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filterPrivacy="1" codeName="ThisWorkbook" defaultThemeVersion="124226"/>
  <xr:revisionPtr revIDLastSave="0" documentId="13_ncr:1_{5443979E-ED18-4B14-876C-5594A4D1C8EC}" xr6:coauthVersionLast="47" xr6:coauthVersionMax="47" xr10:uidLastSave="{00000000-0000-0000-0000-000000000000}"/>
  <bookViews>
    <workbookView xWindow="-120" yWindow="-120" windowWidth="29040" windowHeight="15840" tabRatio="676" firstSheet="21" activeTab="23" xr2:uid="{00000000-000D-0000-FFFF-FFFF00000000}"/>
  </bookViews>
  <sheets>
    <sheet name="Week1" sheetId="2" state="hidden" r:id="rId1"/>
    <sheet name="Week2" sheetId="344" state="hidden" r:id="rId2"/>
    <sheet name="Week3" sheetId="345" state="hidden" r:id="rId3"/>
    <sheet name="Week4" sheetId="346" state="hidden" r:id="rId4"/>
    <sheet name="Week5" sheetId="347" state="hidden" r:id="rId5"/>
    <sheet name="Week6" sheetId="348" state="hidden" r:id="rId6"/>
    <sheet name="Week7" sheetId="349" state="hidden" r:id="rId7"/>
    <sheet name="Week8" sheetId="350" state="hidden" r:id="rId8"/>
    <sheet name="Week9" sheetId="351" state="hidden" r:id="rId9"/>
    <sheet name="Week10" sheetId="352" state="hidden" r:id="rId10"/>
    <sheet name="Week11" sheetId="353" state="hidden" r:id="rId11"/>
    <sheet name="Week12" sheetId="354" state="hidden" r:id="rId12"/>
    <sheet name="Week13" sheetId="355" state="hidden" r:id="rId13"/>
    <sheet name="Week14" sheetId="356" state="hidden" r:id="rId14"/>
    <sheet name="Week15" sheetId="357" state="hidden" r:id="rId15"/>
    <sheet name="Week16" sheetId="358" state="hidden" r:id="rId16"/>
    <sheet name="Week17" sheetId="360" state="hidden" r:id="rId17"/>
    <sheet name="Week21" sheetId="367" state="hidden" r:id="rId18"/>
    <sheet name="Week20" sheetId="366" state="hidden" r:id="rId19"/>
    <sheet name="Week18" sheetId="361" state="hidden" r:id="rId20"/>
    <sheet name="Week19" sheetId="365" state="hidden" r:id="rId21"/>
    <sheet name="Averages" sheetId="5" r:id="rId22"/>
    <sheet name="Results" sheetId="148" r:id="rId23"/>
    <sheet name="Table" sheetId="7" r:id="rId24"/>
    <sheet name="TonsGS" sheetId="6" r:id="rId25"/>
    <sheet name="Checkouts" sheetId="8" r:id="rId26"/>
    <sheet name="Players" sheetId="152" r:id="rId27"/>
    <sheet name="Fixtures" sheetId="4" r:id="rId28"/>
    <sheet name="Financial" sheetId="243" state="hidden" r:id="rId29"/>
    <sheet name="Settings" sheetId="9" state="hidden" r:id="rId30"/>
    <sheet name="AllPlayers" sheetId="11" state="hidden" r:id="rId31"/>
    <sheet name="Setup" sheetId="10" state="hidden" r:id="rId32"/>
    <sheet name="TeamSort" sheetId="39" state="hidden" r:id="rId33"/>
    <sheet name="Registrations" sheetId="242" state="hidden" r:id="rId34"/>
  </sheets>
  <definedNames>
    <definedName name="_xlnm._FilterDatabase" localSheetId="21" hidden="1">Averages!$C$9:$T$196</definedName>
    <definedName name="_xlnm._FilterDatabase" localSheetId="25" hidden="1">Checkouts!$B$10:$E$175</definedName>
    <definedName name="_xlnm._FilterDatabase" localSheetId="23" hidden="1">Table!#REF!</definedName>
    <definedName name="_xlnm._FilterDatabase" localSheetId="24" hidden="1">TonsGS!$B$4:$M$189</definedName>
    <definedName name="BuiltIn_Print_Area" localSheetId="25">Checkouts!$B$2:$L$125</definedName>
    <definedName name="BuiltIn_Print_Area" localSheetId="23">Table!$B$1:$L$19</definedName>
    <definedName name="BuiltIn_Print_Area" localSheetId="24">TonsGS!$B$1:$M$134</definedName>
    <definedName name="BuiltIn_Print_Area">Averages!$B$1:$T$139</definedName>
    <definedName name="BuiltIn_Print_Titles" localSheetId="24">TonsGS!$3:$4</definedName>
    <definedName name="BuiltIn_Print_Titles">Averages!$3:$8</definedName>
    <definedName name="DAves">AllPlayers!$J$2:$J$351</definedName>
    <definedName name="FixtureList">Fixtures!$A$5:$E$148</definedName>
    <definedName name="Fixtures">Fixtures!$A$5:$E$148</definedName>
    <definedName name="PlayerID" localSheetId="26">AllPlayers!$A$2:$MC$351</definedName>
    <definedName name="PlayerID">AllPlayers!$A$2:$MC$351</definedName>
    <definedName name="PlayerN" localSheetId="26">AllPlayers!$B$2:$D$351</definedName>
    <definedName name="PlayerN">AllPlayers!$B$2:$D$351</definedName>
    <definedName name="PlayerNames" localSheetId="26">AllPlayers!$B$2:$D$351</definedName>
    <definedName name="PlayerNames">AllPlayers!$B$2:$D$351</definedName>
    <definedName name="_xlnm.Print_Area" localSheetId="22">Results!$B$1:$P$50</definedName>
    <definedName name="_xlnm.Print_Area" localSheetId="24">TonsGS!$B$1:$M$182</definedName>
    <definedName name="_xlnm.Print_Titles" localSheetId="21">Averages!$3:$8</definedName>
    <definedName name="_xlnm.Print_Titles" localSheetId="24">TonsGS!$4:$4</definedName>
    <definedName name="TeamName" localSheetId="26">Setup!$B$2:$E$15</definedName>
    <definedName name="TeamName">Setup!$B$2:$E$15</definedName>
    <definedName name="Teams" localSheetId="26">Setup!$A$2:$M$15</definedName>
    <definedName name="Teams">Setup!$A$2:$M$15</definedName>
    <definedName name="unnamed" localSheetId="25">Checkouts!#REF!</definedName>
    <definedName name="unnamed" localSheetId="23">Table!$B$6:$L$15</definedName>
    <definedName name="unnamed" localSheetId="24">TonsGS!$K$5:$M$177</definedName>
    <definedName name="unnamed">Averages!$C$10:$T$158</definedName>
  </definedNames>
  <calcPr calcId="191029"/>
  <webPublishing css="0" thicket="0" allowPng="1" targetScreenSize="1024x768" codePage="1252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R18" i="148" l="1"/>
  <c r="S18" i="148"/>
  <c r="R19" i="148"/>
  <c r="S19" i="148"/>
  <c r="R20" i="148"/>
  <c r="S20" i="148"/>
  <c r="R21" i="148"/>
  <c r="S21" i="148"/>
  <c r="R22" i="148"/>
  <c r="S22" i="148"/>
  <c r="R23" i="148"/>
  <c r="S23" i="148"/>
  <c r="R24" i="148"/>
  <c r="S24" i="148"/>
  <c r="R25" i="148"/>
  <c r="S25" i="148"/>
  <c r="CS15" i="10"/>
  <c r="CK5" i="10"/>
  <c r="CS14" i="10"/>
  <c r="CS13" i="10"/>
  <c r="CS4" i="10"/>
  <c r="CK4" i="10"/>
  <c r="CS12" i="10"/>
  <c r="CS7" i="10"/>
  <c r="CO2" i="10"/>
  <c r="CO6" i="10"/>
  <c r="CK9" i="10"/>
  <c r="CS6" i="10"/>
  <c r="CO11" i="10"/>
  <c r="CS11" i="10"/>
  <c r="CS3" i="10"/>
  <c r="CS5" i="10"/>
  <c r="CO10" i="10"/>
  <c r="CK14" i="10"/>
  <c r="CK8" i="10"/>
  <c r="CO5" i="10"/>
  <c r="CK11" i="10"/>
  <c r="CK10" i="10"/>
  <c r="N2" i="10"/>
  <c r="CS10" i="10"/>
  <c r="CO15" i="10"/>
  <c r="CO3" i="10"/>
  <c r="CK13" i="10"/>
  <c r="CK7" i="10"/>
  <c r="CS2" i="10"/>
  <c r="CS8" i="10"/>
  <c r="CO13" i="10"/>
  <c r="CO7" i="10"/>
  <c r="CK15" i="10"/>
  <c r="CS9" i="10"/>
  <c r="CO4" i="10"/>
  <c r="CO9" i="10"/>
  <c r="CK12" i="10"/>
  <c r="CK2" i="10"/>
  <c r="CO14" i="10"/>
  <c r="CK6" i="10"/>
  <c r="CO8" i="10"/>
  <c r="CO12" i="10"/>
  <c r="CK3" i="10"/>
  <c r="L17" i="148" l="1"/>
  <c r="L27" i="148"/>
  <c r="J48" i="4"/>
  <c r="J30" i="4"/>
  <c r="J31" i="4"/>
  <c r="AA239" i="367"/>
  <c r="AA238" i="367"/>
  <c r="AB237" i="367"/>
  <c r="AA237" i="367"/>
  <c r="AB236" i="367"/>
  <c r="AA236" i="367"/>
  <c r="AB235" i="367"/>
  <c r="AA235" i="367"/>
  <c r="AB234" i="367"/>
  <c r="AA234" i="367"/>
  <c r="AB233" i="367"/>
  <c r="AA233" i="367"/>
  <c r="AB232" i="367"/>
  <c r="AA232" i="367"/>
  <c r="AB231" i="367"/>
  <c r="AA231" i="367"/>
  <c r="AB230" i="367"/>
  <c r="AA230" i="367"/>
  <c r="AA228" i="367"/>
  <c r="AA240" i="367" s="1"/>
  <c r="Y227" i="367"/>
  <c r="AA227" i="367" s="1"/>
  <c r="F225" i="367" s="1"/>
  <c r="E225" i="367"/>
  <c r="AA223" i="367"/>
  <c r="AA222" i="367"/>
  <c r="AA221" i="367"/>
  <c r="AB220" i="367"/>
  <c r="AA220" i="367"/>
  <c r="AB219" i="367"/>
  <c r="AA219" i="367"/>
  <c r="AB218" i="367"/>
  <c r="AA218" i="367"/>
  <c r="AB217" i="367"/>
  <c r="AA217" i="367"/>
  <c r="AB216" i="367"/>
  <c r="AA216" i="367"/>
  <c r="AB215" i="367"/>
  <c r="AA215" i="367"/>
  <c r="AB214" i="367"/>
  <c r="AA214" i="367"/>
  <c r="AB213" i="367"/>
  <c r="AA213" i="367"/>
  <c r="AA211" i="367"/>
  <c r="AA210" i="367"/>
  <c r="F208" i="367" s="1"/>
  <c r="Y210" i="367"/>
  <c r="E208" i="367"/>
  <c r="AA205" i="367"/>
  <c r="AA204" i="367"/>
  <c r="AB203" i="367"/>
  <c r="AA203" i="367"/>
  <c r="AB202" i="367"/>
  <c r="AA202" i="367"/>
  <c r="AB201" i="367"/>
  <c r="AA201" i="367"/>
  <c r="AB200" i="367"/>
  <c r="AA200" i="367"/>
  <c r="AB199" i="367"/>
  <c r="AA199" i="367"/>
  <c r="AB198" i="367"/>
  <c r="AA198" i="367"/>
  <c r="AB197" i="367"/>
  <c r="AA197" i="367"/>
  <c r="AB196" i="367"/>
  <c r="AA196" i="367"/>
  <c r="AA194" i="367"/>
  <c r="AA206" i="367" s="1"/>
  <c r="AA193" i="367"/>
  <c r="Y193" i="367"/>
  <c r="AA188" i="367"/>
  <c r="AA187" i="367"/>
  <c r="AB186" i="367"/>
  <c r="AA186" i="367"/>
  <c r="AB185" i="367"/>
  <c r="AA185" i="367"/>
  <c r="AB184" i="367"/>
  <c r="AA184" i="367"/>
  <c r="AB183" i="367"/>
  <c r="AA183" i="367"/>
  <c r="AB182" i="367"/>
  <c r="AA182" i="367"/>
  <c r="AB181" i="367"/>
  <c r="AA181" i="367"/>
  <c r="AB180" i="367"/>
  <c r="AA180" i="367"/>
  <c r="AB179" i="367"/>
  <c r="AA179" i="367"/>
  <c r="AA189" i="367" s="1"/>
  <c r="AA177" i="367"/>
  <c r="AA176" i="367"/>
  <c r="Y176" i="367"/>
  <c r="AA171" i="367"/>
  <c r="AA170" i="367"/>
  <c r="AB169" i="367"/>
  <c r="AA169" i="367"/>
  <c r="AB168" i="367"/>
  <c r="AA168" i="367"/>
  <c r="AB167" i="367"/>
  <c r="AA167" i="367"/>
  <c r="AB166" i="367"/>
  <c r="AA166" i="367"/>
  <c r="AB165" i="367"/>
  <c r="AA165" i="367"/>
  <c r="AB164" i="367"/>
  <c r="AA164" i="367"/>
  <c r="AB163" i="367"/>
  <c r="AA163" i="367"/>
  <c r="AB162" i="367"/>
  <c r="AA162" i="367"/>
  <c r="AA160" i="367"/>
  <c r="AA172" i="367" s="1"/>
  <c r="AA159" i="367"/>
  <c r="F157" i="367" s="1"/>
  <c r="Y159" i="367"/>
  <c r="E157" i="367"/>
  <c r="AA154" i="367"/>
  <c r="AA153" i="367"/>
  <c r="AB152" i="367"/>
  <c r="AA152" i="367"/>
  <c r="AB151" i="367"/>
  <c r="AA151" i="367"/>
  <c r="AB150" i="367"/>
  <c r="AA150" i="367"/>
  <c r="AB149" i="367"/>
  <c r="AA149" i="367"/>
  <c r="AB148" i="367"/>
  <c r="AA148" i="367"/>
  <c r="AB147" i="367"/>
  <c r="AA147" i="367"/>
  <c r="AB146" i="367"/>
  <c r="AA146" i="367"/>
  <c r="AB145" i="367"/>
  <c r="AA145" i="367"/>
  <c r="AA143" i="367"/>
  <c r="AA155" i="367" s="1"/>
  <c r="Y142" i="367"/>
  <c r="AA142" i="367" s="1"/>
  <c r="F140" i="367" s="1"/>
  <c r="E140" i="367"/>
  <c r="AA137" i="367"/>
  <c r="AA136" i="367"/>
  <c r="AB135" i="367"/>
  <c r="AA135" i="367"/>
  <c r="AB134" i="367"/>
  <c r="AA134" i="367"/>
  <c r="AB133" i="367"/>
  <c r="AA133" i="367"/>
  <c r="AB132" i="367"/>
  <c r="AA132" i="367"/>
  <c r="AB131" i="367"/>
  <c r="AA131" i="367"/>
  <c r="AB130" i="367"/>
  <c r="AA130" i="367"/>
  <c r="AB129" i="367"/>
  <c r="AA129" i="367"/>
  <c r="AB128" i="367"/>
  <c r="AA128" i="367"/>
  <c r="AA126" i="367"/>
  <c r="AA138" i="367" s="1"/>
  <c r="Y125" i="367"/>
  <c r="AA125" i="367" s="1"/>
  <c r="F123" i="367" s="1"/>
  <c r="E123" i="367"/>
  <c r="AA120" i="367"/>
  <c r="AA119" i="367"/>
  <c r="AB118" i="367"/>
  <c r="AA118" i="367"/>
  <c r="AB117" i="367"/>
  <c r="AA117" i="367"/>
  <c r="AA121" i="367" s="1"/>
  <c r="AB116" i="367"/>
  <c r="AA116" i="367"/>
  <c r="AB115" i="367"/>
  <c r="AA115" i="367"/>
  <c r="AB114" i="367"/>
  <c r="AA114" i="367"/>
  <c r="AB113" i="367"/>
  <c r="AA113" i="367"/>
  <c r="AB112" i="367"/>
  <c r="AA112" i="367"/>
  <c r="AB111" i="367"/>
  <c r="AA111" i="367"/>
  <c r="AA109" i="367"/>
  <c r="Y108" i="367"/>
  <c r="AA108" i="367" s="1"/>
  <c r="F106" i="367" s="1"/>
  <c r="E106" i="367"/>
  <c r="AA103" i="367"/>
  <c r="AA102" i="367"/>
  <c r="AB101" i="367"/>
  <c r="AA101" i="367"/>
  <c r="AB100" i="367"/>
  <c r="AA100" i="367"/>
  <c r="AB99" i="367"/>
  <c r="AA99" i="367"/>
  <c r="AB98" i="367"/>
  <c r="AA98" i="367"/>
  <c r="AB97" i="367"/>
  <c r="AA97" i="367"/>
  <c r="AB96" i="367"/>
  <c r="AA96" i="367"/>
  <c r="AB95" i="367"/>
  <c r="AA95" i="367"/>
  <c r="AB94" i="367"/>
  <c r="AA94" i="367"/>
  <c r="AA104" i="367" s="1"/>
  <c r="AA92" i="367"/>
  <c r="AA91" i="367"/>
  <c r="Y91" i="367"/>
  <c r="F89" i="367"/>
  <c r="E89" i="367"/>
  <c r="AA86" i="367"/>
  <c r="AA85" i="367"/>
  <c r="AB84" i="367"/>
  <c r="AA84" i="367"/>
  <c r="AB83" i="367"/>
  <c r="AA83" i="367"/>
  <c r="AB82" i="367"/>
  <c r="AA82" i="367"/>
  <c r="AB81" i="367"/>
  <c r="AA81" i="367"/>
  <c r="AB80" i="367"/>
  <c r="AA80" i="367"/>
  <c r="AB79" i="367"/>
  <c r="AA79" i="367"/>
  <c r="AB78" i="367"/>
  <c r="AA78" i="367"/>
  <c r="AB77" i="367"/>
  <c r="AA77" i="367"/>
  <c r="AA87" i="367" s="1"/>
  <c r="AA75" i="367"/>
  <c r="AA74" i="367"/>
  <c r="F72" i="367" s="1"/>
  <c r="Y74" i="367"/>
  <c r="E72" i="367"/>
  <c r="AA69" i="367"/>
  <c r="AA68" i="367"/>
  <c r="AB67" i="367"/>
  <c r="AA67" i="367"/>
  <c r="AB66" i="367"/>
  <c r="AA66" i="367"/>
  <c r="AB65" i="367"/>
  <c r="AA65" i="367"/>
  <c r="AB64" i="367"/>
  <c r="AA64" i="367"/>
  <c r="AB63" i="367"/>
  <c r="AA63" i="367"/>
  <c r="AB62" i="367"/>
  <c r="AA62" i="367"/>
  <c r="AB61" i="367"/>
  <c r="AA61" i="367"/>
  <c r="AB60" i="367"/>
  <c r="AA60" i="367"/>
  <c r="AA70" i="367" s="1"/>
  <c r="AA58" i="367"/>
  <c r="AA57" i="367"/>
  <c r="F55" i="367" s="1"/>
  <c r="Y57" i="367"/>
  <c r="E55" i="367"/>
  <c r="AA52" i="367"/>
  <c r="AA51" i="367"/>
  <c r="AB50" i="367"/>
  <c r="AA50" i="367"/>
  <c r="AB49" i="367"/>
  <c r="AA49" i="367"/>
  <c r="AB48" i="367"/>
  <c r="AA48" i="367"/>
  <c r="AB47" i="367"/>
  <c r="AA47" i="367"/>
  <c r="AB46" i="367"/>
  <c r="AA46" i="367"/>
  <c r="AB45" i="367"/>
  <c r="AA45" i="367"/>
  <c r="AB44" i="367"/>
  <c r="AA44" i="367"/>
  <c r="AB43" i="367"/>
  <c r="AA43" i="367"/>
  <c r="AA41" i="367"/>
  <c r="AA53" i="367" s="1"/>
  <c r="AA40" i="367"/>
  <c r="F38" i="367" s="1"/>
  <c r="Y40" i="367"/>
  <c r="E38" i="367"/>
  <c r="AA35" i="367"/>
  <c r="AA34" i="367"/>
  <c r="AB33" i="367"/>
  <c r="AA33" i="367"/>
  <c r="AB32" i="367"/>
  <c r="AA32" i="367"/>
  <c r="AB31" i="367"/>
  <c r="AA31" i="367"/>
  <c r="AB30" i="367"/>
  <c r="AA30" i="367"/>
  <c r="AB29" i="367"/>
  <c r="AA29" i="367"/>
  <c r="AB28" i="367"/>
  <c r="AA28" i="367"/>
  <c r="AB27" i="367"/>
  <c r="AA27" i="367"/>
  <c r="AB26" i="367"/>
  <c r="AA26" i="367"/>
  <c r="AA24" i="367"/>
  <c r="AA36" i="367" s="1"/>
  <c r="AA23" i="367"/>
  <c r="F21" i="367" s="1"/>
  <c r="Y23" i="367"/>
  <c r="E21" i="367"/>
  <c r="AB16" i="367"/>
  <c r="AB15" i="367"/>
  <c r="AB14" i="367"/>
  <c r="AB13" i="367"/>
  <c r="AB12" i="367"/>
  <c r="AB11" i="367"/>
  <c r="AB10" i="367"/>
  <c r="AB9" i="367"/>
  <c r="AA7" i="367"/>
  <c r="Y6" i="367"/>
  <c r="E4" i="367"/>
  <c r="F2" i="367"/>
  <c r="E2" i="367" s="1"/>
  <c r="AA239" i="366"/>
  <c r="AA238" i="366"/>
  <c r="AB237" i="366"/>
  <c r="AA237" i="366"/>
  <c r="AB236" i="366"/>
  <c r="AA236" i="366"/>
  <c r="AB235" i="366"/>
  <c r="AA235" i="366"/>
  <c r="AB234" i="366"/>
  <c r="AA234" i="366"/>
  <c r="AB233" i="366"/>
  <c r="AA233" i="366"/>
  <c r="AB232" i="366"/>
  <c r="AA232" i="366"/>
  <c r="AB231" i="366"/>
  <c r="AA231" i="366"/>
  <c r="AB230" i="366"/>
  <c r="AA230" i="366"/>
  <c r="AA228" i="366"/>
  <c r="Y227" i="366"/>
  <c r="AA227" i="366" s="1"/>
  <c r="F225" i="366" s="1"/>
  <c r="E225" i="366"/>
  <c r="AA222" i="366"/>
  <c r="AA221" i="366"/>
  <c r="AB220" i="366"/>
  <c r="AA220" i="366"/>
  <c r="AB219" i="366"/>
  <c r="AA219" i="366"/>
  <c r="AB218" i="366"/>
  <c r="AA218" i="366"/>
  <c r="AB217" i="366"/>
  <c r="AA217" i="366"/>
  <c r="AB216" i="366"/>
  <c r="AA216" i="366"/>
  <c r="AB215" i="366"/>
  <c r="AA215" i="366"/>
  <c r="AB214" i="366"/>
  <c r="AA214" i="366"/>
  <c r="AB213" i="366"/>
  <c r="AA213" i="366"/>
  <c r="AA223" i="366" s="1"/>
  <c r="AA211" i="366"/>
  <c r="AA210" i="366"/>
  <c r="F208" i="366" s="1"/>
  <c r="Y210" i="366"/>
  <c r="E208" i="366"/>
  <c r="AA205" i="366"/>
  <c r="AA204" i="366"/>
  <c r="AB203" i="366"/>
  <c r="AA203" i="366"/>
  <c r="AB202" i="366"/>
  <c r="AA202" i="366"/>
  <c r="AB201" i="366"/>
  <c r="AA201" i="366"/>
  <c r="AB200" i="366"/>
  <c r="AA200" i="366"/>
  <c r="AB199" i="366"/>
  <c r="AA199" i="366"/>
  <c r="AB198" i="366"/>
  <c r="AA198" i="366"/>
  <c r="AB197" i="366"/>
  <c r="AA197" i="366"/>
  <c r="AB196" i="366"/>
  <c r="AA196" i="366"/>
  <c r="AA194" i="366"/>
  <c r="AA193" i="366"/>
  <c r="Y193" i="366"/>
  <c r="AA188" i="366"/>
  <c r="AA187" i="366"/>
  <c r="AB186" i="366"/>
  <c r="AA186" i="366"/>
  <c r="AB185" i="366"/>
  <c r="AA185" i="366"/>
  <c r="AB184" i="366"/>
  <c r="AA184" i="366"/>
  <c r="AB183" i="366"/>
  <c r="AA183" i="366"/>
  <c r="AB182" i="366"/>
  <c r="AA182" i="366"/>
  <c r="AB181" i="366"/>
  <c r="AA181" i="366"/>
  <c r="AB180" i="366"/>
  <c r="AA180" i="366"/>
  <c r="AB179" i="366"/>
  <c r="AA179" i="366"/>
  <c r="AA177" i="366"/>
  <c r="Y176" i="366"/>
  <c r="AA176" i="366" s="1"/>
  <c r="AA171" i="366"/>
  <c r="AA170" i="366"/>
  <c r="AB169" i="366"/>
  <c r="AA169" i="366"/>
  <c r="AB168" i="366"/>
  <c r="AA168" i="366"/>
  <c r="AB167" i="366"/>
  <c r="AA167" i="366"/>
  <c r="AB166" i="366"/>
  <c r="AA166" i="366"/>
  <c r="AB165" i="366"/>
  <c r="AA165" i="366"/>
  <c r="AB164" i="366"/>
  <c r="AA164" i="366"/>
  <c r="AB163" i="366"/>
  <c r="AA163" i="366"/>
  <c r="AB162" i="366"/>
  <c r="AA162" i="366"/>
  <c r="AA160" i="366"/>
  <c r="AA159" i="366"/>
  <c r="F157" i="366" s="1"/>
  <c r="Y159" i="366"/>
  <c r="E157" i="366"/>
  <c r="AA154" i="366"/>
  <c r="AA153" i="366"/>
  <c r="AB152" i="366"/>
  <c r="AA152" i="366"/>
  <c r="AB151" i="366"/>
  <c r="AA151" i="366"/>
  <c r="AB150" i="366"/>
  <c r="AA150" i="366"/>
  <c r="AB149" i="366"/>
  <c r="AA149" i="366"/>
  <c r="AB148" i="366"/>
  <c r="AA148" i="366"/>
  <c r="AB147" i="366"/>
  <c r="AA147" i="366"/>
  <c r="AB146" i="366"/>
  <c r="AA146" i="366"/>
  <c r="AB145" i="366"/>
  <c r="AA145" i="366"/>
  <c r="AA143" i="366"/>
  <c r="Y142" i="366"/>
  <c r="AA142" i="366" s="1"/>
  <c r="F140" i="366" s="1"/>
  <c r="E140" i="366"/>
  <c r="AA137" i="366"/>
  <c r="AA136" i="366"/>
  <c r="AB135" i="366"/>
  <c r="AA135" i="366"/>
  <c r="AB134" i="366"/>
  <c r="AA134" i="366"/>
  <c r="AB133" i="366"/>
  <c r="AA133" i="366"/>
  <c r="AB132" i="366"/>
  <c r="AA132" i="366"/>
  <c r="AB131" i="366"/>
  <c r="AA131" i="366"/>
  <c r="AB130" i="366"/>
  <c r="AA130" i="366"/>
  <c r="AB129" i="366"/>
  <c r="AA129" i="366"/>
  <c r="AB128" i="366"/>
  <c r="AA128" i="366"/>
  <c r="AA126" i="366"/>
  <c r="Y125" i="366"/>
  <c r="AA125" i="366" s="1"/>
  <c r="F123" i="366" s="1"/>
  <c r="E123" i="366"/>
  <c r="AA120" i="366"/>
  <c r="AA119" i="366"/>
  <c r="AB118" i="366"/>
  <c r="AA118" i="366"/>
  <c r="AB117" i="366"/>
  <c r="AA117" i="366"/>
  <c r="AB116" i="366"/>
  <c r="AA116" i="366"/>
  <c r="AB115" i="366"/>
  <c r="AA115" i="366"/>
  <c r="AB114" i="366"/>
  <c r="AA114" i="366"/>
  <c r="AB113" i="366"/>
  <c r="AA113" i="366"/>
  <c r="AB112" i="366"/>
  <c r="AA112" i="366"/>
  <c r="AB111" i="366"/>
  <c r="AA111" i="366"/>
  <c r="AA121" i="366" s="1"/>
  <c r="AA109" i="366"/>
  <c r="AA108" i="366"/>
  <c r="F106" i="366" s="1"/>
  <c r="Y108" i="366"/>
  <c r="E106" i="366"/>
  <c r="AA103" i="366"/>
  <c r="AA102" i="366"/>
  <c r="AB101" i="366"/>
  <c r="AA101" i="366"/>
  <c r="AB100" i="366"/>
  <c r="AA100" i="366"/>
  <c r="AB99" i="366"/>
  <c r="AA99" i="366"/>
  <c r="AB98" i="366"/>
  <c r="AA98" i="366"/>
  <c r="AB97" i="366"/>
  <c r="AA97" i="366"/>
  <c r="AB96" i="366"/>
  <c r="AA96" i="366"/>
  <c r="AB95" i="366"/>
  <c r="AA95" i="366"/>
  <c r="AB94" i="366"/>
  <c r="AA94" i="366"/>
  <c r="AA92" i="366"/>
  <c r="Y91" i="366"/>
  <c r="AA91" i="366" s="1"/>
  <c r="F89" i="366" s="1"/>
  <c r="E89" i="366"/>
  <c r="AA86" i="366"/>
  <c r="AA85" i="366"/>
  <c r="AB84" i="366"/>
  <c r="AA84" i="366"/>
  <c r="AB83" i="366"/>
  <c r="AA83" i="366"/>
  <c r="AB82" i="366"/>
  <c r="AA82" i="366"/>
  <c r="AB81" i="366"/>
  <c r="AA81" i="366"/>
  <c r="AB80" i="366"/>
  <c r="AA80" i="366"/>
  <c r="AB79" i="366"/>
  <c r="AA79" i="366"/>
  <c r="AB78" i="366"/>
  <c r="AA78" i="366"/>
  <c r="AB77" i="366"/>
  <c r="AA77" i="366"/>
  <c r="AA75" i="366"/>
  <c r="AA74" i="366"/>
  <c r="F72" i="366" s="1"/>
  <c r="Y74" i="366"/>
  <c r="E72" i="366"/>
  <c r="AA69" i="366"/>
  <c r="AA68" i="366"/>
  <c r="AB67" i="366"/>
  <c r="AA67" i="366"/>
  <c r="AB66" i="366"/>
  <c r="AA66" i="366"/>
  <c r="AB65" i="366"/>
  <c r="AA65" i="366"/>
  <c r="AB64" i="366"/>
  <c r="AA64" i="366"/>
  <c r="AB63" i="366"/>
  <c r="AA63" i="366"/>
  <c r="AB62" i="366"/>
  <c r="AA62" i="366"/>
  <c r="AB61" i="366"/>
  <c r="AA61" i="366"/>
  <c r="AB60" i="366"/>
  <c r="AA60" i="366"/>
  <c r="AA58" i="366"/>
  <c r="Y57" i="366"/>
  <c r="AA57" i="366" s="1"/>
  <c r="F55" i="366" s="1"/>
  <c r="E55" i="366"/>
  <c r="AA52" i="366"/>
  <c r="AA51" i="366"/>
  <c r="AB50" i="366"/>
  <c r="AA50" i="366"/>
  <c r="AB49" i="366"/>
  <c r="AA49" i="366"/>
  <c r="AB48" i="366"/>
  <c r="AA48" i="366"/>
  <c r="AB47" i="366"/>
  <c r="AA47" i="366"/>
  <c r="AB46" i="366"/>
  <c r="AA46" i="366"/>
  <c r="AB45" i="366"/>
  <c r="AA45" i="366"/>
  <c r="AB44" i="366"/>
  <c r="AA44" i="366"/>
  <c r="AB43" i="366"/>
  <c r="AA43" i="366"/>
  <c r="AA41" i="366"/>
  <c r="Y40" i="366"/>
  <c r="AA40" i="366" s="1"/>
  <c r="F38" i="366" s="1"/>
  <c r="E38" i="366"/>
  <c r="AA35" i="366"/>
  <c r="AA34" i="366"/>
  <c r="AB33" i="366"/>
  <c r="AA33" i="366"/>
  <c r="AB32" i="366"/>
  <c r="AA32" i="366"/>
  <c r="AB31" i="366"/>
  <c r="AA31" i="366"/>
  <c r="AB30" i="366"/>
  <c r="AA30" i="366"/>
  <c r="AB29" i="366"/>
  <c r="AA29" i="366"/>
  <c r="AB28" i="366"/>
  <c r="AA28" i="366"/>
  <c r="AB27" i="366"/>
  <c r="AA27" i="366"/>
  <c r="AB26" i="366"/>
  <c r="AA26" i="366"/>
  <c r="AA24" i="366"/>
  <c r="AA23" i="366"/>
  <c r="F21" i="366" s="1"/>
  <c r="Y23" i="366"/>
  <c r="E21" i="366"/>
  <c r="AA18" i="366"/>
  <c r="AA17" i="366"/>
  <c r="AB16" i="366"/>
  <c r="AA16" i="366"/>
  <c r="AB15" i="366"/>
  <c r="AA15" i="366"/>
  <c r="AB14" i="366"/>
  <c r="AA14" i="366"/>
  <c r="AB13" i="366"/>
  <c r="AA13" i="366"/>
  <c r="AB12" i="366"/>
  <c r="AA12" i="366"/>
  <c r="AB11" i="366"/>
  <c r="AA11" i="366"/>
  <c r="AB10" i="366"/>
  <c r="AA10" i="366"/>
  <c r="AB9" i="366"/>
  <c r="AA9" i="366"/>
  <c r="AA7" i="366"/>
  <c r="Y6" i="366"/>
  <c r="AA6" i="366" s="1"/>
  <c r="F4" i="366" s="1"/>
  <c r="E4" i="366"/>
  <c r="F2" i="366"/>
  <c r="E2" i="366" s="1"/>
  <c r="AA239" i="365"/>
  <c r="AA238" i="365"/>
  <c r="AB237" i="365"/>
  <c r="AA237" i="365"/>
  <c r="AB236" i="365"/>
  <c r="AA236" i="365"/>
  <c r="AB235" i="365"/>
  <c r="AA235" i="365"/>
  <c r="AB234" i="365"/>
  <c r="AA234" i="365"/>
  <c r="AB233" i="365"/>
  <c r="AA233" i="365"/>
  <c r="AB232" i="365"/>
  <c r="AA232" i="365"/>
  <c r="AB231" i="365"/>
  <c r="AA231" i="365"/>
  <c r="AB230" i="365"/>
  <c r="AA230" i="365"/>
  <c r="AA228" i="365"/>
  <c r="Y227" i="365"/>
  <c r="AA227" i="365" s="1"/>
  <c r="F225" i="365" s="1"/>
  <c r="E225" i="365"/>
  <c r="AA222" i="365"/>
  <c r="AA221" i="365"/>
  <c r="AB220" i="365"/>
  <c r="AA220" i="365"/>
  <c r="AB219" i="365"/>
  <c r="AA219" i="365"/>
  <c r="AB218" i="365"/>
  <c r="AA218" i="365"/>
  <c r="AB217" i="365"/>
  <c r="AA217" i="365"/>
  <c r="AB216" i="365"/>
  <c r="AA216" i="365"/>
  <c r="AB215" i="365"/>
  <c r="AA215" i="365"/>
  <c r="AB214" i="365"/>
  <c r="AA214" i="365"/>
  <c r="AB213" i="365"/>
  <c r="AA213" i="365"/>
  <c r="AA211" i="365"/>
  <c r="AA210" i="365"/>
  <c r="F208" i="365" s="1"/>
  <c r="Y210" i="365"/>
  <c r="E208" i="365"/>
  <c r="AA205" i="365"/>
  <c r="AA204" i="365"/>
  <c r="AB203" i="365"/>
  <c r="AA203" i="365"/>
  <c r="AB202" i="365"/>
  <c r="AA202" i="365"/>
  <c r="AB201" i="365"/>
  <c r="AA201" i="365"/>
  <c r="AB200" i="365"/>
  <c r="AA200" i="365"/>
  <c r="AB199" i="365"/>
  <c r="AA199" i="365"/>
  <c r="AB198" i="365"/>
  <c r="AA198" i="365"/>
  <c r="AB197" i="365"/>
  <c r="AA197" i="365"/>
  <c r="AA206" i="365" s="1"/>
  <c r="AB196" i="365"/>
  <c r="AA196" i="365"/>
  <c r="AA194" i="365"/>
  <c r="Y193" i="365"/>
  <c r="AA193" i="365" s="1"/>
  <c r="AA188" i="365"/>
  <c r="AA187" i="365"/>
  <c r="AB186" i="365"/>
  <c r="AA186" i="365"/>
  <c r="AB185" i="365"/>
  <c r="AA185" i="365"/>
  <c r="AB184" i="365"/>
  <c r="AA184" i="365"/>
  <c r="AB183" i="365"/>
  <c r="AA183" i="365"/>
  <c r="AB182" i="365"/>
  <c r="AA182" i="365"/>
  <c r="AB181" i="365"/>
  <c r="AA181" i="365"/>
  <c r="AB180" i="365"/>
  <c r="AA180" i="365"/>
  <c r="AB179" i="365"/>
  <c r="AA179" i="365"/>
  <c r="AA177" i="365"/>
  <c r="AA176" i="365"/>
  <c r="Y176" i="365"/>
  <c r="AA171" i="365"/>
  <c r="AA170" i="365"/>
  <c r="AB169" i="365"/>
  <c r="AA169" i="365"/>
  <c r="AB168" i="365"/>
  <c r="AA168" i="365"/>
  <c r="AB167" i="365"/>
  <c r="AA167" i="365"/>
  <c r="AB166" i="365"/>
  <c r="AA166" i="365"/>
  <c r="AB165" i="365"/>
  <c r="AA165" i="365"/>
  <c r="AB164" i="365"/>
  <c r="AA164" i="365"/>
  <c r="AB163" i="365"/>
  <c r="AA163" i="365"/>
  <c r="AB162" i="365"/>
  <c r="AA162" i="365"/>
  <c r="AA160" i="365"/>
  <c r="AA159" i="365"/>
  <c r="F157" i="365" s="1"/>
  <c r="Y159" i="365"/>
  <c r="E157" i="365"/>
  <c r="AA154" i="365"/>
  <c r="AA153" i="365"/>
  <c r="AB152" i="365"/>
  <c r="AA152" i="365"/>
  <c r="AB151" i="365"/>
  <c r="AA151" i="365"/>
  <c r="AB150" i="365"/>
  <c r="AA150" i="365"/>
  <c r="AB149" i="365"/>
  <c r="AA149" i="365"/>
  <c r="AB148" i="365"/>
  <c r="AA148" i="365"/>
  <c r="AB147" i="365"/>
  <c r="AA147" i="365"/>
  <c r="AB146" i="365"/>
  <c r="AA146" i="365"/>
  <c r="AB145" i="365"/>
  <c r="AA145" i="365"/>
  <c r="AA143" i="365"/>
  <c r="AA142" i="365"/>
  <c r="F140" i="365" s="1"/>
  <c r="Y142" i="365"/>
  <c r="E140" i="365"/>
  <c r="AA137" i="365"/>
  <c r="AA136" i="365"/>
  <c r="AB135" i="365"/>
  <c r="AA135" i="365"/>
  <c r="AB134" i="365"/>
  <c r="AA134" i="365"/>
  <c r="AB133" i="365"/>
  <c r="AA133" i="365"/>
  <c r="AB132" i="365"/>
  <c r="AA132" i="365"/>
  <c r="AB131" i="365"/>
  <c r="AA131" i="365"/>
  <c r="AB130" i="365"/>
  <c r="AA130" i="365"/>
  <c r="AB129" i="365"/>
  <c r="AA129" i="365"/>
  <c r="AB128" i="365"/>
  <c r="AA128" i="365"/>
  <c r="AA126" i="365"/>
  <c r="Y125" i="365"/>
  <c r="AA125" i="365" s="1"/>
  <c r="F123" i="365" s="1"/>
  <c r="E123" i="365"/>
  <c r="AA120" i="365"/>
  <c r="AA119" i="365"/>
  <c r="AB118" i="365"/>
  <c r="AA118" i="365"/>
  <c r="AB117" i="365"/>
  <c r="AA117" i="365"/>
  <c r="AA121" i="365" s="1"/>
  <c r="AB116" i="365"/>
  <c r="AA116" i="365"/>
  <c r="AB115" i="365"/>
  <c r="AA115" i="365"/>
  <c r="AB114" i="365"/>
  <c r="AA114" i="365"/>
  <c r="AB113" i="365"/>
  <c r="AA113" i="365"/>
  <c r="AB112" i="365"/>
  <c r="AA112" i="365"/>
  <c r="AB111" i="365"/>
  <c r="AA111" i="365"/>
  <c r="AA109" i="365"/>
  <c r="AA108" i="365"/>
  <c r="F106" i="365" s="1"/>
  <c r="Y108" i="365"/>
  <c r="E106" i="365"/>
  <c r="AA103" i="365"/>
  <c r="AA102" i="365"/>
  <c r="AB101" i="365"/>
  <c r="AA101" i="365"/>
  <c r="AB100" i="365"/>
  <c r="AA100" i="365"/>
  <c r="AB99" i="365"/>
  <c r="AA99" i="365"/>
  <c r="AB98" i="365"/>
  <c r="AA98" i="365"/>
  <c r="AB97" i="365"/>
  <c r="AA97" i="365"/>
  <c r="AB96" i="365"/>
  <c r="AA96" i="365"/>
  <c r="AB95" i="365"/>
  <c r="AA95" i="365"/>
  <c r="AB94" i="365"/>
  <c r="AA94" i="365"/>
  <c r="AA92" i="365"/>
  <c r="Y91" i="365"/>
  <c r="AA91" i="365" s="1"/>
  <c r="F89" i="365" s="1"/>
  <c r="E89" i="365"/>
  <c r="AA86" i="365"/>
  <c r="AA85" i="365"/>
  <c r="AB84" i="365"/>
  <c r="AA84" i="365"/>
  <c r="AB83" i="365"/>
  <c r="AA83" i="365"/>
  <c r="AB82" i="365"/>
  <c r="AA82" i="365"/>
  <c r="AB81" i="365"/>
  <c r="AA81" i="365"/>
  <c r="AB80" i="365"/>
  <c r="AA80" i="365"/>
  <c r="AB79" i="365"/>
  <c r="AA79" i="365"/>
  <c r="AB78" i="365"/>
  <c r="AA78" i="365"/>
  <c r="AB77" i="365"/>
  <c r="AA77" i="365"/>
  <c r="AA75" i="365"/>
  <c r="AA74" i="365"/>
  <c r="F72" i="365" s="1"/>
  <c r="Y74" i="365"/>
  <c r="E72" i="365"/>
  <c r="AA69" i="365"/>
  <c r="AA68" i="365"/>
  <c r="AB67" i="365"/>
  <c r="AA67" i="365"/>
  <c r="AB66" i="365"/>
  <c r="AA66" i="365"/>
  <c r="AB65" i="365"/>
  <c r="AA65" i="365"/>
  <c r="AB64" i="365"/>
  <c r="AA64" i="365"/>
  <c r="AB63" i="365"/>
  <c r="AA63" i="365"/>
  <c r="AB62" i="365"/>
  <c r="AA62" i="365"/>
  <c r="AB61" i="365"/>
  <c r="AA61" i="365"/>
  <c r="AB60" i="365"/>
  <c r="AA60" i="365"/>
  <c r="AA58" i="365"/>
  <c r="AA57" i="365"/>
  <c r="F55" i="365" s="1"/>
  <c r="Y57" i="365"/>
  <c r="E55" i="365"/>
  <c r="AA52" i="365"/>
  <c r="AA51" i="365"/>
  <c r="AB50" i="365"/>
  <c r="AA50" i="365"/>
  <c r="AB49" i="365"/>
  <c r="AA49" i="365"/>
  <c r="AB48" i="365"/>
  <c r="AA48" i="365"/>
  <c r="AB47" i="365"/>
  <c r="AA47" i="365"/>
  <c r="AB46" i="365"/>
  <c r="AA46" i="365"/>
  <c r="AB45" i="365"/>
  <c r="AA45" i="365"/>
  <c r="AB44" i="365"/>
  <c r="AA44" i="365"/>
  <c r="AB43" i="365"/>
  <c r="AA43" i="365"/>
  <c r="AA41" i="365"/>
  <c r="AA40" i="365"/>
  <c r="F38" i="365" s="1"/>
  <c r="Y40" i="365"/>
  <c r="E38" i="365"/>
  <c r="AA35" i="365"/>
  <c r="AA34" i="365"/>
  <c r="AB33" i="365"/>
  <c r="AA33" i="365"/>
  <c r="AB32" i="365"/>
  <c r="AA32" i="365"/>
  <c r="AB31" i="365"/>
  <c r="AA31" i="365"/>
  <c r="AB30" i="365"/>
  <c r="AA30" i="365"/>
  <c r="AB29" i="365"/>
  <c r="AA29" i="365"/>
  <c r="AB28" i="365"/>
  <c r="AA28" i="365"/>
  <c r="AB27" i="365"/>
  <c r="AA27" i="365"/>
  <c r="AB26" i="365"/>
  <c r="AA26" i="365"/>
  <c r="AA24" i="365"/>
  <c r="AA23" i="365"/>
  <c r="F21" i="365" s="1"/>
  <c r="Y23" i="365"/>
  <c r="E21" i="365"/>
  <c r="AA18" i="365"/>
  <c r="AA17" i="365"/>
  <c r="AB16" i="365"/>
  <c r="AA16" i="365"/>
  <c r="AB15" i="365"/>
  <c r="AA15" i="365"/>
  <c r="AB14" i="365"/>
  <c r="AA14" i="365"/>
  <c r="AB13" i="365"/>
  <c r="AA13" i="365"/>
  <c r="AB12" i="365"/>
  <c r="AA12" i="365"/>
  <c r="AB11" i="365"/>
  <c r="AA11" i="365"/>
  <c r="AB10" i="365"/>
  <c r="AA10" i="365"/>
  <c r="AB9" i="365"/>
  <c r="AA9" i="365"/>
  <c r="AA7" i="365"/>
  <c r="AA6" i="365"/>
  <c r="F4" i="365" s="1"/>
  <c r="Y6" i="365"/>
  <c r="E4" i="365"/>
  <c r="F2" i="365"/>
  <c r="E2" i="365" s="1"/>
  <c r="J172" i="4"/>
  <c r="K172" i="4" s="1"/>
  <c r="J171" i="4"/>
  <c r="K171" i="4" s="1"/>
  <c r="J170" i="4"/>
  <c r="K170" i="4" s="1"/>
  <c r="J169" i="4"/>
  <c r="J168" i="4"/>
  <c r="J161" i="4"/>
  <c r="K161" i="4" s="1"/>
  <c r="J160" i="4"/>
  <c r="K160" i="4" s="1"/>
  <c r="J159" i="4"/>
  <c r="K159" i="4" s="1"/>
  <c r="J158" i="4"/>
  <c r="J157" i="4"/>
  <c r="J154" i="4"/>
  <c r="K154" i="4" s="1"/>
  <c r="J153" i="4"/>
  <c r="K153" i="4" s="1"/>
  <c r="J152" i="4"/>
  <c r="K152" i="4" s="1"/>
  <c r="J151" i="4"/>
  <c r="J150" i="4"/>
  <c r="J149" i="4"/>
  <c r="J148" i="4"/>
  <c r="J81" i="4"/>
  <c r="J80" i="4"/>
  <c r="J79" i="4"/>
  <c r="J78" i="4"/>
  <c r="B14" i="39"/>
  <c r="CD2" i="10"/>
  <c r="R2" i="10"/>
  <c r="H160" i="4"/>
  <c r="F170" i="4"/>
  <c r="CH2" i="10"/>
  <c r="CQ2" i="10"/>
  <c r="CP2" i="10"/>
  <c r="CI2" i="10"/>
  <c r="CN2" i="10"/>
  <c r="BN2" i="10"/>
  <c r="CM2" i="10"/>
  <c r="CR2" i="10"/>
  <c r="CL2" i="10"/>
  <c r="I160" i="4"/>
  <c r="G170" i="4"/>
  <c r="CJ2" i="10"/>
  <c r="BZ2" i="10"/>
  <c r="AA104" i="366" l="1"/>
  <c r="AA206" i="366"/>
  <c r="AA19" i="366"/>
  <c r="AA70" i="366"/>
  <c r="E226" i="367"/>
  <c r="AA189" i="366"/>
  <c r="AA172" i="366"/>
  <c r="AA36" i="366"/>
  <c r="AA87" i="366"/>
  <c r="AA138" i="366"/>
  <c r="AA240" i="366"/>
  <c r="AA53" i="366"/>
  <c r="AA155" i="366"/>
  <c r="AA70" i="365"/>
  <c r="E226" i="366"/>
  <c r="AA36" i="365"/>
  <c r="AA104" i="365"/>
  <c r="AA172" i="365"/>
  <c r="AA87" i="365"/>
  <c r="AA138" i="365"/>
  <c r="AA223" i="365"/>
  <c r="AA240" i="365"/>
  <c r="AA189" i="365"/>
  <c r="AA53" i="365"/>
  <c r="AA19" i="365"/>
  <c r="AA155" i="365"/>
  <c r="E226" i="365"/>
  <c r="E21" i="2" l="1"/>
  <c r="E2" i="39"/>
  <c r="E3" i="39"/>
  <c r="E4" i="39"/>
  <c r="E5" i="39"/>
  <c r="E6" i="39"/>
  <c r="E7" i="39"/>
  <c r="E8" i="39"/>
  <c r="E9" i="39"/>
  <c r="J8" i="4" l="1"/>
  <c r="J9" i="4"/>
  <c r="J10" i="4"/>
  <c r="J11" i="4"/>
  <c r="J12" i="4"/>
  <c r="J13" i="4"/>
  <c r="J14" i="4"/>
  <c r="J15" i="4"/>
  <c r="J16" i="4"/>
  <c r="J17" i="4"/>
  <c r="J18" i="4"/>
  <c r="J19" i="4"/>
  <c r="J20" i="4"/>
  <c r="J21" i="4"/>
  <c r="J22" i="4"/>
  <c r="J23" i="4"/>
  <c r="J24" i="4"/>
  <c r="J25" i="4"/>
  <c r="J26" i="4"/>
  <c r="J27" i="4"/>
  <c r="J28" i="4"/>
  <c r="J29" i="4"/>
  <c r="J32" i="4"/>
  <c r="J33" i="4"/>
  <c r="J34" i="4"/>
  <c r="J35" i="4"/>
  <c r="J36" i="4"/>
  <c r="J37" i="4"/>
  <c r="J38" i="4"/>
  <c r="J39" i="4"/>
  <c r="J40" i="4"/>
  <c r="J41" i="4"/>
  <c r="J42" i="4"/>
  <c r="J43" i="4"/>
  <c r="J44" i="4"/>
  <c r="J45" i="4"/>
  <c r="J46" i="4"/>
  <c r="J47" i="4"/>
  <c r="J49" i="4"/>
  <c r="J51" i="4"/>
  <c r="J52" i="4"/>
  <c r="J53" i="4"/>
  <c r="J54" i="4"/>
  <c r="J55" i="4"/>
  <c r="J56" i="4"/>
  <c r="J57" i="4"/>
  <c r="J58" i="4"/>
  <c r="J59" i="4"/>
  <c r="J60" i="4"/>
  <c r="J61" i="4"/>
  <c r="J62" i="4"/>
  <c r="J63" i="4"/>
  <c r="J64" i="4"/>
  <c r="J65" i="4"/>
  <c r="J66" i="4"/>
  <c r="J67" i="4"/>
  <c r="J68" i="4"/>
  <c r="J69" i="4"/>
  <c r="J70" i="4"/>
  <c r="J71" i="4"/>
  <c r="J72" i="4"/>
  <c r="J73" i="4"/>
  <c r="J74" i="4"/>
  <c r="J75" i="4"/>
  <c r="J76" i="4"/>
  <c r="J77" i="4"/>
  <c r="J82" i="4"/>
  <c r="J83" i="4"/>
  <c r="J84" i="4"/>
  <c r="J85" i="4"/>
  <c r="J86" i="4"/>
  <c r="J87" i="4"/>
  <c r="J88" i="4"/>
  <c r="J89" i="4"/>
  <c r="J90" i="4"/>
  <c r="J91" i="4"/>
  <c r="J92" i="4"/>
  <c r="J93" i="4"/>
  <c r="J94" i="4"/>
  <c r="J95" i="4"/>
  <c r="J96" i="4"/>
  <c r="J97" i="4"/>
  <c r="J98" i="4"/>
  <c r="J99" i="4"/>
  <c r="J100" i="4"/>
  <c r="J106" i="4"/>
  <c r="J107" i="4"/>
  <c r="J108" i="4"/>
  <c r="J109" i="4"/>
  <c r="J110" i="4"/>
  <c r="J111" i="4"/>
  <c r="J112" i="4"/>
  <c r="J113" i="4"/>
  <c r="J114" i="4"/>
  <c r="J115" i="4"/>
  <c r="J116" i="4"/>
  <c r="J117" i="4"/>
  <c r="J118" i="4"/>
  <c r="J119" i="4"/>
  <c r="J120" i="4"/>
  <c r="J121" i="4"/>
  <c r="J122" i="4"/>
  <c r="J123" i="4"/>
  <c r="J124" i="4"/>
  <c r="J125" i="4"/>
  <c r="J126" i="4"/>
  <c r="J127" i="4"/>
  <c r="J128" i="4"/>
  <c r="J129" i="4"/>
  <c r="J130" i="4"/>
  <c r="J131" i="4"/>
  <c r="J132" i="4"/>
  <c r="J133" i="4"/>
  <c r="J134" i="4"/>
  <c r="J135" i="4"/>
  <c r="J136" i="4"/>
  <c r="J137" i="4"/>
  <c r="J141" i="4"/>
  <c r="J142" i="4"/>
  <c r="J143" i="4"/>
  <c r="J144" i="4"/>
  <c r="J145" i="4"/>
  <c r="J146" i="4"/>
  <c r="J7" i="4"/>
  <c r="AA239" i="361"/>
  <c r="AA238" i="361"/>
  <c r="AB237" i="361"/>
  <c r="AA237" i="361"/>
  <c r="AB236" i="361"/>
  <c r="AA236" i="361"/>
  <c r="AB235" i="361"/>
  <c r="AA235" i="361"/>
  <c r="AB234" i="361"/>
  <c r="AA234" i="361"/>
  <c r="AB233" i="361"/>
  <c r="AA233" i="361"/>
  <c r="AB232" i="361"/>
  <c r="AA232" i="361"/>
  <c r="AB231" i="361"/>
  <c r="AA231" i="361"/>
  <c r="AB230" i="361"/>
  <c r="AA230" i="361"/>
  <c r="AA228" i="361"/>
  <c r="AA227" i="361"/>
  <c r="F225" i="361" s="1"/>
  <c r="Y227" i="361"/>
  <c r="E226" i="361"/>
  <c r="E225" i="361"/>
  <c r="AA222" i="361"/>
  <c r="AA221" i="361"/>
  <c r="AB220" i="361"/>
  <c r="AA220" i="361"/>
  <c r="AB219" i="361"/>
  <c r="AA219" i="361"/>
  <c r="AB218" i="361"/>
  <c r="AA218" i="361"/>
  <c r="AB217" i="361"/>
  <c r="AA217" i="361"/>
  <c r="AB216" i="361"/>
  <c r="AA216" i="361"/>
  <c r="AB215" i="361"/>
  <c r="AA215" i="361"/>
  <c r="AB214" i="361"/>
  <c r="AA214" i="361"/>
  <c r="AB213" i="361"/>
  <c r="AA213" i="361"/>
  <c r="AA211" i="361"/>
  <c r="AA210" i="361"/>
  <c r="Y210" i="361"/>
  <c r="E208" i="361"/>
  <c r="AA205" i="361"/>
  <c r="AA204" i="361"/>
  <c r="AB203" i="361"/>
  <c r="AA203" i="361"/>
  <c r="AB202" i="361"/>
  <c r="AA202" i="361"/>
  <c r="AB201" i="361"/>
  <c r="AA201" i="361"/>
  <c r="AB200" i="361"/>
  <c r="AA200" i="361"/>
  <c r="AB199" i="361"/>
  <c r="AA199" i="361"/>
  <c r="AB198" i="361"/>
  <c r="AA198" i="361"/>
  <c r="AB197" i="361"/>
  <c r="AA197" i="361"/>
  <c r="AB196" i="361"/>
  <c r="AA196" i="361"/>
  <c r="AA194" i="361"/>
  <c r="Y193" i="361"/>
  <c r="AA193" i="361" s="1"/>
  <c r="AA188" i="361"/>
  <c r="AA187" i="361"/>
  <c r="AB186" i="361"/>
  <c r="AA186" i="361"/>
  <c r="AB185" i="361"/>
  <c r="AA185" i="361"/>
  <c r="AB184" i="361"/>
  <c r="AA184" i="361"/>
  <c r="AB183" i="361"/>
  <c r="AA183" i="361"/>
  <c r="AB182" i="361"/>
  <c r="AA182" i="361"/>
  <c r="AB181" i="361"/>
  <c r="AA181" i="361"/>
  <c r="AB180" i="361"/>
  <c r="AA180" i="361"/>
  <c r="AB179" i="361"/>
  <c r="AA179" i="361"/>
  <c r="AA177" i="361"/>
  <c r="Y176" i="361"/>
  <c r="AA176" i="361" s="1"/>
  <c r="AA171" i="361"/>
  <c r="AA170" i="361"/>
  <c r="AB169" i="361"/>
  <c r="AA169" i="361"/>
  <c r="AB168" i="361"/>
  <c r="AA168" i="361"/>
  <c r="AB167" i="361"/>
  <c r="AA167" i="361"/>
  <c r="AB166" i="361"/>
  <c r="AA166" i="361"/>
  <c r="AB165" i="361"/>
  <c r="AA165" i="361"/>
  <c r="AB164" i="361"/>
  <c r="AA164" i="361"/>
  <c r="AB163" i="361"/>
  <c r="AA163" i="361"/>
  <c r="AB162" i="361"/>
  <c r="AA162" i="361"/>
  <c r="AA160" i="361"/>
  <c r="Y159" i="361"/>
  <c r="AA159" i="361" s="1"/>
  <c r="F157" i="361" s="1"/>
  <c r="E157" i="361"/>
  <c r="AA154" i="361"/>
  <c r="AA153" i="361"/>
  <c r="AB152" i="361"/>
  <c r="AA152" i="361"/>
  <c r="AB151" i="361"/>
  <c r="AA151" i="361"/>
  <c r="AB150" i="361"/>
  <c r="AA150" i="361"/>
  <c r="AB149" i="361"/>
  <c r="AA149" i="361"/>
  <c r="AB148" i="361"/>
  <c r="AA148" i="361"/>
  <c r="AB147" i="361"/>
  <c r="AA147" i="361"/>
  <c r="AB146" i="361"/>
  <c r="AA146" i="361"/>
  <c r="AB145" i="361"/>
  <c r="AA145" i="361"/>
  <c r="AA143" i="361"/>
  <c r="AA142" i="361"/>
  <c r="Y142" i="361"/>
  <c r="E140" i="361"/>
  <c r="AA137" i="361"/>
  <c r="AA136" i="361"/>
  <c r="AB135" i="361"/>
  <c r="AA135" i="361"/>
  <c r="AB134" i="361"/>
  <c r="AA134" i="361"/>
  <c r="AB133" i="361"/>
  <c r="AA133" i="361"/>
  <c r="AB132" i="361"/>
  <c r="AA132" i="361"/>
  <c r="AB131" i="361"/>
  <c r="AA131" i="361"/>
  <c r="AB130" i="361"/>
  <c r="AA130" i="361"/>
  <c r="AB129" i="361"/>
  <c r="AA129" i="361"/>
  <c r="AB128" i="361"/>
  <c r="AA128" i="361"/>
  <c r="AA126" i="361"/>
  <c r="Y125" i="361"/>
  <c r="AA125" i="361" s="1"/>
  <c r="F123" i="361" s="1"/>
  <c r="E123" i="361"/>
  <c r="AA120" i="361"/>
  <c r="AA119" i="361"/>
  <c r="AB118" i="361"/>
  <c r="AA118" i="361"/>
  <c r="AB117" i="361"/>
  <c r="AA117" i="361"/>
  <c r="AB116" i="361"/>
  <c r="AA116" i="361"/>
  <c r="AB115" i="361"/>
  <c r="AA115" i="361"/>
  <c r="AB114" i="361"/>
  <c r="AA114" i="361"/>
  <c r="AB113" i="361"/>
  <c r="AA113" i="361"/>
  <c r="AB112" i="361"/>
  <c r="AA112" i="361"/>
  <c r="AB111" i="361"/>
  <c r="AA111" i="361"/>
  <c r="AA109" i="361"/>
  <c r="AA108" i="361"/>
  <c r="Y108" i="361"/>
  <c r="E106" i="361"/>
  <c r="AA103" i="361"/>
  <c r="AA102" i="361"/>
  <c r="AB101" i="361"/>
  <c r="AA101" i="361"/>
  <c r="AB100" i="361"/>
  <c r="AA100" i="361"/>
  <c r="AB99" i="361"/>
  <c r="AA99" i="361"/>
  <c r="AB98" i="361"/>
  <c r="AA98" i="361"/>
  <c r="AB97" i="361"/>
  <c r="AA97" i="361"/>
  <c r="AB96" i="361"/>
  <c r="AA96" i="361"/>
  <c r="AB95" i="361"/>
  <c r="AA95" i="361"/>
  <c r="AB94" i="361"/>
  <c r="AA94" i="361"/>
  <c r="AA92" i="361"/>
  <c r="Y91" i="361"/>
  <c r="AA91" i="361" s="1"/>
  <c r="E89" i="361"/>
  <c r="AA86" i="361"/>
  <c r="AA85" i="361"/>
  <c r="AB84" i="361"/>
  <c r="AA84" i="361"/>
  <c r="AB83" i="361"/>
  <c r="AA83" i="361"/>
  <c r="AB82" i="361"/>
  <c r="AA82" i="361"/>
  <c r="AB81" i="361"/>
  <c r="AA81" i="361"/>
  <c r="AB80" i="361"/>
  <c r="AA80" i="361"/>
  <c r="AB79" i="361"/>
  <c r="AA79" i="361"/>
  <c r="AB78" i="361"/>
  <c r="AA78" i="361"/>
  <c r="AB77" i="361"/>
  <c r="AA77" i="361"/>
  <c r="AA75" i="361"/>
  <c r="Y74" i="361"/>
  <c r="AA74" i="361" s="1"/>
  <c r="E72" i="361"/>
  <c r="AA69" i="361"/>
  <c r="AA68" i="361"/>
  <c r="AB67" i="361"/>
  <c r="AA67" i="361"/>
  <c r="AB66" i="361"/>
  <c r="AA66" i="361"/>
  <c r="AB65" i="361"/>
  <c r="AA65" i="361"/>
  <c r="AB64" i="361"/>
  <c r="AA64" i="361"/>
  <c r="AB63" i="361"/>
  <c r="AA63" i="361"/>
  <c r="AB62" i="361"/>
  <c r="AA62" i="361"/>
  <c r="AB61" i="361"/>
  <c r="AA61" i="361"/>
  <c r="AB60" i="361"/>
  <c r="AA60" i="361"/>
  <c r="AA58" i="361"/>
  <c r="Y57" i="361"/>
  <c r="AA57" i="361" s="1"/>
  <c r="E55" i="361"/>
  <c r="AA52" i="361"/>
  <c r="AA51" i="361"/>
  <c r="AB50" i="361"/>
  <c r="AA50" i="361"/>
  <c r="AB49" i="361"/>
  <c r="AA49" i="361"/>
  <c r="AB48" i="361"/>
  <c r="AA48" i="361"/>
  <c r="AB47" i="361"/>
  <c r="AA47" i="361"/>
  <c r="AB46" i="361"/>
  <c r="AA46" i="361"/>
  <c r="AB45" i="361"/>
  <c r="AA45" i="361"/>
  <c r="AB44" i="361"/>
  <c r="AA44" i="361"/>
  <c r="AB43" i="361"/>
  <c r="AA43" i="361"/>
  <c r="AA41" i="361"/>
  <c r="AA40" i="361"/>
  <c r="F38" i="361" s="1"/>
  <c r="Y40" i="361"/>
  <c r="E38" i="361"/>
  <c r="AA35" i="361"/>
  <c r="AA34" i="361"/>
  <c r="AB33" i="361"/>
  <c r="AA33" i="361"/>
  <c r="AB32" i="361"/>
  <c r="AA32" i="361"/>
  <c r="AB31" i="361"/>
  <c r="AA31" i="361"/>
  <c r="AB30" i="361"/>
  <c r="AA30" i="361"/>
  <c r="AB29" i="361"/>
  <c r="AA29" i="361"/>
  <c r="AB28" i="361"/>
  <c r="AA28" i="361"/>
  <c r="AB27" i="361"/>
  <c r="AA27" i="361"/>
  <c r="AB26" i="361"/>
  <c r="AA26" i="361"/>
  <c r="AA24" i="361"/>
  <c r="Y23" i="361"/>
  <c r="AA23" i="361" s="1"/>
  <c r="F21" i="361" s="1"/>
  <c r="E21" i="361"/>
  <c r="AA18" i="361"/>
  <c r="AA17" i="361"/>
  <c r="AB16" i="361"/>
  <c r="AA16" i="361"/>
  <c r="AB15" i="361"/>
  <c r="AA15" i="361"/>
  <c r="AB14" i="361"/>
  <c r="AA14" i="361"/>
  <c r="AB13" i="361"/>
  <c r="AA13" i="361"/>
  <c r="AB12" i="361"/>
  <c r="AA12" i="361"/>
  <c r="AB11" i="361"/>
  <c r="AA11" i="361"/>
  <c r="AB10" i="361"/>
  <c r="AA10" i="361"/>
  <c r="AB9" i="361"/>
  <c r="AA9" i="361"/>
  <c r="AA7" i="361"/>
  <c r="Y6" i="361"/>
  <c r="AA6" i="361" s="1"/>
  <c r="F4" i="361" s="1"/>
  <c r="E4" i="361"/>
  <c r="F2" i="361"/>
  <c r="E2" i="361" s="1"/>
  <c r="AA239" i="360"/>
  <c r="AA238" i="360"/>
  <c r="AB237" i="360"/>
  <c r="AA237" i="360"/>
  <c r="AB236" i="360"/>
  <c r="AA236" i="360"/>
  <c r="AB235" i="360"/>
  <c r="AA235" i="360"/>
  <c r="AB234" i="360"/>
  <c r="AA234" i="360"/>
  <c r="AB233" i="360"/>
  <c r="AA233" i="360"/>
  <c r="AB232" i="360"/>
  <c r="AA232" i="360"/>
  <c r="AB231" i="360"/>
  <c r="AA231" i="360"/>
  <c r="AB230" i="360"/>
  <c r="AA230" i="360"/>
  <c r="AA228" i="360"/>
  <c r="AA227" i="360"/>
  <c r="F225" i="360" s="1"/>
  <c r="Y227" i="360"/>
  <c r="E226" i="360" s="1"/>
  <c r="E225" i="360"/>
  <c r="AA222" i="360"/>
  <c r="AA221" i="360"/>
  <c r="AB220" i="360"/>
  <c r="AA220" i="360"/>
  <c r="AB219" i="360"/>
  <c r="AA219" i="360"/>
  <c r="AB218" i="360"/>
  <c r="AA218" i="360"/>
  <c r="AB217" i="360"/>
  <c r="AA217" i="360"/>
  <c r="AB216" i="360"/>
  <c r="AA216" i="360"/>
  <c r="AB215" i="360"/>
  <c r="AA215" i="360"/>
  <c r="AB214" i="360"/>
  <c r="AA214" i="360"/>
  <c r="AB213" i="360"/>
  <c r="AA213" i="360"/>
  <c r="AA211" i="360"/>
  <c r="Y210" i="360"/>
  <c r="AA210" i="360" s="1"/>
  <c r="F208" i="360" s="1"/>
  <c r="E208" i="360"/>
  <c r="AA205" i="360"/>
  <c r="AA204" i="360"/>
  <c r="AB203" i="360"/>
  <c r="AA203" i="360"/>
  <c r="AB202" i="360"/>
  <c r="AA202" i="360"/>
  <c r="AB201" i="360"/>
  <c r="AA201" i="360"/>
  <c r="AB200" i="360"/>
  <c r="AA200" i="360"/>
  <c r="AB199" i="360"/>
  <c r="AA199" i="360"/>
  <c r="AB198" i="360"/>
  <c r="AA198" i="360"/>
  <c r="AB197" i="360"/>
  <c r="AA197" i="360"/>
  <c r="AB196" i="360"/>
  <c r="AA196" i="360"/>
  <c r="AA194" i="360"/>
  <c r="AA193" i="360"/>
  <c r="Y193" i="360"/>
  <c r="AA188" i="360"/>
  <c r="AA187" i="360"/>
  <c r="AB186" i="360"/>
  <c r="AA186" i="360"/>
  <c r="AB185" i="360"/>
  <c r="AA185" i="360"/>
  <c r="AB184" i="360"/>
  <c r="AA184" i="360"/>
  <c r="AB183" i="360"/>
  <c r="AA183" i="360"/>
  <c r="AB182" i="360"/>
  <c r="AA182" i="360"/>
  <c r="AB181" i="360"/>
  <c r="AA181" i="360"/>
  <c r="AB180" i="360"/>
  <c r="AA180" i="360"/>
  <c r="AB179" i="360"/>
  <c r="AA179" i="360"/>
  <c r="AA177" i="360"/>
  <c r="AA176" i="360"/>
  <c r="Y176" i="360"/>
  <c r="AA171" i="360"/>
  <c r="AA170" i="360"/>
  <c r="AB169" i="360"/>
  <c r="AA169" i="360"/>
  <c r="AB168" i="360"/>
  <c r="AA168" i="360"/>
  <c r="AB167" i="360"/>
  <c r="AA167" i="360"/>
  <c r="AB166" i="360"/>
  <c r="AA166" i="360"/>
  <c r="AB165" i="360"/>
  <c r="AA165" i="360"/>
  <c r="AB164" i="360"/>
  <c r="AA164" i="360"/>
  <c r="AB163" i="360"/>
  <c r="AA163" i="360"/>
  <c r="AB162" i="360"/>
  <c r="AA162" i="360"/>
  <c r="AA160" i="360"/>
  <c r="Y159" i="360"/>
  <c r="AA159" i="360" s="1"/>
  <c r="F157" i="360" s="1"/>
  <c r="E157" i="360"/>
  <c r="AA154" i="360"/>
  <c r="AA153" i="360"/>
  <c r="AB152" i="360"/>
  <c r="AA152" i="360"/>
  <c r="AB151" i="360"/>
  <c r="AA151" i="360"/>
  <c r="AB150" i="360"/>
  <c r="AA150" i="360"/>
  <c r="AB149" i="360"/>
  <c r="AA149" i="360"/>
  <c r="AB148" i="360"/>
  <c r="AA148" i="360"/>
  <c r="AB147" i="360"/>
  <c r="AA147" i="360"/>
  <c r="AB146" i="360"/>
  <c r="AA146" i="360"/>
  <c r="AB145" i="360"/>
  <c r="AA145" i="360"/>
  <c r="AA143" i="360"/>
  <c r="Y142" i="360"/>
  <c r="AA142" i="360" s="1"/>
  <c r="F140" i="360" s="1"/>
  <c r="E140" i="360"/>
  <c r="AA137" i="360"/>
  <c r="AA136" i="360"/>
  <c r="AB135" i="360"/>
  <c r="AA135" i="360"/>
  <c r="AB134" i="360"/>
  <c r="AA134" i="360"/>
  <c r="AB133" i="360"/>
  <c r="AA133" i="360"/>
  <c r="AB132" i="360"/>
  <c r="AA132" i="360"/>
  <c r="AB131" i="360"/>
  <c r="AA131" i="360"/>
  <c r="AB130" i="360"/>
  <c r="AA130" i="360"/>
  <c r="AB129" i="360"/>
  <c r="AA129" i="360"/>
  <c r="AB128" i="360"/>
  <c r="AA128" i="360"/>
  <c r="AA126" i="360"/>
  <c r="Y125" i="360"/>
  <c r="AA125" i="360" s="1"/>
  <c r="F123" i="360" s="1"/>
  <c r="E123" i="360"/>
  <c r="AA120" i="360"/>
  <c r="AA119" i="360"/>
  <c r="AB118" i="360"/>
  <c r="AA118" i="360"/>
  <c r="AB117" i="360"/>
  <c r="AA117" i="360"/>
  <c r="AB116" i="360"/>
  <c r="AA116" i="360"/>
  <c r="AB115" i="360"/>
  <c r="AA115" i="360"/>
  <c r="AB114" i="360"/>
  <c r="AA114" i="360"/>
  <c r="AB113" i="360"/>
  <c r="AA113" i="360"/>
  <c r="AB112" i="360"/>
  <c r="AA112" i="360"/>
  <c r="AB111" i="360"/>
  <c r="AA111" i="360"/>
  <c r="AA109" i="360"/>
  <c r="Y108" i="360"/>
  <c r="AA108" i="360" s="1"/>
  <c r="E106" i="360"/>
  <c r="AA103" i="360"/>
  <c r="AA102" i="360"/>
  <c r="AB101" i="360"/>
  <c r="AA101" i="360"/>
  <c r="AB100" i="360"/>
  <c r="AA100" i="360"/>
  <c r="AB99" i="360"/>
  <c r="AA99" i="360"/>
  <c r="AB98" i="360"/>
  <c r="AA98" i="360"/>
  <c r="AB97" i="360"/>
  <c r="AA97" i="360"/>
  <c r="AB96" i="360"/>
  <c r="AA96" i="360"/>
  <c r="AB95" i="360"/>
  <c r="AA95" i="360"/>
  <c r="AB94" i="360"/>
  <c r="AA94" i="360"/>
  <c r="AA92" i="360"/>
  <c r="AA91" i="360"/>
  <c r="F89" i="360" s="1"/>
  <c r="Y91" i="360"/>
  <c r="E89" i="360"/>
  <c r="AA86" i="360"/>
  <c r="AA85" i="360"/>
  <c r="AB84" i="360"/>
  <c r="AA84" i="360"/>
  <c r="AB83" i="360"/>
  <c r="AA83" i="360"/>
  <c r="AB82" i="360"/>
  <c r="AA82" i="360"/>
  <c r="AB81" i="360"/>
  <c r="AA81" i="360"/>
  <c r="AB80" i="360"/>
  <c r="AA80" i="360"/>
  <c r="AB79" i="360"/>
  <c r="AA79" i="360"/>
  <c r="AB78" i="360"/>
  <c r="AA78" i="360"/>
  <c r="AB77" i="360"/>
  <c r="AA77" i="360"/>
  <c r="AA75" i="360"/>
  <c r="Y74" i="360"/>
  <c r="AA74" i="360" s="1"/>
  <c r="F72" i="360" s="1"/>
  <c r="E72" i="360"/>
  <c r="AA69" i="360"/>
  <c r="AA68" i="360"/>
  <c r="AB67" i="360"/>
  <c r="AA67" i="360"/>
  <c r="AB66" i="360"/>
  <c r="AA66" i="360"/>
  <c r="AB65" i="360"/>
  <c r="AA65" i="360"/>
  <c r="AB64" i="360"/>
  <c r="AA64" i="360"/>
  <c r="AB63" i="360"/>
  <c r="AA63" i="360"/>
  <c r="AB62" i="360"/>
  <c r="AA62" i="360"/>
  <c r="AB61" i="360"/>
  <c r="AA61" i="360"/>
  <c r="AB60" i="360"/>
  <c r="AA60" i="360"/>
  <c r="AA58" i="360"/>
  <c r="Y57" i="360"/>
  <c r="AA57" i="360" s="1"/>
  <c r="E55" i="360"/>
  <c r="AA52" i="360"/>
  <c r="AA51" i="360"/>
  <c r="AB50" i="360"/>
  <c r="AA50" i="360"/>
  <c r="AB49" i="360"/>
  <c r="AA49" i="360"/>
  <c r="AB48" i="360"/>
  <c r="AA48" i="360"/>
  <c r="AB47" i="360"/>
  <c r="AA47" i="360"/>
  <c r="AB46" i="360"/>
  <c r="AA46" i="360"/>
  <c r="AB45" i="360"/>
  <c r="AA45" i="360"/>
  <c r="AB44" i="360"/>
  <c r="AA44" i="360"/>
  <c r="AB43" i="360"/>
  <c r="AA43" i="360"/>
  <c r="AA41" i="360"/>
  <c r="Y40" i="360"/>
  <c r="AA40" i="360" s="1"/>
  <c r="E38" i="360"/>
  <c r="AA35" i="360"/>
  <c r="AA34" i="360"/>
  <c r="AB33" i="360"/>
  <c r="AA33" i="360"/>
  <c r="AB32" i="360"/>
  <c r="AA32" i="360"/>
  <c r="AB31" i="360"/>
  <c r="AA31" i="360"/>
  <c r="AB30" i="360"/>
  <c r="AA30" i="360"/>
  <c r="AB29" i="360"/>
  <c r="AA29" i="360"/>
  <c r="AB28" i="360"/>
  <c r="AA28" i="360"/>
  <c r="AB27" i="360"/>
  <c r="AA27" i="360"/>
  <c r="AB26" i="360"/>
  <c r="AA26" i="360"/>
  <c r="AA24" i="360"/>
  <c r="AA23" i="360"/>
  <c r="F21" i="360" s="1"/>
  <c r="Y23" i="360"/>
  <c r="E21" i="360"/>
  <c r="AA18" i="360"/>
  <c r="AA17" i="360"/>
  <c r="AB16" i="360"/>
  <c r="AA16" i="360"/>
  <c r="AB15" i="360"/>
  <c r="AA15" i="360"/>
  <c r="AB14" i="360"/>
  <c r="AA14" i="360"/>
  <c r="AB13" i="360"/>
  <c r="AA13" i="360"/>
  <c r="AB12" i="360"/>
  <c r="AA12" i="360"/>
  <c r="AB11" i="360"/>
  <c r="AA11" i="360"/>
  <c r="AB10" i="360"/>
  <c r="AA10" i="360"/>
  <c r="AB9" i="360"/>
  <c r="AA9" i="360"/>
  <c r="AA7" i="360"/>
  <c r="Y6" i="360"/>
  <c r="AA6" i="360" s="1"/>
  <c r="F4" i="360" s="1"/>
  <c r="E4" i="360"/>
  <c r="F2" i="360"/>
  <c r="E2" i="360" s="1"/>
  <c r="AA239" i="358"/>
  <c r="AA238" i="358"/>
  <c r="AB237" i="358"/>
  <c r="AA237" i="358"/>
  <c r="AB236" i="358"/>
  <c r="AA236" i="358"/>
  <c r="AB235" i="358"/>
  <c r="AA235" i="358"/>
  <c r="AB234" i="358"/>
  <c r="AA234" i="358"/>
  <c r="AB233" i="358"/>
  <c r="AA233" i="358"/>
  <c r="AB232" i="358"/>
  <c r="AA232" i="358"/>
  <c r="AB231" i="358"/>
  <c r="AA231" i="358"/>
  <c r="AB230" i="358"/>
  <c r="AA230" i="358"/>
  <c r="AA228" i="358"/>
  <c r="Y227" i="358"/>
  <c r="AA227" i="358" s="1"/>
  <c r="E225" i="358"/>
  <c r="AA222" i="358"/>
  <c r="AA221" i="358"/>
  <c r="AB220" i="358"/>
  <c r="AA220" i="358"/>
  <c r="AB219" i="358"/>
  <c r="AA219" i="358"/>
  <c r="AB218" i="358"/>
  <c r="AA218" i="358"/>
  <c r="AB217" i="358"/>
  <c r="AA217" i="358"/>
  <c r="AB216" i="358"/>
  <c r="AA216" i="358"/>
  <c r="AB215" i="358"/>
  <c r="AA215" i="358"/>
  <c r="AB214" i="358"/>
  <c r="AA214" i="358"/>
  <c r="AB213" i="358"/>
  <c r="AA213" i="358"/>
  <c r="AA211" i="358"/>
  <c r="Y210" i="358"/>
  <c r="AA210" i="358" s="1"/>
  <c r="F208" i="358" s="1"/>
  <c r="E208" i="358"/>
  <c r="AA205" i="358"/>
  <c r="AA204" i="358"/>
  <c r="AB203" i="358"/>
  <c r="AA203" i="358"/>
  <c r="AB202" i="358"/>
  <c r="AA202" i="358"/>
  <c r="AB201" i="358"/>
  <c r="AA201" i="358"/>
  <c r="AB200" i="358"/>
  <c r="AA200" i="358"/>
  <c r="AB199" i="358"/>
  <c r="AA199" i="358"/>
  <c r="AB198" i="358"/>
  <c r="AA198" i="358"/>
  <c r="AB197" i="358"/>
  <c r="AA197" i="358"/>
  <c r="AB196" i="358"/>
  <c r="AA196" i="358"/>
  <c r="AA194" i="358"/>
  <c r="Y193" i="358"/>
  <c r="AA193" i="358" s="1"/>
  <c r="AA188" i="358"/>
  <c r="AA187" i="358"/>
  <c r="AB186" i="358"/>
  <c r="AA186" i="358"/>
  <c r="AB185" i="358"/>
  <c r="AA185" i="358"/>
  <c r="AB184" i="358"/>
  <c r="AA184" i="358"/>
  <c r="AB183" i="358"/>
  <c r="AA183" i="358"/>
  <c r="AB182" i="358"/>
  <c r="AA182" i="358"/>
  <c r="AB181" i="358"/>
  <c r="AA181" i="358"/>
  <c r="AB180" i="358"/>
  <c r="AA180" i="358"/>
  <c r="AB179" i="358"/>
  <c r="AA179" i="358"/>
  <c r="AA177" i="358"/>
  <c r="Y176" i="358"/>
  <c r="AA176" i="358" s="1"/>
  <c r="AA171" i="358"/>
  <c r="AA170" i="358"/>
  <c r="AB169" i="358"/>
  <c r="AA169" i="358"/>
  <c r="AB168" i="358"/>
  <c r="AA168" i="358"/>
  <c r="AB167" i="358"/>
  <c r="AA167" i="358"/>
  <c r="AB166" i="358"/>
  <c r="AA166" i="358"/>
  <c r="AB165" i="358"/>
  <c r="AA165" i="358"/>
  <c r="AB164" i="358"/>
  <c r="AA164" i="358"/>
  <c r="AB163" i="358"/>
  <c r="AA163" i="358"/>
  <c r="AB162" i="358"/>
  <c r="AA162" i="358"/>
  <c r="AA160" i="358"/>
  <c r="Y159" i="358"/>
  <c r="AA159" i="358" s="1"/>
  <c r="E157" i="358"/>
  <c r="AA154" i="358"/>
  <c r="AA153" i="358"/>
  <c r="AB152" i="358"/>
  <c r="AA152" i="358"/>
  <c r="AB151" i="358"/>
  <c r="AA151" i="358"/>
  <c r="AB150" i="358"/>
  <c r="AA150" i="358"/>
  <c r="AB149" i="358"/>
  <c r="AA149" i="358"/>
  <c r="AB148" i="358"/>
  <c r="AA148" i="358"/>
  <c r="AB147" i="358"/>
  <c r="AA147" i="358"/>
  <c r="AB146" i="358"/>
  <c r="AA146" i="358"/>
  <c r="AB145" i="358"/>
  <c r="AA145" i="358"/>
  <c r="AA143" i="358"/>
  <c r="AA142" i="358"/>
  <c r="F140" i="358" s="1"/>
  <c r="Y142" i="358"/>
  <c r="E140" i="358"/>
  <c r="AA137" i="358"/>
  <c r="AA136" i="358"/>
  <c r="AB135" i="358"/>
  <c r="AA135" i="358"/>
  <c r="AB134" i="358"/>
  <c r="AA134" i="358"/>
  <c r="AB133" i="358"/>
  <c r="AA133" i="358"/>
  <c r="AB132" i="358"/>
  <c r="AA132" i="358"/>
  <c r="AB131" i="358"/>
  <c r="AA131" i="358"/>
  <c r="AB130" i="358"/>
  <c r="AA130" i="358"/>
  <c r="AB129" i="358"/>
  <c r="AA129" i="358"/>
  <c r="AB128" i="358"/>
  <c r="AA128" i="358"/>
  <c r="AA126" i="358"/>
  <c r="Y125" i="358"/>
  <c r="AA125" i="358" s="1"/>
  <c r="F123" i="358" s="1"/>
  <c r="E123" i="358"/>
  <c r="AA120" i="358"/>
  <c r="AA119" i="358"/>
  <c r="AB118" i="358"/>
  <c r="AA118" i="358"/>
  <c r="AB117" i="358"/>
  <c r="AA117" i="358"/>
  <c r="AB116" i="358"/>
  <c r="AA116" i="358"/>
  <c r="AB115" i="358"/>
  <c r="AA115" i="358"/>
  <c r="AB114" i="358"/>
  <c r="AA114" i="358"/>
  <c r="AB113" i="358"/>
  <c r="AA113" i="358"/>
  <c r="AB112" i="358"/>
  <c r="AA112" i="358"/>
  <c r="AB111" i="358"/>
  <c r="AA111" i="358"/>
  <c r="AA109" i="358"/>
  <c r="Y108" i="358"/>
  <c r="AA108" i="358" s="1"/>
  <c r="F106" i="358" s="1"/>
  <c r="E106" i="358"/>
  <c r="AA103" i="358"/>
  <c r="AA102" i="358"/>
  <c r="AB101" i="358"/>
  <c r="AA101" i="358"/>
  <c r="AB100" i="358"/>
  <c r="AA100" i="358"/>
  <c r="AB99" i="358"/>
  <c r="AA99" i="358"/>
  <c r="AB98" i="358"/>
  <c r="AA98" i="358"/>
  <c r="AB97" i="358"/>
  <c r="AA97" i="358"/>
  <c r="AB96" i="358"/>
  <c r="AA96" i="358"/>
  <c r="AB95" i="358"/>
  <c r="AA95" i="358"/>
  <c r="AB94" i="358"/>
  <c r="AA94" i="358"/>
  <c r="AA92" i="358"/>
  <c r="Y91" i="358"/>
  <c r="AA91" i="358" s="1"/>
  <c r="F89" i="358" s="1"/>
  <c r="E89" i="358"/>
  <c r="AA86" i="358"/>
  <c r="AA85" i="358"/>
  <c r="AB84" i="358"/>
  <c r="AA84" i="358"/>
  <c r="AB83" i="358"/>
  <c r="AA83" i="358"/>
  <c r="AB82" i="358"/>
  <c r="AA82" i="358"/>
  <c r="AB81" i="358"/>
  <c r="AA81" i="358"/>
  <c r="AB80" i="358"/>
  <c r="AA80" i="358"/>
  <c r="AB79" i="358"/>
  <c r="AA79" i="358"/>
  <c r="AB78" i="358"/>
  <c r="AA78" i="358"/>
  <c r="AB77" i="358"/>
  <c r="AA77" i="358"/>
  <c r="AA75" i="358"/>
  <c r="Y74" i="358"/>
  <c r="AA74" i="358" s="1"/>
  <c r="F72" i="358" s="1"/>
  <c r="E72" i="358"/>
  <c r="AA69" i="358"/>
  <c r="AA68" i="358"/>
  <c r="AB67" i="358"/>
  <c r="AA67" i="358"/>
  <c r="AB66" i="358"/>
  <c r="AA66" i="358"/>
  <c r="AB65" i="358"/>
  <c r="AA65" i="358"/>
  <c r="AB64" i="358"/>
  <c r="AA64" i="358"/>
  <c r="AB63" i="358"/>
  <c r="AA63" i="358"/>
  <c r="AB62" i="358"/>
  <c r="AA62" i="358"/>
  <c r="AB61" i="358"/>
  <c r="AA61" i="358"/>
  <c r="AB60" i="358"/>
  <c r="AA60" i="358"/>
  <c r="AA58" i="358"/>
  <c r="Y57" i="358"/>
  <c r="AA57" i="358" s="1"/>
  <c r="E55" i="358"/>
  <c r="AA52" i="358"/>
  <c r="AA51" i="358"/>
  <c r="AB50" i="358"/>
  <c r="AA50" i="358"/>
  <c r="AB49" i="358"/>
  <c r="AA49" i="358"/>
  <c r="AB48" i="358"/>
  <c r="AA48" i="358"/>
  <c r="AB47" i="358"/>
  <c r="AA47" i="358"/>
  <c r="AB46" i="358"/>
  <c r="AA46" i="358"/>
  <c r="AB45" i="358"/>
  <c r="AA45" i="358"/>
  <c r="AB44" i="358"/>
  <c r="AA44" i="358"/>
  <c r="AB43" i="358"/>
  <c r="AA43" i="358"/>
  <c r="AA41" i="358"/>
  <c r="AA40" i="358"/>
  <c r="F38" i="358" s="1"/>
  <c r="Y40" i="358"/>
  <c r="E38" i="358"/>
  <c r="AA35" i="358"/>
  <c r="AA34" i="358"/>
  <c r="AB33" i="358"/>
  <c r="AA33" i="358"/>
  <c r="AB32" i="358"/>
  <c r="AA32" i="358"/>
  <c r="AB31" i="358"/>
  <c r="AA31" i="358"/>
  <c r="AB30" i="358"/>
  <c r="AA30" i="358"/>
  <c r="AB29" i="358"/>
  <c r="AA29" i="358"/>
  <c r="AB28" i="358"/>
  <c r="AA28" i="358"/>
  <c r="AB27" i="358"/>
  <c r="AA27" i="358"/>
  <c r="AB26" i="358"/>
  <c r="AA26" i="358"/>
  <c r="AA24" i="358"/>
  <c r="AA23" i="358"/>
  <c r="F21" i="358" s="1"/>
  <c r="Y23" i="358"/>
  <c r="E21" i="358"/>
  <c r="AA18" i="358"/>
  <c r="AA17" i="358"/>
  <c r="AB16" i="358"/>
  <c r="AA16" i="358"/>
  <c r="AB15" i="358"/>
  <c r="AA15" i="358"/>
  <c r="AB14" i="358"/>
  <c r="AA14" i="358"/>
  <c r="AB13" i="358"/>
  <c r="AA13" i="358"/>
  <c r="AB12" i="358"/>
  <c r="AA12" i="358"/>
  <c r="AB11" i="358"/>
  <c r="AA11" i="358"/>
  <c r="AB10" i="358"/>
  <c r="AA10" i="358"/>
  <c r="AB9" i="358"/>
  <c r="AA9" i="358"/>
  <c r="AA7" i="358"/>
  <c r="AA6" i="358"/>
  <c r="F4" i="358" s="1"/>
  <c r="Y6" i="358"/>
  <c r="E4" i="358"/>
  <c r="F2" i="358"/>
  <c r="E2" i="358" s="1"/>
  <c r="AA239" i="357"/>
  <c r="AA238" i="357"/>
  <c r="AB237" i="357"/>
  <c r="AA237" i="357"/>
  <c r="AB236" i="357"/>
  <c r="AA236" i="357"/>
  <c r="AB235" i="357"/>
  <c r="AA235" i="357"/>
  <c r="AB234" i="357"/>
  <c r="AA234" i="357"/>
  <c r="AB233" i="357"/>
  <c r="AA233" i="357"/>
  <c r="AB232" i="357"/>
  <c r="AA232" i="357"/>
  <c r="AB231" i="357"/>
  <c r="AA231" i="357"/>
  <c r="AB230" i="357"/>
  <c r="AA230" i="357"/>
  <c r="AA228" i="357"/>
  <c r="Y227" i="357"/>
  <c r="AA227" i="357" s="1"/>
  <c r="F225" i="357" s="1"/>
  <c r="E225" i="357"/>
  <c r="AA222" i="357"/>
  <c r="AA221" i="357"/>
  <c r="AB220" i="357"/>
  <c r="AA220" i="357"/>
  <c r="AB219" i="357"/>
  <c r="AA219" i="357"/>
  <c r="AB218" i="357"/>
  <c r="AA218" i="357"/>
  <c r="AB217" i="357"/>
  <c r="AA217" i="357"/>
  <c r="AB216" i="357"/>
  <c r="AA216" i="357"/>
  <c r="AB215" i="357"/>
  <c r="AA215" i="357"/>
  <c r="AB214" i="357"/>
  <c r="AA214" i="357"/>
  <c r="AB213" i="357"/>
  <c r="AA213" i="357"/>
  <c r="AA211" i="357"/>
  <c r="Y210" i="357"/>
  <c r="AA210" i="357" s="1"/>
  <c r="E208" i="357"/>
  <c r="AA205" i="357"/>
  <c r="AA204" i="357"/>
  <c r="AB203" i="357"/>
  <c r="AA203" i="357"/>
  <c r="AB202" i="357"/>
  <c r="AA202" i="357"/>
  <c r="AB201" i="357"/>
  <c r="AA201" i="357"/>
  <c r="AB200" i="357"/>
  <c r="AA200" i="357"/>
  <c r="AB199" i="357"/>
  <c r="AA199" i="357"/>
  <c r="AB198" i="357"/>
  <c r="AA198" i="357"/>
  <c r="AB197" i="357"/>
  <c r="AA197" i="357"/>
  <c r="AB196" i="357"/>
  <c r="AA196" i="357"/>
  <c r="AA194" i="357"/>
  <c r="Y193" i="357"/>
  <c r="AA193" i="357" s="1"/>
  <c r="AA188" i="357"/>
  <c r="AA187" i="357"/>
  <c r="AB186" i="357"/>
  <c r="AA186" i="357"/>
  <c r="AB185" i="357"/>
  <c r="AA185" i="357"/>
  <c r="AB184" i="357"/>
  <c r="AA184" i="357"/>
  <c r="AB183" i="357"/>
  <c r="AA183" i="357"/>
  <c r="AB182" i="357"/>
  <c r="AA182" i="357"/>
  <c r="AB181" i="357"/>
  <c r="AA181" i="357"/>
  <c r="AB180" i="357"/>
  <c r="AA180" i="357"/>
  <c r="AB179" i="357"/>
  <c r="AA179" i="357"/>
  <c r="AA177" i="357"/>
  <c r="Y176" i="357"/>
  <c r="AA176" i="357" s="1"/>
  <c r="AA171" i="357"/>
  <c r="AA170" i="357"/>
  <c r="AB169" i="357"/>
  <c r="AA169" i="357"/>
  <c r="AB168" i="357"/>
  <c r="AA168" i="357"/>
  <c r="AB167" i="357"/>
  <c r="AA167" i="357"/>
  <c r="AB166" i="357"/>
  <c r="AA166" i="357"/>
  <c r="AB165" i="357"/>
  <c r="AA165" i="357"/>
  <c r="AB164" i="357"/>
  <c r="AA164" i="357"/>
  <c r="AB163" i="357"/>
  <c r="AA163" i="357"/>
  <c r="AB162" i="357"/>
  <c r="AA162" i="357"/>
  <c r="AA160" i="357"/>
  <c r="Y159" i="357"/>
  <c r="AA159" i="357" s="1"/>
  <c r="E157" i="357"/>
  <c r="AA154" i="357"/>
  <c r="AA153" i="357"/>
  <c r="AB152" i="357"/>
  <c r="AA152" i="357"/>
  <c r="AB151" i="357"/>
  <c r="AA151" i="357"/>
  <c r="AB150" i="357"/>
  <c r="AA150" i="357"/>
  <c r="AB149" i="357"/>
  <c r="AA149" i="357"/>
  <c r="AB148" i="357"/>
  <c r="AA148" i="357"/>
  <c r="AB147" i="357"/>
  <c r="AA147" i="357"/>
  <c r="AB146" i="357"/>
  <c r="AA146" i="357"/>
  <c r="AB145" i="357"/>
  <c r="AA145" i="357"/>
  <c r="AA143" i="357"/>
  <c r="AA142" i="357"/>
  <c r="Y142" i="357"/>
  <c r="E140" i="357"/>
  <c r="AA137" i="357"/>
  <c r="AA136" i="357"/>
  <c r="AB135" i="357"/>
  <c r="AA135" i="357"/>
  <c r="AB134" i="357"/>
  <c r="AA134" i="357"/>
  <c r="AB133" i="357"/>
  <c r="AA133" i="357"/>
  <c r="AB132" i="357"/>
  <c r="AA132" i="357"/>
  <c r="AB131" i="357"/>
  <c r="AA131" i="357"/>
  <c r="AB130" i="357"/>
  <c r="AA130" i="357"/>
  <c r="AB129" i="357"/>
  <c r="AA129" i="357"/>
  <c r="AB128" i="357"/>
  <c r="AA128" i="357"/>
  <c r="AA126" i="357"/>
  <c r="Y125" i="357"/>
  <c r="AA125" i="357" s="1"/>
  <c r="F123" i="357" s="1"/>
  <c r="E123" i="357"/>
  <c r="AA120" i="357"/>
  <c r="AA119" i="357"/>
  <c r="AB118" i="357"/>
  <c r="AA118" i="357"/>
  <c r="AB117" i="357"/>
  <c r="AA117" i="357"/>
  <c r="AB116" i="357"/>
  <c r="AA116" i="357"/>
  <c r="AB115" i="357"/>
  <c r="AA115" i="357"/>
  <c r="AB114" i="357"/>
  <c r="AA114" i="357"/>
  <c r="AB113" i="357"/>
  <c r="AA113" i="357"/>
  <c r="AB112" i="357"/>
  <c r="AA112" i="357"/>
  <c r="AB111" i="357"/>
  <c r="AA111" i="357"/>
  <c r="AA109" i="357"/>
  <c r="Y108" i="357"/>
  <c r="AA108" i="357" s="1"/>
  <c r="E106" i="357"/>
  <c r="AA103" i="357"/>
  <c r="AA102" i="357"/>
  <c r="AB101" i="357"/>
  <c r="AA101" i="357"/>
  <c r="AB100" i="357"/>
  <c r="AA100" i="357"/>
  <c r="AB99" i="357"/>
  <c r="AA99" i="357"/>
  <c r="AB98" i="357"/>
  <c r="AA98" i="357"/>
  <c r="AB97" i="357"/>
  <c r="AA97" i="357"/>
  <c r="AB96" i="357"/>
  <c r="AA96" i="357"/>
  <c r="AB95" i="357"/>
  <c r="AA95" i="357"/>
  <c r="AB94" i="357"/>
  <c r="AA94" i="357"/>
  <c r="AA92" i="357"/>
  <c r="Y91" i="357"/>
  <c r="AA91" i="357" s="1"/>
  <c r="E89" i="357"/>
  <c r="AA86" i="357"/>
  <c r="AA85" i="357"/>
  <c r="AB84" i="357"/>
  <c r="AA84" i="357"/>
  <c r="AB83" i="357"/>
  <c r="AA83" i="357"/>
  <c r="AB82" i="357"/>
  <c r="AA82" i="357"/>
  <c r="AB81" i="357"/>
  <c r="AA81" i="357"/>
  <c r="AB80" i="357"/>
  <c r="AA80" i="357"/>
  <c r="AB79" i="357"/>
  <c r="AA79" i="357"/>
  <c r="AB78" i="357"/>
  <c r="AA78" i="357"/>
  <c r="AB77" i="357"/>
  <c r="AA77" i="357"/>
  <c r="AA75" i="357"/>
  <c r="Y74" i="357"/>
  <c r="AA74" i="357" s="1"/>
  <c r="F72" i="357" s="1"/>
  <c r="E72" i="357"/>
  <c r="AA69" i="357"/>
  <c r="AA68" i="357"/>
  <c r="AB67" i="357"/>
  <c r="AA67" i="357"/>
  <c r="AB66" i="357"/>
  <c r="AA66" i="357"/>
  <c r="AB65" i="357"/>
  <c r="AA65" i="357"/>
  <c r="AB64" i="357"/>
  <c r="AA64" i="357"/>
  <c r="AB63" i="357"/>
  <c r="AA63" i="357"/>
  <c r="AB62" i="357"/>
  <c r="AA62" i="357"/>
  <c r="AB61" i="357"/>
  <c r="AA61" i="357"/>
  <c r="AB60" i="357"/>
  <c r="AA60" i="357"/>
  <c r="AA58" i="357"/>
  <c r="Y57" i="357"/>
  <c r="AA57" i="357" s="1"/>
  <c r="E55" i="357"/>
  <c r="AA52" i="357"/>
  <c r="AA51" i="357"/>
  <c r="AB50" i="357"/>
  <c r="AA50" i="357"/>
  <c r="AB49" i="357"/>
  <c r="AA49" i="357"/>
  <c r="AB48" i="357"/>
  <c r="AA48" i="357"/>
  <c r="AB47" i="357"/>
  <c r="AA47" i="357"/>
  <c r="AB46" i="357"/>
  <c r="AA46" i="357"/>
  <c r="AB45" i="357"/>
  <c r="AA45" i="357"/>
  <c r="AB44" i="357"/>
  <c r="AA44" i="357"/>
  <c r="AB43" i="357"/>
  <c r="AA43" i="357"/>
  <c r="AA41" i="357"/>
  <c r="Y40" i="357"/>
  <c r="AA40" i="357" s="1"/>
  <c r="F38" i="357" s="1"/>
  <c r="E38" i="357"/>
  <c r="AA35" i="357"/>
  <c r="AA34" i="357"/>
  <c r="AB33" i="357"/>
  <c r="AA33" i="357"/>
  <c r="AB32" i="357"/>
  <c r="AA32" i="357"/>
  <c r="AB31" i="357"/>
  <c r="AA31" i="357"/>
  <c r="AB30" i="357"/>
  <c r="AA30" i="357"/>
  <c r="AB29" i="357"/>
  <c r="AA29" i="357"/>
  <c r="AB28" i="357"/>
  <c r="AA28" i="357"/>
  <c r="AB27" i="357"/>
  <c r="AA27" i="357"/>
  <c r="AB26" i="357"/>
  <c r="AA26" i="357"/>
  <c r="AA24" i="357"/>
  <c r="Y23" i="357"/>
  <c r="AA23" i="357" s="1"/>
  <c r="E21" i="357"/>
  <c r="AA18" i="357"/>
  <c r="AA17" i="357"/>
  <c r="AB16" i="357"/>
  <c r="AA16" i="357"/>
  <c r="AB15" i="357"/>
  <c r="AA15" i="357"/>
  <c r="AB14" i="357"/>
  <c r="AA14" i="357"/>
  <c r="AB13" i="357"/>
  <c r="AA13" i="357"/>
  <c r="AB12" i="357"/>
  <c r="AA12" i="357"/>
  <c r="AB11" i="357"/>
  <c r="AA11" i="357"/>
  <c r="AB10" i="357"/>
  <c r="AA10" i="357"/>
  <c r="AB9" i="357"/>
  <c r="AA9" i="357"/>
  <c r="AA7" i="357"/>
  <c r="AA6" i="357"/>
  <c r="Y6" i="357"/>
  <c r="E4" i="357"/>
  <c r="F2" i="357"/>
  <c r="E2" i="357" s="1"/>
  <c r="AA239" i="356"/>
  <c r="AA238" i="356"/>
  <c r="AB237" i="356"/>
  <c r="AA237" i="356"/>
  <c r="AB236" i="356"/>
  <c r="AA236" i="356"/>
  <c r="AB235" i="356"/>
  <c r="AA235" i="356"/>
  <c r="AB234" i="356"/>
  <c r="AA234" i="356"/>
  <c r="AB233" i="356"/>
  <c r="AA233" i="356"/>
  <c r="AB232" i="356"/>
  <c r="AA232" i="356"/>
  <c r="AB231" i="356"/>
  <c r="AA231" i="356"/>
  <c r="AB230" i="356"/>
  <c r="AA230" i="356"/>
  <c r="AA228" i="356"/>
  <c r="Y227" i="356"/>
  <c r="E226" i="356" s="1"/>
  <c r="E225" i="356"/>
  <c r="AA222" i="356"/>
  <c r="AA221" i="356"/>
  <c r="AB220" i="356"/>
  <c r="AA220" i="356"/>
  <c r="AB219" i="356"/>
  <c r="AA219" i="356"/>
  <c r="AB218" i="356"/>
  <c r="AA218" i="356"/>
  <c r="AB217" i="356"/>
  <c r="AA217" i="356"/>
  <c r="AB216" i="356"/>
  <c r="AA216" i="356"/>
  <c r="AB215" i="356"/>
  <c r="AA215" i="356"/>
  <c r="AB214" i="356"/>
  <c r="AA214" i="356"/>
  <c r="AB213" i="356"/>
  <c r="AA213" i="356"/>
  <c r="AA211" i="356"/>
  <c r="Y210" i="356"/>
  <c r="AA210" i="356" s="1"/>
  <c r="E208" i="356"/>
  <c r="AA205" i="356"/>
  <c r="AA204" i="356"/>
  <c r="AB203" i="356"/>
  <c r="AA203" i="356"/>
  <c r="AB202" i="356"/>
  <c r="AA202" i="356"/>
  <c r="AB201" i="356"/>
  <c r="AA201" i="356"/>
  <c r="AB200" i="356"/>
  <c r="AA200" i="356"/>
  <c r="AB199" i="356"/>
  <c r="AA199" i="356"/>
  <c r="AB198" i="356"/>
  <c r="AA198" i="356"/>
  <c r="AB197" i="356"/>
  <c r="AA197" i="356"/>
  <c r="AB196" i="356"/>
  <c r="AA196" i="356"/>
  <c r="AA194" i="356"/>
  <c r="AA193" i="356"/>
  <c r="Y193" i="356"/>
  <c r="AA188" i="356"/>
  <c r="AA187" i="356"/>
  <c r="AB186" i="356"/>
  <c r="AA186" i="356"/>
  <c r="AB185" i="356"/>
  <c r="AA185" i="356"/>
  <c r="AB184" i="356"/>
  <c r="AA184" i="356"/>
  <c r="AB183" i="356"/>
  <c r="AA183" i="356"/>
  <c r="AB182" i="356"/>
  <c r="AA182" i="356"/>
  <c r="AB181" i="356"/>
  <c r="AA181" i="356"/>
  <c r="AB180" i="356"/>
  <c r="AA180" i="356"/>
  <c r="AB179" i="356"/>
  <c r="AA179" i="356"/>
  <c r="AA177" i="356"/>
  <c r="Y176" i="356"/>
  <c r="AA176" i="356" s="1"/>
  <c r="AA171" i="356"/>
  <c r="AA170" i="356"/>
  <c r="AB169" i="356"/>
  <c r="AA169" i="356"/>
  <c r="AB168" i="356"/>
  <c r="AA168" i="356"/>
  <c r="AB167" i="356"/>
  <c r="AA167" i="356"/>
  <c r="AB166" i="356"/>
  <c r="AA166" i="356"/>
  <c r="AB165" i="356"/>
  <c r="AA165" i="356"/>
  <c r="AB164" i="356"/>
  <c r="AA164" i="356"/>
  <c r="AB163" i="356"/>
  <c r="AA163" i="356"/>
  <c r="AB162" i="356"/>
  <c r="AA162" i="356"/>
  <c r="AA160" i="356"/>
  <c r="AA159" i="356"/>
  <c r="Y159" i="356"/>
  <c r="E157" i="356"/>
  <c r="AA154" i="356"/>
  <c r="AA153" i="356"/>
  <c r="AB152" i="356"/>
  <c r="AA152" i="356"/>
  <c r="AB151" i="356"/>
  <c r="AA151" i="356"/>
  <c r="AB150" i="356"/>
  <c r="AA150" i="356"/>
  <c r="AB149" i="356"/>
  <c r="AA149" i="356"/>
  <c r="AB148" i="356"/>
  <c r="AA148" i="356"/>
  <c r="AB147" i="356"/>
  <c r="AA147" i="356"/>
  <c r="AB146" i="356"/>
  <c r="AA146" i="356"/>
  <c r="AB145" i="356"/>
  <c r="AA145" i="356"/>
  <c r="AA143" i="356"/>
  <c r="Y142" i="356"/>
  <c r="AA142" i="356" s="1"/>
  <c r="F140" i="356" s="1"/>
  <c r="E140" i="356"/>
  <c r="AA137" i="356"/>
  <c r="AA136" i="356"/>
  <c r="AB135" i="356"/>
  <c r="AA135" i="356"/>
  <c r="AB134" i="356"/>
  <c r="AA134" i="356"/>
  <c r="AB133" i="356"/>
  <c r="AA133" i="356"/>
  <c r="AB132" i="356"/>
  <c r="AA132" i="356"/>
  <c r="AB131" i="356"/>
  <c r="AA131" i="356"/>
  <c r="AB130" i="356"/>
  <c r="AA130" i="356"/>
  <c r="AB129" i="356"/>
  <c r="AA129" i="356"/>
  <c r="AB128" i="356"/>
  <c r="AA128" i="356"/>
  <c r="AA126" i="356"/>
  <c r="Y125" i="356"/>
  <c r="AA125" i="356" s="1"/>
  <c r="F123" i="356" s="1"/>
  <c r="E123" i="356"/>
  <c r="AA120" i="356"/>
  <c r="AA119" i="356"/>
  <c r="AB118" i="356"/>
  <c r="AA118" i="356"/>
  <c r="AB117" i="356"/>
  <c r="AA117" i="356"/>
  <c r="AB116" i="356"/>
  <c r="AA116" i="356"/>
  <c r="AB115" i="356"/>
  <c r="AA115" i="356"/>
  <c r="AB114" i="356"/>
  <c r="AA114" i="356"/>
  <c r="AB113" i="356"/>
  <c r="AA113" i="356"/>
  <c r="AB112" i="356"/>
  <c r="AA112" i="356"/>
  <c r="AB111" i="356"/>
  <c r="AA111" i="356"/>
  <c r="AA109" i="356"/>
  <c r="Y108" i="356"/>
  <c r="AA108" i="356" s="1"/>
  <c r="F106" i="356" s="1"/>
  <c r="E106" i="356"/>
  <c r="AA103" i="356"/>
  <c r="AA102" i="356"/>
  <c r="AB101" i="356"/>
  <c r="AA101" i="356"/>
  <c r="AB100" i="356"/>
  <c r="AA100" i="356"/>
  <c r="AB99" i="356"/>
  <c r="AA99" i="356"/>
  <c r="AB98" i="356"/>
  <c r="AA98" i="356"/>
  <c r="AB97" i="356"/>
  <c r="AA97" i="356"/>
  <c r="AB96" i="356"/>
  <c r="AA96" i="356"/>
  <c r="AB95" i="356"/>
  <c r="AA95" i="356"/>
  <c r="AB94" i="356"/>
  <c r="AA94" i="356"/>
  <c r="AA92" i="356"/>
  <c r="Y91" i="356"/>
  <c r="AA91" i="356" s="1"/>
  <c r="F89" i="356" s="1"/>
  <c r="E89" i="356"/>
  <c r="AA86" i="356"/>
  <c r="AA85" i="356"/>
  <c r="AB84" i="356"/>
  <c r="AA84" i="356"/>
  <c r="AB83" i="356"/>
  <c r="AA83" i="356"/>
  <c r="AB82" i="356"/>
  <c r="AA82" i="356"/>
  <c r="AB81" i="356"/>
  <c r="AA81" i="356"/>
  <c r="AB80" i="356"/>
  <c r="AA80" i="356"/>
  <c r="AB79" i="356"/>
  <c r="AA79" i="356"/>
  <c r="AB78" i="356"/>
  <c r="AA78" i="356"/>
  <c r="AB77" i="356"/>
  <c r="AA77" i="356"/>
  <c r="AA75" i="356"/>
  <c r="AA74" i="356"/>
  <c r="F72" i="356" s="1"/>
  <c r="Y74" i="356"/>
  <c r="E72" i="356"/>
  <c r="AA69" i="356"/>
  <c r="AA68" i="356"/>
  <c r="AB67" i="356"/>
  <c r="AA67" i="356"/>
  <c r="AB66" i="356"/>
  <c r="AA66" i="356"/>
  <c r="AB65" i="356"/>
  <c r="AA65" i="356"/>
  <c r="AB64" i="356"/>
  <c r="AA64" i="356"/>
  <c r="AB63" i="356"/>
  <c r="AA63" i="356"/>
  <c r="AB62" i="356"/>
  <c r="AA62" i="356"/>
  <c r="AB61" i="356"/>
  <c r="AA61" i="356"/>
  <c r="AB60" i="356"/>
  <c r="AA60" i="356"/>
  <c r="AA58" i="356"/>
  <c r="Y57" i="356"/>
  <c r="AA57" i="356" s="1"/>
  <c r="F55" i="356" s="1"/>
  <c r="E55" i="356"/>
  <c r="AA52" i="356"/>
  <c r="AA51" i="356"/>
  <c r="AB50" i="356"/>
  <c r="AA50" i="356"/>
  <c r="AB49" i="356"/>
  <c r="AA49" i="356"/>
  <c r="AB48" i="356"/>
  <c r="AA48" i="356"/>
  <c r="AB47" i="356"/>
  <c r="AA47" i="356"/>
  <c r="AB46" i="356"/>
  <c r="AA46" i="356"/>
  <c r="AB45" i="356"/>
  <c r="AA45" i="356"/>
  <c r="AB44" i="356"/>
  <c r="AA44" i="356"/>
  <c r="AB43" i="356"/>
  <c r="AA43" i="356"/>
  <c r="AA41" i="356"/>
  <c r="Y40" i="356"/>
  <c r="AA40" i="356" s="1"/>
  <c r="E38" i="356"/>
  <c r="AA35" i="356"/>
  <c r="AA34" i="356"/>
  <c r="AB33" i="356"/>
  <c r="AA33" i="356"/>
  <c r="AB32" i="356"/>
  <c r="AA32" i="356"/>
  <c r="AB31" i="356"/>
  <c r="AA31" i="356"/>
  <c r="AB30" i="356"/>
  <c r="AA30" i="356"/>
  <c r="AB29" i="356"/>
  <c r="AA29" i="356"/>
  <c r="AB28" i="356"/>
  <c r="AA28" i="356"/>
  <c r="AB27" i="356"/>
  <c r="AA27" i="356"/>
  <c r="AB26" i="356"/>
  <c r="AA26" i="356"/>
  <c r="AA24" i="356"/>
  <c r="Y23" i="356"/>
  <c r="AA23" i="356" s="1"/>
  <c r="F21" i="356" s="1"/>
  <c r="E21" i="356"/>
  <c r="AA18" i="356"/>
  <c r="AA17" i="356"/>
  <c r="AB16" i="356"/>
  <c r="AA16" i="356"/>
  <c r="AB15" i="356"/>
  <c r="AA15" i="356"/>
  <c r="AB14" i="356"/>
  <c r="AA14" i="356"/>
  <c r="AB13" i="356"/>
  <c r="AA13" i="356"/>
  <c r="AB12" i="356"/>
  <c r="AA12" i="356"/>
  <c r="AB11" i="356"/>
  <c r="AA11" i="356"/>
  <c r="AB10" i="356"/>
  <c r="AA10" i="356"/>
  <c r="AB9" i="356"/>
  <c r="AA9" i="356"/>
  <c r="AA7" i="356"/>
  <c r="Y6" i="356"/>
  <c r="AA6" i="356" s="1"/>
  <c r="E4" i="356"/>
  <c r="F2" i="356"/>
  <c r="E2" i="356" s="1"/>
  <c r="AA239" i="355"/>
  <c r="AA238" i="355"/>
  <c r="AB237" i="355"/>
  <c r="AA237" i="355"/>
  <c r="AB236" i="355"/>
  <c r="AA236" i="355"/>
  <c r="AB235" i="355"/>
  <c r="AA235" i="355"/>
  <c r="AB234" i="355"/>
  <c r="AA234" i="355"/>
  <c r="AB233" i="355"/>
  <c r="AA233" i="355"/>
  <c r="AB232" i="355"/>
  <c r="AA232" i="355"/>
  <c r="AB231" i="355"/>
  <c r="AA231" i="355"/>
  <c r="AB230" i="355"/>
  <c r="AA230" i="355"/>
  <c r="AA228" i="355"/>
  <c r="Y227" i="355"/>
  <c r="E225" i="355"/>
  <c r="AA222" i="355"/>
  <c r="AA221" i="355"/>
  <c r="AB220" i="355"/>
  <c r="AA220" i="355"/>
  <c r="AB219" i="355"/>
  <c r="AA219" i="355"/>
  <c r="AB218" i="355"/>
  <c r="AA218" i="355"/>
  <c r="AB217" i="355"/>
  <c r="AA217" i="355"/>
  <c r="AB216" i="355"/>
  <c r="AA216" i="355"/>
  <c r="AB215" i="355"/>
  <c r="AA215" i="355"/>
  <c r="AB214" i="355"/>
  <c r="AA214" i="355"/>
  <c r="AB213" i="355"/>
  <c r="AA213" i="355"/>
  <c r="AA211" i="355"/>
  <c r="AA210" i="355"/>
  <c r="Y210" i="355"/>
  <c r="E208" i="355"/>
  <c r="AA205" i="355"/>
  <c r="AA204" i="355"/>
  <c r="AB203" i="355"/>
  <c r="AA203" i="355"/>
  <c r="AB202" i="355"/>
  <c r="AA202" i="355"/>
  <c r="AB201" i="355"/>
  <c r="AA201" i="355"/>
  <c r="AB200" i="355"/>
  <c r="AA200" i="355"/>
  <c r="AB199" i="355"/>
  <c r="AA199" i="355"/>
  <c r="AB198" i="355"/>
  <c r="AA198" i="355"/>
  <c r="AB197" i="355"/>
  <c r="AA197" i="355"/>
  <c r="AB196" i="355"/>
  <c r="AA196" i="355"/>
  <c r="AA194" i="355"/>
  <c r="Y193" i="355"/>
  <c r="AA193" i="355" s="1"/>
  <c r="AA188" i="355"/>
  <c r="AA187" i="355"/>
  <c r="AB186" i="355"/>
  <c r="AA186" i="355"/>
  <c r="AB185" i="355"/>
  <c r="AA185" i="355"/>
  <c r="AB184" i="355"/>
  <c r="AA184" i="355"/>
  <c r="AB183" i="355"/>
  <c r="AA183" i="355"/>
  <c r="AB182" i="355"/>
  <c r="AA182" i="355"/>
  <c r="AB181" i="355"/>
  <c r="AA181" i="355"/>
  <c r="AB180" i="355"/>
  <c r="AA180" i="355"/>
  <c r="AB179" i="355"/>
  <c r="AA179" i="355"/>
  <c r="AA177" i="355"/>
  <c r="Y176" i="355"/>
  <c r="AA176" i="355" s="1"/>
  <c r="AA171" i="355"/>
  <c r="AA170" i="355"/>
  <c r="AB169" i="355"/>
  <c r="AA169" i="355"/>
  <c r="AB168" i="355"/>
  <c r="AA168" i="355"/>
  <c r="AB167" i="355"/>
  <c r="AA167" i="355"/>
  <c r="AB166" i="355"/>
  <c r="AA166" i="355"/>
  <c r="AB165" i="355"/>
  <c r="AA165" i="355"/>
  <c r="AB164" i="355"/>
  <c r="AA164" i="355"/>
  <c r="AB163" i="355"/>
  <c r="AA163" i="355"/>
  <c r="AB162" i="355"/>
  <c r="AA162" i="355"/>
  <c r="AA160" i="355"/>
  <c r="Y159" i="355"/>
  <c r="AA159" i="355" s="1"/>
  <c r="E157" i="355"/>
  <c r="AA154" i="355"/>
  <c r="AA153" i="355"/>
  <c r="AB152" i="355"/>
  <c r="AA152" i="355"/>
  <c r="AB151" i="355"/>
  <c r="AA151" i="355"/>
  <c r="AB150" i="355"/>
  <c r="AA150" i="355"/>
  <c r="AB149" i="355"/>
  <c r="AA149" i="355"/>
  <c r="AB148" i="355"/>
  <c r="AA148" i="355"/>
  <c r="AB147" i="355"/>
  <c r="AA147" i="355"/>
  <c r="AB146" i="355"/>
  <c r="AA146" i="355"/>
  <c r="AB145" i="355"/>
  <c r="AA145" i="355"/>
  <c r="AA143" i="355"/>
  <c r="AA142" i="355"/>
  <c r="Y142" i="355"/>
  <c r="E140" i="355"/>
  <c r="AA137" i="355"/>
  <c r="AA136" i="355"/>
  <c r="AB135" i="355"/>
  <c r="AA135" i="355"/>
  <c r="AB134" i="355"/>
  <c r="AA134" i="355"/>
  <c r="AB133" i="355"/>
  <c r="AA133" i="355"/>
  <c r="AB132" i="355"/>
  <c r="AA132" i="355"/>
  <c r="AB131" i="355"/>
  <c r="AA131" i="355"/>
  <c r="AB130" i="355"/>
  <c r="AA130" i="355"/>
  <c r="AB129" i="355"/>
  <c r="AA129" i="355"/>
  <c r="AB128" i="355"/>
  <c r="AA128" i="355"/>
  <c r="AA126" i="355"/>
  <c r="Y125" i="355"/>
  <c r="AA125" i="355" s="1"/>
  <c r="F123" i="355" s="1"/>
  <c r="E123" i="355"/>
  <c r="AA120" i="355"/>
  <c r="AA119" i="355"/>
  <c r="AB118" i="355"/>
  <c r="AA118" i="355"/>
  <c r="AB117" i="355"/>
  <c r="AA117" i="355"/>
  <c r="AB116" i="355"/>
  <c r="AA116" i="355"/>
  <c r="AB115" i="355"/>
  <c r="AA115" i="355"/>
  <c r="AB114" i="355"/>
  <c r="AA114" i="355"/>
  <c r="AB113" i="355"/>
  <c r="AA113" i="355"/>
  <c r="AB112" i="355"/>
  <c r="AA112" i="355"/>
  <c r="AB111" i="355"/>
  <c r="AA111" i="355"/>
  <c r="AA109" i="355"/>
  <c r="Y108" i="355"/>
  <c r="AA108" i="355" s="1"/>
  <c r="F106" i="355" s="1"/>
  <c r="E106" i="355"/>
  <c r="AA103" i="355"/>
  <c r="AA102" i="355"/>
  <c r="AB101" i="355"/>
  <c r="AA101" i="355"/>
  <c r="AB100" i="355"/>
  <c r="AA100" i="355"/>
  <c r="AB99" i="355"/>
  <c r="AA99" i="355"/>
  <c r="AB98" i="355"/>
  <c r="AA98" i="355"/>
  <c r="AB97" i="355"/>
  <c r="AA97" i="355"/>
  <c r="AB96" i="355"/>
  <c r="AA96" i="355"/>
  <c r="AB95" i="355"/>
  <c r="AA95" i="355"/>
  <c r="AB94" i="355"/>
  <c r="AA94" i="355"/>
  <c r="AA92" i="355"/>
  <c r="Y91" i="355"/>
  <c r="AA91" i="355" s="1"/>
  <c r="E89" i="355"/>
  <c r="AA86" i="355"/>
  <c r="AA85" i="355"/>
  <c r="AB84" i="355"/>
  <c r="AA84" i="355"/>
  <c r="AB83" i="355"/>
  <c r="AA83" i="355"/>
  <c r="AB82" i="355"/>
  <c r="AA82" i="355"/>
  <c r="AB81" i="355"/>
  <c r="AA81" i="355"/>
  <c r="AB80" i="355"/>
  <c r="AA80" i="355"/>
  <c r="AB79" i="355"/>
  <c r="AA79" i="355"/>
  <c r="AB78" i="355"/>
  <c r="AA78" i="355"/>
  <c r="AB77" i="355"/>
  <c r="AA77" i="355"/>
  <c r="AA75" i="355"/>
  <c r="AA74" i="355"/>
  <c r="F72" i="355" s="1"/>
  <c r="Y74" i="355"/>
  <c r="E72" i="355"/>
  <c r="AA69" i="355"/>
  <c r="AA68" i="355"/>
  <c r="AB67" i="355"/>
  <c r="AA67" i="355"/>
  <c r="AB66" i="355"/>
  <c r="AA66" i="355"/>
  <c r="AB65" i="355"/>
  <c r="AA65" i="355"/>
  <c r="AB64" i="355"/>
  <c r="AA64" i="355"/>
  <c r="AB63" i="355"/>
  <c r="AA63" i="355"/>
  <c r="AB62" i="355"/>
  <c r="AA62" i="355"/>
  <c r="AB61" i="355"/>
  <c r="AA61" i="355"/>
  <c r="AB60" i="355"/>
  <c r="AA60" i="355"/>
  <c r="AA58" i="355"/>
  <c r="Y57" i="355"/>
  <c r="AA57" i="355" s="1"/>
  <c r="F55" i="355" s="1"/>
  <c r="E55" i="355"/>
  <c r="AA52" i="355"/>
  <c r="AA51" i="355"/>
  <c r="AB50" i="355"/>
  <c r="AA50" i="355"/>
  <c r="AB49" i="355"/>
  <c r="AA49" i="355"/>
  <c r="AB48" i="355"/>
  <c r="AA48" i="355"/>
  <c r="AB47" i="355"/>
  <c r="AA47" i="355"/>
  <c r="AB46" i="355"/>
  <c r="AA46" i="355"/>
  <c r="AB45" i="355"/>
  <c r="AA45" i="355"/>
  <c r="AB44" i="355"/>
  <c r="AA44" i="355"/>
  <c r="AB43" i="355"/>
  <c r="AA43" i="355"/>
  <c r="AA41" i="355"/>
  <c r="Y40" i="355"/>
  <c r="AA40" i="355" s="1"/>
  <c r="E38" i="355"/>
  <c r="AA35" i="355"/>
  <c r="AA34" i="355"/>
  <c r="AB33" i="355"/>
  <c r="AA33" i="355"/>
  <c r="AB32" i="355"/>
  <c r="AA32" i="355"/>
  <c r="AB31" i="355"/>
  <c r="AA31" i="355"/>
  <c r="AB30" i="355"/>
  <c r="AA30" i="355"/>
  <c r="AB29" i="355"/>
  <c r="AA29" i="355"/>
  <c r="AB28" i="355"/>
  <c r="AA28" i="355"/>
  <c r="AB27" i="355"/>
  <c r="AA27" i="355"/>
  <c r="AB26" i="355"/>
  <c r="AA26" i="355"/>
  <c r="AA24" i="355"/>
  <c r="Y23" i="355"/>
  <c r="AA23" i="355" s="1"/>
  <c r="E21" i="355"/>
  <c r="AA18" i="355"/>
  <c r="AA17" i="355"/>
  <c r="AB16" i="355"/>
  <c r="AA16" i="355"/>
  <c r="AB15" i="355"/>
  <c r="AA15" i="355"/>
  <c r="AB14" i="355"/>
  <c r="AA14" i="355"/>
  <c r="AB13" i="355"/>
  <c r="AA13" i="355"/>
  <c r="AB12" i="355"/>
  <c r="AA12" i="355"/>
  <c r="AB11" i="355"/>
  <c r="AA11" i="355"/>
  <c r="AB10" i="355"/>
  <c r="AA10" i="355"/>
  <c r="AB9" i="355"/>
  <c r="AA9" i="355"/>
  <c r="AA7" i="355"/>
  <c r="AA6" i="355"/>
  <c r="Y6" i="355"/>
  <c r="E4" i="355"/>
  <c r="F2" i="355"/>
  <c r="E2" i="355" s="1"/>
  <c r="AA239" i="354"/>
  <c r="AA238" i="354"/>
  <c r="AB237" i="354"/>
  <c r="AA237" i="354"/>
  <c r="AB236" i="354"/>
  <c r="AA236" i="354"/>
  <c r="AB235" i="354"/>
  <c r="AA235" i="354"/>
  <c r="AB234" i="354"/>
  <c r="AA234" i="354"/>
  <c r="AB233" i="354"/>
  <c r="AA233" i="354"/>
  <c r="AB232" i="354"/>
  <c r="AA232" i="354"/>
  <c r="AB231" i="354"/>
  <c r="AA231" i="354"/>
  <c r="AB230" i="354"/>
  <c r="AA230" i="354"/>
  <c r="AA228" i="354"/>
  <c r="AA227" i="354"/>
  <c r="Y227" i="354"/>
  <c r="E226" i="354" s="1"/>
  <c r="E225" i="354"/>
  <c r="AA222" i="354"/>
  <c r="AA221" i="354"/>
  <c r="AB220" i="354"/>
  <c r="AA220" i="354"/>
  <c r="AB219" i="354"/>
  <c r="AA219" i="354"/>
  <c r="AB218" i="354"/>
  <c r="AA218" i="354"/>
  <c r="AB217" i="354"/>
  <c r="AA217" i="354"/>
  <c r="AB216" i="354"/>
  <c r="AA216" i="354"/>
  <c r="AB215" i="354"/>
  <c r="AA215" i="354"/>
  <c r="AB214" i="354"/>
  <c r="AA214" i="354"/>
  <c r="AB213" i="354"/>
  <c r="AA213" i="354"/>
  <c r="AA211" i="354"/>
  <c r="Y210" i="354"/>
  <c r="AA210" i="354" s="1"/>
  <c r="F208" i="354" s="1"/>
  <c r="E208" i="354"/>
  <c r="AA205" i="354"/>
  <c r="AA204" i="354"/>
  <c r="AB203" i="354"/>
  <c r="AA203" i="354"/>
  <c r="AB202" i="354"/>
  <c r="AA202" i="354"/>
  <c r="AB201" i="354"/>
  <c r="AA201" i="354"/>
  <c r="AB200" i="354"/>
  <c r="AA200" i="354"/>
  <c r="AB199" i="354"/>
  <c r="AA199" i="354"/>
  <c r="AB198" i="354"/>
  <c r="AA198" i="354"/>
  <c r="AB197" i="354"/>
  <c r="AA197" i="354"/>
  <c r="AB196" i="354"/>
  <c r="AA196" i="354"/>
  <c r="AA194" i="354"/>
  <c r="Y193" i="354"/>
  <c r="AA193" i="354" s="1"/>
  <c r="AA188" i="354"/>
  <c r="AA187" i="354"/>
  <c r="AB186" i="354"/>
  <c r="AA186" i="354"/>
  <c r="AB185" i="354"/>
  <c r="AA185" i="354"/>
  <c r="AB184" i="354"/>
  <c r="AA184" i="354"/>
  <c r="AB183" i="354"/>
  <c r="AA183" i="354"/>
  <c r="AB182" i="354"/>
  <c r="AA182" i="354"/>
  <c r="AB181" i="354"/>
  <c r="AA181" i="354"/>
  <c r="AB180" i="354"/>
  <c r="AA180" i="354"/>
  <c r="AB179" i="354"/>
  <c r="AA179" i="354"/>
  <c r="AA177" i="354"/>
  <c r="Y176" i="354"/>
  <c r="AA176" i="354" s="1"/>
  <c r="AA171" i="354"/>
  <c r="AA170" i="354"/>
  <c r="AB169" i="354"/>
  <c r="AA169" i="354"/>
  <c r="AB168" i="354"/>
  <c r="AA168" i="354"/>
  <c r="AB167" i="354"/>
  <c r="AA167" i="354"/>
  <c r="AB166" i="354"/>
  <c r="AA166" i="354"/>
  <c r="AB165" i="354"/>
  <c r="AA165" i="354"/>
  <c r="AB164" i="354"/>
  <c r="AA164" i="354"/>
  <c r="AB163" i="354"/>
  <c r="AA163" i="354"/>
  <c r="AB162" i="354"/>
  <c r="AA162" i="354"/>
  <c r="AA160" i="354"/>
  <c r="Y159" i="354"/>
  <c r="AA159" i="354" s="1"/>
  <c r="E157" i="354"/>
  <c r="AA154" i="354"/>
  <c r="AA153" i="354"/>
  <c r="AB152" i="354"/>
  <c r="AA152" i="354"/>
  <c r="AB151" i="354"/>
  <c r="AA151" i="354"/>
  <c r="AB150" i="354"/>
  <c r="AA150" i="354"/>
  <c r="AB149" i="354"/>
  <c r="AA149" i="354"/>
  <c r="AB148" i="354"/>
  <c r="AA148" i="354"/>
  <c r="AB147" i="354"/>
  <c r="AA147" i="354"/>
  <c r="AB146" i="354"/>
  <c r="AA146" i="354"/>
  <c r="AB145" i="354"/>
  <c r="AA145" i="354"/>
  <c r="AA143" i="354"/>
  <c r="AA142" i="354"/>
  <c r="F140" i="354" s="1"/>
  <c r="Y142" i="354"/>
  <c r="E140" i="354"/>
  <c r="AA137" i="354"/>
  <c r="AA136" i="354"/>
  <c r="AB135" i="354"/>
  <c r="AA135" i="354"/>
  <c r="AB134" i="354"/>
  <c r="AA134" i="354"/>
  <c r="AB133" i="354"/>
  <c r="AA133" i="354"/>
  <c r="AB132" i="354"/>
  <c r="AA132" i="354"/>
  <c r="AB131" i="354"/>
  <c r="AA131" i="354"/>
  <c r="AB130" i="354"/>
  <c r="AA130" i="354"/>
  <c r="AB129" i="354"/>
  <c r="AA129" i="354"/>
  <c r="AB128" i="354"/>
  <c r="AA128" i="354"/>
  <c r="AA126" i="354"/>
  <c r="Y125" i="354"/>
  <c r="AA125" i="354" s="1"/>
  <c r="E123" i="354"/>
  <c r="AA120" i="354"/>
  <c r="AA119" i="354"/>
  <c r="AB118" i="354"/>
  <c r="AA118" i="354"/>
  <c r="AB117" i="354"/>
  <c r="AA117" i="354"/>
  <c r="AB116" i="354"/>
  <c r="AA116" i="354"/>
  <c r="AB115" i="354"/>
  <c r="AA115" i="354"/>
  <c r="AB114" i="354"/>
  <c r="AA114" i="354"/>
  <c r="AB113" i="354"/>
  <c r="AA113" i="354"/>
  <c r="AB112" i="354"/>
  <c r="AA112" i="354"/>
  <c r="AB111" i="354"/>
  <c r="AA111" i="354"/>
  <c r="AA109" i="354"/>
  <c r="Y108" i="354"/>
  <c r="AA108" i="354" s="1"/>
  <c r="E106" i="354"/>
  <c r="AA103" i="354"/>
  <c r="AA102" i="354"/>
  <c r="AB101" i="354"/>
  <c r="AA101" i="354"/>
  <c r="AB100" i="354"/>
  <c r="AA100" i="354"/>
  <c r="AB99" i="354"/>
  <c r="AA99" i="354"/>
  <c r="AB98" i="354"/>
  <c r="AA98" i="354"/>
  <c r="AB97" i="354"/>
  <c r="AA97" i="354"/>
  <c r="AB96" i="354"/>
  <c r="AA96" i="354"/>
  <c r="AB95" i="354"/>
  <c r="AA95" i="354"/>
  <c r="AB94" i="354"/>
  <c r="AA94" i="354"/>
  <c r="AA92" i="354"/>
  <c r="Y91" i="354"/>
  <c r="AA91" i="354" s="1"/>
  <c r="F89" i="354" s="1"/>
  <c r="E89" i="354"/>
  <c r="AA86" i="354"/>
  <c r="AA85" i="354"/>
  <c r="AB84" i="354"/>
  <c r="AA84" i="354"/>
  <c r="AB83" i="354"/>
  <c r="AA83" i="354"/>
  <c r="AB82" i="354"/>
  <c r="AA82" i="354"/>
  <c r="AB81" i="354"/>
  <c r="AA81" i="354"/>
  <c r="AB80" i="354"/>
  <c r="AA80" i="354"/>
  <c r="AB79" i="354"/>
  <c r="AA79" i="354"/>
  <c r="AB78" i="354"/>
  <c r="AA78" i="354"/>
  <c r="AB77" i="354"/>
  <c r="AA77" i="354"/>
  <c r="AA75" i="354"/>
  <c r="Y74" i="354"/>
  <c r="AA74" i="354" s="1"/>
  <c r="F72" i="354" s="1"/>
  <c r="E72" i="354"/>
  <c r="AA69" i="354"/>
  <c r="AA68" i="354"/>
  <c r="AB67" i="354"/>
  <c r="AA67" i="354"/>
  <c r="AB66" i="354"/>
  <c r="AA66" i="354"/>
  <c r="AB65" i="354"/>
  <c r="AA65" i="354"/>
  <c r="AB64" i="354"/>
  <c r="AA64" i="354"/>
  <c r="AB63" i="354"/>
  <c r="AA63" i="354"/>
  <c r="AB62" i="354"/>
  <c r="AA62" i="354"/>
  <c r="AB61" i="354"/>
  <c r="AA61" i="354"/>
  <c r="AB60" i="354"/>
  <c r="AA60" i="354"/>
  <c r="AA58" i="354"/>
  <c r="Y57" i="354"/>
  <c r="AA57" i="354" s="1"/>
  <c r="E55" i="354"/>
  <c r="AA52" i="354"/>
  <c r="AA51" i="354"/>
  <c r="AB50" i="354"/>
  <c r="AA50" i="354"/>
  <c r="AB49" i="354"/>
  <c r="AA49" i="354"/>
  <c r="AB48" i="354"/>
  <c r="AA48" i="354"/>
  <c r="AB47" i="354"/>
  <c r="AA47" i="354"/>
  <c r="AB46" i="354"/>
  <c r="AA46" i="354"/>
  <c r="AB45" i="354"/>
  <c r="AA45" i="354"/>
  <c r="AB44" i="354"/>
  <c r="AA44" i="354"/>
  <c r="AB43" i="354"/>
  <c r="AA43" i="354"/>
  <c r="AA41" i="354"/>
  <c r="AA40" i="354"/>
  <c r="F38" i="354" s="1"/>
  <c r="Y40" i="354"/>
  <c r="E38" i="354"/>
  <c r="AA35" i="354"/>
  <c r="AA34" i="354"/>
  <c r="AB33" i="354"/>
  <c r="AA33" i="354"/>
  <c r="AB32" i="354"/>
  <c r="AA32" i="354"/>
  <c r="AB31" i="354"/>
  <c r="AA31" i="354"/>
  <c r="AB30" i="354"/>
  <c r="AA30" i="354"/>
  <c r="AB29" i="354"/>
  <c r="AA29" i="354"/>
  <c r="AB28" i="354"/>
  <c r="AA28" i="354"/>
  <c r="AB27" i="354"/>
  <c r="AA27" i="354"/>
  <c r="AB26" i="354"/>
  <c r="AA26" i="354"/>
  <c r="AA24" i="354"/>
  <c r="Y23" i="354"/>
  <c r="AA23" i="354" s="1"/>
  <c r="F21" i="354" s="1"/>
  <c r="E21" i="354"/>
  <c r="AA18" i="354"/>
  <c r="AA17" i="354"/>
  <c r="AB16" i="354"/>
  <c r="AA16" i="354"/>
  <c r="AB15" i="354"/>
  <c r="AA15" i="354"/>
  <c r="AB14" i="354"/>
  <c r="AA14" i="354"/>
  <c r="AB13" i="354"/>
  <c r="AA13" i="354"/>
  <c r="AB12" i="354"/>
  <c r="AA12" i="354"/>
  <c r="AB11" i="354"/>
  <c r="AA11" i="354"/>
  <c r="AB10" i="354"/>
  <c r="AA10" i="354"/>
  <c r="AB9" i="354"/>
  <c r="AA9" i="354"/>
  <c r="AA7" i="354"/>
  <c r="Y6" i="354"/>
  <c r="AA6" i="354" s="1"/>
  <c r="F4" i="354" s="1"/>
  <c r="E4" i="354"/>
  <c r="F2" i="354"/>
  <c r="E2" i="354" s="1"/>
  <c r="AA239" i="353"/>
  <c r="AA238" i="353"/>
  <c r="AB237" i="353"/>
  <c r="AA237" i="353"/>
  <c r="AB236" i="353"/>
  <c r="AA236" i="353"/>
  <c r="AB235" i="353"/>
  <c r="AA235" i="353"/>
  <c r="AB234" i="353"/>
  <c r="AA234" i="353"/>
  <c r="AB233" i="353"/>
  <c r="AA233" i="353"/>
  <c r="AB232" i="353"/>
  <c r="AA232" i="353"/>
  <c r="AB231" i="353"/>
  <c r="AA231" i="353"/>
  <c r="AB230" i="353"/>
  <c r="AA230" i="353"/>
  <c r="AA228" i="353"/>
  <c r="AA227" i="353"/>
  <c r="F225" i="353" s="1"/>
  <c r="Y227" i="353"/>
  <c r="E226" i="353" s="1"/>
  <c r="E225" i="353"/>
  <c r="AA222" i="353"/>
  <c r="AA221" i="353"/>
  <c r="AB220" i="353"/>
  <c r="AA220" i="353"/>
  <c r="AB219" i="353"/>
  <c r="AA219" i="353"/>
  <c r="AB218" i="353"/>
  <c r="AA218" i="353"/>
  <c r="AB217" i="353"/>
  <c r="AA217" i="353"/>
  <c r="AB216" i="353"/>
  <c r="AA216" i="353"/>
  <c r="AB215" i="353"/>
  <c r="AA215" i="353"/>
  <c r="AB214" i="353"/>
  <c r="AA214" i="353"/>
  <c r="AB213" i="353"/>
  <c r="AA213" i="353"/>
  <c r="AA211" i="353"/>
  <c r="Y210" i="353"/>
  <c r="AA210" i="353" s="1"/>
  <c r="F208" i="353" s="1"/>
  <c r="E208" i="353"/>
  <c r="AA205" i="353"/>
  <c r="AA204" i="353"/>
  <c r="AB203" i="353"/>
  <c r="AA203" i="353"/>
  <c r="AB202" i="353"/>
  <c r="AA202" i="353"/>
  <c r="AB201" i="353"/>
  <c r="AA201" i="353"/>
  <c r="AB200" i="353"/>
  <c r="AA200" i="353"/>
  <c r="AB199" i="353"/>
  <c r="AA199" i="353"/>
  <c r="AB198" i="353"/>
  <c r="AA198" i="353"/>
  <c r="AB197" i="353"/>
  <c r="AA197" i="353"/>
  <c r="AB196" i="353"/>
  <c r="AA196" i="353"/>
  <c r="AA194" i="353"/>
  <c r="Y193" i="353"/>
  <c r="AA193" i="353" s="1"/>
  <c r="AA188" i="353"/>
  <c r="AA187" i="353"/>
  <c r="AB186" i="353"/>
  <c r="AA186" i="353"/>
  <c r="AB185" i="353"/>
  <c r="AA185" i="353"/>
  <c r="AB184" i="353"/>
  <c r="AA184" i="353"/>
  <c r="AB183" i="353"/>
  <c r="AA183" i="353"/>
  <c r="AB182" i="353"/>
  <c r="AA182" i="353"/>
  <c r="AB181" i="353"/>
  <c r="AA181" i="353"/>
  <c r="AB180" i="353"/>
  <c r="AA180" i="353"/>
  <c r="AB179" i="353"/>
  <c r="AA179" i="353"/>
  <c r="AA177" i="353"/>
  <c r="AA176" i="353"/>
  <c r="Y176" i="353"/>
  <c r="AA171" i="353"/>
  <c r="AA170" i="353"/>
  <c r="AB169" i="353"/>
  <c r="AA169" i="353"/>
  <c r="AB168" i="353"/>
  <c r="AA168" i="353"/>
  <c r="AB167" i="353"/>
  <c r="AA167" i="353"/>
  <c r="AB166" i="353"/>
  <c r="AA166" i="353"/>
  <c r="AB165" i="353"/>
  <c r="AA165" i="353"/>
  <c r="AB164" i="353"/>
  <c r="AA164" i="353"/>
  <c r="AB163" i="353"/>
  <c r="AA163" i="353"/>
  <c r="AB162" i="353"/>
  <c r="AA162" i="353"/>
  <c r="AA160" i="353"/>
  <c r="Y159" i="353"/>
  <c r="AA159" i="353" s="1"/>
  <c r="E157" i="353"/>
  <c r="AA154" i="353"/>
  <c r="AA153" i="353"/>
  <c r="AB152" i="353"/>
  <c r="AA152" i="353"/>
  <c r="AB151" i="353"/>
  <c r="AA151" i="353"/>
  <c r="AB150" i="353"/>
  <c r="AA150" i="353"/>
  <c r="AB149" i="353"/>
  <c r="AA149" i="353"/>
  <c r="AB148" i="353"/>
  <c r="AA148" i="353"/>
  <c r="AB147" i="353"/>
  <c r="AA147" i="353"/>
  <c r="AB146" i="353"/>
  <c r="AA146" i="353"/>
  <c r="AB145" i="353"/>
  <c r="AA145" i="353"/>
  <c r="AA143" i="353"/>
  <c r="Y142" i="353"/>
  <c r="AA142" i="353" s="1"/>
  <c r="E140" i="353"/>
  <c r="AA137" i="353"/>
  <c r="AA136" i="353"/>
  <c r="AB135" i="353"/>
  <c r="AA135" i="353"/>
  <c r="AB134" i="353"/>
  <c r="AA134" i="353"/>
  <c r="AB133" i="353"/>
  <c r="AA133" i="353"/>
  <c r="AB132" i="353"/>
  <c r="AA132" i="353"/>
  <c r="AB131" i="353"/>
  <c r="AA131" i="353"/>
  <c r="AB130" i="353"/>
  <c r="AA130" i="353"/>
  <c r="AB129" i="353"/>
  <c r="AA129" i="353"/>
  <c r="AB128" i="353"/>
  <c r="AA128" i="353"/>
  <c r="AA126" i="353"/>
  <c r="AA125" i="353"/>
  <c r="Y125" i="353"/>
  <c r="E123" i="353"/>
  <c r="AA120" i="353"/>
  <c r="AA119" i="353"/>
  <c r="AB118" i="353"/>
  <c r="AA118" i="353"/>
  <c r="AB117" i="353"/>
  <c r="AA117" i="353"/>
  <c r="AB116" i="353"/>
  <c r="AA116" i="353"/>
  <c r="AB115" i="353"/>
  <c r="AA115" i="353"/>
  <c r="AB114" i="353"/>
  <c r="AA114" i="353"/>
  <c r="AB113" i="353"/>
  <c r="AA113" i="353"/>
  <c r="AB112" i="353"/>
  <c r="AA112" i="353"/>
  <c r="AB111" i="353"/>
  <c r="AA111" i="353"/>
  <c r="AA109" i="353"/>
  <c r="Y108" i="353"/>
  <c r="AA108" i="353" s="1"/>
  <c r="F106" i="353" s="1"/>
  <c r="E106" i="353"/>
  <c r="AA103" i="353"/>
  <c r="AA102" i="353"/>
  <c r="AB101" i="353"/>
  <c r="AA101" i="353"/>
  <c r="AB100" i="353"/>
  <c r="AA100" i="353"/>
  <c r="AB99" i="353"/>
  <c r="AA99" i="353"/>
  <c r="AB98" i="353"/>
  <c r="AA98" i="353"/>
  <c r="AB97" i="353"/>
  <c r="AA97" i="353"/>
  <c r="AB96" i="353"/>
  <c r="AA96" i="353"/>
  <c r="AB95" i="353"/>
  <c r="AA95" i="353"/>
  <c r="AB94" i="353"/>
  <c r="AA94" i="353"/>
  <c r="AA92" i="353"/>
  <c r="Y91" i="353"/>
  <c r="AA91" i="353" s="1"/>
  <c r="E89" i="353"/>
  <c r="AA86" i="353"/>
  <c r="AA85" i="353"/>
  <c r="AB84" i="353"/>
  <c r="AA84" i="353"/>
  <c r="AB83" i="353"/>
  <c r="AA83" i="353"/>
  <c r="AB82" i="353"/>
  <c r="AA82" i="353"/>
  <c r="AB81" i="353"/>
  <c r="AA81" i="353"/>
  <c r="AB80" i="353"/>
  <c r="AA80" i="353"/>
  <c r="AB79" i="353"/>
  <c r="AA79" i="353"/>
  <c r="AB78" i="353"/>
  <c r="AA78" i="353"/>
  <c r="AB77" i="353"/>
  <c r="AA77" i="353"/>
  <c r="AA75" i="353"/>
  <c r="Y74" i="353"/>
  <c r="AA74" i="353" s="1"/>
  <c r="E72" i="353"/>
  <c r="AA69" i="353"/>
  <c r="AA68" i="353"/>
  <c r="AB67" i="353"/>
  <c r="AA67" i="353"/>
  <c r="AB66" i="353"/>
  <c r="AA66" i="353"/>
  <c r="AB65" i="353"/>
  <c r="AA65" i="353"/>
  <c r="AB64" i="353"/>
  <c r="AA64" i="353"/>
  <c r="AB63" i="353"/>
  <c r="AA63" i="353"/>
  <c r="AB62" i="353"/>
  <c r="AA62" i="353"/>
  <c r="AB61" i="353"/>
  <c r="AA61" i="353"/>
  <c r="AB60" i="353"/>
  <c r="AA60" i="353"/>
  <c r="AA58" i="353"/>
  <c r="AA57" i="353"/>
  <c r="Y57" i="353"/>
  <c r="E55" i="353"/>
  <c r="AA52" i="353"/>
  <c r="AA51" i="353"/>
  <c r="AB50" i="353"/>
  <c r="AA50" i="353"/>
  <c r="AB49" i="353"/>
  <c r="AA49" i="353"/>
  <c r="AB48" i="353"/>
  <c r="AA48" i="353"/>
  <c r="AB47" i="353"/>
  <c r="AA47" i="353"/>
  <c r="AB46" i="353"/>
  <c r="AA46" i="353"/>
  <c r="AB45" i="353"/>
  <c r="AA45" i="353"/>
  <c r="AB44" i="353"/>
  <c r="AA44" i="353"/>
  <c r="AB43" i="353"/>
  <c r="AA43" i="353"/>
  <c r="AA41" i="353"/>
  <c r="Y40" i="353"/>
  <c r="AA40" i="353" s="1"/>
  <c r="E38" i="353"/>
  <c r="AA35" i="353"/>
  <c r="AA34" i="353"/>
  <c r="AB33" i="353"/>
  <c r="AA33" i="353"/>
  <c r="AB32" i="353"/>
  <c r="AA32" i="353"/>
  <c r="AB31" i="353"/>
  <c r="AA31" i="353"/>
  <c r="AB30" i="353"/>
  <c r="AA30" i="353"/>
  <c r="AB29" i="353"/>
  <c r="AA29" i="353"/>
  <c r="AB28" i="353"/>
  <c r="AA28" i="353"/>
  <c r="AB27" i="353"/>
  <c r="AA27" i="353"/>
  <c r="AB26" i="353"/>
  <c r="AA26" i="353"/>
  <c r="AA24" i="353"/>
  <c r="Y23" i="353"/>
  <c r="AA23" i="353" s="1"/>
  <c r="E21" i="353"/>
  <c r="AA18" i="353"/>
  <c r="AA17" i="353"/>
  <c r="AB16" i="353"/>
  <c r="AA16" i="353"/>
  <c r="AB15" i="353"/>
  <c r="AA15" i="353"/>
  <c r="AB14" i="353"/>
  <c r="AA14" i="353"/>
  <c r="AB13" i="353"/>
  <c r="AA13" i="353"/>
  <c r="AB12" i="353"/>
  <c r="AA12" i="353"/>
  <c r="AB11" i="353"/>
  <c r="AA11" i="353"/>
  <c r="AB10" i="353"/>
  <c r="AA10" i="353"/>
  <c r="AB9" i="353"/>
  <c r="AA9" i="353"/>
  <c r="AA7" i="353"/>
  <c r="Y6" i="353"/>
  <c r="AA6" i="353" s="1"/>
  <c r="E4" i="353"/>
  <c r="F2" i="353"/>
  <c r="E2" i="353" s="1"/>
  <c r="AA239" i="352"/>
  <c r="AA238" i="352"/>
  <c r="AB237" i="352"/>
  <c r="AA237" i="352"/>
  <c r="AB236" i="352"/>
  <c r="AA236" i="352"/>
  <c r="AB235" i="352"/>
  <c r="AA235" i="352"/>
  <c r="AB234" i="352"/>
  <c r="AA234" i="352"/>
  <c r="AB233" i="352"/>
  <c r="AA233" i="352"/>
  <c r="AB232" i="352"/>
  <c r="AA232" i="352"/>
  <c r="AB231" i="352"/>
  <c r="AA231" i="352"/>
  <c r="AB230" i="352"/>
  <c r="AA230" i="352"/>
  <c r="AA228" i="352"/>
  <c r="Y227" i="352"/>
  <c r="E225" i="352"/>
  <c r="AA222" i="352"/>
  <c r="AA221" i="352"/>
  <c r="AB220" i="352"/>
  <c r="AA220" i="352"/>
  <c r="AB219" i="352"/>
  <c r="AA219" i="352"/>
  <c r="AB218" i="352"/>
  <c r="AA218" i="352"/>
  <c r="AB217" i="352"/>
  <c r="AA217" i="352"/>
  <c r="AB216" i="352"/>
  <c r="AA216" i="352"/>
  <c r="AB215" i="352"/>
  <c r="AA215" i="352"/>
  <c r="AB214" i="352"/>
  <c r="AA214" i="352"/>
  <c r="AB213" i="352"/>
  <c r="AA213" i="352"/>
  <c r="AA211" i="352"/>
  <c r="Y210" i="352"/>
  <c r="AA210" i="352" s="1"/>
  <c r="F208" i="352" s="1"/>
  <c r="E208" i="352"/>
  <c r="AA205" i="352"/>
  <c r="AA204" i="352"/>
  <c r="AB203" i="352"/>
  <c r="AA203" i="352"/>
  <c r="AB202" i="352"/>
  <c r="AA202" i="352"/>
  <c r="AB201" i="352"/>
  <c r="AA201" i="352"/>
  <c r="AB200" i="352"/>
  <c r="AA200" i="352"/>
  <c r="AB199" i="352"/>
  <c r="AA199" i="352"/>
  <c r="AB198" i="352"/>
  <c r="AA198" i="352"/>
  <c r="AB197" i="352"/>
  <c r="AA197" i="352"/>
  <c r="AB196" i="352"/>
  <c r="AA196" i="352"/>
  <c r="AA194" i="352"/>
  <c r="Y193" i="352"/>
  <c r="AA193" i="352" s="1"/>
  <c r="AA188" i="352"/>
  <c r="AA187" i="352"/>
  <c r="AB186" i="352"/>
  <c r="AA186" i="352"/>
  <c r="AB185" i="352"/>
  <c r="AA185" i="352"/>
  <c r="AB184" i="352"/>
  <c r="AA184" i="352"/>
  <c r="AB183" i="352"/>
  <c r="AA183" i="352"/>
  <c r="AB182" i="352"/>
  <c r="AA182" i="352"/>
  <c r="AB181" i="352"/>
  <c r="AA181" i="352"/>
  <c r="AB180" i="352"/>
  <c r="AA180" i="352"/>
  <c r="AB179" i="352"/>
  <c r="AA179" i="352"/>
  <c r="AA177" i="352"/>
  <c r="Y176" i="352"/>
  <c r="AA176" i="352" s="1"/>
  <c r="AA171" i="352"/>
  <c r="AA170" i="352"/>
  <c r="AB169" i="352"/>
  <c r="AA169" i="352"/>
  <c r="AB168" i="352"/>
  <c r="AA168" i="352"/>
  <c r="AB167" i="352"/>
  <c r="AA167" i="352"/>
  <c r="AB166" i="352"/>
  <c r="AA166" i="352"/>
  <c r="AB165" i="352"/>
  <c r="AA165" i="352"/>
  <c r="AB164" i="352"/>
  <c r="AA164" i="352"/>
  <c r="AB163" i="352"/>
  <c r="AA163" i="352"/>
  <c r="AB162" i="352"/>
  <c r="AA162" i="352"/>
  <c r="AA160" i="352"/>
  <c r="Y159" i="352"/>
  <c r="AA159" i="352" s="1"/>
  <c r="F157" i="352" s="1"/>
  <c r="E157" i="352"/>
  <c r="AA154" i="352"/>
  <c r="AA153" i="352"/>
  <c r="AB152" i="352"/>
  <c r="AA152" i="352"/>
  <c r="AB151" i="352"/>
  <c r="AA151" i="352"/>
  <c r="AB150" i="352"/>
  <c r="AA150" i="352"/>
  <c r="AB149" i="352"/>
  <c r="AA149" i="352"/>
  <c r="AB148" i="352"/>
  <c r="AA148" i="352"/>
  <c r="AB147" i="352"/>
  <c r="AA147" i="352"/>
  <c r="AB146" i="352"/>
  <c r="AA146" i="352"/>
  <c r="AB145" i="352"/>
  <c r="AA145" i="352"/>
  <c r="AA143" i="352"/>
  <c r="Y142" i="352"/>
  <c r="AA142" i="352" s="1"/>
  <c r="E140" i="352"/>
  <c r="AA137" i="352"/>
  <c r="AA136" i="352"/>
  <c r="AB135" i="352"/>
  <c r="AA135" i="352"/>
  <c r="AB134" i="352"/>
  <c r="AA134" i="352"/>
  <c r="AB133" i="352"/>
  <c r="AA133" i="352"/>
  <c r="AB132" i="352"/>
  <c r="AA132" i="352"/>
  <c r="AB131" i="352"/>
  <c r="AA131" i="352"/>
  <c r="AB130" i="352"/>
  <c r="AA130" i="352"/>
  <c r="AB129" i="352"/>
  <c r="AA129" i="352"/>
  <c r="AB128" i="352"/>
  <c r="AA128" i="352"/>
  <c r="AA126" i="352"/>
  <c r="AA125" i="352"/>
  <c r="F123" i="352" s="1"/>
  <c r="Y125" i="352"/>
  <c r="E123" i="352"/>
  <c r="AA120" i="352"/>
  <c r="AA119" i="352"/>
  <c r="AB118" i="352"/>
  <c r="AA118" i="352"/>
  <c r="AB117" i="352"/>
  <c r="AA117" i="352"/>
  <c r="AB116" i="352"/>
  <c r="AA116" i="352"/>
  <c r="AB115" i="352"/>
  <c r="AA115" i="352"/>
  <c r="AB114" i="352"/>
  <c r="AA114" i="352"/>
  <c r="AB113" i="352"/>
  <c r="AA113" i="352"/>
  <c r="AB112" i="352"/>
  <c r="AA112" i="352"/>
  <c r="AB111" i="352"/>
  <c r="AA111" i="352"/>
  <c r="AA109" i="352"/>
  <c r="Y108" i="352"/>
  <c r="AA108" i="352" s="1"/>
  <c r="F106" i="352" s="1"/>
  <c r="E106" i="352"/>
  <c r="AA103" i="352"/>
  <c r="AA102" i="352"/>
  <c r="AB101" i="352"/>
  <c r="AA101" i="352"/>
  <c r="AB100" i="352"/>
  <c r="AA100" i="352"/>
  <c r="AB99" i="352"/>
  <c r="AA99" i="352"/>
  <c r="AB98" i="352"/>
  <c r="AA98" i="352"/>
  <c r="AB97" i="352"/>
  <c r="AA97" i="352"/>
  <c r="AB96" i="352"/>
  <c r="AA96" i="352"/>
  <c r="AB95" i="352"/>
  <c r="AA95" i="352"/>
  <c r="AB94" i="352"/>
  <c r="AA94" i="352"/>
  <c r="AA92" i="352"/>
  <c r="Y91" i="352"/>
  <c r="AA91" i="352" s="1"/>
  <c r="F89" i="352" s="1"/>
  <c r="E89" i="352"/>
  <c r="AA86" i="352"/>
  <c r="AA85" i="352"/>
  <c r="AB84" i="352"/>
  <c r="AA84" i="352"/>
  <c r="AB83" i="352"/>
  <c r="AA83" i="352"/>
  <c r="AB82" i="352"/>
  <c r="AA82" i="352"/>
  <c r="AB81" i="352"/>
  <c r="AA81" i="352"/>
  <c r="AB80" i="352"/>
  <c r="AA80" i="352"/>
  <c r="AB79" i="352"/>
  <c r="AA79" i="352"/>
  <c r="AB78" i="352"/>
  <c r="AA78" i="352"/>
  <c r="AB77" i="352"/>
  <c r="AA77" i="352"/>
  <c r="AA75" i="352"/>
  <c r="Y74" i="352"/>
  <c r="AA74" i="352" s="1"/>
  <c r="F72" i="352" s="1"/>
  <c r="E72" i="352"/>
  <c r="AA69" i="352"/>
  <c r="AA68" i="352"/>
  <c r="AB67" i="352"/>
  <c r="AA67" i="352"/>
  <c r="AB66" i="352"/>
  <c r="AA66" i="352"/>
  <c r="AB65" i="352"/>
  <c r="AA65" i="352"/>
  <c r="AB64" i="352"/>
  <c r="AA64" i="352"/>
  <c r="AB63" i="352"/>
  <c r="AA63" i="352"/>
  <c r="AB62" i="352"/>
  <c r="AA62" i="352"/>
  <c r="AB61" i="352"/>
  <c r="AA61" i="352"/>
  <c r="AB60" i="352"/>
  <c r="AA60" i="352"/>
  <c r="AA58" i="352"/>
  <c r="Y57" i="352"/>
  <c r="AA57" i="352" s="1"/>
  <c r="F55" i="352" s="1"/>
  <c r="E55" i="352"/>
  <c r="AA52" i="352"/>
  <c r="AA51" i="352"/>
  <c r="AB50" i="352"/>
  <c r="AA50" i="352"/>
  <c r="AB49" i="352"/>
  <c r="AA49" i="352"/>
  <c r="AB48" i="352"/>
  <c r="AA48" i="352"/>
  <c r="AB47" i="352"/>
  <c r="AA47" i="352"/>
  <c r="AB46" i="352"/>
  <c r="AA46" i="352"/>
  <c r="AB45" i="352"/>
  <c r="AA45" i="352"/>
  <c r="AB44" i="352"/>
  <c r="AA44" i="352"/>
  <c r="AB43" i="352"/>
  <c r="AA43" i="352"/>
  <c r="AA41" i="352"/>
  <c r="Y40" i="352"/>
  <c r="AA40" i="352" s="1"/>
  <c r="E38" i="352"/>
  <c r="AA35" i="352"/>
  <c r="AA34" i="352"/>
  <c r="AB33" i="352"/>
  <c r="AA33" i="352"/>
  <c r="AB32" i="352"/>
  <c r="AA32" i="352"/>
  <c r="AB31" i="352"/>
  <c r="AA31" i="352"/>
  <c r="AB30" i="352"/>
  <c r="AA30" i="352"/>
  <c r="AB29" i="352"/>
  <c r="AA29" i="352"/>
  <c r="AB28" i="352"/>
  <c r="AA28" i="352"/>
  <c r="AB27" i="352"/>
  <c r="AA27" i="352"/>
  <c r="AB26" i="352"/>
  <c r="AA26" i="352"/>
  <c r="AA24" i="352"/>
  <c r="AA23" i="352"/>
  <c r="F21" i="352" s="1"/>
  <c r="Y23" i="352"/>
  <c r="E21" i="352"/>
  <c r="AA18" i="352"/>
  <c r="AA17" i="352"/>
  <c r="AB16" i="352"/>
  <c r="AA16" i="352"/>
  <c r="AB15" i="352"/>
  <c r="AA15" i="352"/>
  <c r="AB14" i="352"/>
  <c r="AA14" i="352"/>
  <c r="AB13" i="352"/>
  <c r="AA13" i="352"/>
  <c r="AB12" i="352"/>
  <c r="AA12" i="352"/>
  <c r="AB11" i="352"/>
  <c r="AA11" i="352"/>
  <c r="AB10" i="352"/>
  <c r="AA10" i="352"/>
  <c r="AB9" i="352"/>
  <c r="AA9" i="352"/>
  <c r="AA7" i="352"/>
  <c r="Y6" i="352"/>
  <c r="AA6" i="352" s="1"/>
  <c r="F4" i="352" s="1"/>
  <c r="E4" i="352"/>
  <c r="F2" i="352"/>
  <c r="E2" i="352" s="1"/>
  <c r="AA239" i="351"/>
  <c r="AA238" i="351"/>
  <c r="AB237" i="351"/>
  <c r="AA237" i="351"/>
  <c r="AB236" i="351"/>
  <c r="AA236" i="351"/>
  <c r="AB235" i="351"/>
  <c r="AA235" i="351"/>
  <c r="AB234" i="351"/>
  <c r="AA234" i="351"/>
  <c r="AB233" i="351"/>
  <c r="AA233" i="351"/>
  <c r="AB232" i="351"/>
  <c r="AA232" i="351"/>
  <c r="AB231" i="351"/>
  <c r="AA231" i="351"/>
  <c r="AB230" i="351"/>
  <c r="AA230" i="351"/>
  <c r="AA228" i="351"/>
  <c r="Y227" i="351"/>
  <c r="AA227" i="351" s="1"/>
  <c r="F225" i="351" s="1"/>
  <c r="E225" i="351"/>
  <c r="AA222" i="351"/>
  <c r="AA221" i="351"/>
  <c r="AB220" i="351"/>
  <c r="AA220" i="351"/>
  <c r="AB219" i="351"/>
  <c r="AA219" i="351"/>
  <c r="AB218" i="351"/>
  <c r="AA218" i="351"/>
  <c r="AB217" i="351"/>
  <c r="AA217" i="351"/>
  <c r="AB216" i="351"/>
  <c r="AA216" i="351"/>
  <c r="AB215" i="351"/>
  <c r="AA215" i="351"/>
  <c r="AB214" i="351"/>
  <c r="AA214" i="351"/>
  <c r="AB213" i="351"/>
  <c r="AA213" i="351"/>
  <c r="AA211" i="351"/>
  <c r="Y210" i="351"/>
  <c r="AA210" i="351" s="1"/>
  <c r="E208" i="351"/>
  <c r="AA205" i="351"/>
  <c r="AA204" i="351"/>
  <c r="AB203" i="351"/>
  <c r="AA203" i="351"/>
  <c r="AB202" i="351"/>
  <c r="AA202" i="351"/>
  <c r="AB201" i="351"/>
  <c r="AA201" i="351"/>
  <c r="AB200" i="351"/>
  <c r="AA200" i="351"/>
  <c r="AB199" i="351"/>
  <c r="AA199" i="351"/>
  <c r="AB198" i="351"/>
  <c r="AA198" i="351"/>
  <c r="AB197" i="351"/>
  <c r="AA197" i="351"/>
  <c r="AB196" i="351"/>
  <c r="AA196" i="351"/>
  <c r="AA194" i="351"/>
  <c r="Y193" i="351"/>
  <c r="AA193" i="351" s="1"/>
  <c r="AA188" i="351"/>
  <c r="AA187" i="351"/>
  <c r="AB186" i="351"/>
  <c r="AA186" i="351"/>
  <c r="AB185" i="351"/>
  <c r="AA185" i="351"/>
  <c r="AB184" i="351"/>
  <c r="AA184" i="351"/>
  <c r="AB183" i="351"/>
  <c r="AA183" i="351"/>
  <c r="AB182" i="351"/>
  <c r="AA182" i="351"/>
  <c r="AB181" i="351"/>
  <c r="AA181" i="351"/>
  <c r="AB180" i="351"/>
  <c r="AA180" i="351"/>
  <c r="AB179" i="351"/>
  <c r="AA179" i="351"/>
  <c r="AA177" i="351"/>
  <c r="Y176" i="351"/>
  <c r="AA176" i="351" s="1"/>
  <c r="AA171" i="351"/>
  <c r="AA170" i="351"/>
  <c r="AB169" i="351"/>
  <c r="AA169" i="351"/>
  <c r="AB168" i="351"/>
  <c r="AA168" i="351"/>
  <c r="AB167" i="351"/>
  <c r="AA167" i="351"/>
  <c r="AB166" i="351"/>
  <c r="AA166" i="351"/>
  <c r="AB165" i="351"/>
  <c r="AA165" i="351"/>
  <c r="AB164" i="351"/>
  <c r="AA164" i="351"/>
  <c r="AB163" i="351"/>
  <c r="AA163" i="351"/>
  <c r="AB162" i="351"/>
  <c r="AA162" i="351"/>
  <c r="AA160" i="351"/>
  <c r="Y159" i="351"/>
  <c r="AA159" i="351" s="1"/>
  <c r="E157" i="351"/>
  <c r="AA154" i="351"/>
  <c r="AA153" i="351"/>
  <c r="AB152" i="351"/>
  <c r="AA152" i="351"/>
  <c r="AB151" i="351"/>
  <c r="AA151" i="351"/>
  <c r="AB150" i="351"/>
  <c r="AA150" i="351"/>
  <c r="AB149" i="351"/>
  <c r="AA149" i="351"/>
  <c r="AB148" i="351"/>
  <c r="AA148" i="351"/>
  <c r="AB147" i="351"/>
  <c r="AA147" i="351"/>
  <c r="AB146" i="351"/>
  <c r="AA146" i="351"/>
  <c r="AB145" i="351"/>
  <c r="AA145" i="351"/>
  <c r="AA143" i="351"/>
  <c r="Y142" i="351"/>
  <c r="AA142" i="351" s="1"/>
  <c r="F140" i="351" s="1"/>
  <c r="E140" i="351"/>
  <c r="AA137" i="351"/>
  <c r="AA136" i="351"/>
  <c r="AB135" i="351"/>
  <c r="AA135" i="351"/>
  <c r="AB134" i="351"/>
  <c r="AA134" i="351"/>
  <c r="AB133" i="351"/>
  <c r="AA133" i="351"/>
  <c r="AB132" i="351"/>
  <c r="AA132" i="351"/>
  <c r="AB131" i="351"/>
  <c r="AA131" i="351"/>
  <c r="AB130" i="351"/>
  <c r="AA130" i="351"/>
  <c r="AB129" i="351"/>
  <c r="AA129" i="351"/>
  <c r="AB128" i="351"/>
  <c r="AA128" i="351"/>
  <c r="AA126" i="351"/>
  <c r="Y125" i="351"/>
  <c r="AA125" i="351" s="1"/>
  <c r="E123" i="351"/>
  <c r="AA120" i="351"/>
  <c r="AA119" i="351"/>
  <c r="AB118" i="351"/>
  <c r="AA118" i="351"/>
  <c r="AB117" i="351"/>
  <c r="AA117" i="351"/>
  <c r="AB116" i="351"/>
  <c r="AA116" i="351"/>
  <c r="AB115" i="351"/>
  <c r="AA115" i="351"/>
  <c r="AB114" i="351"/>
  <c r="AA114" i="351"/>
  <c r="AB113" i="351"/>
  <c r="AA113" i="351"/>
  <c r="AB112" i="351"/>
  <c r="AA112" i="351"/>
  <c r="AB111" i="351"/>
  <c r="AA111" i="351"/>
  <c r="AA109" i="351"/>
  <c r="Y108" i="351"/>
  <c r="AA108" i="351" s="1"/>
  <c r="F106" i="351" s="1"/>
  <c r="E106" i="351"/>
  <c r="AA103" i="351"/>
  <c r="AA102" i="351"/>
  <c r="AB101" i="351"/>
  <c r="AA101" i="351"/>
  <c r="AB100" i="351"/>
  <c r="AA100" i="351"/>
  <c r="AB99" i="351"/>
  <c r="AA99" i="351"/>
  <c r="AB98" i="351"/>
  <c r="AA98" i="351"/>
  <c r="AB97" i="351"/>
  <c r="AA97" i="351"/>
  <c r="AB96" i="351"/>
  <c r="AA96" i="351"/>
  <c r="AB95" i="351"/>
  <c r="AA95" i="351"/>
  <c r="AB94" i="351"/>
  <c r="AA94" i="351"/>
  <c r="AA92" i="351"/>
  <c r="Y91" i="351"/>
  <c r="AA91" i="351" s="1"/>
  <c r="E89" i="351"/>
  <c r="AA86" i="351"/>
  <c r="AA85" i="351"/>
  <c r="AB84" i="351"/>
  <c r="AA84" i="351"/>
  <c r="AB83" i="351"/>
  <c r="AA83" i="351"/>
  <c r="AB82" i="351"/>
  <c r="AA82" i="351"/>
  <c r="AB81" i="351"/>
  <c r="AA81" i="351"/>
  <c r="AB80" i="351"/>
  <c r="AA80" i="351"/>
  <c r="AB79" i="351"/>
  <c r="AA79" i="351"/>
  <c r="AB78" i="351"/>
  <c r="AA78" i="351"/>
  <c r="AB77" i="351"/>
  <c r="AA77" i="351"/>
  <c r="AA75" i="351"/>
  <c r="Y74" i="351"/>
  <c r="AA74" i="351" s="1"/>
  <c r="F72" i="351" s="1"/>
  <c r="E72" i="351"/>
  <c r="AA69" i="351"/>
  <c r="AA68" i="351"/>
  <c r="AB67" i="351"/>
  <c r="AA67" i="351"/>
  <c r="AB66" i="351"/>
  <c r="AA66" i="351"/>
  <c r="AB65" i="351"/>
  <c r="AA65" i="351"/>
  <c r="AB64" i="351"/>
  <c r="AA64" i="351"/>
  <c r="AB63" i="351"/>
  <c r="AA63" i="351"/>
  <c r="AB62" i="351"/>
  <c r="AA62" i="351"/>
  <c r="AB61" i="351"/>
  <c r="AA61" i="351"/>
  <c r="AB60" i="351"/>
  <c r="AA60" i="351"/>
  <c r="AA58" i="351"/>
  <c r="Y57" i="351"/>
  <c r="AA57" i="351" s="1"/>
  <c r="E55" i="351"/>
  <c r="AA52" i="351"/>
  <c r="AA51" i="351"/>
  <c r="AB50" i="351"/>
  <c r="AA50" i="351"/>
  <c r="AB49" i="351"/>
  <c r="AA49" i="351"/>
  <c r="AB48" i="351"/>
  <c r="AA48" i="351"/>
  <c r="AB47" i="351"/>
  <c r="AA47" i="351"/>
  <c r="AB46" i="351"/>
  <c r="AA46" i="351"/>
  <c r="AB45" i="351"/>
  <c r="AA45" i="351"/>
  <c r="AB44" i="351"/>
  <c r="AA44" i="351"/>
  <c r="AB43" i="351"/>
  <c r="AA43" i="351"/>
  <c r="AA41" i="351"/>
  <c r="Y40" i="351"/>
  <c r="AA40" i="351" s="1"/>
  <c r="F38" i="351" s="1"/>
  <c r="E38" i="351"/>
  <c r="AA35" i="351"/>
  <c r="AA34" i="351"/>
  <c r="AB33" i="351"/>
  <c r="AA33" i="351"/>
  <c r="AB32" i="351"/>
  <c r="AA32" i="351"/>
  <c r="AB31" i="351"/>
  <c r="AA31" i="351"/>
  <c r="AB30" i="351"/>
  <c r="AA30" i="351"/>
  <c r="AB29" i="351"/>
  <c r="AA29" i="351"/>
  <c r="AB28" i="351"/>
  <c r="AA28" i="351"/>
  <c r="AB27" i="351"/>
  <c r="AA27" i="351"/>
  <c r="AB26" i="351"/>
  <c r="AA26" i="351"/>
  <c r="AA24" i="351"/>
  <c r="Y23" i="351"/>
  <c r="AA23" i="351" s="1"/>
  <c r="E21" i="351"/>
  <c r="AA18" i="351"/>
  <c r="AA17" i="351"/>
  <c r="AB16" i="351"/>
  <c r="AA16" i="351"/>
  <c r="AB15" i="351"/>
  <c r="AA15" i="351"/>
  <c r="AB14" i="351"/>
  <c r="AA14" i="351"/>
  <c r="AB13" i="351"/>
  <c r="AA13" i="351"/>
  <c r="AB12" i="351"/>
  <c r="AA12" i="351"/>
  <c r="AB11" i="351"/>
  <c r="AA11" i="351"/>
  <c r="AB10" i="351"/>
  <c r="AA10" i="351"/>
  <c r="AB9" i="351"/>
  <c r="AA9" i="351"/>
  <c r="AA7" i="351"/>
  <c r="Y6" i="351"/>
  <c r="AA6" i="351" s="1"/>
  <c r="F4" i="351" s="1"/>
  <c r="E4" i="351"/>
  <c r="F2" i="351"/>
  <c r="E2" i="351" s="1"/>
  <c r="AA239" i="350"/>
  <c r="AA238" i="350"/>
  <c r="AB237" i="350"/>
  <c r="AA237" i="350"/>
  <c r="AB236" i="350"/>
  <c r="AA236" i="350"/>
  <c r="AB235" i="350"/>
  <c r="AA235" i="350"/>
  <c r="AB234" i="350"/>
  <c r="AA234" i="350"/>
  <c r="AB233" i="350"/>
  <c r="AA233" i="350"/>
  <c r="AB232" i="350"/>
  <c r="AA232" i="350"/>
  <c r="AB231" i="350"/>
  <c r="AA231" i="350"/>
  <c r="AB230" i="350"/>
  <c r="AA230" i="350"/>
  <c r="AA228" i="350"/>
  <c r="AA227" i="350"/>
  <c r="F225" i="350" s="1"/>
  <c r="Y227" i="350"/>
  <c r="E226" i="350" s="1"/>
  <c r="E225" i="350"/>
  <c r="AA222" i="350"/>
  <c r="AA221" i="350"/>
  <c r="AB220" i="350"/>
  <c r="AA220" i="350"/>
  <c r="AB219" i="350"/>
  <c r="AA219" i="350"/>
  <c r="AB218" i="350"/>
  <c r="AA218" i="350"/>
  <c r="AB217" i="350"/>
  <c r="AA217" i="350"/>
  <c r="AB216" i="350"/>
  <c r="AA216" i="350"/>
  <c r="AB215" i="350"/>
  <c r="AA215" i="350"/>
  <c r="AB214" i="350"/>
  <c r="AA214" i="350"/>
  <c r="AB213" i="350"/>
  <c r="AA213" i="350"/>
  <c r="AA211" i="350"/>
  <c r="Y210" i="350"/>
  <c r="AA210" i="350" s="1"/>
  <c r="F208" i="350" s="1"/>
  <c r="E208" i="350"/>
  <c r="AA205" i="350"/>
  <c r="AA204" i="350"/>
  <c r="AB203" i="350"/>
  <c r="AA203" i="350"/>
  <c r="AB202" i="350"/>
  <c r="AA202" i="350"/>
  <c r="AB201" i="350"/>
  <c r="AA201" i="350"/>
  <c r="AB200" i="350"/>
  <c r="AA200" i="350"/>
  <c r="AB199" i="350"/>
  <c r="AA199" i="350"/>
  <c r="AB198" i="350"/>
  <c r="AA198" i="350"/>
  <c r="AB197" i="350"/>
  <c r="AA197" i="350"/>
  <c r="AB196" i="350"/>
  <c r="AA196" i="350"/>
  <c r="AA194" i="350"/>
  <c r="Y193" i="350"/>
  <c r="AA193" i="350" s="1"/>
  <c r="AA188" i="350"/>
  <c r="AA187" i="350"/>
  <c r="AB186" i="350"/>
  <c r="AA186" i="350"/>
  <c r="AB185" i="350"/>
  <c r="AA185" i="350"/>
  <c r="AB184" i="350"/>
  <c r="AA184" i="350"/>
  <c r="AB183" i="350"/>
  <c r="AA183" i="350"/>
  <c r="AB182" i="350"/>
  <c r="AA182" i="350"/>
  <c r="AB181" i="350"/>
  <c r="AA181" i="350"/>
  <c r="AB180" i="350"/>
  <c r="AA180" i="350"/>
  <c r="AB179" i="350"/>
  <c r="AA179" i="350"/>
  <c r="AA177" i="350"/>
  <c r="Y176" i="350"/>
  <c r="AA176" i="350" s="1"/>
  <c r="AA171" i="350"/>
  <c r="AA170" i="350"/>
  <c r="AB169" i="350"/>
  <c r="AA169" i="350"/>
  <c r="AB168" i="350"/>
  <c r="AA168" i="350"/>
  <c r="AB167" i="350"/>
  <c r="AA167" i="350"/>
  <c r="AB166" i="350"/>
  <c r="AA166" i="350"/>
  <c r="AB165" i="350"/>
  <c r="AA165" i="350"/>
  <c r="AB164" i="350"/>
  <c r="AA164" i="350"/>
  <c r="AB163" i="350"/>
  <c r="AA163" i="350"/>
  <c r="AB162" i="350"/>
  <c r="AA162" i="350"/>
  <c r="AA160" i="350"/>
  <c r="Y159" i="350"/>
  <c r="AA159" i="350" s="1"/>
  <c r="E157" i="350"/>
  <c r="AA154" i="350"/>
  <c r="AA153" i="350"/>
  <c r="AB152" i="350"/>
  <c r="AA152" i="350"/>
  <c r="AB151" i="350"/>
  <c r="AA151" i="350"/>
  <c r="AB150" i="350"/>
  <c r="AA150" i="350"/>
  <c r="AB149" i="350"/>
  <c r="AA149" i="350"/>
  <c r="AB148" i="350"/>
  <c r="AA148" i="350"/>
  <c r="AB147" i="350"/>
  <c r="AA147" i="350"/>
  <c r="AB146" i="350"/>
  <c r="AA146" i="350"/>
  <c r="AB145" i="350"/>
  <c r="AA145" i="350"/>
  <c r="AA143" i="350"/>
  <c r="AA142" i="350"/>
  <c r="Y142" i="350"/>
  <c r="E140" i="350"/>
  <c r="AA137" i="350"/>
  <c r="AA136" i="350"/>
  <c r="AB135" i="350"/>
  <c r="AA135" i="350"/>
  <c r="AB134" i="350"/>
  <c r="AA134" i="350"/>
  <c r="AB133" i="350"/>
  <c r="AA133" i="350"/>
  <c r="AB132" i="350"/>
  <c r="AA132" i="350"/>
  <c r="AB131" i="350"/>
  <c r="AA131" i="350"/>
  <c r="AB130" i="350"/>
  <c r="AA130" i="350"/>
  <c r="AB129" i="350"/>
  <c r="AA129" i="350"/>
  <c r="AB128" i="350"/>
  <c r="AA128" i="350"/>
  <c r="AA126" i="350"/>
  <c r="Y125" i="350"/>
  <c r="AA125" i="350" s="1"/>
  <c r="F123" i="350" s="1"/>
  <c r="E123" i="350"/>
  <c r="AA120" i="350"/>
  <c r="AA119" i="350"/>
  <c r="AB118" i="350"/>
  <c r="AA118" i="350"/>
  <c r="AB117" i="350"/>
  <c r="AA117" i="350"/>
  <c r="AB116" i="350"/>
  <c r="AA116" i="350"/>
  <c r="AB115" i="350"/>
  <c r="AA115" i="350"/>
  <c r="AB114" i="350"/>
  <c r="AA114" i="350"/>
  <c r="AB113" i="350"/>
  <c r="AA113" i="350"/>
  <c r="AB112" i="350"/>
  <c r="AA112" i="350"/>
  <c r="AB111" i="350"/>
  <c r="AA111" i="350"/>
  <c r="AA109" i="350"/>
  <c r="Y108" i="350"/>
  <c r="AA108" i="350" s="1"/>
  <c r="F106" i="350" s="1"/>
  <c r="E106" i="350"/>
  <c r="AA103" i="350"/>
  <c r="AA102" i="350"/>
  <c r="AB101" i="350"/>
  <c r="AA101" i="350"/>
  <c r="AB100" i="350"/>
  <c r="AA100" i="350"/>
  <c r="AB99" i="350"/>
  <c r="AA99" i="350"/>
  <c r="AB98" i="350"/>
  <c r="AA98" i="350"/>
  <c r="AB97" i="350"/>
  <c r="AA97" i="350"/>
  <c r="AB96" i="350"/>
  <c r="AA96" i="350"/>
  <c r="AB95" i="350"/>
  <c r="AA95" i="350"/>
  <c r="AB94" i="350"/>
  <c r="AA94" i="350"/>
  <c r="AA92" i="350"/>
  <c r="Y91" i="350"/>
  <c r="AA91" i="350" s="1"/>
  <c r="E89" i="350"/>
  <c r="AA86" i="350"/>
  <c r="AA85" i="350"/>
  <c r="AB84" i="350"/>
  <c r="AA84" i="350"/>
  <c r="AB83" i="350"/>
  <c r="AA83" i="350"/>
  <c r="AB82" i="350"/>
  <c r="AA82" i="350"/>
  <c r="AB81" i="350"/>
  <c r="AA81" i="350"/>
  <c r="AB80" i="350"/>
  <c r="AA80" i="350"/>
  <c r="AB79" i="350"/>
  <c r="AA79" i="350"/>
  <c r="AB78" i="350"/>
  <c r="AA78" i="350"/>
  <c r="AB77" i="350"/>
  <c r="AA77" i="350"/>
  <c r="AA75" i="350"/>
  <c r="Y74" i="350"/>
  <c r="AA74" i="350" s="1"/>
  <c r="F72" i="350" s="1"/>
  <c r="E72" i="350"/>
  <c r="AA69" i="350"/>
  <c r="AA68" i="350"/>
  <c r="AB67" i="350"/>
  <c r="AA67" i="350"/>
  <c r="AB66" i="350"/>
  <c r="AA66" i="350"/>
  <c r="AB65" i="350"/>
  <c r="AA65" i="350"/>
  <c r="AB64" i="350"/>
  <c r="AA64" i="350"/>
  <c r="AB63" i="350"/>
  <c r="AA63" i="350"/>
  <c r="AB62" i="350"/>
  <c r="AA62" i="350"/>
  <c r="AB61" i="350"/>
  <c r="AA61" i="350"/>
  <c r="AB60" i="350"/>
  <c r="AA60" i="350"/>
  <c r="AA58" i="350"/>
  <c r="Y57" i="350"/>
  <c r="AA57" i="350" s="1"/>
  <c r="E55" i="350"/>
  <c r="AA52" i="350"/>
  <c r="AA51" i="350"/>
  <c r="AB50" i="350"/>
  <c r="AA50" i="350"/>
  <c r="AB49" i="350"/>
  <c r="AA49" i="350"/>
  <c r="AB48" i="350"/>
  <c r="AA48" i="350"/>
  <c r="AB47" i="350"/>
  <c r="AA47" i="350"/>
  <c r="AB46" i="350"/>
  <c r="AA46" i="350"/>
  <c r="AB45" i="350"/>
  <c r="AA45" i="350"/>
  <c r="AB44" i="350"/>
  <c r="AA44" i="350"/>
  <c r="AB43" i="350"/>
  <c r="AA43" i="350"/>
  <c r="AA41" i="350"/>
  <c r="Y40" i="350"/>
  <c r="AA40" i="350" s="1"/>
  <c r="F38" i="350" s="1"/>
  <c r="E38" i="350"/>
  <c r="AA35" i="350"/>
  <c r="AA34" i="350"/>
  <c r="AB33" i="350"/>
  <c r="AA33" i="350"/>
  <c r="AB32" i="350"/>
  <c r="AA32" i="350"/>
  <c r="AB31" i="350"/>
  <c r="AA31" i="350"/>
  <c r="AB30" i="350"/>
  <c r="AA30" i="350"/>
  <c r="AB29" i="350"/>
  <c r="AA29" i="350"/>
  <c r="AB28" i="350"/>
  <c r="AA28" i="350"/>
  <c r="AB27" i="350"/>
  <c r="AA27" i="350"/>
  <c r="AB26" i="350"/>
  <c r="AA26" i="350"/>
  <c r="AA24" i="350"/>
  <c r="Y23" i="350"/>
  <c r="AA23" i="350" s="1"/>
  <c r="E21" i="350"/>
  <c r="AA18" i="350"/>
  <c r="AA17" i="350"/>
  <c r="AB16" i="350"/>
  <c r="AA16" i="350"/>
  <c r="AB15" i="350"/>
  <c r="AA15" i="350"/>
  <c r="AB14" i="350"/>
  <c r="AA14" i="350"/>
  <c r="AB13" i="350"/>
  <c r="AA13" i="350"/>
  <c r="AB12" i="350"/>
  <c r="AA12" i="350"/>
  <c r="AB11" i="350"/>
  <c r="AA11" i="350"/>
  <c r="AB10" i="350"/>
  <c r="AA10" i="350"/>
  <c r="AB9" i="350"/>
  <c r="AA9" i="350"/>
  <c r="AA7" i="350"/>
  <c r="Y6" i="350"/>
  <c r="AA6" i="350" s="1"/>
  <c r="F4" i="350" s="1"/>
  <c r="E4" i="350"/>
  <c r="F2" i="350"/>
  <c r="E2" i="350" s="1"/>
  <c r="AA239" i="349"/>
  <c r="AA238" i="349"/>
  <c r="AB237" i="349"/>
  <c r="AA237" i="349"/>
  <c r="AB236" i="349"/>
  <c r="AA236" i="349"/>
  <c r="AB235" i="349"/>
  <c r="AA235" i="349"/>
  <c r="AB234" i="349"/>
  <c r="AA234" i="349"/>
  <c r="AB233" i="349"/>
  <c r="AA233" i="349"/>
  <c r="AB232" i="349"/>
  <c r="AA232" i="349"/>
  <c r="AB231" i="349"/>
  <c r="AA231" i="349"/>
  <c r="AB230" i="349"/>
  <c r="AA230" i="349"/>
  <c r="AA228" i="349"/>
  <c r="Y227" i="349"/>
  <c r="AA227" i="349" s="1"/>
  <c r="F225" i="349" s="1"/>
  <c r="E225" i="349"/>
  <c r="AA222" i="349"/>
  <c r="AA221" i="349"/>
  <c r="AB220" i="349"/>
  <c r="AA220" i="349"/>
  <c r="AB219" i="349"/>
  <c r="AA219" i="349"/>
  <c r="AB218" i="349"/>
  <c r="AA218" i="349"/>
  <c r="AB217" i="349"/>
  <c r="AA217" i="349"/>
  <c r="AB216" i="349"/>
  <c r="AA216" i="349"/>
  <c r="AB215" i="349"/>
  <c r="AA215" i="349"/>
  <c r="AB214" i="349"/>
  <c r="AA214" i="349"/>
  <c r="AB213" i="349"/>
  <c r="AA213" i="349"/>
  <c r="AA211" i="349"/>
  <c r="Y210" i="349"/>
  <c r="AA210" i="349" s="1"/>
  <c r="F208" i="349" s="1"/>
  <c r="E208" i="349"/>
  <c r="AA205" i="349"/>
  <c r="AA204" i="349"/>
  <c r="AB203" i="349"/>
  <c r="AA203" i="349"/>
  <c r="AB202" i="349"/>
  <c r="AA202" i="349"/>
  <c r="AB201" i="349"/>
  <c r="AA201" i="349"/>
  <c r="AB200" i="349"/>
  <c r="AA200" i="349"/>
  <c r="AB199" i="349"/>
  <c r="AA199" i="349"/>
  <c r="AB198" i="349"/>
  <c r="AA198" i="349"/>
  <c r="AB197" i="349"/>
  <c r="AA197" i="349"/>
  <c r="AB196" i="349"/>
  <c r="AA196" i="349"/>
  <c r="AA194" i="349"/>
  <c r="Y193" i="349"/>
  <c r="AA193" i="349" s="1"/>
  <c r="AA188" i="349"/>
  <c r="AA187" i="349"/>
  <c r="AB186" i="349"/>
  <c r="AA186" i="349"/>
  <c r="AB185" i="349"/>
  <c r="AA185" i="349"/>
  <c r="AB184" i="349"/>
  <c r="AA184" i="349"/>
  <c r="AB183" i="349"/>
  <c r="AA183" i="349"/>
  <c r="AB182" i="349"/>
  <c r="AA182" i="349"/>
  <c r="AB181" i="349"/>
  <c r="AA181" i="349"/>
  <c r="AB180" i="349"/>
  <c r="AA180" i="349"/>
  <c r="AB179" i="349"/>
  <c r="AA179" i="349"/>
  <c r="AA177" i="349"/>
  <c r="AA176" i="349"/>
  <c r="Y176" i="349"/>
  <c r="AA171" i="349"/>
  <c r="AA170" i="349"/>
  <c r="AB169" i="349"/>
  <c r="AA169" i="349"/>
  <c r="AB168" i="349"/>
  <c r="AA168" i="349"/>
  <c r="AB167" i="349"/>
  <c r="AA167" i="349"/>
  <c r="AB166" i="349"/>
  <c r="AA166" i="349"/>
  <c r="AB165" i="349"/>
  <c r="AA165" i="349"/>
  <c r="AB164" i="349"/>
  <c r="AA164" i="349"/>
  <c r="AB163" i="349"/>
  <c r="AA163" i="349"/>
  <c r="AB162" i="349"/>
  <c r="AA162" i="349"/>
  <c r="AA160" i="349"/>
  <c r="Y159" i="349"/>
  <c r="AA159" i="349" s="1"/>
  <c r="F157" i="349" s="1"/>
  <c r="E157" i="349"/>
  <c r="AA154" i="349"/>
  <c r="AA153" i="349"/>
  <c r="AB152" i="349"/>
  <c r="AA152" i="349"/>
  <c r="AB151" i="349"/>
  <c r="AA151" i="349"/>
  <c r="AB150" i="349"/>
  <c r="AA150" i="349"/>
  <c r="AB149" i="349"/>
  <c r="AA149" i="349"/>
  <c r="AB148" i="349"/>
  <c r="AA148" i="349"/>
  <c r="AB147" i="349"/>
  <c r="AA147" i="349"/>
  <c r="AB146" i="349"/>
  <c r="AA146" i="349"/>
  <c r="AB145" i="349"/>
  <c r="AA145" i="349"/>
  <c r="AA143" i="349"/>
  <c r="Y142" i="349"/>
  <c r="AA142" i="349" s="1"/>
  <c r="F140" i="349" s="1"/>
  <c r="E140" i="349"/>
  <c r="AA137" i="349"/>
  <c r="AA136" i="349"/>
  <c r="AB135" i="349"/>
  <c r="AA135" i="349"/>
  <c r="AB134" i="349"/>
  <c r="AA134" i="349"/>
  <c r="AB133" i="349"/>
  <c r="AA133" i="349"/>
  <c r="AB132" i="349"/>
  <c r="AA132" i="349"/>
  <c r="AB131" i="349"/>
  <c r="AA131" i="349"/>
  <c r="AB130" i="349"/>
  <c r="AA130" i="349"/>
  <c r="AB129" i="349"/>
  <c r="AA129" i="349"/>
  <c r="AB128" i="349"/>
  <c r="AA128" i="349"/>
  <c r="AA126" i="349"/>
  <c r="Y125" i="349"/>
  <c r="AA125" i="349" s="1"/>
  <c r="F123" i="349" s="1"/>
  <c r="E123" i="349"/>
  <c r="AA120" i="349"/>
  <c r="AA119" i="349"/>
  <c r="AB118" i="349"/>
  <c r="AA118" i="349"/>
  <c r="AB117" i="349"/>
  <c r="AA117" i="349"/>
  <c r="AB116" i="349"/>
  <c r="AA116" i="349"/>
  <c r="AB115" i="349"/>
  <c r="AA115" i="349"/>
  <c r="AB114" i="349"/>
  <c r="AA114" i="349"/>
  <c r="AB113" i="349"/>
  <c r="AA113" i="349"/>
  <c r="AB112" i="349"/>
  <c r="AA112" i="349"/>
  <c r="AB111" i="349"/>
  <c r="AA111" i="349"/>
  <c r="AA109" i="349"/>
  <c r="Y108" i="349"/>
  <c r="AA108" i="349" s="1"/>
  <c r="F106" i="349" s="1"/>
  <c r="E106" i="349"/>
  <c r="AA103" i="349"/>
  <c r="AA102" i="349"/>
  <c r="AB101" i="349"/>
  <c r="AA101" i="349"/>
  <c r="AB100" i="349"/>
  <c r="AA100" i="349"/>
  <c r="AB99" i="349"/>
  <c r="AA99" i="349"/>
  <c r="AB98" i="349"/>
  <c r="AA98" i="349"/>
  <c r="AB97" i="349"/>
  <c r="AA97" i="349"/>
  <c r="AB96" i="349"/>
  <c r="AA96" i="349"/>
  <c r="AB95" i="349"/>
  <c r="AA95" i="349"/>
  <c r="AB94" i="349"/>
  <c r="AA94" i="349"/>
  <c r="AA92" i="349"/>
  <c r="Y91" i="349"/>
  <c r="AA91" i="349" s="1"/>
  <c r="F89" i="349" s="1"/>
  <c r="E89" i="349"/>
  <c r="AA86" i="349"/>
  <c r="AA85" i="349"/>
  <c r="AB84" i="349"/>
  <c r="AA84" i="349"/>
  <c r="AB83" i="349"/>
  <c r="AA83" i="349"/>
  <c r="AB82" i="349"/>
  <c r="AA82" i="349"/>
  <c r="AB81" i="349"/>
  <c r="AA81" i="349"/>
  <c r="AB80" i="349"/>
  <c r="AA80" i="349"/>
  <c r="AB79" i="349"/>
  <c r="AA79" i="349"/>
  <c r="AB78" i="349"/>
  <c r="AA78" i="349"/>
  <c r="AB77" i="349"/>
  <c r="AA77" i="349"/>
  <c r="AA75" i="349"/>
  <c r="AA74" i="349"/>
  <c r="F72" i="349" s="1"/>
  <c r="Y74" i="349"/>
  <c r="E72" i="349"/>
  <c r="AA69" i="349"/>
  <c r="AA68" i="349"/>
  <c r="AB67" i="349"/>
  <c r="AA67" i="349"/>
  <c r="AB66" i="349"/>
  <c r="AA66" i="349"/>
  <c r="AB65" i="349"/>
  <c r="AA65" i="349"/>
  <c r="AB64" i="349"/>
  <c r="AA64" i="349"/>
  <c r="AB63" i="349"/>
  <c r="AA63" i="349"/>
  <c r="AB62" i="349"/>
  <c r="AA62" i="349"/>
  <c r="AB61" i="349"/>
  <c r="AA61" i="349"/>
  <c r="AB60" i="349"/>
  <c r="AA60" i="349"/>
  <c r="AA58" i="349"/>
  <c r="AA57" i="349"/>
  <c r="F55" i="349" s="1"/>
  <c r="Y57" i="349"/>
  <c r="E55" i="349"/>
  <c r="AA52" i="349"/>
  <c r="AA51" i="349"/>
  <c r="AB50" i="349"/>
  <c r="AA50" i="349"/>
  <c r="AB49" i="349"/>
  <c r="AA49" i="349"/>
  <c r="AB48" i="349"/>
  <c r="AA48" i="349"/>
  <c r="AB47" i="349"/>
  <c r="AA47" i="349"/>
  <c r="AB46" i="349"/>
  <c r="AA46" i="349"/>
  <c r="AB45" i="349"/>
  <c r="AA45" i="349"/>
  <c r="AB44" i="349"/>
  <c r="AA44" i="349"/>
  <c r="AB43" i="349"/>
  <c r="AA43" i="349"/>
  <c r="AA41" i="349"/>
  <c r="AA40" i="349"/>
  <c r="F38" i="349" s="1"/>
  <c r="Y40" i="349"/>
  <c r="E38" i="349"/>
  <c r="AA35" i="349"/>
  <c r="AA34" i="349"/>
  <c r="AB33" i="349"/>
  <c r="AA33" i="349"/>
  <c r="AB32" i="349"/>
  <c r="AA32" i="349"/>
  <c r="AB31" i="349"/>
  <c r="AA31" i="349"/>
  <c r="AB30" i="349"/>
  <c r="AA30" i="349"/>
  <c r="AB29" i="349"/>
  <c r="AA29" i="349"/>
  <c r="AB28" i="349"/>
  <c r="AA28" i="349"/>
  <c r="AB27" i="349"/>
  <c r="AA27" i="349"/>
  <c r="AB26" i="349"/>
  <c r="AA26" i="349"/>
  <c r="AA24" i="349"/>
  <c r="AA23" i="349"/>
  <c r="F21" i="349" s="1"/>
  <c r="Y23" i="349"/>
  <c r="E21" i="349"/>
  <c r="AA18" i="349"/>
  <c r="AA17" i="349"/>
  <c r="AB16" i="349"/>
  <c r="AA16" i="349"/>
  <c r="AB15" i="349"/>
  <c r="AA15" i="349"/>
  <c r="AB14" i="349"/>
  <c r="AA14" i="349"/>
  <c r="AB13" i="349"/>
  <c r="AA13" i="349"/>
  <c r="AB12" i="349"/>
  <c r="AA12" i="349"/>
  <c r="AB11" i="349"/>
  <c r="AA11" i="349"/>
  <c r="AB10" i="349"/>
  <c r="AA10" i="349"/>
  <c r="AB9" i="349"/>
  <c r="AA9" i="349"/>
  <c r="AA7" i="349"/>
  <c r="Y6" i="349"/>
  <c r="AA6" i="349" s="1"/>
  <c r="F4" i="349" s="1"/>
  <c r="E4" i="349"/>
  <c r="F2" i="349"/>
  <c r="E2" i="349" s="1"/>
  <c r="AA239" i="348"/>
  <c r="AA238" i="348"/>
  <c r="AB237" i="348"/>
  <c r="AA237" i="348"/>
  <c r="AB236" i="348"/>
  <c r="AA236" i="348"/>
  <c r="AB235" i="348"/>
  <c r="AA235" i="348"/>
  <c r="AB234" i="348"/>
  <c r="AA234" i="348"/>
  <c r="AB233" i="348"/>
  <c r="AA233" i="348"/>
  <c r="AB232" i="348"/>
  <c r="AA232" i="348"/>
  <c r="AB231" i="348"/>
  <c r="AA231" i="348"/>
  <c r="AB230" i="348"/>
  <c r="AA230" i="348"/>
  <c r="AA228" i="348"/>
  <c r="AA227" i="348"/>
  <c r="F225" i="348" s="1"/>
  <c r="Y227" i="348"/>
  <c r="E226" i="348" s="1"/>
  <c r="E225" i="348"/>
  <c r="AA222" i="348"/>
  <c r="AA221" i="348"/>
  <c r="AB220" i="348"/>
  <c r="AA220" i="348"/>
  <c r="AB219" i="348"/>
  <c r="AA219" i="348"/>
  <c r="AB218" i="348"/>
  <c r="AA218" i="348"/>
  <c r="AB217" i="348"/>
  <c r="AA217" i="348"/>
  <c r="AB216" i="348"/>
  <c r="AA216" i="348"/>
  <c r="AB215" i="348"/>
  <c r="AA215" i="348"/>
  <c r="AB214" i="348"/>
  <c r="AA214" i="348"/>
  <c r="AB213" i="348"/>
  <c r="AA213" i="348"/>
  <c r="AA211" i="348"/>
  <c r="Y210" i="348"/>
  <c r="AA210" i="348" s="1"/>
  <c r="E208" i="348"/>
  <c r="AA205" i="348"/>
  <c r="AA204" i="348"/>
  <c r="AB203" i="348"/>
  <c r="AA203" i="348"/>
  <c r="AB202" i="348"/>
  <c r="AA202" i="348"/>
  <c r="AB201" i="348"/>
  <c r="AA201" i="348"/>
  <c r="AB200" i="348"/>
  <c r="AA200" i="348"/>
  <c r="AB199" i="348"/>
  <c r="AA199" i="348"/>
  <c r="AB198" i="348"/>
  <c r="AA198" i="348"/>
  <c r="AB197" i="348"/>
  <c r="AA197" i="348"/>
  <c r="AB196" i="348"/>
  <c r="AA196" i="348"/>
  <c r="AA194" i="348"/>
  <c r="Y193" i="348"/>
  <c r="AA193" i="348" s="1"/>
  <c r="AA188" i="348"/>
  <c r="AA187" i="348"/>
  <c r="AB186" i="348"/>
  <c r="AA186" i="348"/>
  <c r="AB185" i="348"/>
  <c r="AA185" i="348"/>
  <c r="AB184" i="348"/>
  <c r="AA184" i="348"/>
  <c r="AB183" i="348"/>
  <c r="AA183" i="348"/>
  <c r="AB182" i="348"/>
  <c r="AA182" i="348"/>
  <c r="AB181" i="348"/>
  <c r="AA181" i="348"/>
  <c r="AB180" i="348"/>
  <c r="AA180" i="348"/>
  <c r="AB179" i="348"/>
  <c r="AA179" i="348"/>
  <c r="AA177" i="348"/>
  <c r="Y176" i="348"/>
  <c r="AA176" i="348" s="1"/>
  <c r="AA171" i="348"/>
  <c r="AA170" i="348"/>
  <c r="AB169" i="348"/>
  <c r="AA169" i="348"/>
  <c r="AB168" i="348"/>
  <c r="AA168" i="348"/>
  <c r="AB167" i="348"/>
  <c r="AA167" i="348"/>
  <c r="AB166" i="348"/>
  <c r="AA166" i="348"/>
  <c r="AB165" i="348"/>
  <c r="AA165" i="348"/>
  <c r="AB164" i="348"/>
  <c r="AA164" i="348"/>
  <c r="AB163" i="348"/>
  <c r="AA163" i="348"/>
  <c r="AB162" i="348"/>
  <c r="AA162" i="348"/>
  <c r="AA160" i="348"/>
  <c r="Y159" i="348"/>
  <c r="AA159" i="348" s="1"/>
  <c r="E157" i="348"/>
  <c r="AA154" i="348"/>
  <c r="AA153" i="348"/>
  <c r="AB152" i="348"/>
  <c r="AA152" i="348"/>
  <c r="AB151" i="348"/>
  <c r="AA151" i="348"/>
  <c r="AB150" i="348"/>
  <c r="AA150" i="348"/>
  <c r="AB149" i="348"/>
  <c r="AA149" i="348"/>
  <c r="AB148" i="348"/>
  <c r="AA148" i="348"/>
  <c r="AB147" i="348"/>
  <c r="AA147" i="348"/>
  <c r="AB146" i="348"/>
  <c r="AA146" i="348"/>
  <c r="AB145" i="348"/>
  <c r="AA145" i="348"/>
  <c r="AA143" i="348"/>
  <c r="Y142" i="348"/>
  <c r="AA142" i="348" s="1"/>
  <c r="F140" i="348" s="1"/>
  <c r="E140" i="348"/>
  <c r="AA137" i="348"/>
  <c r="AA136" i="348"/>
  <c r="AB135" i="348"/>
  <c r="AA135" i="348"/>
  <c r="AB134" i="348"/>
  <c r="AA134" i="348"/>
  <c r="AB133" i="348"/>
  <c r="AA133" i="348"/>
  <c r="AB132" i="348"/>
  <c r="AA132" i="348"/>
  <c r="AB131" i="348"/>
  <c r="AA131" i="348"/>
  <c r="AB130" i="348"/>
  <c r="AA130" i="348"/>
  <c r="AB129" i="348"/>
  <c r="AA129" i="348"/>
  <c r="AB128" i="348"/>
  <c r="AA128" i="348"/>
  <c r="AA126" i="348"/>
  <c r="Y125" i="348"/>
  <c r="AA125" i="348" s="1"/>
  <c r="E123" i="348"/>
  <c r="AA120" i="348"/>
  <c r="AA119" i="348"/>
  <c r="AB118" i="348"/>
  <c r="AA118" i="348"/>
  <c r="AB117" i="348"/>
  <c r="AA117" i="348"/>
  <c r="AB116" i="348"/>
  <c r="AA116" i="348"/>
  <c r="AB115" i="348"/>
  <c r="AA115" i="348"/>
  <c r="AB114" i="348"/>
  <c r="AA114" i="348"/>
  <c r="AB113" i="348"/>
  <c r="AA113" i="348"/>
  <c r="AB112" i="348"/>
  <c r="AA112" i="348"/>
  <c r="AB111" i="348"/>
  <c r="AA111" i="348"/>
  <c r="AA109" i="348"/>
  <c r="Y108" i="348"/>
  <c r="AA108" i="348" s="1"/>
  <c r="F106" i="348" s="1"/>
  <c r="E106" i="348"/>
  <c r="AA103" i="348"/>
  <c r="AA102" i="348"/>
  <c r="AB101" i="348"/>
  <c r="AA101" i="348"/>
  <c r="AB100" i="348"/>
  <c r="AA100" i="348"/>
  <c r="AB99" i="348"/>
  <c r="AA99" i="348"/>
  <c r="AB98" i="348"/>
  <c r="AA98" i="348"/>
  <c r="AB97" i="348"/>
  <c r="AA97" i="348"/>
  <c r="AB96" i="348"/>
  <c r="AA96" i="348"/>
  <c r="AB95" i="348"/>
  <c r="AA95" i="348"/>
  <c r="AB94" i="348"/>
  <c r="AA94" i="348"/>
  <c r="AA92" i="348"/>
  <c r="Y91" i="348"/>
  <c r="AA91" i="348" s="1"/>
  <c r="E89" i="348"/>
  <c r="AA86" i="348"/>
  <c r="AA85" i="348"/>
  <c r="AB84" i="348"/>
  <c r="AA84" i="348"/>
  <c r="AB83" i="348"/>
  <c r="AA83" i="348"/>
  <c r="AB82" i="348"/>
  <c r="AA82" i="348"/>
  <c r="AB81" i="348"/>
  <c r="AA81" i="348"/>
  <c r="AB80" i="348"/>
  <c r="AA80" i="348"/>
  <c r="AB79" i="348"/>
  <c r="AA79" i="348"/>
  <c r="AB78" i="348"/>
  <c r="AA78" i="348"/>
  <c r="AB77" i="348"/>
  <c r="AA77" i="348"/>
  <c r="AA75" i="348"/>
  <c r="Y74" i="348"/>
  <c r="AA74" i="348" s="1"/>
  <c r="F72" i="348" s="1"/>
  <c r="E72" i="348"/>
  <c r="AA69" i="348"/>
  <c r="AA68" i="348"/>
  <c r="AB67" i="348"/>
  <c r="AA67" i="348"/>
  <c r="AB66" i="348"/>
  <c r="AA66" i="348"/>
  <c r="AB65" i="348"/>
  <c r="AA65" i="348"/>
  <c r="AB64" i="348"/>
  <c r="AA64" i="348"/>
  <c r="AB63" i="348"/>
  <c r="AA63" i="348"/>
  <c r="AB62" i="348"/>
  <c r="AA62" i="348"/>
  <c r="AB61" i="348"/>
  <c r="AA61" i="348"/>
  <c r="AB60" i="348"/>
  <c r="AA60" i="348"/>
  <c r="AA58" i="348"/>
  <c r="Y57" i="348"/>
  <c r="AA57" i="348" s="1"/>
  <c r="E55" i="348"/>
  <c r="AA52" i="348"/>
  <c r="AA51" i="348"/>
  <c r="AB50" i="348"/>
  <c r="AA50" i="348"/>
  <c r="AB49" i="348"/>
  <c r="AA49" i="348"/>
  <c r="AB48" i="348"/>
  <c r="AA48" i="348"/>
  <c r="AB47" i="348"/>
  <c r="AA47" i="348"/>
  <c r="AB46" i="348"/>
  <c r="AA46" i="348"/>
  <c r="AB45" i="348"/>
  <c r="AA45" i="348"/>
  <c r="AB44" i="348"/>
  <c r="AA44" i="348"/>
  <c r="AB43" i="348"/>
  <c r="AA43" i="348"/>
  <c r="AA41" i="348"/>
  <c r="Y40" i="348"/>
  <c r="AA40" i="348" s="1"/>
  <c r="F38" i="348" s="1"/>
  <c r="E38" i="348"/>
  <c r="AA35" i="348"/>
  <c r="AA34" i="348"/>
  <c r="AB33" i="348"/>
  <c r="AA33" i="348"/>
  <c r="AB32" i="348"/>
  <c r="AA32" i="348"/>
  <c r="AB31" i="348"/>
  <c r="AA31" i="348"/>
  <c r="AB30" i="348"/>
  <c r="AA30" i="348"/>
  <c r="AB29" i="348"/>
  <c r="AA29" i="348"/>
  <c r="AB28" i="348"/>
  <c r="AA28" i="348"/>
  <c r="AB27" i="348"/>
  <c r="AA27" i="348"/>
  <c r="AB26" i="348"/>
  <c r="AA26" i="348"/>
  <c r="AA24" i="348"/>
  <c r="Y23" i="348"/>
  <c r="AA23" i="348" s="1"/>
  <c r="E21" i="348"/>
  <c r="AA18" i="348"/>
  <c r="AA17" i="348"/>
  <c r="AB16" i="348"/>
  <c r="AA16" i="348"/>
  <c r="AB15" i="348"/>
  <c r="AA15" i="348"/>
  <c r="AB14" i="348"/>
  <c r="AA14" i="348"/>
  <c r="AB13" i="348"/>
  <c r="AA13" i="348"/>
  <c r="AB12" i="348"/>
  <c r="AA12" i="348"/>
  <c r="AB11" i="348"/>
  <c r="AA11" i="348"/>
  <c r="AB10" i="348"/>
  <c r="AA10" i="348"/>
  <c r="AB9" i="348"/>
  <c r="AA9" i="348"/>
  <c r="AA7" i="348"/>
  <c r="Y6" i="348"/>
  <c r="AA6" i="348" s="1"/>
  <c r="F4" i="348" s="1"/>
  <c r="E4" i="348"/>
  <c r="F2" i="348"/>
  <c r="E2" i="348" s="1"/>
  <c r="AA239" i="347"/>
  <c r="AA238" i="347"/>
  <c r="AB237" i="347"/>
  <c r="AA237" i="347"/>
  <c r="AB236" i="347"/>
  <c r="AA236" i="347"/>
  <c r="AB235" i="347"/>
  <c r="AA235" i="347"/>
  <c r="AB234" i="347"/>
  <c r="AA234" i="347"/>
  <c r="AB233" i="347"/>
  <c r="AA233" i="347"/>
  <c r="AB232" i="347"/>
  <c r="AA232" i="347"/>
  <c r="AB231" i="347"/>
  <c r="AA231" i="347"/>
  <c r="AB230" i="347"/>
  <c r="AA230" i="347"/>
  <c r="AA228" i="347"/>
  <c r="Y227" i="347"/>
  <c r="E225" i="347"/>
  <c r="AA222" i="347"/>
  <c r="AA221" i="347"/>
  <c r="AB220" i="347"/>
  <c r="AA220" i="347"/>
  <c r="AB219" i="347"/>
  <c r="AA219" i="347"/>
  <c r="AB218" i="347"/>
  <c r="AA218" i="347"/>
  <c r="AB217" i="347"/>
  <c r="AA217" i="347"/>
  <c r="AB216" i="347"/>
  <c r="AA216" i="347"/>
  <c r="AB215" i="347"/>
  <c r="AA215" i="347"/>
  <c r="AB214" i="347"/>
  <c r="AA214" i="347"/>
  <c r="AB213" i="347"/>
  <c r="AA213" i="347"/>
  <c r="AA211" i="347"/>
  <c r="Y210" i="347"/>
  <c r="AA210" i="347" s="1"/>
  <c r="F208" i="347" s="1"/>
  <c r="E208" i="347"/>
  <c r="AA205" i="347"/>
  <c r="AA204" i="347"/>
  <c r="AB203" i="347"/>
  <c r="AA203" i="347"/>
  <c r="AB202" i="347"/>
  <c r="AA202" i="347"/>
  <c r="AB201" i="347"/>
  <c r="AA201" i="347"/>
  <c r="AB200" i="347"/>
  <c r="AA200" i="347"/>
  <c r="AB199" i="347"/>
  <c r="AA199" i="347"/>
  <c r="AB198" i="347"/>
  <c r="AA198" i="347"/>
  <c r="AB197" i="347"/>
  <c r="AA197" i="347"/>
  <c r="AB196" i="347"/>
  <c r="AA196" i="347"/>
  <c r="AA194" i="347"/>
  <c r="Y193" i="347"/>
  <c r="AA193" i="347" s="1"/>
  <c r="AA188" i="347"/>
  <c r="AA187" i="347"/>
  <c r="AB186" i="347"/>
  <c r="AA186" i="347"/>
  <c r="AB185" i="347"/>
  <c r="AA185" i="347"/>
  <c r="AB184" i="347"/>
  <c r="AA184" i="347"/>
  <c r="AB183" i="347"/>
  <c r="AA183" i="347"/>
  <c r="AB182" i="347"/>
  <c r="AA182" i="347"/>
  <c r="AB181" i="347"/>
  <c r="AA181" i="347"/>
  <c r="AB180" i="347"/>
  <c r="AA180" i="347"/>
  <c r="AB179" i="347"/>
  <c r="AA179" i="347"/>
  <c r="AA177" i="347"/>
  <c r="AA176" i="347"/>
  <c r="Y176" i="347"/>
  <c r="AA171" i="347"/>
  <c r="AA170" i="347"/>
  <c r="AB169" i="347"/>
  <c r="AA169" i="347"/>
  <c r="AB168" i="347"/>
  <c r="AA168" i="347"/>
  <c r="AB167" i="347"/>
  <c r="AA167" i="347"/>
  <c r="AB166" i="347"/>
  <c r="AA166" i="347"/>
  <c r="AB165" i="347"/>
  <c r="AA165" i="347"/>
  <c r="AB164" i="347"/>
  <c r="AA164" i="347"/>
  <c r="AB163" i="347"/>
  <c r="AA163" i="347"/>
  <c r="AB162" i="347"/>
  <c r="AA162" i="347"/>
  <c r="AA160" i="347"/>
  <c r="Y159" i="347"/>
  <c r="AA159" i="347" s="1"/>
  <c r="F157" i="347" s="1"/>
  <c r="E157" i="347"/>
  <c r="AA154" i="347"/>
  <c r="AA153" i="347"/>
  <c r="AB152" i="347"/>
  <c r="AA152" i="347"/>
  <c r="AB151" i="347"/>
  <c r="AA151" i="347"/>
  <c r="AB150" i="347"/>
  <c r="AA150" i="347"/>
  <c r="AB149" i="347"/>
  <c r="AA149" i="347"/>
  <c r="AB148" i="347"/>
  <c r="AA148" i="347"/>
  <c r="AB147" i="347"/>
  <c r="AA147" i="347"/>
  <c r="AB146" i="347"/>
  <c r="AA146" i="347"/>
  <c r="AB145" i="347"/>
  <c r="AA145" i="347"/>
  <c r="AA143" i="347"/>
  <c r="Y142" i="347"/>
  <c r="AA142" i="347" s="1"/>
  <c r="F140" i="347" s="1"/>
  <c r="E140" i="347"/>
  <c r="AA137" i="347"/>
  <c r="AA136" i="347"/>
  <c r="AB135" i="347"/>
  <c r="AA135" i="347"/>
  <c r="AB134" i="347"/>
  <c r="AA134" i="347"/>
  <c r="AB133" i="347"/>
  <c r="AA133" i="347"/>
  <c r="AB132" i="347"/>
  <c r="AA132" i="347"/>
  <c r="AB131" i="347"/>
  <c r="AA131" i="347"/>
  <c r="AB130" i="347"/>
  <c r="AA130" i="347"/>
  <c r="AB129" i="347"/>
  <c r="AA129" i="347"/>
  <c r="AB128" i="347"/>
  <c r="AA128" i="347"/>
  <c r="AA126" i="347"/>
  <c r="Y125" i="347"/>
  <c r="AA125" i="347" s="1"/>
  <c r="F123" i="347" s="1"/>
  <c r="E123" i="347"/>
  <c r="AA120" i="347"/>
  <c r="AA119" i="347"/>
  <c r="AB118" i="347"/>
  <c r="AA118" i="347"/>
  <c r="AB117" i="347"/>
  <c r="AA117" i="347"/>
  <c r="AB116" i="347"/>
  <c r="AA116" i="347"/>
  <c r="AB115" i="347"/>
  <c r="AA115" i="347"/>
  <c r="AB114" i="347"/>
  <c r="AA114" i="347"/>
  <c r="AB113" i="347"/>
  <c r="AA113" i="347"/>
  <c r="AB112" i="347"/>
  <c r="AA112" i="347"/>
  <c r="AB111" i="347"/>
  <c r="AA111" i="347"/>
  <c r="AA109" i="347"/>
  <c r="Y108" i="347"/>
  <c r="AA108" i="347" s="1"/>
  <c r="F106" i="347" s="1"/>
  <c r="E106" i="347"/>
  <c r="AA103" i="347"/>
  <c r="AA102" i="347"/>
  <c r="AB101" i="347"/>
  <c r="AA101" i="347"/>
  <c r="AB100" i="347"/>
  <c r="AA100" i="347"/>
  <c r="AB99" i="347"/>
  <c r="AA99" i="347"/>
  <c r="AB98" i="347"/>
  <c r="AA98" i="347"/>
  <c r="AB97" i="347"/>
  <c r="AA97" i="347"/>
  <c r="AB96" i="347"/>
  <c r="AA96" i="347"/>
  <c r="AB95" i="347"/>
  <c r="AA95" i="347"/>
  <c r="AB94" i="347"/>
  <c r="AA94" i="347"/>
  <c r="AA92" i="347"/>
  <c r="AA91" i="347"/>
  <c r="F89" i="347" s="1"/>
  <c r="Y91" i="347"/>
  <c r="E89" i="347"/>
  <c r="AA86" i="347"/>
  <c r="AA85" i="347"/>
  <c r="AB84" i="347"/>
  <c r="AA84" i="347"/>
  <c r="AB83" i="347"/>
  <c r="AA83" i="347"/>
  <c r="AB82" i="347"/>
  <c r="AA82" i="347"/>
  <c r="AB81" i="347"/>
  <c r="AA81" i="347"/>
  <c r="AB80" i="347"/>
  <c r="AA80" i="347"/>
  <c r="AB79" i="347"/>
  <c r="AA79" i="347"/>
  <c r="AB78" i="347"/>
  <c r="AA78" i="347"/>
  <c r="AB77" i="347"/>
  <c r="AA77" i="347"/>
  <c r="AA75" i="347"/>
  <c r="AA74" i="347"/>
  <c r="F72" i="347" s="1"/>
  <c r="Y74" i="347"/>
  <c r="E72" i="347"/>
  <c r="AA69" i="347"/>
  <c r="AA68" i="347"/>
  <c r="AB67" i="347"/>
  <c r="AA67" i="347"/>
  <c r="AB66" i="347"/>
  <c r="AA66" i="347"/>
  <c r="AB65" i="347"/>
  <c r="AA65" i="347"/>
  <c r="AB64" i="347"/>
  <c r="AA64" i="347"/>
  <c r="AB63" i="347"/>
  <c r="AA63" i="347"/>
  <c r="AB62" i="347"/>
  <c r="AA62" i="347"/>
  <c r="AB61" i="347"/>
  <c r="AA61" i="347"/>
  <c r="AB60" i="347"/>
  <c r="AA60" i="347"/>
  <c r="AA58" i="347"/>
  <c r="Y57" i="347"/>
  <c r="AA57" i="347" s="1"/>
  <c r="F55" i="347" s="1"/>
  <c r="E55" i="347"/>
  <c r="AA52" i="347"/>
  <c r="AA51" i="347"/>
  <c r="AB50" i="347"/>
  <c r="AA50" i="347"/>
  <c r="AB49" i="347"/>
  <c r="AA49" i="347"/>
  <c r="AB48" i="347"/>
  <c r="AA48" i="347"/>
  <c r="AB47" i="347"/>
  <c r="AA47" i="347"/>
  <c r="AB46" i="347"/>
  <c r="AA46" i="347"/>
  <c r="AB45" i="347"/>
  <c r="AA45" i="347"/>
  <c r="AB44" i="347"/>
  <c r="AA44" i="347"/>
  <c r="AB43" i="347"/>
  <c r="AA43" i="347"/>
  <c r="AA41" i="347"/>
  <c r="Y40" i="347"/>
  <c r="AA40" i="347" s="1"/>
  <c r="F38" i="347" s="1"/>
  <c r="E38" i="347"/>
  <c r="AA35" i="347"/>
  <c r="AA34" i="347"/>
  <c r="AB33" i="347"/>
  <c r="AA33" i="347"/>
  <c r="AB32" i="347"/>
  <c r="AA32" i="347"/>
  <c r="AB31" i="347"/>
  <c r="AA31" i="347"/>
  <c r="AB30" i="347"/>
  <c r="AA30" i="347"/>
  <c r="AB29" i="347"/>
  <c r="AA29" i="347"/>
  <c r="AB28" i="347"/>
  <c r="AA28" i="347"/>
  <c r="AB27" i="347"/>
  <c r="AA27" i="347"/>
  <c r="AB26" i="347"/>
  <c r="AA26" i="347"/>
  <c r="AA24" i="347"/>
  <c r="Y23" i="347"/>
  <c r="AA23" i="347" s="1"/>
  <c r="F21" i="347" s="1"/>
  <c r="E21" i="347"/>
  <c r="AA18" i="347"/>
  <c r="AA17" i="347"/>
  <c r="AB16" i="347"/>
  <c r="AA16" i="347"/>
  <c r="AB15" i="347"/>
  <c r="AA15" i="347"/>
  <c r="AB14" i="347"/>
  <c r="AA14" i="347"/>
  <c r="AB13" i="347"/>
  <c r="AA13" i="347"/>
  <c r="AB12" i="347"/>
  <c r="AA12" i="347"/>
  <c r="AB11" i="347"/>
  <c r="AA11" i="347"/>
  <c r="AB10" i="347"/>
  <c r="AA10" i="347"/>
  <c r="AB9" i="347"/>
  <c r="AA9" i="347"/>
  <c r="AA7" i="347"/>
  <c r="Y6" i="347"/>
  <c r="AA6" i="347" s="1"/>
  <c r="F4" i="347" s="1"/>
  <c r="E4" i="347"/>
  <c r="F2" i="347"/>
  <c r="E2" i="347" s="1"/>
  <c r="AA239" i="346"/>
  <c r="AA238" i="346"/>
  <c r="AB237" i="346"/>
  <c r="AA237" i="346"/>
  <c r="AB236" i="346"/>
  <c r="AA236" i="346"/>
  <c r="AB235" i="346"/>
  <c r="AA235" i="346"/>
  <c r="AB234" i="346"/>
  <c r="AA234" i="346"/>
  <c r="AB233" i="346"/>
  <c r="AA233" i="346"/>
  <c r="AB232" i="346"/>
  <c r="AA232" i="346"/>
  <c r="AB231" i="346"/>
  <c r="AA231" i="346"/>
  <c r="AB230" i="346"/>
  <c r="AA230" i="346"/>
  <c r="AA228" i="346"/>
  <c r="AA227" i="346"/>
  <c r="F225" i="346" s="1"/>
  <c r="Y227" i="346"/>
  <c r="E226" i="346"/>
  <c r="E225" i="346"/>
  <c r="AA222" i="346"/>
  <c r="AA221" i="346"/>
  <c r="AB220" i="346"/>
  <c r="AA220" i="346"/>
  <c r="AB219" i="346"/>
  <c r="AA219" i="346"/>
  <c r="AB218" i="346"/>
  <c r="AA218" i="346"/>
  <c r="AB217" i="346"/>
  <c r="AA217" i="346"/>
  <c r="AB216" i="346"/>
  <c r="AA216" i="346"/>
  <c r="AB215" i="346"/>
  <c r="AA215" i="346"/>
  <c r="AB214" i="346"/>
  <c r="AA214" i="346"/>
  <c r="AB213" i="346"/>
  <c r="AA213" i="346"/>
  <c r="AA211" i="346"/>
  <c r="Y210" i="346"/>
  <c r="AA210" i="346" s="1"/>
  <c r="E208" i="346"/>
  <c r="AA205" i="346"/>
  <c r="AA204" i="346"/>
  <c r="AB203" i="346"/>
  <c r="AA203" i="346"/>
  <c r="AB202" i="346"/>
  <c r="AA202" i="346"/>
  <c r="AB201" i="346"/>
  <c r="AA201" i="346"/>
  <c r="AB200" i="346"/>
  <c r="AA200" i="346"/>
  <c r="AB199" i="346"/>
  <c r="AA199" i="346"/>
  <c r="AB198" i="346"/>
  <c r="AA198" i="346"/>
  <c r="AB197" i="346"/>
  <c r="AA197" i="346"/>
  <c r="AB196" i="346"/>
  <c r="AA196" i="346"/>
  <c r="AA194" i="346"/>
  <c r="AA193" i="346"/>
  <c r="Y193" i="346"/>
  <c r="AA188" i="346"/>
  <c r="AA187" i="346"/>
  <c r="AB186" i="346"/>
  <c r="AA186" i="346"/>
  <c r="AB185" i="346"/>
  <c r="AA185" i="346"/>
  <c r="AB184" i="346"/>
  <c r="AA184" i="346"/>
  <c r="AB183" i="346"/>
  <c r="AA183" i="346"/>
  <c r="AB182" i="346"/>
  <c r="AA182" i="346"/>
  <c r="AB181" i="346"/>
  <c r="AA181" i="346"/>
  <c r="AB180" i="346"/>
  <c r="AA180" i="346"/>
  <c r="AB179" i="346"/>
  <c r="AA179" i="346"/>
  <c r="AA177" i="346"/>
  <c r="Y176" i="346"/>
  <c r="AA176" i="346" s="1"/>
  <c r="AA171" i="346"/>
  <c r="AA170" i="346"/>
  <c r="AB169" i="346"/>
  <c r="AA169" i="346"/>
  <c r="AB168" i="346"/>
  <c r="AA168" i="346"/>
  <c r="AB167" i="346"/>
  <c r="AA167" i="346"/>
  <c r="AB166" i="346"/>
  <c r="AA166" i="346"/>
  <c r="AB165" i="346"/>
  <c r="AA165" i="346"/>
  <c r="AB164" i="346"/>
  <c r="AA164" i="346"/>
  <c r="AB163" i="346"/>
  <c r="AA163" i="346"/>
  <c r="AB162" i="346"/>
  <c r="AA162" i="346"/>
  <c r="AA160" i="346"/>
  <c r="AA159" i="346"/>
  <c r="F157" i="346" s="1"/>
  <c r="Y159" i="346"/>
  <c r="E157" i="346"/>
  <c r="AA154" i="346"/>
  <c r="AA153" i="346"/>
  <c r="AB152" i="346"/>
  <c r="AA152" i="346"/>
  <c r="AB151" i="346"/>
  <c r="AA151" i="346"/>
  <c r="AB150" i="346"/>
  <c r="AA150" i="346"/>
  <c r="AB149" i="346"/>
  <c r="AA149" i="346"/>
  <c r="AB148" i="346"/>
  <c r="AA148" i="346"/>
  <c r="AB147" i="346"/>
  <c r="AA147" i="346"/>
  <c r="AB146" i="346"/>
  <c r="AA146" i="346"/>
  <c r="AB145" i="346"/>
  <c r="AA145" i="346"/>
  <c r="AA143" i="346"/>
  <c r="Y142" i="346"/>
  <c r="AA142" i="346" s="1"/>
  <c r="F140" i="346" s="1"/>
  <c r="E140" i="346"/>
  <c r="AA137" i="346"/>
  <c r="AA136" i="346"/>
  <c r="AB135" i="346"/>
  <c r="AA135" i="346"/>
  <c r="AB134" i="346"/>
  <c r="AA134" i="346"/>
  <c r="AB133" i="346"/>
  <c r="AA133" i="346"/>
  <c r="AB132" i="346"/>
  <c r="AA132" i="346"/>
  <c r="AB131" i="346"/>
  <c r="AA131" i="346"/>
  <c r="AB130" i="346"/>
  <c r="AA130" i="346"/>
  <c r="AB129" i="346"/>
  <c r="AA129" i="346"/>
  <c r="AB128" i="346"/>
  <c r="AA128" i="346"/>
  <c r="AA126" i="346"/>
  <c r="Y125" i="346"/>
  <c r="AA125" i="346" s="1"/>
  <c r="F123" i="346" s="1"/>
  <c r="E123" i="346"/>
  <c r="AA120" i="346"/>
  <c r="AA119" i="346"/>
  <c r="AB118" i="346"/>
  <c r="AA118" i="346"/>
  <c r="AB117" i="346"/>
  <c r="AA117" i="346"/>
  <c r="AB116" i="346"/>
  <c r="AA116" i="346"/>
  <c r="AB115" i="346"/>
  <c r="AA115" i="346"/>
  <c r="AB114" i="346"/>
  <c r="AA114" i="346"/>
  <c r="AB113" i="346"/>
  <c r="AA113" i="346"/>
  <c r="AB112" i="346"/>
  <c r="AA112" i="346"/>
  <c r="AB111" i="346"/>
  <c r="AA111" i="346"/>
  <c r="AA109" i="346"/>
  <c r="Y108" i="346"/>
  <c r="AA108" i="346" s="1"/>
  <c r="E106" i="346"/>
  <c r="AA103" i="346"/>
  <c r="AA102" i="346"/>
  <c r="AB101" i="346"/>
  <c r="AA101" i="346"/>
  <c r="AB100" i="346"/>
  <c r="AA100" i="346"/>
  <c r="AB99" i="346"/>
  <c r="AA99" i="346"/>
  <c r="AB98" i="346"/>
  <c r="AA98" i="346"/>
  <c r="AB97" i="346"/>
  <c r="AA97" i="346"/>
  <c r="AB96" i="346"/>
  <c r="AA96" i="346"/>
  <c r="AB95" i="346"/>
  <c r="AA95" i="346"/>
  <c r="AB94" i="346"/>
  <c r="AA94" i="346"/>
  <c r="AA92" i="346"/>
  <c r="AA91" i="346"/>
  <c r="F89" i="346" s="1"/>
  <c r="Y91" i="346"/>
  <c r="E89" i="346"/>
  <c r="AA86" i="346"/>
  <c r="AA85" i="346"/>
  <c r="AB84" i="346"/>
  <c r="AA84" i="346"/>
  <c r="AB83" i="346"/>
  <c r="AA83" i="346"/>
  <c r="AB82" i="346"/>
  <c r="AA82" i="346"/>
  <c r="AB81" i="346"/>
  <c r="AA81" i="346"/>
  <c r="AB80" i="346"/>
  <c r="AA80" i="346"/>
  <c r="AB79" i="346"/>
  <c r="AA79" i="346"/>
  <c r="AB78" i="346"/>
  <c r="AA78" i="346"/>
  <c r="AB77" i="346"/>
  <c r="AA77" i="346"/>
  <c r="AA75" i="346"/>
  <c r="Y74" i="346"/>
  <c r="AA74" i="346" s="1"/>
  <c r="F72" i="346" s="1"/>
  <c r="E72" i="346"/>
  <c r="AA69" i="346"/>
  <c r="AA68" i="346"/>
  <c r="AB67" i="346"/>
  <c r="AA67" i="346"/>
  <c r="AB66" i="346"/>
  <c r="AA66" i="346"/>
  <c r="AB65" i="346"/>
  <c r="AA65" i="346"/>
  <c r="AB64" i="346"/>
  <c r="AA64" i="346"/>
  <c r="AB63" i="346"/>
  <c r="AA63" i="346"/>
  <c r="AB62" i="346"/>
  <c r="AA62" i="346"/>
  <c r="AB61" i="346"/>
  <c r="AA61" i="346"/>
  <c r="AB60" i="346"/>
  <c r="AA60" i="346"/>
  <c r="AA58" i="346"/>
  <c r="Y57" i="346"/>
  <c r="AA57" i="346" s="1"/>
  <c r="F55" i="346" s="1"/>
  <c r="E55" i="346"/>
  <c r="AA52" i="346"/>
  <c r="AA51" i="346"/>
  <c r="AB50" i="346"/>
  <c r="AA50" i="346"/>
  <c r="AB49" i="346"/>
  <c r="AA49" i="346"/>
  <c r="AB48" i="346"/>
  <c r="AA48" i="346"/>
  <c r="AB47" i="346"/>
  <c r="AA47" i="346"/>
  <c r="AB46" i="346"/>
  <c r="AA46" i="346"/>
  <c r="AB45" i="346"/>
  <c r="AA45" i="346"/>
  <c r="AB44" i="346"/>
  <c r="AA44" i="346"/>
  <c r="AB43" i="346"/>
  <c r="AA43" i="346"/>
  <c r="AA41" i="346"/>
  <c r="Y40" i="346"/>
  <c r="AA40" i="346" s="1"/>
  <c r="E38" i="346"/>
  <c r="AA35" i="346"/>
  <c r="AA34" i="346"/>
  <c r="AB33" i="346"/>
  <c r="AA33" i="346"/>
  <c r="AB32" i="346"/>
  <c r="AA32" i="346"/>
  <c r="AB31" i="346"/>
  <c r="AA31" i="346"/>
  <c r="AB30" i="346"/>
  <c r="AA30" i="346"/>
  <c r="AB29" i="346"/>
  <c r="AA29" i="346"/>
  <c r="AB28" i="346"/>
  <c r="AA28" i="346"/>
  <c r="AB27" i="346"/>
  <c r="AA27" i="346"/>
  <c r="AB26" i="346"/>
  <c r="AA26" i="346"/>
  <c r="AA24" i="346"/>
  <c r="AA23" i="346"/>
  <c r="F21" i="346" s="1"/>
  <c r="Y23" i="346"/>
  <c r="E21" i="346"/>
  <c r="AA18" i="346"/>
  <c r="AA17" i="346"/>
  <c r="AB16" i="346"/>
  <c r="AA16" i="346"/>
  <c r="AB15" i="346"/>
  <c r="AA15" i="346"/>
  <c r="AB14" i="346"/>
  <c r="AA14" i="346"/>
  <c r="AB13" i="346"/>
  <c r="AA13" i="346"/>
  <c r="AB12" i="346"/>
  <c r="AA12" i="346"/>
  <c r="AB11" i="346"/>
  <c r="AA11" i="346"/>
  <c r="AB10" i="346"/>
  <c r="AA10" i="346"/>
  <c r="AB9" i="346"/>
  <c r="AA9" i="346"/>
  <c r="AA7" i="346"/>
  <c r="Y6" i="346"/>
  <c r="AA6" i="346" s="1"/>
  <c r="F4" i="346" s="1"/>
  <c r="E4" i="346"/>
  <c r="F2" i="346"/>
  <c r="E2" i="346" s="1"/>
  <c r="AA239" i="345"/>
  <c r="AA238" i="345"/>
  <c r="AB237" i="345"/>
  <c r="AA237" i="345"/>
  <c r="AB236" i="345"/>
  <c r="AA236" i="345"/>
  <c r="AB235" i="345"/>
  <c r="AA235" i="345"/>
  <c r="AB234" i="345"/>
  <c r="AA234" i="345"/>
  <c r="AB233" i="345"/>
  <c r="AA233" i="345"/>
  <c r="AB232" i="345"/>
  <c r="AA232" i="345"/>
  <c r="AB231" i="345"/>
  <c r="AA231" i="345"/>
  <c r="AB230" i="345"/>
  <c r="AA230" i="345"/>
  <c r="AA228" i="345"/>
  <c r="Y227" i="345"/>
  <c r="AA227" i="345" s="1"/>
  <c r="F225" i="345" s="1"/>
  <c r="E225" i="345"/>
  <c r="AA222" i="345"/>
  <c r="AA221" i="345"/>
  <c r="AB220" i="345"/>
  <c r="AA220" i="345"/>
  <c r="AB219" i="345"/>
  <c r="AA219" i="345"/>
  <c r="AB218" i="345"/>
  <c r="AA218" i="345"/>
  <c r="AB217" i="345"/>
  <c r="AA217" i="345"/>
  <c r="AB216" i="345"/>
  <c r="AA216" i="345"/>
  <c r="AB215" i="345"/>
  <c r="AA215" i="345"/>
  <c r="AB214" i="345"/>
  <c r="AA214" i="345"/>
  <c r="AB213" i="345"/>
  <c r="AA213" i="345"/>
  <c r="AA211" i="345"/>
  <c r="Y210" i="345"/>
  <c r="AA210" i="345" s="1"/>
  <c r="E208" i="345"/>
  <c r="AA205" i="345"/>
  <c r="AA204" i="345"/>
  <c r="AB203" i="345"/>
  <c r="AA203" i="345"/>
  <c r="AB202" i="345"/>
  <c r="AA202" i="345"/>
  <c r="AB201" i="345"/>
  <c r="AA201" i="345"/>
  <c r="AB200" i="345"/>
  <c r="AA200" i="345"/>
  <c r="AB199" i="345"/>
  <c r="AA199" i="345"/>
  <c r="AB198" i="345"/>
  <c r="AA198" i="345"/>
  <c r="AB197" i="345"/>
  <c r="AA197" i="345"/>
  <c r="AB196" i="345"/>
  <c r="AA196" i="345"/>
  <c r="AA194" i="345"/>
  <c r="Y193" i="345"/>
  <c r="AA193" i="345" s="1"/>
  <c r="AA188" i="345"/>
  <c r="AA187" i="345"/>
  <c r="AB186" i="345"/>
  <c r="AA186" i="345"/>
  <c r="AB185" i="345"/>
  <c r="AA185" i="345"/>
  <c r="AB184" i="345"/>
  <c r="AA184" i="345"/>
  <c r="AB183" i="345"/>
  <c r="AA183" i="345"/>
  <c r="AB182" i="345"/>
  <c r="AA182" i="345"/>
  <c r="AB181" i="345"/>
  <c r="AA181" i="345"/>
  <c r="AB180" i="345"/>
  <c r="AA180" i="345"/>
  <c r="AB179" i="345"/>
  <c r="AA179" i="345"/>
  <c r="AA177" i="345"/>
  <c r="Y176" i="345"/>
  <c r="AA176" i="345" s="1"/>
  <c r="AA171" i="345"/>
  <c r="AA170" i="345"/>
  <c r="AB169" i="345"/>
  <c r="AA169" i="345"/>
  <c r="AB168" i="345"/>
  <c r="AA168" i="345"/>
  <c r="AB167" i="345"/>
  <c r="AA167" i="345"/>
  <c r="AB166" i="345"/>
  <c r="AA166" i="345"/>
  <c r="AB165" i="345"/>
  <c r="AA165" i="345"/>
  <c r="AB164" i="345"/>
  <c r="AA164" i="345"/>
  <c r="AB163" i="345"/>
  <c r="AA163" i="345"/>
  <c r="AB162" i="345"/>
  <c r="AA162" i="345"/>
  <c r="AA160" i="345"/>
  <c r="Y159" i="345"/>
  <c r="AA159" i="345" s="1"/>
  <c r="E157" i="345"/>
  <c r="AA154" i="345"/>
  <c r="AA153" i="345"/>
  <c r="AB152" i="345"/>
  <c r="AA152" i="345"/>
  <c r="AB151" i="345"/>
  <c r="AA151" i="345"/>
  <c r="AB150" i="345"/>
  <c r="AA150" i="345"/>
  <c r="AB149" i="345"/>
  <c r="AA149" i="345"/>
  <c r="AB148" i="345"/>
  <c r="AA148" i="345"/>
  <c r="AB147" i="345"/>
  <c r="AA147" i="345"/>
  <c r="AB146" i="345"/>
  <c r="AA146" i="345"/>
  <c r="AB145" i="345"/>
  <c r="AA145" i="345"/>
  <c r="AA143" i="345"/>
  <c r="Y142" i="345"/>
  <c r="AA142" i="345" s="1"/>
  <c r="F140" i="345" s="1"/>
  <c r="E140" i="345"/>
  <c r="AA137" i="345"/>
  <c r="AA136" i="345"/>
  <c r="AB135" i="345"/>
  <c r="AA135" i="345"/>
  <c r="AB134" i="345"/>
  <c r="AA134" i="345"/>
  <c r="AB133" i="345"/>
  <c r="AA133" i="345"/>
  <c r="AB132" i="345"/>
  <c r="AA132" i="345"/>
  <c r="AB131" i="345"/>
  <c r="AA131" i="345"/>
  <c r="AB130" i="345"/>
  <c r="AA130" i="345"/>
  <c r="AB129" i="345"/>
  <c r="AA129" i="345"/>
  <c r="AB128" i="345"/>
  <c r="AA128" i="345"/>
  <c r="AA126" i="345"/>
  <c r="Y125" i="345"/>
  <c r="AA125" i="345" s="1"/>
  <c r="E123" i="345"/>
  <c r="AA120" i="345"/>
  <c r="AA119" i="345"/>
  <c r="AB118" i="345"/>
  <c r="AA118" i="345"/>
  <c r="AB117" i="345"/>
  <c r="AA117" i="345"/>
  <c r="AB116" i="345"/>
  <c r="AA116" i="345"/>
  <c r="AB115" i="345"/>
  <c r="AA115" i="345"/>
  <c r="AB114" i="345"/>
  <c r="AA114" i="345"/>
  <c r="AB113" i="345"/>
  <c r="AA113" i="345"/>
  <c r="AB112" i="345"/>
  <c r="AA112" i="345"/>
  <c r="AB111" i="345"/>
  <c r="AA111" i="345"/>
  <c r="AA109" i="345"/>
  <c r="Y108" i="345"/>
  <c r="AA108" i="345" s="1"/>
  <c r="F106" i="345" s="1"/>
  <c r="E106" i="345"/>
  <c r="AA103" i="345"/>
  <c r="AA102" i="345"/>
  <c r="AB101" i="345"/>
  <c r="AA101" i="345"/>
  <c r="AB100" i="345"/>
  <c r="AA100" i="345"/>
  <c r="AB99" i="345"/>
  <c r="AA99" i="345"/>
  <c r="AB98" i="345"/>
  <c r="AA98" i="345"/>
  <c r="AB97" i="345"/>
  <c r="AA97" i="345"/>
  <c r="AB96" i="345"/>
  <c r="AA96" i="345"/>
  <c r="AB95" i="345"/>
  <c r="AA95" i="345"/>
  <c r="AB94" i="345"/>
  <c r="AA94" i="345"/>
  <c r="AA92" i="345"/>
  <c r="Y91" i="345"/>
  <c r="AA91" i="345" s="1"/>
  <c r="E89" i="345"/>
  <c r="AA86" i="345"/>
  <c r="AA85" i="345"/>
  <c r="AB84" i="345"/>
  <c r="AA84" i="345"/>
  <c r="AB83" i="345"/>
  <c r="AA83" i="345"/>
  <c r="AB82" i="345"/>
  <c r="AA82" i="345"/>
  <c r="AB81" i="345"/>
  <c r="AA81" i="345"/>
  <c r="AB80" i="345"/>
  <c r="AA80" i="345"/>
  <c r="AB79" i="345"/>
  <c r="AA79" i="345"/>
  <c r="AB78" i="345"/>
  <c r="AA78" i="345"/>
  <c r="AB77" i="345"/>
  <c r="AA77" i="345"/>
  <c r="AA75" i="345"/>
  <c r="Y74" i="345"/>
  <c r="AA74" i="345" s="1"/>
  <c r="F72" i="345" s="1"/>
  <c r="E72" i="345"/>
  <c r="AA69" i="345"/>
  <c r="AA68" i="345"/>
  <c r="AB67" i="345"/>
  <c r="AA67" i="345"/>
  <c r="AB66" i="345"/>
  <c r="AA66" i="345"/>
  <c r="AB65" i="345"/>
  <c r="AA65" i="345"/>
  <c r="AB64" i="345"/>
  <c r="AA64" i="345"/>
  <c r="AB63" i="345"/>
  <c r="AA63" i="345"/>
  <c r="AB62" i="345"/>
  <c r="AA62" i="345"/>
  <c r="AB61" i="345"/>
  <c r="AA61" i="345"/>
  <c r="AB60" i="345"/>
  <c r="AA60" i="345"/>
  <c r="AA58" i="345"/>
  <c r="Y57" i="345"/>
  <c r="AA57" i="345" s="1"/>
  <c r="E55" i="345"/>
  <c r="AA52" i="345"/>
  <c r="AA51" i="345"/>
  <c r="AB50" i="345"/>
  <c r="AA50" i="345"/>
  <c r="AB49" i="345"/>
  <c r="AA49" i="345"/>
  <c r="AB48" i="345"/>
  <c r="AA48" i="345"/>
  <c r="AB47" i="345"/>
  <c r="AA47" i="345"/>
  <c r="AB46" i="345"/>
  <c r="AA46" i="345"/>
  <c r="AB45" i="345"/>
  <c r="AA45" i="345"/>
  <c r="AB44" i="345"/>
  <c r="AA44" i="345"/>
  <c r="AB43" i="345"/>
  <c r="AA43" i="345"/>
  <c r="AA41" i="345"/>
  <c r="Y40" i="345"/>
  <c r="AA40" i="345" s="1"/>
  <c r="F38" i="345" s="1"/>
  <c r="E38" i="345"/>
  <c r="AA35" i="345"/>
  <c r="AA34" i="345"/>
  <c r="AB33" i="345"/>
  <c r="AA33" i="345"/>
  <c r="AB32" i="345"/>
  <c r="AA32" i="345"/>
  <c r="AB31" i="345"/>
  <c r="AA31" i="345"/>
  <c r="AB30" i="345"/>
  <c r="AA30" i="345"/>
  <c r="AB29" i="345"/>
  <c r="AA29" i="345"/>
  <c r="AB28" i="345"/>
  <c r="AA28" i="345"/>
  <c r="AB27" i="345"/>
  <c r="AA27" i="345"/>
  <c r="AB26" i="345"/>
  <c r="AA26" i="345"/>
  <c r="AA24" i="345"/>
  <c r="Y23" i="345"/>
  <c r="AA23" i="345" s="1"/>
  <c r="E21" i="345"/>
  <c r="AA18" i="345"/>
  <c r="AA17" i="345"/>
  <c r="AB16" i="345"/>
  <c r="AA16" i="345"/>
  <c r="AB15" i="345"/>
  <c r="AA15" i="345"/>
  <c r="AB14" i="345"/>
  <c r="AA14" i="345"/>
  <c r="AB13" i="345"/>
  <c r="AA13" i="345"/>
  <c r="AB12" i="345"/>
  <c r="AA12" i="345"/>
  <c r="AB11" i="345"/>
  <c r="AA11" i="345"/>
  <c r="AB10" i="345"/>
  <c r="AA10" i="345"/>
  <c r="AB9" i="345"/>
  <c r="AA9" i="345"/>
  <c r="AA7" i="345"/>
  <c r="Y6" i="345"/>
  <c r="AA6" i="345" s="1"/>
  <c r="F4" i="345" s="1"/>
  <c r="E4" i="345"/>
  <c r="F2" i="345"/>
  <c r="E2" i="345" s="1"/>
  <c r="AA239" i="344"/>
  <c r="AA238" i="344"/>
  <c r="AB237" i="344"/>
  <c r="AA237" i="344"/>
  <c r="AB236" i="344"/>
  <c r="AA236" i="344"/>
  <c r="AB235" i="344"/>
  <c r="AA235" i="344"/>
  <c r="AB234" i="344"/>
  <c r="AA234" i="344"/>
  <c r="AB233" i="344"/>
  <c r="AA233" i="344"/>
  <c r="AB232" i="344"/>
  <c r="AA232" i="344"/>
  <c r="AB231" i="344"/>
  <c r="AA231" i="344"/>
  <c r="AB230" i="344"/>
  <c r="AA230" i="344"/>
  <c r="AA228" i="344"/>
  <c r="Y227" i="344"/>
  <c r="AA227" i="344" s="1"/>
  <c r="E225" i="344"/>
  <c r="AA222" i="344"/>
  <c r="AA221" i="344"/>
  <c r="AB220" i="344"/>
  <c r="AA220" i="344"/>
  <c r="AB219" i="344"/>
  <c r="AA219" i="344"/>
  <c r="AB218" i="344"/>
  <c r="AA218" i="344"/>
  <c r="AB217" i="344"/>
  <c r="AA217" i="344"/>
  <c r="AB216" i="344"/>
  <c r="AA216" i="344"/>
  <c r="AB215" i="344"/>
  <c r="AA215" i="344"/>
  <c r="AB214" i="344"/>
  <c r="AA214" i="344"/>
  <c r="AB213" i="344"/>
  <c r="AA213" i="344"/>
  <c r="AA211" i="344"/>
  <c r="Y210" i="344"/>
  <c r="AA210" i="344" s="1"/>
  <c r="E208" i="344"/>
  <c r="AA205" i="344"/>
  <c r="AA204" i="344"/>
  <c r="AB203" i="344"/>
  <c r="AA203" i="344"/>
  <c r="AB202" i="344"/>
  <c r="AA202" i="344"/>
  <c r="AB201" i="344"/>
  <c r="AA201" i="344"/>
  <c r="AB200" i="344"/>
  <c r="AA200" i="344"/>
  <c r="AB199" i="344"/>
  <c r="AA199" i="344"/>
  <c r="AB198" i="344"/>
  <c r="AA198" i="344"/>
  <c r="AB197" i="344"/>
  <c r="AA197" i="344"/>
  <c r="AB196" i="344"/>
  <c r="AA196" i="344"/>
  <c r="AA194" i="344"/>
  <c r="Y193" i="344"/>
  <c r="AA193" i="344" s="1"/>
  <c r="AA188" i="344"/>
  <c r="AA187" i="344"/>
  <c r="AB186" i="344"/>
  <c r="AA186" i="344"/>
  <c r="AB185" i="344"/>
  <c r="AA185" i="344"/>
  <c r="AB184" i="344"/>
  <c r="AA184" i="344"/>
  <c r="AB183" i="344"/>
  <c r="AA183" i="344"/>
  <c r="AB182" i="344"/>
  <c r="AA182" i="344"/>
  <c r="AB181" i="344"/>
  <c r="AA181" i="344"/>
  <c r="AB180" i="344"/>
  <c r="AA180" i="344"/>
  <c r="AB179" i="344"/>
  <c r="AA179" i="344"/>
  <c r="AA177" i="344"/>
  <c r="AA176" i="344"/>
  <c r="Y176" i="344"/>
  <c r="AA171" i="344"/>
  <c r="AA170" i="344"/>
  <c r="AB169" i="344"/>
  <c r="AA169" i="344"/>
  <c r="AB168" i="344"/>
  <c r="AA168" i="344"/>
  <c r="AB167" i="344"/>
  <c r="AA167" i="344"/>
  <c r="AB166" i="344"/>
  <c r="AA166" i="344"/>
  <c r="AB165" i="344"/>
  <c r="AA165" i="344"/>
  <c r="AB164" i="344"/>
  <c r="AA164" i="344"/>
  <c r="AB163" i="344"/>
  <c r="AA163" i="344"/>
  <c r="AB162" i="344"/>
  <c r="AA162" i="344"/>
  <c r="AA160" i="344"/>
  <c r="Y159" i="344"/>
  <c r="AA159" i="344" s="1"/>
  <c r="F157" i="344" s="1"/>
  <c r="E157" i="344"/>
  <c r="AA154" i="344"/>
  <c r="AA153" i="344"/>
  <c r="AB152" i="344"/>
  <c r="AA152" i="344"/>
  <c r="AB151" i="344"/>
  <c r="AA151" i="344"/>
  <c r="AB150" i="344"/>
  <c r="AA150" i="344"/>
  <c r="AB149" i="344"/>
  <c r="AA149" i="344"/>
  <c r="AB148" i="344"/>
  <c r="AA148" i="344"/>
  <c r="AB147" i="344"/>
  <c r="AA147" i="344"/>
  <c r="AB146" i="344"/>
  <c r="AA146" i="344"/>
  <c r="AB145" i="344"/>
  <c r="AA145" i="344"/>
  <c r="AA143" i="344"/>
  <c r="Y142" i="344"/>
  <c r="AA142" i="344" s="1"/>
  <c r="F140" i="344" s="1"/>
  <c r="E140" i="344"/>
  <c r="AA137" i="344"/>
  <c r="AA136" i="344"/>
  <c r="AB135" i="344"/>
  <c r="AA135" i="344"/>
  <c r="AB134" i="344"/>
  <c r="AA134" i="344"/>
  <c r="AB133" i="344"/>
  <c r="AA133" i="344"/>
  <c r="AB132" i="344"/>
  <c r="AA132" i="344"/>
  <c r="AB131" i="344"/>
  <c r="AA131" i="344"/>
  <c r="AB130" i="344"/>
  <c r="AA130" i="344"/>
  <c r="AB129" i="344"/>
  <c r="AA129" i="344"/>
  <c r="AB128" i="344"/>
  <c r="AA128" i="344"/>
  <c r="AA126" i="344"/>
  <c r="Y125" i="344"/>
  <c r="AA125" i="344" s="1"/>
  <c r="F123" i="344" s="1"/>
  <c r="E123" i="344"/>
  <c r="AB118" i="344"/>
  <c r="AB117" i="344"/>
  <c r="AB116" i="344"/>
  <c r="AB115" i="344"/>
  <c r="AB114" i="344"/>
  <c r="AB113" i="344"/>
  <c r="AB112" i="344"/>
  <c r="AB111" i="344"/>
  <c r="AA109" i="344"/>
  <c r="Y108" i="344"/>
  <c r="E106" i="344"/>
  <c r="AB101" i="344"/>
  <c r="AB100" i="344"/>
  <c r="AB99" i="344"/>
  <c r="AB98" i="344"/>
  <c r="AB97" i="344"/>
  <c r="AB96" i="344"/>
  <c r="AB95" i="344"/>
  <c r="AB94" i="344"/>
  <c r="AA92" i="344"/>
  <c r="Y91" i="344"/>
  <c r="E89" i="344"/>
  <c r="AB84" i="344"/>
  <c r="AB83" i="344"/>
  <c r="AB82" i="344"/>
  <c r="AB81" i="344"/>
  <c r="AB80" i="344"/>
  <c r="AB79" i="344"/>
  <c r="AB78" i="344"/>
  <c r="AB77" i="344"/>
  <c r="AA75" i="344"/>
  <c r="Y74" i="344"/>
  <c r="E72" i="344"/>
  <c r="AB67" i="344"/>
  <c r="AB66" i="344"/>
  <c r="AB65" i="344"/>
  <c r="AB64" i="344"/>
  <c r="AB63" i="344"/>
  <c r="AB62" i="344"/>
  <c r="AB61" i="344"/>
  <c r="AB60" i="344"/>
  <c r="AA58" i="344"/>
  <c r="Y57" i="344"/>
  <c r="E55" i="344"/>
  <c r="AB50" i="344"/>
  <c r="AB49" i="344"/>
  <c r="AB48" i="344"/>
  <c r="AB47" i="344"/>
  <c r="AB46" i="344"/>
  <c r="AB45" i="344"/>
  <c r="AB44" i="344"/>
  <c r="AB43" i="344"/>
  <c r="AA41" i="344"/>
  <c r="Y40" i="344"/>
  <c r="E38" i="344"/>
  <c r="AA35" i="344"/>
  <c r="AA34" i="344"/>
  <c r="AB33" i="344"/>
  <c r="AA33" i="344"/>
  <c r="AB32" i="344"/>
  <c r="AA32" i="344"/>
  <c r="AB31" i="344"/>
  <c r="AA31" i="344"/>
  <c r="AB30" i="344"/>
  <c r="AA30" i="344"/>
  <c r="AB29" i="344"/>
  <c r="AA29" i="344"/>
  <c r="AB28" i="344"/>
  <c r="AA28" i="344"/>
  <c r="AB27" i="344"/>
  <c r="AA27" i="344"/>
  <c r="AB26" i="344"/>
  <c r="AA26" i="344"/>
  <c r="AA24" i="344"/>
  <c r="Y23" i="344"/>
  <c r="AA23" i="344" s="1"/>
  <c r="F21" i="344" s="1"/>
  <c r="E21" i="344"/>
  <c r="AB16" i="344"/>
  <c r="AB15" i="344"/>
  <c r="AB14" i="344"/>
  <c r="AB13" i="344"/>
  <c r="AB12" i="344"/>
  <c r="AB11" i="344"/>
  <c r="AB10" i="344"/>
  <c r="AB9" i="344"/>
  <c r="AA7" i="344"/>
  <c r="Y6" i="344"/>
  <c r="E4" i="344"/>
  <c r="F2" i="344"/>
  <c r="E2" i="344" s="1"/>
  <c r="E157" i="2"/>
  <c r="E140" i="2"/>
  <c r="E123" i="2"/>
  <c r="E106" i="2"/>
  <c r="E89" i="2"/>
  <c r="E55" i="2"/>
  <c r="E4" i="2"/>
  <c r="F208" i="344" l="1"/>
  <c r="F225" i="344"/>
  <c r="AA189" i="346"/>
  <c r="AA104" i="357"/>
  <c r="AA189" i="349"/>
  <c r="AA104" i="345"/>
  <c r="AA138" i="346"/>
  <c r="AA87" i="346"/>
  <c r="AA36" i="354"/>
  <c r="AA172" i="345"/>
  <c r="AA138" i="358"/>
  <c r="AA172" i="360"/>
  <c r="AA189" i="345"/>
  <c r="AA36" i="345"/>
  <c r="AA206" i="345"/>
  <c r="AA70" i="352"/>
  <c r="F208" i="345"/>
  <c r="AA240" i="345"/>
  <c r="F208" i="348"/>
  <c r="AA19" i="349"/>
  <c r="AA104" i="349"/>
  <c r="F55" i="350"/>
  <c r="F157" i="350"/>
  <c r="F21" i="351"/>
  <c r="F89" i="351"/>
  <c r="F157" i="351"/>
  <c r="F38" i="352"/>
  <c r="F72" i="353"/>
  <c r="F55" i="354"/>
  <c r="F106" i="354"/>
  <c r="AA227" i="356"/>
  <c r="F225" i="356" s="1"/>
  <c r="F21" i="357"/>
  <c r="E226" i="357"/>
  <c r="F157" i="358"/>
  <c r="AA189" i="360"/>
  <c r="F55" i="361"/>
  <c r="AA223" i="344"/>
  <c r="F55" i="345"/>
  <c r="F123" i="345"/>
  <c r="E226" i="345"/>
  <c r="AA53" i="346"/>
  <c r="F106" i="346"/>
  <c r="F208" i="346"/>
  <c r="F55" i="348"/>
  <c r="F123" i="348"/>
  <c r="F208" i="351"/>
  <c r="F38" i="353"/>
  <c r="F21" i="355"/>
  <c r="F157" i="355"/>
  <c r="F38" i="356"/>
  <c r="F106" i="360"/>
  <c r="F21" i="350"/>
  <c r="F89" i="350"/>
  <c r="F55" i="351"/>
  <c r="F123" i="351"/>
  <c r="E226" i="351"/>
  <c r="F140" i="352"/>
  <c r="F4" i="353"/>
  <c r="F140" i="353"/>
  <c r="AA172" i="354"/>
  <c r="F4" i="356"/>
  <c r="F208" i="356"/>
  <c r="F157" i="357"/>
  <c r="F55" i="358"/>
  <c r="F38" i="360"/>
  <c r="F21" i="345"/>
  <c r="F89" i="345"/>
  <c r="F157" i="345"/>
  <c r="F38" i="346"/>
  <c r="AA121" i="347"/>
  <c r="F21" i="348"/>
  <c r="F89" i="348"/>
  <c r="F157" i="348"/>
  <c r="AA121" i="352"/>
  <c r="F89" i="355"/>
  <c r="E226" i="358"/>
  <c r="F89" i="361"/>
  <c r="AA138" i="344"/>
  <c r="AA19" i="346"/>
  <c r="AA53" i="347"/>
  <c r="AA172" i="347"/>
  <c r="AA70" i="349"/>
  <c r="AA87" i="349"/>
  <c r="AA172" i="349"/>
  <c r="AA104" i="350"/>
  <c r="AA155" i="353"/>
  <c r="AA223" i="357"/>
  <c r="AA87" i="358"/>
  <c r="AA138" i="349"/>
  <c r="AA155" i="349"/>
  <c r="AA138" i="352"/>
  <c r="AA223" i="352"/>
  <c r="AA104" i="355"/>
  <c r="AA189" i="358"/>
  <c r="AA206" i="358"/>
  <c r="AA36" i="349"/>
  <c r="AA206" i="349"/>
  <c r="AA36" i="348"/>
  <c r="AA104" i="348"/>
  <c r="AA172" i="348"/>
  <c r="AA240" i="351"/>
  <c r="AA53" i="352"/>
  <c r="AA70" i="356"/>
  <c r="AA121" i="360"/>
  <c r="AA36" i="357"/>
  <c r="AA138" i="357"/>
  <c r="AA189" i="344"/>
  <c r="AA53" i="345"/>
  <c r="AA121" i="345"/>
  <c r="AA70" i="346"/>
  <c r="AA36" i="347"/>
  <c r="AA223" i="347"/>
  <c r="AA240" i="347"/>
  <c r="AA53" i="348"/>
  <c r="AA121" i="348"/>
  <c r="AA223" i="348"/>
  <c r="AA70" i="350"/>
  <c r="AA70" i="351"/>
  <c r="AA138" i="351"/>
  <c r="AA189" i="352"/>
  <c r="AA240" i="352"/>
  <c r="AA87" i="353"/>
  <c r="AA121" i="353"/>
  <c r="AA223" i="353"/>
  <c r="AA19" i="354"/>
  <c r="AA87" i="354"/>
  <c r="AA189" i="354"/>
  <c r="AA240" i="354"/>
  <c r="AA70" i="355"/>
  <c r="AA36" i="356"/>
  <c r="AA189" i="356"/>
  <c r="AA206" i="356"/>
  <c r="AA19" i="357"/>
  <c r="AA155" i="357"/>
  <c r="AA70" i="358"/>
  <c r="AA223" i="360"/>
  <c r="AA138" i="361"/>
  <c r="AA172" i="344"/>
  <c r="AA36" i="344"/>
  <c r="AA206" i="344"/>
  <c r="AA70" i="345"/>
  <c r="AA138" i="345"/>
  <c r="AA155" i="346"/>
  <c r="AA223" i="346"/>
  <c r="AA240" i="346"/>
  <c r="AA19" i="347"/>
  <c r="AA87" i="347"/>
  <c r="AA155" i="347"/>
  <c r="AA70" i="348"/>
  <c r="AA138" i="348"/>
  <c r="AA53" i="349"/>
  <c r="AA121" i="349"/>
  <c r="AA223" i="349"/>
  <c r="AA36" i="350"/>
  <c r="AA53" i="353"/>
  <c r="AA104" i="354"/>
  <c r="AA36" i="355"/>
  <c r="AA172" i="355"/>
  <c r="AA189" i="355"/>
  <c r="AA206" i="355"/>
  <c r="AA53" i="356"/>
  <c r="AA19" i="360"/>
  <c r="AA53" i="360"/>
  <c r="AA206" i="360"/>
  <c r="AA70" i="361"/>
  <c r="AA155" i="361"/>
  <c r="AA19" i="345"/>
  <c r="AA87" i="345"/>
  <c r="AA121" i="346"/>
  <c r="AA172" i="346"/>
  <c r="AA70" i="347"/>
  <c r="AA19" i="348"/>
  <c r="AA87" i="348"/>
  <c r="AA155" i="348"/>
  <c r="AA138" i="350"/>
  <c r="AA172" i="350"/>
  <c r="AA189" i="350"/>
  <c r="AA36" i="351"/>
  <c r="AA104" i="351"/>
  <c r="AA172" i="351"/>
  <c r="AA189" i="351"/>
  <c r="AA206" i="351"/>
  <c r="AA19" i="352"/>
  <c r="AA155" i="352"/>
  <c r="AA19" i="353"/>
  <c r="AA206" i="353"/>
  <c r="F157" i="354"/>
  <c r="AA53" i="355"/>
  <c r="AA138" i="355"/>
  <c r="AA223" i="355"/>
  <c r="AA206" i="357"/>
  <c r="AA19" i="358"/>
  <c r="AA53" i="358"/>
  <c r="AA104" i="358"/>
  <c r="AA155" i="345"/>
  <c r="AA223" i="345"/>
  <c r="AA104" i="346"/>
  <c r="AA155" i="344"/>
  <c r="AA240" i="344"/>
  <c r="AA36" i="346"/>
  <c r="AA104" i="353"/>
  <c r="F89" i="353"/>
  <c r="F225" i="354"/>
  <c r="E226" i="344"/>
  <c r="AA206" i="346"/>
  <c r="AA189" i="348"/>
  <c r="AA206" i="348"/>
  <c r="AA240" i="348"/>
  <c r="AA19" i="350"/>
  <c r="AA53" i="350"/>
  <c r="E226" i="347"/>
  <c r="AA227" i="347"/>
  <c r="F225" i="347" s="1"/>
  <c r="AA104" i="347"/>
  <c r="AA138" i="347"/>
  <c r="AA206" i="347"/>
  <c r="AA240" i="349"/>
  <c r="AA155" i="350"/>
  <c r="AA87" i="352"/>
  <c r="E226" i="352"/>
  <c r="AA227" i="352"/>
  <c r="F225" i="352" s="1"/>
  <c r="AA189" i="347"/>
  <c r="AA206" i="350"/>
  <c r="E226" i="349"/>
  <c r="AA121" i="350"/>
  <c r="AA223" i="350"/>
  <c r="AA19" i="351"/>
  <c r="AA53" i="351"/>
  <c r="AA87" i="351"/>
  <c r="AA121" i="351"/>
  <c r="AA155" i="351"/>
  <c r="AA223" i="351"/>
  <c r="AA104" i="352"/>
  <c r="AA206" i="352"/>
  <c r="AA138" i="353"/>
  <c r="F123" i="353"/>
  <c r="AA240" i="353"/>
  <c r="AA70" i="354"/>
  <c r="F123" i="354"/>
  <c r="E226" i="355"/>
  <c r="AA227" i="355"/>
  <c r="F225" i="355" s="1"/>
  <c r="AA87" i="350"/>
  <c r="AA36" i="353"/>
  <c r="F21" i="353"/>
  <c r="AA172" i="353"/>
  <c r="F157" i="353"/>
  <c r="AA138" i="354"/>
  <c r="F140" i="350"/>
  <c r="AA240" i="350"/>
  <c r="AA36" i="352"/>
  <c r="AA172" i="352"/>
  <c r="AA70" i="353"/>
  <c r="F55" i="353"/>
  <c r="AA189" i="353"/>
  <c r="AA206" i="354"/>
  <c r="AA53" i="354"/>
  <c r="AA155" i="354"/>
  <c r="AA87" i="355"/>
  <c r="AA121" i="354"/>
  <c r="AA223" i="354"/>
  <c r="F4" i="355"/>
  <c r="AA121" i="355"/>
  <c r="F140" i="355"/>
  <c r="AA240" i="355"/>
  <c r="AA19" i="355"/>
  <c r="F38" i="355"/>
  <c r="AA155" i="355"/>
  <c r="F208" i="355"/>
  <c r="AA121" i="356"/>
  <c r="AA138" i="356"/>
  <c r="F225" i="358"/>
  <c r="AA240" i="358"/>
  <c r="AA155" i="356"/>
  <c r="AA172" i="356"/>
  <c r="AA172" i="357"/>
  <c r="AA19" i="356"/>
  <c r="F157" i="356"/>
  <c r="AA223" i="356"/>
  <c r="AA87" i="356"/>
  <c r="AA104" i="356"/>
  <c r="AA172" i="358"/>
  <c r="AA70" i="357"/>
  <c r="F89" i="357"/>
  <c r="F106" i="357"/>
  <c r="AA189" i="357"/>
  <c r="AA240" i="356"/>
  <c r="F4" i="357"/>
  <c r="AA53" i="357"/>
  <c r="F55" i="357"/>
  <c r="AA121" i="357"/>
  <c r="F140" i="357"/>
  <c r="F208" i="357"/>
  <c r="AA240" i="357"/>
  <c r="AA36" i="358"/>
  <c r="AA70" i="360"/>
  <c r="AA36" i="360"/>
  <c r="AA87" i="360"/>
  <c r="AA104" i="361"/>
  <c r="AA172" i="361"/>
  <c r="AA155" i="358"/>
  <c r="F55" i="360"/>
  <c r="AA104" i="360"/>
  <c r="AA155" i="360"/>
  <c r="AA36" i="361"/>
  <c r="AA87" i="361"/>
  <c r="AA87" i="357"/>
  <c r="AA121" i="358"/>
  <c r="AA223" i="358"/>
  <c r="AA138" i="360"/>
  <c r="AA240" i="361"/>
  <c r="AA240" i="360"/>
  <c r="AA121" i="361"/>
  <c r="AA206" i="361"/>
  <c r="AA19" i="361"/>
  <c r="AA53" i="361"/>
  <c r="F140" i="361"/>
  <c r="AA189" i="361"/>
  <c r="F72" i="361"/>
  <c r="AA223" i="361"/>
  <c r="F106" i="361"/>
  <c r="F208" i="361"/>
  <c r="H14" i="243"/>
  <c r="J5" i="148"/>
  <c r="M38" i="148" s="1"/>
  <c r="E38" i="2"/>
  <c r="F14" i="243"/>
  <c r="J14" i="243"/>
  <c r="G5" i="243"/>
  <c r="I5" i="243" s="1"/>
  <c r="K5" i="243" s="1"/>
  <c r="G6" i="243"/>
  <c r="I6" i="243" s="1"/>
  <c r="K6" i="243" s="1"/>
  <c r="G7" i="243"/>
  <c r="I7" i="243" s="1"/>
  <c r="K7" i="243" s="1"/>
  <c r="G8" i="243"/>
  <c r="I8" i="243" s="1"/>
  <c r="K8" i="243" s="1"/>
  <c r="G9" i="243"/>
  <c r="I9" i="243" s="1"/>
  <c r="K9" i="243" s="1"/>
  <c r="G10" i="243"/>
  <c r="I10" i="243" s="1"/>
  <c r="K10" i="243"/>
  <c r="G11" i="243"/>
  <c r="I11" i="243" s="1"/>
  <c r="K11" i="243" s="1"/>
  <c r="G12" i="243"/>
  <c r="I12" i="243" s="1"/>
  <c r="K12" i="243"/>
  <c r="G13" i="243"/>
  <c r="I13" i="243" s="1"/>
  <c r="K13" i="243" s="1"/>
  <c r="G4" i="243"/>
  <c r="I4" i="243" s="1"/>
  <c r="C14" i="243"/>
  <c r="D14" i="243"/>
  <c r="K4" i="243"/>
  <c r="E72" i="2"/>
  <c r="E208" i="2"/>
  <c r="E225" i="2"/>
  <c r="K128" i="4"/>
  <c r="K122" i="4"/>
  <c r="K121" i="4"/>
  <c r="K120" i="4"/>
  <c r="K110" i="4"/>
  <c r="K99" i="4"/>
  <c r="B9" i="152"/>
  <c r="K129" i="4"/>
  <c r="K109" i="4"/>
  <c r="K111" i="4"/>
  <c r="L49" i="148"/>
  <c r="K49" i="148"/>
  <c r="L48" i="148"/>
  <c r="K48" i="148"/>
  <c r="L41" i="148"/>
  <c r="K41" i="148"/>
  <c r="K146" i="4"/>
  <c r="K76" i="4"/>
  <c r="K60" i="4"/>
  <c r="K54" i="4"/>
  <c r="K48" i="4"/>
  <c r="L50" i="148"/>
  <c r="K50" i="148"/>
  <c r="F2" i="2"/>
  <c r="E2" i="2" s="1"/>
  <c r="M9" i="152"/>
  <c r="L9" i="152"/>
  <c r="K9" i="152"/>
  <c r="J9" i="152"/>
  <c r="I9" i="152"/>
  <c r="H9" i="152"/>
  <c r="G9" i="152"/>
  <c r="F9" i="152"/>
  <c r="E9" i="152"/>
  <c r="D9" i="152"/>
  <c r="C9" i="152"/>
  <c r="F89" i="4"/>
  <c r="F82" i="4"/>
  <c r="F72" i="4"/>
  <c r="F65" i="4"/>
  <c r="F58" i="4"/>
  <c r="F51" i="4"/>
  <c r="F44" i="4"/>
  <c r="F33" i="4"/>
  <c r="F26" i="4"/>
  <c r="F19" i="4"/>
  <c r="F12" i="4"/>
  <c r="F5" i="4"/>
  <c r="Y91" i="2"/>
  <c r="AA92" i="2"/>
  <c r="AB94" i="2"/>
  <c r="AB95" i="2"/>
  <c r="AB96" i="2"/>
  <c r="AB97" i="2"/>
  <c r="AB98" i="2"/>
  <c r="AB99" i="2"/>
  <c r="AB100" i="2"/>
  <c r="AB101" i="2"/>
  <c r="Y108" i="2"/>
  <c r="AA109" i="2"/>
  <c r="AB111" i="2"/>
  <c r="AB112" i="2"/>
  <c r="AB113" i="2"/>
  <c r="AB114" i="2"/>
  <c r="AB115" i="2"/>
  <c r="AB116" i="2"/>
  <c r="AB117" i="2"/>
  <c r="AB118" i="2"/>
  <c r="Y125" i="2"/>
  <c r="AA126" i="2"/>
  <c r="AB128" i="2"/>
  <c r="AB129" i="2"/>
  <c r="AB130" i="2"/>
  <c r="AB131" i="2"/>
  <c r="AB132" i="2"/>
  <c r="AB133" i="2"/>
  <c r="AB134" i="2"/>
  <c r="AB135" i="2"/>
  <c r="Y142" i="2"/>
  <c r="AA143" i="2"/>
  <c r="AB145" i="2"/>
  <c r="AB146" i="2"/>
  <c r="AB147" i="2"/>
  <c r="AB148" i="2"/>
  <c r="AB149" i="2"/>
  <c r="AB150" i="2"/>
  <c r="AB151" i="2"/>
  <c r="AB152" i="2"/>
  <c r="Y159" i="2"/>
  <c r="AA160" i="2"/>
  <c r="AB162" i="2"/>
  <c r="AB163" i="2"/>
  <c r="AB164" i="2"/>
  <c r="AB165" i="2"/>
  <c r="AB166" i="2"/>
  <c r="AB167" i="2"/>
  <c r="AB168" i="2"/>
  <c r="AB169" i="2"/>
  <c r="Y176" i="2"/>
  <c r="AA176" i="2" s="1"/>
  <c r="AA177" i="2"/>
  <c r="AB179" i="2"/>
  <c r="AB180" i="2"/>
  <c r="AB181" i="2"/>
  <c r="AB182" i="2"/>
  <c r="AB183" i="2"/>
  <c r="AB184" i="2"/>
  <c r="AB185" i="2"/>
  <c r="AB186" i="2"/>
  <c r="Y193" i="2"/>
  <c r="AA194" i="2"/>
  <c r="AB196" i="2"/>
  <c r="AB197" i="2"/>
  <c r="AB198" i="2"/>
  <c r="AB199" i="2"/>
  <c r="AB200" i="2"/>
  <c r="AB201" i="2"/>
  <c r="AB202" i="2"/>
  <c r="AB203" i="2"/>
  <c r="Y210" i="2"/>
  <c r="AA210" i="2" s="1"/>
  <c r="F208" i="2" s="1"/>
  <c r="AA211" i="2"/>
  <c r="AB213" i="2"/>
  <c r="AB214" i="2"/>
  <c r="AB215" i="2"/>
  <c r="AB216" i="2"/>
  <c r="AB217" i="2"/>
  <c r="AB218" i="2"/>
  <c r="AB219" i="2"/>
  <c r="AB220" i="2"/>
  <c r="AA221" i="2"/>
  <c r="AA222" i="2"/>
  <c r="Y227" i="2"/>
  <c r="E226" i="2" s="1"/>
  <c r="AA228" i="2"/>
  <c r="AA230" i="2"/>
  <c r="AB230" i="2"/>
  <c r="AA231" i="2"/>
  <c r="AB231" i="2"/>
  <c r="AA232" i="2"/>
  <c r="AB232" i="2"/>
  <c r="AA233" i="2"/>
  <c r="AB233" i="2"/>
  <c r="AA234" i="2"/>
  <c r="AB234" i="2"/>
  <c r="AA235" i="2"/>
  <c r="AB235" i="2"/>
  <c r="AA236" i="2"/>
  <c r="AB236" i="2"/>
  <c r="AA237" i="2"/>
  <c r="AB237" i="2"/>
  <c r="AA238" i="2"/>
  <c r="AA239" i="2"/>
  <c r="W351" i="11"/>
  <c r="W2" i="11"/>
  <c r="AB351" i="11"/>
  <c r="AB2" i="11"/>
  <c r="E3" i="10"/>
  <c r="B1" i="7"/>
  <c r="L3" i="7"/>
  <c r="E2" i="11"/>
  <c r="D2" i="11"/>
  <c r="V4" i="5"/>
  <c r="K3" i="5" s="1"/>
  <c r="K6" i="5" s="1"/>
  <c r="M2" i="6"/>
  <c r="A6" i="6"/>
  <c r="A7" i="6" s="1"/>
  <c r="A8" i="6" s="1"/>
  <c r="A9" i="6" s="1"/>
  <c r="A10" i="6" s="1"/>
  <c r="A11" i="6" s="1"/>
  <c r="A12" i="6" s="1"/>
  <c r="A13" i="6" s="1"/>
  <c r="A14" i="6" s="1"/>
  <c r="A15" i="6" s="1"/>
  <c r="A16" i="6" s="1"/>
  <c r="A17" i="6" s="1"/>
  <c r="A18" i="6" s="1"/>
  <c r="A19" i="6" s="1"/>
  <c r="A20" i="6" s="1"/>
  <c r="A21" i="6" s="1"/>
  <c r="A22" i="6" s="1"/>
  <c r="A23" i="6" s="1"/>
  <c r="A24" i="6" s="1"/>
  <c r="A25" i="6" s="1"/>
  <c r="A26" i="6" s="1"/>
  <c r="A27" i="6" s="1"/>
  <c r="A28" i="6" s="1"/>
  <c r="A29" i="6" s="1"/>
  <c r="A30" i="6" s="1"/>
  <c r="A31" i="6" s="1"/>
  <c r="A32" i="6" s="1"/>
  <c r="A33" i="6" s="1"/>
  <c r="A34" i="6" s="1"/>
  <c r="A35" i="6" s="1"/>
  <c r="A36" i="6" s="1"/>
  <c r="A37" i="6" s="1"/>
  <c r="A38" i="6" s="1"/>
  <c r="A39" i="6" s="1"/>
  <c r="A40" i="6" s="1"/>
  <c r="A41" i="6" s="1"/>
  <c r="A42" i="6" s="1"/>
  <c r="A43" i="6" s="1"/>
  <c r="A44" i="6" s="1"/>
  <c r="A45" i="6" s="1"/>
  <c r="A46" i="6" s="1"/>
  <c r="A47" i="6" s="1"/>
  <c r="A48" i="6" s="1"/>
  <c r="A49" i="6" s="1"/>
  <c r="A50" i="6" s="1"/>
  <c r="A51" i="6" s="1"/>
  <c r="A52" i="6" s="1"/>
  <c r="A53" i="6" s="1"/>
  <c r="A54" i="6" s="1"/>
  <c r="A55" i="6" s="1"/>
  <c r="A56" i="6" s="1"/>
  <c r="A57" i="6" s="1"/>
  <c r="A58" i="6" s="1"/>
  <c r="A59" i="6" s="1"/>
  <c r="A60" i="6" s="1"/>
  <c r="A61" i="6" s="1"/>
  <c r="A62" i="6" s="1"/>
  <c r="A63" i="6" s="1"/>
  <c r="A64" i="6" s="1"/>
  <c r="A65" i="6" s="1"/>
  <c r="A66" i="6" s="1"/>
  <c r="A67" i="6" s="1"/>
  <c r="A68" i="6" s="1"/>
  <c r="A69" i="6" s="1"/>
  <c r="A70" i="6" s="1"/>
  <c r="A71" i="6" s="1"/>
  <c r="A72" i="6" s="1"/>
  <c r="A73" i="6" s="1"/>
  <c r="A74" i="6" s="1"/>
  <c r="A75" i="6" s="1"/>
  <c r="A76" i="6" s="1"/>
  <c r="A77" i="6" s="1"/>
  <c r="A78" i="6" s="1"/>
  <c r="A79" i="6" s="1"/>
  <c r="A80" i="6" s="1"/>
  <c r="A81" i="6" s="1"/>
  <c r="A82" i="6" s="1"/>
  <c r="A83" i="6" s="1"/>
  <c r="A84" i="6" s="1"/>
  <c r="A85" i="6" s="1"/>
  <c r="A86" i="6" s="1"/>
  <c r="A87" i="6" s="1"/>
  <c r="A88" i="6" s="1"/>
  <c r="A89" i="6" s="1"/>
  <c r="A90" i="6" s="1"/>
  <c r="A91" i="6" s="1"/>
  <c r="A92" i="6" s="1"/>
  <c r="A93" i="6" s="1"/>
  <c r="A94" i="6" s="1"/>
  <c r="A95" i="6" s="1"/>
  <c r="A96" i="6" s="1"/>
  <c r="A97" i="6" s="1"/>
  <c r="A98" i="6" s="1"/>
  <c r="A99" i="6" s="1"/>
  <c r="A100" i="6" s="1"/>
  <c r="A101" i="6" s="1"/>
  <c r="A102" i="6" s="1"/>
  <c r="A103" i="6" s="1"/>
  <c r="A104" i="6" s="1"/>
  <c r="A105" i="6" s="1"/>
  <c r="A106" i="6" s="1"/>
  <c r="A107" i="6" s="1"/>
  <c r="A108" i="6" s="1"/>
  <c r="A109" i="6" s="1"/>
  <c r="A110" i="6" s="1"/>
  <c r="A111" i="6" s="1"/>
  <c r="A112" i="6" s="1"/>
  <c r="A113" i="6" s="1"/>
  <c r="A114" i="6" s="1"/>
  <c r="A115" i="6" s="1"/>
  <c r="A116" i="6" s="1"/>
  <c r="A117" i="6" s="1"/>
  <c r="A118" i="6" s="1"/>
  <c r="A119" i="6" s="1"/>
  <c r="A120" i="6" s="1"/>
  <c r="A121" i="6" s="1"/>
  <c r="A122" i="6" s="1"/>
  <c r="A123" i="6" s="1"/>
  <c r="A124" i="6" s="1"/>
  <c r="A125" i="6" s="1"/>
  <c r="A126" i="6" s="1"/>
  <c r="A127" i="6" s="1"/>
  <c r="A128" i="6" s="1"/>
  <c r="A129" i="6" s="1"/>
  <c r="A130" i="6" s="1"/>
  <c r="A131" i="6" s="1"/>
  <c r="A132" i="6" s="1"/>
  <c r="A133" i="6" s="1"/>
  <c r="A134" i="6" s="1"/>
  <c r="A135" i="6" s="1"/>
  <c r="A136" i="6" s="1"/>
  <c r="A137" i="6" s="1"/>
  <c r="A138" i="6" s="1"/>
  <c r="A139" i="6" s="1"/>
  <c r="A140" i="6" s="1"/>
  <c r="A141" i="6" s="1"/>
  <c r="A142" i="6" s="1"/>
  <c r="A143" i="6" s="1"/>
  <c r="A144" i="6" s="1"/>
  <c r="A145" i="6" s="1"/>
  <c r="A146" i="6" s="1"/>
  <c r="A147" i="6" s="1"/>
  <c r="A148" i="6" s="1"/>
  <c r="A149" i="6" s="1"/>
  <c r="A150" i="6" s="1"/>
  <c r="A151" i="6" s="1"/>
  <c r="A152" i="6" s="1"/>
  <c r="A153" i="6" s="1"/>
  <c r="A154" i="6" s="1"/>
  <c r="A155" i="6" s="1"/>
  <c r="A156" i="6" s="1"/>
  <c r="A157" i="6" s="1"/>
  <c r="A158" i="6" s="1"/>
  <c r="A159" i="6" s="1"/>
  <c r="A160" i="6" s="1"/>
  <c r="A161" i="6" s="1"/>
  <c r="A162" i="6" s="1"/>
  <c r="A163" i="6" s="1"/>
  <c r="A164" i="6" s="1"/>
  <c r="A165" i="6" s="1"/>
  <c r="A166" i="6" s="1"/>
  <c r="A167" i="6" s="1"/>
  <c r="A168" i="6" s="1"/>
  <c r="A169" i="6" s="1"/>
  <c r="A170" i="6" s="1"/>
  <c r="A171" i="6" s="1"/>
  <c r="A172" i="6" s="1"/>
  <c r="A173" i="6" s="1"/>
  <c r="A174" i="6" s="1"/>
  <c r="A175" i="6" s="1"/>
  <c r="A176" i="6" s="1"/>
  <c r="A177" i="6" s="1"/>
  <c r="A178" i="6" s="1"/>
  <c r="A179" i="6" s="1"/>
  <c r="A180" i="6" s="1"/>
  <c r="A181" i="6" s="1"/>
  <c r="A182" i="6" s="1"/>
  <c r="A183" i="6" s="1"/>
  <c r="A184" i="6" s="1"/>
  <c r="A185" i="6" s="1"/>
  <c r="A186" i="6" s="1"/>
  <c r="A187" i="6" s="1"/>
  <c r="A188" i="6" s="1"/>
  <c r="A189" i="6" s="1"/>
  <c r="A190" i="6" s="1"/>
  <c r="A191" i="6" s="1"/>
  <c r="A192" i="6" s="1"/>
  <c r="A193" i="6" s="1"/>
  <c r="A194" i="6" s="1"/>
  <c r="A195" i="6" s="1"/>
  <c r="A196" i="6" s="1"/>
  <c r="A197" i="6" s="1"/>
  <c r="A198" i="6" s="1"/>
  <c r="A199" i="6" s="1"/>
  <c r="A200" i="6" s="1"/>
  <c r="A201" i="6" s="1"/>
  <c r="A202" i="6" s="1"/>
  <c r="A203" i="6" s="1"/>
  <c r="A204" i="6" s="1"/>
  <c r="A205" i="6" s="1"/>
  <c r="A206" i="6" s="1"/>
  <c r="A207" i="6" s="1"/>
  <c r="A208" i="6" s="1"/>
  <c r="A209" i="6" s="1"/>
  <c r="A210" i="6" s="1"/>
  <c r="A211" i="6" s="1"/>
  <c r="A212" i="6" s="1"/>
  <c r="A213" i="6" s="1"/>
  <c r="A214" i="6" s="1"/>
  <c r="A215" i="6" s="1"/>
  <c r="A216" i="6" s="1"/>
  <c r="A217" i="6" s="1"/>
  <c r="A218" i="6" s="1"/>
  <c r="A219" i="6" s="1"/>
  <c r="A220" i="6" s="1"/>
  <c r="A221" i="6" s="1"/>
  <c r="A222" i="6" s="1"/>
  <c r="A223" i="6" s="1"/>
  <c r="A224" i="6" s="1"/>
  <c r="A225" i="6" s="1"/>
  <c r="A226" i="6" s="1"/>
  <c r="A227" i="6" s="1"/>
  <c r="A228" i="6" s="1"/>
  <c r="A229" i="6" s="1"/>
  <c r="A230" i="6" s="1"/>
  <c r="A231" i="6" s="1"/>
  <c r="A232" i="6" s="1"/>
  <c r="A233" i="6" s="1"/>
  <c r="A234" i="6" s="1"/>
  <c r="A235" i="6" s="1"/>
  <c r="A236" i="6" s="1"/>
  <c r="A237" i="6" s="1"/>
  <c r="A238" i="6" s="1"/>
  <c r="A239" i="6" s="1"/>
  <c r="A240" i="6" s="1"/>
  <c r="A241" i="6" s="1"/>
  <c r="A242" i="6" s="1"/>
  <c r="A243" i="6" s="1"/>
  <c r="A244" i="6" s="1"/>
  <c r="A245" i="6" s="1"/>
  <c r="A246" i="6" s="1"/>
  <c r="A247" i="6" s="1"/>
  <c r="A248" i="6" s="1"/>
  <c r="A249" i="6" s="1"/>
  <c r="A250" i="6" s="1"/>
  <c r="A251" i="6" s="1"/>
  <c r="A252" i="6" s="1"/>
  <c r="A253" i="6" s="1"/>
  <c r="A254" i="6" s="1"/>
  <c r="A255" i="6" s="1"/>
  <c r="A256" i="6" s="1"/>
  <c r="A257" i="6" s="1"/>
  <c r="A258" i="6" s="1"/>
  <c r="A259" i="6" s="1"/>
  <c r="A260" i="6" s="1"/>
  <c r="A261" i="6" s="1"/>
  <c r="A262" i="6" s="1"/>
  <c r="A263" i="6" s="1"/>
  <c r="A264" i="6" s="1"/>
  <c r="A265" i="6" s="1"/>
  <c r="A266" i="6" s="1"/>
  <c r="A267" i="6" s="1"/>
  <c r="A268" i="6" s="1"/>
  <c r="A269" i="6" s="1"/>
  <c r="A270" i="6" s="1"/>
  <c r="A271" i="6" s="1"/>
  <c r="A272" i="6" s="1"/>
  <c r="A273" i="6" s="1"/>
  <c r="A274" i="6" s="1"/>
  <c r="A275" i="6" s="1"/>
  <c r="A276" i="6" s="1"/>
  <c r="A277" i="6" s="1"/>
  <c r="A278" i="6" s="1"/>
  <c r="A279" i="6" s="1"/>
  <c r="A280" i="6" s="1"/>
  <c r="A281" i="6" s="1"/>
  <c r="A282" i="6" s="1"/>
  <c r="A283" i="6" s="1"/>
  <c r="A284" i="6" s="1"/>
  <c r="A285" i="6" s="1"/>
  <c r="A286" i="6" s="1"/>
  <c r="A287" i="6" s="1"/>
  <c r="A288" i="6" s="1"/>
  <c r="A289" i="6" s="1"/>
  <c r="A290" i="6" s="1"/>
  <c r="A291" i="6" s="1"/>
  <c r="A292" i="6" s="1"/>
  <c r="A293" i="6" s="1"/>
  <c r="A294" i="6" s="1"/>
  <c r="A295" i="6" s="1"/>
  <c r="A296" i="6" s="1"/>
  <c r="A297" i="6" s="1"/>
  <c r="A298" i="6" s="1"/>
  <c r="A299" i="6" s="1"/>
  <c r="A300" i="6" s="1"/>
  <c r="A301" i="6" s="1"/>
  <c r="A302" i="6" s="1"/>
  <c r="A303" i="6" s="1"/>
  <c r="A304" i="6" s="1"/>
  <c r="A305" i="6" s="1"/>
  <c r="A306" i="6" s="1"/>
  <c r="A307" i="6" s="1"/>
  <c r="A308" i="6" s="1"/>
  <c r="A309" i="6" s="1"/>
  <c r="A310" i="6" s="1"/>
  <c r="A311" i="6" s="1"/>
  <c r="A312" i="6" s="1"/>
  <c r="A313" i="6" s="1"/>
  <c r="A314" i="6" s="1"/>
  <c r="A315" i="6" s="1"/>
  <c r="A316" i="6" s="1"/>
  <c r="A317" i="6" s="1"/>
  <c r="A318" i="6" s="1"/>
  <c r="A319" i="6" s="1"/>
  <c r="A320" i="6" s="1"/>
  <c r="A321" i="6" s="1"/>
  <c r="A322" i="6" s="1"/>
  <c r="A323" i="6" s="1"/>
  <c r="A324" i="6" s="1"/>
  <c r="A325" i="6" s="1"/>
  <c r="A326" i="6" s="1"/>
  <c r="A327" i="6" s="1"/>
  <c r="A328" i="6" s="1"/>
  <c r="A329" i="6" s="1"/>
  <c r="A330" i="6" s="1"/>
  <c r="A331" i="6" s="1"/>
  <c r="A332" i="6" s="1"/>
  <c r="A333" i="6" s="1"/>
  <c r="A334" i="6" s="1"/>
  <c r="A335" i="6" s="1"/>
  <c r="A336" i="6" s="1"/>
  <c r="A337" i="6" s="1"/>
  <c r="A338" i="6" s="1"/>
  <c r="A339" i="6" s="1"/>
  <c r="A340" i="6" s="1"/>
  <c r="A341" i="6" s="1"/>
  <c r="A342" i="6" s="1"/>
  <c r="A343" i="6" s="1"/>
  <c r="A344" i="6" s="1"/>
  <c r="A345" i="6" s="1"/>
  <c r="A346" i="6" s="1"/>
  <c r="A347" i="6" s="1"/>
  <c r="A348" i="6" s="1"/>
  <c r="A349" i="6" s="1"/>
  <c r="A350" i="6" s="1"/>
  <c r="A351" i="6" s="1"/>
  <c r="A352" i="6" s="1"/>
  <c r="A353" i="6" s="1"/>
  <c r="A354" i="6" s="1"/>
  <c r="AB84" i="2"/>
  <c r="AB83" i="2"/>
  <c r="AB82" i="2"/>
  <c r="AB81" i="2"/>
  <c r="AB80" i="2"/>
  <c r="AB79" i="2"/>
  <c r="AB78" i="2"/>
  <c r="AB77" i="2"/>
  <c r="AB67" i="2"/>
  <c r="AB66" i="2"/>
  <c r="AB65" i="2"/>
  <c r="AB64" i="2"/>
  <c r="AB63" i="2"/>
  <c r="AB62" i="2"/>
  <c r="AB61" i="2"/>
  <c r="AB60" i="2"/>
  <c r="AB50" i="2"/>
  <c r="AB49" i="2"/>
  <c r="AB48" i="2"/>
  <c r="AB47" i="2"/>
  <c r="AB46" i="2"/>
  <c r="AB45" i="2"/>
  <c r="AB44" i="2"/>
  <c r="AB43" i="2"/>
  <c r="AB33" i="2"/>
  <c r="AB32" i="2"/>
  <c r="AB31" i="2"/>
  <c r="AB30" i="2"/>
  <c r="AB29" i="2"/>
  <c r="AB28" i="2"/>
  <c r="AB27" i="2"/>
  <c r="AB26" i="2"/>
  <c r="AB10" i="2"/>
  <c r="AB12" i="2"/>
  <c r="AB13" i="2"/>
  <c r="AB14" i="2"/>
  <c r="AB15" i="2"/>
  <c r="AB16" i="2"/>
  <c r="AA75" i="2"/>
  <c r="Y74" i="2"/>
  <c r="AA58" i="2"/>
  <c r="Y57" i="2"/>
  <c r="AA41" i="2"/>
  <c r="Y40" i="2"/>
  <c r="AA24" i="2"/>
  <c r="Y23" i="2"/>
  <c r="Y6" i="2"/>
  <c r="AA7" i="2"/>
  <c r="E351" i="11"/>
  <c r="D351" i="11"/>
  <c r="B15" i="39"/>
  <c r="F15" i="39" s="1"/>
  <c r="A3" i="11"/>
  <c r="A4" i="11" s="1"/>
  <c r="W3" i="11"/>
  <c r="AB3" i="11"/>
  <c r="A17" i="148"/>
  <c r="A27" i="148"/>
  <c r="A7" i="148"/>
  <c r="AA220" i="2"/>
  <c r="AA219" i="2"/>
  <c r="AA218" i="2"/>
  <c r="AA217" i="2"/>
  <c r="AA216" i="2"/>
  <c r="AA215" i="2"/>
  <c r="AA214" i="2"/>
  <c r="AA213" i="2"/>
  <c r="K92" i="4"/>
  <c r="K36" i="4"/>
  <c r="K35" i="4"/>
  <c r="K136" i="4"/>
  <c r="K29" i="4"/>
  <c r="K93" i="4"/>
  <c r="K62" i="4"/>
  <c r="K7" i="4"/>
  <c r="K74" i="4"/>
  <c r="K84" i="4"/>
  <c r="K9" i="4"/>
  <c r="K46" i="4"/>
  <c r="K144" i="4"/>
  <c r="K61" i="4"/>
  <c r="K47" i="4"/>
  <c r="K15" i="4"/>
  <c r="K14" i="4"/>
  <c r="K145" i="4"/>
  <c r="K135" i="4"/>
  <c r="K75" i="4"/>
  <c r="K86" i="4"/>
  <c r="K37" i="4"/>
  <c r="K8" i="4"/>
  <c r="K69" i="4"/>
  <c r="K68" i="4"/>
  <c r="K134" i="4"/>
  <c r="K67" i="4"/>
  <c r="K30" i="4"/>
  <c r="W4" i="11"/>
  <c r="G3" i="5"/>
  <c r="G6" i="5" s="1"/>
  <c r="H6" i="5" s="1"/>
  <c r="I3" i="5"/>
  <c r="I6" i="5" s="1"/>
  <c r="M3" i="5"/>
  <c r="M6" i="5" s="1"/>
  <c r="M7" i="5" s="1"/>
  <c r="E3" i="5"/>
  <c r="E6" i="5" s="1"/>
  <c r="L47" i="148"/>
  <c r="K47" i="148"/>
  <c r="F14" i="39"/>
  <c r="K23" i="4"/>
  <c r="K22" i="4"/>
  <c r="K21" i="4"/>
  <c r="AA180" i="2"/>
  <c r="AA198" i="2"/>
  <c r="AA201" i="2"/>
  <c r="AA184" i="2"/>
  <c r="AA188" i="2"/>
  <c r="AA202" i="2"/>
  <c r="AA186" i="2"/>
  <c r="AA182" i="2"/>
  <c r="AA183" i="2"/>
  <c r="AA181" i="2"/>
  <c r="AA204" i="2"/>
  <c r="AA203" i="2"/>
  <c r="AA200" i="2"/>
  <c r="AA179" i="2"/>
  <c r="AA205" i="2"/>
  <c r="AA199" i="2"/>
  <c r="AA185" i="2"/>
  <c r="AA196" i="2"/>
  <c r="AA187" i="2"/>
  <c r="AA197" i="2"/>
  <c r="AA193" i="2"/>
  <c r="K55" i="4"/>
  <c r="K53" i="4"/>
  <c r="E5" i="5" a="1"/>
  <c r="E5" i="5" s="1"/>
  <c r="K5" i="5" a="1"/>
  <c r="K5" i="5" s="1"/>
  <c r="M5" i="5" a="1"/>
  <c r="M5" i="5" s="1"/>
  <c r="AH2" i="10"/>
  <c r="CL3" i="10"/>
  <c r="H161" i="4"/>
  <c r="I161" i="4"/>
  <c r="AB2" i="10"/>
  <c r="X2" i="10"/>
  <c r="G48" i="4"/>
  <c r="CM3" i="10"/>
  <c r="BJ2" i="10"/>
  <c r="CQ3" i="10"/>
  <c r="W2" i="10"/>
  <c r="S2" i="10"/>
  <c r="T2" i="10"/>
  <c r="B2" i="11"/>
  <c r="CG2" i="10"/>
  <c r="AT2" i="10"/>
  <c r="CP3" i="10"/>
  <c r="BQ2" i="10"/>
  <c r="BS2" i="10"/>
  <c r="CE2" i="10"/>
  <c r="AO2" i="10"/>
  <c r="P2" i="10"/>
  <c r="BB2" i="10"/>
  <c r="AC2" i="10"/>
  <c r="BZ3" i="10"/>
  <c r="Q2" i="10"/>
  <c r="AK2" i="10"/>
  <c r="CR3" i="10"/>
  <c r="O2" i="10"/>
  <c r="BV2" i="10"/>
  <c r="AR2" i="10"/>
  <c r="BM2" i="10"/>
  <c r="Y2" i="10"/>
  <c r="AK3" i="10"/>
  <c r="B351" i="11"/>
  <c r="BC2" i="10"/>
  <c r="BG2" i="10"/>
  <c r="CC2" i="10"/>
  <c r="V2" i="10"/>
  <c r="CA2" i="10"/>
  <c r="BR2" i="10"/>
  <c r="BY2" i="10"/>
  <c r="BW2" i="10"/>
  <c r="AA2" i="10"/>
  <c r="AY2" i="10"/>
  <c r="BP2" i="10"/>
  <c r="BH2" i="10"/>
  <c r="AZ2" i="10"/>
  <c r="AW2" i="10"/>
  <c r="BF2" i="10"/>
  <c r="BU2" i="10"/>
  <c r="AS2" i="10"/>
  <c r="BA2" i="10"/>
  <c r="AG2" i="10"/>
  <c r="E8" i="5"/>
  <c r="BO2" i="10"/>
  <c r="BL2" i="10"/>
  <c r="AI2" i="10"/>
  <c r="CF2" i="10"/>
  <c r="AF2" i="10"/>
  <c r="AE2" i="10"/>
  <c r="K8" i="5"/>
  <c r="CB2" i="10"/>
  <c r="BD2" i="10"/>
  <c r="BX2" i="10"/>
  <c r="BT2" i="10"/>
  <c r="AQ2" i="10"/>
  <c r="M8" i="5"/>
  <c r="Z2" i="10"/>
  <c r="BI2" i="10"/>
  <c r="U2" i="10"/>
  <c r="BI3" i="10"/>
  <c r="S17" i="148"/>
  <c r="AD2" i="10"/>
  <c r="F154" i="4"/>
  <c r="AP2" i="10"/>
  <c r="AX2" i="10"/>
  <c r="AV2" i="10"/>
  <c r="CH3" i="10"/>
  <c r="BE2" i="10"/>
  <c r="F48" i="4"/>
  <c r="AN2" i="10"/>
  <c r="R17" i="148"/>
  <c r="AL2" i="10"/>
  <c r="AJ2" i="10"/>
  <c r="CI3" i="10"/>
  <c r="AU2" i="10"/>
  <c r="AM2" i="10"/>
  <c r="CD3" i="10"/>
  <c r="G154" i="4"/>
  <c r="U3" i="10"/>
  <c r="CJ3" i="10"/>
  <c r="F172" i="4"/>
  <c r="G172" i="4"/>
  <c r="BK2" i="10"/>
  <c r="CN3" i="10"/>
  <c r="G2" i="10" l="1"/>
  <c r="C2" i="39" s="1"/>
  <c r="G2" i="39" s="1"/>
  <c r="F2" i="10"/>
  <c r="J6" i="148" a="1"/>
  <c r="J6" i="148" s="1"/>
  <c r="T40" i="148" a="1"/>
  <c r="T40" i="148" s="1"/>
  <c r="K81" i="4"/>
  <c r="AB9" i="2"/>
  <c r="AB11" i="2"/>
  <c r="K14" i="243"/>
  <c r="G5" i="5" a="1"/>
  <c r="G5" i="5" s="1"/>
  <c r="I5" i="5" a="1"/>
  <c r="I5" i="5" s="1"/>
  <c r="G7" i="5"/>
  <c r="AA227" i="2"/>
  <c r="F225" i="2" s="1"/>
  <c r="E3" i="11"/>
  <c r="I14" i="243"/>
  <c r="AA206" i="2"/>
  <c r="H3" i="148"/>
  <c r="N6" i="5"/>
  <c r="K25" i="4"/>
  <c r="K71" i="4"/>
  <c r="L2" i="10"/>
  <c r="M2" i="10"/>
  <c r="B2" i="39" s="1"/>
  <c r="F2" i="39" s="1"/>
  <c r="H2" i="10"/>
  <c r="J2" i="10"/>
  <c r="I2" i="10"/>
  <c r="AA189" i="2"/>
  <c r="J6" i="5"/>
  <c r="I7" i="5"/>
  <c r="K100" i="4"/>
  <c r="K127" i="4"/>
  <c r="K98" i="4"/>
  <c r="E7" i="5"/>
  <c r="F6" i="5"/>
  <c r="D4" i="11"/>
  <c r="AB4" i="11"/>
  <c r="A5" i="11"/>
  <c r="E4" i="11"/>
  <c r="L6" i="5"/>
  <c r="K7" i="5"/>
  <c r="K64" i="4"/>
  <c r="E4" i="10"/>
  <c r="AA240" i="2"/>
  <c r="AA223" i="2"/>
  <c r="K11" i="4"/>
  <c r="K16" i="4"/>
  <c r="K18" i="4" s="1"/>
  <c r="K28" i="4"/>
  <c r="K43" i="4"/>
  <c r="K50" i="4"/>
  <c r="K85" i="4"/>
  <c r="K88" i="4" s="1"/>
  <c r="K91" i="4"/>
  <c r="G14" i="243"/>
  <c r="D3" i="11"/>
  <c r="CE3" i="10"/>
  <c r="CJ4" i="10"/>
  <c r="CH4" i="10"/>
  <c r="BB3" i="10"/>
  <c r="CP4" i="10"/>
  <c r="BD3" i="10"/>
  <c r="F161" i="4"/>
  <c r="BY3" i="10"/>
  <c r="H170" i="4"/>
  <c r="CF3" i="10"/>
  <c r="CQ4" i="10"/>
  <c r="BR3" i="10"/>
  <c r="G161" i="4"/>
  <c r="AS3" i="10"/>
  <c r="T3" i="10"/>
  <c r="AA3" i="10"/>
  <c r="B3" i="11"/>
  <c r="BS3" i="10"/>
  <c r="V3" i="10"/>
  <c r="CB3" i="10"/>
  <c r="AH3" i="10"/>
  <c r="O3" i="10"/>
  <c r="BG3" i="10"/>
  <c r="AM3" i="10"/>
  <c r="AW3" i="10"/>
  <c r="CA3" i="10"/>
  <c r="U40" i="148"/>
  <c r="BE3" i="10"/>
  <c r="CC3" i="10"/>
  <c r="CR4" i="10"/>
  <c r="I8" i="5"/>
  <c r="BM3" i="10"/>
  <c r="G8" i="5"/>
  <c r="CL4" i="10"/>
  <c r="S3" i="10"/>
  <c r="AT3" i="10"/>
  <c r="AP3" i="10"/>
  <c r="AY3" i="10"/>
  <c r="CI4" i="10"/>
  <c r="BA3" i="10"/>
  <c r="P3" i="10"/>
  <c r="AD3" i="10"/>
  <c r="AL3" i="10"/>
  <c r="AB3" i="10"/>
  <c r="CD4" i="10"/>
  <c r="Y3" i="10"/>
  <c r="BH3" i="10"/>
  <c r="CG3" i="10"/>
  <c r="AR3" i="10"/>
  <c r="BX3" i="10"/>
  <c r="BK3" i="10"/>
  <c r="F152" i="4"/>
  <c r="BJ3" i="10"/>
  <c r="X3" i="10"/>
  <c r="AO3" i="10"/>
  <c r="BO3" i="10"/>
  <c r="AZ3" i="10"/>
  <c r="AX3" i="10"/>
  <c r="AE3" i="10"/>
  <c r="AV3" i="10"/>
  <c r="BU3" i="10"/>
  <c r="AG3" i="10"/>
  <c r="CN4" i="10"/>
  <c r="Q3" i="10"/>
  <c r="BL3" i="10"/>
  <c r="G152" i="4"/>
  <c r="AQ3" i="10"/>
  <c r="AN3" i="10"/>
  <c r="I170" i="4"/>
  <c r="CM4" i="10"/>
  <c r="AF3" i="10"/>
  <c r="AU3" i="10"/>
  <c r="R3" i="10"/>
  <c r="BP3" i="10"/>
  <c r="Z3" i="10"/>
  <c r="N3" i="10"/>
  <c r="BZ4" i="10"/>
  <c r="G134" i="4"/>
  <c r="AC3" i="10"/>
  <c r="BV3" i="10"/>
  <c r="B4" i="11"/>
  <c r="BT3" i="10"/>
  <c r="BC3" i="10"/>
  <c r="BF3" i="10"/>
  <c r="AI3" i="10"/>
  <c r="F134" i="4"/>
  <c r="W3" i="10"/>
  <c r="BN3" i="10"/>
  <c r="AJ3" i="10"/>
  <c r="K6" i="148"/>
  <c r="BQ3" i="10"/>
  <c r="BW3" i="10"/>
  <c r="G3" i="10" l="1"/>
  <c r="C3" i="39" s="1"/>
  <c r="G3" i="39" s="1"/>
  <c r="R12" i="148"/>
  <c r="R14" i="148"/>
  <c r="R8" i="148"/>
  <c r="R11" i="148"/>
  <c r="R13" i="148"/>
  <c r="R9" i="148"/>
  <c r="R10" i="148"/>
  <c r="R15" i="148"/>
  <c r="B170" i="4"/>
  <c r="D170" i="4"/>
  <c r="B161" i="4"/>
  <c r="D161" i="4"/>
  <c r="J3" i="10"/>
  <c r="M3" i="10"/>
  <c r="B3" i="39" s="1"/>
  <c r="F3" i="39" s="1"/>
  <c r="H3" i="10"/>
  <c r="F3" i="10"/>
  <c r="L3" i="10"/>
  <c r="I3" i="10"/>
  <c r="K32" i="4"/>
  <c r="E5" i="10"/>
  <c r="E5" i="11"/>
  <c r="W5" i="11"/>
  <c r="D5" i="11"/>
  <c r="A6" i="11"/>
  <c r="AB5" i="11"/>
  <c r="K2" i="10"/>
  <c r="D2" i="39" s="1"/>
  <c r="H2" i="39" s="1"/>
  <c r="I2" i="39" s="1"/>
  <c r="J2" i="39" s="1"/>
  <c r="R4" i="10"/>
  <c r="H122" i="4"/>
  <c r="CF4" i="10"/>
  <c r="E6" i="148"/>
  <c r="AT4" i="10"/>
  <c r="I100" i="4"/>
  <c r="U4" i="10"/>
  <c r="BZ5" i="10"/>
  <c r="O4" i="10"/>
  <c r="G84" i="4"/>
  <c r="AI4" i="10"/>
  <c r="BO4" i="10"/>
  <c r="P4" i="10"/>
  <c r="CR5" i="10"/>
  <c r="G109" i="4"/>
  <c r="BB4" i="10"/>
  <c r="AF4" i="10"/>
  <c r="AX4" i="10"/>
  <c r="M6" i="148"/>
  <c r="W4" i="10"/>
  <c r="T4" i="10"/>
  <c r="AS4" i="10"/>
  <c r="BX4" i="10"/>
  <c r="G159" i="4"/>
  <c r="BE4" i="10"/>
  <c r="AA4" i="10"/>
  <c r="BV4" i="10"/>
  <c r="AK4" i="10"/>
  <c r="CJ5" i="10"/>
  <c r="H153" i="4"/>
  <c r="BY4" i="10"/>
  <c r="BG4" i="10"/>
  <c r="Y4" i="10"/>
  <c r="F62" i="4"/>
  <c r="AZ4" i="10"/>
  <c r="BM4" i="10"/>
  <c r="B5" i="11"/>
  <c r="P42" i="148"/>
  <c r="Q4" i="10"/>
  <c r="CH5" i="10"/>
  <c r="F21" i="4"/>
  <c r="BK4" i="10"/>
  <c r="BN4" i="10"/>
  <c r="CA4" i="10"/>
  <c r="BR4" i="10"/>
  <c r="BA4" i="10"/>
  <c r="H75" i="4"/>
  <c r="BW4" i="10"/>
  <c r="P38" i="148"/>
  <c r="AV4" i="10"/>
  <c r="AM4" i="10"/>
  <c r="N4" i="10"/>
  <c r="H91" i="4"/>
  <c r="E16" i="148"/>
  <c r="BS4" i="10"/>
  <c r="H100" i="4"/>
  <c r="F84" i="4"/>
  <c r="CB4" i="10"/>
  <c r="V4" i="10"/>
  <c r="BI4" i="10"/>
  <c r="I91" i="4"/>
  <c r="CC4" i="10"/>
  <c r="AU4" i="10"/>
  <c r="H48" i="4"/>
  <c r="H35" i="4"/>
  <c r="BL4" i="10"/>
  <c r="P43" i="148"/>
  <c r="G21" i="4"/>
  <c r="R7" i="148"/>
  <c r="CG4" i="10"/>
  <c r="BF4" i="10"/>
  <c r="BD4" i="10"/>
  <c r="AL4" i="10"/>
  <c r="CI5" i="10"/>
  <c r="M26" i="148"/>
  <c r="AC4" i="10"/>
  <c r="H54" i="4"/>
  <c r="AH4" i="10"/>
  <c r="P26" i="148"/>
  <c r="M44" i="148"/>
  <c r="AQ4" i="10"/>
  <c r="BQ4" i="10"/>
  <c r="BH4" i="10"/>
  <c r="Z4" i="10"/>
  <c r="CN5" i="10"/>
  <c r="CE4" i="10"/>
  <c r="AY4" i="10"/>
  <c r="M43" i="148"/>
  <c r="P6" i="148"/>
  <c r="BT4" i="10"/>
  <c r="I54" i="4"/>
  <c r="B26" i="148"/>
  <c r="B6" i="148"/>
  <c r="AR4" i="10"/>
  <c r="AW4" i="10"/>
  <c r="BJ4" i="10"/>
  <c r="AE4" i="10"/>
  <c r="AG4" i="10"/>
  <c r="BP4" i="10"/>
  <c r="F109" i="4"/>
  <c r="CD5" i="10"/>
  <c r="I153" i="4"/>
  <c r="E26" i="148"/>
  <c r="BC4" i="10"/>
  <c r="H172" i="4"/>
  <c r="S4" i="10"/>
  <c r="AB4" i="10"/>
  <c r="I48" i="4"/>
  <c r="AD4" i="10"/>
  <c r="CM5" i="10"/>
  <c r="CQ5" i="10"/>
  <c r="P44" i="148"/>
  <c r="AP4" i="10"/>
  <c r="X4" i="10"/>
  <c r="G62" i="4"/>
  <c r="B16" i="148"/>
  <c r="BU4" i="10"/>
  <c r="I122" i="4"/>
  <c r="M42" i="148"/>
  <c r="CL5" i="10"/>
  <c r="F159" i="4"/>
  <c r="I172" i="4"/>
  <c r="I75" i="4"/>
  <c r="AJ4" i="10"/>
  <c r="AO4" i="10"/>
  <c r="CP5" i="10"/>
  <c r="AN4" i="10"/>
  <c r="G4" i="10" l="1"/>
  <c r="C4" i="39" s="1"/>
  <c r="G4" i="39" s="1"/>
  <c r="S30" i="148"/>
  <c r="S31" i="148"/>
  <c r="S32" i="148"/>
  <c r="S33" i="148"/>
  <c r="S34" i="148"/>
  <c r="S35" i="148"/>
  <c r="S28" i="148"/>
  <c r="S29" i="148"/>
  <c r="S15" i="148"/>
  <c r="S10" i="148"/>
  <c r="S13" i="148"/>
  <c r="S14" i="148"/>
  <c r="S8" i="148"/>
  <c r="S11" i="148"/>
  <c r="S9" i="148"/>
  <c r="S12" i="148"/>
  <c r="R33" i="148"/>
  <c r="R34" i="148"/>
  <c r="R35" i="148"/>
  <c r="R30" i="148"/>
  <c r="R32" i="148"/>
  <c r="R28" i="148"/>
  <c r="R29" i="148"/>
  <c r="R31" i="148"/>
  <c r="K21" i="148"/>
  <c r="K23" i="148"/>
  <c r="K8" i="148"/>
  <c r="K9" i="148"/>
  <c r="K10" i="148"/>
  <c r="K11" i="148"/>
  <c r="K12" i="148"/>
  <c r="K13" i="148"/>
  <c r="K15" i="148"/>
  <c r="K14" i="148"/>
  <c r="J13" i="148"/>
  <c r="J14" i="148"/>
  <c r="J15" i="148"/>
  <c r="J10" i="148"/>
  <c r="J12" i="148"/>
  <c r="J8" i="148"/>
  <c r="J9" i="148"/>
  <c r="J11" i="148"/>
  <c r="J32" i="148"/>
  <c r="J33" i="148"/>
  <c r="J35" i="148"/>
  <c r="J31" i="148"/>
  <c r="J34" i="148"/>
  <c r="J28" i="148"/>
  <c r="J29" i="148"/>
  <c r="J30" i="148"/>
  <c r="D172" i="4"/>
  <c r="B172" i="4"/>
  <c r="K46" i="148"/>
  <c r="L46" i="148"/>
  <c r="K45" i="148"/>
  <c r="L45" i="148"/>
  <c r="K44" i="148"/>
  <c r="L44" i="148"/>
  <c r="L42" i="148"/>
  <c r="K42" i="148"/>
  <c r="K43" i="148"/>
  <c r="L43" i="148"/>
  <c r="K3" i="10"/>
  <c r="D3" i="39" s="1"/>
  <c r="H3" i="39" s="1"/>
  <c r="I3" i="39" s="1"/>
  <c r="J3" i="39" s="1"/>
  <c r="M4" i="10"/>
  <c r="B4" i="39" s="1"/>
  <c r="F4" i="39" s="1"/>
  <c r="H4" i="10"/>
  <c r="F4" i="10"/>
  <c r="L4" i="10"/>
  <c r="J4" i="10"/>
  <c r="I4" i="10"/>
  <c r="E6" i="10"/>
  <c r="K25" i="148" s="1"/>
  <c r="A7" i="11"/>
  <c r="E6" i="11"/>
  <c r="D6" i="11"/>
  <c r="W6" i="11"/>
  <c r="AB6" i="11"/>
  <c r="BG5" i="10"/>
  <c r="AG5" i="10"/>
  <c r="AE5" i="10"/>
  <c r="G30" i="4"/>
  <c r="BB5" i="10"/>
  <c r="D12" i="148"/>
  <c r="F93" i="4"/>
  <c r="G75" i="4"/>
  <c r="F75" i="4"/>
  <c r="X5" i="10"/>
  <c r="BL5" i="10"/>
  <c r="BD5" i="10"/>
  <c r="BN5" i="10"/>
  <c r="BW5" i="10"/>
  <c r="BS5" i="10"/>
  <c r="AX5" i="10"/>
  <c r="CR6" i="10"/>
  <c r="F146" i="4"/>
  <c r="CI6" i="10"/>
  <c r="BA5" i="10"/>
  <c r="AS5" i="10"/>
  <c r="CD6" i="10"/>
  <c r="CL6" i="10"/>
  <c r="CP6" i="10"/>
  <c r="CC5" i="10"/>
  <c r="BH5" i="10"/>
  <c r="BQ5" i="10"/>
  <c r="G93" i="4"/>
  <c r="H69" i="4"/>
  <c r="BE5" i="10"/>
  <c r="AT5" i="10"/>
  <c r="H159" i="4"/>
  <c r="BT5" i="10"/>
  <c r="I69" i="4"/>
  <c r="AO5" i="10"/>
  <c r="W5" i="10"/>
  <c r="AB5" i="10"/>
  <c r="H8" i="4"/>
  <c r="CN6" i="10"/>
  <c r="AC5" i="10"/>
  <c r="BV5" i="10"/>
  <c r="AK5" i="10"/>
  <c r="AU5" i="10"/>
  <c r="F30" i="4"/>
  <c r="CA5" i="10"/>
  <c r="CQ6" i="10"/>
  <c r="R5" i="10"/>
  <c r="BP5" i="10"/>
  <c r="BM5" i="10"/>
  <c r="BZ6" i="10"/>
  <c r="I8" i="4"/>
  <c r="AZ5" i="10"/>
  <c r="CB5" i="10"/>
  <c r="AN5" i="10"/>
  <c r="S5" i="10"/>
  <c r="Q5" i="10"/>
  <c r="AL5" i="10"/>
  <c r="BK5" i="10"/>
  <c r="AQ5" i="10"/>
  <c r="D14" i="148"/>
  <c r="AY5" i="10"/>
  <c r="AD5" i="10"/>
  <c r="T5" i="10"/>
  <c r="CH6" i="10"/>
  <c r="AJ5" i="10"/>
  <c r="AR5" i="10"/>
  <c r="BR5" i="10"/>
  <c r="AH5" i="10"/>
  <c r="H154" i="4"/>
  <c r="BJ5" i="10"/>
  <c r="AW5" i="10"/>
  <c r="U5" i="10"/>
  <c r="P5" i="10"/>
  <c r="CM6" i="10"/>
  <c r="CE5" i="10"/>
  <c r="BY5" i="10"/>
  <c r="I35" i="4"/>
  <c r="CJ6" i="10"/>
  <c r="BX5" i="10"/>
  <c r="BO5" i="10"/>
  <c r="Z5" i="10"/>
  <c r="BU5" i="10"/>
  <c r="AP5" i="10"/>
  <c r="AF5" i="10"/>
  <c r="AV5" i="10"/>
  <c r="D11" i="148"/>
  <c r="AM5" i="10"/>
  <c r="I154" i="4"/>
  <c r="I159" i="4"/>
  <c r="CG5" i="10"/>
  <c r="O5" i="10"/>
  <c r="AI5" i="10"/>
  <c r="BI5" i="10"/>
  <c r="G146" i="4"/>
  <c r="N5" i="10"/>
  <c r="B6" i="11"/>
  <c r="AA5" i="10"/>
  <c r="BC5" i="10"/>
  <c r="V5" i="10"/>
  <c r="BF5" i="10"/>
  <c r="Y5" i="10"/>
  <c r="CF5" i="10"/>
  <c r="S7" i="148"/>
  <c r="J7" i="148"/>
  <c r="G5" i="10" l="1"/>
  <c r="K20" i="148"/>
  <c r="K19" i="148"/>
  <c r="K18" i="148"/>
  <c r="K24" i="148"/>
  <c r="K22" i="148"/>
  <c r="B159" i="4"/>
  <c r="D159" i="4"/>
  <c r="D154" i="4"/>
  <c r="B154" i="4"/>
  <c r="B75" i="4"/>
  <c r="D75" i="4"/>
  <c r="K4" i="10"/>
  <c r="D4" i="39" s="1"/>
  <c r="H4" i="39" s="1"/>
  <c r="I4" i="39" s="1"/>
  <c r="J4" i="39" s="1"/>
  <c r="M5" i="10"/>
  <c r="B5" i="39" s="1"/>
  <c r="F5" i="39" s="1"/>
  <c r="F5" i="10"/>
  <c r="H5" i="10"/>
  <c r="J5" i="10"/>
  <c r="I5" i="10"/>
  <c r="L5" i="10"/>
  <c r="D7" i="11"/>
  <c r="A8" i="11"/>
  <c r="AB7" i="11"/>
  <c r="W7" i="11"/>
  <c r="E7" i="11"/>
  <c r="E7" i="10"/>
  <c r="U6" i="10"/>
  <c r="G128" i="4"/>
  <c r="AI6" i="10"/>
  <c r="BJ6" i="10"/>
  <c r="BX6" i="10"/>
  <c r="I145" i="4"/>
  <c r="R27" i="148"/>
  <c r="K7" i="148"/>
  <c r="BS6" i="10"/>
  <c r="F153" i="4"/>
  <c r="BA6" i="10"/>
  <c r="AX6" i="10"/>
  <c r="AW6" i="10"/>
  <c r="X6" i="10"/>
  <c r="CQ7" i="10"/>
  <c r="BK6" i="10"/>
  <c r="G171" i="4"/>
  <c r="I46" i="4"/>
  <c r="CA6" i="10"/>
  <c r="S27" i="148"/>
  <c r="BL6" i="10"/>
  <c r="BZ7" i="10"/>
  <c r="BI6" i="10"/>
  <c r="F55" i="4"/>
  <c r="BH6" i="10"/>
  <c r="AC6" i="10"/>
  <c r="I136" i="4"/>
  <c r="H23" i="4"/>
  <c r="H129" i="4"/>
  <c r="BF6" i="10"/>
  <c r="BB6" i="10"/>
  <c r="CF6" i="10"/>
  <c r="I62" i="4"/>
  <c r="D10" i="148"/>
  <c r="I129" i="4"/>
  <c r="AD6" i="10"/>
  <c r="K17" i="148"/>
  <c r="F136" i="4"/>
  <c r="D18" i="148"/>
  <c r="R6" i="10"/>
  <c r="AG6" i="10"/>
  <c r="F16" i="4"/>
  <c r="O6" i="10"/>
  <c r="AY6" i="10"/>
  <c r="Y6" i="10"/>
  <c r="CL7" i="10"/>
  <c r="CP7" i="10"/>
  <c r="B7" i="11"/>
  <c r="D13" i="148"/>
  <c r="BO6" i="10"/>
  <c r="D9" i="148"/>
  <c r="H86" i="4"/>
  <c r="AV6" i="10"/>
  <c r="D23" i="148"/>
  <c r="F171" i="4"/>
  <c r="CH7" i="10"/>
  <c r="G16" i="4"/>
  <c r="AS6" i="10"/>
  <c r="CJ7" i="10"/>
  <c r="AU6" i="10"/>
  <c r="H145" i="4"/>
  <c r="D8" i="148"/>
  <c r="AE6" i="10"/>
  <c r="W6" i="10"/>
  <c r="BG6" i="10"/>
  <c r="T6" i="10"/>
  <c r="CB6" i="10"/>
  <c r="I23" i="4"/>
  <c r="CG6" i="10"/>
  <c r="S6" i="10"/>
  <c r="AA6" i="10"/>
  <c r="BC6" i="10"/>
  <c r="D20" i="148"/>
  <c r="CR7" i="10"/>
  <c r="AN6" i="10"/>
  <c r="AM6" i="10"/>
  <c r="Z6" i="10"/>
  <c r="AB6" i="10"/>
  <c r="CN7" i="10"/>
  <c r="BQ6" i="10"/>
  <c r="AT6" i="10"/>
  <c r="BN6" i="10"/>
  <c r="J27" i="148"/>
  <c r="AK6" i="10"/>
  <c r="BY6" i="10"/>
  <c r="G68" i="4"/>
  <c r="D22" i="148"/>
  <c r="AH6" i="10"/>
  <c r="G153" i="4"/>
  <c r="BT6" i="10"/>
  <c r="D25" i="148"/>
  <c r="D21" i="148"/>
  <c r="BM6" i="10"/>
  <c r="N6" i="10"/>
  <c r="CM7" i="10"/>
  <c r="BW6" i="10"/>
  <c r="BR6" i="10"/>
  <c r="V6" i="10"/>
  <c r="G55" i="4"/>
  <c r="BU6" i="10"/>
  <c r="AP6" i="10"/>
  <c r="AZ6" i="10"/>
  <c r="BE6" i="10"/>
  <c r="CE6" i="10"/>
  <c r="H136" i="4"/>
  <c r="AL6" i="10"/>
  <c r="AJ6" i="10"/>
  <c r="I86" i="4"/>
  <c r="H62" i="4"/>
  <c r="CI7" i="10"/>
  <c r="H46" i="4"/>
  <c r="P6" i="10"/>
  <c r="G136" i="4"/>
  <c r="D15" i="148"/>
  <c r="F128" i="4"/>
  <c r="AO6" i="10"/>
  <c r="CD7" i="10"/>
  <c r="BD6" i="10"/>
  <c r="D19" i="148"/>
  <c r="CC6" i="10"/>
  <c r="BV6" i="10"/>
  <c r="F68" i="4"/>
  <c r="Q6" i="10"/>
  <c r="AR6" i="10"/>
  <c r="AF6" i="10"/>
  <c r="BP6" i="10"/>
  <c r="D24" i="148"/>
  <c r="AQ6" i="10"/>
  <c r="G6" i="10" l="1"/>
  <c r="C6" i="39" s="1"/>
  <c r="G6" i="39" s="1"/>
  <c r="C5" i="39"/>
  <c r="G5" i="39" s="1"/>
  <c r="K35" i="148"/>
  <c r="K28" i="148"/>
  <c r="K29" i="148"/>
  <c r="K30" i="148"/>
  <c r="K31" i="148"/>
  <c r="K32" i="148"/>
  <c r="K33" i="148"/>
  <c r="K34" i="148"/>
  <c r="B153" i="4"/>
  <c r="D153" i="4"/>
  <c r="E17" i="148"/>
  <c r="B62" i="4"/>
  <c r="D62" i="4"/>
  <c r="D136" i="4"/>
  <c r="B136" i="4"/>
  <c r="K5" i="10"/>
  <c r="D5" i="39" s="1"/>
  <c r="H5" i="39" s="1"/>
  <c r="I5" i="39" s="1"/>
  <c r="E7" i="148"/>
  <c r="L6" i="10"/>
  <c r="J6" i="10"/>
  <c r="I6" i="10"/>
  <c r="M6" i="10"/>
  <c r="B6" i="39" s="1"/>
  <c r="F6" i="39" s="1"/>
  <c r="F6" i="10"/>
  <c r="H6" i="10"/>
  <c r="AB8" i="11"/>
  <c r="A9" i="11"/>
  <c r="E8" i="11"/>
  <c r="D8" i="11"/>
  <c r="W8" i="11"/>
  <c r="E8" i="10"/>
  <c r="G160" i="4"/>
  <c r="BG7" i="10"/>
  <c r="BY7" i="10"/>
  <c r="H135" i="4"/>
  <c r="CE7" i="10"/>
  <c r="W7" i="10"/>
  <c r="C14" i="148"/>
  <c r="I135" i="4"/>
  <c r="F67" i="4"/>
  <c r="T7" i="10"/>
  <c r="H16" i="4"/>
  <c r="I99" i="4"/>
  <c r="I47" i="4"/>
  <c r="I74" i="4"/>
  <c r="B8" i="11"/>
  <c r="CB7" i="10"/>
  <c r="F8" i="4"/>
  <c r="Y7" i="10"/>
  <c r="H74" i="4"/>
  <c r="G29" i="4"/>
  <c r="G54" i="4"/>
  <c r="G86" i="4"/>
  <c r="CA7" i="10"/>
  <c r="G121" i="4"/>
  <c r="AI7" i="10"/>
  <c r="F47" i="4"/>
  <c r="AG7" i="10"/>
  <c r="AC7" i="10"/>
  <c r="H36" i="4"/>
  <c r="I60" i="4"/>
  <c r="F110" i="4"/>
  <c r="BW7" i="10"/>
  <c r="I14" i="4"/>
  <c r="CH8" i="10"/>
  <c r="BH7" i="10"/>
  <c r="G37" i="4"/>
  <c r="N7" i="10"/>
  <c r="G91" i="4"/>
  <c r="I36" i="4"/>
  <c r="CP8" i="10"/>
  <c r="G47" i="4"/>
  <c r="H85" i="4"/>
  <c r="BP7" i="10"/>
  <c r="H171" i="4"/>
  <c r="I111" i="4"/>
  <c r="F86" i="4"/>
  <c r="H144" i="4"/>
  <c r="H121" i="4"/>
  <c r="CN8" i="10"/>
  <c r="BQ7" i="10"/>
  <c r="G120" i="4"/>
  <c r="AH7" i="10"/>
  <c r="G8" i="4"/>
  <c r="F29" i="4"/>
  <c r="C8" i="148"/>
  <c r="BZ8" i="10"/>
  <c r="BX7" i="10"/>
  <c r="H60" i="4"/>
  <c r="I16" i="4"/>
  <c r="AU7" i="10"/>
  <c r="AL7" i="10"/>
  <c r="F121" i="4"/>
  <c r="H152" i="4"/>
  <c r="BB7" i="10"/>
  <c r="AJ7" i="10"/>
  <c r="G129" i="4"/>
  <c r="G67" i="4"/>
  <c r="V7" i="10"/>
  <c r="AA7" i="10"/>
  <c r="CL8" i="10"/>
  <c r="G15" i="4"/>
  <c r="C15" i="148"/>
  <c r="X7" i="10"/>
  <c r="CQ8" i="10"/>
  <c r="BC7" i="10"/>
  <c r="CI8" i="10"/>
  <c r="BE7" i="10"/>
  <c r="AT7" i="10"/>
  <c r="AM7" i="10"/>
  <c r="BK7" i="10"/>
  <c r="CD8" i="10"/>
  <c r="BA7" i="10"/>
  <c r="F61" i="4"/>
  <c r="BU7" i="10"/>
  <c r="I121" i="4"/>
  <c r="AZ7" i="10"/>
  <c r="F7" i="4"/>
  <c r="AB7" i="10"/>
  <c r="H128" i="4"/>
  <c r="F160" i="4"/>
  <c r="CC7" i="10"/>
  <c r="F91" i="4"/>
  <c r="F37" i="4"/>
  <c r="AS7" i="10"/>
  <c r="I144" i="4"/>
  <c r="H55" i="4"/>
  <c r="F54" i="4"/>
  <c r="I21" i="4"/>
  <c r="BL7" i="10"/>
  <c r="I55" i="4"/>
  <c r="BS7" i="10"/>
  <c r="I85" i="4"/>
  <c r="AY7" i="10"/>
  <c r="U7" i="10"/>
  <c r="H21" i="4"/>
  <c r="C12" i="148"/>
  <c r="I171" i="4"/>
  <c r="CR8" i="10"/>
  <c r="H99" i="4"/>
  <c r="BN7" i="10"/>
  <c r="AW7" i="10"/>
  <c r="AE7" i="10"/>
  <c r="Q7" i="10"/>
  <c r="H47" i="4"/>
  <c r="O7" i="10"/>
  <c r="AR7" i="10"/>
  <c r="CM8" i="10"/>
  <c r="C10" i="148"/>
  <c r="Z7" i="10"/>
  <c r="BI7" i="10"/>
  <c r="AF7" i="10"/>
  <c r="BM7" i="10"/>
  <c r="C11" i="148"/>
  <c r="H14" i="4"/>
  <c r="P7" i="10"/>
  <c r="AO7" i="10"/>
  <c r="G7" i="4"/>
  <c r="CG7" i="10"/>
  <c r="AP7" i="10"/>
  <c r="AN7" i="10"/>
  <c r="K27" i="148"/>
  <c r="AD7" i="10"/>
  <c r="G110" i="4"/>
  <c r="BR7" i="10"/>
  <c r="F129" i="4"/>
  <c r="BD7" i="10"/>
  <c r="BV7" i="10"/>
  <c r="H111" i="4"/>
  <c r="AK7" i="10"/>
  <c r="BF7" i="10"/>
  <c r="C9" i="148"/>
  <c r="BT7" i="10"/>
  <c r="C13" i="148"/>
  <c r="AV7" i="10"/>
  <c r="BJ7" i="10"/>
  <c r="BO7" i="10"/>
  <c r="F120" i="4"/>
  <c r="F15" i="4"/>
  <c r="CJ8" i="10"/>
  <c r="R7" i="10"/>
  <c r="AQ7" i="10"/>
  <c r="S7" i="10"/>
  <c r="I152" i="4"/>
  <c r="CF7" i="10"/>
  <c r="AX7" i="10"/>
  <c r="G61" i="4"/>
  <c r="I128" i="4"/>
  <c r="G7" i="10" l="1"/>
  <c r="C7" i="39" s="1"/>
  <c r="G7" i="39" s="1"/>
  <c r="J5" i="39"/>
  <c r="J24" i="148"/>
  <c r="J18" i="148"/>
  <c r="J25" i="148"/>
  <c r="J23" i="148"/>
  <c r="J21" i="148"/>
  <c r="J19" i="148"/>
  <c r="J20" i="148"/>
  <c r="J22" i="148"/>
  <c r="D171" i="4"/>
  <c r="B171" i="4"/>
  <c r="B160" i="4"/>
  <c r="D160" i="4"/>
  <c r="D152" i="4"/>
  <c r="B152" i="4"/>
  <c r="D8" i="4"/>
  <c r="B8" i="4"/>
  <c r="D129" i="4"/>
  <c r="B129" i="4"/>
  <c r="D128" i="4"/>
  <c r="B128" i="4"/>
  <c r="B86" i="4"/>
  <c r="D86" i="4"/>
  <c r="B54" i="4"/>
  <c r="D54" i="4"/>
  <c r="D16" i="4"/>
  <c r="B16" i="4"/>
  <c r="K6" i="10"/>
  <c r="D6" i="39" s="1"/>
  <c r="H6" i="39" s="1"/>
  <c r="I6" i="39" s="1"/>
  <c r="J6" i="39" s="1"/>
  <c r="L7" i="10"/>
  <c r="D47" i="4"/>
  <c r="B47" i="4"/>
  <c r="I7" i="10"/>
  <c r="D21" i="4"/>
  <c r="B21" i="4"/>
  <c r="M7" i="10"/>
  <c r="B7" i="39" s="1"/>
  <c r="F7" i="39" s="1"/>
  <c r="F7" i="10"/>
  <c r="H7" i="10"/>
  <c r="B7" i="148"/>
  <c r="D55" i="4"/>
  <c r="B55" i="4"/>
  <c r="B91" i="4"/>
  <c r="D91" i="4"/>
  <c r="D121" i="4"/>
  <c r="B121" i="4"/>
  <c r="J7" i="10"/>
  <c r="W9" i="11"/>
  <c r="A10" i="11"/>
  <c r="AB9" i="11"/>
  <c r="E9" i="11"/>
  <c r="D9" i="11"/>
  <c r="E9" i="10"/>
  <c r="U8" i="10"/>
  <c r="G92" i="4"/>
  <c r="H22" i="4"/>
  <c r="BD8" i="10"/>
  <c r="BS8" i="10"/>
  <c r="BL8" i="10"/>
  <c r="AC8" i="10"/>
  <c r="I28" i="4"/>
  <c r="H29" i="4"/>
  <c r="BI8" i="10"/>
  <c r="G23" i="4"/>
  <c r="CC8" i="10"/>
  <c r="G145" i="4"/>
  <c r="G122" i="4"/>
  <c r="CH9" i="10"/>
  <c r="I29" i="4"/>
  <c r="I127" i="4"/>
  <c r="I110" i="4"/>
  <c r="Y8" i="10"/>
  <c r="G36" i="4"/>
  <c r="G127" i="4"/>
  <c r="I22" i="4"/>
  <c r="BT8" i="10"/>
  <c r="AM8" i="10"/>
  <c r="BJ8" i="10"/>
  <c r="X8" i="10"/>
  <c r="G144" i="4"/>
  <c r="BO8" i="10"/>
  <c r="AR8" i="10"/>
  <c r="H93" i="4"/>
  <c r="AO8" i="10"/>
  <c r="BK8" i="10"/>
  <c r="CD9" i="10"/>
  <c r="I68" i="4"/>
  <c r="AY8" i="10"/>
  <c r="AI8" i="10"/>
  <c r="F145" i="4"/>
  <c r="AZ8" i="10"/>
  <c r="Q8" i="10"/>
  <c r="AF8" i="10"/>
  <c r="CA8" i="10"/>
  <c r="BX8" i="10"/>
  <c r="BB8" i="10"/>
  <c r="AA8" i="10"/>
  <c r="AE8" i="10"/>
  <c r="AK8" i="10"/>
  <c r="AD8" i="10"/>
  <c r="CR9" i="10"/>
  <c r="AB8" i="10"/>
  <c r="N8" i="10"/>
  <c r="BZ9" i="10"/>
  <c r="BG8" i="10"/>
  <c r="P8" i="10"/>
  <c r="AT8" i="10"/>
  <c r="BH8" i="10"/>
  <c r="F98" i="4"/>
  <c r="AU8" i="10"/>
  <c r="AX8" i="10"/>
  <c r="BN8" i="10"/>
  <c r="BF8" i="10"/>
  <c r="AH8" i="10"/>
  <c r="AS8" i="10"/>
  <c r="H127" i="4"/>
  <c r="BY8" i="10"/>
  <c r="F9" i="4"/>
  <c r="CI9" i="10"/>
  <c r="J17" i="148"/>
  <c r="BQ8" i="10"/>
  <c r="AQ8" i="10"/>
  <c r="I53" i="4"/>
  <c r="BW8" i="10"/>
  <c r="F23" i="4"/>
  <c r="CL9" i="10"/>
  <c r="AL8" i="10"/>
  <c r="F127" i="4"/>
  <c r="V8" i="10"/>
  <c r="F53" i="4"/>
  <c r="CG8" i="10"/>
  <c r="G53" i="4"/>
  <c r="I93" i="4"/>
  <c r="CM9" i="10"/>
  <c r="CJ9" i="10"/>
  <c r="H67" i="4"/>
  <c r="AG8" i="10"/>
  <c r="F144" i="4"/>
  <c r="BA8" i="10"/>
  <c r="H53" i="4"/>
  <c r="O8" i="10"/>
  <c r="BC8" i="10"/>
  <c r="G9" i="4"/>
  <c r="F36" i="4"/>
  <c r="AP8" i="10"/>
  <c r="F99" i="4"/>
  <c r="BR8" i="10"/>
  <c r="F35" i="4"/>
  <c r="Z8" i="10"/>
  <c r="BU8" i="10"/>
  <c r="H28" i="4"/>
  <c r="I76" i="4"/>
  <c r="H68" i="4"/>
  <c r="CE8" i="10"/>
  <c r="BV8" i="10"/>
  <c r="H76" i="4"/>
  <c r="G35" i="4"/>
  <c r="R8" i="10"/>
  <c r="B9" i="11"/>
  <c r="CF8" i="10"/>
  <c r="I67" i="4"/>
  <c r="CN9" i="10"/>
  <c r="T8" i="10"/>
  <c r="BP8" i="10"/>
  <c r="W8" i="10"/>
  <c r="BM8" i="10"/>
  <c r="BE8" i="10"/>
  <c r="S8" i="10"/>
  <c r="CQ9" i="10"/>
  <c r="I109" i="4"/>
  <c r="AV8" i="10"/>
  <c r="CB8" i="10"/>
  <c r="CP9" i="10"/>
  <c r="AW8" i="10"/>
  <c r="AJ8" i="10"/>
  <c r="F92" i="4"/>
  <c r="F122" i="4"/>
  <c r="G99" i="4"/>
  <c r="G98" i="4"/>
  <c r="AN8" i="10"/>
  <c r="H110" i="4"/>
  <c r="H109" i="4"/>
  <c r="G8" i="10" l="1"/>
  <c r="C8" i="39" s="1"/>
  <c r="G8" i="39" s="1"/>
  <c r="D127" i="4"/>
  <c r="B127" i="4"/>
  <c r="D67" i="4"/>
  <c r="B67" i="4"/>
  <c r="D23" i="4"/>
  <c r="B23" i="4"/>
  <c r="D48" i="4"/>
  <c r="B48" i="4"/>
  <c r="D36" i="4"/>
  <c r="B36" i="4"/>
  <c r="B93" i="4"/>
  <c r="D93" i="4"/>
  <c r="D110" i="4"/>
  <c r="B110" i="4"/>
  <c r="D144" i="4"/>
  <c r="B144" i="4"/>
  <c r="B122" i="4"/>
  <c r="D122" i="4"/>
  <c r="K7" i="10"/>
  <c r="D7" i="39" s="1"/>
  <c r="H7" i="39" s="1"/>
  <c r="I7" i="39" s="1"/>
  <c r="J7" i="39" s="1"/>
  <c r="B68" i="4"/>
  <c r="D68" i="4"/>
  <c r="L8" i="10"/>
  <c r="J8" i="10"/>
  <c r="I8" i="10"/>
  <c r="B53" i="4"/>
  <c r="D53" i="4"/>
  <c r="M8" i="10"/>
  <c r="B8" i="39" s="1"/>
  <c r="F8" i="39" s="1"/>
  <c r="F8" i="10"/>
  <c r="H8" i="10"/>
  <c r="D145" i="4"/>
  <c r="B145" i="4"/>
  <c r="D99" i="4"/>
  <c r="B99" i="4"/>
  <c r="D35" i="4"/>
  <c r="B35" i="4"/>
  <c r="D29" i="4"/>
  <c r="B29" i="4"/>
  <c r="B109" i="4"/>
  <c r="D109" i="4"/>
  <c r="E10" i="10"/>
  <c r="D10" i="11"/>
  <c r="A11" i="11"/>
  <c r="A12" i="11" s="1"/>
  <c r="W10" i="11"/>
  <c r="E10" i="11"/>
  <c r="AB10" i="11"/>
  <c r="AE9" i="10"/>
  <c r="C30" i="148"/>
  <c r="AJ9" i="10"/>
  <c r="AC9" i="10"/>
  <c r="C34" i="148"/>
  <c r="CE9" i="10"/>
  <c r="CQ10" i="10"/>
  <c r="C35" i="148"/>
  <c r="CJ10" i="10"/>
  <c r="C21" i="148"/>
  <c r="AD9" i="10"/>
  <c r="BP9" i="10"/>
  <c r="AU9" i="10"/>
  <c r="CN10" i="10"/>
  <c r="CA9" i="10"/>
  <c r="AG9" i="10"/>
  <c r="BX9" i="10"/>
  <c r="BY9" i="10"/>
  <c r="C29" i="148"/>
  <c r="CL10" i="10"/>
  <c r="N9" i="10"/>
  <c r="AQ9" i="10"/>
  <c r="C22" i="148"/>
  <c r="C18" i="148"/>
  <c r="C23" i="148"/>
  <c r="BT9" i="10"/>
  <c r="BM9" i="10"/>
  <c r="AY9" i="10"/>
  <c r="C20" i="148"/>
  <c r="CH10" i="10"/>
  <c r="AB9" i="10"/>
  <c r="C24" i="148"/>
  <c r="Q9" i="10"/>
  <c r="X9" i="10"/>
  <c r="BU9" i="10"/>
  <c r="AS9" i="10"/>
  <c r="CP10" i="10"/>
  <c r="BF9" i="10"/>
  <c r="BA9" i="10"/>
  <c r="AH9" i="10"/>
  <c r="CM10" i="10"/>
  <c r="P9" i="10"/>
  <c r="Z9" i="10"/>
  <c r="AT9" i="10"/>
  <c r="O9" i="10"/>
  <c r="C25" i="148"/>
  <c r="C32" i="148"/>
  <c r="BI9" i="10"/>
  <c r="CF9" i="10"/>
  <c r="C19" i="148"/>
  <c r="B10" i="11"/>
  <c r="CI10" i="10"/>
  <c r="CB9" i="10"/>
  <c r="AI9" i="10"/>
  <c r="V9" i="10"/>
  <c r="BK9" i="10"/>
  <c r="BS9" i="10"/>
  <c r="BG9" i="10"/>
  <c r="C31" i="148"/>
  <c r="AA9" i="10"/>
  <c r="S9" i="10"/>
  <c r="AP9" i="10"/>
  <c r="AV9" i="10"/>
  <c r="BC9" i="10"/>
  <c r="AW9" i="10"/>
  <c r="AF9" i="10"/>
  <c r="BZ10" i="10"/>
  <c r="BR9" i="10"/>
  <c r="CD10" i="10"/>
  <c r="Y9" i="10"/>
  <c r="BB9" i="10"/>
  <c r="BJ9" i="10"/>
  <c r="AL9" i="10"/>
  <c r="BQ9" i="10"/>
  <c r="U9" i="10"/>
  <c r="AO9" i="10"/>
  <c r="BN9" i="10"/>
  <c r="CR10" i="10"/>
  <c r="BV9" i="10"/>
  <c r="C33" i="148"/>
  <c r="BD9" i="10"/>
  <c r="W9" i="10"/>
  <c r="AX9" i="10"/>
  <c r="CC9" i="10"/>
  <c r="BH9" i="10"/>
  <c r="AZ9" i="10"/>
  <c r="BO9" i="10"/>
  <c r="AK9" i="10"/>
  <c r="AN9" i="10"/>
  <c r="AR9" i="10"/>
  <c r="T9" i="10"/>
  <c r="BL9" i="10"/>
  <c r="AM9" i="10"/>
  <c r="BW9" i="10"/>
  <c r="BE9" i="10"/>
  <c r="CG9" i="10"/>
  <c r="R9" i="10"/>
  <c r="G9" i="10" l="1"/>
  <c r="C9" i="39" s="1"/>
  <c r="G9" i="39" s="1"/>
  <c r="D12" i="11"/>
  <c r="W12" i="11"/>
  <c r="AB12" i="11"/>
  <c r="E12" i="11"/>
  <c r="A13" i="11"/>
  <c r="K8" i="10"/>
  <c r="D8" i="39" s="1"/>
  <c r="H8" i="39" s="1"/>
  <c r="I8" i="39" s="1"/>
  <c r="J8" i="39" s="1"/>
  <c r="B17" i="148"/>
  <c r="L9" i="10"/>
  <c r="M9" i="10"/>
  <c r="F9" i="39" s="1"/>
  <c r="F9" i="10"/>
  <c r="H9" i="10"/>
  <c r="J9" i="10"/>
  <c r="I9" i="10"/>
  <c r="W11" i="11"/>
  <c r="D11" i="11"/>
  <c r="E11" i="11"/>
  <c r="AB11" i="11"/>
  <c r="E11" i="10"/>
  <c r="V10" i="10"/>
  <c r="BE10" i="10"/>
  <c r="H146" i="4"/>
  <c r="T10" i="10"/>
  <c r="F135" i="4"/>
  <c r="H9" i="4"/>
  <c r="AU10" i="10"/>
  <c r="BW10" i="10"/>
  <c r="CM11" i="10"/>
  <c r="BG10" i="10"/>
  <c r="AR10" i="10"/>
  <c r="BH10" i="10"/>
  <c r="AP10" i="10"/>
  <c r="BC10" i="10"/>
  <c r="CE10" i="10"/>
  <c r="CC10" i="10"/>
  <c r="AW10" i="10"/>
  <c r="BS10" i="10"/>
  <c r="AO10" i="10"/>
  <c r="BP10" i="10"/>
  <c r="AX10" i="10"/>
  <c r="CJ11" i="10"/>
  <c r="F69" i="4"/>
  <c r="BF10" i="10"/>
  <c r="AC10" i="10"/>
  <c r="Y10" i="10"/>
  <c r="I146" i="4"/>
  <c r="AY10" i="10"/>
  <c r="BY10" i="10"/>
  <c r="BU10" i="10"/>
  <c r="AD10" i="10"/>
  <c r="Z10" i="10"/>
  <c r="BR10" i="10"/>
  <c r="H61" i="4"/>
  <c r="BX10" i="10"/>
  <c r="BD10" i="10"/>
  <c r="R10" i="10"/>
  <c r="CG10" i="10"/>
  <c r="BI10" i="10"/>
  <c r="AJ10" i="10"/>
  <c r="AT10" i="10"/>
  <c r="CH11" i="10"/>
  <c r="C28" i="148"/>
  <c r="AA10" i="10"/>
  <c r="G135" i="4"/>
  <c r="BL10" i="10"/>
  <c r="G76" i="4"/>
  <c r="B11" i="11"/>
  <c r="AK10" i="10"/>
  <c r="AE10" i="10"/>
  <c r="BK10" i="10"/>
  <c r="AQ10" i="10"/>
  <c r="BQ10" i="10"/>
  <c r="AF10" i="10"/>
  <c r="I61" i="4"/>
  <c r="CF10" i="10"/>
  <c r="P10" i="10"/>
  <c r="BJ10" i="10"/>
  <c r="BB10" i="10"/>
  <c r="AI10" i="10"/>
  <c r="AL10" i="10"/>
  <c r="BA10" i="10"/>
  <c r="CP11" i="10"/>
  <c r="AV10" i="10"/>
  <c r="Q10" i="10"/>
  <c r="CB10" i="10"/>
  <c r="CA10" i="10"/>
  <c r="CQ11" i="10"/>
  <c r="O10" i="10"/>
  <c r="G69" i="4"/>
  <c r="S10" i="10"/>
  <c r="CL11" i="10"/>
  <c r="CD11" i="10"/>
  <c r="U10" i="10"/>
  <c r="BN10" i="10"/>
  <c r="I9" i="4"/>
  <c r="X10" i="10"/>
  <c r="W10" i="10"/>
  <c r="CN11" i="10"/>
  <c r="BV10" i="10"/>
  <c r="AH10" i="10"/>
  <c r="CI11" i="10"/>
  <c r="B12" i="11"/>
  <c r="AB10" i="10"/>
  <c r="BM10" i="10"/>
  <c r="N10" i="10"/>
  <c r="AN10" i="10"/>
  <c r="BT10" i="10"/>
  <c r="AS10" i="10"/>
  <c r="AM10" i="10"/>
  <c r="CR11" i="10"/>
  <c r="AZ10" i="10"/>
  <c r="AG10" i="10"/>
  <c r="BZ11" i="10"/>
  <c r="BO10" i="10"/>
  <c r="F76" i="4"/>
  <c r="G10" i="10" l="1"/>
  <c r="C10" i="39" s="1"/>
  <c r="G10" i="39" s="1"/>
  <c r="D13" i="11"/>
  <c r="E13" i="11"/>
  <c r="W13" i="11"/>
  <c r="AB13" i="11"/>
  <c r="A14" i="11"/>
  <c r="B27" i="148"/>
  <c r="K9" i="10"/>
  <c r="D9" i="39" s="1"/>
  <c r="H9" i="39" s="1"/>
  <c r="I9" i="39" s="1"/>
  <c r="J9" i="39" s="1"/>
  <c r="B76" i="4"/>
  <c r="D76" i="4"/>
  <c r="D61" i="4"/>
  <c r="B61" i="4"/>
  <c r="M10" i="10"/>
  <c r="F10" i="39" s="1"/>
  <c r="F10" i="10"/>
  <c r="H10" i="10"/>
  <c r="B69" i="4"/>
  <c r="D69" i="4"/>
  <c r="D9" i="4"/>
  <c r="B9" i="4"/>
  <c r="L10" i="10"/>
  <c r="D135" i="4"/>
  <c r="B135" i="4"/>
  <c r="B146" i="4"/>
  <c r="D146" i="4"/>
  <c r="I10" i="10"/>
  <c r="J10" i="10"/>
  <c r="E12" i="10"/>
  <c r="BV11" i="10"/>
  <c r="BZ12" i="10"/>
  <c r="BX11" i="10"/>
  <c r="I30" i="4"/>
  <c r="AJ11" i="10"/>
  <c r="AL11" i="10"/>
  <c r="CB11" i="10"/>
  <c r="G60" i="4"/>
  <c r="CQ12" i="10"/>
  <c r="F85" i="4"/>
  <c r="AR11" i="10"/>
  <c r="BW11" i="10"/>
  <c r="BB11" i="10"/>
  <c r="BP11" i="10"/>
  <c r="BQ11" i="10"/>
  <c r="I92" i="4"/>
  <c r="BM11" i="10"/>
  <c r="AN11" i="10"/>
  <c r="F111" i="4"/>
  <c r="BF11" i="10"/>
  <c r="D35" i="148"/>
  <c r="D29" i="148"/>
  <c r="AO11" i="10"/>
  <c r="B13" i="11"/>
  <c r="R11" i="10"/>
  <c r="BC11" i="10"/>
  <c r="H120" i="4"/>
  <c r="W11" i="10"/>
  <c r="H98" i="4"/>
  <c r="X11" i="10"/>
  <c r="AH11" i="10"/>
  <c r="F22" i="4"/>
  <c r="BL11" i="10"/>
  <c r="Y11" i="10"/>
  <c r="AT11" i="10"/>
  <c r="I37" i="4"/>
  <c r="AZ11" i="10"/>
  <c r="AP11" i="10"/>
  <c r="AD11" i="10"/>
  <c r="AI11" i="10"/>
  <c r="BO11" i="10"/>
  <c r="AK11" i="10"/>
  <c r="H37" i="4"/>
  <c r="G74" i="4"/>
  <c r="AV11" i="10"/>
  <c r="BK11" i="10"/>
  <c r="BI11" i="10"/>
  <c r="V11" i="10"/>
  <c r="I98" i="4"/>
  <c r="C27" i="148"/>
  <c r="AE11" i="10"/>
  <c r="CJ12" i="10"/>
  <c r="AW11" i="10"/>
  <c r="BS11" i="10"/>
  <c r="CI12" i="10"/>
  <c r="I15" i="4"/>
  <c r="D32" i="148"/>
  <c r="CL12" i="10"/>
  <c r="BY11" i="10"/>
  <c r="G111" i="4"/>
  <c r="AC11" i="10"/>
  <c r="F46" i="4"/>
  <c r="BJ11" i="10"/>
  <c r="D34" i="148"/>
  <c r="F14" i="4"/>
  <c r="F28" i="4"/>
  <c r="P11" i="10"/>
  <c r="I134" i="4"/>
  <c r="G46" i="4"/>
  <c r="BG11" i="10"/>
  <c r="T11" i="10"/>
  <c r="CH12" i="10"/>
  <c r="N11" i="10"/>
  <c r="BU11" i="10"/>
  <c r="AQ11" i="10"/>
  <c r="F74" i="4"/>
  <c r="CC11" i="10"/>
  <c r="BR11" i="10"/>
  <c r="Z11" i="10"/>
  <c r="G85" i="4"/>
  <c r="H92" i="4"/>
  <c r="AU11" i="10"/>
  <c r="H30" i="4"/>
  <c r="AG11" i="10"/>
  <c r="BT11" i="10"/>
  <c r="G100" i="4"/>
  <c r="G14" i="4"/>
  <c r="AA11" i="10"/>
  <c r="H134" i="4"/>
  <c r="H84" i="4"/>
  <c r="CG11" i="10"/>
  <c r="D30" i="148"/>
  <c r="I7" i="4"/>
  <c r="O11" i="10"/>
  <c r="CA11" i="10"/>
  <c r="CF11" i="10"/>
  <c r="AS11" i="10"/>
  <c r="H15" i="4"/>
  <c r="AB11" i="10"/>
  <c r="AX11" i="10"/>
  <c r="CM12" i="10"/>
  <c r="BD11" i="10"/>
  <c r="I84" i="4"/>
  <c r="U11" i="10"/>
  <c r="AM11" i="10"/>
  <c r="G28" i="4"/>
  <c r="BE11" i="10"/>
  <c r="D27" i="148"/>
  <c r="AF11" i="10"/>
  <c r="G22" i="4"/>
  <c r="CD12" i="10"/>
  <c r="D31" i="148"/>
  <c r="Q11" i="10"/>
  <c r="CP12" i="10"/>
  <c r="D28" i="148"/>
  <c r="I120" i="4"/>
  <c r="F60" i="4"/>
  <c r="CN12" i="10"/>
  <c r="AY11" i="10"/>
  <c r="D33" i="148"/>
  <c r="H7" i="4"/>
  <c r="CR12" i="10"/>
  <c r="BA11" i="10"/>
  <c r="BH11" i="10"/>
  <c r="BN11" i="10"/>
  <c r="S11" i="10"/>
  <c r="CE11" i="10"/>
  <c r="F100" i="4"/>
  <c r="G11" i="10" l="1"/>
  <c r="C11" i="39" s="1"/>
  <c r="G11" i="39" s="1"/>
  <c r="D14" i="11"/>
  <c r="E14" i="11"/>
  <c r="W14" i="11"/>
  <c r="AB14" i="11"/>
  <c r="A15" i="11"/>
  <c r="D85" i="4"/>
  <c r="B85" i="4"/>
  <c r="D30" i="4"/>
  <c r="B30" i="4"/>
  <c r="B100" i="4"/>
  <c r="D100" i="4"/>
  <c r="B15" i="4"/>
  <c r="D15" i="4"/>
  <c r="K10" i="10"/>
  <c r="D10" i="39" s="1"/>
  <c r="H10" i="39" s="1"/>
  <c r="I10" i="39" s="1"/>
  <c r="J10" i="39" s="1"/>
  <c r="B92" i="4"/>
  <c r="D92" i="4"/>
  <c r="B37" i="4"/>
  <c r="D37" i="4"/>
  <c r="D120" i="4"/>
  <c r="B120" i="4"/>
  <c r="B46" i="4"/>
  <c r="D46" i="4"/>
  <c r="J11" i="10"/>
  <c r="B111" i="4"/>
  <c r="D111" i="4"/>
  <c r="B134" i="4"/>
  <c r="D134" i="4"/>
  <c r="D74" i="4"/>
  <c r="B74" i="4"/>
  <c r="B84" i="4"/>
  <c r="D84" i="4"/>
  <c r="B22" i="4"/>
  <c r="D22" i="4"/>
  <c r="B60" i="4"/>
  <c r="D60" i="4"/>
  <c r="I11" i="10"/>
  <c r="E27" i="148"/>
  <c r="B7" i="4"/>
  <c r="D7" i="4"/>
  <c r="L11" i="10"/>
  <c r="B28" i="4"/>
  <c r="D28" i="4"/>
  <c r="B98" i="4"/>
  <c r="D98" i="4"/>
  <c r="B14" i="4"/>
  <c r="D14" i="4"/>
  <c r="M11" i="10"/>
  <c r="F11" i="39" s="1"/>
  <c r="F11" i="10"/>
  <c r="H11" i="10"/>
  <c r="E13" i="10"/>
  <c r="C17" i="148"/>
  <c r="D17" i="148"/>
  <c r="S12" i="10"/>
  <c r="T12" i="10"/>
  <c r="BH12" i="10"/>
  <c r="AK12" i="10"/>
  <c r="BX12" i="10"/>
  <c r="CI13" i="10"/>
  <c r="BC12" i="10"/>
  <c r="R12" i="10"/>
  <c r="BQ12" i="10"/>
  <c r="BP12" i="10"/>
  <c r="BW12" i="10"/>
  <c r="AZ12" i="10"/>
  <c r="BI12" i="10"/>
  <c r="U12" i="10"/>
  <c r="W12" i="10"/>
  <c r="AG12" i="10"/>
  <c r="BE12" i="10"/>
  <c r="CR13" i="10"/>
  <c r="AL12" i="10"/>
  <c r="BL12" i="10"/>
  <c r="AE12" i="10"/>
  <c r="CM13" i="10"/>
  <c r="CA12" i="10"/>
  <c r="BT12" i="10"/>
  <c r="Z12" i="10"/>
  <c r="BS12" i="10"/>
  <c r="AB12" i="10"/>
  <c r="B14" i="11"/>
  <c r="BA12" i="10"/>
  <c r="AH12" i="10"/>
  <c r="AA12" i="10"/>
  <c r="BB12" i="10"/>
  <c r="P12" i="10"/>
  <c r="AJ12" i="10"/>
  <c r="BY12" i="10"/>
  <c r="CQ13" i="10"/>
  <c r="BN12" i="10"/>
  <c r="CD13" i="10"/>
  <c r="BV12" i="10"/>
  <c r="BU12" i="10"/>
  <c r="CL13" i="10"/>
  <c r="AD12" i="10"/>
  <c r="CG12" i="10"/>
  <c r="AV12" i="10"/>
  <c r="AP12" i="10"/>
  <c r="D7" i="148"/>
  <c r="AF12" i="10"/>
  <c r="BJ12" i="10"/>
  <c r="Q12" i="10"/>
  <c r="BK12" i="10"/>
  <c r="C7" i="148"/>
  <c r="BF12" i="10"/>
  <c r="CH13" i="10"/>
  <c r="AX12" i="10"/>
  <c r="V12" i="10"/>
  <c r="AI12" i="10"/>
  <c r="BM12" i="10"/>
  <c r="BO12" i="10"/>
  <c r="CN13" i="10"/>
  <c r="CE12" i="10"/>
  <c r="CJ13" i="10"/>
  <c r="BZ13" i="10"/>
  <c r="AQ12" i="10"/>
  <c r="AO12" i="10"/>
  <c r="CC12" i="10"/>
  <c r="BR12" i="10"/>
  <c r="AT12" i="10"/>
  <c r="AY12" i="10"/>
  <c r="AW12" i="10"/>
  <c r="BD12" i="10"/>
  <c r="AU12" i="10"/>
  <c r="Y12" i="10"/>
  <c r="AN12" i="10"/>
  <c r="O12" i="10"/>
  <c r="AM12" i="10"/>
  <c r="CP13" i="10"/>
  <c r="CB12" i="10"/>
  <c r="X12" i="10"/>
  <c r="AR12" i="10"/>
  <c r="N12" i="10"/>
  <c r="AC12" i="10"/>
  <c r="CF12" i="10"/>
  <c r="AS12" i="10"/>
  <c r="BG12" i="10"/>
  <c r="G12" i="10" l="1"/>
  <c r="C12" i="39" s="1"/>
  <c r="G12" i="39" s="1"/>
  <c r="D15" i="11"/>
  <c r="E15" i="11"/>
  <c r="W15" i="11"/>
  <c r="AB15" i="11"/>
  <c r="A16" i="11"/>
  <c r="L12" i="10"/>
  <c r="I12" i="10"/>
  <c r="J12" i="10"/>
  <c r="M12" i="10"/>
  <c r="F12" i="39" s="1"/>
  <c r="H12" i="10"/>
  <c r="F12" i="10"/>
  <c r="E14" i="10"/>
  <c r="K11" i="10"/>
  <c r="D11" i="39" s="1"/>
  <c r="H11" i="39" s="1"/>
  <c r="I11" i="39" s="1"/>
  <c r="J11" i="39" s="1"/>
  <c r="BS13" i="10"/>
  <c r="BR13" i="10"/>
  <c r="BQ13" i="10"/>
  <c r="BG13" i="10"/>
  <c r="BX13" i="10"/>
  <c r="Y13" i="10"/>
  <c r="V13" i="10"/>
  <c r="BK13" i="10"/>
  <c r="BJ13" i="10"/>
  <c r="CD14" i="10"/>
  <c r="CH14" i="10"/>
  <c r="AO13" i="10"/>
  <c r="BY13" i="10"/>
  <c r="CM14" i="10"/>
  <c r="BI13" i="10"/>
  <c r="AC13" i="10"/>
  <c r="AK13" i="10"/>
  <c r="CE13" i="10"/>
  <c r="N13" i="10"/>
  <c r="BF13" i="10"/>
  <c r="BZ14" i="10"/>
  <c r="AU13" i="10"/>
  <c r="CL14" i="10"/>
  <c r="B15" i="11"/>
  <c r="Q13" i="10"/>
  <c r="AY13" i="10"/>
  <c r="BP13" i="10"/>
  <c r="O13" i="10"/>
  <c r="BO13" i="10"/>
  <c r="AX13" i="10"/>
  <c r="R13" i="10"/>
  <c r="AG13" i="10"/>
  <c r="AW13" i="10"/>
  <c r="AM13" i="10"/>
  <c r="BM13" i="10"/>
  <c r="BE13" i="10"/>
  <c r="CG13" i="10"/>
  <c r="AD13" i="10"/>
  <c r="BW13" i="10"/>
  <c r="CI14" i="10"/>
  <c r="CJ14" i="10"/>
  <c r="AV13" i="10"/>
  <c r="BH13" i="10"/>
  <c r="AR13" i="10"/>
  <c r="P13" i="10"/>
  <c r="W13" i="10"/>
  <c r="BU13" i="10"/>
  <c r="CP14" i="10"/>
  <c r="AE13" i="10"/>
  <c r="CB13" i="10"/>
  <c r="CC13" i="10"/>
  <c r="X13" i="10"/>
  <c r="CF13" i="10"/>
  <c r="AZ13" i="10"/>
  <c r="AN13" i="10"/>
  <c r="BT13" i="10"/>
  <c r="BV13" i="10"/>
  <c r="CA13" i="10"/>
  <c r="CQ14" i="10"/>
  <c r="AI13" i="10"/>
  <c r="CR14" i="10"/>
  <c r="AB13" i="10"/>
  <c r="Z13" i="10"/>
  <c r="BD13" i="10"/>
  <c r="BB13" i="10"/>
  <c r="AA13" i="10"/>
  <c r="AQ13" i="10"/>
  <c r="AH13" i="10"/>
  <c r="AF13" i="10"/>
  <c r="CN14" i="10"/>
  <c r="AP13" i="10"/>
  <c r="T13" i="10"/>
  <c r="BC13" i="10"/>
  <c r="S13" i="10"/>
  <c r="AT13" i="10"/>
  <c r="AS13" i="10"/>
  <c r="BN13" i="10"/>
  <c r="AJ13" i="10"/>
  <c r="AL13" i="10"/>
  <c r="U13" i="10"/>
  <c r="BL13" i="10"/>
  <c r="BA13" i="10"/>
  <c r="G13" i="10" l="1"/>
  <c r="C13" i="39" s="1"/>
  <c r="G13" i="39" s="1"/>
  <c r="D16" i="11"/>
  <c r="E16" i="11"/>
  <c r="W16" i="11"/>
  <c r="AB16" i="11"/>
  <c r="A17" i="11"/>
  <c r="M13" i="10"/>
  <c r="F13" i="39" s="1"/>
  <c r="F13" i="10"/>
  <c r="H13" i="10"/>
  <c r="L13" i="10"/>
  <c r="J13" i="10"/>
  <c r="I13" i="10"/>
  <c r="K12" i="10"/>
  <c r="D12" i="39" s="1"/>
  <c r="H12" i="39" s="1"/>
  <c r="I12" i="39" s="1"/>
  <c r="J12" i="39" s="1"/>
  <c r="E15" i="10"/>
  <c r="BY14" i="10"/>
  <c r="CM15" i="10"/>
  <c r="AC14" i="10"/>
  <c r="BW14" i="10"/>
  <c r="AH14" i="10"/>
  <c r="AR14" i="10"/>
  <c r="CR15" i="10"/>
  <c r="AL14" i="10"/>
  <c r="BX14" i="10"/>
  <c r="AU14" i="10"/>
  <c r="U14" i="10"/>
  <c r="CE14" i="10"/>
  <c r="AQ14" i="10"/>
  <c r="CP15" i="10"/>
  <c r="X14" i="10"/>
  <c r="R14" i="10"/>
  <c r="AV14" i="10"/>
  <c r="BL14" i="10"/>
  <c r="AO14" i="10"/>
  <c r="BD14" i="10"/>
  <c r="AN14" i="10"/>
  <c r="BF14" i="10"/>
  <c r="BV14" i="10"/>
  <c r="Y14" i="10"/>
  <c r="AA14" i="10"/>
  <c r="CH15" i="10"/>
  <c r="AX14" i="10"/>
  <c r="AG14" i="10"/>
  <c r="CL15" i="10"/>
  <c r="CD15" i="10"/>
  <c r="AP14" i="10"/>
  <c r="S14" i="10"/>
  <c r="P14" i="10"/>
  <c r="BR14" i="10"/>
  <c r="BA14" i="10"/>
  <c r="Q14" i="10"/>
  <c r="AI14" i="10"/>
  <c r="AD14" i="10"/>
  <c r="BQ14" i="10"/>
  <c r="BE14" i="10"/>
  <c r="BZ15" i="10"/>
  <c r="N14" i="10"/>
  <c r="AM14" i="10"/>
  <c r="CA14" i="10"/>
  <c r="BK14" i="10"/>
  <c r="AZ14" i="10"/>
  <c r="BS14" i="10"/>
  <c r="CI15" i="10"/>
  <c r="AJ14" i="10"/>
  <c r="CB14" i="10"/>
  <c r="CF14" i="10"/>
  <c r="CG14" i="10"/>
  <c r="BJ14" i="10"/>
  <c r="T14" i="10"/>
  <c r="BC14" i="10"/>
  <c r="W14" i="10"/>
  <c r="BO14" i="10"/>
  <c r="BI14" i="10"/>
  <c r="BH14" i="10"/>
  <c r="AF14" i="10"/>
  <c r="AW14" i="10"/>
  <c r="B16" i="11"/>
  <c r="CQ15" i="10"/>
  <c r="BU14" i="10"/>
  <c r="BM14" i="10"/>
  <c r="BB14" i="10"/>
  <c r="BT14" i="10"/>
  <c r="O14" i="10"/>
  <c r="AS14" i="10"/>
  <c r="V14" i="10"/>
  <c r="BP14" i="10"/>
  <c r="AT14" i="10"/>
  <c r="BN14" i="10"/>
  <c r="AK14" i="10"/>
  <c r="Z14" i="10"/>
  <c r="CJ15" i="10"/>
  <c r="AE14" i="10"/>
  <c r="AB14" i="10"/>
  <c r="CN15" i="10"/>
  <c r="CC14" i="10"/>
  <c r="AY14" i="10"/>
  <c r="BG14" i="10"/>
  <c r="G14" i="10" l="1"/>
  <c r="C14" i="39" s="1"/>
  <c r="G14" i="39" s="1"/>
  <c r="D17" i="11"/>
  <c r="E17" i="11"/>
  <c r="W17" i="11"/>
  <c r="AB17" i="11"/>
  <c r="A18" i="11"/>
  <c r="L14" i="10"/>
  <c r="J14" i="10"/>
  <c r="F14" i="10"/>
  <c r="H14" i="10"/>
  <c r="I14" i="10"/>
  <c r="K13" i="10"/>
  <c r="D13" i="39" s="1"/>
  <c r="H13" i="39" s="1"/>
  <c r="I13" i="39" s="1"/>
  <c r="J13" i="39" s="1"/>
  <c r="BB15" i="10"/>
  <c r="AN15" i="10"/>
  <c r="BP15" i="10"/>
  <c r="X15" i="10"/>
  <c r="CF15" i="10"/>
  <c r="CB15" i="10"/>
  <c r="AP15" i="10"/>
  <c r="BY15" i="10"/>
  <c r="AC15" i="10"/>
  <c r="AQ15" i="10"/>
  <c r="BJ15" i="10"/>
  <c r="AT15" i="10"/>
  <c r="AG15" i="10"/>
  <c r="S15" i="10"/>
  <c r="N15" i="10"/>
  <c r="Q15" i="10"/>
  <c r="BQ15" i="10"/>
  <c r="BK15" i="10"/>
  <c r="Z15" i="10"/>
  <c r="CE15" i="10"/>
  <c r="R15" i="10"/>
  <c r="AR15" i="10"/>
  <c r="U15" i="10"/>
  <c r="AE15" i="10"/>
  <c r="BX15" i="10"/>
  <c r="AA15" i="10"/>
  <c r="BE15" i="10"/>
  <c r="AS15" i="10"/>
  <c r="AB15" i="10"/>
  <c r="O15" i="10"/>
  <c r="BG15" i="10"/>
  <c r="AD15" i="10"/>
  <c r="BA15" i="10"/>
  <c r="Y15" i="10"/>
  <c r="BD15" i="10"/>
  <c r="BL15" i="10"/>
  <c r="BN15" i="10"/>
  <c r="AX15" i="10"/>
  <c r="AH15" i="10"/>
  <c r="BW15" i="10"/>
  <c r="BT15" i="10"/>
  <c r="BR15" i="10"/>
  <c r="AL15" i="10"/>
  <c r="AM15" i="10"/>
  <c r="AZ15" i="10"/>
  <c r="AY15" i="10"/>
  <c r="AF15" i="10"/>
  <c r="BS15" i="10"/>
  <c r="BC15" i="10"/>
  <c r="BI15" i="10"/>
  <c r="BO15" i="10"/>
  <c r="BF15" i="10"/>
  <c r="B17" i="11"/>
  <c r="AW15" i="10"/>
  <c r="AO15" i="10"/>
  <c r="AU15" i="10"/>
  <c r="CC15" i="10"/>
  <c r="AJ15" i="10"/>
  <c r="BH15" i="10"/>
  <c r="P15" i="10"/>
  <c r="V15" i="10"/>
  <c r="BM15" i="10"/>
  <c r="T15" i="10"/>
  <c r="CG15" i="10"/>
  <c r="W15" i="10"/>
  <c r="AI15" i="10"/>
  <c r="AK15" i="10"/>
  <c r="CA15" i="10"/>
  <c r="BU15" i="10"/>
  <c r="AV15" i="10"/>
  <c r="BV15" i="10"/>
  <c r="G15" i="10" l="1"/>
  <c r="C15" i="39" s="1"/>
  <c r="G15" i="39" s="1"/>
  <c r="D18" i="11"/>
  <c r="E18" i="11"/>
  <c r="W18" i="11"/>
  <c r="AB18" i="11"/>
  <c r="A19" i="11"/>
  <c r="K14" i="10"/>
  <c r="D14" i="39" s="1"/>
  <c r="H14" i="39" s="1"/>
  <c r="I14" i="39" s="1"/>
  <c r="J14" i="39" s="1"/>
  <c r="J15" i="10"/>
  <c r="I15" i="10"/>
  <c r="L15" i="10"/>
  <c r="H15" i="10"/>
  <c r="F15" i="10"/>
  <c r="B18" i="11"/>
  <c r="D19" i="11" l="1"/>
  <c r="E19" i="11"/>
  <c r="W19" i="11"/>
  <c r="AB19" i="11"/>
  <c r="A20" i="11"/>
  <c r="K15" i="10"/>
  <c r="D15" i="39" s="1"/>
  <c r="H15" i="39" s="1"/>
  <c r="I15" i="39" s="1"/>
  <c r="J15" i="39" s="1"/>
  <c r="K3" i="39" s="1"/>
  <c r="B19" i="11"/>
  <c r="D20" i="11" l="1"/>
  <c r="W20" i="11"/>
  <c r="E20" i="11"/>
  <c r="AB20" i="11"/>
  <c r="A21" i="11"/>
  <c r="K6" i="39"/>
  <c r="K14" i="39"/>
  <c r="K5" i="39"/>
  <c r="K2" i="39"/>
  <c r="K10" i="39"/>
  <c r="K7" i="39"/>
  <c r="K13" i="39"/>
  <c r="K12" i="39"/>
  <c r="K9" i="39"/>
  <c r="K8" i="39"/>
  <c r="K11" i="39"/>
  <c r="K4" i="39"/>
  <c r="K15" i="39"/>
  <c r="B20" i="11"/>
  <c r="M6" i="39" l="1"/>
  <c r="M7" i="39"/>
  <c r="M11" i="7" s="1"/>
  <c r="M2" i="39"/>
  <c r="D21" i="11"/>
  <c r="E21" i="11"/>
  <c r="AB21" i="11"/>
  <c r="W21" i="11"/>
  <c r="A22" i="11"/>
  <c r="M5" i="39"/>
  <c r="M9" i="7" s="1"/>
  <c r="H9" i="7" s="1"/>
  <c r="M11" i="39"/>
  <c r="M15" i="7" s="1"/>
  <c r="M13" i="39"/>
  <c r="M10" i="39"/>
  <c r="M14" i="7" s="1"/>
  <c r="M8" i="39"/>
  <c r="W47" i="148" s="1"/>
  <c r="M3" i="39"/>
  <c r="M7" i="7" s="1"/>
  <c r="M15" i="39"/>
  <c r="M17" i="7" s="1"/>
  <c r="M14" i="39"/>
  <c r="M16" i="7" s="1"/>
  <c r="M4" i="39"/>
  <c r="M8" i="7" s="1"/>
  <c r="M9" i="39"/>
  <c r="M13" i="7" s="1"/>
  <c r="M12" i="39"/>
  <c r="B21" i="11"/>
  <c r="S45" i="148" l="1"/>
  <c r="B45" i="148" s="1"/>
  <c r="M10" i="7"/>
  <c r="W41" i="148"/>
  <c r="F41" i="148" s="1"/>
  <c r="M6" i="7"/>
  <c r="D22" i="11"/>
  <c r="E22" i="11"/>
  <c r="W22" i="11"/>
  <c r="AB22" i="11"/>
  <c r="A23" i="11"/>
  <c r="W44" i="148"/>
  <c r="W50" i="148"/>
  <c r="B50" i="148" s="1"/>
  <c r="W49" i="148"/>
  <c r="G49" i="148" s="1"/>
  <c r="M12" i="7"/>
  <c r="D12" i="7" s="1"/>
  <c r="W48" i="148"/>
  <c r="G48" i="148" s="1"/>
  <c r="S46" i="148"/>
  <c r="E46" i="148" s="1"/>
  <c r="W43" i="148"/>
  <c r="W42" i="148"/>
  <c r="B10" i="7"/>
  <c r="I14" i="7"/>
  <c r="B14" i="7"/>
  <c r="K14" i="7"/>
  <c r="D14" i="7"/>
  <c r="H14" i="7"/>
  <c r="L14" i="7"/>
  <c r="E14" i="7"/>
  <c r="F14" i="7"/>
  <c r="E13" i="7"/>
  <c r="K13" i="7"/>
  <c r="I13" i="7"/>
  <c r="F13" i="7"/>
  <c r="D13" i="7"/>
  <c r="L13" i="7"/>
  <c r="H13" i="7"/>
  <c r="B13" i="7"/>
  <c r="G45" i="148"/>
  <c r="H45" i="148"/>
  <c r="F45" i="148"/>
  <c r="B9" i="7"/>
  <c r="F9" i="7"/>
  <c r="D9" i="7"/>
  <c r="E9" i="7"/>
  <c r="K9" i="7"/>
  <c r="L9" i="7"/>
  <c r="I9" i="7"/>
  <c r="B15" i="7"/>
  <c r="K15" i="7"/>
  <c r="L15" i="7"/>
  <c r="F15" i="7"/>
  <c r="I15" i="7"/>
  <c r="D15" i="7"/>
  <c r="E15" i="7"/>
  <c r="H15" i="7"/>
  <c r="F47" i="148"/>
  <c r="B47" i="148"/>
  <c r="G47" i="148"/>
  <c r="H47" i="148"/>
  <c r="C47" i="148"/>
  <c r="D47" i="148"/>
  <c r="J47" i="148" s="1"/>
  <c r="E47" i="148"/>
  <c r="D7" i="7"/>
  <c r="F7" i="7"/>
  <c r="B7" i="7"/>
  <c r="K7" i="7"/>
  <c r="H7" i="7"/>
  <c r="L7" i="7"/>
  <c r="I7" i="7"/>
  <c r="E7" i="7"/>
  <c r="F11" i="7"/>
  <c r="K11" i="7"/>
  <c r="H11" i="7"/>
  <c r="E11" i="7"/>
  <c r="D11" i="7"/>
  <c r="I11" i="7"/>
  <c r="L11" i="7"/>
  <c r="B11" i="7"/>
  <c r="L8" i="7"/>
  <c r="D8" i="7"/>
  <c r="K8" i="7"/>
  <c r="E8" i="7"/>
  <c r="I8" i="7"/>
  <c r="B8" i="7"/>
  <c r="F8" i="7"/>
  <c r="H8" i="7"/>
  <c r="B22" i="11"/>
  <c r="E45" i="148" l="1"/>
  <c r="D45" i="148"/>
  <c r="J45" i="148" s="1"/>
  <c r="H41" i="148"/>
  <c r="C45" i="148"/>
  <c r="I10" i="7"/>
  <c r="B44" i="148"/>
  <c r="D44" i="148"/>
  <c r="J44" i="148" s="1"/>
  <c r="E44" i="148"/>
  <c r="C44" i="148"/>
  <c r="E42" i="148"/>
  <c r="B42" i="148"/>
  <c r="C42" i="148"/>
  <c r="D42" i="148"/>
  <c r="J42" i="148" s="1"/>
  <c r="D43" i="148"/>
  <c r="J43" i="148" s="1"/>
  <c r="B43" i="148"/>
  <c r="E43" i="148"/>
  <c r="C43" i="148"/>
  <c r="B41" i="148"/>
  <c r="C41" i="148"/>
  <c r="D41" i="148"/>
  <c r="J41" i="148" s="1"/>
  <c r="E41" i="148"/>
  <c r="G41" i="148"/>
  <c r="E6" i="7"/>
  <c r="H6" i="7"/>
  <c r="D23" i="11"/>
  <c r="E23" i="11"/>
  <c r="W23" i="11"/>
  <c r="AB23" i="11"/>
  <c r="A24" i="11"/>
  <c r="D46" i="148"/>
  <c r="J46" i="148" s="1"/>
  <c r="G42" i="148"/>
  <c r="H42" i="148"/>
  <c r="F42" i="148"/>
  <c r="F44" i="148"/>
  <c r="G44" i="148"/>
  <c r="H44" i="148"/>
  <c r="H43" i="148"/>
  <c r="F43" i="148"/>
  <c r="G43" i="148"/>
  <c r="N9" i="7"/>
  <c r="J14" i="7"/>
  <c r="F12" i="7"/>
  <c r="L12" i="7"/>
  <c r="N12" i="7" s="1"/>
  <c r="K6" i="7"/>
  <c r="D50" i="148"/>
  <c r="J50" i="148" s="1"/>
  <c r="G50" i="148"/>
  <c r="C50" i="148"/>
  <c r="H46" i="148"/>
  <c r="E50" i="148"/>
  <c r="F50" i="148"/>
  <c r="I12" i="7"/>
  <c r="H50" i="148"/>
  <c r="B49" i="148"/>
  <c r="C49" i="148"/>
  <c r="E48" i="148"/>
  <c r="E49" i="148"/>
  <c r="H49" i="148"/>
  <c r="F49" i="148"/>
  <c r="E12" i="7"/>
  <c r="B12" i="7"/>
  <c r="H12" i="7"/>
  <c r="K12" i="7"/>
  <c r="F48" i="148"/>
  <c r="D48" i="148"/>
  <c r="J48" i="148" s="1"/>
  <c r="B48" i="148"/>
  <c r="H48" i="148"/>
  <c r="C48" i="148"/>
  <c r="D49" i="148"/>
  <c r="J49" i="148" s="1"/>
  <c r="F46" i="148"/>
  <c r="C46" i="148"/>
  <c r="B46" i="148"/>
  <c r="G46" i="148"/>
  <c r="B6" i="7"/>
  <c r="D6" i="7"/>
  <c r="G13" i="7"/>
  <c r="I6" i="7"/>
  <c r="L6" i="7"/>
  <c r="J11" i="7"/>
  <c r="H10" i="7"/>
  <c r="J10" i="7" s="1"/>
  <c r="D10" i="7"/>
  <c r="J13" i="7"/>
  <c r="N14" i="7"/>
  <c r="L10" i="7"/>
  <c r="E10" i="7"/>
  <c r="F6" i="7"/>
  <c r="F10" i="7"/>
  <c r="K10" i="7"/>
  <c r="J15" i="7"/>
  <c r="J8" i="7"/>
  <c r="G15" i="7"/>
  <c r="N11" i="7"/>
  <c r="N7" i="7"/>
  <c r="N8" i="7"/>
  <c r="G8" i="7"/>
  <c r="G14" i="7"/>
  <c r="G11" i="7"/>
  <c r="J7" i="7"/>
  <c r="G7" i="7"/>
  <c r="J9" i="7"/>
  <c r="N15" i="7"/>
  <c r="G9" i="7"/>
  <c r="N13" i="7"/>
  <c r="B23" i="11"/>
  <c r="N6" i="7" l="1"/>
  <c r="D24" i="11"/>
  <c r="E24" i="11"/>
  <c r="W24" i="11"/>
  <c r="AB24" i="11"/>
  <c r="A25" i="11"/>
  <c r="G12" i="7"/>
  <c r="J12" i="7"/>
  <c r="J6" i="7"/>
  <c r="N10" i="7"/>
  <c r="G6" i="7"/>
  <c r="G10" i="7"/>
  <c r="B24" i="11"/>
  <c r="D25" i="11" l="1"/>
  <c r="E25" i="11"/>
  <c r="W25" i="11"/>
  <c r="AB25" i="11"/>
  <c r="A26" i="11"/>
  <c r="A27" i="11"/>
  <c r="B25" i="11"/>
  <c r="D26" i="11" l="1"/>
  <c r="E26" i="11"/>
  <c r="AB26" i="11"/>
  <c r="W26" i="11"/>
  <c r="A28" i="11"/>
  <c r="AB27" i="11"/>
  <c r="D27" i="11"/>
  <c r="E27" i="11"/>
  <c r="W27" i="11"/>
  <c r="B27" i="11"/>
  <c r="B26" i="11"/>
  <c r="W28" i="11" l="1"/>
  <c r="E28" i="11"/>
  <c r="D28" i="11"/>
  <c r="A29" i="11"/>
  <c r="AB28" i="11"/>
  <c r="B28" i="11"/>
  <c r="D29" i="11" l="1"/>
  <c r="AB29" i="11"/>
  <c r="W29" i="11"/>
  <c r="A30" i="11"/>
  <c r="E29" i="11"/>
  <c r="B29" i="11"/>
  <c r="W30" i="11" l="1"/>
  <c r="E30" i="11"/>
  <c r="A31" i="11"/>
  <c r="AB30" i="11"/>
  <c r="D30" i="11"/>
  <c r="B30" i="11"/>
  <c r="E31" i="11" l="1"/>
  <c r="W31" i="11"/>
  <c r="AB31" i="11"/>
  <c r="A32" i="11"/>
  <c r="D31" i="11"/>
  <c r="B31" i="11"/>
  <c r="E32" i="11" l="1"/>
  <c r="D32" i="11"/>
  <c r="AB32" i="11"/>
  <c r="W32" i="11"/>
  <c r="A33" i="11"/>
  <c r="B32" i="11"/>
  <c r="D33" i="11" l="1"/>
  <c r="AB33" i="11"/>
  <c r="E33" i="11"/>
  <c r="A34" i="11"/>
  <c r="W33" i="11"/>
  <c r="B33" i="11"/>
  <c r="D34" i="11" l="1"/>
  <c r="W34" i="11"/>
  <c r="AB34" i="11"/>
  <c r="E34" i="11"/>
  <c r="A35" i="11"/>
  <c r="B34" i="11"/>
  <c r="E35" i="11" l="1"/>
  <c r="A36" i="11"/>
  <c r="AB35" i="11"/>
  <c r="D35" i="11"/>
  <c r="W35" i="11"/>
  <c r="B35" i="11"/>
  <c r="E36" i="11" l="1"/>
  <c r="W36" i="11"/>
  <c r="D36" i="11"/>
  <c r="AB36" i="11"/>
  <c r="A37" i="11"/>
  <c r="B36" i="11"/>
  <c r="A38" i="11" l="1"/>
  <c r="D37" i="11"/>
  <c r="W37" i="11"/>
  <c r="AB37" i="11"/>
  <c r="E37" i="11"/>
  <c r="B37" i="11"/>
  <c r="AB38" i="11" l="1"/>
  <c r="E38" i="11"/>
  <c r="A39" i="11"/>
  <c r="W38" i="11"/>
  <c r="D38" i="11"/>
  <c r="B38" i="11"/>
  <c r="W39" i="11" l="1"/>
  <c r="AB39" i="11"/>
  <c r="A40" i="11"/>
  <c r="D39" i="11"/>
  <c r="E39" i="11"/>
  <c r="B39" i="11"/>
  <c r="AB40" i="11" l="1"/>
  <c r="E40" i="11"/>
  <c r="W40" i="11"/>
  <c r="A41" i="11"/>
  <c r="D40" i="11"/>
  <c r="B40" i="11"/>
  <c r="A42" i="11" l="1"/>
  <c r="AB41" i="11"/>
  <c r="E41" i="11"/>
  <c r="W41" i="11"/>
  <c r="D41" i="11"/>
  <c r="B41" i="11"/>
  <c r="A43" i="11" l="1"/>
  <c r="D42" i="11"/>
  <c r="E42" i="11"/>
  <c r="W42" i="11"/>
  <c r="AB42" i="11"/>
  <c r="B42" i="11"/>
  <c r="W43" i="11" l="1"/>
  <c r="A44" i="11"/>
  <c r="AB43" i="11"/>
  <c r="D43" i="11"/>
  <c r="E43" i="11"/>
  <c r="B43" i="11"/>
  <c r="AB44" i="11" l="1"/>
  <c r="D44" i="11"/>
  <c r="A45" i="11"/>
  <c r="W44" i="11"/>
  <c r="E44" i="11"/>
  <c r="B44" i="11"/>
  <c r="E45" i="11" l="1"/>
  <c r="W45" i="11"/>
  <c r="A46" i="11"/>
  <c r="D45" i="11"/>
  <c r="AB45" i="11"/>
  <c r="B45" i="11"/>
  <c r="A47" i="11" l="1"/>
  <c r="E46" i="11"/>
  <c r="AB46" i="11"/>
  <c r="W46" i="11"/>
  <c r="D46" i="11"/>
  <c r="B46" i="11"/>
  <c r="A48" i="11" l="1"/>
  <c r="AB47" i="11"/>
  <c r="E47" i="11"/>
  <c r="W47" i="11"/>
  <c r="D47" i="11"/>
  <c r="B47" i="11"/>
  <c r="D48" i="11" l="1"/>
  <c r="AB48" i="11"/>
  <c r="W48" i="11"/>
  <c r="E48" i="11"/>
  <c r="A49" i="11"/>
  <c r="B48" i="11"/>
  <c r="E49" i="11" l="1"/>
  <c r="W49" i="11"/>
  <c r="D49" i="11"/>
  <c r="AB49" i="11"/>
  <c r="A50" i="11"/>
  <c r="B49" i="11"/>
  <c r="W50" i="11" l="1"/>
  <c r="E50" i="11"/>
  <c r="D50" i="11"/>
  <c r="A51" i="11"/>
  <c r="AB50" i="11"/>
  <c r="B50" i="11"/>
  <c r="W51" i="11" l="1"/>
  <c r="A52" i="11"/>
  <c r="D51" i="11"/>
  <c r="AB51" i="11"/>
  <c r="E51" i="11"/>
  <c r="B51" i="11"/>
  <c r="AB52" i="11" l="1"/>
  <c r="A53" i="11"/>
  <c r="E52" i="11"/>
  <c r="W52" i="11"/>
  <c r="D52" i="11"/>
  <c r="B52" i="11"/>
  <c r="AB53" i="11" l="1"/>
  <c r="W53" i="11"/>
  <c r="E53" i="11"/>
  <c r="D53" i="11"/>
  <c r="A54" i="11"/>
  <c r="B53" i="11"/>
  <c r="D54" i="11" l="1"/>
  <c r="E54" i="11"/>
  <c r="A55" i="11"/>
  <c r="W54" i="11"/>
  <c r="AB54" i="11"/>
  <c r="B54" i="11"/>
  <c r="W55" i="11" l="1"/>
  <c r="A56" i="11"/>
  <c r="E55" i="11"/>
  <c r="AB55" i="11"/>
  <c r="D55" i="11"/>
  <c r="B55" i="11"/>
  <c r="AB56" i="11" l="1"/>
  <c r="E56" i="11"/>
  <c r="D56" i="11"/>
  <c r="W56" i="11"/>
  <c r="A57" i="11"/>
  <c r="B56" i="11"/>
  <c r="W57" i="11" l="1"/>
  <c r="E57" i="11"/>
  <c r="A58" i="11"/>
  <c r="AB57" i="11"/>
  <c r="D57" i="11"/>
  <c r="B57" i="11"/>
  <c r="A59" i="11" l="1"/>
  <c r="AB58" i="11"/>
  <c r="E58" i="11"/>
  <c r="W58" i="11"/>
  <c r="D58" i="11"/>
  <c r="B58" i="11"/>
  <c r="E59" i="11" l="1"/>
  <c r="A60" i="11"/>
  <c r="W59" i="11"/>
  <c r="D59" i="11"/>
  <c r="AB59" i="11"/>
  <c r="B59" i="11"/>
  <c r="W60" i="11" l="1"/>
  <c r="D60" i="11"/>
  <c r="A61" i="11"/>
  <c r="AB60" i="11"/>
  <c r="E60" i="11"/>
  <c r="B60" i="11"/>
  <c r="W61" i="11" l="1"/>
  <c r="E61" i="11"/>
  <c r="A62" i="11"/>
  <c r="AB61" i="11"/>
  <c r="D61" i="11"/>
  <c r="B61" i="11"/>
  <c r="W62" i="11" l="1"/>
  <c r="AB62" i="11"/>
  <c r="D62" i="11"/>
  <c r="A63" i="11"/>
  <c r="E62" i="11"/>
  <c r="B62" i="11"/>
  <c r="E63" i="11" l="1"/>
  <c r="A64" i="11"/>
  <c r="W63" i="11"/>
  <c r="AB63" i="11"/>
  <c r="D63" i="11"/>
  <c r="B63" i="11"/>
  <c r="A65" i="11" l="1"/>
  <c r="AB64" i="11"/>
  <c r="W64" i="11"/>
  <c r="E64" i="11"/>
  <c r="D64" i="11"/>
  <c r="B64" i="11"/>
  <c r="A66" i="11" l="1"/>
  <c r="E65" i="11"/>
  <c r="AB65" i="11"/>
  <c r="D65" i="11"/>
  <c r="W65" i="11"/>
  <c r="B65" i="11"/>
  <c r="E66" i="11" l="1"/>
  <c r="D66" i="11"/>
  <c r="W66" i="11"/>
  <c r="AB66" i="11"/>
  <c r="A67" i="11"/>
  <c r="B66" i="11"/>
  <c r="W67" i="11" l="1"/>
  <c r="E67" i="11"/>
  <c r="D67" i="11"/>
  <c r="AB67" i="11"/>
  <c r="A68" i="11"/>
  <c r="B67" i="11"/>
  <c r="W68" i="11" l="1"/>
  <c r="E68" i="11"/>
  <c r="A69" i="11"/>
  <c r="D68" i="11"/>
  <c r="AB68" i="11"/>
  <c r="B68" i="11"/>
  <c r="AB69" i="11" l="1"/>
  <c r="W69" i="11"/>
  <c r="D69" i="11"/>
  <c r="E69" i="11"/>
  <c r="A70" i="11"/>
  <c r="B69" i="11"/>
  <c r="W70" i="11" l="1"/>
  <c r="AB70" i="11"/>
  <c r="D70" i="11"/>
  <c r="A71" i="11"/>
  <c r="E70" i="11"/>
  <c r="B70" i="11"/>
  <c r="E71" i="11" l="1"/>
  <c r="A72" i="11"/>
  <c r="W71" i="11"/>
  <c r="AB71" i="11"/>
  <c r="D71" i="11"/>
  <c r="B71" i="11"/>
  <c r="A73" i="11" l="1"/>
  <c r="W72" i="11"/>
  <c r="E72" i="11"/>
  <c r="D72" i="11"/>
  <c r="AB72" i="11"/>
  <c r="B72" i="11"/>
  <c r="AB73" i="11" l="1"/>
  <c r="E73" i="11"/>
  <c r="W73" i="11"/>
  <c r="D73" i="11"/>
  <c r="A74" i="11"/>
  <c r="B73" i="11"/>
  <c r="A75" i="11" l="1"/>
  <c r="W74" i="11"/>
  <c r="E74" i="11"/>
  <c r="AB74" i="11"/>
  <c r="D74" i="11"/>
  <c r="B74" i="11"/>
  <c r="D75" i="11" l="1"/>
  <c r="E75" i="11"/>
  <c r="A76" i="11"/>
  <c r="AB75" i="11"/>
  <c r="W75" i="11"/>
  <c r="B75" i="11"/>
  <c r="AB76" i="11" l="1"/>
  <c r="A77" i="11"/>
  <c r="W76" i="11"/>
  <c r="E76" i="11"/>
  <c r="D76" i="11"/>
  <c r="B76" i="11"/>
  <c r="E77" i="11" l="1"/>
  <c r="W77" i="11"/>
  <c r="A78" i="11"/>
  <c r="D77" i="11"/>
  <c r="AB77" i="11"/>
  <c r="B77" i="11"/>
  <c r="E78" i="11" l="1"/>
  <c r="A79" i="11"/>
  <c r="AB78" i="11"/>
  <c r="D78" i="11"/>
  <c r="W78" i="11"/>
  <c r="B78" i="11"/>
  <c r="D79" i="11" l="1"/>
  <c r="E79" i="11"/>
  <c r="A80" i="11"/>
  <c r="AB79" i="11"/>
  <c r="W79" i="11"/>
  <c r="B79" i="11"/>
  <c r="AB80" i="11" l="1"/>
  <c r="D80" i="11"/>
  <c r="A81" i="11"/>
  <c r="W80" i="11"/>
  <c r="E80" i="11"/>
  <c r="B80" i="11"/>
  <c r="AB81" i="11" l="1"/>
  <c r="A82" i="11"/>
  <c r="D81" i="11"/>
  <c r="E81" i="11"/>
  <c r="W81" i="11"/>
  <c r="B81" i="11"/>
  <c r="E82" i="11" l="1"/>
  <c r="W82" i="11"/>
  <c r="AB82" i="11"/>
  <c r="A83" i="11"/>
  <c r="D82" i="11"/>
  <c r="B82" i="11"/>
  <c r="E83" i="11" l="1"/>
  <c r="A84" i="11"/>
  <c r="AB83" i="11"/>
  <c r="D83" i="11"/>
  <c r="W83" i="11"/>
  <c r="B83" i="11"/>
  <c r="D84" i="11" l="1"/>
  <c r="W84" i="11"/>
  <c r="E84" i="11"/>
  <c r="A85" i="11"/>
  <c r="AB84" i="11"/>
  <c r="B84" i="11"/>
  <c r="AB85" i="11" l="1"/>
  <c r="D85" i="11"/>
  <c r="W85" i="11"/>
  <c r="E85" i="11"/>
  <c r="A86" i="11"/>
  <c r="B85" i="11"/>
  <c r="A87" i="11" l="1"/>
  <c r="AB86" i="11"/>
  <c r="E86" i="11"/>
  <c r="W86" i="11"/>
  <c r="D86" i="11"/>
  <c r="B86" i="11"/>
  <c r="D87" i="11" l="1"/>
  <c r="E87" i="11"/>
  <c r="A88" i="11"/>
  <c r="AB87" i="11"/>
  <c r="W87" i="11"/>
  <c r="B87" i="11"/>
  <c r="W88" i="11" l="1"/>
  <c r="D88" i="11"/>
  <c r="E88" i="11"/>
  <c r="A89" i="11"/>
  <c r="AB88" i="11"/>
  <c r="B88" i="11"/>
  <c r="E89" i="11" l="1"/>
  <c r="AB89" i="11"/>
  <c r="D89" i="11"/>
  <c r="W89" i="11"/>
  <c r="A90" i="11"/>
  <c r="B89" i="11"/>
  <c r="E90" i="11" l="1"/>
  <c r="D90" i="11"/>
  <c r="AB90" i="11"/>
  <c r="A91" i="11"/>
  <c r="W90" i="11"/>
  <c r="B90" i="11"/>
  <c r="E91" i="11" l="1"/>
  <c r="W91" i="11"/>
  <c r="AB91" i="11"/>
  <c r="D91" i="11"/>
  <c r="A92" i="11"/>
  <c r="B91" i="11"/>
  <c r="AB92" i="11" l="1"/>
  <c r="W92" i="11"/>
  <c r="A93" i="11"/>
  <c r="D92" i="11"/>
  <c r="E92" i="11"/>
  <c r="B92" i="11"/>
  <c r="W93" i="11" l="1"/>
  <c r="D93" i="11"/>
  <c r="A94" i="11"/>
  <c r="E93" i="11"/>
  <c r="AB93" i="11"/>
  <c r="B93" i="11"/>
  <c r="A95" i="11" l="1"/>
  <c r="W94" i="11"/>
  <c r="E94" i="11"/>
  <c r="AB94" i="11"/>
  <c r="D94" i="11"/>
  <c r="B94" i="11"/>
  <c r="W95" i="11" l="1"/>
  <c r="A96" i="11"/>
  <c r="D95" i="11"/>
  <c r="E95" i="11"/>
  <c r="AB95" i="11"/>
  <c r="B95" i="11"/>
  <c r="W96" i="11" l="1"/>
  <c r="D96" i="11"/>
  <c r="E96" i="11"/>
  <c r="A97" i="11"/>
  <c r="AB96" i="11"/>
  <c r="B96" i="11"/>
  <c r="E97" i="11" l="1"/>
  <c r="AB97" i="11"/>
  <c r="W97" i="11"/>
  <c r="A98" i="11"/>
  <c r="D97" i="11"/>
  <c r="B97" i="11"/>
  <c r="A99" i="11" l="1"/>
  <c r="W98" i="11"/>
  <c r="E98" i="11"/>
  <c r="AB98" i="11"/>
  <c r="D98" i="11"/>
  <c r="B98" i="11"/>
  <c r="W99" i="11" l="1"/>
  <c r="E99" i="11"/>
  <c r="D99" i="11"/>
  <c r="AB99" i="11"/>
  <c r="A100" i="11"/>
  <c r="B99" i="11"/>
  <c r="AB100" i="11" l="1"/>
  <c r="W100" i="11"/>
  <c r="A101" i="11"/>
  <c r="D100" i="11"/>
  <c r="E100" i="11"/>
  <c r="B100" i="11"/>
  <c r="E101" i="11" l="1"/>
  <c r="AB101" i="11"/>
  <c r="W101" i="11"/>
  <c r="A102" i="11"/>
  <c r="D101" i="11"/>
  <c r="B101" i="11"/>
  <c r="E102" i="11" l="1"/>
  <c r="AB102" i="11"/>
  <c r="W102" i="11"/>
  <c r="A103" i="11"/>
  <c r="D102" i="11"/>
  <c r="B102" i="11"/>
  <c r="AB103" i="11" l="1"/>
  <c r="A104" i="11"/>
  <c r="E103" i="11"/>
  <c r="D103" i="11"/>
  <c r="W103" i="11"/>
  <c r="B103" i="11"/>
  <c r="AB104" i="11" l="1"/>
  <c r="D104" i="11"/>
  <c r="A105" i="11"/>
  <c r="W104" i="11"/>
  <c r="E104" i="11"/>
  <c r="B104" i="11"/>
  <c r="AB105" i="11" l="1"/>
  <c r="D105" i="11"/>
  <c r="A106" i="11"/>
  <c r="W105" i="11"/>
  <c r="E105" i="11"/>
  <c r="B105" i="11"/>
  <c r="AB106" i="11" l="1"/>
  <c r="W106" i="11"/>
  <c r="A107" i="11"/>
  <c r="D106" i="11"/>
  <c r="E106" i="11"/>
  <c r="B106" i="11"/>
  <c r="A108" i="11" l="1"/>
  <c r="D107" i="11"/>
  <c r="W107" i="11"/>
  <c r="E107" i="11"/>
  <c r="AB107" i="11"/>
  <c r="B107" i="11"/>
  <c r="W108" i="11" l="1"/>
  <c r="A109" i="11"/>
  <c r="E108" i="11"/>
  <c r="AB108" i="11"/>
  <c r="D108" i="11"/>
  <c r="B108" i="11"/>
  <c r="E109" i="11" l="1"/>
  <c r="AB109" i="11"/>
  <c r="W109" i="11"/>
  <c r="D109" i="11"/>
  <c r="A110" i="11"/>
  <c r="B109" i="11"/>
  <c r="A111" i="11" l="1"/>
  <c r="D110" i="11"/>
  <c r="AB110" i="11"/>
  <c r="W110" i="11"/>
  <c r="E110" i="11"/>
  <c r="B110" i="11"/>
  <c r="A112" i="11" l="1"/>
  <c r="E111" i="11"/>
  <c r="W111" i="11"/>
  <c r="AB111" i="11"/>
  <c r="D111" i="11"/>
  <c r="B111" i="11"/>
  <c r="AB112" i="11" l="1"/>
  <c r="W112" i="11"/>
  <c r="A113" i="11"/>
  <c r="D112" i="11"/>
  <c r="E112" i="11"/>
  <c r="B112" i="11"/>
  <c r="AB113" i="11" l="1"/>
  <c r="E113" i="11"/>
  <c r="W113" i="11"/>
  <c r="A114" i="11"/>
  <c r="D113" i="11"/>
  <c r="B113" i="11"/>
  <c r="E114" i="11" l="1"/>
  <c r="D114" i="11"/>
  <c r="AB114" i="11"/>
  <c r="A115" i="11"/>
  <c r="W114" i="11"/>
  <c r="B114" i="11"/>
  <c r="W115" i="11" l="1"/>
  <c r="A116" i="11"/>
  <c r="D115" i="11"/>
  <c r="E115" i="11"/>
  <c r="AB115" i="11"/>
  <c r="B115" i="11"/>
  <c r="W116" i="11" l="1"/>
  <c r="E116" i="11"/>
  <c r="A117" i="11"/>
  <c r="D116" i="11"/>
  <c r="AB116" i="11"/>
  <c r="B116" i="11"/>
  <c r="D117" i="11" l="1"/>
  <c r="A118" i="11"/>
  <c r="E117" i="11"/>
  <c r="W117" i="11"/>
  <c r="AB117" i="11"/>
  <c r="B117" i="11"/>
  <c r="A119" i="11" l="1"/>
  <c r="D118" i="11"/>
  <c r="E118" i="11"/>
  <c r="AB118" i="11"/>
  <c r="W118" i="11"/>
  <c r="B118" i="11"/>
  <c r="D119" i="11" l="1"/>
  <c r="W119" i="11"/>
  <c r="AB119" i="11"/>
  <c r="A120" i="11"/>
  <c r="E119" i="11"/>
  <c r="B119" i="11"/>
  <c r="AB120" i="11" l="1"/>
  <c r="W120" i="11"/>
  <c r="A121" i="11"/>
  <c r="D120" i="11"/>
  <c r="E120" i="11"/>
  <c r="B120" i="11"/>
  <c r="E121" i="11" l="1"/>
  <c r="AB121" i="11"/>
  <c r="W121" i="11"/>
  <c r="D121" i="11"/>
  <c r="A122" i="11"/>
  <c r="B121" i="11"/>
  <c r="W122" i="11" l="1"/>
  <c r="A123" i="11"/>
  <c r="D122" i="11"/>
  <c r="AB122" i="11"/>
  <c r="E122" i="11"/>
  <c r="B122" i="11"/>
  <c r="D123" i="11" l="1"/>
  <c r="A124" i="11"/>
  <c r="W123" i="11"/>
  <c r="E123" i="11"/>
  <c r="AB123" i="11"/>
  <c r="B123" i="11"/>
  <c r="AB124" i="11" l="1"/>
  <c r="W124" i="11"/>
  <c r="A125" i="11"/>
  <c r="D124" i="11"/>
  <c r="E124" i="11"/>
  <c r="B124" i="11"/>
  <c r="AB125" i="11" l="1"/>
  <c r="D125" i="11"/>
  <c r="E125" i="11"/>
  <c r="A126" i="11"/>
  <c r="W125" i="11"/>
  <c r="B125" i="11"/>
  <c r="W126" i="11" l="1"/>
  <c r="E126" i="11"/>
  <c r="A127" i="11"/>
  <c r="D126" i="11"/>
  <c r="AB126" i="11"/>
  <c r="B126" i="11"/>
  <c r="AB127" i="11" l="1"/>
  <c r="W127" i="11"/>
  <c r="E127" i="11"/>
  <c r="D127" i="11"/>
  <c r="A128" i="11"/>
  <c r="B127" i="11"/>
  <c r="AB128" i="11" l="1"/>
  <c r="D128" i="11"/>
  <c r="A129" i="11"/>
  <c r="E128" i="11"/>
  <c r="W128" i="11"/>
  <c r="B128" i="11"/>
  <c r="AB129" i="11" l="1"/>
  <c r="W129" i="11"/>
  <c r="E129" i="11"/>
  <c r="D129" i="11"/>
  <c r="A130" i="11"/>
  <c r="B129" i="11"/>
  <c r="E130" i="11" l="1"/>
  <c r="W130" i="11"/>
  <c r="AB130" i="11"/>
  <c r="D130" i="11"/>
  <c r="A131" i="11"/>
  <c r="B130" i="11"/>
  <c r="AB131" i="11" l="1"/>
  <c r="W131" i="11"/>
  <c r="E131" i="11"/>
  <c r="D131" i="11"/>
  <c r="A132" i="11"/>
  <c r="B131" i="11"/>
  <c r="W132" i="11" l="1"/>
  <c r="D132" i="11"/>
  <c r="E132" i="11"/>
  <c r="A133" i="11"/>
  <c r="AB132" i="11"/>
  <c r="B132" i="11"/>
  <c r="AB133" i="11" l="1"/>
  <c r="D133" i="11"/>
  <c r="E133" i="11"/>
  <c r="W133" i="11"/>
  <c r="A134" i="11"/>
  <c r="B133" i="11"/>
  <c r="E134" i="11" l="1"/>
  <c r="AB134" i="11"/>
  <c r="W134" i="11"/>
  <c r="A135" i="11"/>
  <c r="D134" i="11"/>
  <c r="B134" i="11"/>
  <c r="E135" i="11" l="1"/>
  <c r="AB135" i="11"/>
  <c r="W135" i="11"/>
  <c r="D135" i="11"/>
  <c r="A136" i="11"/>
  <c r="B135" i="11"/>
  <c r="AB136" i="11" l="1"/>
  <c r="W136" i="11"/>
  <c r="E136" i="11"/>
  <c r="D136" i="11"/>
  <c r="A137" i="11"/>
  <c r="B136" i="11"/>
  <c r="AB137" i="11" l="1"/>
  <c r="W137" i="11"/>
  <c r="A138" i="11"/>
  <c r="E137" i="11"/>
  <c r="D137" i="11"/>
  <c r="B137" i="11"/>
  <c r="D138" i="11" l="1"/>
  <c r="A139" i="11"/>
  <c r="W138" i="11"/>
  <c r="E138" i="11"/>
  <c r="AB138" i="11"/>
  <c r="B138" i="11"/>
  <c r="E139" i="11" l="1"/>
  <c r="A140" i="11"/>
  <c r="AB139" i="11"/>
  <c r="D139" i="11"/>
  <c r="W139" i="11"/>
  <c r="B139" i="11"/>
  <c r="E140" i="11" l="1"/>
  <c r="A141" i="11"/>
  <c r="AB140" i="11"/>
  <c r="W140" i="11"/>
  <c r="D140" i="11"/>
  <c r="B140" i="11"/>
  <c r="D141" i="11" l="1"/>
  <c r="AB141" i="11"/>
  <c r="E141" i="11"/>
  <c r="W141" i="11"/>
  <c r="A142" i="11"/>
  <c r="B141" i="11"/>
  <c r="AB142" i="11" l="1"/>
  <c r="W142" i="11"/>
  <c r="A143" i="11"/>
  <c r="E142" i="11"/>
  <c r="D142" i="11"/>
  <c r="B142" i="11"/>
  <c r="D143" i="11" l="1"/>
  <c r="E143" i="11"/>
  <c r="A144" i="11"/>
  <c r="W143" i="11"/>
  <c r="AB143" i="11"/>
  <c r="B143" i="11"/>
  <c r="W144" i="11" l="1"/>
  <c r="A145" i="11"/>
  <c r="D144" i="11"/>
  <c r="AB144" i="11"/>
  <c r="E144" i="11"/>
  <c r="B144" i="11"/>
  <c r="A146" i="11" l="1"/>
  <c r="W145" i="11"/>
  <c r="E145" i="11"/>
  <c r="AB145" i="11"/>
  <c r="D145" i="11"/>
  <c r="B145" i="11"/>
  <c r="AB146" i="11" l="1"/>
  <c r="W146" i="11"/>
  <c r="E146" i="11"/>
  <c r="D146" i="11"/>
  <c r="A147" i="11"/>
  <c r="B146" i="11"/>
  <c r="A148" i="11" l="1"/>
  <c r="D147" i="11"/>
  <c r="E147" i="11"/>
  <c r="W147" i="11"/>
  <c r="AB147" i="11"/>
  <c r="B147" i="11"/>
  <c r="AB148" i="11" l="1"/>
  <c r="A149" i="11"/>
  <c r="E148" i="11"/>
  <c r="D148" i="11"/>
  <c r="W148" i="11"/>
  <c r="B148" i="11"/>
  <c r="W149" i="11" l="1"/>
  <c r="D149" i="11"/>
  <c r="AB149" i="11"/>
  <c r="A150" i="11"/>
  <c r="E149" i="11"/>
  <c r="B149" i="11"/>
  <c r="E150" i="11" l="1"/>
  <c r="AB150" i="11"/>
  <c r="D150" i="11"/>
  <c r="A151" i="11"/>
  <c r="W150" i="11"/>
  <c r="B150" i="11"/>
  <c r="E151" i="11" l="1"/>
  <c r="A152" i="11"/>
  <c r="AB151" i="11"/>
  <c r="W151" i="11"/>
  <c r="D151" i="11"/>
  <c r="B151" i="11"/>
  <c r="AB152" i="11" l="1"/>
  <c r="E152" i="11"/>
  <c r="A153" i="11"/>
  <c r="D152" i="11"/>
  <c r="W152" i="11"/>
  <c r="B152" i="11"/>
  <c r="AB153" i="11" l="1"/>
  <c r="D153" i="11"/>
  <c r="A154" i="11"/>
  <c r="E153" i="11"/>
  <c r="W153" i="11"/>
  <c r="B153" i="11"/>
  <c r="AB154" i="11" l="1"/>
  <c r="D154" i="11"/>
  <c r="E154" i="11"/>
  <c r="W154" i="11"/>
  <c r="A155" i="11"/>
  <c r="B154" i="11"/>
  <c r="E155" i="11" l="1"/>
  <c r="W155" i="11"/>
  <c r="AB155" i="11"/>
  <c r="D155" i="11"/>
  <c r="A156" i="11"/>
  <c r="B155" i="11"/>
  <c r="E156" i="11" l="1"/>
  <c r="A157" i="11"/>
  <c r="D156" i="11"/>
  <c r="AB156" i="11"/>
  <c r="W156" i="11"/>
  <c r="B156" i="11"/>
  <c r="W157" i="11" l="1"/>
  <c r="E157" i="11"/>
  <c r="AB157" i="11"/>
  <c r="D157" i="11"/>
  <c r="A158" i="11"/>
  <c r="B157" i="11"/>
  <c r="W158" i="11" l="1"/>
  <c r="D158" i="11"/>
  <c r="A159" i="11"/>
  <c r="E158" i="11"/>
  <c r="AB158" i="11"/>
  <c r="B158" i="11"/>
  <c r="A160" i="11" l="1"/>
  <c r="D159" i="11"/>
  <c r="E159" i="11"/>
  <c r="AB159" i="11"/>
  <c r="W159" i="11"/>
  <c r="B159" i="11"/>
  <c r="D160" i="11" l="1"/>
  <c r="A161" i="11"/>
  <c r="W160" i="11"/>
  <c r="AB160" i="11"/>
  <c r="E160" i="11"/>
  <c r="B160" i="11"/>
  <c r="A162" i="11" l="1"/>
  <c r="W161" i="11"/>
  <c r="D161" i="11"/>
  <c r="AB161" i="11"/>
  <c r="E161" i="11"/>
  <c r="B161" i="11"/>
  <c r="AB162" i="11" l="1"/>
  <c r="E162" i="11"/>
  <c r="D162" i="11"/>
  <c r="A163" i="11"/>
  <c r="W162" i="11"/>
  <c r="B162" i="11"/>
  <c r="AB163" i="11" l="1"/>
  <c r="W163" i="11"/>
  <c r="D163" i="11"/>
  <c r="A164" i="11"/>
  <c r="E163" i="11"/>
  <c r="B163" i="11"/>
  <c r="E164" i="11" l="1"/>
  <c r="A165" i="11"/>
  <c r="W164" i="11"/>
  <c r="D164" i="11"/>
  <c r="AB164" i="11"/>
  <c r="B164" i="11"/>
  <c r="W165" i="11" l="1"/>
  <c r="D165" i="11"/>
  <c r="AB165" i="11"/>
  <c r="E165" i="11"/>
  <c r="A166" i="11"/>
  <c r="B165" i="11"/>
  <c r="AB166" i="11" l="1"/>
  <c r="W166" i="11"/>
  <c r="E166" i="11"/>
  <c r="A167" i="11"/>
  <c r="D166" i="11"/>
  <c r="B166" i="11"/>
  <c r="A168" i="11" l="1"/>
  <c r="W167" i="11"/>
  <c r="E167" i="11"/>
  <c r="AB167" i="11"/>
  <c r="D167" i="11"/>
  <c r="B167" i="11"/>
  <c r="D168" i="11" l="1"/>
  <c r="E168" i="11"/>
  <c r="A169" i="11"/>
  <c r="W168" i="11"/>
  <c r="AB168" i="11"/>
  <c r="B168" i="11"/>
  <c r="AB169" i="11" l="1"/>
  <c r="E169" i="11"/>
  <c r="A170" i="11"/>
  <c r="D169" i="11"/>
  <c r="W169" i="11"/>
  <c r="B169" i="11"/>
  <c r="E170" i="11" l="1"/>
  <c r="AB170" i="11"/>
  <c r="A171" i="11"/>
  <c r="W170" i="11"/>
  <c r="D170" i="11"/>
  <c r="B170" i="11"/>
  <c r="E171" i="11" l="1"/>
  <c r="A172" i="11"/>
  <c r="AB171" i="11"/>
  <c r="D171" i="11"/>
  <c r="W171" i="11"/>
  <c r="B171" i="11"/>
  <c r="D172" i="11" l="1"/>
  <c r="A173" i="11"/>
  <c r="W172" i="11"/>
  <c r="E172" i="11"/>
  <c r="AB172" i="11"/>
  <c r="B172" i="11"/>
  <c r="AB173" i="11" l="1"/>
  <c r="W173" i="11"/>
  <c r="E173" i="11"/>
  <c r="D173" i="11"/>
  <c r="A174" i="11"/>
  <c r="B173" i="11"/>
  <c r="AB174" i="11" l="1"/>
  <c r="A175" i="11"/>
  <c r="D174" i="11"/>
  <c r="E174" i="11"/>
  <c r="W174" i="11"/>
  <c r="B174" i="11"/>
  <c r="A176" i="11" l="1"/>
  <c r="D175" i="11"/>
  <c r="E175" i="11"/>
  <c r="AB175" i="11"/>
  <c r="W175" i="11"/>
  <c r="B175" i="11"/>
  <c r="W176" i="11" l="1"/>
  <c r="A177" i="11"/>
  <c r="D176" i="11"/>
  <c r="AB176" i="11"/>
  <c r="E176" i="11"/>
  <c r="B176" i="11"/>
  <c r="D177" i="11" l="1"/>
  <c r="AB177" i="11"/>
  <c r="E177" i="11"/>
  <c r="W177" i="11"/>
  <c r="A178" i="11"/>
  <c r="B177" i="11"/>
  <c r="E178" i="11" l="1"/>
  <c r="AB178" i="11"/>
  <c r="A179" i="11"/>
  <c r="D178" i="11"/>
  <c r="W178" i="11"/>
  <c r="B178" i="11"/>
  <c r="A180" i="11" l="1"/>
  <c r="W179" i="11"/>
  <c r="E179" i="11"/>
  <c r="D179" i="11"/>
  <c r="AB179" i="11"/>
  <c r="B179" i="11"/>
  <c r="W180" i="11" l="1"/>
  <c r="E180" i="11"/>
  <c r="A181" i="11"/>
  <c r="AB180" i="11"/>
  <c r="D180" i="11"/>
  <c r="B180" i="11"/>
  <c r="AB181" i="11" l="1"/>
  <c r="D181" i="11"/>
  <c r="E181" i="11"/>
  <c r="W181" i="11"/>
  <c r="A182" i="11"/>
  <c r="B181" i="11"/>
  <c r="A183" i="11" l="1"/>
  <c r="W182" i="11"/>
  <c r="D182" i="11"/>
  <c r="AB182" i="11"/>
  <c r="E182" i="11"/>
  <c r="B182" i="11"/>
  <c r="E183" i="11" l="1"/>
  <c r="W183" i="11"/>
  <c r="D183" i="11"/>
  <c r="AB183" i="11"/>
  <c r="A184" i="11"/>
  <c r="B183" i="11"/>
  <c r="D184" i="11" l="1"/>
  <c r="A185" i="11"/>
  <c r="AB184" i="11"/>
  <c r="W184" i="11"/>
  <c r="E184" i="11"/>
  <c r="B184" i="11"/>
  <c r="E185" i="11" l="1"/>
  <c r="D185" i="11"/>
  <c r="A186" i="11"/>
  <c r="AB185" i="11"/>
  <c r="W185" i="11"/>
  <c r="B185" i="11"/>
  <c r="D186" i="11" l="1"/>
  <c r="A187" i="11"/>
  <c r="W186" i="11"/>
  <c r="E186" i="11"/>
  <c r="AB186" i="11"/>
  <c r="B186" i="11"/>
  <c r="A188" i="11" l="1"/>
  <c r="D187" i="11"/>
  <c r="E187" i="11"/>
  <c r="W187" i="11"/>
  <c r="AB187" i="11"/>
  <c r="B187" i="11"/>
  <c r="E188" i="11" l="1"/>
  <c r="W188" i="11"/>
  <c r="A189" i="11"/>
  <c r="D188" i="11"/>
  <c r="AB188" i="11"/>
  <c r="B188" i="11"/>
  <c r="D189" i="11" l="1"/>
  <c r="E189" i="11"/>
  <c r="A190" i="11"/>
  <c r="AB189" i="11"/>
  <c r="W189" i="11"/>
  <c r="B189" i="11"/>
  <c r="E190" i="11" l="1"/>
  <c r="AB190" i="11"/>
  <c r="D190" i="11"/>
  <c r="A191" i="11"/>
  <c r="W190" i="11"/>
  <c r="B190" i="11"/>
  <c r="A192" i="11" l="1"/>
  <c r="W191" i="11"/>
  <c r="E191" i="11"/>
  <c r="D191" i="11"/>
  <c r="AB191" i="11"/>
  <c r="B191" i="11"/>
  <c r="D192" i="11" l="1"/>
  <c r="A193" i="11"/>
  <c r="W192" i="11"/>
  <c r="AB192" i="11"/>
  <c r="E192" i="11"/>
  <c r="B192" i="11"/>
  <c r="AB193" i="11" l="1"/>
  <c r="W193" i="11"/>
  <c r="A194" i="11"/>
  <c r="E193" i="11"/>
  <c r="D193" i="11"/>
  <c r="B193" i="11"/>
  <c r="E194" i="11" l="1"/>
  <c r="AB194" i="11"/>
  <c r="A195" i="11"/>
  <c r="W194" i="11"/>
  <c r="D194" i="11"/>
  <c r="B194" i="11"/>
  <c r="W195" i="11" l="1"/>
  <c r="E195" i="11"/>
  <c r="A196" i="11"/>
  <c r="AB195" i="11"/>
  <c r="D195" i="11"/>
  <c r="B195" i="11"/>
  <c r="W196" i="11" l="1"/>
  <c r="A197" i="11"/>
  <c r="D196" i="11"/>
  <c r="E196" i="11"/>
  <c r="AB196" i="11"/>
  <c r="B196" i="11"/>
  <c r="D197" i="11" l="1"/>
  <c r="E197" i="11"/>
  <c r="W197" i="11"/>
  <c r="AB197" i="11"/>
  <c r="A198" i="11"/>
  <c r="B197" i="11"/>
  <c r="W198" i="11" l="1"/>
  <c r="D198" i="11"/>
  <c r="AB198" i="11"/>
  <c r="E198" i="11"/>
  <c r="A199" i="11"/>
  <c r="B198" i="11"/>
  <c r="A200" i="11" l="1"/>
  <c r="D199" i="11"/>
  <c r="E199" i="11"/>
  <c r="AB199" i="11"/>
  <c r="W199" i="11"/>
  <c r="B199" i="11"/>
  <c r="D200" i="11" l="1"/>
  <c r="A201" i="11"/>
  <c r="W200" i="11"/>
  <c r="AB200" i="11"/>
  <c r="E200" i="11"/>
  <c r="B200" i="11"/>
  <c r="W201" i="11" l="1"/>
  <c r="D201" i="11"/>
  <c r="E201" i="11"/>
  <c r="AB201" i="11"/>
  <c r="A202" i="11"/>
  <c r="B201" i="11"/>
  <c r="W202" i="11" l="1"/>
  <c r="E202" i="11"/>
  <c r="D202" i="11"/>
  <c r="A203" i="11"/>
  <c r="AB202" i="11"/>
  <c r="B202" i="11"/>
  <c r="AB203" i="11" l="1"/>
  <c r="A204" i="11"/>
  <c r="W203" i="11"/>
  <c r="E203" i="11"/>
  <c r="D203" i="11"/>
  <c r="B203" i="11"/>
  <c r="E204" i="11" l="1"/>
  <c r="A205" i="11"/>
  <c r="D204" i="11"/>
  <c r="AB204" i="11"/>
  <c r="W204" i="11"/>
  <c r="B204" i="11"/>
  <c r="W205" i="11" l="1"/>
  <c r="E205" i="11"/>
  <c r="D205" i="11"/>
  <c r="AB205" i="11"/>
  <c r="A206" i="11"/>
  <c r="B205" i="11"/>
  <c r="E206" i="11" l="1"/>
  <c r="AB206" i="11"/>
  <c r="D206" i="11"/>
  <c r="A207" i="11"/>
  <c r="W206" i="11"/>
  <c r="B206" i="11"/>
  <c r="W207" i="11" l="1"/>
  <c r="AB207" i="11"/>
  <c r="A208" i="11"/>
  <c r="D207" i="11"/>
  <c r="E207" i="11"/>
  <c r="B207" i="11"/>
  <c r="W208" i="11" l="1"/>
  <c r="A209" i="11"/>
  <c r="D208" i="11"/>
  <c r="AB208" i="11"/>
  <c r="E208" i="11"/>
  <c r="B208" i="11"/>
  <c r="D209" i="11" l="1"/>
  <c r="AB209" i="11"/>
  <c r="A210" i="11"/>
  <c r="E209" i="11"/>
  <c r="W209" i="11"/>
  <c r="B209" i="11"/>
  <c r="E210" i="11" l="1"/>
  <c r="W210" i="11"/>
  <c r="A211" i="11"/>
  <c r="AB210" i="11"/>
  <c r="D210" i="11"/>
  <c r="B210" i="11"/>
  <c r="D211" i="11" l="1"/>
  <c r="AB211" i="11"/>
  <c r="E211" i="11"/>
  <c r="A212" i="11"/>
  <c r="W211" i="11"/>
  <c r="B211" i="11"/>
  <c r="D212" i="11" l="1"/>
  <c r="A213" i="11"/>
  <c r="AB212" i="11"/>
  <c r="E212" i="11"/>
  <c r="W212" i="11"/>
  <c r="B212" i="11"/>
  <c r="AB213" i="11" l="1"/>
  <c r="W213" i="11"/>
  <c r="E213" i="11"/>
  <c r="D213" i="11"/>
  <c r="A214" i="11"/>
  <c r="B213" i="11"/>
  <c r="E214" i="11" l="1"/>
  <c r="AB214" i="11"/>
  <c r="D214" i="11"/>
  <c r="A215" i="11"/>
  <c r="W214" i="11"/>
  <c r="B214" i="11"/>
  <c r="A216" i="11" l="1"/>
  <c r="W215" i="11"/>
  <c r="E215" i="11"/>
  <c r="AB215" i="11"/>
  <c r="D215" i="11"/>
  <c r="B215" i="11"/>
  <c r="W216" i="11" l="1"/>
  <c r="A217" i="11"/>
  <c r="D216" i="11"/>
  <c r="AB216" i="11"/>
  <c r="E216" i="11"/>
  <c r="B216" i="11"/>
  <c r="AB217" i="11" l="1"/>
  <c r="D217" i="11"/>
  <c r="A218" i="11"/>
  <c r="E217" i="11"/>
  <c r="W217" i="11"/>
  <c r="B217" i="11"/>
  <c r="E218" i="11" l="1"/>
  <c r="AB218" i="11"/>
  <c r="A219" i="11"/>
  <c r="D218" i="11"/>
  <c r="W218" i="11"/>
  <c r="B218" i="11"/>
  <c r="A220" i="11" l="1"/>
  <c r="D219" i="11"/>
  <c r="E219" i="11"/>
  <c r="W219" i="11"/>
  <c r="AB219" i="11"/>
  <c r="B219" i="11"/>
  <c r="W220" i="11" l="1"/>
  <c r="A221" i="11"/>
  <c r="D220" i="11"/>
  <c r="E220" i="11"/>
  <c r="AB220" i="11"/>
  <c r="B220" i="11"/>
  <c r="D221" i="11" l="1"/>
  <c r="E221" i="11"/>
  <c r="A222" i="11"/>
  <c r="AB221" i="11"/>
  <c r="W221" i="11"/>
  <c r="B221" i="11"/>
  <c r="E222" i="11" l="1"/>
  <c r="AB222" i="11"/>
  <c r="D222" i="11"/>
  <c r="A223" i="11"/>
  <c r="W222" i="11"/>
  <c r="B222" i="11"/>
  <c r="A224" i="11" l="1"/>
  <c r="AB223" i="11"/>
  <c r="W223" i="11"/>
  <c r="D223" i="11"/>
  <c r="E223" i="11"/>
  <c r="B223" i="11"/>
  <c r="D224" i="11" l="1"/>
  <c r="A225" i="11"/>
  <c r="W224" i="11"/>
  <c r="AB224" i="11"/>
  <c r="E224" i="11"/>
  <c r="B224" i="11"/>
  <c r="D225" i="11" l="1"/>
  <c r="AB225" i="11"/>
  <c r="W225" i="11"/>
  <c r="A226" i="11"/>
  <c r="E225" i="11"/>
  <c r="B225" i="11"/>
  <c r="E226" i="11" l="1"/>
  <c r="D226" i="11"/>
  <c r="A227" i="11"/>
  <c r="AB226" i="11"/>
  <c r="W226" i="11"/>
  <c r="B226" i="11"/>
  <c r="A228" i="11" l="1"/>
  <c r="D227" i="11"/>
  <c r="E227" i="11"/>
  <c r="AB227" i="11"/>
  <c r="W227" i="11"/>
  <c r="B227" i="11"/>
  <c r="AB228" i="11" l="1"/>
  <c r="E228" i="11"/>
  <c r="A229" i="11"/>
  <c r="W228" i="11"/>
  <c r="D228" i="11"/>
  <c r="B228" i="11"/>
  <c r="W229" i="11" l="1"/>
  <c r="D229" i="11"/>
  <c r="E229" i="11"/>
  <c r="AB229" i="11"/>
  <c r="A230" i="11"/>
  <c r="B229" i="11"/>
  <c r="E230" i="11" l="1"/>
  <c r="W230" i="11"/>
  <c r="AB230" i="11"/>
  <c r="A231" i="11"/>
  <c r="D230" i="11"/>
  <c r="B230" i="11"/>
  <c r="D231" i="11" l="1"/>
  <c r="W231" i="11"/>
  <c r="AB231" i="11"/>
  <c r="A232" i="11"/>
  <c r="E231" i="11"/>
  <c r="B231" i="11"/>
  <c r="D232" i="11" l="1"/>
  <c r="A233" i="11"/>
  <c r="AB232" i="11"/>
  <c r="W232" i="11"/>
  <c r="E232" i="11"/>
  <c r="B232" i="11"/>
  <c r="W233" i="11" l="1"/>
  <c r="D233" i="11"/>
  <c r="A234" i="11"/>
  <c r="E233" i="11"/>
  <c r="AB233" i="11"/>
  <c r="B233" i="11"/>
  <c r="E234" i="11" l="1"/>
  <c r="AB234" i="11"/>
  <c r="A235" i="11"/>
  <c r="D234" i="11"/>
  <c r="W234" i="11"/>
  <c r="B234" i="11"/>
  <c r="A236" i="11" l="1"/>
  <c r="AB235" i="11"/>
  <c r="E235" i="11"/>
  <c r="D235" i="11"/>
  <c r="W235" i="11"/>
  <c r="B235" i="11"/>
  <c r="AB236" i="11" l="1"/>
  <c r="A237" i="11"/>
  <c r="W236" i="11"/>
  <c r="E236" i="11"/>
  <c r="D236" i="11"/>
  <c r="B236" i="11"/>
  <c r="AB237" i="11" l="1"/>
  <c r="D237" i="11"/>
  <c r="A238" i="11"/>
  <c r="E237" i="11"/>
  <c r="W237" i="11"/>
  <c r="B237" i="11"/>
  <c r="E238" i="11" l="1"/>
  <c r="AB238" i="11"/>
  <c r="W238" i="11"/>
  <c r="A239" i="11"/>
  <c r="D238" i="11"/>
  <c r="B238" i="11"/>
  <c r="A240" i="11" l="1"/>
  <c r="D239" i="11"/>
  <c r="E239" i="11"/>
  <c r="AB239" i="11"/>
  <c r="W239" i="11"/>
  <c r="B239" i="11"/>
  <c r="D240" i="11" l="1"/>
  <c r="E240" i="11"/>
  <c r="A241" i="11"/>
  <c r="W240" i="11"/>
  <c r="AB240" i="11"/>
  <c r="B240" i="11"/>
  <c r="D241" i="11" l="1"/>
  <c r="E241" i="11"/>
  <c r="A242" i="11"/>
  <c r="W241" i="11"/>
  <c r="AB241" i="11"/>
  <c r="B241" i="11"/>
  <c r="D242" i="11" l="1"/>
  <c r="A243" i="11"/>
  <c r="W242" i="11"/>
  <c r="E242" i="11"/>
  <c r="AB242" i="11"/>
  <c r="B242" i="11"/>
  <c r="E243" i="11" l="1"/>
  <c r="D243" i="11"/>
  <c r="AB243" i="11"/>
  <c r="W243" i="11"/>
  <c r="A244" i="11"/>
  <c r="B243" i="11"/>
  <c r="AB244" i="11" l="1"/>
  <c r="A245" i="11"/>
  <c r="W244" i="11"/>
  <c r="E244" i="11"/>
  <c r="D244" i="11"/>
  <c r="B244" i="11"/>
  <c r="AB245" i="11" l="1"/>
  <c r="D245" i="11"/>
  <c r="E245" i="11"/>
  <c r="W245" i="11"/>
  <c r="A246" i="11"/>
  <c r="B245" i="11"/>
  <c r="D246" i="11" l="1"/>
  <c r="A247" i="11"/>
  <c r="AB246" i="11"/>
  <c r="W246" i="11"/>
  <c r="E246" i="11"/>
  <c r="B246" i="11"/>
  <c r="A248" i="11" l="1"/>
  <c r="D247" i="11"/>
  <c r="E247" i="11"/>
  <c r="AB247" i="11"/>
  <c r="W247" i="11"/>
  <c r="B247" i="11"/>
  <c r="D248" i="11" l="1"/>
  <c r="A249" i="11"/>
  <c r="W248" i="11"/>
  <c r="AB248" i="11"/>
  <c r="E248" i="11"/>
  <c r="B248" i="11"/>
  <c r="D249" i="11" l="1"/>
  <c r="E249" i="11"/>
  <c r="W249" i="11"/>
  <c r="A250" i="11"/>
  <c r="AB249" i="11"/>
  <c r="B249" i="11"/>
  <c r="AB250" i="11" l="1"/>
  <c r="E250" i="11"/>
  <c r="W250" i="11"/>
  <c r="A251" i="11"/>
  <c r="D250" i="11"/>
  <c r="B250" i="11"/>
  <c r="W251" i="11" l="1"/>
  <c r="E251" i="11"/>
  <c r="A252" i="11"/>
  <c r="AB251" i="11"/>
  <c r="D251" i="11"/>
  <c r="B251" i="11"/>
  <c r="E252" i="11" l="1"/>
  <c r="A253" i="11"/>
  <c r="W252" i="11"/>
  <c r="D252" i="11"/>
  <c r="AB252" i="11"/>
  <c r="B252" i="11"/>
  <c r="AB253" i="11" l="1"/>
  <c r="W253" i="11"/>
  <c r="D253" i="11"/>
  <c r="E253" i="11"/>
  <c r="A254" i="11"/>
  <c r="B253" i="11"/>
  <c r="A255" i="11" l="1"/>
  <c r="AB254" i="11"/>
  <c r="W254" i="11"/>
  <c r="E254" i="11"/>
  <c r="D254" i="11"/>
  <c r="B254" i="11"/>
  <c r="D255" i="11" l="1"/>
  <c r="A256" i="11"/>
  <c r="E255" i="11"/>
  <c r="W255" i="11"/>
  <c r="AB255" i="11"/>
  <c r="B255" i="11"/>
  <c r="E256" i="11" l="1"/>
  <c r="A257" i="11"/>
  <c r="W256" i="11"/>
  <c r="AB256" i="11"/>
  <c r="D256" i="11"/>
  <c r="B256" i="11"/>
  <c r="D257" i="11" l="1"/>
  <c r="A258" i="11"/>
  <c r="E257" i="11"/>
  <c r="W257" i="11"/>
  <c r="AB257" i="11"/>
  <c r="B257" i="11"/>
  <c r="A259" i="11" l="1"/>
  <c r="W258" i="11"/>
  <c r="D258" i="11"/>
  <c r="E258" i="11"/>
  <c r="AB258" i="11"/>
  <c r="B258" i="11"/>
  <c r="D259" i="11" l="1"/>
  <c r="A260" i="11"/>
  <c r="E259" i="11"/>
  <c r="AB259" i="11"/>
  <c r="W259" i="11"/>
  <c r="B259" i="11"/>
  <c r="A261" i="11" l="1"/>
  <c r="D260" i="11"/>
  <c r="W260" i="11"/>
  <c r="E260" i="11"/>
  <c r="AB260" i="11"/>
  <c r="B260" i="11"/>
  <c r="W261" i="11" l="1"/>
  <c r="AB261" i="11"/>
  <c r="E261" i="11"/>
  <c r="A262" i="11"/>
  <c r="D261" i="11"/>
  <c r="B261" i="11"/>
  <c r="E262" i="11" l="1"/>
  <c r="AB262" i="11"/>
  <c r="D262" i="11"/>
  <c r="A263" i="11"/>
  <c r="W262" i="11"/>
  <c r="B262" i="11"/>
  <c r="A264" i="11" l="1"/>
  <c r="W263" i="11"/>
  <c r="E263" i="11"/>
  <c r="AB263" i="11"/>
  <c r="D263" i="11"/>
  <c r="B263" i="11"/>
  <c r="AB264" i="11" l="1"/>
  <c r="W264" i="11"/>
  <c r="E264" i="11"/>
  <c r="D264" i="11"/>
  <c r="A265" i="11"/>
  <c r="B264" i="11"/>
  <c r="AB265" i="11" l="1"/>
  <c r="W265" i="11"/>
  <c r="A266" i="11"/>
  <c r="E265" i="11"/>
  <c r="D265" i="11"/>
  <c r="B265" i="11"/>
  <c r="A267" i="11" l="1"/>
  <c r="D266" i="11"/>
  <c r="W266" i="11"/>
  <c r="AB266" i="11"/>
  <c r="E266" i="11"/>
  <c r="B266" i="11"/>
  <c r="E267" i="11" l="1"/>
  <c r="A268" i="11"/>
  <c r="AB267" i="11"/>
  <c r="D267" i="11"/>
  <c r="W267" i="11"/>
  <c r="B267" i="11"/>
  <c r="W268" i="11" l="1"/>
  <c r="A269" i="11"/>
  <c r="D268" i="11"/>
  <c r="E268" i="11"/>
  <c r="AB268" i="11"/>
  <c r="B268" i="11"/>
  <c r="W269" i="11" l="1"/>
  <c r="D269" i="11"/>
  <c r="AB269" i="11"/>
  <c r="A270" i="11"/>
  <c r="E269" i="11"/>
  <c r="B269" i="11"/>
  <c r="D270" i="11" l="1"/>
  <c r="A271" i="11"/>
  <c r="AB270" i="11"/>
  <c r="W270" i="11"/>
  <c r="E270" i="11"/>
  <c r="B270" i="11"/>
  <c r="A272" i="11" l="1"/>
  <c r="D271" i="11"/>
  <c r="E271" i="11"/>
  <c r="AB271" i="11"/>
  <c r="W271" i="11"/>
  <c r="B271" i="11"/>
  <c r="D272" i="11" l="1"/>
  <c r="E272" i="11"/>
  <c r="A273" i="11"/>
  <c r="W272" i="11"/>
  <c r="AB272" i="11"/>
  <c r="B272" i="11"/>
  <c r="W273" i="11" l="1"/>
  <c r="AB273" i="11"/>
  <c r="D273" i="11"/>
  <c r="A274" i="11"/>
  <c r="E273" i="11"/>
  <c r="B273" i="11"/>
  <c r="E274" i="11" l="1"/>
  <c r="AB274" i="11"/>
  <c r="A275" i="11"/>
  <c r="D274" i="11"/>
  <c r="W274" i="11"/>
  <c r="B274" i="11"/>
  <c r="E275" i="11" l="1"/>
  <c r="A276" i="11"/>
  <c r="AB275" i="11"/>
  <c r="D275" i="11"/>
  <c r="W275" i="11"/>
  <c r="B275" i="11"/>
  <c r="D276" i="11" l="1"/>
  <c r="E276" i="11"/>
  <c r="A277" i="11"/>
  <c r="AB276" i="11"/>
  <c r="W276" i="11"/>
  <c r="B276" i="11"/>
  <c r="D277" i="11" l="1"/>
  <c r="AB277" i="11"/>
  <c r="A278" i="11"/>
  <c r="E277" i="11"/>
  <c r="W277" i="11"/>
  <c r="B277" i="11"/>
  <c r="AB278" i="11" l="1"/>
  <c r="A279" i="11"/>
  <c r="D278" i="11"/>
  <c r="E278" i="11"/>
  <c r="W278" i="11"/>
  <c r="B278" i="11"/>
  <c r="AB279" i="11" l="1"/>
  <c r="A280" i="11"/>
  <c r="E279" i="11"/>
  <c r="W279" i="11"/>
  <c r="D279" i="11"/>
  <c r="B279" i="11"/>
  <c r="E280" i="11" l="1"/>
  <c r="A281" i="11"/>
  <c r="AB280" i="11"/>
  <c r="W280" i="11"/>
  <c r="D280" i="11"/>
  <c r="B280" i="11"/>
  <c r="W281" i="11" l="1"/>
  <c r="E281" i="11"/>
  <c r="AB281" i="11"/>
  <c r="A282" i="11"/>
  <c r="D281" i="11"/>
  <c r="B281" i="11"/>
  <c r="W282" i="11" l="1"/>
  <c r="E282" i="11"/>
  <c r="AB282" i="11"/>
  <c r="D282" i="11"/>
  <c r="A283" i="11"/>
  <c r="B282" i="11"/>
  <c r="AB283" i="11" l="1"/>
  <c r="E283" i="11"/>
  <c r="W283" i="11"/>
  <c r="D283" i="11"/>
  <c r="A284" i="11"/>
  <c r="B283" i="11"/>
  <c r="E284" i="11" l="1"/>
  <c r="A285" i="11"/>
  <c r="AB284" i="11"/>
  <c r="D284" i="11"/>
  <c r="W284" i="11"/>
  <c r="B284" i="11"/>
  <c r="W285" i="11" l="1"/>
  <c r="AB285" i="11"/>
  <c r="D285" i="11"/>
  <c r="A286" i="11"/>
  <c r="E285" i="11"/>
  <c r="B285" i="11"/>
  <c r="D286" i="11" l="1"/>
  <c r="AB286" i="11"/>
  <c r="A287" i="11"/>
  <c r="E286" i="11"/>
  <c r="W286" i="11"/>
  <c r="B286" i="11"/>
  <c r="AB287" i="11" l="1"/>
  <c r="D287" i="11"/>
  <c r="W287" i="11"/>
  <c r="A288" i="11"/>
  <c r="E287" i="11"/>
  <c r="B287" i="11"/>
  <c r="E288" i="11" l="1"/>
  <c r="W288" i="11"/>
  <c r="D288" i="11"/>
  <c r="A289" i="11"/>
  <c r="AB288" i="11"/>
  <c r="B288" i="11"/>
  <c r="W289" i="11" l="1"/>
  <c r="A290" i="11"/>
  <c r="D289" i="11"/>
  <c r="E289" i="11"/>
  <c r="AB289" i="11"/>
  <c r="B289" i="11"/>
  <c r="A291" i="11" l="1"/>
  <c r="W290" i="11"/>
  <c r="D290" i="11"/>
  <c r="E290" i="11"/>
  <c r="AB290" i="11"/>
  <c r="B290" i="11"/>
  <c r="AB291" i="11" l="1"/>
  <c r="D291" i="11"/>
  <c r="A292" i="11"/>
  <c r="E291" i="11"/>
  <c r="W291" i="11"/>
  <c r="B291" i="11"/>
  <c r="E292" i="11" l="1"/>
  <c r="D292" i="11"/>
  <c r="W292" i="11"/>
  <c r="AB292" i="11"/>
  <c r="A293" i="11"/>
  <c r="B292" i="11"/>
  <c r="W293" i="11" l="1"/>
  <c r="D293" i="11"/>
  <c r="E293" i="11"/>
  <c r="AB293" i="11"/>
  <c r="A294" i="11"/>
  <c r="B293" i="11"/>
  <c r="W294" i="11" l="1"/>
  <c r="D294" i="11"/>
  <c r="AB294" i="11"/>
  <c r="E294" i="11"/>
  <c r="A295" i="11"/>
  <c r="B294" i="11"/>
  <c r="AB295" i="11" l="1"/>
  <c r="D295" i="11"/>
  <c r="E295" i="11"/>
  <c r="A296" i="11"/>
  <c r="W295" i="11"/>
  <c r="B295" i="11"/>
  <c r="E296" i="11" l="1"/>
  <c r="A297" i="11"/>
  <c r="AB296" i="11"/>
  <c r="W296" i="11"/>
  <c r="D296" i="11"/>
  <c r="B296" i="11"/>
  <c r="A298" i="11" l="1"/>
  <c r="AB297" i="11"/>
  <c r="D297" i="11"/>
  <c r="E297" i="11"/>
  <c r="W297" i="11"/>
  <c r="B297" i="11"/>
  <c r="W298" i="11" l="1"/>
  <c r="D298" i="11"/>
  <c r="E298" i="11"/>
  <c r="AB298" i="11"/>
  <c r="A299" i="11"/>
  <c r="B298" i="11"/>
  <c r="D299" i="11" l="1"/>
  <c r="A300" i="11"/>
  <c r="E299" i="11"/>
  <c r="AB299" i="11"/>
  <c r="W299" i="11"/>
  <c r="B299" i="11"/>
  <c r="A301" i="11" l="1"/>
  <c r="W300" i="11"/>
  <c r="E300" i="11"/>
  <c r="AB300" i="11"/>
  <c r="D300" i="11"/>
  <c r="B300" i="11"/>
  <c r="W301" i="11" l="1"/>
  <c r="E301" i="11"/>
  <c r="D301" i="11"/>
  <c r="AB301" i="11"/>
  <c r="A302" i="11"/>
  <c r="B301" i="11"/>
  <c r="AB302" i="11" l="1"/>
  <c r="D302" i="11"/>
  <c r="W302" i="11"/>
  <c r="A303" i="11"/>
  <c r="E302" i="11"/>
  <c r="B302" i="11"/>
  <c r="E303" i="11" l="1"/>
  <c r="AB303" i="11"/>
  <c r="A304" i="11"/>
  <c r="D303" i="11"/>
  <c r="W303" i="11"/>
  <c r="B303" i="11"/>
  <c r="E304" i="11" l="1"/>
  <c r="AB304" i="11"/>
  <c r="W304" i="11"/>
  <c r="D304" i="11"/>
  <c r="A305" i="11"/>
  <c r="B304" i="11"/>
  <c r="E305" i="11" l="1"/>
  <c r="A306" i="11"/>
  <c r="AB305" i="11"/>
  <c r="W305" i="11"/>
  <c r="D305" i="11"/>
  <c r="B305" i="11"/>
  <c r="D306" i="11" l="1"/>
  <c r="E306" i="11"/>
  <c r="A307" i="11"/>
  <c r="W306" i="11"/>
  <c r="AB306" i="11"/>
  <c r="B306" i="11"/>
  <c r="AB307" i="11" l="1"/>
  <c r="W307" i="11"/>
  <c r="D307" i="11"/>
  <c r="A308" i="11"/>
  <c r="E307" i="11"/>
  <c r="B307" i="11"/>
  <c r="A309" i="11" l="1"/>
  <c r="W308" i="11"/>
  <c r="AB308" i="11"/>
  <c r="D308" i="11"/>
  <c r="E308" i="11"/>
  <c r="B308" i="11"/>
  <c r="AB309" i="11" l="1"/>
  <c r="A310" i="11"/>
  <c r="W309" i="11"/>
  <c r="E309" i="11"/>
  <c r="D309" i="11"/>
  <c r="B309" i="11"/>
  <c r="W310" i="11" l="1"/>
  <c r="D310" i="11"/>
  <c r="A311" i="11"/>
  <c r="E310" i="11"/>
  <c r="AB310" i="11"/>
  <c r="B310" i="11"/>
  <c r="E311" i="11" l="1"/>
  <c r="D311" i="11"/>
  <c r="A312" i="11"/>
  <c r="AB311" i="11"/>
  <c r="W311" i="11"/>
  <c r="B311" i="11"/>
  <c r="W312" i="11" l="1"/>
  <c r="E312" i="11"/>
  <c r="A313" i="11"/>
  <c r="D312" i="11"/>
  <c r="AB312" i="11"/>
  <c r="B312" i="11"/>
  <c r="W313" i="11" l="1"/>
  <c r="E313" i="11"/>
  <c r="D313" i="11"/>
  <c r="AB313" i="11"/>
  <c r="A314" i="11"/>
  <c r="B313" i="11"/>
  <c r="AB314" i="11" l="1"/>
  <c r="W314" i="11"/>
  <c r="A315" i="11"/>
  <c r="E314" i="11"/>
  <c r="D314" i="11"/>
  <c r="B314" i="11"/>
  <c r="W315" i="11" l="1"/>
  <c r="D315" i="11"/>
  <c r="A316" i="11"/>
  <c r="AB315" i="11"/>
  <c r="E315" i="11"/>
  <c r="B315" i="11"/>
  <c r="E316" i="11" l="1"/>
  <c r="A317" i="11"/>
  <c r="AB316" i="11"/>
  <c r="W316" i="11"/>
  <c r="D316" i="11"/>
  <c r="B316" i="11"/>
  <c r="D317" i="11" l="1"/>
  <c r="A318" i="11"/>
  <c r="W317" i="11"/>
  <c r="E317" i="11"/>
  <c r="AB317" i="11"/>
  <c r="B317" i="11"/>
  <c r="W318" i="11" l="1"/>
  <c r="D318" i="11"/>
  <c r="A319" i="11"/>
  <c r="E318" i="11"/>
  <c r="AB318" i="11"/>
  <c r="B318" i="11"/>
  <c r="AB319" i="11" l="1"/>
  <c r="A320" i="11"/>
  <c r="E319" i="11"/>
  <c r="W319" i="11"/>
  <c r="D319" i="11"/>
  <c r="B319" i="11"/>
  <c r="A321" i="11" l="1"/>
  <c r="D320" i="11"/>
  <c r="E320" i="11"/>
  <c r="AB320" i="11"/>
  <c r="W320" i="11"/>
  <c r="B320" i="11"/>
  <c r="E321" i="11" l="1"/>
  <c r="W321" i="11"/>
  <c r="AB321" i="11"/>
  <c r="D321" i="11"/>
  <c r="A322" i="11"/>
  <c r="B321" i="11"/>
  <c r="W322" i="11" l="1"/>
  <c r="D322" i="11"/>
  <c r="E322" i="11"/>
  <c r="AB322" i="11"/>
  <c r="A323" i="11"/>
  <c r="B322" i="11"/>
  <c r="E323" i="11" l="1"/>
  <c r="AB323" i="11"/>
  <c r="W323" i="11"/>
  <c r="D323" i="11"/>
  <c r="A324" i="11"/>
  <c r="B323" i="11"/>
  <c r="A325" i="11" l="1"/>
  <c r="W324" i="11"/>
  <c r="E324" i="11"/>
  <c r="D324" i="11"/>
  <c r="AB324" i="11"/>
  <c r="B324" i="11"/>
  <c r="E325" i="11" l="1"/>
  <c r="W325" i="11"/>
  <c r="AB325" i="11"/>
  <c r="D325" i="11"/>
  <c r="A326" i="11"/>
  <c r="B325" i="11"/>
  <c r="AB326" i="11" l="1"/>
  <c r="W326" i="11"/>
  <c r="D326" i="11"/>
  <c r="A327" i="11"/>
  <c r="E326" i="11"/>
  <c r="B326" i="11"/>
  <c r="E327" i="11" l="1"/>
  <c r="AB327" i="11"/>
  <c r="A328" i="11"/>
  <c r="D327" i="11"/>
  <c r="W327" i="11"/>
  <c r="B327" i="11"/>
  <c r="E328" i="11" l="1"/>
  <c r="W328" i="11"/>
  <c r="AB328" i="11"/>
  <c r="D328" i="11"/>
  <c r="A329" i="11"/>
  <c r="B328" i="11"/>
  <c r="E329" i="11" l="1"/>
  <c r="A330" i="11"/>
  <c r="AB329" i="11"/>
  <c r="W329" i="11"/>
  <c r="D329" i="11"/>
  <c r="B329" i="11"/>
  <c r="D330" i="11" l="1"/>
  <c r="E330" i="11"/>
  <c r="A331" i="11"/>
  <c r="W330" i="11"/>
  <c r="AB330" i="11"/>
  <c r="B330" i="11"/>
  <c r="W331" i="11" l="1"/>
  <c r="D331" i="11"/>
  <c r="AB331" i="11"/>
  <c r="A332" i="11"/>
  <c r="E331" i="11"/>
  <c r="B331" i="11"/>
  <c r="A333" i="11" l="1"/>
  <c r="W332" i="11"/>
  <c r="E332" i="11"/>
  <c r="AB332" i="11"/>
  <c r="D332" i="11"/>
  <c r="B332" i="11"/>
  <c r="E333" i="11" l="1"/>
  <c r="W333" i="11"/>
  <c r="AB333" i="11"/>
  <c r="A334" i="11"/>
  <c r="D333" i="11"/>
  <c r="B333" i="11"/>
  <c r="A335" i="11" l="1"/>
  <c r="E334" i="11"/>
  <c r="AB334" i="11"/>
  <c r="W334" i="11"/>
  <c r="D334" i="11"/>
  <c r="B334" i="11"/>
  <c r="W335" i="11" l="1"/>
  <c r="D335" i="11"/>
  <c r="A336" i="11"/>
  <c r="E335" i="11"/>
  <c r="AB335" i="11"/>
  <c r="B335" i="11"/>
  <c r="A337" i="11" l="1"/>
  <c r="W336" i="11"/>
  <c r="E336" i="11"/>
  <c r="AB336" i="11"/>
  <c r="D336" i="11"/>
  <c r="B336" i="11"/>
  <c r="D337" i="11" l="1"/>
  <c r="A338" i="11"/>
  <c r="W337" i="11"/>
  <c r="E337" i="11"/>
  <c r="AB337" i="11"/>
  <c r="B337" i="11"/>
  <c r="AB338" i="11" l="1"/>
  <c r="D338" i="11"/>
  <c r="A339" i="11"/>
  <c r="E338" i="11"/>
  <c r="W338" i="11"/>
  <c r="B338" i="11"/>
  <c r="E339" i="11" l="1"/>
  <c r="AB339" i="11"/>
  <c r="W339" i="11"/>
  <c r="D339" i="11"/>
  <c r="A340" i="11"/>
  <c r="B339" i="11"/>
  <c r="A341" i="11" l="1"/>
  <c r="D340" i="11"/>
  <c r="E340" i="11"/>
  <c r="AB340" i="11"/>
  <c r="W340" i="11"/>
  <c r="B340" i="11"/>
  <c r="E341" i="11" l="1"/>
  <c r="A342" i="11"/>
  <c r="AB341" i="11"/>
  <c r="W341" i="11"/>
  <c r="D341" i="11"/>
  <c r="B341" i="11"/>
  <c r="AB342" i="11" l="1"/>
  <c r="D342" i="11"/>
  <c r="W342" i="11"/>
  <c r="A343" i="11"/>
  <c r="E342" i="11"/>
  <c r="B342" i="11"/>
  <c r="E343" i="11" l="1"/>
  <c r="W343" i="11"/>
  <c r="A344" i="11"/>
  <c r="D343" i="11"/>
  <c r="AB343" i="11"/>
  <c r="B343" i="11"/>
  <c r="A345" i="11" l="1"/>
  <c r="W344" i="11"/>
  <c r="E344" i="11"/>
  <c r="AB344" i="11"/>
  <c r="D344" i="11"/>
  <c r="B344" i="11"/>
  <c r="E345" i="11" l="1"/>
  <c r="A346" i="11"/>
  <c r="AB345" i="11"/>
  <c r="W345" i="11"/>
  <c r="D345" i="11"/>
  <c r="B345" i="11"/>
  <c r="W346" i="11" l="1"/>
  <c r="A347" i="11"/>
  <c r="AB346" i="11"/>
  <c r="E346" i="11"/>
  <c r="D346" i="11"/>
  <c r="B346" i="11"/>
  <c r="E347" i="11" l="1"/>
  <c r="AB347" i="11"/>
  <c r="W347" i="11"/>
  <c r="D347" i="11"/>
  <c r="A348" i="11"/>
  <c r="B347" i="11"/>
  <c r="A349" i="11" l="1"/>
  <c r="W348" i="11"/>
  <c r="E348" i="11"/>
  <c r="AB348" i="11"/>
  <c r="D348" i="11"/>
  <c r="B348" i="11"/>
  <c r="D349" i="11" l="1"/>
  <c r="A350" i="11"/>
  <c r="W349" i="11"/>
  <c r="E349" i="11"/>
  <c r="AB349" i="11"/>
  <c r="B349" i="11"/>
  <c r="W350" i="11" l="1"/>
  <c r="D350" i="11"/>
  <c r="AB350" i="11"/>
  <c r="E350" i="11"/>
  <c r="B350" i="11"/>
  <c r="E23" i="148"/>
  <c r="B35" i="148"/>
  <c r="E24" i="148"/>
  <c r="E34" i="148"/>
  <c r="E8" i="148"/>
  <c r="B33" i="148"/>
  <c r="E25" i="148"/>
  <c r="E30" i="148"/>
  <c r="E21" i="148"/>
  <c r="E14" i="148"/>
  <c r="E33" i="148"/>
  <c r="E31" i="148"/>
  <c r="E22" i="148"/>
  <c r="E19" i="148"/>
  <c r="B29" i="148"/>
  <c r="E10" i="148"/>
  <c r="B22" i="148"/>
  <c r="E11" i="148"/>
  <c r="B14" i="148"/>
  <c r="E29" i="148"/>
  <c r="E13" i="148"/>
  <c r="E32" i="148"/>
  <c r="B34" i="148"/>
  <c r="E9" i="148"/>
  <c r="E28" i="148"/>
  <c r="B18" i="148"/>
  <c r="E20" i="148"/>
  <c r="B19" i="148"/>
  <c r="B21" i="148"/>
  <c r="B12" i="148"/>
  <c r="B23" i="148"/>
  <c r="B24" i="148"/>
  <c r="B32" i="148"/>
  <c r="B20" i="148"/>
  <c r="E35" i="148"/>
  <c r="B31" i="148"/>
  <c r="E18" i="148"/>
  <c r="B25" i="148"/>
  <c r="B15" i="148"/>
  <c r="B30" i="148"/>
  <c r="E12" i="148"/>
  <c r="E15" i="148"/>
  <c r="B9" i="148"/>
  <c r="B10" i="148"/>
  <c r="B8" i="148"/>
  <c r="B13" i="148"/>
  <c r="B28" i="148"/>
  <c r="B11" i="148"/>
  <c r="Y231" i="367" l="1"/>
  <c r="Y80" i="367"/>
  <c r="Y167" i="367"/>
  <c r="Y148" i="367"/>
  <c r="Y63" i="367"/>
  <c r="Y9" i="367"/>
  <c r="Y185" i="367"/>
  <c r="Y235" i="367"/>
  <c r="Y97" i="367"/>
  <c r="Y132" i="367"/>
  <c r="Y120" i="367"/>
  <c r="Y237" i="367"/>
  <c r="Y238" i="367"/>
  <c r="Y197" i="367"/>
  <c r="Y17" i="367"/>
  <c r="Y133" i="367"/>
  <c r="Y102" i="367"/>
  <c r="Y204" i="367"/>
  <c r="Y152" i="367"/>
  <c r="Y10" i="367"/>
  <c r="Y49" i="367"/>
  <c r="Y230" i="367"/>
  <c r="Y85" i="367"/>
  <c r="Y31" i="367"/>
  <c r="Y198" i="367"/>
  <c r="Y180" i="367"/>
  <c r="Y186" i="367"/>
  <c r="Y131" i="367"/>
  <c r="Y128" i="367"/>
  <c r="Y153" i="367"/>
  <c r="Y182" i="367"/>
  <c r="Y162" i="367"/>
  <c r="Y50" i="367"/>
  <c r="Y220" i="367"/>
  <c r="Y201" i="367"/>
  <c r="Y78" i="367"/>
  <c r="Y234" i="367"/>
  <c r="Y217" i="367"/>
  <c r="Y15" i="367"/>
  <c r="Y119" i="367"/>
  <c r="Y96" i="367"/>
  <c r="Y213" i="367"/>
  <c r="Y67" i="367"/>
  <c r="Y147" i="367"/>
  <c r="Y146" i="367"/>
  <c r="Y98" i="367"/>
  <c r="Y79" i="367"/>
  <c r="Y130" i="367"/>
  <c r="Y215" i="367"/>
  <c r="Y100" i="367"/>
  <c r="Y151" i="367"/>
  <c r="Y236" i="367"/>
  <c r="Y47" i="367"/>
  <c r="Y86" i="367"/>
  <c r="Y26" i="367"/>
  <c r="Y184" i="367"/>
  <c r="Y145" i="367"/>
  <c r="Y219" i="367"/>
  <c r="Y196" i="367"/>
  <c r="Y69" i="367"/>
  <c r="Y18" i="367"/>
  <c r="Y199" i="367"/>
  <c r="Y44" i="367"/>
  <c r="Y94" i="367"/>
  <c r="Y48" i="367"/>
  <c r="Y183" i="367"/>
  <c r="Y179" i="367"/>
  <c r="Y165" i="367"/>
  <c r="Y62" i="367"/>
  <c r="Y101" i="367"/>
  <c r="Y214" i="367"/>
  <c r="Y14" i="367"/>
  <c r="Y16" i="367"/>
  <c r="Y65" i="367"/>
  <c r="Y134" i="367"/>
  <c r="Y35" i="367"/>
  <c r="Y136" i="367"/>
  <c r="Y117" i="367"/>
  <c r="Y61" i="367"/>
  <c r="Y202" i="367"/>
  <c r="Y32" i="367"/>
  <c r="Y29" i="367"/>
  <c r="Y129" i="367"/>
  <c r="Y46" i="367"/>
  <c r="Y12" i="367"/>
  <c r="Y149" i="367"/>
  <c r="Y221" i="367"/>
  <c r="Y112" i="367"/>
  <c r="Y170" i="367"/>
  <c r="Y216" i="367"/>
  <c r="Y169" i="367"/>
  <c r="Y30" i="367"/>
  <c r="Y154" i="367"/>
  <c r="Y116" i="367"/>
  <c r="Y188" i="367"/>
  <c r="Y218" i="367"/>
  <c r="Y114" i="367"/>
  <c r="Y82" i="367"/>
  <c r="Y118" i="367"/>
  <c r="Y150" i="367"/>
  <c r="Y83" i="367"/>
  <c r="Y52" i="367"/>
  <c r="Y60" i="367"/>
  <c r="Y113" i="367"/>
  <c r="Y187" i="367"/>
  <c r="Y135" i="367"/>
  <c r="Y11" i="367"/>
  <c r="Y99" i="367"/>
  <c r="Y205" i="367"/>
  <c r="Y81" i="367"/>
  <c r="Y164" i="367"/>
  <c r="Y233" i="367"/>
  <c r="Y200" i="367"/>
  <c r="Y68" i="367"/>
  <c r="Y77" i="367"/>
  <c r="Y95" i="367"/>
  <c r="Y111" i="367"/>
  <c r="Y45" i="367"/>
  <c r="Y51" i="367"/>
  <c r="Y181" i="367"/>
  <c r="Y34" i="367"/>
  <c r="Y43" i="367"/>
  <c r="Y166" i="367"/>
  <c r="Y115" i="367"/>
  <c r="Y64" i="367"/>
  <c r="Y13" i="367"/>
  <c r="Y27" i="367"/>
  <c r="Y171" i="367"/>
  <c r="Y33" i="367"/>
  <c r="Y103" i="367"/>
  <c r="Y137" i="367"/>
  <c r="Y239" i="367"/>
  <c r="Y222" i="367"/>
  <c r="Y232" i="367"/>
  <c r="Y66" i="367"/>
  <c r="Y203" i="367"/>
  <c r="Y84" i="367"/>
  <c r="Y28" i="367"/>
  <c r="Y163" i="367"/>
  <c r="Y168" i="367"/>
  <c r="Y231" i="366"/>
  <c r="Y15" i="366"/>
  <c r="Y218" i="366"/>
  <c r="Y201" i="366"/>
  <c r="Y200" i="366"/>
  <c r="Y219" i="366"/>
  <c r="Y213" i="366"/>
  <c r="Y151" i="366"/>
  <c r="Y199" i="366"/>
  <c r="Y114" i="366"/>
  <c r="Y203" i="366"/>
  <c r="Y237" i="366"/>
  <c r="Y115" i="366"/>
  <c r="Y80" i="366"/>
  <c r="Y46" i="366"/>
  <c r="Y205" i="366"/>
  <c r="Y133" i="366"/>
  <c r="Y165" i="366"/>
  <c r="Y66" i="366"/>
  <c r="Y45" i="366"/>
  <c r="Y100" i="366"/>
  <c r="Y134" i="366"/>
  <c r="Y65" i="366"/>
  <c r="Y181" i="366"/>
  <c r="Y136" i="366"/>
  <c r="Y145" i="366"/>
  <c r="Y128" i="366"/>
  <c r="Y81" i="366"/>
  <c r="Y188" i="366"/>
  <c r="Y162" i="366"/>
  <c r="Y83" i="366"/>
  <c r="Y214" i="366"/>
  <c r="Y51" i="366"/>
  <c r="Y26" i="366"/>
  <c r="Y12" i="366"/>
  <c r="Y116" i="366"/>
  <c r="Y233" i="366"/>
  <c r="Y102" i="366"/>
  <c r="Y135" i="366"/>
  <c r="Y82" i="366"/>
  <c r="Y236" i="366"/>
  <c r="Y150" i="366"/>
  <c r="Y137" i="366"/>
  <c r="Y204" i="366"/>
  <c r="Y146" i="366"/>
  <c r="Y35" i="366"/>
  <c r="Y179" i="366"/>
  <c r="Y232" i="366"/>
  <c r="Y62" i="366"/>
  <c r="Y64" i="366"/>
  <c r="Y153" i="366"/>
  <c r="Y152" i="366"/>
  <c r="Y96" i="366"/>
  <c r="Y67" i="366"/>
  <c r="Y120" i="366"/>
  <c r="Y94" i="366"/>
  <c r="Y13" i="366"/>
  <c r="Y30" i="366"/>
  <c r="Y148" i="366"/>
  <c r="Y186" i="366"/>
  <c r="Y154" i="366"/>
  <c r="Y43" i="366"/>
  <c r="Y28" i="366"/>
  <c r="Y113" i="366"/>
  <c r="Y222" i="366"/>
  <c r="Y169" i="366"/>
  <c r="Y49" i="366"/>
  <c r="Y79" i="366"/>
  <c r="Y187" i="366"/>
  <c r="Y29" i="366"/>
  <c r="Y230" i="366"/>
  <c r="Y27" i="366"/>
  <c r="Y61" i="366"/>
  <c r="Y129" i="366"/>
  <c r="Y9" i="366"/>
  <c r="Y32" i="366"/>
  <c r="Y171" i="366"/>
  <c r="Y147" i="366"/>
  <c r="Y202" i="366"/>
  <c r="Y10" i="366"/>
  <c r="Y183" i="366"/>
  <c r="Y112" i="366"/>
  <c r="Y99" i="366"/>
  <c r="Y180" i="366"/>
  <c r="Y164" i="366"/>
  <c r="Y34" i="366"/>
  <c r="Y48" i="366"/>
  <c r="Y163" i="366"/>
  <c r="Y221" i="366"/>
  <c r="Y69" i="366"/>
  <c r="Y168" i="366"/>
  <c r="Y103" i="366"/>
  <c r="Y60" i="366"/>
  <c r="Y101" i="366"/>
  <c r="Y185" i="366"/>
  <c r="Y197" i="366"/>
  <c r="Y119" i="366"/>
  <c r="Y98" i="366"/>
  <c r="Y18" i="366"/>
  <c r="Y132" i="366"/>
  <c r="Y167" i="366"/>
  <c r="Y215" i="366"/>
  <c r="Y17" i="366"/>
  <c r="Y235" i="366"/>
  <c r="Y63" i="366"/>
  <c r="Y149" i="366"/>
  <c r="Y84" i="366"/>
  <c r="Y95" i="366"/>
  <c r="Y217" i="366"/>
  <c r="Y238" i="366"/>
  <c r="Y234" i="366"/>
  <c r="Y86" i="366"/>
  <c r="Y111" i="366"/>
  <c r="Y97" i="366"/>
  <c r="Y117" i="366"/>
  <c r="Y166" i="366"/>
  <c r="Y85" i="366"/>
  <c r="Y16" i="366"/>
  <c r="Y118" i="366"/>
  <c r="Y220" i="366"/>
  <c r="Y196" i="366"/>
  <c r="Y52" i="366"/>
  <c r="Y131" i="366"/>
  <c r="Y68" i="366"/>
  <c r="Y216" i="366"/>
  <c r="Y50" i="366"/>
  <c r="Y184" i="366"/>
  <c r="Y11" i="366"/>
  <c r="Y44" i="366"/>
  <c r="Y14" i="366"/>
  <c r="Y198" i="366"/>
  <c r="Y239" i="366"/>
  <c r="Y47" i="366"/>
  <c r="Y31" i="366"/>
  <c r="Y130" i="366"/>
  <c r="Y182" i="366"/>
  <c r="Y77" i="366"/>
  <c r="Y170" i="366"/>
  <c r="Y33" i="366"/>
  <c r="Y78" i="366"/>
  <c r="Y231" i="365"/>
  <c r="Y133" i="365"/>
  <c r="Y78" i="365"/>
  <c r="Y99" i="365"/>
  <c r="Y13" i="365"/>
  <c r="Y47" i="365"/>
  <c r="Y48" i="365"/>
  <c r="Y101" i="365"/>
  <c r="Y147" i="365"/>
  <c r="Y30" i="365"/>
  <c r="Y165" i="365"/>
  <c r="Y202" i="365"/>
  <c r="Y217" i="365"/>
  <c r="Y129" i="365"/>
  <c r="Y33" i="365"/>
  <c r="Y65" i="365"/>
  <c r="Y214" i="365"/>
  <c r="Y35" i="365"/>
  <c r="Y117" i="365"/>
  <c r="Y46" i="365"/>
  <c r="Y45" i="365"/>
  <c r="Y186" i="365"/>
  <c r="Y196" i="365"/>
  <c r="Y151" i="365"/>
  <c r="Y15" i="365"/>
  <c r="Y239" i="365"/>
  <c r="Y111" i="365"/>
  <c r="Y84" i="365"/>
  <c r="Y118" i="365"/>
  <c r="Y154" i="365"/>
  <c r="Y197" i="365"/>
  <c r="Y181" i="365"/>
  <c r="Y60" i="365"/>
  <c r="Y237" i="365"/>
  <c r="Y234" i="365"/>
  <c r="Y85" i="365"/>
  <c r="Y149" i="365"/>
  <c r="Y12" i="365"/>
  <c r="Y61" i="365"/>
  <c r="Y185" i="365"/>
  <c r="Y97" i="365"/>
  <c r="Y179" i="365"/>
  <c r="Y233" i="365"/>
  <c r="Y81" i="365"/>
  <c r="Y235" i="365"/>
  <c r="Y180" i="365"/>
  <c r="Y64" i="365"/>
  <c r="Y98" i="365"/>
  <c r="Y11" i="365"/>
  <c r="Y32" i="365"/>
  <c r="Y198" i="365"/>
  <c r="Y51" i="365"/>
  <c r="Y34" i="365"/>
  <c r="Y82" i="365"/>
  <c r="Y170" i="365"/>
  <c r="Y77" i="365"/>
  <c r="Y62" i="365"/>
  <c r="Y232" i="365"/>
  <c r="Y9" i="365"/>
  <c r="Y120" i="365"/>
  <c r="Y132" i="365"/>
  <c r="Y26" i="365"/>
  <c r="Y67" i="365"/>
  <c r="Y96" i="365"/>
  <c r="Y94" i="365"/>
  <c r="Y148" i="365"/>
  <c r="Y16" i="365"/>
  <c r="Y115" i="365"/>
  <c r="Y131" i="365"/>
  <c r="Y50" i="365"/>
  <c r="Y69" i="365"/>
  <c r="Y113" i="365"/>
  <c r="Y18" i="365"/>
  <c r="Y215" i="365"/>
  <c r="Y10" i="365"/>
  <c r="Y213" i="365"/>
  <c r="Y86" i="365"/>
  <c r="Y52" i="365"/>
  <c r="Y63" i="365"/>
  <c r="Y205" i="365"/>
  <c r="Y130" i="365"/>
  <c r="Y199" i="365"/>
  <c r="Y80" i="365"/>
  <c r="Y188" i="365"/>
  <c r="Y164" i="365"/>
  <c r="Y152" i="365"/>
  <c r="Y44" i="365"/>
  <c r="Y183" i="365"/>
  <c r="Y146" i="365"/>
  <c r="Y66" i="365"/>
  <c r="Y153" i="365"/>
  <c r="Y137" i="365"/>
  <c r="Y128" i="365"/>
  <c r="Y204" i="365"/>
  <c r="Y29" i="365"/>
  <c r="Y167" i="365"/>
  <c r="Y116" i="365"/>
  <c r="Y112" i="365"/>
  <c r="Y27" i="365"/>
  <c r="Y184" i="365"/>
  <c r="Y222" i="365"/>
  <c r="Y182" i="365"/>
  <c r="Y31" i="365"/>
  <c r="Y230" i="365"/>
  <c r="Y135" i="365"/>
  <c r="Y220" i="365"/>
  <c r="Y169" i="365"/>
  <c r="Y162" i="365"/>
  <c r="Y103" i="365"/>
  <c r="Y95" i="365"/>
  <c r="Y203" i="365"/>
  <c r="Y236" i="365"/>
  <c r="Y163" i="365"/>
  <c r="Y17" i="365"/>
  <c r="Y201" i="365"/>
  <c r="Y238" i="365"/>
  <c r="Y119" i="365"/>
  <c r="Y28" i="365"/>
  <c r="Y79" i="365"/>
  <c r="Y200" i="365"/>
  <c r="Y134" i="365"/>
  <c r="Y150" i="365"/>
  <c r="Y49" i="365"/>
  <c r="Y43" i="365"/>
  <c r="Y100" i="365"/>
  <c r="Y219" i="365"/>
  <c r="Y218" i="365"/>
  <c r="Y216" i="365"/>
  <c r="Y68" i="365"/>
  <c r="Y166" i="365"/>
  <c r="Y168" i="365"/>
  <c r="Y221" i="365"/>
  <c r="Y136" i="365"/>
  <c r="Y83" i="365"/>
  <c r="Y14" i="365"/>
  <c r="Y187" i="365"/>
  <c r="Y171" i="365"/>
  <c r="Y102" i="365"/>
  <c r="Y145" i="365"/>
  <c r="Y114" i="365"/>
  <c r="Y84" i="361"/>
  <c r="Y146" i="360"/>
  <c r="Y133" i="356"/>
  <c r="Y134" i="353"/>
  <c r="Y43" i="354"/>
  <c r="Y205" i="348"/>
  <c r="Y49" i="353"/>
  <c r="Y162" i="353"/>
  <c r="Y16" i="344"/>
  <c r="Y233" i="360"/>
  <c r="Y215" i="361"/>
  <c r="Y179" i="357"/>
  <c r="Y221" i="351"/>
  <c r="Y49" i="356"/>
  <c r="Y203" i="349"/>
  <c r="Y231" i="347"/>
  <c r="Y236" i="351"/>
  <c r="Y80" i="347"/>
  <c r="Y239" i="345"/>
  <c r="Y203" i="357"/>
  <c r="Y52" i="358"/>
  <c r="Y16" i="356"/>
  <c r="Y200" i="352"/>
  <c r="Y152" i="350"/>
  <c r="Y150" i="355"/>
  <c r="Y17" i="348"/>
  <c r="Y230" i="353"/>
  <c r="Y18" i="346"/>
  <c r="Y203" i="361"/>
  <c r="Y118" i="356"/>
  <c r="Y48" i="358"/>
  <c r="Y83" i="355"/>
  <c r="Y68" i="349"/>
  <c r="Y204" i="351"/>
  <c r="Y120" i="350"/>
  <c r="Y150" i="344"/>
  <c r="Y137" i="349"/>
  <c r="Y30" i="344"/>
  <c r="Y145" i="361"/>
  <c r="Y15" i="360"/>
  <c r="Y77" i="360"/>
  <c r="Y66" i="353"/>
  <c r="Y29" i="354"/>
  <c r="Y215" i="347"/>
  <c r="Y222" i="352"/>
  <c r="Y94" i="353"/>
  <c r="Y162" i="346"/>
  <c r="Y236" i="361"/>
  <c r="Y188" i="361"/>
  <c r="Y33" i="360"/>
  <c r="Y112" i="357"/>
  <c r="Y214" i="350"/>
  <c r="Y202" i="355"/>
  <c r="Y65" i="349"/>
  <c r="Y217" i="346"/>
  <c r="Y239" i="350"/>
  <c r="Y46" i="347"/>
  <c r="Y164" i="345"/>
  <c r="Y154" i="360"/>
  <c r="Y133" i="361"/>
  <c r="Y181" i="357"/>
  <c r="Y26" i="358"/>
  <c r="Y203" i="350"/>
  <c r="Y84" i="350"/>
  <c r="Y82" i="355"/>
  <c r="Y171" i="346"/>
  <c r="Y28" i="352"/>
  <c r="Y100" i="345"/>
  <c r="Y50" i="361"/>
  <c r="Y215" i="355"/>
  <c r="Y131" i="357"/>
  <c r="Y202" i="356"/>
  <c r="Y167" i="348"/>
  <c r="Y33" i="350"/>
  <c r="Y48" i="354"/>
  <c r="Y232" i="354"/>
  <c r="Y186" i="348"/>
  <c r="Y215" i="349"/>
  <c r="Y118" i="347"/>
  <c r="Y188" i="345"/>
  <c r="Y162" i="361"/>
  <c r="Y65" i="356"/>
  <c r="Y185" i="358"/>
  <c r="Y149" i="355"/>
  <c r="Y85" i="353"/>
  <c r="Y116" i="351"/>
  <c r="Y219" i="351"/>
  <c r="Y111" i="346"/>
  <c r="Y68" i="354"/>
  <c r="Y14" i="347"/>
  <c r="Y150" i="357"/>
  <c r="Y34" i="357"/>
  <c r="Y44" i="355"/>
  <c r="Y219" i="345"/>
  <c r="Y180" i="350"/>
  <c r="Y64" i="350"/>
  <c r="Y62" i="355"/>
  <c r="Y102" i="346"/>
  <c r="Y82" i="345"/>
  <c r="Y202" i="357"/>
  <c r="Y135" i="360"/>
  <c r="Y35" i="354"/>
  <c r="Y171" i="355"/>
  <c r="Y99" i="345"/>
  <c r="Y183" i="349"/>
  <c r="Y81" i="354"/>
  <c r="Y78" i="345"/>
  <c r="Y31" i="361"/>
  <c r="Y184" i="357"/>
  <c r="Y171" i="361"/>
  <c r="Y166" i="348"/>
  <c r="Y182" i="352"/>
  <c r="Y166" i="354"/>
  <c r="Y27" i="348"/>
  <c r="Y185" i="348"/>
  <c r="Y13" i="349"/>
  <c r="Y222" i="348"/>
  <c r="Y166" i="357"/>
  <c r="Y151" i="357"/>
  <c r="Y60" i="355"/>
  <c r="Y69" i="346"/>
  <c r="Y199" i="350"/>
  <c r="Y82" i="350"/>
  <c r="Y80" i="355"/>
  <c r="Y170" i="346"/>
  <c r="Y116" i="361"/>
  <c r="Y83" i="357"/>
  <c r="Y26" i="354"/>
  <c r="Y179" i="356"/>
  <c r="Y165" i="348"/>
  <c r="Y31" i="350"/>
  <c r="Y46" i="354"/>
  <c r="Y80" i="344"/>
  <c r="Y31" i="349"/>
  <c r="Y99" i="361"/>
  <c r="Y13" i="358"/>
  <c r="Y183" i="348"/>
  <c r="Y199" i="352"/>
  <c r="Y183" i="354"/>
  <c r="Y43" i="348"/>
  <c r="Y202" i="348"/>
  <c r="Y49" i="349"/>
  <c r="Y196" i="356"/>
  <c r="Y233" i="355"/>
  <c r="Y133" i="347"/>
  <c r="Y200" i="351"/>
  <c r="Y12" i="353"/>
  <c r="Y221" i="346"/>
  <c r="Y151" i="347"/>
  <c r="Y15" i="344"/>
  <c r="Y114" i="345"/>
  <c r="Y137" i="345"/>
  <c r="Y171" i="360"/>
  <c r="Y131" i="355"/>
  <c r="Y164" i="360"/>
  <c r="Y238" i="354"/>
  <c r="Y81" i="348"/>
  <c r="Y52" i="349"/>
  <c r="Y170" i="353"/>
  <c r="Y52" i="355"/>
  <c r="Y101" i="348"/>
  <c r="Y102" i="361"/>
  <c r="Y50" i="353"/>
  <c r="Y12" i="352"/>
  <c r="Y199" i="347"/>
  <c r="Y120" i="352"/>
  <c r="Y78" i="353"/>
  <c r="Y112" i="346"/>
  <c r="Y11" i="344"/>
  <c r="Y164" i="361"/>
  <c r="Y84" i="360"/>
  <c r="Y232" i="356"/>
  <c r="Y151" i="358"/>
  <c r="Y118" i="351"/>
  <c r="Y34" i="352"/>
  <c r="Y113" i="346"/>
  <c r="Y111" i="354"/>
  <c r="Y146" i="351"/>
  <c r="Y82" i="346"/>
  <c r="Y149" i="360"/>
  <c r="Y222" i="360"/>
  <c r="Y164" i="357"/>
  <c r="Y188" i="357"/>
  <c r="Y182" i="350"/>
  <c r="Y66" i="350"/>
  <c r="Y64" i="355"/>
  <c r="Y103" i="346"/>
  <c r="Y213" i="350"/>
  <c r="Y152" i="345"/>
  <c r="Y26" i="352"/>
  <c r="Y68" i="361"/>
  <c r="Y162" i="354"/>
  <c r="Y13" i="348"/>
  <c r="Y181" i="348"/>
  <c r="Y197" i="352"/>
  <c r="Y181" i="354"/>
  <c r="Y33" i="348"/>
  <c r="Y237" i="361"/>
  <c r="Y68" i="358"/>
  <c r="Y205" i="352"/>
  <c r="Y167" i="346"/>
  <c r="Y131" i="347"/>
  <c r="Y198" i="351"/>
  <c r="Y10" i="353"/>
  <c r="Y186" i="346"/>
  <c r="Y117" i="344"/>
  <c r="Y96" i="361"/>
  <c r="Y167" i="356"/>
  <c r="Y45" i="358"/>
  <c r="Y50" i="351"/>
  <c r="Y163" i="351"/>
  <c r="Y45" i="346"/>
  <c r="Y64" i="352"/>
  <c r="Y78" i="351"/>
  <c r="Y95" i="344"/>
  <c r="Y96" i="357"/>
  <c r="Y214" i="356"/>
  <c r="Y51" i="350"/>
  <c r="Y63" i="356"/>
  <c r="Y235" i="354"/>
  <c r="Y182" i="345"/>
  <c r="Y111" i="350"/>
  <c r="Y84" i="345"/>
  <c r="Y185" i="347"/>
  <c r="Y232" i="346"/>
  <c r="Y51" i="360"/>
  <c r="Y17" i="360"/>
  <c r="Y114" i="358"/>
  <c r="Y14" i="348"/>
  <c r="Y29" i="352"/>
  <c r="Y239" i="356"/>
  <c r="Y239" i="352"/>
  <c r="Y32" i="348"/>
  <c r="Y66" i="347"/>
  <c r="Y180" i="358"/>
  <c r="Y47" i="361"/>
  <c r="Y65" i="355"/>
  <c r="Y103" i="351"/>
  <c r="Y30" i="351"/>
  <c r="Y135" i="351"/>
  <c r="Y27" i="346"/>
  <c r="Y233" i="351"/>
  <c r="Y197" i="344"/>
  <c r="Y9" i="361"/>
  <c r="Y113" i="358"/>
  <c r="Y135" i="355"/>
  <c r="Y232" i="350"/>
  <c r="Y179" i="344"/>
  <c r="Y205" i="349"/>
  <c r="Y179" i="352"/>
  <c r="Y13" i="351"/>
  <c r="Y198" i="344"/>
  <c r="Y118" i="357"/>
  <c r="Y113" i="357"/>
  <c r="Y147" i="353"/>
  <c r="Y69" i="354"/>
  <c r="Y13" i="345"/>
  <c r="Y98" i="349"/>
  <c r="Y167" i="353"/>
  <c r="Y231" i="344"/>
  <c r="Y200" i="347"/>
  <c r="Y94" i="361"/>
  <c r="Y199" i="358"/>
  <c r="Y221" i="361"/>
  <c r="Y81" i="355"/>
  <c r="Y205" i="351"/>
  <c r="Y48" i="351"/>
  <c r="Y151" i="351"/>
  <c r="Y43" i="346"/>
  <c r="Y60" i="352"/>
  <c r="Y166" i="345"/>
  <c r="Y82" i="357"/>
  <c r="Y111" i="356"/>
  <c r="Y187" i="354"/>
  <c r="Y151" i="345"/>
  <c r="Y18" i="350"/>
  <c r="Y204" i="355"/>
  <c r="Y233" i="354"/>
  <c r="Y180" i="345"/>
  <c r="Y14" i="345"/>
  <c r="Y134" i="357"/>
  <c r="Y165" i="357"/>
  <c r="Y11" i="360"/>
  <c r="Y165" i="353"/>
  <c r="Y97" i="354"/>
  <c r="Y31" i="345"/>
  <c r="Y116" i="349"/>
  <c r="Y184" i="353"/>
  <c r="Y10" i="345"/>
  <c r="Y169" i="360"/>
  <c r="Y234" i="356"/>
  <c r="Y13" i="360"/>
  <c r="Y98" i="348"/>
  <c r="Y113" i="352"/>
  <c r="Y98" i="354"/>
  <c r="Y85" i="347"/>
  <c r="Y118" i="348"/>
  <c r="Y132" i="347"/>
  <c r="Y180" i="349"/>
  <c r="Y30" i="345"/>
  <c r="Y31" i="358"/>
  <c r="Y12" i="357"/>
  <c r="Y101" i="356"/>
  <c r="Y162" i="349"/>
  <c r="Y34" i="354"/>
  <c r="Y102" i="355"/>
  <c r="Y97" i="345"/>
  <c r="Y181" i="349"/>
  <c r="Y136" i="345"/>
  <c r="Y29" i="361"/>
  <c r="Y146" i="354"/>
  <c r="Y234" i="347"/>
  <c r="Y164" i="348"/>
  <c r="Y180" i="352"/>
  <c r="Y164" i="354"/>
  <c r="Y15" i="348"/>
  <c r="Y128" i="347"/>
  <c r="Y46" i="361"/>
  <c r="Y85" i="360"/>
  <c r="Y199" i="357"/>
  <c r="Y238" i="357"/>
  <c r="Y31" i="352"/>
  <c r="Y52" i="357"/>
  <c r="Y51" i="353"/>
  <c r="Y44" i="348"/>
  <c r="Y49" i="352"/>
  <c r="Y114" i="347"/>
  <c r="Y80" i="361"/>
  <c r="Y117" i="356"/>
  <c r="Y16" i="358"/>
  <c r="Y32" i="351"/>
  <c r="Y145" i="351"/>
  <c r="Y29" i="346"/>
  <c r="Y237" i="351"/>
  <c r="Y60" i="351"/>
  <c r="Y9" i="344"/>
  <c r="Y164" i="347"/>
  <c r="Y219" i="356"/>
  <c r="Y69" i="356"/>
  <c r="Y219" i="358"/>
  <c r="Y94" i="349"/>
  <c r="Y163" i="353"/>
  <c r="Y95" i="354"/>
  <c r="Y29" i="345"/>
  <c r="Y114" i="349"/>
  <c r="Y26" i="346"/>
  <c r="Y166" i="360"/>
  <c r="Y154" i="361"/>
  <c r="Y64" i="358"/>
  <c r="Y78" i="354"/>
  <c r="Y238" i="346"/>
  <c r="Y96" i="348"/>
  <c r="Y111" i="352"/>
  <c r="Y96" i="354"/>
  <c r="Y52" i="347"/>
  <c r="Y78" i="347"/>
  <c r="Y188" i="360"/>
  <c r="Y81" i="361"/>
  <c r="Y162" i="357"/>
  <c r="Y119" i="351"/>
  <c r="Y17" i="356"/>
  <c r="Y169" i="349"/>
  <c r="Y187" i="347"/>
  <c r="Y222" i="351"/>
  <c r="Y67" i="347"/>
  <c r="Y135" i="361"/>
  <c r="Y239" i="358"/>
  <c r="Y213" i="355"/>
  <c r="Y65" i="357"/>
  <c r="Y69" i="358"/>
  <c r="Y77" i="351"/>
  <c r="Y86" i="345"/>
  <c r="Y147" i="350"/>
  <c r="Y231" i="350"/>
  <c r="Y215" i="344"/>
  <c r="Y237" i="344"/>
  <c r="Y30" i="347"/>
  <c r="Y171" i="356"/>
  <c r="Y62" i="356"/>
  <c r="Y166" i="358"/>
  <c r="Y232" i="352"/>
  <c r="Y98" i="353"/>
  <c r="Y179" i="346"/>
  <c r="Y102" i="348"/>
  <c r="Y13" i="353"/>
  <c r="Y66" i="346"/>
  <c r="Y204" i="358"/>
  <c r="Y221" i="356"/>
  <c r="Y34" i="347"/>
  <c r="Y18" i="351"/>
  <c r="Y235" i="355"/>
  <c r="Y129" i="349"/>
  <c r="Y103" i="347"/>
  <c r="Y28" i="347"/>
  <c r="Y200" i="345"/>
  <c r="Y200" i="357"/>
  <c r="Y78" i="358"/>
  <c r="Y94" i="355"/>
  <c r="Y188" i="346"/>
  <c r="Y80" i="352"/>
  <c r="Y116" i="350"/>
  <c r="Y114" i="355"/>
  <c r="Y134" i="347"/>
  <c r="Y150" i="361"/>
  <c r="Y103" i="360"/>
  <c r="Y180" i="357"/>
  <c r="Y129" i="354"/>
  <c r="Y11" i="355"/>
  <c r="Y199" i="348"/>
  <c r="Y101" i="350"/>
  <c r="Y68" i="355"/>
  <c r="Y114" i="344"/>
  <c r="Y62" i="345"/>
  <c r="Y237" i="358"/>
  <c r="Y31" i="357"/>
  <c r="Y102" i="347"/>
  <c r="Y86" i="351"/>
  <c r="Y14" i="356"/>
  <c r="Y165" i="349"/>
  <c r="Y171" i="347"/>
  <c r="Y32" i="347"/>
  <c r="Y131" i="361"/>
  <c r="Y68" i="357"/>
  <c r="Y234" i="354"/>
  <c r="Y44" i="350"/>
  <c r="Y69" i="355"/>
  <c r="Y67" i="351"/>
  <c r="Y85" i="345"/>
  <c r="Y145" i="350"/>
  <c r="Y12" i="346"/>
  <c r="Y166" i="361"/>
  <c r="Y130" i="360"/>
  <c r="Y12" i="358"/>
  <c r="Y153" i="354"/>
  <c r="Y45" i="355"/>
  <c r="Y215" i="348"/>
  <c r="Y68" i="351"/>
  <c r="Y117" i="357"/>
  <c r="Y130" i="344"/>
  <c r="Y50" i="357"/>
  <c r="Y185" i="356"/>
  <c r="Y79" i="353"/>
  <c r="Y183" i="353"/>
  <c r="Y51" i="344"/>
  <c r="Y30" i="349"/>
  <c r="Y99" i="353"/>
  <c r="Y85" i="354"/>
  <c r="Y101" i="344"/>
  <c r="Y65" i="344"/>
  <c r="Y233" i="361"/>
  <c r="Y148" i="358"/>
  <c r="Y129" i="355"/>
  <c r="Y101" i="360"/>
  <c r="Y62" i="352"/>
  <c r="Y230" i="350"/>
  <c r="Y168" i="344"/>
  <c r="Y204" i="349"/>
  <c r="Y132" i="352"/>
  <c r="Y128" i="344"/>
  <c r="Y151" i="356"/>
  <c r="Y219" i="355"/>
  <c r="Y203" i="358"/>
  <c r="Y78" i="349"/>
  <c r="Y145" i="353"/>
  <c r="Y67" i="354"/>
  <c r="Y11" i="345"/>
  <c r="Y96" i="349"/>
  <c r="Y222" i="353"/>
  <c r="Y83" i="360"/>
  <c r="Y94" i="356"/>
  <c r="Y100" i="353"/>
  <c r="Y183" i="346"/>
  <c r="Y103" i="348"/>
  <c r="Y15" i="353"/>
  <c r="Y128" i="353"/>
  <c r="Y219" i="350"/>
  <c r="Y137" i="360"/>
  <c r="Y217" i="360"/>
  <c r="Y146" i="357"/>
  <c r="Y51" i="351"/>
  <c r="Y9" i="356"/>
  <c r="Y133" i="349"/>
  <c r="Y136" i="347"/>
  <c r="Y120" i="351"/>
  <c r="Y63" i="347"/>
  <c r="Y198" i="345"/>
  <c r="Y78" i="361"/>
  <c r="Y78" i="360"/>
  <c r="Y61" i="355"/>
  <c r="Y97" i="350"/>
  <c r="Y135" i="354"/>
  <c r="Y33" i="355"/>
  <c r="Y213" i="348"/>
  <c r="Y34" i="351"/>
  <c r="Y60" i="344"/>
  <c r="Y15" i="356"/>
  <c r="Y220" i="360"/>
  <c r="Y219" i="357"/>
  <c r="Y10" i="349"/>
  <c r="Y77" i="353"/>
  <c r="Y181" i="353"/>
  <c r="Y18" i="344"/>
  <c r="Y28" i="349"/>
  <c r="Y132" i="346"/>
  <c r="Y52" i="361"/>
  <c r="Y213" i="358"/>
  <c r="Y32" i="353"/>
  <c r="Y63" i="350"/>
  <c r="Y182" i="347"/>
  <c r="Y52" i="352"/>
  <c r="Y60" i="353"/>
  <c r="Y96" i="352"/>
  <c r="Y33" i="361"/>
  <c r="Y96" i="360"/>
  <c r="Y78" i="357"/>
  <c r="Y179" i="350"/>
  <c r="Y168" i="355"/>
  <c r="Y221" i="348"/>
  <c r="Y49" i="354"/>
  <c r="Y198" i="350"/>
  <c r="Y29" i="347"/>
  <c r="Y130" i="345"/>
  <c r="Y113" i="344"/>
  <c r="Y86" i="361"/>
  <c r="Y49" i="360"/>
  <c r="Y201" i="352"/>
  <c r="Y185" i="354"/>
  <c r="Y45" i="348"/>
  <c r="Y214" i="348"/>
  <c r="Y219" i="352"/>
  <c r="Y197" i="349"/>
  <c r="Y95" i="361"/>
  <c r="Y118" i="358"/>
  <c r="Y117" i="360"/>
  <c r="Y202" i="351"/>
  <c r="Y14" i="353"/>
  <c r="Y179" i="347"/>
  <c r="Y163" i="347"/>
  <c r="Y238" i="351"/>
  <c r="Y165" i="344"/>
  <c r="Y233" i="345"/>
  <c r="Y128" i="361"/>
  <c r="Y152" i="358"/>
  <c r="Y115" i="355"/>
  <c r="Y116" i="352"/>
  <c r="Y82" i="351"/>
  <c r="Y186" i="351"/>
  <c r="Y77" i="346"/>
  <c r="Y214" i="352"/>
  <c r="Y153" i="346"/>
  <c r="Y116" i="357"/>
  <c r="Y217" i="356"/>
  <c r="Y10" i="355"/>
  <c r="Y186" i="345"/>
  <c r="Y115" i="350"/>
  <c r="Y95" i="357"/>
  <c r="Y28" i="355"/>
  <c r="Y213" i="345"/>
  <c r="Y48" i="345"/>
  <c r="Y186" i="361"/>
  <c r="Y186" i="358"/>
  <c r="Y232" i="360"/>
  <c r="Y220" i="351"/>
  <c r="Y30" i="353"/>
  <c r="Y236" i="348"/>
  <c r="Y180" i="347"/>
  <c r="Y51" i="352"/>
  <c r="Y199" i="344"/>
  <c r="Y230" i="357"/>
  <c r="Y120" i="358"/>
  <c r="Y48" i="356"/>
  <c r="Y221" i="353"/>
  <c r="Y168" i="350"/>
  <c r="Y166" i="355"/>
  <c r="Y153" i="348"/>
  <c r="Y45" i="354"/>
  <c r="Y86" i="346"/>
  <c r="Y64" i="345"/>
  <c r="Y132" i="357"/>
  <c r="Y222" i="356"/>
  <c r="Y26" i="355"/>
  <c r="Y203" i="345"/>
  <c r="Y133" i="350"/>
  <c r="Y48" i="350"/>
  <c r="Y46" i="355"/>
  <c r="Y34" i="346"/>
  <c r="Y82" i="361"/>
  <c r="Y230" i="356"/>
  <c r="Y214" i="360"/>
  <c r="Y154" i="355"/>
  <c r="Y131" i="348"/>
  <c r="Y12" i="354"/>
  <c r="Y52" i="348"/>
  <c r="Y162" i="360"/>
  <c r="Y231" i="357"/>
  <c r="Y231" i="356"/>
  <c r="Y94" i="350"/>
  <c r="Y84" i="355"/>
  <c r="Y187" i="346"/>
  <c r="Y32" i="352"/>
  <c r="Y114" i="350"/>
  <c r="Y51" i="346"/>
  <c r="Y60" i="361"/>
  <c r="Y9" i="360"/>
  <c r="Y43" i="355"/>
  <c r="Y43" i="350"/>
  <c r="Y120" i="354"/>
  <c r="Y236" i="354"/>
  <c r="Y197" i="348"/>
  <c r="Y99" i="350"/>
  <c r="Y44" i="344"/>
  <c r="Y46" i="346"/>
  <c r="Y97" i="355"/>
  <c r="Y66" i="360"/>
  <c r="Y196" i="354"/>
  <c r="Y47" i="348"/>
  <c r="Y216" i="348"/>
  <c r="Y34" i="353"/>
  <c r="Y216" i="354"/>
  <c r="Y67" i="348"/>
  <c r="Y239" i="360"/>
  <c r="Y184" i="358"/>
  <c r="Y16" i="353"/>
  <c r="Y183" i="347"/>
  <c r="Y165" i="347"/>
  <c r="Y239" i="351"/>
  <c r="Y44" i="353"/>
  <c r="Y69" i="350"/>
  <c r="Y32" i="346"/>
  <c r="Y218" i="356"/>
  <c r="Y145" i="356"/>
  <c r="Y16" i="355"/>
  <c r="Y201" i="345"/>
  <c r="Y131" i="350"/>
  <c r="Y179" i="345"/>
  <c r="Y231" i="360"/>
  <c r="Y149" i="358"/>
  <c r="Y188" i="358"/>
  <c r="Y29" i="358"/>
  <c r="Y153" i="349"/>
  <c r="Y205" i="353"/>
  <c r="Y153" i="355"/>
  <c r="Y129" i="348"/>
  <c r="Y232" i="349"/>
  <c r="Y219" i="349"/>
  <c r="Y118" i="344"/>
  <c r="Y11" i="361"/>
  <c r="Y128" i="354"/>
  <c r="Y221" i="347"/>
  <c r="Y148" i="348"/>
  <c r="Y163" i="352"/>
  <c r="Y148" i="354"/>
  <c r="Y236" i="347"/>
  <c r="Y199" i="361"/>
  <c r="Y238" i="358"/>
  <c r="Y147" i="357"/>
  <c r="Y103" i="352"/>
  <c r="Y133" i="346"/>
  <c r="Y221" i="355"/>
  <c r="Y164" i="351"/>
  <c r="Y187" i="352"/>
  <c r="Y151" i="346"/>
  <c r="Y64" i="346"/>
  <c r="Y46" i="345"/>
  <c r="Y188" i="344"/>
  <c r="Y220" i="361"/>
  <c r="Y170" i="356"/>
  <c r="Y232" i="357"/>
  <c r="Y99" i="354"/>
  <c r="Y33" i="345"/>
  <c r="Y118" i="349"/>
  <c r="Y186" i="353"/>
  <c r="Y149" i="354"/>
  <c r="Y61" i="345"/>
  <c r="Y213" i="361"/>
  <c r="Y235" i="361"/>
  <c r="Y101" i="358"/>
  <c r="Y115" i="352"/>
  <c r="Y100" i="354"/>
  <c r="Y86" i="347"/>
  <c r="Y128" i="348"/>
  <c r="Y135" i="352"/>
  <c r="Y27" i="349"/>
  <c r="Y47" i="347"/>
  <c r="Y215" i="357"/>
  <c r="Y204" i="347"/>
  <c r="Y232" i="351"/>
  <c r="Y85" i="356"/>
  <c r="Y34" i="350"/>
  <c r="Y237" i="347"/>
  <c r="Y49" i="347"/>
  <c r="Y27" i="358"/>
  <c r="Y30" i="360"/>
  <c r="Y31" i="355"/>
  <c r="Y151" i="350"/>
  <c r="Y235" i="350"/>
  <c r="Y101" i="351"/>
  <c r="Y230" i="345"/>
  <c r="Y171" i="350"/>
  <c r="Y63" i="344"/>
  <c r="Y234" i="361"/>
  <c r="Y235" i="358"/>
  <c r="Y133" i="352"/>
  <c r="Y118" i="354"/>
  <c r="Y154" i="347"/>
  <c r="Y146" i="348"/>
  <c r="Y151" i="352"/>
  <c r="Y63" i="349"/>
  <c r="Y181" i="361"/>
  <c r="Y116" i="360"/>
  <c r="Y47" i="357"/>
  <c r="Y169" i="358"/>
  <c r="Y134" i="351"/>
  <c r="Y102" i="352"/>
  <c r="Y131" i="346"/>
  <c r="Y136" i="355"/>
  <c r="Y162" i="351"/>
  <c r="Y29" i="344"/>
  <c r="Y99" i="344"/>
  <c r="Y83" i="358"/>
  <c r="Y182" i="360"/>
  <c r="Y47" i="355"/>
  <c r="Y169" i="350"/>
  <c r="Y14" i="351"/>
  <c r="Y117" i="351"/>
  <c r="Y9" i="346"/>
  <c r="Y137" i="351"/>
  <c r="Y132" i="345"/>
  <c r="Y48" i="357"/>
  <c r="Y43" i="356"/>
  <c r="Y67" i="357"/>
  <c r="Y117" i="345"/>
  <c r="Y202" i="349"/>
  <c r="Y167" i="354"/>
  <c r="Y137" i="354"/>
  <c r="Y145" i="345"/>
  <c r="Y204" i="344"/>
  <c r="Y181" i="345"/>
  <c r="Y30" i="361"/>
  <c r="Y146" i="358"/>
  <c r="Y81" i="357"/>
  <c r="Y165" i="351"/>
  <c r="Y47" i="346"/>
  <c r="Y112" i="352"/>
  <c r="Y80" i="351"/>
  <c r="Y184" i="351"/>
  <c r="Y67" i="346"/>
  <c r="Y232" i="358"/>
  <c r="Y148" i="356"/>
  <c r="Y222" i="361"/>
  <c r="Y82" i="356"/>
  <c r="Y237" i="354"/>
  <c r="Y184" i="345"/>
  <c r="Y113" i="350"/>
  <c r="Y197" i="356"/>
  <c r="Y162" i="345"/>
  <c r="Y137" i="344"/>
  <c r="Y63" i="357"/>
  <c r="Y188" i="356"/>
  <c r="Y52" i="356"/>
  <c r="Y128" i="349"/>
  <c r="Y197" i="353"/>
  <c r="Y151" i="354"/>
  <c r="Y63" i="345"/>
  <c r="Y148" i="349"/>
  <c r="Y186" i="344"/>
  <c r="Y200" i="360"/>
  <c r="Y233" i="358"/>
  <c r="Y112" i="354"/>
  <c r="Y119" i="347"/>
  <c r="Y130" i="348"/>
  <c r="Y145" i="352"/>
  <c r="Y130" i="354"/>
  <c r="Y222" i="347"/>
  <c r="Y95" i="347"/>
  <c r="Y170" i="360"/>
  <c r="Y46" i="360"/>
  <c r="Y236" i="355"/>
  <c r="Y97" i="351"/>
  <c r="Y221" i="345"/>
  <c r="Y167" i="350"/>
  <c r="Y12" i="351"/>
  <c r="Y115" i="351"/>
  <c r="Y236" i="345"/>
  <c r="Y220" i="357"/>
  <c r="Y67" i="361"/>
  <c r="Y152" i="360"/>
  <c r="Y79" i="354"/>
  <c r="Y164" i="356"/>
  <c r="Y115" i="345"/>
  <c r="Y200" i="349"/>
  <c r="Y165" i="354"/>
  <c r="Y94" i="345"/>
  <c r="Y236" i="346"/>
  <c r="Y115" i="356"/>
  <c r="Y232" i="361"/>
  <c r="Y182" i="358"/>
  <c r="Y60" i="349"/>
  <c r="Y129" i="353"/>
  <c r="Y239" i="353"/>
  <c r="Y232" i="344"/>
  <c r="Y80" i="349"/>
  <c r="Y10" i="346"/>
  <c r="Y119" i="360"/>
  <c r="Y86" i="360"/>
  <c r="Y234" i="357"/>
  <c r="Y196" i="346"/>
  <c r="Y62" i="348"/>
  <c r="Y77" i="352"/>
  <c r="Y62" i="354"/>
  <c r="Y216" i="346"/>
  <c r="Y61" i="347"/>
  <c r="Y69" i="344"/>
  <c r="Y131" i="344"/>
  <c r="Y163" i="361"/>
  <c r="Y46" i="356"/>
  <c r="Y34" i="358"/>
  <c r="Y49" i="355"/>
  <c r="Y217" i="348"/>
  <c r="Y102" i="351"/>
  <c r="Y133" i="357"/>
  <c r="Y132" i="344"/>
  <c r="Y69" i="349"/>
  <c r="Y201" i="344"/>
  <c r="Y134" i="361"/>
  <c r="Y69" i="361"/>
  <c r="Y200" i="356"/>
  <c r="Y185" i="353"/>
  <c r="Y52" i="344"/>
  <c r="Y32" i="349"/>
  <c r="Y101" i="353"/>
  <c r="Y214" i="353"/>
  <c r="Y153" i="344"/>
  <c r="Y204" i="345"/>
  <c r="Y35" i="356"/>
  <c r="Y132" i="358"/>
  <c r="Y86" i="352"/>
  <c r="Y64" i="353"/>
  <c r="Y232" i="353"/>
  <c r="Y213" i="347"/>
  <c r="Y221" i="352"/>
  <c r="Y170" i="345"/>
  <c r="Y60" i="358"/>
  <c r="Y236" i="358"/>
  <c r="Y116" i="356"/>
  <c r="Y197" i="346"/>
  <c r="Y202" i="350"/>
  <c r="Y200" i="355"/>
  <c r="Y61" i="349"/>
  <c r="Y215" i="346"/>
  <c r="Y11" i="347"/>
  <c r="Y31" i="344"/>
  <c r="Y152" i="361"/>
  <c r="Y165" i="361"/>
  <c r="Y215" i="356"/>
  <c r="Y202" i="353"/>
  <c r="Y120" i="344"/>
  <c r="Y50" i="349"/>
  <c r="Y117" i="353"/>
  <c r="Y238" i="353"/>
  <c r="Y230" i="344"/>
  <c r="Y62" i="361"/>
  <c r="Y99" i="360"/>
  <c r="Y217" i="357"/>
  <c r="Y51" i="358"/>
  <c r="Y47" i="352"/>
  <c r="Y238" i="355"/>
  <c r="Y60" i="348"/>
  <c r="Y67" i="352"/>
  <c r="Y146" i="347"/>
  <c r="Y13" i="347"/>
  <c r="Y96" i="358"/>
  <c r="Y152" i="356"/>
  <c r="Y213" i="346"/>
  <c r="Y220" i="350"/>
  <c r="Y218" i="355"/>
  <c r="Y97" i="349"/>
  <c r="Y35" i="347"/>
  <c r="Y15" i="347"/>
  <c r="Y17" i="361"/>
  <c r="Y163" i="358"/>
  <c r="Y30" i="358"/>
  <c r="Y10" i="350"/>
  <c r="Y86" i="353"/>
  <c r="Y33" i="351"/>
  <c r="Y218" i="344"/>
  <c r="Y28" i="350"/>
  <c r="Y100" i="344"/>
  <c r="Y64" i="344"/>
  <c r="Y94" i="347"/>
  <c r="Y201" i="361"/>
  <c r="Y26" i="356"/>
  <c r="Y182" i="349"/>
  <c r="Y188" i="347"/>
  <c r="Y230" i="351"/>
  <c r="Y60" i="356"/>
  <c r="Y217" i="349"/>
  <c r="Y220" i="355"/>
  <c r="Y79" i="351"/>
  <c r="Y119" i="345"/>
  <c r="Y149" i="350"/>
  <c r="Y233" i="350"/>
  <c r="Y99" i="351"/>
  <c r="Y222" i="345"/>
  <c r="Y82" i="344"/>
  <c r="Y167" i="361"/>
  <c r="Y151" i="361"/>
  <c r="Y95" i="355"/>
  <c r="Y136" i="351"/>
  <c r="Y85" i="350"/>
  <c r="Y134" i="344"/>
  <c r="Y102" i="349"/>
  <c r="Y235" i="351"/>
  <c r="Y94" i="344"/>
  <c r="Y83" i="356"/>
  <c r="Y120" i="361"/>
  <c r="Y98" i="358"/>
  <c r="Y44" i="349"/>
  <c r="Y111" i="353"/>
  <c r="Y216" i="353"/>
  <c r="Y154" i="344"/>
  <c r="Y62" i="349"/>
  <c r="Y231" i="346"/>
  <c r="Y100" i="346"/>
  <c r="Y26" i="360"/>
  <c r="Y196" i="355"/>
  <c r="Y43" i="349"/>
  <c r="Y203" i="346"/>
  <c r="Y218" i="350"/>
  <c r="Y216" i="355"/>
  <c r="Y83" i="349"/>
  <c r="Y27" i="361"/>
  <c r="Y147" i="358"/>
  <c r="Y151" i="355"/>
  <c r="Y11" i="351"/>
  <c r="Y196" i="344"/>
  <c r="Y237" i="349"/>
  <c r="Y17" i="353"/>
  <c r="Y31" i="351"/>
  <c r="Y216" i="344"/>
  <c r="Y150" i="346"/>
  <c r="Y44" i="361"/>
  <c r="Y27" i="355"/>
  <c r="Y231" i="358"/>
  <c r="Y27" i="350"/>
  <c r="Y32" i="354"/>
  <c r="Y99" i="358"/>
  <c r="Y180" i="348"/>
  <c r="Y45" i="350"/>
  <c r="Y237" i="346"/>
  <c r="Y145" i="360"/>
  <c r="Y29" i="357"/>
  <c r="Y187" i="348"/>
  <c r="Y43" i="353"/>
  <c r="Y148" i="353"/>
  <c r="Y233" i="348"/>
  <c r="Y231" i="345"/>
  <c r="Y98" i="344"/>
  <c r="Y182" i="344"/>
  <c r="Y95" i="360"/>
  <c r="Y128" i="360"/>
  <c r="Y148" i="357"/>
  <c r="Y129" i="357"/>
  <c r="Y135" i="350"/>
  <c r="Y50" i="350"/>
  <c r="Y48" i="355"/>
  <c r="Y35" i="346"/>
  <c r="Y184" i="350"/>
  <c r="Y66" i="345"/>
  <c r="Y16" i="361"/>
  <c r="Y182" i="355"/>
  <c r="Y13" i="357"/>
  <c r="Y29" i="356"/>
  <c r="Y133" i="348"/>
  <c r="Y236" i="349"/>
  <c r="Y14" i="354"/>
  <c r="Y149" i="356"/>
  <c r="Y151" i="348"/>
  <c r="Y145" i="349"/>
  <c r="Y238" i="360"/>
  <c r="Y167" i="352"/>
  <c r="Y152" i="354"/>
  <c r="Y11" i="348"/>
  <c r="Y179" i="348"/>
  <c r="Y186" i="352"/>
  <c r="Y131" i="349"/>
  <c r="Y216" i="361"/>
  <c r="Y186" i="360"/>
  <c r="Y235" i="357"/>
  <c r="Y168" i="351"/>
  <c r="Y204" i="352"/>
  <c r="Y165" i="346"/>
  <c r="Y129" i="347"/>
  <c r="Y196" i="351"/>
  <c r="Y97" i="344"/>
  <c r="Y43" i="347"/>
  <c r="Y32" i="361"/>
  <c r="Y199" i="355"/>
  <c r="Y79" i="357"/>
  <c r="Y96" i="356"/>
  <c r="Y149" i="348"/>
  <c r="Y15" i="350"/>
  <c r="Y30" i="354"/>
  <c r="Y119" i="357"/>
  <c r="Y169" i="348"/>
  <c r="Y115" i="360"/>
  <c r="Y119" i="356"/>
  <c r="Y118" i="353"/>
  <c r="Y181" i="347"/>
  <c r="Y171" i="348"/>
  <c r="Y33" i="353"/>
  <c r="Y146" i="353"/>
  <c r="Y129" i="361"/>
  <c r="Y147" i="344"/>
  <c r="Y239" i="361"/>
  <c r="Y49" i="361"/>
  <c r="Y82" i="358"/>
  <c r="Y29" i="360"/>
  <c r="Y185" i="351"/>
  <c r="Y235" i="352"/>
  <c r="Y182" i="346"/>
  <c r="Y145" i="347"/>
  <c r="Y214" i="351"/>
  <c r="Y129" i="344"/>
  <c r="Y231" i="361"/>
  <c r="Y163" i="357"/>
  <c r="Y239" i="357"/>
  <c r="Y62" i="360"/>
  <c r="Y150" i="352"/>
  <c r="Y134" i="350"/>
  <c r="Y132" i="355"/>
  <c r="Y198" i="347"/>
  <c r="Y238" i="352"/>
  <c r="Y220" i="345"/>
  <c r="Y98" i="345"/>
  <c r="Y114" i="346"/>
  <c r="Y33" i="357"/>
  <c r="Y128" i="356"/>
  <c r="Y184" i="347"/>
  <c r="Y85" i="352"/>
  <c r="Y62" i="353"/>
  <c r="Y148" i="352"/>
  <c r="Y203" i="347"/>
  <c r="Y45" i="349"/>
  <c r="Y230" i="358"/>
  <c r="Y97" i="360"/>
  <c r="Y179" i="355"/>
  <c r="Y11" i="349"/>
  <c r="Y146" i="356"/>
  <c r="Y200" i="350"/>
  <c r="Y198" i="355"/>
  <c r="Y47" i="349"/>
  <c r="Y218" i="345"/>
  <c r="Y102" i="360"/>
  <c r="Y49" i="357"/>
  <c r="Y136" i="356"/>
  <c r="Y60" i="350"/>
  <c r="Y50" i="355"/>
  <c r="Y68" i="346"/>
  <c r="Y186" i="350"/>
  <c r="Y80" i="350"/>
  <c r="Y214" i="345"/>
  <c r="Y26" i="361"/>
  <c r="Y9" i="355"/>
  <c r="Y97" i="358"/>
  <c r="Y9" i="350"/>
  <c r="Y16" i="354"/>
  <c r="Y154" i="356"/>
  <c r="Y163" i="348"/>
  <c r="Y29" i="350"/>
  <c r="Y128" i="346"/>
  <c r="Y237" i="345"/>
  <c r="Y238" i="361"/>
  <c r="Y180" i="356"/>
  <c r="Y217" i="355"/>
  <c r="Y115" i="347"/>
  <c r="Y183" i="351"/>
  <c r="Y233" i="352"/>
  <c r="Y180" i="346"/>
  <c r="Y135" i="347"/>
  <c r="Y82" i="347"/>
  <c r="Y218" i="357"/>
  <c r="Y115" i="358"/>
  <c r="Y112" i="355"/>
  <c r="Y130" i="347"/>
  <c r="Y146" i="352"/>
  <c r="Y132" i="350"/>
  <c r="Y130" i="355"/>
  <c r="Y166" i="347"/>
  <c r="Y150" i="345"/>
  <c r="Y154" i="358"/>
  <c r="Y112" i="356"/>
  <c r="Y117" i="361"/>
  <c r="Y170" i="355"/>
  <c r="Y205" i="354"/>
  <c r="Y167" i="345"/>
  <c r="Y65" i="350"/>
  <c r="Y86" i="356"/>
  <c r="Y146" i="345"/>
  <c r="Y136" i="360"/>
  <c r="Y102" i="358"/>
  <c r="Y168" i="356"/>
  <c r="Y205" i="357"/>
  <c r="Y17" i="349"/>
  <c r="Y103" i="353"/>
  <c r="Y17" i="355"/>
  <c r="Y95" i="348"/>
  <c r="Y86" i="349"/>
  <c r="Y149" i="349"/>
  <c r="Y13" i="344"/>
  <c r="Y68" i="345"/>
  <c r="Y45" i="356"/>
  <c r="Y204" i="357"/>
  <c r="Y16" i="351"/>
  <c r="Y129" i="351"/>
  <c r="Y11" i="346"/>
  <c r="Y171" i="351"/>
  <c r="Y44" i="351"/>
  <c r="Y50" i="346"/>
  <c r="Y197" i="358"/>
  <c r="Y62" i="357"/>
  <c r="Y181" i="356"/>
  <c r="Y214" i="349"/>
  <c r="Y169" i="354"/>
  <c r="Y170" i="354"/>
  <c r="Y147" i="345"/>
  <c r="Y239" i="349"/>
  <c r="Y50" i="345"/>
  <c r="Y111" i="344"/>
  <c r="Y185" i="361"/>
  <c r="Y34" i="356"/>
  <c r="Y99" i="357"/>
  <c r="Y18" i="354"/>
  <c r="Y236" i="344"/>
  <c r="Y84" i="349"/>
  <c r="Y151" i="353"/>
  <c r="Y86" i="354"/>
  <c r="Y27" i="345"/>
  <c r="Y115" i="361"/>
  <c r="Y198" i="360"/>
  <c r="Y33" i="358"/>
  <c r="Y221" i="358"/>
  <c r="Y81" i="352"/>
  <c r="Y66" i="354"/>
  <c r="Y220" i="346"/>
  <c r="Y94" i="348"/>
  <c r="Y101" i="352"/>
  <c r="Y18" i="348"/>
  <c r="Y219" i="344"/>
  <c r="Y80" i="357"/>
  <c r="Y199" i="356"/>
  <c r="Y238" i="349"/>
  <c r="Y103" i="355"/>
  <c r="Y204" i="354"/>
  <c r="Y165" i="345"/>
  <c r="Y61" i="350"/>
  <c r="Y35" i="344"/>
  <c r="Y113" i="355"/>
  <c r="Y118" i="360"/>
  <c r="Y214" i="354"/>
  <c r="Y65" i="348"/>
  <c r="Y239" i="348"/>
  <c r="Y102" i="353"/>
  <c r="Y239" i="354"/>
  <c r="Y83" i="348"/>
  <c r="Y9" i="349"/>
  <c r="Y187" i="361"/>
  <c r="Y34" i="361"/>
  <c r="Y65" i="358"/>
  <c r="Y234" i="358"/>
  <c r="Y99" i="352"/>
  <c r="Y84" i="354"/>
  <c r="Y18" i="347"/>
  <c r="Y112" i="348"/>
  <c r="Y117" i="352"/>
  <c r="Y154" i="348"/>
  <c r="Y148" i="361"/>
  <c r="Y48" i="360"/>
  <c r="Y117" i="358"/>
  <c r="Y100" i="351"/>
  <c r="Y213" i="351"/>
  <c r="Y97" i="346"/>
  <c r="Y11" i="354"/>
  <c r="Y128" i="351"/>
  <c r="Y84" i="346"/>
  <c r="Y78" i="346"/>
  <c r="Y119" i="354"/>
  <c r="Y130" i="349"/>
  <c r="Y43" i="344"/>
  <c r="Y13" i="361"/>
  <c r="Y137" i="357"/>
  <c r="Y236" i="360"/>
  <c r="Y150" i="348"/>
  <c r="Y165" i="352"/>
  <c r="Y150" i="354"/>
  <c r="Y9" i="348"/>
  <c r="Y168" i="348"/>
  <c r="Y120" i="348"/>
  <c r="Y214" i="361"/>
  <c r="Y162" i="356"/>
  <c r="Y201" i="355"/>
  <c r="Y28" i="356"/>
  <c r="Y166" i="351"/>
  <c r="Y188" i="352"/>
  <c r="Y163" i="346"/>
  <c r="Y117" i="347"/>
  <c r="Y80" i="346"/>
  <c r="Y235" i="360"/>
  <c r="Y77" i="361"/>
  <c r="Y95" i="356"/>
  <c r="Y131" i="351"/>
  <c r="Y13" i="346"/>
  <c r="Y187" i="351"/>
  <c r="Y46" i="351"/>
  <c r="Y149" i="351"/>
  <c r="Y33" i="346"/>
  <c r="Y86" i="358"/>
  <c r="Y80" i="356"/>
  <c r="Y61" i="361"/>
  <c r="Y215" i="354"/>
  <c r="Y171" i="354"/>
  <c r="Y149" i="345"/>
  <c r="Y17" i="350"/>
  <c r="Y188" i="355"/>
  <c r="Y128" i="345"/>
  <c r="Y94" i="346"/>
  <c r="Y134" i="360"/>
  <c r="Y119" i="361"/>
  <c r="Y234" i="360"/>
  <c r="Y61" i="360"/>
  <c r="Y82" i="348"/>
  <c r="Y97" i="352"/>
  <c r="Y82" i="354"/>
  <c r="Y17" i="347"/>
  <c r="Y100" i="348"/>
  <c r="Y100" i="347"/>
  <c r="Y146" i="361"/>
  <c r="Y51" i="356"/>
  <c r="Y168" i="358"/>
  <c r="Y133" i="355"/>
  <c r="Y185" i="352"/>
  <c r="Y98" i="351"/>
  <c r="Y203" i="351"/>
  <c r="Y95" i="346"/>
  <c r="Y154" i="353"/>
  <c r="Y30" i="346"/>
  <c r="Y203" i="355"/>
  <c r="Y63" i="351"/>
  <c r="Y51" i="345"/>
  <c r="Y52" i="350"/>
  <c r="Y188" i="350"/>
  <c r="Y81" i="351"/>
  <c r="Y120" i="345"/>
  <c r="Y185" i="357"/>
  <c r="Y187" i="358"/>
  <c r="Y111" i="360"/>
  <c r="Y215" i="353"/>
  <c r="Y213" i="354"/>
  <c r="Y81" i="345"/>
  <c r="Y166" i="349"/>
  <c r="Y51" i="354"/>
  <c r="Y60" i="345"/>
  <c r="Y152" i="346"/>
  <c r="Y52" i="346"/>
  <c r="Y113" i="360"/>
  <c r="Y128" i="357"/>
  <c r="Y238" i="350"/>
  <c r="Y230" i="355"/>
  <c r="Y101" i="349"/>
  <c r="Y68" i="347"/>
  <c r="Y52" i="351"/>
  <c r="Y50" i="347"/>
  <c r="Y18" i="361"/>
  <c r="Y198" i="358"/>
  <c r="Y180" i="355"/>
  <c r="Y153" i="353"/>
  <c r="Y43" i="351"/>
  <c r="Y220" i="344"/>
  <c r="Y30" i="350"/>
  <c r="Y180" i="354"/>
  <c r="Y77" i="344"/>
  <c r="Y62" i="346"/>
  <c r="Y66" i="361"/>
  <c r="Y232" i="355"/>
  <c r="Y149" i="357"/>
  <c r="Y222" i="354"/>
  <c r="Y184" i="348"/>
  <c r="Y95" i="350"/>
  <c r="Y133" i="354"/>
  <c r="Y29" i="355"/>
  <c r="Y203" i="348"/>
  <c r="Y98" i="346"/>
  <c r="Y100" i="361"/>
  <c r="Y168" i="360"/>
  <c r="Y166" i="356"/>
  <c r="Y152" i="353"/>
  <c r="Y12" i="344"/>
  <c r="Y237" i="348"/>
  <c r="Y67" i="353"/>
  <c r="Y179" i="353"/>
  <c r="Y17" i="344"/>
  <c r="Y184" i="344"/>
  <c r="Y83" i="361"/>
  <c r="Y216" i="358"/>
  <c r="Y197" i="355"/>
  <c r="Y9" i="357"/>
  <c r="Y117" i="354"/>
  <c r="Y61" i="351"/>
  <c r="Y18" i="345"/>
  <c r="Y49" i="350"/>
  <c r="Y187" i="350"/>
  <c r="Y149" i="344"/>
  <c r="Y201" i="357"/>
  <c r="Y233" i="356"/>
  <c r="Y66" i="356"/>
  <c r="Y146" i="349"/>
  <c r="Y213" i="353"/>
  <c r="Y203" i="354"/>
  <c r="Y79" i="345"/>
  <c r="Y164" i="349"/>
  <c r="Y205" i="344"/>
  <c r="Y67" i="344"/>
  <c r="Y118" i="361"/>
  <c r="Y45" i="361"/>
  <c r="Y184" i="356"/>
  <c r="Y168" i="353"/>
  <c r="Y32" i="344"/>
  <c r="Y16" i="349"/>
  <c r="Y83" i="353"/>
  <c r="Y196" i="353"/>
  <c r="Y85" i="344"/>
  <c r="Y28" i="361"/>
  <c r="Y153" i="357"/>
  <c r="Y214" i="357"/>
  <c r="Y13" i="352"/>
  <c r="Y163" i="356"/>
  <c r="Y100" i="352"/>
  <c r="Y26" i="348"/>
  <c r="Y33" i="352"/>
  <c r="Y97" i="347"/>
  <c r="Y120" i="346"/>
  <c r="Y185" i="346"/>
  <c r="Y100" i="357"/>
  <c r="Y27" i="357"/>
  <c r="Y131" i="353"/>
  <c r="Y17" i="354"/>
  <c r="Y234" i="344"/>
  <c r="Y82" i="349"/>
  <c r="Y149" i="353"/>
  <c r="Y187" i="344"/>
  <c r="Y120" i="360"/>
  <c r="Y202" i="360"/>
  <c r="Y150" i="360"/>
  <c r="Y64" i="348"/>
  <c r="Y79" i="352"/>
  <c r="Y64" i="354"/>
  <c r="Y218" i="346"/>
  <c r="Y84" i="348"/>
  <c r="Y96" i="347"/>
  <c r="Y99" i="347"/>
  <c r="Y216" i="360"/>
  <c r="Y231" i="355"/>
  <c r="Y111" i="349"/>
  <c r="Y69" i="347"/>
  <c r="Y85" i="351"/>
  <c r="Y13" i="356"/>
  <c r="Y151" i="349"/>
  <c r="Y147" i="361"/>
  <c r="Y186" i="355"/>
  <c r="Y45" i="351"/>
  <c r="Y238" i="344"/>
  <c r="Y32" i="350"/>
  <c r="Y184" i="354"/>
  <c r="Y65" i="351"/>
  <c r="Y52" i="345"/>
  <c r="Y48" i="344"/>
  <c r="Y32" i="357"/>
  <c r="Y169" i="356"/>
  <c r="Y63" i="353"/>
  <c r="Y166" i="353"/>
  <c r="Y28" i="344"/>
  <c r="Y14" i="349"/>
  <c r="Y81" i="353"/>
  <c r="Y234" i="348"/>
  <c r="Y62" i="358"/>
  <c r="Y235" i="347"/>
  <c r="Y11" i="352"/>
  <c r="Y132" i="356"/>
  <c r="Y16" i="352"/>
  <c r="Y16" i="348"/>
  <c r="Y62" i="347"/>
  <c r="Y31" i="347"/>
  <c r="Y153" i="358"/>
  <c r="Y162" i="355"/>
  <c r="Y85" i="348"/>
  <c r="Y27" i="354"/>
  <c r="Y183" i="350"/>
  <c r="Y181" i="355"/>
  <c r="Y15" i="349"/>
  <c r="Y218" i="361"/>
  <c r="Y199" i="360"/>
  <c r="Y84" i="358"/>
  <c r="Y117" i="355"/>
  <c r="Y154" i="350"/>
  <c r="Y162" i="344"/>
  <c r="Y171" i="349"/>
  <c r="Y114" i="352"/>
  <c r="Y234" i="350"/>
  <c r="Y181" i="344"/>
  <c r="Y67" i="350"/>
  <c r="Y166" i="352"/>
  <c r="Y111" i="358"/>
  <c r="Y237" i="352"/>
  <c r="Y184" i="346"/>
  <c r="Y147" i="347"/>
  <c r="Y216" i="351"/>
  <c r="Y26" i="353"/>
  <c r="Y238" i="347"/>
  <c r="Y221" i="360"/>
  <c r="Y27" i="360"/>
  <c r="Y170" i="358"/>
  <c r="Y44" i="357"/>
  <c r="Y146" i="350"/>
  <c r="Y134" i="355"/>
  <c r="Y202" i="347"/>
  <c r="Y52" i="353"/>
  <c r="Y164" i="350"/>
  <c r="Y12" i="347"/>
  <c r="Y96" i="345"/>
  <c r="Y85" i="361"/>
  <c r="Y114" i="357"/>
  <c r="Y238" i="356"/>
  <c r="Y83" i="350"/>
  <c r="Y135" i="356"/>
  <c r="Y14" i="355"/>
  <c r="Y199" i="345"/>
  <c r="Y129" i="350"/>
  <c r="Y32" i="345"/>
  <c r="Y205" i="360"/>
  <c r="Y147" i="355"/>
  <c r="Y63" i="361"/>
  <c r="Y51" i="355"/>
  <c r="Y99" i="348"/>
  <c r="Y120" i="349"/>
  <c r="Y204" i="353"/>
  <c r="Y120" i="355"/>
  <c r="Y117" i="348"/>
  <c r="Y77" i="349"/>
  <c r="Y15" i="361"/>
  <c r="Y60" i="360"/>
  <c r="Y60" i="357"/>
  <c r="Y162" i="350"/>
  <c r="Y152" i="355"/>
  <c r="Y51" i="348"/>
  <c r="Y234" i="353"/>
  <c r="Y181" i="350"/>
  <c r="Y16" i="347"/>
  <c r="Y205" i="361"/>
  <c r="Y130" i="358"/>
  <c r="Y111" i="355"/>
  <c r="Y65" i="360"/>
  <c r="Y231" i="351"/>
  <c r="Y153" i="350"/>
  <c r="Y152" i="344"/>
  <c r="Y170" i="349"/>
  <c r="Y66" i="352"/>
  <c r="Y112" i="344"/>
  <c r="Y47" i="344"/>
  <c r="Y237" i="360"/>
  <c r="Y165" i="355"/>
  <c r="Y119" i="355"/>
  <c r="Y115" i="348"/>
  <c r="Y222" i="349"/>
  <c r="Y235" i="353"/>
  <c r="Y30" i="356"/>
  <c r="Y135" i="348"/>
  <c r="Y204" i="361"/>
  <c r="Y47" i="360"/>
  <c r="Y61" i="356"/>
  <c r="Y84" i="353"/>
  <c r="Y134" i="346"/>
  <c r="Y35" i="348"/>
  <c r="Y236" i="352"/>
  <c r="Y112" i="353"/>
  <c r="Y230" i="346"/>
  <c r="Y79" i="344"/>
  <c r="Y14" i="344"/>
  <c r="Y132" i="361"/>
  <c r="Y35" i="360"/>
  <c r="Y135" i="357"/>
  <c r="Y44" i="354"/>
  <c r="Y182" i="348"/>
  <c r="Y47" i="350"/>
  <c r="Y131" i="354"/>
  <c r="Y96" i="344"/>
  <c r="Y16" i="357"/>
  <c r="Y134" i="356"/>
  <c r="Y218" i="358"/>
  <c r="Y45" i="353"/>
  <c r="Y150" i="353"/>
  <c r="Y10" i="344"/>
  <c r="Y235" i="348"/>
  <c r="Y65" i="353"/>
  <c r="Y234" i="346"/>
  <c r="Y33" i="344"/>
  <c r="Y213" i="356"/>
  <c r="Y12" i="356"/>
  <c r="Y149" i="347"/>
  <c r="Y218" i="351"/>
  <c r="Y28" i="353"/>
  <c r="Y232" i="348"/>
  <c r="Y169" i="347"/>
  <c r="Y86" i="348"/>
  <c r="Y85" i="358"/>
  <c r="Y205" i="358"/>
  <c r="Y146" i="355"/>
  <c r="Y216" i="347"/>
  <c r="Y119" i="353"/>
  <c r="Y166" i="350"/>
  <c r="Y164" i="355"/>
  <c r="Y119" i="348"/>
  <c r="Y183" i="345"/>
  <c r="Y113" i="361"/>
  <c r="Y100" i="360"/>
  <c r="Y187" i="353"/>
  <c r="Y86" i="355"/>
  <c r="Y113" i="348"/>
  <c r="Y221" i="349"/>
  <c r="Y233" i="353"/>
  <c r="Y230" i="348"/>
  <c r="Y103" i="356"/>
  <c r="Y182" i="361"/>
  <c r="Y150" i="358"/>
  <c r="Y154" i="352"/>
  <c r="Y82" i="353"/>
  <c r="Y130" i="346"/>
  <c r="Y34" i="348"/>
  <c r="Y234" i="352"/>
  <c r="Y235" i="345"/>
  <c r="Y180" i="344"/>
  <c r="Y196" i="361"/>
  <c r="Y129" i="356"/>
  <c r="Y220" i="358"/>
  <c r="Y184" i="355"/>
  <c r="Y182" i="354"/>
  <c r="Y150" i="351"/>
  <c r="Y137" i="352"/>
  <c r="Y145" i="346"/>
  <c r="Y101" i="347"/>
  <c r="Y65" i="347"/>
  <c r="Y183" i="357"/>
  <c r="Y222" i="357"/>
  <c r="Y78" i="355"/>
  <c r="Y137" i="346"/>
  <c r="Y10" i="352"/>
  <c r="Y98" i="350"/>
  <c r="Y96" i="355"/>
  <c r="Y204" i="346"/>
  <c r="Y116" i="345"/>
  <c r="Y67" i="349"/>
  <c r="Y203" i="344"/>
  <c r="Y184" i="360"/>
  <c r="Y100" i="358"/>
  <c r="Y94" i="354"/>
  <c r="Y51" i="347"/>
  <c r="Y114" i="348"/>
  <c r="Y129" i="352"/>
  <c r="Y114" i="354"/>
  <c r="Y120" i="347"/>
  <c r="Y101" i="361"/>
  <c r="Y196" i="358"/>
  <c r="Y216" i="356"/>
  <c r="Y215" i="351"/>
  <c r="Y99" i="346"/>
  <c r="Y15" i="354"/>
  <c r="Y130" i="351"/>
  <c r="Y68" i="352"/>
  <c r="Y117" i="346"/>
  <c r="Y171" i="345"/>
  <c r="Y180" i="361"/>
  <c r="Y222" i="355"/>
  <c r="Y102" i="357"/>
  <c r="Y205" i="350"/>
  <c r="Y95" i="351"/>
  <c r="Y154" i="345"/>
  <c r="Y165" i="350"/>
  <c r="Y10" i="351"/>
  <c r="Y103" i="345"/>
  <c r="Y94" i="358"/>
  <c r="Y28" i="357"/>
  <c r="Y130" i="356"/>
  <c r="Y179" i="349"/>
  <c r="Y65" i="354"/>
  <c r="Y18" i="356"/>
  <c r="Y113" i="345"/>
  <c r="Y198" i="349"/>
  <c r="Y16" i="345"/>
  <c r="Y153" i="361"/>
  <c r="Y214" i="358"/>
  <c r="Y35" i="357"/>
  <c r="Y35" i="352"/>
  <c r="Y115" i="346"/>
  <c r="Y115" i="354"/>
  <c r="Y148" i="351"/>
  <c r="Y136" i="352"/>
  <c r="Y135" i="346"/>
  <c r="Y129" i="360"/>
  <c r="Y171" i="357"/>
  <c r="Y187" i="356"/>
  <c r="Y78" i="350"/>
  <c r="Y66" i="355"/>
  <c r="Y136" i="346"/>
  <c r="Y217" i="350"/>
  <c r="Y96" i="350"/>
  <c r="Y238" i="345"/>
  <c r="Y28" i="345"/>
  <c r="Y131" i="358"/>
  <c r="Y46" i="357"/>
  <c r="Y165" i="356"/>
  <c r="Y196" i="349"/>
  <c r="Y154" i="354"/>
  <c r="Y102" i="354"/>
  <c r="Y131" i="345"/>
  <c r="Y216" i="349"/>
  <c r="Y239" i="347"/>
  <c r="Y170" i="361"/>
  <c r="Y10" i="360"/>
  <c r="Y179" i="354"/>
  <c r="Y31" i="348"/>
  <c r="Y198" i="348"/>
  <c r="Y213" i="352"/>
  <c r="Y198" i="354"/>
  <c r="Y49" i="348"/>
  <c r="Y214" i="347"/>
  <c r="Y216" i="345"/>
  <c r="Y9" i="347"/>
  <c r="Y98" i="357"/>
  <c r="Y147" i="356"/>
  <c r="Y231" i="354"/>
  <c r="Y169" i="345"/>
  <c r="Y79" i="350"/>
  <c r="Y100" i="356"/>
  <c r="Y12" i="355"/>
  <c r="Y197" i="345"/>
  <c r="Y179" i="360"/>
  <c r="Y63" i="360"/>
  <c r="Y136" i="353"/>
  <c r="Y18" i="355"/>
  <c r="Y97" i="348"/>
  <c r="Y119" i="349"/>
  <c r="Y188" i="353"/>
  <c r="Y146" i="346"/>
  <c r="Y150" i="347"/>
  <c r="Y185" i="360"/>
  <c r="Y61" i="357"/>
  <c r="Y52" i="360"/>
  <c r="Y116" i="348"/>
  <c r="Y131" i="352"/>
  <c r="Y116" i="354"/>
  <c r="Y153" i="347"/>
  <c r="Y134" i="348"/>
  <c r="Y168" i="347"/>
  <c r="Y179" i="361"/>
  <c r="Y98" i="356"/>
  <c r="Y202" i="358"/>
  <c r="Y167" i="355"/>
  <c r="Y52" i="354"/>
  <c r="Y132" i="351"/>
  <c r="Y69" i="352"/>
  <c r="Y129" i="346"/>
  <c r="Y186" i="354"/>
  <c r="Y135" i="344"/>
  <c r="Y133" i="344"/>
  <c r="Y30" i="357"/>
  <c r="Y98" i="360"/>
  <c r="Y187" i="355"/>
  <c r="Y101" i="345"/>
  <c r="Y185" i="349"/>
  <c r="Y83" i="354"/>
  <c r="Y14" i="358"/>
  <c r="Y129" i="345"/>
  <c r="Y51" i="361"/>
  <c r="Y184" i="352"/>
  <c r="Y168" i="354"/>
  <c r="Y29" i="348"/>
  <c r="Y196" i="348"/>
  <c r="Y203" i="352"/>
  <c r="Y163" i="349"/>
  <c r="Y81" i="347"/>
  <c r="Y69" i="360"/>
  <c r="Y132" i="360"/>
  <c r="Y67" i="360"/>
  <c r="Y201" i="358"/>
  <c r="Y48" i="348"/>
  <c r="Y63" i="352"/>
  <c r="Y218" i="360"/>
  <c r="Y200" i="346"/>
  <c r="Y66" i="348"/>
  <c r="Y83" i="347"/>
  <c r="Y112" i="361"/>
  <c r="Y217" i="358"/>
  <c r="Y134" i="358"/>
  <c r="Y99" i="355"/>
  <c r="Y50" i="352"/>
  <c r="Y64" i="351"/>
  <c r="Y169" i="351"/>
  <c r="Y61" i="346"/>
  <c r="Y130" i="352"/>
  <c r="Y187" i="345"/>
  <c r="Y60" i="346"/>
  <c r="Y35" i="345"/>
  <c r="Y47" i="356"/>
  <c r="Y65" i="361"/>
  <c r="Y66" i="358"/>
  <c r="Y26" i="349"/>
  <c r="Y95" i="353"/>
  <c r="Y198" i="353"/>
  <c r="Y86" i="344"/>
  <c r="Y46" i="349"/>
  <c r="Y69" i="345"/>
  <c r="Y18" i="360"/>
  <c r="Y187" i="357"/>
  <c r="Y183" i="356"/>
  <c r="Y152" i="352"/>
  <c r="Y28" i="348"/>
  <c r="Y43" i="352"/>
  <c r="Y43" i="358"/>
  <c r="Y236" i="353"/>
  <c r="Y44" i="347"/>
  <c r="Y136" i="361"/>
  <c r="Y197" i="360"/>
  <c r="Y114" i="360"/>
  <c r="Y94" i="357"/>
  <c r="Y196" i="350"/>
  <c r="Y185" i="355"/>
  <c r="Y33" i="349"/>
  <c r="Y201" i="346"/>
  <c r="Y216" i="350"/>
  <c r="Y33" i="347"/>
  <c r="Y164" i="358"/>
  <c r="Y145" i="355"/>
  <c r="Y163" i="360"/>
  <c r="Y128" i="352"/>
  <c r="Y9" i="351"/>
  <c r="Y185" i="344"/>
  <c r="Y235" i="349"/>
  <c r="Y220" i="352"/>
  <c r="Y16" i="346"/>
  <c r="Y26" i="347"/>
  <c r="Y68" i="360"/>
  <c r="Y32" i="360"/>
  <c r="Y213" i="357"/>
  <c r="Y69" i="357"/>
  <c r="Y120" i="353"/>
  <c r="Y46" i="348"/>
  <c r="Y61" i="352"/>
  <c r="Y198" i="346"/>
  <c r="Y14" i="361"/>
  <c r="Y128" i="358"/>
  <c r="Y153" i="356"/>
  <c r="Y147" i="351"/>
  <c r="Y31" i="346"/>
  <c r="Y46" i="352"/>
  <c r="Y62" i="351"/>
  <c r="Y167" i="351"/>
  <c r="Y49" i="346"/>
  <c r="Y45" i="344"/>
  <c r="Y181" i="358"/>
  <c r="Y163" i="355"/>
  <c r="Y213" i="360"/>
  <c r="Y216" i="352"/>
  <c r="Y27" i="351"/>
  <c r="Y202" i="344"/>
  <c r="Y14" i="350"/>
  <c r="Y9" i="354"/>
  <c r="Y27" i="344"/>
  <c r="Y17" i="357"/>
  <c r="Y137" i="356"/>
  <c r="Y14" i="360"/>
  <c r="Y112" i="349"/>
  <c r="Y180" i="353"/>
  <c r="Y45" i="345"/>
  <c r="Y103" i="344"/>
  <c r="Y135" i="349"/>
  <c r="Y149" i="361"/>
  <c r="Y197" i="357"/>
  <c r="Y13" i="355"/>
  <c r="Y68" i="350"/>
  <c r="Y204" i="350"/>
  <c r="Y83" i="351"/>
  <c r="Y153" i="345"/>
  <c r="Y163" i="350"/>
  <c r="Y170" i="344"/>
  <c r="Y14" i="357"/>
  <c r="Y217" i="354"/>
  <c r="Y83" i="345"/>
  <c r="Y168" i="349"/>
  <c r="Y61" i="354"/>
  <c r="Y205" i="355"/>
  <c r="Y111" i="345"/>
  <c r="Y102" i="344"/>
  <c r="Y66" i="357"/>
  <c r="Y203" i="356"/>
  <c r="Y97" i="353"/>
  <c r="Y200" i="353"/>
  <c r="Y119" i="344"/>
  <c r="Y48" i="349"/>
  <c r="Y115" i="353"/>
  <c r="Y68" i="344"/>
  <c r="Y94" i="360"/>
  <c r="Y31" i="360"/>
  <c r="Y133" i="358"/>
  <c r="Y30" i="348"/>
  <c r="Y45" i="352"/>
  <c r="Y50" i="358"/>
  <c r="Y33" i="354"/>
  <c r="Y50" i="348"/>
  <c r="Y79" i="347"/>
  <c r="Y80" i="345"/>
  <c r="Y67" i="358"/>
  <c r="Y145" i="358"/>
  <c r="Y182" i="356"/>
  <c r="Y231" i="349"/>
  <c r="Y183" i="352"/>
  <c r="Y15" i="351"/>
  <c r="Y200" i="344"/>
  <c r="Y12" i="350"/>
  <c r="Y48" i="346"/>
  <c r="Y202" i="361"/>
  <c r="Y102" i="356"/>
  <c r="Y154" i="357"/>
  <c r="Y77" i="354"/>
  <c r="Y15" i="345"/>
  <c r="Y100" i="349"/>
  <c r="Y169" i="353"/>
  <c r="Y101" i="354"/>
  <c r="Y43" i="345"/>
  <c r="Y222" i="346"/>
  <c r="Y237" i="356"/>
  <c r="Y120" i="356"/>
  <c r="Y200" i="358"/>
  <c r="Y29" i="353"/>
  <c r="Y132" i="353"/>
  <c r="Y202" i="352"/>
  <c r="Y204" i="348"/>
  <c r="Y47" i="353"/>
  <c r="Y181" i="346"/>
  <c r="Y77" i="357"/>
  <c r="Y170" i="347"/>
  <c r="Y154" i="351"/>
  <c r="Y32" i="356"/>
  <c r="Y199" i="349"/>
  <c r="Y205" i="347"/>
  <c r="Y45" i="347"/>
  <c r="Y48" i="347"/>
  <c r="Y168" i="346"/>
  <c r="Y10" i="361"/>
  <c r="Y167" i="358"/>
  <c r="Y230" i="354"/>
  <c r="Y61" i="358"/>
  <c r="Y230" i="349"/>
  <c r="Y237" i="353"/>
  <c r="Y31" i="356"/>
  <c r="Y145" i="348"/>
  <c r="Y11" i="350"/>
  <c r="Y30" i="352"/>
  <c r="Y11" i="358"/>
  <c r="Y80" i="360"/>
  <c r="Y68" i="348"/>
  <c r="Y9" i="353"/>
  <c r="Y114" i="353"/>
  <c r="Y233" i="346"/>
  <c r="Y137" i="348"/>
  <c r="Y217" i="344"/>
  <c r="Y217" i="361"/>
  <c r="Y221" i="357"/>
  <c r="Y171" i="352"/>
  <c r="Y149" i="346"/>
  <c r="Y113" i="347"/>
  <c r="Y181" i="351"/>
  <c r="Y231" i="352"/>
  <c r="Y169" i="346"/>
  <c r="Y180" i="360"/>
  <c r="Y79" i="358"/>
  <c r="Y10" i="357"/>
  <c r="Y112" i="350"/>
  <c r="Y100" i="355"/>
  <c r="Y116" i="347"/>
  <c r="Y98" i="352"/>
  <c r="Y130" i="350"/>
  <c r="Y119" i="346"/>
  <c r="Y17" i="346"/>
  <c r="Y63" i="358"/>
  <c r="Y112" i="360"/>
  <c r="Y148" i="360"/>
  <c r="Y136" i="348"/>
  <c r="Y27" i="353"/>
  <c r="Y130" i="353"/>
  <c r="Y78" i="352"/>
  <c r="Y188" i="348"/>
  <c r="Y84" i="344"/>
  <c r="Y43" i="361"/>
  <c r="Y10" i="356"/>
  <c r="Y147" i="349"/>
  <c r="Y137" i="347"/>
  <c r="Y153" i="351"/>
  <c r="Y27" i="356"/>
  <c r="Y186" i="349"/>
  <c r="Y10" i="347"/>
  <c r="Y196" i="360"/>
  <c r="Y129" i="358"/>
  <c r="Y26" i="357"/>
  <c r="Y128" i="350"/>
  <c r="Y118" i="355"/>
  <c r="Y152" i="347"/>
  <c r="Y168" i="352"/>
  <c r="Y148" i="350"/>
  <c r="Y205" i="346"/>
  <c r="Y111" i="361"/>
  <c r="Y201" i="360"/>
  <c r="Y77" i="355"/>
  <c r="Y136" i="350"/>
  <c r="Y239" i="355"/>
  <c r="Y67" i="355"/>
  <c r="Y34" i="349"/>
  <c r="Y170" i="351"/>
  <c r="Y78" i="344"/>
  <c r="Y115" i="344"/>
  <c r="Y81" i="344"/>
  <c r="Y28" i="358"/>
  <c r="Y222" i="358"/>
  <c r="Y84" i="356"/>
  <c r="Y31" i="354"/>
  <c r="Y185" i="350"/>
  <c r="Y183" i="355"/>
  <c r="Y29" i="349"/>
  <c r="Y199" i="346"/>
  <c r="Y202" i="345"/>
  <c r="Y169" i="357"/>
  <c r="Y112" i="358"/>
  <c r="Y150" i="356"/>
  <c r="Y187" i="349"/>
  <c r="Y118" i="352"/>
  <c r="Y236" i="350"/>
  <c r="Y183" i="344"/>
  <c r="Y233" i="349"/>
  <c r="Y66" i="344"/>
  <c r="Y98" i="361"/>
  <c r="Y51" i="357"/>
  <c r="Y10" i="354"/>
  <c r="Y77" i="356"/>
  <c r="Y147" i="348"/>
  <c r="Y13" i="350"/>
  <c r="Y28" i="354"/>
  <c r="Y62" i="344"/>
  <c r="Y205" i="356"/>
  <c r="Y97" i="356"/>
  <c r="Y183" i="358"/>
  <c r="Y11" i="353"/>
  <c r="Y116" i="353"/>
  <c r="Y235" i="346"/>
  <c r="Y170" i="348"/>
  <c r="Y31" i="353"/>
  <c r="Y148" i="346"/>
  <c r="Y154" i="346"/>
  <c r="Y169" i="361"/>
  <c r="Y103" i="357"/>
  <c r="Y216" i="357"/>
  <c r="Y84" i="352"/>
  <c r="Y118" i="350"/>
  <c r="Y116" i="355"/>
  <c r="Y148" i="347"/>
  <c r="Y164" i="352"/>
  <c r="Y134" i="345"/>
  <c r="Y103" i="361"/>
  <c r="Y11" i="356"/>
  <c r="Y9" i="358"/>
  <c r="Y15" i="355"/>
  <c r="Y201" i="348"/>
  <c r="Y103" i="350"/>
  <c r="Y137" i="355"/>
  <c r="Y63" i="355"/>
  <c r="Y219" i="348"/>
  <c r="Y47" i="354"/>
  <c r="Y184" i="361"/>
  <c r="Y131" i="360"/>
  <c r="Y28" i="360"/>
  <c r="Y68" i="353"/>
  <c r="Y220" i="354"/>
  <c r="Y79" i="348"/>
  <c r="Y51" i="349"/>
  <c r="Y137" i="353"/>
  <c r="Y82" i="352"/>
  <c r="Y215" i="358"/>
  <c r="Y219" i="361"/>
  <c r="Y18" i="352"/>
  <c r="Y48" i="353"/>
  <c r="Y201" i="350"/>
  <c r="Y197" i="347"/>
  <c r="Y119" i="352"/>
  <c r="Y34" i="345"/>
  <c r="Y49" i="344"/>
  <c r="Y213" i="344"/>
  <c r="Y18" i="358"/>
  <c r="Y44" i="356"/>
  <c r="Y219" i="360"/>
  <c r="Y163" i="354"/>
  <c r="Y103" i="354"/>
  <c r="Y133" i="345"/>
  <c r="Y218" i="349"/>
  <c r="Y219" i="354"/>
  <c r="Y112" i="345"/>
  <c r="Y197" i="361"/>
  <c r="Y44" i="358"/>
  <c r="Y67" i="356"/>
  <c r="Y111" i="357"/>
  <c r="Y200" i="348"/>
  <c r="Y215" i="352"/>
  <c r="Y200" i="354"/>
  <c r="Y61" i="348"/>
  <c r="Y220" i="348"/>
  <c r="Y81" i="349"/>
  <c r="Y197" i="350"/>
  <c r="Y133" i="360"/>
  <c r="Y153" i="360"/>
  <c r="Y32" i="358"/>
  <c r="Y60" i="354"/>
  <c r="Y214" i="346"/>
  <c r="Y80" i="348"/>
  <c r="Y95" i="352"/>
  <c r="Y80" i="354"/>
  <c r="Y239" i="346"/>
  <c r="Y48" i="361"/>
  <c r="Y162" i="358"/>
  <c r="Y236" i="357"/>
  <c r="Y182" i="351"/>
  <c r="Y65" i="346"/>
  <c r="Y181" i="352"/>
  <c r="Y96" i="351"/>
  <c r="Y201" i="351"/>
  <c r="Y83" i="346"/>
  <c r="Y99" i="349"/>
  <c r="Y77" i="358"/>
  <c r="Y131" i="356"/>
  <c r="Y167" i="357"/>
  <c r="Y218" i="348"/>
  <c r="Y35" i="353"/>
  <c r="Y218" i="354"/>
  <c r="Y77" i="348"/>
  <c r="Y18" i="349"/>
  <c r="Y117" i="349"/>
  <c r="Y236" i="356"/>
  <c r="Y64" i="356"/>
  <c r="Y167" i="347"/>
  <c r="Y17" i="352"/>
  <c r="Y46" i="353"/>
  <c r="Y81" i="350"/>
  <c r="Y186" i="347"/>
  <c r="Y83" i="344"/>
  <c r="Y64" i="361"/>
  <c r="Y179" i="358"/>
  <c r="Y199" i="351"/>
  <c r="Y81" i="346"/>
  <c r="Y18" i="353"/>
  <c r="Y114" i="351"/>
  <c r="Y217" i="351"/>
  <c r="Y101" i="346"/>
  <c r="Y34" i="360"/>
  <c r="Y15" i="357"/>
  <c r="Y68" i="356"/>
  <c r="Y32" i="355"/>
  <c r="Y217" i="345"/>
  <c r="Y170" i="350"/>
  <c r="Y62" i="350"/>
  <c r="Y196" i="345"/>
  <c r="Y233" i="344"/>
  <c r="Y201" i="349"/>
  <c r="Y198" i="361"/>
  <c r="Y147" i="360"/>
  <c r="Y170" i="357"/>
  <c r="Y152" i="351"/>
  <c r="Y170" i="352"/>
  <c r="Y147" i="346"/>
  <c r="Y111" i="347"/>
  <c r="Y179" i="351"/>
  <c r="Y61" i="344"/>
  <c r="Y230" i="360"/>
  <c r="Y198" i="357"/>
  <c r="Y95" i="358"/>
  <c r="Y14" i="352"/>
  <c r="Y100" i="350"/>
  <c r="Y98" i="355"/>
  <c r="Y112" i="347"/>
  <c r="Y94" i="352"/>
  <c r="Y185" i="345"/>
  <c r="Y34" i="344"/>
  <c r="Y64" i="357"/>
  <c r="Y79" i="356"/>
  <c r="Y136" i="354"/>
  <c r="Y135" i="345"/>
  <c r="Y220" i="349"/>
  <c r="Y34" i="355"/>
  <c r="Y188" i="354"/>
  <c r="Y163" i="345"/>
  <c r="Y137" i="361"/>
  <c r="Y81" i="360"/>
  <c r="Y217" i="352"/>
  <c r="Y202" i="354"/>
  <c r="Y63" i="348"/>
  <c r="Y238" i="348"/>
  <c r="Y69" i="353"/>
  <c r="Y35" i="350"/>
  <c r="Y98" i="347"/>
  <c r="Y130" i="361"/>
  <c r="Y16" i="360"/>
  <c r="Y15" i="358"/>
  <c r="Y103" i="358"/>
  <c r="Y84" i="351"/>
  <c r="Y197" i="351"/>
  <c r="Y79" i="346"/>
  <c r="Y218" i="352"/>
  <c r="Y112" i="351"/>
  <c r="Y14" i="346"/>
  <c r="Y64" i="360"/>
  <c r="Y50" i="360"/>
  <c r="Y130" i="357"/>
  <c r="Y45" i="357"/>
  <c r="Y117" i="350"/>
  <c r="Y136" i="358"/>
  <c r="Y30" i="355"/>
  <c r="Y215" i="345"/>
  <c r="Y137" i="350"/>
  <c r="Y118" i="345"/>
  <c r="Y102" i="345"/>
  <c r="Y235" i="356"/>
  <c r="Y137" i="358"/>
  <c r="Y199" i="354"/>
  <c r="Y67" i="345"/>
  <c r="Y152" i="349"/>
  <c r="Y219" i="353"/>
  <c r="Y35" i="355"/>
  <c r="Y95" i="345"/>
  <c r="Y149" i="352"/>
  <c r="Y134" i="354"/>
  <c r="Y232" i="347"/>
  <c r="Y162" i="348"/>
  <c r="Y169" i="352"/>
  <c r="Y95" i="349"/>
  <c r="Y64" i="347"/>
  <c r="Y148" i="345"/>
  <c r="Y35" i="361"/>
  <c r="Y165" i="358"/>
  <c r="Y169" i="355"/>
  <c r="Y29" i="351"/>
  <c r="Y214" i="344"/>
  <c r="Y16" i="350"/>
  <c r="Y13" i="354"/>
  <c r="Y47" i="351"/>
  <c r="Y239" i="344"/>
  <c r="Y152" i="357"/>
  <c r="Y10" i="358"/>
  <c r="Y43" i="360"/>
  <c r="Y182" i="353"/>
  <c r="Y145" i="354"/>
  <c r="Y47" i="345"/>
  <c r="Y132" i="349"/>
  <c r="Y201" i="353"/>
  <c r="Y26" i="345"/>
  <c r="Y44" i="346"/>
  <c r="Y45" i="360"/>
  <c r="Y167" i="360"/>
  <c r="Y136" i="357"/>
  <c r="Y231" i="348"/>
  <c r="Y61" i="353"/>
  <c r="Y164" i="353"/>
  <c r="Y26" i="344"/>
  <c r="Y12" i="349"/>
  <c r="Y145" i="344"/>
  <c r="Y97" i="357"/>
  <c r="Y50" i="356"/>
  <c r="Y213" i="349"/>
  <c r="Y233" i="347"/>
  <c r="Y9" i="352"/>
  <c r="Y114" i="356"/>
  <c r="Y215" i="350"/>
  <c r="Y27" i="347"/>
  <c r="Y168" i="357"/>
  <c r="Y47" i="358"/>
  <c r="Y79" i="360"/>
  <c r="Y199" i="353"/>
  <c r="Y197" i="354"/>
  <c r="Y65" i="345"/>
  <c r="Y150" i="349"/>
  <c r="Y217" i="353"/>
  <c r="Y44" i="345"/>
  <c r="Y203" i="360"/>
  <c r="Y86" i="357"/>
  <c r="Y215" i="360"/>
  <c r="Y132" i="348"/>
  <c r="Y147" i="352"/>
  <c r="Y132" i="354"/>
  <c r="Y230" i="347"/>
  <c r="Y152" i="348"/>
  <c r="Y218" i="347"/>
  <c r="Y113" i="349"/>
  <c r="Y115" i="357"/>
  <c r="Y113" i="356"/>
  <c r="Y102" i="350"/>
  <c r="Y12" i="348"/>
  <c r="Y27" i="352"/>
  <c r="Y186" i="356"/>
  <c r="Y198" i="352"/>
  <c r="Y204" i="360"/>
  <c r="Y183" i="360"/>
  <c r="Y33" i="356"/>
  <c r="Y113" i="351"/>
  <c r="Y234" i="345"/>
  <c r="Y69" i="351"/>
  <c r="Y28" i="351"/>
  <c r="Y133" i="351"/>
  <c r="Y15" i="346"/>
  <c r="Y116" i="344"/>
  <c r="Y167" i="344"/>
  <c r="Y97" i="361"/>
  <c r="Y151" i="360"/>
  <c r="Y237" i="357"/>
  <c r="Y119" i="358"/>
  <c r="Y65" i="352"/>
  <c r="Y50" i="354"/>
  <c r="Y202" i="346"/>
  <c r="Y78" i="348"/>
  <c r="Y83" i="352"/>
  <c r="Y196" i="347"/>
  <c r="Y114" i="361"/>
  <c r="Y85" i="357"/>
  <c r="Y80" i="358"/>
  <c r="Y66" i="351"/>
  <c r="Y180" i="351"/>
  <c r="Y63" i="346"/>
  <c r="Y134" i="352"/>
  <c r="Y94" i="351"/>
  <c r="Y163" i="344"/>
  <c r="Y168" i="345"/>
  <c r="Y79" i="361"/>
  <c r="Y18" i="357"/>
  <c r="Y171" i="358"/>
  <c r="Y221" i="354"/>
  <c r="Y26" i="350"/>
  <c r="Y113" i="354"/>
  <c r="Y49" i="351"/>
  <c r="Y17" i="345"/>
  <c r="Y46" i="350"/>
  <c r="Y235" i="344"/>
  <c r="Y204" i="356"/>
  <c r="Y46" i="358"/>
  <c r="Y147" i="354"/>
  <c r="Y49" i="345"/>
  <c r="Y134" i="349"/>
  <c r="Y203" i="353"/>
  <c r="Y201" i="354"/>
  <c r="Y77" i="345"/>
  <c r="Y162" i="352"/>
  <c r="Y12" i="361"/>
  <c r="Y101" i="357"/>
  <c r="Y196" i="357"/>
  <c r="Y234" i="351"/>
  <c r="Y99" i="356"/>
  <c r="Y77" i="350"/>
  <c r="Y10" i="348"/>
  <c r="Y15" i="352"/>
  <c r="Y84" i="347"/>
  <c r="Y237" i="355"/>
  <c r="Y145" i="357"/>
  <c r="Y237" i="350"/>
  <c r="Y111" i="351"/>
  <c r="Y232" i="345"/>
  <c r="Y35" i="351"/>
  <c r="Y26" i="351"/>
  <c r="Y205" i="345"/>
  <c r="Y171" i="344"/>
  <c r="Y230" i="361"/>
  <c r="Y198" i="356"/>
  <c r="Y81" i="358"/>
  <c r="Y78" i="356"/>
  <c r="Y136" i="349"/>
  <c r="Y48" i="352"/>
  <c r="Y222" i="350"/>
  <c r="Y166" i="344"/>
  <c r="Y188" i="349"/>
  <c r="Y164" i="346"/>
  <c r="Y168" i="361"/>
  <c r="Y11" i="357"/>
  <c r="Y220" i="353"/>
  <c r="Y222" i="344"/>
  <c r="Y66" i="349"/>
  <c r="Y135" i="353"/>
  <c r="Y63" i="354"/>
  <c r="Y9" i="345"/>
  <c r="Y118" i="346"/>
  <c r="Y28" i="346"/>
  <c r="Y12" i="345"/>
  <c r="Y17" i="358"/>
  <c r="Y135" i="358"/>
  <c r="Y128" i="355"/>
  <c r="Y162" i="347"/>
  <c r="Y196" i="352"/>
  <c r="Y150" i="350"/>
  <c r="Y148" i="355"/>
  <c r="Y220" i="347"/>
  <c r="Y183" i="361"/>
  <c r="Y165" i="360"/>
  <c r="Y35" i="358"/>
  <c r="Y81" i="356"/>
  <c r="Y79" i="355"/>
  <c r="Y35" i="349"/>
  <c r="Y188" i="351"/>
  <c r="Y119" i="350"/>
  <c r="Y148" i="344"/>
  <c r="Y167" i="349"/>
  <c r="Y187" i="360"/>
  <c r="Y116" i="358"/>
  <c r="Y43" i="357"/>
  <c r="Y233" i="357"/>
  <c r="Y85" i="349"/>
  <c r="Y171" i="353"/>
  <c r="Y85" i="355"/>
  <c r="Y111" i="348"/>
  <c r="Y154" i="349"/>
  <c r="Y184" i="349"/>
  <c r="Y120" i="357"/>
  <c r="Y12" i="360"/>
  <c r="Y201" i="356"/>
  <c r="Y201" i="347"/>
  <c r="Y153" i="352"/>
  <c r="Y80" i="353"/>
  <c r="Y116" i="346"/>
  <c r="Y219" i="347"/>
  <c r="Y151" i="344"/>
  <c r="Y200" i="361"/>
  <c r="Y181" i="360"/>
  <c r="Y49" i="358"/>
  <c r="Y101" i="355"/>
  <c r="Y86" i="350"/>
  <c r="Y146" i="344"/>
  <c r="Y103" i="349"/>
  <c r="Y44" i="352"/>
  <c r="Y221" i="350"/>
  <c r="Y164" i="344"/>
  <c r="Y84" i="357"/>
  <c r="Y220" i="356"/>
  <c r="Y113" i="353"/>
  <c r="Y218" i="353"/>
  <c r="Y221" i="344"/>
  <c r="Y64" i="349"/>
  <c r="Y133" i="353"/>
  <c r="Y136" i="344"/>
  <c r="Y169" i="344"/>
  <c r="Y182" i="357"/>
  <c r="Y44" i="360"/>
  <c r="Y186" i="357"/>
  <c r="Y217" i="347"/>
  <c r="Y230" i="352"/>
  <c r="Y96" i="353"/>
  <c r="Y166" i="346"/>
  <c r="Y69" i="348"/>
  <c r="Y50" i="344"/>
  <c r="Y82" i="360"/>
  <c r="Y214" i="355"/>
  <c r="Y79" i="349"/>
  <c r="Y219" i="346"/>
  <c r="Y17" i="351"/>
  <c r="Y234" i="355"/>
  <c r="Y115" i="349"/>
  <c r="Y85" i="346"/>
  <c r="Y96" i="346"/>
  <c r="Y60" i="347"/>
  <c r="Y231" i="353"/>
  <c r="Y234" i="349"/>
  <c r="Y46" i="344"/>
  <c r="Y77" i="347"/>
  <c r="Y15" i="2"/>
  <c r="Y14" i="2"/>
  <c r="Y13" i="2"/>
  <c r="Y10" i="2"/>
  <c r="Y222" i="2"/>
  <c r="Y233" i="2"/>
  <c r="Y197" i="2"/>
  <c r="Y187" i="2"/>
  <c r="Y236" i="2"/>
  <c r="Y45" i="2"/>
  <c r="Y130" i="2"/>
  <c r="Y137" i="2"/>
  <c r="Y51" i="2"/>
  <c r="Y235" i="2"/>
  <c r="Y183" i="2"/>
  <c r="Y200" i="2"/>
  <c r="Y49" i="2"/>
  <c r="Y145" i="2"/>
  <c r="Y120" i="2"/>
  <c r="Y68" i="2"/>
  <c r="Y81" i="2"/>
  <c r="Y84" i="2"/>
  <c r="Y94" i="2"/>
  <c r="Y114" i="2"/>
  <c r="Y79" i="2"/>
  <c r="Y134" i="2"/>
  <c r="Y63" i="2"/>
  <c r="Y150" i="2"/>
  <c r="Y199" i="2"/>
  <c r="Y186" i="2"/>
  <c r="Y133" i="2"/>
  <c r="Y27" i="2"/>
  <c r="Y103" i="2"/>
  <c r="Y115" i="2"/>
  <c r="Y67" i="2"/>
  <c r="Y213" i="2"/>
  <c r="Y66" i="2"/>
  <c r="Y48" i="2"/>
  <c r="Y181" i="2"/>
  <c r="Y47" i="2"/>
  <c r="Y100" i="2"/>
  <c r="Y119" i="2"/>
  <c r="Y188" i="2"/>
  <c r="Y203" i="2"/>
  <c r="Y52" i="2"/>
  <c r="Y231" i="2"/>
  <c r="Y64" i="2"/>
  <c r="Y185" i="2"/>
  <c r="Y62" i="2"/>
  <c r="Y169" i="2"/>
  <c r="Y82" i="2"/>
  <c r="Y214" i="2"/>
  <c r="Y17" i="2"/>
  <c r="Y129" i="2"/>
  <c r="Y28" i="2"/>
  <c r="Y65" i="2"/>
  <c r="Y146" i="2"/>
  <c r="Y149" i="2"/>
  <c r="Y215" i="2"/>
  <c r="Y154" i="2"/>
  <c r="Y162" i="2"/>
  <c r="Y168" i="2"/>
  <c r="Y112" i="2"/>
  <c r="Y34" i="2"/>
  <c r="Y43" i="2"/>
  <c r="Y221" i="2"/>
  <c r="Y86" i="2"/>
  <c r="Y180" i="2"/>
  <c r="Y18" i="2"/>
  <c r="Y85" i="2"/>
  <c r="Y102" i="2"/>
  <c r="Y163" i="2"/>
  <c r="Y196" i="2"/>
  <c r="Y118" i="2"/>
  <c r="Y78" i="2"/>
  <c r="Y99" i="2"/>
  <c r="Y101" i="2"/>
  <c r="Y165" i="2"/>
  <c r="Y117" i="2"/>
  <c r="Y12" i="2"/>
  <c r="Y46" i="2"/>
  <c r="Y219" i="2"/>
  <c r="Y216" i="2"/>
  <c r="Y44" i="2"/>
  <c r="Y202" i="2"/>
  <c r="Y131" i="2"/>
  <c r="Y171" i="2"/>
  <c r="Y83" i="2"/>
  <c r="Y61" i="2"/>
  <c r="Y50" i="2"/>
  <c r="Y170" i="2"/>
  <c r="Y179" i="2"/>
  <c r="Y9" i="2"/>
  <c r="Y237" i="2"/>
  <c r="Y152" i="2"/>
  <c r="Y135" i="2"/>
  <c r="Y153" i="2"/>
  <c r="Y232" i="2"/>
  <c r="Y111" i="2"/>
  <c r="Y32" i="2"/>
  <c r="Y132" i="2"/>
  <c r="Y234" i="2"/>
  <c r="Y184" i="2"/>
  <c r="Y217" i="2"/>
  <c r="Y80" i="2"/>
  <c r="Y35" i="2"/>
  <c r="Y96" i="2"/>
  <c r="Y201" i="2"/>
  <c r="Y204" i="2"/>
  <c r="Y166" i="2"/>
  <c r="Y238" i="2"/>
  <c r="Y220" i="2"/>
  <c r="Y29" i="2"/>
  <c r="Y31" i="2"/>
  <c r="Y239" i="2"/>
  <c r="Y26" i="2"/>
  <c r="Y113" i="2"/>
  <c r="Y16" i="2"/>
  <c r="Y30" i="2"/>
  <c r="Y164" i="2"/>
  <c r="Y136" i="2"/>
  <c r="Y33" i="2"/>
  <c r="Y69" i="2"/>
  <c r="Y151" i="2"/>
  <c r="Y60" i="2"/>
  <c r="Y148" i="2"/>
  <c r="Y97" i="2"/>
  <c r="Y147" i="2"/>
  <c r="Y218" i="2"/>
  <c r="Y11" i="2"/>
  <c r="Y182" i="2"/>
  <c r="Y230" i="2"/>
  <c r="Y98" i="2"/>
  <c r="Y167" i="2"/>
  <c r="Y205" i="2"/>
  <c r="Y198" i="2"/>
  <c r="Y95" i="2"/>
  <c r="Y116" i="2"/>
  <c r="Y128" i="2"/>
  <c r="Y77" i="2"/>
  <c r="Z171" i="367" l="1"/>
  <c r="B171" i="367"/>
  <c r="Z233" i="367"/>
  <c r="C233" i="367"/>
  <c r="B233" i="367"/>
  <c r="Z218" i="367"/>
  <c r="C218" i="367"/>
  <c r="B218" i="367"/>
  <c r="C202" i="367"/>
  <c r="B202" i="367"/>
  <c r="Z202" i="367"/>
  <c r="Z94" i="367"/>
  <c r="C94" i="367"/>
  <c r="B94" i="367"/>
  <c r="Z130" i="367"/>
  <c r="C130" i="367"/>
  <c r="B130" i="367"/>
  <c r="Z162" i="367"/>
  <c r="C162" i="367"/>
  <c r="B162" i="367"/>
  <c r="Z133" i="367"/>
  <c r="C133" i="367"/>
  <c r="B133" i="367"/>
  <c r="Z27" i="367"/>
  <c r="C27" i="367"/>
  <c r="B27" i="367"/>
  <c r="C164" i="367"/>
  <c r="B164" i="367"/>
  <c r="Z164" i="367"/>
  <c r="Z188" i="367"/>
  <c r="B188" i="367"/>
  <c r="Z61" i="367"/>
  <c r="C61" i="367"/>
  <c r="B61" i="367"/>
  <c r="Z44" i="367"/>
  <c r="C44" i="367"/>
  <c r="B44" i="367"/>
  <c r="Z79" i="367"/>
  <c r="C79" i="367"/>
  <c r="B79" i="367"/>
  <c r="B182" i="367"/>
  <c r="Z182" i="367"/>
  <c r="C182" i="367"/>
  <c r="Z17" i="367"/>
  <c r="AA17" i="367" s="1"/>
  <c r="B17" i="367"/>
  <c r="Z13" i="367"/>
  <c r="AA13" i="367" s="1"/>
  <c r="C13" i="367"/>
  <c r="B13" i="367"/>
  <c r="Z81" i="367"/>
  <c r="C81" i="367"/>
  <c r="B81" i="367"/>
  <c r="Z116" i="367"/>
  <c r="C116" i="367"/>
  <c r="B116" i="367"/>
  <c r="Z117" i="367"/>
  <c r="C117" i="367"/>
  <c r="B117" i="367"/>
  <c r="Z199" i="367"/>
  <c r="C199" i="367"/>
  <c r="B199" i="367"/>
  <c r="Z98" i="367"/>
  <c r="C98" i="367"/>
  <c r="B98" i="367"/>
  <c r="Z153" i="367"/>
  <c r="B153" i="367"/>
  <c r="B197" i="367"/>
  <c r="Z197" i="367"/>
  <c r="C197" i="367"/>
  <c r="Z64" i="367"/>
  <c r="C64" i="367"/>
  <c r="B64" i="367"/>
  <c r="B205" i="367"/>
  <c r="Z205" i="367"/>
  <c r="Z154" i="367"/>
  <c r="B154" i="367"/>
  <c r="Z136" i="367"/>
  <c r="B136" i="367"/>
  <c r="Z18" i="367"/>
  <c r="AA18" i="367" s="1"/>
  <c r="B18" i="367"/>
  <c r="Z146" i="367"/>
  <c r="C146" i="367"/>
  <c r="B146" i="367"/>
  <c r="Z128" i="367"/>
  <c r="C128" i="367"/>
  <c r="B128" i="367"/>
  <c r="Z238" i="367"/>
  <c r="B238" i="367"/>
  <c r="Z168" i="367"/>
  <c r="C168" i="367"/>
  <c r="B168" i="367"/>
  <c r="B115" i="367"/>
  <c r="Z115" i="367"/>
  <c r="C115" i="367"/>
  <c r="Z99" i="367"/>
  <c r="C99" i="367"/>
  <c r="B99" i="367"/>
  <c r="Z30" i="367"/>
  <c r="C30" i="367"/>
  <c r="B30" i="367"/>
  <c r="Z35" i="367"/>
  <c r="B35" i="367"/>
  <c r="Z69" i="367"/>
  <c r="B69" i="367"/>
  <c r="B147" i="367"/>
  <c r="Z147" i="367"/>
  <c r="C147" i="367"/>
  <c r="Z131" i="367"/>
  <c r="C131" i="367"/>
  <c r="B131" i="367"/>
  <c r="Z237" i="367"/>
  <c r="C237" i="367"/>
  <c r="B237" i="367"/>
  <c r="Z163" i="367"/>
  <c r="C163" i="367"/>
  <c r="B163" i="367"/>
  <c r="Z166" i="367"/>
  <c r="C166" i="367"/>
  <c r="B166" i="367"/>
  <c r="Z11" i="367"/>
  <c r="AA11" i="367" s="1"/>
  <c r="B11" i="367"/>
  <c r="C11" i="367"/>
  <c r="Z169" i="367"/>
  <c r="C169" i="367"/>
  <c r="B169" i="367"/>
  <c r="Z134" i="367"/>
  <c r="C134" i="367"/>
  <c r="B134" i="367"/>
  <c r="Z196" i="367"/>
  <c r="C196" i="367"/>
  <c r="B196" i="367"/>
  <c r="Z67" i="367"/>
  <c r="C67" i="367"/>
  <c r="B67" i="367"/>
  <c r="Z186" i="367"/>
  <c r="C186" i="367"/>
  <c r="B186" i="367"/>
  <c r="Z120" i="367"/>
  <c r="B120" i="367"/>
  <c r="C28" i="367"/>
  <c r="B28" i="367"/>
  <c r="Z28" i="367"/>
  <c r="B43" i="367"/>
  <c r="Z43" i="367"/>
  <c r="C43" i="367"/>
  <c r="B135" i="367"/>
  <c r="Z135" i="367"/>
  <c r="C135" i="367"/>
  <c r="Z216" i="367"/>
  <c r="C216" i="367"/>
  <c r="B216" i="367"/>
  <c r="Z65" i="367"/>
  <c r="C65" i="367"/>
  <c r="B65" i="367"/>
  <c r="Z219" i="367"/>
  <c r="C219" i="367"/>
  <c r="B219" i="367"/>
  <c r="Z213" i="367"/>
  <c r="C213" i="367"/>
  <c r="B213" i="367"/>
  <c r="Z180" i="367"/>
  <c r="C180" i="367"/>
  <c r="B180" i="367"/>
  <c r="C132" i="367"/>
  <c r="B132" i="367"/>
  <c r="Z132" i="367"/>
  <c r="Z84" i="367"/>
  <c r="C84" i="367"/>
  <c r="B84" i="367"/>
  <c r="Z34" i="367"/>
  <c r="B34" i="367"/>
  <c r="B187" i="367"/>
  <c r="Z187" i="367"/>
  <c r="Z170" i="367"/>
  <c r="B170" i="367"/>
  <c r="C16" i="367"/>
  <c r="B16" i="367"/>
  <c r="Z16" i="367"/>
  <c r="AA16" i="367" s="1"/>
  <c r="Z145" i="367"/>
  <c r="C145" i="367"/>
  <c r="B145" i="367"/>
  <c r="Z96" i="367"/>
  <c r="C96" i="367"/>
  <c r="B96" i="367"/>
  <c r="Z198" i="367"/>
  <c r="C198" i="367"/>
  <c r="B198" i="367"/>
  <c r="Z97" i="367"/>
  <c r="C97" i="367"/>
  <c r="B97" i="367"/>
  <c r="Z203" i="367"/>
  <c r="C203" i="367"/>
  <c r="B203" i="367"/>
  <c r="Z181" i="367"/>
  <c r="C181" i="367"/>
  <c r="B181" i="367"/>
  <c r="Z113" i="367"/>
  <c r="C113" i="367"/>
  <c r="B113" i="367"/>
  <c r="C112" i="367"/>
  <c r="B112" i="367"/>
  <c r="Z112" i="367"/>
  <c r="Z14" i="367"/>
  <c r="AA14" i="367" s="1"/>
  <c r="C14" i="367"/>
  <c r="B14" i="367"/>
  <c r="Z184" i="367"/>
  <c r="C184" i="367"/>
  <c r="B184" i="367"/>
  <c r="Z119" i="367"/>
  <c r="B119" i="367"/>
  <c r="Z31" i="367"/>
  <c r="C31" i="367"/>
  <c r="B31" i="367"/>
  <c r="Z235" i="367"/>
  <c r="C235" i="367"/>
  <c r="B235" i="367"/>
  <c r="Z66" i="367"/>
  <c r="C66" i="367"/>
  <c r="B66" i="367"/>
  <c r="B51" i="367"/>
  <c r="Z51" i="367"/>
  <c r="C60" i="367"/>
  <c r="B60" i="367"/>
  <c r="Z60" i="367"/>
  <c r="Z221" i="367"/>
  <c r="B221" i="367"/>
  <c r="C214" i="367"/>
  <c r="B214" i="367"/>
  <c r="Z214" i="367"/>
  <c r="Z26" i="367"/>
  <c r="C26" i="367"/>
  <c r="B26" i="367"/>
  <c r="Z15" i="367"/>
  <c r="AA15" i="367" s="1"/>
  <c r="C15" i="367"/>
  <c r="B15" i="367"/>
  <c r="Z85" i="367"/>
  <c r="B85" i="367"/>
  <c r="Z185" i="367"/>
  <c r="C185" i="367"/>
  <c r="B185" i="367"/>
  <c r="Z232" i="367"/>
  <c r="C232" i="367"/>
  <c r="B232" i="367"/>
  <c r="Z45" i="367"/>
  <c r="C45" i="367"/>
  <c r="B45" i="367"/>
  <c r="Z52" i="367"/>
  <c r="B52" i="367"/>
  <c r="Z149" i="367"/>
  <c r="C149" i="367"/>
  <c r="B149" i="367"/>
  <c r="Z101" i="367"/>
  <c r="C101" i="367"/>
  <c r="B101" i="367"/>
  <c r="B86" i="367"/>
  <c r="Z86" i="367"/>
  <c r="B217" i="367"/>
  <c r="Z217" i="367"/>
  <c r="C217" i="367"/>
  <c r="Z230" i="367"/>
  <c r="C230" i="367"/>
  <c r="B230" i="367"/>
  <c r="Z9" i="367"/>
  <c r="AA9" i="367" s="1"/>
  <c r="C9" i="367"/>
  <c r="B9" i="367"/>
  <c r="Z222" i="367"/>
  <c r="B222" i="367"/>
  <c r="Z111" i="367"/>
  <c r="C111" i="367"/>
  <c r="B111" i="367"/>
  <c r="B83" i="367"/>
  <c r="Z83" i="367"/>
  <c r="C83" i="367"/>
  <c r="Z12" i="367"/>
  <c r="AA12" i="367" s="1"/>
  <c r="C12" i="367"/>
  <c r="B12" i="367"/>
  <c r="Z62" i="367"/>
  <c r="C62" i="367"/>
  <c r="B62" i="367"/>
  <c r="Z47" i="367"/>
  <c r="C47" i="367"/>
  <c r="B47" i="367"/>
  <c r="B234" i="367"/>
  <c r="Z234" i="367"/>
  <c r="C234" i="367"/>
  <c r="Z49" i="367"/>
  <c r="C49" i="367"/>
  <c r="B49" i="367"/>
  <c r="B63" i="367"/>
  <c r="Z63" i="367"/>
  <c r="C63" i="367"/>
  <c r="Z239" i="367"/>
  <c r="B239" i="367"/>
  <c r="B95" i="367"/>
  <c r="Z95" i="367"/>
  <c r="C95" i="367"/>
  <c r="Z150" i="367"/>
  <c r="C150" i="367"/>
  <c r="B150" i="367"/>
  <c r="Z46" i="367"/>
  <c r="C46" i="367"/>
  <c r="B46" i="367"/>
  <c r="Z165" i="367"/>
  <c r="C165" i="367"/>
  <c r="B165" i="367"/>
  <c r="Z236" i="367"/>
  <c r="C236" i="367"/>
  <c r="B236" i="367"/>
  <c r="Z78" i="367"/>
  <c r="C78" i="367"/>
  <c r="B78" i="367"/>
  <c r="Z10" i="367"/>
  <c r="AA10" i="367" s="1"/>
  <c r="C10" i="367"/>
  <c r="B10" i="367"/>
  <c r="Z148" i="367"/>
  <c r="C148" i="367"/>
  <c r="B148" i="367"/>
  <c r="Z137" i="367"/>
  <c r="B137" i="367"/>
  <c r="Z77" i="367"/>
  <c r="C77" i="367"/>
  <c r="B77" i="367"/>
  <c r="Z118" i="367"/>
  <c r="C118" i="367"/>
  <c r="B118" i="367"/>
  <c r="Z129" i="367"/>
  <c r="C129" i="367"/>
  <c r="B129" i="367"/>
  <c r="C179" i="367"/>
  <c r="B179" i="367"/>
  <c r="Z179" i="367"/>
  <c r="Z151" i="367"/>
  <c r="C151" i="367"/>
  <c r="B151" i="367"/>
  <c r="Z201" i="367"/>
  <c r="C201" i="367"/>
  <c r="B201" i="367"/>
  <c r="C152" i="367"/>
  <c r="B152" i="367"/>
  <c r="Z152" i="367"/>
  <c r="B167" i="367"/>
  <c r="Z167" i="367"/>
  <c r="C167" i="367"/>
  <c r="B103" i="367"/>
  <c r="Z103" i="367"/>
  <c r="B68" i="367"/>
  <c r="Z68" i="367"/>
  <c r="Z82" i="367"/>
  <c r="C82" i="367"/>
  <c r="B82" i="367"/>
  <c r="Z29" i="367"/>
  <c r="C29" i="367"/>
  <c r="B29" i="367"/>
  <c r="Z183" i="367"/>
  <c r="C183" i="367"/>
  <c r="B183" i="367"/>
  <c r="C100" i="367"/>
  <c r="B100" i="367"/>
  <c r="Z100" i="367"/>
  <c r="Z220" i="367"/>
  <c r="C220" i="367"/>
  <c r="B220" i="367"/>
  <c r="Z204" i="367"/>
  <c r="B204" i="367"/>
  <c r="C80" i="367"/>
  <c r="B80" i="367"/>
  <c r="Z80" i="367"/>
  <c r="Z33" i="367"/>
  <c r="C33" i="367"/>
  <c r="B33" i="367"/>
  <c r="Z200" i="367"/>
  <c r="C200" i="367"/>
  <c r="B200" i="367"/>
  <c r="Z114" i="367"/>
  <c r="C114" i="367"/>
  <c r="B114" i="367"/>
  <c r="Z32" i="367"/>
  <c r="C32" i="367"/>
  <c r="B32" i="367"/>
  <c r="C48" i="367"/>
  <c r="B48" i="367"/>
  <c r="Z48" i="367"/>
  <c r="Z215" i="367"/>
  <c r="C215" i="367"/>
  <c r="B215" i="367"/>
  <c r="Z50" i="367"/>
  <c r="C50" i="367"/>
  <c r="B50" i="367"/>
  <c r="Z102" i="367"/>
  <c r="B102" i="367"/>
  <c r="C231" i="367"/>
  <c r="B231" i="367"/>
  <c r="Z231" i="367"/>
  <c r="B11" i="366"/>
  <c r="Z11" i="366"/>
  <c r="C11" i="366"/>
  <c r="B86" i="366"/>
  <c r="Z86" i="366"/>
  <c r="B197" i="366"/>
  <c r="Z197" i="366"/>
  <c r="C197" i="366"/>
  <c r="Z10" i="366"/>
  <c r="C10" i="366"/>
  <c r="B10" i="366"/>
  <c r="Z113" i="366"/>
  <c r="C113" i="366"/>
  <c r="B113" i="366"/>
  <c r="Z232" i="366"/>
  <c r="C232" i="366"/>
  <c r="B232" i="366"/>
  <c r="C214" i="366"/>
  <c r="B214" i="366"/>
  <c r="Z214" i="366"/>
  <c r="Z205" i="366"/>
  <c r="B205" i="366"/>
  <c r="Z184" i="366"/>
  <c r="C184" i="366"/>
  <c r="B184" i="366"/>
  <c r="B234" i="366"/>
  <c r="Z234" i="366"/>
  <c r="C234" i="366"/>
  <c r="Z185" i="366"/>
  <c r="C185" i="366"/>
  <c r="B185" i="366"/>
  <c r="C202" i="366"/>
  <c r="B202" i="366"/>
  <c r="Z202" i="366"/>
  <c r="C28" i="366"/>
  <c r="B28" i="366"/>
  <c r="Z28" i="366"/>
  <c r="C179" i="366"/>
  <c r="B179" i="366"/>
  <c r="Z179" i="366"/>
  <c r="B83" i="366"/>
  <c r="Z83" i="366"/>
  <c r="C83" i="366"/>
  <c r="Z46" i="366"/>
  <c r="C46" i="366"/>
  <c r="B46" i="366"/>
  <c r="Z50" i="366"/>
  <c r="C50" i="366"/>
  <c r="B50" i="366"/>
  <c r="Z238" i="366"/>
  <c r="B238" i="366"/>
  <c r="Z101" i="366"/>
  <c r="C101" i="366"/>
  <c r="B101" i="366"/>
  <c r="B147" i="366"/>
  <c r="Z147" i="366"/>
  <c r="C147" i="366"/>
  <c r="B43" i="366"/>
  <c r="Z43" i="366"/>
  <c r="C43" i="366"/>
  <c r="Z35" i="366"/>
  <c r="B35" i="366"/>
  <c r="Z162" i="366"/>
  <c r="C162" i="366"/>
  <c r="B162" i="366"/>
  <c r="C80" i="366"/>
  <c r="B80" i="366"/>
  <c r="Z80" i="366"/>
  <c r="Z216" i="366"/>
  <c r="C216" i="366"/>
  <c r="B216" i="366"/>
  <c r="B217" i="366"/>
  <c r="Z217" i="366"/>
  <c r="C217" i="366"/>
  <c r="C60" i="366"/>
  <c r="B60" i="366"/>
  <c r="Z60" i="366"/>
  <c r="Z171" i="366"/>
  <c r="B171" i="366"/>
  <c r="Z154" i="366"/>
  <c r="B154" i="366"/>
  <c r="Z146" i="366"/>
  <c r="C146" i="366"/>
  <c r="B146" i="366"/>
  <c r="Z188" i="366"/>
  <c r="B188" i="366"/>
  <c r="B115" i="366"/>
  <c r="Z115" i="366"/>
  <c r="C115" i="366"/>
  <c r="Z78" i="366"/>
  <c r="C78" i="366"/>
  <c r="B78" i="366"/>
  <c r="B68" i="366"/>
  <c r="Z68" i="366"/>
  <c r="B95" i="366"/>
  <c r="Z95" i="366"/>
  <c r="C95" i="366"/>
  <c r="B103" i="366"/>
  <c r="Z103" i="366"/>
  <c r="Z32" i="366"/>
  <c r="C32" i="366"/>
  <c r="B32" i="366"/>
  <c r="Z186" i="366"/>
  <c r="C186" i="366"/>
  <c r="B186" i="366"/>
  <c r="Z204" i="366"/>
  <c r="B204" i="366"/>
  <c r="Z81" i="366"/>
  <c r="C81" i="366"/>
  <c r="B81" i="366"/>
  <c r="Z237" i="366"/>
  <c r="C237" i="366"/>
  <c r="B237" i="366"/>
  <c r="Z33" i="366"/>
  <c r="C33" i="366"/>
  <c r="B33" i="366"/>
  <c r="Z131" i="366"/>
  <c r="C131" i="366"/>
  <c r="B131" i="366"/>
  <c r="Z84" i="366"/>
  <c r="C84" i="366"/>
  <c r="B84" i="366"/>
  <c r="Z168" i="366"/>
  <c r="C168" i="366"/>
  <c r="B168" i="366"/>
  <c r="Z9" i="366"/>
  <c r="C9" i="366"/>
  <c r="B9" i="366"/>
  <c r="Z148" i="366"/>
  <c r="C148" i="366"/>
  <c r="B148" i="366"/>
  <c r="Z137" i="366"/>
  <c r="B137" i="366"/>
  <c r="Z128" i="366"/>
  <c r="C128" i="366"/>
  <c r="B128" i="366"/>
  <c r="Z203" i="366"/>
  <c r="C203" i="366"/>
  <c r="B203" i="366"/>
  <c r="Z170" i="366"/>
  <c r="B170" i="366"/>
  <c r="Z52" i="366"/>
  <c r="B52" i="366"/>
  <c r="Z149" i="366"/>
  <c r="C149" i="366"/>
  <c r="B149" i="366"/>
  <c r="Z69" i="366"/>
  <c r="B69" i="366"/>
  <c r="Z129" i="366"/>
  <c r="C129" i="366"/>
  <c r="B129" i="366"/>
  <c r="Z30" i="366"/>
  <c r="C30" i="366"/>
  <c r="B30" i="366"/>
  <c r="Z150" i="366"/>
  <c r="C150" i="366"/>
  <c r="B150" i="366"/>
  <c r="Z145" i="366"/>
  <c r="C145" i="366"/>
  <c r="B145" i="366"/>
  <c r="Z114" i="366"/>
  <c r="C114" i="366"/>
  <c r="B114" i="366"/>
  <c r="Z77" i="366"/>
  <c r="C77" i="366"/>
  <c r="B77" i="366"/>
  <c r="Z196" i="366"/>
  <c r="C196" i="366"/>
  <c r="B196" i="366"/>
  <c r="B63" i="366"/>
  <c r="Z63" i="366"/>
  <c r="C63" i="366"/>
  <c r="Z221" i="366"/>
  <c r="B221" i="366"/>
  <c r="Z61" i="366"/>
  <c r="C61" i="366"/>
  <c r="B61" i="366"/>
  <c r="Z13" i="366"/>
  <c r="C13" i="366"/>
  <c r="B13" i="366"/>
  <c r="Z236" i="366"/>
  <c r="C236" i="366"/>
  <c r="B236" i="366"/>
  <c r="Z136" i="366"/>
  <c r="B136" i="366"/>
  <c r="Z199" i="366"/>
  <c r="C199" i="366"/>
  <c r="B199" i="366"/>
  <c r="B182" i="366"/>
  <c r="Z182" i="366"/>
  <c r="C182" i="366"/>
  <c r="Z220" i="366"/>
  <c r="C220" i="366"/>
  <c r="B220" i="366"/>
  <c r="Z235" i="366"/>
  <c r="C235" i="366"/>
  <c r="B235" i="366"/>
  <c r="Z163" i="366"/>
  <c r="C163" i="366"/>
  <c r="B163" i="366"/>
  <c r="Z27" i="366"/>
  <c r="C27" i="366"/>
  <c r="B27" i="366"/>
  <c r="Z94" i="366"/>
  <c r="C94" i="366"/>
  <c r="B94" i="366"/>
  <c r="Z82" i="366"/>
  <c r="C82" i="366"/>
  <c r="B82" i="366"/>
  <c r="Z181" i="366"/>
  <c r="C181" i="366"/>
  <c r="B181" i="366"/>
  <c r="Z151" i="366"/>
  <c r="C151" i="366"/>
  <c r="B151" i="366"/>
  <c r="Z130" i="366"/>
  <c r="C130" i="366"/>
  <c r="B130" i="366"/>
  <c r="Z118" i="366"/>
  <c r="C118" i="366"/>
  <c r="B118" i="366"/>
  <c r="Z17" i="366"/>
  <c r="B17" i="366"/>
  <c r="C48" i="366"/>
  <c r="B48" i="366"/>
  <c r="Z48" i="366"/>
  <c r="Z230" i="366"/>
  <c r="C230" i="366"/>
  <c r="B230" i="366"/>
  <c r="Z120" i="366"/>
  <c r="B120" i="366"/>
  <c r="B135" i="366"/>
  <c r="Z135" i="366"/>
  <c r="C135" i="366"/>
  <c r="Z65" i="366"/>
  <c r="C65" i="366"/>
  <c r="B65" i="366"/>
  <c r="Z213" i="366"/>
  <c r="C213" i="366"/>
  <c r="B213" i="366"/>
  <c r="Z31" i="366"/>
  <c r="B31" i="366"/>
  <c r="C31" i="366"/>
  <c r="C16" i="366"/>
  <c r="B16" i="366"/>
  <c r="Z16" i="366"/>
  <c r="Z215" i="366"/>
  <c r="C215" i="366"/>
  <c r="B215" i="366"/>
  <c r="Z34" i="366"/>
  <c r="B34" i="366"/>
  <c r="Z29" i="366"/>
  <c r="C29" i="366"/>
  <c r="B29" i="366"/>
  <c r="Z67" i="366"/>
  <c r="C67" i="366"/>
  <c r="B67" i="366"/>
  <c r="Z102" i="366"/>
  <c r="B102" i="366"/>
  <c r="Z134" i="366"/>
  <c r="C134" i="366"/>
  <c r="B134" i="366"/>
  <c r="Z219" i="366"/>
  <c r="C219" i="366"/>
  <c r="B219" i="366"/>
  <c r="Z47" i="366"/>
  <c r="C47" i="366"/>
  <c r="B47" i="366"/>
  <c r="Z85" i="366"/>
  <c r="B85" i="366"/>
  <c r="B167" i="366"/>
  <c r="Z167" i="366"/>
  <c r="C167" i="366"/>
  <c r="C164" i="366"/>
  <c r="B164" i="366"/>
  <c r="Z164" i="366"/>
  <c r="B187" i="366"/>
  <c r="Z187" i="366"/>
  <c r="Z96" i="366"/>
  <c r="C96" i="366"/>
  <c r="B96" i="366"/>
  <c r="Z233" i="366"/>
  <c r="C233" i="366"/>
  <c r="B233" i="366"/>
  <c r="C100" i="366"/>
  <c r="B100" i="366"/>
  <c r="Z100" i="366"/>
  <c r="Z200" i="366"/>
  <c r="C200" i="366"/>
  <c r="B200" i="366"/>
  <c r="Z239" i="366"/>
  <c r="B239" i="366"/>
  <c r="Z166" i="366"/>
  <c r="C166" i="366"/>
  <c r="B166" i="366"/>
  <c r="C132" i="366"/>
  <c r="B132" i="366"/>
  <c r="Z132" i="366"/>
  <c r="Z180" i="366"/>
  <c r="C180" i="366"/>
  <c r="B180" i="366"/>
  <c r="Z79" i="366"/>
  <c r="C79" i="366"/>
  <c r="B79" i="366"/>
  <c r="C152" i="366"/>
  <c r="B152" i="366"/>
  <c r="Z152" i="366"/>
  <c r="Z116" i="366"/>
  <c r="C116" i="366"/>
  <c r="B116" i="366"/>
  <c r="Z45" i="366"/>
  <c r="C45" i="366"/>
  <c r="B45" i="366"/>
  <c r="Z201" i="366"/>
  <c r="C201" i="366"/>
  <c r="B201" i="366"/>
  <c r="Z198" i="366"/>
  <c r="C198" i="366"/>
  <c r="B198" i="366"/>
  <c r="Z117" i="366"/>
  <c r="C117" i="366"/>
  <c r="B117" i="366"/>
  <c r="Z18" i="366"/>
  <c r="B18" i="366"/>
  <c r="Z99" i="366"/>
  <c r="C99" i="366"/>
  <c r="B99" i="366"/>
  <c r="Z49" i="366"/>
  <c r="C49" i="366"/>
  <c r="B49" i="366"/>
  <c r="Z153" i="366"/>
  <c r="B153" i="366"/>
  <c r="Z12" i="366"/>
  <c r="C12" i="366"/>
  <c r="B12" i="366"/>
  <c r="Z66" i="366"/>
  <c r="C66" i="366"/>
  <c r="B66" i="366"/>
  <c r="Z218" i="366"/>
  <c r="C218" i="366"/>
  <c r="B218" i="366"/>
  <c r="Z14" i="366"/>
  <c r="C14" i="366"/>
  <c r="B14" i="366"/>
  <c r="Z97" i="366"/>
  <c r="C97" i="366"/>
  <c r="B97" i="366"/>
  <c r="Z98" i="366"/>
  <c r="C98" i="366"/>
  <c r="B98" i="366"/>
  <c r="C112" i="366"/>
  <c r="B112" i="366"/>
  <c r="Z112" i="366"/>
  <c r="Z169" i="366"/>
  <c r="C169" i="366"/>
  <c r="B169" i="366"/>
  <c r="Z64" i="366"/>
  <c r="C64" i="366"/>
  <c r="B64" i="366"/>
  <c r="Z26" i="366"/>
  <c r="C26" i="366"/>
  <c r="B26" i="366"/>
  <c r="Z165" i="366"/>
  <c r="C165" i="366"/>
  <c r="B165" i="366"/>
  <c r="Z15" i="366"/>
  <c r="C15" i="366"/>
  <c r="B15" i="366"/>
  <c r="Z44" i="366"/>
  <c r="C44" i="366"/>
  <c r="B44" i="366"/>
  <c r="Z111" i="366"/>
  <c r="C111" i="366"/>
  <c r="B111" i="366"/>
  <c r="Z119" i="366"/>
  <c r="B119" i="366"/>
  <c r="Z183" i="366"/>
  <c r="C183" i="366"/>
  <c r="B183" i="366"/>
  <c r="Z222" i="366"/>
  <c r="B222" i="366"/>
  <c r="Z62" i="366"/>
  <c r="C62" i="366"/>
  <c r="B62" i="366"/>
  <c r="Z51" i="366"/>
  <c r="B51" i="366"/>
  <c r="Z133" i="366"/>
  <c r="C133" i="366"/>
  <c r="B133" i="366"/>
  <c r="C231" i="366"/>
  <c r="B231" i="366"/>
  <c r="Z231" i="366"/>
  <c r="Z216" i="365"/>
  <c r="C216" i="365"/>
  <c r="B216" i="365"/>
  <c r="Z236" i="365"/>
  <c r="C236" i="365"/>
  <c r="B236" i="365"/>
  <c r="Z167" i="365"/>
  <c r="C167" i="365"/>
  <c r="B167" i="365"/>
  <c r="B205" i="365"/>
  <c r="Z205" i="365"/>
  <c r="Z96" i="365"/>
  <c r="C96" i="365"/>
  <c r="B96" i="365"/>
  <c r="B98" i="365"/>
  <c r="Z98" i="365"/>
  <c r="C98" i="365"/>
  <c r="Z181" i="365"/>
  <c r="C181" i="365"/>
  <c r="B181" i="365"/>
  <c r="Z65" i="365"/>
  <c r="C65" i="365"/>
  <c r="B65" i="365"/>
  <c r="Z218" i="365"/>
  <c r="C218" i="365"/>
  <c r="B218" i="365"/>
  <c r="Z203" i="365"/>
  <c r="C203" i="365"/>
  <c r="B203" i="365"/>
  <c r="Z29" i="365"/>
  <c r="C29" i="365"/>
  <c r="B29" i="365"/>
  <c r="B63" i="365"/>
  <c r="Z63" i="365"/>
  <c r="C63" i="365"/>
  <c r="Z67" i="365"/>
  <c r="C67" i="365"/>
  <c r="B67" i="365"/>
  <c r="Z64" i="365"/>
  <c r="C64" i="365"/>
  <c r="B64" i="365"/>
  <c r="Z197" i="365"/>
  <c r="C197" i="365"/>
  <c r="B197" i="365"/>
  <c r="Z33" i="365"/>
  <c r="C33" i="365"/>
  <c r="B33" i="365"/>
  <c r="Z219" i="365"/>
  <c r="C219" i="365"/>
  <c r="B219" i="365"/>
  <c r="B95" i="365"/>
  <c r="Z95" i="365"/>
  <c r="C95" i="365"/>
  <c r="Z204" i="365"/>
  <c r="B204" i="365"/>
  <c r="Z52" i="365"/>
  <c r="B52" i="365"/>
  <c r="B26" i="365"/>
  <c r="Z26" i="365"/>
  <c r="C26" i="365"/>
  <c r="Z180" i="365"/>
  <c r="C180" i="365"/>
  <c r="B180" i="365"/>
  <c r="Z154" i="365"/>
  <c r="B154" i="365"/>
  <c r="Z129" i="365"/>
  <c r="C129" i="365"/>
  <c r="B129" i="365"/>
  <c r="C100" i="365"/>
  <c r="B100" i="365"/>
  <c r="Z100" i="365"/>
  <c r="Z103" i="365"/>
  <c r="B103" i="365"/>
  <c r="Z128" i="365"/>
  <c r="C128" i="365"/>
  <c r="B128" i="365"/>
  <c r="Z86" i="365"/>
  <c r="B86" i="365"/>
  <c r="C132" i="365"/>
  <c r="B132" i="365"/>
  <c r="Z132" i="365"/>
  <c r="Z235" i="365"/>
  <c r="C235" i="365"/>
  <c r="B235" i="365"/>
  <c r="B118" i="365"/>
  <c r="Z118" i="365"/>
  <c r="C118" i="365"/>
  <c r="Z217" i="365"/>
  <c r="C217" i="365"/>
  <c r="B217" i="365"/>
  <c r="Z114" i="365"/>
  <c r="C114" i="365"/>
  <c r="B114" i="365"/>
  <c r="Z43" i="365"/>
  <c r="C43" i="365"/>
  <c r="B43" i="365"/>
  <c r="B162" i="365"/>
  <c r="Z162" i="365"/>
  <c r="C162" i="365"/>
  <c r="Z137" i="365"/>
  <c r="B137" i="365"/>
  <c r="Z213" i="365"/>
  <c r="C213" i="365"/>
  <c r="B213" i="365"/>
  <c r="Z120" i="365"/>
  <c r="B120" i="365"/>
  <c r="Z81" i="365"/>
  <c r="C81" i="365"/>
  <c r="B81" i="365"/>
  <c r="Z84" i="365"/>
  <c r="C84" i="365"/>
  <c r="B84" i="365"/>
  <c r="C202" i="365"/>
  <c r="B202" i="365"/>
  <c r="Z202" i="365"/>
  <c r="Z145" i="365"/>
  <c r="C145" i="365"/>
  <c r="B145" i="365"/>
  <c r="Z49" i="365"/>
  <c r="C49" i="365"/>
  <c r="B49" i="365"/>
  <c r="Z169" i="365"/>
  <c r="C169" i="365"/>
  <c r="B169" i="365"/>
  <c r="Z153" i="365"/>
  <c r="B153" i="365"/>
  <c r="Z10" i="365"/>
  <c r="C10" i="365"/>
  <c r="B10" i="365"/>
  <c r="Z9" i="365"/>
  <c r="C9" i="365"/>
  <c r="B9" i="365"/>
  <c r="Z233" i="365"/>
  <c r="C233" i="365"/>
  <c r="B233" i="365"/>
  <c r="Z111" i="365"/>
  <c r="C111" i="365"/>
  <c r="B111" i="365"/>
  <c r="Z165" i="365"/>
  <c r="C165" i="365"/>
  <c r="B165" i="365"/>
  <c r="Z102" i="365"/>
  <c r="B102" i="365"/>
  <c r="B150" i="365"/>
  <c r="Z150" i="365"/>
  <c r="C150" i="365"/>
  <c r="B220" i="365"/>
  <c r="Z220" i="365"/>
  <c r="C220" i="365"/>
  <c r="B66" i="365"/>
  <c r="Z66" i="365"/>
  <c r="C66" i="365"/>
  <c r="Z215" i="365"/>
  <c r="C215" i="365"/>
  <c r="B215" i="365"/>
  <c r="Z232" i="365"/>
  <c r="C232" i="365"/>
  <c r="B232" i="365"/>
  <c r="C179" i="365"/>
  <c r="B179" i="365"/>
  <c r="Z179" i="365"/>
  <c r="Z239" i="365"/>
  <c r="B239" i="365"/>
  <c r="Z30" i="365"/>
  <c r="C30" i="365"/>
  <c r="B30" i="365"/>
  <c r="Z171" i="365"/>
  <c r="B171" i="365"/>
  <c r="Z134" i="365"/>
  <c r="C134" i="365"/>
  <c r="B134" i="365"/>
  <c r="Z135" i="365"/>
  <c r="C135" i="365"/>
  <c r="B135" i="365"/>
  <c r="Z146" i="365"/>
  <c r="C146" i="365"/>
  <c r="B146" i="365"/>
  <c r="Z18" i="365"/>
  <c r="B18" i="365"/>
  <c r="Z62" i="365"/>
  <c r="C62" i="365"/>
  <c r="B62" i="365"/>
  <c r="Z97" i="365"/>
  <c r="C97" i="365"/>
  <c r="B97" i="365"/>
  <c r="Z15" i="365"/>
  <c r="C15" i="365"/>
  <c r="B15" i="365"/>
  <c r="Z147" i="365"/>
  <c r="C147" i="365"/>
  <c r="B147" i="365"/>
  <c r="B187" i="365"/>
  <c r="Z187" i="365"/>
  <c r="B200" i="365"/>
  <c r="Z200" i="365"/>
  <c r="C200" i="365"/>
  <c r="Z230" i="365"/>
  <c r="C230" i="365"/>
  <c r="B230" i="365"/>
  <c r="Z183" i="365"/>
  <c r="C183" i="365"/>
  <c r="B183" i="365"/>
  <c r="Z113" i="365"/>
  <c r="C113" i="365"/>
  <c r="B113" i="365"/>
  <c r="Z77" i="365"/>
  <c r="C77" i="365"/>
  <c r="B77" i="365"/>
  <c r="B185" i="365"/>
  <c r="Z185" i="365"/>
  <c r="C185" i="365"/>
  <c r="Z151" i="365"/>
  <c r="C151" i="365"/>
  <c r="B151" i="365"/>
  <c r="Z101" i="365"/>
  <c r="C101" i="365"/>
  <c r="B101" i="365"/>
  <c r="B14" i="365"/>
  <c r="Z14" i="365"/>
  <c r="C14" i="365"/>
  <c r="Z79" i="365"/>
  <c r="C79" i="365"/>
  <c r="B79" i="365"/>
  <c r="Z31" i="365"/>
  <c r="C31" i="365"/>
  <c r="B31" i="365"/>
  <c r="Z44" i="365"/>
  <c r="C44" i="365"/>
  <c r="B44" i="365"/>
  <c r="B69" i="365"/>
  <c r="Z69" i="365"/>
  <c r="B170" i="365"/>
  <c r="Z170" i="365"/>
  <c r="Z61" i="365"/>
  <c r="C61" i="365"/>
  <c r="B61" i="365"/>
  <c r="Z196" i="365"/>
  <c r="C196" i="365"/>
  <c r="B196" i="365"/>
  <c r="C48" i="365"/>
  <c r="B48" i="365"/>
  <c r="Z48" i="365"/>
  <c r="B83" i="365"/>
  <c r="Z83" i="365"/>
  <c r="C83" i="365"/>
  <c r="C28" i="365"/>
  <c r="B28" i="365"/>
  <c r="Z28" i="365"/>
  <c r="Z182" i="365"/>
  <c r="C182" i="365"/>
  <c r="B182" i="365"/>
  <c r="C152" i="365"/>
  <c r="B152" i="365"/>
  <c r="Z152" i="365"/>
  <c r="Z50" i="365"/>
  <c r="C50" i="365"/>
  <c r="B50" i="365"/>
  <c r="Z82" i="365"/>
  <c r="C82" i="365"/>
  <c r="B82" i="365"/>
  <c r="Z12" i="365"/>
  <c r="C12" i="365"/>
  <c r="B12" i="365"/>
  <c r="Z186" i="365"/>
  <c r="C186" i="365"/>
  <c r="B186" i="365"/>
  <c r="Z47" i="365"/>
  <c r="C47" i="365"/>
  <c r="B47" i="365"/>
  <c r="Z136" i="365"/>
  <c r="B136" i="365"/>
  <c r="Z119" i="365"/>
  <c r="B119" i="365"/>
  <c r="Z222" i="365"/>
  <c r="B222" i="365"/>
  <c r="C164" i="365"/>
  <c r="B164" i="365"/>
  <c r="Z164" i="365"/>
  <c r="Z131" i="365"/>
  <c r="C131" i="365"/>
  <c r="B131" i="365"/>
  <c r="B34" i="365"/>
  <c r="Z34" i="365"/>
  <c r="Z149" i="365"/>
  <c r="C149" i="365"/>
  <c r="B149" i="365"/>
  <c r="Z45" i="365"/>
  <c r="C45" i="365"/>
  <c r="B45" i="365"/>
  <c r="Z13" i="365"/>
  <c r="C13" i="365"/>
  <c r="B13" i="365"/>
  <c r="Z221" i="365"/>
  <c r="B221" i="365"/>
  <c r="Z238" i="365"/>
  <c r="B238" i="365"/>
  <c r="Z184" i="365"/>
  <c r="C184" i="365"/>
  <c r="B184" i="365"/>
  <c r="B188" i="365"/>
  <c r="Z188" i="365"/>
  <c r="B115" i="365"/>
  <c r="Z115" i="365"/>
  <c r="C115" i="365"/>
  <c r="Z51" i="365"/>
  <c r="B51" i="365"/>
  <c r="Z85" i="365"/>
  <c r="B85" i="365"/>
  <c r="B46" i="365"/>
  <c r="Z46" i="365"/>
  <c r="C46" i="365"/>
  <c r="Z99" i="365"/>
  <c r="C99" i="365"/>
  <c r="B99" i="365"/>
  <c r="Z168" i="365"/>
  <c r="C168" i="365"/>
  <c r="B168" i="365"/>
  <c r="Z201" i="365"/>
  <c r="C201" i="365"/>
  <c r="B201" i="365"/>
  <c r="Z27" i="365"/>
  <c r="C27" i="365"/>
  <c r="B27" i="365"/>
  <c r="C80" i="365"/>
  <c r="B80" i="365"/>
  <c r="Z80" i="365"/>
  <c r="C16" i="365"/>
  <c r="B16" i="365"/>
  <c r="Z16" i="365"/>
  <c r="Z198" i="365"/>
  <c r="C198" i="365"/>
  <c r="B198" i="365"/>
  <c r="B234" i="365"/>
  <c r="Z234" i="365"/>
  <c r="C234" i="365"/>
  <c r="Z117" i="365"/>
  <c r="C117" i="365"/>
  <c r="B117" i="365"/>
  <c r="B78" i="365"/>
  <c r="Z78" i="365"/>
  <c r="C78" i="365"/>
  <c r="Z166" i="365"/>
  <c r="C166" i="365"/>
  <c r="B166" i="365"/>
  <c r="Z17" i="365"/>
  <c r="B17" i="365"/>
  <c r="C112" i="365"/>
  <c r="B112" i="365"/>
  <c r="Z112" i="365"/>
  <c r="Z199" i="365"/>
  <c r="C199" i="365"/>
  <c r="B199" i="365"/>
  <c r="Z148" i="365"/>
  <c r="C148" i="365"/>
  <c r="B148" i="365"/>
  <c r="Z32" i="365"/>
  <c r="C32" i="365"/>
  <c r="B32" i="365"/>
  <c r="C237" i="365"/>
  <c r="Z237" i="365"/>
  <c r="B237" i="365"/>
  <c r="Z35" i="365"/>
  <c r="B35" i="365"/>
  <c r="Z133" i="365"/>
  <c r="C133" i="365"/>
  <c r="B133" i="365"/>
  <c r="B68" i="365"/>
  <c r="Z68" i="365"/>
  <c r="Z163" i="365"/>
  <c r="C163" i="365"/>
  <c r="B163" i="365"/>
  <c r="Z116" i="365"/>
  <c r="C116" i="365"/>
  <c r="B116" i="365"/>
  <c r="B130" i="365"/>
  <c r="Z130" i="365"/>
  <c r="C130" i="365"/>
  <c r="Z94" i="365"/>
  <c r="C94" i="365"/>
  <c r="B94" i="365"/>
  <c r="Z11" i="365"/>
  <c r="C11" i="365"/>
  <c r="B11" i="365"/>
  <c r="C60" i="365"/>
  <c r="B60" i="365"/>
  <c r="Z60" i="365"/>
  <c r="C214" i="365"/>
  <c r="B214" i="365"/>
  <c r="Z214" i="365"/>
  <c r="C231" i="365"/>
  <c r="B231" i="365"/>
  <c r="Z231" i="365"/>
  <c r="Z77" i="347"/>
  <c r="C77" i="347"/>
  <c r="B77" i="347"/>
  <c r="C60" i="347"/>
  <c r="Z60" i="347"/>
  <c r="B60" i="347"/>
  <c r="Z234" i="355"/>
  <c r="B234" i="355"/>
  <c r="C234" i="355"/>
  <c r="B214" i="355"/>
  <c r="Z214" i="355"/>
  <c r="C214" i="355"/>
  <c r="Z50" i="344"/>
  <c r="AA50" i="344" s="1"/>
  <c r="C50" i="344"/>
  <c r="B50" i="344"/>
  <c r="B230" i="352"/>
  <c r="Z230" i="352"/>
  <c r="C230" i="352"/>
  <c r="B182" i="357"/>
  <c r="Z182" i="357"/>
  <c r="C182" i="357"/>
  <c r="B133" i="353"/>
  <c r="Z133" i="353"/>
  <c r="C133" i="353"/>
  <c r="B113" i="353"/>
  <c r="Z113" i="353"/>
  <c r="C113" i="353"/>
  <c r="Z103" i="349"/>
  <c r="B103" i="349"/>
  <c r="C49" i="358"/>
  <c r="B49" i="358"/>
  <c r="Z49" i="358"/>
  <c r="Z219" i="347"/>
  <c r="C219" i="347"/>
  <c r="B219" i="347"/>
  <c r="Z201" i="347"/>
  <c r="C201" i="347"/>
  <c r="B201" i="347"/>
  <c r="Z85" i="355"/>
  <c r="B85" i="355"/>
  <c r="B43" i="357"/>
  <c r="C43" i="357"/>
  <c r="Z43" i="357"/>
  <c r="Z148" i="344"/>
  <c r="C148" i="344"/>
  <c r="B148" i="344"/>
  <c r="C79" i="355"/>
  <c r="B79" i="355"/>
  <c r="Z79" i="355"/>
  <c r="Z165" i="360"/>
  <c r="C165" i="360"/>
  <c r="B165" i="360"/>
  <c r="Z150" i="350"/>
  <c r="C150" i="350"/>
  <c r="B150" i="350"/>
  <c r="C135" i="358"/>
  <c r="B135" i="358"/>
  <c r="Z135" i="358"/>
  <c r="C28" i="346"/>
  <c r="B28" i="346"/>
  <c r="Z28" i="346"/>
  <c r="B135" i="353"/>
  <c r="Z135" i="353"/>
  <c r="C135" i="353"/>
  <c r="B11" i="357"/>
  <c r="Z11" i="357"/>
  <c r="C11" i="357"/>
  <c r="Z188" i="349"/>
  <c r="B188" i="349"/>
  <c r="Z136" i="349"/>
  <c r="B136" i="349"/>
  <c r="C230" i="361"/>
  <c r="Z230" i="361"/>
  <c r="B230" i="361"/>
  <c r="B35" i="351"/>
  <c r="Z35" i="351"/>
  <c r="B145" i="357"/>
  <c r="C145" i="357"/>
  <c r="Z145" i="357"/>
  <c r="C84" i="347"/>
  <c r="Z84" i="347"/>
  <c r="B84" i="347"/>
  <c r="Z99" i="356"/>
  <c r="C99" i="356"/>
  <c r="B99" i="356"/>
  <c r="B201" i="354"/>
  <c r="Z201" i="354"/>
  <c r="C201" i="354"/>
  <c r="B147" i="354"/>
  <c r="Z147" i="354"/>
  <c r="C147" i="354"/>
  <c r="B235" i="344"/>
  <c r="Z235" i="344"/>
  <c r="C235" i="344"/>
  <c r="B113" i="354"/>
  <c r="Z113" i="354"/>
  <c r="C113" i="354"/>
  <c r="B18" i="357"/>
  <c r="Z18" i="357"/>
  <c r="B94" i="351"/>
  <c r="Z94" i="351"/>
  <c r="C94" i="351"/>
  <c r="B66" i="351"/>
  <c r="Z66" i="351"/>
  <c r="C66" i="351"/>
  <c r="Z114" i="361"/>
  <c r="C114" i="361"/>
  <c r="B114" i="361"/>
  <c r="B202" i="346"/>
  <c r="C202" i="346"/>
  <c r="Z202" i="346"/>
  <c r="Z237" i="357"/>
  <c r="C237" i="357"/>
  <c r="B237" i="357"/>
  <c r="Z116" i="344"/>
  <c r="AA116" i="344" s="1"/>
  <c r="C116" i="344"/>
  <c r="B116" i="344"/>
  <c r="B69" i="351"/>
  <c r="Z69" i="351"/>
  <c r="C183" i="360"/>
  <c r="Z183" i="360"/>
  <c r="B183" i="360"/>
  <c r="Z186" i="356"/>
  <c r="C186" i="356"/>
  <c r="B186" i="356"/>
  <c r="Z113" i="356"/>
  <c r="B113" i="356"/>
  <c r="C113" i="356"/>
  <c r="C113" i="349"/>
  <c r="B113" i="349"/>
  <c r="Z113" i="349"/>
  <c r="C132" i="354"/>
  <c r="Z132" i="354"/>
  <c r="B132" i="354"/>
  <c r="B217" i="353"/>
  <c r="Z217" i="353"/>
  <c r="C217" i="353"/>
  <c r="B199" i="353"/>
  <c r="Z199" i="353"/>
  <c r="C199" i="353"/>
  <c r="Z9" i="352"/>
  <c r="C9" i="352"/>
  <c r="B9" i="352"/>
  <c r="B97" i="357"/>
  <c r="Z97" i="357"/>
  <c r="C97" i="357"/>
  <c r="Z12" i="349"/>
  <c r="C12" i="349"/>
  <c r="B12" i="349"/>
  <c r="Z231" i="348"/>
  <c r="C231" i="348"/>
  <c r="B231" i="348"/>
  <c r="Z132" i="349"/>
  <c r="C132" i="349"/>
  <c r="B132" i="349"/>
  <c r="Z43" i="360"/>
  <c r="C43" i="360"/>
  <c r="B43" i="360"/>
  <c r="Z239" i="344"/>
  <c r="B239" i="344"/>
  <c r="Z214" i="344"/>
  <c r="C214" i="344"/>
  <c r="B214" i="344"/>
  <c r="Z35" i="361"/>
  <c r="B35" i="361"/>
  <c r="C95" i="349"/>
  <c r="B95" i="349"/>
  <c r="Z95" i="349"/>
  <c r="C134" i="354"/>
  <c r="Z134" i="354"/>
  <c r="B134" i="354"/>
  <c r="B219" i="353"/>
  <c r="Z219" i="353"/>
  <c r="C219" i="353"/>
  <c r="Z137" i="358"/>
  <c r="B137" i="358"/>
  <c r="B118" i="345"/>
  <c r="Z118" i="345"/>
  <c r="C118" i="345"/>
  <c r="Z136" i="358"/>
  <c r="B136" i="358"/>
  <c r="C50" i="360"/>
  <c r="B50" i="360"/>
  <c r="Z50" i="360"/>
  <c r="C218" i="352"/>
  <c r="B218" i="352"/>
  <c r="Z218" i="352"/>
  <c r="B103" i="358"/>
  <c r="Z103" i="358"/>
  <c r="C98" i="347"/>
  <c r="Z98" i="347"/>
  <c r="B98" i="347"/>
  <c r="B63" i="348"/>
  <c r="Z63" i="348"/>
  <c r="C63" i="348"/>
  <c r="Z81" i="360"/>
  <c r="C81" i="360"/>
  <c r="B81" i="360"/>
  <c r="Z188" i="354"/>
  <c r="B188" i="354"/>
  <c r="Z136" i="354"/>
  <c r="B136" i="354"/>
  <c r="Z34" i="344"/>
  <c r="B34" i="344"/>
  <c r="B98" i="355"/>
  <c r="Z98" i="355"/>
  <c r="C98" i="355"/>
  <c r="Z198" i="357"/>
  <c r="C198" i="357"/>
  <c r="B198" i="357"/>
  <c r="B179" i="351"/>
  <c r="Z179" i="351"/>
  <c r="C179" i="351"/>
  <c r="B152" i="351"/>
  <c r="Z152" i="351"/>
  <c r="C152" i="351"/>
  <c r="Z198" i="361"/>
  <c r="B198" i="361"/>
  <c r="C198" i="361"/>
  <c r="C62" i="350"/>
  <c r="B62" i="350"/>
  <c r="Z62" i="350"/>
  <c r="Z34" i="360"/>
  <c r="B34" i="360"/>
  <c r="B18" i="353"/>
  <c r="Z18" i="353"/>
  <c r="Z179" i="358"/>
  <c r="C179" i="358"/>
  <c r="B179" i="358"/>
  <c r="Z186" i="347"/>
  <c r="C186" i="347"/>
  <c r="B186" i="347"/>
  <c r="Z167" i="347"/>
  <c r="C167" i="347"/>
  <c r="B167" i="347"/>
  <c r="Z218" i="354"/>
  <c r="C218" i="354"/>
  <c r="B218" i="354"/>
  <c r="Z131" i="356"/>
  <c r="C131" i="356"/>
  <c r="B131" i="356"/>
  <c r="Z83" i="346"/>
  <c r="C83" i="346"/>
  <c r="B83" i="346"/>
  <c r="Z65" i="346"/>
  <c r="C65" i="346"/>
  <c r="B65" i="346"/>
  <c r="Z48" i="361"/>
  <c r="C48" i="361"/>
  <c r="B48" i="361"/>
  <c r="Z95" i="352"/>
  <c r="C95" i="352"/>
  <c r="B95" i="352"/>
  <c r="Z32" i="358"/>
  <c r="B32" i="358"/>
  <c r="C32" i="358"/>
  <c r="C81" i="349"/>
  <c r="B81" i="349"/>
  <c r="Z81" i="349"/>
  <c r="Z215" i="352"/>
  <c r="C215" i="352"/>
  <c r="B215" i="352"/>
  <c r="Z44" i="358"/>
  <c r="C44" i="358"/>
  <c r="B44" i="358"/>
  <c r="Z218" i="349"/>
  <c r="C218" i="349"/>
  <c r="B218" i="349"/>
  <c r="Z219" i="360"/>
  <c r="C219" i="360"/>
  <c r="B219" i="360"/>
  <c r="C213" i="344"/>
  <c r="B213" i="344"/>
  <c r="Z213" i="344"/>
  <c r="Z197" i="347"/>
  <c r="C197" i="347"/>
  <c r="B197" i="347"/>
  <c r="B219" i="361"/>
  <c r="C219" i="361"/>
  <c r="Z219" i="361"/>
  <c r="C82" i="352"/>
  <c r="B82" i="352"/>
  <c r="Z82" i="352"/>
  <c r="Z220" i="354"/>
  <c r="C220" i="354"/>
  <c r="B220" i="354"/>
  <c r="C63" i="355"/>
  <c r="B63" i="355"/>
  <c r="Z63" i="355"/>
  <c r="C15" i="355"/>
  <c r="B15" i="355"/>
  <c r="Z15" i="355"/>
  <c r="B134" i="345"/>
  <c r="Z134" i="345"/>
  <c r="C134" i="345"/>
  <c r="Z118" i="350"/>
  <c r="C118" i="350"/>
  <c r="B118" i="350"/>
  <c r="Z103" i="357"/>
  <c r="B103" i="357"/>
  <c r="B31" i="353"/>
  <c r="Z31" i="353"/>
  <c r="C31" i="353"/>
  <c r="B11" i="353"/>
  <c r="Z11" i="353"/>
  <c r="C11" i="353"/>
  <c r="B147" i="348"/>
  <c r="Z147" i="348"/>
  <c r="C147" i="348"/>
  <c r="B51" i="357"/>
  <c r="Z51" i="357"/>
  <c r="B233" i="349"/>
  <c r="Z233" i="349"/>
  <c r="C233" i="349"/>
  <c r="Z187" i="349"/>
  <c r="B187" i="349"/>
  <c r="B183" i="355"/>
  <c r="Z183" i="355"/>
  <c r="C183" i="355"/>
  <c r="B222" i="358"/>
  <c r="Z222" i="358"/>
  <c r="C115" i="344"/>
  <c r="B115" i="344"/>
  <c r="Z115" i="344"/>
  <c r="AA115" i="344" s="1"/>
  <c r="C67" i="355"/>
  <c r="B67" i="355"/>
  <c r="Z67" i="355"/>
  <c r="C77" i="355"/>
  <c r="B77" i="355"/>
  <c r="Z77" i="355"/>
  <c r="Z148" i="350"/>
  <c r="C148" i="350"/>
  <c r="B148" i="350"/>
  <c r="Z128" i="350"/>
  <c r="C128" i="350"/>
  <c r="B128" i="350"/>
  <c r="C196" i="360"/>
  <c r="Z196" i="360"/>
  <c r="B196" i="360"/>
  <c r="Z153" i="351"/>
  <c r="B153" i="351"/>
  <c r="C43" i="361"/>
  <c r="B43" i="361"/>
  <c r="Z43" i="361"/>
  <c r="Z188" i="348"/>
  <c r="B188" i="348"/>
  <c r="Z136" i="348"/>
  <c r="B136" i="348"/>
  <c r="C98" i="352"/>
  <c r="B98" i="352"/>
  <c r="Z98" i="352"/>
  <c r="B10" i="357"/>
  <c r="Z10" i="357"/>
  <c r="C10" i="357"/>
  <c r="Z169" i="346"/>
  <c r="B169" i="346"/>
  <c r="C169" i="346"/>
  <c r="Z149" i="346"/>
  <c r="B149" i="346"/>
  <c r="C149" i="346"/>
  <c r="B217" i="361"/>
  <c r="Z217" i="361"/>
  <c r="C217" i="361"/>
  <c r="C233" i="346"/>
  <c r="Z233" i="346"/>
  <c r="B233" i="346"/>
  <c r="C30" i="352"/>
  <c r="B30" i="352"/>
  <c r="Z30" i="352"/>
  <c r="Z237" i="353"/>
  <c r="C237" i="353"/>
  <c r="B237" i="353"/>
  <c r="C167" i="358"/>
  <c r="B167" i="358"/>
  <c r="Z167" i="358"/>
  <c r="Z45" i="347"/>
  <c r="C45" i="347"/>
  <c r="B45" i="347"/>
  <c r="Z154" i="351"/>
  <c r="B154" i="351"/>
  <c r="Z204" i="348"/>
  <c r="B204" i="348"/>
  <c r="Z200" i="358"/>
  <c r="C200" i="358"/>
  <c r="B200" i="358"/>
  <c r="Z222" i="346"/>
  <c r="B222" i="346"/>
  <c r="Z100" i="349"/>
  <c r="C100" i="349"/>
  <c r="B100" i="349"/>
  <c r="Z102" i="356"/>
  <c r="B102" i="356"/>
  <c r="Z200" i="344"/>
  <c r="C200" i="344"/>
  <c r="B200" i="344"/>
  <c r="Z182" i="356"/>
  <c r="C182" i="356"/>
  <c r="B182" i="356"/>
  <c r="B80" i="345"/>
  <c r="Z80" i="345"/>
  <c r="C80" i="345"/>
  <c r="Z50" i="358"/>
  <c r="B50" i="358"/>
  <c r="C50" i="358"/>
  <c r="Z31" i="360"/>
  <c r="C31" i="360"/>
  <c r="B31" i="360"/>
  <c r="B115" i="353"/>
  <c r="Z115" i="353"/>
  <c r="C115" i="353"/>
  <c r="B97" i="353"/>
  <c r="Z97" i="353"/>
  <c r="C97" i="353"/>
  <c r="B61" i="354"/>
  <c r="Z61" i="354"/>
  <c r="C61" i="354"/>
  <c r="C163" i="350"/>
  <c r="B163" i="350"/>
  <c r="Z163" i="350"/>
  <c r="Z68" i="350"/>
  <c r="B68" i="350"/>
  <c r="B149" i="361"/>
  <c r="C149" i="361"/>
  <c r="Z149" i="361"/>
  <c r="B180" i="353"/>
  <c r="Z180" i="353"/>
  <c r="C180" i="353"/>
  <c r="B17" i="357"/>
  <c r="Z17" i="357"/>
  <c r="B14" i="350"/>
  <c r="Z14" i="350"/>
  <c r="C14" i="350"/>
  <c r="Z213" i="360"/>
  <c r="C213" i="360"/>
  <c r="B213" i="360"/>
  <c r="C45" i="344"/>
  <c r="B45" i="344"/>
  <c r="Z45" i="344"/>
  <c r="AA45" i="344" s="1"/>
  <c r="C46" i="352"/>
  <c r="B46" i="352"/>
  <c r="Z46" i="352"/>
  <c r="Z128" i="358"/>
  <c r="B128" i="358"/>
  <c r="C128" i="358"/>
  <c r="Z69" i="357"/>
  <c r="B69" i="357"/>
  <c r="C26" i="347"/>
  <c r="Z26" i="347"/>
  <c r="B26" i="347"/>
  <c r="Z185" i="344"/>
  <c r="C185" i="344"/>
  <c r="B185" i="344"/>
  <c r="C145" i="355"/>
  <c r="B145" i="355"/>
  <c r="Z145" i="355"/>
  <c r="Z216" i="350"/>
  <c r="C216" i="350"/>
  <c r="B216" i="350"/>
  <c r="Z196" i="350"/>
  <c r="C196" i="350"/>
  <c r="B196" i="350"/>
  <c r="Z136" i="361"/>
  <c r="B136" i="361"/>
  <c r="Z43" i="352"/>
  <c r="C43" i="352"/>
  <c r="B43" i="352"/>
  <c r="Z187" i="357"/>
  <c r="B187" i="357"/>
  <c r="Z46" i="349"/>
  <c r="C46" i="349"/>
  <c r="B46" i="349"/>
  <c r="Z26" i="349"/>
  <c r="C26" i="349"/>
  <c r="B26" i="349"/>
  <c r="C130" i="352"/>
  <c r="B130" i="352"/>
  <c r="Z130" i="352"/>
  <c r="C50" i="352"/>
  <c r="B50" i="352"/>
  <c r="Z50" i="352"/>
  <c r="C112" i="361"/>
  <c r="B112" i="361"/>
  <c r="Z112" i="361"/>
  <c r="C218" i="360"/>
  <c r="B218" i="360"/>
  <c r="Z218" i="360"/>
  <c r="Z67" i="360"/>
  <c r="C67" i="360"/>
  <c r="B67" i="360"/>
  <c r="C163" i="349"/>
  <c r="B163" i="349"/>
  <c r="Z163" i="349"/>
  <c r="C168" i="354"/>
  <c r="Z168" i="354"/>
  <c r="B168" i="354"/>
  <c r="B83" i="354"/>
  <c r="Z83" i="354"/>
  <c r="C83" i="354"/>
  <c r="C98" i="360"/>
  <c r="Z98" i="360"/>
  <c r="B98" i="360"/>
  <c r="C135" i="344"/>
  <c r="B135" i="344"/>
  <c r="Z135" i="344"/>
  <c r="B132" i="351"/>
  <c r="Z132" i="351"/>
  <c r="C132" i="351"/>
  <c r="C98" i="356"/>
  <c r="Z98" i="356"/>
  <c r="B98" i="356"/>
  <c r="Z153" i="347"/>
  <c r="B153" i="347"/>
  <c r="Z52" i="360"/>
  <c r="B52" i="360"/>
  <c r="C150" i="347"/>
  <c r="B150" i="347"/>
  <c r="Z150" i="347"/>
  <c r="B97" i="348"/>
  <c r="Z97" i="348"/>
  <c r="C97" i="348"/>
  <c r="C179" i="360"/>
  <c r="B179" i="360"/>
  <c r="Z179" i="360"/>
  <c r="B12" i="355"/>
  <c r="Z12" i="355"/>
  <c r="C12" i="355"/>
  <c r="B231" i="354"/>
  <c r="Z231" i="354"/>
  <c r="C231" i="354"/>
  <c r="Z9" i="347"/>
  <c r="C9" i="347"/>
  <c r="B9" i="347"/>
  <c r="C198" i="354"/>
  <c r="Z198" i="354"/>
  <c r="B198" i="354"/>
  <c r="C179" i="354"/>
  <c r="B179" i="354"/>
  <c r="Z179" i="354"/>
  <c r="B239" i="347"/>
  <c r="Z239" i="347"/>
  <c r="B154" i="354"/>
  <c r="Z154" i="354"/>
  <c r="C131" i="358"/>
  <c r="B131" i="358"/>
  <c r="Z131" i="358"/>
  <c r="Z96" i="350"/>
  <c r="B96" i="350"/>
  <c r="C96" i="350"/>
  <c r="Z78" i="350"/>
  <c r="C78" i="350"/>
  <c r="B78" i="350"/>
  <c r="Z129" i="360"/>
  <c r="C129" i="360"/>
  <c r="B129" i="360"/>
  <c r="B115" i="354"/>
  <c r="Z115" i="354"/>
  <c r="C115" i="354"/>
  <c r="Z214" i="358"/>
  <c r="C214" i="358"/>
  <c r="B214" i="358"/>
  <c r="Z198" i="349"/>
  <c r="C198" i="349"/>
  <c r="B198" i="349"/>
  <c r="Z179" i="349"/>
  <c r="C179" i="349"/>
  <c r="B179" i="349"/>
  <c r="Z154" i="345"/>
  <c r="B154" i="345"/>
  <c r="Z222" i="355"/>
  <c r="B222" i="355"/>
  <c r="Z117" i="346"/>
  <c r="B117" i="346"/>
  <c r="C117" i="346"/>
  <c r="Z99" i="346"/>
  <c r="C99" i="346"/>
  <c r="B99" i="346"/>
  <c r="B101" i="361"/>
  <c r="Z101" i="361"/>
  <c r="C101" i="361"/>
  <c r="Z129" i="352"/>
  <c r="C129" i="352"/>
  <c r="B129" i="352"/>
  <c r="Z100" i="358"/>
  <c r="C100" i="358"/>
  <c r="B100" i="358"/>
  <c r="C67" i="349"/>
  <c r="B67" i="349"/>
  <c r="Z67" i="349"/>
  <c r="Z98" i="350"/>
  <c r="B98" i="350"/>
  <c r="C98" i="350"/>
  <c r="B222" i="357"/>
  <c r="Z222" i="357"/>
  <c r="Z101" i="347"/>
  <c r="C101" i="347"/>
  <c r="B101" i="347"/>
  <c r="B182" i="354"/>
  <c r="Z182" i="354"/>
  <c r="C182" i="354"/>
  <c r="C196" i="361"/>
  <c r="B196" i="361"/>
  <c r="Z196" i="361"/>
  <c r="Z34" i="348"/>
  <c r="B34" i="348"/>
  <c r="Z150" i="358"/>
  <c r="B150" i="358"/>
  <c r="C150" i="358"/>
  <c r="C230" i="348"/>
  <c r="B230" i="348"/>
  <c r="Z230" i="348"/>
  <c r="Z86" i="355"/>
  <c r="B86" i="355"/>
  <c r="B164" i="355"/>
  <c r="Z164" i="355"/>
  <c r="C164" i="355"/>
  <c r="B146" i="355"/>
  <c r="Z146" i="355"/>
  <c r="C146" i="355"/>
  <c r="B86" i="348"/>
  <c r="Z86" i="348"/>
  <c r="B218" i="351"/>
  <c r="Z218" i="351"/>
  <c r="C218" i="351"/>
  <c r="Z213" i="356"/>
  <c r="C213" i="356"/>
  <c r="B213" i="356"/>
  <c r="B65" i="353"/>
  <c r="Z65" i="353"/>
  <c r="C65" i="353"/>
  <c r="B45" i="353"/>
  <c r="Z45" i="353"/>
  <c r="C45" i="353"/>
  <c r="B182" i="348"/>
  <c r="Z182" i="348"/>
  <c r="C182" i="348"/>
  <c r="B135" i="357"/>
  <c r="C135" i="357"/>
  <c r="Z135" i="357"/>
  <c r="C79" i="344"/>
  <c r="B79" i="344"/>
  <c r="Z79" i="344"/>
  <c r="AA79" i="344" s="1"/>
  <c r="Z35" i="348"/>
  <c r="B35" i="348"/>
  <c r="Z47" i="360"/>
  <c r="B47" i="360"/>
  <c r="C47" i="360"/>
  <c r="C30" i="356"/>
  <c r="Z30" i="356"/>
  <c r="B30" i="356"/>
  <c r="Z119" i="355"/>
  <c r="B119" i="355"/>
  <c r="C47" i="344"/>
  <c r="B47" i="344"/>
  <c r="Z47" i="344"/>
  <c r="AA47" i="344" s="1"/>
  <c r="Z152" i="344"/>
  <c r="C152" i="344"/>
  <c r="B152" i="344"/>
  <c r="C111" i="355"/>
  <c r="B111" i="355"/>
  <c r="Z111" i="355"/>
  <c r="Z181" i="350"/>
  <c r="C181" i="350"/>
  <c r="B181" i="350"/>
  <c r="Z162" i="350"/>
  <c r="C162" i="350"/>
  <c r="B162" i="350"/>
  <c r="C15" i="361"/>
  <c r="B15" i="361"/>
  <c r="Z15" i="361"/>
  <c r="Z204" i="353"/>
  <c r="B204" i="353"/>
  <c r="C63" i="361"/>
  <c r="B63" i="361"/>
  <c r="Z63" i="361"/>
  <c r="C129" i="350"/>
  <c r="B129" i="350"/>
  <c r="Z129" i="350"/>
  <c r="B83" i="350"/>
  <c r="Z83" i="350"/>
  <c r="C83" i="350"/>
  <c r="B52" i="353"/>
  <c r="Z52" i="353"/>
  <c r="Z44" i="357"/>
  <c r="C44" i="357"/>
  <c r="B44" i="357"/>
  <c r="B238" i="347"/>
  <c r="Z238" i="347"/>
  <c r="Z184" i="346"/>
  <c r="B184" i="346"/>
  <c r="C184" i="346"/>
  <c r="Z181" i="344"/>
  <c r="C181" i="344"/>
  <c r="B181" i="344"/>
  <c r="Z162" i="344"/>
  <c r="C162" i="344"/>
  <c r="B162" i="344"/>
  <c r="Z199" i="360"/>
  <c r="B199" i="360"/>
  <c r="C199" i="360"/>
  <c r="Z183" i="350"/>
  <c r="C183" i="350"/>
  <c r="B183" i="350"/>
  <c r="C62" i="347"/>
  <c r="Z62" i="347"/>
  <c r="B62" i="347"/>
  <c r="Z11" i="352"/>
  <c r="C11" i="352"/>
  <c r="B11" i="352"/>
  <c r="Z14" i="349"/>
  <c r="C14" i="349"/>
  <c r="B14" i="349"/>
  <c r="Z48" i="344"/>
  <c r="AA48" i="344" s="1"/>
  <c r="C48" i="344"/>
  <c r="B48" i="344"/>
  <c r="B32" i="350"/>
  <c r="Z32" i="350"/>
  <c r="C32" i="350"/>
  <c r="Z13" i="356"/>
  <c r="B13" i="356"/>
  <c r="C13" i="356"/>
  <c r="C231" i="355"/>
  <c r="Z231" i="355"/>
  <c r="B231" i="355"/>
  <c r="Z99" i="347"/>
  <c r="C99" i="347"/>
  <c r="B99" i="347"/>
  <c r="B64" i="354"/>
  <c r="Z64" i="354"/>
  <c r="C64" i="354"/>
  <c r="C150" i="360"/>
  <c r="Z150" i="360"/>
  <c r="B150" i="360"/>
  <c r="B149" i="353"/>
  <c r="Z149" i="353"/>
  <c r="C149" i="353"/>
  <c r="B131" i="353"/>
  <c r="Z131" i="353"/>
  <c r="C131" i="353"/>
  <c r="Z33" i="352"/>
  <c r="C33" i="352"/>
  <c r="B33" i="352"/>
  <c r="Z13" i="352"/>
  <c r="C13" i="352"/>
  <c r="B13" i="352"/>
  <c r="Z28" i="361"/>
  <c r="B28" i="361"/>
  <c r="C28" i="361"/>
  <c r="Z16" i="349"/>
  <c r="C16" i="349"/>
  <c r="B16" i="349"/>
  <c r="C45" i="361"/>
  <c r="B45" i="361"/>
  <c r="Z45" i="361"/>
  <c r="Z164" i="349"/>
  <c r="C164" i="349"/>
  <c r="B164" i="349"/>
  <c r="Z146" i="349"/>
  <c r="C146" i="349"/>
  <c r="B146" i="349"/>
  <c r="Z18" i="345"/>
  <c r="B18" i="345"/>
  <c r="C197" i="355"/>
  <c r="B197" i="355"/>
  <c r="Z197" i="355"/>
  <c r="B17" i="344"/>
  <c r="Z17" i="344"/>
  <c r="AA17" i="344" s="1"/>
  <c r="Z12" i="344"/>
  <c r="AA12" i="344" s="1"/>
  <c r="C12" i="344"/>
  <c r="B12" i="344"/>
  <c r="Z100" i="361"/>
  <c r="B100" i="361"/>
  <c r="C100" i="361"/>
  <c r="B133" i="354"/>
  <c r="Z133" i="354"/>
  <c r="C133" i="354"/>
  <c r="B149" i="357"/>
  <c r="C149" i="357"/>
  <c r="Z149" i="357"/>
  <c r="C77" i="344"/>
  <c r="B77" i="344"/>
  <c r="Z77" i="344"/>
  <c r="AA77" i="344" s="1"/>
  <c r="C43" i="351"/>
  <c r="B43" i="351"/>
  <c r="Z43" i="351"/>
  <c r="Z198" i="358"/>
  <c r="C198" i="358"/>
  <c r="B198" i="358"/>
  <c r="B68" i="347"/>
  <c r="Z68" i="347"/>
  <c r="B128" i="357"/>
  <c r="Z128" i="357"/>
  <c r="C128" i="357"/>
  <c r="Z52" i="346"/>
  <c r="B52" i="346"/>
  <c r="Z166" i="349"/>
  <c r="C166" i="349"/>
  <c r="B166" i="349"/>
  <c r="Z111" i="360"/>
  <c r="C111" i="360"/>
  <c r="B111" i="360"/>
  <c r="Z120" i="345"/>
  <c r="B120" i="345"/>
  <c r="Z51" i="345"/>
  <c r="B51" i="345"/>
  <c r="Z95" i="346"/>
  <c r="C95" i="346"/>
  <c r="B95" i="346"/>
  <c r="C133" i="355"/>
  <c r="B133" i="355"/>
  <c r="Z133" i="355"/>
  <c r="C100" i="347"/>
  <c r="Z100" i="347"/>
  <c r="B100" i="347"/>
  <c r="Z97" i="352"/>
  <c r="C97" i="352"/>
  <c r="B97" i="352"/>
  <c r="B119" i="361"/>
  <c r="Z119" i="361"/>
  <c r="B188" i="355"/>
  <c r="Z188" i="355"/>
  <c r="C215" i="354"/>
  <c r="B215" i="354"/>
  <c r="Z215" i="354"/>
  <c r="B187" i="351"/>
  <c r="Z187" i="351"/>
  <c r="C77" i="361"/>
  <c r="B77" i="361"/>
  <c r="Z77" i="361"/>
  <c r="Z117" i="347"/>
  <c r="C117" i="347"/>
  <c r="B117" i="347"/>
  <c r="C28" i="356"/>
  <c r="B28" i="356"/>
  <c r="Z28" i="356"/>
  <c r="C214" i="361"/>
  <c r="B214" i="361"/>
  <c r="Z214" i="361"/>
  <c r="C150" i="354"/>
  <c r="Z150" i="354"/>
  <c r="B150" i="354"/>
  <c r="Z130" i="349"/>
  <c r="C130" i="349"/>
  <c r="B130" i="349"/>
  <c r="C84" i="346"/>
  <c r="B84" i="346"/>
  <c r="Z84" i="346"/>
  <c r="C213" i="351"/>
  <c r="B213" i="351"/>
  <c r="Z213" i="351"/>
  <c r="C48" i="360"/>
  <c r="Z48" i="360"/>
  <c r="B48" i="360"/>
  <c r="C112" i="348"/>
  <c r="B112" i="348"/>
  <c r="Z112" i="348"/>
  <c r="C234" i="358"/>
  <c r="Z234" i="358"/>
  <c r="B234" i="358"/>
  <c r="C9" i="349"/>
  <c r="B9" i="349"/>
  <c r="Z9" i="349"/>
  <c r="B239" i="348"/>
  <c r="Z239" i="348"/>
  <c r="C113" i="355"/>
  <c r="B113" i="355"/>
  <c r="Z113" i="355"/>
  <c r="C165" i="345"/>
  <c r="B165" i="345"/>
  <c r="Z165" i="345"/>
  <c r="Z199" i="356"/>
  <c r="C199" i="356"/>
  <c r="B199" i="356"/>
  <c r="C219" i="344"/>
  <c r="B219" i="344"/>
  <c r="Z219" i="344"/>
  <c r="B220" i="346"/>
  <c r="Z220" i="346"/>
  <c r="C220" i="346"/>
  <c r="C33" i="358"/>
  <c r="Z33" i="358"/>
  <c r="B33" i="358"/>
  <c r="B86" i="354"/>
  <c r="Z86" i="354"/>
  <c r="B18" i="354"/>
  <c r="Z18" i="354"/>
  <c r="C111" i="344"/>
  <c r="B111" i="344"/>
  <c r="Z111" i="344"/>
  <c r="AA111" i="344" s="1"/>
  <c r="Z170" i="354"/>
  <c r="B170" i="354"/>
  <c r="B62" i="357"/>
  <c r="Z62" i="357"/>
  <c r="C62" i="357"/>
  <c r="B44" i="351"/>
  <c r="Z44" i="351"/>
  <c r="C44" i="351"/>
  <c r="B16" i="351"/>
  <c r="Z16" i="351"/>
  <c r="C16" i="351"/>
  <c r="B86" i="349"/>
  <c r="Z86" i="349"/>
  <c r="B17" i="349"/>
  <c r="Z17" i="349"/>
  <c r="Z136" i="360"/>
  <c r="B136" i="360"/>
  <c r="C167" i="345"/>
  <c r="B167" i="345"/>
  <c r="Z167" i="345"/>
  <c r="C112" i="356"/>
  <c r="B112" i="356"/>
  <c r="Z112" i="356"/>
  <c r="C166" i="347"/>
  <c r="B166" i="347"/>
  <c r="Z166" i="347"/>
  <c r="C130" i="347"/>
  <c r="B130" i="347"/>
  <c r="Z130" i="347"/>
  <c r="C233" i="352"/>
  <c r="B233" i="352"/>
  <c r="Z233" i="352"/>
  <c r="C128" i="346"/>
  <c r="B128" i="346"/>
  <c r="Z128" i="346"/>
  <c r="Z16" i="354"/>
  <c r="C16" i="354"/>
  <c r="B16" i="354"/>
  <c r="C186" i="350"/>
  <c r="B186" i="350"/>
  <c r="Z186" i="350"/>
  <c r="B136" i="356"/>
  <c r="Z136" i="356"/>
  <c r="B218" i="345"/>
  <c r="Z218" i="345"/>
  <c r="C218" i="345"/>
  <c r="C146" i="356"/>
  <c r="Z146" i="356"/>
  <c r="B146" i="356"/>
  <c r="C230" i="358"/>
  <c r="Z230" i="358"/>
  <c r="B230" i="358"/>
  <c r="C148" i="352"/>
  <c r="B148" i="352"/>
  <c r="Z148" i="352"/>
  <c r="C128" i="356"/>
  <c r="B128" i="356"/>
  <c r="Z128" i="356"/>
  <c r="C114" i="346"/>
  <c r="B114" i="346"/>
  <c r="Z114" i="346"/>
  <c r="C198" i="347"/>
  <c r="B198" i="347"/>
  <c r="Z198" i="347"/>
  <c r="C62" i="360"/>
  <c r="Z62" i="360"/>
  <c r="B62" i="360"/>
  <c r="C129" i="344"/>
  <c r="B129" i="344"/>
  <c r="Z129" i="344"/>
  <c r="C235" i="352"/>
  <c r="B235" i="352"/>
  <c r="Z235" i="352"/>
  <c r="C49" i="361"/>
  <c r="B49" i="361"/>
  <c r="Z49" i="361"/>
  <c r="C146" i="353"/>
  <c r="B146" i="353"/>
  <c r="Z146" i="353"/>
  <c r="C118" i="353"/>
  <c r="B118" i="353"/>
  <c r="Z118" i="353"/>
  <c r="C15" i="350"/>
  <c r="B15" i="350"/>
  <c r="Z15" i="350"/>
  <c r="C199" i="355"/>
  <c r="B199" i="355"/>
  <c r="Z199" i="355"/>
  <c r="B196" i="351"/>
  <c r="Z196" i="351"/>
  <c r="C196" i="351"/>
  <c r="B168" i="351"/>
  <c r="Z168" i="351"/>
  <c r="C168" i="351"/>
  <c r="Z216" i="361"/>
  <c r="C216" i="361"/>
  <c r="B216" i="361"/>
  <c r="B11" i="348"/>
  <c r="Z11" i="348"/>
  <c r="C11" i="348"/>
  <c r="B151" i="348"/>
  <c r="Z151" i="348"/>
  <c r="C151" i="348"/>
  <c r="B133" i="348"/>
  <c r="Z133" i="348"/>
  <c r="C133" i="348"/>
  <c r="Z16" i="361"/>
  <c r="B16" i="361"/>
  <c r="C16" i="361"/>
  <c r="B48" i="355"/>
  <c r="Z48" i="355"/>
  <c r="C48" i="355"/>
  <c r="Z148" i="357"/>
  <c r="C148" i="357"/>
  <c r="B148" i="357"/>
  <c r="Z98" i="344"/>
  <c r="AA98" i="344" s="1"/>
  <c r="C98" i="344"/>
  <c r="B98" i="344"/>
  <c r="C148" i="353"/>
  <c r="B148" i="353"/>
  <c r="Z148" i="353"/>
  <c r="Z145" i="360"/>
  <c r="C145" i="360"/>
  <c r="B145" i="360"/>
  <c r="C45" i="350"/>
  <c r="B45" i="350"/>
  <c r="Z45" i="350"/>
  <c r="C27" i="350"/>
  <c r="B27" i="350"/>
  <c r="Z27" i="350"/>
  <c r="Z44" i="361"/>
  <c r="C44" i="361"/>
  <c r="B44" i="361"/>
  <c r="B17" i="353"/>
  <c r="Z17" i="353"/>
  <c r="C151" i="355"/>
  <c r="B151" i="355"/>
  <c r="Z151" i="355"/>
  <c r="C83" i="349"/>
  <c r="B83" i="349"/>
  <c r="Z83" i="349"/>
  <c r="C43" i="349"/>
  <c r="B43" i="349"/>
  <c r="Z43" i="349"/>
  <c r="B154" i="344"/>
  <c r="Z154" i="344"/>
  <c r="Z98" i="358"/>
  <c r="C98" i="358"/>
  <c r="B98" i="358"/>
  <c r="Z94" i="344"/>
  <c r="AA94" i="344" s="1"/>
  <c r="C94" i="344"/>
  <c r="B94" i="344"/>
  <c r="B85" i="350"/>
  <c r="Z85" i="350"/>
  <c r="B151" i="361"/>
  <c r="Z151" i="361"/>
  <c r="C151" i="361"/>
  <c r="C99" i="351"/>
  <c r="B99" i="351"/>
  <c r="Z99" i="351"/>
  <c r="C79" i="351"/>
  <c r="B79" i="351"/>
  <c r="Z79" i="351"/>
  <c r="B188" i="347"/>
  <c r="Z188" i="347"/>
  <c r="Z100" i="344"/>
  <c r="AA100" i="344" s="1"/>
  <c r="C100" i="344"/>
  <c r="B100" i="344"/>
  <c r="B86" i="353"/>
  <c r="Z86" i="353"/>
  <c r="C97" i="349"/>
  <c r="B97" i="349"/>
  <c r="Z97" i="349"/>
  <c r="C152" i="356"/>
  <c r="B152" i="356"/>
  <c r="Z152" i="356"/>
  <c r="Z13" i="347"/>
  <c r="C13" i="347"/>
  <c r="B13" i="347"/>
  <c r="B238" i="355"/>
  <c r="Z238" i="355"/>
  <c r="B217" i="357"/>
  <c r="Z217" i="357"/>
  <c r="C217" i="357"/>
  <c r="B238" i="353"/>
  <c r="Z238" i="353"/>
  <c r="C202" i="353"/>
  <c r="B202" i="353"/>
  <c r="Z202" i="353"/>
  <c r="C31" i="344"/>
  <c r="B31" i="344"/>
  <c r="Z31" i="344"/>
  <c r="B200" i="355"/>
  <c r="Z200" i="355"/>
  <c r="C200" i="355"/>
  <c r="C236" i="358"/>
  <c r="Z236" i="358"/>
  <c r="B236" i="358"/>
  <c r="Z221" i="352"/>
  <c r="B221" i="352"/>
  <c r="Z86" i="352"/>
  <c r="B86" i="352"/>
  <c r="B101" i="353"/>
  <c r="Z101" i="353"/>
  <c r="C101" i="353"/>
  <c r="C200" i="356"/>
  <c r="Z200" i="356"/>
  <c r="B200" i="356"/>
  <c r="Z69" i="349"/>
  <c r="B69" i="349"/>
  <c r="B217" i="348"/>
  <c r="Z217" i="348"/>
  <c r="C217" i="348"/>
  <c r="B163" i="361"/>
  <c r="Z163" i="361"/>
  <c r="C163" i="361"/>
  <c r="B216" i="346"/>
  <c r="Z216" i="346"/>
  <c r="C216" i="346"/>
  <c r="C196" i="346"/>
  <c r="B196" i="346"/>
  <c r="Z196" i="346"/>
  <c r="B119" i="360"/>
  <c r="Z119" i="360"/>
  <c r="B239" i="353"/>
  <c r="Z239" i="353"/>
  <c r="C232" i="361"/>
  <c r="B232" i="361"/>
  <c r="Z232" i="361"/>
  <c r="B94" i="345"/>
  <c r="Z94" i="345"/>
  <c r="C94" i="345"/>
  <c r="C164" i="356"/>
  <c r="B164" i="356"/>
  <c r="Z164" i="356"/>
  <c r="Z220" i="357"/>
  <c r="C220" i="357"/>
  <c r="B220" i="357"/>
  <c r="B12" i="351"/>
  <c r="Z12" i="351"/>
  <c r="C12" i="351"/>
  <c r="Z236" i="355"/>
  <c r="C236" i="355"/>
  <c r="B236" i="355"/>
  <c r="Z95" i="347"/>
  <c r="C95" i="347"/>
  <c r="B95" i="347"/>
  <c r="C130" i="348"/>
  <c r="B130" i="348"/>
  <c r="Z130" i="348"/>
  <c r="C63" i="345"/>
  <c r="B63" i="345"/>
  <c r="Z63" i="345"/>
  <c r="Z52" i="356"/>
  <c r="B52" i="356"/>
  <c r="Z137" i="344"/>
  <c r="B137" i="344"/>
  <c r="C184" i="345"/>
  <c r="B184" i="345"/>
  <c r="Z184" i="345"/>
  <c r="C148" i="356"/>
  <c r="B148" i="356"/>
  <c r="Z148" i="356"/>
  <c r="C184" i="351"/>
  <c r="B184" i="351"/>
  <c r="Z184" i="351"/>
  <c r="C165" i="351"/>
  <c r="B165" i="351"/>
  <c r="Z165" i="351"/>
  <c r="Z137" i="354"/>
  <c r="B137" i="354"/>
  <c r="B67" i="357"/>
  <c r="C67" i="357"/>
  <c r="Z67" i="357"/>
  <c r="B132" i="345"/>
  <c r="Z132" i="345"/>
  <c r="C132" i="345"/>
  <c r="B14" i="351"/>
  <c r="Z14" i="351"/>
  <c r="C14" i="351"/>
  <c r="C83" i="358"/>
  <c r="Z83" i="358"/>
  <c r="B83" i="358"/>
  <c r="B162" i="351"/>
  <c r="Z162" i="351"/>
  <c r="C162" i="351"/>
  <c r="B134" i="351"/>
  <c r="Z134" i="351"/>
  <c r="C134" i="351"/>
  <c r="B181" i="361"/>
  <c r="C181" i="361"/>
  <c r="Z181" i="361"/>
  <c r="Z154" i="347"/>
  <c r="B154" i="347"/>
  <c r="B235" i="358"/>
  <c r="Z235" i="358"/>
  <c r="C235" i="358"/>
  <c r="Z171" i="350"/>
  <c r="B171" i="350"/>
  <c r="C151" i="350"/>
  <c r="B151" i="350"/>
  <c r="Z151" i="350"/>
  <c r="B85" i="356"/>
  <c r="Z85" i="356"/>
  <c r="C27" i="349"/>
  <c r="B27" i="349"/>
  <c r="Z27" i="349"/>
  <c r="C100" i="354"/>
  <c r="Z100" i="354"/>
  <c r="B100" i="354"/>
  <c r="Z235" i="361"/>
  <c r="C235" i="361"/>
  <c r="B235" i="361"/>
  <c r="B186" i="353"/>
  <c r="Z186" i="353"/>
  <c r="C186" i="353"/>
  <c r="C232" i="357"/>
  <c r="B232" i="357"/>
  <c r="Z232" i="357"/>
  <c r="B46" i="345"/>
  <c r="Z46" i="345"/>
  <c r="C46" i="345"/>
  <c r="B164" i="351"/>
  <c r="Z164" i="351"/>
  <c r="C164" i="351"/>
  <c r="B147" i="357"/>
  <c r="Z147" i="357"/>
  <c r="C147" i="357"/>
  <c r="B236" i="347"/>
  <c r="Z236" i="347"/>
  <c r="C236" i="347"/>
  <c r="Z221" i="347"/>
  <c r="B221" i="347"/>
  <c r="C11" i="361"/>
  <c r="B11" i="361"/>
  <c r="Z11" i="361"/>
  <c r="B129" i="348"/>
  <c r="Z129" i="348"/>
  <c r="C129" i="348"/>
  <c r="C29" i="358"/>
  <c r="Z29" i="358"/>
  <c r="B29" i="358"/>
  <c r="B179" i="345"/>
  <c r="Z179" i="345"/>
  <c r="C179" i="345"/>
  <c r="B16" i="355"/>
  <c r="Z16" i="355"/>
  <c r="C16" i="355"/>
  <c r="C44" i="353"/>
  <c r="B44" i="353"/>
  <c r="Z44" i="353"/>
  <c r="C16" i="353"/>
  <c r="B16" i="353"/>
  <c r="Z16" i="353"/>
  <c r="C216" i="348"/>
  <c r="B216" i="348"/>
  <c r="Z216" i="348"/>
  <c r="C97" i="355"/>
  <c r="B97" i="355"/>
  <c r="Z97" i="355"/>
  <c r="C99" i="350"/>
  <c r="B99" i="350"/>
  <c r="Z99" i="350"/>
  <c r="C43" i="350"/>
  <c r="B43" i="350"/>
  <c r="Z43" i="350"/>
  <c r="Z60" i="361"/>
  <c r="C60" i="361"/>
  <c r="B60" i="361"/>
  <c r="B187" i="346"/>
  <c r="Z187" i="346"/>
  <c r="Z231" i="357"/>
  <c r="C231" i="357"/>
  <c r="B231" i="357"/>
  <c r="Z12" i="354"/>
  <c r="C12" i="354"/>
  <c r="B12" i="354"/>
  <c r="B230" i="356"/>
  <c r="Z230" i="356"/>
  <c r="C230" i="356"/>
  <c r="B46" i="355"/>
  <c r="Z46" i="355"/>
  <c r="C46" i="355"/>
  <c r="B26" i="355"/>
  <c r="Z26" i="355"/>
  <c r="C26" i="355"/>
  <c r="B64" i="345"/>
  <c r="Z64" i="345"/>
  <c r="C64" i="345"/>
  <c r="B166" i="355"/>
  <c r="Z166" i="355"/>
  <c r="C166" i="355"/>
  <c r="B120" i="358"/>
  <c r="Z120" i="358"/>
  <c r="Z51" i="352"/>
  <c r="B51" i="352"/>
  <c r="B220" i="351"/>
  <c r="Z220" i="351"/>
  <c r="C220" i="351"/>
  <c r="B95" i="357"/>
  <c r="C95" i="357"/>
  <c r="Z95" i="357"/>
  <c r="Z217" i="356"/>
  <c r="C217" i="356"/>
  <c r="B217" i="356"/>
  <c r="C214" i="352"/>
  <c r="B214" i="352"/>
  <c r="Z214" i="352"/>
  <c r="C116" i="352"/>
  <c r="B116" i="352"/>
  <c r="Z116" i="352"/>
  <c r="B128" i="361"/>
  <c r="C128" i="361"/>
  <c r="Z128" i="361"/>
  <c r="Z163" i="347"/>
  <c r="C163" i="347"/>
  <c r="B163" i="347"/>
  <c r="Z117" i="360"/>
  <c r="C117" i="360"/>
  <c r="B117" i="360"/>
  <c r="C197" i="349"/>
  <c r="B197" i="349"/>
  <c r="Z197" i="349"/>
  <c r="C185" i="354"/>
  <c r="B185" i="354"/>
  <c r="Z185" i="354"/>
  <c r="Z29" i="347"/>
  <c r="C29" i="347"/>
  <c r="B29" i="347"/>
  <c r="B168" i="355"/>
  <c r="Z168" i="355"/>
  <c r="C168" i="355"/>
  <c r="C96" i="360"/>
  <c r="B96" i="360"/>
  <c r="Z96" i="360"/>
  <c r="Z52" i="352"/>
  <c r="B52" i="352"/>
  <c r="C213" i="358"/>
  <c r="B213" i="358"/>
  <c r="Z213" i="358"/>
  <c r="C132" i="346"/>
  <c r="B132" i="346"/>
  <c r="Z132" i="346"/>
  <c r="B77" i="353"/>
  <c r="Z77" i="353"/>
  <c r="C77" i="353"/>
  <c r="Z15" i="356"/>
  <c r="C15" i="356"/>
  <c r="B15" i="356"/>
  <c r="B213" i="348"/>
  <c r="Z213" i="348"/>
  <c r="C213" i="348"/>
  <c r="B198" i="345"/>
  <c r="Z198" i="345"/>
  <c r="C198" i="345"/>
  <c r="C133" i="349"/>
  <c r="B133" i="349"/>
  <c r="Z133" i="349"/>
  <c r="Z217" i="360"/>
  <c r="C217" i="360"/>
  <c r="B217" i="360"/>
  <c r="C128" i="353"/>
  <c r="B128" i="353"/>
  <c r="Z128" i="353"/>
  <c r="C100" i="353"/>
  <c r="B100" i="353"/>
  <c r="Z100" i="353"/>
  <c r="B67" i="354"/>
  <c r="C67" i="354"/>
  <c r="Z67" i="354"/>
  <c r="Z219" i="355"/>
  <c r="C219" i="355"/>
  <c r="B219" i="355"/>
  <c r="C132" i="352"/>
  <c r="B132" i="352"/>
  <c r="Z132" i="352"/>
  <c r="C62" i="352"/>
  <c r="B62" i="352"/>
  <c r="Z62" i="352"/>
  <c r="Z233" i="361"/>
  <c r="C233" i="361"/>
  <c r="B233" i="361"/>
  <c r="B99" i="353"/>
  <c r="Z99" i="353"/>
  <c r="C99" i="353"/>
  <c r="B79" i="353"/>
  <c r="Z79" i="353"/>
  <c r="C79" i="353"/>
  <c r="B215" i="348"/>
  <c r="Z215" i="348"/>
  <c r="C215" i="348"/>
  <c r="Z12" i="358"/>
  <c r="C12" i="358"/>
  <c r="B12" i="358"/>
  <c r="C145" i="350"/>
  <c r="B145" i="350"/>
  <c r="Z145" i="350"/>
  <c r="B44" i="350"/>
  <c r="Z44" i="350"/>
  <c r="C44" i="350"/>
  <c r="B131" i="361"/>
  <c r="C131" i="361"/>
  <c r="Z131" i="361"/>
  <c r="C14" i="356"/>
  <c r="Z14" i="356"/>
  <c r="B14" i="356"/>
  <c r="Z114" i="344"/>
  <c r="AA114" i="344" s="1"/>
  <c r="C114" i="344"/>
  <c r="B114" i="344"/>
  <c r="C11" i="355"/>
  <c r="B11" i="355"/>
  <c r="Z11" i="355"/>
  <c r="B103" i="360"/>
  <c r="Z103" i="360"/>
  <c r="Z116" i="350"/>
  <c r="C116" i="350"/>
  <c r="B116" i="350"/>
  <c r="Z78" i="358"/>
  <c r="B78" i="358"/>
  <c r="C78" i="358"/>
  <c r="C28" i="347"/>
  <c r="Z28" i="347"/>
  <c r="B28" i="347"/>
  <c r="Z18" i="351"/>
  <c r="B18" i="351"/>
  <c r="Z204" i="358"/>
  <c r="B204" i="358"/>
  <c r="Z102" i="348"/>
  <c r="B102" i="348"/>
  <c r="Z166" i="358"/>
  <c r="B166" i="358"/>
  <c r="C166" i="358"/>
  <c r="C30" i="347"/>
  <c r="Z30" i="347"/>
  <c r="B30" i="347"/>
  <c r="C147" i="350"/>
  <c r="B147" i="350"/>
  <c r="Z147" i="350"/>
  <c r="B65" i="357"/>
  <c r="C65" i="357"/>
  <c r="Z65" i="357"/>
  <c r="Z67" i="347"/>
  <c r="C67" i="347"/>
  <c r="B67" i="347"/>
  <c r="B17" i="356"/>
  <c r="Z17" i="356"/>
  <c r="C96" i="354"/>
  <c r="Z96" i="354"/>
  <c r="B96" i="354"/>
  <c r="B78" i="354"/>
  <c r="Z78" i="354"/>
  <c r="C78" i="354"/>
  <c r="C26" i="346"/>
  <c r="B26" i="346"/>
  <c r="Z26" i="346"/>
  <c r="B163" i="353"/>
  <c r="Z163" i="353"/>
  <c r="C163" i="353"/>
  <c r="Z219" i="356"/>
  <c r="C219" i="356"/>
  <c r="B219" i="356"/>
  <c r="B60" i="351"/>
  <c r="Z60" i="351"/>
  <c r="C60" i="351"/>
  <c r="B32" i="351"/>
  <c r="Z32" i="351"/>
  <c r="C32" i="351"/>
  <c r="B80" i="361"/>
  <c r="Z80" i="361"/>
  <c r="C80" i="361"/>
  <c r="B51" i="353"/>
  <c r="Z51" i="353"/>
  <c r="B199" i="357"/>
  <c r="Z199" i="357"/>
  <c r="C199" i="357"/>
  <c r="B15" i="348"/>
  <c r="Z15" i="348"/>
  <c r="C15" i="348"/>
  <c r="B234" i="347"/>
  <c r="Z234" i="347"/>
  <c r="C234" i="347"/>
  <c r="C29" i="361"/>
  <c r="B29" i="361"/>
  <c r="Z29" i="361"/>
  <c r="B102" i="355"/>
  <c r="Z102" i="355"/>
  <c r="Z12" i="357"/>
  <c r="C12" i="357"/>
  <c r="B12" i="357"/>
  <c r="C180" i="349"/>
  <c r="B180" i="349"/>
  <c r="Z180" i="349"/>
  <c r="C98" i="354"/>
  <c r="Z98" i="354"/>
  <c r="B98" i="354"/>
  <c r="B184" i="353"/>
  <c r="Z184" i="353"/>
  <c r="C184" i="353"/>
  <c r="B165" i="353"/>
  <c r="Z165" i="353"/>
  <c r="C165" i="353"/>
  <c r="B204" i="355"/>
  <c r="Z204" i="355"/>
  <c r="Z111" i="356"/>
  <c r="C111" i="356"/>
  <c r="B111" i="356"/>
  <c r="C60" i="352"/>
  <c r="B60" i="352"/>
  <c r="Z60" i="352"/>
  <c r="B205" i="351"/>
  <c r="Z205" i="351"/>
  <c r="C94" i="361"/>
  <c r="B94" i="361"/>
  <c r="Z94" i="361"/>
  <c r="Z98" i="349"/>
  <c r="C98" i="349"/>
  <c r="B98" i="349"/>
  <c r="Z198" i="344"/>
  <c r="C198" i="344"/>
  <c r="B198" i="344"/>
  <c r="Z179" i="344"/>
  <c r="C179" i="344"/>
  <c r="B179" i="344"/>
  <c r="C9" i="361"/>
  <c r="B9" i="361"/>
  <c r="Z9" i="361"/>
  <c r="Z27" i="346"/>
  <c r="C27" i="346"/>
  <c r="B27" i="346"/>
  <c r="C65" i="355"/>
  <c r="B65" i="355"/>
  <c r="Z65" i="355"/>
  <c r="C66" i="347"/>
  <c r="Z66" i="347"/>
  <c r="B66" i="347"/>
  <c r="Z29" i="352"/>
  <c r="C29" i="352"/>
  <c r="B29" i="352"/>
  <c r="Z51" i="360"/>
  <c r="B51" i="360"/>
  <c r="B84" i="345"/>
  <c r="Z84" i="345"/>
  <c r="C84" i="345"/>
  <c r="Z63" i="356"/>
  <c r="C63" i="356"/>
  <c r="B63" i="356"/>
  <c r="C64" i="352"/>
  <c r="B64" i="352"/>
  <c r="Z64" i="352"/>
  <c r="C45" i="358"/>
  <c r="B45" i="358"/>
  <c r="Z45" i="358"/>
  <c r="C117" i="344"/>
  <c r="B117" i="344"/>
  <c r="Z117" i="344"/>
  <c r="AA117" i="344" s="1"/>
  <c r="Z131" i="347"/>
  <c r="C131" i="347"/>
  <c r="B131" i="347"/>
  <c r="C181" i="354"/>
  <c r="B181" i="354"/>
  <c r="Z181" i="354"/>
  <c r="C162" i="354"/>
  <c r="Z162" i="354"/>
  <c r="B162" i="354"/>
  <c r="C26" i="352"/>
  <c r="B26" i="352"/>
  <c r="Z26" i="352"/>
  <c r="B64" i="355"/>
  <c r="Z64" i="355"/>
  <c r="C64" i="355"/>
  <c r="C164" i="357"/>
  <c r="B164" i="357"/>
  <c r="Z164" i="357"/>
  <c r="B146" i="351"/>
  <c r="Z146" i="351"/>
  <c r="C146" i="351"/>
  <c r="B118" i="351"/>
  <c r="Z118" i="351"/>
  <c r="C118" i="351"/>
  <c r="C164" i="361"/>
  <c r="B164" i="361"/>
  <c r="Z164" i="361"/>
  <c r="Z120" i="352"/>
  <c r="B120" i="352"/>
  <c r="B101" i="348"/>
  <c r="Z101" i="348"/>
  <c r="C101" i="348"/>
  <c r="B81" i="348"/>
  <c r="Z81" i="348"/>
  <c r="C81" i="348"/>
  <c r="Z171" i="360"/>
  <c r="B171" i="360"/>
  <c r="Z151" i="347"/>
  <c r="C151" i="347"/>
  <c r="B151" i="347"/>
  <c r="Z133" i="347"/>
  <c r="C133" i="347"/>
  <c r="B133" i="347"/>
  <c r="C183" i="354"/>
  <c r="B183" i="354"/>
  <c r="Z183" i="354"/>
  <c r="Z80" i="344"/>
  <c r="AA80" i="344" s="1"/>
  <c r="C80" i="344"/>
  <c r="B80" i="344"/>
  <c r="C179" i="356"/>
  <c r="B179" i="356"/>
  <c r="Z179" i="356"/>
  <c r="Z82" i="350"/>
  <c r="C82" i="350"/>
  <c r="B82" i="350"/>
  <c r="B151" i="357"/>
  <c r="Z151" i="357"/>
  <c r="C151" i="357"/>
  <c r="C13" i="349"/>
  <c r="B13" i="349"/>
  <c r="Z13" i="349"/>
  <c r="Z182" i="352"/>
  <c r="C182" i="352"/>
  <c r="B182" i="352"/>
  <c r="B184" i="357"/>
  <c r="C184" i="357"/>
  <c r="Z184" i="357"/>
  <c r="Z183" i="349"/>
  <c r="C183" i="349"/>
  <c r="B183" i="349"/>
  <c r="Z135" i="360"/>
  <c r="B135" i="360"/>
  <c r="C135" i="360"/>
  <c r="B82" i="345"/>
  <c r="Z82" i="345"/>
  <c r="C82" i="345"/>
  <c r="C180" i="350"/>
  <c r="B180" i="350"/>
  <c r="Z180" i="350"/>
  <c r="B150" i="357"/>
  <c r="Z150" i="357"/>
  <c r="C150" i="357"/>
  <c r="Z111" i="346"/>
  <c r="C111" i="346"/>
  <c r="B111" i="346"/>
  <c r="C149" i="355"/>
  <c r="B149" i="355"/>
  <c r="Z149" i="355"/>
  <c r="B188" i="345"/>
  <c r="Z188" i="345"/>
  <c r="C232" i="354"/>
  <c r="B232" i="354"/>
  <c r="Z232" i="354"/>
  <c r="C202" i="356"/>
  <c r="B202" i="356"/>
  <c r="Z202" i="356"/>
  <c r="B100" i="345"/>
  <c r="Z100" i="345"/>
  <c r="C100" i="345"/>
  <c r="C84" i="350"/>
  <c r="B84" i="350"/>
  <c r="Z84" i="350"/>
  <c r="B133" i="361"/>
  <c r="Z133" i="361"/>
  <c r="C133" i="361"/>
  <c r="Z239" i="350"/>
  <c r="B239" i="350"/>
  <c r="Z214" i="350"/>
  <c r="C214" i="350"/>
  <c r="B214" i="350"/>
  <c r="C236" i="361"/>
  <c r="B236" i="361"/>
  <c r="Z236" i="361"/>
  <c r="Z215" i="347"/>
  <c r="C215" i="347"/>
  <c r="B215" i="347"/>
  <c r="Z15" i="360"/>
  <c r="C15" i="360"/>
  <c r="B15" i="360"/>
  <c r="Z137" i="349"/>
  <c r="B137" i="349"/>
  <c r="Z68" i="349"/>
  <c r="B68" i="349"/>
  <c r="B203" i="361"/>
  <c r="Z203" i="361"/>
  <c r="C203" i="361"/>
  <c r="B150" i="355"/>
  <c r="Z150" i="355"/>
  <c r="C150" i="355"/>
  <c r="B52" i="358"/>
  <c r="Z52" i="358"/>
  <c r="C80" i="347"/>
  <c r="Z80" i="347"/>
  <c r="B80" i="347"/>
  <c r="Z49" i="356"/>
  <c r="B49" i="356"/>
  <c r="C49" i="356"/>
  <c r="B49" i="353"/>
  <c r="Z49" i="353"/>
  <c r="C49" i="353"/>
  <c r="Z133" i="356"/>
  <c r="C133" i="356"/>
  <c r="B133" i="356"/>
  <c r="Z46" i="344"/>
  <c r="AA46" i="344" s="1"/>
  <c r="C46" i="344"/>
  <c r="B46" i="344"/>
  <c r="C96" i="346"/>
  <c r="B96" i="346"/>
  <c r="Z96" i="346"/>
  <c r="Z17" i="351"/>
  <c r="B17" i="351"/>
  <c r="C82" i="360"/>
  <c r="B82" i="360"/>
  <c r="Z82" i="360"/>
  <c r="Z69" i="348"/>
  <c r="B69" i="348"/>
  <c r="Z217" i="347"/>
  <c r="C217" i="347"/>
  <c r="B217" i="347"/>
  <c r="Z64" i="349"/>
  <c r="C64" i="349"/>
  <c r="B64" i="349"/>
  <c r="Z164" i="344"/>
  <c r="C164" i="344"/>
  <c r="B164" i="344"/>
  <c r="Z146" i="344"/>
  <c r="C146" i="344"/>
  <c r="B146" i="344"/>
  <c r="C181" i="360"/>
  <c r="Z181" i="360"/>
  <c r="B181" i="360"/>
  <c r="C116" i="346"/>
  <c r="B116" i="346"/>
  <c r="Z116" i="346"/>
  <c r="Z201" i="356"/>
  <c r="C201" i="356"/>
  <c r="B201" i="356"/>
  <c r="C184" i="349"/>
  <c r="B184" i="349"/>
  <c r="Z184" i="349"/>
  <c r="Z171" i="353"/>
  <c r="B171" i="353"/>
  <c r="Z116" i="358"/>
  <c r="C116" i="358"/>
  <c r="B116" i="358"/>
  <c r="B119" i="350"/>
  <c r="Z119" i="350"/>
  <c r="Z81" i="356"/>
  <c r="B81" i="356"/>
  <c r="C81" i="356"/>
  <c r="Z183" i="361"/>
  <c r="C183" i="361"/>
  <c r="B183" i="361"/>
  <c r="C196" i="352"/>
  <c r="B196" i="352"/>
  <c r="Z196" i="352"/>
  <c r="Z17" i="358"/>
  <c r="B17" i="358"/>
  <c r="C118" i="346"/>
  <c r="B118" i="346"/>
  <c r="Z118" i="346"/>
  <c r="Z66" i="349"/>
  <c r="C66" i="349"/>
  <c r="B66" i="349"/>
  <c r="Z166" i="344"/>
  <c r="C166" i="344"/>
  <c r="B166" i="344"/>
  <c r="C78" i="356"/>
  <c r="Z78" i="356"/>
  <c r="B78" i="356"/>
  <c r="Z171" i="344"/>
  <c r="B171" i="344"/>
  <c r="Z232" i="345"/>
  <c r="C232" i="345"/>
  <c r="B232" i="345"/>
  <c r="C237" i="355"/>
  <c r="B237" i="355"/>
  <c r="Z237" i="355"/>
  <c r="Z15" i="352"/>
  <c r="C15" i="352"/>
  <c r="B15" i="352"/>
  <c r="Z234" i="351"/>
  <c r="C234" i="351"/>
  <c r="B234" i="351"/>
  <c r="Z12" i="361"/>
  <c r="B12" i="361"/>
  <c r="C12" i="361"/>
  <c r="B203" i="353"/>
  <c r="Z203" i="353"/>
  <c r="C203" i="353"/>
  <c r="Z46" i="358"/>
  <c r="B46" i="358"/>
  <c r="C46" i="358"/>
  <c r="B46" i="350"/>
  <c r="Z46" i="350"/>
  <c r="C46" i="350"/>
  <c r="B26" i="350"/>
  <c r="Z26" i="350"/>
  <c r="C26" i="350"/>
  <c r="B79" i="361"/>
  <c r="C79" i="361"/>
  <c r="Z79" i="361"/>
  <c r="C134" i="352"/>
  <c r="B134" i="352"/>
  <c r="Z134" i="352"/>
  <c r="Z80" i="358"/>
  <c r="C80" i="358"/>
  <c r="B80" i="358"/>
  <c r="C196" i="347"/>
  <c r="B196" i="347"/>
  <c r="Z196" i="347"/>
  <c r="Z50" i="354"/>
  <c r="C50" i="354"/>
  <c r="B50" i="354"/>
  <c r="Z151" i="360"/>
  <c r="C151" i="360"/>
  <c r="B151" i="360"/>
  <c r="Z15" i="346"/>
  <c r="C15" i="346"/>
  <c r="B15" i="346"/>
  <c r="Z234" i="345"/>
  <c r="C234" i="345"/>
  <c r="B234" i="345"/>
  <c r="Z204" i="360"/>
  <c r="B204" i="360"/>
  <c r="Z27" i="352"/>
  <c r="C27" i="352"/>
  <c r="B27" i="352"/>
  <c r="B115" i="357"/>
  <c r="Z115" i="357"/>
  <c r="C115" i="357"/>
  <c r="C218" i="347"/>
  <c r="B218" i="347"/>
  <c r="Z218" i="347"/>
  <c r="Z147" i="352"/>
  <c r="C147" i="352"/>
  <c r="B147" i="352"/>
  <c r="B86" i="357"/>
  <c r="Z86" i="357"/>
  <c r="Z150" i="349"/>
  <c r="C150" i="349"/>
  <c r="B150" i="349"/>
  <c r="Z79" i="360"/>
  <c r="B79" i="360"/>
  <c r="C79" i="360"/>
  <c r="Z27" i="347"/>
  <c r="C27" i="347"/>
  <c r="B27" i="347"/>
  <c r="C233" i="347"/>
  <c r="B233" i="347"/>
  <c r="Z233" i="347"/>
  <c r="Z26" i="344"/>
  <c r="C26" i="344"/>
  <c r="B26" i="344"/>
  <c r="Z136" i="357"/>
  <c r="B136" i="357"/>
  <c r="C44" i="346"/>
  <c r="B44" i="346"/>
  <c r="Z44" i="346"/>
  <c r="C47" i="345"/>
  <c r="B47" i="345"/>
  <c r="Z47" i="345"/>
  <c r="Z10" i="358"/>
  <c r="B10" i="358"/>
  <c r="C10" i="358"/>
  <c r="C47" i="351"/>
  <c r="B47" i="351"/>
  <c r="Z47" i="351"/>
  <c r="C29" i="351"/>
  <c r="B29" i="351"/>
  <c r="Z29" i="351"/>
  <c r="Z169" i="352"/>
  <c r="C169" i="352"/>
  <c r="B169" i="352"/>
  <c r="Z149" i="352"/>
  <c r="C149" i="352"/>
  <c r="B149" i="352"/>
  <c r="Z152" i="349"/>
  <c r="C152" i="349"/>
  <c r="B152" i="349"/>
  <c r="B235" i="356"/>
  <c r="Z235" i="356"/>
  <c r="C235" i="356"/>
  <c r="Z137" i="350"/>
  <c r="B137" i="350"/>
  <c r="C117" i="350"/>
  <c r="B117" i="350"/>
  <c r="Z117" i="350"/>
  <c r="C64" i="360"/>
  <c r="B64" i="360"/>
  <c r="Z64" i="360"/>
  <c r="Z79" i="346"/>
  <c r="C79" i="346"/>
  <c r="B79" i="346"/>
  <c r="C15" i="358"/>
  <c r="Z15" i="358"/>
  <c r="B15" i="358"/>
  <c r="B35" i="350"/>
  <c r="Z35" i="350"/>
  <c r="C202" i="354"/>
  <c r="Z202" i="354"/>
  <c r="B202" i="354"/>
  <c r="B34" i="355"/>
  <c r="Z34" i="355"/>
  <c r="Z79" i="356"/>
  <c r="C79" i="356"/>
  <c r="B79" i="356"/>
  <c r="B185" i="345"/>
  <c r="Z185" i="345"/>
  <c r="C185" i="345"/>
  <c r="Z100" i="350"/>
  <c r="B100" i="350"/>
  <c r="C100" i="350"/>
  <c r="Z111" i="347"/>
  <c r="C111" i="347"/>
  <c r="B111" i="347"/>
  <c r="C201" i="349"/>
  <c r="B201" i="349"/>
  <c r="Z201" i="349"/>
  <c r="Z170" i="350"/>
  <c r="B170" i="350"/>
  <c r="B68" i="356"/>
  <c r="Z68" i="356"/>
  <c r="Z101" i="346"/>
  <c r="C101" i="346"/>
  <c r="B101" i="346"/>
  <c r="Z81" i="346"/>
  <c r="C81" i="346"/>
  <c r="B81" i="346"/>
  <c r="Z64" i="361"/>
  <c r="C64" i="361"/>
  <c r="B64" i="361"/>
  <c r="B81" i="350"/>
  <c r="C81" i="350"/>
  <c r="Z81" i="350"/>
  <c r="C64" i="356"/>
  <c r="B64" i="356"/>
  <c r="Z64" i="356"/>
  <c r="C117" i="349"/>
  <c r="B117" i="349"/>
  <c r="Z117" i="349"/>
  <c r="Z35" i="353"/>
  <c r="B35" i="353"/>
  <c r="C77" i="358"/>
  <c r="B77" i="358"/>
  <c r="Z77" i="358"/>
  <c r="C201" i="351"/>
  <c r="B201" i="351"/>
  <c r="Z201" i="351"/>
  <c r="C182" i="351"/>
  <c r="B182" i="351"/>
  <c r="Z182" i="351"/>
  <c r="C80" i="348"/>
  <c r="B80" i="348"/>
  <c r="Z80" i="348"/>
  <c r="B153" i="360"/>
  <c r="Z153" i="360"/>
  <c r="C220" i="348"/>
  <c r="B220" i="348"/>
  <c r="Z220" i="348"/>
  <c r="C200" i="348"/>
  <c r="B200" i="348"/>
  <c r="Z200" i="348"/>
  <c r="B197" i="361"/>
  <c r="C197" i="361"/>
  <c r="Z197" i="361"/>
  <c r="C133" i="345"/>
  <c r="B133" i="345"/>
  <c r="Z133" i="345"/>
  <c r="C44" i="356"/>
  <c r="B44" i="356"/>
  <c r="Z44" i="356"/>
  <c r="C49" i="344"/>
  <c r="B49" i="344"/>
  <c r="Z49" i="344"/>
  <c r="AA49" i="344" s="1"/>
  <c r="C201" i="350"/>
  <c r="B201" i="350"/>
  <c r="Z201" i="350"/>
  <c r="C215" i="358"/>
  <c r="B215" i="358"/>
  <c r="Z215" i="358"/>
  <c r="Z137" i="353"/>
  <c r="B137" i="353"/>
  <c r="Z68" i="353"/>
  <c r="B68" i="353"/>
  <c r="B184" i="361"/>
  <c r="C184" i="361"/>
  <c r="Z184" i="361"/>
  <c r="B137" i="355"/>
  <c r="Z137" i="355"/>
  <c r="C9" i="358"/>
  <c r="B9" i="358"/>
  <c r="Z9" i="358"/>
  <c r="C164" i="352"/>
  <c r="B164" i="352"/>
  <c r="Z164" i="352"/>
  <c r="C84" i="352"/>
  <c r="B84" i="352"/>
  <c r="Z84" i="352"/>
  <c r="B169" i="361"/>
  <c r="C169" i="361"/>
  <c r="Z169" i="361"/>
  <c r="Z170" i="348"/>
  <c r="B170" i="348"/>
  <c r="Z183" i="358"/>
  <c r="C183" i="358"/>
  <c r="B183" i="358"/>
  <c r="Z62" i="344"/>
  <c r="AA62" i="344" s="1"/>
  <c r="C62" i="344"/>
  <c r="B62" i="344"/>
  <c r="Z77" i="356"/>
  <c r="B77" i="356"/>
  <c r="C77" i="356"/>
  <c r="Z183" i="344"/>
  <c r="C183" i="344"/>
  <c r="B183" i="344"/>
  <c r="C150" i="356"/>
  <c r="Z150" i="356"/>
  <c r="B150" i="356"/>
  <c r="B202" i="345"/>
  <c r="Z202" i="345"/>
  <c r="C202" i="345"/>
  <c r="Z185" i="350"/>
  <c r="C185" i="350"/>
  <c r="B185" i="350"/>
  <c r="Z28" i="358"/>
  <c r="C28" i="358"/>
  <c r="B28" i="358"/>
  <c r="Z78" i="344"/>
  <c r="AA78" i="344" s="1"/>
  <c r="C78" i="344"/>
  <c r="B78" i="344"/>
  <c r="B239" i="355"/>
  <c r="Z239" i="355"/>
  <c r="Z201" i="360"/>
  <c r="B201" i="360"/>
  <c r="C201" i="360"/>
  <c r="C168" i="352"/>
  <c r="B168" i="352"/>
  <c r="Z168" i="352"/>
  <c r="Z26" i="357"/>
  <c r="C26" i="357"/>
  <c r="B26" i="357"/>
  <c r="C10" i="347"/>
  <c r="Z10" i="347"/>
  <c r="B10" i="347"/>
  <c r="B137" i="347"/>
  <c r="Z137" i="347"/>
  <c r="C78" i="352"/>
  <c r="B78" i="352"/>
  <c r="Z78" i="352"/>
  <c r="C148" i="360"/>
  <c r="B148" i="360"/>
  <c r="Z148" i="360"/>
  <c r="Z17" i="346"/>
  <c r="B17" i="346"/>
  <c r="C116" i="347"/>
  <c r="B116" i="347"/>
  <c r="Z116" i="347"/>
  <c r="C79" i="358"/>
  <c r="Z79" i="358"/>
  <c r="B79" i="358"/>
  <c r="C231" i="352"/>
  <c r="B231" i="352"/>
  <c r="Z231" i="352"/>
  <c r="B171" i="352"/>
  <c r="Z171" i="352"/>
  <c r="C114" i="353"/>
  <c r="B114" i="353"/>
  <c r="Z114" i="353"/>
  <c r="C80" i="360"/>
  <c r="Z80" i="360"/>
  <c r="B80" i="360"/>
  <c r="C11" i="350"/>
  <c r="B11" i="350"/>
  <c r="Z11" i="350"/>
  <c r="C230" i="349"/>
  <c r="B230" i="349"/>
  <c r="Z230" i="349"/>
  <c r="Z10" i="361"/>
  <c r="B10" i="361"/>
  <c r="C10" i="361"/>
  <c r="B205" i="347"/>
  <c r="Z205" i="347"/>
  <c r="B170" i="347"/>
  <c r="Z170" i="347"/>
  <c r="C202" i="352"/>
  <c r="B202" i="352"/>
  <c r="Z202" i="352"/>
  <c r="Z120" i="356"/>
  <c r="B120" i="356"/>
  <c r="C43" i="345"/>
  <c r="B43" i="345"/>
  <c r="Z43" i="345"/>
  <c r="C15" i="345"/>
  <c r="B15" i="345"/>
  <c r="Z15" i="345"/>
  <c r="Z202" i="361"/>
  <c r="C202" i="361"/>
  <c r="B202" i="361"/>
  <c r="C15" i="351"/>
  <c r="B15" i="351"/>
  <c r="Z15" i="351"/>
  <c r="C145" i="358"/>
  <c r="B145" i="358"/>
  <c r="Z145" i="358"/>
  <c r="Z79" i="347"/>
  <c r="C79" i="347"/>
  <c r="B79" i="347"/>
  <c r="Z45" i="352"/>
  <c r="C45" i="352"/>
  <c r="B45" i="352"/>
  <c r="C94" i="360"/>
  <c r="Z94" i="360"/>
  <c r="B94" i="360"/>
  <c r="Z48" i="349"/>
  <c r="C48" i="349"/>
  <c r="B48" i="349"/>
  <c r="Z102" i="344"/>
  <c r="AA102" i="344" s="1"/>
  <c r="B102" i="344"/>
  <c r="Z168" i="349"/>
  <c r="C168" i="349"/>
  <c r="B168" i="349"/>
  <c r="B14" i="357"/>
  <c r="Z14" i="357"/>
  <c r="C14" i="357"/>
  <c r="Z153" i="345"/>
  <c r="B153" i="345"/>
  <c r="C13" i="355"/>
  <c r="B13" i="355"/>
  <c r="Z13" i="355"/>
  <c r="C135" i="349"/>
  <c r="B135" i="349"/>
  <c r="Z135" i="349"/>
  <c r="Z112" i="349"/>
  <c r="C112" i="349"/>
  <c r="B112" i="349"/>
  <c r="Z202" i="344"/>
  <c r="C202" i="344"/>
  <c r="B202" i="344"/>
  <c r="C163" i="355"/>
  <c r="B163" i="355"/>
  <c r="Z163" i="355"/>
  <c r="Z49" i="346"/>
  <c r="C49" i="346"/>
  <c r="B49" i="346"/>
  <c r="Z31" i="346"/>
  <c r="C31" i="346"/>
  <c r="B31" i="346"/>
  <c r="Z14" i="361"/>
  <c r="B14" i="361"/>
  <c r="C14" i="361"/>
  <c r="Z61" i="352"/>
  <c r="C61" i="352"/>
  <c r="B61" i="352"/>
  <c r="B213" i="357"/>
  <c r="Z213" i="357"/>
  <c r="C213" i="357"/>
  <c r="C16" i="346"/>
  <c r="B16" i="346"/>
  <c r="Z16" i="346"/>
  <c r="C9" i="351"/>
  <c r="B9" i="351"/>
  <c r="Z9" i="351"/>
  <c r="Z164" i="358"/>
  <c r="B164" i="358"/>
  <c r="C164" i="358"/>
  <c r="B201" i="346"/>
  <c r="C201" i="346"/>
  <c r="Z201" i="346"/>
  <c r="C94" i="357"/>
  <c r="Z94" i="357"/>
  <c r="B94" i="357"/>
  <c r="C44" i="347"/>
  <c r="Z44" i="347"/>
  <c r="B44" i="347"/>
  <c r="C28" i="348"/>
  <c r="B28" i="348"/>
  <c r="Z28" i="348"/>
  <c r="B18" i="360"/>
  <c r="Z18" i="360"/>
  <c r="B86" i="344"/>
  <c r="Z86" i="344"/>
  <c r="AA86" i="344" s="1"/>
  <c r="Z66" i="358"/>
  <c r="C66" i="358"/>
  <c r="B66" i="358"/>
  <c r="B35" i="345"/>
  <c r="Z35" i="345"/>
  <c r="Z61" i="346"/>
  <c r="C61" i="346"/>
  <c r="B61" i="346"/>
  <c r="C99" i="355"/>
  <c r="B99" i="355"/>
  <c r="Z99" i="355"/>
  <c r="Z83" i="347"/>
  <c r="C83" i="347"/>
  <c r="B83" i="347"/>
  <c r="Z63" i="352"/>
  <c r="C63" i="352"/>
  <c r="B63" i="352"/>
  <c r="C132" i="360"/>
  <c r="Z132" i="360"/>
  <c r="B132" i="360"/>
  <c r="Z203" i="352"/>
  <c r="C203" i="352"/>
  <c r="B203" i="352"/>
  <c r="Z184" i="352"/>
  <c r="C184" i="352"/>
  <c r="B184" i="352"/>
  <c r="B51" i="361"/>
  <c r="Z51" i="361"/>
  <c r="Z185" i="349"/>
  <c r="C185" i="349"/>
  <c r="B185" i="349"/>
  <c r="Z30" i="357"/>
  <c r="C30" i="357"/>
  <c r="B30" i="357"/>
  <c r="B186" i="354"/>
  <c r="Z186" i="354"/>
  <c r="C186" i="354"/>
  <c r="B52" i="354"/>
  <c r="Z52" i="354"/>
  <c r="Z179" i="361"/>
  <c r="C179" i="361"/>
  <c r="B179" i="361"/>
  <c r="C116" i="354"/>
  <c r="B116" i="354"/>
  <c r="Z116" i="354"/>
  <c r="C146" i="346"/>
  <c r="B146" i="346"/>
  <c r="Z146" i="346"/>
  <c r="Z18" i="355"/>
  <c r="B18" i="355"/>
  <c r="C100" i="356"/>
  <c r="B100" i="356"/>
  <c r="Z100" i="356"/>
  <c r="Z147" i="356"/>
  <c r="C147" i="356"/>
  <c r="B147" i="356"/>
  <c r="B216" i="345"/>
  <c r="Z216" i="345"/>
  <c r="C216" i="345"/>
  <c r="Z213" i="352"/>
  <c r="C213" i="352"/>
  <c r="B213" i="352"/>
  <c r="C10" i="360"/>
  <c r="B10" i="360"/>
  <c r="Z10" i="360"/>
  <c r="Z216" i="349"/>
  <c r="C216" i="349"/>
  <c r="B216" i="349"/>
  <c r="Z196" i="349"/>
  <c r="C196" i="349"/>
  <c r="B196" i="349"/>
  <c r="C217" i="350"/>
  <c r="B217" i="350"/>
  <c r="Z217" i="350"/>
  <c r="B187" i="356"/>
  <c r="Z187" i="356"/>
  <c r="Z135" i="346"/>
  <c r="B135" i="346"/>
  <c r="C135" i="346"/>
  <c r="Z115" i="346"/>
  <c r="C115" i="346"/>
  <c r="B115" i="346"/>
  <c r="B153" i="361"/>
  <c r="Z153" i="361"/>
  <c r="C113" i="345"/>
  <c r="B113" i="345"/>
  <c r="Z113" i="345"/>
  <c r="C130" i="356"/>
  <c r="Z130" i="356"/>
  <c r="B130" i="356"/>
  <c r="B103" i="345"/>
  <c r="Z103" i="345"/>
  <c r="C95" i="351"/>
  <c r="B95" i="351"/>
  <c r="Z95" i="351"/>
  <c r="B68" i="352"/>
  <c r="Z68" i="352"/>
  <c r="C215" i="351"/>
  <c r="B215" i="351"/>
  <c r="Z215" i="351"/>
  <c r="C114" i="348"/>
  <c r="B114" i="348"/>
  <c r="Z114" i="348"/>
  <c r="B116" i="345"/>
  <c r="Z116" i="345"/>
  <c r="C116" i="345"/>
  <c r="C10" i="352"/>
  <c r="B10" i="352"/>
  <c r="Z10" i="352"/>
  <c r="Z183" i="357"/>
  <c r="C183" i="357"/>
  <c r="B183" i="357"/>
  <c r="Z145" i="346"/>
  <c r="C145" i="346"/>
  <c r="B145" i="346"/>
  <c r="C184" i="355"/>
  <c r="B184" i="355"/>
  <c r="Z184" i="355"/>
  <c r="C180" i="344"/>
  <c r="B180" i="344"/>
  <c r="Z180" i="344"/>
  <c r="C130" i="346"/>
  <c r="B130" i="346"/>
  <c r="Z130" i="346"/>
  <c r="B182" i="361"/>
  <c r="Z182" i="361"/>
  <c r="C182" i="361"/>
  <c r="Z233" i="353"/>
  <c r="C233" i="353"/>
  <c r="B233" i="353"/>
  <c r="Z187" i="353"/>
  <c r="B187" i="353"/>
  <c r="Z166" i="350"/>
  <c r="C166" i="350"/>
  <c r="B166" i="350"/>
  <c r="Z205" i="358"/>
  <c r="B205" i="358"/>
  <c r="Z169" i="347"/>
  <c r="C169" i="347"/>
  <c r="B169" i="347"/>
  <c r="Z149" i="347"/>
  <c r="C149" i="347"/>
  <c r="B149" i="347"/>
  <c r="Z235" i="348"/>
  <c r="C235" i="348"/>
  <c r="B235" i="348"/>
  <c r="Z218" i="358"/>
  <c r="C218" i="358"/>
  <c r="B218" i="358"/>
  <c r="Z96" i="344"/>
  <c r="AA96" i="344" s="1"/>
  <c r="C96" i="344"/>
  <c r="B96" i="344"/>
  <c r="B35" i="360"/>
  <c r="Z35" i="360"/>
  <c r="Z230" i="346"/>
  <c r="C230" i="346"/>
  <c r="B230" i="346"/>
  <c r="C134" i="346"/>
  <c r="B134" i="346"/>
  <c r="Z134" i="346"/>
  <c r="Z204" i="361"/>
  <c r="B204" i="361"/>
  <c r="Z235" i="353"/>
  <c r="C235" i="353"/>
  <c r="B235" i="353"/>
  <c r="Z112" i="344"/>
  <c r="AA112" i="344" s="1"/>
  <c r="C112" i="344"/>
  <c r="B112" i="344"/>
  <c r="B153" i="350"/>
  <c r="Z153" i="350"/>
  <c r="Z130" i="358"/>
  <c r="B130" i="358"/>
  <c r="C130" i="358"/>
  <c r="C234" i="353"/>
  <c r="B234" i="353"/>
  <c r="Z234" i="353"/>
  <c r="Z60" i="357"/>
  <c r="C60" i="357"/>
  <c r="B60" i="357"/>
  <c r="C77" i="349"/>
  <c r="B77" i="349"/>
  <c r="Z77" i="349"/>
  <c r="B120" i="349"/>
  <c r="Z120" i="349"/>
  <c r="C147" i="355"/>
  <c r="B147" i="355"/>
  <c r="Z147" i="355"/>
  <c r="C199" i="345"/>
  <c r="B199" i="345"/>
  <c r="Z199" i="345"/>
  <c r="B238" i="356"/>
  <c r="Z238" i="356"/>
  <c r="B96" i="345"/>
  <c r="Z96" i="345"/>
  <c r="C96" i="345"/>
  <c r="C202" i="347"/>
  <c r="B202" i="347"/>
  <c r="Z202" i="347"/>
  <c r="Z170" i="358"/>
  <c r="B170" i="358"/>
  <c r="C26" i="353"/>
  <c r="B26" i="353"/>
  <c r="Z26" i="353"/>
  <c r="C237" i="352"/>
  <c r="B237" i="352"/>
  <c r="Z237" i="352"/>
  <c r="C234" i="350"/>
  <c r="B234" i="350"/>
  <c r="Z234" i="350"/>
  <c r="B154" i="350"/>
  <c r="Z154" i="350"/>
  <c r="C218" i="361"/>
  <c r="B218" i="361"/>
  <c r="Z218" i="361"/>
  <c r="C27" i="354"/>
  <c r="B27" i="354"/>
  <c r="Z27" i="354"/>
  <c r="B153" i="358"/>
  <c r="Z153" i="358"/>
  <c r="C16" i="348"/>
  <c r="B16" i="348"/>
  <c r="Z16" i="348"/>
  <c r="C235" i="347"/>
  <c r="B235" i="347"/>
  <c r="Z235" i="347"/>
  <c r="Z28" i="344"/>
  <c r="C28" i="344"/>
  <c r="B28" i="344"/>
  <c r="Z169" i="356"/>
  <c r="C169" i="356"/>
  <c r="B169" i="356"/>
  <c r="Z52" i="345"/>
  <c r="B52" i="345"/>
  <c r="Z238" i="344"/>
  <c r="B238" i="344"/>
  <c r="B147" i="361"/>
  <c r="Z147" i="361"/>
  <c r="C147" i="361"/>
  <c r="Z85" i="351"/>
  <c r="B85" i="351"/>
  <c r="C216" i="360"/>
  <c r="Z216" i="360"/>
  <c r="B216" i="360"/>
  <c r="C96" i="347"/>
  <c r="Z96" i="347"/>
  <c r="B96" i="347"/>
  <c r="Z79" i="352"/>
  <c r="C79" i="352"/>
  <c r="B79" i="352"/>
  <c r="C202" i="360"/>
  <c r="B202" i="360"/>
  <c r="Z202" i="360"/>
  <c r="Z82" i="349"/>
  <c r="C82" i="349"/>
  <c r="B82" i="349"/>
  <c r="C185" i="346"/>
  <c r="B185" i="346"/>
  <c r="Z185" i="346"/>
  <c r="C26" i="348"/>
  <c r="B26" i="348"/>
  <c r="Z26" i="348"/>
  <c r="C214" i="357"/>
  <c r="B214" i="357"/>
  <c r="Z214" i="357"/>
  <c r="B85" i="344"/>
  <c r="Z85" i="344"/>
  <c r="AA85" i="344" s="1"/>
  <c r="Z32" i="344"/>
  <c r="C32" i="344"/>
  <c r="B32" i="344"/>
  <c r="Z118" i="361"/>
  <c r="C118" i="361"/>
  <c r="B118" i="361"/>
  <c r="C79" i="345"/>
  <c r="B79" i="345"/>
  <c r="Z79" i="345"/>
  <c r="C66" i="356"/>
  <c r="Z66" i="356"/>
  <c r="B66" i="356"/>
  <c r="C149" i="344"/>
  <c r="B149" i="344"/>
  <c r="Z149" i="344"/>
  <c r="C61" i="351"/>
  <c r="B61" i="351"/>
  <c r="Z61" i="351"/>
  <c r="Z216" i="358"/>
  <c r="C216" i="358"/>
  <c r="B216" i="358"/>
  <c r="C179" i="353"/>
  <c r="B179" i="353"/>
  <c r="Z179" i="353"/>
  <c r="C152" i="353"/>
  <c r="B152" i="353"/>
  <c r="Z152" i="353"/>
  <c r="C98" i="346"/>
  <c r="B98" i="346"/>
  <c r="Z98" i="346"/>
  <c r="C95" i="350"/>
  <c r="B95" i="350"/>
  <c r="Z95" i="350"/>
  <c r="Z232" i="355"/>
  <c r="C232" i="355"/>
  <c r="B232" i="355"/>
  <c r="B180" i="354"/>
  <c r="Z180" i="354"/>
  <c r="C180" i="354"/>
  <c r="B153" i="353"/>
  <c r="Z153" i="353"/>
  <c r="B18" i="361"/>
  <c r="Z18" i="361"/>
  <c r="C101" i="349"/>
  <c r="B101" i="349"/>
  <c r="Z101" i="349"/>
  <c r="Z113" i="360"/>
  <c r="C113" i="360"/>
  <c r="B113" i="360"/>
  <c r="C152" i="346"/>
  <c r="B152" i="346"/>
  <c r="Z152" i="346"/>
  <c r="C81" i="345"/>
  <c r="B81" i="345"/>
  <c r="Z81" i="345"/>
  <c r="Z187" i="358"/>
  <c r="B187" i="358"/>
  <c r="C81" i="351"/>
  <c r="B81" i="351"/>
  <c r="Z81" i="351"/>
  <c r="C63" i="351"/>
  <c r="B63" i="351"/>
  <c r="Z63" i="351"/>
  <c r="C203" i="351"/>
  <c r="B203" i="351"/>
  <c r="Z203" i="351"/>
  <c r="Z168" i="358"/>
  <c r="B168" i="358"/>
  <c r="C168" i="358"/>
  <c r="C100" i="348"/>
  <c r="B100" i="348"/>
  <c r="Z100" i="348"/>
  <c r="C82" i="348"/>
  <c r="B82" i="348"/>
  <c r="Z82" i="348"/>
  <c r="C134" i="360"/>
  <c r="Z134" i="360"/>
  <c r="B134" i="360"/>
  <c r="Z17" i="350"/>
  <c r="B17" i="350"/>
  <c r="C61" i="361"/>
  <c r="B61" i="361"/>
  <c r="Z61" i="361"/>
  <c r="Z33" i="346"/>
  <c r="C33" i="346"/>
  <c r="B33" i="346"/>
  <c r="Z13" i="346"/>
  <c r="C13" i="346"/>
  <c r="B13" i="346"/>
  <c r="Z235" i="360"/>
  <c r="C235" i="360"/>
  <c r="B235" i="360"/>
  <c r="Z163" i="346"/>
  <c r="B163" i="346"/>
  <c r="C163" i="346"/>
  <c r="C201" i="355"/>
  <c r="B201" i="355"/>
  <c r="Z201" i="355"/>
  <c r="B120" i="348"/>
  <c r="Z120" i="348"/>
  <c r="Z165" i="352"/>
  <c r="C165" i="352"/>
  <c r="B165" i="352"/>
  <c r="Z137" i="357"/>
  <c r="B137" i="357"/>
  <c r="B119" i="354"/>
  <c r="Z119" i="354"/>
  <c r="B128" i="351"/>
  <c r="Z128" i="351"/>
  <c r="C128" i="351"/>
  <c r="B100" i="351"/>
  <c r="Z100" i="351"/>
  <c r="C100" i="351"/>
  <c r="Z148" i="361"/>
  <c r="C148" i="361"/>
  <c r="B148" i="361"/>
  <c r="B18" i="347"/>
  <c r="Z18" i="347"/>
  <c r="C65" i="358"/>
  <c r="Z65" i="358"/>
  <c r="B65" i="358"/>
  <c r="B83" i="348"/>
  <c r="Z83" i="348"/>
  <c r="C83" i="348"/>
  <c r="B65" i="348"/>
  <c r="Z65" i="348"/>
  <c r="C65" i="348"/>
  <c r="Z204" i="354"/>
  <c r="B204" i="354"/>
  <c r="B80" i="357"/>
  <c r="C80" i="357"/>
  <c r="Z80" i="357"/>
  <c r="B18" i="348"/>
  <c r="Z18" i="348"/>
  <c r="Z66" i="354"/>
  <c r="C66" i="354"/>
  <c r="B66" i="354"/>
  <c r="C198" i="360"/>
  <c r="B198" i="360"/>
  <c r="Z198" i="360"/>
  <c r="B151" i="353"/>
  <c r="Z151" i="353"/>
  <c r="C151" i="353"/>
  <c r="B99" i="357"/>
  <c r="C99" i="357"/>
  <c r="Z99" i="357"/>
  <c r="B50" i="345"/>
  <c r="Z50" i="345"/>
  <c r="C50" i="345"/>
  <c r="B169" i="354"/>
  <c r="Z169" i="354"/>
  <c r="C169" i="354"/>
  <c r="C197" i="358"/>
  <c r="B197" i="358"/>
  <c r="Z197" i="358"/>
  <c r="B171" i="351"/>
  <c r="Z171" i="351"/>
  <c r="Z204" i="357"/>
  <c r="B204" i="357"/>
  <c r="B68" i="345"/>
  <c r="Z68" i="345"/>
  <c r="B95" i="348"/>
  <c r="Z95" i="348"/>
  <c r="C95" i="348"/>
  <c r="Z205" i="357"/>
  <c r="B205" i="357"/>
  <c r="B146" i="345"/>
  <c r="Z146" i="345"/>
  <c r="C146" i="345"/>
  <c r="Z205" i="354"/>
  <c r="B205" i="354"/>
  <c r="B154" i="358"/>
  <c r="Z154" i="358"/>
  <c r="B130" i="355"/>
  <c r="Z130" i="355"/>
  <c r="C130" i="355"/>
  <c r="B112" i="355"/>
  <c r="Z112" i="355"/>
  <c r="C112" i="355"/>
  <c r="C82" i="347"/>
  <c r="Z82" i="347"/>
  <c r="B82" i="347"/>
  <c r="B183" i="351"/>
  <c r="Z183" i="351"/>
  <c r="C183" i="351"/>
  <c r="Z180" i="356"/>
  <c r="C180" i="356"/>
  <c r="B180" i="356"/>
  <c r="C29" i="350"/>
  <c r="B29" i="350"/>
  <c r="Z29" i="350"/>
  <c r="C9" i="350"/>
  <c r="B9" i="350"/>
  <c r="Z9" i="350"/>
  <c r="Z26" i="361"/>
  <c r="B26" i="361"/>
  <c r="C26" i="361"/>
  <c r="B68" i="346"/>
  <c r="Z68" i="346"/>
  <c r="B49" i="357"/>
  <c r="Z49" i="357"/>
  <c r="C49" i="357"/>
  <c r="C47" i="349"/>
  <c r="B47" i="349"/>
  <c r="Z47" i="349"/>
  <c r="C11" i="349"/>
  <c r="B11" i="349"/>
  <c r="Z11" i="349"/>
  <c r="C62" i="353"/>
  <c r="B62" i="353"/>
  <c r="Z62" i="353"/>
  <c r="B98" i="345"/>
  <c r="Z98" i="345"/>
  <c r="C98" i="345"/>
  <c r="B132" i="355"/>
  <c r="Z132" i="355"/>
  <c r="C132" i="355"/>
  <c r="Z239" i="357"/>
  <c r="B239" i="357"/>
  <c r="B214" i="351"/>
  <c r="Z214" i="351"/>
  <c r="C214" i="351"/>
  <c r="B185" i="351"/>
  <c r="Z185" i="351"/>
  <c r="C185" i="351"/>
  <c r="Z239" i="361"/>
  <c r="B239" i="361"/>
  <c r="B33" i="353"/>
  <c r="Z33" i="353"/>
  <c r="C33" i="353"/>
  <c r="Z119" i="356"/>
  <c r="B119" i="356"/>
  <c r="B169" i="348"/>
  <c r="Z169" i="348"/>
  <c r="C169" i="348"/>
  <c r="B149" i="348"/>
  <c r="Z149" i="348"/>
  <c r="C149" i="348"/>
  <c r="Z32" i="361"/>
  <c r="B32" i="361"/>
  <c r="C32" i="361"/>
  <c r="Z129" i="347"/>
  <c r="C129" i="347"/>
  <c r="B129" i="347"/>
  <c r="C131" i="349"/>
  <c r="B131" i="349"/>
  <c r="Z131" i="349"/>
  <c r="C152" i="354"/>
  <c r="Z152" i="354"/>
  <c r="B152" i="354"/>
  <c r="Z149" i="356"/>
  <c r="B149" i="356"/>
  <c r="C149" i="356"/>
  <c r="Z29" i="356"/>
  <c r="C29" i="356"/>
  <c r="B29" i="356"/>
  <c r="B66" i="345"/>
  <c r="Z66" i="345"/>
  <c r="C66" i="345"/>
  <c r="Z50" i="350"/>
  <c r="C50" i="350"/>
  <c r="B50" i="350"/>
  <c r="C128" i="360"/>
  <c r="B128" i="360"/>
  <c r="Z128" i="360"/>
  <c r="C231" i="345"/>
  <c r="B231" i="345"/>
  <c r="Z231" i="345"/>
  <c r="B43" i="353"/>
  <c r="Z43" i="353"/>
  <c r="C43" i="353"/>
  <c r="B180" i="348"/>
  <c r="Z180" i="348"/>
  <c r="C180" i="348"/>
  <c r="B231" i="358"/>
  <c r="Z231" i="358"/>
  <c r="C231" i="358"/>
  <c r="C150" i="346"/>
  <c r="B150" i="346"/>
  <c r="Z150" i="346"/>
  <c r="B237" i="349"/>
  <c r="Z237" i="349"/>
  <c r="C237" i="349"/>
  <c r="C147" i="358"/>
  <c r="B147" i="358"/>
  <c r="Z147" i="358"/>
  <c r="B216" i="355"/>
  <c r="Z216" i="355"/>
  <c r="C216" i="355"/>
  <c r="B196" i="355"/>
  <c r="Z196" i="355"/>
  <c r="C196" i="355"/>
  <c r="C100" i="346"/>
  <c r="B100" i="346"/>
  <c r="Z100" i="346"/>
  <c r="C216" i="353"/>
  <c r="B216" i="353"/>
  <c r="Z216" i="353"/>
  <c r="B120" i="361"/>
  <c r="Z120" i="361"/>
  <c r="C235" i="351"/>
  <c r="B235" i="351"/>
  <c r="Z235" i="351"/>
  <c r="B136" i="351"/>
  <c r="Z136" i="351"/>
  <c r="B167" i="361"/>
  <c r="Z167" i="361"/>
  <c r="C167" i="361"/>
  <c r="B233" i="350"/>
  <c r="Z233" i="350"/>
  <c r="C233" i="350"/>
  <c r="B220" i="355"/>
  <c r="C220" i="355"/>
  <c r="Z220" i="355"/>
  <c r="C217" i="349"/>
  <c r="B217" i="349"/>
  <c r="Z217" i="349"/>
  <c r="C182" i="349"/>
  <c r="B182" i="349"/>
  <c r="Z182" i="349"/>
  <c r="B28" i="350"/>
  <c r="Z28" i="350"/>
  <c r="C28" i="350"/>
  <c r="B10" i="350"/>
  <c r="Z10" i="350"/>
  <c r="C10" i="350"/>
  <c r="B17" i="361"/>
  <c r="Z17" i="361"/>
  <c r="B218" i="355"/>
  <c r="Z218" i="355"/>
  <c r="C218" i="355"/>
  <c r="C146" i="347"/>
  <c r="B146" i="347"/>
  <c r="Z146" i="347"/>
  <c r="Z99" i="360"/>
  <c r="C99" i="360"/>
  <c r="B99" i="360"/>
  <c r="B117" i="353"/>
  <c r="Z117" i="353"/>
  <c r="C117" i="353"/>
  <c r="Z215" i="356"/>
  <c r="C215" i="356"/>
  <c r="B215" i="356"/>
  <c r="Z11" i="347"/>
  <c r="C11" i="347"/>
  <c r="B11" i="347"/>
  <c r="Z202" i="350"/>
  <c r="C202" i="350"/>
  <c r="B202" i="350"/>
  <c r="Z60" i="358"/>
  <c r="C60" i="358"/>
  <c r="B60" i="358"/>
  <c r="Z213" i="347"/>
  <c r="C213" i="347"/>
  <c r="B213" i="347"/>
  <c r="Z132" i="358"/>
  <c r="B132" i="358"/>
  <c r="C132" i="358"/>
  <c r="B204" i="345"/>
  <c r="Z204" i="345"/>
  <c r="Z32" i="349"/>
  <c r="C32" i="349"/>
  <c r="B32" i="349"/>
  <c r="Z69" i="361"/>
  <c r="B69" i="361"/>
  <c r="Z132" i="344"/>
  <c r="C132" i="344"/>
  <c r="B132" i="344"/>
  <c r="C49" i="355"/>
  <c r="B49" i="355"/>
  <c r="Z49" i="355"/>
  <c r="C131" i="344"/>
  <c r="B131" i="344"/>
  <c r="Z131" i="344"/>
  <c r="Z62" i="354"/>
  <c r="C62" i="354"/>
  <c r="B62" i="354"/>
  <c r="C10" i="346"/>
  <c r="B10" i="346"/>
  <c r="Z10" i="346"/>
  <c r="B129" i="353"/>
  <c r="Z129" i="353"/>
  <c r="C129" i="353"/>
  <c r="Z115" i="356"/>
  <c r="C115" i="356"/>
  <c r="B115" i="356"/>
  <c r="B165" i="354"/>
  <c r="Z165" i="354"/>
  <c r="C165" i="354"/>
  <c r="B79" i="354"/>
  <c r="Z79" i="354"/>
  <c r="C79" i="354"/>
  <c r="C167" i="350"/>
  <c r="B167" i="350"/>
  <c r="Z167" i="350"/>
  <c r="C46" i="360"/>
  <c r="B46" i="360"/>
  <c r="Z46" i="360"/>
  <c r="Z222" i="347"/>
  <c r="B222" i="347"/>
  <c r="Z119" i="347"/>
  <c r="B119" i="347"/>
  <c r="C200" i="360"/>
  <c r="B200" i="360"/>
  <c r="Z200" i="360"/>
  <c r="B151" i="354"/>
  <c r="Z151" i="354"/>
  <c r="C151" i="354"/>
  <c r="Z188" i="356"/>
  <c r="B188" i="356"/>
  <c r="B162" i="345"/>
  <c r="Z162" i="345"/>
  <c r="C162" i="345"/>
  <c r="B237" i="354"/>
  <c r="Z237" i="354"/>
  <c r="C237" i="354"/>
  <c r="C232" i="358"/>
  <c r="Z232" i="358"/>
  <c r="B232" i="358"/>
  <c r="B80" i="351"/>
  <c r="Z80" i="351"/>
  <c r="C80" i="351"/>
  <c r="B81" i="357"/>
  <c r="C81" i="357"/>
  <c r="Z81" i="357"/>
  <c r="B181" i="345"/>
  <c r="Z181" i="345"/>
  <c r="C181" i="345"/>
  <c r="B167" i="354"/>
  <c r="Z167" i="354"/>
  <c r="C167" i="354"/>
  <c r="Z43" i="356"/>
  <c r="C43" i="356"/>
  <c r="B43" i="356"/>
  <c r="B137" i="351"/>
  <c r="Z137" i="351"/>
  <c r="C169" i="350"/>
  <c r="B169" i="350"/>
  <c r="Z169" i="350"/>
  <c r="B136" i="355"/>
  <c r="Z136" i="355"/>
  <c r="C169" i="358"/>
  <c r="B169" i="358"/>
  <c r="Z169" i="358"/>
  <c r="C63" i="349"/>
  <c r="B63" i="349"/>
  <c r="Z63" i="349"/>
  <c r="C118" i="354"/>
  <c r="B118" i="354"/>
  <c r="Z118" i="354"/>
  <c r="Z230" i="345"/>
  <c r="C230" i="345"/>
  <c r="B230" i="345"/>
  <c r="C31" i="355"/>
  <c r="B31" i="355"/>
  <c r="Z31" i="355"/>
  <c r="Z49" i="347"/>
  <c r="C49" i="347"/>
  <c r="B49" i="347"/>
  <c r="Z232" i="351"/>
  <c r="C232" i="351"/>
  <c r="B232" i="351"/>
  <c r="Z135" i="352"/>
  <c r="C135" i="352"/>
  <c r="B135" i="352"/>
  <c r="Z115" i="352"/>
  <c r="C115" i="352"/>
  <c r="B115" i="352"/>
  <c r="B213" i="361"/>
  <c r="Z213" i="361"/>
  <c r="C213" i="361"/>
  <c r="Z118" i="349"/>
  <c r="C118" i="349"/>
  <c r="B118" i="349"/>
  <c r="Z170" i="356"/>
  <c r="B170" i="356"/>
  <c r="C64" i="346"/>
  <c r="B64" i="346"/>
  <c r="Z64" i="346"/>
  <c r="Z221" i="355"/>
  <c r="B221" i="355"/>
  <c r="Z238" i="358"/>
  <c r="B238" i="358"/>
  <c r="C148" i="354"/>
  <c r="Z148" i="354"/>
  <c r="B148" i="354"/>
  <c r="C128" i="354"/>
  <c r="Z128" i="354"/>
  <c r="B128" i="354"/>
  <c r="Z118" i="344"/>
  <c r="AA118" i="344" s="1"/>
  <c r="C118" i="344"/>
  <c r="B118" i="344"/>
  <c r="Z153" i="355"/>
  <c r="B153" i="355"/>
  <c r="Z188" i="358"/>
  <c r="B188" i="358"/>
  <c r="Z145" i="356"/>
  <c r="B145" i="356"/>
  <c r="C145" i="356"/>
  <c r="Z239" i="351"/>
  <c r="B239" i="351"/>
  <c r="C184" i="358"/>
  <c r="B184" i="358"/>
  <c r="Z184" i="358"/>
  <c r="B67" i="348"/>
  <c r="Z67" i="348"/>
  <c r="C67" i="348"/>
  <c r="B47" i="348"/>
  <c r="Z47" i="348"/>
  <c r="C47" i="348"/>
  <c r="B197" i="348"/>
  <c r="Z197" i="348"/>
  <c r="C197" i="348"/>
  <c r="Z51" i="346"/>
  <c r="B51" i="346"/>
  <c r="B84" i="355"/>
  <c r="Z84" i="355"/>
  <c r="C84" i="355"/>
  <c r="B131" i="348"/>
  <c r="Z131" i="348"/>
  <c r="C131" i="348"/>
  <c r="B48" i="350"/>
  <c r="Z48" i="350"/>
  <c r="C48" i="350"/>
  <c r="B222" i="356"/>
  <c r="Z222" i="356"/>
  <c r="Z86" i="346"/>
  <c r="B86" i="346"/>
  <c r="Z168" i="350"/>
  <c r="C168" i="350"/>
  <c r="B168" i="350"/>
  <c r="C230" i="357"/>
  <c r="Z230" i="357"/>
  <c r="B230" i="357"/>
  <c r="Z180" i="347"/>
  <c r="C180" i="347"/>
  <c r="B180" i="347"/>
  <c r="C232" i="360"/>
  <c r="B232" i="360"/>
  <c r="Z232" i="360"/>
  <c r="B48" i="345"/>
  <c r="Z48" i="345"/>
  <c r="C48" i="345"/>
  <c r="C115" i="350"/>
  <c r="B115" i="350"/>
  <c r="Z115" i="350"/>
  <c r="C116" i="357"/>
  <c r="B116" i="357"/>
  <c r="Z116" i="357"/>
  <c r="Z77" i="346"/>
  <c r="C77" i="346"/>
  <c r="B77" i="346"/>
  <c r="C115" i="355"/>
  <c r="B115" i="355"/>
  <c r="Z115" i="355"/>
  <c r="C233" i="345"/>
  <c r="B233" i="345"/>
  <c r="Z233" i="345"/>
  <c r="C179" i="347"/>
  <c r="B179" i="347"/>
  <c r="Z179" i="347"/>
  <c r="Z118" i="358"/>
  <c r="B118" i="358"/>
  <c r="C118" i="358"/>
  <c r="Z219" i="352"/>
  <c r="C219" i="352"/>
  <c r="B219" i="352"/>
  <c r="Z201" i="352"/>
  <c r="C201" i="352"/>
  <c r="B201" i="352"/>
  <c r="B86" i="361"/>
  <c r="Z86" i="361"/>
  <c r="Z198" i="350"/>
  <c r="C198" i="350"/>
  <c r="B198" i="350"/>
  <c r="Z179" i="350"/>
  <c r="C179" i="350"/>
  <c r="B179" i="350"/>
  <c r="C33" i="361"/>
  <c r="B33" i="361"/>
  <c r="Z33" i="361"/>
  <c r="Z182" i="347"/>
  <c r="C182" i="347"/>
  <c r="B182" i="347"/>
  <c r="Z28" i="349"/>
  <c r="C28" i="349"/>
  <c r="B28" i="349"/>
  <c r="Z10" i="349"/>
  <c r="C10" i="349"/>
  <c r="B10" i="349"/>
  <c r="C33" i="355"/>
  <c r="B33" i="355"/>
  <c r="Z33" i="355"/>
  <c r="C61" i="355"/>
  <c r="B61" i="355"/>
  <c r="Z61" i="355"/>
  <c r="Z63" i="347"/>
  <c r="C63" i="347"/>
  <c r="B63" i="347"/>
  <c r="Z9" i="356"/>
  <c r="B9" i="356"/>
  <c r="C9" i="356"/>
  <c r="B15" i="353"/>
  <c r="Z15" i="353"/>
  <c r="C15" i="353"/>
  <c r="C94" i="356"/>
  <c r="Z94" i="356"/>
  <c r="B94" i="356"/>
  <c r="B222" i="353"/>
  <c r="Z222" i="353"/>
  <c r="B145" i="353"/>
  <c r="Z145" i="353"/>
  <c r="C145" i="353"/>
  <c r="Z151" i="356"/>
  <c r="C151" i="356"/>
  <c r="B151" i="356"/>
  <c r="Z204" i="349"/>
  <c r="B204" i="349"/>
  <c r="Z101" i="360"/>
  <c r="B101" i="360"/>
  <c r="C101" i="360"/>
  <c r="C65" i="344"/>
  <c r="B65" i="344"/>
  <c r="Z65" i="344"/>
  <c r="AA65" i="344" s="1"/>
  <c r="Z30" i="349"/>
  <c r="C30" i="349"/>
  <c r="B30" i="349"/>
  <c r="Z130" i="344"/>
  <c r="C130" i="344"/>
  <c r="B130" i="344"/>
  <c r="C45" i="355"/>
  <c r="B45" i="355"/>
  <c r="Z45" i="355"/>
  <c r="C130" i="360"/>
  <c r="Z130" i="360"/>
  <c r="B130" i="360"/>
  <c r="Z85" i="345"/>
  <c r="B85" i="345"/>
  <c r="C234" i="354"/>
  <c r="B234" i="354"/>
  <c r="Z234" i="354"/>
  <c r="C32" i="347"/>
  <c r="Z32" i="347"/>
  <c r="B32" i="347"/>
  <c r="Z86" i="351"/>
  <c r="B86" i="351"/>
  <c r="B237" i="358"/>
  <c r="Z237" i="358"/>
  <c r="C237" i="358"/>
  <c r="B68" i="355"/>
  <c r="Z68" i="355"/>
  <c r="B129" i="354"/>
  <c r="Z129" i="354"/>
  <c r="C129" i="354"/>
  <c r="B150" i="361"/>
  <c r="C150" i="361"/>
  <c r="Z150" i="361"/>
  <c r="C80" i="352"/>
  <c r="B80" i="352"/>
  <c r="Z80" i="352"/>
  <c r="C200" i="357"/>
  <c r="B200" i="357"/>
  <c r="Z200" i="357"/>
  <c r="B103" i="347"/>
  <c r="Z103" i="347"/>
  <c r="B34" i="347"/>
  <c r="Z34" i="347"/>
  <c r="C179" i="346"/>
  <c r="B179" i="346"/>
  <c r="Z179" i="346"/>
  <c r="C62" i="356"/>
  <c r="Z62" i="356"/>
  <c r="B62" i="356"/>
  <c r="B237" i="344"/>
  <c r="Z237" i="344"/>
  <c r="C237" i="344"/>
  <c r="Z86" i="345"/>
  <c r="B86" i="345"/>
  <c r="C213" i="355"/>
  <c r="B213" i="355"/>
  <c r="Z213" i="355"/>
  <c r="Z222" i="351"/>
  <c r="B222" i="351"/>
  <c r="Z119" i="351"/>
  <c r="B119" i="351"/>
  <c r="B188" i="360"/>
  <c r="Z188" i="360"/>
  <c r="Z111" i="352"/>
  <c r="C111" i="352"/>
  <c r="B111" i="352"/>
  <c r="Z64" i="358"/>
  <c r="C64" i="358"/>
  <c r="B64" i="358"/>
  <c r="Z114" i="349"/>
  <c r="C114" i="349"/>
  <c r="B114" i="349"/>
  <c r="Z94" i="349"/>
  <c r="C94" i="349"/>
  <c r="B94" i="349"/>
  <c r="C237" i="351"/>
  <c r="B237" i="351"/>
  <c r="Z237" i="351"/>
  <c r="Z16" i="358"/>
  <c r="C16" i="358"/>
  <c r="B16" i="358"/>
  <c r="C114" i="347"/>
  <c r="B114" i="347"/>
  <c r="Z114" i="347"/>
  <c r="B52" i="357"/>
  <c r="Z52" i="357"/>
  <c r="B85" i="360"/>
  <c r="Z85" i="360"/>
  <c r="C164" i="354"/>
  <c r="Z164" i="354"/>
  <c r="B164" i="354"/>
  <c r="C146" i="354"/>
  <c r="Z146" i="354"/>
  <c r="B146" i="354"/>
  <c r="B136" i="345"/>
  <c r="Z136" i="345"/>
  <c r="Z34" i="354"/>
  <c r="B34" i="354"/>
  <c r="C31" i="358"/>
  <c r="B31" i="358"/>
  <c r="Z31" i="358"/>
  <c r="C132" i="347"/>
  <c r="B132" i="347"/>
  <c r="Z132" i="347"/>
  <c r="Z113" i="352"/>
  <c r="C113" i="352"/>
  <c r="B113" i="352"/>
  <c r="B234" i="356"/>
  <c r="Z234" i="356"/>
  <c r="C234" i="356"/>
  <c r="Z116" i="349"/>
  <c r="C116" i="349"/>
  <c r="B116" i="349"/>
  <c r="Z11" i="360"/>
  <c r="C11" i="360"/>
  <c r="B11" i="360"/>
  <c r="B14" i="345"/>
  <c r="Z14" i="345"/>
  <c r="C14" i="345"/>
  <c r="Z18" i="350"/>
  <c r="B18" i="350"/>
  <c r="Z82" i="357"/>
  <c r="C82" i="357"/>
  <c r="B82" i="357"/>
  <c r="Z43" i="346"/>
  <c r="C43" i="346"/>
  <c r="B43" i="346"/>
  <c r="C81" i="355"/>
  <c r="B81" i="355"/>
  <c r="Z81" i="355"/>
  <c r="C200" i="347"/>
  <c r="B200" i="347"/>
  <c r="Z200" i="347"/>
  <c r="C13" i="345"/>
  <c r="B13" i="345"/>
  <c r="Z13" i="345"/>
  <c r="B113" i="357"/>
  <c r="C113" i="357"/>
  <c r="Z113" i="357"/>
  <c r="C13" i="351"/>
  <c r="B13" i="351"/>
  <c r="Z13" i="351"/>
  <c r="C232" i="350"/>
  <c r="B232" i="350"/>
  <c r="Z232" i="350"/>
  <c r="C135" i="351"/>
  <c r="B135" i="351"/>
  <c r="Z135" i="351"/>
  <c r="C47" i="361"/>
  <c r="B47" i="361"/>
  <c r="Z47" i="361"/>
  <c r="C32" i="348"/>
  <c r="B32" i="348"/>
  <c r="Z32" i="348"/>
  <c r="C14" i="348"/>
  <c r="B14" i="348"/>
  <c r="Z14" i="348"/>
  <c r="C111" i="350"/>
  <c r="B111" i="350"/>
  <c r="Z111" i="350"/>
  <c r="B51" i="350"/>
  <c r="Z51" i="350"/>
  <c r="Z45" i="346"/>
  <c r="C45" i="346"/>
  <c r="B45" i="346"/>
  <c r="Z167" i="356"/>
  <c r="C167" i="356"/>
  <c r="B167" i="356"/>
  <c r="Z186" i="346"/>
  <c r="C186" i="346"/>
  <c r="B186" i="346"/>
  <c r="Z167" i="346"/>
  <c r="B167" i="346"/>
  <c r="C167" i="346"/>
  <c r="Z237" i="361"/>
  <c r="B237" i="361"/>
  <c r="C237" i="361"/>
  <c r="Z197" i="352"/>
  <c r="C197" i="352"/>
  <c r="B197" i="352"/>
  <c r="B152" i="345"/>
  <c r="Z152" i="345"/>
  <c r="C152" i="345"/>
  <c r="C66" i="350"/>
  <c r="B66" i="350"/>
  <c r="Z66" i="350"/>
  <c r="B222" i="360"/>
  <c r="Z222" i="360"/>
  <c r="B111" i="354"/>
  <c r="Z111" i="354"/>
  <c r="C111" i="354"/>
  <c r="C151" i="358"/>
  <c r="B151" i="358"/>
  <c r="Z151" i="358"/>
  <c r="C11" i="344"/>
  <c r="B11" i="344"/>
  <c r="Z11" i="344"/>
  <c r="AA11" i="344" s="1"/>
  <c r="Z199" i="347"/>
  <c r="C199" i="347"/>
  <c r="B199" i="347"/>
  <c r="Z52" i="355"/>
  <c r="B52" i="355"/>
  <c r="Z238" i="354"/>
  <c r="B238" i="354"/>
  <c r="B137" i="345"/>
  <c r="Z137" i="345"/>
  <c r="Z221" i="346"/>
  <c r="B221" i="346"/>
  <c r="C233" i="355"/>
  <c r="B233" i="355"/>
  <c r="Z233" i="355"/>
  <c r="C49" i="349"/>
  <c r="B49" i="349"/>
  <c r="Z49" i="349"/>
  <c r="Z199" i="352"/>
  <c r="C199" i="352"/>
  <c r="B199" i="352"/>
  <c r="C13" i="358"/>
  <c r="B13" i="358"/>
  <c r="Z13" i="358"/>
  <c r="Z46" i="354"/>
  <c r="C46" i="354"/>
  <c r="B46" i="354"/>
  <c r="Z26" i="354"/>
  <c r="C26" i="354"/>
  <c r="B26" i="354"/>
  <c r="C116" i="361"/>
  <c r="B116" i="361"/>
  <c r="Z116" i="361"/>
  <c r="C199" i="350"/>
  <c r="B199" i="350"/>
  <c r="Z199" i="350"/>
  <c r="Z166" i="357"/>
  <c r="C166" i="357"/>
  <c r="B166" i="357"/>
  <c r="C185" i="348"/>
  <c r="B185" i="348"/>
  <c r="Z185" i="348"/>
  <c r="C166" i="348"/>
  <c r="B166" i="348"/>
  <c r="Z166" i="348"/>
  <c r="C31" i="361"/>
  <c r="B31" i="361"/>
  <c r="Z31" i="361"/>
  <c r="C99" i="345"/>
  <c r="B99" i="345"/>
  <c r="Z99" i="345"/>
  <c r="B102" i="346"/>
  <c r="Z102" i="346"/>
  <c r="C219" i="345"/>
  <c r="B219" i="345"/>
  <c r="Z219" i="345"/>
  <c r="C219" i="351"/>
  <c r="B219" i="351"/>
  <c r="Z219" i="351"/>
  <c r="Z185" i="358"/>
  <c r="C185" i="358"/>
  <c r="B185" i="358"/>
  <c r="C118" i="347"/>
  <c r="B118" i="347"/>
  <c r="Z118" i="347"/>
  <c r="Z48" i="354"/>
  <c r="C48" i="354"/>
  <c r="B48" i="354"/>
  <c r="B131" i="357"/>
  <c r="C131" i="357"/>
  <c r="Z131" i="357"/>
  <c r="C28" i="352"/>
  <c r="B28" i="352"/>
  <c r="Z28" i="352"/>
  <c r="C203" i="350"/>
  <c r="B203" i="350"/>
  <c r="Z203" i="350"/>
  <c r="B154" i="360"/>
  <c r="Z154" i="360"/>
  <c r="B217" i="346"/>
  <c r="Z217" i="346"/>
  <c r="C217" i="346"/>
  <c r="C112" i="357"/>
  <c r="B112" i="357"/>
  <c r="Z112" i="357"/>
  <c r="C162" i="346"/>
  <c r="B162" i="346"/>
  <c r="Z162" i="346"/>
  <c r="C29" i="354"/>
  <c r="B29" i="354"/>
  <c r="Z29" i="354"/>
  <c r="B145" i="361"/>
  <c r="C145" i="361"/>
  <c r="Z145" i="361"/>
  <c r="Z150" i="344"/>
  <c r="C150" i="344"/>
  <c r="B150" i="344"/>
  <c r="C83" i="355"/>
  <c r="B83" i="355"/>
  <c r="Z83" i="355"/>
  <c r="Z18" i="346"/>
  <c r="B18" i="346"/>
  <c r="Z152" i="350"/>
  <c r="C152" i="350"/>
  <c r="B152" i="350"/>
  <c r="B203" i="357"/>
  <c r="Z203" i="357"/>
  <c r="C203" i="357"/>
  <c r="Z236" i="351"/>
  <c r="C236" i="351"/>
  <c r="B236" i="351"/>
  <c r="Z221" i="351"/>
  <c r="B221" i="351"/>
  <c r="Z233" i="360"/>
  <c r="C233" i="360"/>
  <c r="B233" i="360"/>
  <c r="Z205" i="348"/>
  <c r="B205" i="348"/>
  <c r="C146" i="360"/>
  <c r="Z146" i="360"/>
  <c r="B146" i="360"/>
  <c r="C234" i="349"/>
  <c r="B234" i="349"/>
  <c r="Z234" i="349"/>
  <c r="Z85" i="346"/>
  <c r="B85" i="346"/>
  <c r="B219" i="346"/>
  <c r="Z219" i="346"/>
  <c r="C219" i="346"/>
  <c r="C166" i="346"/>
  <c r="B166" i="346"/>
  <c r="Z166" i="346"/>
  <c r="B186" i="357"/>
  <c r="Z186" i="357"/>
  <c r="C186" i="357"/>
  <c r="C169" i="344"/>
  <c r="B169" i="344"/>
  <c r="Z169" i="344"/>
  <c r="B221" i="344"/>
  <c r="Z221" i="344"/>
  <c r="C220" i="356"/>
  <c r="B220" i="356"/>
  <c r="Z220" i="356"/>
  <c r="B221" i="350"/>
  <c r="Z221" i="350"/>
  <c r="B86" i="350"/>
  <c r="Z86" i="350"/>
  <c r="C200" i="361"/>
  <c r="B200" i="361"/>
  <c r="Z200" i="361"/>
  <c r="C80" i="353"/>
  <c r="B80" i="353"/>
  <c r="Z80" i="353"/>
  <c r="C12" i="360"/>
  <c r="Z12" i="360"/>
  <c r="B12" i="360"/>
  <c r="B154" i="349"/>
  <c r="Z154" i="349"/>
  <c r="B85" i="349"/>
  <c r="Z85" i="349"/>
  <c r="Z187" i="360"/>
  <c r="B187" i="360"/>
  <c r="B188" i="351"/>
  <c r="Z188" i="351"/>
  <c r="C220" i="347"/>
  <c r="B220" i="347"/>
  <c r="Z220" i="347"/>
  <c r="C162" i="347"/>
  <c r="B162" i="347"/>
  <c r="Z162" i="347"/>
  <c r="C9" i="345"/>
  <c r="B9" i="345"/>
  <c r="Z9" i="345"/>
  <c r="B222" i="344"/>
  <c r="Z222" i="344"/>
  <c r="C168" i="361"/>
  <c r="B168" i="361"/>
  <c r="Z168" i="361"/>
  <c r="B222" i="350"/>
  <c r="Z222" i="350"/>
  <c r="C81" i="358"/>
  <c r="B81" i="358"/>
  <c r="Z81" i="358"/>
  <c r="B205" i="345"/>
  <c r="Z205" i="345"/>
  <c r="C111" i="351"/>
  <c r="B111" i="351"/>
  <c r="Z111" i="351"/>
  <c r="C10" i="348"/>
  <c r="B10" i="348"/>
  <c r="Z10" i="348"/>
  <c r="C196" i="357"/>
  <c r="B196" i="357"/>
  <c r="Z196" i="357"/>
  <c r="C162" i="352"/>
  <c r="B162" i="352"/>
  <c r="Z162" i="352"/>
  <c r="Z134" i="349"/>
  <c r="C134" i="349"/>
  <c r="B134" i="349"/>
  <c r="Z204" i="356"/>
  <c r="B204" i="356"/>
  <c r="Z17" i="345"/>
  <c r="B17" i="345"/>
  <c r="B221" i="354"/>
  <c r="Z221" i="354"/>
  <c r="B168" i="345"/>
  <c r="Z168" i="345"/>
  <c r="C168" i="345"/>
  <c r="Z63" i="346"/>
  <c r="C63" i="346"/>
  <c r="B63" i="346"/>
  <c r="B85" i="357"/>
  <c r="Z85" i="357"/>
  <c r="Z83" i="352"/>
  <c r="C83" i="352"/>
  <c r="B83" i="352"/>
  <c r="Z65" i="352"/>
  <c r="C65" i="352"/>
  <c r="B65" i="352"/>
  <c r="B97" i="361"/>
  <c r="Z97" i="361"/>
  <c r="C97" i="361"/>
  <c r="C133" i="351"/>
  <c r="B133" i="351"/>
  <c r="Z133" i="351"/>
  <c r="C113" i="351"/>
  <c r="B113" i="351"/>
  <c r="Z113" i="351"/>
  <c r="C12" i="348"/>
  <c r="B12" i="348"/>
  <c r="Z12" i="348"/>
  <c r="C152" i="348"/>
  <c r="B152" i="348"/>
  <c r="Z152" i="348"/>
  <c r="C132" i="348"/>
  <c r="B132" i="348"/>
  <c r="Z132" i="348"/>
  <c r="Z203" i="360"/>
  <c r="C203" i="360"/>
  <c r="B203" i="360"/>
  <c r="C65" i="345"/>
  <c r="B65" i="345"/>
  <c r="Z65" i="345"/>
  <c r="C47" i="358"/>
  <c r="Z47" i="358"/>
  <c r="B47" i="358"/>
  <c r="C215" i="350"/>
  <c r="B215" i="350"/>
  <c r="Z215" i="350"/>
  <c r="C213" i="349"/>
  <c r="B213" i="349"/>
  <c r="Z213" i="349"/>
  <c r="C164" i="353"/>
  <c r="B164" i="353"/>
  <c r="Z164" i="353"/>
  <c r="Z167" i="360"/>
  <c r="B167" i="360"/>
  <c r="C167" i="360"/>
  <c r="B26" i="345"/>
  <c r="Z26" i="345"/>
  <c r="C26" i="345"/>
  <c r="B145" i="354"/>
  <c r="Z145" i="354"/>
  <c r="C145" i="354"/>
  <c r="Z152" i="357"/>
  <c r="C152" i="357"/>
  <c r="B152" i="357"/>
  <c r="C13" i="354"/>
  <c r="B13" i="354"/>
  <c r="Z13" i="354"/>
  <c r="C169" i="355"/>
  <c r="B169" i="355"/>
  <c r="Z169" i="355"/>
  <c r="B148" i="345"/>
  <c r="Z148" i="345"/>
  <c r="C148" i="345"/>
  <c r="C162" i="348"/>
  <c r="B162" i="348"/>
  <c r="Z162" i="348"/>
  <c r="C95" i="345"/>
  <c r="B95" i="345"/>
  <c r="Z95" i="345"/>
  <c r="C67" i="345"/>
  <c r="B67" i="345"/>
  <c r="Z67" i="345"/>
  <c r="C215" i="345"/>
  <c r="B215" i="345"/>
  <c r="Z215" i="345"/>
  <c r="B45" i="357"/>
  <c r="Z45" i="357"/>
  <c r="C45" i="357"/>
  <c r="C14" i="346"/>
  <c r="B14" i="346"/>
  <c r="Z14" i="346"/>
  <c r="C197" i="351"/>
  <c r="B197" i="351"/>
  <c r="Z197" i="351"/>
  <c r="C16" i="360"/>
  <c r="Z16" i="360"/>
  <c r="B16" i="360"/>
  <c r="Z69" i="353"/>
  <c r="B69" i="353"/>
  <c r="Z217" i="352"/>
  <c r="C217" i="352"/>
  <c r="B217" i="352"/>
  <c r="Z137" i="361"/>
  <c r="B137" i="361"/>
  <c r="Z220" i="349"/>
  <c r="C220" i="349"/>
  <c r="B220" i="349"/>
  <c r="Z64" i="357"/>
  <c r="B64" i="357"/>
  <c r="C64" i="357"/>
  <c r="C94" i="352"/>
  <c r="B94" i="352"/>
  <c r="Z94" i="352"/>
  <c r="C14" i="352"/>
  <c r="B14" i="352"/>
  <c r="Z14" i="352"/>
  <c r="C230" i="360"/>
  <c r="B230" i="360"/>
  <c r="Z230" i="360"/>
  <c r="Z147" i="346"/>
  <c r="B147" i="346"/>
  <c r="C147" i="346"/>
  <c r="Z170" i="357"/>
  <c r="B170" i="357"/>
  <c r="B233" i="344"/>
  <c r="Z233" i="344"/>
  <c r="C233" i="344"/>
  <c r="C217" i="345"/>
  <c r="B217" i="345"/>
  <c r="Z217" i="345"/>
  <c r="B15" i="357"/>
  <c r="C15" i="357"/>
  <c r="Z15" i="357"/>
  <c r="C217" i="351"/>
  <c r="B217" i="351"/>
  <c r="Z217" i="351"/>
  <c r="C199" i="351"/>
  <c r="B199" i="351"/>
  <c r="Z199" i="351"/>
  <c r="C46" i="353"/>
  <c r="B46" i="353"/>
  <c r="Z46" i="353"/>
  <c r="B18" i="349"/>
  <c r="Z18" i="349"/>
  <c r="C218" i="348"/>
  <c r="B218" i="348"/>
  <c r="Z218" i="348"/>
  <c r="B96" i="351"/>
  <c r="Z96" i="351"/>
  <c r="C96" i="351"/>
  <c r="C236" i="357"/>
  <c r="B236" i="357"/>
  <c r="Z236" i="357"/>
  <c r="Z239" i="346"/>
  <c r="B239" i="346"/>
  <c r="B214" i="346"/>
  <c r="Z214" i="346"/>
  <c r="C214" i="346"/>
  <c r="Z133" i="360"/>
  <c r="C133" i="360"/>
  <c r="B133" i="360"/>
  <c r="B61" i="348"/>
  <c r="Z61" i="348"/>
  <c r="C61" i="348"/>
  <c r="B111" i="357"/>
  <c r="Z111" i="357"/>
  <c r="C111" i="357"/>
  <c r="B112" i="345"/>
  <c r="Z112" i="345"/>
  <c r="C112" i="345"/>
  <c r="Z103" i="354"/>
  <c r="B103" i="354"/>
  <c r="Z18" i="358"/>
  <c r="B18" i="358"/>
  <c r="B34" i="345"/>
  <c r="Z34" i="345"/>
  <c r="C48" i="353"/>
  <c r="B48" i="353"/>
  <c r="Z48" i="353"/>
  <c r="B51" i="349"/>
  <c r="Z51" i="349"/>
  <c r="C28" i="360"/>
  <c r="B28" i="360"/>
  <c r="Z28" i="360"/>
  <c r="C47" i="354"/>
  <c r="B47" i="354"/>
  <c r="Z47" i="354"/>
  <c r="Z103" i="350"/>
  <c r="B103" i="350"/>
  <c r="Z11" i="356"/>
  <c r="C11" i="356"/>
  <c r="B11" i="356"/>
  <c r="C148" i="347"/>
  <c r="B148" i="347"/>
  <c r="Z148" i="347"/>
  <c r="Z154" i="346"/>
  <c r="B154" i="346"/>
  <c r="C235" i="346"/>
  <c r="Z235" i="346"/>
  <c r="B235" i="346"/>
  <c r="Z97" i="356"/>
  <c r="C97" i="356"/>
  <c r="B97" i="356"/>
  <c r="Z28" i="354"/>
  <c r="C28" i="354"/>
  <c r="B28" i="354"/>
  <c r="Z10" i="354"/>
  <c r="C10" i="354"/>
  <c r="B10" i="354"/>
  <c r="C98" i="361"/>
  <c r="B98" i="361"/>
  <c r="Z98" i="361"/>
  <c r="C236" i="350"/>
  <c r="B236" i="350"/>
  <c r="Z236" i="350"/>
  <c r="Z112" i="358"/>
  <c r="C112" i="358"/>
  <c r="B112" i="358"/>
  <c r="B199" i="346"/>
  <c r="C199" i="346"/>
  <c r="Z199" i="346"/>
  <c r="C31" i="354"/>
  <c r="B31" i="354"/>
  <c r="Z31" i="354"/>
  <c r="B170" i="351"/>
  <c r="Z170" i="351"/>
  <c r="Z136" i="350"/>
  <c r="B136" i="350"/>
  <c r="B111" i="361"/>
  <c r="Z111" i="361"/>
  <c r="C111" i="361"/>
  <c r="C152" i="347"/>
  <c r="B152" i="347"/>
  <c r="Z152" i="347"/>
  <c r="C129" i="358"/>
  <c r="B129" i="358"/>
  <c r="Z129" i="358"/>
  <c r="C186" i="349"/>
  <c r="B186" i="349"/>
  <c r="Z186" i="349"/>
  <c r="C147" i="349"/>
  <c r="B147" i="349"/>
  <c r="Z147" i="349"/>
  <c r="C130" i="353"/>
  <c r="B130" i="353"/>
  <c r="Z130" i="353"/>
  <c r="C112" i="360"/>
  <c r="Z112" i="360"/>
  <c r="B112" i="360"/>
  <c r="B119" i="346"/>
  <c r="Z119" i="346"/>
  <c r="B100" i="355"/>
  <c r="Z100" i="355"/>
  <c r="C100" i="355"/>
  <c r="B181" i="351"/>
  <c r="Z181" i="351"/>
  <c r="C181" i="351"/>
  <c r="B221" i="357"/>
  <c r="Z221" i="357"/>
  <c r="C217" i="344"/>
  <c r="B217" i="344"/>
  <c r="Z217" i="344"/>
  <c r="B9" i="353"/>
  <c r="Z9" i="353"/>
  <c r="C9" i="353"/>
  <c r="C11" i="358"/>
  <c r="Z11" i="358"/>
  <c r="B11" i="358"/>
  <c r="B145" i="348"/>
  <c r="Z145" i="348"/>
  <c r="C145" i="348"/>
  <c r="C61" i="358"/>
  <c r="Z61" i="358"/>
  <c r="B61" i="358"/>
  <c r="C168" i="346"/>
  <c r="B168" i="346"/>
  <c r="Z168" i="346"/>
  <c r="C199" i="349"/>
  <c r="B199" i="349"/>
  <c r="Z199" i="349"/>
  <c r="B77" i="357"/>
  <c r="C77" i="357"/>
  <c r="Z77" i="357"/>
  <c r="C181" i="346"/>
  <c r="B181" i="346"/>
  <c r="Z181" i="346"/>
  <c r="C132" i="353"/>
  <c r="B132" i="353"/>
  <c r="Z132" i="353"/>
  <c r="Z237" i="356"/>
  <c r="C237" i="356"/>
  <c r="B237" i="356"/>
  <c r="B101" i="354"/>
  <c r="Z101" i="354"/>
  <c r="C101" i="354"/>
  <c r="B77" i="354"/>
  <c r="C77" i="354"/>
  <c r="Z77" i="354"/>
  <c r="C48" i="346"/>
  <c r="B48" i="346"/>
  <c r="Z48" i="346"/>
  <c r="C183" i="352"/>
  <c r="B183" i="352"/>
  <c r="Z183" i="352"/>
  <c r="C67" i="358"/>
  <c r="B67" i="358"/>
  <c r="Z67" i="358"/>
  <c r="C50" i="348"/>
  <c r="B50" i="348"/>
  <c r="Z50" i="348"/>
  <c r="C30" i="348"/>
  <c r="B30" i="348"/>
  <c r="Z30" i="348"/>
  <c r="B119" i="344"/>
  <c r="Z119" i="344"/>
  <c r="AA119" i="344" s="1"/>
  <c r="Z203" i="356"/>
  <c r="C203" i="356"/>
  <c r="B203" i="356"/>
  <c r="C111" i="345"/>
  <c r="B111" i="345"/>
  <c r="Z111" i="345"/>
  <c r="C83" i="345"/>
  <c r="B83" i="345"/>
  <c r="Z83" i="345"/>
  <c r="C83" i="351"/>
  <c r="B83" i="351"/>
  <c r="Z83" i="351"/>
  <c r="Z103" i="344"/>
  <c r="AA103" i="344" s="1"/>
  <c r="B103" i="344"/>
  <c r="C14" i="360"/>
  <c r="B14" i="360"/>
  <c r="Z14" i="360"/>
  <c r="C27" i="344"/>
  <c r="B27" i="344"/>
  <c r="Z27" i="344"/>
  <c r="C27" i="351"/>
  <c r="B27" i="351"/>
  <c r="Z27" i="351"/>
  <c r="Z181" i="358"/>
  <c r="C181" i="358"/>
  <c r="B181" i="358"/>
  <c r="C167" i="351"/>
  <c r="B167" i="351"/>
  <c r="Z167" i="351"/>
  <c r="C147" i="351"/>
  <c r="B147" i="351"/>
  <c r="Z147" i="351"/>
  <c r="C46" i="348"/>
  <c r="B46" i="348"/>
  <c r="Z46" i="348"/>
  <c r="C32" i="360"/>
  <c r="B32" i="360"/>
  <c r="Z32" i="360"/>
  <c r="C220" i="352"/>
  <c r="B220" i="352"/>
  <c r="Z220" i="352"/>
  <c r="C128" i="352"/>
  <c r="B128" i="352"/>
  <c r="Z128" i="352"/>
  <c r="C33" i="349"/>
  <c r="B33" i="349"/>
  <c r="Z33" i="349"/>
  <c r="C114" i="360"/>
  <c r="B114" i="360"/>
  <c r="Z114" i="360"/>
  <c r="C236" i="353"/>
  <c r="B236" i="353"/>
  <c r="Z236" i="353"/>
  <c r="C152" i="352"/>
  <c r="B152" i="352"/>
  <c r="Z152" i="352"/>
  <c r="C198" i="353"/>
  <c r="B198" i="353"/>
  <c r="Z198" i="353"/>
  <c r="C65" i="361"/>
  <c r="B65" i="361"/>
  <c r="Z65" i="361"/>
  <c r="C60" i="346"/>
  <c r="B60" i="346"/>
  <c r="Z60" i="346"/>
  <c r="C169" i="351"/>
  <c r="B169" i="351"/>
  <c r="Z169" i="351"/>
  <c r="Z134" i="358"/>
  <c r="B134" i="358"/>
  <c r="C134" i="358"/>
  <c r="C66" i="348"/>
  <c r="B66" i="348"/>
  <c r="Z66" i="348"/>
  <c r="C48" i="348"/>
  <c r="B48" i="348"/>
  <c r="Z48" i="348"/>
  <c r="Z69" i="360"/>
  <c r="B69" i="360"/>
  <c r="C196" i="348"/>
  <c r="B196" i="348"/>
  <c r="Z196" i="348"/>
  <c r="C129" i="345"/>
  <c r="B129" i="345"/>
  <c r="Z129" i="345"/>
  <c r="C101" i="345"/>
  <c r="B101" i="345"/>
  <c r="Z101" i="345"/>
  <c r="Z129" i="346"/>
  <c r="B129" i="346"/>
  <c r="C129" i="346"/>
  <c r="C167" i="355"/>
  <c r="B167" i="355"/>
  <c r="Z167" i="355"/>
  <c r="C168" i="347"/>
  <c r="B168" i="347"/>
  <c r="Z168" i="347"/>
  <c r="Z131" i="352"/>
  <c r="C131" i="352"/>
  <c r="B131" i="352"/>
  <c r="B61" i="357"/>
  <c r="Z61" i="357"/>
  <c r="C61" i="357"/>
  <c r="Z188" i="353"/>
  <c r="B188" i="353"/>
  <c r="Z136" i="353"/>
  <c r="B136" i="353"/>
  <c r="B79" i="350"/>
  <c r="Z79" i="350"/>
  <c r="C79" i="350"/>
  <c r="C98" i="357"/>
  <c r="B98" i="357"/>
  <c r="Z98" i="357"/>
  <c r="C214" i="347"/>
  <c r="B214" i="347"/>
  <c r="Z214" i="347"/>
  <c r="C198" i="348"/>
  <c r="B198" i="348"/>
  <c r="Z198" i="348"/>
  <c r="C131" i="345"/>
  <c r="B131" i="345"/>
  <c r="Z131" i="345"/>
  <c r="Z165" i="356"/>
  <c r="C165" i="356"/>
  <c r="B165" i="356"/>
  <c r="B28" i="345"/>
  <c r="Z28" i="345"/>
  <c r="C28" i="345"/>
  <c r="Z136" i="346"/>
  <c r="B136" i="346"/>
  <c r="Z171" i="357"/>
  <c r="B171" i="357"/>
  <c r="B136" i="352"/>
  <c r="Z136" i="352"/>
  <c r="B35" i="352"/>
  <c r="Z35" i="352"/>
  <c r="B18" i="356"/>
  <c r="Z18" i="356"/>
  <c r="C28" i="357"/>
  <c r="Z28" i="357"/>
  <c r="B28" i="357"/>
  <c r="B10" i="351"/>
  <c r="Z10" i="351"/>
  <c r="C10" i="351"/>
  <c r="Z205" i="350"/>
  <c r="B205" i="350"/>
  <c r="B180" i="361"/>
  <c r="C180" i="361"/>
  <c r="Z180" i="361"/>
  <c r="B130" i="351"/>
  <c r="Z130" i="351"/>
  <c r="C130" i="351"/>
  <c r="C216" i="356"/>
  <c r="B216" i="356"/>
  <c r="Z216" i="356"/>
  <c r="Z120" i="347"/>
  <c r="B120" i="347"/>
  <c r="B51" i="347"/>
  <c r="Z51" i="347"/>
  <c r="Z184" i="360"/>
  <c r="C184" i="360"/>
  <c r="B184" i="360"/>
  <c r="B204" i="346"/>
  <c r="Z204" i="346"/>
  <c r="Z137" i="346"/>
  <c r="B137" i="346"/>
  <c r="B137" i="352"/>
  <c r="Z137" i="352"/>
  <c r="Z220" i="358"/>
  <c r="C220" i="358"/>
  <c r="B220" i="358"/>
  <c r="C235" i="345"/>
  <c r="B235" i="345"/>
  <c r="Z235" i="345"/>
  <c r="C82" i="353"/>
  <c r="B82" i="353"/>
  <c r="Z82" i="353"/>
  <c r="Z103" i="356"/>
  <c r="B103" i="356"/>
  <c r="B221" i="349"/>
  <c r="Z221" i="349"/>
  <c r="C100" i="360"/>
  <c r="B100" i="360"/>
  <c r="Z100" i="360"/>
  <c r="B183" i="345"/>
  <c r="Z183" i="345"/>
  <c r="C183" i="345"/>
  <c r="B119" i="353"/>
  <c r="Z119" i="353"/>
  <c r="Z85" i="358"/>
  <c r="B85" i="358"/>
  <c r="C232" i="348"/>
  <c r="B232" i="348"/>
  <c r="Z232" i="348"/>
  <c r="C12" i="356"/>
  <c r="B12" i="356"/>
  <c r="Z12" i="356"/>
  <c r="C33" i="344"/>
  <c r="B33" i="344"/>
  <c r="Z33" i="344"/>
  <c r="Z10" i="344"/>
  <c r="AA10" i="344" s="1"/>
  <c r="C10" i="344"/>
  <c r="B10" i="344"/>
  <c r="C134" i="356"/>
  <c r="Z134" i="356"/>
  <c r="B134" i="356"/>
  <c r="B131" i="354"/>
  <c r="Z131" i="354"/>
  <c r="C131" i="354"/>
  <c r="Z44" i="354"/>
  <c r="C44" i="354"/>
  <c r="B44" i="354"/>
  <c r="B132" i="361"/>
  <c r="Z132" i="361"/>
  <c r="C132" i="361"/>
  <c r="C112" i="353"/>
  <c r="B112" i="353"/>
  <c r="Z112" i="353"/>
  <c r="C84" i="353"/>
  <c r="B84" i="353"/>
  <c r="Z84" i="353"/>
  <c r="B222" i="349"/>
  <c r="Z222" i="349"/>
  <c r="C165" i="355"/>
  <c r="B165" i="355"/>
  <c r="Z165" i="355"/>
  <c r="C66" i="352"/>
  <c r="B66" i="352"/>
  <c r="Z66" i="352"/>
  <c r="C231" i="351"/>
  <c r="B231" i="351"/>
  <c r="Z231" i="351"/>
  <c r="Z205" i="361"/>
  <c r="B205" i="361"/>
  <c r="B51" i="348"/>
  <c r="Z51" i="348"/>
  <c r="B117" i="348"/>
  <c r="Z117" i="348"/>
  <c r="C117" i="348"/>
  <c r="B99" i="348"/>
  <c r="Z99" i="348"/>
  <c r="C99" i="348"/>
  <c r="Z205" i="360"/>
  <c r="B205" i="360"/>
  <c r="B14" i="355"/>
  <c r="Z14" i="355"/>
  <c r="C14" i="355"/>
  <c r="Z114" i="357"/>
  <c r="C114" i="357"/>
  <c r="B114" i="357"/>
  <c r="C12" i="347"/>
  <c r="Z12" i="347"/>
  <c r="B12" i="347"/>
  <c r="B134" i="355"/>
  <c r="Z134" i="355"/>
  <c r="C134" i="355"/>
  <c r="Z27" i="360"/>
  <c r="C27" i="360"/>
  <c r="B27" i="360"/>
  <c r="B216" i="351"/>
  <c r="Z216" i="351"/>
  <c r="C216" i="351"/>
  <c r="C111" i="358"/>
  <c r="Z111" i="358"/>
  <c r="B111" i="358"/>
  <c r="C166" i="352"/>
  <c r="B166" i="352"/>
  <c r="Z166" i="352"/>
  <c r="C114" i="352"/>
  <c r="B114" i="352"/>
  <c r="Z114" i="352"/>
  <c r="C117" i="355"/>
  <c r="B117" i="355"/>
  <c r="Z117" i="355"/>
  <c r="C15" i="349"/>
  <c r="B15" i="349"/>
  <c r="Z15" i="349"/>
  <c r="B85" i="348"/>
  <c r="Z85" i="348"/>
  <c r="C16" i="352"/>
  <c r="B16" i="352"/>
  <c r="Z16" i="352"/>
  <c r="Z62" i="358"/>
  <c r="C62" i="358"/>
  <c r="B62" i="358"/>
  <c r="C234" i="348"/>
  <c r="B234" i="348"/>
  <c r="Z234" i="348"/>
  <c r="C166" i="353"/>
  <c r="B166" i="353"/>
  <c r="Z166" i="353"/>
  <c r="C32" i="357"/>
  <c r="Z32" i="357"/>
  <c r="B32" i="357"/>
  <c r="C65" i="351"/>
  <c r="B65" i="351"/>
  <c r="Z65" i="351"/>
  <c r="C45" i="351"/>
  <c r="B45" i="351"/>
  <c r="Z45" i="351"/>
  <c r="B69" i="347"/>
  <c r="Z69" i="347"/>
  <c r="C84" i="348"/>
  <c r="B84" i="348"/>
  <c r="Z84" i="348"/>
  <c r="C64" i="348"/>
  <c r="B64" i="348"/>
  <c r="Z64" i="348"/>
  <c r="Z120" i="360"/>
  <c r="B120" i="360"/>
  <c r="C234" i="344"/>
  <c r="B234" i="344"/>
  <c r="Z234" i="344"/>
  <c r="B27" i="357"/>
  <c r="Z27" i="357"/>
  <c r="C27" i="357"/>
  <c r="Z120" i="346"/>
  <c r="B120" i="346"/>
  <c r="C100" i="352"/>
  <c r="B100" i="352"/>
  <c r="Z100" i="352"/>
  <c r="B153" i="357"/>
  <c r="Z153" i="357"/>
  <c r="C196" i="353"/>
  <c r="B196" i="353"/>
  <c r="Z196" i="353"/>
  <c r="C168" i="353"/>
  <c r="B168" i="353"/>
  <c r="Z168" i="353"/>
  <c r="C67" i="344"/>
  <c r="B67" i="344"/>
  <c r="Z67" i="344"/>
  <c r="AA67" i="344" s="1"/>
  <c r="B203" i="354"/>
  <c r="Z203" i="354"/>
  <c r="C203" i="354"/>
  <c r="Z233" i="356"/>
  <c r="C233" i="356"/>
  <c r="B233" i="356"/>
  <c r="Z187" i="350"/>
  <c r="B187" i="350"/>
  <c r="B117" i="354"/>
  <c r="Z117" i="354"/>
  <c r="C117" i="354"/>
  <c r="B83" i="361"/>
  <c r="C83" i="361"/>
  <c r="Z83" i="361"/>
  <c r="B67" i="353"/>
  <c r="Z67" i="353"/>
  <c r="C67" i="353"/>
  <c r="C166" i="356"/>
  <c r="Z166" i="356"/>
  <c r="B166" i="356"/>
  <c r="B203" i="348"/>
  <c r="Z203" i="348"/>
  <c r="C203" i="348"/>
  <c r="B184" i="348"/>
  <c r="Z184" i="348"/>
  <c r="C184" i="348"/>
  <c r="Z66" i="361"/>
  <c r="C66" i="361"/>
  <c r="B66" i="361"/>
  <c r="B30" i="350"/>
  <c r="Z30" i="350"/>
  <c r="C30" i="350"/>
  <c r="C50" i="347"/>
  <c r="Z50" i="347"/>
  <c r="B50" i="347"/>
  <c r="Z230" i="355"/>
  <c r="B230" i="355"/>
  <c r="C230" i="355"/>
  <c r="B60" i="345"/>
  <c r="Z60" i="345"/>
  <c r="C60" i="345"/>
  <c r="C213" i="354"/>
  <c r="B213" i="354"/>
  <c r="Z213" i="354"/>
  <c r="B185" i="357"/>
  <c r="C185" i="357"/>
  <c r="Z185" i="357"/>
  <c r="Z188" i="350"/>
  <c r="B188" i="350"/>
  <c r="C203" i="355"/>
  <c r="B203" i="355"/>
  <c r="Z203" i="355"/>
  <c r="C30" i="346"/>
  <c r="B30" i="346"/>
  <c r="Z30" i="346"/>
  <c r="B98" i="351"/>
  <c r="Z98" i="351"/>
  <c r="C98" i="351"/>
  <c r="Z51" i="356"/>
  <c r="B51" i="356"/>
  <c r="B17" i="347"/>
  <c r="Z17" i="347"/>
  <c r="Z61" i="360"/>
  <c r="B61" i="360"/>
  <c r="C61" i="360"/>
  <c r="C94" i="346"/>
  <c r="B94" i="346"/>
  <c r="Z94" i="346"/>
  <c r="C149" i="345"/>
  <c r="B149" i="345"/>
  <c r="Z149" i="345"/>
  <c r="C80" i="356"/>
  <c r="B80" i="356"/>
  <c r="Z80" i="356"/>
  <c r="C149" i="351"/>
  <c r="B149" i="351"/>
  <c r="Z149" i="351"/>
  <c r="C131" i="351"/>
  <c r="B131" i="351"/>
  <c r="Z131" i="351"/>
  <c r="B188" i="352"/>
  <c r="Z188" i="352"/>
  <c r="C168" i="348"/>
  <c r="B168" i="348"/>
  <c r="Z168" i="348"/>
  <c r="C150" i="348"/>
  <c r="B150" i="348"/>
  <c r="Z150" i="348"/>
  <c r="C13" i="361"/>
  <c r="B13" i="361"/>
  <c r="Z13" i="361"/>
  <c r="C11" i="354"/>
  <c r="B11" i="354"/>
  <c r="Z11" i="354"/>
  <c r="C117" i="358"/>
  <c r="B117" i="358"/>
  <c r="Z117" i="358"/>
  <c r="B154" i="348"/>
  <c r="Z154" i="348"/>
  <c r="C84" i="354"/>
  <c r="Z84" i="354"/>
  <c r="B84" i="354"/>
  <c r="Z34" i="361"/>
  <c r="B34" i="361"/>
  <c r="Z239" i="354"/>
  <c r="B239" i="354"/>
  <c r="Z214" i="354"/>
  <c r="C214" i="354"/>
  <c r="B214" i="354"/>
  <c r="Z35" i="344"/>
  <c r="B35" i="344"/>
  <c r="B103" i="355"/>
  <c r="Z103" i="355"/>
  <c r="Z101" i="352"/>
  <c r="C101" i="352"/>
  <c r="B101" i="352"/>
  <c r="Z81" i="352"/>
  <c r="C81" i="352"/>
  <c r="B81" i="352"/>
  <c r="B115" i="361"/>
  <c r="Z115" i="361"/>
  <c r="C115" i="361"/>
  <c r="Z84" i="349"/>
  <c r="C84" i="349"/>
  <c r="B84" i="349"/>
  <c r="Z34" i="356"/>
  <c r="B34" i="356"/>
  <c r="Z239" i="349"/>
  <c r="B239" i="349"/>
  <c r="Z214" i="349"/>
  <c r="C214" i="349"/>
  <c r="B214" i="349"/>
  <c r="Z11" i="346"/>
  <c r="C11" i="346"/>
  <c r="B11" i="346"/>
  <c r="Z45" i="356"/>
  <c r="B45" i="356"/>
  <c r="C45" i="356"/>
  <c r="C13" i="344"/>
  <c r="B13" i="344"/>
  <c r="Z13" i="344"/>
  <c r="AA13" i="344" s="1"/>
  <c r="Z17" i="355"/>
  <c r="B17" i="355"/>
  <c r="C168" i="356"/>
  <c r="B168" i="356"/>
  <c r="Z168" i="356"/>
  <c r="B86" i="356"/>
  <c r="Z86" i="356"/>
  <c r="B170" i="355"/>
  <c r="Z170" i="355"/>
  <c r="Z132" i="350"/>
  <c r="C132" i="350"/>
  <c r="B132" i="350"/>
  <c r="C115" i="358"/>
  <c r="Z115" i="358"/>
  <c r="B115" i="358"/>
  <c r="Z135" i="347"/>
  <c r="C135" i="347"/>
  <c r="B135" i="347"/>
  <c r="Z115" i="347"/>
  <c r="C115" i="347"/>
  <c r="B115" i="347"/>
  <c r="Z238" i="361"/>
  <c r="B238" i="361"/>
  <c r="B163" i="348"/>
  <c r="Z163" i="348"/>
  <c r="C163" i="348"/>
  <c r="C97" i="358"/>
  <c r="Z97" i="358"/>
  <c r="B97" i="358"/>
  <c r="B214" i="345"/>
  <c r="Z214" i="345"/>
  <c r="C214" i="345"/>
  <c r="B50" i="355"/>
  <c r="Z50" i="355"/>
  <c r="C50" i="355"/>
  <c r="B198" i="355"/>
  <c r="Z198" i="355"/>
  <c r="C198" i="355"/>
  <c r="B179" i="355"/>
  <c r="Z179" i="355"/>
  <c r="C179" i="355"/>
  <c r="C45" i="349"/>
  <c r="B45" i="349"/>
  <c r="Z45" i="349"/>
  <c r="Z85" i="352"/>
  <c r="B85" i="352"/>
  <c r="B33" i="357"/>
  <c r="C33" i="357"/>
  <c r="Z33" i="357"/>
  <c r="B220" i="345"/>
  <c r="Z220" i="345"/>
  <c r="C220" i="345"/>
  <c r="Z134" i="350"/>
  <c r="C134" i="350"/>
  <c r="B134" i="350"/>
  <c r="B163" i="357"/>
  <c r="Z163" i="357"/>
  <c r="C163" i="357"/>
  <c r="Z145" i="347"/>
  <c r="C145" i="347"/>
  <c r="B145" i="347"/>
  <c r="Z29" i="360"/>
  <c r="B29" i="360"/>
  <c r="C29" i="360"/>
  <c r="C147" i="344"/>
  <c r="B147" i="344"/>
  <c r="Z147" i="344"/>
  <c r="Z171" i="348"/>
  <c r="B171" i="348"/>
  <c r="Z115" i="360"/>
  <c r="C115" i="360"/>
  <c r="B115" i="360"/>
  <c r="B119" i="357"/>
  <c r="Z119" i="357"/>
  <c r="C96" i="356"/>
  <c r="B96" i="356"/>
  <c r="Z96" i="356"/>
  <c r="Z43" i="347"/>
  <c r="C43" i="347"/>
  <c r="B43" i="347"/>
  <c r="Z165" i="346"/>
  <c r="C165" i="346"/>
  <c r="B165" i="346"/>
  <c r="Z235" i="357"/>
  <c r="C235" i="357"/>
  <c r="B235" i="357"/>
  <c r="Z186" i="352"/>
  <c r="C186" i="352"/>
  <c r="B186" i="352"/>
  <c r="Z167" i="352"/>
  <c r="C167" i="352"/>
  <c r="B167" i="352"/>
  <c r="B238" i="360"/>
  <c r="Z238" i="360"/>
  <c r="Z14" i="354"/>
  <c r="C14" i="354"/>
  <c r="B14" i="354"/>
  <c r="B13" i="357"/>
  <c r="Z13" i="357"/>
  <c r="C13" i="357"/>
  <c r="C184" i="350"/>
  <c r="B184" i="350"/>
  <c r="Z184" i="350"/>
  <c r="C135" i="350"/>
  <c r="B135" i="350"/>
  <c r="Z135" i="350"/>
  <c r="Z95" i="360"/>
  <c r="C95" i="360"/>
  <c r="B95" i="360"/>
  <c r="Z233" i="348"/>
  <c r="C233" i="348"/>
  <c r="B233" i="348"/>
  <c r="Z187" i="348"/>
  <c r="B187" i="348"/>
  <c r="C99" i="358"/>
  <c r="B99" i="358"/>
  <c r="Z99" i="358"/>
  <c r="C27" i="355"/>
  <c r="B27" i="355"/>
  <c r="Z27" i="355"/>
  <c r="Z216" i="344"/>
  <c r="C216" i="344"/>
  <c r="B216" i="344"/>
  <c r="Z196" i="344"/>
  <c r="C196" i="344"/>
  <c r="B196" i="344"/>
  <c r="C27" i="361"/>
  <c r="B27" i="361"/>
  <c r="Z27" i="361"/>
  <c r="Z218" i="350"/>
  <c r="C218" i="350"/>
  <c r="B218" i="350"/>
  <c r="C26" i="360"/>
  <c r="Z26" i="360"/>
  <c r="B26" i="360"/>
  <c r="C231" i="346"/>
  <c r="Z231" i="346"/>
  <c r="B231" i="346"/>
  <c r="B111" i="353"/>
  <c r="Z111" i="353"/>
  <c r="C111" i="353"/>
  <c r="Z83" i="356"/>
  <c r="C83" i="356"/>
  <c r="B83" i="356"/>
  <c r="Z102" i="349"/>
  <c r="B102" i="349"/>
  <c r="Z82" i="344"/>
  <c r="AA82" i="344" s="1"/>
  <c r="C82" i="344"/>
  <c r="B82" i="344"/>
  <c r="C149" i="350"/>
  <c r="B149" i="350"/>
  <c r="Z149" i="350"/>
  <c r="C60" i="356"/>
  <c r="B60" i="356"/>
  <c r="Z60" i="356"/>
  <c r="C26" i="356"/>
  <c r="Z26" i="356"/>
  <c r="B26" i="356"/>
  <c r="C94" i="347"/>
  <c r="Z94" i="347"/>
  <c r="B94" i="347"/>
  <c r="Z218" i="344"/>
  <c r="C218" i="344"/>
  <c r="B218" i="344"/>
  <c r="Z30" i="358"/>
  <c r="C30" i="358"/>
  <c r="B30" i="358"/>
  <c r="Z15" i="347"/>
  <c r="C15" i="347"/>
  <c r="B15" i="347"/>
  <c r="Z220" i="350"/>
  <c r="C220" i="350"/>
  <c r="B220" i="350"/>
  <c r="Z96" i="358"/>
  <c r="C96" i="358"/>
  <c r="B96" i="358"/>
  <c r="Z67" i="352"/>
  <c r="C67" i="352"/>
  <c r="B67" i="352"/>
  <c r="Z47" i="352"/>
  <c r="C47" i="352"/>
  <c r="B47" i="352"/>
  <c r="Z62" i="361"/>
  <c r="C62" i="361"/>
  <c r="B62" i="361"/>
  <c r="Z50" i="349"/>
  <c r="C50" i="349"/>
  <c r="B50" i="349"/>
  <c r="B165" i="361"/>
  <c r="C165" i="361"/>
  <c r="Z165" i="361"/>
  <c r="B215" i="346"/>
  <c r="Z215" i="346"/>
  <c r="C215" i="346"/>
  <c r="B197" i="346"/>
  <c r="C197" i="346"/>
  <c r="Z197" i="346"/>
  <c r="C232" i="353"/>
  <c r="B232" i="353"/>
  <c r="Z232" i="353"/>
  <c r="B153" i="344"/>
  <c r="Z153" i="344"/>
  <c r="B52" i="344"/>
  <c r="Z52" i="344"/>
  <c r="AA52" i="344" s="1"/>
  <c r="Z134" i="361"/>
  <c r="C134" i="361"/>
  <c r="B134" i="361"/>
  <c r="B133" i="357"/>
  <c r="Z133" i="357"/>
  <c r="C133" i="357"/>
  <c r="B34" i="358"/>
  <c r="Z34" i="358"/>
  <c r="Z69" i="344"/>
  <c r="AA69" i="344" s="1"/>
  <c r="B69" i="344"/>
  <c r="Z77" i="352"/>
  <c r="C77" i="352"/>
  <c r="B77" i="352"/>
  <c r="C234" i="357"/>
  <c r="Z234" i="357"/>
  <c r="B234" i="357"/>
  <c r="Z80" i="349"/>
  <c r="C80" i="349"/>
  <c r="B80" i="349"/>
  <c r="Z60" i="349"/>
  <c r="C60" i="349"/>
  <c r="B60" i="349"/>
  <c r="Z200" i="349"/>
  <c r="C200" i="349"/>
  <c r="B200" i="349"/>
  <c r="C152" i="360"/>
  <c r="B152" i="360"/>
  <c r="Z152" i="360"/>
  <c r="Z236" i="345"/>
  <c r="C236" i="345"/>
  <c r="B236" i="345"/>
  <c r="Z221" i="345"/>
  <c r="B221" i="345"/>
  <c r="Z170" i="360"/>
  <c r="B170" i="360"/>
  <c r="C130" i="354"/>
  <c r="Z130" i="354"/>
  <c r="B130" i="354"/>
  <c r="C112" i="354"/>
  <c r="B112" i="354"/>
  <c r="Z112" i="354"/>
  <c r="C186" i="344"/>
  <c r="B186" i="344"/>
  <c r="Z186" i="344"/>
  <c r="B197" i="353"/>
  <c r="Z197" i="353"/>
  <c r="C197" i="353"/>
  <c r="B63" i="357"/>
  <c r="C63" i="357"/>
  <c r="Z63" i="357"/>
  <c r="Z197" i="356"/>
  <c r="C197" i="356"/>
  <c r="B197" i="356"/>
  <c r="C82" i="356"/>
  <c r="Z82" i="356"/>
  <c r="B82" i="356"/>
  <c r="C112" i="352"/>
  <c r="B112" i="352"/>
  <c r="Z112" i="352"/>
  <c r="Z146" i="358"/>
  <c r="B146" i="358"/>
  <c r="C146" i="358"/>
  <c r="Z204" i="344"/>
  <c r="B204" i="344"/>
  <c r="Z202" i="349"/>
  <c r="C202" i="349"/>
  <c r="B202" i="349"/>
  <c r="Z48" i="357"/>
  <c r="C48" i="357"/>
  <c r="B48" i="357"/>
  <c r="Z9" i="346"/>
  <c r="C9" i="346"/>
  <c r="B9" i="346"/>
  <c r="C47" i="355"/>
  <c r="B47" i="355"/>
  <c r="Z47" i="355"/>
  <c r="C99" i="344"/>
  <c r="B99" i="344"/>
  <c r="Z99" i="344"/>
  <c r="AA99" i="344" s="1"/>
  <c r="Z131" i="346"/>
  <c r="B131" i="346"/>
  <c r="C131" i="346"/>
  <c r="B47" i="357"/>
  <c r="C47" i="357"/>
  <c r="Z47" i="357"/>
  <c r="Z151" i="352"/>
  <c r="C151" i="352"/>
  <c r="B151" i="352"/>
  <c r="Z133" i="352"/>
  <c r="C133" i="352"/>
  <c r="B133" i="352"/>
  <c r="C234" i="361"/>
  <c r="Z234" i="361"/>
  <c r="B234" i="361"/>
  <c r="C101" i="351"/>
  <c r="B101" i="351"/>
  <c r="Z101" i="351"/>
  <c r="C30" i="360"/>
  <c r="Z30" i="360"/>
  <c r="B30" i="360"/>
  <c r="C237" i="347"/>
  <c r="B237" i="347"/>
  <c r="Z237" i="347"/>
  <c r="B204" i="347"/>
  <c r="Z204" i="347"/>
  <c r="C128" i="348"/>
  <c r="B128" i="348"/>
  <c r="Z128" i="348"/>
  <c r="C61" i="345"/>
  <c r="B61" i="345"/>
  <c r="Z61" i="345"/>
  <c r="C33" i="345"/>
  <c r="B33" i="345"/>
  <c r="Z33" i="345"/>
  <c r="Z220" i="361"/>
  <c r="B220" i="361"/>
  <c r="C220" i="361"/>
  <c r="Z151" i="346"/>
  <c r="B151" i="346"/>
  <c r="C151" i="346"/>
  <c r="Z133" i="346"/>
  <c r="C133" i="346"/>
  <c r="B133" i="346"/>
  <c r="B199" i="361"/>
  <c r="Z199" i="361"/>
  <c r="C199" i="361"/>
  <c r="Z163" i="352"/>
  <c r="C163" i="352"/>
  <c r="B163" i="352"/>
  <c r="C219" i="349"/>
  <c r="B219" i="349"/>
  <c r="Z219" i="349"/>
  <c r="Z205" i="353"/>
  <c r="B205" i="353"/>
  <c r="C149" i="358"/>
  <c r="B149" i="358"/>
  <c r="Z149" i="358"/>
  <c r="C131" i="350"/>
  <c r="B131" i="350"/>
  <c r="Z131" i="350"/>
  <c r="C32" i="346"/>
  <c r="B32" i="346"/>
  <c r="Z32" i="346"/>
  <c r="Z165" i="347"/>
  <c r="C165" i="347"/>
  <c r="B165" i="347"/>
  <c r="Z216" i="354"/>
  <c r="C216" i="354"/>
  <c r="B216" i="354"/>
  <c r="C196" i="354"/>
  <c r="Z196" i="354"/>
  <c r="B196" i="354"/>
  <c r="C46" i="346"/>
  <c r="B46" i="346"/>
  <c r="Z46" i="346"/>
  <c r="C236" i="354"/>
  <c r="B236" i="354"/>
  <c r="Z236" i="354"/>
  <c r="C43" i="355"/>
  <c r="B43" i="355"/>
  <c r="Z43" i="355"/>
  <c r="Z114" i="350"/>
  <c r="C114" i="350"/>
  <c r="B114" i="350"/>
  <c r="Z94" i="350"/>
  <c r="B94" i="350"/>
  <c r="C94" i="350"/>
  <c r="C162" i="360"/>
  <c r="Z162" i="360"/>
  <c r="B162" i="360"/>
  <c r="Z154" i="355"/>
  <c r="B154" i="355"/>
  <c r="Z82" i="361"/>
  <c r="C82" i="361"/>
  <c r="B82" i="361"/>
  <c r="C133" i="350"/>
  <c r="B133" i="350"/>
  <c r="Z133" i="350"/>
  <c r="B132" i="357"/>
  <c r="C132" i="357"/>
  <c r="Z132" i="357"/>
  <c r="C45" i="354"/>
  <c r="B45" i="354"/>
  <c r="Z45" i="354"/>
  <c r="B221" i="353"/>
  <c r="Z221" i="353"/>
  <c r="C236" i="348"/>
  <c r="B236" i="348"/>
  <c r="Z236" i="348"/>
  <c r="C186" i="358"/>
  <c r="B186" i="358"/>
  <c r="Z186" i="358"/>
  <c r="C213" i="345"/>
  <c r="B213" i="345"/>
  <c r="Z213" i="345"/>
  <c r="C186" i="345"/>
  <c r="B186" i="345"/>
  <c r="Z186" i="345"/>
  <c r="C186" i="351"/>
  <c r="B186" i="351"/>
  <c r="Z186" i="351"/>
  <c r="Z152" i="358"/>
  <c r="B152" i="358"/>
  <c r="C152" i="358"/>
  <c r="C165" i="344"/>
  <c r="B165" i="344"/>
  <c r="Z165" i="344"/>
  <c r="C14" i="353"/>
  <c r="B14" i="353"/>
  <c r="Z14" i="353"/>
  <c r="B95" i="361"/>
  <c r="C95" i="361"/>
  <c r="Z95" i="361"/>
  <c r="C214" i="348"/>
  <c r="B214" i="348"/>
  <c r="Z214" i="348"/>
  <c r="C113" i="344"/>
  <c r="B113" i="344"/>
  <c r="Z113" i="344"/>
  <c r="AA113" i="344" s="1"/>
  <c r="C49" i="354"/>
  <c r="B49" i="354"/>
  <c r="Z49" i="354"/>
  <c r="Z78" i="357"/>
  <c r="B78" i="357"/>
  <c r="C78" i="357"/>
  <c r="C96" i="352"/>
  <c r="B96" i="352"/>
  <c r="Z96" i="352"/>
  <c r="B63" i="350"/>
  <c r="C63" i="350"/>
  <c r="Z63" i="350"/>
  <c r="B52" i="361"/>
  <c r="Z52" i="361"/>
  <c r="B18" i="344"/>
  <c r="Z18" i="344"/>
  <c r="AA18" i="344" s="1"/>
  <c r="B219" i="357"/>
  <c r="C219" i="357"/>
  <c r="Z219" i="357"/>
  <c r="Z60" i="344"/>
  <c r="AA60" i="344" s="1"/>
  <c r="C60" i="344"/>
  <c r="B60" i="344"/>
  <c r="B135" i="354"/>
  <c r="Z135" i="354"/>
  <c r="C135" i="354"/>
  <c r="C78" i="360"/>
  <c r="B78" i="360"/>
  <c r="Z78" i="360"/>
  <c r="Z120" i="351"/>
  <c r="B120" i="351"/>
  <c r="Z51" i="351"/>
  <c r="B51" i="351"/>
  <c r="B137" i="360"/>
  <c r="Z137" i="360"/>
  <c r="Z103" i="348"/>
  <c r="B103" i="348"/>
  <c r="Z83" i="360"/>
  <c r="C83" i="360"/>
  <c r="B83" i="360"/>
  <c r="Z96" i="349"/>
  <c r="C96" i="349"/>
  <c r="B96" i="349"/>
  <c r="Z78" i="349"/>
  <c r="C78" i="349"/>
  <c r="B78" i="349"/>
  <c r="Z168" i="344"/>
  <c r="C168" i="344"/>
  <c r="B168" i="344"/>
  <c r="C129" i="355"/>
  <c r="B129" i="355"/>
  <c r="Z129" i="355"/>
  <c r="C101" i="344"/>
  <c r="B101" i="344"/>
  <c r="Z101" i="344"/>
  <c r="AA101" i="344" s="1"/>
  <c r="B51" i="344"/>
  <c r="Z51" i="344"/>
  <c r="AA51" i="344" s="1"/>
  <c r="C185" i="356"/>
  <c r="Z185" i="356"/>
  <c r="B185" i="356"/>
  <c r="B117" i="357"/>
  <c r="C117" i="357"/>
  <c r="Z117" i="357"/>
  <c r="B153" i="354"/>
  <c r="Z153" i="354"/>
  <c r="Z166" i="361"/>
  <c r="C166" i="361"/>
  <c r="B166" i="361"/>
  <c r="C67" i="351"/>
  <c r="B67" i="351"/>
  <c r="Z67" i="351"/>
  <c r="B171" i="347"/>
  <c r="Z171" i="347"/>
  <c r="B102" i="347"/>
  <c r="Z102" i="347"/>
  <c r="C101" i="350"/>
  <c r="B101" i="350"/>
  <c r="Z101" i="350"/>
  <c r="C134" i="347"/>
  <c r="B134" i="347"/>
  <c r="Z134" i="347"/>
  <c r="B188" i="346"/>
  <c r="Z188" i="346"/>
  <c r="C129" i="349"/>
  <c r="B129" i="349"/>
  <c r="Z129" i="349"/>
  <c r="B221" i="356"/>
  <c r="Z221" i="356"/>
  <c r="C66" i="346"/>
  <c r="B66" i="346"/>
  <c r="Z66" i="346"/>
  <c r="C98" i="353"/>
  <c r="B98" i="353"/>
  <c r="Z98" i="353"/>
  <c r="Z171" i="356"/>
  <c r="B171" i="356"/>
  <c r="C215" i="344"/>
  <c r="B215" i="344"/>
  <c r="Z215" i="344"/>
  <c r="C77" i="351"/>
  <c r="B77" i="351"/>
  <c r="Z77" i="351"/>
  <c r="Z239" i="358"/>
  <c r="B239" i="358"/>
  <c r="B187" i="347"/>
  <c r="Z187" i="347"/>
  <c r="Z162" i="357"/>
  <c r="C162" i="357"/>
  <c r="B162" i="357"/>
  <c r="C78" i="347"/>
  <c r="Z78" i="347"/>
  <c r="B78" i="347"/>
  <c r="C96" i="348"/>
  <c r="B96" i="348"/>
  <c r="Z96" i="348"/>
  <c r="B154" i="361"/>
  <c r="Z154" i="361"/>
  <c r="C29" i="345"/>
  <c r="B29" i="345"/>
  <c r="Z29" i="345"/>
  <c r="C219" i="358"/>
  <c r="B219" i="358"/>
  <c r="Z219" i="358"/>
  <c r="C164" i="347"/>
  <c r="B164" i="347"/>
  <c r="Z164" i="347"/>
  <c r="Z29" i="346"/>
  <c r="C29" i="346"/>
  <c r="B29" i="346"/>
  <c r="Z117" i="356"/>
  <c r="B117" i="356"/>
  <c r="C117" i="356"/>
  <c r="Z49" i="352"/>
  <c r="C49" i="352"/>
  <c r="B49" i="352"/>
  <c r="Z31" i="352"/>
  <c r="C31" i="352"/>
  <c r="B31" i="352"/>
  <c r="Z46" i="361"/>
  <c r="C46" i="361"/>
  <c r="B46" i="361"/>
  <c r="Z180" i="352"/>
  <c r="C180" i="352"/>
  <c r="B180" i="352"/>
  <c r="Z181" i="349"/>
  <c r="C181" i="349"/>
  <c r="B181" i="349"/>
  <c r="Z162" i="349"/>
  <c r="C162" i="349"/>
  <c r="B162" i="349"/>
  <c r="C118" i="348"/>
  <c r="B118" i="348"/>
  <c r="Z118" i="348"/>
  <c r="C98" i="348"/>
  <c r="B98" i="348"/>
  <c r="Z98" i="348"/>
  <c r="Z169" i="360"/>
  <c r="C169" i="360"/>
  <c r="B169" i="360"/>
  <c r="C31" i="345"/>
  <c r="B31" i="345"/>
  <c r="Z31" i="345"/>
  <c r="B165" i="357"/>
  <c r="C165" i="357"/>
  <c r="Z165" i="357"/>
  <c r="C180" i="345"/>
  <c r="B180" i="345"/>
  <c r="Z180" i="345"/>
  <c r="C151" i="345"/>
  <c r="B151" i="345"/>
  <c r="Z151" i="345"/>
  <c r="C151" i="351"/>
  <c r="B151" i="351"/>
  <c r="Z151" i="351"/>
  <c r="B221" i="361"/>
  <c r="Z221" i="361"/>
  <c r="B231" i="344"/>
  <c r="Z231" i="344"/>
  <c r="C231" i="344"/>
  <c r="Z69" i="354"/>
  <c r="B69" i="354"/>
  <c r="Z118" i="357"/>
  <c r="C118" i="357"/>
  <c r="B118" i="357"/>
  <c r="C179" i="352"/>
  <c r="B179" i="352"/>
  <c r="Z179" i="352"/>
  <c r="C135" i="355"/>
  <c r="B135" i="355"/>
  <c r="Z135" i="355"/>
  <c r="C197" i="344"/>
  <c r="B197" i="344"/>
  <c r="Z197" i="344"/>
  <c r="B30" i="351"/>
  <c r="Z30" i="351"/>
  <c r="C30" i="351"/>
  <c r="C180" i="358"/>
  <c r="B180" i="358"/>
  <c r="Z180" i="358"/>
  <c r="B239" i="352"/>
  <c r="Z239" i="352"/>
  <c r="Z114" i="358"/>
  <c r="B114" i="358"/>
  <c r="C114" i="358"/>
  <c r="Z232" i="346"/>
  <c r="C232" i="346"/>
  <c r="B232" i="346"/>
  <c r="C182" i="345"/>
  <c r="B182" i="345"/>
  <c r="Z182" i="345"/>
  <c r="C214" i="356"/>
  <c r="Z214" i="356"/>
  <c r="B214" i="356"/>
  <c r="C95" i="344"/>
  <c r="B95" i="344"/>
  <c r="Z95" i="344"/>
  <c r="AA95" i="344" s="1"/>
  <c r="C163" i="351"/>
  <c r="B163" i="351"/>
  <c r="Z163" i="351"/>
  <c r="C10" i="353"/>
  <c r="B10" i="353"/>
  <c r="Z10" i="353"/>
  <c r="B205" i="352"/>
  <c r="Z205" i="352"/>
  <c r="C181" i="348"/>
  <c r="B181" i="348"/>
  <c r="Z181" i="348"/>
  <c r="C213" i="350"/>
  <c r="B213" i="350"/>
  <c r="Z213" i="350"/>
  <c r="C182" i="350"/>
  <c r="B182" i="350"/>
  <c r="Z182" i="350"/>
  <c r="Z149" i="360"/>
  <c r="C149" i="360"/>
  <c r="B149" i="360"/>
  <c r="Z113" i="346"/>
  <c r="B113" i="346"/>
  <c r="C113" i="346"/>
  <c r="B232" i="356"/>
  <c r="Z232" i="356"/>
  <c r="C232" i="356"/>
  <c r="C112" i="346"/>
  <c r="B112" i="346"/>
  <c r="Z112" i="346"/>
  <c r="C12" i="352"/>
  <c r="B12" i="352"/>
  <c r="Z12" i="352"/>
  <c r="Z102" i="361"/>
  <c r="B102" i="361"/>
  <c r="Z170" i="353"/>
  <c r="B170" i="353"/>
  <c r="C164" i="360"/>
  <c r="Z164" i="360"/>
  <c r="B164" i="360"/>
  <c r="B114" i="345"/>
  <c r="Z114" i="345"/>
  <c r="C114" i="345"/>
  <c r="C12" i="353"/>
  <c r="B12" i="353"/>
  <c r="Z12" i="353"/>
  <c r="C202" i="348"/>
  <c r="B202" i="348"/>
  <c r="Z202" i="348"/>
  <c r="C183" i="348"/>
  <c r="B183" i="348"/>
  <c r="Z183" i="348"/>
  <c r="B99" i="361"/>
  <c r="C99" i="361"/>
  <c r="Z99" i="361"/>
  <c r="C31" i="350"/>
  <c r="B31" i="350"/>
  <c r="Z31" i="350"/>
  <c r="B170" i="346"/>
  <c r="Z170" i="346"/>
  <c r="B69" i="346"/>
  <c r="Z69" i="346"/>
  <c r="B27" i="348"/>
  <c r="Z27" i="348"/>
  <c r="C27" i="348"/>
  <c r="Z171" i="361"/>
  <c r="B171" i="361"/>
  <c r="B78" i="345"/>
  <c r="Z78" i="345"/>
  <c r="C78" i="345"/>
  <c r="B171" i="355"/>
  <c r="Z171" i="355"/>
  <c r="Z202" i="357"/>
  <c r="B202" i="357"/>
  <c r="C202" i="357"/>
  <c r="B62" i="355"/>
  <c r="Z62" i="355"/>
  <c r="C62" i="355"/>
  <c r="B44" i="355"/>
  <c r="Z44" i="355"/>
  <c r="C44" i="355"/>
  <c r="C14" i="347"/>
  <c r="Z14" i="347"/>
  <c r="B14" i="347"/>
  <c r="B116" i="351"/>
  <c r="Z116" i="351"/>
  <c r="C116" i="351"/>
  <c r="Z65" i="356"/>
  <c r="B65" i="356"/>
  <c r="C65" i="356"/>
  <c r="C215" i="349"/>
  <c r="B215" i="349"/>
  <c r="Z215" i="349"/>
  <c r="C33" i="350"/>
  <c r="B33" i="350"/>
  <c r="Z33" i="350"/>
  <c r="C215" i="355"/>
  <c r="B215" i="355"/>
  <c r="Z215" i="355"/>
  <c r="B171" i="346"/>
  <c r="Z171" i="346"/>
  <c r="Z26" i="358"/>
  <c r="C26" i="358"/>
  <c r="B26" i="358"/>
  <c r="B164" i="345"/>
  <c r="Z164" i="345"/>
  <c r="C164" i="345"/>
  <c r="C65" i="349"/>
  <c r="B65" i="349"/>
  <c r="Z65" i="349"/>
  <c r="Z33" i="360"/>
  <c r="B33" i="360"/>
  <c r="C33" i="360"/>
  <c r="C94" i="353"/>
  <c r="B94" i="353"/>
  <c r="Z94" i="353"/>
  <c r="C66" i="353"/>
  <c r="B66" i="353"/>
  <c r="Z66" i="353"/>
  <c r="B120" i="350"/>
  <c r="Z120" i="350"/>
  <c r="Z48" i="358"/>
  <c r="C48" i="358"/>
  <c r="B48" i="358"/>
  <c r="C230" i="353"/>
  <c r="B230" i="353"/>
  <c r="Z230" i="353"/>
  <c r="C200" i="352"/>
  <c r="B200" i="352"/>
  <c r="Z200" i="352"/>
  <c r="C231" i="347"/>
  <c r="B231" i="347"/>
  <c r="Z231" i="347"/>
  <c r="Z179" i="357"/>
  <c r="C179" i="357"/>
  <c r="B179" i="357"/>
  <c r="Z16" i="344"/>
  <c r="AA16" i="344" s="1"/>
  <c r="C16" i="344"/>
  <c r="B16" i="344"/>
  <c r="C43" i="354"/>
  <c r="B43" i="354"/>
  <c r="Z43" i="354"/>
  <c r="B84" i="361"/>
  <c r="Z84" i="361"/>
  <c r="C84" i="361"/>
  <c r="Z231" i="353"/>
  <c r="C231" i="353"/>
  <c r="B231" i="353"/>
  <c r="C115" i="349"/>
  <c r="B115" i="349"/>
  <c r="Z115" i="349"/>
  <c r="C79" i="349"/>
  <c r="B79" i="349"/>
  <c r="Z79" i="349"/>
  <c r="C96" i="353"/>
  <c r="B96" i="353"/>
  <c r="Z96" i="353"/>
  <c r="C44" i="360"/>
  <c r="Z44" i="360"/>
  <c r="B44" i="360"/>
  <c r="Z136" i="344"/>
  <c r="B136" i="344"/>
  <c r="C218" i="353"/>
  <c r="B218" i="353"/>
  <c r="Z218" i="353"/>
  <c r="B84" i="357"/>
  <c r="Z84" i="357"/>
  <c r="C84" i="357"/>
  <c r="C44" i="352"/>
  <c r="B44" i="352"/>
  <c r="Z44" i="352"/>
  <c r="C101" i="355"/>
  <c r="B101" i="355"/>
  <c r="Z101" i="355"/>
  <c r="C151" i="344"/>
  <c r="B151" i="344"/>
  <c r="Z151" i="344"/>
  <c r="Z153" i="352"/>
  <c r="B153" i="352"/>
  <c r="B120" i="357"/>
  <c r="Z120" i="357"/>
  <c r="B111" i="348"/>
  <c r="Z111" i="348"/>
  <c r="C111" i="348"/>
  <c r="Z233" i="357"/>
  <c r="C233" i="357"/>
  <c r="B233" i="357"/>
  <c r="C167" i="349"/>
  <c r="B167" i="349"/>
  <c r="Z167" i="349"/>
  <c r="Z35" i="349"/>
  <c r="B35" i="349"/>
  <c r="B35" i="358"/>
  <c r="Z35" i="358"/>
  <c r="B148" i="355"/>
  <c r="Z148" i="355"/>
  <c r="C148" i="355"/>
  <c r="B128" i="355"/>
  <c r="Z128" i="355"/>
  <c r="C128" i="355"/>
  <c r="B12" i="345"/>
  <c r="Z12" i="345"/>
  <c r="C12" i="345"/>
  <c r="B63" i="354"/>
  <c r="C63" i="354"/>
  <c r="Z63" i="354"/>
  <c r="C220" i="353"/>
  <c r="B220" i="353"/>
  <c r="Z220" i="353"/>
  <c r="C164" i="346"/>
  <c r="B164" i="346"/>
  <c r="Z164" i="346"/>
  <c r="C48" i="352"/>
  <c r="B48" i="352"/>
  <c r="Z48" i="352"/>
  <c r="C198" i="356"/>
  <c r="B198" i="356"/>
  <c r="Z198" i="356"/>
  <c r="B26" i="351"/>
  <c r="Z26" i="351"/>
  <c r="C26" i="351"/>
  <c r="B237" i="350"/>
  <c r="Z237" i="350"/>
  <c r="C237" i="350"/>
  <c r="B77" i="350"/>
  <c r="C77" i="350"/>
  <c r="Z77" i="350"/>
  <c r="B101" i="357"/>
  <c r="Z101" i="357"/>
  <c r="C101" i="357"/>
  <c r="C77" i="345"/>
  <c r="B77" i="345"/>
  <c r="Z77" i="345"/>
  <c r="C49" i="345"/>
  <c r="B49" i="345"/>
  <c r="Z49" i="345"/>
  <c r="C49" i="351"/>
  <c r="B49" i="351"/>
  <c r="Z49" i="351"/>
  <c r="Z171" i="358"/>
  <c r="B171" i="358"/>
  <c r="C163" i="344"/>
  <c r="B163" i="344"/>
  <c r="Z163" i="344"/>
  <c r="C180" i="351"/>
  <c r="B180" i="351"/>
  <c r="Z180" i="351"/>
  <c r="C78" i="348"/>
  <c r="B78" i="348"/>
  <c r="Z78" i="348"/>
  <c r="B119" i="358"/>
  <c r="Z119" i="358"/>
  <c r="C167" i="344"/>
  <c r="B167" i="344"/>
  <c r="Z167" i="344"/>
  <c r="B28" i="351"/>
  <c r="Z28" i="351"/>
  <c r="C28" i="351"/>
  <c r="Z33" i="356"/>
  <c r="C33" i="356"/>
  <c r="B33" i="356"/>
  <c r="C198" i="352"/>
  <c r="B198" i="352"/>
  <c r="Z198" i="352"/>
  <c r="Z102" i="350"/>
  <c r="B102" i="350"/>
  <c r="B230" i="347"/>
  <c r="Z230" i="347"/>
  <c r="C230" i="347"/>
  <c r="Z215" i="360"/>
  <c r="B215" i="360"/>
  <c r="C215" i="360"/>
  <c r="B44" i="345"/>
  <c r="Z44" i="345"/>
  <c r="C44" i="345"/>
  <c r="B197" i="354"/>
  <c r="Z197" i="354"/>
  <c r="C197" i="354"/>
  <c r="C168" i="357"/>
  <c r="B168" i="357"/>
  <c r="Z168" i="357"/>
  <c r="C114" i="356"/>
  <c r="Z114" i="356"/>
  <c r="B114" i="356"/>
  <c r="C50" i="356"/>
  <c r="Z50" i="356"/>
  <c r="B50" i="356"/>
  <c r="C145" i="344"/>
  <c r="B145" i="344"/>
  <c r="Z145" i="344"/>
  <c r="B61" i="353"/>
  <c r="Z61" i="353"/>
  <c r="C61" i="353"/>
  <c r="Z45" i="360"/>
  <c r="C45" i="360"/>
  <c r="B45" i="360"/>
  <c r="B201" i="353"/>
  <c r="Z201" i="353"/>
  <c r="C201" i="353"/>
  <c r="B182" i="353"/>
  <c r="Z182" i="353"/>
  <c r="C182" i="353"/>
  <c r="B16" i="350"/>
  <c r="Z16" i="350"/>
  <c r="C16" i="350"/>
  <c r="C165" i="358"/>
  <c r="B165" i="358"/>
  <c r="Z165" i="358"/>
  <c r="C64" i="347"/>
  <c r="Z64" i="347"/>
  <c r="B64" i="347"/>
  <c r="B232" i="347"/>
  <c r="Z232" i="347"/>
  <c r="C232" i="347"/>
  <c r="B35" i="355"/>
  <c r="Z35" i="355"/>
  <c r="B199" i="354"/>
  <c r="Z199" i="354"/>
  <c r="C199" i="354"/>
  <c r="B102" i="345"/>
  <c r="Z102" i="345"/>
  <c r="B30" i="355"/>
  <c r="Z30" i="355"/>
  <c r="C30" i="355"/>
  <c r="Z130" i="357"/>
  <c r="C130" i="357"/>
  <c r="B130" i="357"/>
  <c r="B112" i="351"/>
  <c r="Z112" i="351"/>
  <c r="C112" i="351"/>
  <c r="B84" i="351"/>
  <c r="Z84" i="351"/>
  <c r="C84" i="351"/>
  <c r="Z130" i="361"/>
  <c r="C130" i="361"/>
  <c r="B130" i="361"/>
  <c r="B238" i="348"/>
  <c r="Z238" i="348"/>
  <c r="C163" i="345"/>
  <c r="B163" i="345"/>
  <c r="Z163" i="345"/>
  <c r="C135" i="345"/>
  <c r="B135" i="345"/>
  <c r="Z135" i="345"/>
  <c r="C112" i="347"/>
  <c r="B112" i="347"/>
  <c r="Z112" i="347"/>
  <c r="C95" i="358"/>
  <c r="B95" i="358"/>
  <c r="Z95" i="358"/>
  <c r="C61" i="344"/>
  <c r="B61" i="344"/>
  <c r="Z61" i="344"/>
  <c r="AA61" i="344" s="1"/>
  <c r="B170" i="352"/>
  <c r="Z170" i="352"/>
  <c r="Z147" i="360"/>
  <c r="C147" i="360"/>
  <c r="B147" i="360"/>
  <c r="B196" i="345"/>
  <c r="Z196" i="345"/>
  <c r="C196" i="345"/>
  <c r="B32" i="355"/>
  <c r="Z32" i="355"/>
  <c r="C32" i="355"/>
  <c r="B114" i="351"/>
  <c r="Z114" i="351"/>
  <c r="C114" i="351"/>
  <c r="C83" i="344"/>
  <c r="B83" i="344"/>
  <c r="Z83" i="344"/>
  <c r="AA83" i="344" s="1"/>
  <c r="Z17" i="352"/>
  <c r="B17" i="352"/>
  <c r="B236" i="356"/>
  <c r="Z236" i="356"/>
  <c r="C236" i="356"/>
  <c r="B77" i="348"/>
  <c r="Z77" i="348"/>
  <c r="C77" i="348"/>
  <c r="B167" i="357"/>
  <c r="Z167" i="357"/>
  <c r="C167" i="357"/>
  <c r="C99" i="349"/>
  <c r="B99" i="349"/>
  <c r="Z99" i="349"/>
  <c r="C181" i="352"/>
  <c r="B181" i="352"/>
  <c r="Z181" i="352"/>
  <c r="Z162" i="358"/>
  <c r="B162" i="358"/>
  <c r="C162" i="358"/>
  <c r="C80" i="354"/>
  <c r="Z80" i="354"/>
  <c r="B80" i="354"/>
  <c r="B60" i="354"/>
  <c r="Z60" i="354"/>
  <c r="C60" i="354"/>
  <c r="C197" i="350"/>
  <c r="B197" i="350"/>
  <c r="Z197" i="350"/>
  <c r="C200" i="354"/>
  <c r="Z200" i="354"/>
  <c r="B200" i="354"/>
  <c r="Z67" i="356"/>
  <c r="C67" i="356"/>
  <c r="B67" i="356"/>
  <c r="C219" i="354"/>
  <c r="B219" i="354"/>
  <c r="Z219" i="354"/>
  <c r="B163" i="354"/>
  <c r="Z163" i="354"/>
  <c r="C163" i="354"/>
  <c r="Z119" i="352"/>
  <c r="B119" i="352"/>
  <c r="Z18" i="352"/>
  <c r="B18" i="352"/>
  <c r="B79" i="348"/>
  <c r="Z79" i="348"/>
  <c r="C79" i="348"/>
  <c r="Z131" i="360"/>
  <c r="B131" i="360"/>
  <c r="C131" i="360"/>
  <c r="B219" i="348"/>
  <c r="Z219" i="348"/>
  <c r="C219" i="348"/>
  <c r="B201" i="348"/>
  <c r="Z201" i="348"/>
  <c r="C201" i="348"/>
  <c r="Z103" i="361"/>
  <c r="B103" i="361"/>
  <c r="B116" i="355"/>
  <c r="Z116" i="355"/>
  <c r="C116" i="355"/>
  <c r="Z216" i="357"/>
  <c r="B216" i="357"/>
  <c r="C216" i="357"/>
  <c r="C148" i="346"/>
  <c r="B148" i="346"/>
  <c r="Z148" i="346"/>
  <c r="C116" i="353"/>
  <c r="B116" i="353"/>
  <c r="Z116" i="353"/>
  <c r="B205" i="356"/>
  <c r="Z205" i="356"/>
  <c r="C13" i="350"/>
  <c r="B13" i="350"/>
  <c r="Z13" i="350"/>
  <c r="Z66" i="344"/>
  <c r="AA66" i="344" s="1"/>
  <c r="C66" i="344"/>
  <c r="B66" i="344"/>
  <c r="C118" i="352"/>
  <c r="B118" i="352"/>
  <c r="Z118" i="352"/>
  <c r="B169" i="357"/>
  <c r="C169" i="357"/>
  <c r="Z169" i="357"/>
  <c r="C29" i="349"/>
  <c r="B29" i="349"/>
  <c r="Z29" i="349"/>
  <c r="C84" i="356"/>
  <c r="B84" i="356"/>
  <c r="Z84" i="356"/>
  <c r="C81" i="344"/>
  <c r="B81" i="344"/>
  <c r="Z81" i="344"/>
  <c r="AA81" i="344" s="1"/>
  <c r="Z34" i="349"/>
  <c r="B34" i="349"/>
  <c r="B205" i="346"/>
  <c r="Z205" i="346"/>
  <c r="B118" i="355"/>
  <c r="Z118" i="355"/>
  <c r="C118" i="355"/>
  <c r="Z27" i="356"/>
  <c r="C27" i="356"/>
  <c r="B27" i="356"/>
  <c r="C10" i="356"/>
  <c r="Z10" i="356"/>
  <c r="B10" i="356"/>
  <c r="Z84" i="344"/>
  <c r="AA84" i="344" s="1"/>
  <c r="C84" i="344"/>
  <c r="B84" i="344"/>
  <c r="B27" i="353"/>
  <c r="Z27" i="353"/>
  <c r="C27" i="353"/>
  <c r="C63" i="358"/>
  <c r="B63" i="358"/>
  <c r="Z63" i="358"/>
  <c r="Z130" i="350"/>
  <c r="C130" i="350"/>
  <c r="B130" i="350"/>
  <c r="Z112" i="350"/>
  <c r="C112" i="350"/>
  <c r="B112" i="350"/>
  <c r="Z180" i="360"/>
  <c r="C180" i="360"/>
  <c r="B180" i="360"/>
  <c r="Z113" i="347"/>
  <c r="C113" i="347"/>
  <c r="B113" i="347"/>
  <c r="Z137" i="348"/>
  <c r="B137" i="348"/>
  <c r="Z68" i="348"/>
  <c r="B68" i="348"/>
  <c r="Z31" i="356"/>
  <c r="C31" i="356"/>
  <c r="B31" i="356"/>
  <c r="C230" i="354"/>
  <c r="B230" i="354"/>
  <c r="Z230" i="354"/>
  <c r="C48" i="347"/>
  <c r="Z48" i="347"/>
  <c r="B48" i="347"/>
  <c r="C32" i="356"/>
  <c r="B32" i="356"/>
  <c r="Z32" i="356"/>
  <c r="B47" i="353"/>
  <c r="Z47" i="353"/>
  <c r="C47" i="353"/>
  <c r="B29" i="353"/>
  <c r="Z29" i="353"/>
  <c r="C29" i="353"/>
  <c r="B169" i="353"/>
  <c r="Z169" i="353"/>
  <c r="C169" i="353"/>
  <c r="B154" i="357"/>
  <c r="Z154" i="357"/>
  <c r="B12" i="350"/>
  <c r="Z12" i="350"/>
  <c r="C12" i="350"/>
  <c r="B231" i="349"/>
  <c r="Z231" i="349"/>
  <c r="C231" i="349"/>
  <c r="C33" i="354"/>
  <c r="B33" i="354"/>
  <c r="Z33" i="354"/>
  <c r="C133" i="358"/>
  <c r="B133" i="358"/>
  <c r="Z133" i="358"/>
  <c r="Z68" i="344"/>
  <c r="AA68" i="344" s="1"/>
  <c r="B68" i="344"/>
  <c r="C200" i="353"/>
  <c r="B200" i="353"/>
  <c r="Z200" i="353"/>
  <c r="B66" i="357"/>
  <c r="C66" i="357"/>
  <c r="Z66" i="357"/>
  <c r="B205" i="355"/>
  <c r="Z205" i="355"/>
  <c r="C217" i="354"/>
  <c r="B217" i="354"/>
  <c r="Z217" i="354"/>
  <c r="Z170" i="344"/>
  <c r="B170" i="344"/>
  <c r="Z204" i="350"/>
  <c r="B204" i="350"/>
  <c r="B197" i="357"/>
  <c r="C197" i="357"/>
  <c r="Z197" i="357"/>
  <c r="C45" i="345"/>
  <c r="B45" i="345"/>
  <c r="Z45" i="345"/>
  <c r="Z137" i="356"/>
  <c r="B137" i="356"/>
  <c r="C9" i="354"/>
  <c r="B9" i="354"/>
  <c r="Z9" i="354"/>
  <c r="C216" i="352"/>
  <c r="B216" i="352"/>
  <c r="Z216" i="352"/>
  <c r="B62" i="351"/>
  <c r="Z62" i="351"/>
  <c r="C62" i="351"/>
  <c r="B153" i="356"/>
  <c r="Z153" i="356"/>
  <c r="B198" i="346"/>
  <c r="C198" i="346"/>
  <c r="Z198" i="346"/>
  <c r="B120" i="353"/>
  <c r="Z120" i="353"/>
  <c r="Z68" i="360"/>
  <c r="B68" i="360"/>
  <c r="B235" i="349"/>
  <c r="Z235" i="349"/>
  <c r="C235" i="349"/>
  <c r="Z163" i="360"/>
  <c r="B163" i="360"/>
  <c r="C163" i="360"/>
  <c r="Z33" i="347"/>
  <c r="C33" i="347"/>
  <c r="B33" i="347"/>
  <c r="B185" i="355"/>
  <c r="Z185" i="355"/>
  <c r="C185" i="355"/>
  <c r="Z197" i="360"/>
  <c r="B197" i="360"/>
  <c r="C197" i="360"/>
  <c r="C43" i="358"/>
  <c r="Z43" i="358"/>
  <c r="B43" i="358"/>
  <c r="C183" i="356"/>
  <c r="B183" i="356"/>
  <c r="Z183" i="356"/>
  <c r="B69" i="345"/>
  <c r="Z69" i="345"/>
  <c r="B95" i="353"/>
  <c r="Z95" i="353"/>
  <c r="C95" i="353"/>
  <c r="Z47" i="356"/>
  <c r="C47" i="356"/>
  <c r="B47" i="356"/>
  <c r="B187" i="345"/>
  <c r="Z187" i="345"/>
  <c r="B64" i="351"/>
  <c r="Z64" i="351"/>
  <c r="C64" i="351"/>
  <c r="C217" i="358"/>
  <c r="B217" i="358"/>
  <c r="Z217" i="358"/>
  <c r="B200" i="346"/>
  <c r="C200" i="346"/>
  <c r="Z200" i="346"/>
  <c r="C201" i="358"/>
  <c r="B201" i="358"/>
  <c r="Z201" i="358"/>
  <c r="Z81" i="347"/>
  <c r="C81" i="347"/>
  <c r="B81" i="347"/>
  <c r="B29" i="348"/>
  <c r="Z29" i="348"/>
  <c r="C29" i="348"/>
  <c r="Z14" i="358"/>
  <c r="B14" i="358"/>
  <c r="C14" i="358"/>
  <c r="B187" i="355"/>
  <c r="Z187" i="355"/>
  <c r="C133" i="344"/>
  <c r="B133" i="344"/>
  <c r="Z133" i="344"/>
  <c r="B69" i="352"/>
  <c r="Z69" i="352"/>
  <c r="Z202" i="358"/>
  <c r="C202" i="358"/>
  <c r="B202" i="358"/>
  <c r="C134" i="348"/>
  <c r="B134" i="348"/>
  <c r="Z134" i="348"/>
  <c r="C116" i="348"/>
  <c r="B116" i="348"/>
  <c r="Z116" i="348"/>
  <c r="C185" i="360"/>
  <c r="Z185" i="360"/>
  <c r="B185" i="360"/>
  <c r="B119" i="349"/>
  <c r="Z119" i="349"/>
  <c r="Z63" i="360"/>
  <c r="C63" i="360"/>
  <c r="B63" i="360"/>
  <c r="C197" i="345"/>
  <c r="B197" i="345"/>
  <c r="Z197" i="345"/>
  <c r="C169" i="345"/>
  <c r="B169" i="345"/>
  <c r="Z169" i="345"/>
  <c r="B49" i="348"/>
  <c r="Z49" i="348"/>
  <c r="C49" i="348"/>
  <c r="B31" i="348"/>
  <c r="Z31" i="348"/>
  <c r="C31" i="348"/>
  <c r="Z170" i="361"/>
  <c r="B170" i="361"/>
  <c r="Z102" i="354"/>
  <c r="B102" i="354"/>
  <c r="C46" i="357"/>
  <c r="Z46" i="357"/>
  <c r="B46" i="357"/>
  <c r="Z238" i="345"/>
  <c r="B238" i="345"/>
  <c r="B66" i="355"/>
  <c r="Z66" i="355"/>
  <c r="C66" i="355"/>
  <c r="B148" i="351"/>
  <c r="Z148" i="351"/>
  <c r="C148" i="351"/>
  <c r="Z35" i="357"/>
  <c r="B35" i="357"/>
  <c r="B16" i="345"/>
  <c r="Z16" i="345"/>
  <c r="C16" i="345"/>
  <c r="B65" i="354"/>
  <c r="Z65" i="354"/>
  <c r="C65" i="354"/>
  <c r="Z94" i="358"/>
  <c r="C94" i="358"/>
  <c r="B94" i="358"/>
  <c r="C165" i="350"/>
  <c r="B165" i="350"/>
  <c r="Z165" i="350"/>
  <c r="Z102" i="357"/>
  <c r="B102" i="357"/>
  <c r="B171" i="345"/>
  <c r="Z171" i="345"/>
  <c r="C15" i="354"/>
  <c r="B15" i="354"/>
  <c r="Z15" i="354"/>
  <c r="Z196" i="358"/>
  <c r="C196" i="358"/>
  <c r="B196" i="358"/>
  <c r="C114" i="354"/>
  <c r="B114" i="354"/>
  <c r="Z114" i="354"/>
  <c r="C94" i="354"/>
  <c r="Z94" i="354"/>
  <c r="B94" i="354"/>
  <c r="C203" i="344"/>
  <c r="B203" i="344"/>
  <c r="Z203" i="344"/>
  <c r="B96" i="355"/>
  <c r="Z96" i="355"/>
  <c r="C96" i="355"/>
  <c r="B78" i="355"/>
  <c r="Z78" i="355"/>
  <c r="C78" i="355"/>
  <c r="Z65" i="347"/>
  <c r="C65" i="347"/>
  <c r="B65" i="347"/>
  <c r="B150" i="351"/>
  <c r="Z150" i="351"/>
  <c r="C150" i="351"/>
  <c r="Z129" i="356"/>
  <c r="B129" i="356"/>
  <c r="C129" i="356"/>
  <c r="B234" i="352"/>
  <c r="Z234" i="352"/>
  <c r="C234" i="352"/>
  <c r="Z154" i="352"/>
  <c r="B154" i="352"/>
  <c r="B113" i="348"/>
  <c r="Z113" i="348"/>
  <c r="C113" i="348"/>
  <c r="B113" i="361"/>
  <c r="C113" i="361"/>
  <c r="Z113" i="361"/>
  <c r="B119" i="348"/>
  <c r="Z119" i="348"/>
  <c r="C216" i="347"/>
  <c r="B216" i="347"/>
  <c r="Z216" i="347"/>
  <c r="C28" i="353"/>
  <c r="B28" i="353"/>
  <c r="Z28" i="353"/>
  <c r="Z234" i="346"/>
  <c r="C234" i="346"/>
  <c r="B234" i="346"/>
  <c r="C150" i="353"/>
  <c r="B150" i="353"/>
  <c r="Z150" i="353"/>
  <c r="Z16" i="357"/>
  <c r="B16" i="357"/>
  <c r="C16" i="357"/>
  <c r="C47" i="350"/>
  <c r="B47" i="350"/>
  <c r="Z47" i="350"/>
  <c r="Z14" i="344"/>
  <c r="AA14" i="344" s="1"/>
  <c r="C14" i="344"/>
  <c r="B14" i="344"/>
  <c r="B236" i="352"/>
  <c r="Z236" i="352"/>
  <c r="C236" i="352"/>
  <c r="Z61" i="356"/>
  <c r="C61" i="356"/>
  <c r="B61" i="356"/>
  <c r="B135" i="348"/>
  <c r="Z135" i="348"/>
  <c r="C135" i="348"/>
  <c r="B115" i="348"/>
  <c r="Z115" i="348"/>
  <c r="C115" i="348"/>
  <c r="Z237" i="360"/>
  <c r="C237" i="360"/>
  <c r="B237" i="360"/>
  <c r="Z170" i="349"/>
  <c r="B170" i="349"/>
  <c r="Z65" i="360"/>
  <c r="B65" i="360"/>
  <c r="C65" i="360"/>
  <c r="C16" i="347"/>
  <c r="Z16" i="347"/>
  <c r="B16" i="347"/>
  <c r="B152" i="355"/>
  <c r="Z152" i="355"/>
  <c r="C152" i="355"/>
  <c r="C60" i="360"/>
  <c r="B60" i="360"/>
  <c r="Z60" i="360"/>
  <c r="Z120" i="355"/>
  <c r="B120" i="355"/>
  <c r="Z51" i="355"/>
  <c r="B51" i="355"/>
  <c r="B32" i="345"/>
  <c r="Z32" i="345"/>
  <c r="C32" i="345"/>
  <c r="Z135" i="356"/>
  <c r="C135" i="356"/>
  <c r="B135" i="356"/>
  <c r="B85" i="361"/>
  <c r="Z85" i="361"/>
  <c r="Z164" i="350"/>
  <c r="C164" i="350"/>
  <c r="B164" i="350"/>
  <c r="Z146" i="350"/>
  <c r="C146" i="350"/>
  <c r="B146" i="350"/>
  <c r="Z221" i="360"/>
  <c r="B221" i="360"/>
  <c r="Z147" i="347"/>
  <c r="C147" i="347"/>
  <c r="B147" i="347"/>
  <c r="B67" i="350"/>
  <c r="C67" i="350"/>
  <c r="Z67" i="350"/>
  <c r="Z171" i="349"/>
  <c r="B171" i="349"/>
  <c r="Z84" i="358"/>
  <c r="C84" i="358"/>
  <c r="B84" i="358"/>
  <c r="B181" i="355"/>
  <c r="Z181" i="355"/>
  <c r="C181" i="355"/>
  <c r="B162" i="355"/>
  <c r="Z162" i="355"/>
  <c r="C162" i="355"/>
  <c r="Z31" i="347"/>
  <c r="C31" i="347"/>
  <c r="B31" i="347"/>
  <c r="C132" i="356"/>
  <c r="B132" i="356"/>
  <c r="Z132" i="356"/>
  <c r="B81" i="353"/>
  <c r="Z81" i="353"/>
  <c r="C81" i="353"/>
  <c r="B63" i="353"/>
  <c r="Z63" i="353"/>
  <c r="C63" i="353"/>
  <c r="B184" i="354"/>
  <c r="Z184" i="354"/>
  <c r="C184" i="354"/>
  <c r="C186" i="355"/>
  <c r="B186" i="355"/>
  <c r="Z186" i="355"/>
  <c r="C151" i="349"/>
  <c r="B151" i="349"/>
  <c r="Z151" i="349"/>
  <c r="C111" i="349"/>
  <c r="B111" i="349"/>
  <c r="Z111" i="349"/>
  <c r="B218" i="346"/>
  <c r="Z218" i="346"/>
  <c r="C218" i="346"/>
  <c r="Z187" i="344"/>
  <c r="B187" i="344"/>
  <c r="B17" i="354"/>
  <c r="Z17" i="354"/>
  <c r="Z100" i="357"/>
  <c r="C100" i="357"/>
  <c r="B100" i="357"/>
  <c r="Z97" i="347"/>
  <c r="C97" i="347"/>
  <c r="B97" i="347"/>
  <c r="Z163" i="356"/>
  <c r="C163" i="356"/>
  <c r="B163" i="356"/>
  <c r="B83" i="353"/>
  <c r="Z83" i="353"/>
  <c r="C83" i="353"/>
  <c r="Z184" i="356"/>
  <c r="C184" i="356"/>
  <c r="B184" i="356"/>
  <c r="Z205" i="344"/>
  <c r="B205" i="344"/>
  <c r="B213" i="353"/>
  <c r="Z213" i="353"/>
  <c r="C213" i="353"/>
  <c r="B201" i="357"/>
  <c r="C201" i="357"/>
  <c r="Z201" i="357"/>
  <c r="B49" i="350"/>
  <c r="Z49" i="350"/>
  <c r="C49" i="350"/>
  <c r="B9" i="357"/>
  <c r="Z9" i="357"/>
  <c r="C9" i="357"/>
  <c r="C184" i="344"/>
  <c r="B184" i="344"/>
  <c r="Z184" i="344"/>
  <c r="Z237" i="348"/>
  <c r="C237" i="348"/>
  <c r="B237" i="348"/>
  <c r="C168" i="360"/>
  <c r="Z168" i="360"/>
  <c r="B168" i="360"/>
  <c r="C29" i="355"/>
  <c r="B29" i="355"/>
  <c r="Z29" i="355"/>
  <c r="B222" i="354"/>
  <c r="Z222" i="354"/>
  <c r="C62" i="346"/>
  <c r="B62" i="346"/>
  <c r="Z62" i="346"/>
  <c r="Z220" i="344"/>
  <c r="C220" i="344"/>
  <c r="B220" i="344"/>
  <c r="C180" i="355"/>
  <c r="B180" i="355"/>
  <c r="Z180" i="355"/>
  <c r="Z52" i="351"/>
  <c r="B52" i="351"/>
  <c r="Z238" i="350"/>
  <c r="B238" i="350"/>
  <c r="B51" i="354"/>
  <c r="Z51" i="354"/>
  <c r="B215" i="353"/>
  <c r="Z215" i="353"/>
  <c r="C215" i="353"/>
  <c r="B52" i="350"/>
  <c r="Z52" i="350"/>
  <c r="B154" i="353"/>
  <c r="Z154" i="353"/>
  <c r="C185" i="352"/>
  <c r="B185" i="352"/>
  <c r="Z185" i="352"/>
  <c r="B146" i="361"/>
  <c r="Z146" i="361"/>
  <c r="C146" i="361"/>
  <c r="C82" i="354"/>
  <c r="Z82" i="354"/>
  <c r="B82" i="354"/>
  <c r="C234" i="360"/>
  <c r="B234" i="360"/>
  <c r="Z234" i="360"/>
  <c r="B128" i="345"/>
  <c r="Z128" i="345"/>
  <c r="C128" i="345"/>
  <c r="Z171" i="354"/>
  <c r="B171" i="354"/>
  <c r="Z86" i="358"/>
  <c r="B86" i="358"/>
  <c r="B46" i="351"/>
  <c r="Z46" i="351"/>
  <c r="C46" i="351"/>
  <c r="Z95" i="356"/>
  <c r="C95" i="356"/>
  <c r="B95" i="356"/>
  <c r="C80" i="346"/>
  <c r="B80" i="346"/>
  <c r="Z80" i="346"/>
  <c r="B166" i="351"/>
  <c r="Z166" i="351"/>
  <c r="C166" i="351"/>
  <c r="C162" i="356"/>
  <c r="Z162" i="356"/>
  <c r="B162" i="356"/>
  <c r="B9" i="348"/>
  <c r="Z9" i="348"/>
  <c r="C9" i="348"/>
  <c r="C236" i="360"/>
  <c r="B236" i="360"/>
  <c r="Z236" i="360"/>
  <c r="C43" i="344"/>
  <c r="B43" i="344"/>
  <c r="Z43" i="344"/>
  <c r="AA43" i="344" s="1"/>
  <c r="C78" i="346"/>
  <c r="B78" i="346"/>
  <c r="Z78" i="346"/>
  <c r="Z97" i="346"/>
  <c r="C97" i="346"/>
  <c r="B97" i="346"/>
  <c r="Z117" i="352"/>
  <c r="C117" i="352"/>
  <c r="B117" i="352"/>
  <c r="Z99" i="352"/>
  <c r="C99" i="352"/>
  <c r="B99" i="352"/>
  <c r="Z187" i="361"/>
  <c r="B187" i="361"/>
  <c r="Z102" i="353"/>
  <c r="B102" i="353"/>
  <c r="C118" i="360"/>
  <c r="Z118" i="360"/>
  <c r="B118" i="360"/>
  <c r="B61" i="350"/>
  <c r="Z61" i="350"/>
  <c r="C61" i="350"/>
  <c r="Z238" i="349"/>
  <c r="B238" i="349"/>
  <c r="C94" i="348"/>
  <c r="B94" i="348"/>
  <c r="Z94" i="348"/>
  <c r="B221" i="358"/>
  <c r="Z221" i="358"/>
  <c r="C27" i="345"/>
  <c r="B27" i="345"/>
  <c r="Z27" i="345"/>
  <c r="C236" i="344"/>
  <c r="B236" i="344"/>
  <c r="Z236" i="344"/>
  <c r="B185" i="361"/>
  <c r="Z185" i="361"/>
  <c r="C185" i="361"/>
  <c r="C147" i="345"/>
  <c r="B147" i="345"/>
  <c r="Z147" i="345"/>
  <c r="C181" i="356"/>
  <c r="Z181" i="356"/>
  <c r="B181" i="356"/>
  <c r="C50" i="346"/>
  <c r="B50" i="346"/>
  <c r="Z50" i="346"/>
  <c r="C129" i="351"/>
  <c r="B129" i="351"/>
  <c r="Z129" i="351"/>
  <c r="C149" i="349"/>
  <c r="B149" i="349"/>
  <c r="Z149" i="349"/>
  <c r="Z103" i="353"/>
  <c r="B103" i="353"/>
  <c r="B102" i="358"/>
  <c r="Z102" i="358"/>
  <c r="B65" i="350"/>
  <c r="Z65" i="350"/>
  <c r="C65" i="350"/>
  <c r="B117" i="361"/>
  <c r="C117" i="361"/>
  <c r="Z117" i="361"/>
  <c r="B150" i="345"/>
  <c r="Z150" i="345"/>
  <c r="C150" i="345"/>
  <c r="C146" i="352"/>
  <c r="B146" i="352"/>
  <c r="Z146" i="352"/>
  <c r="C218" i="357"/>
  <c r="B218" i="357"/>
  <c r="Z218" i="357"/>
  <c r="Z180" i="346"/>
  <c r="B180" i="346"/>
  <c r="C180" i="346"/>
  <c r="C217" i="355"/>
  <c r="B217" i="355"/>
  <c r="Z217" i="355"/>
  <c r="C237" i="345"/>
  <c r="B237" i="345"/>
  <c r="Z237" i="345"/>
  <c r="B154" i="356"/>
  <c r="Z154" i="356"/>
  <c r="C9" i="355"/>
  <c r="B9" i="355"/>
  <c r="Z9" i="355"/>
  <c r="C80" i="350"/>
  <c r="B80" i="350"/>
  <c r="Z80" i="350"/>
  <c r="Z60" i="350"/>
  <c r="C60" i="350"/>
  <c r="B60" i="350"/>
  <c r="Z102" i="360"/>
  <c r="B102" i="360"/>
  <c r="Z200" i="350"/>
  <c r="C200" i="350"/>
  <c r="B200" i="350"/>
  <c r="Z97" i="360"/>
  <c r="B97" i="360"/>
  <c r="C97" i="360"/>
  <c r="Z203" i="347"/>
  <c r="C203" i="347"/>
  <c r="B203" i="347"/>
  <c r="Z184" i="347"/>
  <c r="C184" i="347"/>
  <c r="B184" i="347"/>
  <c r="B238" i="352"/>
  <c r="Z238" i="352"/>
  <c r="C150" i="352"/>
  <c r="B150" i="352"/>
  <c r="Z150" i="352"/>
  <c r="Z231" i="361"/>
  <c r="C231" i="361"/>
  <c r="B231" i="361"/>
  <c r="Z182" i="346"/>
  <c r="B182" i="346"/>
  <c r="C182" i="346"/>
  <c r="Z82" i="358"/>
  <c r="B82" i="358"/>
  <c r="C82" i="358"/>
  <c r="B129" i="361"/>
  <c r="Z129" i="361"/>
  <c r="C129" i="361"/>
  <c r="C181" i="347"/>
  <c r="B181" i="347"/>
  <c r="Z181" i="347"/>
  <c r="Z30" i="354"/>
  <c r="C30" i="354"/>
  <c r="B30" i="354"/>
  <c r="B79" i="357"/>
  <c r="C79" i="357"/>
  <c r="Z79" i="357"/>
  <c r="C97" i="344"/>
  <c r="B97" i="344"/>
  <c r="Z97" i="344"/>
  <c r="AA97" i="344" s="1"/>
  <c r="B204" i="352"/>
  <c r="Z204" i="352"/>
  <c r="Z186" i="360"/>
  <c r="B186" i="360"/>
  <c r="C186" i="360"/>
  <c r="C179" i="348"/>
  <c r="B179" i="348"/>
  <c r="Z179" i="348"/>
  <c r="C145" i="349"/>
  <c r="B145" i="349"/>
  <c r="Z145" i="349"/>
  <c r="C236" i="349"/>
  <c r="B236" i="349"/>
  <c r="Z236" i="349"/>
  <c r="C182" i="355"/>
  <c r="B182" i="355"/>
  <c r="Z182" i="355"/>
  <c r="B35" i="346"/>
  <c r="Z35" i="346"/>
  <c r="B129" i="357"/>
  <c r="Z129" i="357"/>
  <c r="C129" i="357"/>
  <c r="C182" i="344"/>
  <c r="B182" i="344"/>
  <c r="Z182" i="344"/>
  <c r="B29" i="357"/>
  <c r="C29" i="357"/>
  <c r="Z29" i="357"/>
  <c r="C237" i="346"/>
  <c r="Z237" i="346"/>
  <c r="B237" i="346"/>
  <c r="Z32" i="354"/>
  <c r="C32" i="354"/>
  <c r="B32" i="354"/>
  <c r="C31" i="351"/>
  <c r="B31" i="351"/>
  <c r="Z31" i="351"/>
  <c r="C11" i="351"/>
  <c r="B11" i="351"/>
  <c r="Z11" i="351"/>
  <c r="B203" i="346"/>
  <c r="C203" i="346"/>
  <c r="Z203" i="346"/>
  <c r="Z62" i="349"/>
  <c r="C62" i="349"/>
  <c r="B62" i="349"/>
  <c r="Z44" i="349"/>
  <c r="C44" i="349"/>
  <c r="B44" i="349"/>
  <c r="Z134" i="344"/>
  <c r="C134" i="344"/>
  <c r="B134" i="344"/>
  <c r="C95" i="355"/>
  <c r="B95" i="355"/>
  <c r="Z95" i="355"/>
  <c r="Z222" i="345"/>
  <c r="B222" i="345"/>
  <c r="Z119" i="345"/>
  <c r="B119" i="345"/>
  <c r="Z230" i="351"/>
  <c r="C230" i="351"/>
  <c r="B230" i="351"/>
  <c r="B201" i="361"/>
  <c r="C201" i="361"/>
  <c r="Z201" i="361"/>
  <c r="Z64" i="344"/>
  <c r="AA64" i="344" s="1"/>
  <c r="C64" i="344"/>
  <c r="B64" i="344"/>
  <c r="C33" i="351"/>
  <c r="B33" i="351"/>
  <c r="Z33" i="351"/>
  <c r="C163" i="358"/>
  <c r="B163" i="358"/>
  <c r="Z163" i="358"/>
  <c r="B35" i="347"/>
  <c r="Z35" i="347"/>
  <c r="B213" i="346"/>
  <c r="Z213" i="346"/>
  <c r="C213" i="346"/>
  <c r="C60" i="348"/>
  <c r="B60" i="348"/>
  <c r="Z60" i="348"/>
  <c r="B51" i="358"/>
  <c r="Z51" i="358"/>
  <c r="C230" i="344"/>
  <c r="B230" i="344"/>
  <c r="Z230" i="344"/>
  <c r="B120" i="344"/>
  <c r="Z120" i="344"/>
  <c r="AA120" i="344" s="1"/>
  <c r="Z152" i="361"/>
  <c r="C152" i="361"/>
  <c r="B152" i="361"/>
  <c r="C61" i="349"/>
  <c r="B61" i="349"/>
  <c r="Z61" i="349"/>
  <c r="C116" i="356"/>
  <c r="B116" i="356"/>
  <c r="Z116" i="356"/>
  <c r="B170" i="345"/>
  <c r="Z170" i="345"/>
  <c r="C64" i="353"/>
  <c r="B64" i="353"/>
  <c r="Z64" i="353"/>
  <c r="Z35" i="356"/>
  <c r="B35" i="356"/>
  <c r="C214" i="353"/>
  <c r="B214" i="353"/>
  <c r="Z214" i="353"/>
  <c r="C185" i="353"/>
  <c r="B185" i="353"/>
  <c r="Z185" i="353"/>
  <c r="C201" i="344"/>
  <c r="B201" i="344"/>
  <c r="Z201" i="344"/>
  <c r="B102" i="351"/>
  <c r="Z102" i="351"/>
  <c r="C46" i="356"/>
  <c r="Z46" i="356"/>
  <c r="B46" i="356"/>
  <c r="Z61" i="347"/>
  <c r="C61" i="347"/>
  <c r="B61" i="347"/>
  <c r="C62" i="348"/>
  <c r="B62" i="348"/>
  <c r="Z62" i="348"/>
  <c r="B86" i="360"/>
  <c r="Z86" i="360"/>
  <c r="C232" i="344"/>
  <c r="B232" i="344"/>
  <c r="Z232" i="344"/>
  <c r="C182" i="358"/>
  <c r="B182" i="358"/>
  <c r="Z182" i="358"/>
  <c r="Z236" i="346"/>
  <c r="C236" i="346"/>
  <c r="B236" i="346"/>
  <c r="C115" i="345"/>
  <c r="B115" i="345"/>
  <c r="Z115" i="345"/>
  <c r="C67" i="361"/>
  <c r="B67" i="361"/>
  <c r="Z67" i="361"/>
  <c r="C115" i="351"/>
  <c r="B115" i="351"/>
  <c r="Z115" i="351"/>
  <c r="C97" i="351"/>
  <c r="B97" i="351"/>
  <c r="Z97" i="351"/>
  <c r="Z145" i="352"/>
  <c r="C145" i="352"/>
  <c r="B145" i="352"/>
  <c r="B233" i="358"/>
  <c r="Z233" i="358"/>
  <c r="C233" i="358"/>
  <c r="Z148" i="349"/>
  <c r="C148" i="349"/>
  <c r="B148" i="349"/>
  <c r="Z128" i="349"/>
  <c r="C128" i="349"/>
  <c r="B128" i="349"/>
  <c r="C113" i="350"/>
  <c r="B113" i="350"/>
  <c r="Z113" i="350"/>
  <c r="B222" i="361"/>
  <c r="Z222" i="361"/>
  <c r="Z67" i="346"/>
  <c r="C67" i="346"/>
  <c r="B67" i="346"/>
  <c r="Z47" i="346"/>
  <c r="C47" i="346"/>
  <c r="B47" i="346"/>
  <c r="Z30" i="361"/>
  <c r="B30" i="361"/>
  <c r="C30" i="361"/>
  <c r="C145" i="345"/>
  <c r="B145" i="345"/>
  <c r="Z145" i="345"/>
  <c r="C117" i="345"/>
  <c r="B117" i="345"/>
  <c r="Z117" i="345"/>
  <c r="C117" i="351"/>
  <c r="B117" i="351"/>
  <c r="Z117" i="351"/>
  <c r="Z182" i="360"/>
  <c r="B182" i="360"/>
  <c r="C182" i="360"/>
  <c r="C29" i="344"/>
  <c r="B29" i="344"/>
  <c r="Z29" i="344"/>
  <c r="B102" i="352"/>
  <c r="Z102" i="352"/>
  <c r="C116" i="360"/>
  <c r="Z116" i="360"/>
  <c r="B116" i="360"/>
  <c r="C146" i="348"/>
  <c r="B146" i="348"/>
  <c r="Z146" i="348"/>
  <c r="C63" i="344"/>
  <c r="B63" i="344"/>
  <c r="Z63" i="344"/>
  <c r="AA63" i="344" s="1"/>
  <c r="B235" i="350"/>
  <c r="Z235" i="350"/>
  <c r="C235" i="350"/>
  <c r="C27" i="358"/>
  <c r="B27" i="358"/>
  <c r="Z27" i="358"/>
  <c r="B34" i="350"/>
  <c r="Z34" i="350"/>
  <c r="B215" i="357"/>
  <c r="C215" i="357"/>
  <c r="Z215" i="357"/>
  <c r="Z47" i="347"/>
  <c r="C47" i="347"/>
  <c r="B47" i="347"/>
  <c r="B86" i="347"/>
  <c r="Z86" i="347"/>
  <c r="C101" i="358"/>
  <c r="Z101" i="358"/>
  <c r="B101" i="358"/>
  <c r="B149" i="354"/>
  <c r="Z149" i="354"/>
  <c r="C149" i="354"/>
  <c r="B99" i="354"/>
  <c r="Z99" i="354"/>
  <c r="C99" i="354"/>
  <c r="Z188" i="344"/>
  <c r="B188" i="344"/>
  <c r="B187" i="352"/>
  <c r="Z187" i="352"/>
  <c r="B103" i="352"/>
  <c r="Z103" i="352"/>
  <c r="C148" i="348"/>
  <c r="B148" i="348"/>
  <c r="Z148" i="348"/>
  <c r="C232" i="349"/>
  <c r="B232" i="349"/>
  <c r="Z232" i="349"/>
  <c r="B153" i="349"/>
  <c r="Z153" i="349"/>
  <c r="Z231" i="360"/>
  <c r="C231" i="360"/>
  <c r="B231" i="360"/>
  <c r="C201" i="345"/>
  <c r="B201" i="345"/>
  <c r="Z201" i="345"/>
  <c r="C218" i="356"/>
  <c r="Z218" i="356"/>
  <c r="B218" i="356"/>
  <c r="Z69" i="350"/>
  <c r="B69" i="350"/>
  <c r="C183" i="347"/>
  <c r="B183" i="347"/>
  <c r="Z183" i="347"/>
  <c r="B239" i="360"/>
  <c r="Z239" i="360"/>
  <c r="Z34" i="353"/>
  <c r="B34" i="353"/>
  <c r="C66" i="360"/>
  <c r="Z66" i="360"/>
  <c r="B66" i="360"/>
  <c r="Z44" i="344"/>
  <c r="AA44" i="344" s="1"/>
  <c r="C44" i="344"/>
  <c r="B44" i="344"/>
  <c r="B120" i="354"/>
  <c r="Z120" i="354"/>
  <c r="Z9" i="360"/>
  <c r="C9" i="360"/>
  <c r="B9" i="360"/>
  <c r="C32" i="352"/>
  <c r="B32" i="352"/>
  <c r="Z32" i="352"/>
  <c r="B231" i="356"/>
  <c r="Z231" i="356"/>
  <c r="C231" i="356"/>
  <c r="B52" i="348"/>
  <c r="Z52" i="348"/>
  <c r="C214" i="360"/>
  <c r="B214" i="360"/>
  <c r="Z214" i="360"/>
  <c r="B34" i="346"/>
  <c r="Z34" i="346"/>
  <c r="C203" i="345"/>
  <c r="B203" i="345"/>
  <c r="Z203" i="345"/>
  <c r="B153" i="348"/>
  <c r="Z153" i="348"/>
  <c r="C48" i="356"/>
  <c r="B48" i="356"/>
  <c r="Z48" i="356"/>
  <c r="C199" i="344"/>
  <c r="B199" i="344"/>
  <c r="Z199" i="344"/>
  <c r="C30" i="353"/>
  <c r="B30" i="353"/>
  <c r="Z30" i="353"/>
  <c r="B186" i="361"/>
  <c r="Z186" i="361"/>
  <c r="C186" i="361"/>
  <c r="B28" i="355"/>
  <c r="Z28" i="355"/>
  <c r="C28" i="355"/>
  <c r="B10" i="355"/>
  <c r="Z10" i="355"/>
  <c r="C10" i="355"/>
  <c r="Z153" i="346"/>
  <c r="B153" i="346"/>
  <c r="B82" i="351"/>
  <c r="Z82" i="351"/>
  <c r="C82" i="351"/>
  <c r="Z238" i="351"/>
  <c r="B238" i="351"/>
  <c r="B202" i="351"/>
  <c r="Z202" i="351"/>
  <c r="C202" i="351"/>
  <c r="B45" i="348"/>
  <c r="Z45" i="348"/>
  <c r="C45" i="348"/>
  <c r="Z49" i="360"/>
  <c r="C49" i="360"/>
  <c r="B49" i="360"/>
  <c r="B130" i="345"/>
  <c r="Z130" i="345"/>
  <c r="C130" i="345"/>
  <c r="B221" i="348"/>
  <c r="Z221" i="348"/>
  <c r="C60" i="353"/>
  <c r="B60" i="353"/>
  <c r="Z60" i="353"/>
  <c r="C32" i="353"/>
  <c r="B32" i="353"/>
  <c r="Z32" i="353"/>
  <c r="C181" i="353"/>
  <c r="B181" i="353"/>
  <c r="Z181" i="353"/>
  <c r="C220" i="360"/>
  <c r="Z220" i="360"/>
  <c r="B220" i="360"/>
  <c r="B34" i="351"/>
  <c r="Z34" i="351"/>
  <c r="C97" i="350"/>
  <c r="B97" i="350"/>
  <c r="Z97" i="350"/>
  <c r="Z78" i="361"/>
  <c r="C78" i="361"/>
  <c r="B78" i="361"/>
  <c r="B136" i="347"/>
  <c r="Z136" i="347"/>
  <c r="B146" i="357"/>
  <c r="Z146" i="357"/>
  <c r="C146" i="357"/>
  <c r="C219" i="350"/>
  <c r="B219" i="350"/>
  <c r="Z219" i="350"/>
  <c r="C183" i="346"/>
  <c r="B183" i="346"/>
  <c r="Z183" i="346"/>
  <c r="C11" i="345"/>
  <c r="B11" i="345"/>
  <c r="Z11" i="345"/>
  <c r="C203" i="358"/>
  <c r="B203" i="358"/>
  <c r="Z203" i="358"/>
  <c r="Z128" i="344"/>
  <c r="C128" i="344"/>
  <c r="B128" i="344"/>
  <c r="C230" i="350"/>
  <c r="B230" i="350"/>
  <c r="Z230" i="350"/>
  <c r="Z148" i="358"/>
  <c r="B148" i="358"/>
  <c r="C148" i="358"/>
  <c r="B85" i="354"/>
  <c r="Z85" i="354"/>
  <c r="C183" i="353"/>
  <c r="B183" i="353"/>
  <c r="Z183" i="353"/>
  <c r="C50" i="357"/>
  <c r="Z50" i="357"/>
  <c r="B50" i="357"/>
  <c r="B68" i="351"/>
  <c r="Z68" i="351"/>
  <c r="C12" i="346"/>
  <c r="B12" i="346"/>
  <c r="Z12" i="346"/>
  <c r="B69" i="355"/>
  <c r="Z69" i="355"/>
  <c r="Z68" i="357"/>
  <c r="B68" i="357"/>
  <c r="C165" i="349"/>
  <c r="B165" i="349"/>
  <c r="Z165" i="349"/>
  <c r="B31" i="357"/>
  <c r="Z31" i="357"/>
  <c r="C31" i="357"/>
  <c r="B62" i="345"/>
  <c r="Z62" i="345"/>
  <c r="C62" i="345"/>
  <c r="B199" i="348"/>
  <c r="Z199" i="348"/>
  <c r="C199" i="348"/>
  <c r="B180" i="357"/>
  <c r="C180" i="357"/>
  <c r="Z180" i="357"/>
  <c r="B114" i="355"/>
  <c r="Z114" i="355"/>
  <c r="C114" i="355"/>
  <c r="B94" i="355"/>
  <c r="Z94" i="355"/>
  <c r="C94" i="355"/>
  <c r="B200" i="345"/>
  <c r="Z200" i="345"/>
  <c r="C200" i="345"/>
  <c r="C235" i="355"/>
  <c r="Z235" i="355"/>
  <c r="B235" i="355"/>
  <c r="B13" i="353"/>
  <c r="Z13" i="353"/>
  <c r="C13" i="353"/>
  <c r="B232" i="352"/>
  <c r="Z232" i="352"/>
  <c r="C232" i="352"/>
  <c r="B231" i="350"/>
  <c r="Z231" i="350"/>
  <c r="C231" i="350"/>
  <c r="Z69" i="358"/>
  <c r="B69" i="358"/>
  <c r="B135" i="361"/>
  <c r="C135" i="361"/>
  <c r="Z135" i="361"/>
  <c r="C169" i="349"/>
  <c r="B169" i="349"/>
  <c r="Z169" i="349"/>
  <c r="B81" i="361"/>
  <c r="Z81" i="361"/>
  <c r="C81" i="361"/>
  <c r="B52" i="347"/>
  <c r="Z52" i="347"/>
  <c r="B238" i="346"/>
  <c r="Z238" i="346"/>
  <c r="C166" i="360"/>
  <c r="Z166" i="360"/>
  <c r="B166" i="360"/>
  <c r="B95" i="354"/>
  <c r="Z95" i="354"/>
  <c r="C95" i="354"/>
  <c r="Z69" i="356"/>
  <c r="B69" i="356"/>
  <c r="C9" i="344"/>
  <c r="B9" i="344"/>
  <c r="Z9" i="344"/>
  <c r="AA9" i="344" s="1"/>
  <c r="C145" i="351"/>
  <c r="B145" i="351"/>
  <c r="Z145" i="351"/>
  <c r="C44" i="348"/>
  <c r="B44" i="348"/>
  <c r="Z44" i="348"/>
  <c r="Z238" i="357"/>
  <c r="B238" i="357"/>
  <c r="C128" i="347"/>
  <c r="B128" i="347"/>
  <c r="Z128" i="347"/>
  <c r="C164" i="348"/>
  <c r="B164" i="348"/>
  <c r="Z164" i="348"/>
  <c r="C97" i="345"/>
  <c r="B97" i="345"/>
  <c r="Z97" i="345"/>
  <c r="Z101" i="356"/>
  <c r="C101" i="356"/>
  <c r="B101" i="356"/>
  <c r="B30" i="345"/>
  <c r="Z30" i="345"/>
  <c r="C30" i="345"/>
  <c r="Z85" i="347"/>
  <c r="B85" i="347"/>
  <c r="Z13" i="360"/>
  <c r="C13" i="360"/>
  <c r="B13" i="360"/>
  <c r="B10" i="345"/>
  <c r="Z10" i="345"/>
  <c r="C10" i="345"/>
  <c r="B97" i="354"/>
  <c r="Z97" i="354"/>
  <c r="C97" i="354"/>
  <c r="Z134" i="357"/>
  <c r="C134" i="357"/>
  <c r="B134" i="357"/>
  <c r="B233" i="354"/>
  <c r="Z233" i="354"/>
  <c r="C233" i="354"/>
  <c r="Z187" i="354"/>
  <c r="B187" i="354"/>
  <c r="B166" i="345"/>
  <c r="Z166" i="345"/>
  <c r="C166" i="345"/>
  <c r="B48" i="351"/>
  <c r="Z48" i="351"/>
  <c r="C48" i="351"/>
  <c r="C199" i="358"/>
  <c r="B199" i="358"/>
  <c r="Z199" i="358"/>
  <c r="B167" i="353"/>
  <c r="Z167" i="353"/>
  <c r="C167" i="353"/>
  <c r="B147" i="353"/>
  <c r="Z147" i="353"/>
  <c r="C147" i="353"/>
  <c r="Z205" i="349"/>
  <c r="B205" i="349"/>
  <c r="C113" i="358"/>
  <c r="B113" i="358"/>
  <c r="Z113" i="358"/>
  <c r="C233" i="351"/>
  <c r="B233" i="351"/>
  <c r="Z233" i="351"/>
  <c r="B103" i="351"/>
  <c r="Z103" i="351"/>
  <c r="B239" i="356"/>
  <c r="Z239" i="356"/>
  <c r="B17" i="360"/>
  <c r="Z17" i="360"/>
  <c r="C185" i="347"/>
  <c r="B185" i="347"/>
  <c r="Z185" i="347"/>
  <c r="B235" i="354"/>
  <c r="Z235" i="354"/>
  <c r="C235" i="354"/>
  <c r="Z96" i="357"/>
  <c r="C96" i="357"/>
  <c r="B96" i="357"/>
  <c r="B78" i="351"/>
  <c r="Z78" i="351"/>
  <c r="C78" i="351"/>
  <c r="B50" i="351"/>
  <c r="Z50" i="351"/>
  <c r="C50" i="351"/>
  <c r="Z96" i="361"/>
  <c r="C96" i="361"/>
  <c r="B96" i="361"/>
  <c r="B198" i="351"/>
  <c r="Z198" i="351"/>
  <c r="C198" i="351"/>
  <c r="Z68" i="358"/>
  <c r="B68" i="358"/>
  <c r="B33" i="348"/>
  <c r="Z33" i="348"/>
  <c r="C33" i="348"/>
  <c r="B13" i="348"/>
  <c r="Z13" i="348"/>
  <c r="C13" i="348"/>
  <c r="Z68" i="361"/>
  <c r="B68" i="361"/>
  <c r="B103" i="346"/>
  <c r="Z103" i="346"/>
  <c r="Z188" i="357"/>
  <c r="B188" i="357"/>
  <c r="C82" i="346"/>
  <c r="B82" i="346"/>
  <c r="Z82" i="346"/>
  <c r="B34" i="352"/>
  <c r="Z34" i="352"/>
  <c r="C84" i="360"/>
  <c r="Z84" i="360"/>
  <c r="B84" i="360"/>
  <c r="C78" i="353"/>
  <c r="B78" i="353"/>
  <c r="Z78" i="353"/>
  <c r="C50" i="353"/>
  <c r="B50" i="353"/>
  <c r="Z50" i="353"/>
  <c r="B52" i="349"/>
  <c r="Z52" i="349"/>
  <c r="C131" i="355"/>
  <c r="B131" i="355"/>
  <c r="Z131" i="355"/>
  <c r="C15" i="344"/>
  <c r="B15" i="344"/>
  <c r="Z15" i="344"/>
  <c r="AA15" i="344" s="1"/>
  <c r="B200" i="351"/>
  <c r="Z200" i="351"/>
  <c r="C200" i="351"/>
  <c r="C196" i="356"/>
  <c r="Z196" i="356"/>
  <c r="B196" i="356"/>
  <c r="B43" i="348"/>
  <c r="Z43" i="348"/>
  <c r="C43" i="348"/>
  <c r="C31" i="349"/>
  <c r="B31" i="349"/>
  <c r="Z31" i="349"/>
  <c r="B165" i="348"/>
  <c r="Z165" i="348"/>
  <c r="C165" i="348"/>
  <c r="B83" i="357"/>
  <c r="Z83" i="357"/>
  <c r="C83" i="357"/>
  <c r="B80" i="355"/>
  <c r="Z80" i="355"/>
  <c r="C80" i="355"/>
  <c r="B60" i="355"/>
  <c r="Z60" i="355"/>
  <c r="C60" i="355"/>
  <c r="B222" i="348"/>
  <c r="Z222" i="348"/>
  <c r="C166" i="354"/>
  <c r="Z166" i="354"/>
  <c r="B166" i="354"/>
  <c r="B81" i="354"/>
  <c r="Z81" i="354"/>
  <c r="C81" i="354"/>
  <c r="Z35" i="354"/>
  <c r="B35" i="354"/>
  <c r="Z64" i="350"/>
  <c r="C64" i="350"/>
  <c r="B64" i="350"/>
  <c r="Z34" i="357"/>
  <c r="B34" i="357"/>
  <c r="Z68" i="354"/>
  <c r="B68" i="354"/>
  <c r="B85" i="353"/>
  <c r="Z85" i="353"/>
  <c r="Z162" i="361"/>
  <c r="C162" i="361"/>
  <c r="B162" i="361"/>
  <c r="B186" i="348"/>
  <c r="Z186" i="348"/>
  <c r="C186" i="348"/>
  <c r="B167" i="348"/>
  <c r="Z167" i="348"/>
  <c r="C167" i="348"/>
  <c r="Z50" i="361"/>
  <c r="C50" i="361"/>
  <c r="B50" i="361"/>
  <c r="B82" i="355"/>
  <c r="Z82" i="355"/>
  <c r="C82" i="355"/>
  <c r="B181" i="357"/>
  <c r="Z181" i="357"/>
  <c r="C181" i="357"/>
  <c r="C46" i="347"/>
  <c r="Z46" i="347"/>
  <c r="B46" i="347"/>
  <c r="B202" i="355"/>
  <c r="Z202" i="355"/>
  <c r="C202" i="355"/>
  <c r="Z188" i="361"/>
  <c r="B188" i="361"/>
  <c r="Z222" i="352"/>
  <c r="B222" i="352"/>
  <c r="Z77" i="360"/>
  <c r="C77" i="360"/>
  <c r="B77" i="360"/>
  <c r="Z30" i="344"/>
  <c r="C30" i="344"/>
  <c r="B30" i="344"/>
  <c r="B204" i="351"/>
  <c r="Z204" i="351"/>
  <c r="C118" i="356"/>
  <c r="Z118" i="356"/>
  <c r="B118" i="356"/>
  <c r="B17" i="348"/>
  <c r="Z17" i="348"/>
  <c r="C16" i="356"/>
  <c r="Z16" i="356"/>
  <c r="B16" i="356"/>
  <c r="Z239" i="345"/>
  <c r="B239" i="345"/>
  <c r="C203" i="349"/>
  <c r="B203" i="349"/>
  <c r="Z203" i="349"/>
  <c r="B215" i="361"/>
  <c r="C215" i="361"/>
  <c r="Z215" i="361"/>
  <c r="C162" i="353"/>
  <c r="B162" i="353"/>
  <c r="Z162" i="353"/>
  <c r="C134" i="353"/>
  <c r="B134" i="353"/>
  <c r="Z134" i="353"/>
  <c r="B10" i="2"/>
  <c r="C10" i="2"/>
  <c r="Z10" i="2"/>
  <c r="AA10" i="2" s="1"/>
  <c r="C13" i="2"/>
  <c r="B13" i="2"/>
  <c r="Z13" i="2"/>
  <c r="AA13" i="2" s="1"/>
  <c r="B14" i="2"/>
  <c r="Z14" i="2"/>
  <c r="AA14" i="2" s="1"/>
  <c r="C14" i="2"/>
  <c r="B15" i="2"/>
  <c r="Z15" i="2"/>
  <c r="AA15" i="2" s="1"/>
  <c r="C15" i="2"/>
  <c r="B113" i="2"/>
  <c r="C113" i="2"/>
  <c r="Z113" i="2"/>
  <c r="AA113" i="2" s="1"/>
  <c r="B220" i="2"/>
  <c r="C220" i="2"/>
  <c r="Z220" i="2"/>
  <c r="B166" i="2"/>
  <c r="Z166" i="2"/>
  <c r="AA166" i="2" s="1"/>
  <c r="C166" i="2"/>
  <c r="B237" i="2"/>
  <c r="Z237" i="2"/>
  <c r="C237" i="2"/>
  <c r="B167" i="2"/>
  <c r="C167" i="2"/>
  <c r="Z167" i="2"/>
  <c r="AA167" i="2" s="1"/>
  <c r="B218" i="2"/>
  <c r="C218" i="2"/>
  <c r="Z218" i="2"/>
  <c r="B31" i="2"/>
  <c r="Z31" i="2"/>
  <c r="AA31" i="2" s="1"/>
  <c r="C31" i="2"/>
  <c r="B204" i="2"/>
  <c r="Z204" i="2"/>
  <c r="B234" i="2"/>
  <c r="C234" i="2"/>
  <c r="Z234" i="2"/>
  <c r="B50" i="2"/>
  <c r="Z50" i="2"/>
  <c r="AA50" i="2" s="1"/>
  <c r="C50" i="2"/>
  <c r="B131" i="2"/>
  <c r="Z131" i="2"/>
  <c r="AA131" i="2" s="1"/>
  <c r="C131" i="2"/>
  <c r="B12" i="2"/>
  <c r="C12" i="2"/>
  <c r="Z12" i="2"/>
  <c r="AA12" i="2" s="1"/>
  <c r="B163" i="2"/>
  <c r="C163" i="2"/>
  <c r="Z163" i="2"/>
  <c r="AA163" i="2" s="1"/>
  <c r="B85" i="2"/>
  <c r="Z85" i="2"/>
  <c r="AA85" i="2" s="1"/>
  <c r="B18" i="2"/>
  <c r="Z18" i="2"/>
  <c r="AA18" i="2" s="1"/>
  <c r="B43" i="2"/>
  <c r="Z43" i="2"/>
  <c r="AA43" i="2" s="1"/>
  <c r="C43" i="2"/>
  <c r="B112" i="2"/>
  <c r="Z112" i="2"/>
  <c r="AA112" i="2" s="1"/>
  <c r="C112" i="2"/>
  <c r="B149" i="2"/>
  <c r="Z149" i="2"/>
  <c r="AA149" i="2" s="1"/>
  <c r="C149" i="2"/>
  <c r="B146" i="2"/>
  <c r="C146" i="2"/>
  <c r="Z146" i="2"/>
  <c r="AA146" i="2" s="1"/>
  <c r="B82" i="2"/>
  <c r="C82" i="2"/>
  <c r="Z82" i="2"/>
  <c r="AA82" i="2" s="1"/>
  <c r="B169" i="2"/>
  <c r="C169" i="2"/>
  <c r="Z169" i="2"/>
  <c r="AA169" i="2" s="1"/>
  <c r="B64" i="2"/>
  <c r="C64" i="2"/>
  <c r="Z64" i="2"/>
  <c r="AA64" i="2" s="1"/>
  <c r="B231" i="2"/>
  <c r="C231" i="2"/>
  <c r="Z231" i="2"/>
  <c r="B203" i="2"/>
  <c r="C203" i="2"/>
  <c r="Z203" i="2"/>
  <c r="B119" i="2"/>
  <c r="Z119" i="2"/>
  <c r="AA119" i="2" s="1"/>
  <c r="B213" i="2"/>
  <c r="Z213" i="2"/>
  <c r="C213" i="2"/>
  <c r="B103" i="2"/>
  <c r="Z103" i="2"/>
  <c r="AA103" i="2" s="1"/>
  <c r="B63" i="2"/>
  <c r="C63" i="2"/>
  <c r="Z63" i="2"/>
  <c r="AA63" i="2" s="1"/>
  <c r="B79" i="2"/>
  <c r="Z79" i="2"/>
  <c r="AA79" i="2" s="1"/>
  <c r="C79" i="2"/>
  <c r="B114" i="2"/>
  <c r="Z114" i="2"/>
  <c r="AA114" i="2" s="1"/>
  <c r="C114" i="2"/>
  <c r="B68" i="2"/>
  <c r="Z68" i="2"/>
  <c r="AA68" i="2" s="1"/>
  <c r="B49" i="2"/>
  <c r="Z49" i="2"/>
  <c r="AA49" i="2" s="1"/>
  <c r="C49" i="2"/>
  <c r="B51" i="2"/>
  <c r="Z51" i="2"/>
  <c r="AA51" i="2" s="1"/>
  <c r="B197" i="2"/>
  <c r="C197" i="2"/>
  <c r="Z197" i="2"/>
  <c r="B222" i="2"/>
  <c r="Z222" i="2"/>
  <c r="B182" i="2"/>
  <c r="Z182" i="2"/>
  <c r="C182" i="2"/>
  <c r="B69" i="2"/>
  <c r="Z69" i="2"/>
  <c r="AA69" i="2" s="1"/>
  <c r="B136" i="2"/>
  <c r="Z136" i="2"/>
  <c r="AA136" i="2" s="1"/>
  <c r="B239" i="2"/>
  <c r="Z239" i="2"/>
  <c r="B35" i="2"/>
  <c r="Z35" i="2"/>
  <c r="AA35" i="2" s="1"/>
  <c r="B184" i="2"/>
  <c r="C184" i="2"/>
  <c r="Z184" i="2"/>
  <c r="B95" i="2"/>
  <c r="C95" i="2"/>
  <c r="Z95" i="2"/>
  <c r="AA95" i="2" s="1"/>
  <c r="B147" i="2"/>
  <c r="C147" i="2"/>
  <c r="Z147" i="2"/>
  <c r="AA147" i="2" s="1"/>
  <c r="B30" i="2"/>
  <c r="Z30" i="2"/>
  <c r="AA30" i="2" s="1"/>
  <c r="C30" i="2"/>
  <c r="B29" i="2"/>
  <c r="Z29" i="2"/>
  <c r="AA29" i="2" s="1"/>
  <c r="C29" i="2"/>
  <c r="B80" i="2"/>
  <c r="C80" i="2"/>
  <c r="Z80" i="2"/>
  <c r="AA80" i="2" s="1"/>
  <c r="B32" i="2"/>
  <c r="C32" i="2"/>
  <c r="Z32" i="2"/>
  <c r="AA32" i="2" s="1"/>
  <c r="B135" i="2"/>
  <c r="C135" i="2"/>
  <c r="Z135" i="2"/>
  <c r="AA135" i="2" s="1"/>
  <c r="B77" i="2"/>
  <c r="C77" i="2"/>
  <c r="Z77" i="2"/>
  <c r="AA77" i="2" s="1"/>
  <c r="B116" i="2"/>
  <c r="C116" i="2"/>
  <c r="Z116" i="2"/>
  <c r="AA116" i="2" s="1"/>
  <c r="B148" i="2"/>
  <c r="C148" i="2"/>
  <c r="Z148" i="2"/>
  <c r="AA148" i="2" s="1"/>
  <c r="B16" i="2"/>
  <c r="C16" i="2"/>
  <c r="Z16" i="2"/>
  <c r="AA16" i="2" s="1"/>
  <c r="B26" i="2"/>
  <c r="Z26" i="2"/>
  <c r="AA26" i="2" s="1"/>
  <c r="C26" i="2"/>
  <c r="B132" i="2"/>
  <c r="C132" i="2"/>
  <c r="Z132" i="2"/>
  <c r="AA132" i="2" s="1"/>
  <c r="B111" i="2"/>
  <c r="C111" i="2"/>
  <c r="Z111" i="2"/>
  <c r="AA111" i="2" s="1"/>
  <c r="B61" i="2"/>
  <c r="Z61" i="2"/>
  <c r="AA61" i="2" s="1"/>
  <c r="C61" i="2"/>
  <c r="B83" i="2"/>
  <c r="C83" i="2"/>
  <c r="Z83" i="2"/>
  <c r="AA83" i="2" s="1"/>
  <c r="B216" i="2"/>
  <c r="Z216" i="2"/>
  <c r="C216" i="2"/>
  <c r="B99" i="2"/>
  <c r="C99" i="2"/>
  <c r="Z99" i="2"/>
  <c r="AA99" i="2" s="1"/>
  <c r="B118" i="2"/>
  <c r="C118" i="2"/>
  <c r="Z118" i="2"/>
  <c r="AA118" i="2" s="1"/>
  <c r="B180" i="2"/>
  <c r="Z180" i="2"/>
  <c r="C180" i="2"/>
  <c r="B86" i="2"/>
  <c r="Z86" i="2"/>
  <c r="AA86" i="2" s="1"/>
  <c r="B221" i="2"/>
  <c r="Z221" i="2"/>
  <c r="B34" i="2"/>
  <c r="Z34" i="2"/>
  <c r="AA34" i="2" s="1"/>
  <c r="B65" i="2"/>
  <c r="C65" i="2"/>
  <c r="Z65" i="2"/>
  <c r="AA65" i="2" s="1"/>
  <c r="B17" i="2"/>
  <c r="Z17" i="2"/>
  <c r="AA17" i="2" s="1"/>
  <c r="B52" i="2"/>
  <c r="Z52" i="2"/>
  <c r="AA52" i="2" s="1"/>
  <c r="B100" i="2"/>
  <c r="C100" i="2"/>
  <c r="Z100" i="2"/>
  <c r="AA100" i="2" s="1"/>
  <c r="B181" i="2"/>
  <c r="C181" i="2"/>
  <c r="Z181" i="2"/>
  <c r="B67" i="2"/>
  <c r="Z67" i="2"/>
  <c r="AA67" i="2" s="1"/>
  <c r="C67" i="2"/>
  <c r="B115" i="2"/>
  <c r="C115" i="2"/>
  <c r="Z115" i="2"/>
  <c r="AA115" i="2" s="1"/>
  <c r="B133" i="2"/>
  <c r="Z133" i="2"/>
  <c r="AA133" i="2" s="1"/>
  <c r="C133" i="2"/>
  <c r="B186" i="2"/>
  <c r="C186" i="2"/>
  <c r="Z186" i="2"/>
  <c r="B150" i="2"/>
  <c r="Z150" i="2"/>
  <c r="AA150" i="2" s="1"/>
  <c r="C150" i="2"/>
  <c r="B45" i="2"/>
  <c r="Z45" i="2"/>
  <c r="AA45" i="2" s="1"/>
  <c r="C45" i="2"/>
  <c r="B233" i="2"/>
  <c r="C233" i="2"/>
  <c r="Z233" i="2"/>
  <c r="B47" i="2"/>
  <c r="C47" i="2"/>
  <c r="Z47" i="2"/>
  <c r="AA47" i="2" s="1"/>
  <c r="B48" i="2"/>
  <c r="C48" i="2"/>
  <c r="Z48" i="2"/>
  <c r="AA48" i="2" s="1"/>
  <c r="B66" i="2"/>
  <c r="C66" i="2"/>
  <c r="Z66" i="2"/>
  <c r="AA66" i="2" s="1"/>
  <c r="B27" i="2"/>
  <c r="Z27" i="2"/>
  <c r="AA27" i="2" s="1"/>
  <c r="C27" i="2"/>
  <c r="B94" i="2"/>
  <c r="Z94" i="2"/>
  <c r="AA94" i="2" s="1"/>
  <c r="C94" i="2"/>
  <c r="B84" i="2"/>
  <c r="C84" i="2"/>
  <c r="Z84" i="2"/>
  <c r="AA84" i="2" s="1"/>
  <c r="B81" i="2"/>
  <c r="Z81" i="2"/>
  <c r="AA81" i="2" s="1"/>
  <c r="C81" i="2"/>
  <c r="B145" i="2"/>
  <c r="C145" i="2"/>
  <c r="Z145" i="2"/>
  <c r="AA145" i="2" s="1"/>
  <c r="B200" i="2"/>
  <c r="C200" i="2"/>
  <c r="Z200" i="2"/>
  <c r="B235" i="2"/>
  <c r="C235" i="2"/>
  <c r="Z235" i="2"/>
  <c r="B130" i="2"/>
  <c r="C130" i="2"/>
  <c r="Z130" i="2"/>
  <c r="AA130" i="2" s="1"/>
  <c r="B236" i="2"/>
  <c r="C236" i="2"/>
  <c r="Z236" i="2"/>
  <c r="B198" i="2"/>
  <c r="C198" i="2"/>
  <c r="Z198" i="2"/>
  <c r="B98" i="2"/>
  <c r="C98" i="2"/>
  <c r="Z98" i="2"/>
  <c r="AA98" i="2" s="1"/>
  <c r="B230" i="2"/>
  <c r="Z230" i="2"/>
  <c r="C230" i="2"/>
  <c r="B11" i="2"/>
  <c r="C11" i="2"/>
  <c r="Z11" i="2"/>
  <c r="AA11" i="2" s="1"/>
  <c r="B96" i="2"/>
  <c r="Z96" i="2"/>
  <c r="AA96" i="2" s="1"/>
  <c r="C96" i="2"/>
  <c r="B232" i="2"/>
  <c r="Z232" i="2"/>
  <c r="C232" i="2"/>
  <c r="B171" i="2"/>
  <c r="Z171" i="2"/>
  <c r="AA171" i="2" s="1"/>
  <c r="B46" i="2"/>
  <c r="Z46" i="2"/>
  <c r="AA46" i="2" s="1"/>
  <c r="C46" i="2"/>
  <c r="B165" i="2"/>
  <c r="C165" i="2"/>
  <c r="Z165" i="2"/>
  <c r="AA165" i="2" s="1"/>
  <c r="B101" i="2"/>
  <c r="Z101" i="2"/>
  <c r="AA101" i="2" s="1"/>
  <c r="C101" i="2"/>
  <c r="B102" i="2"/>
  <c r="Z102" i="2"/>
  <c r="AA102" i="2" s="1"/>
  <c r="B168" i="2"/>
  <c r="Z168" i="2"/>
  <c r="AA168" i="2" s="1"/>
  <c r="C168" i="2"/>
  <c r="B162" i="2"/>
  <c r="Z162" i="2"/>
  <c r="AA162" i="2" s="1"/>
  <c r="C162" i="2"/>
  <c r="B129" i="2"/>
  <c r="Z129" i="2"/>
  <c r="AA129" i="2" s="1"/>
  <c r="C129" i="2"/>
  <c r="B128" i="2"/>
  <c r="C128" i="2"/>
  <c r="Z128" i="2"/>
  <c r="AA128" i="2" s="1"/>
  <c r="B205" i="2"/>
  <c r="Z205" i="2"/>
  <c r="B97" i="2"/>
  <c r="C97" i="2"/>
  <c r="Z97" i="2"/>
  <c r="AA97" i="2" s="1"/>
  <c r="B60" i="2"/>
  <c r="C60" i="2"/>
  <c r="Z60" i="2"/>
  <c r="AA60" i="2" s="1"/>
  <c r="B151" i="2"/>
  <c r="C151" i="2"/>
  <c r="Z151" i="2"/>
  <c r="AA151" i="2" s="1"/>
  <c r="B33" i="2"/>
  <c r="C33" i="2"/>
  <c r="Z33" i="2"/>
  <c r="AA33" i="2" s="1"/>
  <c r="B164" i="2"/>
  <c r="Z164" i="2"/>
  <c r="AA164" i="2" s="1"/>
  <c r="C164" i="2"/>
  <c r="B238" i="2"/>
  <c r="Z238" i="2"/>
  <c r="B201" i="2"/>
  <c r="C201" i="2"/>
  <c r="Z201" i="2"/>
  <c r="B217" i="2"/>
  <c r="Z217" i="2"/>
  <c r="C217" i="2"/>
  <c r="B153" i="2"/>
  <c r="Z153" i="2"/>
  <c r="AA153" i="2" s="1"/>
  <c r="B152" i="2"/>
  <c r="Z152" i="2"/>
  <c r="AA152" i="2" s="1"/>
  <c r="C152" i="2"/>
  <c r="B9" i="2"/>
  <c r="Z9" i="2"/>
  <c r="AA9" i="2" s="1"/>
  <c r="C9" i="2"/>
  <c r="B179" i="2"/>
  <c r="Z179" i="2"/>
  <c r="C179" i="2"/>
  <c r="B170" i="2"/>
  <c r="Z170" i="2"/>
  <c r="AA170" i="2" s="1"/>
  <c r="B202" i="2"/>
  <c r="C202" i="2"/>
  <c r="Z202" i="2"/>
  <c r="B44" i="2"/>
  <c r="Z44" i="2"/>
  <c r="AA44" i="2" s="1"/>
  <c r="C44" i="2"/>
  <c r="B219" i="2"/>
  <c r="Z219" i="2"/>
  <c r="C219" i="2"/>
  <c r="B117" i="2"/>
  <c r="C117" i="2"/>
  <c r="Z117" i="2"/>
  <c r="AA117" i="2" s="1"/>
  <c r="B78" i="2"/>
  <c r="Z78" i="2"/>
  <c r="AA78" i="2" s="1"/>
  <c r="C78" i="2"/>
  <c r="B196" i="2"/>
  <c r="C196" i="2"/>
  <c r="Z196" i="2"/>
  <c r="B154" i="2"/>
  <c r="Z154" i="2"/>
  <c r="AA154" i="2" s="1"/>
  <c r="B215" i="2"/>
  <c r="Z215" i="2"/>
  <c r="C215" i="2"/>
  <c r="B28" i="2"/>
  <c r="Z28" i="2"/>
  <c r="AA28" i="2" s="1"/>
  <c r="C28" i="2"/>
  <c r="B214" i="2"/>
  <c r="Z214" i="2"/>
  <c r="C214" i="2"/>
  <c r="B62" i="2"/>
  <c r="C62" i="2"/>
  <c r="Z62" i="2"/>
  <c r="AA62" i="2" s="1"/>
  <c r="B185" i="2"/>
  <c r="C185" i="2"/>
  <c r="Z185" i="2"/>
  <c r="B188" i="2"/>
  <c r="Z188" i="2"/>
  <c r="B199" i="2"/>
  <c r="C199" i="2"/>
  <c r="Z199" i="2"/>
  <c r="B134" i="2"/>
  <c r="Z134" i="2"/>
  <c r="AA134" i="2" s="1"/>
  <c r="C134" i="2"/>
  <c r="B120" i="2"/>
  <c r="Z120" i="2"/>
  <c r="AA120" i="2" s="1"/>
  <c r="B183" i="2"/>
  <c r="Z183" i="2"/>
  <c r="C183" i="2"/>
  <c r="B137" i="2"/>
  <c r="Z137" i="2"/>
  <c r="AA137" i="2" s="1"/>
  <c r="B187" i="2"/>
  <c r="Z187" i="2"/>
  <c r="JJ20" i="11"/>
  <c r="JJ59" i="11"/>
  <c r="JJ347" i="11"/>
  <c r="JM69" i="11"/>
  <c r="JU59" i="11"/>
  <c r="JO46" i="11"/>
  <c r="JP134" i="11"/>
  <c r="JT103" i="11"/>
  <c r="JN66" i="11"/>
  <c r="JP66" i="11"/>
  <c r="JQ102" i="11"/>
  <c r="JR158" i="11"/>
  <c r="JK248" i="11"/>
  <c r="JQ65" i="11"/>
  <c r="JR77" i="11"/>
  <c r="JO120" i="11"/>
  <c r="JJ27" i="11"/>
  <c r="JJ127" i="11"/>
  <c r="JJ246" i="11"/>
  <c r="JR2" i="11"/>
  <c r="JR41" i="11"/>
  <c r="JT143" i="11"/>
  <c r="JT64" i="11"/>
  <c r="JR206" i="11"/>
  <c r="JS18" i="11"/>
  <c r="JS95" i="11"/>
  <c r="JJ31" i="11"/>
  <c r="JJ131" i="11"/>
  <c r="JJ250" i="11"/>
  <c r="JN5" i="11"/>
  <c r="JN44" i="11"/>
  <c r="JP154" i="11"/>
  <c r="JT119" i="11"/>
  <c r="JN12" i="11"/>
  <c r="JO25" i="11"/>
  <c r="JK97" i="11"/>
  <c r="JJ128" i="11"/>
  <c r="JJ231" i="11"/>
  <c r="JQ34" i="11"/>
  <c r="JQ41" i="11"/>
  <c r="JL216" i="11"/>
  <c r="JR16" i="11"/>
  <c r="JL26" i="11"/>
  <c r="JN6" i="11"/>
  <c r="JL17" i="11"/>
  <c r="JO277" i="11"/>
  <c r="JN101" i="11"/>
  <c r="JO161" i="11"/>
  <c r="JL192" i="11"/>
  <c r="JS218" i="11"/>
  <c r="JS81" i="11"/>
  <c r="JJ36" i="11"/>
  <c r="JJ75" i="11"/>
  <c r="JJ194" i="11"/>
  <c r="JM9" i="11"/>
  <c r="JN16" i="11"/>
  <c r="JT55" i="11"/>
  <c r="JL177" i="11"/>
  <c r="JP146" i="11"/>
  <c r="JR87" i="11"/>
  <c r="JT95" i="11"/>
  <c r="JU107" i="11"/>
  <c r="JJ157" i="11"/>
  <c r="JJ78" i="11"/>
  <c r="JJ221" i="11"/>
  <c r="JT107" i="11"/>
  <c r="JK11" i="11"/>
  <c r="JP46" i="11"/>
  <c r="JT71" i="11"/>
  <c r="JQ35" i="11"/>
  <c r="JP54" i="11"/>
  <c r="JS143" i="11"/>
  <c r="JM173" i="11"/>
  <c r="JJ140" i="11"/>
  <c r="JJ243" i="11"/>
  <c r="JM41" i="11"/>
  <c r="JU45" i="11"/>
  <c r="JO29" i="11"/>
  <c r="JN23" i="11"/>
  <c r="JL30" i="11"/>
  <c r="JR11" i="11"/>
  <c r="JL21" i="11"/>
  <c r="JO309" i="11"/>
  <c r="JR106" i="11"/>
  <c r="JO165" i="11"/>
  <c r="JK199" i="11"/>
  <c r="JO249" i="11"/>
  <c r="JJ10" i="11"/>
  <c r="JJ204" i="11"/>
  <c r="JJ334" i="11"/>
  <c r="JT47" i="11"/>
  <c r="JP174" i="11"/>
  <c r="JM27" i="11"/>
  <c r="JO39" i="11"/>
  <c r="JU16" i="11"/>
  <c r="JO30" i="11"/>
  <c r="JK125" i="11"/>
  <c r="JQ154" i="11"/>
  <c r="JO81" i="11"/>
  <c r="JL108" i="11"/>
  <c r="JQ117" i="11"/>
  <c r="JN156" i="11"/>
  <c r="JO172" i="11"/>
  <c r="JJ332" i="11"/>
  <c r="JJ154" i="11"/>
  <c r="JJ297" i="11"/>
  <c r="JM4" i="11"/>
  <c r="JO36" i="11"/>
  <c r="JN309" i="11"/>
  <c r="JR13" i="11"/>
  <c r="JN94" i="11"/>
  <c r="JP205" i="11"/>
  <c r="JK169" i="11"/>
  <c r="JO225" i="11"/>
  <c r="JO125" i="11"/>
  <c r="JL152" i="11"/>
  <c r="JQ161" i="11"/>
  <c r="JS45" i="11"/>
  <c r="JP48" i="11"/>
  <c r="JJ88" i="11"/>
  <c r="JJ340" i="11"/>
  <c r="JU3" i="11"/>
  <c r="JM28" i="11"/>
  <c r="JP70" i="11"/>
  <c r="JU17" i="11"/>
  <c r="JT12" i="11"/>
  <c r="JJ73" i="11"/>
  <c r="JJ23" i="11"/>
  <c r="JJ123" i="11"/>
  <c r="JJ242" i="11"/>
  <c r="JU39" i="11"/>
  <c r="JN40" i="11"/>
  <c r="JL133" i="11"/>
  <c r="JP41" i="11"/>
  <c r="JT42" i="11"/>
  <c r="JO5" i="11"/>
  <c r="JO94" i="11"/>
  <c r="JU123" i="11"/>
  <c r="JO196" i="11"/>
  <c r="JP77" i="11"/>
  <c r="JU86" i="11"/>
  <c r="JR109" i="11"/>
  <c r="JS141" i="11"/>
  <c r="JJ145" i="11"/>
  <c r="JJ272" i="11"/>
  <c r="JJ310" i="11"/>
  <c r="JR34" i="11"/>
  <c r="JP110" i="11"/>
  <c r="JU13" i="11"/>
  <c r="JO31" i="11"/>
  <c r="JU8" i="11"/>
  <c r="JK21" i="11"/>
  <c r="JK117" i="11"/>
  <c r="JJ177" i="11"/>
  <c r="JJ304" i="11"/>
  <c r="JJ314" i="11"/>
  <c r="JN37" i="11"/>
  <c r="JL121" i="11"/>
  <c r="JQ16" i="11"/>
  <c r="JS32" i="11"/>
  <c r="JM10" i="11"/>
  <c r="JO22" i="11"/>
  <c r="JO118" i="11"/>
  <c r="JJ248" i="11"/>
  <c r="JJ295" i="11"/>
  <c r="JK69" i="11"/>
  <c r="JN110" i="11"/>
  <c r="JP28" i="11"/>
  <c r="JK49" i="11"/>
  <c r="JM49" i="11"/>
  <c r="JN38" i="11"/>
  <c r="JP38" i="11"/>
  <c r="JM85" i="11"/>
  <c r="JN133" i="11"/>
  <c r="JS182" i="11"/>
  <c r="JM48" i="11"/>
  <c r="JN52" i="11"/>
  <c r="JK103" i="11"/>
  <c r="JJ39" i="11"/>
  <c r="JJ139" i="11"/>
  <c r="JJ258" i="11"/>
  <c r="JN9" i="11"/>
  <c r="JL48" i="11"/>
  <c r="JT175" i="11"/>
  <c r="JR9" i="11"/>
  <c r="JL19" i="11"/>
  <c r="JO50" i="11"/>
  <c r="JS99" i="11"/>
  <c r="JM129" i="11"/>
  <c r="JJ33" i="11"/>
  <c r="JJ142" i="11"/>
  <c r="JJ285" i="11"/>
  <c r="JN69" i="11"/>
  <c r="JO32" i="11"/>
  <c r="JR155" i="11"/>
  <c r="JP17" i="11"/>
  <c r="JL68" i="11"/>
  <c r="JK12" i="11"/>
  <c r="JK165" i="11"/>
  <c r="JS206" i="11"/>
  <c r="JJ344" i="11"/>
  <c r="JJ307" i="11"/>
  <c r="JR107" i="11"/>
  <c r="JR163" i="11"/>
  <c r="JP32" i="11"/>
  <c r="JP58" i="11"/>
  <c r="JL56" i="11"/>
  <c r="JR43" i="11"/>
  <c r="JP42" i="11"/>
  <c r="JM89" i="11"/>
  <c r="JR138" i="11"/>
  <c r="JQ189" i="11"/>
  <c r="JM52" i="11"/>
  <c r="JR57" i="11"/>
  <c r="JJ53" i="11"/>
  <c r="JJ86" i="11"/>
  <c r="JJ229" i="11"/>
  <c r="JL129" i="11"/>
  <c r="JS13" i="11"/>
  <c r="JO53" i="11"/>
  <c r="JN86" i="11"/>
  <c r="JM38" i="11"/>
  <c r="JO61" i="11"/>
  <c r="JO146" i="11"/>
  <c r="JU175" i="11"/>
  <c r="JS102" i="11"/>
  <c r="JP129" i="11"/>
  <c r="JU138" i="11"/>
  <c r="JK190" i="11"/>
  <c r="JM208" i="11"/>
  <c r="JJ84" i="11"/>
  <c r="JJ308" i="11"/>
  <c r="JR75" i="11"/>
  <c r="JU26" i="11"/>
  <c r="JR67" i="11"/>
  <c r="JM15" i="11"/>
  <c r="JP11" i="11"/>
  <c r="JT66" i="11"/>
  <c r="JP2" i="11"/>
  <c r="JL196" i="11"/>
  <c r="JR78" i="11"/>
  <c r="JS146" i="11"/>
  <c r="JP173" i="11"/>
  <c r="JU182" i="11"/>
  <c r="JK67" i="11"/>
  <c r="JT69" i="11"/>
  <c r="JJ152" i="11"/>
  <c r="JJ255" i="11"/>
  <c r="JN45" i="11"/>
  <c r="JK53" i="11"/>
  <c r="JP5" i="11"/>
  <c r="JR28" i="11"/>
  <c r="JL34" i="11"/>
  <c r="JJ52" i="11"/>
  <c r="JJ113" i="11"/>
  <c r="JJ240" i="11"/>
  <c r="JJ306" i="11"/>
  <c r="JN33" i="11"/>
  <c r="JT99" i="11"/>
  <c r="JM7" i="11"/>
  <c r="JK30" i="11"/>
  <c r="JQ7" i="11"/>
  <c r="JO18" i="11"/>
  <c r="JS115" i="11"/>
  <c r="JM145" i="11"/>
  <c r="JK72" i="11"/>
  <c r="JT98" i="11"/>
  <c r="JM108" i="11"/>
  <c r="JR141" i="11"/>
  <c r="JK163" i="11"/>
  <c r="JJ61" i="11"/>
  <c r="JJ62" i="11"/>
  <c r="JJ205" i="11"/>
  <c r="JP74" i="11"/>
  <c r="JR278" i="11"/>
  <c r="JQ40" i="11"/>
  <c r="JQ58" i="11"/>
  <c r="JM30" i="11"/>
  <c r="JS43" i="11"/>
  <c r="JO138" i="11"/>
  <c r="JJ93" i="11"/>
  <c r="JJ66" i="11"/>
  <c r="JJ209" i="11"/>
  <c r="JN82" i="11"/>
  <c r="JK3" i="11"/>
  <c r="JU41" i="11"/>
  <c r="JK61" i="11"/>
  <c r="JQ31" i="11"/>
  <c r="JL45" i="11"/>
  <c r="JJ32" i="11"/>
  <c r="JJ71" i="11"/>
  <c r="JJ190" i="11"/>
  <c r="JU7" i="11"/>
  <c r="JN4" i="11"/>
  <c r="JN53" i="11"/>
  <c r="JP166" i="11"/>
  <c r="JT135" i="11"/>
  <c r="JT79" i="11"/>
  <c r="JT87" i="11"/>
  <c r="JQ106" i="11"/>
  <c r="JN165" i="11"/>
  <c r="JK280" i="11"/>
  <c r="JQ69" i="11"/>
  <c r="JN84" i="11"/>
  <c r="JO124" i="11"/>
  <c r="JJ173" i="11"/>
  <c r="JJ188" i="11"/>
  <c r="JJ322" i="11"/>
  <c r="JN41" i="11"/>
  <c r="JP142" i="11"/>
  <c r="JU21" i="11"/>
  <c r="JO35" i="11"/>
  <c r="JU12" i="11"/>
  <c r="JO26" i="11"/>
  <c r="JK121" i="11"/>
  <c r="JQ150" i="11"/>
  <c r="JJ72" i="11"/>
  <c r="JJ216" i="11"/>
  <c r="JJ349" i="11"/>
  <c r="JU22" i="11"/>
  <c r="JL60" i="11"/>
  <c r="JL15" i="11"/>
  <c r="JP7" i="11"/>
  <c r="JT14" i="11"/>
  <c r="JK17" i="11"/>
  <c r="JK189" i="11"/>
  <c r="JJ44" i="11"/>
  <c r="JJ83" i="11"/>
  <c r="JJ202" i="11"/>
  <c r="JQ14" i="11"/>
  <c r="JN20" i="11"/>
  <c r="JQ60" i="11"/>
  <c r="JN225" i="11"/>
  <c r="JT167" i="11"/>
  <c r="JL105" i="11"/>
  <c r="JL117" i="11"/>
  <c r="JQ110" i="11"/>
  <c r="JR170" i="11"/>
  <c r="JK312" i="11"/>
  <c r="JQ73" i="11"/>
  <c r="JR89" i="11"/>
  <c r="JJ41" i="11"/>
  <c r="JJ150" i="11"/>
  <c r="JJ293" i="11"/>
  <c r="JN90" i="11"/>
  <c r="JK35" i="11"/>
  <c r="JK191" i="11"/>
  <c r="JT151" i="11"/>
  <c r="JP86" i="11"/>
  <c r="JQ64" i="11"/>
  <c r="JS167" i="11"/>
  <c r="JO217" i="11"/>
  <c r="JK124" i="11"/>
  <c r="JT150" i="11"/>
  <c r="JM160" i="11"/>
  <c r="JR346" i="11"/>
  <c r="JL47" i="11"/>
  <c r="JJ148" i="11"/>
  <c r="JJ251" i="11"/>
  <c r="JU43" i="11"/>
  <c r="JQ50" i="11"/>
  <c r="JN98" i="11"/>
  <c r="JN27" i="11"/>
  <c r="JT32" i="11"/>
  <c r="JR15" i="11"/>
  <c r="JT23" i="11"/>
  <c r="JS330" i="11"/>
  <c r="JJ56" i="11"/>
  <c r="JJ58" i="11"/>
  <c r="JJ201" i="11"/>
  <c r="JL69" i="11"/>
  <c r="JL36" i="11"/>
  <c r="JM39" i="11"/>
  <c r="JK56" i="11"/>
  <c r="JU28" i="11"/>
  <c r="JO42" i="11"/>
  <c r="JK137" i="11"/>
  <c r="JQ166" i="11"/>
  <c r="JO93" i="11"/>
  <c r="JL120" i="11"/>
  <c r="JQ129" i="11"/>
  <c r="JR173" i="11"/>
  <c r="JP185" i="11"/>
  <c r="JJ17" i="11"/>
  <c r="JJ126" i="11"/>
  <c r="JJ269" i="11"/>
  <c r="JT6" i="11"/>
  <c r="JK27" i="11"/>
  <c r="JT91" i="11"/>
  <c r="JO9" i="11"/>
  <c r="JS58" i="11"/>
  <c r="JR159" i="11"/>
  <c r="JS159" i="11"/>
  <c r="JJ21" i="11"/>
  <c r="JJ130" i="11"/>
  <c r="JJ273" i="11"/>
  <c r="JL24" i="11"/>
  <c r="JO28" i="11"/>
  <c r="JN102" i="11"/>
  <c r="JK28" i="11"/>
  <c r="JM61" i="11"/>
  <c r="JN170" i="11"/>
  <c r="JJ35" i="11"/>
  <c r="JJ135" i="11"/>
  <c r="JJ254" i="11"/>
  <c r="JR6" i="11"/>
  <c r="JL46" i="11"/>
  <c r="JL165" i="11"/>
  <c r="JU2" i="11"/>
  <c r="JL7" i="11"/>
  <c r="JK40" i="11"/>
  <c r="JO98" i="11"/>
  <c r="JU127" i="11"/>
  <c r="JT206" i="11"/>
  <c r="JP81" i="11"/>
  <c r="JU90" i="11"/>
  <c r="JN116" i="11"/>
  <c r="JS145" i="11"/>
  <c r="JJ125" i="11"/>
  <c r="JJ74" i="11"/>
  <c r="JJ217" i="11"/>
  <c r="JL97" i="11"/>
  <c r="JS9" i="11"/>
  <c r="JQ44" i="11"/>
  <c r="JP65" i="11"/>
  <c r="JM34" i="11"/>
  <c r="JP49" i="11"/>
  <c r="JO142" i="11"/>
  <c r="JU171" i="11"/>
  <c r="JJ136" i="11"/>
  <c r="JJ239" i="11"/>
  <c r="JQ38" i="11"/>
  <c r="JM44" i="11"/>
  <c r="JS14" i="11"/>
  <c r="JR20" i="11"/>
  <c r="JT28" i="11"/>
  <c r="JN10" i="11"/>
  <c r="JT19" i="11"/>
  <c r="JS298" i="11"/>
  <c r="JJ77" i="11"/>
  <c r="JJ147" i="11"/>
  <c r="JJ266" i="11"/>
  <c r="JN13" i="11"/>
  <c r="JL53" i="11"/>
  <c r="JN217" i="11"/>
  <c r="JL23" i="11"/>
  <c r="JU9" i="11"/>
  <c r="JT2" i="11"/>
  <c r="JO102" i="11"/>
  <c r="JU131" i="11"/>
  <c r="JR226" i="11"/>
  <c r="JP85" i="11"/>
  <c r="JU94" i="11"/>
  <c r="JR121" i="11"/>
  <c r="JJ80" i="11"/>
  <c r="JJ276" i="11"/>
  <c r="JS34" i="11"/>
  <c r="JQ25" i="11"/>
  <c r="JL65" i="11"/>
  <c r="JQ12" i="11"/>
  <c r="JL10" i="11"/>
  <c r="JL44" i="11"/>
  <c r="JS23" i="11"/>
  <c r="JR193" i="11"/>
  <c r="JN77" i="11"/>
  <c r="JO145" i="11"/>
  <c r="JL172" i="11"/>
  <c r="JQ181" i="11"/>
  <c r="JS65" i="11"/>
  <c r="JJ89" i="11"/>
  <c r="JJ208" i="11"/>
  <c r="JJ315" i="11"/>
  <c r="JR139" i="11"/>
  <c r="JR186" i="11"/>
  <c r="JL35" i="11"/>
  <c r="JO65" i="11"/>
  <c r="JL61" i="11"/>
  <c r="JM47" i="11"/>
  <c r="JM45" i="11"/>
  <c r="JU91" i="11"/>
  <c r="JR142" i="11"/>
  <c r="JO194" i="11"/>
  <c r="JU54" i="11"/>
  <c r="JR61" i="11"/>
  <c r="JS109" i="11"/>
  <c r="JJ60" i="11"/>
  <c r="JJ95" i="11"/>
  <c r="JJ214" i="11"/>
  <c r="JQ22" i="11"/>
  <c r="JR25" i="11"/>
  <c r="JS67" i="11"/>
  <c r="JO13" i="11"/>
  <c r="JN321" i="11"/>
  <c r="JJ156" i="11"/>
  <c r="JJ13" i="11"/>
  <c r="JJ122" i="11"/>
  <c r="JJ265" i="11"/>
  <c r="JT52" i="11"/>
  <c r="JS25" i="11"/>
  <c r="JK85" i="11"/>
  <c r="JR234" i="11"/>
  <c r="JQ56" i="11"/>
  <c r="JN138" i="11"/>
  <c r="JO158" i="11"/>
  <c r="JS191" i="11"/>
  <c r="JS114" i="11"/>
  <c r="JP141" i="11"/>
  <c r="JU150" i="11"/>
  <c r="JN229" i="11"/>
  <c r="JO293" i="11"/>
  <c r="JJ48" i="11"/>
  <c r="JJ264" i="11"/>
  <c r="JJ333" i="11"/>
  <c r="JQ17" i="11"/>
  <c r="JS50" i="11"/>
  <c r="JN8" i="11"/>
  <c r="JK18" i="11"/>
  <c r="JK8" i="11"/>
  <c r="JK9" i="11"/>
  <c r="JK181" i="11"/>
  <c r="JJ3" i="11"/>
  <c r="JJ296" i="11"/>
  <c r="JJ337" i="11"/>
  <c r="JU18" i="11"/>
  <c r="JM53" i="11"/>
  <c r="JK7" i="11"/>
  <c r="JL2" i="11"/>
  <c r="JK32" i="11"/>
  <c r="JO10" i="11"/>
  <c r="JJ224" i="11"/>
  <c r="JJ336" i="11"/>
  <c r="JJ318" i="11"/>
  <c r="JR38" i="11"/>
  <c r="JT131" i="11"/>
  <c r="JM19" i="11"/>
  <c r="JK34" i="11"/>
  <c r="JQ11" i="11"/>
  <c r="JK25" i="11"/>
  <c r="JS119" i="11"/>
  <c r="JM149" i="11"/>
  <c r="JK76" i="11"/>
  <c r="JT102" i="11"/>
  <c r="JM112" i="11"/>
  <c r="JN148" i="11"/>
  <c r="JK167" i="11"/>
  <c r="JJ29" i="11"/>
  <c r="JJ138" i="11"/>
  <c r="JJ281" i="11"/>
  <c r="JM55" i="11"/>
  <c r="JK31" i="11"/>
  <c r="JN134" i="11"/>
  <c r="JN162" i="11"/>
  <c r="JL66" i="11"/>
  <c r="JN341" i="11"/>
  <c r="JS163" i="11"/>
  <c r="JO201" i="11"/>
  <c r="JJ312" i="11"/>
  <c r="JJ303" i="11"/>
  <c r="JL81" i="11"/>
  <c r="JN142" i="11"/>
  <c r="JL31" i="11"/>
  <c r="JP53" i="11"/>
  <c r="JL54" i="11"/>
  <c r="JN42" i="11"/>
  <c r="JL41" i="11"/>
  <c r="JU87" i="11"/>
  <c r="JJ6" i="11"/>
  <c r="JJ200" i="11"/>
  <c r="JJ330" i="11"/>
  <c r="JO45" i="11"/>
  <c r="JT163" i="11"/>
  <c r="JU25" i="11"/>
  <c r="JK38" i="11"/>
  <c r="JQ15" i="11"/>
  <c r="JK29" i="11"/>
  <c r="JS123" i="11"/>
  <c r="JM153" i="11"/>
  <c r="JK80" i="11"/>
  <c r="JT106" i="11"/>
  <c r="JM116" i="11"/>
  <c r="JR153" i="11"/>
  <c r="JJ144" i="11"/>
  <c r="JJ247" i="11"/>
  <c r="JQ42" i="11"/>
  <c r="JK48" i="11"/>
  <c r="JK44" i="11"/>
  <c r="JR24" i="11"/>
  <c r="JP31" i="11"/>
  <c r="JN14" i="11"/>
  <c r="JP22" i="11"/>
  <c r="JK320" i="11"/>
  <c r="JN109" i="11"/>
  <c r="JS166" i="11"/>
  <c r="JR202" i="11"/>
  <c r="JK260" i="11"/>
  <c r="JK87" i="11"/>
  <c r="JJ109" i="11"/>
  <c r="JJ91" i="11"/>
  <c r="JJ210" i="11"/>
  <c r="JU19" i="11"/>
  <c r="JN24" i="11"/>
  <c r="JM65" i="11"/>
  <c r="JS2" i="11"/>
  <c r="JS193" i="11"/>
  <c r="JP126" i="11"/>
  <c r="JP138" i="11"/>
  <c r="JM113" i="11"/>
  <c r="JR174" i="11"/>
  <c r="JO333" i="11"/>
  <c r="JM76" i="11"/>
  <c r="JR93" i="11"/>
  <c r="JK131" i="11"/>
  <c r="JJ133" i="11"/>
  <c r="JJ159" i="11"/>
  <c r="JJ278" i="11"/>
  <c r="JR18" i="11"/>
  <c r="JK60" i="11"/>
  <c r="JT18" i="11"/>
  <c r="JS20" i="11"/>
  <c r="JJ129" i="11"/>
  <c r="JJ116" i="11"/>
  <c r="JJ219" i="11"/>
  <c r="JM25" i="11"/>
  <c r="JQ37" i="11"/>
  <c r="JN154" i="11"/>
  <c r="JN11" i="11"/>
  <c r="JL22" i="11"/>
  <c r="JO15" i="11"/>
  <c r="JL13" i="11"/>
  <c r="JO245" i="11"/>
  <c r="JR94" i="11"/>
  <c r="JO157" i="11"/>
  <c r="JK185" i="11"/>
  <c r="JS202" i="11"/>
  <c r="JS77" i="11"/>
  <c r="JP80" i="11"/>
  <c r="JJ187" i="11"/>
  <c r="JJ287" i="11"/>
  <c r="JK64" i="11"/>
  <c r="JO90" i="11"/>
  <c r="JT25" i="11"/>
  <c r="JR44" i="11"/>
  <c r="JT44" i="11"/>
  <c r="JN34" i="11"/>
  <c r="JT35" i="11"/>
  <c r="JQ82" i="11"/>
  <c r="JJ192" i="11"/>
  <c r="JJ291" i="11"/>
  <c r="JQ66" i="11"/>
  <c r="JR99" i="11"/>
  <c r="JL27" i="11"/>
  <c r="JQ46" i="11"/>
  <c r="JS46" i="11"/>
  <c r="JR35" i="11"/>
  <c r="JL37" i="11"/>
  <c r="JJ25" i="11"/>
  <c r="JJ134" i="11"/>
  <c r="JJ277" i="11"/>
  <c r="JP37" i="11"/>
  <c r="JS29" i="11"/>
  <c r="JR123" i="11"/>
  <c r="JT54" i="11"/>
  <c r="JS63" i="11"/>
  <c r="JO198" i="11"/>
  <c r="JO162" i="11"/>
  <c r="JT198" i="11"/>
  <c r="JS118" i="11"/>
  <c r="JP145" i="11"/>
  <c r="JU154" i="11"/>
  <c r="JR282" i="11"/>
  <c r="JO325" i="11"/>
  <c r="JJ132" i="11"/>
  <c r="JJ235" i="11"/>
  <c r="JM37" i="11"/>
  <c r="JU42" i="11"/>
  <c r="JR298" i="11"/>
  <c r="JN19" i="11"/>
  <c r="JP27" i="11"/>
  <c r="JR7" i="11"/>
  <c r="JP18" i="11"/>
  <c r="JK288" i="11"/>
  <c r="JJ43" i="11"/>
  <c r="JJ143" i="11"/>
  <c r="JJ262" i="11"/>
  <c r="JR10" i="11"/>
  <c r="JR50" i="11"/>
  <c r="JN189" i="11"/>
  <c r="JL11" i="11"/>
  <c r="JQ4" i="11"/>
  <c r="JL89" i="11"/>
  <c r="JK101" i="11"/>
  <c r="JQ130" i="11"/>
  <c r="JJ37" i="11"/>
  <c r="JJ146" i="11"/>
  <c r="JJ289" i="11"/>
  <c r="JP82" i="11"/>
  <c r="JS33" i="11"/>
  <c r="JN166" i="11"/>
  <c r="JL32" i="11"/>
  <c r="JS79" i="11"/>
  <c r="JO33" i="11"/>
  <c r="JO166" i="11"/>
  <c r="JK212" i="11"/>
  <c r="JS122" i="11"/>
  <c r="JP149" i="11"/>
  <c r="JU158" i="11"/>
  <c r="JJ268" i="11"/>
  <c r="JJ87" i="11"/>
  <c r="JJ206" i="11"/>
  <c r="JM17" i="11"/>
  <c r="JR21" i="11"/>
  <c r="JS62" i="11"/>
  <c r="JR310" i="11"/>
  <c r="JP178" i="11"/>
  <c r="JT115" i="11"/>
  <c r="JT127" i="11"/>
  <c r="JU111" i="11"/>
  <c r="JN173" i="11"/>
  <c r="JS322" i="11"/>
  <c r="JU74" i="11"/>
  <c r="JN92" i="11"/>
  <c r="JS129" i="11"/>
  <c r="JJ14" i="11"/>
  <c r="JJ220" i="11"/>
  <c r="JJ338" i="11"/>
  <c r="JN50" i="11"/>
  <c r="JT186" i="11"/>
  <c r="JQ28" i="11"/>
  <c r="JS40" i="11"/>
  <c r="JM18" i="11"/>
  <c r="JS31" i="11"/>
  <c r="JO126" i="11"/>
  <c r="JU155" i="11"/>
  <c r="JS82" i="11"/>
  <c r="JP109" i="11"/>
  <c r="JU118" i="11"/>
  <c r="JR157" i="11"/>
  <c r="JS173" i="11"/>
  <c r="JJ45" i="11"/>
  <c r="JJ94" i="11"/>
  <c r="JJ237" i="11"/>
  <c r="JP150" i="11"/>
  <c r="JO16" i="11"/>
  <c r="JO58" i="11"/>
  <c r="JR103" i="11"/>
  <c r="JJ165" i="11"/>
  <c r="JJ163" i="11"/>
  <c r="JM16" i="11"/>
  <c r="JR330" i="11"/>
  <c r="JK136" i="11"/>
  <c r="JL59" i="11"/>
  <c r="JU38" i="11"/>
  <c r="JN2" i="11"/>
  <c r="JJ227" i="11"/>
  <c r="JN15" i="11"/>
  <c r="JJ68" i="11"/>
  <c r="JO8" i="11"/>
  <c r="JP47" i="11"/>
  <c r="JL124" i="11"/>
  <c r="JJ69" i="11"/>
  <c r="JL58" i="11"/>
  <c r="JS15" i="11"/>
  <c r="JJ198" i="11"/>
  <c r="JP191" i="11"/>
  <c r="JM109" i="11"/>
  <c r="JP118" i="11"/>
  <c r="JU36" i="11"/>
  <c r="JO101" i="11"/>
  <c r="JJ199" i="11"/>
  <c r="JT33" i="11"/>
  <c r="JT43" i="11"/>
  <c r="JQ53" i="11"/>
  <c r="JJ155" i="11"/>
  <c r="JU47" i="11"/>
  <c r="JK105" i="11"/>
  <c r="JL88" i="11"/>
  <c r="JO88" i="11"/>
  <c r="JJ158" i="11"/>
  <c r="JN289" i="11"/>
  <c r="JR63" i="11"/>
  <c r="JJ162" i="11"/>
  <c r="JJ305" i="11"/>
  <c r="JM8" i="11"/>
  <c r="JK39" i="11"/>
  <c r="JS38" i="11"/>
  <c r="JP16" i="11"/>
  <c r="JN126" i="11"/>
  <c r="JL28" i="11"/>
  <c r="JS171" i="11"/>
  <c r="JJ161" i="11"/>
  <c r="JJ292" i="11"/>
  <c r="JJ327" i="11"/>
  <c r="JN182" i="11"/>
  <c r="JP45" i="11"/>
  <c r="JL39" i="11"/>
  <c r="JO78" i="11"/>
  <c r="JK68" i="11"/>
  <c r="JO54" i="11"/>
  <c r="JK52" i="11"/>
  <c r="JJ4" i="11"/>
  <c r="JJ324" i="11"/>
  <c r="JJ331" i="11"/>
  <c r="JS200" i="11"/>
  <c r="JN277" i="11"/>
  <c r="JP40" i="11"/>
  <c r="JL85" i="11"/>
  <c r="JJ172" i="11"/>
  <c r="JJ275" i="11"/>
  <c r="JL57" i="11"/>
  <c r="JR36" i="11"/>
  <c r="JS131" i="11"/>
  <c r="JN333" i="11"/>
  <c r="JT174" i="11"/>
  <c r="JN112" i="11"/>
  <c r="JS282" i="11"/>
  <c r="JM83" i="11"/>
  <c r="JR104" i="11"/>
  <c r="JK138" i="11"/>
  <c r="JP163" i="11"/>
  <c r="JQ171" i="11"/>
  <c r="JP349" i="11"/>
  <c r="JJ46" i="11"/>
  <c r="JL42" i="11"/>
  <c r="JU99" i="11"/>
  <c r="JK132" i="11"/>
  <c r="JQ77" i="11"/>
  <c r="JR250" i="11"/>
  <c r="JL91" i="11"/>
  <c r="JM127" i="11"/>
  <c r="JN171" i="11"/>
  <c r="JK182" i="11"/>
  <c r="JU44" i="11"/>
  <c r="JT222" i="11"/>
  <c r="JQ261" i="11"/>
  <c r="JJ42" i="11"/>
  <c r="JN146" i="11"/>
  <c r="JU210" i="11"/>
  <c r="JO105" i="11"/>
  <c r="JN345" i="11"/>
  <c r="JR165" i="11"/>
  <c r="JP68" i="11"/>
  <c r="JM107" i="11"/>
  <c r="JR140" i="11"/>
  <c r="JK162" i="11"/>
  <c r="JO193" i="11"/>
  <c r="JS222" i="11"/>
  <c r="JQ241" i="11"/>
  <c r="JP9" i="11"/>
  <c r="JS3" i="11"/>
  <c r="JR86" i="11"/>
  <c r="JL84" i="11"/>
  <c r="JU170" i="11"/>
  <c r="JS125" i="11"/>
  <c r="JT157" i="11"/>
  <c r="JK204" i="11"/>
  <c r="JK78" i="11"/>
  <c r="JP103" i="11"/>
  <c r="JQ111" i="11"/>
  <c r="JP289" i="11"/>
  <c r="JM328" i="11"/>
  <c r="JO248" i="11"/>
  <c r="JT249" i="11"/>
  <c r="JQ252" i="11"/>
  <c r="JN46" i="11"/>
  <c r="JO2" i="11"/>
  <c r="JR134" i="11"/>
  <c r="JP117" i="11"/>
  <c r="JK292" i="11"/>
  <c r="JO156" i="11"/>
  <c r="JP180" i="11"/>
  <c r="JR48" i="11"/>
  <c r="JS100" i="11"/>
  <c r="JL126" i="11"/>
  <c r="JM134" i="11"/>
  <c r="JJ256" i="11"/>
  <c r="JQ48" i="11"/>
  <c r="JO6" i="11"/>
  <c r="JT162" i="11"/>
  <c r="JJ120" i="11"/>
  <c r="JR175" i="11"/>
  <c r="JP14" i="11"/>
  <c r="JU31" i="11"/>
  <c r="JT24" i="11"/>
  <c r="JJ70" i="11"/>
  <c r="JM43" i="11"/>
  <c r="JK141" i="11"/>
  <c r="JQ133" i="11"/>
  <c r="JJ184" i="11"/>
  <c r="JT13" i="11"/>
  <c r="JS186" i="11"/>
  <c r="JU11" i="11"/>
  <c r="JL157" i="11"/>
  <c r="JJ320" i="11"/>
  <c r="JO12" i="11"/>
  <c r="JM59" i="11"/>
  <c r="JL128" i="11"/>
  <c r="JJ311" i="11"/>
  <c r="JM63" i="11"/>
  <c r="JQ90" i="11"/>
  <c r="JN60" i="11"/>
  <c r="JJ274" i="11"/>
  <c r="JS16" i="11"/>
  <c r="JQ134" i="11"/>
  <c r="JN213" i="11"/>
  <c r="JQ213" i="11"/>
  <c r="JJ342" i="11"/>
  <c r="JP36" i="11"/>
  <c r="JJ22" i="11"/>
  <c r="JJ259" i="11"/>
  <c r="JS47" i="11"/>
  <c r="JP55" i="11"/>
  <c r="JT22" i="11"/>
  <c r="JN31" i="11"/>
  <c r="JP35" i="11"/>
  <c r="JR19" i="11"/>
  <c r="JP26" i="11"/>
  <c r="JM73" i="11"/>
  <c r="JJ7" i="11"/>
  <c r="JJ167" i="11"/>
  <c r="JJ286" i="11"/>
  <c r="JR22" i="11"/>
  <c r="JK65" i="11"/>
  <c r="JO57" i="11"/>
  <c r="JO23" i="11"/>
  <c r="JP3" i="11"/>
  <c r="JP12" i="11"/>
  <c r="JK109" i="11"/>
  <c r="JJ85" i="11"/>
  <c r="JJ171" i="11"/>
  <c r="JJ290" i="11"/>
  <c r="JN25" i="11"/>
  <c r="JP67" i="11"/>
  <c r="JL141" i="11"/>
  <c r="JJ15" i="11"/>
  <c r="JJ115" i="11"/>
  <c r="JJ234" i="11"/>
  <c r="JJ183" i="11"/>
  <c r="JT40" i="11"/>
  <c r="JQ98" i="11"/>
  <c r="JS130" i="11"/>
  <c r="JM72" i="11"/>
  <c r="JT218" i="11"/>
  <c r="JT89" i="11"/>
  <c r="JU125" i="11"/>
  <c r="JR168" i="11"/>
  <c r="JS180" i="11"/>
  <c r="JR350" i="11"/>
  <c r="JP221" i="11"/>
  <c r="JM260" i="11"/>
  <c r="JR26" i="11"/>
  <c r="JS4" i="11"/>
  <c r="JU186" i="11"/>
  <c r="JM212" i="11"/>
  <c r="JM136" i="11"/>
  <c r="JS93" i="11"/>
  <c r="JT133" i="11"/>
  <c r="JU169" i="11"/>
  <c r="JK54" i="11"/>
  <c r="JP79" i="11"/>
  <c r="JQ87" i="11"/>
  <c r="JP265" i="11"/>
  <c r="JM304" i="11"/>
  <c r="JJ197" i="11"/>
  <c r="JM26" i="11"/>
  <c r="JU143" i="11"/>
  <c r="JK164" i="11"/>
  <c r="JU106" i="11"/>
  <c r="JO68" i="11"/>
  <c r="JT113" i="11"/>
  <c r="JU149" i="11"/>
  <c r="JN221" i="11"/>
  <c r="JS274" i="11"/>
  <c r="JQ67" i="11"/>
  <c r="JP245" i="11"/>
  <c r="JM284" i="11"/>
  <c r="JT17" i="11"/>
  <c r="JP59" i="11"/>
  <c r="JN181" i="11"/>
  <c r="JT146" i="11"/>
  <c r="JR73" i="11"/>
  <c r="JS181" i="11"/>
  <c r="JN305" i="11"/>
  <c r="JN79" i="11"/>
  <c r="JS120" i="11"/>
  <c r="JL146" i="11"/>
  <c r="JM154" i="11"/>
  <c r="JL332" i="11"/>
  <c r="JR229" i="11"/>
  <c r="JK291" i="11"/>
  <c r="JP292" i="11"/>
  <c r="JM295" i="11"/>
  <c r="JL113" i="11"/>
  <c r="JS139" i="11"/>
  <c r="JS74" i="11"/>
  <c r="JL180" i="11"/>
  <c r="JN128" i="11"/>
  <c r="JS346" i="11"/>
  <c r="JQ88" i="11"/>
  <c r="JR112" i="11"/>
  <c r="JO143" i="11"/>
  <c r="JT168" i="11"/>
  <c r="JJ180" i="11"/>
  <c r="JP24" i="11"/>
  <c r="JP34" i="11"/>
  <c r="JR334" i="11"/>
  <c r="JJ63" i="11"/>
  <c r="JT48" i="11"/>
  <c r="JN74" i="11"/>
  <c r="JM5" i="11"/>
  <c r="JL125" i="11"/>
  <c r="JJ328" i="11"/>
  <c r="JP4" i="11"/>
  <c r="JM184" i="11"/>
  <c r="JM176" i="11"/>
  <c r="JJ299" i="11"/>
  <c r="JP51" i="11"/>
  <c r="JQ86" i="11"/>
  <c r="JR42" i="11"/>
  <c r="JM14" i="11"/>
  <c r="JJ76" i="11"/>
  <c r="JR62" i="11"/>
  <c r="JS19" i="11"/>
  <c r="JT170" i="11"/>
  <c r="JJ270" i="11"/>
  <c r="JS8" i="11"/>
  <c r="JM133" i="11"/>
  <c r="JN124" i="11"/>
  <c r="JJ233" i="11"/>
  <c r="JK93" i="11"/>
  <c r="JM177" i="11"/>
  <c r="JQ97" i="11"/>
  <c r="JJ97" i="11"/>
  <c r="JJ301" i="11"/>
  <c r="JU29" i="11"/>
  <c r="JJ92" i="11"/>
  <c r="JJ323" i="11"/>
  <c r="JR171" i="11"/>
  <c r="JO21" i="11"/>
  <c r="JT37" i="11"/>
  <c r="JS71" i="11"/>
  <c r="JU65" i="11"/>
  <c r="JU51" i="11"/>
  <c r="JU49" i="11"/>
  <c r="JQ94" i="11"/>
  <c r="JJ26" i="11"/>
  <c r="JJ316" i="11"/>
  <c r="JJ350" i="11"/>
  <c r="JM57" i="11"/>
  <c r="JK24" i="11"/>
  <c r="JQ32" i="11"/>
  <c r="JS44" i="11"/>
  <c r="JM22" i="11"/>
  <c r="JS35" i="11"/>
  <c r="JO130" i="11"/>
  <c r="JJ30" i="11"/>
  <c r="JJ348" i="11"/>
  <c r="JJ185" i="11"/>
  <c r="JS59" i="11"/>
  <c r="JS42" i="11"/>
  <c r="JU33" i="11"/>
  <c r="JJ141" i="11"/>
  <c r="JJ179" i="11"/>
  <c r="JJ298" i="11"/>
  <c r="JJ302" i="11"/>
  <c r="JQ23" i="11"/>
  <c r="JM141" i="11"/>
  <c r="JK160" i="11"/>
  <c r="JM104" i="11"/>
  <c r="JK63" i="11"/>
  <c r="JL111" i="11"/>
  <c r="JM147" i="11"/>
  <c r="JP209" i="11"/>
  <c r="JO253" i="11"/>
  <c r="JU64" i="11"/>
  <c r="JT242" i="11"/>
  <c r="JQ281" i="11"/>
  <c r="JN70" i="11"/>
  <c r="JR246" i="11"/>
  <c r="JR82" i="11"/>
  <c r="JL80" i="11"/>
  <c r="JM168" i="11"/>
  <c r="JS121" i="11"/>
  <c r="JL155" i="11"/>
  <c r="JQ197" i="11"/>
  <c r="JO75" i="11"/>
  <c r="JT100" i="11"/>
  <c r="JU108" i="11"/>
  <c r="JT286" i="11"/>
  <c r="JQ325" i="11"/>
  <c r="JN29" i="11"/>
  <c r="JK10" i="11"/>
  <c r="JO189" i="11"/>
  <c r="JQ217" i="11"/>
  <c r="JQ141" i="11"/>
  <c r="JK95" i="11"/>
  <c r="JL135" i="11"/>
  <c r="JM171" i="11"/>
  <c r="JO55" i="11"/>
  <c r="JT80" i="11"/>
  <c r="JU88" i="11"/>
  <c r="JT266" i="11"/>
  <c r="JQ305" i="11"/>
  <c r="JP102" i="11"/>
  <c r="JS135" i="11"/>
  <c r="JO73" i="11"/>
  <c r="JT178" i="11"/>
  <c r="JN120" i="11"/>
  <c r="JK336" i="11"/>
  <c r="JM87" i="11"/>
  <c r="JN111" i="11"/>
  <c r="JK142" i="11"/>
  <c r="JP167" i="11"/>
  <c r="JQ175" i="11"/>
  <c r="JQ221" i="11"/>
  <c r="JR261" i="11"/>
  <c r="JO312" i="11"/>
  <c r="JT313" i="11"/>
  <c r="JJ9" i="11"/>
  <c r="JN178" i="11"/>
  <c r="JK224" i="11"/>
  <c r="JK108" i="11"/>
  <c r="JQ49" i="11"/>
  <c r="JR169" i="11"/>
  <c r="JP72" i="11"/>
  <c r="JU109" i="11"/>
  <c r="JR144" i="11"/>
  <c r="JS164" i="11"/>
  <c r="JK198" i="11"/>
  <c r="JJ283" i="11"/>
  <c r="JN43" i="11"/>
  <c r="JM81" i="11"/>
  <c r="JR45" i="11"/>
  <c r="JJ351" i="11"/>
  <c r="JL145" i="11"/>
  <c r="JJ28" i="11"/>
  <c r="JP98" i="11"/>
  <c r="JK73" i="11"/>
  <c r="JJ341" i="11"/>
  <c r="JT4" i="11"/>
  <c r="JS342" i="11"/>
  <c r="JO60" i="11"/>
  <c r="JO74" i="11"/>
  <c r="JS51" i="11"/>
  <c r="JJ2" i="11"/>
  <c r="JL153" i="11"/>
  <c r="JS27" i="11"/>
  <c r="JJ244" i="11"/>
  <c r="JU5" i="11"/>
  <c r="JO191" i="11"/>
  <c r="JM180" i="11"/>
  <c r="JR14" i="11"/>
  <c r="JO3" i="11"/>
  <c r="JN237" i="11"/>
  <c r="JK151" i="11"/>
  <c r="JT139" i="11"/>
  <c r="JQ39" i="11"/>
  <c r="JR258" i="11"/>
  <c r="JS270" i="11"/>
  <c r="JJ11" i="11"/>
  <c r="JQ52" i="11"/>
  <c r="JU67" i="11"/>
  <c r="JJ99" i="11"/>
  <c r="JJ282" i="11"/>
  <c r="JN21" i="11"/>
  <c r="JQ62" i="11"/>
  <c r="JT34" i="11"/>
  <c r="JK22" i="11"/>
  <c r="JO19" i="11"/>
  <c r="JP162" i="11"/>
  <c r="JS107" i="11"/>
  <c r="JM137" i="11"/>
  <c r="JJ57" i="11"/>
  <c r="JJ166" i="11"/>
  <c r="JJ309" i="11"/>
  <c r="JQ9" i="11"/>
  <c r="JO40" i="11"/>
  <c r="JO82" i="11"/>
  <c r="JM3" i="11"/>
  <c r="JR147" i="11"/>
  <c r="JL173" i="11"/>
  <c r="JK173" i="11"/>
  <c r="JJ81" i="11"/>
  <c r="JJ170" i="11"/>
  <c r="JJ313" i="11"/>
  <c r="JU10" i="11"/>
  <c r="JS41" i="11"/>
  <c r="JL4" i="11"/>
  <c r="JJ5" i="11"/>
  <c r="JJ114" i="11"/>
  <c r="JJ257" i="11"/>
  <c r="JM67" i="11"/>
  <c r="JM196" i="11"/>
  <c r="JN81" i="11"/>
  <c r="JT78" i="11"/>
  <c r="JU166" i="11"/>
  <c r="JK119" i="11"/>
  <c r="JT153" i="11"/>
  <c r="JK195" i="11"/>
  <c r="JK74" i="11"/>
  <c r="JP99" i="11"/>
  <c r="JQ107" i="11"/>
  <c r="JP285" i="11"/>
  <c r="JM324" i="11"/>
  <c r="JR5" i="11"/>
  <c r="JQ54" i="11"/>
  <c r="JN177" i="11"/>
  <c r="JT142" i="11"/>
  <c r="JR69" i="11"/>
  <c r="JK179" i="11"/>
  <c r="JN273" i="11"/>
  <c r="JN75" i="11"/>
  <c r="JK118" i="11"/>
  <c r="JP143" i="11"/>
  <c r="JQ151" i="11"/>
  <c r="JP329" i="11"/>
  <c r="JR225" i="11"/>
  <c r="JK43" i="11"/>
  <c r="JO4" i="11"/>
  <c r="JN129" i="11"/>
  <c r="JT114" i="11"/>
  <c r="JS238" i="11"/>
  <c r="JS153" i="11"/>
  <c r="JT177" i="11"/>
  <c r="JK348" i="11"/>
  <c r="JK98" i="11"/>
  <c r="JP123" i="11"/>
  <c r="JQ131" i="11"/>
  <c r="JP309" i="11"/>
  <c r="JJ110" i="11"/>
  <c r="JR79" i="11"/>
  <c r="JU103" i="11"/>
  <c r="JS134" i="11"/>
  <c r="JM80" i="11"/>
  <c r="JN293" i="11"/>
  <c r="JT93" i="11"/>
  <c r="JU129" i="11"/>
  <c r="JN175" i="11"/>
  <c r="JK186" i="11"/>
  <c r="JQ47" i="11"/>
  <c r="JP225" i="11"/>
  <c r="JM264" i="11"/>
  <c r="JR325" i="11"/>
  <c r="JT185" i="11"/>
  <c r="JQ188" i="11"/>
  <c r="JJ261" i="11"/>
  <c r="JU40" i="11"/>
  <c r="JU147" i="11"/>
  <c r="JS170" i="11"/>
  <c r="JU110" i="11"/>
  <c r="JK71" i="11"/>
  <c r="JP116" i="11"/>
  <c r="JQ152" i="11"/>
  <c r="JN253" i="11"/>
  <c r="JU61" i="11"/>
  <c r="JR126" i="11"/>
  <c r="JQ2" i="11"/>
  <c r="JJ67" i="11"/>
  <c r="JK81" i="11"/>
  <c r="JN62" i="11"/>
  <c r="JL63" i="11"/>
  <c r="JR39" i="11"/>
  <c r="JQ24" i="11"/>
  <c r="JS10" i="11"/>
  <c r="JR74" i="11"/>
  <c r="JR55" i="11"/>
  <c r="JT86" i="11"/>
  <c r="JK15" i="11"/>
  <c r="JK168" i="11"/>
  <c r="JJ252" i="11"/>
  <c r="JT5" i="11"/>
  <c r="JJ241" i="11"/>
  <c r="JS17" i="11"/>
  <c r="JN114" i="11"/>
  <c r="JT68" i="11"/>
  <c r="JU179" i="11"/>
  <c r="JJ263" i="11"/>
  <c r="JP57" i="11"/>
  <c r="JR32" i="11"/>
  <c r="JN22" i="11"/>
  <c r="JQ74" i="11"/>
  <c r="JJ267" i="11"/>
  <c r="JP62" i="11"/>
  <c r="JN35" i="11"/>
  <c r="JJ211" i="11"/>
  <c r="JP122" i="11"/>
  <c r="JN169" i="11"/>
  <c r="JN68" i="11"/>
  <c r="JR262" i="11"/>
  <c r="JS116" i="11"/>
  <c r="JM150" i="11"/>
  <c r="JJ34" i="11"/>
  <c r="JR198" i="11"/>
  <c r="JN313" i="11"/>
  <c r="JL67" i="11"/>
  <c r="JN139" i="11"/>
  <c r="JU190" i="11"/>
  <c r="JM240" i="11"/>
  <c r="JR40" i="11"/>
  <c r="JS70" i="11"/>
  <c r="JR117" i="11"/>
  <c r="JU85" i="11"/>
  <c r="JS140" i="11"/>
  <c r="JM174" i="11"/>
  <c r="JR30" i="11"/>
  <c r="JK194" i="11"/>
  <c r="JU142" i="11"/>
  <c r="JP136" i="11"/>
  <c r="JS56" i="11"/>
  <c r="JM90" i="11"/>
  <c r="JU306" i="11"/>
  <c r="JP228" i="11"/>
  <c r="JP25" i="11"/>
  <c r="JN89" i="11"/>
  <c r="JQ173" i="11"/>
  <c r="JL159" i="11"/>
  <c r="JO79" i="11"/>
  <c r="JM70" i="11"/>
  <c r="JP269" i="11"/>
  <c r="JM308" i="11"/>
  <c r="JJ317" i="11"/>
  <c r="JT46" i="11"/>
  <c r="JM157" i="11"/>
  <c r="JK172" i="11"/>
  <c r="JQ113" i="11"/>
  <c r="JO72" i="11"/>
  <c r="JT117" i="11"/>
  <c r="JU153" i="11"/>
  <c r="JR274" i="11"/>
  <c r="JS306" i="11"/>
  <c r="JQ71" i="11"/>
  <c r="JP249" i="11"/>
  <c r="JM288" i="11"/>
  <c r="JJ182" i="11"/>
  <c r="JT59" i="11"/>
  <c r="JM117" i="11"/>
  <c r="JO141" i="11"/>
  <c r="JM84" i="11"/>
  <c r="JK47" i="11"/>
  <c r="JT97" i="11"/>
  <c r="JU133" i="11"/>
  <c r="JR180" i="11"/>
  <c r="JN193" i="11"/>
  <c r="JQ51" i="11"/>
  <c r="JP229" i="11"/>
  <c r="JM268" i="11"/>
  <c r="JJ104" i="11"/>
  <c r="JK2" i="11"/>
  <c r="JO341" i="11"/>
  <c r="JK112" i="11"/>
  <c r="JQ57" i="11"/>
  <c r="JR177" i="11"/>
  <c r="JP76" i="11"/>
  <c r="JU113" i="11"/>
  <c r="JN151" i="11"/>
  <c r="JS168" i="11"/>
  <c r="JR210" i="11"/>
  <c r="JK276" i="11"/>
  <c r="JM248" i="11"/>
  <c r="JR301" i="11"/>
  <c r="JT10" i="11"/>
  <c r="JS155" i="11"/>
  <c r="JO85" i="11"/>
  <c r="JR189" i="11"/>
  <c r="JN136" i="11"/>
  <c r="JP52" i="11"/>
  <c r="JU93" i="11"/>
  <c r="JR120" i="11"/>
  <c r="JS148" i="11"/>
  <c r="JL174" i="11"/>
  <c r="JM182" i="11"/>
  <c r="JM228" i="11"/>
  <c r="JN272" i="11"/>
  <c r="JK319" i="11"/>
  <c r="JP320" i="11"/>
  <c r="JJ168" i="11"/>
  <c r="JO11" i="11"/>
  <c r="JM77" i="11"/>
  <c r="JK116" i="11"/>
  <c r="JM60" i="11"/>
  <c r="JO185" i="11"/>
  <c r="JR83" i="11"/>
  <c r="JS178" i="11"/>
  <c r="JS75" i="11"/>
  <c r="JJ186" i="11"/>
  <c r="JJ64" i="11"/>
  <c r="JK13" i="11"/>
  <c r="JJ280" i="11"/>
  <c r="JT39" i="11"/>
  <c r="JS36" i="11"/>
  <c r="JM24" i="11"/>
  <c r="JK144" i="11"/>
  <c r="JS22" i="11"/>
  <c r="JM96" i="11"/>
  <c r="JU55" i="11"/>
  <c r="JT130" i="11"/>
  <c r="JJ319" i="11"/>
  <c r="JJ65" i="11"/>
  <c r="JQ6" i="11"/>
  <c r="JK77" i="11"/>
  <c r="JL14" i="11"/>
  <c r="JL5" i="11"/>
  <c r="JJ121" i="11"/>
  <c r="JJ222" i="11"/>
  <c r="JR29" i="11"/>
  <c r="JO41" i="11"/>
  <c r="JP158" i="11"/>
  <c r="JJ153" i="11"/>
  <c r="JJ226" i="11"/>
  <c r="JN32" i="11"/>
  <c r="JJ12" i="11"/>
  <c r="JJ339" i="11"/>
  <c r="JR51" i="11"/>
  <c r="JS98" i="11"/>
  <c r="JR161" i="11"/>
  <c r="JQ104" i="11"/>
  <c r="JO159" i="11"/>
  <c r="JS210" i="11"/>
  <c r="JJ189" i="11"/>
  <c r="JQ142" i="11"/>
  <c r="JQ105" i="11"/>
  <c r="JP112" i="11"/>
  <c r="JT214" i="11"/>
  <c r="JM66" i="11"/>
  <c r="JU282" i="11"/>
  <c r="JU71" i="11"/>
  <c r="JO133" i="11"/>
  <c r="JN261" i="11"/>
  <c r="JQ128" i="11"/>
  <c r="JS183" i="11"/>
  <c r="JL224" i="11"/>
  <c r="JO44" i="11"/>
  <c r="JR130" i="11"/>
  <c r="JO281" i="11"/>
  <c r="JL179" i="11"/>
  <c r="JO99" i="11"/>
  <c r="JU132" i="11"/>
  <c r="JQ349" i="11"/>
  <c r="JL271" i="11"/>
  <c r="JM35" i="11"/>
  <c r="JR182" i="11"/>
  <c r="JN76" i="11"/>
  <c r="JR326" i="11"/>
  <c r="JK122" i="11"/>
  <c r="JQ91" i="11"/>
  <c r="JT290" i="11"/>
  <c r="JQ329" i="11"/>
  <c r="JL64" i="11"/>
  <c r="JN26" i="11"/>
  <c r="JK236" i="11"/>
  <c r="JS258" i="11"/>
  <c r="JQ145" i="11"/>
  <c r="JO100" i="11"/>
  <c r="JL139" i="11"/>
  <c r="JM175" i="11"/>
  <c r="JO59" i="11"/>
  <c r="JT84" i="11"/>
  <c r="JU92" i="11"/>
  <c r="JT270" i="11"/>
  <c r="JQ309" i="11"/>
  <c r="JJ325" i="11"/>
  <c r="JN49" i="11"/>
  <c r="JU159" i="11"/>
  <c r="JO173" i="11"/>
  <c r="JU114" i="11"/>
  <c r="JS73" i="11"/>
  <c r="JL119" i="11"/>
  <c r="JM155" i="11"/>
  <c r="JN285" i="11"/>
  <c r="JO317" i="11"/>
  <c r="JU72" i="11"/>
  <c r="JT250" i="11"/>
  <c r="JQ289" i="11"/>
  <c r="JJ207" i="11"/>
  <c r="JL184" i="11"/>
  <c r="JQ118" i="11"/>
  <c r="JS142" i="11"/>
  <c r="JQ85" i="11"/>
  <c r="JO48" i="11"/>
  <c r="JL99" i="11"/>
  <c r="JM135" i="11"/>
  <c r="JP183" i="11"/>
  <c r="JP195" i="11"/>
  <c r="JU52" i="11"/>
  <c r="JT230" i="11"/>
  <c r="JQ269" i="11"/>
  <c r="JJ112" i="11"/>
  <c r="JK6" i="11"/>
  <c r="JU75" i="11"/>
  <c r="JO113" i="11"/>
  <c r="JU58" i="11"/>
  <c r="JR181" i="11"/>
  <c r="JT77" i="11"/>
  <c r="JM115" i="11"/>
  <c r="JR152" i="11"/>
  <c r="JK170" i="11"/>
  <c r="JR222" i="11"/>
  <c r="JS286" i="11"/>
  <c r="JQ249" i="11"/>
  <c r="JN304" i="11"/>
  <c r="JN184" i="11"/>
  <c r="JM172" i="11"/>
  <c r="JR12" i="11"/>
  <c r="JM40" i="11"/>
  <c r="JJ213" i="11"/>
  <c r="JQ170" i="11"/>
  <c r="JJ345" i="11"/>
  <c r="JJ40" i="11"/>
  <c r="JP94" i="11"/>
  <c r="JM51" i="11"/>
  <c r="JQ137" i="11"/>
  <c r="JR58" i="11"/>
  <c r="JO108" i="11"/>
  <c r="JO7" i="11"/>
  <c r="JM140" i="11"/>
  <c r="JN150" i="11"/>
  <c r="JJ260" i="11"/>
  <c r="JU23" i="11"/>
  <c r="JQ70" i="11"/>
  <c r="JS6" i="11"/>
  <c r="JT159" i="11"/>
  <c r="JJ105" i="11"/>
  <c r="JJ245" i="11"/>
  <c r="JK19" i="11"/>
  <c r="JR135" i="11"/>
  <c r="JL73" i="11"/>
  <c r="JJ137" i="11"/>
  <c r="JJ249" i="11"/>
  <c r="JO20" i="11"/>
  <c r="JJ38" i="11"/>
  <c r="JJ193" i="11"/>
  <c r="JM11" i="11"/>
  <c r="JU206" i="11"/>
  <c r="JO92" i="11"/>
  <c r="JQ168" i="11"/>
  <c r="JL78" i="11"/>
  <c r="JL264" i="11"/>
  <c r="JO24" i="11"/>
  <c r="JN125" i="11"/>
  <c r="JK228" i="11"/>
  <c r="JP176" i="11"/>
  <c r="JS96" i="11"/>
  <c r="JM130" i="11"/>
  <c r="JU346" i="11"/>
  <c r="JP50" i="11"/>
  <c r="JT82" i="11"/>
  <c r="JK123" i="11"/>
  <c r="JK200" i="11"/>
  <c r="JL102" i="11"/>
  <c r="JL288" i="11"/>
  <c r="JR167" i="11"/>
  <c r="JS106" i="11"/>
  <c r="JN168" i="11"/>
  <c r="JQ108" i="11"/>
  <c r="JO163" i="11"/>
  <c r="JO233" i="11"/>
  <c r="JR293" i="11"/>
  <c r="JL335" i="11"/>
  <c r="JO86" i="11"/>
  <c r="JO137" i="11"/>
  <c r="JR314" i="11"/>
  <c r="JM131" i="11"/>
  <c r="JN188" i="11"/>
  <c r="JU112" i="11"/>
  <c r="JL312" i="11"/>
  <c r="JU350" i="11"/>
  <c r="JL40" i="11"/>
  <c r="JS11" i="11"/>
  <c r="JR90" i="11"/>
  <c r="JT90" i="11"/>
  <c r="JU174" i="11"/>
  <c r="JO128" i="11"/>
  <c r="JP160" i="11"/>
  <c r="JS214" i="11"/>
  <c r="JS80" i="11"/>
  <c r="JL106" i="11"/>
  <c r="JM114" i="11"/>
  <c r="JL292" i="11"/>
  <c r="JU330" i="11"/>
  <c r="JR66" i="11"/>
  <c r="JR27" i="11"/>
  <c r="JS246" i="11"/>
  <c r="JO269" i="11"/>
  <c r="JU146" i="11"/>
  <c r="JS101" i="11"/>
  <c r="JP140" i="11"/>
  <c r="JQ176" i="11"/>
  <c r="JS60" i="11"/>
  <c r="JL86" i="11"/>
  <c r="JM94" i="11"/>
  <c r="JL272" i="11"/>
  <c r="JU310" i="11"/>
  <c r="JU15" i="11"/>
  <c r="JT51" i="11"/>
  <c r="JM161" i="11"/>
  <c r="JS174" i="11"/>
  <c r="JM120" i="11"/>
  <c r="JK75" i="11"/>
  <c r="JP120" i="11"/>
  <c r="JQ156" i="11"/>
  <c r="JR306" i="11"/>
  <c r="JK328" i="11"/>
  <c r="JM74" i="11"/>
  <c r="JL252" i="11"/>
  <c r="JU290" i="11"/>
  <c r="JJ215" i="11"/>
  <c r="JL8" i="11"/>
  <c r="JU119" i="11"/>
  <c r="JK148" i="11"/>
  <c r="JM88" i="11"/>
  <c r="JS49" i="11"/>
  <c r="JP100" i="11"/>
  <c r="JQ136" i="11"/>
  <c r="JS185" i="11"/>
  <c r="JS197" i="11"/>
  <c r="JM54" i="11"/>
  <c r="JL232" i="11"/>
  <c r="JU270" i="11"/>
  <c r="JN336" i="11"/>
  <c r="JP192" i="11"/>
  <c r="JM195" i="11"/>
  <c r="JR54" i="11"/>
  <c r="JR115" i="11"/>
  <c r="JU163" i="11"/>
  <c r="JO177" i="11"/>
  <c r="JU122" i="11"/>
  <c r="JK79" i="11"/>
  <c r="JP43" i="11"/>
  <c r="JK99" i="11"/>
  <c r="JP114" i="11"/>
  <c r="JT50" i="11"/>
  <c r="JM20" i="11"/>
  <c r="JK140" i="11"/>
  <c r="JR131" i="11"/>
  <c r="JJ195" i="11"/>
  <c r="JO122" i="11"/>
  <c r="JT8" i="11"/>
  <c r="JJ212" i="11"/>
  <c r="JL20" i="11"/>
  <c r="JJ236" i="11"/>
  <c r="JU63" i="11"/>
  <c r="JN192" i="11"/>
  <c r="JT210" i="11"/>
  <c r="JJ98" i="11"/>
  <c r="JL161" i="11"/>
  <c r="JT60" i="11"/>
  <c r="JM42" i="11"/>
  <c r="JO150" i="11"/>
  <c r="JJ160" i="11"/>
  <c r="JL50" i="11"/>
  <c r="JT38" i="11"/>
  <c r="JT36" i="11"/>
  <c r="JT27" i="11"/>
  <c r="JJ164" i="11"/>
  <c r="JL52" i="11"/>
  <c r="JO62" i="11"/>
  <c r="JJ108" i="11"/>
  <c r="JQ18" i="11"/>
  <c r="JR47" i="11"/>
  <c r="JL140" i="11"/>
  <c r="JS177" i="11"/>
  <c r="JR72" i="11"/>
  <c r="JL142" i="11"/>
  <c r="JL328" i="11"/>
  <c r="JU53" i="11"/>
  <c r="JK100" i="11"/>
  <c r="JN164" i="11"/>
  <c r="JU105" i="11"/>
  <c r="JS160" i="11"/>
  <c r="JK216" i="11"/>
  <c r="JR289" i="11"/>
  <c r="JO134" i="11"/>
  <c r="JP177" i="11"/>
  <c r="JS314" i="11"/>
  <c r="JR108" i="11"/>
  <c r="JL166" i="11"/>
  <c r="JM220" i="11"/>
  <c r="JN18" i="11"/>
  <c r="JS226" i="11"/>
  <c r="JO96" i="11"/>
  <c r="JQ172" i="11"/>
  <c r="JL82" i="11"/>
  <c r="JL268" i="11"/>
  <c r="JK227" i="11"/>
  <c r="JM231" i="11"/>
  <c r="JS7" i="11"/>
  <c r="JP89" i="11"/>
  <c r="JK127" i="11"/>
  <c r="JO209" i="11"/>
  <c r="JP83" i="11"/>
  <c r="JU176" i="11"/>
  <c r="JU222" i="11"/>
  <c r="JN264" i="11"/>
  <c r="JQ36" i="11"/>
  <c r="JL149" i="11"/>
  <c r="JS184" i="11"/>
  <c r="JP153" i="11"/>
  <c r="JN80" i="11"/>
  <c r="JL190" i="11"/>
  <c r="JN337" i="11"/>
  <c r="JN83" i="11"/>
  <c r="JO123" i="11"/>
  <c r="JT148" i="11"/>
  <c r="JU156" i="11"/>
  <c r="JT334" i="11"/>
  <c r="JR233" i="11"/>
  <c r="JN122" i="11"/>
  <c r="JT3" i="11"/>
  <c r="JN145" i="11"/>
  <c r="JP121" i="11"/>
  <c r="JO313" i="11"/>
  <c r="JK159" i="11"/>
  <c r="JM183" i="11"/>
  <c r="JR52" i="11"/>
  <c r="JO103" i="11"/>
  <c r="JT128" i="11"/>
  <c r="JU136" i="11"/>
  <c r="JT314" i="11"/>
  <c r="JN204" i="11"/>
  <c r="JN36" i="11"/>
  <c r="JK33" i="11"/>
  <c r="JN97" i="11"/>
  <c r="JP93" i="11"/>
  <c r="JU178" i="11"/>
  <c r="JS133" i="11"/>
  <c r="JL163" i="11"/>
  <c r="JS230" i="11"/>
  <c r="JO83" i="11"/>
  <c r="JT108" i="11"/>
  <c r="JU116" i="11"/>
  <c r="JT294" i="11"/>
  <c r="JQ333" i="11"/>
  <c r="JK20" i="11"/>
  <c r="JO49" i="11"/>
  <c r="JK268" i="11"/>
  <c r="JO301" i="11"/>
  <c r="JQ149" i="11"/>
  <c r="JS105" i="11"/>
  <c r="JL143" i="11"/>
  <c r="JM179" i="11"/>
  <c r="JO63" i="11"/>
  <c r="JT88" i="11"/>
  <c r="JU96" i="11"/>
  <c r="JT274" i="11"/>
  <c r="JQ313" i="11"/>
  <c r="JS233" i="11"/>
  <c r="JL235" i="11"/>
  <c r="JU237" i="11"/>
  <c r="JO70" i="11"/>
  <c r="JO38" i="11"/>
  <c r="JR102" i="11"/>
  <c r="JL96" i="11"/>
  <c r="JP187" i="11"/>
  <c r="JO136" i="11"/>
  <c r="JJ232" i="11"/>
  <c r="JS179" i="11"/>
  <c r="JJ223" i="11"/>
  <c r="JK256" i="11"/>
  <c r="JR3" i="11"/>
  <c r="JP63" i="11"/>
  <c r="JN180" i="11"/>
  <c r="JL6" i="11"/>
  <c r="JR17" i="11"/>
  <c r="JJ82" i="11"/>
  <c r="JK145" i="11"/>
  <c r="JN118" i="11"/>
  <c r="JN141" i="11"/>
  <c r="JN17" i="11"/>
  <c r="JR110" i="11"/>
  <c r="JJ18" i="11"/>
  <c r="JK16" i="11"/>
  <c r="JJ218" i="11"/>
  <c r="JN28" i="11"/>
  <c r="JS26" i="11"/>
  <c r="JT147" i="11"/>
  <c r="JU115" i="11"/>
  <c r="JJ102" i="11"/>
  <c r="JT171" i="11"/>
  <c r="JT62" i="11"/>
  <c r="JQ43" i="11"/>
  <c r="JS151" i="11"/>
  <c r="JJ106" i="11"/>
  <c r="JP182" i="11"/>
  <c r="JN65" i="11"/>
  <c r="JJ50" i="11"/>
  <c r="JU35" i="11"/>
  <c r="JO184" i="11"/>
  <c r="JU134" i="11"/>
  <c r="JP132" i="11"/>
  <c r="JS52" i="11"/>
  <c r="JM86" i="11"/>
  <c r="JU302" i="11"/>
  <c r="JL16" i="11"/>
  <c r="JP113" i="11"/>
  <c r="JS149" i="11"/>
  <c r="JO337" i="11"/>
  <c r="JL122" i="11"/>
  <c r="JL308" i="11"/>
  <c r="JT75" i="11"/>
  <c r="JN85" i="11"/>
  <c r="JQ169" i="11"/>
  <c r="JP156" i="11"/>
  <c r="JS76" i="11"/>
  <c r="JM110" i="11"/>
  <c r="JJ169" i="11"/>
  <c r="JM216" i="11"/>
  <c r="JU46" i="11"/>
  <c r="JL71" i="11"/>
  <c r="JN143" i="11"/>
  <c r="JS195" i="11"/>
  <c r="JU242" i="11"/>
  <c r="JS333" i="11"/>
  <c r="JJ118" i="11"/>
  <c r="JM105" i="11"/>
  <c r="JQ81" i="11"/>
  <c r="JL95" i="11"/>
  <c r="JR176" i="11"/>
  <c r="JP147" i="11"/>
  <c r="JT226" i="11"/>
  <c r="JQ265" i="11"/>
  <c r="JJ117" i="11"/>
  <c r="JQ193" i="11"/>
  <c r="JS234" i="11"/>
  <c r="JO109" i="11"/>
  <c r="JU50" i="11"/>
  <c r="JN172" i="11"/>
  <c r="JT73" i="11"/>
  <c r="JM111" i="11"/>
  <c r="JN147" i="11"/>
  <c r="JK166" i="11"/>
  <c r="JN200" i="11"/>
  <c r="JS254" i="11"/>
  <c r="JQ245" i="11"/>
  <c r="JR297" i="11"/>
  <c r="JN57" i="11"/>
  <c r="JK153" i="11"/>
  <c r="JS78" i="11"/>
  <c r="JT182" i="11"/>
  <c r="JN132" i="11"/>
  <c r="JT49" i="11"/>
  <c r="JM91" i="11"/>
  <c r="JR116" i="11"/>
  <c r="JK146" i="11"/>
  <c r="JP171" i="11"/>
  <c r="JQ179" i="11"/>
  <c r="JQ225" i="11"/>
  <c r="JN268" i="11"/>
  <c r="JT67" i="11"/>
  <c r="JS198" i="11"/>
  <c r="JL194" i="11"/>
  <c r="JL156" i="11"/>
  <c r="JR85" i="11"/>
  <c r="JO197" i="11"/>
  <c r="JM71" i="11"/>
  <c r="JN87" i="11"/>
  <c r="JK126" i="11"/>
  <c r="JP151" i="11"/>
  <c r="JQ159" i="11"/>
  <c r="JJ329" i="11"/>
  <c r="JQ68" i="11"/>
  <c r="JO97" i="11"/>
  <c r="JN58" i="11"/>
  <c r="JJ151" i="11"/>
  <c r="JP33" i="11"/>
  <c r="JK42" i="11"/>
  <c r="JQ20" i="11"/>
  <c r="JJ96" i="11"/>
  <c r="JM23" i="11"/>
  <c r="JJ107" i="11"/>
  <c r="JJ149" i="11"/>
  <c r="JR122" i="11"/>
  <c r="JR136" i="11"/>
  <c r="JN39" i="11"/>
  <c r="JK304" i="11"/>
  <c r="JL244" i="11"/>
  <c r="JL144" i="11"/>
  <c r="JO119" i="11"/>
  <c r="JP8" i="11"/>
  <c r="JM151" i="11"/>
  <c r="JQ285" i="11"/>
  <c r="JP61" i="11"/>
  <c r="JU173" i="11"/>
  <c r="JL248" i="11"/>
  <c r="JT123" i="11"/>
  <c r="JT118" i="11"/>
  <c r="JP96" i="11"/>
  <c r="JS144" i="11"/>
  <c r="JP313" i="11"/>
  <c r="JQ8" i="11"/>
  <c r="JT154" i="11"/>
  <c r="JT161" i="11"/>
  <c r="JO167" i="11"/>
  <c r="JL336" i="11"/>
  <c r="JN30" i="11"/>
  <c r="JO187" i="11"/>
  <c r="JQ185" i="11"/>
  <c r="JP87" i="11"/>
  <c r="JP337" i="11"/>
  <c r="JP130" i="11"/>
  <c r="JN149" i="11"/>
  <c r="JS334" i="11"/>
  <c r="JK188" i="11"/>
  <c r="JK106" i="11"/>
  <c r="JQ139" i="11"/>
  <c r="JN208" i="11"/>
  <c r="JP256" i="11"/>
  <c r="JJ271" i="11"/>
  <c r="JR342" i="11"/>
  <c r="JK344" i="11"/>
  <c r="JR137" i="11"/>
  <c r="JL123" i="11"/>
  <c r="JM159" i="11"/>
  <c r="JR338" i="11"/>
  <c r="JO349" i="11"/>
  <c r="JU76" i="11"/>
  <c r="JT254" i="11"/>
  <c r="JQ293" i="11"/>
  <c r="JS213" i="11"/>
  <c r="JL215" i="11"/>
  <c r="JU217" i="11"/>
  <c r="JM12" i="11"/>
  <c r="JT58" i="11"/>
  <c r="JO289" i="11"/>
  <c r="JP69" i="11"/>
  <c r="JQ153" i="11"/>
  <c r="JK111" i="11"/>
  <c r="JT145" i="11"/>
  <c r="JU181" i="11"/>
  <c r="JK66" i="11"/>
  <c r="JP91" i="11"/>
  <c r="JQ99" i="11"/>
  <c r="JP277" i="11"/>
  <c r="JM316" i="11"/>
  <c r="JJ335" i="11"/>
  <c r="JM2" i="11"/>
  <c r="JM125" i="11"/>
  <c r="JK152" i="11"/>
  <c r="JQ93" i="11"/>
  <c r="JS53" i="11"/>
  <c r="JP104" i="11"/>
  <c r="JQ140" i="11"/>
  <c r="JK193" i="11"/>
  <c r="JQ209" i="11"/>
  <c r="JM58" i="11"/>
  <c r="JL236" i="11"/>
  <c r="JU274" i="11"/>
  <c r="JR341" i="11"/>
  <c r="JP196" i="11"/>
  <c r="JM199" i="11"/>
  <c r="JO17" i="11"/>
  <c r="JK196" i="11"/>
  <c r="JM169" i="11"/>
  <c r="JT184" i="11"/>
  <c r="JU126" i="11"/>
  <c r="JO84" i="11"/>
  <c r="JL127" i="11"/>
  <c r="JM163" i="11"/>
  <c r="JO47" i="11"/>
  <c r="JT72" i="11"/>
  <c r="JU80" i="11"/>
  <c r="JT258" i="11"/>
  <c r="JQ297" i="11"/>
  <c r="JS217" i="11"/>
  <c r="JL219" i="11"/>
  <c r="JU221" i="11"/>
  <c r="JU34" i="11"/>
  <c r="JL169" i="11"/>
  <c r="JR70" i="11"/>
  <c r="JT74" i="11"/>
  <c r="JM164" i="11"/>
  <c r="JS21" i="11"/>
  <c r="JN106" i="11"/>
  <c r="JN121" i="11"/>
  <c r="JT110" i="11"/>
  <c r="JK208" i="11"/>
  <c r="JU145" i="11"/>
  <c r="JQ341" i="11"/>
  <c r="JP216" i="11"/>
  <c r="JQ296" i="11"/>
  <c r="JK206" i="11"/>
  <c r="JL226" i="11"/>
  <c r="JQ227" i="11"/>
  <c r="JR251" i="11"/>
  <c r="JS303" i="11"/>
  <c r="JL305" i="11"/>
  <c r="JQ306" i="11"/>
  <c r="JS12" i="11"/>
  <c r="JJ124" i="11"/>
  <c r="JT166" i="11"/>
  <c r="JP106" i="11"/>
  <c r="JN174" i="11"/>
  <c r="JS147" i="11"/>
  <c r="JJ284" i="11"/>
  <c r="JO43" i="11"/>
  <c r="JJ103" i="11"/>
  <c r="JP15" i="11"/>
  <c r="JJ203" i="11"/>
  <c r="JJ51" i="11"/>
  <c r="JL112" i="11"/>
  <c r="JO95" i="11"/>
  <c r="JU24" i="11"/>
  <c r="JQ84" i="11"/>
  <c r="JT350" i="11"/>
  <c r="JU78" i="11"/>
  <c r="JT144" i="11"/>
  <c r="JQ146" i="11"/>
  <c r="JN47" i="11"/>
  <c r="JS205" i="11"/>
  <c r="JN196" i="11"/>
  <c r="JR80" i="11"/>
  <c r="JP333" i="11"/>
  <c r="JL93" i="11"/>
  <c r="JP181" i="11"/>
  <c r="JT181" i="11"/>
  <c r="JT190" i="11"/>
  <c r="JM224" i="11"/>
  <c r="JO14" i="11"/>
  <c r="JM56" i="11"/>
  <c r="JU69" i="11"/>
  <c r="JP107" i="11"/>
  <c r="JU246" i="11"/>
  <c r="JT7" i="11"/>
  <c r="JM148" i="11"/>
  <c r="JQ92" i="11"/>
  <c r="JL130" i="11"/>
  <c r="JU226" i="11"/>
  <c r="JR71" i="11"/>
  <c r="JU198" i="11"/>
  <c r="JN88" i="11"/>
  <c r="JQ72" i="11"/>
  <c r="JO127" i="11"/>
  <c r="JU160" i="11"/>
  <c r="JN240" i="11"/>
  <c r="JT277" i="11"/>
  <c r="JK36" i="11"/>
  <c r="JK157" i="11"/>
  <c r="JT126" i="11"/>
  <c r="JK51" i="11"/>
  <c r="JP144" i="11"/>
  <c r="JQ180" i="11"/>
  <c r="JS64" i="11"/>
  <c r="JL90" i="11"/>
  <c r="JM98" i="11"/>
  <c r="JL276" i="11"/>
  <c r="JU314" i="11"/>
  <c r="JK235" i="11"/>
  <c r="JP236" i="11"/>
  <c r="JM239" i="11"/>
  <c r="JS83" i="11"/>
  <c r="JS39" i="11"/>
  <c r="JN105" i="11"/>
  <c r="JP97" i="11"/>
  <c r="JS189" i="11"/>
  <c r="JS137" i="11"/>
  <c r="JL167" i="11"/>
  <c r="JS262" i="11"/>
  <c r="JO87" i="11"/>
  <c r="JT112" i="11"/>
  <c r="JU120" i="11"/>
  <c r="JT298" i="11"/>
  <c r="JQ337" i="11"/>
  <c r="JR266" i="11"/>
  <c r="JR179" i="11"/>
  <c r="JU167" i="11"/>
  <c r="JO181" i="11"/>
  <c r="JQ125" i="11"/>
  <c r="JK83" i="11"/>
  <c r="JT125" i="11"/>
  <c r="JU161" i="11"/>
  <c r="JK46" i="11"/>
  <c r="JP71" i="11"/>
  <c r="JQ79" i="11"/>
  <c r="JP257" i="11"/>
  <c r="JM296" i="11"/>
  <c r="JO216" i="11"/>
  <c r="JT217" i="11"/>
  <c r="JQ220" i="11"/>
  <c r="JU14" i="11"/>
  <c r="JT63" i="11"/>
  <c r="JO321" i="11"/>
  <c r="JL72" i="11"/>
  <c r="JQ157" i="11"/>
  <c r="JS113" i="11"/>
  <c r="JP148" i="11"/>
  <c r="JR185" i="11"/>
  <c r="JS68" i="11"/>
  <c r="JL94" i="11"/>
  <c r="JM102" i="11"/>
  <c r="JL280" i="11"/>
  <c r="JU318" i="11"/>
  <c r="JK239" i="11"/>
  <c r="JP240" i="11"/>
  <c r="JM243" i="11"/>
  <c r="JL12" i="11"/>
  <c r="JR95" i="11"/>
  <c r="JR118" i="11"/>
  <c r="JP105" i="11"/>
  <c r="JO199" i="11"/>
  <c r="JT111" i="11"/>
  <c r="JL33" i="11"/>
  <c r="JR166" i="11"/>
  <c r="JT138" i="11"/>
  <c r="JR65" i="11"/>
  <c r="JN131" i="11"/>
  <c r="JR285" i="11"/>
  <c r="JL247" i="11"/>
  <c r="JQ320" i="11"/>
  <c r="JO227" i="11"/>
  <c r="JP247" i="11"/>
  <c r="JU248" i="11"/>
  <c r="JR283" i="11"/>
  <c r="JK325" i="11"/>
  <c r="JP326" i="11"/>
  <c r="JU327" i="11"/>
  <c r="JR31" i="11"/>
  <c r="JT188" i="11"/>
  <c r="JU194" i="11"/>
  <c r="JU151" i="11"/>
  <c r="JK45" i="11"/>
  <c r="JK104" i="11"/>
  <c r="JJ191" i="11"/>
  <c r="JU20" i="11"/>
  <c r="JJ196" i="11"/>
  <c r="JS30" i="11"/>
  <c r="JM13" i="11"/>
  <c r="JJ178" i="11"/>
  <c r="JR302" i="11"/>
  <c r="JT120" i="11"/>
  <c r="JK133" i="11"/>
  <c r="JQ148" i="11"/>
  <c r="JR257" i="11"/>
  <c r="JN72" i="11"/>
  <c r="JM46" i="11"/>
  <c r="JO169" i="11"/>
  <c r="JR242" i="11"/>
  <c r="JS269" i="11"/>
  <c r="JO237" i="11"/>
  <c r="JK58" i="11"/>
  <c r="JM244" i="11"/>
  <c r="JK5" i="11"/>
  <c r="JU82" i="11"/>
  <c r="JU89" i="11"/>
  <c r="JP127" i="11"/>
  <c r="JU266" i="11"/>
  <c r="JL181" i="11"/>
  <c r="JQ177" i="11"/>
  <c r="JQ112" i="11"/>
  <c r="JL150" i="11"/>
  <c r="JM332" i="11"/>
  <c r="JO154" i="11"/>
  <c r="JK324" i="11"/>
  <c r="JU177" i="11"/>
  <c r="JT172" i="11"/>
  <c r="JM312" i="11"/>
  <c r="JN54" i="11"/>
  <c r="JK176" i="11"/>
  <c r="JO76" i="11"/>
  <c r="JU157" i="11"/>
  <c r="JS338" i="11"/>
  <c r="JP253" i="11"/>
  <c r="JO212" i="11"/>
  <c r="JL299" i="11"/>
  <c r="JT9" i="11"/>
  <c r="JM121" i="11"/>
  <c r="JT158" i="11"/>
  <c r="JK107" i="11"/>
  <c r="JT165" i="11"/>
  <c r="JK252" i="11"/>
  <c r="JK86" i="11"/>
  <c r="JP111" i="11"/>
  <c r="JQ119" i="11"/>
  <c r="JP297" i="11"/>
  <c r="JM336" i="11"/>
  <c r="JO256" i="11"/>
  <c r="JT257" i="11"/>
  <c r="JQ260" i="11"/>
  <c r="JP20" i="11"/>
  <c r="JT11" i="11"/>
  <c r="JN153" i="11"/>
  <c r="JL132" i="11"/>
  <c r="JN48" i="11"/>
  <c r="JS165" i="11"/>
  <c r="JS192" i="11"/>
  <c r="JR60" i="11"/>
  <c r="JS108" i="11"/>
  <c r="JL134" i="11"/>
  <c r="JM142" i="11"/>
  <c r="JL320" i="11"/>
  <c r="JN212" i="11"/>
  <c r="JQ13" i="11"/>
  <c r="JN61" i="11"/>
  <c r="JK300" i="11"/>
  <c r="JT70" i="11"/>
  <c r="JM156" i="11"/>
  <c r="JO112" i="11"/>
  <c r="JL147" i="11"/>
  <c r="JO183" i="11"/>
  <c r="JO67" i="11"/>
  <c r="JT92" i="11"/>
  <c r="JU100" i="11"/>
  <c r="JT278" i="11"/>
  <c r="JQ317" i="11"/>
  <c r="JS237" i="11"/>
  <c r="JL239" i="11"/>
  <c r="JU241" i="11"/>
  <c r="JS66" i="11"/>
  <c r="JO66" i="11"/>
  <c r="JR114" i="11"/>
  <c r="JP101" i="11"/>
  <c r="JS194" i="11"/>
  <c r="JO140" i="11"/>
  <c r="JT169" i="11"/>
  <c r="JK284" i="11"/>
  <c r="JK90" i="11"/>
  <c r="JP115" i="11"/>
  <c r="JQ123" i="11"/>
  <c r="JS310" i="11"/>
  <c r="JT155" i="11"/>
  <c r="JQ21" i="11"/>
  <c r="JJ225" i="11"/>
  <c r="JS103" i="11"/>
  <c r="JR125" i="11"/>
  <c r="JJ346" i="11"/>
  <c r="JQ5" i="11"/>
  <c r="JQ10" i="11"/>
  <c r="JS5" i="11"/>
  <c r="JU27" i="11"/>
  <c r="JJ321" i="11"/>
  <c r="JO213" i="11"/>
  <c r="JO188" i="11"/>
  <c r="JO69" i="11"/>
  <c r="JN107" i="11"/>
  <c r="JJ54" i="11"/>
  <c r="JO180" i="11"/>
  <c r="JU152" i="11"/>
  <c r="JL116" i="11"/>
  <c r="JO285" i="11"/>
  <c r="JL207" i="11"/>
  <c r="JL148" i="11"/>
  <c r="JK296" i="11"/>
  <c r="JU286" i="11"/>
  <c r="JK149" i="11"/>
  <c r="JS302" i="11"/>
  <c r="JQ132" i="11"/>
  <c r="JL170" i="11"/>
  <c r="JR201" i="11"/>
  <c r="JS266" i="11"/>
  <c r="JR81" i="11"/>
  <c r="JK220" i="11"/>
  <c r="JN205" i="11"/>
  <c r="JN236" i="11"/>
  <c r="JO257" i="11"/>
  <c r="JR133" i="11"/>
  <c r="JN55" i="11"/>
  <c r="JQ95" i="11"/>
  <c r="JR205" i="11"/>
  <c r="JK37" i="11"/>
  <c r="JT94" i="11"/>
  <c r="JK135" i="11"/>
  <c r="JO241" i="11"/>
  <c r="JL110" i="11"/>
  <c r="JL296" i="11"/>
  <c r="JK255" i="11"/>
  <c r="JT341" i="11"/>
  <c r="JN78" i="11"/>
  <c r="JS278" i="11"/>
  <c r="JR194" i="11"/>
  <c r="JO164" i="11"/>
  <c r="JO190" i="11"/>
  <c r="JN59" i="11"/>
  <c r="JO107" i="11"/>
  <c r="JT132" i="11"/>
  <c r="JU140" i="11"/>
  <c r="JT318" i="11"/>
  <c r="JR209" i="11"/>
  <c r="JS277" i="11"/>
  <c r="JL279" i="11"/>
  <c r="JU281" i="11"/>
  <c r="JP13" i="11"/>
  <c r="JO106" i="11"/>
  <c r="JL212" i="11"/>
  <c r="JL160" i="11"/>
  <c r="JR97" i="11"/>
  <c r="JU218" i="11"/>
  <c r="JM75" i="11"/>
  <c r="JR92" i="11"/>
  <c r="JK130" i="11"/>
  <c r="JP155" i="11"/>
  <c r="JQ163" i="11"/>
  <c r="JP341" i="11"/>
  <c r="JN244" i="11"/>
  <c r="JP90" i="11"/>
  <c r="JK41" i="11"/>
  <c r="JN113" i="11"/>
  <c r="JL100" i="11"/>
  <c r="JM192" i="11"/>
  <c r="JK139" i="11"/>
  <c r="JP168" i="11"/>
  <c r="JO273" i="11"/>
  <c r="JS88" i="11"/>
  <c r="JL114" i="11"/>
  <c r="JM122" i="11"/>
  <c r="JL300" i="11"/>
  <c r="JU338" i="11"/>
  <c r="JK259" i="11"/>
  <c r="JP260" i="11"/>
  <c r="JM263" i="11"/>
  <c r="JL43" i="11"/>
  <c r="JL29" i="11"/>
  <c r="JN157" i="11"/>
  <c r="JT134" i="11"/>
  <c r="JR53" i="11"/>
  <c r="JS169" i="11"/>
  <c r="JN209" i="11"/>
  <c r="JR64" i="11"/>
  <c r="JO111" i="11"/>
  <c r="JT136" i="11"/>
  <c r="JU144" i="11"/>
  <c r="JT322" i="11"/>
  <c r="JN216" i="11"/>
  <c r="JS281" i="11"/>
  <c r="JL283" i="11"/>
  <c r="JU285" i="11"/>
  <c r="JN7" i="11"/>
  <c r="JO114" i="11"/>
  <c r="JN301" i="11"/>
  <c r="JL168" i="11"/>
  <c r="JJ300" i="11"/>
  <c r="JL49" i="11"/>
  <c r="JO178" i="11"/>
  <c r="JK96" i="11"/>
  <c r="JN281" i="11"/>
  <c r="JU135" i="11"/>
  <c r="JS242" i="11"/>
  <c r="JS229" i="11"/>
  <c r="JT309" i="11"/>
  <c r="JN199" i="11"/>
  <c r="JK270" i="11"/>
  <c r="JL290" i="11"/>
  <c r="JQ291" i="11"/>
  <c r="JR347" i="11"/>
  <c r="JP198" i="11"/>
  <c r="JU199" i="11"/>
  <c r="IX36" i="11"/>
  <c r="JO56" i="11"/>
  <c r="JT15" i="11"/>
  <c r="JT29" i="11"/>
  <c r="JP78" i="11"/>
  <c r="JK192" i="11"/>
  <c r="JO152" i="11"/>
  <c r="JS54" i="11"/>
  <c r="JO34" i="11"/>
  <c r="JQ26" i="11"/>
  <c r="JP6" i="11"/>
  <c r="JM32" i="11"/>
  <c r="JJ49" i="11"/>
  <c r="JO148" i="11"/>
  <c r="JU128" i="11"/>
  <c r="JS162" i="11"/>
  <c r="JO139" i="11"/>
  <c r="JL3" i="11"/>
  <c r="JP92" i="11"/>
  <c r="JT330" i="11"/>
  <c r="JQ109" i="11"/>
  <c r="JT124" i="11"/>
  <c r="JU209" i="11"/>
  <c r="JM144" i="11"/>
  <c r="JT104" i="11"/>
  <c r="JN232" i="11"/>
  <c r="JQ114" i="11"/>
  <c r="JR129" i="11"/>
  <c r="JN51" i="11"/>
  <c r="JM50" i="11"/>
  <c r="JR265" i="11"/>
  <c r="JN93" i="11"/>
  <c r="JN176" i="11"/>
  <c r="JR84" i="11"/>
  <c r="JQ115" i="11"/>
  <c r="JN300" i="11"/>
  <c r="JR146" i="11"/>
  <c r="JO104" i="11"/>
  <c r="JN119" i="11"/>
  <c r="JM138" i="11"/>
  <c r="JR237" i="11"/>
  <c r="JL9" i="11"/>
  <c r="JP125" i="11"/>
  <c r="JS161" i="11"/>
  <c r="JR56" i="11"/>
  <c r="JP131" i="11"/>
  <c r="JP317" i="11"/>
  <c r="JO276" i="11"/>
  <c r="JQ216" i="11"/>
  <c r="JP29" i="11"/>
  <c r="JR150" i="11"/>
  <c r="JQ89" i="11"/>
  <c r="JU202" i="11"/>
  <c r="JU73" i="11"/>
  <c r="JN91" i="11"/>
  <c r="JS128" i="11"/>
  <c r="JL154" i="11"/>
  <c r="JM162" i="11"/>
  <c r="JL340" i="11"/>
  <c r="JR241" i="11"/>
  <c r="JK299" i="11"/>
  <c r="JP300" i="11"/>
  <c r="JM303" i="11"/>
  <c r="JS24" i="11"/>
  <c r="JK161" i="11"/>
  <c r="JK88" i="11"/>
  <c r="JT196" i="11"/>
  <c r="JN140" i="11"/>
  <c r="JL55" i="11"/>
  <c r="JQ96" i="11"/>
  <c r="JR124" i="11"/>
  <c r="JO151" i="11"/>
  <c r="JT176" i="11"/>
  <c r="JO186" i="11"/>
  <c r="JU230" i="11"/>
  <c r="JN276" i="11"/>
  <c r="JT41" i="11"/>
  <c r="JL25" i="11"/>
  <c r="JR154" i="11"/>
  <c r="JP133" i="11"/>
  <c r="JR49" i="11"/>
  <c r="JO168" i="11"/>
  <c r="JP197" i="11"/>
  <c r="JN63" i="11"/>
  <c r="JK110" i="11"/>
  <c r="JP135" i="11"/>
  <c r="JQ143" i="11"/>
  <c r="JP321" i="11"/>
  <c r="JR213" i="11"/>
  <c r="JO280" i="11"/>
  <c r="JT281" i="11"/>
  <c r="JQ284" i="11"/>
  <c r="JQ45" i="11"/>
  <c r="JS111" i="11"/>
  <c r="JN269" i="11"/>
  <c r="JL164" i="11"/>
  <c r="JR101" i="11"/>
  <c r="JK240" i="11"/>
  <c r="JU77" i="11"/>
  <c r="JR96" i="11"/>
  <c r="JS132" i="11"/>
  <c r="JL158" i="11"/>
  <c r="JM166" i="11"/>
  <c r="JL344" i="11"/>
  <c r="JN248" i="11"/>
  <c r="JK303" i="11"/>
  <c r="JP304" i="11"/>
  <c r="JJ19" i="11"/>
  <c r="JR46" i="11"/>
  <c r="JK177" i="11"/>
  <c r="JS94" i="11"/>
  <c r="JR270" i="11"/>
  <c r="JJ175" i="11"/>
  <c r="JP39" i="11"/>
  <c r="JM97" i="11"/>
  <c r="JO129" i="11"/>
  <c r="JU70" i="11"/>
  <c r="JM100" i="11"/>
  <c r="JT180" i="11"/>
  <c r="JK263" i="11"/>
  <c r="JL339" i="11"/>
  <c r="JN231" i="11"/>
  <c r="JO291" i="11"/>
  <c r="JP311" i="11"/>
  <c r="JU312" i="11"/>
  <c r="JO218" i="11"/>
  <c r="JT219" i="11"/>
  <c r="JM221" i="11"/>
  <c r="JU32" i="11"/>
  <c r="JR151" i="11"/>
  <c r="JU57" i="11"/>
  <c r="JT200" i="11"/>
  <c r="JR91" i="11"/>
  <c r="JS326" i="11"/>
  <c r="JT164" i="11"/>
  <c r="JU262" i="11"/>
  <c r="JT310" i="11"/>
  <c r="JQ155" i="11"/>
  <c r="JN325" i="11"/>
  <c r="JL228" i="11"/>
  <c r="JO192" i="11"/>
  <c r="JN201" i="11"/>
  <c r="JT141" i="11"/>
  <c r="JM21" i="11"/>
  <c r="JS199" i="11"/>
  <c r="JM118" i="11"/>
  <c r="JQ280" i="11"/>
  <c r="JM152" i="11"/>
  <c r="JU137" i="11"/>
  <c r="JN233" i="11"/>
  <c r="JR273" i="11"/>
  <c r="JQ196" i="11"/>
  <c r="JQ122" i="11"/>
  <c r="JT194" i="11"/>
  <c r="JQ160" i="11"/>
  <c r="JU56" i="11"/>
  <c r="JN308" i="11"/>
  <c r="JU79" i="11"/>
  <c r="JN144" i="11"/>
  <c r="JN95" i="11"/>
  <c r="JN265" i="11"/>
  <c r="JR277" i="11"/>
  <c r="JJ16" i="11"/>
  <c r="JQ126" i="11"/>
  <c r="JP199" i="11"/>
  <c r="JR128" i="11"/>
  <c r="JQ59" i="11"/>
  <c r="JM340" i="11"/>
  <c r="JT261" i="11"/>
  <c r="JL101" i="11"/>
  <c r="JR162" i="11"/>
  <c r="JN64" i="11"/>
  <c r="JS127" i="11"/>
  <c r="JP169" i="11"/>
  <c r="JS92" i="11"/>
  <c r="JP276" i="11"/>
  <c r="JS248" i="11"/>
  <c r="JM270" i="11"/>
  <c r="JO346" i="11"/>
  <c r="JM349" i="11"/>
  <c r="IX195" i="11"/>
  <c r="IX198" i="11"/>
  <c r="JB57" i="11"/>
  <c r="IY4" i="11"/>
  <c r="JM128" i="11"/>
  <c r="JL182" i="11"/>
  <c r="JO264" i="11"/>
  <c r="JP340" i="11"/>
  <c r="JR232" i="11"/>
  <c r="JS292" i="11"/>
  <c r="JT312" i="11"/>
  <c r="JM314" i="11"/>
  <c r="JS219" i="11"/>
  <c r="JL221" i="11"/>
  <c r="JQ222" i="11"/>
  <c r="IX8" i="11"/>
  <c r="IX90" i="11"/>
  <c r="IX266" i="11"/>
  <c r="JH27" i="11"/>
  <c r="JU165" i="11"/>
  <c r="JM344" i="11"/>
  <c r="JT221" i="11"/>
  <c r="JM299" i="11"/>
  <c r="JS208" i="11"/>
  <c r="JT228" i="11"/>
  <c r="JM230" i="11"/>
  <c r="JR255" i="11"/>
  <c r="JO306" i="11"/>
  <c r="JT307" i="11"/>
  <c r="JM309" i="11"/>
  <c r="IX152" i="11"/>
  <c r="IX177" i="11"/>
  <c r="JH63" i="11"/>
  <c r="JH83" i="11"/>
  <c r="JD62" i="11"/>
  <c r="JN163" i="11"/>
  <c r="JR313" i="11"/>
  <c r="JP252" i="11"/>
  <c r="JQ324" i="11"/>
  <c r="JO231" i="11"/>
  <c r="JP251" i="11"/>
  <c r="JU252" i="11"/>
  <c r="JN290" i="11"/>
  <c r="JK329" i="11"/>
  <c r="JP330" i="11"/>
  <c r="JU331" i="11"/>
  <c r="IX71" i="11"/>
  <c r="IX251" i="11"/>
  <c r="IY29" i="11"/>
  <c r="JF34" i="11"/>
  <c r="JP44" i="11"/>
  <c r="JO115" i="11"/>
  <c r="JK207" i="11"/>
  <c r="JL287" i="11"/>
  <c r="JM347" i="11"/>
  <c r="JK254" i="11"/>
  <c r="JL274" i="11"/>
  <c r="JQ275" i="11"/>
  <c r="JR323" i="11"/>
  <c r="JS351" i="11"/>
  <c r="JU183" i="11"/>
  <c r="IX49" i="11"/>
  <c r="IX139" i="11"/>
  <c r="IX319" i="11"/>
  <c r="JI63" i="11"/>
  <c r="JP88" i="11"/>
  <c r="JT282" i="11"/>
  <c r="JO332" i="11"/>
  <c r="JU245" i="11"/>
  <c r="JR304" i="11"/>
  <c r="JS340" i="11"/>
  <c r="JQ191" i="11"/>
  <c r="JN198" i="11"/>
  <c r="JS267" i="11"/>
  <c r="JL269" i="11"/>
  <c r="JQ270" i="11"/>
  <c r="JJ24" i="11"/>
  <c r="JJ326" i="11"/>
  <c r="JU6" i="11"/>
  <c r="JU30" i="11"/>
  <c r="JN3" i="11"/>
  <c r="JU238" i="11"/>
  <c r="JK57" i="11"/>
  <c r="JQ27" i="11"/>
  <c r="JL62" i="11"/>
  <c r="JN296" i="11"/>
  <c r="JT45" i="11"/>
  <c r="JR33" i="11"/>
  <c r="JR148" i="11"/>
  <c r="JR119" i="11"/>
  <c r="JS104" i="11"/>
  <c r="JN257" i="11"/>
  <c r="JP164" i="11"/>
  <c r="JM292" i="11"/>
  <c r="JP21" i="11"/>
  <c r="JN96" i="11"/>
  <c r="JN155" i="11"/>
  <c r="JK184" i="11"/>
  <c r="JR337" i="11"/>
  <c r="JJ279" i="11"/>
  <c r="JO117" i="11"/>
  <c r="JO80" i="11"/>
  <c r="JS190" i="11"/>
  <c r="JK308" i="11"/>
  <c r="JJ47" i="11"/>
  <c r="JO89" i="11"/>
  <c r="JO229" i="11"/>
  <c r="JN159" i="11"/>
  <c r="JS188" i="11"/>
  <c r="JS301" i="11"/>
  <c r="JJ343" i="11"/>
  <c r="JO121" i="11"/>
  <c r="JT57" i="11"/>
  <c r="JO195" i="11"/>
  <c r="JO329" i="11"/>
  <c r="JN312" i="11"/>
  <c r="JL347" i="11"/>
  <c r="JM6" i="11"/>
  <c r="JK156" i="11"/>
  <c r="JM33" i="11"/>
  <c r="JQ182" i="11"/>
  <c r="JM132" i="11"/>
  <c r="JP241" i="11"/>
  <c r="JU233" i="11"/>
  <c r="JK334" i="11"/>
  <c r="JR187" i="11"/>
  <c r="JP262" i="11"/>
  <c r="IX48" i="11"/>
  <c r="IX150" i="11"/>
  <c r="IX326" i="11"/>
  <c r="JB53" i="11"/>
  <c r="JI55" i="11"/>
  <c r="JT61" i="11"/>
  <c r="JL260" i="11"/>
  <c r="JK327" i="11"/>
  <c r="JM235" i="11"/>
  <c r="JR296" i="11"/>
  <c r="JO335" i="11"/>
  <c r="JM186" i="11"/>
  <c r="JN190" i="11"/>
  <c r="JO262" i="11"/>
  <c r="JT263" i="11"/>
  <c r="JM265" i="11"/>
  <c r="IX44" i="11"/>
  <c r="IX196" i="11"/>
  <c r="IX225" i="11"/>
  <c r="JQ33" i="11"/>
  <c r="JS112" i="11"/>
  <c r="JK203" i="11"/>
  <c r="JP284" i="11"/>
  <c r="JQ344" i="11"/>
  <c r="JO251" i="11"/>
  <c r="JP271" i="11"/>
  <c r="JU272" i="11"/>
  <c r="JR319" i="11"/>
  <c r="JK349" i="11"/>
  <c r="JP350" i="11"/>
  <c r="JU351" i="11"/>
  <c r="IX131" i="11"/>
  <c r="IX311" i="11"/>
  <c r="JF59" i="11"/>
  <c r="IZ69" i="11"/>
  <c r="JN117" i="11"/>
  <c r="JT76" i="11"/>
  <c r="JO236" i="11"/>
  <c r="JL315" i="11"/>
  <c r="JR204" i="11"/>
  <c r="JK274" i="11"/>
  <c r="JL294" i="11"/>
  <c r="JQ295" i="11"/>
  <c r="JK201" i="11"/>
  <c r="JP202" i="11"/>
  <c r="JU203" i="11"/>
  <c r="IX16" i="11"/>
  <c r="IX224" i="11"/>
  <c r="IX210" i="11"/>
  <c r="IZ9" i="11"/>
  <c r="IY8" i="11"/>
  <c r="JN56" i="11"/>
  <c r="JR318" i="11"/>
  <c r="JO268" i="11"/>
  <c r="JT349" i="11"/>
  <c r="JN239" i="11"/>
  <c r="JS296" i="11"/>
  <c r="JT316" i="11"/>
  <c r="JM318" i="11"/>
  <c r="JS223" i="11"/>
  <c r="JL225" i="11"/>
  <c r="JQ226" i="11"/>
  <c r="IX11" i="11"/>
  <c r="IX102" i="11"/>
  <c r="IX278" i="11"/>
  <c r="JH31" i="11"/>
  <c r="JM29" i="11"/>
  <c r="JT30" i="11"/>
  <c r="JS37" i="11"/>
  <c r="JT83" i="11"/>
  <c r="JK23" i="11"/>
  <c r="JQ345" i="11"/>
  <c r="JM101" i="11"/>
  <c r="JS69" i="11"/>
  <c r="JR23" i="11"/>
  <c r="JJ174" i="11"/>
  <c r="JN115" i="11"/>
  <c r="JU37" i="11"/>
  <c r="JK82" i="11"/>
  <c r="JK84" i="11"/>
  <c r="JO147" i="11"/>
  <c r="JQ162" i="11"/>
  <c r="JR88" i="11"/>
  <c r="JU334" i="11"/>
  <c r="JT56" i="11"/>
  <c r="JT53" i="11"/>
  <c r="JM188" i="11"/>
  <c r="JO297" i="11"/>
  <c r="JO320" i="11"/>
  <c r="JR59" i="11"/>
  <c r="JS150" i="11"/>
  <c r="JT81" i="11"/>
  <c r="JN349" i="11"/>
  <c r="JT234" i="11"/>
  <c r="JT26" i="11"/>
  <c r="JK120" i="11"/>
  <c r="JP56" i="11"/>
  <c r="JO131" i="11"/>
  <c r="JS318" i="11"/>
  <c r="JK323" i="11"/>
  <c r="JO27" i="11"/>
  <c r="JO153" i="11"/>
  <c r="JP84" i="11"/>
  <c r="JK154" i="11"/>
  <c r="JP237" i="11"/>
  <c r="JN344" i="11"/>
  <c r="JQ200" i="11"/>
  <c r="JL109" i="11"/>
  <c r="JS196" i="11"/>
  <c r="JM36" i="11"/>
  <c r="JN73" i="11"/>
  <c r="JQ165" i="11"/>
  <c r="JU234" i="11"/>
  <c r="JM267" i="11"/>
  <c r="JT204" i="11"/>
  <c r="JR219" i="11"/>
  <c r="JT283" i="11"/>
  <c r="IX38" i="11"/>
  <c r="IX324" i="11"/>
  <c r="IX221" i="11"/>
  <c r="JI7" i="11"/>
  <c r="IY55" i="11"/>
  <c r="JT173" i="11"/>
  <c r="JM236" i="11"/>
  <c r="JL187" i="11"/>
  <c r="JQ268" i="11"/>
  <c r="JR328" i="11"/>
  <c r="JL206" i="11"/>
  <c r="JQ207" i="11"/>
  <c r="JN222" i="11"/>
  <c r="JS283" i="11"/>
  <c r="JL285" i="11"/>
  <c r="JQ286" i="11"/>
  <c r="IX84" i="11"/>
  <c r="IX109" i="11"/>
  <c r="IX289" i="11"/>
  <c r="JK332" i="11"/>
  <c r="JP75" i="11"/>
  <c r="JO232" i="11"/>
  <c r="JP312" i="11"/>
  <c r="JN203" i="11"/>
  <c r="JS272" i="11"/>
  <c r="JT292" i="11"/>
  <c r="JM294" i="11"/>
  <c r="JR351" i="11"/>
  <c r="JL201" i="11"/>
  <c r="JQ202" i="11"/>
  <c r="IX12" i="11"/>
  <c r="IX216" i="11"/>
  <c r="IX206" i="11"/>
  <c r="JH7" i="11"/>
  <c r="JG6" i="11"/>
  <c r="JK197" i="11"/>
  <c r="JN297" i="11"/>
  <c r="JK267" i="11"/>
  <c r="JP348" i="11"/>
  <c r="JR236" i="11"/>
  <c r="JO295" i="11"/>
  <c r="JP315" i="11"/>
  <c r="JU316" i="11"/>
  <c r="JO222" i="11"/>
  <c r="JT223" i="11"/>
  <c r="JM225" i="11"/>
  <c r="IX7" i="11"/>
  <c r="IX98" i="11"/>
  <c r="IX274" i="11"/>
  <c r="JD30" i="11"/>
  <c r="JC29" i="11"/>
  <c r="JK115" i="11"/>
  <c r="JU148" i="11"/>
  <c r="JO300" i="11"/>
  <c r="JM211" i="11"/>
  <c r="JN271" i="11"/>
  <c r="JK318" i="11"/>
  <c r="JL338" i="11"/>
  <c r="JQ339" i="11"/>
  <c r="JK245" i="11"/>
  <c r="JP246" i="11"/>
  <c r="JU247" i="11"/>
  <c r="IX63" i="11"/>
  <c r="IX166" i="11"/>
  <c r="IX342" i="11"/>
  <c r="JG61" i="11"/>
  <c r="JN167" i="11"/>
  <c r="JR317" i="11"/>
  <c r="JL255" i="11"/>
  <c r="JM327" i="11"/>
  <c r="JK234" i="11"/>
  <c r="JL254" i="11"/>
  <c r="JQ255" i="11"/>
  <c r="JN294" i="11"/>
  <c r="JS331" i="11"/>
  <c r="JL333" i="11"/>
  <c r="JQ334" i="11"/>
  <c r="JP23" i="11"/>
  <c r="JQ174" i="11"/>
  <c r="JQ29" i="11"/>
  <c r="JL77" i="11"/>
  <c r="JR127" i="11"/>
  <c r="JL176" i="11"/>
  <c r="JR178" i="11"/>
  <c r="JK155" i="11"/>
  <c r="JS97" i="11"/>
  <c r="JR111" i="11"/>
  <c r="JN179" i="11"/>
  <c r="JP189" i="11"/>
  <c r="JS124" i="11"/>
  <c r="JS290" i="11"/>
  <c r="JU180" i="11"/>
  <c r="JR98" i="11"/>
  <c r="JN317" i="11"/>
  <c r="JS297" i="11"/>
  <c r="JP10" i="11"/>
  <c r="JL79" i="11"/>
  <c r="JK150" i="11"/>
  <c r="JP233" i="11"/>
  <c r="JS341" i="11"/>
  <c r="JT16" i="11"/>
  <c r="JK180" i="11"/>
  <c r="JL103" i="11"/>
  <c r="JS172" i="11"/>
  <c r="JL256" i="11"/>
  <c r="JK26" i="11"/>
  <c r="JK89" i="11"/>
  <c r="JS187" i="11"/>
  <c r="JK4" i="11"/>
  <c r="JP170" i="11"/>
  <c r="JO182" i="11"/>
  <c r="JR113" i="11"/>
  <c r="JR294" i="11"/>
  <c r="JL115" i="11"/>
  <c r="JK183" i="11"/>
  <c r="JN137" i="11"/>
  <c r="JK102" i="11"/>
  <c r="JS110" i="11"/>
  <c r="JM158" i="11"/>
  <c r="JT122" i="11"/>
  <c r="JP273" i="11"/>
  <c r="JP157" i="11"/>
  <c r="JS84" i="11"/>
  <c r="JO340" i="11"/>
  <c r="JP201" i="11"/>
  <c r="JT101" i="11"/>
  <c r="JO171" i="11"/>
  <c r="JQ229" i="11"/>
  <c r="JT193" i="11"/>
  <c r="JK14" i="11"/>
  <c r="JQ61" i="11"/>
  <c r="JP124" i="11"/>
  <c r="JM204" i="11"/>
  <c r="JM252" i="11"/>
  <c r="JL18" i="11"/>
  <c r="JR218" i="11"/>
  <c r="JQ76" i="11"/>
  <c r="JK174" i="11"/>
  <c r="JM232" i="11"/>
  <c r="JL303" i="11"/>
  <c r="JQ3" i="11"/>
  <c r="JM64" i="11"/>
  <c r="JM99" i="11"/>
  <c r="JU214" i="11"/>
  <c r="JQ233" i="11"/>
  <c r="JO324" i="11"/>
  <c r="JJ119" i="11"/>
  <c r="JU95" i="11"/>
  <c r="JM68" i="11"/>
  <c r="JQ19" i="11"/>
  <c r="JS158" i="11"/>
  <c r="JS61" i="11"/>
  <c r="JO292" i="11"/>
  <c r="JN263" i="11"/>
  <c r="JT332" i="11"/>
  <c r="JS239" i="11"/>
  <c r="JQ242" i="11"/>
  <c r="IX144" i="11"/>
  <c r="IX169" i="11"/>
  <c r="IX349" i="11"/>
  <c r="JC68" i="11"/>
  <c r="IY58" i="11"/>
  <c r="JR132" i="11"/>
  <c r="JN288" i="11"/>
  <c r="JP248" i="11"/>
  <c r="JU321" i="11"/>
  <c r="JS228" i="11"/>
  <c r="JT248" i="11"/>
  <c r="JM250" i="11"/>
  <c r="JN286" i="11"/>
  <c r="JO326" i="11"/>
  <c r="JT327" i="11"/>
  <c r="JM329" i="11"/>
  <c r="IX183" i="11"/>
  <c r="IX243" i="11"/>
  <c r="JC26" i="11"/>
  <c r="JS89" i="11"/>
  <c r="JM146" i="11"/>
  <c r="JK295" i="11"/>
  <c r="JM207" i="11"/>
  <c r="JN267" i="11"/>
  <c r="JO315" i="11"/>
  <c r="JP335" i="11"/>
  <c r="JU336" i="11"/>
  <c r="JO242" i="11"/>
  <c r="JT243" i="11"/>
  <c r="JM245" i="11"/>
  <c r="IX46" i="11"/>
  <c r="IX158" i="11"/>
  <c r="IX334" i="11"/>
  <c r="JD57" i="11"/>
  <c r="JB62" i="11"/>
  <c r="JT85" i="11"/>
  <c r="JT262" i="11"/>
  <c r="JS329" i="11"/>
  <c r="JQ240" i="11"/>
  <c r="JR300" i="11"/>
  <c r="JK338" i="11"/>
  <c r="JU188" i="11"/>
  <c r="JN194" i="11"/>
  <c r="JK265" i="11"/>
  <c r="JP266" i="11"/>
  <c r="JU267" i="11"/>
  <c r="IX57" i="11"/>
  <c r="IX228" i="11"/>
  <c r="IX233" i="11"/>
  <c r="JE14" i="11"/>
  <c r="JD5" i="11"/>
  <c r="JN241" i="11"/>
  <c r="JQ257" i="11"/>
  <c r="JL191" i="11"/>
  <c r="JQ272" i="11"/>
  <c r="JN335" i="11"/>
  <c r="JL210" i="11"/>
  <c r="JQ211" i="11"/>
  <c r="JR227" i="11"/>
  <c r="JS287" i="11"/>
  <c r="JL289" i="11"/>
  <c r="JQ290" i="11"/>
  <c r="IX96" i="11"/>
  <c r="IX121" i="11"/>
  <c r="IX301" i="11"/>
  <c r="JR290" i="11"/>
  <c r="JT96" i="11"/>
  <c r="JS241" i="11"/>
  <c r="JT317" i="11"/>
  <c r="JR208" i="11"/>
  <c r="JS276" i="11"/>
  <c r="JT296" i="11"/>
  <c r="JM298" i="11"/>
  <c r="JS203" i="11"/>
  <c r="JL205" i="11"/>
  <c r="JQ206" i="11"/>
  <c r="JJ228" i="11"/>
  <c r="JL175" i="11"/>
  <c r="JU68" i="11"/>
  <c r="JS157" i="11"/>
  <c r="JP293" i="11"/>
  <c r="JQ121" i="11"/>
  <c r="JU301" i="11"/>
  <c r="JP175" i="11"/>
  <c r="JN158" i="11"/>
  <c r="JR156" i="11"/>
  <c r="JO170" i="11"/>
  <c r="JM119" i="11"/>
  <c r="JR245" i="11"/>
  <c r="JU83" i="11"/>
  <c r="JU141" i="11"/>
  <c r="JM276" i="11"/>
  <c r="JQ30" i="11"/>
  <c r="JU130" i="11"/>
  <c r="JL76" i="11"/>
  <c r="JP184" i="11"/>
  <c r="JM206" i="11"/>
  <c r="JM285" i="11"/>
  <c r="IX303" i="11"/>
  <c r="IZ64" i="11"/>
  <c r="JL74" i="11"/>
  <c r="JL311" i="11"/>
  <c r="JO271" i="11"/>
  <c r="JU292" i="11"/>
  <c r="JT199" i="11"/>
  <c r="IX60" i="11"/>
  <c r="IX202" i="11"/>
  <c r="JR214" i="11"/>
  <c r="JP188" i="11"/>
  <c r="JN331" i="11"/>
  <c r="JU208" i="11"/>
  <c r="JK285" i="11"/>
  <c r="JU287" i="11"/>
  <c r="IX113" i="11"/>
  <c r="JE34" i="11"/>
  <c r="JM167" i="11"/>
  <c r="JL223" i="11"/>
  <c r="JK210" i="11"/>
  <c r="JQ231" i="11"/>
  <c r="JS307" i="11"/>
  <c r="JQ310" i="11"/>
  <c r="IX181" i="11"/>
  <c r="IZ105" i="11"/>
  <c r="JR164" i="11"/>
  <c r="JT253" i="11"/>
  <c r="JS232" i="11"/>
  <c r="JM254" i="11"/>
  <c r="JO330" i="11"/>
  <c r="JM333" i="11"/>
  <c r="IX255" i="11"/>
  <c r="JO116" i="11"/>
  <c r="JO208" i="11"/>
  <c r="JM275" i="11"/>
  <c r="JK298" i="11"/>
  <c r="JM234" i="11"/>
  <c r="JO246" i="11"/>
  <c r="JM185" i="11"/>
  <c r="IX252" i="11"/>
  <c r="IX170" i="11"/>
  <c r="IX346" i="11"/>
  <c r="IY66" i="11"/>
  <c r="JS294" i="11"/>
  <c r="JN224" i="11"/>
  <c r="JT229" i="11"/>
  <c r="JQ308" i="11"/>
  <c r="JO215" i="11"/>
  <c r="JP235" i="11"/>
  <c r="JU236" i="11"/>
  <c r="JN266" i="11"/>
  <c r="JK313" i="11"/>
  <c r="JP314" i="11"/>
  <c r="JU315" i="11"/>
  <c r="IX172" i="11"/>
  <c r="IX208" i="11"/>
  <c r="IY13" i="11"/>
  <c r="JO144" i="11"/>
  <c r="JL198" i="11"/>
  <c r="JO308" i="11"/>
  <c r="JM219" i="11"/>
  <c r="JN279" i="11"/>
  <c r="JO323" i="11"/>
  <c r="JP343" i="11"/>
  <c r="JU344" i="11"/>
  <c r="JO250" i="11"/>
  <c r="JT251" i="11"/>
  <c r="JM253" i="11"/>
  <c r="IX6" i="11"/>
  <c r="JK147" i="11"/>
  <c r="JO200" i="11"/>
  <c r="JS309" i="11"/>
  <c r="JM223" i="11"/>
  <c r="JR280" i="11"/>
  <c r="JS324" i="11"/>
  <c r="JT344" i="11"/>
  <c r="JM346" i="11"/>
  <c r="JS251" i="11"/>
  <c r="JL253" i="11"/>
  <c r="JQ254" i="11"/>
  <c r="IX10" i="11"/>
  <c r="IX248" i="11"/>
  <c r="IX193" i="11"/>
  <c r="JH103" i="11"/>
  <c r="IZ129" i="11"/>
  <c r="JT129" i="11"/>
  <c r="JL324" i="11"/>
  <c r="JK343" i="11"/>
  <c r="JU253" i="11"/>
  <c r="JN315" i="11"/>
  <c r="JO347" i="11"/>
  <c r="JM198" i="11"/>
  <c r="JR207" i="11"/>
  <c r="JO274" i="11"/>
  <c r="JT275" i="11"/>
  <c r="JM277" i="11"/>
  <c r="IX192" i="11"/>
  <c r="IX81" i="11"/>
  <c r="IX261" i="11"/>
  <c r="JI23" i="11"/>
  <c r="IZ20" i="11"/>
  <c r="JU121" i="11"/>
  <c r="JQ301" i="11"/>
  <c r="JT205" i="11"/>
  <c r="JQ288" i="11"/>
  <c r="JM31" i="11"/>
  <c r="JT306" i="11"/>
  <c r="JT246" i="11"/>
  <c r="JQ135" i="11"/>
  <c r="JR143" i="11"/>
  <c r="JN185" i="11"/>
  <c r="JS86" i="11"/>
  <c r="JQ55" i="11"/>
  <c r="JQ78" i="11"/>
  <c r="JL70" i="11"/>
  <c r="JP217" i="11"/>
  <c r="JN127" i="11"/>
  <c r="JR309" i="11"/>
  <c r="JS90" i="11"/>
  <c r="JR160" i="11"/>
  <c r="JN280" i="11"/>
  <c r="JL38" i="11"/>
  <c r="JJ294" i="11"/>
  <c r="JU102" i="11"/>
  <c r="JQ204" i="11"/>
  <c r="JM334" i="11"/>
  <c r="IX29" i="11"/>
  <c r="IX262" i="11"/>
  <c r="JC25" i="11"/>
  <c r="JQ127" i="11"/>
  <c r="JU205" i="11"/>
  <c r="JK314" i="11"/>
  <c r="JQ335" i="11"/>
  <c r="JP242" i="11"/>
  <c r="IX9" i="11"/>
  <c r="IX330" i="11"/>
  <c r="JN135" i="11"/>
  <c r="JL251" i="11"/>
  <c r="JK230" i="11"/>
  <c r="JQ251" i="11"/>
  <c r="JS327" i="11"/>
  <c r="JQ330" i="11"/>
  <c r="IX247" i="11"/>
  <c r="JB33" i="11"/>
  <c r="JK114" i="11"/>
  <c r="JT285" i="11"/>
  <c r="JS252" i="11"/>
  <c r="JM274" i="11"/>
  <c r="JO350" i="11"/>
  <c r="IX17" i="11"/>
  <c r="IX315" i="11"/>
  <c r="IY75" i="11"/>
  <c r="JP95" i="11"/>
  <c r="JP316" i="11"/>
  <c r="JO275" i="11"/>
  <c r="JU296" i="11"/>
  <c r="JT203" i="11"/>
  <c r="IX20" i="11"/>
  <c r="IX214" i="11"/>
  <c r="JM79" i="11"/>
  <c r="JK271" i="11"/>
  <c r="JU305" i="11"/>
  <c r="JO319" i="11"/>
  <c r="JU276" i="11"/>
  <c r="JK289" i="11"/>
  <c r="JU227" i="11"/>
  <c r="IX288" i="11"/>
  <c r="IX284" i="11"/>
  <c r="IX241" i="11"/>
  <c r="JS28" i="11"/>
  <c r="JL200" i="11"/>
  <c r="JR321" i="11"/>
  <c r="JL263" i="11"/>
  <c r="JU329" i="11"/>
  <c r="JS236" i="11"/>
  <c r="JT256" i="11"/>
  <c r="JM258" i="11"/>
  <c r="JN298" i="11"/>
  <c r="JO334" i="11"/>
  <c r="JT335" i="11"/>
  <c r="JM337" i="11"/>
  <c r="IX87" i="11"/>
  <c r="IX267" i="11"/>
  <c r="JC34" i="11"/>
  <c r="JT109" i="11"/>
  <c r="JL304" i="11"/>
  <c r="JS337" i="11"/>
  <c r="JU249" i="11"/>
  <c r="JN311" i="11"/>
  <c r="JS344" i="11"/>
  <c r="JQ195" i="11"/>
  <c r="JR203" i="11"/>
  <c r="JS271" i="11"/>
  <c r="JL273" i="11"/>
  <c r="JQ274" i="11"/>
  <c r="IX55" i="11"/>
  <c r="JP128" i="11"/>
  <c r="JP305" i="11"/>
  <c r="JK339" i="11"/>
  <c r="JM251" i="11"/>
  <c r="JR312" i="11"/>
  <c r="JK346" i="11"/>
  <c r="JU196" i="11"/>
  <c r="JN206" i="11"/>
  <c r="JK273" i="11"/>
  <c r="JP274" i="11"/>
  <c r="JU275" i="11"/>
  <c r="IX187" i="11"/>
  <c r="IX77" i="11"/>
  <c r="IX257" i="11"/>
  <c r="JE22" i="11"/>
  <c r="JH18" i="11"/>
  <c r="JM103" i="11"/>
  <c r="JM300" i="11"/>
  <c r="JP204" i="11"/>
  <c r="JM287" i="11"/>
  <c r="JN347" i="11"/>
  <c r="JL218" i="11"/>
  <c r="JQ219" i="11"/>
  <c r="JR239" i="11"/>
  <c r="JS295" i="11"/>
  <c r="JL297" i="11"/>
  <c r="JQ298" i="11"/>
  <c r="IX120" i="11"/>
  <c r="IX145" i="11"/>
  <c r="IX325" i="11"/>
  <c r="JC53" i="11"/>
  <c r="IY43" i="11"/>
  <c r="JR68" i="11"/>
  <c r="JR253" i="11"/>
  <c r="JT237" i="11"/>
  <c r="JU313" i="11"/>
  <c r="JS220" i="11"/>
  <c r="JK129" i="11"/>
  <c r="JO64" i="11"/>
  <c r="JU273" i="11"/>
  <c r="JM178" i="11"/>
  <c r="JO160" i="11"/>
  <c r="JT121" i="11"/>
  <c r="JO149" i="11"/>
  <c r="JU250" i="11"/>
  <c r="JM165" i="11"/>
  <c r="JR254" i="11"/>
  <c r="JP161" i="11"/>
  <c r="JS152" i="11"/>
  <c r="JO344" i="11"/>
  <c r="JR238" i="11"/>
  <c r="JO175" i="11"/>
  <c r="JO260" i="11"/>
  <c r="JT31" i="11"/>
  <c r="JR8" i="11"/>
  <c r="JJ230" i="11"/>
  <c r="JU341" i="11"/>
  <c r="JR315" i="11"/>
  <c r="IX80" i="11"/>
  <c r="IX285" i="11"/>
  <c r="IZ28" i="11"/>
  <c r="JU342" i="11"/>
  <c r="JU297" i="11"/>
  <c r="JP227" i="11"/>
  <c r="JN254" i="11"/>
  <c r="JP306" i="11"/>
  <c r="IX148" i="11"/>
  <c r="IZ40" i="11"/>
  <c r="JL186" i="11"/>
  <c r="JP344" i="11"/>
  <c r="JK294" i="11"/>
  <c r="JQ315" i="11"/>
  <c r="JP222" i="11"/>
  <c r="IX3" i="11"/>
  <c r="IX270" i="11"/>
  <c r="IY28" i="11"/>
  <c r="JQ147" i="11"/>
  <c r="JQ208" i="11"/>
  <c r="JS316" i="11"/>
  <c r="JM338" i="11"/>
  <c r="JL245" i="11"/>
  <c r="IX61" i="11"/>
  <c r="IX338" i="11"/>
  <c r="JB64" i="11"/>
  <c r="JP281" i="11"/>
  <c r="JQ244" i="11"/>
  <c r="JO339" i="11"/>
  <c r="JR195" i="11"/>
  <c r="JT267" i="11"/>
  <c r="IX59" i="11"/>
  <c r="IX237" i="11"/>
  <c r="JR190" i="11"/>
  <c r="JO304" i="11"/>
  <c r="JQ348" i="11"/>
  <c r="JP211" i="11"/>
  <c r="JQ319" i="11"/>
  <c r="JO310" i="11"/>
  <c r="JM249" i="11"/>
  <c r="IX100" i="11"/>
  <c r="IX125" i="11"/>
  <c r="IX305" i="11"/>
  <c r="JT20" i="11"/>
  <c r="JS136" i="11"/>
  <c r="JK211" i="11"/>
  <c r="JL291" i="11"/>
  <c r="JM351" i="11"/>
  <c r="JK258" i="11"/>
  <c r="JL278" i="11"/>
  <c r="JQ279" i="11"/>
  <c r="JN330" i="11"/>
  <c r="JP186" i="11"/>
  <c r="JU187" i="11"/>
  <c r="IX13" i="11"/>
  <c r="IX151" i="11"/>
  <c r="IX331" i="11"/>
  <c r="JD82" i="11"/>
  <c r="JQ100" i="11"/>
  <c r="JM280" i="11"/>
  <c r="JT201" i="11"/>
  <c r="JM279" i="11"/>
  <c r="JN343" i="11"/>
  <c r="JP215" i="11"/>
  <c r="JU216" i="11"/>
  <c r="JR235" i="11"/>
  <c r="JK293" i="11"/>
  <c r="JP294" i="11"/>
  <c r="JU295" i="11"/>
  <c r="IX112" i="11"/>
  <c r="JU101" i="11"/>
  <c r="JU298" i="11"/>
  <c r="JL203" i="11"/>
  <c r="JM283" i="11"/>
  <c r="JR344" i="11"/>
  <c r="JT216" i="11"/>
  <c r="JM218" i="11"/>
  <c r="JN238" i="11"/>
  <c r="JO294" i="11"/>
  <c r="JT295" i="11"/>
  <c r="JM297" i="11"/>
  <c r="IX116" i="11"/>
  <c r="IX141" i="11"/>
  <c r="IX321" i="11"/>
  <c r="JB51" i="11"/>
  <c r="IZ41" i="11"/>
  <c r="JN67" i="11"/>
  <c r="JN252" i="11"/>
  <c r="JT233" i="11"/>
  <c r="JQ312" i="11"/>
  <c r="JO219" i="11"/>
  <c r="JP239" i="11"/>
  <c r="JU240" i="11"/>
  <c r="JR271" i="11"/>
  <c r="JK317" i="11"/>
  <c r="JP318" i="11"/>
  <c r="JU319" i="11"/>
  <c r="IX232" i="11"/>
  <c r="IX215" i="11"/>
  <c r="IY17" i="11"/>
  <c r="JB13" i="11"/>
  <c r="JH151" i="11"/>
  <c r="JO51" i="11"/>
  <c r="JN332" i="11"/>
  <c r="JP268" i="11"/>
  <c r="JM335" i="11"/>
  <c r="JQ158" i="11"/>
  <c r="JK264" i="11"/>
  <c r="JT137" i="11"/>
  <c r="JJ181" i="11"/>
  <c r="JL51" i="11"/>
  <c r="JT152" i="11"/>
  <c r="JO345" i="11"/>
  <c r="JM272" i="11"/>
  <c r="JM92" i="11"/>
  <c r="JM78" i="11"/>
  <c r="JU62" i="11"/>
  <c r="JT156" i="11"/>
  <c r="JP324" i="11"/>
  <c r="JU98" i="11"/>
  <c r="JP179" i="11"/>
  <c r="JS345" i="11"/>
  <c r="JQ138" i="11"/>
  <c r="JT21" i="11"/>
  <c r="JP60" i="11"/>
  <c r="JN295" i="11"/>
  <c r="JK261" i="11"/>
  <c r="IX336" i="11"/>
  <c r="IY25" i="11"/>
  <c r="JO37" i="11"/>
  <c r="JS201" i="11"/>
  <c r="JM343" i="11"/>
  <c r="JL270" i="11"/>
  <c r="JN318" i="11"/>
  <c r="JL349" i="11"/>
  <c r="IX127" i="11"/>
  <c r="JC57" i="11"/>
  <c r="JP261" i="11"/>
  <c r="JQ236" i="11"/>
  <c r="JS336" i="11"/>
  <c r="JR191" i="11"/>
  <c r="JL265" i="11"/>
  <c r="IX42" i="11"/>
  <c r="IX229" i="11"/>
  <c r="JE6" i="11"/>
  <c r="JM256" i="11"/>
  <c r="JM271" i="11"/>
  <c r="JT208" i="11"/>
  <c r="JN226" i="11"/>
  <c r="JT287" i="11"/>
  <c r="IX92" i="11"/>
  <c r="IX297" i="11"/>
  <c r="IZ32" i="11"/>
  <c r="JR217" i="11"/>
  <c r="JQ304" i="11"/>
  <c r="JP231" i="11"/>
  <c r="JR259" i="11"/>
  <c r="JP310" i="11"/>
  <c r="IX160" i="11"/>
  <c r="IY9" i="11"/>
  <c r="JK134" i="11"/>
  <c r="JL195" i="11"/>
  <c r="JR240" i="11"/>
  <c r="JT232" i="11"/>
  <c r="JU340" i="11"/>
  <c r="JS55" i="11"/>
  <c r="JQ205" i="11"/>
  <c r="JU172" i="11"/>
  <c r="JU48" i="11"/>
  <c r="JL92" i="11"/>
  <c r="JK62" i="11"/>
  <c r="JQ75" i="11"/>
  <c r="JM95" i="11"/>
  <c r="JR305" i="11"/>
  <c r="JM124" i="11"/>
  <c r="JQ273" i="11"/>
  <c r="JN100" i="11"/>
  <c r="JL178" i="11"/>
  <c r="JT345" i="11"/>
  <c r="JR145" i="11"/>
  <c r="JR286" i="11"/>
  <c r="JT197" i="11"/>
  <c r="JM181" i="11"/>
  <c r="JT179" i="11"/>
  <c r="JP172" i="11"/>
  <c r="JN327" i="11"/>
  <c r="JO282" i="11"/>
  <c r="IX123" i="11"/>
  <c r="JB55" i="11"/>
  <c r="JQ178" i="11"/>
  <c r="JK231" i="11"/>
  <c r="JR200" i="11"/>
  <c r="JP291" i="11"/>
  <c r="JN350" i="11"/>
  <c r="JM201" i="11"/>
  <c r="IX200" i="11"/>
  <c r="JH3" i="11"/>
  <c r="JQ237" i="11"/>
  <c r="JU269" i="11"/>
  <c r="JP207" i="11"/>
  <c r="JR223" i="11"/>
  <c r="JP286" i="11"/>
  <c r="IX88" i="11"/>
  <c r="IX293" i="11"/>
  <c r="JH30" i="11"/>
  <c r="JM348" i="11"/>
  <c r="JQ300" i="11"/>
  <c r="JL230" i="11"/>
  <c r="JN258" i="11"/>
  <c r="JL309" i="11"/>
  <c r="IX156" i="11"/>
  <c r="JG7" i="11"/>
  <c r="JC64" i="11"/>
  <c r="JN316" i="11"/>
  <c r="JU325" i="11"/>
  <c r="JT252" i="11"/>
  <c r="JR291" i="11"/>
  <c r="JT331" i="11"/>
  <c r="IX75" i="11"/>
  <c r="JC30" i="11"/>
  <c r="JN329" i="11"/>
  <c r="JT225" i="11"/>
  <c r="JR272" i="11"/>
  <c r="JP275" i="11"/>
  <c r="JN230" i="11"/>
  <c r="JP226" i="11"/>
  <c r="JM313" i="11"/>
  <c r="IX79" i="11"/>
  <c r="IX259" i="11"/>
  <c r="JG31" i="11"/>
  <c r="JN108" i="11"/>
  <c r="JM62" i="11"/>
  <c r="JS273" i="11"/>
  <c r="JU185" i="11"/>
  <c r="JR244" i="11"/>
  <c r="JS300" i="11"/>
  <c r="JT320" i="11"/>
  <c r="JM322" i="11"/>
  <c r="JS227" i="11"/>
  <c r="JL229" i="11"/>
  <c r="JQ230" i="11"/>
  <c r="IX23" i="11"/>
  <c r="IX114" i="11"/>
  <c r="IX290" i="11"/>
  <c r="JH35" i="11"/>
  <c r="JL204" i="11"/>
  <c r="JN324" i="11"/>
  <c r="JP264" i="11"/>
  <c r="JM331" i="11"/>
  <c r="JK238" i="11"/>
  <c r="JL258" i="11"/>
  <c r="JQ259" i="11"/>
  <c r="JR299" i="11"/>
  <c r="JS335" i="11"/>
  <c r="JL337" i="11"/>
  <c r="JQ338" i="11"/>
  <c r="IX91" i="11"/>
  <c r="JS48" i="11"/>
  <c r="JN328" i="11"/>
  <c r="JT265" i="11"/>
  <c r="JQ332" i="11"/>
  <c r="JO239" i="11"/>
  <c r="JP259" i="11"/>
  <c r="JU260" i="11"/>
  <c r="JN302" i="11"/>
  <c r="JK337" i="11"/>
  <c r="JP338" i="11"/>
  <c r="JU339" i="11"/>
  <c r="IX95" i="11"/>
  <c r="IX275" i="11"/>
  <c r="IY37" i="11"/>
  <c r="IY47" i="11"/>
  <c r="JL137" i="11"/>
  <c r="JK158" i="11"/>
  <c r="JO220" i="11"/>
  <c r="JP296" i="11"/>
  <c r="JN187" i="11"/>
  <c r="JK262" i="11"/>
  <c r="JL282" i="11"/>
  <c r="JQ283" i="11"/>
  <c r="JR335" i="11"/>
  <c r="JP190" i="11"/>
  <c r="JU191" i="11"/>
  <c r="IX47" i="11"/>
  <c r="IX163" i="11"/>
  <c r="IX343" i="11"/>
  <c r="IZ145" i="11"/>
  <c r="JB22" i="11"/>
  <c r="JL104" i="11"/>
  <c r="JP139" i="11"/>
  <c r="JK251" i="11"/>
  <c r="JL331" i="11"/>
  <c r="JR220" i="11"/>
  <c r="JJ79" i="11"/>
  <c r="JJ100" i="11"/>
  <c r="JR76" i="11"/>
  <c r="JK244" i="11"/>
  <c r="JO132" i="11"/>
  <c r="JL316" i="11"/>
  <c r="JT338" i="11"/>
  <c r="JQ116" i="11"/>
  <c r="JT321" i="11"/>
  <c r="JO52" i="11"/>
  <c r="JU294" i="11"/>
  <c r="JN197" i="11"/>
  <c r="JU164" i="11"/>
  <c r="JJ55" i="11"/>
  <c r="JK55" i="11"/>
  <c r="JP193" i="11"/>
  <c r="JT325" i="11"/>
  <c r="JK128" i="11"/>
  <c r="JU139" i="11"/>
  <c r="JM126" i="11"/>
  <c r="JS312" i="11"/>
  <c r="JL241" i="11"/>
  <c r="IX86" i="11"/>
  <c r="JD26" i="11"/>
  <c r="JS85" i="11"/>
  <c r="JS293" i="11"/>
  <c r="JR264" i="11"/>
  <c r="JL334" i="11"/>
  <c r="JK241" i="11"/>
  <c r="JU243" i="11"/>
  <c r="IX154" i="11"/>
  <c r="JC55" i="11"/>
  <c r="JN292" i="11"/>
  <c r="JM323" i="11"/>
  <c r="JL250" i="11"/>
  <c r="JR287" i="11"/>
  <c r="JL329" i="11"/>
  <c r="IX316" i="11"/>
  <c r="JG27" i="11"/>
  <c r="JN130" i="11"/>
  <c r="JO204" i="11"/>
  <c r="JU345" i="11"/>
  <c r="JT272" i="11"/>
  <c r="JN322" i="11"/>
  <c r="JT351" i="11"/>
  <c r="IX135" i="11"/>
  <c r="JF61" i="11"/>
  <c r="JN161" i="11"/>
  <c r="JO240" i="11"/>
  <c r="JN207" i="11"/>
  <c r="JP295" i="11"/>
  <c r="JO202" i="11"/>
  <c r="JM205" i="11"/>
  <c r="IX256" i="11"/>
  <c r="JD10" i="11"/>
  <c r="JQ167" i="11"/>
  <c r="JP288" i="11"/>
  <c r="JR336" i="11"/>
  <c r="JL318" i="11"/>
  <c r="JN262" i="11"/>
  <c r="JT247" i="11"/>
  <c r="IX51" i="11"/>
  <c r="IX143" i="11"/>
  <c r="IX323" i="11"/>
  <c r="IY68" i="11"/>
  <c r="JK143" i="11"/>
  <c r="JM170" i="11"/>
  <c r="JK307" i="11"/>
  <c r="JM215" i="11"/>
  <c r="JR276" i="11"/>
  <c r="JK322" i="11"/>
  <c r="JL342" i="11"/>
  <c r="JQ343" i="11"/>
  <c r="JK249" i="11"/>
  <c r="JP250" i="11"/>
  <c r="JU251" i="11"/>
  <c r="IX2" i="11"/>
  <c r="IX178" i="11"/>
  <c r="IX185" i="11"/>
  <c r="JU4" i="11"/>
  <c r="JO155" i="11"/>
  <c r="JK215" i="11"/>
  <c r="JT293" i="11"/>
  <c r="JN183" i="11"/>
  <c r="JO259" i="11"/>
  <c r="JP279" i="11"/>
  <c r="JU280" i="11"/>
  <c r="JR331" i="11"/>
  <c r="JT187" i="11"/>
  <c r="JM189" i="11"/>
  <c r="IX64" i="11"/>
  <c r="JN245" i="11"/>
  <c r="JS156" i="11"/>
  <c r="JK219" i="11"/>
  <c r="JL295" i="11"/>
  <c r="JR184" i="11"/>
  <c r="JS260" i="11"/>
  <c r="JT280" i="11"/>
  <c r="JM282" i="11"/>
  <c r="JN334" i="11"/>
  <c r="JL189" i="11"/>
  <c r="JQ190" i="11"/>
  <c r="IX45" i="11"/>
  <c r="IX159" i="11"/>
  <c r="IX339" i="11"/>
  <c r="JH123" i="11"/>
  <c r="JI198" i="11"/>
  <c r="JP73" i="11"/>
  <c r="JL138" i="11"/>
  <c r="JS249" i="11"/>
  <c r="JT329" i="11"/>
  <c r="JN219" i="11"/>
  <c r="JO283" i="11"/>
  <c r="JP303" i="11"/>
  <c r="JU304" i="11"/>
  <c r="JO210" i="11"/>
  <c r="JT211" i="11"/>
  <c r="JM213" i="11"/>
  <c r="IX56" i="11"/>
  <c r="IX320" i="11"/>
  <c r="IX238" i="11"/>
  <c r="JD18" i="11"/>
  <c r="JC17" i="11"/>
  <c r="JT202" i="11"/>
  <c r="JU84" i="11"/>
  <c r="JO284" i="11"/>
  <c r="JQ192" i="11"/>
  <c r="JR252" i="11"/>
  <c r="JJ101" i="11"/>
  <c r="JS91" i="11"/>
  <c r="JR172" i="11"/>
  <c r="JO77" i="11"/>
  <c r="JL75" i="11"/>
  <c r="JR269" i="11"/>
  <c r="JT213" i="11"/>
  <c r="JN123" i="11"/>
  <c r="JL343" i="11"/>
  <c r="JU117" i="11"/>
  <c r="JJ8" i="11"/>
  <c r="JL83" i="11"/>
  <c r="JT342" i="11"/>
  <c r="JP19" i="11"/>
  <c r="JT105" i="11"/>
  <c r="JP301" i="11"/>
  <c r="JQ264" i="11"/>
  <c r="JP137" i="11"/>
  <c r="JR322" i="11"/>
  <c r="JR349" i="11"/>
  <c r="JT268" i="11"/>
  <c r="JT347" i="11"/>
  <c r="IX105" i="11"/>
  <c r="JI31" i="11"/>
  <c r="JQ164" i="11"/>
  <c r="JP220" i="11"/>
  <c r="JO207" i="11"/>
  <c r="JU228" i="11"/>
  <c r="JK305" i="11"/>
  <c r="JU307" i="11"/>
  <c r="IX173" i="11"/>
  <c r="JU162" i="11"/>
  <c r="JS265" i="11"/>
  <c r="JN235" i="11"/>
  <c r="JL314" i="11"/>
  <c r="JK221" i="11"/>
  <c r="JU223" i="11"/>
  <c r="IX94" i="11"/>
  <c r="IZ29" i="11"/>
  <c r="JK91" i="11"/>
  <c r="JO296" i="11"/>
  <c r="JR268" i="11"/>
  <c r="JT336" i="11"/>
  <c r="JS243" i="11"/>
  <c r="JQ246" i="11"/>
  <c r="IX162" i="11"/>
  <c r="JH59" i="11"/>
  <c r="JL87" i="11"/>
  <c r="JK331" i="11"/>
  <c r="JN303" i="11"/>
  <c r="JM190" i="11"/>
  <c r="JO266" i="11"/>
  <c r="JM269" i="11"/>
  <c r="IX304" i="11"/>
  <c r="JR4" i="11"/>
  <c r="JU258" i="11"/>
  <c r="JL351" i="11"/>
  <c r="JS212" i="11"/>
  <c r="JP339" i="11"/>
  <c r="JN326" i="11"/>
  <c r="JP290" i="11"/>
  <c r="IX24" i="11"/>
  <c r="IX296" i="11"/>
  <c r="IX218" i="11"/>
  <c r="JH11" i="11"/>
  <c r="JP108" i="11"/>
  <c r="JT302" i="11"/>
  <c r="JO336" i="11"/>
  <c r="JQ248" i="11"/>
  <c r="JR308" i="11"/>
  <c r="JO343" i="11"/>
  <c r="JM194" i="11"/>
  <c r="JN202" i="11"/>
  <c r="JO270" i="11"/>
  <c r="JT271" i="11"/>
  <c r="JM273" i="11"/>
  <c r="IX53" i="11"/>
  <c r="IX69" i="11"/>
  <c r="IX249" i="11"/>
  <c r="JS154" i="11"/>
  <c r="JL118" i="11"/>
  <c r="JS245" i="11"/>
  <c r="JL327" i="11"/>
  <c r="JN215" i="11"/>
  <c r="JS280" i="11"/>
  <c r="JT300" i="11"/>
  <c r="JM302" i="11"/>
  <c r="JS207" i="11"/>
  <c r="JL209" i="11"/>
  <c r="JQ210" i="11"/>
  <c r="IX58" i="11"/>
  <c r="JK187" i="11"/>
  <c r="JP119" i="11"/>
  <c r="JK247" i="11"/>
  <c r="JP328" i="11"/>
  <c r="JR216" i="11"/>
  <c r="JK282" i="11"/>
  <c r="JL302" i="11"/>
  <c r="JQ303" i="11"/>
  <c r="JK209" i="11"/>
  <c r="JP210" i="11"/>
  <c r="JU211" i="11"/>
  <c r="IX203" i="11"/>
  <c r="IX236" i="11"/>
  <c r="IX234" i="11"/>
  <c r="IZ17" i="11"/>
  <c r="IY16" i="11"/>
  <c r="JN160" i="11"/>
  <c r="JQ83" i="11"/>
  <c r="JK283" i="11"/>
  <c r="JM191" i="11"/>
  <c r="JN251" i="11"/>
  <c r="JS304" i="11"/>
  <c r="JT324" i="11"/>
  <c r="JM326" i="11"/>
  <c r="JS231" i="11"/>
  <c r="JL233" i="11"/>
  <c r="JQ234" i="11"/>
  <c r="IX35" i="11"/>
  <c r="IX126" i="11"/>
  <c r="IX302" i="11"/>
  <c r="JC40" i="11"/>
  <c r="JG38" i="11"/>
  <c r="JK175" i="11"/>
  <c r="JK340" i="11"/>
  <c r="JS313" i="11"/>
  <c r="JU225" i="11"/>
  <c r="JR284" i="11"/>
  <c r="JS138" i="11"/>
  <c r="JU97" i="11"/>
  <c r="JS325" i="11"/>
  <c r="JQ271" i="11"/>
  <c r="JS263" i="11"/>
  <c r="JO286" i="11"/>
  <c r="JK309" i="11"/>
  <c r="JK225" i="11"/>
  <c r="IX282" i="11"/>
  <c r="JP200" i="11"/>
  <c r="JQ215" i="11"/>
  <c r="JQ294" i="11"/>
  <c r="JR149" i="11"/>
  <c r="JN247" i="11"/>
  <c r="JK229" i="11"/>
  <c r="JN152" i="11"/>
  <c r="JR248" i="11"/>
  <c r="JO230" i="11"/>
  <c r="IX122" i="11"/>
  <c r="JK171" i="11"/>
  <c r="JN283" i="11"/>
  <c r="JK253" i="11"/>
  <c r="IX280" i="11"/>
  <c r="JL131" i="11"/>
  <c r="JR316" i="11"/>
  <c r="JP219" i="11"/>
  <c r="JU220" i="11"/>
  <c r="JN242" i="11"/>
  <c r="JK297" i="11"/>
  <c r="JP298" i="11"/>
  <c r="JU299" i="11"/>
  <c r="IX124" i="11"/>
  <c r="IX149" i="11"/>
  <c r="IX329" i="11"/>
  <c r="JL208" i="11"/>
  <c r="JQ103" i="11"/>
  <c r="JS285" i="11"/>
  <c r="JU193" i="11"/>
  <c r="JN255" i="11"/>
  <c r="JO307" i="11"/>
  <c r="JP327" i="11"/>
  <c r="JU328" i="11"/>
  <c r="JO234" i="11"/>
  <c r="JT235" i="11"/>
  <c r="JM237" i="11"/>
  <c r="IX50" i="11"/>
  <c r="IX134" i="11"/>
  <c r="IX310" i="11"/>
  <c r="JG44" i="11"/>
  <c r="JR100" i="11"/>
  <c r="JR281" i="11"/>
  <c r="JP244" i="11"/>
  <c r="JU317" i="11"/>
  <c r="JS224" i="11"/>
  <c r="JT244" i="11"/>
  <c r="JM246" i="11"/>
  <c r="JR279" i="11"/>
  <c r="JO322" i="11"/>
  <c r="JT323" i="11"/>
  <c r="JM325" i="11"/>
  <c r="IX244" i="11"/>
  <c r="IX231" i="11"/>
  <c r="JC22" i="11"/>
  <c r="JK59" i="11"/>
  <c r="JU124" i="11"/>
  <c r="JS289" i="11"/>
  <c r="JM203" i="11"/>
  <c r="JR260" i="11"/>
  <c r="JO311" i="11"/>
  <c r="JP331" i="11"/>
  <c r="JU332" i="11"/>
  <c r="JO238" i="11"/>
  <c r="JR327" i="11"/>
  <c r="IX194" i="11"/>
  <c r="JA69" i="11"/>
  <c r="JH143" i="11"/>
  <c r="IY48" i="11"/>
  <c r="JC59" i="11"/>
  <c r="JE102" i="11"/>
  <c r="JF174" i="11"/>
  <c r="JH86" i="11"/>
  <c r="JA92" i="11"/>
  <c r="JF153" i="11"/>
  <c r="JD52" i="11"/>
  <c r="JI57" i="11"/>
  <c r="JF100" i="11"/>
  <c r="JC163" i="11"/>
  <c r="JK113" i="11"/>
  <c r="JN342" i="11"/>
  <c r="IX222" i="11"/>
  <c r="JH75" i="11"/>
  <c r="JA9" i="11"/>
  <c r="JB50" i="11"/>
  <c r="JC6" i="11"/>
  <c r="JI103" i="11"/>
  <c r="JB177" i="11"/>
  <c r="IZ88" i="11"/>
  <c r="JE93" i="11"/>
  <c r="JB156" i="11"/>
  <c r="JH53" i="11"/>
  <c r="JA59" i="11"/>
  <c r="JB103" i="11"/>
  <c r="JG164" i="11"/>
  <c r="JL98" i="11"/>
  <c r="JK333" i="11"/>
  <c r="IX317" i="11"/>
  <c r="JD25" i="11"/>
  <c r="JC12" i="11"/>
  <c r="JD4" i="11"/>
  <c r="IZ34" i="11"/>
  <c r="JE126" i="11"/>
  <c r="JB269" i="11"/>
  <c r="JH110" i="11"/>
  <c r="JA116" i="11"/>
  <c r="JE192" i="11"/>
  <c r="JR224" i="11"/>
  <c r="JM345" i="11"/>
  <c r="JF57" i="11"/>
  <c r="JG66" i="11"/>
  <c r="IZ19" i="11"/>
  <c r="JF31" i="11"/>
  <c r="JE15" i="11"/>
  <c r="JE208" i="11"/>
  <c r="IY132" i="11"/>
  <c r="IZ176" i="11"/>
  <c r="JE181" i="11"/>
  <c r="JG137" i="11"/>
  <c r="JH141" i="11"/>
  <c r="JA147" i="11"/>
  <c r="JQ184" i="11"/>
  <c r="JQ238" i="11"/>
  <c r="JE18" i="11"/>
  <c r="JE33" i="11"/>
  <c r="IZ113" i="11"/>
  <c r="JF54" i="11"/>
  <c r="IZ10" i="11"/>
  <c r="JI171" i="11"/>
  <c r="IY112" i="11"/>
  <c r="IZ156" i="11"/>
  <c r="JE161" i="11"/>
  <c r="JG117" i="11"/>
  <c r="JH121" i="11"/>
  <c r="JA127" i="11"/>
  <c r="JF226" i="11"/>
  <c r="IZ70" i="11"/>
  <c r="JR256" i="11"/>
  <c r="IX66" i="11"/>
  <c r="IY64" i="11"/>
  <c r="JC76" i="11"/>
  <c r="JH21" i="11"/>
  <c r="JE2" i="11"/>
  <c r="JA18" i="11"/>
  <c r="JI220" i="11"/>
  <c r="JG134" i="11"/>
  <c r="JH178" i="11"/>
  <c r="JH187" i="11"/>
  <c r="JC140" i="11"/>
  <c r="JD144" i="11"/>
  <c r="JI149" i="11"/>
  <c r="JG84" i="11"/>
  <c r="JH92" i="11"/>
  <c r="JS320" i="11"/>
  <c r="IX140" i="11"/>
  <c r="JH42" i="11"/>
  <c r="JI26" i="11"/>
  <c r="IY50" i="11"/>
  <c r="JC11" i="11"/>
  <c r="JB42" i="11"/>
  <c r="JF90" i="11"/>
  <c r="JC157" i="11"/>
  <c r="JB293" i="11"/>
  <c r="JF69" i="11"/>
  <c r="IY163" i="11"/>
  <c r="IZ167" i="11"/>
  <c r="JE172" i="11"/>
  <c r="JC107" i="11"/>
  <c r="JD115" i="11"/>
  <c r="JL350" i="11"/>
  <c r="IX138" i="11"/>
  <c r="JG2" i="11"/>
  <c r="JB36" i="11"/>
  <c r="JF19" i="11"/>
  <c r="IY34" i="11"/>
  <c r="JF330" i="11"/>
  <c r="JB125" i="11"/>
  <c r="IY180" i="11"/>
  <c r="JI58" i="11"/>
  <c r="JB104" i="11"/>
  <c r="IZ188" i="11"/>
  <c r="JA195" i="11"/>
  <c r="JA211" i="11"/>
  <c r="IY130" i="11"/>
  <c r="JL107" i="11"/>
  <c r="JS259" i="11"/>
  <c r="IX322" i="11"/>
  <c r="JH50" i="11"/>
  <c r="JI18" i="11"/>
  <c r="IY71" i="11"/>
  <c r="JD19" i="11"/>
  <c r="JA113" i="11"/>
  <c r="IZ192" i="11"/>
  <c r="JD97" i="11"/>
  <c r="JI102" i="11"/>
  <c r="JF169" i="11"/>
  <c r="IZ63" i="11"/>
  <c r="JE68" i="11"/>
  <c r="JF116" i="11"/>
  <c r="JN214" i="11"/>
  <c r="IX263" i="11"/>
  <c r="JA45" i="11"/>
  <c r="JH111" i="11"/>
  <c r="JI33" i="11"/>
  <c r="JD118" i="11"/>
  <c r="JA93" i="11"/>
  <c r="JB161" i="11"/>
  <c r="JF334" i="11"/>
  <c r="JI82" i="11"/>
  <c r="JB140" i="11"/>
  <c r="IZ43" i="11"/>
  <c r="JE48" i="11"/>
  <c r="JB87" i="11"/>
  <c r="JM214" i="11"/>
  <c r="IX182" i="11"/>
  <c r="JG10" i="11"/>
  <c r="JB41" i="11"/>
  <c r="IZ53" i="11"/>
  <c r="IY38" i="11"/>
  <c r="JA73" i="11"/>
  <c r="JF130" i="11"/>
  <c r="IZ185" i="11"/>
  <c r="JI62" i="11"/>
  <c r="JF109" i="11"/>
  <c r="IZ195" i="11"/>
  <c r="JF205" i="11"/>
  <c r="JI236" i="11"/>
  <c r="JL222" i="11"/>
  <c r="IX111" i="11"/>
  <c r="JG57" i="11"/>
  <c r="JB12" i="11"/>
  <c r="JG60" i="11"/>
  <c r="IY18" i="11"/>
  <c r="JA57" i="11"/>
  <c r="JB101" i="11"/>
  <c r="IY164" i="11"/>
  <c r="JI42" i="11"/>
  <c r="JB80" i="11"/>
  <c r="JG169" i="11"/>
  <c r="JH173" i="11"/>
  <c r="JA179" i="11"/>
  <c r="JK214" i="11"/>
  <c r="IX65" i="11"/>
  <c r="JF11" i="11"/>
  <c r="JB6" i="11"/>
  <c r="IZ31" i="11"/>
  <c r="JA11" i="11"/>
  <c r="JO265" i="11"/>
  <c r="JQ253" i="11"/>
  <c r="JU184" i="11"/>
  <c r="JS347" i="11"/>
  <c r="JQ266" i="11"/>
  <c r="JM289" i="11"/>
  <c r="JU311" i="11"/>
  <c r="JT183" i="11"/>
  <c r="JC10" i="11"/>
  <c r="JL323" i="11"/>
  <c r="JU300" i="11"/>
  <c r="IX43" i="11"/>
  <c r="JO305" i="11"/>
  <c r="JS216" i="11"/>
  <c r="JO314" i="11"/>
  <c r="JK316" i="11"/>
  <c r="JK218" i="11"/>
  <c r="JS315" i="11"/>
  <c r="IX308" i="11"/>
  <c r="JK50" i="11"/>
  <c r="JS240" i="11"/>
  <c r="JO338" i="11"/>
  <c r="IX279" i="11"/>
  <c r="JS176" i="11"/>
  <c r="JR348" i="11"/>
  <c r="JT240" i="11"/>
  <c r="JM242" i="11"/>
  <c r="JN274" i="11"/>
  <c r="JO318" i="11"/>
  <c r="JT319" i="11"/>
  <c r="JM321" i="11"/>
  <c r="IX312" i="11"/>
  <c r="IX219" i="11"/>
  <c r="JC18" i="11"/>
  <c r="JO176" i="11"/>
  <c r="JS350" i="11"/>
  <c r="JK315" i="11"/>
  <c r="JM227" i="11"/>
  <c r="JN287" i="11"/>
  <c r="JS328" i="11"/>
  <c r="JT348" i="11"/>
  <c r="JM350" i="11"/>
  <c r="JS255" i="11"/>
  <c r="JL257" i="11"/>
  <c r="JQ258" i="11"/>
  <c r="IX22" i="11"/>
  <c r="IX184" i="11"/>
  <c r="IX205" i="11"/>
  <c r="JJ288" i="11"/>
  <c r="JS72" i="11"/>
  <c r="JR345" i="11"/>
  <c r="JT273" i="11"/>
  <c r="JM339" i="11"/>
  <c r="JK246" i="11"/>
  <c r="JL266" i="11"/>
  <c r="JQ267" i="11"/>
  <c r="JR311" i="11"/>
  <c r="JS343" i="11"/>
  <c r="JL345" i="11"/>
  <c r="JQ346" i="11"/>
  <c r="IX115" i="11"/>
  <c r="IX295" i="11"/>
  <c r="JG46" i="11"/>
  <c r="JK272" i="11"/>
  <c r="JL240" i="11"/>
  <c r="JS321" i="11"/>
  <c r="JQ232" i="11"/>
  <c r="JR292" i="11"/>
  <c r="JS332" i="11"/>
  <c r="JQ183" i="11"/>
  <c r="JN186" i="11"/>
  <c r="JO135" i="11"/>
  <c r="JK321" i="11"/>
  <c r="IX281" i="11"/>
  <c r="JH22" i="11"/>
  <c r="JG9" i="11"/>
  <c r="JD6" i="11"/>
  <c r="JD31" i="11"/>
  <c r="JI123" i="11"/>
  <c r="JF242" i="11"/>
  <c r="IZ108" i="11"/>
  <c r="JE113" i="11"/>
  <c r="JE185" i="11"/>
  <c r="JH73" i="11"/>
  <c r="JA79" i="11"/>
  <c r="JF132" i="11"/>
  <c r="JE188" i="11"/>
  <c r="JO179" i="11"/>
  <c r="JS323" i="11"/>
  <c r="IX309" i="11"/>
  <c r="IZ24" i="11"/>
  <c r="IY11" i="11"/>
  <c r="JF10" i="11"/>
  <c r="JH32" i="11"/>
  <c r="JA125" i="11"/>
  <c r="JB253" i="11"/>
  <c r="JD109" i="11"/>
  <c r="JI114" i="11"/>
  <c r="JA190" i="11"/>
  <c r="IZ75" i="11"/>
  <c r="JE80" i="11"/>
  <c r="JB135" i="11"/>
  <c r="JD193" i="11"/>
  <c r="JK243" i="11"/>
  <c r="JT279" i="11"/>
  <c r="JH15" i="11"/>
  <c r="IZ76" i="11"/>
  <c r="JG33" i="11"/>
  <c r="JB15" i="11"/>
  <c r="JH67" i="11"/>
  <c r="JI147" i="11"/>
  <c r="IY88" i="11"/>
  <c r="IZ132" i="11"/>
  <c r="JE137" i="11"/>
  <c r="JG93" i="11"/>
  <c r="JO287" i="11"/>
  <c r="IX76" i="11"/>
  <c r="JB37" i="11"/>
  <c r="JE13" i="11"/>
  <c r="JD41" i="11"/>
  <c r="JC7" i="11"/>
  <c r="JI36" i="11"/>
  <c r="JB85" i="11"/>
  <c r="JC153" i="11"/>
  <c r="JF222" i="11"/>
  <c r="JF294" i="11"/>
  <c r="IY159" i="11"/>
  <c r="IZ163" i="11"/>
  <c r="JE168" i="11"/>
  <c r="JN243" i="11"/>
  <c r="JU347" i="11"/>
  <c r="JI59" i="11"/>
  <c r="JD69" i="11"/>
  <c r="JD20" i="11"/>
  <c r="JD122" i="11"/>
  <c r="JI16" i="11"/>
  <c r="JI213" i="11"/>
  <c r="JC133" i="11"/>
  <c r="JD177" i="11"/>
  <c r="JD185" i="11"/>
  <c r="IY139" i="11"/>
  <c r="IZ143" i="11"/>
  <c r="JE148" i="11"/>
  <c r="JC83" i="11"/>
  <c r="JD91" i="11"/>
  <c r="JS308" i="11"/>
  <c r="IX132" i="11"/>
  <c r="JG40" i="11"/>
  <c r="JE21" i="11"/>
  <c r="JG45" i="11"/>
  <c r="IY10" i="11"/>
  <c r="IY40" i="11"/>
  <c r="JB89" i="11"/>
  <c r="IY156" i="11"/>
  <c r="JF254" i="11"/>
  <c r="JB68" i="11"/>
  <c r="JG161" i="11"/>
  <c r="JH165" i="11"/>
  <c r="JA171" i="11"/>
  <c r="IY106" i="11"/>
  <c r="IZ114" i="11"/>
  <c r="JT340" i="11"/>
  <c r="IX118" i="11"/>
  <c r="JF18" i="11"/>
  <c r="JF33" i="11"/>
  <c r="JB241" i="11"/>
  <c r="JG32" i="11"/>
  <c r="JH163" i="11"/>
  <c r="JF122" i="11"/>
  <c r="JG178" i="11"/>
  <c r="JE57" i="11"/>
  <c r="JF101" i="11"/>
  <c r="JF185" i="11"/>
  <c r="JI192" i="11"/>
  <c r="JI205" i="11"/>
  <c r="JG128" i="11"/>
  <c r="JH136" i="11"/>
  <c r="JQ351" i="11"/>
  <c r="IX227" i="11"/>
  <c r="JG34" i="11"/>
  <c r="IZ77" i="11"/>
  <c r="JA31" i="11"/>
  <c r="JH79" i="11"/>
  <c r="JE90" i="11"/>
  <c r="JB157" i="11"/>
  <c r="JF270" i="11"/>
  <c r="JA80" i="11"/>
  <c r="JB136" i="11"/>
  <c r="JD40" i="11"/>
  <c r="JI45" i="11"/>
  <c r="JB83" i="11"/>
  <c r="JC151" i="11"/>
  <c r="JL284" i="11"/>
  <c r="JP206" i="11"/>
  <c r="JG23" i="11"/>
  <c r="JD37" i="11"/>
  <c r="JC20" i="11"/>
  <c r="JE12" i="11"/>
  <c r="JD46" i="11"/>
  <c r="JE134" i="11"/>
  <c r="JG74" i="11"/>
  <c r="JH118" i="11"/>
  <c r="JA124" i="11"/>
  <c r="JF274" i="11"/>
  <c r="JD84" i="11"/>
  <c r="JI89" i="11"/>
  <c r="JL151" i="11"/>
  <c r="JK269" i="11"/>
  <c r="IX350" i="11"/>
  <c r="JC2" i="11"/>
  <c r="JI22" i="11"/>
  <c r="JD78" i="11"/>
  <c r="JH20" i="11"/>
  <c r="JE114" i="11"/>
  <c r="JD194" i="11"/>
  <c r="JH98" i="11"/>
  <c r="JA104" i="11"/>
  <c r="JB172" i="11"/>
  <c r="JD64" i="11"/>
  <c r="JI69" i="11"/>
  <c r="JB119" i="11"/>
  <c r="JR231" i="11"/>
  <c r="IX271" i="11"/>
  <c r="JB47" i="11"/>
  <c r="IZ133" i="11"/>
  <c r="JA35" i="11"/>
  <c r="JH139" i="11"/>
  <c r="JE94" i="11"/>
  <c r="JF162" i="11"/>
  <c r="JH78" i="11"/>
  <c r="JA84" i="11"/>
  <c r="JF141" i="11"/>
  <c r="JD44" i="11"/>
  <c r="JI49" i="11"/>
  <c r="JF88" i="11"/>
  <c r="JQ223" i="11"/>
  <c r="IX191" i="11"/>
  <c r="IY12" i="11"/>
  <c r="JC43" i="11"/>
  <c r="JG3" i="11"/>
  <c r="JI39" i="11"/>
  <c r="JE74" i="11"/>
  <c r="JB133" i="11"/>
  <c r="JD187" i="11"/>
  <c r="JA64" i="11"/>
  <c r="JB112" i="11"/>
  <c r="JE197" i="11"/>
  <c r="JI216" i="11"/>
  <c r="JE247" i="11"/>
  <c r="JL234" i="11"/>
  <c r="IX119" i="11"/>
  <c r="IY62" i="11"/>
  <c r="JF13" i="11"/>
  <c r="JH62" i="11"/>
  <c r="JC19" i="11"/>
  <c r="JR37" i="11"/>
  <c r="JO174" i="11"/>
  <c r="JU263" i="11"/>
  <c r="JQ350" i="11"/>
  <c r="IX207" i="11"/>
  <c r="IX117" i="11"/>
  <c r="IX240" i="11"/>
  <c r="JT311" i="11"/>
  <c r="IZ33" i="11"/>
  <c r="JU277" i="11"/>
  <c r="JN234" i="11"/>
  <c r="IX108" i="11"/>
  <c r="JQ63" i="11"/>
  <c r="JK302" i="11"/>
  <c r="JP230" i="11"/>
  <c r="JM82" i="11"/>
  <c r="JO303" i="11"/>
  <c r="JT231" i="11"/>
  <c r="IX298" i="11"/>
  <c r="JO205" i="11"/>
  <c r="JK326" i="11"/>
  <c r="JP254" i="11"/>
  <c r="IX197" i="11"/>
  <c r="JP325" i="11"/>
  <c r="JK242" i="11"/>
  <c r="JL262" i="11"/>
  <c r="JQ263" i="11"/>
  <c r="JN306" i="11"/>
  <c r="JS339" i="11"/>
  <c r="JL341" i="11"/>
  <c r="JQ342" i="11"/>
  <c r="IX103" i="11"/>
  <c r="IX283" i="11"/>
  <c r="JB40" i="11"/>
  <c r="JT149" i="11"/>
  <c r="JT326" i="11"/>
  <c r="JO348" i="11"/>
  <c r="JQ256" i="11"/>
  <c r="JN319" i="11"/>
  <c r="JK350" i="11"/>
  <c r="JU200" i="11"/>
  <c r="JR211" i="11"/>
  <c r="JK277" i="11"/>
  <c r="JP278" i="11"/>
  <c r="JU279" i="11"/>
  <c r="IX268" i="11"/>
  <c r="IX89" i="11"/>
  <c r="IX269" i="11"/>
  <c r="JS175" i="11"/>
  <c r="JO221" i="11"/>
  <c r="JS225" i="11"/>
  <c r="JL307" i="11"/>
  <c r="JN195" i="11"/>
  <c r="JO267" i="11"/>
  <c r="JP287" i="11"/>
  <c r="JU288" i="11"/>
  <c r="JR343" i="11"/>
  <c r="JT195" i="11"/>
  <c r="JM197" i="11"/>
  <c r="IX28" i="11"/>
  <c r="IX179" i="11"/>
  <c r="IX190" i="11"/>
  <c r="JB26" i="11"/>
  <c r="JL171" i="11"/>
  <c r="JL348" i="11"/>
  <c r="JL183" i="11"/>
  <c r="JU265" i="11"/>
  <c r="JR324" i="11"/>
  <c r="JP203" i="11"/>
  <c r="JU204" i="11"/>
  <c r="JN218" i="11"/>
  <c r="JS209" i="11"/>
  <c r="JL261" i="11"/>
  <c r="JF46" i="11"/>
  <c r="JF66" i="11"/>
  <c r="IY31" i="11"/>
  <c r="JB11" i="11"/>
  <c r="JC63" i="11"/>
  <c r="JA145" i="11"/>
  <c r="JC85" i="11"/>
  <c r="JD129" i="11"/>
  <c r="JI134" i="11"/>
  <c r="IY91" i="11"/>
  <c r="IZ95" i="11"/>
  <c r="JE100" i="11"/>
  <c r="JF164" i="11"/>
  <c r="JD43" i="11"/>
  <c r="JO224" i="11"/>
  <c r="JP270" i="11"/>
  <c r="IZ13" i="11"/>
  <c r="JC69" i="11"/>
  <c r="JC32" i="11"/>
  <c r="JF12" i="11"/>
  <c r="JD65" i="11"/>
  <c r="JE146" i="11"/>
  <c r="JG86" i="11"/>
  <c r="JH130" i="11"/>
  <c r="JA136" i="11"/>
  <c r="JC92" i="11"/>
  <c r="JD96" i="11"/>
  <c r="JI101" i="11"/>
  <c r="JB167" i="11"/>
  <c r="JH44" i="11"/>
  <c r="JL319" i="11"/>
  <c r="JU219" i="11"/>
  <c r="JI15" i="11"/>
  <c r="JI30" i="11"/>
  <c r="JD77" i="11"/>
  <c r="JD50" i="11"/>
  <c r="IZ6" i="11"/>
  <c r="JA169" i="11"/>
  <c r="JC109" i="11"/>
  <c r="JD153" i="11"/>
  <c r="JI158" i="11"/>
  <c r="IY115" i="11"/>
  <c r="JP307" i="11"/>
  <c r="IX74" i="11"/>
  <c r="JD189" i="11"/>
  <c r="JB28" i="11"/>
  <c r="JH135" i="11"/>
  <c r="JG28" i="11"/>
  <c r="JH99" i="11"/>
  <c r="JB117" i="11"/>
  <c r="JG174" i="11"/>
  <c r="JE53" i="11"/>
  <c r="JB96" i="11"/>
  <c r="JC180" i="11"/>
  <c r="JH185" i="11"/>
  <c r="JD195" i="11"/>
  <c r="JO299" i="11"/>
  <c r="IX104" i="11"/>
  <c r="JF38" i="11"/>
  <c r="JE17" i="11"/>
  <c r="JH43" i="11"/>
  <c r="JG8" i="11"/>
  <c r="JA38" i="11"/>
  <c r="JF86" i="11"/>
  <c r="JG154" i="11"/>
  <c r="JB233" i="11"/>
  <c r="JB337" i="11"/>
  <c r="JC160" i="11"/>
  <c r="JD164" i="11"/>
  <c r="JI169" i="11"/>
  <c r="JG104" i="11"/>
  <c r="JH112" i="11"/>
  <c r="JT328" i="11"/>
  <c r="IX110" i="11"/>
  <c r="JF14" i="11"/>
  <c r="JB32" i="11"/>
  <c r="JD178" i="11"/>
  <c r="JC31" i="11"/>
  <c r="JD142" i="11"/>
  <c r="JB121" i="11"/>
  <c r="JC177" i="11"/>
  <c r="JA56" i="11"/>
  <c r="JB100" i="11"/>
  <c r="JA183" i="11"/>
  <c r="JF190" i="11"/>
  <c r="JE200" i="11"/>
  <c r="JC127" i="11"/>
  <c r="JD135" i="11"/>
  <c r="JM342" i="11"/>
  <c r="IX220" i="11"/>
  <c r="JC33" i="11"/>
  <c r="JG69" i="11"/>
  <c r="JI29" i="11"/>
  <c r="IZ72" i="11"/>
  <c r="JA89" i="11"/>
  <c r="JF154" i="11"/>
  <c r="JA254" i="11"/>
  <c r="JI78" i="11"/>
  <c r="JF133" i="11"/>
  <c r="IZ39" i="11"/>
  <c r="JE44" i="11"/>
  <c r="JF80" i="11"/>
  <c r="IY150" i="11"/>
  <c r="JS250" i="11"/>
  <c r="JK257" i="11"/>
  <c r="IX314" i="11"/>
  <c r="JF35" i="11"/>
  <c r="JI14" i="11"/>
  <c r="JB67" i="11"/>
  <c r="JH16" i="11"/>
  <c r="JI111" i="11"/>
  <c r="JF189" i="11"/>
  <c r="IZ96" i="11"/>
  <c r="JE101" i="11"/>
  <c r="JB168" i="11"/>
  <c r="JH61" i="11"/>
  <c r="JA67" i="11"/>
  <c r="JB115" i="11"/>
  <c r="JG172" i="11"/>
  <c r="JK335" i="11"/>
  <c r="JP322" i="11"/>
  <c r="IY51" i="11"/>
  <c r="JH2" i="11"/>
  <c r="JF43" i="11"/>
  <c r="JB27" i="11"/>
  <c r="JD162" i="11"/>
  <c r="JI155" i="11"/>
  <c r="IY96" i="11"/>
  <c r="IZ140" i="11"/>
  <c r="JE145" i="11"/>
  <c r="JG101" i="11"/>
  <c r="JH105" i="11"/>
  <c r="JA111" i="11"/>
  <c r="JP345" i="11"/>
  <c r="JT215" i="11"/>
  <c r="IY33" i="11"/>
  <c r="JH38" i="11"/>
  <c r="JG21" i="11"/>
  <c r="JA15" i="11"/>
  <c r="JC48" i="11"/>
  <c r="JI135" i="11"/>
  <c r="IY76" i="11"/>
  <c r="IZ120" i="11"/>
  <c r="JE125" i="11"/>
  <c r="JB317" i="11"/>
  <c r="JH85" i="11"/>
  <c r="JA91" i="11"/>
  <c r="JQ80" i="11"/>
  <c r="JO278" i="11"/>
  <c r="IX189" i="11"/>
  <c r="JH10" i="11"/>
  <c r="JE25" i="11"/>
  <c r="JD94" i="11"/>
  <c r="JD23" i="11"/>
  <c r="JI115" i="11"/>
  <c r="JH196" i="11"/>
  <c r="IZ100" i="11"/>
  <c r="JE105" i="11"/>
  <c r="JF173" i="11"/>
  <c r="JH65" i="11"/>
  <c r="JA71" i="11"/>
  <c r="JF120" i="11"/>
  <c r="JN246" i="11"/>
  <c r="IX291" i="11"/>
  <c r="JC49" i="11"/>
  <c r="JD154" i="11"/>
  <c r="JE36" i="11"/>
  <c r="IZ161" i="11"/>
  <c r="JI95" i="11"/>
  <c r="JB165" i="11"/>
  <c r="IZ80" i="11"/>
  <c r="JE85" i="11"/>
  <c r="JB144" i="11"/>
  <c r="JH45" i="11"/>
  <c r="JM259" i="11"/>
  <c r="JQ120" i="11"/>
  <c r="IX239" i="11"/>
  <c r="IX307" i="11"/>
  <c r="JA13" i="11"/>
  <c r="JI35" i="11"/>
  <c r="JN104" i="11"/>
  <c r="JU291" i="11"/>
  <c r="JS126" i="11"/>
  <c r="JR212" i="11"/>
  <c r="JO206" i="11"/>
  <c r="IX340" i="11"/>
  <c r="JN228" i="11"/>
  <c r="JT236" i="11"/>
  <c r="JT315" i="11"/>
  <c r="JR249" i="11"/>
  <c r="JL238" i="11"/>
  <c r="JL317" i="11"/>
  <c r="JG15" i="11"/>
  <c r="JR329" i="11"/>
  <c r="JT260" i="11"/>
  <c r="JT339" i="11"/>
  <c r="JC38" i="11"/>
  <c r="JS221" i="11"/>
  <c r="JO263" i="11"/>
  <c r="JP283" i="11"/>
  <c r="JU284" i="11"/>
  <c r="JN338" i="11"/>
  <c r="JT191" i="11"/>
  <c r="JM193" i="11"/>
  <c r="IX62" i="11"/>
  <c r="IX167" i="11"/>
  <c r="IX347" i="11"/>
  <c r="JD166" i="11"/>
  <c r="JM123" i="11"/>
  <c r="JM320" i="11"/>
  <c r="JP208" i="11"/>
  <c r="JU289" i="11"/>
  <c r="JN351" i="11"/>
  <c r="JT220" i="11"/>
  <c r="JM222" i="11"/>
  <c r="JR243" i="11"/>
  <c r="JO298" i="11"/>
  <c r="JT299" i="11"/>
  <c r="JM301" i="11"/>
  <c r="IX128" i="11"/>
  <c r="IX153" i="11"/>
  <c r="IX333" i="11"/>
  <c r="JN249" i="11"/>
  <c r="JT160" i="11"/>
  <c r="JS257" i="11"/>
  <c r="JP336" i="11"/>
  <c r="JN227" i="11"/>
  <c r="JS288" i="11"/>
  <c r="JT308" i="11"/>
  <c r="JM310" i="11"/>
  <c r="JS215" i="11"/>
  <c r="JL217" i="11"/>
  <c r="JQ218" i="11"/>
  <c r="IX39" i="11"/>
  <c r="IX78" i="11"/>
  <c r="IX254" i="11"/>
  <c r="JH23" i="11"/>
  <c r="JQ144" i="11"/>
  <c r="JU326" i="11"/>
  <c r="JP212" i="11"/>
  <c r="JU293" i="11"/>
  <c r="JS204" i="11"/>
  <c r="JT224" i="11"/>
  <c r="JM226" i="11"/>
  <c r="JN250" i="11"/>
  <c r="JT289" i="11"/>
  <c r="JU207" i="11"/>
  <c r="JG81" i="11"/>
  <c r="JA28" i="11"/>
  <c r="JG62" i="11"/>
  <c r="IY46" i="11"/>
  <c r="IZ2" i="11"/>
  <c r="JE166" i="11"/>
  <c r="JG106" i="11"/>
  <c r="JH150" i="11"/>
  <c r="JA156" i="11"/>
  <c r="JC112" i="11"/>
  <c r="JD116" i="11"/>
  <c r="JI121" i="11"/>
  <c r="JI200" i="11"/>
  <c r="JH64" i="11"/>
  <c r="JT305" i="11"/>
  <c r="JM217" i="11"/>
  <c r="JI11" i="11"/>
  <c r="JE29" i="11"/>
  <c r="JD70" i="11"/>
  <c r="IZ48" i="11"/>
  <c r="JH4" i="11"/>
  <c r="JI167" i="11"/>
  <c r="IY108" i="11"/>
  <c r="IZ152" i="11"/>
  <c r="JE157" i="11"/>
  <c r="JG113" i="11"/>
  <c r="JH117" i="11"/>
  <c r="JA123" i="11"/>
  <c r="JA206" i="11"/>
  <c r="IZ66" i="11"/>
  <c r="JN211" i="11"/>
  <c r="JU335" i="11"/>
  <c r="JF55" i="11"/>
  <c r="JF64" i="11"/>
  <c r="JH17" i="11"/>
  <c r="JF266" i="11"/>
  <c r="JA14" i="11"/>
  <c r="JA203" i="11"/>
  <c r="JG130" i="11"/>
  <c r="JH174" i="11"/>
  <c r="JA180" i="11"/>
  <c r="JC136" i="11"/>
  <c r="JU308" i="11"/>
  <c r="IX157" i="11"/>
  <c r="JG26" i="11"/>
  <c r="JF62" i="11"/>
  <c r="JI25" i="11"/>
  <c r="JB63" i="11"/>
  <c r="JA85" i="11"/>
  <c r="JB149" i="11"/>
  <c r="JA222" i="11"/>
  <c r="JI74" i="11"/>
  <c r="JB128" i="11"/>
  <c r="JI256" i="11"/>
  <c r="JE40" i="11"/>
  <c r="JB75" i="11"/>
  <c r="JP319" i="11"/>
  <c r="IX82" i="11"/>
  <c r="IZ5" i="11"/>
  <c r="JF29" i="11"/>
  <c r="IZ157" i="11"/>
  <c r="IY30" i="11"/>
  <c r="IZ121" i="11"/>
  <c r="JF118" i="11"/>
  <c r="IY176" i="11"/>
  <c r="JI54" i="11"/>
  <c r="JF97" i="11"/>
  <c r="JG181" i="11"/>
  <c r="JA188" i="11"/>
  <c r="JH197" i="11"/>
  <c r="IY126" i="11"/>
  <c r="IZ134" i="11"/>
  <c r="JM330" i="11"/>
  <c r="IX328" i="11"/>
  <c r="IY32" i="11"/>
  <c r="JH66" i="11"/>
  <c r="JE28" i="11"/>
  <c r="JF67" i="11"/>
  <c r="JI87" i="11"/>
  <c r="JB153" i="11"/>
  <c r="JE243" i="11"/>
  <c r="JE77" i="11"/>
  <c r="JB132" i="11"/>
  <c r="JF318" i="11"/>
  <c r="JA43" i="11"/>
  <c r="JB79" i="11"/>
  <c r="JG148" i="11"/>
  <c r="JS117" i="11"/>
  <c r="JS247" i="11"/>
  <c r="IX294" i="11"/>
  <c r="JB18" i="11"/>
  <c r="JA12" i="11"/>
  <c r="JA65" i="11"/>
  <c r="IZ14" i="11"/>
  <c r="JE110" i="11"/>
  <c r="JA187" i="11"/>
  <c r="JH94" i="11"/>
  <c r="JA100" i="11"/>
  <c r="JF165" i="11"/>
  <c r="JD60" i="11"/>
  <c r="JI65" i="11"/>
  <c r="JF112" i="11"/>
  <c r="JC171" i="11"/>
  <c r="JL220" i="11"/>
  <c r="JL197" i="11"/>
  <c r="IY21" i="11"/>
  <c r="IZ36" i="11"/>
  <c r="IY19" i="11"/>
  <c r="JI9" i="11"/>
  <c r="IZ44" i="11"/>
  <c r="JA133" i="11"/>
  <c r="JC73" i="11"/>
  <c r="JD117" i="11"/>
  <c r="JI122" i="11"/>
  <c r="JB245" i="11"/>
  <c r="IZ83" i="11"/>
  <c r="JE88" i="11"/>
  <c r="JB147" i="11"/>
  <c r="JE227" i="11"/>
  <c r="JM247" i="11"/>
  <c r="JQ262" i="11"/>
  <c r="JE26" i="11"/>
  <c r="JA41" i="11"/>
  <c r="JF230" i="11"/>
  <c r="IY63" i="11"/>
  <c r="IZ22" i="11"/>
  <c r="JA177" i="11"/>
  <c r="JC117" i="11"/>
  <c r="JD161" i="11"/>
  <c r="JI166" i="11"/>
  <c r="IY123" i="11"/>
  <c r="IZ127" i="11"/>
  <c r="JE132" i="11"/>
  <c r="JS349" i="11"/>
  <c r="JL325" i="11"/>
  <c r="IZ68" i="11"/>
  <c r="IZ8" i="11"/>
  <c r="JF45" i="11"/>
  <c r="JF28" i="11"/>
  <c r="JE184" i="11"/>
  <c r="JA157" i="11"/>
  <c r="JC97" i="11"/>
  <c r="JD141" i="11"/>
  <c r="JI146" i="11"/>
  <c r="IY103" i="11"/>
  <c r="IZ107" i="11"/>
  <c r="JE112" i="11"/>
  <c r="JQ277" i="11"/>
  <c r="JP218" i="11"/>
  <c r="JG35" i="11"/>
  <c r="JB45" i="11"/>
  <c r="IY23" i="11"/>
  <c r="JI17" i="11"/>
  <c r="JF50" i="11"/>
  <c r="JA137" i="11"/>
  <c r="JC77" i="11"/>
  <c r="JD121" i="11"/>
  <c r="JI126" i="11"/>
  <c r="JF338" i="11"/>
  <c r="IZ87" i="11"/>
  <c r="JE92" i="11"/>
  <c r="JQ124" i="11"/>
  <c r="JK281" i="11"/>
  <c r="IX209" i="11"/>
  <c r="JD13" i="11"/>
  <c r="IY3" i="11"/>
  <c r="JH115" i="11"/>
  <c r="JH24" i="11"/>
  <c r="JA117" i="11"/>
  <c r="IZ199" i="11"/>
  <c r="JD101" i="11"/>
  <c r="JI106" i="11"/>
  <c r="JB176" i="11"/>
  <c r="IZ67" i="11"/>
  <c r="JE72" i="11"/>
  <c r="JB123" i="11"/>
  <c r="JR263" i="11"/>
  <c r="IX299" i="11"/>
  <c r="JF51" i="11"/>
  <c r="JH175" i="11"/>
  <c r="JI37" i="11"/>
  <c r="JD182" i="11"/>
  <c r="JM200" i="11"/>
  <c r="JU254" i="11"/>
  <c r="JB29" i="11"/>
  <c r="JP64" i="11"/>
  <c r="JR230" i="11"/>
  <c r="JL188" i="11"/>
  <c r="JN220" i="11"/>
  <c r="IX15" i="11"/>
  <c r="JU81" i="11"/>
  <c r="JR340" i="11"/>
  <c r="JS291" i="11"/>
  <c r="IX133" i="11"/>
  <c r="JK275" i="11"/>
  <c r="JL322" i="11"/>
  <c r="JU231" i="11"/>
  <c r="JK279" i="11"/>
  <c r="JP323" i="11"/>
  <c r="JM233" i="11"/>
  <c r="JD38" i="11"/>
  <c r="JK311" i="11"/>
  <c r="JL346" i="11"/>
  <c r="JU255" i="11"/>
  <c r="IZ125" i="11"/>
  <c r="JK347" i="11"/>
  <c r="JS284" i="11"/>
  <c r="JT304" i="11"/>
  <c r="JM306" i="11"/>
  <c r="JS211" i="11"/>
  <c r="JL213" i="11"/>
  <c r="JQ214" i="11"/>
  <c r="IX5" i="11"/>
  <c r="IX300" i="11"/>
  <c r="IX242" i="11"/>
  <c r="JH19" i="11"/>
  <c r="JN71" i="11"/>
  <c r="JN256" i="11"/>
  <c r="JT241" i="11"/>
  <c r="JM315" i="11"/>
  <c r="JK222" i="11"/>
  <c r="JL242" i="11"/>
  <c r="JQ243" i="11"/>
  <c r="JR275" i="11"/>
  <c r="JS319" i="11"/>
  <c r="JL321" i="11"/>
  <c r="JQ322" i="11"/>
  <c r="IX204" i="11"/>
  <c r="IX223" i="11"/>
  <c r="JG19" i="11"/>
  <c r="JS57" i="11"/>
  <c r="JM106" i="11"/>
  <c r="JO288" i="11"/>
  <c r="JU201" i="11"/>
  <c r="JN259" i="11"/>
  <c r="JK310" i="11"/>
  <c r="JL330" i="11"/>
  <c r="JQ331" i="11"/>
  <c r="JK237" i="11"/>
  <c r="JP238" i="11"/>
  <c r="JU239" i="11"/>
  <c r="IX67" i="11"/>
  <c r="IX142" i="11"/>
  <c r="IX318" i="11"/>
  <c r="IZ49" i="11"/>
  <c r="JN103" i="11"/>
  <c r="JN284" i="11"/>
  <c r="JT245" i="11"/>
  <c r="JM319" i="11"/>
  <c r="JK226" i="11"/>
  <c r="JL246" i="11"/>
  <c r="JQ247" i="11"/>
  <c r="JN282" i="11"/>
  <c r="JU349" i="11"/>
  <c r="JU323" i="11"/>
  <c r="JG42" i="11"/>
  <c r="JB60" i="11"/>
  <c r="JH13" i="11"/>
  <c r="JH159" i="11"/>
  <c r="JE11" i="11"/>
  <c r="JA194" i="11"/>
  <c r="IY128" i="11"/>
  <c r="IZ172" i="11"/>
  <c r="JE177" i="11"/>
  <c r="JG133" i="11"/>
  <c r="JH137" i="11"/>
  <c r="JA143" i="11"/>
  <c r="IY78" i="11"/>
  <c r="IZ86" i="11"/>
  <c r="JR192" i="11"/>
  <c r="JQ326" i="11"/>
  <c r="JA49" i="11"/>
  <c r="JE62" i="11"/>
  <c r="JD16" i="11"/>
  <c r="IZ181" i="11"/>
  <c r="JI12" i="11"/>
  <c r="JE196" i="11"/>
  <c r="JC129" i="11"/>
  <c r="JD173" i="11"/>
  <c r="JI178" i="11"/>
  <c r="IY135" i="11"/>
  <c r="IZ139" i="11"/>
  <c r="JE144" i="11"/>
  <c r="JC79" i="11"/>
  <c r="JD87" i="11"/>
  <c r="JK278" i="11"/>
  <c r="IX332" i="11"/>
  <c r="JF30" i="11"/>
  <c r="JE9" i="11"/>
  <c r="JC39" i="11"/>
  <c r="IY6" i="11"/>
  <c r="JE35" i="11"/>
  <c r="JF82" i="11"/>
  <c r="IY152" i="11"/>
  <c r="JA215" i="11"/>
  <c r="JB273" i="11"/>
  <c r="JP165" i="11"/>
  <c r="JO214" i="11"/>
  <c r="IX250" i="11"/>
  <c r="JH107" i="11"/>
  <c r="JD9" i="11"/>
  <c r="JE54" i="11"/>
  <c r="JD3" i="11"/>
  <c r="JE106" i="11"/>
  <c r="JB181" i="11"/>
  <c r="JH90" i="11"/>
  <c r="JA96" i="11"/>
  <c r="JB160" i="11"/>
  <c r="JD56" i="11"/>
  <c r="JI61" i="11"/>
  <c r="JB107" i="11"/>
  <c r="JU320" i="11"/>
  <c r="IX165" i="11"/>
  <c r="JG30" i="11"/>
  <c r="JG64" i="11"/>
  <c r="JA27" i="11"/>
  <c r="JC65" i="11"/>
  <c r="JE86" i="11"/>
  <c r="JF150" i="11"/>
  <c r="JI232" i="11"/>
  <c r="JA76" i="11"/>
  <c r="JF129" i="11"/>
  <c r="JB297" i="11"/>
  <c r="JI41" i="11"/>
  <c r="JF76" i="11"/>
  <c r="JC147" i="11"/>
  <c r="JP213" i="11"/>
  <c r="JS235" i="11"/>
  <c r="IX286" i="11"/>
  <c r="JF3" i="11"/>
  <c r="JA8" i="11"/>
  <c r="JG58" i="11"/>
  <c r="JD11" i="11"/>
  <c r="JA109" i="11"/>
  <c r="JI184" i="11"/>
  <c r="JD93" i="11"/>
  <c r="JI98" i="11"/>
  <c r="JB164" i="11"/>
  <c r="IZ59" i="11"/>
  <c r="JE64" i="11"/>
  <c r="JB111" i="11"/>
  <c r="IY170" i="11"/>
  <c r="JU168" i="11"/>
  <c r="JP194" i="11"/>
  <c r="JC14" i="11"/>
  <c r="JH34" i="11"/>
  <c r="JG17" i="11"/>
  <c r="JA7" i="11"/>
  <c r="IY42" i="11"/>
  <c r="JI131" i="11"/>
  <c r="IY72" i="11"/>
  <c r="IZ116" i="11"/>
  <c r="JE121" i="11"/>
  <c r="JF234" i="11"/>
  <c r="JH81" i="11"/>
  <c r="JA87" i="11"/>
  <c r="JF144" i="11"/>
  <c r="JA218" i="11"/>
  <c r="JO316" i="11"/>
  <c r="JL313" i="11"/>
  <c r="JH46" i="11"/>
  <c r="JA5" i="11"/>
  <c r="JC41" i="11"/>
  <c r="JF24" i="11"/>
  <c r="IZ141" i="11"/>
  <c r="JE154" i="11"/>
  <c r="JG94" i="11"/>
  <c r="JH138" i="11"/>
  <c r="JA144" i="11"/>
  <c r="JC100" i="11"/>
  <c r="JD104" i="11"/>
  <c r="JI109" i="11"/>
  <c r="JB179" i="11"/>
  <c r="JH52" i="11"/>
  <c r="JN307" i="11"/>
  <c r="IX41" i="11"/>
  <c r="JD126" i="11"/>
  <c r="JH131" i="11"/>
  <c r="JH25" i="11"/>
  <c r="IZ7" i="11"/>
  <c r="JA22" i="11"/>
  <c r="JI252" i="11"/>
  <c r="JG138" i="11"/>
  <c r="JI182" i="11"/>
  <c r="JI194" i="11"/>
  <c r="JC144" i="11"/>
  <c r="JD148" i="11"/>
  <c r="JI153" i="11"/>
  <c r="JU257" i="11"/>
  <c r="JU271" i="11"/>
  <c r="JI27" i="11"/>
  <c r="JB43" i="11"/>
  <c r="JF15" i="11"/>
  <c r="JB65" i="11"/>
  <c r="JA2" i="11"/>
  <c r="JE178" i="11"/>
  <c r="JG118" i="11"/>
  <c r="JH162" i="11"/>
  <c r="JA168" i="11"/>
  <c r="JC124" i="11"/>
  <c r="JD128" i="11"/>
  <c r="JI133" i="11"/>
  <c r="JL199" i="11"/>
  <c r="JP334" i="11"/>
  <c r="JD74" i="11"/>
  <c r="JI2" i="11"/>
  <c r="JI47" i="11"/>
  <c r="JB31" i="11"/>
  <c r="JB309" i="11"/>
  <c r="JE158" i="11"/>
  <c r="JG98" i="11"/>
  <c r="JH142" i="11"/>
  <c r="JJ90" i="11"/>
  <c r="JJ176" i="11"/>
  <c r="JJ238" i="11"/>
  <c r="JK94" i="11"/>
  <c r="JO328" i="11"/>
  <c r="JT189" i="11"/>
  <c r="JP224" i="11"/>
  <c r="JQ212" i="11"/>
  <c r="IX164" i="11"/>
  <c r="JT116" i="11"/>
  <c r="JO279" i="11"/>
  <c r="JT207" i="11"/>
  <c r="IX226" i="11"/>
  <c r="JL231" i="11"/>
  <c r="JM238" i="11"/>
  <c r="JM317" i="11"/>
  <c r="JP232" i="11"/>
  <c r="JQ239" i="11"/>
  <c r="JQ318" i="11"/>
  <c r="JG65" i="11"/>
  <c r="JL267" i="11"/>
  <c r="JM262" i="11"/>
  <c r="JM341" i="11"/>
  <c r="JB49" i="11"/>
  <c r="JT297" i="11"/>
  <c r="JK306" i="11"/>
  <c r="JL326" i="11"/>
  <c r="JQ327" i="11"/>
  <c r="JK233" i="11"/>
  <c r="JP234" i="11"/>
  <c r="JU235" i="11"/>
  <c r="IX52" i="11"/>
  <c r="IX130" i="11"/>
  <c r="IX306" i="11"/>
  <c r="JF42" i="11"/>
  <c r="JK70" i="11"/>
  <c r="JR333" i="11"/>
  <c r="JT269" i="11"/>
  <c r="JQ336" i="11"/>
  <c r="JO243" i="11"/>
  <c r="JP263" i="11"/>
  <c r="JU264" i="11"/>
  <c r="JR307" i="11"/>
  <c r="JK341" i="11"/>
  <c r="JP342" i="11"/>
  <c r="JU343" i="11"/>
  <c r="IX107" i="11"/>
  <c r="IX287" i="11"/>
  <c r="JE42" i="11"/>
  <c r="JO261" i="11"/>
  <c r="JT238" i="11"/>
  <c r="JS317" i="11"/>
  <c r="JU229" i="11"/>
  <c r="JN291" i="11"/>
  <c r="JO331" i="11"/>
  <c r="JP351" i="11"/>
  <c r="JR183" i="11"/>
  <c r="JO258" i="11"/>
  <c r="JT259" i="11"/>
  <c r="JM261" i="11"/>
  <c r="IX30" i="11"/>
  <c r="IX212" i="11"/>
  <c r="IX213" i="11"/>
  <c r="JJ111" i="11"/>
  <c r="JO91" i="11"/>
  <c r="JN348" i="11"/>
  <c r="JL275" i="11"/>
  <c r="JQ340" i="11"/>
  <c r="JO247" i="11"/>
  <c r="JP267" i="11"/>
  <c r="JU268" i="11"/>
  <c r="JN314" i="11"/>
  <c r="JS256" i="11"/>
  <c r="IX34" i="11"/>
  <c r="JB25" i="11"/>
  <c r="IZ12" i="11"/>
  <c r="JD36" i="11"/>
  <c r="JC3" i="11"/>
  <c r="JI32" i="11"/>
  <c r="JF78" i="11"/>
  <c r="JC149" i="11"/>
  <c r="JB204" i="11"/>
  <c r="JI244" i="11"/>
  <c r="IY155" i="11"/>
  <c r="IZ159" i="11"/>
  <c r="JE164" i="11"/>
  <c r="JC99" i="11"/>
  <c r="JD107" i="11"/>
  <c r="JK266" i="11"/>
  <c r="IX40" i="11"/>
  <c r="JF26" i="11"/>
  <c r="JE5" i="11"/>
  <c r="JH37" i="11"/>
  <c r="JG4" i="11"/>
  <c r="JA34" i="11"/>
  <c r="JB81" i="11"/>
  <c r="JG150" i="11"/>
  <c r="JF209" i="11"/>
  <c r="JE255" i="11"/>
  <c r="JC156" i="11"/>
  <c r="JD160" i="11"/>
  <c r="JI165" i="11"/>
  <c r="JG100" i="11"/>
  <c r="JH108" i="11"/>
  <c r="JL298" i="11"/>
  <c r="IX211" i="11"/>
  <c r="JD170" i="11"/>
  <c r="JF25" i="11"/>
  <c r="JD114" i="11"/>
  <c r="JC27" i="11"/>
  <c r="IZ81" i="11"/>
  <c r="JF114" i="11"/>
  <c r="JC173" i="11"/>
  <c r="JA52" i="11"/>
  <c r="JF93" i="11"/>
  <c r="JP159" i="11"/>
  <c r="JO342" i="11"/>
  <c r="IX337" i="11"/>
  <c r="JH26" i="11"/>
  <c r="JG13" i="11"/>
  <c r="JH9" i="11"/>
  <c r="JD35" i="11"/>
  <c r="JI127" i="11"/>
  <c r="JF290" i="11"/>
  <c r="IZ112" i="11"/>
  <c r="JE117" i="11"/>
  <c r="JD197" i="11"/>
  <c r="JH77" i="11"/>
  <c r="JA83" i="11"/>
  <c r="JR105" i="11"/>
  <c r="JO226" i="11"/>
  <c r="IX258" i="11"/>
  <c r="JH171" i="11"/>
  <c r="JA4" i="11"/>
  <c r="JF56" i="11"/>
  <c r="JD7" i="11"/>
  <c r="JI107" i="11"/>
  <c r="JF182" i="11"/>
  <c r="IZ92" i="11"/>
  <c r="JE97" i="11"/>
  <c r="JF161" i="11"/>
  <c r="JH57" i="11"/>
  <c r="JA63" i="11"/>
  <c r="JF108" i="11"/>
  <c r="JG168" i="11"/>
  <c r="JU104" i="11"/>
  <c r="JL185" i="11"/>
  <c r="JG11" i="11"/>
  <c r="JD33" i="11"/>
  <c r="JC16" i="11"/>
  <c r="JE4" i="11"/>
  <c r="IZ38" i="11"/>
  <c r="JE130" i="11"/>
  <c r="JG70" i="11"/>
  <c r="JH114" i="11"/>
  <c r="JA120" i="11"/>
  <c r="JA210" i="11"/>
  <c r="JD80" i="11"/>
  <c r="JI85" i="11"/>
  <c r="JB143" i="11"/>
  <c r="JF206" i="11"/>
  <c r="JS305" i="11"/>
  <c r="JT303" i="11"/>
  <c r="IZ37" i="11"/>
  <c r="JB208" i="11"/>
  <c r="JB39" i="11"/>
  <c r="JB23" i="11"/>
  <c r="JH119" i="11"/>
  <c r="JA153" i="11"/>
  <c r="JC93" i="11"/>
  <c r="JD137" i="11"/>
  <c r="JI142" i="11"/>
  <c r="IY99" i="11"/>
  <c r="IZ103" i="11"/>
  <c r="JE108" i="11"/>
  <c r="JF176" i="11"/>
  <c r="JD51" i="11"/>
  <c r="JQ228" i="11"/>
  <c r="JU259" i="11"/>
  <c r="JA25" i="11"/>
  <c r="JE37" i="11"/>
  <c r="IZ177" i="11"/>
  <c r="IZ61" i="11"/>
  <c r="IZ18" i="11"/>
  <c r="JI175" i="11"/>
  <c r="IY116" i="11"/>
  <c r="IZ160" i="11"/>
  <c r="JE165" i="11"/>
  <c r="JG121" i="11"/>
  <c r="JH125" i="11"/>
  <c r="JA131" i="11"/>
  <c r="JB301" i="11"/>
  <c r="IZ74" i="11"/>
  <c r="JK342" i="11"/>
  <c r="IX292" i="11"/>
  <c r="JC51" i="11"/>
  <c r="JF5" i="11"/>
  <c r="JD54" i="11"/>
  <c r="IY14" i="11"/>
  <c r="JE46" i="11"/>
  <c r="JF94" i="11"/>
  <c r="IY160" i="11"/>
  <c r="JI38" i="11"/>
  <c r="JF73" i="11"/>
  <c r="JG165" i="11"/>
  <c r="JH169" i="11"/>
  <c r="JA175" i="11"/>
  <c r="JR320" i="11"/>
  <c r="IX68" i="11"/>
  <c r="JH147" i="11"/>
  <c r="IZ153" i="11"/>
  <c r="IZ27" i="11"/>
  <c r="JD12" i="11"/>
  <c r="JE23" i="11"/>
  <c r="JB289" i="11"/>
  <c r="IY140" i="11"/>
  <c r="JB185" i="11"/>
  <c r="JB197" i="11"/>
  <c r="JG145" i="11"/>
  <c r="JH149" i="11"/>
  <c r="JA155" i="11"/>
  <c r="JQ276" i="11"/>
  <c r="JM281" i="11"/>
  <c r="JA29" i="11"/>
  <c r="JC45" i="11"/>
  <c r="JD42" i="11"/>
  <c r="JC67" i="11"/>
  <c r="JE3" i="11"/>
  <c r="JI179" i="11"/>
  <c r="IY120" i="11"/>
  <c r="IZ164" i="11"/>
  <c r="JE169" i="11"/>
  <c r="JG125" i="11"/>
  <c r="JH129" i="11"/>
  <c r="JA135" i="11"/>
  <c r="JT209" i="11"/>
  <c r="JT343" i="11"/>
  <c r="IY83" i="11"/>
  <c r="JI6" i="11"/>
  <c r="IY52" i="11"/>
  <c r="JF32" i="11"/>
  <c r="JF7" i="11"/>
  <c r="JI159" i="11"/>
  <c r="IY100" i="11"/>
  <c r="IZ144" i="11"/>
  <c r="JE149" i="11"/>
  <c r="JG105" i="11"/>
  <c r="JH109" i="11"/>
  <c r="JA115" i="11"/>
  <c r="JR221" i="11"/>
  <c r="JL237" i="11"/>
  <c r="JA53" i="11"/>
  <c r="JD49" i="11"/>
  <c r="JG25" i="11"/>
  <c r="JB3" i="11"/>
  <c r="JT65" i="11"/>
  <c r="JM139" i="11"/>
  <c r="JQ101" i="11"/>
  <c r="JP280" i="11"/>
  <c r="JN299" i="11"/>
  <c r="JR332" i="11"/>
  <c r="JO211" i="11"/>
  <c r="JO255" i="11"/>
  <c r="IX106" i="11"/>
  <c r="JU278" i="11"/>
  <c r="JL214" i="11"/>
  <c r="JL293" i="11"/>
  <c r="IX313" i="11"/>
  <c r="JM187" i="11"/>
  <c r="JQ323" i="11"/>
  <c r="IX27" i="11"/>
  <c r="JU189" i="11"/>
  <c r="JU324" i="11"/>
  <c r="IX31" i="11"/>
  <c r="JC37" i="11"/>
  <c r="JQ224" i="11"/>
  <c r="JQ347" i="11"/>
  <c r="IX14" i="11"/>
  <c r="JD150" i="11"/>
  <c r="JM255" i="11"/>
  <c r="JO327" i="11"/>
  <c r="JP347" i="11"/>
  <c r="JU348" i="11"/>
  <c r="JO254" i="11"/>
  <c r="JT255" i="11"/>
  <c r="JM257" i="11"/>
  <c r="IX18" i="11"/>
  <c r="IX344" i="11"/>
  <c r="IX201" i="11"/>
  <c r="JP30" i="11"/>
  <c r="JK178" i="11"/>
  <c r="JK223" i="11"/>
  <c r="JT301" i="11"/>
  <c r="JN191" i="11"/>
  <c r="JS264" i="11"/>
  <c r="JT284" i="11"/>
  <c r="JM286" i="11"/>
  <c r="JR339" i="11"/>
  <c r="JL193" i="11"/>
  <c r="JQ194" i="11"/>
  <c r="IX37" i="11"/>
  <c r="IX171" i="11"/>
  <c r="IX351" i="11"/>
  <c r="JH191" i="11"/>
  <c r="JP152" i="11"/>
  <c r="JT346" i="11"/>
  <c r="JK351" i="11"/>
  <c r="JU261" i="11"/>
  <c r="JN323" i="11"/>
  <c r="JL202" i="11"/>
  <c r="JQ203" i="11"/>
  <c r="JR215" i="11"/>
  <c r="JS279" i="11"/>
  <c r="JL281" i="11"/>
  <c r="JQ282" i="11"/>
  <c r="IX72" i="11"/>
  <c r="IX97" i="11"/>
  <c r="IX277" i="11"/>
  <c r="JM93" i="11"/>
  <c r="JK232" i="11"/>
  <c r="JO228" i="11"/>
  <c r="JP308" i="11"/>
  <c r="JR196" i="11"/>
  <c r="JS268" i="11"/>
  <c r="JT288" i="11"/>
  <c r="JM290" i="11"/>
  <c r="JN346" i="11"/>
  <c r="JT276" i="11"/>
  <c r="IX188" i="11"/>
  <c r="JH127" i="11"/>
  <c r="JF21" i="11"/>
  <c r="JG77" i="11"/>
  <c r="JG24" i="11"/>
  <c r="JI67" i="11"/>
  <c r="JF110" i="11"/>
  <c r="JG170" i="11"/>
  <c r="JE49" i="11"/>
  <c r="JF89" i="11"/>
  <c r="JC176" i="11"/>
  <c r="JD180" i="11"/>
  <c r="JB188" i="11"/>
  <c r="JG120" i="11"/>
  <c r="JH128" i="11"/>
  <c r="JL286" i="11"/>
  <c r="IX276" i="11"/>
  <c r="IZ149" i="11"/>
  <c r="JB24" i="11"/>
  <c r="IZ93" i="11"/>
  <c r="IY26" i="11"/>
  <c r="IZ73" i="11"/>
  <c r="JB113" i="11"/>
  <c r="IY172" i="11"/>
  <c r="JI50" i="11"/>
  <c r="JB92" i="11"/>
  <c r="JG177" i="11"/>
  <c r="JH181" i="11"/>
  <c r="JH190" i="11"/>
  <c r="IY122" i="11"/>
  <c r="IZ130" i="11"/>
  <c r="JQ299" i="11"/>
  <c r="IX137" i="11"/>
  <c r="IY24" i="11"/>
  <c r="JC60" i="11"/>
  <c r="JE24" i="11"/>
  <c r="JA61" i="11"/>
  <c r="JI83" i="11"/>
  <c r="JF146" i="11"/>
  <c r="JF214" i="11"/>
  <c r="JE73" i="11"/>
  <c r="JF125" i="11"/>
  <c r="JS253" i="11"/>
  <c r="JP282" i="11"/>
  <c r="JD22" i="11"/>
  <c r="JH87" i="11"/>
  <c r="IY35" i="11"/>
  <c r="JF16" i="11"/>
  <c r="JC72" i="11"/>
  <c r="JA149" i="11"/>
  <c r="JC89" i="11"/>
  <c r="JD133" i="11"/>
  <c r="JI138" i="11"/>
  <c r="IY95" i="11"/>
  <c r="IZ99" i="11"/>
  <c r="JE104" i="11"/>
  <c r="JU60" i="11"/>
  <c r="JK345" i="11"/>
  <c r="IX345" i="11"/>
  <c r="JD29" i="11"/>
  <c r="IY15" i="11"/>
  <c r="IZ15" i="11"/>
  <c r="JH36" i="11"/>
  <c r="JA129" i="11"/>
  <c r="JB333" i="11"/>
  <c r="JD113" i="11"/>
  <c r="JI118" i="11"/>
  <c r="JI204" i="11"/>
  <c r="IZ79" i="11"/>
  <c r="JE84" i="11"/>
  <c r="JF140" i="11"/>
  <c r="JB201" i="11"/>
  <c r="JK287" i="11"/>
  <c r="JL301" i="11"/>
  <c r="JD34" i="11"/>
  <c r="IZ173" i="11"/>
  <c r="JG37" i="11"/>
  <c r="JF20" i="11"/>
  <c r="JD98" i="11"/>
  <c r="JI151" i="11"/>
  <c r="IY92" i="11"/>
  <c r="IZ136" i="11"/>
  <c r="JE141" i="11"/>
  <c r="JG97" i="11"/>
  <c r="JH101" i="11"/>
  <c r="JA107" i="11"/>
  <c r="JB175" i="11"/>
  <c r="IZ50" i="11"/>
  <c r="JU213" i="11"/>
  <c r="JQ250" i="11"/>
  <c r="JA21" i="11"/>
  <c r="JA36" i="11"/>
  <c r="JH155" i="11"/>
  <c r="JH58" i="11"/>
  <c r="JD15" i="11"/>
  <c r="JE174" i="11"/>
  <c r="JG114" i="11"/>
  <c r="JH158" i="11"/>
  <c r="JA164" i="11"/>
  <c r="JC120" i="11"/>
  <c r="JD124" i="11"/>
  <c r="JI129" i="11"/>
  <c r="JF258" i="11"/>
  <c r="JH72" i="11"/>
  <c r="JR288" i="11"/>
  <c r="IX32" i="11"/>
  <c r="JH74" i="11"/>
  <c r="JD110" i="11"/>
  <c r="JD24" i="11"/>
  <c r="IZ3" i="11"/>
  <c r="JI20" i="11"/>
  <c r="JA242" i="11"/>
  <c r="JC137" i="11"/>
  <c r="JD181" i="11"/>
  <c r="JD192" i="11"/>
  <c r="IY143" i="11"/>
  <c r="IZ147" i="11"/>
  <c r="JE152" i="11"/>
  <c r="JC87" i="11"/>
  <c r="JD95" i="11"/>
  <c r="JU192" i="11"/>
  <c r="IX146" i="11"/>
  <c r="JC5" i="11"/>
  <c r="JF37" i="11"/>
  <c r="JB34" i="11"/>
  <c r="JC35" i="11"/>
  <c r="JE70" i="11"/>
  <c r="JF126" i="11"/>
  <c r="JC181" i="11"/>
  <c r="JA60" i="11"/>
  <c r="JF105" i="11"/>
  <c r="JD190" i="11"/>
  <c r="JF197" i="11"/>
  <c r="JB217" i="11"/>
  <c r="JO351" i="11"/>
  <c r="IX272" i="11"/>
  <c r="JD53" i="11"/>
  <c r="JB8" i="11"/>
  <c r="JC56" i="11"/>
  <c r="JC15" i="11"/>
  <c r="JF48" i="11"/>
  <c r="JB97" i="11"/>
  <c r="JC161" i="11"/>
  <c r="JA40" i="11"/>
  <c r="JB76" i="11"/>
  <c r="IY167" i="11"/>
  <c r="IZ171" i="11"/>
  <c r="JE176" i="11"/>
  <c r="JN339" i="11"/>
  <c r="IX54" i="11"/>
  <c r="IZ169" i="11"/>
  <c r="JD174" i="11"/>
  <c r="JD28" i="11"/>
  <c r="JA3" i="11"/>
  <c r="JI24" i="11"/>
  <c r="JF310" i="11"/>
  <c r="JC141" i="11"/>
  <c r="JE187" i="11"/>
  <c r="JE199" i="11"/>
  <c r="IY147" i="11"/>
  <c r="IZ151" i="11"/>
  <c r="JE156" i="11"/>
  <c r="JM291" i="11"/>
  <c r="JU283" i="11"/>
  <c r="JE30" i="11"/>
  <c r="JF47" i="11"/>
  <c r="JD61" i="11"/>
  <c r="JH71" i="11"/>
  <c r="JI4" i="11"/>
  <c r="JA181" i="11"/>
  <c r="JC121" i="11"/>
  <c r="JD165" i="11"/>
  <c r="JI170" i="11"/>
  <c r="IY127" i="11"/>
  <c r="IZ131" i="11"/>
  <c r="JE136" i="11"/>
  <c r="JL227" i="11"/>
  <c r="JP346" i="11"/>
  <c r="JD146" i="11"/>
  <c r="JI10" i="11"/>
  <c r="JB54" i="11"/>
  <c r="JB35" i="11"/>
  <c r="JQ201" i="11"/>
  <c r="JP299" i="11"/>
  <c r="IX180" i="11"/>
  <c r="JQ199" i="11"/>
  <c r="JL136" i="11"/>
  <c r="JK213" i="11"/>
  <c r="JU322" i="11"/>
  <c r="JP302" i="11"/>
  <c r="JT337" i="11"/>
  <c r="JC21" i="11"/>
  <c r="JF121" i="11"/>
  <c r="JG22" i="11"/>
  <c r="JB124" i="11"/>
  <c r="JD86" i="11"/>
  <c r="JF157" i="11"/>
  <c r="JE170" i="11"/>
  <c r="JT291" i="11"/>
  <c r="JH134" i="11"/>
  <c r="JM241" i="11"/>
  <c r="JD157" i="11"/>
  <c r="IX4" i="11"/>
  <c r="IZ180" i="11"/>
  <c r="IX168" i="11"/>
  <c r="JF314" i="11"/>
  <c r="IX235" i="11"/>
  <c r="JE81" i="11"/>
  <c r="IY39" i="11"/>
  <c r="JH192" i="11"/>
  <c r="JG16" i="11"/>
  <c r="JC168" i="11"/>
  <c r="IX19" i="11"/>
  <c r="JE8" i="11"/>
  <c r="JI189" i="11"/>
  <c r="JI93" i="11"/>
  <c r="IX260" i="11"/>
  <c r="IY5" i="11"/>
  <c r="JA6" i="11"/>
  <c r="JE182" i="11"/>
  <c r="JG122" i="11"/>
  <c r="JH166" i="11"/>
  <c r="JA172" i="11"/>
  <c r="JC128" i="11"/>
  <c r="JD132" i="11"/>
  <c r="JI137" i="11"/>
  <c r="JG72" i="11"/>
  <c r="JH80" i="11"/>
  <c r="JU256" i="11"/>
  <c r="IX73" i="11"/>
  <c r="JG18" i="11"/>
  <c r="JG49" i="11"/>
  <c r="JI5" i="11"/>
  <c r="JB48" i="11"/>
  <c r="JE78" i="11"/>
  <c r="JF138" i="11"/>
  <c r="JF194" i="11"/>
  <c r="JA68" i="11"/>
  <c r="JF117" i="11"/>
  <c r="JF210" i="11"/>
  <c r="JB257" i="11"/>
  <c r="JB321" i="11"/>
  <c r="JB46" i="11"/>
  <c r="JA75" i="11"/>
  <c r="IZ98" i="11"/>
  <c r="JA122" i="11"/>
  <c r="JE207" i="11"/>
  <c r="JB265" i="11"/>
  <c r="IY348" i="11"/>
  <c r="JA216" i="11"/>
  <c r="JB268" i="11"/>
  <c r="JG297" i="11"/>
  <c r="JD316" i="11"/>
  <c r="JF188" i="11"/>
  <c r="JG244" i="11"/>
  <c r="JD263" i="11"/>
  <c r="JI340" i="11"/>
  <c r="IY229" i="11"/>
  <c r="JI79" i="11"/>
  <c r="IZ193" i="11"/>
  <c r="JH132" i="11"/>
  <c r="JI144" i="11"/>
  <c r="JG51" i="11"/>
  <c r="IY200" i="11"/>
  <c r="JH218" i="11"/>
  <c r="JI238" i="11"/>
  <c r="JF301" i="11"/>
  <c r="JC320" i="11"/>
  <c r="IZ339" i="11"/>
  <c r="JB223" i="11"/>
  <c r="JC267" i="11"/>
  <c r="IZ286" i="11"/>
  <c r="JF199" i="11"/>
  <c r="JN278" i="11"/>
  <c r="JH82" i="11"/>
  <c r="IY74" i="11"/>
  <c r="IZ182" i="11"/>
  <c r="JF193" i="11"/>
  <c r="JG95" i="11"/>
  <c r="IY244" i="11"/>
  <c r="JH262" i="11"/>
  <c r="JI282" i="11"/>
  <c r="JG193" i="11"/>
  <c r="JD212" i="11"/>
  <c r="JE252" i="11"/>
  <c r="JF288" i="11"/>
  <c r="JC311" i="11"/>
  <c r="IZ330" i="11"/>
  <c r="JB266" i="11"/>
  <c r="JE66" i="11"/>
  <c r="JB152" i="11"/>
  <c r="IY154" i="11"/>
  <c r="JA62" i="11"/>
  <c r="JB110" i="11"/>
  <c r="JG139" i="11"/>
  <c r="IY288" i="11"/>
  <c r="JH306" i="11"/>
  <c r="JI326" i="11"/>
  <c r="JG237" i="11"/>
  <c r="JD256" i="11"/>
  <c r="JE296" i="11"/>
  <c r="JG184" i="11"/>
  <c r="IX245" i="11"/>
  <c r="JE109" i="11"/>
  <c r="JG116" i="11"/>
  <c r="JA42" i="11"/>
  <c r="JF79" i="11"/>
  <c r="JG119" i="11"/>
  <c r="IY268" i="11"/>
  <c r="JH286" i="11"/>
  <c r="JI306" i="11"/>
  <c r="JG217" i="11"/>
  <c r="JD236" i="11"/>
  <c r="JE276" i="11"/>
  <c r="JF324" i="11"/>
  <c r="JS311" i="11"/>
  <c r="JH106" i="11"/>
  <c r="JG80" i="11"/>
  <c r="JH188" i="11"/>
  <c r="JI201" i="11"/>
  <c r="JG99" i="11"/>
  <c r="IY248" i="11"/>
  <c r="JH266" i="11"/>
  <c r="JI286" i="11"/>
  <c r="JG197" i="11"/>
  <c r="JD216" i="11"/>
  <c r="JE256" i="11"/>
  <c r="JB295" i="11"/>
  <c r="JC315" i="11"/>
  <c r="IZ334" i="11"/>
  <c r="JF271" i="11"/>
  <c r="JG73" i="11"/>
  <c r="JI130" i="11"/>
  <c r="JC119" i="11"/>
  <c r="JI44" i="11"/>
  <c r="JF83" i="11"/>
  <c r="JC122" i="11"/>
  <c r="JG270" i="11"/>
  <c r="JD289" i="11"/>
  <c r="JE309" i="11"/>
  <c r="JC220" i="11"/>
  <c r="IZ239" i="11"/>
  <c r="JA279" i="11"/>
  <c r="JF328" i="11"/>
  <c r="IY338" i="11"/>
  <c r="JE263" i="11"/>
  <c r="JB306" i="11"/>
  <c r="IZ60" i="11"/>
  <c r="JG89" i="11"/>
  <c r="JG160" i="11"/>
  <c r="JE67" i="11"/>
  <c r="JB118" i="11"/>
  <c r="IY145" i="11"/>
  <c r="JC293" i="11"/>
  <c r="IZ312" i="11"/>
  <c r="JA332" i="11"/>
  <c r="IY243" i="11"/>
  <c r="JH261" i="11"/>
  <c r="JI301" i="11"/>
  <c r="IY190" i="11"/>
  <c r="JH208" i="11"/>
  <c r="JA286" i="11"/>
  <c r="JF339" i="11"/>
  <c r="JF36" i="11"/>
  <c r="IZ179" i="11"/>
  <c r="IZ78" i="11"/>
  <c r="JE111" i="11"/>
  <c r="JB184" i="11"/>
  <c r="JI193" i="11"/>
  <c r="JC337" i="11"/>
  <c r="JE205" i="11"/>
  <c r="JB252" i="11"/>
  <c r="IY287" i="11"/>
  <c r="JH305" i="11"/>
  <c r="JI345" i="11"/>
  <c r="IY234" i="11"/>
  <c r="JH252" i="11"/>
  <c r="JA330" i="11"/>
  <c r="JC218" i="11"/>
  <c r="JB5" i="11"/>
  <c r="JA139" i="11"/>
  <c r="JD119" i="11"/>
  <c r="JA134" i="11"/>
  <c r="IY41" i="11"/>
  <c r="JC189" i="11"/>
  <c r="IZ208" i="11"/>
  <c r="JA228" i="11"/>
  <c r="JF285" i="11"/>
  <c r="JG309" i="11"/>
  <c r="JD328" i="11"/>
  <c r="JB207" i="11"/>
  <c r="JG256" i="11"/>
  <c r="JD275" i="11"/>
  <c r="JF183" i="11"/>
  <c r="IY241" i="11"/>
  <c r="JH184" i="11"/>
  <c r="JF136" i="11"/>
  <c r="JH148" i="11"/>
  <c r="JI156" i="11"/>
  <c r="JG63" i="11"/>
  <c r="IY212" i="11"/>
  <c r="JH230" i="11"/>
  <c r="JI250" i="11"/>
  <c r="JB320" i="11"/>
  <c r="JC332" i="11"/>
  <c r="IZ351" i="11"/>
  <c r="JF240" i="11"/>
  <c r="JC279" i="11"/>
  <c r="JA10" i="11"/>
  <c r="JI145" i="11"/>
  <c r="IZ122" i="11"/>
  <c r="JI136" i="11"/>
  <c r="JG43" i="11"/>
  <c r="IY192" i="11"/>
  <c r="JH210" i="11"/>
  <c r="JI230" i="11"/>
  <c r="JF289" i="11"/>
  <c r="JC312" i="11"/>
  <c r="IZ331" i="11"/>
  <c r="JB211" i="11"/>
  <c r="JC259" i="11"/>
  <c r="JG20" i="11"/>
  <c r="JE56" i="11"/>
  <c r="IZ90" i="11"/>
  <c r="JE119" i="11"/>
  <c r="JF198" i="11"/>
  <c r="JI240" i="11"/>
  <c r="JC345" i="11"/>
  <c r="JE213" i="11"/>
  <c r="JB264" i="11"/>
  <c r="IY295" i="11"/>
  <c r="JH313" i="11"/>
  <c r="JF184" i="11"/>
  <c r="IY242" i="11"/>
  <c r="JC23" i="11"/>
  <c r="JK250" i="11"/>
  <c r="JM209" i="11"/>
  <c r="JD130" i="11"/>
  <c r="JN210" i="11"/>
  <c r="JT140" i="11"/>
  <c r="JP214" i="11"/>
  <c r="JL211" i="11"/>
  <c r="JU303" i="11"/>
  <c r="JR228" i="11"/>
  <c r="IZ56" i="11"/>
  <c r="JI224" i="11"/>
  <c r="JD58" i="11"/>
  <c r="JE235" i="11"/>
  <c r="IZ4" i="11"/>
  <c r="JT333" i="11"/>
  <c r="JG110" i="11"/>
  <c r="IZ25" i="11"/>
  <c r="JA140" i="11"/>
  <c r="JI19" i="11"/>
  <c r="JI162" i="11"/>
  <c r="JB66" i="11"/>
  <c r="IZ190" i="11"/>
  <c r="IZ45" i="11"/>
  <c r="JB72" i="11"/>
  <c r="IY36" i="11"/>
  <c r="JF137" i="11"/>
  <c r="JG48" i="11"/>
  <c r="JB200" i="11"/>
  <c r="JG50" i="11"/>
  <c r="JD108" i="11"/>
  <c r="JF44" i="11"/>
  <c r="JG52" i="11"/>
  <c r="JA128" i="11"/>
  <c r="JI157" i="11"/>
  <c r="IX217" i="11"/>
  <c r="JE10" i="11"/>
  <c r="JE27" i="11"/>
  <c r="JF70" i="11"/>
  <c r="IY144" i="11"/>
  <c r="JB192" i="11"/>
  <c r="JI209" i="11"/>
  <c r="JG149" i="11"/>
  <c r="JH153" i="11"/>
  <c r="JA159" i="11"/>
  <c r="IY94" i="11"/>
  <c r="IZ102" i="11"/>
  <c r="JR295" i="11"/>
  <c r="IX335" i="11"/>
  <c r="IY60" i="11"/>
  <c r="JB10" i="11"/>
  <c r="JF41" i="11"/>
  <c r="JF27" i="11"/>
  <c r="JI99" i="11"/>
  <c r="JF170" i="11"/>
  <c r="IZ84" i="11"/>
  <c r="JE89" i="11"/>
  <c r="JF149" i="11"/>
  <c r="JH49" i="11"/>
  <c r="JA55" i="11"/>
  <c r="JF96" i="11"/>
  <c r="JA77" i="11"/>
  <c r="JI185" i="11"/>
  <c r="JD131" i="11"/>
  <c r="JE143" i="11"/>
  <c r="JC50" i="11"/>
  <c r="JG198" i="11"/>
  <c r="JD217" i="11"/>
  <c r="JE237" i="11"/>
  <c r="JB300" i="11"/>
  <c r="IY319" i="11"/>
  <c r="JH337" i="11"/>
  <c r="JF220" i="11"/>
  <c r="IY266" i="11"/>
  <c r="JH284" i="11"/>
  <c r="JB198" i="11"/>
  <c r="JC250" i="11"/>
  <c r="JB141" i="11"/>
  <c r="JF160" i="11"/>
  <c r="JD159" i="11"/>
  <c r="JA166" i="11"/>
  <c r="IY73" i="11"/>
  <c r="JC221" i="11"/>
  <c r="IZ240" i="11"/>
  <c r="JA260" i="11"/>
  <c r="JF333" i="11"/>
  <c r="JG341" i="11"/>
  <c r="JI229" i="11"/>
  <c r="JB255" i="11"/>
  <c r="JG288" i="11"/>
  <c r="JD307" i="11"/>
  <c r="JF231" i="11"/>
  <c r="IX327" i="11"/>
  <c r="JA88" i="11"/>
  <c r="JG112" i="11"/>
  <c r="JE39" i="11"/>
  <c r="JF75" i="11"/>
  <c r="IY117" i="11"/>
  <c r="JC265" i="11"/>
  <c r="IZ284" i="11"/>
  <c r="JA304" i="11"/>
  <c r="IY215" i="11"/>
  <c r="JH233" i="11"/>
  <c r="JI273" i="11"/>
  <c r="JF320" i="11"/>
  <c r="JG332" i="11"/>
  <c r="JD351" i="11"/>
  <c r="JB298" i="11"/>
  <c r="JB38" i="11"/>
  <c r="JE216" i="11"/>
  <c r="IZ198" i="11"/>
  <c r="JE83" i="11"/>
  <c r="JB142" i="11"/>
  <c r="IY161" i="11"/>
  <c r="JC309" i="11"/>
  <c r="IZ328" i="11"/>
  <c r="JA348" i="11"/>
  <c r="IY259" i="11"/>
  <c r="JH277" i="11"/>
  <c r="JI317" i="11"/>
  <c r="IY206" i="11"/>
  <c r="IZ16" i="11"/>
  <c r="JB180" i="11"/>
  <c r="JC155" i="11"/>
  <c r="JE63" i="11"/>
  <c r="JF111" i="11"/>
  <c r="IY141" i="11"/>
  <c r="JC289" i="11"/>
  <c r="IZ308" i="11"/>
  <c r="JA328" i="11"/>
  <c r="IY239" i="11"/>
  <c r="JH257" i="11"/>
  <c r="JI297" i="11"/>
  <c r="IY186" i="11"/>
  <c r="IX273" i="11"/>
  <c r="JA112" i="11"/>
  <c r="IY118" i="11"/>
  <c r="JE43" i="11"/>
  <c r="JB82" i="11"/>
  <c r="IY121" i="11"/>
  <c r="JC269" i="11"/>
  <c r="IZ288" i="11"/>
  <c r="JA308" i="11"/>
  <c r="IY219" i="11"/>
  <c r="JH237" i="11"/>
  <c r="JI277" i="11"/>
  <c r="JB327" i="11"/>
  <c r="JG336" i="11"/>
  <c r="JA262" i="11"/>
  <c r="JF303" i="11"/>
  <c r="JH51" i="11"/>
  <c r="IY87" i="11"/>
  <c r="JC159" i="11"/>
  <c r="JA66" i="11"/>
  <c r="JF115" i="11"/>
  <c r="JG143" i="11"/>
  <c r="IY292" i="11"/>
  <c r="JH310" i="11"/>
  <c r="JI330" i="11"/>
  <c r="JG241" i="11"/>
  <c r="JD260" i="11"/>
  <c r="JE300" i="11"/>
  <c r="JG188" i="11"/>
  <c r="JD207" i="11"/>
  <c r="JI284" i="11"/>
  <c r="JB338" i="11"/>
  <c r="JG29" i="11"/>
  <c r="IZ55" i="11"/>
  <c r="JF302" i="11"/>
  <c r="JI88" i="11"/>
  <c r="JB150" i="11"/>
  <c r="JC166" i="11"/>
  <c r="JG314" i="11"/>
  <c r="JD333" i="11"/>
  <c r="JF217" i="11"/>
  <c r="JC264" i="11"/>
  <c r="IZ283" i="11"/>
  <c r="JA323" i="11"/>
  <c r="JC211" i="11"/>
  <c r="IZ230" i="11"/>
  <c r="JE307" i="11"/>
  <c r="JG195" i="11"/>
  <c r="JD73" i="11"/>
  <c r="JE124" i="11"/>
  <c r="IZ118" i="11"/>
  <c r="JI132" i="11"/>
  <c r="JG39" i="11"/>
  <c r="IY188" i="11"/>
  <c r="JH206" i="11"/>
  <c r="JI226" i="11"/>
  <c r="JB284" i="11"/>
  <c r="JC308" i="11"/>
  <c r="IZ327" i="11"/>
  <c r="JF204" i="11"/>
  <c r="JC255" i="11"/>
  <c r="IZ274" i="11"/>
  <c r="JE351" i="11"/>
  <c r="JG239" i="11"/>
  <c r="JA165" i="11"/>
  <c r="JB131" i="11"/>
  <c r="JD147" i="11"/>
  <c r="JE155" i="11"/>
  <c r="JC62" i="11"/>
  <c r="JG210" i="11"/>
  <c r="JD229" i="11"/>
  <c r="JE249" i="11"/>
  <c r="JF317" i="11"/>
  <c r="IY331" i="11"/>
  <c r="JH349" i="11"/>
  <c r="JB239" i="11"/>
  <c r="IY278" i="11"/>
  <c r="JH296" i="11"/>
  <c r="JF215" i="11"/>
  <c r="JQ316" i="11"/>
  <c r="IY124" i="11"/>
  <c r="JE195" i="11"/>
  <c r="JD171" i="11"/>
  <c r="JA178" i="11"/>
  <c r="IY85" i="11"/>
  <c r="JC233" i="11"/>
  <c r="IZ252" i="11"/>
  <c r="JA272" i="11"/>
  <c r="IY183" i="11"/>
  <c r="JH201" i="11"/>
  <c r="JI241" i="11"/>
  <c r="JF272" i="11"/>
  <c r="JG300" i="11"/>
  <c r="JE189" i="11"/>
  <c r="JB139" i="11"/>
  <c r="JD151" i="11"/>
  <c r="JA158" i="11"/>
  <c r="IY65" i="11"/>
  <c r="JC213" i="11"/>
  <c r="IZ232" i="11"/>
  <c r="JA252" i="11"/>
  <c r="JF321" i="11"/>
  <c r="JG333" i="11"/>
  <c r="JI221" i="11"/>
  <c r="JB243" i="11"/>
  <c r="JG280" i="11"/>
  <c r="JC61" i="11"/>
  <c r="JA167" i="11"/>
  <c r="IZ126" i="11"/>
  <c r="JI140" i="11"/>
  <c r="JG47" i="11"/>
  <c r="IY196" i="11"/>
  <c r="JH214" i="11"/>
  <c r="JI234" i="11"/>
  <c r="JB296" i="11"/>
  <c r="JC316" i="11"/>
  <c r="IZ335" i="11"/>
  <c r="JF216" i="11"/>
  <c r="JC263" i="11"/>
  <c r="JF65" i="11"/>
  <c r="JI181" i="11"/>
  <c r="JD127" i="11"/>
  <c r="JQ187" i="11"/>
  <c r="JD14" i="11"/>
  <c r="JU333" i="11"/>
  <c r="JS275" i="11"/>
  <c r="JO252" i="11"/>
  <c r="JU215" i="11"/>
  <c r="JQ292" i="11"/>
  <c r="IX136" i="11"/>
  <c r="JK290" i="11"/>
  <c r="JA19" i="11"/>
  <c r="JF298" i="11"/>
  <c r="JA23" i="11"/>
  <c r="JB341" i="11"/>
  <c r="JB52" i="11"/>
  <c r="JM229" i="11"/>
  <c r="JH154" i="11"/>
  <c r="IZ109" i="11"/>
  <c r="JC96" i="11"/>
  <c r="JI34" i="11"/>
  <c r="IY119" i="11"/>
  <c r="IZ89" i="11"/>
  <c r="JG141" i="11"/>
  <c r="JB4" i="11"/>
  <c r="JC164" i="11"/>
  <c r="JD90" i="11"/>
  <c r="JH41" i="11"/>
  <c r="JG36" i="11"/>
  <c r="JA226" i="11"/>
  <c r="JF98" i="11"/>
  <c r="JD172" i="11"/>
  <c r="JD196" i="11"/>
  <c r="JA26" i="11"/>
  <c r="JE204" i="11"/>
  <c r="JB91" i="11"/>
  <c r="JA33" i="11"/>
  <c r="IZ137" i="11"/>
  <c r="JB59" i="11"/>
  <c r="JF102" i="11"/>
  <c r="JC165" i="11"/>
  <c r="JA44" i="11"/>
  <c r="JF81" i="11"/>
  <c r="IY171" i="11"/>
  <c r="IZ175" i="11"/>
  <c r="JE180" i="11"/>
  <c r="JC115" i="11"/>
  <c r="JR197" i="11"/>
  <c r="JO302" i="11"/>
  <c r="IX253" i="11"/>
  <c r="JD17" i="11"/>
  <c r="IY7" i="11"/>
  <c r="JH179" i="11"/>
  <c r="JH28" i="11"/>
  <c r="JA121" i="11"/>
  <c r="JA214" i="11"/>
  <c r="JD105" i="11"/>
  <c r="JI110" i="11"/>
  <c r="JF181" i="11"/>
  <c r="IZ71" i="11"/>
  <c r="JE76" i="11"/>
  <c r="JF128" i="11"/>
  <c r="JB137" i="11"/>
  <c r="JB159" i="11"/>
  <c r="IZ158" i="11"/>
  <c r="JI164" i="11"/>
  <c r="JG71" i="11"/>
  <c r="IY220" i="11"/>
  <c r="JH238" i="11"/>
  <c r="JI258" i="11"/>
  <c r="JB332" i="11"/>
  <c r="JC340" i="11"/>
  <c r="JE228" i="11"/>
  <c r="JF252" i="11"/>
  <c r="JC287" i="11"/>
  <c r="IZ306" i="11"/>
  <c r="JB230" i="11"/>
  <c r="JM266" i="11"/>
  <c r="JI196" i="11"/>
  <c r="JC71" i="11"/>
  <c r="JH180" i="11"/>
  <c r="JA191" i="11"/>
  <c r="JC94" i="11"/>
  <c r="JG242" i="11"/>
  <c r="JD261" i="11"/>
  <c r="JE281" i="11"/>
  <c r="JC192" i="11"/>
  <c r="IZ211" i="11"/>
  <c r="JA251" i="11"/>
  <c r="JB287" i="11"/>
  <c r="IY310" i="11"/>
  <c r="JH328" i="11"/>
  <c r="JF263" i="11"/>
  <c r="JF53" i="11"/>
  <c r="JB148" i="11"/>
  <c r="JG152" i="11"/>
  <c r="JI60" i="11"/>
  <c r="JF107" i="11"/>
  <c r="JC138" i="11"/>
  <c r="JG286" i="11"/>
  <c r="JD305" i="11"/>
  <c r="JE325" i="11"/>
  <c r="JC236" i="11"/>
  <c r="IZ255" i="11"/>
  <c r="JA295" i="11"/>
  <c r="JC183" i="11"/>
  <c r="IZ202" i="11"/>
  <c r="JE279" i="11"/>
  <c r="JB330" i="11"/>
  <c r="JI43" i="11"/>
  <c r="JD140" i="11"/>
  <c r="JD63" i="11"/>
  <c r="JI104" i="11"/>
  <c r="JB174" i="11"/>
  <c r="JC182" i="11"/>
  <c r="JG330" i="11"/>
  <c r="JD349" i="11"/>
  <c r="JF241" i="11"/>
  <c r="JC280" i="11"/>
  <c r="IZ299" i="11"/>
  <c r="JA339" i="11"/>
  <c r="JC227" i="11"/>
  <c r="JG5" i="11"/>
  <c r="JA246" i="11"/>
  <c r="JA238" i="11"/>
  <c r="JI84" i="11"/>
  <c r="JF143" i="11"/>
  <c r="JC162" i="11"/>
  <c r="JG310" i="11"/>
  <c r="JD329" i="11"/>
  <c r="JE349" i="11"/>
  <c r="JC260" i="11"/>
  <c r="IZ279" i="11"/>
  <c r="JA319" i="11"/>
  <c r="JC207" i="11"/>
  <c r="JD21" i="11"/>
  <c r="IZ183" i="11"/>
  <c r="JG156" i="11"/>
  <c r="JI64" i="11"/>
  <c r="JB114" i="11"/>
  <c r="JC142" i="11"/>
  <c r="JG290" i="11"/>
  <c r="JD309" i="11"/>
  <c r="JE329" i="11"/>
  <c r="JC240" i="11"/>
  <c r="IZ259" i="11"/>
  <c r="JA299" i="11"/>
  <c r="JC187" i="11"/>
  <c r="IZ206" i="11"/>
  <c r="JE283" i="11"/>
  <c r="JF335" i="11"/>
  <c r="IY27" i="11"/>
  <c r="IZ51" i="11"/>
  <c r="JB281" i="11"/>
  <c r="JE87" i="11"/>
  <c r="JF147" i="11"/>
  <c r="IY165" i="11"/>
  <c r="JC313" i="11"/>
  <c r="IZ332" i="11"/>
  <c r="JB216" i="11"/>
  <c r="IY263" i="11"/>
  <c r="JH281" i="11"/>
  <c r="JI321" i="11"/>
  <c r="IY210" i="11"/>
  <c r="JH228" i="11"/>
  <c r="JA306" i="11"/>
  <c r="JC194" i="11"/>
  <c r="JF8" i="11"/>
  <c r="JD176" i="11"/>
  <c r="JH76" i="11"/>
  <c r="JA110" i="11"/>
  <c r="JB182" i="11"/>
  <c r="JE191" i="11"/>
  <c r="IY336" i="11"/>
  <c r="JA204" i="11"/>
  <c r="JF249" i="11"/>
  <c r="JG285" i="11"/>
  <c r="JD304" i="11"/>
  <c r="JE344" i="11"/>
  <c r="JG232" i="11"/>
  <c r="JD251" i="11"/>
  <c r="JI328" i="11"/>
  <c r="IY217" i="11"/>
  <c r="JE162" i="11"/>
  <c r="JB127" i="11"/>
  <c r="IZ146" i="11"/>
  <c r="JA154" i="11"/>
  <c r="IY61" i="11"/>
  <c r="JC209" i="11"/>
  <c r="IZ228" i="11"/>
  <c r="JA248" i="11"/>
  <c r="JB316" i="11"/>
  <c r="JG329" i="11"/>
  <c r="JD348" i="11"/>
  <c r="JF236" i="11"/>
  <c r="JG276" i="11"/>
  <c r="JD295" i="11"/>
  <c r="JB214" i="11"/>
  <c r="JP272" i="11"/>
  <c r="JC105" i="11"/>
  <c r="JB193" i="11"/>
  <c r="IZ170" i="11"/>
  <c r="JI176" i="11"/>
  <c r="JG83" i="11"/>
  <c r="IY232" i="11"/>
  <c r="JH250" i="11"/>
  <c r="JI270" i="11"/>
  <c r="JF349" i="11"/>
  <c r="JD200" i="11"/>
  <c r="JE240" i="11"/>
  <c r="JB271" i="11"/>
  <c r="JC299" i="11"/>
  <c r="IZ318" i="11"/>
  <c r="JF247" i="11"/>
  <c r="JQ302" i="11"/>
  <c r="IZ168" i="11"/>
  <c r="JG92" i="11"/>
  <c r="JB212" i="11"/>
  <c r="JE239" i="11"/>
  <c r="JC106" i="11"/>
  <c r="JG254" i="11"/>
  <c r="JD273" i="11"/>
  <c r="JE293" i="11"/>
  <c r="JC204" i="11"/>
  <c r="IZ223" i="11"/>
  <c r="JA263" i="11"/>
  <c r="JF304" i="11"/>
  <c r="JU337" i="11"/>
  <c r="JG126" i="11"/>
  <c r="JI197" i="11"/>
  <c r="JH172" i="11"/>
  <c r="JE179" i="11"/>
  <c r="JC86" i="11"/>
  <c r="JG234" i="11"/>
  <c r="JD253" i="11"/>
  <c r="JE273" i="11"/>
  <c r="JC184" i="11"/>
  <c r="IZ203" i="11"/>
  <c r="JA243" i="11"/>
  <c r="JB275" i="11"/>
  <c r="IY302" i="11"/>
  <c r="JB105" i="11"/>
  <c r="JF152" i="11"/>
  <c r="JD155" i="11"/>
  <c r="JA162" i="11"/>
  <c r="IY69" i="11"/>
  <c r="JC217" i="11"/>
  <c r="IZ236" i="11"/>
  <c r="JA256" i="11"/>
  <c r="JB328" i="11"/>
  <c r="JG337" i="11"/>
  <c r="JI225" i="11"/>
  <c r="JF248" i="11"/>
  <c r="JG284" i="11"/>
  <c r="JB109" i="11"/>
  <c r="JB155" i="11"/>
  <c r="JH156" i="11"/>
  <c r="JM210" i="11"/>
  <c r="JU309" i="11"/>
  <c r="JR303" i="11"/>
  <c r="JL277" i="11"/>
  <c r="JP332" i="11"/>
  <c r="IX33" i="11"/>
  <c r="JO203" i="11"/>
  <c r="IX161" i="11"/>
  <c r="JL310" i="11"/>
  <c r="JF52" i="11"/>
  <c r="JF68" i="11"/>
  <c r="JG54" i="11"/>
  <c r="JB71" i="11"/>
  <c r="JF2" i="11"/>
  <c r="JA17" i="11"/>
  <c r="JA160" i="11"/>
  <c r="JC36" i="11"/>
  <c r="JD100" i="11"/>
  <c r="JD134" i="11"/>
  <c r="IZ123" i="11"/>
  <c r="IZ23" i="11"/>
  <c r="JH145" i="11"/>
  <c r="IZ52" i="11"/>
  <c r="JD168" i="11"/>
  <c r="JE32" i="11"/>
  <c r="JA47" i="11"/>
  <c r="JI71" i="11"/>
  <c r="JT212" i="11"/>
  <c r="JG162" i="11"/>
  <c r="JI113" i="11"/>
  <c r="JC47" i="11"/>
  <c r="JE138" i="11"/>
  <c r="JC84" i="11"/>
  <c r="JT192" i="11"/>
  <c r="JC13" i="11"/>
  <c r="IY79" i="11"/>
  <c r="JI75" i="11"/>
  <c r="JF134" i="11"/>
  <c r="JH189" i="11"/>
  <c r="JE65" i="11"/>
  <c r="JF113" i="11"/>
  <c r="JA200" i="11"/>
  <c r="JB225" i="11"/>
  <c r="JA258" i="11"/>
  <c r="JG136" i="11"/>
  <c r="JN320" i="11"/>
  <c r="JL249" i="11"/>
  <c r="JD102" i="11"/>
  <c r="JG53" i="11"/>
  <c r="JC28" i="11"/>
  <c r="JB7" i="11"/>
  <c r="IY59" i="11"/>
  <c r="JE142" i="11"/>
  <c r="JG82" i="11"/>
  <c r="JH126" i="11"/>
  <c r="JA132" i="11"/>
  <c r="JC88" i="11"/>
  <c r="JD92" i="11"/>
  <c r="JI97" i="11"/>
  <c r="JU244" i="11"/>
  <c r="JA192" i="11"/>
  <c r="IY70" i="11"/>
  <c r="JD179" i="11"/>
  <c r="JI188" i="11"/>
  <c r="IY93" i="11"/>
  <c r="JC241" i="11"/>
  <c r="IZ260" i="11"/>
  <c r="JA280" i="11"/>
  <c r="IY191" i="11"/>
  <c r="JH209" i="11"/>
  <c r="JI249" i="11"/>
  <c r="JF284" i="11"/>
  <c r="JG308" i="11"/>
  <c r="JD327" i="11"/>
  <c r="JB262" i="11"/>
  <c r="IX93" i="11"/>
  <c r="JE69" i="11"/>
  <c r="JC111" i="11"/>
  <c r="JF346" i="11"/>
  <c r="JB74" i="11"/>
  <c r="JG115" i="11"/>
  <c r="IY264" i="11"/>
  <c r="JH282" i="11"/>
  <c r="JI302" i="11"/>
  <c r="JG213" i="11"/>
  <c r="JD232" i="11"/>
  <c r="JE272" i="11"/>
  <c r="JB319" i="11"/>
  <c r="JC331" i="11"/>
  <c r="IZ350" i="11"/>
  <c r="JF295" i="11"/>
  <c r="JE220" i="11"/>
  <c r="JB205" i="11"/>
  <c r="JH195" i="11"/>
  <c r="JA82" i="11"/>
  <c r="JF139" i="11"/>
  <c r="JG159" i="11"/>
  <c r="IY308" i="11"/>
  <c r="JH326" i="11"/>
  <c r="JI346" i="11"/>
  <c r="JG257" i="11"/>
  <c r="JD276" i="11"/>
  <c r="JE316" i="11"/>
  <c r="JG204" i="11"/>
  <c r="JD223" i="11"/>
  <c r="JI300" i="11"/>
  <c r="IY189" i="11"/>
  <c r="JC44" i="11"/>
  <c r="JE96" i="11"/>
  <c r="JD103" i="11"/>
  <c r="JA126" i="11"/>
  <c r="JB229" i="11"/>
  <c r="JF350" i="11"/>
  <c r="IZ200" i="11"/>
  <c r="JA220" i="11"/>
  <c r="JF273" i="11"/>
  <c r="JG301" i="11"/>
  <c r="JD320" i="11"/>
  <c r="JB195" i="11"/>
  <c r="JG248" i="11"/>
  <c r="JD158" i="11"/>
  <c r="IZ155" i="11"/>
  <c r="JD67" i="11"/>
  <c r="JA106" i="11"/>
  <c r="JF175" i="11"/>
  <c r="JD184" i="11"/>
  <c r="IY332" i="11"/>
  <c r="JH350" i="11"/>
  <c r="JB244" i="11"/>
  <c r="JG281" i="11"/>
  <c r="JD300" i="11"/>
  <c r="JE340" i="11"/>
  <c r="JG228" i="11"/>
  <c r="JC8" i="11"/>
  <c r="JD48" i="11"/>
  <c r="JI248" i="11"/>
  <c r="JA86" i="11"/>
  <c r="JB146" i="11"/>
  <c r="JG163" i="11"/>
  <c r="IY312" i="11"/>
  <c r="JH330" i="11"/>
  <c r="JI350" i="11"/>
  <c r="JG261" i="11"/>
  <c r="JD280" i="11"/>
  <c r="JE320" i="11"/>
  <c r="JG208" i="11"/>
  <c r="JD227" i="11"/>
  <c r="JI304" i="11"/>
  <c r="IY193" i="11"/>
  <c r="JF4" i="11"/>
  <c r="JH161" i="11"/>
  <c r="JD75" i="11"/>
  <c r="JI108" i="11"/>
  <c r="JF179" i="11"/>
  <c r="JB189" i="11"/>
  <c r="JG334" i="11"/>
  <c r="JI202" i="11"/>
  <c r="JB248" i="11"/>
  <c r="JC284" i="11"/>
  <c r="IZ303" i="11"/>
  <c r="JA343" i="11"/>
  <c r="JC231" i="11"/>
  <c r="IZ250" i="11"/>
  <c r="JE327" i="11"/>
  <c r="JG215" i="11"/>
  <c r="JB61" i="11"/>
  <c r="JE120" i="11"/>
  <c r="JD111" i="11"/>
  <c r="JE131" i="11"/>
  <c r="JB349" i="11"/>
  <c r="JG186" i="11"/>
  <c r="JD205" i="11"/>
  <c r="JE225" i="11"/>
  <c r="JF281" i="11"/>
  <c r="IY307" i="11"/>
  <c r="JH325" i="11"/>
  <c r="JB203" i="11"/>
  <c r="IY254" i="11"/>
  <c r="JH272" i="11"/>
  <c r="JA350" i="11"/>
  <c r="JL243" i="11"/>
  <c r="JG102" i="11"/>
  <c r="JD188" i="11"/>
  <c r="JH168" i="11"/>
  <c r="JE175" i="11"/>
  <c r="JC82" i="11"/>
  <c r="JG230" i="11"/>
  <c r="JD249" i="11"/>
  <c r="JE269" i="11"/>
  <c r="JB348" i="11"/>
  <c r="IY351" i="11"/>
  <c r="JA239" i="11"/>
  <c r="JF268" i="11"/>
  <c r="IY298" i="11"/>
  <c r="JH316" i="11"/>
  <c r="JB246" i="11"/>
  <c r="JQ198" i="11"/>
  <c r="JD149" i="11"/>
  <c r="JC91" i="11"/>
  <c r="JF201" i="11"/>
  <c r="JI228" i="11"/>
  <c r="IY105" i="11"/>
  <c r="JC253" i="11"/>
  <c r="IZ272" i="11"/>
  <c r="JA292" i="11"/>
  <c r="IY203" i="11"/>
  <c r="JH221" i="11"/>
  <c r="JI261" i="11"/>
  <c r="JB303" i="11"/>
  <c r="JG320" i="11"/>
  <c r="JD339" i="11"/>
  <c r="JF279" i="11"/>
  <c r="JA37" i="11"/>
  <c r="JE173" i="11"/>
  <c r="JG132" i="11"/>
  <c r="JA50" i="11"/>
  <c r="JF91" i="11"/>
  <c r="JG127" i="11"/>
  <c r="IY276" i="11"/>
  <c r="JH294" i="11"/>
  <c r="JI314" i="11"/>
  <c r="JG225" i="11"/>
  <c r="JD244" i="11"/>
  <c r="JE284" i="11"/>
  <c r="JF336" i="11"/>
  <c r="JQ314" i="11"/>
  <c r="JH170" i="11"/>
  <c r="JC95" i="11"/>
  <c r="JF218" i="11"/>
  <c r="JA250" i="11"/>
  <c r="JG107" i="11"/>
  <c r="IY256" i="11"/>
  <c r="JH274" i="11"/>
  <c r="JI294" i="11"/>
  <c r="JG205" i="11"/>
  <c r="JD224" i="11"/>
  <c r="JE264" i="11"/>
  <c r="JB307" i="11"/>
  <c r="JP243" i="11"/>
  <c r="JG166" i="11"/>
  <c r="JF322" i="11"/>
  <c r="JH176" i="11"/>
  <c r="JA184" i="11"/>
  <c r="JC90" i="11"/>
  <c r="JG238" i="11"/>
  <c r="JD257" i="11"/>
  <c r="JE277" i="11"/>
  <c r="JC188" i="11"/>
  <c r="IZ207" i="11"/>
  <c r="JA247" i="11"/>
  <c r="JF280" i="11"/>
  <c r="JT264" i="11"/>
  <c r="JC169" i="11"/>
  <c r="JG68" i="11"/>
  <c r="IZ178" i="11"/>
  <c r="JU232" i="11"/>
  <c r="JR267" i="11"/>
  <c r="IX99" i="11"/>
  <c r="JQ278" i="11"/>
  <c r="JN223" i="11"/>
  <c r="IX70" i="11"/>
  <c r="JP223" i="11"/>
  <c r="IX341" i="11"/>
  <c r="JQ311" i="11"/>
  <c r="JA81" i="11"/>
  <c r="IY142" i="11"/>
  <c r="JE82" i="11"/>
  <c r="JC143" i="11"/>
  <c r="JA105" i="11"/>
  <c r="JA32" i="11"/>
  <c r="JC116" i="11"/>
  <c r="JB19" i="11"/>
  <c r="JI105" i="11"/>
  <c r="JG56" i="11"/>
  <c r="JE128" i="11"/>
  <c r="JF6" i="11"/>
  <c r="JA151" i="11"/>
  <c r="JG12" i="11"/>
  <c r="JI173" i="11"/>
  <c r="IZ97" i="11"/>
  <c r="JF84" i="11"/>
  <c r="JB129" i="11"/>
  <c r="IX83" i="11"/>
  <c r="JE41" i="11"/>
  <c r="JI177" i="11"/>
  <c r="JF213" i="11"/>
  <c r="JB69" i="11"/>
  <c r="JC148" i="11"/>
  <c r="JM307" i="11"/>
  <c r="JH14" i="11"/>
  <c r="IY44" i="11"/>
  <c r="JA97" i="11"/>
  <c r="JF166" i="11"/>
  <c r="JD81" i="11"/>
  <c r="JI86" i="11"/>
  <c r="JF145" i="11"/>
  <c r="IZ47" i="11"/>
  <c r="JE52" i="11"/>
  <c r="JF92" i="11"/>
  <c r="IY158" i="11"/>
  <c r="JL259" i="11"/>
  <c r="JU195" i="11"/>
  <c r="IZ194" i="11"/>
  <c r="JA20" i="11"/>
  <c r="JE58" i="11"/>
  <c r="JH39" i="11"/>
  <c r="JI3" i="11"/>
  <c r="JI163" i="11"/>
  <c r="IY104" i="11"/>
  <c r="IZ148" i="11"/>
  <c r="JE153" i="11"/>
  <c r="JG109" i="11"/>
  <c r="JH113" i="11"/>
  <c r="JA119" i="11"/>
  <c r="IX348" i="11"/>
  <c r="JI66" i="11"/>
  <c r="IY110" i="11"/>
  <c r="JB325" i="11"/>
  <c r="JF71" i="11"/>
  <c r="JC114" i="11"/>
  <c r="JG262" i="11"/>
  <c r="JD281" i="11"/>
  <c r="JE301" i="11"/>
  <c r="JC212" i="11"/>
  <c r="IZ231" i="11"/>
  <c r="JA271" i="11"/>
  <c r="JF316" i="11"/>
  <c r="IY330" i="11"/>
  <c r="JH348" i="11"/>
  <c r="JB294" i="11"/>
  <c r="IY20" i="11"/>
  <c r="JB120" i="11"/>
  <c r="IY146" i="11"/>
  <c r="JE59" i="11"/>
  <c r="JB106" i="11"/>
  <c r="IY137" i="11"/>
  <c r="JC285" i="11"/>
  <c r="IZ304" i="11"/>
  <c r="JA324" i="11"/>
  <c r="IY235" i="11"/>
  <c r="JH253" i="11"/>
  <c r="JI293" i="11"/>
  <c r="JB351" i="11"/>
  <c r="JH200" i="11"/>
  <c r="JA278" i="11"/>
  <c r="JF327" i="11"/>
  <c r="JF39" i="11"/>
  <c r="JD136" i="11"/>
  <c r="IZ62" i="11"/>
  <c r="JE103" i="11"/>
  <c r="JF171" i="11"/>
  <c r="IY181" i="11"/>
  <c r="JC329" i="11"/>
  <c r="IZ348" i="11"/>
  <c r="JB240" i="11"/>
  <c r="IY279" i="11"/>
  <c r="JH297" i="11"/>
  <c r="JI337" i="11"/>
  <c r="IY226" i="11"/>
  <c r="JH244" i="11"/>
  <c r="JA322" i="11"/>
  <c r="JC210" i="11"/>
  <c r="JA101" i="11"/>
  <c r="JF342" i="11"/>
  <c r="JD139" i="11"/>
  <c r="JE147" i="11"/>
  <c r="JC54" i="11"/>
  <c r="JG202" i="11"/>
  <c r="JD221" i="11"/>
  <c r="JE241" i="11"/>
  <c r="JF305" i="11"/>
  <c r="IY323" i="11"/>
  <c r="JH341" i="11"/>
  <c r="JB227" i="11"/>
  <c r="IY270" i="11"/>
  <c r="JD27" i="11"/>
  <c r="JA99" i="11"/>
  <c r="JH104" i="11"/>
  <c r="JE127" i="11"/>
  <c r="JF250" i="11"/>
  <c r="JG182" i="11"/>
  <c r="JD201" i="11"/>
  <c r="JE221" i="11"/>
  <c r="JB276" i="11"/>
  <c r="IY303" i="11"/>
  <c r="JH321" i="11"/>
  <c r="JF196" i="11"/>
  <c r="IY250" i="11"/>
  <c r="IZ165" i="11"/>
  <c r="JH157" i="11"/>
  <c r="JH68" i="11"/>
  <c r="JE107" i="11"/>
  <c r="JB178" i="11"/>
  <c r="JI186" i="11"/>
  <c r="JC333" i="11"/>
  <c r="JE201" i="11"/>
  <c r="JF245" i="11"/>
  <c r="IY283" i="11"/>
  <c r="JH301" i="11"/>
  <c r="JI341" i="11"/>
  <c r="IY230" i="11"/>
  <c r="JH248" i="11"/>
  <c r="JA326" i="11"/>
  <c r="JC214" i="11"/>
  <c r="IZ57" i="11"/>
  <c r="JI117" i="11"/>
  <c r="IZ110" i="11"/>
  <c r="JA130" i="11"/>
  <c r="JF306" i="11"/>
  <c r="JC185" i="11"/>
  <c r="IZ204" i="11"/>
  <c r="JA224" i="11"/>
  <c r="JB280" i="11"/>
  <c r="JG305" i="11"/>
  <c r="JD324" i="11"/>
  <c r="JF200" i="11"/>
  <c r="JG252" i="11"/>
  <c r="JD271" i="11"/>
  <c r="JI348" i="11"/>
  <c r="IY237" i="11"/>
  <c r="JI143" i="11"/>
  <c r="JF104" i="11"/>
  <c r="JH144" i="11"/>
  <c r="JI152" i="11"/>
  <c r="JG59" i="11"/>
  <c r="IY208" i="11"/>
  <c r="JH226" i="11"/>
  <c r="JI246" i="11"/>
  <c r="JF313" i="11"/>
  <c r="JC328" i="11"/>
  <c r="IZ347" i="11"/>
  <c r="JB235" i="11"/>
  <c r="JC275" i="11"/>
  <c r="IZ294" i="11"/>
  <c r="JF211" i="11"/>
  <c r="JQ186" i="11"/>
  <c r="JH146" i="11"/>
  <c r="IY90" i="11"/>
  <c r="JA198" i="11"/>
  <c r="JA219" i="11"/>
  <c r="JG103" i="11"/>
  <c r="IY252" i="11"/>
  <c r="JH270" i="11"/>
  <c r="JI290" i="11"/>
  <c r="JG201" i="11"/>
  <c r="JD220" i="11"/>
  <c r="JE260" i="11"/>
  <c r="JF300" i="11"/>
  <c r="JC319" i="11"/>
  <c r="IZ338" i="11"/>
  <c r="JB278" i="11"/>
  <c r="JF23" i="11"/>
  <c r="JI154" i="11"/>
  <c r="JC131" i="11"/>
  <c r="JI48" i="11"/>
  <c r="JB90" i="11"/>
  <c r="JC126" i="11"/>
  <c r="JG274" i="11"/>
  <c r="JD293" i="11"/>
  <c r="JE313" i="11"/>
  <c r="JC224" i="11"/>
  <c r="IZ243" i="11"/>
  <c r="JA283" i="11"/>
  <c r="JB335" i="11"/>
  <c r="IY342" i="11"/>
  <c r="JE267" i="11"/>
  <c r="JF311" i="11"/>
  <c r="JI51" i="11"/>
  <c r="JG129" i="11"/>
  <c r="JC167" i="11"/>
  <c r="JE71" i="11"/>
  <c r="JF123" i="11"/>
  <c r="IY149" i="11"/>
  <c r="JC297" i="11"/>
  <c r="IZ316" i="11"/>
  <c r="JA336" i="11"/>
  <c r="IY247" i="11"/>
  <c r="JH265" i="11"/>
  <c r="JI305" i="11"/>
  <c r="IY194" i="11"/>
  <c r="JF40" i="11"/>
  <c r="JA176" i="11"/>
  <c r="IY134" i="11"/>
  <c r="JE51" i="11"/>
  <c r="JB94" i="11"/>
  <c r="IY129" i="11"/>
  <c r="JC277" i="11"/>
  <c r="IZ296" i="11"/>
  <c r="JA316" i="11"/>
  <c r="IY227" i="11"/>
  <c r="JH245" i="11"/>
  <c r="JI285" i="11"/>
  <c r="JB339" i="11"/>
  <c r="IX147" i="11"/>
  <c r="JE45" i="11"/>
  <c r="IY102" i="11"/>
  <c r="JB261" i="11"/>
  <c r="JF326" i="11"/>
  <c r="JG111" i="11"/>
  <c r="IY260" i="11"/>
  <c r="JH278" i="11"/>
  <c r="JI298" i="11"/>
  <c r="JG209" i="11"/>
  <c r="JD228" i="11"/>
  <c r="JE268" i="11"/>
  <c r="JF312" i="11"/>
  <c r="IX175" i="11"/>
  <c r="JA48" i="11"/>
  <c r="JC103" i="11"/>
  <c r="JF282" i="11"/>
  <c r="JU212" i="11"/>
  <c r="IX176" i="11"/>
  <c r="JS87" i="11"/>
  <c r="IX199" i="11"/>
  <c r="JK286" i="11"/>
  <c r="IX246" i="11"/>
  <c r="JU224" i="11"/>
  <c r="JU66" i="11"/>
  <c r="JK217" i="11"/>
  <c r="JF142" i="11"/>
  <c r="IZ150" i="11"/>
  <c r="JB145" i="11"/>
  <c r="JK92" i="11"/>
  <c r="JF178" i="11"/>
  <c r="JH91" i="11"/>
  <c r="JD120" i="11"/>
  <c r="JC80" i="11"/>
  <c r="JF172" i="11"/>
  <c r="JH12" i="11"/>
  <c r="JB237" i="11"/>
  <c r="JE19" i="11"/>
  <c r="IY86" i="11"/>
  <c r="JB44" i="11"/>
  <c r="JG108" i="11"/>
  <c r="JI91" i="11"/>
  <c r="JM202" i="11"/>
  <c r="JH182" i="11"/>
  <c r="JH55" i="11"/>
  <c r="JA148" i="11"/>
  <c r="JQ321" i="11"/>
  <c r="JC24" i="11"/>
  <c r="JG78" i="11"/>
  <c r="JD88" i="11"/>
  <c r="JQ235" i="11"/>
  <c r="JF49" i="11"/>
  <c r="IZ26" i="11"/>
  <c r="JE118" i="11"/>
  <c r="JE203" i="11"/>
  <c r="JH102" i="11"/>
  <c r="JA108" i="11"/>
  <c r="JF177" i="11"/>
  <c r="JD68" i="11"/>
  <c r="JI73" i="11"/>
  <c r="JF124" i="11"/>
  <c r="JC179" i="11"/>
  <c r="JQ328" i="11"/>
  <c r="JM305" i="11"/>
  <c r="JE38" i="11"/>
  <c r="IY56" i="11"/>
  <c r="JH5" i="11"/>
  <c r="IZ117" i="11"/>
  <c r="JI8" i="11"/>
  <c r="IZ187" i="11"/>
  <c r="JC125" i="11"/>
  <c r="JD169" i="11"/>
  <c r="JI174" i="11"/>
  <c r="IY131" i="11"/>
  <c r="IZ135" i="11"/>
  <c r="JE140" i="11"/>
  <c r="JG14" i="11"/>
  <c r="JB116" i="11"/>
  <c r="JG144" i="11"/>
  <c r="JA58" i="11"/>
  <c r="JF103" i="11"/>
  <c r="JG135" i="11"/>
  <c r="IY284" i="11"/>
  <c r="JH302" i="11"/>
  <c r="JI322" i="11"/>
  <c r="JG233" i="11"/>
  <c r="JD252" i="11"/>
  <c r="JE292" i="11"/>
  <c r="JF348" i="11"/>
  <c r="JC351" i="11"/>
  <c r="JI276" i="11"/>
  <c r="JB326" i="11"/>
  <c r="IY54" i="11"/>
  <c r="IY179" i="11"/>
  <c r="JA186" i="11"/>
  <c r="JI80" i="11"/>
  <c r="JB138" i="11"/>
  <c r="JC158" i="11"/>
  <c r="JG306" i="11"/>
  <c r="JD325" i="11"/>
  <c r="JE345" i="11"/>
  <c r="JC256" i="11"/>
  <c r="IZ275" i="11"/>
  <c r="JA315" i="11"/>
  <c r="JC203" i="11"/>
  <c r="IZ222" i="11"/>
  <c r="JE299" i="11"/>
  <c r="JG187" i="11"/>
  <c r="JB14" i="11"/>
  <c r="JI81" i="11"/>
  <c r="JH100" i="11"/>
  <c r="JI124" i="11"/>
  <c r="JE219" i="11"/>
  <c r="JB329" i="11"/>
  <c r="JG350" i="11"/>
  <c r="JI218" i="11"/>
  <c r="JB272" i="11"/>
  <c r="JC300" i="11"/>
  <c r="IZ319" i="11"/>
  <c r="JF192" i="11"/>
  <c r="JC247" i="11"/>
  <c r="IZ266" i="11"/>
  <c r="JE343" i="11"/>
  <c r="JG231" i="11"/>
  <c r="JB173" i="11"/>
  <c r="JF168" i="11"/>
  <c r="IZ162" i="11"/>
  <c r="JI168" i="11"/>
  <c r="JG75" i="11"/>
  <c r="IY224" i="11"/>
  <c r="JH242" i="11"/>
  <c r="JI262" i="11"/>
  <c r="JF337" i="11"/>
  <c r="JC344" i="11"/>
  <c r="JE232" i="11"/>
  <c r="JB259" i="11"/>
  <c r="JC291" i="11"/>
  <c r="JI119" i="11"/>
  <c r="JF72" i="11"/>
  <c r="JH140" i="11"/>
  <c r="JI148" i="11"/>
  <c r="JG55" i="11"/>
  <c r="IY204" i="11"/>
  <c r="JH222" i="11"/>
  <c r="JI242" i="11"/>
  <c r="JB308" i="11"/>
  <c r="JC324" i="11"/>
  <c r="IZ343" i="11"/>
  <c r="JF228" i="11"/>
  <c r="JC271" i="11"/>
  <c r="IZ30" i="11"/>
  <c r="JA103" i="11"/>
  <c r="IZ106" i="11"/>
  <c r="JI128" i="11"/>
  <c r="JB285" i="11"/>
  <c r="IY184" i="11"/>
  <c r="JH202" i="11"/>
  <c r="JI222" i="11"/>
  <c r="JF277" i="11"/>
  <c r="JC304" i="11"/>
  <c r="IZ323" i="11"/>
  <c r="JB199" i="11"/>
  <c r="JC251" i="11"/>
  <c r="IZ270" i="11"/>
  <c r="JE347" i="11"/>
  <c r="JG235" i="11"/>
  <c r="JA141" i="11"/>
  <c r="JB99" i="11"/>
  <c r="JD143" i="11"/>
  <c r="JE151" i="11"/>
  <c r="JC58" i="11"/>
  <c r="JG206" i="11"/>
  <c r="JD225" i="11"/>
  <c r="JE245" i="11"/>
  <c r="JB312" i="11"/>
  <c r="IY327" i="11"/>
  <c r="JH345" i="11"/>
  <c r="JF232" i="11"/>
  <c r="IY274" i="11"/>
  <c r="JH292" i="11"/>
  <c r="JB210" i="11"/>
  <c r="JN340" i="11"/>
  <c r="IY84" i="11"/>
  <c r="IZ186" i="11"/>
  <c r="JD167" i="11"/>
  <c r="JA174" i="11"/>
  <c r="IY81" i="11"/>
  <c r="JC229" i="11"/>
  <c r="IZ248" i="11"/>
  <c r="JA268" i="11"/>
  <c r="JF345" i="11"/>
  <c r="JG349" i="11"/>
  <c r="JI237" i="11"/>
  <c r="JB267" i="11"/>
  <c r="JG296" i="11"/>
  <c r="JD315" i="11"/>
  <c r="JF243" i="11"/>
  <c r="JH167" i="11"/>
  <c r="JA152" i="11"/>
  <c r="JG124" i="11"/>
  <c r="JE47" i="11"/>
  <c r="JF87" i="11"/>
  <c r="IY125" i="11"/>
  <c r="JC273" i="11"/>
  <c r="IZ292" i="11"/>
  <c r="JA312" i="11"/>
  <c r="IY223" i="11"/>
  <c r="JH241" i="11"/>
  <c r="JI281" i="11"/>
  <c r="JF332" i="11"/>
  <c r="JG340" i="11"/>
  <c r="JA266" i="11"/>
  <c r="JB310" i="11"/>
  <c r="JA24" i="11"/>
  <c r="IY111" i="11"/>
  <c r="IY166" i="11"/>
  <c r="JA70" i="11"/>
  <c r="JB122" i="11"/>
  <c r="JG147" i="11"/>
  <c r="IY296" i="11"/>
  <c r="JH314" i="11"/>
  <c r="JI334" i="11"/>
  <c r="JG245" i="11"/>
  <c r="JD264" i="11"/>
  <c r="JE304" i="11"/>
  <c r="JG192" i="11"/>
  <c r="JD211" i="11"/>
  <c r="JI288" i="11"/>
  <c r="JF343" i="11"/>
  <c r="JB9" i="11"/>
  <c r="JD76" i="11"/>
  <c r="IZ42" i="11"/>
  <c r="JI92" i="11"/>
  <c r="JF155" i="11"/>
  <c r="JC170" i="11"/>
  <c r="JG318" i="11"/>
  <c r="JD337" i="11"/>
  <c r="JB224" i="11"/>
  <c r="JC268" i="11"/>
  <c r="IZ287" i="11"/>
  <c r="JA327" i="11"/>
  <c r="JC215" i="11"/>
  <c r="JB58" i="11"/>
  <c r="JC132" i="11"/>
  <c r="IY174" i="11"/>
  <c r="JI72" i="11"/>
  <c r="JB126" i="11"/>
  <c r="JC150" i="11"/>
  <c r="JG298" i="11"/>
  <c r="JD317" i="11"/>
  <c r="JE337" i="11"/>
  <c r="JC248" i="11"/>
  <c r="IZ267" i="11"/>
  <c r="JA307" i="11"/>
  <c r="JC195" i="11"/>
  <c r="JD66" i="11"/>
  <c r="JB84" i="11"/>
  <c r="JC139" i="11"/>
  <c r="JE55" i="11"/>
  <c r="JF99" i="11"/>
  <c r="IY133" i="11"/>
  <c r="JC281" i="11"/>
  <c r="IZ300" i="11"/>
  <c r="JA320" i="11"/>
  <c r="IY231" i="11"/>
  <c r="JH249" i="11"/>
  <c r="JI289" i="11"/>
  <c r="JF344" i="11"/>
  <c r="JD106" i="11"/>
  <c r="JB88" i="11"/>
  <c r="JG140" i="11"/>
  <c r="JJ253" i="11"/>
  <c r="IX264" i="11"/>
  <c r="JM311" i="11"/>
  <c r="JR188" i="11"/>
  <c r="IX85" i="11"/>
  <c r="JL306" i="11"/>
  <c r="IZ21" i="11"/>
  <c r="JR247" i="11"/>
  <c r="JL162" i="11"/>
  <c r="JM278" i="11"/>
  <c r="JA199" i="11"/>
  <c r="JQ287" i="11"/>
  <c r="JB209" i="11"/>
  <c r="JK205" i="11"/>
  <c r="JD89" i="11"/>
  <c r="JC52" i="11"/>
  <c r="JI125" i="11"/>
  <c r="JE150" i="11"/>
  <c r="JH48" i="11"/>
  <c r="JA173" i="11"/>
  <c r="JD71" i="11"/>
  <c r="JE231" i="11"/>
  <c r="IZ94" i="11"/>
  <c r="JB93" i="11"/>
  <c r="JH116" i="11"/>
  <c r="JF158" i="11"/>
  <c r="IX174" i="11"/>
  <c r="JE61" i="11"/>
  <c r="JF9" i="11"/>
  <c r="JF77" i="11"/>
  <c r="JK202" i="11"/>
  <c r="JH29" i="11"/>
  <c r="JG142" i="11"/>
  <c r="JD152" i="11"/>
  <c r="JO290" i="11"/>
  <c r="JD45" i="11"/>
  <c r="JH54" i="11"/>
  <c r="JI139" i="11"/>
  <c r="IY80" i="11"/>
  <c r="IZ124" i="11"/>
  <c r="JE129" i="11"/>
  <c r="JG85" i="11"/>
  <c r="JH89" i="11"/>
  <c r="JA95" i="11"/>
  <c r="JF156" i="11"/>
  <c r="JB345" i="11"/>
  <c r="JO235" i="11"/>
  <c r="IX21" i="11"/>
  <c r="JB21" i="11"/>
  <c r="JD2" i="11"/>
  <c r="JH33" i="11"/>
  <c r="JE20" i="11"/>
  <c r="JA30" i="11"/>
  <c r="JF74" i="11"/>
  <c r="JG146" i="11"/>
  <c r="IZ197" i="11"/>
  <c r="JE223" i="11"/>
  <c r="JC152" i="11"/>
  <c r="JD156" i="11"/>
  <c r="JI161" i="11"/>
  <c r="JH47" i="11"/>
  <c r="IY175" i="11"/>
  <c r="IY182" i="11"/>
  <c r="JE79" i="11"/>
  <c r="JF135" i="11"/>
  <c r="IY157" i="11"/>
  <c r="JC305" i="11"/>
  <c r="IZ324" i="11"/>
  <c r="JA344" i="11"/>
  <c r="IY255" i="11"/>
  <c r="JH273" i="11"/>
  <c r="JI313" i="11"/>
  <c r="IY202" i="11"/>
  <c r="JH220" i="11"/>
  <c r="JA298" i="11"/>
  <c r="JC186" i="11"/>
  <c r="JI13" i="11"/>
  <c r="JH133" i="11"/>
  <c r="JH60" i="11"/>
  <c r="JA102" i="11"/>
  <c r="JB170" i="11"/>
  <c r="JG179" i="11"/>
  <c r="IY328" i="11"/>
  <c r="JH346" i="11"/>
  <c r="JF237" i="11"/>
  <c r="JG277" i="11"/>
  <c r="JD296" i="11"/>
  <c r="JE336" i="11"/>
  <c r="JG224" i="11"/>
  <c r="JD243" i="11"/>
  <c r="JI320" i="11"/>
  <c r="IY209" i="11"/>
  <c r="JE98" i="11"/>
  <c r="JF278" i="11"/>
  <c r="IZ138" i="11"/>
  <c r="JA146" i="11"/>
  <c r="IY53" i="11"/>
  <c r="JC201" i="11"/>
  <c r="IZ220" i="11"/>
  <c r="JA240" i="11"/>
  <c r="JB304" i="11"/>
  <c r="JG321" i="11"/>
  <c r="JD340" i="11"/>
  <c r="JF224" i="11"/>
  <c r="JG268" i="11"/>
  <c r="JD287" i="11"/>
  <c r="JB202" i="11"/>
  <c r="JN310" i="11"/>
  <c r="JD85" i="11"/>
  <c r="JC75" i="11"/>
  <c r="IZ184" i="11"/>
  <c r="IZ196" i="11"/>
  <c r="IY97" i="11"/>
  <c r="JC245" i="11"/>
  <c r="IZ264" i="11"/>
  <c r="JA284" i="11"/>
  <c r="IY195" i="11"/>
  <c r="JH213" i="11"/>
  <c r="JI253" i="11"/>
  <c r="JB291" i="11"/>
  <c r="JN99" i="11"/>
  <c r="JI208" i="11"/>
  <c r="JB171" i="11"/>
  <c r="JD163" i="11"/>
  <c r="JA170" i="11"/>
  <c r="IY77" i="11"/>
  <c r="JC225" i="11"/>
  <c r="IZ244" i="11"/>
  <c r="JA264" i="11"/>
  <c r="JB340" i="11"/>
  <c r="JG345" i="11"/>
  <c r="JI233" i="11"/>
  <c r="JF260" i="11"/>
  <c r="JG292" i="11"/>
  <c r="JE122" i="11"/>
  <c r="JB95" i="11"/>
  <c r="IZ142" i="11"/>
  <c r="JA150" i="11"/>
  <c r="IY57" i="11"/>
  <c r="JC205" i="11"/>
  <c r="IZ224" i="11"/>
  <c r="JA244" i="11"/>
  <c r="JF309" i="11"/>
  <c r="JG325" i="11"/>
  <c r="JD344" i="11"/>
  <c r="JB231" i="11"/>
  <c r="JG272" i="11"/>
  <c r="JD291" i="11"/>
  <c r="JF207" i="11"/>
  <c r="JN260" i="11"/>
  <c r="JC81" i="11"/>
  <c r="JH183" i="11"/>
  <c r="IZ166" i="11"/>
  <c r="JI172" i="11"/>
  <c r="JG79" i="11"/>
  <c r="IY228" i="11"/>
  <c r="JH246" i="11"/>
  <c r="JI266" i="11"/>
  <c r="JB344" i="11"/>
  <c r="JC348" i="11"/>
  <c r="JE236" i="11"/>
  <c r="JF264" i="11"/>
  <c r="JC295" i="11"/>
  <c r="IZ314" i="11"/>
  <c r="JB242" i="11"/>
  <c r="JP258" i="11"/>
  <c r="IZ128" i="11"/>
  <c r="JG88" i="11"/>
  <c r="JE193" i="11"/>
  <c r="JE212" i="11"/>
  <c r="JC102" i="11"/>
  <c r="JG250" i="11"/>
  <c r="JD269" i="11"/>
  <c r="JE289" i="11"/>
  <c r="JC200" i="11"/>
  <c r="IZ219" i="11"/>
  <c r="JA259" i="11"/>
  <c r="JB299" i="11"/>
  <c r="IY318" i="11"/>
  <c r="JH336" i="11"/>
  <c r="JF275" i="11"/>
  <c r="JA16" i="11"/>
  <c r="JC108" i="11"/>
  <c r="IY162" i="11"/>
  <c r="JI68" i="11"/>
  <c r="JF119" i="11"/>
  <c r="JC146" i="11"/>
  <c r="JG294" i="11"/>
  <c r="JD313" i="11"/>
  <c r="JE333" i="11"/>
  <c r="JC244" i="11"/>
  <c r="IZ263" i="11"/>
  <c r="JA303" i="11"/>
  <c r="JC191" i="11"/>
  <c r="IZ210" i="11"/>
  <c r="JE287" i="11"/>
  <c r="JB342" i="11"/>
  <c r="JF60" i="11"/>
  <c r="JD72" i="11"/>
  <c r="JH40" i="11"/>
  <c r="JE91" i="11"/>
  <c r="JB154" i="11"/>
  <c r="IY169" i="11"/>
  <c r="JC317" i="11"/>
  <c r="IZ336" i="11"/>
  <c r="JF221" i="11"/>
  <c r="IY267" i="11"/>
  <c r="JH285" i="11"/>
  <c r="JI325" i="11"/>
  <c r="IY214" i="11"/>
  <c r="JH232" i="11"/>
  <c r="JA310" i="11"/>
  <c r="JC198" i="11"/>
  <c r="JH95" i="11"/>
  <c r="JF246" i="11"/>
  <c r="IZ82" i="11"/>
  <c r="JA114" i="11"/>
  <c r="IZ189" i="11"/>
  <c r="JH198" i="11"/>
  <c r="IY340" i="11"/>
  <c r="JA208" i="11"/>
  <c r="JB256" i="11"/>
  <c r="JG289" i="11"/>
  <c r="JD308" i="11"/>
  <c r="JE348" i="11"/>
  <c r="JO244" i="11"/>
  <c r="IX101" i="11"/>
  <c r="JG90" i="11"/>
  <c r="JB313" i="11"/>
  <c r="JA51" i="11"/>
  <c r="IY107" i="11"/>
  <c r="JF17" i="11"/>
  <c r="JG173" i="11"/>
  <c r="JC178" i="11"/>
  <c r="IZ242" i="11"/>
  <c r="JF286" i="11"/>
  <c r="JH264" i="11"/>
  <c r="JG222" i="11"/>
  <c r="JH308" i="11"/>
  <c r="JG266" i="11"/>
  <c r="IZ104" i="11"/>
  <c r="JC196" i="11"/>
  <c r="JE171" i="11"/>
  <c r="JB263" i="11"/>
  <c r="JA207" i="11"/>
  <c r="JF296" i="11"/>
  <c r="JB86" i="11"/>
  <c r="JB331" i="11"/>
  <c r="JF151" i="11"/>
  <c r="JG212" i="11"/>
  <c r="JH186" i="11"/>
  <c r="JC235" i="11"/>
  <c r="JC42" i="11"/>
  <c r="JG236" i="11"/>
  <c r="JA94" i="11"/>
  <c r="JH338" i="11"/>
  <c r="JE328" i="11"/>
  <c r="IY178" i="11"/>
  <c r="JG302" i="11"/>
  <c r="IZ271" i="11"/>
  <c r="JC172" i="11"/>
  <c r="JH93" i="11"/>
  <c r="JH322" i="11"/>
  <c r="IY262" i="11"/>
  <c r="JF227" i="11"/>
  <c r="IY345" i="11"/>
  <c r="JA193" i="11"/>
  <c r="IL27" i="11"/>
  <c r="IL42" i="11"/>
  <c r="IL347" i="11"/>
  <c r="IR81" i="11"/>
  <c r="IN39" i="11"/>
  <c r="IS8" i="11"/>
  <c r="IM36" i="11"/>
  <c r="IM29" i="11"/>
  <c r="JH97" i="11"/>
  <c r="IZ340" i="11"/>
  <c r="JG264" i="11"/>
  <c r="JF235" i="11"/>
  <c r="JC346" i="11"/>
  <c r="JE194" i="11"/>
  <c r="IL31" i="11"/>
  <c r="IL46" i="11"/>
  <c r="IL351" i="11"/>
  <c r="IN92" i="11"/>
  <c r="IR40" i="11"/>
  <c r="IS12" i="11"/>
  <c r="IS52" i="11"/>
  <c r="IQ30" i="11"/>
  <c r="IO25" i="11"/>
  <c r="IM112" i="11"/>
  <c r="JA39" i="11"/>
  <c r="JD341" i="11"/>
  <c r="IY282" i="11"/>
  <c r="JB238" i="11"/>
  <c r="JG347" i="11"/>
  <c r="JI195" i="11"/>
  <c r="IL35" i="11"/>
  <c r="IL50" i="11"/>
  <c r="IL186" i="11"/>
  <c r="IV102" i="11"/>
  <c r="IV42" i="11"/>
  <c r="IO19" i="11"/>
  <c r="IP81" i="11"/>
  <c r="IU31" i="11"/>
  <c r="JI53" i="11"/>
  <c r="IZ344" i="11"/>
  <c r="JC283" i="11"/>
  <c r="JB250" i="11"/>
  <c r="IY349" i="11"/>
  <c r="JA197" i="11"/>
  <c r="IL39" i="11"/>
  <c r="IL54" i="11"/>
  <c r="IL190" i="11"/>
  <c r="IR113" i="11"/>
  <c r="IW44" i="11"/>
  <c r="IT4" i="11"/>
  <c r="IW6" i="11"/>
  <c r="IM33" i="11"/>
  <c r="JE160" i="11"/>
  <c r="JI210" i="11"/>
  <c r="IY286" i="11"/>
  <c r="JF251" i="11"/>
  <c r="JC350" i="11"/>
  <c r="JE198" i="11"/>
  <c r="IL51" i="11"/>
  <c r="IL58" i="11"/>
  <c r="IL194" i="11"/>
  <c r="IN124" i="11"/>
  <c r="IP49" i="11"/>
  <c r="IP11" i="11"/>
  <c r="IS29" i="11"/>
  <c r="IQ34" i="11"/>
  <c r="JA163" i="11"/>
  <c r="JA212" i="11"/>
  <c r="JC303" i="11"/>
  <c r="JB254" i="11"/>
  <c r="JG351" i="11"/>
  <c r="JI199" i="11"/>
  <c r="IL64" i="11"/>
  <c r="IL62" i="11"/>
  <c r="IL198" i="11"/>
  <c r="IV134" i="11"/>
  <c r="IN51" i="11"/>
  <c r="IM2" i="11"/>
  <c r="IT5" i="11"/>
  <c r="IU35" i="11"/>
  <c r="JE251" i="11"/>
  <c r="JI245" i="11"/>
  <c r="JI272" i="11"/>
  <c r="IY289" i="11"/>
  <c r="JD306" i="11"/>
  <c r="JI307" i="11"/>
  <c r="IL40" i="11"/>
  <c r="IL308" i="11"/>
  <c r="IU14" i="11"/>
  <c r="IQ40" i="11"/>
  <c r="IP23" i="11"/>
  <c r="IN22" i="11"/>
  <c r="IT31" i="11"/>
  <c r="IV78" i="11"/>
  <c r="IV122" i="11"/>
  <c r="IW86" i="11"/>
  <c r="JC301" i="11"/>
  <c r="JF212" i="11"/>
  <c r="JI316" i="11"/>
  <c r="JG311" i="11"/>
  <c r="IZ329" i="11"/>
  <c r="JE330" i="11"/>
  <c r="IL127" i="11"/>
  <c r="IL247" i="11"/>
  <c r="IV22" i="11"/>
  <c r="IT158" i="11"/>
  <c r="IO62" i="11"/>
  <c r="IS47" i="11"/>
  <c r="IR77" i="11"/>
  <c r="JB134" i="11"/>
  <c r="IY315" i="11"/>
  <c r="JD283" i="11"/>
  <c r="JG247" i="11"/>
  <c r="JD266" i="11"/>
  <c r="JI267" i="11"/>
  <c r="IL5" i="11"/>
  <c r="IL101" i="11"/>
  <c r="IL233" i="11"/>
  <c r="IT278" i="11"/>
  <c r="IU57" i="11"/>
  <c r="IU30" i="11"/>
  <c r="IP69" i="11"/>
  <c r="JI217" i="11"/>
  <c r="JA236" i="11"/>
  <c r="JG312" i="11"/>
  <c r="JF267" i="11"/>
  <c r="JH203" i="11"/>
  <c r="JA205" i="11"/>
  <c r="IL148" i="11"/>
  <c r="IL78" i="11"/>
  <c r="IL214" i="11"/>
  <c r="IR177" i="11"/>
  <c r="IV61" i="11"/>
  <c r="IQ7" i="11"/>
  <c r="IN19" i="11"/>
  <c r="IS41" i="11"/>
  <c r="JG96" i="11"/>
  <c r="JE253" i="11"/>
  <c r="IY314" i="11"/>
  <c r="JB270" i="11"/>
  <c r="IZ205" i="11"/>
  <c r="JE206" i="11"/>
  <c r="IL180" i="11"/>
  <c r="IL82" i="11"/>
  <c r="IL218" i="11"/>
  <c r="IP197" i="11"/>
  <c r="IN64" i="11"/>
  <c r="IU8" i="11"/>
  <c r="IO11" i="11"/>
  <c r="IT43" i="11"/>
  <c r="IY216" i="11"/>
  <c r="JA287" i="11"/>
  <c r="JA290" i="11"/>
  <c r="JG295" i="11"/>
  <c r="IZ313" i="11"/>
  <c r="JE314" i="11"/>
  <c r="IL79" i="11"/>
  <c r="IL199" i="11"/>
  <c r="IV6" i="11"/>
  <c r="IQ53" i="11"/>
  <c r="IT32" i="11"/>
  <c r="IV28" i="11"/>
  <c r="IR41" i="11"/>
  <c r="IN132" i="11"/>
  <c r="JG218" i="11"/>
  <c r="JE288" i="11"/>
  <c r="JE291" i="11"/>
  <c r="IY297" i="11"/>
  <c r="JD314" i="11"/>
  <c r="JI315" i="11"/>
  <c r="IL83" i="11"/>
  <c r="IL203" i="11"/>
  <c r="IN8" i="11"/>
  <c r="IO55" i="11"/>
  <c r="IP35" i="11"/>
  <c r="IN30" i="11"/>
  <c r="JA196" i="11"/>
  <c r="JD204" i="11"/>
  <c r="JH300" i="11"/>
  <c r="JG255" i="11"/>
  <c r="IZ273" i="11"/>
  <c r="JE274" i="11"/>
  <c r="IL3" i="11"/>
  <c r="IL121" i="11"/>
  <c r="IL253" i="11"/>
  <c r="IS21" i="11"/>
  <c r="IP85" i="11"/>
  <c r="IS201" i="11"/>
  <c r="IP141" i="11"/>
  <c r="JH216" i="11"/>
  <c r="IS48" i="11"/>
  <c r="IO37" i="11"/>
  <c r="IM148" i="11"/>
  <c r="IP217" i="11"/>
  <c r="IQ120" i="11"/>
  <c r="IR148" i="11"/>
  <c r="IU198" i="11"/>
  <c r="IU76" i="11"/>
  <c r="IR79" i="11"/>
  <c r="IO114" i="11"/>
  <c r="IP178" i="11"/>
  <c r="IS195" i="11"/>
  <c r="IZ218" i="11"/>
  <c r="IO59" i="11"/>
  <c r="IS38" i="11"/>
  <c r="IQ149" i="11"/>
  <c r="IQ225" i="11"/>
  <c r="IU121" i="11"/>
  <c r="IV149" i="11"/>
  <c r="IW204" i="11"/>
  <c r="IM78" i="11"/>
  <c r="IV80" i="11"/>
  <c r="IS115" i="11"/>
  <c r="JN270" i="11"/>
  <c r="JI70" i="11"/>
  <c r="JU197" i="11"/>
  <c r="JC9" i="11"/>
  <c r="JM293" i="11"/>
  <c r="IZ111" i="11"/>
  <c r="IY67" i="11"/>
  <c r="JH177" i="11"/>
  <c r="JG326" i="11"/>
  <c r="JE319" i="11"/>
  <c r="JC349" i="11"/>
  <c r="JA342" i="11"/>
  <c r="JD241" i="11"/>
  <c r="JB234" i="11"/>
  <c r="JD285" i="11"/>
  <c r="JG76" i="11"/>
  <c r="IZ215" i="11"/>
  <c r="JC78" i="11"/>
  <c r="IY294" i="11"/>
  <c r="IY101" i="11"/>
  <c r="JG316" i="11"/>
  <c r="JG123" i="11"/>
  <c r="JC339" i="11"/>
  <c r="JG167" i="11"/>
  <c r="JD231" i="11"/>
  <c r="JB196" i="11"/>
  <c r="IZ254" i="11"/>
  <c r="JG190" i="11"/>
  <c r="IY258" i="11"/>
  <c r="JE115" i="11"/>
  <c r="JE209" i="11"/>
  <c r="JI349" i="11"/>
  <c r="JD55" i="11"/>
  <c r="IY324" i="11"/>
  <c r="JD292" i="11"/>
  <c r="IZ115" i="11"/>
  <c r="JD47" i="11"/>
  <c r="JA296" i="11"/>
  <c r="JG328" i="11"/>
  <c r="JF291" i="11"/>
  <c r="IZ213" i="11"/>
  <c r="JE214" i="11"/>
  <c r="IL68" i="11"/>
  <c r="IL106" i="11"/>
  <c r="IL242" i="11"/>
  <c r="IO20" i="11"/>
  <c r="IN116" i="11"/>
  <c r="IU16" i="11"/>
  <c r="IS3" i="11"/>
  <c r="IQ56" i="11"/>
  <c r="IZ54" i="11"/>
  <c r="JE297" i="11"/>
  <c r="IY334" i="11"/>
  <c r="JF299" i="11"/>
  <c r="JD214" i="11"/>
  <c r="JI215" i="11"/>
  <c r="IL96" i="11"/>
  <c r="IL110" i="11"/>
  <c r="IL246" i="11"/>
  <c r="IS37" i="11"/>
  <c r="IV126" i="11"/>
  <c r="IM18" i="11"/>
  <c r="IW4" i="11"/>
  <c r="IU58" i="11"/>
  <c r="IP50" i="11"/>
  <c r="IQ133" i="11"/>
  <c r="JH84" i="11"/>
  <c r="JA300" i="11"/>
  <c r="JC335" i="11"/>
  <c r="JB302" i="11"/>
  <c r="JH215" i="11"/>
  <c r="JA217" i="11"/>
  <c r="IL128" i="11"/>
  <c r="IL114" i="11"/>
  <c r="IL250" i="11"/>
  <c r="IP8" i="11"/>
  <c r="IR137" i="11"/>
  <c r="IQ19" i="11"/>
  <c r="IO6" i="11"/>
  <c r="IS60" i="11"/>
  <c r="JH88" i="11"/>
  <c r="JE317" i="11"/>
  <c r="JC343" i="11"/>
  <c r="JB314" i="11"/>
  <c r="IZ217" i="11"/>
  <c r="JE218" i="11"/>
  <c r="IL160" i="11"/>
  <c r="IL118" i="11"/>
  <c r="IL254" i="11"/>
  <c r="IP12" i="11"/>
  <c r="IN148" i="11"/>
  <c r="IU20" i="11"/>
  <c r="IS7" i="11"/>
  <c r="IW62" i="11"/>
  <c r="JD123" i="11"/>
  <c r="JI318" i="11"/>
  <c r="JG344" i="11"/>
  <c r="JF315" i="11"/>
  <c r="JD218" i="11"/>
  <c r="JI219" i="11"/>
  <c r="IL216" i="11"/>
  <c r="IL122" i="11"/>
  <c r="IL258" i="11"/>
  <c r="IT13" i="11"/>
  <c r="IV158" i="11"/>
  <c r="IM22" i="11"/>
  <c r="IW8" i="11"/>
  <c r="IS69" i="11"/>
  <c r="JH124" i="11"/>
  <c r="JE321" i="11"/>
  <c r="IY346" i="11"/>
  <c r="JB318" i="11"/>
  <c r="JH219" i="11"/>
  <c r="JA221" i="11"/>
  <c r="IL10" i="11"/>
  <c r="IL126" i="11"/>
  <c r="IL262" i="11"/>
  <c r="IP16" i="11"/>
  <c r="IR169" i="11"/>
  <c r="IQ23" i="11"/>
  <c r="IO10" i="11"/>
  <c r="IT78" i="11"/>
  <c r="IY300" i="11"/>
  <c r="JB187" i="11"/>
  <c r="JE315" i="11"/>
  <c r="JC310" i="11"/>
  <c r="JH327" i="11"/>
  <c r="JA329" i="11"/>
  <c r="IL123" i="11"/>
  <c r="IL243" i="11"/>
  <c r="IR21" i="11"/>
  <c r="IP137" i="11"/>
  <c r="IN60" i="11"/>
  <c r="IR45" i="11"/>
  <c r="IR69" i="11"/>
  <c r="IS9" i="11"/>
  <c r="IM76" i="11"/>
  <c r="JB77" i="11"/>
  <c r="JH258" i="11"/>
  <c r="IY198" i="11"/>
  <c r="JB194" i="11"/>
  <c r="IY333" i="11"/>
  <c r="JD350" i="11"/>
  <c r="JI351" i="11"/>
  <c r="IL280" i="11"/>
  <c r="IL311" i="11"/>
  <c r="IT46" i="11"/>
  <c r="IN27" i="11"/>
  <c r="IQ29" i="11"/>
  <c r="IV150" i="11"/>
  <c r="IO28" i="11"/>
  <c r="IY109" i="11"/>
  <c r="JD272" i="11"/>
  <c r="IZ326" i="11"/>
  <c r="JC270" i="11"/>
  <c r="JH287" i="11"/>
  <c r="JA289" i="11"/>
  <c r="IL144" i="11"/>
  <c r="IL165" i="11"/>
  <c r="IL297" i="11"/>
  <c r="IU21" i="11"/>
  <c r="IT134" i="11"/>
  <c r="IR3" i="11"/>
  <c r="IW34" i="11"/>
  <c r="JD175" i="11"/>
  <c r="JB228" i="11"/>
  <c r="JD203" i="11"/>
  <c r="JF331" i="11"/>
  <c r="IZ225" i="11"/>
  <c r="JE226" i="11"/>
  <c r="IL26" i="11"/>
  <c r="IL142" i="11"/>
  <c r="IL278" i="11"/>
  <c r="IP24" i="11"/>
  <c r="IM16" i="11"/>
  <c r="IU28" i="11"/>
  <c r="IS15" i="11"/>
  <c r="IT142" i="11"/>
  <c r="JF238" i="11"/>
  <c r="JF229" i="11"/>
  <c r="JH204" i="11"/>
  <c r="JB334" i="11"/>
  <c r="JD226" i="11"/>
  <c r="JI227" i="11"/>
  <c r="IL30" i="11"/>
  <c r="IL146" i="11"/>
  <c r="IL282" i="11"/>
  <c r="IT25" i="11"/>
  <c r="IU38" i="11"/>
  <c r="IM30" i="11"/>
  <c r="IW16" i="11"/>
  <c r="IX26" i="11"/>
  <c r="JC325" i="11"/>
  <c r="JB247" i="11"/>
  <c r="JI332" i="11"/>
  <c r="IY317" i="11"/>
  <c r="JD334" i="11"/>
  <c r="JI335" i="11"/>
  <c r="IL143" i="11"/>
  <c r="IL263" i="11"/>
  <c r="IN28" i="11"/>
  <c r="IT266" i="11"/>
  <c r="IR85" i="11"/>
  <c r="IO58" i="11"/>
  <c r="IN120" i="11"/>
  <c r="JB17" i="11"/>
  <c r="JG342" i="11"/>
  <c r="JB251" i="11"/>
  <c r="JA334" i="11"/>
  <c r="JC318" i="11"/>
  <c r="JH335" i="11"/>
  <c r="JA337" i="11"/>
  <c r="IL147" i="11"/>
  <c r="IL267" i="11"/>
  <c r="IR29" i="11"/>
  <c r="IO12" i="11"/>
  <c r="IN96" i="11"/>
  <c r="IP60" i="11"/>
  <c r="JC134" i="11"/>
  <c r="JD312" i="11"/>
  <c r="JD343" i="11"/>
  <c r="IY277" i="11"/>
  <c r="JD294" i="11"/>
  <c r="JI295" i="11"/>
  <c r="IL4" i="11"/>
  <c r="IL192" i="11"/>
  <c r="IL317" i="11"/>
  <c r="IQ28" i="11"/>
  <c r="IV17" i="11"/>
  <c r="IN10" i="11"/>
  <c r="IN72" i="11"/>
  <c r="JF351" i="11"/>
  <c r="IQ35" i="11"/>
  <c r="IP133" i="11"/>
  <c r="IM172" i="11"/>
  <c r="IP72" i="11"/>
  <c r="IU141" i="11"/>
  <c r="IV169" i="11"/>
  <c r="IP43" i="11"/>
  <c r="IM98" i="11"/>
  <c r="IV100" i="11"/>
  <c r="IS135" i="11"/>
  <c r="IT338" i="11"/>
  <c r="IQ349" i="11"/>
  <c r="JG183" i="11"/>
  <c r="IU36" i="11"/>
  <c r="IT154" i="11"/>
  <c r="IQ173" i="11"/>
  <c r="IT73" i="11"/>
  <c r="IM143" i="11"/>
  <c r="IN171" i="11"/>
  <c r="IT44" i="11"/>
  <c r="IQ99" i="11"/>
  <c r="IN102" i="11"/>
  <c r="IW136" i="11"/>
  <c r="JS348" i="11"/>
  <c r="IX129" i="11"/>
  <c r="JC113" i="11"/>
  <c r="JB108" i="11"/>
  <c r="JC4" i="11"/>
  <c r="JE116" i="11"/>
  <c r="IY22" i="11"/>
  <c r="JE183" i="11"/>
  <c r="JD345" i="11"/>
  <c r="JG207" i="11"/>
  <c r="JE217" i="11"/>
  <c r="JC230" i="11"/>
  <c r="JE261" i="11"/>
  <c r="IX186" i="11"/>
  <c r="JE305" i="11"/>
  <c r="JD186" i="11"/>
  <c r="JA255" i="11"/>
  <c r="JG226" i="11"/>
  <c r="JH312" i="11"/>
  <c r="JC249" i="11"/>
  <c r="JD335" i="11"/>
  <c r="IY272" i="11"/>
  <c r="JI264" i="11"/>
  <c r="IY316" i="11"/>
  <c r="JI308" i="11"/>
  <c r="JG338" i="11"/>
  <c r="JE331" i="11"/>
  <c r="JD209" i="11"/>
  <c r="IZ11" i="11"/>
  <c r="JB158" i="11"/>
  <c r="JF225" i="11"/>
  <c r="JG216" i="11"/>
  <c r="JI76" i="11"/>
  <c r="JD321" i="11"/>
  <c r="JA311" i="11"/>
  <c r="JE60" i="11"/>
  <c r="JA78" i="11"/>
  <c r="JF293" i="11"/>
  <c r="JD219" i="11"/>
  <c r="IY185" i="11"/>
  <c r="JD234" i="11"/>
  <c r="JI235" i="11"/>
  <c r="IL57" i="11"/>
  <c r="IL170" i="11"/>
  <c r="IL306" i="11"/>
  <c r="IT37" i="11"/>
  <c r="IP157" i="11"/>
  <c r="IM38" i="11"/>
  <c r="IW24" i="11"/>
  <c r="IU26" i="11"/>
  <c r="JE95" i="11"/>
  <c r="JF297" i="11"/>
  <c r="JH224" i="11"/>
  <c r="JC190" i="11"/>
  <c r="JH235" i="11"/>
  <c r="JA237" i="11"/>
  <c r="IL168" i="11"/>
  <c r="IL174" i="11"/>
  <c r="IL310" i="11"/>
  <c r="IP40" i="11"/>
  <c r="IQ4" i="11"/>
  <c r="IQ39" i="11"/>
  <c r="IO26" i="11"/>
  <c r="IW54" i="11"/>
  <c r="IU6" i="11"/>
  <c r="IU154" i="11"/>
  <c r="JI96" i="11"/>
  <c r="JB324" i="11"/>
  <c r="IZ226" i="11"/>
  <c r="JG191" i="11"/>
  <c r="IZ237" i="11"/>
  <c r="JE238" i="11"/>
  <c r="IL2" i="11"/>
  <c r="IL178" i="11"/>
  <c r="IL314" i="11"/>
  <c r="IT42" i="11"/>
  <c r="IN3" i="11"/>
  <c r="IM43" i="11"/>
  <c r="IS27" i="11"/>
  <c r="IO196" i="11"/>
  <c r="JE99" i="11"/>
  <c r="JF325" i="11"/>
  <c r="IZ234" i="11"/>
  <c r="JG199" i="11"/>
  <c r="JD238" i="11"/>
  <c r="JI239" i="11"/>
  <c r="IL41" i="11"/>
  <c r="IL182" i="11"/>
  <c r="IL318" i="11"/>
  <c r="IR44" i="11"/>
  <c r="IW5" i="11"/>
  <c r="IQ45" i="11"/>
  <c r="IW28" i="11"/>
  <c r="IO16" i="11"/>
  <c r="JI116" i="11"/>
  <c r="JF329" i="11"/>
  <c r="JD235" i="11"/>
  <c r="IY201" i="11"/>
  <c r="JH239" i="11"/>
  <c r="JA241" i="11"/>
  <c r="IL76" i="11"/>
  <c r="IL184" i="11"/>
  <c r="IL322" i="11"/>
  <c r="IV46" i="11"/>
  <c r="IW17" i="11"/>
  <c r="IO47" i="11"/>
  <c r="IO30" i="11"/>
  <c r="IO36" i="11"/>
  <c r="JA118" i="11"/>
  <c r="JG185" i="11"/>
  <c r="JH236" i="11"/>
  <c r="JC202" i="11"/>
  <c r="IZ241" i="11"/>
  <c r="JE242" i="11"/>
  <c r="IL108" i="11"/>
  <c r="IL240" i="11"/>
  <c r="IL326" i="11"/>
  <c r="IW48" i="11"/>
  <c r="IS24" i="11"/>
  <c r="IS49" i="11"/>
  <c r="IS31" i="11"/>
  <c r="JB73" i="11"/>
  <c r="IZ256" i="11"/>
  <c r="JG196" i="11"/>
  <c r="JF191" i="11"/>
  <c r="JG331" i="11"/>
  <c r="IZ349" i="11"/>
  <c r="JE350" i="11"/>
  <c r="IL248" i="11"/>
  <c r="IL307" i="11"/>
  <c r="IP44" i="11"/>
  <c r="IV25" i="11"/>
  <c r="IM8" i="11"/>
  <c r="IN140" i="11"/>
  <c r="IS13" i="11"/>
  <c r="IS10" i="11"/>
  <c r="IQ97" i="11"/>
  <c r="JB151" i="11"/>
  <c r="JA232" i="11"/>
  <c r="IY306" i="11"/>
  <c r="JB258" i="11"/>
  <c r="IZ201" i="11"/>
  <c r="JE202" i="11"/>
  <c r="IL84" i="11"/>
  <c r="IL70" i="11"/>
  <c r="IL206" i="11"/>
  <c r="IN156" i="11"/>
  <c r="IS55" i="11"/>
  <c r="IU4" i="11"/>
  <c r="IV5" i="11"/>
  <c r="IQ38" i="11"/>
  <c r="JG194" i="11"/>
  <c r="JI265" i="11"/>
  <c r="JE275" i="11"/>
  <c r="JG291" i="11"/>
  <c r="IZ309" i="11"/>
  <c r="JE310" i="11"/>
  <c r="IL67" i="11"/>
  <c r="IL187" i="11"/>
  <c r="IS65" i="11"/>
  <c r="IS44" i="11"/>
  <c r="IP27" i="11"/>
  <c r="IV24" i="11"/>
  <c r="IT35" i="11"/>
  <c r="JA142" i="11"/>
  <c r="JC208" i="11"/>
  <c r="IZ246" i="11"/>
  <c r="JG211" i="11"/>
  <c r="JD246" i="11"/>
  <c r="JI247" i="11"/>
  <c r="IL6" i="11"/>
  <c r="IL220" i="11"/>
  <c r="IL342" i="11"/>
  <c r="IS59" i="11"/>
  <c r="IW29" i="11"/>
  <c r="IW57" i="11"/>
  <c r="IW36" i="11"/>
  <c r="IM5" i="11"/>
  <c r="JE159" i="11"/>
  <c r="IY211" i="11"/>
  <c r="JD247" i="11"/>
  <c r="IY213" i="11"/>
  <c r="JH247" i="11"/>
  <c r="JA249" i="11"/>
  <c r="IL52" i="11"/>
  <c r="IL188" i="11"/>
  <c r="IL346" i="11"/>
  <c r="IT61" i="11"/>
  <c r="IO31" i="11"/>
  <c r="IO60" i="11"/>
  <c r="IO38" i="11"/>
  <c r="JD199" i="11"/>
  <c r="JD297" i="11"/>
  <c r="IY222" i="11"/>
  <c r="JB218" i="11"/>
  <c r="JC338" i="11"/>
  <c r="JE186" i="11"/>
  <c r="IL92" i="11"/>
  <c r="IL228" i="11"/>
  <c r="IL327" i="11"/>
  <c r="IP57" i="11"/>
  <c r="IR32" i="11"/>
  <c r="IU9" i="11"/>
  <c r="IP225" i="11"/>
  <c r="IM3" i="11"/>
  <c r="JE215" i="11"/>
  <c r="JH298" i="11"/>
  <c r="JC239" i="11"/>
  <c r="JF219" i="11"/>
  <c r="JG339" i="11"/>
  <c r="JI187" i="11"/>
  <c r="IL104" i="11"/>
  <c r="IL260" i="11"/>
  <c r="IL331" i="11"/>
  <c r="IN59" i="11"/>
  <c r="IV33" i="11"/>
  <c r="IR4" i="11"/>
  <c r="IT310" i="11"/>
  <c r="IY236" i="11"/>
  <c r="JA291" i="11"/>
  <c r="JI292" i="11"/>
  <c r="JC298" i="11"/>
  <c r="JH315" i="11"/>
  <c r="JA317" i="11"/>
  <c r="IL87" i="11"/>
  <c r="IL207" i="11"/>
  <c r="IR9" i="11"/>
  <c r="IS57" i="11"/>
  <c r="IT36" i="11"/>
  <c r="IR31" i="11"/>
  <c r="IT45" i="11"/>
  <c r="JH231" i="11"/>
  <c r="IO2" i="11"/>
  <c r="IM9" i="11"/>
  <c r="IQ245" i="11"/>
  <c r="IP104" i="11"/>
  <c r="IM163" i="11"/>
  <c r="IS211" i="11"/>
  <c r="IP75" i="11"/>
  <c r="IQ119" i="11"/>
  <c r="IN122" i="11"/>
  <c r="IW156" i="11"/>
  <c r="IU59" i="11"/>
  <c r="IN61" i="11"/>
  <c r="IZ233" i="11"/>
  <c r="IS19" i="11"/>
  <c r="IM13" i="11"/>
  <c r="IU266" i="11"/>
  <c r="IT105" i="11"/>
  <c r="IQ164" i="11"/>
  <c r="IT218" i="11"/>
  <c r="IT76" i="11"/>
  <c r="IU120" i="11"/>
  <c r="IR123" i="11"/>
  <c r="IO158" i="11"/>
  <c r="IX265" i="11"/>
  <c r="JA72" i="11"/>
  <c r="JN275" i="11"/>
  <c r="JF58" i="11"/>
  <c r="JB30" i="11"/>
  <c r="JI190" i="11"/>
  <c r="JF63" i="11"/>
  <c r="JD8" i="11"/>
  <c r="JB236" i="11"/>
  <c r="JE50" i="11"/>
  <c r="JF269" i="11"/>
  <c r="JB169" i="11"/>
  <c r="JB336" i="11"/>
  <c r="JI90" i="11"/>
  <c r="JC216" i="11"/>
  <c r="JD198" i="11"/>
  <c r="JF292" i="11"/>
  <c r="JD245" i="11"/>
  <c r="JF239" i="11"/>
  <c r="IZ268" i="11"/>
  <c r="JB274" i="11"/>
  <c r="JH290" i="11"/>
  <c r="JF307" i="11"/>
  <c r="JH334" i="11"/>
  <c r="IY197" i="11"/>
  <c r="JI206" i="11"/>
  <c r="JG219" i="11"/>
  <c r="JE229" i="11"/>
  <c r="JD138" i="11"/>
  <c r="JD191" i="11"/>
  <c r="JF257" i="11"/>
  <c r="IY238" i="11"/>
  <c r="JA98" i="11"/>
  <c r="JH342" i="11"/>
  <c r="JE332" i="11"/>
  <c r="JG180" i="11"/>
  <c r="JF262" i="11"/>
  <c r="JG253" i="11"/>
  <c r="IZ262" i="11"/>
  <c r="JG227" i="11"/>
  <c r="JH255" i="11"/>
  <c r="JA257" i="11"/>
  <c r="IL21" i="11"/>
  <c r="IL69" i="11"/>
  <c r="IL201" i="11"/>
  <c r="IV114" i="11"/>
  <c r="IO39" i="11"/>
  <c r="IT118" i="11"/>
  <c r="IU49" i="11"/>
  <c r="IN5" i="11"/>
  <c r="JB305" i="11"/>
  <c r="IY271" i="11"/>
  <c r="JD267" i="11"/>
  <c r="IY233" i="11"/>
  <c r="IZ257" i="11"/>
  <c r="JE258" i="11"/>
  <c r="IL25" i="11"/>
  <c r="IL73" i="11"/>
  <c r="IL205" i="11"/>
  <c r="IR125" i="11"/>
  <c r="IS40" i="11"/>
  <c r="IP129" i="11"/>
  <c r="IM52" i="11"/>
  <c r="IR6" i="11"/>
  <c r="IM21" i="11"/>
  <c r="IM176" i="11"/>
  <c r="JB70" i="11"/>
  <c r="JC272" i="11"/>
  <c r="JH268" i="11"/>
  <c r="JC234" i="11"/>
  <c r="JD258" i="11"/>
  <c r="JI259" i="11"/>
  <c r="IL29" i="11"/>
  <c r="IL77" i="11"/>
  <c r="IL209" i="11"/>
  <c r="IN136" i="11"/>
  <c r="IW42" i="11"/>
  <c r="IT150" i="11"/>
  <c r="IW53" i="11"/>
  <c r="IV7" i="11"/>
  <c r="JF95" i="11"/>
  <c r="IY275" i="11"/>
  <c r="JH276" i="11"/>
  <c r="JC238" i="11"/>
  <c r="JH259" i="11"/>
  <c r="JA261" i="11"/>
  <c r="IL33" i="11"/>
  <c r="IL81" i="11"/>
  <c r="IL213" i="11"/>
  <c r="IV146" i="11"/>
  <c r="IM47" i="11"/>
  <c r="IP161" i="11"/>
  <c r="IO56" i="11"/>
  <c r="IN9" i="11"/>
  <c r="JB98" i="11"/>
  <c r="JC292" i="11"/>
  <c r="IZ278" i="11"/>
  <c r="JC242" i="11"/>
  <c r="IZ261" i="11"/>
  <c r="JE262" i="11"/>
  <c r="IL37" i="11"/>
  <c r="IL85" i="11"/>
  <c r="IL217" i="11"/>
  <c r="IR157" i="11"/>
  <c r="IQ49" i="11"/>
  <c r="IT182" i="11"/>
  <c r="IP58" i="11"/>
  <c r="IR10" i="11"/>
  <c r="JB102" i="11"/>
  <c r="JG293" i="11"/>
  <c r="JD279" i="11"/>
  <c r="JG243" i="11"/>
  <c r="JD262" i="11"/>
  <c r="JI263" i="11"/>
  <c r="IL48" i="11"/>
  <c r="IL89" i="11"/>
  <c r="IL221" i="11"/>
  <c r="IN168" i="11"/>
  <c r="IO51" i="11"/>
  <c r="IP309" i="11"/>
  <c r="IQ60" i="11"/>
  <c r="JF148" i="11"/>
  <c r="JI214" i="11"/>
  <c r="JG304" i="11"/>
  <c r="JF255" i="11"/>
  <c r="JH199" i="11"/>
  <c r="JA201" i="11"/>
  <c r="IL49" i="11"/>
  <c r="IL66" i="11"/>
  <c r="IL202" i="11"/>
  <c r="IR145" i="11"/>
  <c r="IR53" i="11"/>
  <c r="IQ3" i="11"/>
  <c r="IM11" i="11"/>
  <c r="IM37" i="11"/>
  <c r="IW31" i="11"/>
  <c r="IU118" i="11"/>
  <c r="IZ154" i="11"/>
  <c r="JA340" i="11"/>
  <c r="JG348" i="11"/>
  <c r="JB322" i="11"/>
  <c r="JD222" i="11"/>
  <c r="JI223" i="11"/>
  <c r="IL18" i="11"/>
  <c r="IL134" i="11"/>
  <c r="IL270" i="11"/>
  <c r="IP20" i="11"/>
  <c r="IQ209" i="11"/>
  <c r="IM26" i="11"/>
  <c r="IW12" i="11"/>
  <c r="JO223" i="11"/>
  <c r="IY304" i="11"/>
  <c r="JB215" i="11"/>
  <c r="JA318" i="11"/>
  <c r="IY313" i="11"/>
  <c r="JD330" i="11"/>
  <c r="JI331" i="11"/>
  <c r="IL131" i="11"/>
  <c r="IL251" i="11"/>
  <c r="IN24" i="11"/>
  <c r="IP169" i="11"/>
  <c r="IP64" i="11"/>
  <c r="IT49" i="11"/>
  <c r="IN88" i="11"/>
  <c r="JF159" i="11"/>
  <c r="JG317" i="11"/>
  <c r="JH288" i="11"/>
  <c r="IY249" i="11"/>
  <c r="JH267" i="11"/>
  <c r="JA269" i="11"/>
  <c r="IL65" i="11"/>
  <c r="IL105" i="11"/>
  <c r="IL237" i="11"/>
  <c r="IM20" i="11"/>
  <c r="IM60" i="11"/>
  <c r="IW41" i="11"/>
  <c r="IP77" i="11"/>
  <c r="IN17" i="11"/>
  <c r="JB162" i="11"/>
  <c r="IY335" i="11"/>
  <c r="IZ290" i="11"/>
  <c r="JG251" i="11"/>
  <c r="IZ269" i="11"/>
  <c r="JE270" i="11"/>
  <c r="IL100" i="11"/>
  <c r="IL109" i="11"/>
  <c r="IL241" i="11"/>
  <c r="IP46" i="11"/>
  <c r="IW61" i="11"/>
  <c r="IO63" i="11"/>
  <c r="IT98" i="11"/>
  <c r="IY98" i="11"/>
  <c r="JI254" i="11"/>
  <c r="IY322" i="11"/>
  <c r="JB282" i="11"/>
  <c r="JD206" i="11"/>
  <c r="JI207" i="11"/>
  <c r="IL288" i="11"/>
  <c r="IL86" i="11"/>
  <c r="IL222" i="11"/>
  <c r="IM12" i="11"/>
  <c r="IO67" i="11"/>
  <c r="IM10" i="11"/>
  <c r="IS16" i="11"/>
  <c r="IU45" i="11"/>
  <c r="JC135" i="11"/>
  <c r="JE257" i="11"/>
  <c r="JC323" i="11"/>
  <c r="JF283" i="11"/>
  <c r="JH207" i="11"/>
  <c r="JA209" i="11"/>
  <c r="IL53" i="11"/>
  <c r="IL90" i="11"/>
  <c r="IL226" i="11"/>
  <c r="IU22" i="11"/>
  <c r="IR73" i="11"/>
  <c r="IQ11" i="11"/>
  <c r="JF22" i="11"/>
  <c r="IY344" i="11"/>
  <c r="JF276" i="11"/>
  <c r="JE335" i="11"/>
  <c r="JG319" i="11"/>
  <c r="IZ337" i="11"/>
  <c r="JE338" i="11"/>
  <c r="IL151" i="11"/>
  <c r="IL271" i="11"/>
  <c r="IV30" i="11"/>
  <c r="IW26" i="11"/>
  <c r="IV106" i="11"/>
  <c r="IT62" i="11"/>
  <c r="IR141" i="11"/>
  <c r="JA233" i="11"/>
  <c r="IV130" i="11"/>
  <c r="IP29" i="11"/>
  <c r="IW82" i="11"/>
  <c r="IP136" i="11"/>
  <c r="IU186" i="11"/>
  <c r="IW81" i="11"/>
  <c r="IP107" i="11"/>
  <c r="IU140" i="11"/>
  <c r="IR143" i="11"/>
  <c r="IO178" i="11"/>
  <c r="IM81" i="11"/>
  <c r="IR82" i="11"/>
  <c r="JE234" i="11"/>
  <c r="IN152" i="11"/>
  <c r="IP33" i="11"/>
  <c r="IO84" i="11"/>
  <c r="IT137" i="11"/>
  <c r="IO190" i="11"/>
  <c r="IO83" i="11"/>
  <c r="IT108" i="11"/>
  <c r="IM142" i="11"/>
  <c r="IV144" i="11"/>
  <c r="IS179" i="11"/>
  <c r="JQ307" i="11"/>
  <c r="IX230" i="11"/>
  <c r="IY136" i="11"/>
  <c r="JC104" i="11"/>
  <c r="JA161" i="11"/>
  <c r="JD59" i="11"/>
  <c r="JF106" i="11"/>
  <c r="IZ119" i="11"/>
  <c r="JC276" i="11"/>
  <c r="JI77" i="11"/>
  <c r="IY299" i="11"/>
  <c r="JB163" i="11"/>
  <c r="IY343" i="11"/>
  <c r="IY114" i="11"/>
  <c r="IZ235" i="11"/>
  <c r="JC98" i="11"/>
  <c r="JO71" i="11"/>
  <c r="JE265" i="11"/>
  <c r="JT239" i="11"/>
  <c r="JA288" i="11"/>
  <c r="JB2" i="11"/>
  <c r="JI310" i="11"/>
  <c r="JB56" i="11"/>
  <c r="JB220" i="11"/>
  <c r="JG41" i="11"/>
  <c r="JF253" i="11"/>
  <c r="JE7" i="11"/>
  <c r="JB288" i="11"/>
  <c r="IZ91" i="11"/>
  <c r="JG171" i="11"/>
  <c r="JG269" i="11"/>
  <c r="JB16" i="11"/>
  <c r="JF131" i="11"/>
  <c r="JE341" i="11"/>
  <c r="JC199" i="11"/>
  <c r="JH56" i="11"/>
  <c r="JC46" i="11"/>
  <c r="JH225" i="11"/>
  <c r="JH304" i="11"/>
  <c r="JG259" i="11"/>
  <c r="IZ277" i="11"/>
  <c r="JE278" i="11"/>
  <c r="IL63" i="11"/>
  <c r="IL133" i="11"/>
  <c r="IL265" i="11"/>
  <c r="IM55" i="11"/>
  <c r="IT138" i="11"/>
  <c r="IN11" i="11"/>
  <c r="IR185" i="11"/>
  <c r="IR26" i="11"/>
  <c r="IY49" i="11"/>
  <c r="IZ227" i="11"/>
  <c r="IZ310" i="11"/>
  <c r="IY261" i="11"/>
  <c r="JD278" i="11"/>
  <c r="JI279" i="11"/>
  <c r="IL332" i="11"/>
  <c r="IL137" i="11"/>
  <c r="IL269" i="11"/>
  <c r="IT63" i="11"/>
  <c r="IP149" i="11"/>
  <c r="IN15" i="11"/>
  <c r="IT234" i="11"/>
  <c r="IV27" i="11"/>
  <c r="IT30" i="11"/>
  <c r="IM256" i="11"/>
  <c r="JC66" i="11"/>
  <c r="JH229" i="11"/>
  <c r="JD311" i="11"/>
  <c r="JC262" i="11"/>
  <c r="JH279" i="11"/>
  <c r="JA281" i="11"/>
  <c r="IL11" i="11"/>
  <c r="IL141" i="11"/>
  <c r="IL273" i="11"/>
  <c r="IT114" i="11"/>
  <c r="IT170" i="11"/>
  <c r="IO3" i="11"/>
  <c r="IQ21" i="11"/>
  <c r="IN29" i="11"/>
  <c r="JG67" i="11"/>
  <c r="IZ247" i="11"/>
  <c r="JD319" i="11"/>
  <c r="JG263" i="11"/>
  <c r="IZ281" i="11"/>
  <c r="JE282" i="11"/>
  <c r="IL9" i="11"/>
  <c r="IL145" i="11"/>
  <c r="IL277" i="11"/>
  <c r="IQ12" i="11"/>
  <c r="IP181" i="11"/>
  <c r="IW9" i="11"/>
  <c r="IO44" i="11"/>
  <c r="IR30" i="11"/>
  <c r="JC70" i="11"/>
  <c r="JD248" i="11"/>
  <c r="JH320" i="11"/>
  <c r="IY265" i="11"/>
  <c r="JD282" i="11"/>
  <c r="JI283" i="11"/>
  <c r="IL13" i="11"/>
  <c r="IL149" i="11"/>
  <c r="IL281" i="11"/>
  <c r="IQ16" i="11"/>
  <c r="IT298" i="11"/>
  <c r="IO15" i="11"/>
  <c r="IT102" i="11"/>
  <c r="IV31" i="11"/>
  <c r="JG87" i="11"/>
  <c r="IZ251" i="11"/>
  <c r="IZ322" i="11"/>
  <c r="JC266" i="11"/>
  <c r="JH283" i="11"/>
  <c r="JA285" i="11"/>
  <c r="IL61" i="11"/>
  <c r="IL153" i="11"/>
  <c r="IL285" i="11"/>
  <c r="IU17" i="11"/>
  <c r="IQ9" i="11"/>
  <c r="IW21" i="11"/>
  <c r="IN4" i="11"/>
  <c r="JH152" i="11"/>
  <c r="JI338" i="11"/>
  <c r="JC347" i="11"/>
  <c r="JF319" i="11"/>
  <c r="IZ221" i="11"/>
  <c r="JE222" i="11"/>
  <c r="IL14" i="11"/>
  <c r="IL130" i="11"/>
  <c r="IL266" i="11"/>
  <c r="IT17" i="11"/>
  <c r="IN180" i="11"/>
  <c r="IU24" i="11"/>
  <c r="IS11" i="11"/>
  <c r="IP89" i="11"/>
  <c r="IM63" i="11"/>
  <c r="IM140" i="11"/>
  <c r="JA138" i="11"/>
  <c r="JG189" i="11"/>
  <c r="JD239" i="11"/>
  <c r="IY205" i="11"/>
  <c r="JH243" i="11"/>
  <c r="JA245" i="11"/>
  <c r="IL172" i="11"/>
  <c r="IL304" i="11"/>
  <c r="IL334" i="11"/>
  <c r="IN55" i="11"/>
  <c r="IO27" i="11"/>
  <c r="IU53" i="11"/>
  <c r="IO34" i="11"/>
  <c r="JC145" i="11"/>
  <c r="IZ276" i="11"/>
  <c r="JG200" i="11"/>
  <c r="JF195" i="11"/>
  <c r="JC334" i="11"/>
  <c r="JH351" i="11"/>
  <c r="IL55" i="11"/>
  <c r="IL312" i="11"/>
  <c r="IL315" i="11"/>
  <c r="IR48" i="11"/>
  <c r="IR28" i="11"/>
  <c r="IT166" i="11"/>
  <c r="IR161" i="11"/>
  <c r="IO40" i="11"/>
  <c r="JC110" i="11"/>
  <c r="JH289" i="11"/>
  <c r="JD331" i="11"/>
  <c r="JG271" i="11"/>
  <c r="IZ289" i="11"/>
  <c r="JE290" i="11"/>
  <c r="IL176" i="11"/>
  <c r="IL169" i="11"/>
  <c r="IL301" i="11"/>
  <c r="IM23" i="11"/>
  <c r="IW18" i="11"/>
  <c r="IV4" i="11"/>
  <c r="IQ44" i="11"/>
  <c r="IR38" i="11"/>
  <c r="IY113" i="11"/>
  <c r="IZ291" i="11"/>
  <c r="JH332" i="11"/>
  <c r="IY273" i="11"/>
  <c r="JD290" i="11"/>
  <c r="JI291" i="11"/>
  <c r="IL256" i="11"/>
  <c r="IL173" i="11"/>
  <c r="IL305" i="11"/>
  <c r="IQ24" i="11"/>
  <c r="IT178" i="11"/>
  <c r="IN6" i="11"/>
  <c r="IW50" i="11"/>
  <c r="JB249" i="11"/>
  <c r="JF233" i="11"/>
  <c r="JH212" i="11"/>
  <c r="JB346" i="11"/>
  <c r="JH227" i="11"/>
  <c r="JA229" i="11"/>
  <c r="IL34" i="11"/>
  <c r="IL150" i="11"/>
  <c r="IL286" i="11"/>
  <c r="IP28" i="11"/>
  <c r="IP145" i="11"/>
  <c r="IQ31" i="11"/>
  <c r="IO18" i="11"/>
  <c r="IT174" i="11"/>
  <c r="JI52" i="11"/>
  <c r="JB260" i="11"/>
  <c r="IZ214" i="11"/>
  <c r="JF347" i="11"/>
  <c r="IZ229" i="11"/>
  <c r="JE230" i="11"/>
  <c r="IL38" i="11"/>
  <c r="IL154" i="11"/>
  <c r="IL290" i="11"/>
  <c r="IT29" i="11"/>
  <c r="IS17" i="11"/>
  <c r="IU32" i="11"/>
  <c r="JA234" i="11"/>
  <c r="JD301" i="11"/>
  <c r="JG240" i="11"/>
  <c r="JB222" i="11"/>
  <c r="IY341" i="11"/>
  <c r="JA189" i="11"/>
  <c r="IL15" i="11"/>
  <c r="IL292" i="11"/>
  <c r="IL335" i="11"/>
  <c r="IR61" i="11"/>
  <c r="IN35" i="11"/>
  <c r="IR8" i="11"/>
  <c r="IU2" i="11"/>
  <c r="IU15" i="11"/>
  <c r="IL56" i="11"/>
  <c r="IP93" i="11"/>
  <c r="IV90" i="11"/>
  <c r="IW106" i="11"/>
  <c r="IP168" i="11"/>
  <c r="IQ333" i="11"/>
  <c r="IO103" i="11"/>
  <c r="IP139" i="11"/>
  <c r="IM162" i="11"/>
  <c r="IV164" i="11"/>
  <c r="IQ273" i="11"/>
  <c r="IQ102" i="11"/>
  <c r="IV103" i="11"/>
  <c r="IL300" i="11"/>
  <c r="IP6" i="11"/>
  <c r="IR101" i="11"/>
  <c r="IO108" i="11"/>
  <c r="IT169" i="11"/>
  <c r="IM344" i="11"/>
  <c r="IS104" i="11"/>
  <c r="IT140" i="11"/>
  <c r="IQ163" i="11"/>
  <c r="IN166" i="11"/>
  <c r="IM284" i="11"/>
  <c r="JM143" i="11"/>
  <c r="JI94" i="11"/>
  <c r="JK330" i="11"/>
  <c r="JT227" i="11"/>
  <c r="JC101" i="11"/>
  <c r="JP255" i="11"/>
  <c r="IY168" i="11"/>
  <c r="IZ58" i="11"/>
  <c r="IZ295" i="11"/>
  <c r="JD99" i="11"/>
  <c r="JH317" i="11"/>
  <c r="JH160" i="11"/>
  <c r="JA231" i="11"/>
  <c r="JI40" i="11"/>
  <c r="JA275" i="11"/>
  <c r="JG246" i="11"/>
  <c r="JB221" i="11"/>
  <c r="JF341" i="11"/>
  <c r="JD125" i="11"/>
  <c r="IY199" i="11"/>
  <c r="JE133" i="11"/>
  <c r="JG221" i="11"/>
  <c r="JH69" i="11"/>
  <c r="JG265" i="11"/>
  <c r="JD183" i="11"/>
  <c r="JC288" i="11"/>
  <c r="JI141" i="11"/>
  <c r="IY311" i="11"/>
  <c r="JB277" i="11"/>
  <c r="JF202" i="11"/>
  <c r="IY291" i="11"/>
  <c r="IZ65" i="11"/>
  <c r="JF163" i="11"/>
  <c r="JB232" i="11"/>
  <c r="JG220" i="11"/>
  <c r="JH96" i="11"/>
  <c r="JG155" i="11"/>
  <c r="JH333" i="11"/>
  <c r="JD347" i="11"/>
  <c r="IY281" i="11"/>
  <c r="JD298" i="11"/>
  <c r="JI299" i="11"/>
  <c r="IL16" i="11"/>
  <c r="IL296" i="11"/>
  <c r="IL329" i="11"/>
  <c r="IQ32" i="11"/>
  <c r="IS20" i="11"/>
  <c r="IN14" i="11"/>
  <c r="IT15" i="11"/>
  <c r="IT54" i="11"/>
  <c r="IY173" i="11"/>
  <c r="JD336" i="11"/>
  <c r="JE259" i="11"/>
  <c r="JC282" i="11"/>
  <c r="JH299" i="11"/>
  <c r="JA301" i="11"/>
  <c r="IL20" i="11"/>
  <c r="IL328" i="11"/>
  <c r="IL333" i="11"/>
  <c r="IU33" i="11"/>
  <c r="IP3" i="11"/>
  <c r="IR15" i="11"/>
  <c r="IP22" i="11"/>
  <c r="IR56" i="11"/>
  <c r="IV70" i="11"/>
  <c r="IO80" i="11"/>
  <c r="JC174" i="11"/>
  <c r="JA223" i="11"/>
  <c r="JI260" i="11"/>
  <c r="JG283" i="11"/>
  <c r="IZ301" i="11"/>
  <c r="JE302" i="11"/>
  <c r="IL24" i="11"/>
  <c r="IL196" i="11"/>
  <c r="IL337" i="11"/>
  <c r="IM35" i="11"/>
  <c r="IP15" i="11"/>
  <c r="IV16" i="11"/>
  <c r="IT23" i="11"/>
  <c r="IV58" i="11"/>
  <c r="IY177" i="11"/>
  <c r="JE224" i="11"/>
  <c r="JI268" i="11"/>
  <c r="IY285" i="11"/>
  <c r="JD302" i="11"/>
  <c r="JI303" i="11"/>
  <c r="IL28" i="11"/>
  <c r="IL208" i="11"/>
  <c r="IL341" i="11"/>
  <c r="IQ36" i="11"/>
  <c r="IT16" i="11"/>
  <c r="IN18" i="11"/>
  <c r="IP26" i="11"/>
  <c r="IW60" i="11"/>
  <c r="JB213" i="11"/>
  <c r="JA227" i="11"/>
  <c r="JA270" i="11"/>
  <c r="JC286" i="11"/>
  <c r="JH303" i="11"/>
  <c r="JA305" i="11"/>
  <c r="IL32" i="11"/>
  <c r="IL244" i="11"/>
  <c r="IL345" i="11"/>
  <c r="IU37" i="11"/>
  <c r="IP19" i="11"/>
  <c r="IR19" i="11"/>
  <c r="IT27" i="11"/>
  <c r="IP65" i="11"/>
  <c r="JA230" i="11"/>
  <c r="JE244" i="11"/>
  <c r="JE271" i="11"/>
  <c r="JG287" i="11"/>
  <c r="IZ305" i="11"/>
  <c r="JE306" i="11"/>
  <c r="IL36" i="11"/>
  <c r="IL276" i="11"/>
  <c r="IL349" i="11"/>
  <c r="IM39" i="11"/>
  <c r="IT20" i="11"/>
  <c r="IV20" i="11"/>
  <c r="IP30" i="11"/>
  <c r="JI120" i="11"/>
  <c r="IY187" i="11"/>
  <c r="IZ238" i="11"/>
  <c r="JG203" i="11"/>
  <c r="JD242" i="11"/>
  <c r="JI243" i="11"/>
  <c r="IL140" i="11"/>
  <c r="IL272" i="11"/>
  <c r="IL330" i="11"/>
  <c r="IP53" i="11"/>
  <c r="IW25" i="11"/>
  <c r="IT51" i="11"/>
  <c r="IW32" i="11"/>
  <c r="IM7" i="11"/>
  <c r="IP42" i="11"/>
  <c r="IQ161" i="11"/>
  <c r="JB130" i="11"/>
  <c r="JG313" i="11"/>
  <c r="IZ282" i="11"/>
  <c r="JC246" i="11"/>
  <c r="IZ265" i="11"/>
  <c r="JE266" i="11"/>
  <c r="IL124" i="11"/>
  <c r="IL97" i="11"/>
  <c r="IL229" i="11"/>
  <c r="IT202" i="11"/>
  <c r="IT55" i="11"/>
  <c r="IU18" i="11"/>
  <c r="IS64" i="11"/>
  <c r="JE211" i="11"/>
  <c r="JE233" i="11"/>
  <c r="JC307" i="11"/>
  <c r="JF259" i="11"/>
  <c r="JD202" i="11"/>
  <c r="JI203" i="11"/>
  <c r="IL116" i="11"/>
  <c r="IL74" i="11"/>
  <c r="IL210" i="11"/>
  <c r="IV166" i="11"/>
  <c r="IT57" i="11"/>
  <c r="IM6" i="11"/>
  <c r="IR12" i="11"/>
  <c r="IU39" i="11"/>
  <c r="JC197" i="11"/>
  <c r="JA267" i="11"/>
  <c r="JI280" i="11"/>
  <c r="IY293" i="11"/>
  <c r="JD310" i="11"/>
  <c r="JI311" i="11"/>
  <c r="IL71" i="11"/>
  <c r="IL191" i="11"/>
  <c r="IV2" i="11"/>
  <c r="IW46" i="11"/>
  <c r="IT28" i="11"/>
  <c r="IN26" i="11"/>
  <c r="IP38" i="11"/>
  <c r="IV110" i="11"/>
  <c r="JG214" i="11"/>
  <c r="JI269" i="11"/>
  <c r="JA282" i="11"/>
  <c r="JC294" i="11"/>
  <c r="JH311" i="11"/>
  <c r="JA313" i="11"/>
  <c r="IL75" i="11"/>
  <c r="IL195" i="11"/>
  <c r="IR5" i="11"/>
  <c r="IM51" i="11"/>
  <c r="IP31" i="11"/>
  <c r="IR27" i="11"/>
  <c r="IT39" i="11"/>
  <c r="JI160" i="11"/>
  <c r="JC228" i="11"/>
  <c r="JD255" i="11"/>
  <c r="IY221" i="11"/>
  <c r="IZ249" i="11"/>
  <c r="JE250" i="11"/>
  <c r="IL136" i="11"/>
  <c r="IL200" i="11"/>
  <c r="IL350" i="11"/>
  <c r="IV66" i="11"/>
  <c r="IS32" i="11"/>
  <c r="IP62" i="11"/>
  <c r="IS39" i="11"/>
  <c r="IQ14" i="11"/>
  <c r="JE163" i="11"/>
  <c r="JG229" i="11"/>
  <c r="JH256" i="11"/>
  <c r="JC222" i="11"/>
  <c r="JD250" i="11"/>
  <c r="JI251" i="11"/>
  <c r="IL88" i="11"/>
  <c r="IL252" i="11"/>
  <c r="IL185" i="11"/>
  <c r="IS72" i="11"/>
  <c r="IW33" i="11"/>
  <c r="IQ64" i="11"/>
  <c r="IY138" i="11"/>
  <c r="JI274" i="11"/>
  <c r="JG324" i="11"/>
  <c r="JB286" i="11"/>
  <c r="IZ209" i="11"/>
  <c r="JE210" i="11"/>
  <c r="IL47" i="11"/>
  <c r="IL94" i="11"/>
  <c r="IL230" i="11"/>
  <c r="IU34" i="11"/>
  <c r="IN84" i="11"/>
  <c r="IU12" i="11"/>
  <c r="IP7" i="11"/>
  <c r="IW49" i="11"/>
  <c r="IL162" i="11"/>
  <c r="IN33" i="11"/>
  <c r="IU74" i="11"/>
  <c r="IO128" i="11"/>
  <c r="IP237" i="11"/>
  <c r="IR84" i="11"/>
  <c r="IS124" i="11"/>
  <c r="IP171" i="11"/>
  <c r="IM184" i="11"/>
  <c r="IV194" i="11"/>
  <c r="IP82" i="11"/>
  <c r="IU123" i="11"/>
  <c r="IN125" i="11"/>
  <c r="IL166" i="11"/>
  <c r="IV35" i="11"/>
  <c r="IQ77" i="11"/>
  <c r="IS129" i="11"/>
  <c r="IT258" i="11"/>
  <c r="IV85" i="11"/>
  <c r="IW125" i="11"/>
  <c r="IT172" i="11"/>
  <c r="IS187" i="11"/>
  <c r="IO206" i="11"/>
  <c r="JK301" i="11"/>
  <c r="JH8" i="11"/>
  <c r="JG158" i="11"/>
  <c r="JI21" i="11"/>
  <c r="JD145" i="11"/>
  <c r="IX155" i="11"/>
  <c r="JI46" i="11"/>
  <c r="JI100" i="11"/>
  <c r="JA335" i="11"/>
  <c r="JE123" i="11"/>
  <c r="JB191" i="11"/>
  <c r="JE167" i="11"/>
  <c r="JF256" i="11"/>
  <c r="JB78" i="11"/>
  <c r="JB323" i="11"/>
  <c r="JD265" i="11"/>
  <c r="JF180" i="11"/>
  <c r="IY347" i="11"/>
  <c r="IY82" i="11"/>
  <c r="JH217" i="11"/>
  <c r="JC123" i="11"/>
  <c r="JD240" i="11"/>
  <c r="JD39" i="11"/>
  <c r="JD284" i="11"/>
  <c r="JD79" i="11"/>
  <c r="IZ307" i="11"/>
  <c r="JH120" i="11"/>
  <c r="JH329" i="11"/>
  <c r="IZ46" i="11"/>
  <c r="IY320" i="11"/>
  <c r="JD288" i="11"/>
  <c r="JG157" i="11"/>
  <c r="JC154" i="11"/>
  <c r="JC252" i="11"/>
  <c r="JB20" i="11"/>
  <c r="JI56" i="11"/>
  <c r="JC257" i="11"/>
  <c r="JE312" i="11"/>
  <c r="JI296" i="11"/>
  <c r="JC302" i="11"/>
  <c r="JH319" i="11"/>
  <c r="JA321" i="11"/>
  <c r="IL99" i="11"/>
  <c r="IL219" i="11"/>
  <c r="IR13" i="11"/>
  <c r="IM64" i="11"/>
  <c r="IP45" i="11"/>
  <c r="IR35" i="11"/>
  <c r="IO54" i="11"/>
  <c r="IR189" i="11"/>
  <c r="JG258" i="11"/>
  <c r="JI329" i="11"/>
  <c r="JA302" i="11"/>
  <c r="JG303" i="11"/>
  <c r="IZ321" i="11"/>
  <c r="JE322" i="11"/>
  <c r="IL103" i="11"/>
  <c r="IL223" i="11"/>
  <c r="IV14" i="11"/>
  <c r="IW66" i="11"/>
  <c r="IN47" i="11"/>
  <c r="IV36" i="11"/>
  <c r="IP56" i="11"/>
  <c r="IT246" i="11"/>
  <c r="IQ69" i="11"/>
  <c r="IS101" i="11"/>
  <c r="JC261" i="11"/>
  <c r="JA331" i="11"/>
  <c r="JE303" i="11"/>
  <c r="IY305" i="11"/>
  <c r="JD322" i="11"/>
  <c r="JI323" i="11"/>
  <c r="IL107" i="11"/>
  <c r="IL227" i="11"/>
  <c r="IN16" i="11"/>
  <c r="IP73" i="11"/>
  <c r="IR49" i="11"/>
  <c r="IN38" i="11"/>
  <c r="IT58" i="11"/>
  <c r="IU10" i="11"/>
  <c r="JG278" i="11"/>
  <c r="JI333" i="11"/>
  <c r="JE311" i="11"/>
  <c r="JC306" i="11"/>
  <c r="JH323" i="11"/>
  <c r="JA325" i="11"/>
  <c r="IL111" i="11"/>
  <c r="IL231" i="11"/>
  <c r="IR17" i="11"/>
  <c r="IT94" i="11"/>
  <c r="IS51" i="11"/>
  <c r="IR39" i="11"/>
  <c r="IR60" i="11"/>
  <c r="IM32" i="11"/>
  <c r="IY280" i="11"/>
  <c r="JA351" i="11"/>
  <c r="JI312" i="11"/>
  <c r="JG307" i="11"/>
  <c r="IZ325" i="11"/>
  <c r="JE326" i="11"/>
  <c r="IL115" i="11"/>
  <c r="IL235" i="11"/>
  <c r="IV18" i="11"/>
  <c r="IP105" i="11"/>
  <c r="IT53" i="11"/>
  <c r="IP41" i="11"/>
  <c r="IV62" i="11"/>
  <c r="IQ61" i="11"/>
  <c r="JG282" i="11"/>
  <c r="JB183" i="11"/>
  <c r="JA314" i="11"/>
  <c r="IY309" i="11"/>
  <c r="JD326" i="11"/>
  <c r="JI327" i="11"/>
  <c r="IL119" i="11"/>
  <c r="IL239" i="11"/>
  <c r="IN20" i="11"/>
  <c r="IT126" i="11"/>
  <c r="IV57" i="11"/>
  <c r="IN43" i="11"/>
  <c r="IW64" i="11"/>
  <c r="JF127" i="11"/>
  <c r="JC296" i="11"/>
  <c r="JH280" i="11"/>
  <c r="IY245" i="11"/>
  <c r="JH263" i="11"/>
  <c r="JA265" i="11"/>
  <c r="IL236" i="11"/>
  <c r="IL93" i="11"/>
  <c r="IL225" i="11"/>
  <c r="IV178" i="11"/>
  <c r="IS53" i="11"/>
  <c r="IM4" i="11"/>
  <c r="IU62" i="11"/>
  <c r="IN13" i="11"/>
  <c r="IP9" i="11"/>
  <c r="IU182" i="11"/>
  <c r="JG91" i="11"/>
  <c r="JH269" i="11"/>
  <c r="JH324" i="11"/>
  <c r="IY269" i="11"/>
  <c r="JD286" i="11"/>
  <c r="JI287" i="11"/>
  <c r="IL112" i="11"/>
  <c r="IL161" i="11"/>
  <c r="IL293" i="11"/>
  <c r="IQ20" i="11"/>
  <c r="IM59" i="11"/>
  <c r="IN2" i="11"/>
  <c r="IS25" i="11"/>
  <c r="IZ174" i="11"/>
  <c r="JI342" i="11"/>
  <c r="IY350" i="11"/>
  <c r="JF323" i="11"/>
  <c r="JH223" i="11"/>
  <c r="JA225" i="11"/>
  <c r="IL22" i="11"/>
  <c r="IL138" i="11"/>
  <c r="IL274" i="11"/>
  <c r="IT21" i="11"/>
  <c r="IP289" i="11"/>
  <c r="IQ27" i="11"/>
  <c r="IO14" i="11"/>
  <c r="JS244" i="11"/>
  <c r="JC321" i="11"/>
  <c r="JB219" i="11"/>
  <c r="JE323" i="11"/>
  <c r="JC314" i="11"/>
  <c r="JH331" i="11"/>
  <c r="JA333" i="11"/>
  <c r="IL135" i="11"/>
  <c r="IL255" i="11"/>
  <c r="IR25" i="11"/>
  <c r="IW208" i="11"/>
  <c r="IN68" i="11"/>
  <c r="IV53" i="11"/>
  <c r="IV98" i="11"/>
  <c r="IX25" i="11"/>
  <c r="JG322" i="11"/>
  <c r="JF244" i="11"/>
  <c r="JI324" i="11"/>
  <c r="JG315" i="11"/>
  <c r="IZ333" i="11"/>
  <c r="JE334" i="11"/>
  <c r="IL139" i="11"/>
  <c r="IL259" i="11"/>
  <c r="IV26" i="11"/>
  <c r="IM24" i="11"/>
  <c r="IV74" i="11"/>
  <c r="IN56" i="11"/>
  <c r="IR109" i="11"/>
  <c r="JB166" i="11"/>
  <c r="JC336" i="11"/>
  <c r="IZ298" i="11"/>
  <c r="IY253" i="11"/>
  <c r="JD270" i="11"/>
  <c r="JI271" i="11"/>
  <c r="IL132" i="11"/>
  <c r="IL113" i="11"/>
  <c r="IL245" i="11"/>
  <c r="IP113" i="11"/>
  <c r="IO64" i="11"/>
  <c r="IO71" i="11"/>
  <c r="IP109" i="11"/>
  <c r="IV19" i="11"/>
  <c r="JH193" i="11"/>
  <c r="IY339" i="11"/>
  <c r="JD299" i="11"/>
  <c r="JC254" i="11"/>
  <c r="JH271" i="11"/>
  <c r="JA273" i="11"/>
  <c r="IL164" i="11"/>
  <c r="IL117" i="11"/>
  <c r="IL249" i="11"/>
  <c r="IO8" i="11"/>
  <c r="IT74" i="11"/>
  <c r="IW14" i="11"/>
  <c r="JA54" i="11"/>
  <c r="JF261" i="11"/>
  <c r="JD215" i="11"/>
  <c r="JB350" i="11"/>
  <c r="JD230" i="11"/>
  <c r="JI231" i="11"/>
  <c r="IL43" i="11"/>
  <c r="IL158" i="11"/>
  <c r="IL294" i="11"/>
  <c r="IP32" i="11"/>
  <c r="IS33" i="11"/>
  <c r="IM34" i="11"/>
  <c r="IW20" i="11"/>
  <c r="JA74" i="11"/>
  <c r="IL298" i="11"/>
  <c r="IP177" i="11"/>
  <c r="IM100" i="11"/>
  <c r="IS149" i="11"/>
  <c r="IU77" i="11"/>
  <c r="IV105" i="11"/>
  <c r="IW145" i="11"/>
  <c r="IT282" i="11"/>
  <c r="IQ325" i="11"/>
  <c r="IS71" i="11"/>
  <c r="IP114" i="11"/>
  <c r="IM145" i="11"/>
  <c r="JE75" i="11"/>
  <c r="IL302" i="11"/>
  <c r="IO32" i="11"/>
  <c r="IQ101" i="11"/>
  <c r="IW150" i="11"/>
  <c r="IM79" i="11"/>
  <c r="IN107" i="11"/>
  <c r="IO147" i="11"/>
  <c r="IP293" i="11"/>
  <c r="IM336" i="11"/>
  <c r="IW72" i="11"/>
  <c r="IT115" i="11"/>
  <c r="JO110" i="11"/>
  <c r="JF167" i="11"/>
  <c r="JE285" i="11"/>
  <c r="JE324" i="11"/>
  <c r="JD112" i="11"/>
  <c r="JG323" i="11"/>
  <c r="IN76" i="11"/>
  <c r="JI343" i="11"/>
  <c r="IW3" i="11"/>
  <c r="JA345" i="11"/>
  <c r="IY2" i="11"/>
  <c r="IL295" i="11"/>
  <c r="JB343" i="11"/>
  <c r="IN23" i="11"/>
  <c r="JC330" i="11"/>
  <c r="IR129" i="11"/>
  <c r="IL80" i="11"/>
  <c r="IV41" i="11"/>
  <c r="IL59" i="11"/>
  <c r="IY207" i="11"/>
  <c r="IR57" i="11"/>
  <c r="JG335" i="11"/>
  <c r="IN172" i="11"/>
  <c r="IL268" i="11"/>
  <c r="JC130" i="11"/>
  <c r="IL309" i="11"/>
  <c r="IZ342" i="11"/>
  <c r="IV9" i="11"/>
  <c r="IL120" i="11"/>
  <c r="IT33" i="11"/>
  <c r="IN58" i="11"/>
  <c r="IO172" i="11"/>
  <c r="IT147" i="11"/>
  <c r="IU167" i="11"/>
  <c r="JG249" i="11"/>
  <c r="IR93" i="11"/>
  <c r="IW15" i="11"/>
  <c r="IU126" i="11"/>
  <c r="IS173" i="11"/>
  <c r="IU101" i="11"/>
  <c r="IV129" i="11"/>
  <c r="IW169" i="11"/>
  <c r="IM58" i="11"/>
  <c r="IV60" i="11"/>
  <c r="IS95" i="11"/>
  <c r="IP150" i="11"/>
  <c r="IM169" i="11"/>
  <c r="IL348" i="11"/>
  <c r="IV39" i="11"/>
  <c r="IM80" i="11"/>
  <c r="IO132" i="11"/>
  <c r="IT290" i="11"/>
  <c r="IR88" i="11"/>
  <c r="IS128" i="11"/>
  <c r="IT176" i="11"/>
  <c r="IU194" i="11"/>
  <c r="IM220" i="11"/>
  <c r="IT87" i="11"/>
  <c r="IU127" i="11"/>
  <c r="IN129" i="11"/>
  <c r="IS138" i="11"/>
  <c r="IV294" i="11"/>
  <c r="JA202" i="11"/>
  <c r="IL257" i="11"/>
  <c r="IP18" i="11"/>
  <c r="IQ105" i="11"/>
  <c r="IW154" i="11"/>
  <c r="IM83" i="11"/>
  <c r="IN111" i="11"/>
  <c r="IO151" i="11"/>
  <c r="IT346" i="11"/>
  <c r="IN42" i="11"/>
  <c r="IW76" i="11"/>
  <c r="IP122" i="11"/>
  <c r="IQ150" i="11"/>
  <c r="IV151" i="11"/>
  <c r="IO161" i="11"/>
  <c r="IR317" i="11"/>
  <c r="JD208" i="11"/>
  <c r="IU46" i="11"/>
  <c r="IW19" i="11"/>
  <c r="IU130" i="11"/>
  <c r="IS177" i="11"/>
  <c r="IU105" i="11"/>
  <c r="IV133" i="11"/>
  <c r="IW173" i="11"/>
  <c r="IM62" i="11"/>
  <c r="IV64" i="11"/>
  <c r="IS99" i="11"/>
  <c r="IT155" i="11"/>
  <c r="IM173" i="11"/>
  <c r="IR174" i="11"/>
  <c r="IQ185" i="11"/>
  <c r="IN340" i="11"/>
  <c r="JH344" i="11"/>
  <c r="IO7" i="11"/>
  <c r="IO48" i="11"/>
  <c r="IQ157" i="11"/>
  <c r="IU278" i="11"/>
  <c r="IQ128" i="11"/>
  <c r="IR156" i="11"/>
  <c r="IM260" i="11"/>
  <c r="IU84" i="11"/>
  <c r="IR87" i="11"/>
  <c r="IO122" i="11"/>
  <c r="IO200" i="11"/>
  <c r="IU242" i="11"/>
  <c r="JG279" i="11"/>
  <c r="IV12" i="11"/>
  <c r="IS5" i="11"/>
  <c r="IS185" i="11"/>
  <c r="IT85" i="11"/>
  <c r="IM151" i="11"/>
  <c r="IN179" i="11"/>
  <c r="IT56" i="11"/>
  <c r="IQ107" i="11"/>
  <c r="IN110" i="11"/>
  <c r="IW144" i="11"/>
  <c r="IU47" i="11"/>
  <c r="IN49" i="11"/>
  <c r="IZ317" i="11"/>
  <c r="IT162" i="11"/>
  <c r="IP13" i="11"/>
  <c r="IW70" i="11"/>
  <c r="IP120" i="11"/>
  <c r="IU173" i="11"/>
  <c r="IT334" i="11"/>
  <c r="IP91" i="11"/>
  <c r="IM130" i="11"/>
  <c r="IV132" i="11"/>
  <c r="IS167" i="11"/>
  <c r="IQ70" i="11"/>
  <c r="IV71" i="11"/>
  <c r="JD318" i="11"/>
  <c r="IP173" i="11"/>
  <c r="IT14" i="11"/>
  <c r="IO72" i="11"/>
  <c r="IT121" i="11"/>
  <c r="IM175" i="11"/>
  <c r="IP345" i="11"/>
  <c r="IT92" i="11"/>
  <c r="IQ131" i="11"/>
  <c r="IN134" i="11"/>
  <c r="IW168" i="11"/>
  <c r="IU71" i="11"/>
  <c r="IN73" i="11"/>
  <c r="JD338" i="11"/>
  <c r="IT66" i="11"/>
  <c r="IP17" i="11"/>
  <c r="IS73" i="11"/>
  <c r="IP124" i="11"/>
  <c r="IQ176" i="11"/>
  <c r="IW73" i="11"/>
  <c r="IP95" i="11"/>
  <c r="IU132" i="11"/>
  <c r="IR135" i="11"/>
  <c r="IO170" i="11"/>
  <c r="IM73" i="11"/>
  <c r="IR74" i="11"/>
  <c r="IW83" i="11"/>
  <c r="IN240" i="11"/>
  <c r="IS261" i="11"/>
  <c r="JA341" i="11"/>
  <c r="IP153" i="11"/>
  <c r="IW56" i="11"/>
  <c r="IW98" i="11"/>
  <c r="IT157" i="11"/>
  <c r="IM280" i="11"/>
  <c r="IS96" i="11"/>
  <c r="IT128" i="11"/>
  <c r="IQ155" i="11"/>
  <c r="IN158" i="11"/>
  <c r="IW220" i="11"/>
  <c r="JE190" i="11"/>
  <c r="IT7" i="11"/>
  <c r="IP21" i="11"/>
  <c r="IO76" i="11"/>
  <c r="IP128" i="11"/>
  <c r="IM179" i="11"/>
  <c r="IS76" i="11"/>
  <c r="IP99" i="11"/>
  <c r="IQ135" i="11"/>
  <c r="IN138" i="11"/>
  <c r="IW172" i="11"/>
  <c r="IL60" i="11"/>
  <c r="IT330" i="11"/>
  <c r="IR65" i="11"/>
  <c r="IO104" i="11"/>
  <c r="IP164" i="11"/>
  <c r="IM312" i="11"/>
  <c r="IS100" i="11"/>
  <c r="IP135" i="11"/>
  <c r="IQ159" i="11"/>
  <c r="IN162" i="11"/>
  <c r="IM252" i="11"/>
  <c r="IU99" i="11"/>
  <c r="IN101" i="11"/>
  <c r="IL45" i="11"/>
  <c r="IQ5" i="11"/>
  <c r="IN80" i="11"/>
  <c r="IS105" i="11"/>
  <c r="IT165" i="11"/>
  <c r="IU322" i="11"/>
  <c r="IW101" i="11"/>
  <c r="IT136" i="11"/>
  <c r="IU160" i="11"/>
  <c r="IR163" i="11"/>
  <c r="IU262" i="11"/>
  <c r="IS131" i="11"/>
  <c r="IW67" i="11"/>
  <c r="IR281" i="11"/>
  <c r="IS345" i="11"/>
  <c r="IQ236" i="11"/>
  <c r="IV237" i="11"/>
  <c r="IS252" i="11"/>
  <c r="IT288" i="11"/>
  <c r="IQ311" i="11"/>
  <c r="IV312" i="11"/>
  <c r="IT183" i="11"/>
  <c r="IM241" i="11"/>
  <c r="IR242" i="11"/>
  <c r="IW243" i="11"/>
  <c r="DY22" i="11"/>
  <c r="AP17" i="11"/>
  <c r="IW152" i="11"/>
  <c r="IO69" i="11"/>
  <c r="IN284" i="11"/>
  <c r="IW346" i="11"/>
  <c r="IU237" i="11"/>
  <c r="IN239" i="11"/>
  <c r="IW253" i="11"/>
  <c r="IP291" i="11"/>
  <c r="IU312" i="11"/>
  <c r="IN314" i="11"/>
  <c r="IP186" i="11"/>
  <c r="IQ242" i="11"/>
  <c r="IV243" i="11"/>
  <c r="IO245" i="11"/>
  <c r="DZ22" i="11"/>
  <c r="AP16" i="11"/>
  <c r="IO174" i="11"/>
  <c r="IS70" i="11"/>
  <c r="IR285" i="11"/>
  <c r="IO348" i="11"/>
  <c r="IM239" i="11"/>
  <c r="IR240" i="11"/>
  <c r="IO255" i="11"/>
  <c r="IT292" i="11"/>
  <c r="IM314" i="11"/>
  <c r="IT161" i="11"/>
  <c r="IV147" i="11"/>
  <c r="IR201" i="11"/>
  <c r="IO280" i="11"/>
  <c r="IP340" i="11"/>
  <c r="IM347" i="11"/>
  <c r="IR348" i="11"/>
  <c r="JS261" i="11"/>
  <c r="JC223" i="11"/>
  <c r="JH164" i="11"/>
  <c r="JI112" i="11"/>
  <c r="JG175" i="11"/>
  <c r="IZ341" i="11"/>
  <c r="IR173" i="11"/>
  <c r="IL167" i="11"/>
  <c r="IU90" i="11"/>
  <c r="IL171" i="11"/>
  <c r="JH234" i="11"/>
  <c r="IV38" i="11"/>
  <c r="JF187" i="11"/>
  <c r="IR181" i="11"/>
  <c r="JH347" i="11"/>
  <c r="IW2" i="11"/>
  <c r="IL157" i="11"/>
  <c r="IQ309" i="11"/>
  <c r="IL340" i="11"/>
  <c r="JH240" i="11"/>
  <c r="IS28" i="11"/>
  <c r="JI183" i="11"/>
  <c r="IQ57" i="11"/>
  <c r="IL204" i="11"/>
  <c r="JH293" i="11"/>
  <c r="IU25" i="11"/>
  <c r="JG275" i="11"/>
  <c r="IV8" i="11"/>
  <c r="IL284" i="11"/>
  <c r="IO13" i="11"/>
  <c r="IW92" i="11"/>
  <c r="IQ100" i="11"/>
  <c r="IT179" i="11"/>
  <c r="IW200" i="11"/>
  <c r="JD259" i="11"/>
  <c r="IS36" i="11"/>
  <c r="IW39" i="11"/>
  <c r="IU150" i="11"/>
  <c r="IM236" i="11"/>
  <c r="IM123" i="11"/>
  <c r="IN151" i="11"/>
  <c r="IU218" i="11"/>
  <c r="IQ79" i="11"/>
  <c r="IN82" i="11"/>
  <c r="IW116" i="11"/>
  <c r="IP182" i="11"/>
  <c r="JF186" i="11"/>
  <c r="IL197" i="11"/>
  <c r="IP2" i="11"/>
  <c r="IM104" i="11"/>
  <c r="IS153" i="11"/>
  <c r="IU81" i="11"/>
  <c r="IV109" i="11"/>
  <c r="IW149" i="11"/>
  <c r="IP325" i="11"/>
  <c r="IV40" i="11"/>
  <c r="IS75" i="11"/>
  <c r="IT119" i="11"/>
  <c r="IM149" i="11"/>
  <c r="IR150" i="11"/>
  <c r="IW159" i="11"/>
  <c r="IN316" i="11"/>
  <c r="JH205" i="11"/>
  <c r="IW30" i="11"/>
  <c r="IS18" i="11"/>
  <c r="IQ129" i="11"/>
  <c r="IO176" i="11"/>
  <c r="IQ104" i="11"/>
  <c r="IR132" i="11"/>
  <c r="IS172" i="11"/>
  <c r="IU60" i="11"/>
  <c r="IR63" i="11"/>
  <c r="IO98" i="11"/>
  <c r="IP154" i="11"/>
  <c r="IU171" i="11"/>
  <c r="IN173" i="11"/>
  <c r="IS182" i="11"/>
  <c r="IV338" i="11"/>
  <c r="JD303" i="11"/>
  <c r="IP117" i="11"/>
  <c r="IW45" i="11"/>
  <c r="IM156" i="11"/>
  <c r="IM268" i="11"/>
  <c r="IM127" i="11"/>
  <c r="IN155" i="11"/>
  <c r="IQ249" i="11"/>
  <c r="IQ83" i="11"/>
  <c r="IN86" i="11"/>
  <c r="IW120" i="11"/>
  <c r="IO195" i="11"/>
  <c r="IM232" i="11"/>
  <c r="IT286" i="11"/>
  <c r="IU318" i="11"/>
  <c r="IO212" i="11"/>
  <c r="JC278" i="11"/>
  <c r="IR11" i="11"/>
  <c r="IU50" i="11"/>
  <c r="IQ181" i="11"/>
  <c r="IP84" i="11"/>
  <c r="IU149" i="11"/>
  <c r="IV177" i="11"/>
  <c r="IP55" i="11"/>
  <c r="IM106" i="11"/>
  <c r="IV108" i="11"/>
  <c r="IS143" i="11"/>
  <c r="IQ46" i="11"/>
  <c r="IV47" i="11"/>
  <c r="IZ297" i="11"/>
  <c r="IT130" i="11"/>
  <c r="IT10" i="11"/>
  <c r="IQ341" i="11"/>
  <c r="IT117" i="11"/>
  <c r="IQ172" i="11"/>
  <c r="IP313" i="11"/>
  <c r="IT88" i="11"/>
  <c r="IU128" i="11"/>
  <c r="IR131" i="11"/>
  <c r="IO166" i="11"/>
  <c r="IM69" i="11"/>
  <c r="IR70" i="11"/>
  <c r="JE318" i="11"/>
  <c r="IP54" i="11"/>
  <c r="IT50" i="11"/>
  <c r="IW94" i="11"/>
  <c r="IP152" i="11"/>
  <c r="IM248" i="11"/>
  <c r="IS92" i="11"/>
  <c r="IP123" i="11"/>
  <c r="IQ151" i="11"/>
  <c r="IN154" i="11"/>
  <c r="IM200" i="11"/>
  <c r="IU91" i="11"/>
  <c r="IN93" i="11"/>
  <c r="JI319" i="11"/>
  <c r="IT110" i="11"/>
  <c r="IR52" i="11"/>
  <c r="IO96" i="11"/>
  <c r="IT153" i="11"/>
  <c r="IU258" i="11"/>
  <c r="IW93" i="11"/>
  <c r="IT124" i="11"/>
  <c r="IU152" i="11"/>
  <c r="IR155" i="11"/>
  <c r="IT206" i="11"/>
  <c r="IM93" i="11"/>
  <c r="IR94" i="11"/>
  <c r="JI339" i="11"/>
  <c r="IP121" i="11"/>
  <c r="IV54" i="11"/>
  <c r="IS97" i="11"/>
  <c r="IP156" i="11"/>
  <c r="IQ269" i="11"/>
  <c r="IO95" i="11"/>
  <c r="IP127" i="11"/>
  <c r="IM154" i="11"/>
  <c r="IV156" i="11"/>
  <c r="IQ213" i="11"/>
  <c r="IQ94" i="11"/>
  <c r="IV95" i="11"/>
  <c r="IO105" i="11"/>
  <c r="IR261" i="11"/>
  <c r="IW282" i="11"/>
  <c r="IL159" i="11"/>
  <c r="IR18" i="11"/>
  <c r="IU66" i="11"/>
  <c r="IS121" i="11"/>
  <c r="IS197" i="11"/>
  <c r="IV77" i="11"/>
  <c r="IW117" i="11"/>
  <c r="IT160" i="11"/>
  <c r="IU176" i="11"/>
  <c r="IR179" i="11"/>
  <c r="IT71" i="11"/>
  <c r="IL19" i="11"/>
  <c r="IP189" i="11"/>
  <c r="IP61" i="11"/>
  <c r="IO100" i="11"/>
  <c r="IP160" i="11"/>
  <c r="IU290" i="11"/>
  <c r="IW97" i="11"/>
  <c r="IP131" i="11"/>
  <c r="IU156" i="11"/>
  <c r="IR159" i="11"/>
  <c r="IU230" i="11"/>
  <c r="IL98" i="11"/>
  <c r="IV23" i="11"/>
  <c r="IM72" i="11"/>
  <c r="IS125" i="11"/>
  <c r="IQ217" i="11"/>
  <c r="IV81" i="11"/>
  <c r="IW121" i="11"/>
  <c r="IP167" i="11"/>
  <c r="IU180" i="11"/>
  <c r="IN184" i="11"/>
  <c r="IP78" i="11"/>
  <c r="IM121" i="11"/>
  <c r="IR122" i="11"/>
  <c r="IL102" i="11"/>
  <c r="IN25" i="11"/>
  <c r="IQ73" i="11"/>
  <c r="IW126" i="11"/>
  <c r="IT226" i="11"/>
  <c r="IN83" i="11"/>
  <c r="IO123" i="11"/>
  <c r="IT168" i="11"/>
  <c r="IM182" i="11"/>
  <c r="IO191" i="11"/>
  <c r="IT79" i="11"/>
  <c r="IP253" i="11"/>
  <c r="IS94" i="11"/>
  <c r="IR309" i="11"/>
  <c r="IT205" i="11"/>
  <c r="IU257" i="11"/>
  <c r="IN259" i="11"/>
  <c r="IW273" i="11"/>
  <c r="IT320" i="11"/>
  <c r="IU332" i="11"/>
  <c r="IN334" i="11"/>
  <c r="IT215" i="11"/>
  <c r="IQ262" i="11"/>
  <c r="IV263" i="11"/>
  <c r="IO265" i="11"/>
  <c r="ED21" i="11"/>
  <c r="BA26" i="11"/>
  <c r="IT274" i="11"/>
  <c r="IW99" i="11"/>
  <c r="IV310" i="11"/>
  <c r="IP208" i="11"/>
  <c r="IM259" i="11"/>
  <c r="IR260" i="11"/>
  <c r="IO275" i="11"/>
  <c r="IP323" i="11"/>
  <c r="IM334" i="11"/>
  <c r="IR335" i="11"/>
  <c r="IP218" i="11"/>
  <c r="IU263" i="11"/>
  <c r="IN265" i="11"/>
  <c r="IS266" i="11"/>
  <c r="EE21" i="11"/>
  <c r="AQ25" i="11"/>
  <c r="IP285" i="11"/>
  <c r="IO101" i="11"/>
  <c r="IN312" i="11"/>
  <c r="IT209" i="11"/>
  <c r="IQ260" i="11"/>
  <c r="IV261" i="11"/>
  <c r="IS276" i="11"/>
  <c r="IT324" i="11"/>
  <c r="IQ335" i="11"/>
  <c r="IO99" i="11"/>
  <c r="IR178" i="11"/>
  <c r="IN228" i="11"/>
  <c r="IW306" i="11"/>
  <c r="IU197" i="11"/>
  <c r="IN199" i="11"/>
  <c r="IW213" i="11"/>
  <c r="JO272" i="11"/>
  <c r="JI212" i="11"/>
  <c r="JA235" i="11"/>
  <c r="JA347" i="11"/>
  <c r="JG273" i="11"/>
  <c r="JE342" i="11"/>
  <c r="IZ35" i="11"/>
  <c r="IL287" i="11"/>
  <c r="JE16" i="11"/>
  <c r="IL291" i="11"/>
  <c r="JF340" i="11"/>
  <c r="IV21" i="11"/>
  <c r="IY329" i="11"/>
  <c r="IV118" i="11"/>
  <c r="JA349" i="11"/>
  <c r="IY89" i="11"/>
  <c r="IL289" i="11"/>
  <c r="JC193" i="11"/>
  <c r="IM40" i="11"/>
  <c r="JC206" i="11"/>
  <c r="IM56" i="11"/>
  <c r="IL72" i="11"/>
  <c r="JH194" i="11"/>
  <c r="IL323" i="11"/>
  <c r="JH340" i="11"/>
  <c r="IU13" i="11"/>
  <c r="IZ293" i="11"/>
  <c r="JI180" i="11"/>
  <c r="IL189" i="11"/>
  <c r="IM124" i="11"/>
  <c r="IP146" i="11"/>
  <c r="IR128" i="11"/>
  <c r="IP349" i="11"/>
  <c r="IN41" i="11"/>
  <c r="IY225" i="11"/>
  <c r="IT86" i="11"/>
  <c r="IP165" i="11"/>
  <c r="IU174" i="11"/>
  <c r="IP76" i="11"/>
  <c r="IQ144" i="11"/>
  <c r="IR172" i="11"/>
  <c r="IP47" i="11"/>
  <c r="IU100" i="11"/>
  <c r="IR103" i="11"/>
  <c r="IO138" i="11"/>
  <c r="IM41" i="11"/>
  <c r="IY251" i="11"/>
  <c r="IN104" i="11"/>
  <c r="IO17" i="11"/>
  <c r="IM128" i="11"/>
  <c r="IW174" i="11"/>
  <c r="IM103" i="11"/>
  <c r="IN131" i="11"/>
  <c r="IO171" i="11"/>
  <c r="IQ59" i="11"/>
  <c r="IN62" i="11"/>
  <c r="IW96" i="11"/>
  <c r="IT151" i="11"/>
  <c r="IQ170" i="11"/>
  <c r="IV171" i="11"/>
  <c r="IO181" i="11"/>
  <c r="IR337" i="11"/>
  <c r="IZ302" i="11"/>
  <c r="IT106" i="11"/>
  <c r="IM44" i="11"/>
  <c r="IQ153" i="11"/>
  <c r="IQ257" i="11"/>
  <c r="IU125" i="11"/>
  <c r="IV153" i="11"/>
  <c r="IU238" i="11"/>
  <c r="IM82" i="11"/>
  <c r="IV84" i="11"/>
  <c r="IS119" i="11"/>
  <c r="IN188" i="11"/>
  <c r="IQ221" i="11"/>
  <c r="IP265" i="11"/>
  <c r="IM308" i="11"/>
  <c r="IW210" i="11"/>
  <c r="JC258" i="11"/>
  <c r="IN7" i="11"/>
  <c r="IM28" i="11"/>
  <c r="IM180" i="11"/>
  <c r="IT81" i="11"/>
  <c r="IQ148" i="11"/>
  <c r="IR176" i="11"/>
  <c r="IT52" i="11"/>
  <c r="IU104" i="11"/>
  <c r="IR107" i="11"/>
  <c r="IO142" i="11"/>
  <c r="IM45" i="11"/>
  <c r="IR46" i="11"/>
  <c r="IW55" i="11"/>
  <c r="IN212" i="11"/>
  <c r="IS233" i="11"/>
  <c r="JH295" i="11"/>
  <c r="IT47" i="11"/>
  <c r="IT6" i="11"/>
  <c r="IU330" i="11"/>
  <c r="IP116" i="11"/>
  <c r="IM171" i="11"/>
  <c r="IT302" i="11"/>
  <c r="IP87" i="11"/>
  <c r="IQ127" i="11"/>
  <c r="IN130" i="11"/>
  <c r="IW164" i="11"/>
  <c r="IU67" i="11"/>
  <c r="IN69" i="11"/>
  <c r="JE298" i="11"/>
  <c r="IO52" i="11"/>
  <c r="IP48" i="11"/>
  <c r="IS93" i="11"/>
  <c r="IT149" i="11"/>
  <c r="IQ237" i="11"/>
  <c r="IO91" i="11"/>
  <c r="IT120" i="11"/>
  <c r="IM150" i="11"/>
  <c r="IV152" i="11"/>
  <c r="IW194" i="11"/>
  <c r="IQ90" i="11"/>
  <c r="IV91" i="11"/>
  <c r="IL91" i="11"/>
  <c r="IV11" i="11"/>
  <c r="IP193" i="11"/>
  <c r="IS117" i="11"/>
  <c r="IT186" i="11"/>
  <c r="IV73" i="11"/>
  <c r="IW113" i="11"/>
  <c r="IP155" i="11"/>
  <c r="IU172" i="11"/>
  <c r="IR175" i="11"/>
  <c r="IP66" i="11"/>
  <c r="IM113" i="11"/>
  <c r="IR114" i="11"/>
  <c r="IL95" i="11"/>
  <c r="IR14" i="11"/>
  <c r="IP257" i="11"/>
  <c r="IW118" i="11"/>
  <c r="IW189" i="11"/>
  <c r="IN75" i="11"/>
  <c r="IO115" i="11"/>
  <c r="IT156" i="11"/>
  <c r="IM174" i="11"/>
  <c r="IV176" i="11"/>
  <c r="IT67" i="11"/>
  <c r="IQ114" i="11"/>
  <c r="IV115" i="11"/>
  <c r="IL155" i="11"/>
  <c r="IV15" i="11"/>
  <c r="IT342" i="11"/>
  <c r="IO120" i="11"/>
  <c r="IR193" i="11"/>
  <c r="IR76" i="11"/>
  <c r="IS116" i="11"/>
  <c r="IP159" i="11"/>
  <c r="IQ175" i="11"/>
  <c r="IN178" i="11"/>
  <c r="IP70" i="11"/>
  <c r="IU115" i="11"/>
  <c r="IN117" i="11"/>
  <c r="IS126" i="11"/>
  <c r="IV282" i="11"/>
  <c r="JH6" i="11"/>
  <c r="IL279" i="11"/>
  <c r="IR121" i="11"/>
  <c r="IM92" i="11"/>
  <c r="IW142" i="11"/>
  <c r="IM71" i="11"/>
  <c r="IN99" i="11"/>
  <c r="IO139" i="11"/>
  <c r="IM212" i="11"/>
  <c r="IM272" i="11"/>
  <c r="IP337" i="11"/>
  <c r="IT103" i="11"/>
  <c r="IL324" i="11"/>
  <c r="IN21" i="11"/>
  <c r="IM68" i="11"/>
  <c r="IW122" i="11"/>
  <c r="IS203" i="11"/>
  <c r="IN79" i="11"/>
  <c r="IO119" i="11"/>
  <c r="IP163" i="11"/>
  <c r="IM178" i="11"/>
  <c r="IV180" i="11"/>
  <c r="JC175" i="11"/>
  <c r="IL234" i="11"/>
  <c r="IN164" i="11"/>
  <c r="IM96" i="11"/>
  <c r="IW146" i="11"/>
  <c r="IM75" i="11"/>
  <c r="IN103" i="11"/>
  <c r="IO143" i="11"/>
  <c r="IT250" i="11"/>
  <c r="IM304" i="11"/>
  <c r="IW68" i="11"/>
  <c r="IP110" i="11"/>
  <c r="IQ142" i="11"/>
  <c r="JG176" i="11"/>
  <c r="IL238" i="11"/>
  <c r="IV174" i="11"/>
  <c r="IU98" i="11"/>
  <c r="IO148" i="11"/>
  <c r="IQ76" i="11"/>
  <c r="IR104" i="11"/>
  <c r="IS144" i="11"/>
  <c r="IP261" i="11"/>
  <c r="IU314" i="11"/>
  <c r="IO70" i="11"/>
  <c r="IT111" i="11"/>
  <c r="IM117" i="11"/>
  <c r="IO125" i="11"/>
  <c r="IN336" i="11"/>
  <c r="IT237" i="11"/>
  <c r="IM279" i="11"/>
  <c r="IR280" i="11"/>
  <c r="IO295" i="11"/>
  <c r="IQ183" i="11"/>
  <c r="IV184" i="11"/>
  <c r="IW224" i="11"/>
  <c r="IT247" i="11"/>
  <c r="IU283" i="11"/>
  <c r="IN285" i="11"/>
  <c r="IS286" i="11"/>
  <c r="DX19" i="11"/>
  <c r="AU24" i="11"/>
  <c r="IQ118" i="11"/>
  <c r="IW127" i="11"/>
  <c r="IR341" i="11"/>
  <c r="IP240" i="11"/>
  <c r="IQ280" i="11"/>
  <c r="IV281" i="11"/>
  <c r="IS296" i="11"/>
  <c r="IU184" i="11"/>
  <c r="IN186" i="11"/>
  <c r="IO226" i="11"/>
  <c r="IP250" i="11"/>
  <c r="IM285" i="11"/>
  <c r="IR286" i="11"/>
  <c r="IW287" i="11"/>
  <c r="DY19" i="11"/>
  <c r="AV24" i="11"/>
  <c r="IU119" i="11"/>
  <c r="IO129" i="11"/>
  <c r="IV342" i="11"/>
  <c r="IT241" i="11"/>
  <c r="IU281" i="11"/>
  <c r="IN283" i="11"/>
  <c r="IW297" i="11"/>
  <c r="IM186" i="11"/>
  <c r="IR187" i="11"/>
  <c r="IM158" i="11"/>
  <c r="IO45" i="11"/>
  <c r="IV258" i="11"/>
  <c r="IO328" i="11"/>
  <c r="IM219" i="11"/>
  <c r="IR220" i="11"/>
  <c r="JR199" i="11"/>
  <c r="IY246" i="11"/>
  <c r="IZ191" i="11"/>
  <c r="JE135" i="11"/>
  <c r="JH70" i="11"/>
  <c r="IL163" i="11"/>
  <c r="IZ216" i="11"/>
  <c r="IN36" i="11"/>
  <c r="JD233" i="11"/>
  <c r="IR37" i="11"/>
  <c r="JB186" i="11"/>
  <c r="IV170" i="11"/>
  <c r="JD346" i="11"/>
  <c r="IQ37" i="11"/>
  <c r="IL183" i="11"/>
  <c r="JD268" i="11"/>
  <c r="IM19" i="11"/>
  <c r="JE248" i="11"/>
  <c r="IU42" i="11"/>
  <c r="IZ245" i="11"/>
  <c r="IS35" i="11"/>
  <c r="IL344" i="11"/>
  <c r="IZ280" i="11"/>
  <c r="IW52" i="11"/>
  <c r="JC274" i="11"/>
  <c r="IR7" i="11"/>
  <c r="JE294" i="11"/>
  <c r="JC232" i="11"/>
  <c r="IV82" i="11"/>
  <c r="IW170" i="11"/>
  <c r="IQ166" i="11"/>
  <c r="IS168" i="11"/>
  <c r="IM61" i="11"/>
  <c r="IR62" i="11"/>
  <c r="IZ253" i="11"/>
  <c r="IO22" i="11"/>
  <c r="IM17" i="11"/>
  <c r="IQ277" i="11"/>
  <c r="IP108" i="11"/>
  <c r="IU165" i="11"/>
  <c r="IT238" i="11"/>
  <c r="IP79" i="11"/>
  <c r="IM122" i="11"/>
  <c r="IV124" i="11"/>
  <c r="IS159" i="11"/>
  <c r="IQ62" i="11"/>
  <c r="JH260" i="11"/>
  <c r="IW37" i="11"/>
  <c r="IU41" i="11"/>
  <c r="IM152" i="11"/>
  <c r="IU246" i="11"/>
  <c r="IQ124" i="11"/>
  <c r="IR152" i="11"/>
  <c r="IM228" i="11"/>
  <c r="IU80" i="11"/>
  <c r="IR83" i="11"/>
  <c r="IO118" i="11"/>
  <c r="IS184" i="11"/>
  <c r="IT214" i="11"/>
  <c r="IT254" i="11"/>
  <c r="IQ297" i="11"/>
  <c r="IS209" i="11"/>
  <c r="IY257" i="11"/>
  <c r="IM15" i="11"/>
  <c r="IP341" i="11"/>
  <c r="IU178" i="11"/>
  <c r="IP80" i="11"/>
  <c r="IM147" i="11"/>
  <c r="IN175" i="11"/>
  <c r="IP51" i="11"/>
  <c r="IQ103" i="11"/>
  <c r="IN106" i="11"/>
  <c r="IW140" i="11"/>
  <c r="IU43" i="11"/>
  <c r="IN45" i="11"/>
  <c r="IS54" i="11"/>
  <c r="IV210" i="11"/>
  <c r="IO232" i="11"/>
  <c r="JH275" i="11"/>
  <c r="IS45" i="11"/>
  <c r="IP5" i="11"/>
  <c r="IM320" i="11"/>
  <c r="IT113" i="11"/>
  <c r="IU169" i="11"/>
  <c r="IP281" i="11"/>
  <c r="IT84" i="11"/>
  <c r="IM126" i="11"/>
  <c r="IV128" i="11"/>
  <c r="IS163" i="11"/>
  <c r="IQ66" i="11"/>
  <c r="IV67" i="11"/>
  <c r="IO77" i="11"/>
  <c r="IR233" i="11"/>
  <c r="IW254" i="11"/>
  <c r="JA297" i="11"/>
  <c r="IM48" i="11"/>
  <c r="IO46" i="11"/>
  <c r="IO92" i="11"/>
  <c r="IP148" i="11"/>
  <c r="IU226" i="11"/>
  <c r="IW89" i="11"/>
  <c r="IP119" i="11"/>
  <c r="IU148" i="11"/>
  <c r="IR151" i="11"/>
  <c r="IS191" i="11"/>
  <c r="IM89" i="11"/>
  <c r="IR90" i="11"/>
  <c r="IL12" i="11"/>
  <c r="IV3" i="11"/>
  <c r="IN176" i="11"/>
  <c r="IO116" i="11"/>
  <c r="IT181" i="11"/>
  <c r="IR72" i="11"/>
  <c r="IS112" i="11"/>
  <c r="IT152" i="11"/>
  <c r="IQ171" i="11"/>
  <c r="IN174" i="11"/>
  <c r="IM348" i="11"/>
  <c r="IU111" i="11"/>
  <c r="IN113" i="11"/>
  <c r="IL211" i="11"/>
  <c r="IW69" i="11"/>
  <c r="IU86" i="11"/>
  <c r="IW138" i="11"/>
  <c r="IM67" i="11"/>
  <c r="IN95" i="11"/>
  <c r="IO135" i="11"/>
  <c r="IT194" i="11"/>
  <c r="IM240" i="11"/>
  <c r="IT294" i="11"/>
  <c r="IP98" i="11"/>
  <c r="IQ134" i="11"/>
  <c r="IV135" i="11"/>
  <c r="IL215" i="11"/>
  <c r="IR89" i="11"/>
  <c r="IM88" i="11"/>
  <c r="IO140" i="11"/>
  <c r="IQ68" i="11"/>
  <c r="IR96" i="11"/>
  <c r="IS136" i="11"/>
  <c r="IW198" i="11"/>
  <c r="IU250" i="11"/>
  <c r="IP305" i="11"/>
  <c r="IT99" i="11"/>
  <c r="IU135" i="11"/>
  <c r="IZ101" i="11"/>
  <c r="IL275" i="11"/>
  <c r="IN100" i="11"/>
  <c r="IQ89" i="11"/>
  <c r="IS141" i="11"/>
  <c r="IU69" i="11"/>
  <c r="IV97" i="11"/>
  <c r="IW137" i="11"/>
  <c r="IP205" i="11"/>
  <c r="IQ261" i="11"/>
  <c r="IT326" i="11"/>
  <c r="IP102" i="11"/>
  <c r="IM137" i="11"/>
  <c r="IR138" i="11"/>
  <c r="IW147" i="11"/>
  <c r="IN304" i="11"/>
  <c r="IZ212" i="11"/>
  <c r="IR33" i="11"/>
  <c r="IO5" i="11"/>
  <c r="IM116" i="11"/>
  <c r="IO164" i="11"/>
  <c r="IQ92" i="11"/>
  <c r="IR120" i="11"/>
  <c r="IS160" i="11"/>
  <c r="IU48" i="11"/>
  <c r="IR51" i="11"/>
  <c r="IO86" i="11"/>
  <c r="IY151" i="11"/>
  <c r="IL339" i="11"/>
  <c r="IV142" i="11"/>
  <c r="IQ93" i="11"/>
  <c r="IO144" i="11"/>
  <c r="IQ72" i="11"/>
  <c r="IR100" i="11"/>
  <c r="IS140" i="11"/>
  <c r="IS219" i="11"/>
  <c r="IU282" i="11"/>
  <c r="IO66" i="11"/>
  <c r="JA276" i="11"/>
  <c r="IQ48" i="11"/>
  <c r="IO9" i="11"/>
  <c r="IQ121" i="11"/>
  <c r="IO168" i="11"/>
  <c r="IQ96" i="11"/>
  <c r="IR124" i="11"/>
  <c r="IS164" i="11"/>
  <c r="IU52" i="11"/>
  <c r="IR55" i="11"/>
  <c r="IO90" i="11"/>
  <c r="IP142" i="11"/>
  <c r="IU163" i="11"/>
  <c r="JI278" i="11"/>
  <c r="IO4" i="11"/>
  <c r="IW11" i="11"/>
  <c r="IU122" i="11"/>
  <c r="IS169" i="11"/>
  <c r="IU97" i="11"/>
  <c r="IV125" i="11"/>
  <c r="IW165" i="11"/>
  <c r="IM54" i="11"/>
  <c r="IV56" i="11"/>
  <c r="IS91" i="11"/>
  <c r="JB226" i="11"/>
  <c r="IS207" i="11"/>
  <c r="IO153" i="11"/>
  <c r="IS217" i="11"/>
  <c r="IT269" i="11"/>
  <c r="IQ300" i="11"/>
  <c r="IV301" i="11"/>
  <c r="IS316" i="11"/>
  <c r="IU204" i="11"/>
  <c r="IN206" i="11"/>
  <c r="IO246" i="11"/>
  <c r="IT279" i="11"/>
  <c r="IM305" i="11"/>
  <c r="IR306" i="11"/>
  <c r="IW307" i="11"/>
  <c r="EC18" i="11"/>
  <c r="JG343" i="11"/>
  <c r="IM296" i="11"/>
  <c r="IS154" i="11"/>
  <c r="IO220" i="11"/>
  <c r="IP272" i="11"/>
  <c r="IU301" i="11"/>
  <c r="IN303" i="11"/>
  <c r="IW317" i="11"/>
  <c r="IM206" i="11"/>
  <c r="IR207" i="11"/>
  <c r="IS247" i="11"/>
  <c r="IP282" i="11"/>
  <c r="IQ306" i="11"/>
  <c r="IV307" i="11"/>
  <c r="IO309" i="11"/>
  <c r="ED18" i="11"/>
  <c r="JI191" i="11"/>
  <c r="IU306" i="11"/>
  <c r="IW155" i="11"/>
  <c r="IS221" i="11"/>
  <c r="IT273" i="11"/>
  <c r="IM303" i="11"/>
  <c r="IR304" i="11"/>
  <c r="IO319" i="11"/>
  <c r="IQ207" i="11"/>
  <c r="IV208" i="11"/>
  <c r="IQ241" i="11"/>
  <c r="IW71" i="11"/>
  <c r="IV286" i="11"/>
  <c r="IS349" i="11"/>
  <c r="IQ240" i="11"/>
  <c r="IV241" i="11"/>
  <c r="JH122" i="11"/>
  <c r="JC74" i="11"/>
  <c r="JI257" i="11"/>
  <c r="JF208" i="11"/>
  <c r="JD32" i="11"/>
  <c r="IL283" i="11"/>
  <c r="JB311" i="11"/>
  <c r="IV13" i="11"/>
  <c r="JB315" i="11"/>
  <c r="IR20" i="11"/>
  <c r="JG327" i="11"/>
  <c r="IN108" i="11"/>
  <c r="JI347" i="11"/>
  <c r="JE31" i="11"/>
  <c r="IL303" i="11"/>
  <c r="JD323" i="11"/>
  <c r="IQ33" i="11"/>
  <c r="JA274" i="11"/>
  <c r="IT24" i="11"/>
  <c r="JE246" i="11"/>
  <c r="IY148" i="11"/>
  <c r="IL319" i="11"/>
  <c r="JC219" i="11"/>
  <c r="IN31" i="11"/>
  <c r="JH291" i="11"/>
  <c r="IS61" i="11"/>
  <c r="IL7" i="11"/>
  <c r="IZ258" i="11"/>
  <c r="IO35" i="11"/>
  <c r="IM99" i="11"/>
  <c r="JB292" i="11"/>
  <c r="IU56" i="11"/>
  <c r="IQ82" i="11"/>
  <c r="IV83" i="11"/>
  <c r="JE254" i="11"/>
  <c r="IV162" i="11"/>
  <c r="IT34" i="11"/>
  <c r="IS85" i="11"/>
  <c r="IP140" i="11"/>
  <c r="IS193" i="11"/>
  <c r="IS84" i="11"/>
  <c r="IP111" i="11"/>
  <c r="IQ143" i="11"/>
  <c r="IN146" i="11"/>
  <c r="IW180" i="11"/>
  <c r="IU83" i="11"/>
  <c r="JC226" i="11"/>
  <c r="IP97" i="11"/>
  <c r="IS192" i="11"/>
  <c r="IQ177" i="11"/>
  <c r="IT77" i="11"/>
  <c r="IU145" i="11"/>
  <c r="IV173" i="11"/>
  <c r="IT48" i="11"/>
  <c r="IM102" i="11"/>
  <c r="IV104" i="11"/>
  <c r="IS139" i="11"/>
  <c r="IQ42" i="11"/>
  <c r="IV43" i="11"/>
  <c r="IO53" i="11"/>
  <c r="IR209" i="11"/>
  <c r="IW230" i="11"/>
  <c r="JD274" i="11"/>
  <c r="IQ41" i="11"/>
  <c r="IT2" i="11"/>
  <c r="IU298" i="11"/>
  <c r="IP112" i="11"/>
  <c r="IQ168" i="11"/>
  <c r="IT270" i="11"/>
  <c r="IP83" i="11"/>
  <c r="IU124" i="11"/>
  <c r="IR127" i="11"/>
  <c r="IO162" i="11"/>
  <c r="IM65" i="11"/>
  <c r="IR66" i="11"/>
  <c r="IW75" i="11"/>
  <c r="IN232" i="11"/>
  <c r="IS253" i="11"/>
  <c r="JA277" i="11"/>
  <c r="IU27" i="11"/>
  <c r="IN44" i="11"/>
  <c r="IW90" i="11"/>
  <c r="IT145" i="11"/>
  <c r="IO218" i="11"/>
  <c r="IS88" i="11"/>
  <c r="IT116" i="11"/>
  <c r="IQ147" i="11"/>
  <c r="IN150" i="11"/>
  <c r="IM188" i="11"/>
  <c r="IU87" i="11"/>
  <c r="IN89" i="11"/>
  <c r="IS98" i="11"/>
  <c r="IV254" i="11"/>
  <c r="IO276" i="11"/>
  <c r="IL8" i="11"/>
  <c r="IR2" i="11"/>
  <c r="IR165" i="11"/>
  <c r="IW114" i="11"/>
  <c r="IP180" i="11"/>
  <c r="IN71" i="11"/>
  <c r="IO111" i="11"/>
  <c r="IP151" i="11"/>
  <c r="IM170" i="11"/>
  <c r="IV172" i="11"/>
  <c r="IQ337" i="11"/>
  <c r="IQ110" i="11"/>
  <c r="IV111" i="11"/>
  <c r="IL264" i="11"/>
  <c r="IP52" i="11"/>
  <c r="IQ85" i="11"/>
  <c r="IS137" i="11"/>
  <c r="IU65" i="11"/>
  <c r="IV93" i="11"/>
  <c r="IW133" i="11"/>
  <c r="IV190" i="11"/>
  <c r="IQ229" i="11"/>
  <c r="IP273" i="11"/>
  <c r="IT95" i="11"/>
  <c r="IM133" i="11"/>
  <c r="JC237" i="11"/>
  <c r="IV10" i="11"/>
  <c r="IU19" i="11"/>
  <c r="IU110" i="11"/>
  <c r="IO160" i="11"/>
  <c r="IQ88" i="11"/>
  <c r="IR116" i="11"/>
  <c r="IS156" i="11"/>
  <c r="IU44" i="11"/>
  <c r="IR47" i="11"/>
  <c r="IO82" i="11"/>
  <c r="IP130" i="11"/>
  <c r="IU155" i="11"/>
  <c r="IY240" i="11"/>
  <c r="IN12" i="11"/>
  <c r="IM25" i="11"/>
  <c r="IQ113" i="11"/>
  <c r="IS161" i="11"/>
  <c r="IU89" i="11"/>
  <c r="IV117" i="11"/>
  <c r="IW157" i="11"/>
  <c r="IM46" i="11"/>
  <c r="IV48" i="11"/>
  <c r="IS83" i="11"/>
  <c r="IT131" i="11"/>
  <c r="IM157" i="11"/>
  <c r="JG346" i="11"/>
  <c r="IN32" i="11"/>
  <c r="IS2" i="11"/>
  <c r="IU114" i="11"/>
  <c r="IW162" i="11"/>
  <c r="IM91" i="11"/>
  <c r="IN119" i="11"/>
  <c r="IO159" i="11"/>
  <c r="IQ47" i="11"/>
  <c r="IN50" i="11"/>
  <c r="IW84" i="11"/>
  <c r="IP134" i="11"/>
  <c r="IQ158" i="11"/>
  <c r="IV159" i="11"/>
  <c r="IO169" i="11"/>
  <c r="IR325" i="11"/>
  <c r="JB283" i="11"/>
  <c r="IT146" i="11"/>
  <c r="IO29" i="11"/>
  <c r="IQ141" i="11"/>
  <c r="IS189" i="11"/>
  <c r="IU113" i="11"/>
  <c r="IV141" i="11"/>
  <c r="IW181" i="11"/>
  <c r="IM70" i="11"/>
  <c r="IV72" i="11"/>
  <c r="IS107" i="11"/>
  <c r="JH318" i="11"/>
  <c r="IS63" i="11"/>
  <c r="IS6" i="11"/>
  <c r="IQ117" i="11"/>
  <c r="IS165" i="11"/>
  <c r="IU93" i="11"/>
  <c r="IV121" i="11"/>
  <c r="IW161" i="11"/>
  <c r="IM50" i="11"/>
  <c r="IV52" i="11"/>
  <c r="IS87" i="11"/>
  <c r="IY326" i="11"/>
  <c r="IV94" i="11"/>
  <c r="IS34" i="11"/>
  <c r="IQ145" i="11"/>
  <c r="IU202" i="11"/>
  <c r="IU117" i="11"/>
  <c r="IV145" i="11"/>
  <c r="IU190" i="11"/>
  <c r="IM74" i="11"/>
  <c r="IV76" i="11"/>
  <c r="IS111" i="11"/>
  <c r="IP174" i="11"/>
  <c r="IO188" i="11"/>
  <c r="JC327" i="11"/>
  <c r="IR105" i="11"/>
  <c r="IW35" i="11"/>
  <c r="IU146" i="11"/>
  <c r="IO210" i="11"/>
  <c r="IM119" i="11"/>
  <c r="IN147" i="11"/>
  <c r="IO194" i="11"/>
  <c r="IQ75" i="11"/>
  <c r="IN78" i="11"/>
  <c r="IW112" i="11"/>
  <c r="IT90" i="11"/>
  <c r="IN97" i="11"/>
  <c r="IW179" i="11"/>
  <c r="IS245" i="11"/>
  <c r="IT301" i="11"/>
  <c r="IU321" i="11"/>
  <c r="IN323" i="11"/>
  <c r="IW337" i="11"/>
  <c r="IM226" i="11"/>
  <c r="IR227" i="11"/>
  <c r="IS267" i="11"/>
  <c r="IT311" i="11"/>
  <c r="IQ326" i="11"/>
  <c r="IV327" i="11"/>
  <c r="IO329" i="11"/>
  <c r="DW16" i="11"/>
  <c r="IP14" i="11"/>
  <c r="IR98" i="11"/>
  <c r="IW188" i="11"/>
  <c r="IW246" i="11"/>
  <c r="IP304" i="11"/>
  <c r="IM323" i="11"/>
  <c r="IR324" i="11"/>
  <c r="IO339" i="11"/>
  <c r="IQ227" i="11"/>
  <c r="IV228" i="11"/>
  <c r="IW268" i="11"/>
  <c r="IP314" i="11"/>
  <c r="IU327" i="11"/>
  <c r="IN329" i="11"/>
  <c r="IS330" i="11"/>
  <c r="DX16" i="11"/>
  <c r="IT22" i="11"/>
  <c r="IV99" i="11"/>
  <c r="IO192" i="11"/>
  <c r="IO248" i="11"/>
  <c r="IT305" i="11"/>
  <c r="IQ324" i="11"/>
  <c r="IV325" i="11"/>
  <c r="IS340" i="11"/>
  <c r="IU228" i="11"/>
  <c r="IN230" i="11"/>
  <c r="IP317" i="11"/>
  <c r="IS102" i="11"/>
  <c r="IR313" i="11"/>
  <c r="IP212" i="11"/>
  <c r="IU261" i="11"/>
  <c r="IN263" i="11"/>
  <c r="JI150" i="11"/>
  <c r="IY290" i="11"/>
  <c r="JA46" i="11"/>
  <c r="JD83" i="11"/>
  <c r="JD213" i="11"/>
  <c r="IV34" i="11"/>
  <c r="JI344" i="11"/>
  <c r="IR149" i="11"/>
  <c r="JA346" i="11"/>
  <c r="IN160" i="11"/>
  <c r="IZ345" i="11"/>
  <c r="IQ17" i="11"/>
  <c r="IL179" i="11"/>
  <c r="JH254" i="11"/>
  <c r="IO42" i="11"/>
  <c r="JG267" i="11"/>
  <c r="IT8" i="11"/>
  <c r="JC290" i="11"/>
  <c r="IR23" i="11"/>
  <c r="IL224" i="11"/>
  <c r="JD277" i="11"/>
  <c r="IV50" i="11"/>
  <c r="JB206" i="11"/>
  <c r="IP4" i="11"/>
  <c r="JA293" i="11"/>
  <c r="IT41" i="11"/>
  <c r="IL181" i="11"/>
  <c r="JG223" i="11"/>
  <c r="IO68" i="11"/>
  <c r="IN127" i="11"/>
  <c r="IP36" i="11"/>
  <c r="IR59" i="11"/>
  <c r="IU103" i="11"/>
  <c r="IN105" i="11"/>
  <c r="IL152" i="11"/>
  <c r="IT11" i="11"/>
  <c r="IN112" i="11"/>
  <c r="IS109" i="11"/>
  <c r="IP172" i="11"/>
  <c r="IV65" i="11"/>
  <c r="IW105" i="11"/>
  <c r="IP143" i="11"/>
  <c r="IU164" i="11"/>
  <c r="IR167" i="11"/>
  <c r="IU294" i="11"/>
  <c r="IM105" i="11"/>
  <c r="JD254" i="11"/>
  <c r="IS23" i="11"/>
  <c r="IQ26" i="11"/>
  <c r="IM288" i="11"/>
  <c r="IT109" i="11"/>
  <c r="IM167" i="11"/>
  <c r="IP249" i="11"/>
  <c r="IT80" i="11"/>
  <c r="IQ123" i="11"/>
  <c r="IN126" i="11"/>
  <c r="IW160" i="11"/>
  <c r="IU63" i="11"/>
  <c r="IN65" i="11"/>
  <c r="IS74" i="11"/>
  <c r="IV230" i="11"/>
  <c r="IO252" i="11"/>
  <c r="JI275" i="11"/>
  <c r="IQ22" i="11"/>
  <c r="IT38" i="11"/>
  <c r="IS89" i="11"/>
  <c r="IP144" i="11"/>
  <c r="IU210" i="11"/>
  <c r="IO87" i="11"/>
  <c r="IP115" i="11"/>
  <c r="IM146" i="11"/>
  <c r="IV148" i="11"/>
  <c r="IO184" i="11"/>
  <c r="IQ86" i="11"/>
  <c r="IV87" i="11"/>
  <c r="IO97" i="11"/>
  <c r="IR253" i="11"/>
  <c r="IW274" i="11"/>
  <c r="IL44" i="11"/>
  <c r="IU23" i="11"/>
  <c r="IV154" i="11"/>
  <c r="IS113" i="11"/>
  <c r="IT177" i="11"/>
  <c r="IV69" i="11"/>
  <c r="IW109" i="11"/>
  <c r="IT148" i="11"/>
  <c r="IU168" i="11"/>
  <c r="IR171" i="11"/>
  <c r="IU326" i="11"/>
  <c r="IM109" i="11"/>
  <c r="IR110" i="11"/>
  <c r="IW119" i="11"/>
  <c r="IN276" i="11"/>
  <c r="IS297" i="11"/>
  <c r="IL232" i="11"/>
  <c r="IO50" i="11"/>
  <c r="IM84" i="11"/>
  <c r="IO136" i="11"/>
  <c r="IP333" i="11"/>
  <c r="IR92" i="11"/>
  <c r="IS132" i="11"/>
  <c r="IO187" i="11"/>
  <c r="IW212" i="11"/>
  <c r="IT262" i="11"/>
  <c r="IP94" i="11"/>
  <c r="IU131" i="11"/>
  <c r="IY153" i="11"/>
  <c r="IL325" i="11"/>
  <c r="IU11" i="11"/>
  <c r="IQ109" i="11"/>
  <c r="IW158" i="11"/>
  <c r="IM87" i="11"/>
  <c r="IN115" i="11"/>
  <c r="IO155" i="11"/>
  <c r="IQ43" i="11"/>
  <c r="IN46" i="11"/>
  <c r="IW80" i="11"/>
  <c r="IT127" i="11"/>
  <c r="IQ154" i="11"/>
  <c r="JE308" i="11"/>
  <c r="IT59" i="11"/>
  <c r="IW23" i="11"/>
  <c r="IM136" i="11"/>
  <c r="IS181" i="11"/>
  <c r="IU109" i="11"/>
  <c r="IV137" i="11"/>
  <c r="IW177" i="11"/>
  <c r="IM66" i="11"/>
  <c r="IV68" i="11"/>
  <c r="IS103" i="11"/>
  <c r="IP162" i="11"/>
  <c r="IM177" i="11"/>
  <c r="JI309" i="11"/>
  <c r="IU61" i="11"/>
  <c r="IS26" i="11"/>
  <c r="IQ137" i="11"/>
  <c r="IW182" i="11"/>
  <c r="IM111" i="11"/>
  <c r="IN139" i="11"/>
  <c r="IO179" i="11"/>
  <c r="IQ67" i="11"/>
  <c r="IN70" i="11"/>
  <c r="IW104" i="11"/>
  <c r="IT163" i="11"/>
  <c r="IQ178" i="11"/>
  <c r="JB279" i="11"/>
  <c r="IW38" i="11"/>
  <c r="IW27" i="11"/>
  <c r="IU138" i="11"/>
  <c r="IO186" i="11"/>
  <c r="IQ112" i="11"/>
  <c r="IR140" i="11"/>
  <c r="IS180" i="11"/>
  <c r="IU68" i="11"/>
  <c r="IR71" i="11"/>
  <c r="IO106" i="11"/>
  <c r="IP166" i="11"/>
  <c r="IU179" i="11"/>
  <c r="IN181" i="11"/>
  <c r="IM208" i="11"/>
  <c r="IV346" i="11"/>
  <c r="JA338" i="11"/>
  <c r="IN128" i="11"/>
  <c r="IQ65" i="11"/>
  <c r="IQ165" i="11"/>
  <c r="IM332" i="11"/>
  <c r="IM135" i="11"/>
  <c r="IN163" i="11"/>
  <c r="IQ313" i="11"/>
  <c r="IQ91" i="11"/>
  <c r="IN94" i="11"/>
  <c r="IW128" i="11"/>
  <c r="JC243" i="11"/>
  <c r="IR36" i="11"/>
  <c r="IS30" i="11"/>
  <c r="IU142" i="11"/>
  <c r="IQ193" i="11"/>
  <c r="IM115" i="11"/>
  <c r="IN143" i="11"/>
  <c r="IS183" i="11"/>
  <c r="IQ71" i="11"/>
  <c r="IN74" i="11"/>
  <c r="IW108" i="11"/>
  <c r="JF287" i="11"/>
  <c r="IM14" i="11"/>
  <c r="IP101" i="11"/>
  <c r="IQ169" i="11"/>
  <c r="IP68" i="11"/>
  <c r="IM139" i="11"/>
  <c r="IN167" i="11"/>
  <c r="IQ345" i="11"/>
  <c r="IQ95" i="11"/>
  <c r="IN98" i="11"/>
  <c r="IW132" i="11"/>
  <c r="IT306" i="11"/>
  <c r="IM328" i="11"/>
  <c r="JB290" i="11"/>
  <c r="IQ15" i="11"/>
  <c r="IT122" i="11"/>
  <c r="IU170" i="11"/>
  <c r="IT69" i="11"/>
  <c r="IQ140" i="11"/>
  <c r="IR168" i="11"/>
  <c r="IT40" i="11"/>
  <c r="IU96" i="11"/>
  <c r="IR99" i="11"/>
  <c r="IO134" i="11"/>
  <c r="IT65" i="11"/>
  <c r="IV143" i="11"/>
  <c r="IN196" i="11"/>
  <c r="IO272" i="11"/>
  <c r="IT333" i="11"/>
  <c r="IM343" i="11"/>
  <c r="IR344" i="11"/>
  <c r="IT192" i="11"/>
  <c r="IQ247" i="11"/>
  <c r="IV248" i="11"/>
  <c r="IW288" i="11"/>
  <c r="IT343" i="11"/>
  <c r="IU347" i="11"/>
  <c r="IN349" i="11"/>
  <c r="IS350" i="11"/>
  <c r="EB15" i="11"/>
  <c r="IT97" i="11"/>
  <c r="IN145" i="11"/>
  <c r="IV198" i="11"/>
  <c r="IS277" i="11"/>
  <c r="IP336" i="11"/>
  <c r="IQ344" i="11"/>
  <c r="IV345" i="11"/>
  <c r="IP195" i="11"/>
  <c r="IU248" i="11"/>
  <c r="IN250" i="11"/>
  <c r="IO290" i="11"/>
  <c r="IP346" i="11"/>
  <c r="IM349" i="11"/>
  <c r="IR350" i="11"/>
  <c r="IW351" i="11"/>
  <c r="EC15" i="11"/>
  <c r="IT129" i="11"/>
  <c r="IR146" i="11"/>
  <c r="IN200" i="11"/>
  <c r="IW278" i="11"/>
  <c r="IT337" i="11"/>
  <c r="IU345" i="11"/>
  <c r="IN347" i="11"/>
  <c r="IT196" i="11"/>
  <c r="IM250" i="11"/>
  <c r="IR251" i="11"/>
  <c r="IQ122" i="11"/>
  <c r="IS130" i="11"/>
  <c r="IN344" i="11"/>
  <c r="IP244" i="11"/>
  <c r="IM283" i="11"/>
  <c r="IR284" i="11"/>
  <c r="IZ85" i="11"/>
  <c r="JC118" i="11"/>
  <c r="JE280" i="11"/>
  <c r="JC341" i="11"/>
  <c r="JF308" i="11"/>
  <c r="IQ8" i="11"/>
  <c r="IY325" i="11"/>
  <c r="IV86" i="11"/>
  <c r="JC326" i="11"/>
  <c r="IR97" i="11"/>
  <c r="JE346" i="11"/>
  <c r="JI28" i="11"/>
  <c r="IL299" i="11"/>
  <c r="JB347" i="11"/>
  <c r="IR24" i="11"/>
  <c r="IZ285" i="11"/>
  <c r="IW10" i="11"/>
  <c r="JH307" i="11"/>
  <c r="IP34" i="11"/>
  <c r="IL336" i="11"/>
  <c r="IY218" i="11"/>
  <c r="IV29" i="11"/>
  <c r="IY337" i="11"/>
  <c r="IV182" i="11"/>
  <c r="IL156" i="11"/>
  <c r="JG131" i="11"/>
  <c r="IL313" i="11"/>
  <c r="JH251" i="11"/>
  <c r="IO43" i="11"/>
  <c r="IO167" i="11"/>
  <c r="IS14" i="11"/>
  <c r="IO94" i="11"/>
  <c r="IM125" i="11"/>
  <c r="IR126" i="11"/>
  <c r="IL316" i="11"/>
  <c r="IN37" i="11"/>
  <c r="IU78" i="11"/>
  <c r="IW130" i="11"/>
  <c r="IP269" i="11"/>
  <c r="IN87" i="11"/>
  <c r="IO127" i="11"/>
  <c r="IP175" i="11"/>
  <c r="IW190" i="11"/>
  <c r="IP213" i="11"/>
  <c r="IP86" i="11"/>
  <c r="IQ126" i="11"/>
  <c r="JI255" i="11"/>
  <c r="IQ2" i="11"/>
  <c r="IP37" i="11"/>
  <c r="IO88" i="11"/>
  <c r="IT141" i="11"/>
  <c r="IO198" i="11"/>
  <c r="IW85" i="11"/>
  <c r="IT112" i="11"/>
  <c r="IU144" i="11"/>
  <c r="IR147" i="11"/>
  <c r="IO182" i="11"/>
  <c r="IM85" i="11"/>
  <c r="IR86" i="11"/>
  <c r="IW95" i="11"/>
  <c r="IN252" i="11"/>
  <c r="IS273" i="11"/>
  <c r="IL17" i="11"/>
  <c r="IQ18" i="11"/>
  <c r="IN144" i="11"/>
  <c r="IO112" i="11"/>
  <c r="IP176" i="11"/>
  <c r="IR68" i="11"/>
  <c r="IS108" i="11"/>
  <c r="IP147" i="11"/>
  <c r="IQ167" i="11"/>
  <c r="IN170" i="11"/>
  <c r="IM316" i="11"/>
  <c r="IU107" i="11"/>
  <c r="IN109" i="11"/>
  <c r="IS118" i="11"/>
  <c r="IV274" i="11"/>
  <c r="IO296" i="11"/>
  <c r="IL129" i="11"/>
  <c r="IN48" i="11"/>
  <c r="IU82" i="11"/>
  <c r="IW134" i="11"/>
  <c r="IT322" i="11"/>
  <c r="IN91" i="11"/>
  <c r="IO131" i="11"/>
  <c r="IT180" i="11"/>
  <c r="IQ205" i="11"/>
  <c r="IP241" i="11"/>
  <c r="IT91" i="11"/>
  <c r="IQ130" i="11"/>
  <c r="IV131" i="11"/>
  <c r="IO141" i="11"/>
  <c r="IR297" i="11"/>
  <c r="JG151" i="11"/>
  <c r="IL321" i="11"/>
  <c r="IU7" i="11"/>
  <c r="IM108" i="11"/>
  <c r="IS157" i="11"/>
  <c r="IU85" i="11"/>
  <c r="IV113" i="11"/>
  <c r="IW153" i="11"/>
  <c r="IM42" i="11"/>
  <c r="IV44" i="11"/>
  <c r="IS79" i="11"/>
  <c r="IP126" i="11"/>
  <c r="IM153" i="11"/>
  <c r="JD332" i="11"/>
  <c r="IM31" i="11"/>
  <c r="IS22" i="11"/>
  <c r="IU134" i="11"/>
  <c r="IO180" i="11"/>
  <c r="IQ108" i="11"/>
  <c r="IR136" i="11"/>
  <c r="IS176" i="11"/>
  <c r="IU64" i="11"/>
  <c r="IR67" i="11"/>
  <c r="IO102" i="11"/>
  <c r="IT159" i="11"/>
  <c r="IU175" i="11"/>
  <c r="JA294" i="11"/>
  <c r="IP39" i="11"/>
  <c r="IU54" i="11"/>
  <c r="IM160" i="11"/>
  <c r="IM300" i="11"/>
  <c r="IM131" i="11"/>
  <c r="IN159" i="11"/>
  <c r="IQ281" i="11"/>
  <c r="IQ87" i="11"/>
  <c r="IN90" i="11"/>
  <c r="IW124" i="11"/>
  <c r="IO214" i="11"/>
  <c r="IM264" i="11"/>
  <c r="JE295" i="11"/>
  <c r="IW40" i="11"/>
  <c r="IS56" i="11"/>
  <c r="IU162" i="11"/>
  <c r="IU310" i="11"/>
  <c r="IQ132" i="11"/>
  <c r="IR160" i="11"/>
  <c r="IM292" i="11"/>
  <c r="IU88" i="11"/>
  <c r="IR91" i="11"/>
  <c r="IO126" i="11"/>
  <c r="IP221" i="11"/>
  <c r="IU274" i="11"/>
  <c r="JI336" i="11"/>
  <c r="IR117" i="11"/>
  <c r="IW58" i="11"/>
  <c r="IM164" i="11"/>
  <c r="IQ321" i="11"/>
  <c r="IU133" i="11"/>
  <c r="IV161" i="11"/>
  <c r="IU302" i="11"/>
  <c r="IM90" i="11"/>
  <c r="IV92" i="11"/>
  <c r="IS127" i="11"/>
  <c r="IT242" i="11"/>
  <c r="IQ285" i="11"/>
  <c r="IO41" i="11"/>
  <c r="IR197" i="11"/>
  <c r="IW218" i="11"/>
  <c r="JC322" i="11"/>
  <c r="IS68" i="11"/>
  <c r="IT3" i="11"/>
  <c r="IO202" i="11"/>
  <c r="IT93" i="11"/>
  <c r="IQ156" i="11"/>
  <c r="IV186" i="11"/>
  <c r="IT64" i="11"/>
  <c r="IU112" i="11"/>
  <c r="IR115" i="11"/>
  <c r="IO150" i="11"/>
  <c r="JF223" i="11"/>
  <c r="IR16" i="11"/>
  <c r="IT70" i="11"/>
  <c r="IU166" i="11"/>
  <c r="IU342" i="11"/>
  <c r="IQ136" i="11"/>
  <c r="IR164" i="11"/>
  <c r="IM324" i="11"/>
  <c r="IU92" i="11"/>
  <c r="IR95" i="11"/>
  <c r="IO130" i="11"/>
  <c r="JD210" i="11"/>
  <c r="IO23" i="11"/>
  <c r="IT19" i="11"/>
  <c r="IM224" i="11"/>
  <c r="IP100" i="11"/>
  <c r="IQ160" i="11"/>
  <c r="IT198" i="11"/>
  <c r="IP71" i="11"/>
  <c r="IU116" i="11"/>
  <c r="IR119" i="11"/>
  <c r="IO154" i="11"/>
  <c r="IM57" i="11"/>
  <c r="IR58" i="11"/>
  <c r="JH211" i="11"/>
  <c r="IT12" i="11"/>
  <c r="IQ6" i="11"/>
  <c r="IU234" i="11"/>
  <c r="IT101" i="11"/>
  <c r="IU161" i="11"/>
  <c r="IM204" i="11"/>
  <c r="IT72" i="11"/>
  <c r="IM118" i="11"/>
  <c r="IV120" i="11"/>
  <c r="IS155" i="11"/>
  <c r="IV165" i="11"/>
  <c r="IR170" i="11"/>
  <c r="IN224" i="11"/>
  <c r="IW302" i="11"/>
  <c r="IU193" i="11"/>
  <c r="IN195" i="11"/>
  <c r="IW209" i="11"/>
  <c r="IT224" i="11"/>
  <c r="IU268" i="11"/>
  <c r="IN270" i="11"/>
  <c r="IO310" i="11"/>
  <c r="IQ198" i="11"/>
  <c r="IV199" i="11"/>
  <c r="IO201" i="11"/>
  <c r="DZ25" i="11"/>
  <c r="EG14" i="11"/>
  <c r="IW193" i="11"/>
  <c r="IV175" i="11"/>
  <c r="IR225" i="11"/>
  <c r="IO304" i="11"/>
  <c r="IM195" i="11"/>
  <c r="IR196" i="11"/>
  <c r="IO211" i="11"/>
  <c r="IP227" i="11"/>
  <c r="IM270" i="11"/>
  <c r="IR271" i="11"/>
  <c r="IS311" i="11"/>
  <c r="IU199" i="11"/>
  <c r="IN201" i="11"/>
  <c r="IS202" i="11"/>
  <c r="EA25" i="11"/>
  <c r="DW13" i="11"/>
  <c r="IW77" i="11"/>
  <c r="IN177" i="11"/>
  <c r="IV226" i="11"/>
  <c r="IS305" i="11"/>
  <c r="IQ196" i="11"/>
  <c r="IV197" i="11"/>
  <c r="IS212" i="11"/>
  <c r="IT228" i="11"/>
  <c r="IQ271" i="11"/>
  <c r="IL23" i="11"/>
  <c r="IQ317" i="11"/>
  <c r="IO157" i="11"/>
  <c r="IW222" i="11"/>
  <c r="IP276" i="11"/>
  <c r="IQ304" i="11"/>
  <c r="IV305" i="11"/>
  <c r="IW185" i="11"/>
  <c r="JE286" i="11"/>
  <c r="IP277" i="11"/>
  <c r="IT83" i="11"/>
  <c r="IR108" i="11"/>
  <c r="IQ10" i="11"/>
  <c r="IV168" i="11"/>
  <c r="IV45" i="11"/>
  <c r="IT230" i="11"/>
  <c r="IU3" i="11"/>
  <c r="IO78" i="11"/>
  <c r="IO21" i="11"/>
  <c r="IW100" i="11"/>
  <c r="IU129" i="11"/>
  <c r="JG299" i="11"/>
  <c r="IU108" i="11"/>
  <c r="IW192" i="11"/>
  <c r="IQ50" i="11"/>
  <c r="IO183" i="11"/>
  <c r="IV218" i="11"/>
  <c r="IO75" i="11"/>
  <c r="IP209" i="11"/>
  <c r="JI211" i="11"/>
  <c r="IM138" i="11"/>
  <c r="IS81" i="11"/>
  <c r="IM94" i="11"/>
  <c r="IM290" i="11"/>
  <c r="IQ115" i="11"/>
  <c r="IQ291" i="11"/>
  <c r="IU136" i="11"/>
  <c r="IU292" i="11"/>
  <c r="IO235" i="11"/>
  <c r="IP263" i="11"/>
  <c r="IM294" i="11"/>
  <c r="IR295" i="11"/>
  <c r="IS335" i="11"/>
  <c r="IU223" i="11"/>
  <c r="IN225" i="11"/>
  <c r="IS226" i="11"/>
  <c r="DW23" i="11"/>
  <c r="ED12" i="11"/>
  <c r="IP74" i="11"/>
  <c r="IO73" i="11"/>
  <c r="IN288" i="11"/>
  <c r="IW350" i="11"/>
  <c r="IU241" i="11"/>
  <c r="IN243" i="11"/>
  <c r="IW257" i="11"/>
  <c r="IT296" i="11"/>
  <c r="IU316" i="11"/>
  <c r="IN318" i="11"/>
  <c r="IT191" i="11"/>
  <c r="IQ246" i="11"/>
  <c r="IV247" i="11"/>
  <c r="IO249" i="11"/>
  <c r="EC22" i="11"/>
  <c r="IT75" i="11"/>
  <c r="IS78" i="11"/>
  <c r="IR289" i="11"/>
  <c r="IP184" i="11"/>
  <c r="IM243" i="11"/>
  <c r="IR244" i="11"/>
  <c r="IO259" i="11"/>
  <c r="IP299" i="11"/>
  <c r="IM318" i="11"/>
  <c r="IR319" i="11"/>
  <c r="IP194" i="11"/>
  <c r="IU247" i="11"/>
  <c r="IN249" i="11"/>
  <c r="IS250" i="11"/>
  <c r="ED22" i="11"/>
  <c r="IP106" i="11"/>
  <c r="IW79" i="11"/>
  <c r="IV290" i="11"/>
  <c r="IT185" i="11"/>
  <c r="IQ244" i="11"/>
  <c r="IV245" i="11"/>
  <c r="IS260" i="11"/>
  <c r="IT300" i="11"/>
  <c r="IQ319" i="11"/>
  <c r="IV320" i="11"/>
  <c r="IT195" i="11"/>
  <c r="IM249" i="11"/>
  <c r="IR250" i="11"/>
  <c r="IW251" i="11"/>
  <c r="EE22" i="11"/>
  <c r="AQ26" i="11"/>
  <c r="IU143" i="11"/>
  <c r="IW135" i="11"/>
  <c r="IV350" i="11"/>
  <c r="IP252" i="11"/>
  <c r="IQ288" i="11"/>
  <c r="IV289" i="11"/>
  <c r="IS304" i="11"/>
  <c r="IU192" i="11"/>
  <c r="IN194" i="11"/>
  <c r="IO234" i="11"/>
  <c r="IP262" i="11"/>
  <c r="IM293" i="11"/>
  <c r="IR294" i="11"/>
  <c r="IW295" i="11"/>
  <c r="EE19" i="11"/>
  <c r="IS4" i="11"/>
  <c r="IN57" i="11"/>
  <c r="IW167" i="11"/>
  <c r="IS229" i="11"/>
  <c r="IT285" i="11"/>
  <c r="IM311" i="11"/>
  <c r="IR312" i="11"/>
  <c r="IO327" i="11"/>
  <c r="IQ215" i="11"/>
  <c r="IV216" i="11"/>
  <c r="IW256" i="11"/>
  <c r="IT295" i="11"/>
  <c r="IU315" i="11"/>
  <c r="IN317" i="11"/>
  <c r="IS318" i="11"/>
  <c r="DZ17" i="11"/>
  <c r="IM216" i="11"/>
  <c r="IV127" i="11"/>
  <c r="IU254" i="11"/>
  <c r="IW262" i="11"/>
  <c r="IP320" i="11"/>
  <c r="IU333" i="11"/>
  <c r="IN335" i="11"/>
  <c r="IW349" i="11"/>
  <c r="IM238" i="11"/>
  <c r="IR239" i="11"/>
  <c r="IS279" i="11"/>
  <c r="IP330" i="11"/>
  <c r="IQ338" i="11"/>
  <c r="IV339" i="11"/>
  <c r="IO341" i="11"/>
  <c r="EF16" i="11"/>
  <c r="IQ180" i="11"/>
  <c r="IR162" i="11"/>
  <c r="IV214" i="11"/>
  <c r="IW290" i="11"/>
  <c r="IU185" i="11"/>
  <c r="IN187" i="11"/>
  <c r="IW201" i="11"/>
  <c r="IT212" i="11"/>
  <c r="IU260" i="11"/>
  <c r="IN262" i="11"/>
  <c r="IO302" i="11"/>
  <c r="IQ190" i="11"/>
  <c r="IV191" i="11"/>
  <c r="IO193" i="11"/>
  <c r="EE26" i="11"/>
  <c r="IT132" i="11"/>
  <c r="IT222" i="11"/>
  <c r="IN244" i="11"/>
  <c r="IS317" i="11"/>
  <c r="IQ208" i="11"/>
  <c r="IV209" i="11"/>
  <c r="IS224" i="11"/>
  <c r="IP247" i="11"/>
  <c r="IQ283" i="11"/>
  <c r="IV284" i="11"/>
  <c r="IW324" i="11"/>
  <c r="IM213" i="11"/>
  <c r="IR214" i="11"/>
  <c r="IW215" i="11"/>
  <c r="DZ24" i="11"/>
  <c r="IT164" i="11"/>
  <c r="IP233" i="11"/>
  <c r="IR245" i="11"/>
  <c r="IW318" i="11"/>
  <c r="IU209" i="11"/>
  <c r="IN211" i="11"/>
  <c r="IW225" i="11"/>
  <c r="IT248" i="11"/>
  <c r="IU284" i="11"/>
  <c r="IN286" i="11"/>
  <c r="IO326" i="11"/>
  <c r="IQ214" i="11"/>
  <c r="IV215" i="11"/>
  <c r="IO217" i="11"/>
  <c r="IZ320" i="11"/>
  <c r="IW184" i="11"/>
  <c r="IS150" i="11"/>
  <c r="IW214" i="11"/>
  <c r="IT265" i="11"/>
  <c r="IU297" i="11"/>
  <c r="IN299" i="11"/>
  <c r="IW313" i="11"/>
  <c r="IM202" i="11"/>
  <c r="IR203" i="11"/>
  <c r="IS243" i="11"/>
  <c r="IT275" i="11"/>
  <c r="IQ302" i="11"/>
  <c r="IV303" i="11"/>
  <c r="IO305" i="11"/>
  <c r="JG153" i="11"/>
  <c r="IU200" i="11"/>
  <c r="IW263" i="11"/>
  <c r="BA22" i="11"/>
  <c r="CS25" i="11"/>
  <c r="CO13" i="11"/>
  <c r="CB19" i="11"/>
  <c r="FO23" i="11"/>
  <c r="CL22" i="11"/>
  <c r="AH17" i="11"/>
  <c r="FA22" i="11"/>
  <c r="HE25" i="11"/>
  <c r="HL14" i="11"/>
  <c r="GI21" i="11"/>
  <c r="BV26" i="11"/>
  <c r="BR14" i="11"/>
  <c r="HA18" i="11"/>
  <c r="IR300" i="11"/>
  <c r="IN217" i="11"/>
  <c r="BA25" i="11"/>
  <c r="AY13" i="11"/>
  <c r="CQ16" i="11"/>
  <c r="CD22" i="11"/>
  <c r="FQ26" i="11"/>
  <c r="FM14" i="11"/>
  <c r="AJ20" i="11"/>
  <c r="FC25" i="11"/>
  <c r="EY13" i="11"/>
  <c r="HC16" i="11"/>
  <c r="GK24" i="11"/>
  <c r="GG12" i="11"/>
  <c r="BT17" i="11"/>
  <c r="GR20" i="11"/>
  <c r="IU317" i="11"/>
  <c r="IU279" i="11"/>
  <c r="AP18" i="11"/>
  <c r="AU14" i="11"/>
  <c r="CM17" i="11"/>
  <c r="CK24" i="11"/>
  <c r="CG12" i="11"/>
  <c r="FI15" i="11"/>
  <c r="AF21" i="11"/>
  <c r="EY26" i="11"/>
  <c r="EU14" i="11"/>
  <c r="HJ18" i="11"/>
  <c r="IO33" i="11"/>
  <c r="IU224" i="11"/>
  <c r="IO285" i="11"/>
  <c r="AS21" i="11"/>
  <c r="CV25" i="11"/>
  <c r="CR13" i="11"/>
  <c r="CE19" i="11"/>
  <c r="FG22" i="11"/>
  <c r="CL19" i="11"/>
  <c r="AK17" i="11"/>
  <c r="FD22" i="11"/>
  <c r="HH25" i="11"/>
  <c r="HD13" i="11"/>
  <c r="GL21" i="11"/>
  <c r="BY26" i="11"/>
  <c r="BU14" i="11"/>
  <c r="GS17" i="11"/>
  <c r="JF85" i="11"/>
  <c r="JH343" i="11"/>
  <c r="IR34" i="11"/>
  <c r="IL177" i="11"/>
  <c r="IQ146" i="11"/>
  <c r="IS148" i="11"/>
  <c r="IR133" i="11"/>
  <c r="IQ305" i="11"/>
  <c r="IQ81" i="11"/>
  <c r="IP90" i="11"/>
  <c r="IU106" i="11"/>
  <c r="IT123" i="11"/>
  <c r="IM132" i="11"/>
  <c r="IP158" i="11"/>
  <c r="IV157" i="11"/>
  <c r="IV32" i="11"/>
  <c r="IR111" i="11"/>
  <c r="IT89" i="11"/>
  <c r="IV51" i="11"/>
  <c r="IP63" i="11"/>
  <c r="IO240" i="11"/>
  <c r="IT96" i="11"/>
  <c r="IP96" i="11"/>
  <c r="IV49" i="11"/>
  <c r="IV140" i="11"/>
  <c r="IT133" i="11"/>
  <c r="IT350" i="11"/>
  <c r="IR291" i="11"/>
  <c r="IS42" i="11"/>
  <c r="IV292" i="11"/>
  <c r="IW43" i="11"/>
  <c r="IN63" i="11"/>
  <c r="IS256" i="11"/>
  <c r="IP295" i="11"/>
  <c r="IQ315" i="11"/>
  <c r="IV316" i="11"/>
  <c r="IP190" i="11"/>
  <c r="IM245" i="11"/>
  <c r="IR246" i="11"/>
  <c r="IW247" i="11"/>
  <c r="EB22" i="11"/>
  <c r="AP14" i="11"/>
  <c r="IM53" i="11"/>
  <c r="IW103" i="11"/>
  <c r="IV314" i="11"/>
  <c r="IT213" i="11"/>
  <c r="IM263" i="11"/>
  <c r="IR264" i="11"/>
  <c r="IO279" i="11"/>
  <c r="IT328" i="11"/>
  <c r="IM338" i="11"/>
  <c r="IR339" i="11"/>
  <c r="IT223" i="11"/>
  <c r="IU267" i="11"/>
  <c r="IN269" i="11"/>
  <c r="IS270" i="11"/>
  <c r="DW20" i="11"/>
  <c r="IQ54" i="11"/>
  <c r="IS106" i="11"/>
  <c r="IN320" i="11"/>
  <c r="IP216" i="11"/>
  <c r="IQ264" i="11"/>
  <c r="IV265" i="11"/>
  <c r="IS280" i="11"/>
  <c r="IP331" i="11"/>
  <c r="IQ339" i="11"/>
  <c r="IV340" i="11"/>
  <c r="IP226" i="11"/>
  <c r="IM269" i="11"/>
  <c r="IR270" i="11"/>
  <c r="IW271" i="11"/>
  <c r="DX20" i="11"/>
  <c r="IU55" i="11"/>
  <c r="IW107" i="11"/>
  <c r="IR321" i="11"/>
  <c r="IT217" i="11"/>
  <c r="IU265" i="11"/>
  <c r="IN267" i="11"/>
  <c r="IW281" i="11"/>
  <c r="IT332" i="11"/>
  <c r="IU340" i="11"/>
  <c r="IN342" i="11"/>
  <c r="IT227" i="11"/>
  <c r="IQ270" i="11"/>
  <c r="IV271" i="11"/>
  <c r="IO273" i="11"/>
  <c r="DY20" i="11"/>
  <c r="IV37" i="11"/>
  <c r="IV55" i="11"/>
  <c r="IS166" i="11"/>
  <c r="IO228" i="11"/>
  <c r="IP284" i="11"/>
  <c r="IU309" i="11"/>
  <c r="IN311" i="11"/>
  <c r="IW325" i="11"/>
  <c r="IM214" i="11"/>
  <c r="IR215" i="11"/>
  <c r="IS255" i="11"/>
  <c r="IP294" i="11"/>
  <c r="IQ314" i="11"/>
  <c r="IV315" i="11"/>
  <c r="IO317" i="11"/>
  <c r="DY17" i="11"/>
  <c r="IM168" i="11"/>
  <c r="IV123" i="11"/>
  <c r="IM244" i="11"/>
  <c r="IO260" i="11"/>
  <c r="IT317" i="11"/>
  <c r="IQ332" i="11"/>
  <c r="IV333" i="11"/>
  <c r="IS348" i="11"/>
  <c r="IU236" i="11"/>
  <c r="IN238" i="11"/>
  <c r="IO278" i="11"/>
  <c r="IT327" i="11"/>
  <c r="IM337" i="11"/>
  <c r="IR338" i="11"/>
  <c r="IW339" i="11"/>
  <c r="EE16" i="11"/>
  <c r="IM159" i="11"/>
  <c r="IN161" i="11"/>
  <c r="IR213" i="11"/>
  <c r="IS289" i="11"/>
  <c r="IQ184" i="11"/>
  <c r="IV185" i="11"/>
  <c r="IS200" i="11"/>
  <c r="IP211" i="11"/>
  <c r="IQ259" i="11"/>
  <c r="IV260" i="11"/>
  <c r="IW300" i="11"/>
  <c r="IM189" i="11"/>
  <c r="IR190" i="11"/>
  <c r="IW191" i="11"/>
  <c r="ED26" i="11"/>
  <c r="DZ14" i="11"/>
  <c r="IT100" i="11"/>
  <c r="IU214" i="11"/>
  <c r="IV242" i="11"/>
  <c r="IO316" i="11"/>
  <c r="IM207" i="11"/>
  <c r="IR208" i="11"/>
  <c r="IO223" i="11"/>
  <c r="IT244" i="11"/>
  <c r="IM282" i="11"/>
  <c r="IR283" i="11"/>
  <c r="IS323" i="11"/>
  <c r="IU211" i="11"/>
  <c r="IN213" i="11"/>
  <c r="IS214" i="11"/>
  <c r="DY24" i="11"/>
  <c r="IV160" i="11"/>
  <c r="IW59" i="11"/>
  <c r="IV270" i="11"/>
  <c r="IW338" i="11"/>
  <c r="IU229" i="11"/>
  <c r="IN231" i="11"/>
  <c r="IW245" i="11"/>
  <c r="IP279" i="11"/>
  <c r="IU304" i="11"/>
  <c r="IN306" i="11"/>
  <c r="IO346" i="11"/>
  <c r="IQ234" i="11"/>
  <c r="IV235" i="11"/>
  <c r="IO237" i="11"/>
  <c r="EE23" i="11"/>
  <c r="IN182" i="11"/>
  <c r="IO61" i="11"/>
  <c r="IN272" i="11"/>
  <c r="IO340" i="11"/>
  <c r="IM231" i="11"/>
  <c r="IR232" i="11"/>
  <c r="IO247" i="11"/>
  <c r="IT280" i="11"/>
  <c r="IM306" i="11"/>
  <c r="IR307" i="11"/>
  <c r="IS347" i="11"/>
  <c r="IU235" i="11"/>
  <c r="IN237" i="11"/>
  <c r="IS238" i="11"/>
  <c r="IW7" i="11"/>
  <c r="IN81" i="11"/>
  <c r="IO177" i="11"/>
  <c r="IW242" i="11"/>
  <c r="IT297" i="11"/>
  <c r="IM319" i="11"/>
  <c r="IR320" i="11"/>
  <c r="IO335" i="11"/>
  <c r="IQ223" i="11"/>
  <c r="IV224" i="11"/>
  <c r="IW264" i="11"/>
  <c r="IT307" i="11"/>
  <c r="IU323" i="11"/>
  <c r="IN325" i="11"/>
  <c r="IS326" i="11"/>
  <c r="IQ182" i="11"/>
  <c r="IN202" i="11"/>
  <c r="EB25" i="11"/>
  <c r="AU20" i="11"/>
  <c r="CM23" i="11"/>
  <c r="CT12" i="11"/>
  <c r="CG18" i="11"/>
  <c r="FI21" i="11"/>
  <c r="EH21" i="11"/>
  <c r="AM16" i="11"/>
  <c r="EU20" i="11"/>
  <c r="HJ24" i="11"/>
  <c r="HF12" i="11"/>
  <c r="GN20" i="11"/>
  <c r="BP24" i="11"/>
  <c r="BW13" i="11"/>
  <c r="GU16" i="11"/>
  <c r="IO315" i="11"/>
  <c r="IR326" i="11"/>
  <c r="AW23" i="11"/>
  <c r="CO26" i="11"/>
  <c r="CV15" i="11"/>
  <c r="CI21" i="11"/>
  <c r="FK24" i="11"/>
  <c r="FG12" i="11"/>
  <c r="AO19" i="11"/>
  <c r="EW23" i="11"/>
  <c r="FD12" i="11"/>
  <c r="HH15" i="11"/>
  <c r="GE22" i="11"/>
  <c r="ET19" i="11"/>
  <c r="BY16" i="11"/>
  <c r="GW19" i="11"/>
  <c r="IN319" i="11"/>
  <c r="IV219" i="11"/>
  <c r="AQ24" i="11"/>
  <c r="AZ13" i="11"/>
  <c r="CR16" i="11"/>
  <c r="CE22" i="11"/>
  <c r="FG25" i="11"/>
  <c r="FN14" i="11"/>
  <c r="AK20" i="11"/>
  <c r="FD25" i="11"/>
  <c r="EZ13" i="11"/>
  <c r="HD16" i="11"/>
  <c r="IN85" i="11"/>
  <c r="IN226" i="11"/>
  <c r="ED24" i="11"/>
  <c r="AX20" i="11"/>
  <c r="CP23" i="11"/>
  <c r="CW12" i="11"/>
  <c r="CJ18" i="11"/>
  <c r="FL21" i="11"/>
  <c r="EH18" i="11"/>
  <c r="AE15" i="11"/>
  <c r="EX20" i="11"/>
  <c r="HM24" i="11"/>
  <c r="HI12" i="11"/>
  <c r="GF19" i="11"/>
  <c r="BS24" i="11"/>
  <c r="BO12" i="11"/>
  <c r="IS145" i="11"/>
  <c r="JS299" i="11"/>
  <c r="IP321" i="11"/>
  <c r="JA309" i="11"/>
  <c r="IZ311" i="11"/>
  <c r="JA182" i="11"/>
  <c r="IT314" i="11"/>
  <c r="IW110" i="11"/>
  <c r="IQ106" i="11"/>
  <c r="IS133" i="11"/>
  <c r="IM129" i="11"/>
  <c r="IO156" i="11"/>
  <c r="IU151" i="11"/>
  <c r="IW178" i="11"/>
  <c r="IQ174" i="11"/>
  <c r="IU270" i="11"/>
  <c r="IW22" i="11"/>
  <c r="IO146" i="11"/>
  <c r="IU153" i="11"/>
  <c r="IY321" i="11"/>
  <c r="IQ111" i="11"/>
  <c r="JH339" i="11"/>
  <c r="IM134" i="11"/>
  <c r="IU157" i="11"/>
  <c r="IP25" i="11"/>
  <c r="IS175" i="11"/>
  <c r="IM183" i="11"/>
  <c r="IV250" i="11"/>
  <c r="IS331" i="11"/>
  <c r="IN256" i="11"/>
  <c r="IW332" i="11"/>
  <c r="IR257" i="11"/>
  <c r="IR102" i="11"/>
  <c r="IW277" i="11"/>
  <c r="IP327" i="11"/>
  <c r="IU336" i="11"/>
  <c r="IN338" i="11"/>
  <c r="IP222" i="11"/>
  <c r="IQ266" i="11"/>
  <c r="IV267" i="11"/>
  <c r="IO269" i="11"/>
  <c r="EG21" i="11"/>
  <c r="AS25" i="11"/>
  <c r="IQ138" i="11"/>
  <c r="IW131" i="11"/>
  <c r="IR345" i="11"/>
  <c r="IT245" i="11"/>
  <c r="IQ284" i="11"/>
  <c r="IV285" i="11"/>
  <c r="IS300" i="11"/>
  <c r="IU188" i="11"/>
  <c r="IN190" i="11"/>
  <c r="IO230" i="11"/>
  <c r="IT255" i="11"/>
  <c r="IM289" i="11"/>
  <c r="IR290" i="11"/>
  <c r="IW291" i="11"/>
  <c r="EB19" i="11"/>
  <c r="IU139" i="11"/>
  <c r="IO133" i="11"/>
  <c r="IN348" i="11"/>
  <c r="IP248" i="11"/>
  <c r="IU285" i="11"/>
  <c r="IN287" i="11"/>
  <c r="IW301" i="11"/>
  <c r="IM190" i="11"/>
  <c r="IR191" i="11"/>
  <c r="IS231" i="11"/>
  <c r="IP258" i="11"/>
  <c r="IQ290" i="11"/>
  <c r="IV291" i="11"/>
  <c r="IO293" i="11"/>
  <c r="EC19" i="11"/>
  <c r="IM141" i="11"/>
  <c r="IS134" i="11"/>
  <c r="IR349" i="11"/>
  <c r="IT249" i="11"/>
  <c r="IM287" i="11"/>
  <c r="IR288" i="11"/>
  <c r="IO303" i="11"/>
  <c r="IQ191" i="11"/>
  <c r="IV192" i="11"/>
  <c r="IW232" i="11"/>
  <c r="IT259" i="11"/>
  <c r="IU291" i="11"/>
  <c r="IN293" i="11"/>
  <c r="IS294" i="11"/>
  <c r="ED19" i="11"/>
  <c r="IM144" i="11"/>
  <c r="IN121" i="11"/>
  <c r="IQ233" i="11"/>
  <c r="IW258" i="11"/>
  <c r="IP316" i="11"/>
  <c r="IM331" i="11"/>
  <c r="IR332" i="11"/>
  <c r="IO347" i="11"/>
  <c r="IQ235" i="11"/>
  <c r="IV236" i="11"/>
  <c r="IW276" i="11"/>
  <c r="IP326" i="11"/>
  <c r="IU335" i="11"/>
  <c r="IN337" i="11"/>
  <c r="IS338" i="11"/>
  <c r="ED16" i="11"/>
  <c r="IU137" i="11"/>
  <c r="IR158" i="11"/>
  <c r="IN208" i="11"/>
  <c r="IO288" i="11"/>
  <c r="IT349" i="11"/>
  <c r="IR184" i="11"/>
  <c r="IO199" i="11"/>
  <c r="IT208" i="11"/>
  <c r="IM258" i="11"/>
  <c r="IR259" i="11"/>
  <c r="IS299" i="11"/>
  <c r="IU187" i="11"/>
  <c r="IN189" i="11"/>
  <c r="IS190" i="11"/>
  <c r="EC26" i="11"/>
  <c r="DY14" i="11"/>
  <c r="IT68" i="11"/>
  <c r="IP201" i="11"/>
  <c r="IR241" i="11"/>
  <c r="IW314" i="11"/>
  <c r="IU205" i="11"/>
  <c r="IN207" i="11"/>
  <c r="IW221" i="11"/>
  <c r="IP243" i="11"/>
  <c r="IU280" i="11"/>
  <c r="IN282" i="11"/>
  <c r="IO322" i="11"/>
  <c r="IQ210" i="11"/>
  <c r="IV211" i="11"/>
  <c r="IO213" i="11"/>
  <c r="DX24" i="11"/>
  <c r="EE13" i="11"/>
  <c r="IR139" i="11"/>
  <c r="IS58" i="11"/>
  <c r="IR269" i="11"/>
  <c r="IS337" i="11"/>
  <c r="IQ228" i="11"/>
  <c r="IV229" i="11"/>
  <c r="IS244" i="11"/>
  <c r="IT276" i="11"/>
  <c r="IQ303" i="11"/>
  <c r="IV304" i="11"/>
  <c r="IW344" i="11"/>
  <c r="IM233" i="11"/>
  <c r="IR234" i="11"/>
  <c r="IW235" i="11"/>
  <c r="ED23" i="11"/>
  <c r="IT143" i="11"/>
  <c r="IW87" i="11"/>
  <c r="IR301" i="11"/>
  <c r="IP196" i="11"/>
  <c r="IM251" i="11"/>
  <c r="IR252" i="11"/>
  <c r="IO267" i="11"/>
  <c r="IP311" i="11"/>
  <c r="IM326" i="11"/>
  <c r="IR327" i="11"/>
  <c r="IP206" i="11"/>
  <c r="IU255" i="11"/>
  <c r="IN257" i="11"/>
  <c r="IS258" i="11"/>
  <c r="DY21" i="11"/>
  <c r="IT167" i="11"/>
  <c r="IO89" i="11"/>
  <c r="IV302" i="11"/>
  <c r="IT197" i="11"/>
  <c r="IQ252" i="11"/>
  <c r="IV253" i="11"/>
  <c r="IS268" i="11"/>
  <c r="IT312" i="11"/>
  <c r="IQ327" i="11"/>
  <c r="IV328" i="11"/>
  <c r="IT207" i="11"/>
  <c r="IM257" i="11"/>
  <c r="IR258" i="11"/>
  <c r="IW259" i="11"/>
  <c r="IW166" i="11"/>
  <c r="IN141" i="11"/>
  <c r="IM340" i="11"/>
  <c r="IS269" i="11"/>
  <c r="IT329" i="11"/>
  <c r="IQ340" i="11"/>
  <c r="IV341" i="11"/>
  <c r="IT188" i="11"/>
  <c r="IU244" i="11"/>
  <c r="IN246" i="11"/>
  <c r="IO286" i="11"/>
  <c r="IT339" i="11"/>
  <c r="IM345" i="11"/>
  <c r="IR346" i="11"/>
  <c r="IW347" i="11"/>
  <c r="IO149" i="11"/>
  <c r="IV332" i="11"/>
  <c r="DZ19" i="11"/>
  <c r="AZ19" i="11"/>
  <c r="CR22" i="11"/>
  <c r="BZ14" i="11"/>
  <c r="CA16" i="11"/>
  <c r="FN20" i="11"/>
  <c r="AK26" i="11"/>
  <c r="AG14" i="11"/>
  <c r="EZ19" i="11"/>
  <c r="HD22" i="11"/>
  <c r="BN18" i="11"/>
  <c r="GH18" i="11"/>
  <c r="BU23" i="11"/>
  <c r="GS26" i="11"/>
  <c r="JG260" i="11"/>
  <c r="IQ203" i="11"/>
  <c r="IW267" i="11"/>
  <c r="AQ21" i="11"/>
  <c r="CT25" i="11"/>
  <c r="CP13" i="11"/>
  <c r="CC19" i="11"/>
  <c r="FP23" i="11"/>
  <c r="CL21" i="11"/>
  <c r="AI17" i="11"/>
  <c r="FB22" i="11"/>
  <c r="HF25" i="11"/>
  <c r="HM14" i="11"/>
  <c r="GJ21" i="11"/>
  <c r="BW26" i="11"/>
  <c r="BS14" i="11"/>
  <c r="GQ17" i="11"/>
  <c r="IW333" i="11"/>
  <c r="IR330" i="11"/>
  <c r="AX23" i="11"/>
  <c r="CP26" i="11"/>
  <c r="CW15" i="11"/>
  <c r="CJ21" i="11"/>
  <c r="FL24" i="11"/>
  <c r="FH12" i="11"/>
  <c r="AE18" i="11"/>
  <c r="EX23" i="11"/>
  <c r="FE12" i="11"/>
  <c r="HI15" i="11"/>
  <c r="IS178" i="11"/>
  <c r="IS223" i="11"/>
  <c r="DZ18" i="11"/>
  <c r="AR18" i="11"/>
  <c r="CU22" i="11"/>
  <c r="FF26" i="11"/>
  <c r="CD16" i="11"/>
  <c r="FQ20" i="11"/>
  <c r="AN26" i="11"/>
  <c r="AJ14" i="11"/>
  <c r="FC19" i="11"/>
  <c r="HG22" i="11"/>
  <c r="BN15" i="11"/>
  <c r="GK18" i="11"/>
  <c r="BX23" i="11"/>
  <c r="GV26" i="11"/>
  <c r="IV139" i="11"/>
  <c r="JA90" i="11"/>
  <c r="IL175" i="11"/>
  <c r="JE139" i="11"/>
  <c r="IM27" i="11"/>
  <c r="IL193" i="11"/>
  <c r="IU346" i="11"/>
  <c r="IT173" i="11"/>
  <c r="IV107" i="11"/>
  <c r="IP301" i="11"/>
  <c r="IR130" i="11"/>
  <c r="IQ84" i="11"/>
  <c r="IN153" i="11"/>
  <c r="IM107" i="11"/>
  <c r="IZ346" i="11"/>
  <c r="IM86" i="11"/>
  <c r="IQ189" i="11"/>
  <c r="IM49" i="11"/>
  <c r="IV181" i="11"/>
  <c r="IR64" i="11"/>
  <c r="IN114" i="11"/>
  <c r="IT9" i="11"/>
  <c r="IV136" i="11"/>
  <c r="IT190" i="11"/>
  <c r="IW78" i="11"/>
  <c r="IQ78" i="11"/>
  <c r="IS80" i="11"/>
  <c r="IO324" i="11"/>
  <c r="IU219" i="11"/>
  <c r="IS325" i="11"/>
  <c r="IM221" i="11"/>
  <c r="IW326" i="11"/>
  <c r="IM196" i="11"/>
  <c r="IO299" i="11"/>
  <c r="IQ187" i="11"/>
  <c r="IV188" i="11"/>
  <c r="IW228" i="11"/>
  <c r="IP254" i="11"/>
  <c r="IU287" i="11"/>
  <c r="IN289" i="11"/>
  <c r="IS290" i="11"/>
  <c r="EA19" i="11"/>
  <c r="IL212" i="11"/>
  <c r="IU338" i="11"/>
  <c r="IS158" i="11"/>
  <c r="IO224" i="11"/>
  <c r="IT277" i="11"/>
  <c r="IU305" i="11"/>
  <c r="IN307" i="11"/>
  <c r="IW321" i="11"/>
  <c r="IM210" i="11"/>
  <c r="IR211" i="11"/>
  <c r="IS251" i="11"/>
  <c r="IT287" i="11"/>
  <c r="IQ310" i="11"/>
  <c r="IV311" i="11"/>
  <c r="IO313" i="11"/>
  <c r="IL343" i="11"/>
  <c r="IR42" i="11"/>
  <c r="IW163" i="11"/>
  <c r="IS225" i="11"/>
  <c r="IP280" i="11"/>
  <c r="IM307" i="11"/>
  <c r="IR308" i="11"/>
  <c r="IO323" i="11"/>
  <c r="IQ211" i="11"/>
  <c r="IV212" i="11"/>
  <c r="IW252" i="11"/>
  <c r="IP290" i="11"/>
  <c r="IU311" i="11"/>
  <c r="IN313" i="11"/>
  <c r="IS314" i="11"/>
  <c r="IW65" i="11"/>
  <c r="IR54" i="11"/>
  <c r="IO165" i="11"/>
  <c r="IW226" i="11"/>
  <c r="IT281" i="11"/>
  <c r="IQ308" i="11"/>
  <c r="IV309" i="11"/>
  <c r="IS324" i="11"/>
  <c r="IU212" i="11"/>
  <c r="IN214" i="11"/>
  <c r="IO254" i="11"/>
  <c r="IT291" i="11"/>
  <c r="IM313" i="11"/>
  <c r="IR314" i="11"/>
  <c r="IW315" i="11"/>
  <c r="DX17" i="11"/>
  <c r="IQ116" i="11"/>
  <c r="IN157" i="11"/>
  <c r="IV206" i="11"/>
  <c r="IW286" i="11"/>
  <c r="IP348" i="11"/>
  <c r="IN183" i="11"/>
  <c r="IW197" i="11"/>
  <c r="IP207" i="11"/>
  <c r="IU256" i="11"/>
  <c r="IN258" i="11"/>
  <c r="IO298" i="11"/>
  <c r="IQ186" i="11"/>
  <c r="IV187" i="11"/>
  <c r="IO189" i="11"/>
  <c r="EB26" i="11"/>
  <c r="DX14" i="11"/>
  <c r="IU334" i="11"/>
  <c r="IN192" i="11"/>
  <c r="IV238" i="11"/>
  <c r="IS313" i="11"/>
  <c r="IQ204" i="11"/>
  <c r="IV205" i="11"/>
  <c r="IS220" i="11"/>
  <c r="IT240" i="11"/>
  <c r="IQ279" i="11"/>
  <c r="IV280" i="11"/>
  <c r="IW320" i="11"/>
  <c r="IM209" i="11"/>
  <c r="IR210" i="11"/>
  <c r="IW211" i="11"/>
  <c r="DW24" i="11"/>
  <c r="ED13" i="11"/>
  <c r="IN118" i="11"/>
  <c r="IO57" i="11"/>
  <c r="IN268" i="11"/>
  <c r="IO336" i="11"/>
  <c r="IM227" i="11"/>
  <c r="IR228" i="11"/>
  <c r="IO243" i="11"/>
  <c r="IP275" i="11"/>
  <c r="IM302" i="11"/>
  <c r="IR303" i="11"/>
  <c r="IS343" i="11"/>
  <c r="IU231" i="11"/>
  <c r="IN233" i="11"/>
  <c r="IS234" i="11"/>
  <c r="EC23" i="11"/>
  <c r="AP24" i="11"/>
  <c r="IT139" i="11"/>
  <c r="IS86" i="11"/>
  <c r="IN300" i="11"/>
  <c r="IT193" i="11"/>
  <c r="IU249" i="11"/>
  <c r="IN251" i="11"/>
  <c r="IW265" i="11"/>
  <c r="IT308" i="11"/>
  <c r="IU324" i="11"/>
  <c r="IN326" i="11"/>
  <c r="IT203" i="11"/>
  <c r="IQ254" i="11"/>
  <c r="IV255" i="11"/>
  <c r="IO257" i="11"/>
  <c r="DX21" i="11"/>
  <c r="IU79" i="11"/>
  <c r="IS114" i="11"/>
  <c r="IR329" i="11"/>
  <c r="IP228" i="11"/>
  <c r="IQ272" i="11"/>
  <c r="IV273" i="11"/>
  <c r="IS288" i="11"/>
  <c r="IP343" i="11"/>
  <c r="IQ347" i="11"/>
  <c r="IV348" i="11"/>
  <c r="IP238" i="11"/>
  <c r="IM277" i="11"/>
  <c r="IR278" i="11"/>
  <c r="IW279" i="11"/>
  <c r="ED20" i="11"/>
  <c r="IU95" i="11"/>
  <c r="IW115" i="11"/>
  <c r="IV330" i="11"/>
  <c r="IT229" i="11"/>
  <c r="IU273" i="11"/>
  <c r="IN275" i="11"/>
  <c r="IW289" i="11"/>
  <c r="IT344" i="11"/>
  <c r="IU348" i="11"/>
  <c r="IN350" i="11"/>
  <c r="IT239" i="11"/>
  <c r="IQ278" i="11"/>
  <c r="IV279" i="11"/>
  <c r="IO281" i="11"/>
  <c r="IN123" i="11"/>
  <c r="IV167" i="11"/>
  <c r="IR221" i="11"/>
  <c r="IO300" i="11"/>
  <c r="IM191" i="11"/>
  <c r="IR192" i="11"/>
  <c r="IO207" i="11"/>
  <c r="IT220" i="11"/>
  <c r="IM266" i="11"/>
  <c r="IR267" i="11"/>
  <c r="IS307" i="11"/>
  <c r="IU195" i="11"/>
  <c r="IN197" i="11"/>
  <c r="IS198" i="11"/>
  <c r="DX25" i="11"/>
  <c r="IS213" i="11"/>
  <c r="IW312" i="11"/>
  <c r="EA16" i="11"/>
  <c r="AT17" i="11"/>
  <c r="CW21" i="11"/>
  <c r="FF13" i="11"/>
  <c r="CF15" i="11"/>
  <c r="FH18" i="11"/>
  <c r="AE24" i="11"/>
  <c r="AL13" i="11"/>
  <c r="FE18" i="11"/>
  <c r="HI21" i="11"/>
  <c r="AD17" i="11"/>
  <c r="GM17" i="11"/>
  <c r="BO21" i="11"/>
  <c r="GX25" i="11"/>
  <c r="IM192" i="11"/>
  <c r="IV204" i="11"/>
  <c r="EA24" i="11"/>
  <c r="AV20" i="11"/>
  <c r="CN23" i="11"/>
  <c r="CU12" i="11"/>
  <c r="CH18" i="11"/>
  <c r="FJ21" i="11"/>
  <c r="EH20" i="11"/>
  <c r="AN16" i="11"/>
  <c r="EV20" i="11"/>
  <c r="HK24" i="11"/>
  <c r="HG12" i="11"/>
  <c r="GO20" i="11"/>
  <c r="BQ24" i="11"/>
  <c r="BX13" i="11"/>
  <c r="IR153" i="11"/>
  <c r="IM222" i="11"/>
  <c r="IS282" i="11"/>
  <c r="AR21" i="11"/>
  <c r="CU25" i="11"/>
  <c r="CQ13" i="11"/>
  <c r="CD19" i="11"/>
  <c r="FQ23" i="11"/>
  <c r="CL20" i="11"/>
  <c r="AJ17" i="11"/>
  <c r="FC22" i="11"/>
  <c r="HG25" i="11"/>
  <c r="HC13" i="11"/>
  <c r="IO244" i="11"/>
  <c r="IO334" i="11"/>
  <c r="DW15" i="11"/>
  <c r="AW17" i="11"/>
  <c r="CO20" i="11"/>
  <c r="CB26" i="11"/>
  <c r="CI15" i="11"/>
  <c r="FK18" i="11"/>
  <c r="AH24" i="11"/>
  <c r="AO13" i="11"/>
  <c r="EW17" i="11"/>
  <c r="HL21" i="11"/>
  <c r="JH309" i="11"/>
  <c r="JD237" i="11"/>
  <c r="IL338" i="11"/>
  <c r="JA253" i="11"/>
  <c r="IP125" i="11"/>
  <c r="IO74" i="11"/>
  <c r="IN67" i="11"/>
  <c r="IO117" i="11"/>
  <c r="IV89" i="11"/>
  <c r="IW139" i="11"/>
  <c r="IR112" i="11"/>
  <c r="IS162" i="11"/>
  <c r="IN135" i="11"/>
  <c r="IW13" i="11"/>
  <c r="IV88" i="11"/>
  <c r="IP88" i="11"/>
  <c r="IR50" i="11"/>
  <c r="IT60" i="11"/>
  <c r="IU5" i="11"/>
  <c r="IW148" i="11"/>
  <c r="IT18" i="11"/>
  <c r="IS171" i="11"/>
  <c r="IP67" i="11"/>
  <c r="IP132" i="11"/>
  <c r="IV79" i="11"/>
  <c r="IT104" i="11"/>
  <c r="IM215" i="11"/>
  <c r="IN221" i="11"/>
  <c r="IQ216" i="11"/>
  <c r="IR222" i="11"/>
  <c r="IU217" i="11"/>
  <c r="IS249" i="11"/>
  <c r="IS320" i="11"/>
  <c r="IU208" i="11"/>
  <c r="IN210" i="11"/>
  <c r="IO250" i="11"/>
  <c r="IP286" i="11"/>
  <c r="IM309" i="11"/>
  <c r="IR310" i="11"/>
  <c r="IW311" i="11"/>
  <c r="EF18" i="11"/>
  <c r="IU70" i="11"/>
  <c r="IR106" i="11"/>
  <c r="IQ201" i="11"/>
  <c r="IW250" i="11"/>
  <c r="IT309" i="11"/>
  <c r="IM327" i="11"/>
  <c r="IR328" i="11"/>
  <c r="IO343" i="11"/>
  <c r="IQ231" i="11"/>
  <c r="IV232" i="11"/>
  <c r="IW272" i="11"/>
  <c r="IT319" i="11"/>
  <c r="IU331" i="11"/>
  <c r="IN333" i="11"/>
  <c r="IS334" i="11"/>
  <c r="IU94" i="11"/>
  <c r="IR118" i="11"/>
  <c r="IS215" i="11"/>
  <c r="IO256" i="11"/>
  <c r="IP312" i="11"/>
  <c r="IQ328" i="11"/>
  <c r="IV329" i="11"/>
  <c r="IS344" i="11"/>
  <c r="IU232" i="11"/>
  <c r="IN234" i="11"/>
  <c r="IO274" i="11"/>
  <c r="IP322" i="11"/>
  <c r="IM333" i="11"/>
  <c r="IR334" i="11"/>
  <c r="IW335" i="11"/>
  <c r="IM120" i="11"/>
  <c r="IV119" i="11"/>
  <c r="IU222" i="11"/>
  <c r="IS257" i="11"/>
  <c r="IT313" i="11"/>
  <c r="IU329" i="11"/>
  <c r="IN331" i="11"/>
  <c r="IW345" i="11"/>
  <c r="IM234" i="11"/>
  <c r="IR235" i="11"/>
  <c r="IS275" i="11"/>
  <c r="IT323" i="11"/>
  <c r="IQ334" i="11"/>
  <c r="IV335" i="11"/>
  <c r="IO337" i="11"/>
  <c r="EC16" i="11"/>
  <c r="IW186" i="11"/>
  <c r="IS188" i="11"/>
  <c r="IR237" i="11"/>
  <c r="IO312" i="11"/>
  <c r="IM203" i="11"/>
  <c r="IR204" i="11"/>
  <c r="IO219" i="11"/>
  <c r="IP239" i="11"/>
  <c r="IM278" i="11"/>
  <c r="IR279" i="11"/>
  <c r="IS319" i="11"/>
  <c r="IU207" i="11"/>
  <c r="IN209" i="11"/>
  <c r="IS210" i="11"/>
  <c r="EG25" i="11"/>
  <c r="EC13" i="11"/>
  <c r="IV96" i="11"/>
  <c r="IW51" i="11"/>
  <c r="IV266" i="11"/>
  <c r="IW334" i="11"/>
  <c r="IU225" i="11"/>
  <c r="IN227" i="11"/>
  <c r="IW241" i="11"/>
  <c r="IT272" i="11"/>
  <c r="IU300" i="11"/>
  <c r="IN302" i="11"/>
  <c r="IO342" i="11"/>
  <c r="IQ230" i="11"/>
  <c r="IV231" i="11"/>
  <c r="IO233" i="11"/>
  <c r="EB23" i="11"/>
  <c r="AP25" i="11"/>
  <c r="IP138" i="11"/>
  <c r="IO85" i="11"/>
  <c r="IV298" i="11"/>
  <c r="IP192" i="11"/>
  <c r="IQ248" i="11"/>
  <c r="IV249" i="11"/>
  <c r="IS264" i="11"/>
  <c r="IP307" i="11"/>
  <c r="IQ323" i="11"/>
  <c r="IV324" i="11"/>
  <c r="IP202" i="11"/>
  <c r="IM253" i="11"/>
  <c r="IR254" i="11"/>
  <c r="IW255" i="11"/>
  <c r="DW21" i="11"/>
  <c r="AT26" i="11"/>
  <c r="IM77" i="11"/>
  <c r="IO113" i="11"/>
  <c r="IN328" i="11"/>
  <c r="IT225" i="11"/>
  <c r="IM271" i="11"/>
  <c r="IR272" i="11"/>
  <c r="IO287" i="11"/>
  <c r="IT340" i="11"/>
  <c r="IM346" i="11"/>
  <c r="IR347" i="11"/>
  <c r="IT235" i="11"/>
  <c r="IU275" i="11"/>
  <c r="IN277" i="11"/>
  <c r="IS278" i="11"/>
  <c r="EC20" i="11"/>
  <c r="IM165" i="11"/>
  <c r="IO145" i="11"/>
  <c r="IW206" i="11"/>
  <c r="IP260" i="11"/>
  <c r="IU293" i="11"/>
  <c r="IN295" i="11"/>
  <c r="IW309" i="11"/>
  <c r="IM198" i="11"/>
  <c r="IR199" i="11"/>
  <c r="IS239" i="11"/>
  <c r="IP270" i="11"/>
  <c r="IQ298" i="11"/>
  <c r="IV299" i="11"/>
  <c r="IO301" i="11"/>
  <c r="DX18" i="11"/>
  <c r="IM181" i="11"/>
  <c r="IS146" i="11"/>
  <c r="IO208" i="11"/>
  <c r="IT261" i="11"/>
  <c r="IM295" i="11"/>
  <c r="IR296" i="11"/>
  <c r="IO311" i="11"/>
  <c r="IQ199" i="11"/>
  <c r="IV200" i="11"/>
  <c r="IW240" i="11"/>
  <c r="IT271" i="11"/>
  <c r="IU299" i="11"/>
  <c r="IN301" i="11"/>
  <c r="IS302" i="11"/>
  <c r="IQ51" i="11"/>
  <c r="IT318" i="11"/>
  <c r="IN248" i="11"/>
  <c r="IS321" i="11"/>
  <c r="IQ212" i="11"/>
  <c r="IV213" i="11"/>
  <c r="IS228" i="11"/>
  <c r="IT252" i="11"/>
  <c r="IQ287" i="11"/>
  <c r="IV288" i="11"/>
  <c r="IW328" i="11"/>
  <c r="IM217" i="11"/>
  <c r="IR218" i="11"/>
  <c r="IW219" i="11"/>
  <c r="EC24" i="11"/>
  <c r="IP264" i="11"/>
  <c r="IP306" i="11"/>
  <c r="EF14" i="11"/>
  <c r="AY16" i="11"/>
  <c r="CQ19" i="11"/>
  <c r="CD25" i="11"/>
  <c r="CK14" i="11"/>
  <c r="FM17" i="11"/>
  <c r="AJ23" i="11"/>
  <c r="HB25" i="11"/>
  <c r="EY16" i="11"/>
  <c r="HC19" i="11"/>
  <c r="HZ16" i="11"/>
  <c r="GG15" i="11"/>
  <c r="BT20" i="11"/>
  <c r="GR23" i="11"/>
  <c r="IW151" i="11"/>
  <c r="IV336" i="11"/>
  <c r="DW18" i="11"/>
  <c r="BA19" i="11"/>
  <c r="CS22" i="11"/>
  <c r="BZ13" i="11"/>
  <c r="CB16" i="11"/>
  <c r="FO20" i="11"/>
  <c r="AL26" i="11"/>
  <c r="AH14" i="11"/>
  <c r="FA19" i="11"/>
  <c r="HE22" i="11"/>
  <c r="BN17" i="11"/>
  <c r="GI18" i="11"/>
  <c r="BV23" i="11"/>
  <c r="GT26" i="11"/>
  <c r="IR78" i="11"/>
  <c r="IR223" i="11"/>
  <c r="EB24" i="11"/>
  <c r="AW20" i="11"/>
  <c r="CO23" i="11"/>
  <c r="CV12" i="11"/>
  <c r="CI18" i="11"/>
  <c r="FK21" i="11"/>
  <c r="EH19" i="11"/>
  <c r="AO16" i="11"/>
  <c r="EW20" i="11"/>
  <c r="HL24" i="11"/>
  <c r="HH12" i="11"/>
  <c r="IP300" i="11"/>
  <c r="IP338" i="11"/>
  <c r="EA13" i="11"/>
  <c r="AQ15" i="11"/>
  <c r="CT19" i="11"/>
  <c r="CG25" i="11"/>
  <c r="CC13" i="11"/>
  <c r="FP17" i="11"/>
  <c r="AM23" i="11"/>
  <c r="HB22" i="11"/>
  <c r="FB16" i="11"/>
  <c r="HF19" i="11"/>
  <c r="HZ13" i="11"/>
  <c r="GJ15" i="11"/>
  <c r="BW20" i="11"/>
  <c r="GU23" i="11"/>
  <c r="JE339" i="11"/>
  <c r="IN40" i="11"/>
  <c r="JF203" i="11"/>
  <c r="JF265" i="11"/>
  <c r="IU102" i="11"/>
  <c r="IP118" i="11"/>
  <c r="IO107" i="11"/>
  <c r="IR273" i="11"/>
  <c r="IW129" i="11"/>
  <c r="IN296" i="11"/>
  <c r="IS152" i="11"/>
  <c r="IV318" i="11"/>
  <c r="IO175" i="11"/>
  <c r="IQ52" i="11"/>
  <c r="IS123" i="11"/>
  <c r="IQ152" i="11"/>
  <c r="IY301" i="11"/>
  <c r="IM110" i="11"/>
  <c r="IW196" i="11"/>
  <c r="IU51" i="11"/>
  <c r="IW74" i="11"/>
  <c r="JC342" i="11"/>
  <c r="IM114" i="11"/>
  <c r="IU181" i="11"/>
  <c r="JA213" i="11"/>
  <c r="IQ139" i="11"/>
  <c r="IR216" i="11"/>
  <c r="IS222" i="11"/>
  <c r="IV217" i="11"/>
  <c r="IW223" i="11"/>
  <c r="IN219" i="11"/>
  <c r="IP308" i="11"/>
  <c r="IW341" i="11"/>
  <c r="IM230" i="11"/>
  <c r="IR231" i="11"/>
  <c r="IS271" i="11"/>
  <c r="IP318" i="11"/>
  <c r="IQ330" i="11"/>
  <c r="IV331" i="11"/>
  <c r="IO333" i="11"/>
  <c r="DZ16" i="11"/>
  <c r="IT210" i="11"/>
  <c r="IN149" i="11"/>
  <c r="IV202" i="11"/>
  <c r="IS281" i="11"/>
  <c r="IT341" i="11"/>
  <c r="IQ348" i="11"/>
  <c r="IV349" i="11"/>
  <c r="IT200" i="11"/>
  <c r="IU252" i="11"/>
  <c r="IN254" i="11"/>
  <c r="IO294" i="11"/>
  <c r="IT351" i="11"/>
  <c r="IV183" i="11"/>
  <c r="IO185" i="11"/>
  <c r="DY26" i="11"/>
  <c r="IU73" i="11"/>
  <c r="IR154" i="11"/>
  <c r="IN204" i="11"/>
  <c r="IO284" i="11"/>
  <c r="IP344" i="11"/>
  <c r="IU349" i="11"/>
  <c r="IN351" i="11"/>
  <c r="IP203" i="11"/>
  <c r="IM254" i="11"/>
  <c r="IR255" i="11"/>
  <c r="IS295" i="11"/>
  <c r="IU183" i="11"/>
  <c r="IN185" i="11"/>
  <c r="IS186" i="11"/>
  <c r="DZ26" i="11"/>
  <c r="IM95" i="11"/>
  <c r="IV155" i="11"/>
  <c r="IR205" i="11"/>
  <c r="IS285" i="11"/>
  <c r="IT345" i="11"/>
  <c r="IM351" i="11"/>
  <c r="IS196" i="11"/>
  <c r="IT204" i="11"/>
  <c r="IQ255" i="11"/>
  <c r="IV256" i="11"/>
  <c r="IW296" i="11"/>
  <c r="IM185" i="11"/>
  <c r="IR186" i="11"/>
  <c r="IW187" i="11"/>
  <c r="EA26" i="11"/>
  <c r="DW14" i="11"/>
  <c r="IR75" i="11"/>
  <c r="IS50" i="11"/>
  <c r="IR265" i="11"/>
  <c r="IS333" i="11"/>
  <c r="IQ224" i="11"/>
  <c r="IV225" i="11"/>
  <c r="IS240" i="11"/>
  <c r="IP271" i="11"/>
  <c r="IQ299" i="11"/>
  <c r="IV300" i="11"/>
  <c r="IW340" i="11"/>
  <c r="IM229" i="11"/>
  <c r="IR230" i="11"/>
  <c r="IW231" i="11"/>
  <c r="EA23" i="11"/>
  <c r="AP26" i="11"/>
  <c r="IT135" i="11"/>
  <c r="IS82" i="11"/>
  <c r="IR293" i="11"/>
  <c r="IT189" i="11"/>
  <c r="IM247" i="11"/>
  <c r="IR248" i="11"/>
  <c r="IO263" i="11"/>
  <c r="IT304" i="11"/>
  <c r="IM322" i="11"/>
  <c r="IR323" i="11"/>
  <c r="IT199" i="11"/>
  <c r="IU251" i="11"/>
  <c r="IN253" i="11"/>
  <c r="IS254" i="11"/>
  <c r="EG22" i="11"/>
  <c r="AS26" i="11"/>
  <c r="IU75" i="11"/>
  <c r="IW111" i="11"/>
  <c r="IV326" i="11"/>
  <c r="IP224" i="11"/>
  <c r="IU269" i="11"/>
  <c r="IN271" i="11"/>
  <c r="IW285" i="11"/>
  <c r="IP339" i="11"/>
  <c r="IU344" i="11"/>
  <c r="IN346" i="11"/>
  <c r="IP234" i="11"/>
  <c r="IQ274" i="11"/>
  <c r="IV275" i="11"/>
  <c r="IO277" i="11"/>
  <c r="EB20" i="11"/>
  <c r="AY25" i="11"/>
  <c r="IQ162" i="11"/>
  <c r="IW143" i="11"/>
  <c r="IS205" i="11"/>
  <c r="IT257" i="11"/>
  <c r="IQ292" i="11"/>
  <c r="IV293" i="11"/>
  <c r="IS308" i="11"/>
  <c r="IU196" i="11"/>
  <c r="IN198" i="11"/>
  <c r="IO238" i="11"/>
  <c r="IT267" i="11"/>
  <c r="IM297" i="11"/>
  <c r="IR298" i="11"/>
  <c r="IW299" i="11"/>
  <c r="IP245" i="11"/>
  <c r="IV75" i="11"/>
  <c r="IO173" i="11"/>
  <c r="IS237" i="11"/>
  <c r="IP292" i="11"/>
  <c r="IM315" i="11"/>
  <c r="IR316" i="11"/>
  <c r="IO331" i="11"/>
  <c r="IQ219" i="11"/>
  <c r="IV220" i="11"/>
  <c r="IW260" i="11"/>
  <c r="IP302" i="11"/>
  <c r="IU319" i="11"/>
  <c r="IN321" i="11"/>
  <c r="IS322" i="11"/>
  <c r="IR22" i="11"/>
  <c r="IN77" i="11"/>
  <c r="IS174" i="11"/>
  <c r="IW238" i="11"/>
  <c r="IT293" i="11"/>
  <c r="IQ316" i="11"/>
  <c r="IV317" i="11"/>
  <c r="IS332" i="11"/>
  <c r="IU220" i="11"/>
  <c r="IN222" i="11"/>
  <c r="IO262" i="11"/>
  <c r="IT303" i="11"/>
  <c r="IM321" i="11"/>
  <c r="IR322" i="11"/>
  <c r="IW323" i="11"/>
  <c r="IW88" i="11"/>
  <c r="IO65" i="11"/>
  <c r="IV278" i="11"/>
  <c r="IW342" i="11"/>
  <c r="IU233" i="11"/>
  <c r="IN235" i="11"/>
  <c r="IW249" i="11"/>
  <c r="IT284" i="11"/>
  <c r="IU308" i="11"/>
  <c r="IN310" i="11"/>
  <c r="IO350" i="11"/>
  <c r="IQ238" i="11"/>
  <c r="IV239" i="11"/>
  <c r="IO241" i="11"/>
  <c r="DW22" i="11"/>
  <c r="IQ296" i="11"/>
  <c r="IM261" i="11"/>
  <c r="AP20" i="11"/>
  <c r="AS14" i="11"/>
  <c r="CV18" i="11"/>
  <c r="CI24" i="11"/>
  <c r="CE12" i="11"/>
  <c r="FG15" i="11"/>
  <c r="AO22" i="11"/>
  <c r="EW26" i="11"/>
  <c r="FD15" i="11"/>
  <c r="HH18" i="11"/>
  <c r="GE25" i="11"/>
  <c r="GL14" i="11"/>
  <c r="BY19" i="11"/>
  <c r="GW22" i="11"/>
  <c r="IO216" i="11"/>
  <c r="IS327" i="11"/>
  <c r="EB16" i="11"/>
  <c r="AU17" i="11"/>
  <c r="CM20" i="11"/>
  <c r="FF12" i="11"/>
  <c r="CG15" i="11"/>
  <c r="FI18" i="11"/>
  <c r="AF24" i="11"/>
  <c r="AM13" i="11"/>
  <c r="EU17" i="11"/>
  <c r="HJ21" i="11"/>
  <c r="AD16" i="11"/>
  <c r="GN17" i="11"/>
  <c r="BP21" i="11"/>
  <c r="GY25" i="11"/>
  <c r="IW175" i="11"/>
  <c r="IR351" i="11"/>
  <c r="DY18" i="11"/>
  <c r="AQ18" i="11"/>
  <c r="CT22" i="11"/>
  <c r="BZ12" i="11"/>
  <c r="CC16" i="11"/>
  <c r="FP20" i="11"/>
  <c r="AM26" i="11"/>
  <c r="AI14" i="11"/>
  <c r="FB19" i="11"/>
  <c r="HF22" i="11"/>
  <c r="BN16" i="11"/>
  <c r="IQ320" i="11"/>
  <c r="IQ282" i="11"/>
  <c r="AP15" i="11"/>
  <c r="AV14" i="11"/>
  <c r="CN17" i="11"/>
  <c r="CA23" i="11"/>
  <c r="CH12" i="11"/>
  <c r="FJ15" i="11"/>
  <c r="AG21" i="11"/>
  <c r="EZ26" i="11"/>
  <c r="EV14" i="11"/>
  <c r="HK18" i="11"/>
  <c r="GH25" i="11"/>
  <c r="GO14" i="11"/>
  <c r="BQ18" i="11"/>
  <c r="GZ22" i="11"/>
  <c r="IP328" i="11"/>
  <c r="JA185" i="11"/>
  <c r="IM166" i="11"/>
  <c r="IR43" i="11"/>
  <c r="IQ253" i="11"/>
  <c r="IM155" i="11"/>
  <c r="IS151" i="11"/>
  <c r="IT256" i="11"/>
  <c r="IT260" i="11"/>
  <c r="IN274" i="11"/>
  <c r="IO205" i="11"/>
  <c r="IS46" i="11"/>
  <c r="IV221" i="11"/>
  <c r="IV296" i="11"/>
  <c r="IW227" i="11"/>
  <c r="IV262" i="11"/>
  <c r="IW237" i="11"/>
  <c r="IO338" i="11"/>
  <c r="DY23" i="11"/>
  <c r="IO332" i="11"/>
  <c r="IT268" i="11"/>
  <c r="IU227" i="11"/>
  <c r="EG12" i="11"/>
  <c r="IP220" i="11"/>
  <c r="IP335" i="11"/>
  <c r="IU271" i="11"/>
  <c r="AW25" i="11"/>
  <c r="IT253" i="11"/>
  <c r="IM194" i="11"/>
  <c r="IQ294" i="11"/>
  <c r="IQ25" i="11"/>
  <c r="IP288" i="11"/>
  <c r="IU216" i="11"/>
  <c r="IM317" i="11"/>
  <c r="IS77" i="11"/>
  <c r="IT321" i="11"/>
  <c r="IQ239" i="11"/>
  <c r="IU339" i="11"/>
  <c r="IV163" i="11"/>
  <c r="IR188" i="11"/>
  <c r="IR263" i="11"/>
  <c r="IS194" i="11"/>
  <c r="IR217" i="11"/>
  <c r="IS204" i="11"/>
  <c r="IW304" i="11"/>
  <c r="EG26" i="11"/>
  <c r="IT233" i="11"/>
  <c r="IT348" i="11"/>
  <c r="IM281" i="11"/>
  <c r="IS312" i="11"/>
  <c r="CU15" i="11"/>
  <c r="AN19" i="11"/>
  <c r="GO23" i="11"/>
  <c r="IM299" i="11"/>
  <c r="CW18" i="11"/>
  <c r="AE21" i="11"/>
  <c r="GF25" i="11"/>
  <c r="IP296" i="11"/>
  <c r="CS19" i="11"/>
  <c r="AL23" i="11"/>
  <c r="HZ14" i="11"/>
  <c r="CQ26" i="11"/>
  <c r="FI12" i="11"/>
  <c r="HJ15" i="11"/>
  <c r="BV17" i="11"/>
  <c r="IR340" i="11"/>
  <c r="IR238" i="11"/>
  <c r="AS24" i="11"/>
  <c r="AQ12" i="11"/>
  <c r="CT16" i="11"/>
  <c r="CG22" i="11"/>
  <c r="FI25" i="11"/>
  <c r="FP14" i="11"/>
  <c r="AM20" i="11"/>
  <c r="EU24" i="11"/>
  <c r="FB13" i="11"/>
  <c r="HF16" i="11"/>
  <c r="GN24" i="11"/>
  <c r="IU350" i="11"/>
  <c r="IO242" i="11"/>
  <c r="EB18" i="11"/>
  <c r="AT18" i="11"/>
  <c r="CW22" i="11"/>
  <c r="FF24" i="11"/>
  <c r="CF16" i="11"/>
  <c r="FH19" i="11"/>
  <c r="AE25" i="11"/>
  <c r="AL14" i="11"/>
  <c r="FE19" i="11"/>
  <c r="HI22" i="11"/>
  <c r="BN13" i="11"/>
  <c r="IW205" i="11"/>
  <c r="IN245" i="11"/>
  <c r="AW24" i="11"/>
  <c r="AS12" i="11"/>
  <c r="CV16" i="11"/>
  <c r="CI22" i="11"/>
  <c r="FK25" i="11"/>
  <c r="FG13" i="11"/>
  <c r="AO20" i="11"/>
  <c r="EW24" i="11"/>
  <c r="FD13" i="11"/>
  <c r="HH16" i="11"/>
  <c r="GE23" i="11"/>
  <c r="GL12" i="11"/>
  <c r="BY17" i="11"/>
  <c r="GW20" i="11"/>
  <c r="IS208" i="11"/>
  <c r="IV259" i="11"/>
  <c r="AX24" i="11"/>
  <c r="AT12" i="11"/>
  <c r="CW16" i="11"/>
  <c r="CJ22" i="11"/>
  <c r="FL25" i="11"/>
  <c r="FH13" i="11"/>
  <c r="AE19" i="11"/>
  <c r="EX24" i="11"/>
  <c r="FE13" i="11"/>
  <c r="HI16" i="11"/>
  <c r="GF23" i="11"/>
  <c r="GM12" i="11"/>
  <c r="BO16" i="11"/>
  <c r="GX20" i="11"/>
  <c r="IP251" i="11"/>
  <c r="IW203" i="11"/>
  <c r="AS22" i="11"/>
  <c r="CV26" i="11"/>
  <c r="CR14" i="11"/>
  <c r="CE20" i="11"/>
  <c r="FG23" i="11"/>
  <c r="FN12" i="11"/>
  <c r="AK18" i="11"/>
  <c r="FD23" i="11"/>
  <c r="HH26" i="11"/>
  <c r="HD14" i="11"/>
  <c r="GL22" i="11"/>
  <c r="ET12" i="11"/>
  <c r="BU15" i="11"/>
  <c r="GS18" i="11"/>
  <c r="IW229" i="11"/>
  <c r="IR266" i="11"/>
  <c r="AZ24" i="11"/>
  <c r="AV12" i="11"/>
  <c r="CN15" i="11"/>
  <c r="CA21" i="11"/>
  <c r="FN25" i="11"/>
  <c r="FJ13" i="11"/>
  <c r="AG19" i="11"/>
  <c r="EZ24" i="11"/>
  <c r="EV12" i="11"/>
  <c r="HK16" i="11"/>
  <c r="GH23" i="11"/>
  <c r="GO12" i="11"/>
  <c r="BQ16" i="11"/>
  <c r="GZ20" i="11"/>
  <c r="IV233" i="11"/>
  <c r="IM329" i="11"/>
  <c r="AY26" i="11"/>
  <c r="AR13" i="11"/>
  <c r="CU17" i="11"/>
  <c r="CH23" i="11"/>
  <c r="FJ26" i="11"/>
  <c r="FQ15" i="11"/>
  <c r="AN21" i="11"/>
  <c r="EV25" i="11"/>
  <c r="FC14" i="11"/>
  <c r="HG17" i="11"/>
  <c r="GO25" i="11"/>
  <c r="IN280" i="11"/>
  <c r="IW284" i="11"/>
  <c r="ED17" i="11"/>
  <c r="AZ18" i="11"/>
  <c r="CR21" i="11"/>
  <c r="FF18" i="11"/>
  <c r="CA15" i="11"/>
  <c r="FN19" i="11"/>
  <c r="AK25" i="11"/>
  <c r="AG13" i="11"/>
  <c r="EZ18" i="11"/>
  <c r="HD21" i="11"/>
  <c r="AD22" i="11"/>
  <c r="GH17" i="11"/>
  <c r="IW269" i="11"/>
  <c r="IV287" i="11"/>
  <c r="AR23" i="11"/>
  <c r="AY12" i="11"/>
  <c r="CQ15" i="11"/>
  <c r="CD21" i="11"/>
  <c r="FQ25" i="11"/>
  <c r="FM13" i="11"/>
  <c r="AJ19" i="11"/>
  <c r="FC24" i="11"/>
  <c r="EY12" i="11"/>
  <c r="HC15" i="11"/>
  <c r="IN332" i="11"/>
  <c r="IO306" i="11"/>
  <c r="EG17" i="11"/>
  <c r="AR17" i="11"/>
  <c r="CU21" i="11"/>
  <c r="FF15" i="11"/>
  <c r="CD15" i="11"/>
  <c r="FQ19" i="11"/>
  <c r="AN25" i="11"/>
  <c r="AJ13" i="11"/>
  <c r="FC18" i="11"/>
  <c r="HG21" i="11"/>
  <c r="AD19" i="11"/>
  <c r="GK17" i="11"/>
  <c r="FL23" i="11"/>
  <c r="GO16" i="11"/>
  <c r="GR26" i="11"/>
  <c r="IA25" i="11"/>
  <c r="IH14" i="11"/>
  <c r="DD24" i="11"/>
  <c r="CZ12" i="11"/>
  <c r="HS17" i="11"/>
  <c r="EI20" i="11"/>
  <c r="BF25" i="11"/>
  <c r="BM14" i="11"/>
  <c r="FY17" i="11"/>
  <c r="DT22" i="11"/>
  <c r="AV2" i="11"/>
  <c r="FN23" i="11"/>
  <c r="GE15" i="11"/>
  <c r="GU26" i="11"/>
  <c r="IB25" i="11"/>
  <c r="II14" i="11"/>
  <c r="DE24" i="11"/>
  <c r="DA12" i="11"/>
  <c r="HT17" i="11"/>
  <c r="EJ20" i="11"/>
  <c r="BG25" i="11"/>
  <c r="BC13" i="11"/>
  <c r="DW26" i="11"/>
  <c r="FC21" i="11"/>
  <c r="BU24" i="11"/>
  <c r="GU18" i="11"/>
  <c r="IG21" i="11"/>
  <c r="FR17" i="11"/>
  <c r="CY19" i="11"/>
  <c r="HR24" i="11"/>
  <c r="HY13" i="11"/>
  <c r="EO16" i="11"/>
  <c r="BL21" i="11"/>
  <c r="IT175" i="11"/>
  <c r="EH22" i="11"/>
  <c r="GO13" i="11"/>
  <c r="GT23" i="11"/>
  <c r="II24" i="11"/>
  <c r="IE12" i="11"/>
  <c r="DA22" i="11"/>
  <c r="HN17" i="11"/>
  <c r="HP15" i="11"/>
  <c r="EQ19" i="11"/>
  <c r="BC23" i="11"/>
  <c r="BJ12" i="11"/>
  <c r="IQ55" i="11"/>
  <c r="IW294" i="11"/>
  <c r="IZ315" i="11"/>
  <c r="IR180" i="11"/>
  <c r="IN53" i="11"/>
  <c r="IO79" i="11"/>
  <c r="EE24" i="11"/>
  <c r="IU325" i="11"/>
  <c r="IW292" i="11"/>
  <c r="DX26" i="11"/>
  <c r="IR229" i="11"/>
  <c r="IO215" i="11"/>
  <c r="IS315" i="11"/>
  <c r="ED25" i="11"/>
  <c r="IS309" i="11"/>
  <c r="IP235" i="11"/>
  <c r="IM205" i="11"/>
  <c r="IO163" i="11"/>
  <c r="IU201" i="11"/>
  <c r="IU276" i="11"/>
  <c r="IV207" i="11"/>
  <c r="IT107" i="11"/>
  <c r="IU245" i="11"/>
  <c r="IU320" i="11"/>
  <c r="IV251" i="11"/>
  <c r="IQ74" i="11"/>
  <c r="IQ268" i="11"/>
  <c r="IQ343" i="11"/>
  <c r="IR274" i="11"/>
  <c r="IM161" i="11"/>
  <c r="IM291" i="11"/>
  <c r="IV196" i="11"/>
  <c r="IN297" i="11"/>
  <c r="IV63" i="11"/>
  <c r="IU313" i="11"/>
  <c r="IR219" i="11"/>
  <c r="IV319" i="11"/>
  <c r="IM276" i="11"/>
  <c r="IV337" i="11"/>
  <c r="IO282" i="11"/>
  <c r="IW343" i="11"/>
  <c r="IW266" i="11"/>
  <c r="IT184" i="11"/>
  <c r="IT335" i="11"/>
  <c r="IT171" i="11"/>
  <c r="IM255" i="11"/>
  <c r="IM330" i="11"/>
  <c r="IN261" i="11"/>
  <c r="IR202" i="11"/>
  <c r="CC22" i="11"/>
  <c r="FB25" i="11"/>
  <c r="GF12" i="11"/>
  <c r="IP310" i="11"/>
  <c r="CE25" i="11"/>
  <c r="HB24" i="11"/>
  <c r="GH15" i="11"/>
  <c r="IO330" i="11"/>
  <c r="CA26" i="11"/>
  <c r="AN13" i="11"/>
  <c r="IV321" i="11"/>
  <c r="CS16" i="11"/>
  <c r="AL20" i="11"/>
  <c r="AD14" i="11"/>
  <c r="BP15" i="11"/>
  <c r="IP187" i="11"/>
  <c r="IV347" i="11"/>
  <c r="AZ23" i="11"/>
  <c r="CR26" i="11"/>
  <c r="CN14" i="11"/>
  <c r="CA20" i="11"/>
  <c r="FN24" i="11"/>
  <c r="FJ12" i="11"/>
  <c r="AG18" i="11"/>
  <c r="EZ23" i="11"/>
  <c r="HD26" i="11"/>
  <c r="HK15" i="11"/>
  <c r="GH22" i="11"/>
  <c r="IW270" i="11"/>
  <c r="IS351" i="11"/>
  <c r="DY15" i="11"/>
  <c r="AY17" i="11"/>
  <c r="CQ20" i="11"/>
  <c r="CD26" i="11"/>
  <c r="CK15" i="11"/>
  <c r="FM18" i="11"/>
  <c r="AJ24" i="11"/>
  <c r="AF12" i="11"/>
  <c r="EY17" i="11"/>
  <c r="HC20" i="11"/>
  <c r="AD12" i="11"/>
  <c r="IP219" i="11"/>
  <c r="IO197" i="11"/>
  <c r="AQ22" i="11"/>
  <c r="CT26" i="11"/>
  <c r="CP14" i="11"/>
  <c r="CC20" i="11"/>
  <c r="FP24" i="11"/>
  <c r="FL12" i="11"/>
  <c r="AI18" i="11"/>
  <c r="FB23" i="11"/>
  <c r="HF26" i="11"/>
  <c r="HM15" i="11"/>
  <c r="GJ22" i="11"/>
  <c r="ET14" i="11"/>
  <c r="BS15" i="11"/>
  <c r="GQ18" i="11"/>
  <c r="IP223" i="11"/>
  <c r="IW199" i="11"/>
  <c r="AR22" i="11"/>
  <c r="CU26" i="11"/>
  <c r="CQ14" i="11"/>
  <c r="CD20" i="11"/>
  <c r="FQ24" i="11"/>
  <c r="FM12" i="11"/>
  <c r="AJ18" i="11"/>
  <c r="FC23" i="11"/>
  <c r="HG26" i="11"/>
  <c r="HC14" i="11"/>
  <c r="GK22" i="11"/>
  <c r="ET13" i="11"/>
  <c r="BT15" i="11"/>
  <c r="IP229" i="11"/>
  <c r="IM286" i="11"/>
  <c r="IO325" i="11"/>
  <c r="AX21" i="11"/>
  <c r="CP24" i="11"/>
  <c r="CW13" i="11"/>
  <c r="CJ19" i="11"/>
  <c r="FL22" i="11"/>
  <c r="CL14" i="11"/>
  <c r="AE16" i="11"/>
  <c r="EX21" i="11"/>
  <c r="HM25" i="11"/>
  <c r="HI13" i="11"/>
  <c r="GF20" i="11"/>
  <c r="BS25" i="11"/>
  <c r="BO13" i="11"/>
  <c r="GX17" i="11"/>
  <c r="IP255" i="11"/>
  <c r="IS218" i="11"/>
  <c r="AT22" i="11"/>
  <c r="CW26" i="11"/>
  <c r="CS14" i="11"/>
  <c r="CF20" i="11"/>
  <c r="FH23" i="11"/>
  <c r="FO12" i="11"/>
  <c r="AL18" i="11"/>
  <c r="FE23" i="11"/>
  <c r="HI26" i="11"/>
  <c r="HE14" i="11"/>
  <c r="GM22" i="11"/>
  <c r="BO26" i="11"/>
  <c r="BV15" i="11"/>
  <c r="GT18" i="11"/>
  <c r="IS248" i="11"/>
  <c r="IN281" i="11"/>
  <c r="BA24" i="11"/>
  <c r="AW12" i="11"/>
  <c r="CO15" i="11"/>
  <c r="CB21" i="11"/>
  <c r="FO25" i="11"/>
  <c r="FK13" i="11"/>
  <c r="AH19" i="11"/>
  <c r="FA24" i="11"/>
  <c r="EW12" i="11"/>
  <c r="HL16" i="11"/>
  <c r="GI23" i="11"/>
  <c r="IO344" i="11"/>
  <c r="IP246" i="11"/>
  <c r="EA14" i="11"/>
  <c r="AT16" i="11"/>
  <c r="CW20" i="11"/>
  <c r="CJ26" i="11"/>
  <c r="CF14" i="11"/>
  <c r="FH17" i="11"/>
  <c r="AE23" i="11"/>
  <c r="AL12" i="11"/>
  <c r="FE17" i="11"/>
  <c r="HI20" i="11"/>
  <c r="HZ21" i="11"/>
  <c r="GM16" i="11"/>
  <c r="IP315" i="11"/>
  <c r="IW239" i="11"/>
  <c r="AW22" i="11"/>
  <c r="CO25" i="11"/>
  <c r="CV14" i="11"/>
  <c r="CI20" i="11"/>
  <c r="FK23" i="11"/>
  <c r="CL26" i="11"/>
  <c r="AO18" i="11"/>
  <c r="EW22" i="11"/>
  <c r="HL26" i="11"/>
  <c r="HH14" i="11"/>
  <c r="IP232" i="11"/>
  <c r="IP278" i="11"/>
  <c r="ED14" i="11"/>
  <c r="AW16" i="11"/>
  <c r="CO19" i="11"/>
  <c r="CB25" i="11"/>
  <c r="CI14" i="11"/>
  <c r="FK17" i="11"/>
  <c r="AH23" i="11"/>
  <c r="AO12" i="11"/>
  <c r="EW16" i="11"/>
  <c r="HL20" i="11"/>
  <c r="HZ18" i="11"/>
  <c r="IM101" i="11"/>
  <c r="CL25" i="11"/>
  <c r="GL13" i="11"/>
  <c r="GZ24" i="11"/>
  <c r="IF24" i="11"/>
  <c r="IB12" i="11"/>
  <c r="DI23" i="11"/>
  <c r="HN20" i="11"/>
  <c r="HX16" i="11"/>
  <c r="EN19" i="11"/>
  <c r="BK24" i="11"/>
  <c r="BG12" i="11"/>
  <c r="FS15" i="11"/>
  <c r="DN20" i="11"/>
  <c r="HF4" i="11"/>
  <c r="CL23" i="11"/>
  <c r="GM13" i="11"/>
  <c r="HA24" i="11"/>
  <c r="IG24" i="11"/>
  <c r="IC12" i="11"/>
  <c r="CY22" i="11"/>
  <c r="HN19" i="11"/>
  <c r="HY16" i="11"/>
  <c r="EO19" i="11"/>
  <c r="BL24" i="11"/>
  <c r="BH12" i="11"/>
  <c r="AR20" i="11"/>
  <c r="HG24" i="11"/>
  <c r="BQ21" i="11"/>
  <c r="GT16" i="11"/>
  <c r="IA19" i="11"/>
  <c r="BB16" i="11"/>
  <c r="DD18" i="11"/>
  <c r="HW23" i="11"/>
  <c r="EM26" i="11"/>
  <c r="EI14" i="11"/>
  <c r="BF19" i="11"/>
  <c r="IR183" i="11"/>
  <c r="AL16" i="11"/>
  <c r="BR26" i="11"/>
  <c r="GZ21" i="11"/>
  <c r="IC22" i="11"/>
  <c r="GD17" i="11"/>
  <c r="DF21" i="11"/>
  <c r="HY26" i="11"/>
  <c r="HU14" i="11"/>
  <c r="EK17" i="11"/>
  <c r="BH22" i="11"/>
  <c r="FT25" i="11"/>
  <c r="IQ125" i="11"/>
  <c r="IL125" i="11"/>
  <c r="IU29" i="11"/>
  <c r="IP59" i="11"/>
  <c r="IS62" i="11"/>
  <c r="IP103" i="11"/>
  <c r="EA12" i="11"/>
  <c r="IN327" i="11"/>
  <c r="IO314" i="11"/>
  <c r="EC25" i="11"/>
  <c r="IN260" i="11"/>
  <c r="IS236" i="11"/>
  <c r="IW336" i="11"/>
  <c r="DX23" i="11"/>
  <c r="IW330" i="11"/>
  <c r="IP267" i="11"/>
  <c r="IQ226" i="11"/>
  <c r="IN54" i="11"/>
  <c r="IM223" i="11"/>
  <c r="IM298" i="11"/>
  <c r="IN229" i="11"/>
  <c r="IQ58" i="11"/>
  <c r="IM267" i="11"/>
  <c r="IM342" i="11"/>
  <c r="IN273" i="11"/>
  <c r="IU159" i="11"/>
  <c r="IU289" i="11"/>
  <c r="IR195" i="11"/>
  <c r="IV295" i="11"/>
  <c r="IV59" i="11"/>
  <c r="IQ312" i="11"/>
  <c r="IN218" i="11"/>
  <c r="IR318" i="11"/>
  <c r="IN133" i="11"/>
  <c r="IM335" i="11"/>
  <c r="IV240" i="11"/>
  <c r="IN341" i="11"/>
  <c r="IN216" i="11"/>
  <c r="IO203" i="11"/>
  <c r="IS303" i="11"/>
  <c r="EF26" i="11"/>
  <c r="IS293" i="11"/>
  <c r="IT216" i="11"/>
  <c r="IM193" i="11"/>
  <c r="IQ98" i="11"/>
  <c r="IQ276" i="11"/>
  <c r="IQ351" i="11"/>
  <c r="IR282" i="11"/>
  <c r="IV323" i="11"/>
  <c r="CH21" i="11"/>
  <c r="EV23" i="11"/>
  <c r="ET20" i="11"/>
  <c r="IM265" i="11"/>
  <c r="CJ24" i="11"/>
  <c r="EX26" i="11"/>
  <c r="GM14" i="11"/>
  <c r="IT315" i="11"/>
  <c r="CF25" i="11"/>
  <c r="HB23" i="11"/>
  <c r="IS336" i="11"/>
  <c r="CM14" i="11"/>
  <c r="AF18" i="11"/>
  <c r="GM24" i="11"/>
  <c r="HA25" i="11"/>
  <c r="IQ243" i="11"/>
  <c r="IO289" i="11"/>
  <c r="AT21" i="11"/>
  <c r="CW25" i="11"/>
  <c r="CS13" i="11"/>
  <c r="CF19" i="11"/>
  <c r="FH22" i="11"/>
  <c r="CL18" i="11"/>
  <c r="AL17" i="11"/>
  <c r="FE22" i="11"/>
  <c r="HI25" i="11"/>
  <c r="HE13" i="11"/>
  <c r="GM21" i="11"/>
  <c r="IP332" i="11"/>
  <c r="IT347" i="11"/>
  <c r="EG13" i="11"/>
  <c r="AS15" i="11"/>
  <c r="CV19" i="11"/>
  <c r="CI25" i="11"/>
  <c r="CE13" i="11"/>
  <c r="FG16" i="11"/>
  <c r="AO23" i="11"/>
  <c r="HB20" i="11"/>
  <c r="FD16" i="11"/>
  <c r="HH19" i="11"/>
  <c r="IV101" i="11"/>
  <c r="IU264" i="11"/>
  <c r="IS306" i="11"/>
  <c r="AV21" i="11"/>
  <c r="CN24" i="11"/>
  <c r="CU13" i="11"/>
  <c r="CH19" i="11"/>
  <c r="FJ22" i="11"/>
  <c r="CL16" i="11"/>
  <c r="AN17" i="11"/>
  <c r="EV21" i="11"/>
  <c r="HK25" i="11"/>
  <c r="HG13" i="11"/>
  <c r="GO21" i="11"/>
  <c r="BQ25" i="11"/>
  <c r="BX14" i="11"/>
  <c r="IR144" i="11"/>
  <c r="IQ267" i="11"/>
  <c r="IS310" i="11"/>
  <c r="AW21" i="11"/>
  <c r="CO24" i="11"/>
  <c r="CV13" i="11"/>
  <c r="CI19" i="11"/>
  <c r="FK22" i="11"/>
  <c r="CL15" i="11"/>
  <c r="AO17" i="11"/>
  <c r="EW21" i="11"/>
  <c r="HL25" i="11"/>
  <c r="HH13" i="11"/>
  <c r="GE20" i="11"/>
  <c r="BR25" i="11"/>
  <c r="BY14" i="11"/>
  <c r="IP297" i="11"/>
  <c r="IV272" i="11"/>
  <c r="EA22" i="11"/>
  <c r="AR19" i="11"/>
  <c r="CU23" i="11"/>
  <c r="BZ22" i="11"/>
  <c r="CD17" i="11"/>
  <c r="FQ21" i="11"/>
  <c r="EH13" i="11"/>
  <c r="AJ15" i="11"/>
  <c r="FC20" i="11"/>
  <c r="HG23" i="11"/>
  <c r="BN26" i="11"/>
  <c r="GK19" i="11"/>
  <c r="BX24" i="11"/>
  <c r="BT12" i="11"/>
  <c r="IU72" i="11"/>
  <c r="IU288" i="11"/>
  <c r="IW327" i="11"/>
  <c r="AY21" i="11"/>
  <c r="CQ24" i="11"/>
  <c r="CM12" i="11"/>
  <c r="CK19" i="11"/>
  <c r="FM22" i="11"/>
  <c r="CL13" i="11"/>
  <c r="AF16" i="11"/>
  <c r="EY21" i="11"/>
  <c r="HC24" i="11"/>
  <c r="HJ13" i="11"/>
  <c r="GG20" i="11"/>
  <c r="BT25" i="11"/>
  <c r="BP13" i="11"/>
  <c r="GY17" i="11"/>
  <c r="IP283" i="11"/>
  <c r="IO221" i="11"/>
  <c r="AU22" i="11"/>
  <c r="CM25" i="11"/>
  <c r="CT14" i="11"/>
  <c r="CG20" i="11"/>
  <c r="FI23" i="11"/>
  <c r="FP12" i="11"/>
  <c r="AM18" i="11"/>
  <c r="EU22" i="11"/>
  <c r="HJ26" i="11"/>
  <c r="HF14" i="11"/>
  <c r="GN22" i="11"/>
  <c r="IM235" i="11"/>
  <c r="IQ222" i="11"/>
  <c r="EE12" i="11"/>
  <c r="AY15" i="11"/>
  <c r="CQ18" i="11"/>
  <c r="CD24" i="11"/>
  <c r="CK13" i="11"/>
  <c r="FM16" i="11"/>
  <c r="AJ22" i="11"/>
  <c r="HB14" i="11"/>
  <c r="EY15" i="11"/>
  <c r="HC18" i="11"/>
  <c r="GK26" i="11"/>
  <c r="IP170" i="11"/>
  <c r="IU328" i="11"/>
  <c r="IO349" i="11"/>
  <c r="AQ20" i="11"/>
  <c r="CT24" i="11"/>
  <c r="CP12" i="11"/>
  <c r="CC18" i="11"/>
  <c r="FP22" i="11"/>
  <c r="EH25" i="11"/>
  <c r="AI16" i="11"/>
  <c r="FB21" i="11"/>
  <c r="HF24" i="11"/>
  <c r="HM13" i="11"/>
  <c r="IM275" i="11"/>
  <c r="IU243" i="11"/>
  <c r="AP22" i="11"/>
  <c r="AQ14" i="11"/>
  <c r="CT18" i="11"/>
  <c r="CG24" i="11"/>
  <c r="CC12" i="11"/>
  <c r="FP16" i="11"/>
  <c r="AM22" i="11"/>
  <c r="EU26" i="11"/>
  <c r="FB15" i="11"/>
  <c r="HF18" i="11"/>
  <c r="GN26" i="11"/>
  <c r="IP319" i="11"/>
  <c r="AE17" i="11"/>
  <c r="ET15" i="11"/>
  <c r="GW21" i="11"/>
  <c r="IK23" i="11"/>
  <c r="GD20" i="11"/>
  <c r="DC21" i="11"/>
  <c r="HV26" i="11"/>
  <c r="HR14" i="11"/>
  <c r="ES18" i="11"/>
  <c r="BE22" i="11"/>
  <c r="GB26" i="11"/>
  <c r="FX14" i="11"/>
  <c r="DS19" i="11"/>
  <c r="IP351" i="11"/>
  <c r="AG17" i="11"/>
  <c r="BP26" i="11"/>
  <c r="GX21" i="11"/>
  <c r="IA22" i="11"/>
  <c r="GD19" i="11"/>
  <c r="DD21" i="11"/>
  <c r="HW26" i="11"/>
  <c r="HS14" i="11"/>
  <c r="EI17" i="11"/>
  <c r="BF22" i="11"/>
  <c r="GC26" i="11"/>
  <c r="CU24" i="11"/>
  <c r="HC12" i="11"/>
  <c r="BW19" i="11"/>
  <c r="GZ15" i="11"/>
  <c r="IF18" i="11"/>
  <c r="CX15" i="11"/>
  <c r="DI17" i="11"/>
  <c r="HQ21" i="11"/>
  <c r="ER25" i="11"/>
  <c r="EN13" i="11"/>
  <c r="BK18" i="11"/>
  <c r="DY25" i="11"/>
  <c r="FE21" i="11"/>
  <c r="BO23" i="11"/>
  <c r="GV18" i="11"/>
  <c r="IH21" i="11"/>
  <c r="FR16" i="11"/>
  <c r="CZ19" i="11"/>
  <c r="HS24" i="11"/>
  <c r="HO12" i="11"/>
  <c r="EP16" i="11"/>
  <c r="BM21" i="11"/>
  <c r="FY24" i="11"/>
  <c r="IV138" i="11"/>
  <c r="IO152" i="11"/>
  <c r="IP179" i="11"/>
  <c r="IQ63" i="11"/>
  <c r="IN34" i="11"/>
  <c r="IT125" i="11"/>
  <c r="IN52" i="11"/>
  <c r="IS232" i="11"/>
  <c r="IP199" i="11"/>
  <c r="IP350" i="11"/>
  <c r="EE15" i="11"/>
  <c r="IO308" i="11"/>
  <c r="IT232" i="11"/>
  <c r="IU203" i="11"/>
  <c r="IW141" i="11"/>
  <c r="IQ200" i="11"/>
  <c r="IQ275" i="11"/>
  <c r="IR206" i="11"/>
  <c r="IP185" i="11"/>
  <c r="IN203" i="11"/>
  <c r="IN278" i="11"/>
  <c r="IO209" i="11"/>
  <c r="IO81" i="11"/>
  <c r="IN247" i="11"/>
  <c r="IN322" i="11"/>
  <c r="IO253" i="11"/>
  <c r="IS110" i="11"/>
  <c r="IV269" i="11"/>
  <c r="IV344" i="11"/>
  <c r="IW275" i="11"/>
  <c r="IS142" i="11"/>
  <c r="IR292" i="11"/>
  <c r="IW236" i="11"/>
  <c r="IS298" i="11"/>
  <c r="IW171" i="11"/>
  <c r="IN315" i="11"/>
  <c r="IS259" i="11"/>
  <c r="IO321" i="11"/>
  <c r="IS265" i="11"/>
  <c r="IP183" i="11"/>
  <c r="IP334" i="11"/>
  <c r="IO124" i="11"/>
  <c r="IT325" i="11"/>
  <c r="IM242" i="11"/>
  <c r="IQ342" i="11"/>
  <c r="IW91" i="11"/>
  <c r="IR256" i="11"/>
  <c r="IR331" i="11"/>
  <c r="IS262" i="11"/>
  <c r="AZ25" i="11"/>
  <c r="FP26" i="11"/>
  <c r="EX13" i="11"/>
  <c r="BS17" i="11"/>
  <c r="DX13" i="11"/>
  <c r="CA13" i="11"/>
  <c r="EZ16" i="11"/>
  <c r="BU20" i="11"/>
  <c r="EG16" i="11"/>
  <c r="CH15" i="11"/>
  <c r="EV17" i="11"/>
  <c r="IV223" i="11"/>
  <c r="CF22" i="11"/>
  <c r="FE25" i="11"/>
  <c r="GG22" i="11"/>
  <c r="GT20" i="11"/>
  <c r="IV244" i="11"/>
  <c r="EG24" i="11"/>
  <c r="AY20" i="11"/>
  <c r="CQ23" i="11"/>
  <c r="BZ26" i="11"/>
  <c r="CK18" i="11"/>
  <c r="FM21" i="11"/>
  <c r="EH17" i="11"/>
  <c r="AF15" i="11"/>
  <c r="EY20" i="11"/>
  <c r="HC23" i="11"/>
  <c r="HJ12" i="11"/>
  <c r="GG19" i="11"/>
  <c r="IU341" i="11"/>
  <c r="IM301" i="11"/>
  <c r="AP12" i="11"/>
  <c r="AX14" i="11"/>
  <c r="CP17" i="11"/>
  <c r="CC23" i="11"/>
  <c r="CJ12" i="11"/>
  <c r="FL15" i="11"/>
  <c r="AI21" i="11"/>
  <c r="FB26" i="11"/>
  <c r="EX14" i="11"/>
  <c r="HM18" i="11"/>
  <c r="IR166" i="11"/>
  <c r="IN266" i="11"/>
  <c r="EG23" i="11"/>
  <c r="BA20" i="11"/>
  <c r="CS23" i="11"/>
  <c r="BZ24" i="11"/>
  <c r="CB17" i="11"/>
  <c r="FO21" i="11"/>
  <c r="EH15" i="11"/>
  <c r="AH15" i="11"/>
  <c r="FA20" i="11"/>
  <c r="HE23" i="11"/>
  <c r="HL12" i="11"/>
  <c r="GI19" i="11"/>
  <c r="BV24" i="11"/>
  <c r="BR12" i="11"/>
  <c r="IN169" i="11"/>
  <c r="IV268" i="11"/>
  <c r="DX22" i="11"/>
  <c r="AQ19" i="11"/>
  <c r="CT23" i="11"/>
  <c r="BZ23" i="11"/>
  <c r="CC17" i="11"/>
  <c r="FP21" i="11"/>
  <c r="EH14" i="11"/>
  <c r="AI15" i="11"/>
  <c r="FB20" i="11"/>
  <c r="HF23" i="11"/>
  <c r="HM12" i="11"/>
  <c r="GJ19" i="11"/>
  <c r="BW24" i="11"/>
  <c r="BS12" i="11"/>
  <c r="IV246" i="11"/>
  <c r="IS263" i="11"/>
  <c r="DW17" i="11"/>
  <c r="AW18" i="11"/>
  <c r="CO21" i="11"/>
  <c r="FF21" i="11"/>
  <c r="CI16" i="11"/>
  <c r="FK19" i="11"/>
  <c r="AH25" i="11"/>
  <c r="AO14" i="11"/>
  <c r="EW18" i="11"/>
  <c r="HL22" i="11"/>
  <c r="AD25" i="11"/>
  <c r="GE17" i="11"/>
  <c r="BR22" i="11"/>
  <c r="HA26" i="11"/>
  <c r="IP329" i="11"/>
  <c r="IR287" i="11"/>
  <c r="DZ21" i="11"/>
  <c r="AS19" i="11"/>
  <c r="CV23" i="11"/>
  <c r="BZ21" i="11"/>
  <c r="CE17" i="11"/>
  <c r="FG20" i="11"/>
  <c r="EH12" i="11"/>
  <c r="AK15" i="11"/>
  <c r="FD20" i="11"/>
  <c r="HH23" i="11"/>
  <c r="BN25" i="11"/>
  <c r="GL19" i="11"/>
  <c r="BY24" i="11"/>
  <c r="BU12" i="11"/>
  <c r="IS67" i="11"/>
  <c r="IQ307" i="11"/>
  <c r="IW331" i="11"/>
  <c r="AZ21" i="11"/>
  <c r="CR24" i="11"/>
  <c r="CN12" i="11"/>
  <c r="CA18" i="11"/>
  <c r="FN22" i="11"/>
  <c r="CL12" i="11"/>
  <c r="AG16" i="11"/>
  <c r="EZ21" i="11"/>
  <c r="HD24" i="11"/>
  <c r="HK13" i="11"/>
  <c r="GH20" i="11"/>
  <c r="IR236" i="11"/>
  <c r="IU343" i="11"/>
  <c r="AZ26" i="11"/>
  <c r="AS13" i="11"/>
  <c r="CV17" i="11"/>
  <c r="CI23" i="11"/>
  <c r="FK26" i="11"/>
  <c r="FG14" i="11"/>
  <c r="AO21" i="11"/>
  <c r="EW25" i="11"/>
  <c r="FD14" i="11"/>
  <c r="HH17" i="11"/>
  <c r="GE24" i="11"/>
  <c r="IS90" i="11"/>
  <c r="IV308" i="11"/>
  <c r="EF21" i="11"/>
  <c r="AV19" i="11"/>
  <c r="CN22" i="11"/>
  <c r="BZ18" i="11"/>
  <c r="CH17" i="11"/>
  <c r="FJ20" i="11"/>
  <c r="AG26" i="11"/>
  <c r="AN15" i="11"/>
  <c r="EV19" i="11"/>
  <c r="HK23" i="11"/>
  <c r="BN22" i="11"/>
  <c r="IR276" i="11"/>
  <c r="IV195" i="11"/>
  <c r="AU25" i="11"/>
  <c r="AV13" i="11"/>
  <c r="CN16" i="11"/>
  <c r="CA22" i="11"/>
  <c r="FN26" i="11"/>
  <c r="FJ14" i="11"/>
  <c r="AG20" i="11"/>
  <c r="EZ25" i="11"/>
  <c r="EV13" i="11"/>
  <c r="HK17" i="11"/>
  <c r="GH24" i="11"/>
  <c r="IS242" i="11"/>
  <c r="EX22" i="11"/>
  <c r="BR24" i="11"/>
  <c r="HA19" i="11"/>
  <c r="IE21" i="11"/>
  <c r="FR19" i="11"/>
  <c r="DH20" i="11"/>
  <c r="HP24" i="11"/>
  <c r="HW13" i="11"/>
  <c r="EM16" i="11"/>
  <c r="BJ21" i="11"/>
  <c r="FV24" i="11"/>
  <c r="GC13" i="11"/>
  <c r="DM17" i="11"/>
  <c r="IO261" i="11"/>
  <c r="EZ22" i="11"/>
  <c r="BT24" i="11"/>
  <c r="GR18" i="11"/>
  <c r="IF21" i="11"/>
  <c r="FR18" i="11"/>
  <c r="DI20" i="11"/>
  <c r="HQ24" i="11"/>
  <c r="HX13" i="11"/>
  <c r="EN16" i="11"/>
  <c r="BK21" i="11"/>
  <c r="FW24" i="11"/>
  <c r="CQ12" i="11"/>
  <c r="GI24" i="11"/>
  <c r="BT16" i="11"/>
  <c r="GT13" i="11"/>
  <c r="IK17" i="11"/>
  <c r="GP14" i="11"/>
  <c r="DC15" i="11"/>
  <c r="HV20" i="11"/>
  <c r="EL23" i="11"/>
  <c r="ES12" i="11"/>
  <c r="BE16" i="11"/>
  <c r="AT20" i="11"/>
  <c r="HI24" i="11"/>
  <c r="BS21" i="11"/>
  <c r="GV16" i="11"/>
  <c r="IB19" i="11"/>
  <c r="BB15" i="11"/>
  <c r="DE18" i="11"/>
  <c r="HX23" i="11"/>
  <c r="EN26" i="11"/>
  <c r="EJ14" i="11"/>
  <c r="BG19" i="11"/>
  <c r="JD342" i="11"/>
  <c r="IQ80" i="11"/>
  <c r="IS199" i="11"/>
  <c r="IN66" i="11"/>
  <c r="IT82" i="11"/>
  <c r="IU177" i="11"/>
  <c r="IT26" i="11"/>
  <c r="IP259" i="11"/>
  <c r="IP231" i="11"/>
  <c r="IQ202" i="11"/>
  <c r="DY13" i="11"/>
  <c r="IS329" i="11"/>
  <c r="IT264" i="11"/>
  <c r="IM225" i="11"/>
  <c r="IQ293" i="11"/>
  <c r="IU221" i="11"/>
  <c r="IU296" i="11"/>
  <c r="IV227" i="11"/>
  <c r="IO49" i="11"/>
  <c r="IR224" i="11"/>
  <c r="IR299" i="11"/>
  <c r="IS230" i="11"/>
  <c r="IO109" i="11"/>
  <c r="IR268" i="11"/>
  <c r="IR343" i="11"/>
  <c r="IS274" i="11"/>
  <c r="IO137" i="11"/>
  <c r="IN291" i="11"/>
  <c r="IS235" i="11"/>
  <c r="IO297" i="11"/>
  <c r="IS170" i="11"/>
  <c r="IV313" i="11"/>
  <c r="IO258" i="11"/>
  <c r="IW319" i="11"/>
  <c r="IQ265" i="11"/>
  <c r="IR336" i="11"/>
  <c r="IW280" i="11"/>
  <c r="IS342" i="11"/>
  <c r="IO292" i="11"/>
  <c r="IP215" i="11"/>
  <c r="IU191" i="11"/>
  <c r="IR80" i="11"/>
  <c r="IQ188" i="11"/>
  <c r="IQ263" i="11"/>
  <c r="IR194" i="11"/>
  <c r="IS122" i="11"/>
  <c r="IV277" i="11"/>
  <c r="IO222" i="11"/>
  <c r="IW283" i="11"/>
  <c r="AV23" i="11"/>
  <c r="FJ24" i="11"/>
  <c r="FC12" i="11"/>
  <c r="BX16" i="11"/>
  <c r="AP19" i="11"/>
  <c r="CF12" i="11"/>
  <c r="FE15" i="11"/>
  <c r="BO18" i="11"/>
  <c r="DZ13" i="11"/>
  <c r="CB13" i="11"/>
  <c r="FA16" i="11"/>
  <c r="IN345" i="11"/>
  <c r="CK21" i="11"/>
  <c r="EY23" i="11"/>
  <c r="GE16" i="11"/>
  <c r="GY19" i="11"/>
  <c r="IS227" i="11"/>
  <c r="EA18" i="11"/>
  <c r="AS18" i="11"/>
  <c r="CV22" i="11"/>
  <c r="FF25" i="11"/>
  <c r="CE16" i="11"/>
  <c r="FG19" i="11"/>
  <c r="AO26" i="11"/>
  <c r="AK14" i="11"/>
  <c r="FD19" i="11"/>
  <c r="HH22" i="11"/>
  <c r="BN14" i="11"/>
  <c r="GL18" i="11"/>
  <c r="IN343" i="11"/>
  <c r="IN241" i="11"/>
  <c r="AT24" i="11"/>
  <c r="AR12" i="11"/>
  <c r="CU16" i="11"/>
  <c r="CH22" i="11"/>
  <c r="FJ25" i="11"/>
  <c r="FQ14" i="11"/>
  <c r="AN20" i="11"/>
  <c r="EV24" i="11"/>
  <c r="FC13" i="11"/>
  <c r="HG16" i="11"/>
  <c r="IN220" i="11"/>
  <c r="IW244" i="11"/>
  <c r="EE18" i="11"/>
  <c r="AU18" i="11"/>
  <c r="CM21" i="11"/>
  <c r="FF23" i="11"/>
  <c r="CG16" i="11"/>
  <c r="FI19" i="11"/>
  <c r="AF25" i="11"/>
  <c r="AM14" i="11"/>
  <c r="EU18" i="11"/>
  <c r="HJ22" i="11"/>
  <c r="BN12" i="11"/>
  <c r="GN18" i="11"/>
  <c r="BP22" i="11"/>
  <c r="GY26" i="11"/>
  <c r="IV222" i="11"/>
  <c r="IW248" i="11"/>
  <c r="EG18" i="11"/>
  <c r="AV18" i="11"/>
  <c r="CN21" i="11"/>
  <c r="FF22" i="11"/>
  <c r="CH16" i="11"/>
  <c r="FJ19" i="11"/>
  <c r="AG25" i="11"/>
  <c r="AN14" i="11"/>
  <c r="EV18" i="11"/>
  <c r="HK22" i="11"/>
  <c r="AD26" i="11"/>
  <c r="GO18" i="11"/>
  <c r="BQ22" i="11"/>
  <c r="GZ26" i="11"/>
  <c r="IO320" i="11"/>
  <c r="IP214" i="11"/>
  <c r="ED15" i="11"/>
  <c r="AQ16" i="11"/>
  <c r="CT20" i="11"/>
  <c r="CG26" i="11"/>
  <c r="CC14" i="11"/>
  <c r="FP18" i="11"/>
  <c r="AM24" i="11"/>
  <c r="AI12" i="11"/>
  <c r="FB17" i="11"/>
  <c r="HF20" i="11"/>
  <c r="HZ24" i="11"/>
  <c r="GJ16" i="11"/>
  <c r="BW21" i="11"/>
  <c r="GU24" i="11"/>
  <c r="IR249" i="11"/>
  <c r="IO266" i="11"/>
  <c r="EB17" i="11"/>
  <c r="AX18" i="11"/>
  <c r="CP21" i="11"/>
  <c r="FF20" i="11"/>
  <c r="CJ16" i="11"/>
  <c r="FL19" i="11"/>
  <c r="AI25" i="11"/>
  <c r="AE13" i="11"/>
  <c r="EX18" i="11"/>
  <c r="HM22" i="11"/>
  <c r="AD24" i="11"/>
  <c r="GF17" i="11"/>
  <c r="BS22" i="11"/>
  <c r="GQ25" i="11"/>
  <c r="IW63" i="11"/>
  <c r="IN290" i="11"/>
  <c r="EA21" i="11"/>
  <c r="AT19" i="11"/>
  <c r="CW23" i="11"/>
  <c r="BZ20" i="11"/>
  <c r="CF17" i="11"/>
  <c r="FH20" i="11"/>
  <c r="AE26" i="11"/>
  <c r="AL15" i="11"/>
  <c r="FE20" i="11"/>
  <c r="HI23" i="11"/>
  <c r="BN24" i="11"/>
  <c r="GM19" i="11"/>
  <c r="IO251" i="11"/>
  <c r="IV283" i="11"/>
  <c r="AQ23" i="11"/>
  <c r="AX12" i="11"/>
  <c r="CP15" i="11"/>
  <c r="CC21" i="11"/>
  <c r="FP25" i="11"/>
  <c r="FL13" i="11"/>
  <c r="AI19" i="11"/>
  <c r="FB24" i="11"/>
  <c r="EX12" i="11"/>
  <c r="HM16" i="11"/>
  <c r="GJ23" i="11"/>
  <c r="IR305" i="11"/>
  <c r="IS287" i="11"/>
  <c r="EE17" i="11"/>
  <c r="BA18" i="11"/>
  <c r="CS21" i="11"/>
  <c r="FF17" i="11"/>
  <c r="CB15" i="11"/>
  <c r="FO19" i="11"/>
  <c r="AL25" i="11"/>
  <c r="AH13" i="11"/>
  <c r="FA18" i="11"/>
  <c r="HE21" i="11"/>
  <c r="AD21" i="11"/>
  <c r="IO291" i="11"/>
  <c r="IN305" i="11"/>
  <c r="AT23" i="11"/>
  <c r="BA12" i="11"/>
  <c r="CS15" i="11"/>
  <c r="CF21" i="11"/>
  <c r="FH24" i="11"/>
  <c r="FO13" i="11"/>
  <c r="AL19" i="11"/>
  <c r="FE24" i="11"/>
  <c r="FA12" i="11"/>
  <c r="HE15" i="11"/>
  <c r="GM23" i="11"/>
  <c r="AX22" i="11"/>
  <c r="HM26" i="11"/>
  <c r="BX22" i="11"/>
  <c r="GR16" i="11"/>
  <c r="IJ20" i="11"/>
  <c r="BB18" i="11"/>
  <c r="DB18" i="11"/>
  <c r="HU23" i="11"/>
  <c r="EK26" i="11"/>
  <c r="ER15" i="11"/>
  <c r="BD19" i="11"/>
  <c r="GA23" i="11"/>
  <c r="DV22" i="11"/>
  <c r="DR16" i="11"/>
  <c r="AZ22" i="11"/>
  <c r="HD25" i="11"/>
  <c r="BY22" i="11"/>
  <c r="GS16" i="11"/>
  <c r="IK20" i="11"/>
  <c r="BB17" i="11"/>
  <c r="DC18" i="11"/>
  <c r="HV23" i="11"/>
  <c r="EL26" i="11"/>
  <c r="ES15" i="11"/>
  <c r="BE19" i="11"/>
  <c r="GB23" i="11"/>
  <c r="CD18" i="11"/>
  <c r="GE19" i="11"/>
  <c r="BQ13" i="11"/>
  <c r="GY12" i="11"/>
  <c r="IE15" i="11"/>
  <c r="DA25" i="11"/>
  <c r="DH14" i="11"/>
  <c r="HP18" i="11"/>
  <c r="EQ22" i="11"/>
  <c r="BC26" i="11"/>
  <c r="BJ15" i="11"/>
  <c r="CW24" i="11"/>
  <c r="HE12" i="11"/>
  <c r="BX19" i="11"/>
  <c r="HA15" i="11"/>
  <c r="IG18" i="11"/>
  <c r="CX14" i="11"/>
  <c r="CY16" i="11"/>
  <c r="HR21" i="11"/>
  <c r="ES25" i="11"/>
  <c r="EO13" i="11"/>
  <c r="BL18" i="11"/>
  <c r="FX21" i="11"/>
  <c r="JB190" i="11"/>
  <c r="IU147" i="11"/>
  <c r="IY45" i="11"/>
  <c r="IU158" i="11"/>
  <c r="IV112" i="11"/>
  <c r="IQ13" i="11"/>
  <c r="IN142" i="11"/>
  <c r="EF24" i="11"/>
  <c r="IQ251" i="11"/>
  <c r="IU351" i="11"/>
  <c r="IS120" i="11"/>
  <c r="IM199" i="11"/>
  <c r="IM274" i="11"/>
  <c r="IN205" i="11"/>
  <c r="IR182" i="11"/>
  <c r="IV201" i="11"/>
  <c r="IV276" i="11"/>
  <c r="IW207" i="11"/>
  <c r="IN236" i="11"/>
  <c r="IW217" i="11"/>
  <c r="IO318" i="11"/>
  <c r="EF25" i="11"/>
  <c r="IN292" i="11"/>
  <c r="IW261" i="11"/>
  <c r="IP198" i="11"/>
  <c r="EF22" i="11"/>
  <c r="IN324" i="11"/>
  <c r="IS284" i="11"/>
  <c r="IT231" i="11"/>
  <c r="EA20" i="11"/>
  <c r="IO204" i="11"/>
  <c r="IO307" i="11"/>
  <c r="IP266" i="11"/>
  <c r="EG19" i="11"/>
  <c r="IO236" i="11"/>
  <c r="IW329" i="11"/>
  <c r="IT299" i="11"/>
  <c r="IW102" i="11"/>
  <c r="IP324" i="11"/>
  <c r="IU240" i="11"/>
  <c r="IM341" i="11"/>
  <c r="IN137" i="11"/>
  <c r="IU337" i="11"/>
  <c r="IR243" i="11"/>
  <c r="IV343" i="11"/>
  <c r="IV306" i="11"/>
  <c r="IO271" i="11"/>
  <c r="IT211" i="11"/>
  <c r="EB21" i="11"/>
  <c r="AX13" i="11"/>
  <c r="FL14" i="11"/>
  <c r="HM17" i="11"/>
  <c r="GQ20" i="11"/>
  <c r="AZ16" i="11"/>
  <c r="FN17" i="11"/>
  <c r="HD19" i="11"/>
  <c r="GS23" i="11"/>
  <c r="AV17" i="11"/>
  <c r="FJ18" i="11"/>
  <c r="HK21" i="11"/>
  <c r="AR24" i="11"/>
  <c r="FH25" i="11"/>
  <c r="FA13" i="11"/>
  <c r="GI12" i="11"/>
  <c r="IQ329" i="11"/>
  <c r="IW348" i="11"/>
  <c r="DX15" i="11"/>
  <c r="AX17" i="11"/>
  <c r="CP20" i="11"/>
  <c r="CC26" i="11"/>
  <c r="CJ15" i="11"/>
  <c r="FL18" i="11"/>
  <c r="AI24" i="11"/>
  <c r="AE12" i="11"/>
  <c r="EX17" i="11"/>
  <c r="HM21" i="11"/>
  <c r="AD13" i="11"/>
  <c r="GF16" i="11"/>
  <c r="IP191" i="11"/>
  <c r="IV351" i="11"/>
  <c r="BA23" i="11"/>
  <c r="CS26" i="11"/>
  <c r="CO14" i="11"/>
  <c r="CB20" i="11"/>
  <c r="FO24" i="11"/>
  <c r="FK12" i="11"/>
  <c r="AH18" i="11"/>
  <c r="FA23" i="11"/>
  <c r="HE26" i="11"/>
  <c r="HL15" i="11"/>
  <c r="IW298" i="11"/>
  <c r="IT187" i="11"/>
  <c r="DZ15" i="11"/>
  <c r="AZ17" i="11"/>
  <c r="CR20" i="11"/>
  <c r="CE26" i="11"/>
  <c r="CA14" i="11"/>
  <c r="FN18" i="11"/>
  <c r="AK24" i="11"/>
  <c r="AG12" i="11"/>
  <c r="EZ17" i="11"/>
  <c r="HD20" i="11"/>
  <c r="HZ26" i="11"/>
  <c r="GH16" i="11"/>
  <c r="BU21" i="11"/>
  <c r="GS24" i="11"/>
  <c r="IS301" i="11"/>
  <c r="IP210" i="11"/>
  <c r="EA15" i="11"/>
  <c r="BA17" i="11"/>
  <c r="CS20" i="11"/>
  <c r="CF26" i="11"/>
  <c r="CB14" i="11"/>
  <c r="FO18" i="11"/>
  <c r="AL24" i="11"/>
  <c r="AH12" i="11"/>
  <c r="FA17" i="11"/>
  <c r="HE20" i="11"/>
  <c r="HZ25" i="11"/>
  <c r="GI16" i="11"/>
  <c r="BV21" i="11"/>
  <c r="GT24" i="11"/>
  <c r="IM211" i="11"/>
  <c r="IM201" i="11"/>
  <c r="DY12" i="11"/>
  <c r="AV15" i="11"/>
  <c r="CN18" i="11"/>
  <c r="CA24" i="11"/>
  <c r="CH13" i="11"/>
  <c r="FJ16" i="11"/>
  <c r="AG22" i="11"/>
  <c r="HB17" i="11"/>
  <c r="EV15" i="11"/>
  <c r="HK19" i="11"/>
  <c r="GH26" i="11"/>
  <c r="GO15" i="11"/>
  <c r="BQ19" i="11"/>
  <c r="GZ23" i="11"/>
  <c r="IW322" i="11"/>
  <c r="IT219" i="11"/>
  <c r="EF15" i="11"/>
  <c r="AR16" i="11"/>
  <c r="CU20" i="11"/>
  <c r="CH26" i="11"/>
  <c r="CD14" i="11"/>
  <c r="FQ18" i="11"/>
  <c r="AN24" i="11"/>
  <c r="AJ12" i="11"/>
  <c r="FC17" i="11"/>
  <c r="HG20" i="11"/>
  <c r="HZ23" i="11"/>
  <c r="GK16" i="11"/>
  <c r="BX21" i="11"/>
  <c r="GV24" i="11"/>
  <c r="IR277" i="11"/>
  <c r="IO270" i="11"/>
  <c r="EC17" i="11"/>
  <c r="AY18" i="11"/>
  <c r="CQ21" i="11"/>
  <c r="FF19" i="11"/>
  <c r="CK16" i="11"/>
  <c r="FM19" i="11"/>
  <c r="AJ25" i="11"/>
  <c r="AF13" i="11"/>
  <c r="EY18" i="11"/>
  <c r="HC21" i="11"/>
  <c r="AD23" i="11"/>
  <c r="GG17" i="11"/>
  <c r="IP287" i="11"/>
  <c r="IO225" i="11"/>
  <c r="AV22" i="11"/>
  <c r="CN25" i="11"/>
  <c r="CU14" i="11"/>
  <c r="CH20" i="11"/>
  <c r="FJ23" i="11"/>
  <c r="FQ12" i="11"/>
  <c r="AN18" i="11"/>
  <c r="EV22" i="11"/>
  <c r="HK26" i="11"/>
  <c r="HG14" i="11"/>
  <c r="GO22" i="11"/>
  <c r="IP200" i="11"/>
  <c r="IT251" i="11"/>
  <c r="EB14" i="11"/>
  <c r="AU16" i="11"/>
  <c r="CM19" i="11"/>
  <c r="CK26" i="11"/>
  <c r="CG14" i="11"/>
  <c r="FI17" i="11"/>
  <c r="AF23" i="11"/>
  <c r="AM12" i="11"/>
  <c r="EU16" i="11"/>
  <c r="HJ20" i="11"/>
  <c r="HZ20" i="11"/>
  <c r="IP347" i="11"/>
  <c r="IS246" i="11"/>
  <c r="AY22" i="11"/>
  <c r="CQ25" i="11"/>
  <c r="CM13" i="11"/>
  <c r="CK20" i="11"/>
  <c r="FM23" i="11"/>
  <c r="CL24" i="11"/>
  <c r="AF17" i="11"/>
  <c r="EY22" i="11"/>
  <c r="HC25" i="11"/>
  <c r="HJ14" i="11"/>
  <c r="GG21" i="11"/>
  <c r="CP25" i="11"/>
  <c r="HI14" i="11"/>
  <c r="BU19" i="11"/>
  <c r="GX15" i="11"/>
  <c r="ID18" i="11"/>
  <c r="CX17" i="11"/>
  <c r="DG17" i="11"/>
  <c r="HO21" i="11"/>
  <c r="EP25" i="11"/>
  <c r="EL13" i="11"/>
  <c r="BI18" i="11"/>
  <c r="FU21" i="11"/>
  <c r="DP26" i="11"/>
  <c r="DL14" i="11"/>
  <c r="CR25" i="11"/>
  <c r="HK14" i="11"/>
  <c r="BV19" i="11"/>
  <c r="GY15" i="11"/>
  <c r="IE18" i="11"/>
  <c r="CX16" i="11"/>
  <c r="DH17" i="11"/>
  <c r="HP21" i="11"/>
  <c r="EQ25" i="11"/>
  <c r="EM13" i="11"/>
  <c r="BJ18" i="11"/>
  <c r="FV21" i="11"/>
  <c r="FQ22" i="11"/>
  <c r="GF15" i="11"/>
  <c r="GW26" i="11"/>
  <c r="IC25" i="11"/>
  <c r="IJ14" i="11"/>
  <c r="DF24" i="11"/>
  <c r="DB12" i="11"/>
  <c r="HU17" i="11"/>
  <c r="EK20" i="11"/>
  <c r="BH25" i="11"/>
  <c r="BD13" i="11"/>
  <c r="IT144" i="11"/>
  <c r="IV116" i="11"/>
  <c r="IW183" i="11"/>
  <c r="IS206" i="11"/>
  <c r="EE25" i="11"/>
  <c r="EB13" i="11"/>
  <c r="AR26" i="11"/>
  <c r="AX25" i="11"/>
  <c r="IS43" i="11"/>
  <c r="IR134" i="11"/>
  <c r="IU286" i="11"/>
  <c r="IT201" i="11"/>
  <c r="CP16" i="11"/>
  <c r="CR19" i="11"/>
  <c r="CN20" i="11"/>
  <c r="FO14" i="11"/>
  <c r="IQ286" i="11"/>
  <c r="CB23" i="11"/>
  <c r="FA26" i="11"/>
  <c r="IR142" i="11"/>
  <c r="CR23" i="11"/>
  <c r="EH16" i="11"/>
  <c r="HK12" i="11"/>
  <c r="AY14" i="11"/>
  <c r="FM15" i="11"/>
  <c r="HC17" i="11"/>
  <c r="GR21" i="11"/>
  <c r="AZ14" i="11"/>
  <c r="FN15" i="11"/>
  <c r="HD17" i="11"/>
  <c r="GS21" i="11"/>
  <c r="AU12" i="11"/>
  <c r="FI13" i="11"/>
  <c r="HJ16" i="11"/>
  <c r="GY20" i="11"/>
  <c r="AQ13" i="11"/>
  <c r="FP15" i="11"/>
  <c r="HF17" i="11"/>
  <c r="GU21" i="11"/>
  <c r="AX15" i="11"/>
  <c r="FL16" i="11"/>
  <c r="HM19" i="11"/>
  <c r="EC21" i="11"/>
  <c r="CG17" i="11"/>
  <c r="EU19" i="11"/>
  <c r="IN255" i="11"/>
  <c r="CW17" i="11"/>
  <c r="AE20" i="11"/>
  <c r="IO121" i="11"/>
  <c r="CP22" i="11"/>
  <c r="AI26" i="11"/>
  <c r="BN20" i="11"/>
  <c r="BV14" i="11"/>
  <c r="DF14" i="11"/>
  <c r="BH15" i="11"/>
  <c r="CA19" i="11"/>
  <c r="ID15" i="11"/>
  <c r="EP22" i="11"/>
  <c r="AJ16" i="11"/>
  <c r="GD18" i="11"/>
  <c r="EJ17" i="11"/>
  <c r="GL24" i="11"/>
  <c r="ID25" i="11"/>
  <c r="DI14" i="11"/>
  <c r="DJ26" i="11"/>
  <c r="FW18" i="11"/>
  <c r="DR23" i="11"/>
  <c r="IR311" i="11"/>
  <c r="AO15" i="11"/>
  <c r="BS26" i="11"/>
  <c r="HA21" i="11"/>
  <c r="ID22" i="11"/>
  <c r="GD16" i="11"/>
  <c r="DG21" i="11"/>
  <c r="HO25" i="11"/>
  <c r="HV14" i="11"/>
  <c r="EL17" i="11"/>
  <c r="BI22" i="11"/>
  <c r="FU25" i="11"/>
  <c r="GB14" i="11"/>
  <c r="DL18" i="11"/>
  <c r="BJ4" i="11"/>
  <c r="DL15" i="11"/>
  <c r="DW19" i="11"/>
  <c r="EY19" i="11"/>
  <c r="BQ23" i="11"/>
  <c r="GX18" i="11"/>
  <c r="IJ21" i="11"/>
  <c r="FR14" i="11"/>
  <c r="DB19" i="11"/>
  <c r="HU24" i="11"/>
  <c r="HQ12" i="11"/>
  <c r="ER16" i="11"/>
  <c r="BD20" i="11"/>
  <c r="GA24" i="11"/>
  <c r="FW12" i="11"/>
  <c r="DR17" i="11"/>
  <c r="CT21" i="11"/>
  <c r="AD20" i="11"/>
  <c r="BS18" i="11"/>
  <c r="GS14" i="11"/>
  <c r="IJ18" i="11"/>
  <c r="GP26" i="11"/>
  <c r="DB16" i="11"/>
  <c r="HU21" i="11"/>
  <c r="EK24" i="11"/>
  <c r="ER13" i="11"/>
  <c r="BD17" i="11"/>
  <c r="GA21" i="11"/>
  <c r="IW308" i="11"/>
  <c r="AK13" i="11"/>
  <c r="BX26" i="11"/>
  <c r="GV20" i="11"/>
  <c r="IG22" i="11"/>
  <c r="GD13" i="11"/>
  <c r="CY20" i="11"/>
  <c r="HR25" i="11"/>
  <c r="HY14" i="11"/>
  <c r="EO17" i="11"/>
  <c r="BL22" i="11"/>
  <c r="FX25" i="11"/>
  <c r="FT13" i="11"/>
  <c r="IP204" i="11"/>
  <c r="AG23" i="11"/>
  <c r="ET26" i="11"/>
  <c r="GS22" i="11"/>
  <c r="IC23" i="11"/>
  <c r="IJ12" i="11"/>
  <c r="DF22" i="11"/>
  <c r="HN12" i="11"/>
  <c r="HU15" i="11"/>
  <c r="EK18" i="11"/>
  <c r="BH23" i="11"/>
  <c r="FT26" i="11"/>
  <c r="GA15" i="11"/>
  <c r="DK19" i="11"/>
  <c r="FW2" i="11"/>
  <c r="BK6" i="11"/>
  <c r="AX16" i="11"/>
  <c r="HM20" i="11"/>
  <c r="BR20" i="11"/>
  <c r="GQ15" i="11"/>
  <c r="IH19" i="11"/>
  <c r="CX24" i="11"/>
  <c r="CZ17" i="11"/>
  <c r="HS22" i="11"/>
  <c r="EI25" i="11"/>
  <c r="EP14" i="11"/>
  <c r="BM19" i="11"/>
  <c r="FY22" i="11"/>
  <c r="DV13" i="11"/>
  <c r="DP15" i="11"/>
  <c r="BE6" i="11"/>
  <c r="DR15" i="11"/>
  <c r="BA15" i="11"/>
  <c r="HE18" i="11"/>
  <c r="BS20" i="11"/>
  <c r="GR15" i="11"/>
  <c r="II19" i="11"/>
  <c r="CX23" i="11"/>
  <c r="DA17" i="11"/>
  <c r="HT22" i="11"/>
  <c r="EJ25" i="11"/>
  <c r="EQ14" i="11"/>
  <c r="BC18" i="11"/>
  <c r="FZ22" i="11"/>
  <c r="DV12" i="11"/>
  <c r="DQ15" i="11"/>
  <c r="BA5" i="11"/>
  <c r="CU18" i="11"/>
  <c r="GL26" i="11"/>
  <c r="BQ17" i="11"/>
  <c r="GX14" i="11"/>
  <c r="ID17" i="11"/>
  <c r="GP21" i="11"/>
  <c r="DG16" i="11"/>
  <c r="HO20" i="11"/>
  <c r="EP24" i="11"/>
  <c r="EL12" i="11"/>
  <c r="BI17" i="11"/>
  <c r="FU20" i="11"/>
  <c r="DP25" i="11"/>
  <c r="IQ350" i="11"/>
  <c r="EY25" i="11"/>
  <c r="BW25" i="11"/>
  <c r="GT19" i="11"/>
  <c r="IA21" i="11"/>
  <c r="FR23" i="11"/>
  <c r="DD20" i="11"/>
  <c r="HW25" i="11"/>
  <c r="HS13" i="11"/>
  <c r="EI16" i="11"/>
  <c r="BF21" i="11"/>
  <c r="CB22" i="11"/>
  <c r="GK21" i="11"/>
  <c r="BP14" i="11"/>
  <c r="GT12" i="11"/>
  <c r="IK16" i="11"/>
  <c r="DG26" i="11"/>
  <c r="DC14" i="11"/>
  <c r="HV19" i="11"/>
  <c r="EL22" i="11"/>
  <c r="DJ16" i="11"/>
  <c r="BE15" i="11"/>
  <c r="GB19" i="11"/>
  <c r="FG24" i="11"/>
  <c r="GL16" i="11"/>
  <c r="BY12" i="11"/>
  <c r="IJ26" i="11"/>
  <c r="IF14" i="11"/>
  <c r="DB24" i="11"/>
  <c r="DI13" i="11"/>
  <c r="HQ17" i="11"/>
  <c r="ER21" i="11"/>
  <c r="BD25" i="11"/>
  <c r="BK14" i="11"/>
  <c r="FW17" i="11"/>
  <c r="DR22" i="11"/>
  <c r="FX26" i="11"/>
  <c r="HI4" i="11"/>
  <c r="CC2" i="11"/>
  <c r="DI26" i="11"/>
  <c r="DU18" i="11"/>
  <c r="CU7" i="11"/>
  <c r="BE25" i="11"/>
  <c r="DS12" i="11"/>
  <c r="BN7" i="11"/>
  <c r="FU24" i="11"/>
  <c r="HG2" i="11"/>
  <c r="BZ2" i="11"/>
  <c r="FZ17" i="11"/>
  <c r="AV5" i="11"/>
  <c r="HV13" i="11"/>
  <c r="DN14" i="11"/>
  <c r="BW22" i="11"/>
  <c r="DP24" i="11"/>
  <c r="EK13" i="11"/>
  <c r="GC23" i="11"/>
  <c r="HH7" i="11"/>
  <c r="GA2" i="11"/>
  <c r="GC16" i="11"/>
  <c r="HD7" i="11"/>
  <c r="DR26" i="11"/>
  <c r="FT15" i="11"/>
  <c r="CD7" i="11"/>
  <c r="BK4" i="11"/>
  <c r="BM17" i="11"/>
  <c r="GC2" i="11"/>
  <c r="DS13" i="11"/>
  <c r="FV20" i="11"/>
  <c r="CQ7" i="11"/>
  <c r="ER18" i="11"/>
  <c r="DR13" i="11"/>
  <c r="GZ19" i="11"/>
  <c r="DP22" i="11"/>
  <c r="EQ15" i="11"/>
  <c r="DT13" i="11"/>
  <c r="BP7" i="11"/>
  <c r="AU5" i="11"/>
  <c r="IV252" i="11"/>
  <c r="IU295" i="11"/>
  <c r="IP268" i="11"/>
  <c r="AH21" i="11"/>
  <c r="HD23" i="11"/>
  <c r="EY14" i="11"/>
  <c r="BU18" i="11"/>
  <c r="FI26" i="11"/>
  <c r="EX15" i="11"/>
  <c r="AT13" i="11"/>
  <c r="GK20" i="11"/>
  <c r="IQ331" i="11"/>
  <c r="FS22" i="11"/>
  <c r="IE25" i="11"/>
  <c r="GC17" i="11"/>
  <c r="GH12" i="11"/>
  <c r="HR15" i="11"/>
  <c r="EF17" i="11"/>
  <c r="DC19" i="11"/>
  <c r="FX12" i="11"/>
  <c r="CZ23" i="11"/>
  <c r="FU16" i="11"/>
  <c r="IK15" i="11"/>
  <c r="BI26" i="11"/>
  <c r="HB26" i="11"/>
  <c r="HT25" i="11"/>
  <c r="FV13" i="11"/>
  <c r="BU25" i="11"/>
  <c r="HQ13" i="11"/>
  <c r="DR18" i="11"/>
  <c r="DH19" i="11"/>
  <c r="FV23" i="11"/>
  <c r="II13" i="11"/>
  <c r="BG24" i="11"/>
  <c r="CX20" i="11"/>
  <c r="GC22" i="11"/>
  <c r="GP18" i="11"/>
  <c r="BL17" i="11"/>
  <c r="GJ20" i="11"/>
  <c r="HW16" i="11"/>
  <c r="DM20" i="11"/>
  <c r="FY2" i="11"/>
  <c r="CI4" i="11"/>
  <c r="FW14" i="11"/>
  <c r="IL320" i="11"/>
  <c r="IO229" i="11"/>
  <c r="IN165" i="11"/>
  <c r="IP342" i="11"/>
  <c r="CL17" i="11"/>
  <c r="GX23" i="11"/>
  <c r="GY23" i="11"/>
  <c r="AW15" i="11"/>
  <c r="AS16" i="11"/>
  <c r="FA21" i="11"/>
  <c r="IM97" i="11"/>
  <c r="BC16" i="11"/>
  <c r="ID12" i="11"/>
  <c r="EL20" i="11"/>
  <c r="GE12" i="11"/>
  <c r="HQ15" i="11"/>
  <c r="DR20" i="11"/>
  <c r="BT26" i="11"/>
  <c r="HW14" i="11"/>
  <c r="DM18" i="11"/>
  <c r="BB12" i="11"/>
  <c r="BJ19" i="11"/>
  <c r="IB23" i="11"/>
  <c r="BG23" i="11"/>
  <c r="GV25" i="11"/>
  <c r="EQ20" i="11"/>
  <c r="EX16" i="11"/>
  <c r="HU12" i="11"/>
  <c r="CK7" i="11"/>
  <c r="ID20" i="11"/>
  <c r="GB12" i="11"/>
  <c r="IJ19" i="11"/>
  <c r="BD18" i="11"/>
  <c r="GY22" i="11"/>
  <c r="BL23" i="11"/>
  <c r="HQ20" i="11"/>
  <c r="GN21" i="11"/>
  <c r="EM22" i="11"/>
  <c r="DM12" i="11"/>
  <c r="BJ24" i="11"/>
  <c r="DO17" i="11"/>
  <c r="GB22" i="11"/>
  <c r="DO13" i="11"/>
  <c r="EU23" i="11"/>
  <c r="IL261" i="11"/>
  <c r="IW176" i="11"/>
  <c r="IQ179" i="11"/>
  <c r="IW47" i="11"/>
  <c r="IN264" i="11"/>
  <c r="IV322" i="11"/>
  <c r="IW202" i="11"/>
  <c r="IW234" i="11"/>
  <c r="IO264" i="11"/>
  <c r="IM187" i="11"/>
  <c r="IV189" i="11"/>
  <c r="IS292" i="11"/>
  <c r="FQ13" i="11"/>
  <c r="FH15" i="11"/>
  <c r="FO17" i="11"/>
  <c r="HC26" i="11"/>
  <c r="EF13" i="11"/>
  <c r="CD13" i="11"/>
  <c r="FC16" i="11"/>
  <c r="IM246" i="11"/>
  <c r="CT13" i="11"/>
  <c r="AM17" i="11"/>
  <c r="IU189" i="11"/>
  <c r="CW19" i="11"/>
  <c r="AE22" i="11"/>
  <c r="GF26" i="11"/>
  <c r="IQ192" i="11"/>
  <c r="CM18" i="11"/>
  <c r="AF22" i="11"/>
  <c r="GG26" i="11"/>
  <c r="IR212" i="11"/>
  <c r="CS17" i="11"/>
  <c r="AL21" i="11"/>
  <c r="GM25" i="11"/>
  <c r="IU213" i="11"/>
  <c r="CO18" i="11"/>
  <c r="AH22" i="11"/>
  <c r="GI26" i="11"/>
  <c r="IS341" i="11"/>
  <c r="CV20" i="11"/>
  <c r="AO24" i="11"/>
  <c r="HZ22" i="11"/>
  <c r="BA21" i="11"/>
  <c r="FO22" i="11"/>
  <c r="HE24" i="11"/>
  <c r="IM237" i="11"/>
  <c r="CE24" i="11"/>
  <c r="HB13" i="11"/>
  <c r="IM350" i="11"/>
  <c r="CR12" i="11"/>
  <c r="AK16" i="11"/>
  <c r="GL20" i="11"/>
  <c r="GR13" i="11"/>
  <c r="HT20" i="11"/>
  <c r="FZ20" i="11"/>
  <c r="GG24" i="11"/>
  <c r="GP15" i="11"/>
  <c r="ER12" i="11"/>
  <c r="GN13" i="11"/>
  <c r="CZ22" i="11"/>
  <c r="BM24" i="11"/>
  <c r="GH19" i="11"/>
  <c r="IA16" i="11"/>
  <c r="DC12" i="11"/>
  <c r="BD26" i="11"/>
  <c r="GB17" i="11"/>
  <c r="DL21" i="11"/>
  <c r="EE20" i="11"/>
  <c r="EW19" i="11"/>
  <c r="BP23" i="11"/>
  <c r="GW18" i="11"/>
  <c r="II21" i="11"/>
  <c r="FR15" i="11"/>
  <c r="DA19" i="11"/>
  <c r="HT24" i="11"/>
  <c r="HP12" i="11"/>
  <c r="EQ16" i="11"/>
  <c r="BC20" i="11"/>
  <c r="FZ24" i="11"/>
  <c r="FV12" i="11"/>
  <c r="DQ17" i="11"/>
  <c r="BJ6" i="11"/>
  <c r="DK12" i="11"/>
  <c r="AY19" i="11"/>
  <c r="HC22" i="11"/>
  <c r="BY21" i="11"/>
  <c r="GX16" i="11"/>
  <c r="ID19" i="11"/>
  <c r="BB13" i="11"/>
  <c r="DG18" i="11"/>
  <c r="HO22" i="11"/>
  <c r="EP26" i="11"/>
  <c r="EL14" i="11"/>
  <c r="BI19" i="11"/>
  <c r="FU22" i="11"/>
  <c r="DV17" i="11"/>
  <c r="DQ14" i="11"/>
  <c r="FF16" i="11"/>
  <c r="GL23" i="11"/>
  <c r="BO15" i="11"/>
  <c r="GX13" i="11"/>
  <c r="ID16" i="11"/>
  <c r="CZ26" i="11"/>
  <c r="DG15" i="11"/>
  <c r="HO19" i="11"/>
  <c r="EP23" i="11"/>
  <c r="DJ23" i="11"/>
  <c r="BI16" i="11"/>
  <c r="FU19" i="11"/>
  <c r="DY16" i="11"/>
  <c r="FD18" i="11"/>
  <c r="BS23" i="11"/>
  <c r="GZ18" i="11"/>
  <c r="IA20" i="11"/>
  <c r="FR12" i="11"/>
  <c r="DD19" i="11"/>
  <c r="HW24" i="11"/>
  <c r="HS12" i="11"/>
  <c r="EI15" i="11"/>
  <c r="BF20" i="11"/>
  <c r="GC24" i="11"/>
  <c r="FY12" i="11"/>
  <c r="IP274" i="11"/>
  <c r="AN12" i="11"/>
  <c r="BO25" i="11"/>
  <c r="HA20" i="11"/>
  <c r="IH22" i="11"/>
  <c r="GD12" i="11"/>
  <c r="CZ20" i="11"/>
  <c r="HS25" i="11"/>
  <c r="HO13" i="11"/>
  <c r="EP17" i="11"/>
  <c r="BM22" i="11"/>
  <c r="FY25" i="11"/>
  <c r="FU13" i="11"/>
  <c r="DP18" i="11"/>
  <c r="AS5" i="11"/>
  <c r="DM16" i="11"/>
  <c r="CP19" i="11"/>
  <c r="HZ17" i="11"/>
  <c r="BO17" i="11"/>
  <c r="GV14" i="11"/>
  <c r="IB17" i="11"/>
  <c r="GP23" i="11"/>
  <c r="DE16" i="11"/>
  <c r="HX21" i="11"/>
  <c r="EN24" i="11"/>
  <c r="EJ12" i="11"/>
  <c r="BG17" i="11"/>
  <c r="FS20" i="11"/>
  <c r="DN25" i="11"/>
  <c r="DU14" i="11"/>
  <c r="EX7" i="11"/>
  <c r="BO7" i="11"/>
  <c r="CS18" i="11"/>
  <c r="GE26" i="11"/>
  <c r="BP17" i="11"/>
  <c r="GW14" i="11"/>
  <c r="IC17" i="11"/>
  <c r="GP22" i="11"/>
  <c r="DF16" i="11"/>
  <c r="HY21" i="11"/>
  <c r="EO24" i="11"/>
  <c r="EK12" i="11"/>
  <c r="BH17" i="11"/>
  <c r="FT20" i="11"/>
  <c r="DO25" i="11"/>
  <c r="DK13" i="11"/>
  <c r="DL13" i="11"/>
  <c r="CH24" i="11"/>
  <c r="GF21" i="11"/>
  <c r="BY15" i="11"/>
  <c r="GR12" i="11"/>
  <c r="II16" i="11"/>
  <c r="DE26" i="11"/>
  <c r="DA14" i="11"/>
  <c r="HT19" i="11"/>
  <c r="EJ22" i="11"/>
  <c r="DJ18" i="11"/>
  <c r="BC15" i="11"/>
  <c r="FZ19" i="11"/>
  <c r="DU24" i="11"/>
  <c r="AT25" i="11"/>
  <c r="EU13" i="11"/>
  <c r="BT22" i="11"/>
  <c r="GW17" i="11"/>
  <c r="IF20" i="11"/>
  <c r="BB22" i="11"/>
  <c r="DI19" i="11"/>
  <c r="HQ23" i="11"/>
  <c r="HX12" i="11"/>
  <c r="EN15" i="11"/>
  <c r="BK20" i="11"/>
  <c r="FO26" i="11"/>
  <c r="GG16" i="11"/>
  <c r="BX12" i="11"/>
  <c r="II26" i="11"/>
  <c r="IE14" i="11"/>
  <c r="DA24" i="11"/>
  <c r="DH13" i="11"/>
  <c r="HP17" i="11"/>
  <c r="EQ21" i="11"/>
  <c r="BC25" i="11"/>
  <c r="BJ14" i="11"/>
  <c r="FV17" i="11"/>
  <c r="FN13" i="11"/>
  <c r="GF13" i="11"/>
  <c r="GX24" i="11"/>
  <c r="ID24" i="11"/>
  <c r="IK13" i="11"/>
  <c r="DG23" i="11"/>
  <c r="HN22" i="11"/>
  <c r="HV16" i="11"/>
  <c r="EL19" i="11"/>
  <c r="BI24" i="11"/>
  <c r="BE12" i="11"/>
  <c r="GB16" i="11"/>
  <c r="DL20" i="11"/>
  <c r="FU18" i="11"/>
  <c r="CB2" i="11"/>
  <c r="HF2" i="11"/>
  <c r="HX19" i="11"/>
  <c r="DT15" i="11"/>
  <c r="CW7" i="11"/>
  <c r="GC25" i="11"/>
  <c r="CH2" i="11"/>
  <c r="HE7" i="11"/>
  <c r="FX17" i="11"/>
  <c r="HM7" i="11"/>
  <c r="IW293" i="11"/>
  <c r="FT12" i="11"/>
  <c r="EW7" i="11"/>
  <c r="BI21" i="11"/>
  <c r="BH6" i="11"/>
  <c r="II20" i="11"/>
  <c r="DO20" i="11"/>
  <c r="HL2" i="11"/>
  <c r="GA16" i="11"/>
  <c r="AP5" i="11"/>
  <c r="CT15" i="11"/>
  <c r="DV21" i="11"/>
  <c r="HE2" i="11"/>
  <c r="CG21" i="11"/>
  <c r="DV20" i="11"/>
  <c r="BU7" i="11"/>
  <c r="HF7" i="11"/>
  <c r="FW21" i="11"/>
  <c r="CS7" i="11"/>
  <c r="FZ14" i="11"/>
  <c r="FT14" i="11"/>
  <c r="CT7" i="11"/>
  <c r="BG15" i="11"/>
  <c r="BZ7" i="11"/>
  <c r="FR20" i="11"/>
  <c r="DU19" i="11"/>
  <c r="BC12" i="11"/>
  <c r="IW316" i="11"/>
  <c r="AX26" i="11"/>
  <c r="AX19" i="11"/>
  <c r="HO18" i="11"/>
  <c r="ER22" i="11"/>
  <c r="GR25" i="11"/>
  <c r="EM20" i="11"/>
  <c r="CM7" i="11"/>
  <c r="IG12" i="11"/>
  <c r="FX15" i="11"/>
  <c r="IK21" i="11"/>
  <c r="BE20" i="11"/>
  <c r="IH25" i="11"/>
  <c r="BM25" i="11"/>
  <c r="BY13" i="11"/>
  <c r="EL21" i="11"/>
  <c r="FB7" i="11"/>
  <c r="FR26" i="11"/>
  <c r="FZ25" i="11"/>
  <c r="HB12" i="11"/>
  <c r="HU25" i="11"/>
  <c r="FC15" i="11"/>
  <c r="HP23" i="11"/>
  <c r="GR24" i="11"/>
  <c r="GU15" i="11"/>
  <c r="BF18" i="11"/>
  <c r="IG17" i="11"/>
  <c r="FX20" i="11"/>
  <c r="DQ25" i="11"/>
  <c r="DK14" i="11"/>
  <c r="BX7" i="11"/>
  <c r="BH18" i="11"/>
  <c r="DP16" i="11"/>
  <c r="DT19" i="11"/>
  <c r="HF15" i="11"/>
  <c r="IQ301" i="11"/>
  <c r="IF12" i="11"/>
  <c r="HF21" i="11"/>
  <c r="IV334" i="11"/>
  <c r="HT15" i="11"/>
  <c r="GH14" i="11"/>
  <c r="HP16" i="11"/>
  <c r="FT2" i="11"/>
  <c r="GT17" i="11"/>
  <c r="EK15" i="11"/>
  <c r="EY7" i="11"/>
  <c r="DG19" i="11"/>
  <c r="DL16" i="11"/>
  <c r="GS15" i="11"/>
  <c r="ER14" i="11"/>
  <c r="ET22" i="11"/>
  <c r="HR26" i="11"/>
  <c r="BU17" i="11"/>
  <c r="ER24" i="11"/>
  <c r="BQ14" i="11"/>
  <c r="HW19" i="11"/>
  <c r="EP12" i="11"/>
  <c r="HR17" i="11"/>
  <c r="CA7" i="11"/>
  <c r="DV25" i="11"/>
  <c r="AU2" i="11"/>
  <c r="ES21" i="11"/>
  <c r="HU26" i="11"/>
  <c r="DS22" i="11"/>
  <c r="IU40" i="11"/>
  <c r="IO231" i="11"/>
  <c r="IV179" i="11"/>
  <c r="IV234" i="11"/>
  <c r="IW310" i="11"/>
  <c r="IP188" i="11"/>
  <c r="IT221" i="11"/>
  <c r="IP256" i="11"/>
  <c r="IT289" i="11"/>
  <c r="IQ336" i="11"/>
  <c r="IN339" i="11"/>
  <c r="IT316" i="11"/>
  <c r="AI20" i="11"/>
  <c r="AK23" i="11"/>
  <c r="AG24" i="11"/>
  <c r="HE16" i="11"/>
  <c r="AP13" i="11"/>
  <c r="CI12" i="11"/>
  <c r="EW14" i="11"/>
  <c r="IR247" i="11"/>
  <c r="BZ25" i="11"/>
  <c r="AG15" i="11"/>
  <c r="IN191" i="11"/>
  <c r="CQ17" i="11"/>
  <c r="AJ21" i="11"/>
  <c r="GK25" i="11"/>
  <c r="IV193" i="11"/>
  <c r="CR17" i="11"/>
  <c r="AK21" i="11"/>
  <c r="GL25" i="11"/>
  <c r="IO227" i="11"/>
  <c r="CM15" i="11"/>
  <c r="AF19" i="11"/>
  <c r="GG23" i="11"/>
  <c r="IN215" i="11"/>
  <c r="CT17" i="11"/>
  <c r="AM21" i="11"/>
  <c r="GN25" i="11"/>
  <c r="IQ232" i="11"/>
  <c r="CP18" i="11"/>
  <c r="AI22" i="11"/>
  <c r="GJ26" i="11"/>
  <c r="AU19" i="11"/>
  <c r="FI20" i="11"/>
  <c r="HJ23" i="11"/>
  <c r="IQ346" i="11"/>
  <c r="CJ23" i="11"/>
  <c r="EX25" i="11"/>
  <c r="IR315" i="11"/>
  <c r="BZ16" i="11"/>
  <c r="AE14" i="11"/>
  <c r="GF18" i="11"/>
  <c r="GW12" i="11"/>
  <c r="HY19" i="11"/>
  <c r="FT18" i="11"/>
  <c r="GM20" i="11"/>
  <c r="CZ25" i="11"/>
  <c r="DJ12" i="11"/>
  <c r="BQ26" i="11"/>
  <c r="DE21" i="11"/>
  <c r="BG22" i="11"/>
  <c r="GI15" i="11"/>
  <c r="IF15" i="11"/>
  <c r="HW20" i="11"/>
  <c r="BI25" i="11"/>
  <c r="FV15" i="11"/>
  <c r="DQ20" i="11"/>
  <c r="AW19" i="11"/>
  <c r="HL23" i="11"/>
  <c r="BT21" i="11"/>
  <c r="GW16" i="11"/>
  <c r="IC19" i="11"/>
  <c r="BB14" i="11"/>
  <c r="DF18" i="11"/>
  <c r="HY23" i="11"/>
  <c r="EO26" i="11"/>
  <c r="EK14" i="11"/>
  <c r="BH19" i="11"/>
  <c r="FT22" i="11"/>
  <c r="DV18" i="11"/>
  <c r="DK15" i="11"/>
  <c r="BT7" i="11"/>
  <c r="CD4" i="11"/>
  <c r="CQ22" i="11"/>
  <c r="BN19" i="11"/>
  <c r="BR18" i="11"/>
  <c r="GR14" i="11"/>
  <c r="II18" i="11"/>
  <c r="CX12" i="11"/>
  <c r="DA16" i="11"/>
  <c r="HT21" i="11"/>
  <c r="EJ24" i="11"/>
  <c r="EQ13" i="11"/>
  <c r="BC17" i="11"/>
  <c r="FZ21" i="11"/>
  <c r="DU26" i="11"/>
  <c r="HI2" i="11"/>
  <c r="CC15" i="11"/>
  <c r="GG18" i="11"/>
  <c r="BU13" i="11"/>
  <c r="IB26" i="11"/>
  <c r="II15" i="11"/>
  <c r="DE25" i="11"/>
  <c r="DA13" i="11"/>
  <c r="HT18" i="11"/>
  <c r="EJ21" i="11"/>
  <c r="BG26" i="11"/>
  <c r="BC14" i="11"/>
  <c r="FZ18" i="11"/>
  <c r="AS17" i="11"/>
  <c r="HH21" i="11"/>
  <c r="BP20" i="11"/>
  <c r="GZ16" i="11"/>
  <c r="IF19" i="11"/>
  <c r="CX26" i="11"/>
  <c r="DI18" i="11"/>
  <c r="HQ22" i="11"/>
  <c r="ER26" i="11"/>
  <c r="EN14" i="11"/>
  <c r="BK19" i="11"/>
  <c r="FW22" i="11"/>
  <c r="DV15" i="11"/>
  <c r="EC14" i="11"/>
  <c r="EV16" i="11"/>
  <c r="BT23" i="11"/>
  <c r="GR17" i="11"/>
  <c r="IB20" i="11"/>
  <c r="BB26" i="11"/>
  <c r="DE19" i="11"/>
  <c r="HX24" i="11"/>
  <c r="HT12" i="11"/>
  <c r="EJ15" i="11"/>
  <c r="BG20" i="11"/>
  <c r="FS23" i="11"/>
  <c r="FZ12" i="11"/>
  <c r="DU17" i="11"/>
  <c r="HJ2" i="11"/>
  <c r="BD4" i="11"/>
  <c r="CC25" i="11"/>
  <c r="GI22" i="11"/>
  <c r="BW15" i="11"/>
  <c r="HA13" i="11"/>
  <c r="IG16" i="11"/>
  <c r="DC26" i="11"/>
  <c r="CY14" i="11"/>
  <c r="HR19" i="11"/>
  <c r="ES23" i="11"/>
  <c r="DJ20" i="11"/>
  <c r="BL16" i="11"/>
  <c r="FX19" i="11"/>
  <c r="DS24" i="11"/>
  <c r="DO12" i="11"/>
  <c r="AQ2" i="11"/>
  <c r="HL4" i="11"/>
  <c r="CF24" i="11"/>
  <c r="GE21" i="11"/>
  <c r="BX15" i="11"/>
  <c r="GQ12" i="11"/>
  <c r="IH16" i="11"/>
  <c r="DD26" i="11"/>
  <c r="CZ14" i="11"/>
  <c r="HS19" i="11"/>
  <c r="EI22" i="11"/>
  <c r="DJ19" i="11"/>
  <c r="BM16" i="11"/>
  <c r="FY19" i="11"/>
  <c r="DT24" i="11"/>
  <c r="DP12" i="11"/>
  <c r="CB7" i="11"/>
  <c r="CD12" i="11"/>
  <c r="GL17" i="11"/>
  <c r="BV12" i="11"/>
  <c r="IG26" i="11"/>
  <c r="IC14" i="11"/>
  <c r="CY24" i="11"/>
  <c r="DF13" i="11"/>
  <c r="HY18" i="11"/>
  <c r="EO21" i="11"/>
  <c r="BL26" i="11"/>
  <c r="BH14" i="11"/>
  <c r="FT17" i="11"/>
  <c r="DO22" i="11"/>
  <c r="AU13" i="11"/>
  <c r="HJ17" i="11"/>
  <c r="BX20" i="11"/>
  <c r="GT15" i="11"/>
  <c r="IK19" i="11"/>
  <c r="CX21" i="11"/>
  <c r="DC17" i="11"/>
  <c r="HV22" i="11"/>
  <c r="EL25" i="11"/>
  <c r="ES14" i="11"/>
  <c r="BI14" i="11"/>
  <c r="FK14" i="11"/>
  <c r="GE13" i="11"/>
  <c r="GW24" i="11"/>
  <c r="IC24" i="11"/>
  <c r="IJ13" i="11"/>
  <c r="DF23" i="11"/>
  <c r="HN23" i="11"/>
  <c r="HU16" i="11"/>
  <c r="EK19" i="11"/>
  <c r="BH24" i="11"/>
  <c r="BD12" i="11"/>
  <c r="IS272" i="11"/>
  <c r="AK19" i="11"/>
  <c r="ET18" i="11"/>
  <c r="GQ21" i="11"/>
  <c r="II23" i="11"/>
  <c r="GD22" i="11"/>
  <c r="DA21" i="11"/>
  <c r="HT26" i="11"/>
  <c r="HP14" i="11"/>
  <c r="EQ18" i="11"/>
  <c r="BC22" i="11"/>
  <c r="FZ26" i="11"/>
  <c r="FV14" i="11"/>
  <c r="DQ19" i="11"/>
  <c r="FY13" i="11"/>
  <c r="AR5" i="11"/>
  <c r="HG7" i="11"/>
  <c r="DJ14" i="11"/>
  <c r="DR12" i="11"/>
  <c r="CF2" i="11"/>
  <c r="FU17" i="11"/>
  <c r="CG2" i="11"/>
  <c r="FS18" i="11"/>
  <c r="FS12" i="11"/>
  <c r="FD7" i="11"/>
  <c r="ET16" i="11"/>
  <c r="DK24" i="11"/>
  <c r="HY22" i="11"/>
  <c r="FW23" i="11"/>
  <c r="CL7" i="11"/>
  <c r="DA18" i="11"/>
  <c r="DS17" i="11"/>
  <c r="CM26" i="11"/>
  <c r="DV23" i="11"/>
  <c r="CV7" i="11"/>
  <c r="BX17" i="11"/>
  <c r="DL23" i="11"/>
  <c r="HL7" i="11"/>
  <c r="BT14" i="11"/>
  <c r="DN23" i="11"/>
  <c r="AS2" i="11"/>
  <c r="BG6" i="11"/>
  <c r="FU15" i="11"/>
  <c r="CB4" i="11"/>
  <c r="FP13" i="11"/>
  <c r="DL26" i="11"/>
  <c r="CX18" i="11"/>
  <c r="FY20" i="11"/>
  <c r="AT2" i="11"/>
  <c r="HO24" i="11"/>
  <c r="CK4" i="11"/>
  <c r="GA19" i="11"/>
  <c r="CJ7" i="11"/>
  <c r="BM4" i="11"/>
  <c r="IQ318" i="11"/>
  <c r="BA13" i="11"/>
  <c r="AZ20" i="11"/>
  <c r="AV26" i="11"/>
  <c r="FM25" i="11"/>
  <c r="FB14" i="11"/>
  <c r="IN294" i="11"/>
  <c r="FH14" i="11"/>
  <c r="CY25" i="11"/>
  <c r="IB22" i="11"/>
  <c r="DG24" i="11"/>
  <c r="GK15" i="11"/>
  <c r="DD12" i="11"/>
  <c r="DM21" i="11"/>
  <c r="GW23" i="11"/>
  <c r="ES19" i="11"/>
  <c r="FB18" i="11"/>
  <c r="HV24" i="11"/>
  <c r="FG18" i="11"/>
  <c r="EP20" i="11"/>
  <c r="GM18" i="11"/>
  <c r="HV18" i="11"/>
  <c r="AZ5" i="11"/>
  <c r="II22" i="11"/>
  <c r="BC21" i="11"/>
  <c r="IU239" i="11"/>
  <c r="DB20" i="11"/>
  <c r="FW13" i="11"/>
  <c r="BB23" i="11"/>
  <c r="DQ12" i="11"/>
  <c r="DE23" i="11"/>
  <c r="AW13" i="11"/>
  <c r="DD17" i="11"/>
  <c r="CR15" i="11"/>
  <c r="CY15" i="11"/>
  <c r="DS25" i="11"/>
  <c r="HG4" i="11"/>
  <c r="DU12" i="11"/>
  <c r="EO25" i="11"/>
  <c r="BJ17" i="11"/>
  <c r="EM19" i="11"/>
  <c r="BB19" i="11"/>
  <c r="EA17" i="11"/>
  <c r="HB21" i="11"/>
  <c r="HI19" i="11"/>
  <c r="FO15" i="11"/>
  <c r="HL19" i="11"/>
  <c r="IS346" i="11"/>
  <c r="AK22" i="11"/>
  <c r="BR16" i="11"/>
  <c r="EK23" i="11"/>
  <c r="GZ12" i="11"/>
  <c r="IO93" i="11"/>
  <c r="DB22" i="11"/>
  <c r="BK12" i="11"/>
  <c r="IN330" i="11"/>
  <c r="DH21" i="11"/>
  <c r="FV25" i="11"/>
  <c r="GY16" i="11"/>
  <c r="EQ26" i="11"/>
  <c r="GK12" i="11"/>
  <c r="DE22" i="11"/>
  <c r="FZ15" i="11"/>
  <c r="II25" i="11"/>
  <c r="FV16" i="11"/>
  <c r="BW23" i="11"/>
  <c r="HY24" i="11"/>
  <c r="DK16" i="11"/>
  <c r="GU17" i="11"/>
  <c r="EL15" i="11"/>
  <c r="AR14" i="11"/>
  <c r="DB17" i="11"/>
  <c r="GA22" i="11"/>
  <c r="IG23" i="11"/>
  <c r="EO18" i="11"/>
  <c r="IF17" i="11"/>
  <c r="CE21" i="11"/>
  <c r="DD14" i="11"/>
  <c r="DM23" i="11"/>
  <c r="CH4" i="11"/>
  <c r="DT12" i="11"/>
  <c r="AU23" i="11"/>
  <c r="BD6" i="11"/>
  <c r="BW7" i="11"/>
  <c r="DS16" i="11"/>
  <c r="IQ289" i="11"/>
  <c r="EB12" i="11"/>
  <c r="IQ220" i="11"/>
  <c r="IN223" i="11"/>
  <c r="IO239" i="11"/>
  <c r="IO283" i="11"/>
  <c r="IW305" i="11"/>
  <c r="IS328" i="11"/>
  <c r="IO351" i="11"/>
  <c r="IM262" i="11"/>
  <c r="IV264" i="11"/>
  <c r="IT243" i="11"/>
  <c r="HG15" i="11"/>
  <c r="HI18" i="11"/>
  <c r="HE19" i="11"/>
  <c r="ET17" i="11"/>
  <c r="AR15" i="11"/>
  <c r="FQ17" i="11"/>
  <c r="HG19" i="11"/>
  <c r="IW303" i="11"/>
  <c r="CG19" i="11"/>
  <c r="EU21" i="11"/>
  <c r="IQ194" i="11"/>
  <c r="CJ25" i="11"/>
  <c r="HB19" i="11"/>
  <c r="GM15" i="11"/>
  <c r="IM197" i="11"/>
  <c r="CK25" i="11"/>
  <c r="HB18" i="11"/>
  <c r="GN15" i="11"/>
  <c r="IQ322" i="11"/>
  <c r="CF23" i="11"/>
  <c r="FE26" i="11"/>
  <c r="GI13" i="11"/>
  <c r="IU215" i="11"/>
  <c r="CB24" i="11"/>
  <c r="HB16" i="11"/>
  <c r="GE14" i="11"/>
  <c r="IP242" i="11"/>
  <c r="CI26" i="11"/>
  <c r="AK12" i="11"/>
  <c r="IO110" i="11"/>
  <c r="CS24" i="11"/>
  <c r="EH26" i="11"/>
  <c r="HL13" i="11"/>
  <c r="EF12" i="11"/>
  <c r="CA12" i="11"/>
  <c r="EZ15" i="11"/>
  <c r="DW25" i="11"/>
  <c r="CE18" i="11"/>
  <c r="FD21" i="11"/>
  <c r="CW14" i="11"/>
  <c r="II17" i="11"/>
  <c r="EJ23" i="11"/>
  <c r="DU25" i="11"/>
  <c r="BS16" i="11"/>
  <c r="DB15" i="11"/>
  <c r="BD16" i="11"/>
  <c r="GQ23" i="11"/>
  <c r="HN18" i="11"/>
  <c r="BI12" i="11"/>
  <c r="BU16" i="11"/>
  <c r="IK14" i="11"/>
  <c r="HQ18" i="11"/>
  <c r="BF16" i="11"/>
  <c r="GA14" i="11"/>
  <c r="DK18" i="11"/>
  <c r="CO22" i="11"/>
  <c r="BN21" i="11"/>
  <c r="BP18" i="11"/>
  <c r="GQ14" i="11"/>
  <c r="IH18" i="11"/>
  <c r="CX13" i="11"/>
  <c r="CZ16" i="11"/>
  <c r="HS21" i="11"/>
  <c r="EI24" i="11"/>
  <c r="EP13" i="11"/>
  <c r="BM18" i="11"/>
  <c r="FY21" i="11"/>
  <c r="DT26" i="11"/>
  <c r="DP14" i="11"/>
  <c r="BF4" i="11"/>
  <c r="HM4" i="11"/>
  <c r="BZ15" i="11"/>
  <c r="GK23" i="11"/>
  <c r="BW16" i="11"/>
  <c r="GW13" i="11"/>
  <c r="IC16" i="11"/>
  <c r="CY26" i="11"/>
  <c r="DF15" i="11"/>
  <c r="HY20" i="11"/>
  <c r="EO23" i="11"/>
  <c r="DJ24" i="11"/>
  <c r="BH16" i="11"/>
  <c r="FT19" i="11"/>
  <c r="DO24" i="11"/>
  <c r="BL6" i="11"/>
  <c r="FP19" i="11"/>
  <c r="GF14" i="11"/>
  <c r="GT25" i="11"/>
  <c r="IG25" i="11"/>
  <c r="IC13" i="11"/>
  <c r="CY23" i="11"/>
  <c r="DF12" i="11"/>
  <c r="HY17" i="11"/>
  <c r="EO20" i="11"/>
  <c r="BL25" i="11"/>
  <c r="BH13" i="11"/>
  <c r="FT16" i="11"/>
  <c r="CV21" i="11"/>
  <c r="AD18" i="11"/>
  <c r="BX18" i="11"/>
  <c r="GT14" i="11"/>
  <c r="IK18" i="11"/>
  <c r="GP25" i="11"/>
  <c r="DC16" i="11"/>
  <c r="HV21" i="11"/>
  <c r="EL24" i="11"/>
  <c r="ES13" i="11"/>
  <c r="BE17" i="11"/>
  <c r="GB21" i="11"/>
  <c r="DL25" i="11"/>
  <c r="AV16" i="11"/>
  <c r="HK20" i="11"/>
  <c r="BQ20" i="11"/>
  <c r="HA16" i="11"/>
  <c r="IG19" i="11"/>
  <c r="CX25" i="11"/>
  <c r="CY17" i="11"/>
  <c r="HR22" i="11"/>
  <c r="ES26" i="11"/>
  <c r="EO14" i="11"/>
  <c r="BL19" i="11"/>
  <c r="FX22" i="11"/>
  <c r="DV14" i="11"/>
  <c r="DO15" i="11"/>
  <c r="AX2" i="11"/>
  <c r="HD4" i="11"/>
  <c r="CJ14" i="11"/>
  <c r="GI17" i="11"/>
  <c r="BP12" i="11"/>
  <c r="IE26" i="11"/>
  <c r="IA14" i="11"/>
  <c r="DH25" i="11"/>
  <c r="DD13" i="11"/>
  <c r="HW18" i="11"/>
  <c r="EM21" i="11"/>
  <c r="BJ26" i="11"/>
  <c r="BF14" i="11"/>
  <c r="GC18" i="11"/>
  <c r="DM22" i="11"/>
  <c r="BI4" i="11"/>
  <c r="FE7" i="11"/>
  <c r="HC2" i="11"/>
  <c r="CB12" i="11"/>
  <c r="GJ17" i="11"/>
  <c r="BQ12" i="11"/>
  <c r="IF26" i="11"/>
  <c r="IB14" i="11"/>
  <c r="DI25" i="11"/>
  <c r="DE13" i="11"/>
  <c r="HX18" i="11"/>
  <c r="EN21" i="11"/>
  <c r="BK26" i="11"/>
  <c r="BG14" i="11"/>
  <c r="FS17" i="11"/>
  <c r="DN22" i="11"/>
  <c r="BY7" i="11"/>
  <c r="HB2" i="11"/>
  <c r="FQ16" i="11"/>
  <c r="GK14" i="11"/>
  <c r="GQ24" i="11"/>
  <c r="IA24" i="11"/>
  <c r="IH13" i="11"/>
  <c r="DD23" i="11"/>
  <c r="HN25" i="11"/>
  <c r="HS16" i="11"/>
  <c r="EI19" i="11"/>
  <c r="BF24" i="11"/>
  <c r="BM13" i="11"/>
  <c r="FY16" i="11"/>
  <c r="DT21" i="11"/>
  <c r="CM16" i="11"/>
  <c r="GM26" i="11"/>
  <c r="BR17" i="11"/>
  <c r="GY14" i="11"/>
  <c r="IE17" i="11"/>
  <c r="GP20" i="11"/>
  <c r="DH16" i="11"/>
  <c r="HP20" i="11"/>
  <c r="EQ24" i="11"/>
  <c r="EM12" i="11"/>
  <c r="IN279" i="11"/>
  <c r="AH20" i="11"/>
  <c r="ET21" i="11"/>
  <c r="HA22" i="11"/>
  <c r="IH23" i="11"/>
  <c r="GD23" i="11"/>
  <c r="CZ21" i="11"/>
  <c r="HS26" i="11"/>
  <c r="HO14" i="11"/>
  <c r="EP18" i="11"/>
  <c r="BM23" i="11"/>
  <c r="FY26" i="11"/>
  <c r="IR302" i="11"/>
  <c r="FD24" i="11"/>
  <c r="BY25" i="11"/>
  <c r="GX19" i="11"/>
  <c r="IC21" i="11"/>
  <c r="FR21" i="11"/>
  <c r="DF20" i="11"/>
  <c r="HY25" i="11"/>
  <c r="HU13" i="11"/>
  <c r="EK16" i="11"/>
  <c r="BH21" i="11"/>
  <c r="FT24" i="11"/>
  <c r="GA13" i="11"/>
  <c r="GJ25" i="11"/>
  <c r="DK25" i="11"/>
  <c r="CG7" i="11"/>
  <c r="AY5" i="11"/>
  <c r="GA26" i="11"/>
  <c r="CJ4" i="11"/>
  <c r="AZ2" i="11"/>
  <c r="GB13" i="11"/>
  <c r="AY2" i="11"/>
  <c r="GK13" i="11"/>
  <c r="DT25" i="11"/>
  <c r="AT5" i="11"/>
  <c r="IJ23" i="11"/>
  <c r="DK20" i="11"/>
  <c r="DL12" i="11"/>
  <c r="GA17" i="11"/>
  <c r="CC7" i="11"/>
  <c r="EJ26" i="11"/>
  <c r="DR14" i="11"/>
  <c r="BT19" i="11"/>
  <c r="DK23" i="11"/>
  <c r="CE2" i="11"/>
  <c r="IH17" i="11"/>
  <c r="DT20" i="11"/>
  <c r="BH4" i="11"/>
  <c r="IB15" i="11"/>
  <c r="DO19" i="11"/>
  <c r="CC4" i="11"/>
  <c r="FI24" i="11"/>
  <c r="DV16" i="11"/>
  <c r="HJ7" i="11"/>
  <c r="GY24" i="11"/>
  <c r="DQ23" i="11"/>
  <c r="HI7" i="11"/>
  <c r="FU14" i="11"/>
  <c r="CA4" i="11"/>
  <c r="EL16" i="11"/>
  <c r="DO18" i="11"/>
  <c r="FY14" i="11"/>
  <c r="IR275" i="11"/>
  <c r="IM273" i="11"/>
  <c r="IV297" i="11"/>
  <c r="CO17" i="11"/>
  <c r="FN21" i="11"/>
  <c r="CK12" i="11"/>
  <c r="EZ14" i="11"/>
  <c r="BP16" i="11"/>
  <c r="CJ13" i="11"/>
  <c r="GN19" i="11"/>
  <c r="HM23" i="11"/>
  <c r="CF7" i="11"/>
  <c r="CF18" i="11"/>
  <c r="FK20" i="11"/>
  <c r="HW17" i="11"/>
  <c r="CA2" i="11"/>
  <c r="IK24" i="11"/>
  <c r="DS20" i="11"/>
  <c r="FR13" i="11"/>
  <c r="GB24" i="11"/>
  <c r="ID13" i="11"/>
  <c r="BI13" i="11"/>
  <c r="ID26" i="11"/>
  <c r="BE14" i="11"/>
  <c r="IT283" i="11"/>
  <c r="DA20" i="11"/>
  <c r="DQ18" i="11"/>
  <c r="GR19" i="11"/>
  <c r="ER17" i="11"/>
  <c r="BO22" i="11"/>
  <c r="HW12" i="11"/>
  <c r="GC12" i="11"/>
  <c r="IB24" i="11"/>
  <c r="EJ19" i="11"/>
  <c r="IA18" i="11"/>
  <c r="EI13" i="11"/>
  <c r="HA14" i="11"/>
  <c r="EO12" i="11"/>
  <c r="CF4" i="11"/>
  <c r="CI2" i="11"/>
  <c r="ID21" i="11"/>
  <c r="DS14" i="11"/>
  <c r="CY12" i="11"/>
  <c r="DN15" i="11"/>
  <c r="IV203" i="11"/>
  <c r="DZ23" i="11"/>
  <c r="IR333" i="11"/>
  <c r="CH25" i="11"/>
  <c r="HF13" i="11"/>
  <c r="AU15" i="11"/>
  <c r="BA14" i="11"/>
  <c r="GT21" i="11"/>
  <c r="FG17" i="11"/>
  <c r="IU253" i="11"/>
  <c r="EH23" i="11"/>
  <c r="IJ17" i="11"/>
  <c r="FH21" i="11"/>
  <c r="DM24" i="11"/>
  <c r="IJ24" i="11"/>
  <c r="BD23" i="11"/>
  <c r="AR2" i="11"/>
  <c r="IE22" i="11"/>
  <c r="EM17" i="11"/>
  <c r="AQ17" i="11"/>
  <c r="DH18" i="11"/>
  <c r="FV22" i="11"/>
  <c r="II12" i="11"/>
  <c r="FS26" i="11"/>
  <c r="IE13" i="11"/>
  <c r="DQ21" i="11"/>
  <c r="IC20" i="11"/>
  <c r="BH20" i="11"/>
  <c r="BY23" i="11"/>
  <c r="HV12" i="11"/>
  <c r="CI7" i="11"/>
  <c r="CX22" i="11"/>
  <c r="DK26" i="11"/>
  <c r="HY15" i="11"/>
  <c r="GZ14" i="11"/>
  <c r="EN12" i="11"/>
  <c r="GU12" i="11"/>
  <c r="BF15" i="11"/>
  <c r="DK21" i="11"/>
  <c r="FX24" i="11"/>
  <c r="FZ2" i="11"/>
  <c r="FT21" i="11"/>
  <c r="BD15" i="11"/>
  <c r="HT23" i="11"/>
  <c r="IU206" i="11"/>
  <c r="IW233" i="11"/>
  <c r="IR200" i="11"/>
  <c r="IS216" i="11"/>
  <c r="IT236" i="11"/>
  <c r="IP303" i="11"/>
  <c r="IT336" i="11"/>
  <c r="IQ195" i="11"/>
  <c r="IM218" i="11"/>
  <c r="IN242" i="11"/>
  <c r="IS283" i="11"/>
  <c r="IU259" i="11"/>
  <c r="GJ24" i="11"/>
  <c r="HZ15" i="11"/>
  <c r="AD15" i="11"/>
  <c r="BR21" i="11"/>
  <c r="AW14" i="11"/>
  <c r="FK15" i="11"/>
  <c r="HL18" i="11"/>
  <c r="EF23" i="11"/>
  <c r="CA17" i="11"/>
  <c r="EZ20" i="11"/>
  <c r="IU303" i="11"/>
  <c r="CD23" i="11"/>
  <c r="FC26" i="11"/>
  <c r="GG13" i="11"/>
  <c r="IU307" i="11"/>
  <c r="CE23" i="11"/>
  <c r="FD26" i="11"/>
  <c r="GH13" i="11"/>
  <c r="IR262" i="11"/>
  <c r="CK22" i="11"/>
  <c r="EY24" i="11"/>
  <c r="GN12" i="11"/>
  <c r="IM325" i="11"/>
  <c r="CG23" i="11"/>
  <c r="EU25" i="11"/>
  <c r="GJ13" i="11"/>
  <c r="IQ218" i="11"/>
  <c r="CC24" i="11"/>
  <c r="HB15" i="11"/>
  <c r="IS66" i="11"/>
  <c r="CM22" i="11"/>
  <c r="AF26" i="11"/>
  <c r="BN23" i="11"/>
  <c r="AR25" i="11"/>
  <c r="FL26" i="11"/>
  <c r="FE14" i="11"/>
  <c r="EF20" i="11"/>
  <c r="CJ17" i="11"/>
  <c r="EX19" i="11"/>
  <c r="CJ20" i="11"/>
  <c r="IC15" i="11"/>
  <c r="EO22" i="11"/>
  <c r="DO23" i="11"/>
  <c r="BW14" i="11"/>
  <c r="DG14" i="11"/>
  <c r="BI15" i="11"/>
  <c r="GY21" i="11"/>
  <c r="HX26" i="11"/>
  <c r="FS25" i="11"/>
  <c r="BR13" i="11"/>
  <c r="GP13" i="11"/>
  <c r="HV17" i="11"/>
  <c r="BK15" i="11"/>
  <c r="FU12" i="11"/>
  <c r="DP17" i="11"/>
  <c r="BZ17" i="11"/>
  <c r="GO24" i="11"/>
  <c r="BV16" i="11"/>
  <c r="GV13" i="11"/>
  <c r="IB16" i="11"/>
  <c r="GP12" i="11"/>
  <c r="DE15" i="11"/>
  <c r="HX20" i="11"/>
  <c r="EN23" i="11"/>
  <c r="DJ25" i="11"/>
  <c r="BG16" i="11"/>
  <c r="FS19" i="11"/>
  <c r="DN24" i="11"/>
  <c r="DU13" i="11"/>
  <c r="FC7" i="11"/>
  <c r="CG4" i="11"/>
  <c r="CK17" i="11"/>
  <c r="GE18" i="11"/>
  <c r="BT13" i="11"/>
  <c r="IA26" i="11"/>
  <c r="IH15" i="11"/>
  <c r="DD25" i="11"/>
  <c r="CZ13" i="11"/>
  <c r="HS18" i="11"/>
  <c r="EI21" i="11"/>
  <c r="BF26" i="11"/>
  <c r="BM15" i="11"/>
  <c r="FY18" i="11"/>
  <c r="DT23" i="11"/>
  <c r="IN308" i="11"/>
  <c r="AM25" i="11"/>
  <c r="GJ12" i="11"/>
  <c r="GQ22" i="11"/>
  <c r="IA23" i="11"/>
  <c r="IH12" i="11"/>
  <c r="DD22" i="11"/>
  <c r="HN14" i="11"/>
  <c r="HS15" i="11"/>
  <c r="EI18" i="11"/>
  <c r="BF23" i="11"/>
  <c r="BM12" i="11"/>
  <c r="FY15" i="11"/>
  <c r="FF14" i="11"/>
  <c r="GN23" i="11"/>
  <c r="BQ15" i="11"/>
  <c r="GY13" i="11"/>
  <c r="IE16" i="11"/>
  <c r="DA26" i="11"/>
  <c r="DH15" i="11"/>
  <c r="HP19" i="11"/>
  <c r="EQ23" i="11"/>
  <c r="DJ22" i="11"/>
  <c r="BJ16" i="11"/>
  <c r="FV19" i="11"/>
  <c r="DQ24" i="11"/>
  <c r="CN19" i="11"/>
  <c r="HZ19" i="11"/>
  <c r="BY18" i="11"/>
  <c r="GU14" i="11"/>
  <c r="IA17" i="11"/>
  <c r="GP24" i="11"/>
  <c r="DD16" i="11"/>
  <c r="HW21" i="11"/>
  <c r="EM24" i="11"/>
  <c r="EI12" i="11"/>
  <c r="BF17" i="11"/>
  <c r="GC21" i="11"/>
  <c r="DM25" i="11"/>
  <c r="DT14" i="11"/>
  <c r="HB4" i="11"/>
  <c r="GB2" i="11"/>
  <c r="FL17" i="11"/>
  <c r="GI14" i="11"/>
  <c r="GW25" i="11"/>
  <c r="IJ25" i="11"/>
  <c r="IF13" i="11"/>
  <c r="DB23" i="11"/>
  <c r="DI12" i="11"/>
  <c r="HQ16" i="11"/>
  <c r="ER20" i="11"/>
  <c r="BD24" i="11"/>
  <c r="BK13" i="11"/>
  <c r="FW16" i="11"/>
  <c r="DR21" i="11"/>
  <c r="BE4" i="11"/>
  <c r="CN7" i="11"/>
  <c r="AQ5" i="11"/>
  <c r="FO16" i="11"/>
  <c r="GJ14" i="11"/>
  <c r="GZ25" i="11"/>
  <c r="IK25" i="11"/>
  <c r="IG13" i="11"/>
  <c r="DC23" i="11"/>
  <c r="HN26" i="11"/>
  <c r="HR16" i="11"/>
  <c r="ES20" i="11"/>
  <c r="BE24" i="11"/>
  <c r="BL13" i="11"/>
  <c r="FX16" i="11"/>
  <c r="DS21" i="11"/>
  <c r="CD2" i="11"/>
  <c r="IU277" i="11"/>
  <c r="AN22" i="11"/>
  <c r="ET23" i="11"/>
  <c r="GV22" i="11"/>
  <c r="IF23" i="11"/>
  <c r="GD25" i="11"/>
  <c r="DI22" i="11"/>
  <c r="HQ26" i="11"/>
  <c r="HX15" i="11"/>
  <c r="EN18" i="11"/>
  <c r="BK23" i="11"/>
  <c r="FW26" i="11"/>
  <c r="FS14" i="11"/>
  <c r="DN19" i="11"/>
  <c r="CK23" i="11"/>
  <c r="GH21" i="11"/>
  <c r="BO14" i="11"/>
  <c r="GS12" i="11"/>
  <c r="IJ16" i="11"/>
  <c r="DF26" i="11"/>
  <c r="DB14" i="11"/>
  <c r="HU19" i="11"/>
  <c r="EK22" i="11"/>
  <c r="DJ17" i="11"/>
  <c r="IR198" i="11"/>
  <c r="FA25" i="11"/>
  <c r="BX25" i="11"/>
  <c r="GU19" i="11"/>
  <c r="IB21" i="11"/>
  <c r="FR22" i="11"/>
  <c r="DE20" i="11"/>
  <c r="HX25" i="11"/>
  <c r="HT13" i="11"/>
  <c r="EJ16" i="11"/>
  <c r="BG21" i="11"/>
  <c r="FS24" i="11"/>
  <c r="AS23" i="11"/>
  <c r="EZ12" i="11"/>
  <c r="BV22" i="11"/>
  <c r="HA17" i="11"/>
  <c r="IH20" i="11"/>
  <c r="BB20" i="11"/>
  <c r="CZ18" i="11"/>
  <c r="HS23" i="11"/>
  <c r="EI26" i="11"/>
  <c r="EP15" i="11"/>
  <c r="BM20" i="11"/>
  <c r="FY23" i="11"/>
  <c r="DV24" i="11"/>
  <c r="GQ13" i="11"/>
  <c r="DU22" i="11"/>
  <c r="HK2" i="11"/>
  <c r="HD2" i="11"/>
  <c r="FV18" i="11"/>
  <c r="BZ4" i="11"/>
  <c r="GN16" i="11"/>
  <c r="DR25" i="11"/>
  <c r="BB4" i="11"/>
  <c r="IE24" i="11"/>
  <c r="DU21" i="11"/>
  <c r="BF6" i="11"/>
  <c r="DB21" i="11"/>
  <c r="DN17" i="11"/>
  <c r="IN309" i="11"/>
  <c r="DV26" i="11"/>
  <c r="AW2" i="11"/>
  <c r="BC19" i="11"/>
  <c r="FU2" i="11"/>
  <c r="IC18" i="11"/>
  <c r="DP20" i="11"/>
  <c r="HJ4" i="11"/>
  <c r="CZ15" i="11"/>
  <c r="DN16" i="11"/>
  <c r="BG4" i="11"/>
  <c r="DE14" i="11"/>
  <c r="DO16" i="11"/>
  <c r="BC6" i="11"/>
  <c r="GQ26" i="11"/>
  <c r="DP23" i="11"/>
  <c r="BQ7" i="11"/>
  <c r="IA12" i="11"/>
  <c r="DR19" i="11"/>
  <c r="AM19" i="11"/>
  <c r="DM26" i="11"/>
  <c r="FA7" i="11"/>
  <c r="BL14" i="11"/>
  <c r="FB12" i="11"/>
  <c r="DQ26" i="11"/>
  <c r="AX5" i="11"/>
  <c r="IP92" i="11"/>
  <c r="IQ206" i="11"/>
  <c r="IR342" i="11"/>
  <c r="IS241" i="11"/>
  <c r="GI25" i="11"/>
  <c r="BT18" i="11"/>
  <c r="AY24" i="11"/>
  <c r="BW18" i="11"/>
  <c r="BZ19" i="11"/>
  <c r="HI17" i="11"/>
  <c r="DJ13" i="11"/>
  <c r="HT14" i="11"/>
  <c r="DS26" i="11"/>
  <c r="IA13" i="11"/>
  <c r="BF13" i="11"/>
  <c r="AJ26" i="11"/>
  <c r="HN15" i="11"/>
  <c r="BE23" i="11"/>
  <c r="GY18" i="11"/>
  <c r="ES16" i="11"/>
  <c r="GG14" i="11"/>
  <c r="HO16" i="11"/>
  <c r="DP21" i="11"/>
  <c r="DG25" i="11"/>
  <c r="DL22" i="11"/>
  <c r="BP25" i="11"/>
  <c r="HP13" i="11"/>
  <c r="EV7" i="11"/>
  <c r="IJ22" i="11"/>
  <c r="BD21" i="11"/>
  <c r="AP21" i="11"/>
  <c r="IE20" i="11"/>
  <c r="EM15" i="11"/>
  <c r="FI14" i="11"/>
  <c r="HT16" i="11"/>
  <c r="BY20" i="11"/>
  <c r="EM25" i="11"/>
  <c r="BW17" i="11"/>
  <c r="ES24" i="11"/>
  <c r="DS15" i="11"/>
  <c r="DK17" i="11"/>
  <c r="BD22" i="11"/>
  <c r="FZ16" i="11"/>
  <c r="HE4" i="11"/>
  <c r="HC4" i="11"/>
  <c r="GD21" i="11"/>
  <c r="IP10" i="11"/>
  <c r="DZ20" i="11"/>
  <c r="CN26" i="11"/>
  <c r="BA16" i="11"/>
  <c r="IQ197" i="11"/>
  <c r="AT15" i="11"/>
  <c r="FI16" i="11"/>
  <c r="HE17" i="11"/>
  <c r="HA23" i="11"/>
  <c r="CB18" i="11"/>
  <c r="CV24" i="11"/>
  <c r="DA15" i="11"/>
  <c r="EH24" i="11"/>
  <c r="DD15" i="11"/>
  <c r="AH26" i="11"/>
  <c r="HN16" i="11"/>
  <c r="FW15" i="11"/>
  <c r="AF14" i="11"/>
  <c r="GD15" i="11"/>
  <c r="BJ22" i="11"/>
  <c r="BO20" i="11"/>
  <c r="HP22" i="11"/>
  <c r="AO25" i="11"/>
  <c r="HN13" i="11"/>
  <c r="DU20" i="11"/>
  <c r="DA23" i="11"/>
  <c r="BC24" i="11"/>
  <c r="HK7" i="11"/>
  <c r="DF19" i="11"/>
  <c r="GA12" i="11"/>
  <c r="AP23" i="11"/>
  <c r="HO23" i="11"/>
  <c r="BI20" i="11"/>
  <c r="HG18" i="11"/>
  <c r="EK25" i="11"/>
  <c r="IV257" i="11"/>
  <c r="GD24" i="11"/>
  <c r="GO26" i="11"/>
  <c r="DI16" i="11"/>
  <c r="FW20" i="11"/>
  <c r="IA15" i="11"/>
  <c r="DJ15" i="11"/>
  <c r="FS2" i="11"/>
  <c r="CO7" i="11"/>
  <c r="BI6" i="11"/>
  <c r="BE18" i="11"/>
  <c r="DT16" i="11"/>
  <c r="CE4" i="11"/>
  <c r="DO26" i="11"/>
  <c r="IW216" i="11"/>
  <c r="IS147" i="11"/>
  <c r="IU272" i="11"/>
  <c r="IQ295" i="11"/>
  <c r="IN298" i="11"/>
  <c r="IS339" i="11"/>
  <c r="IP230" i="11"/>
  <c r="IT263" i="11"/>
  <c r="IP298" i="11"/>
  <c r="IT331" i="11"/>
  <c r="IN193" i="11"/>
  <c r="IW195" i="11"/>
  <c r="EG20" i="11"/>
  <c r="GV19" i="11"/>
  <c r="GX22" i="11"/>
  <c r="AY23" i="11"/>
  <c r="IO268" i="11"/>
  <c r="CU19" i="11"/>
  <c r="AN23" i="11"/>
  <c r="HZ12" i="11"/>
  <c r="AU21" i="11"/>
  <c r="FI22" i="11"/>
  <c r="HJ25" i="11"/>
  <c r="DW12" i="11"/>
  <c r="CF13" i="11"/>
  <c r="FE16" i="11"/>
  <c r="BO19" i="11"/>
  <c r="DX12" i="11"/>
  <c r="CG13" i="11"/>
  <c r="EU15" i="11"/>
  <c r="BP19" i="11"/>
  <c r="AW26" i="11"/>
  <c r="FH26" i="11"/>
  <c r="FA14" i="11"/>
  <c r="BV18" i="11"/>
  <c r="DZ12" i="11"/>
  <c r="CI13" i="11"/>
  <c r="EW15" i="11"/>
  <c r="BR19" i="11"/>
  <c r="EG15" i="11"/>
  <c r="CE14" i="11"/>
  <c r="FD17" i="11"/>
  <c r="IM310" i="11"/>
  <c r="CO12" i="11"/>
  <c r="AH16" i="11"/>
  <c r="GI20" i="11"/>
  <c r="AZ15" i="11"/>
  <c r="FN16" i="11"/>
  <c r="HD18" i="11"/>
  <c r="AS20" i="11"/>
  <c r="FG21" i="11"/>
  <c r="HH24" i="11"/>
  <c r="GF24" i="11"/>
  <c r="GP16" i="11"/>
  <c r="EQ12" i="11"/>
  <c r="DQ13" i="11"/>
  <c r="GS13" i="11"/>
  <c r="HU20" i="11"/>
  <c r="GA20" i="11"/>
  <c r="IH24" i="11"/>
  <c r="HO15" i="11"/>
  <c r="CS12" i="11"/>
  <c r="GX26" i="11"/>
  <c r="DB25" i="11"/>
  <c r="EM23" i="11"/>
  <c r="BE13" i="11"/>
  <c r="DV19" i="11"/>
  <c r="DU16" i="11"/>
  <c r="CI17" i="11"/>
  <c r="GO19" i="11"/>
  <c r="BS13" i="11"/>
  <c r="HA12" i="11"/>
  <c r="IG15" i="11"/>
  <c r="DC25" i="11"/>
  <c r="CY13" i="11"/>
  <c r="HR18" i="11"/>
  <c r="ES22" i="11"/>
  <c r="BE26" i="11"/>
  <c r="BL15" i="11"/>
  <c r="FX18" i="11"/>
  <c r="DS23" i="11"/>
  <c r="EU7" i="11"/>
  <c r="HK4" i="11"/>
  <c r="CP7" i="11"/>
  <c r="FM20" i="11"/>
  <c r="GL15" i="11"/>
  <c r="GS25" i="11"/>
  <c r="IF25" i="11"/>
  <c r="IB13" i="11"/>
  <c r="DI24" i="11"/>
  <c r="DE12" i="11"/>
  <c r="HX17" i="11"/>
  <c r="EN20" i="11"/>
  <c r="BK25" i="11"/>
  <c r="BG13" i="11"/>
  <c r="FS16" i="11"/>
  <c r="DN21" i="11"/>
  <c r="IS291" i="11"/>
  <c r="AI13" i="11"/>
  <c r="BU26" i="11"/>
  <c r="GU20" i="11"/>
  <c r="IF22" i="11"/>
  <c r="GD14" i="11"/>
  <c r="DI21" i="11"/>
  <c r="HQ25" i="11"/>
  <c r="HX14" i="11"/>
  <c r="EN17" i="11"/>
  <c r="BK22" i="11"/>
  <c r="FW25" i="11"/>
  <c r="FS13" i="11"/>
  <c r="CE15" i="11"/>
  <c r="GJ18" i="11"/>
  <c r="BV13" i="11"/>
  <c r="IC26" i="11"/>
  <c r="IJ15" i="11"/>
  <c r="DF25" i="11"/>
  <c r="DB13" i="11"/>
  <c r="HU18" i="11"/>
  <c r="EK21" i="11"/>
  <c r="BH26" i="11"/>
  <c r="BD14" i="11"/>
  <c r="GA18" i="11"/>
  <c r="DK22" i="11"/>
  <c r="CA25" i="11"/>
  <c r="GF22" i="11"/>
  <c r="BR15" i="11"/>
  <c r="GZ13" i="11"/>
  <c r="IF16" i="11"/>
  <c r="DB26" i="11"/>
  <c r="DI15" i="11"/>
  <c r="HQ19" i="11"/>
  <c r="ER23" i="11"/>
  <c r="DJ21" i="11"/>
  <c r="BK16" i="11"/>
  <c r="FW19" i="11"/>
  <c r="DR24" i="11"/>
  <c r="DN12" i="11"/>
  <c r="HH2" i="11"/>
  <c r="IP236" i="11"/>
  <c r="AI23" i="11"/>
  <c r="ET25" i="11"/>
  <c r="GT22" i="11"/>
  <c r="ID23" i="11"/>
  <c r="IK12" i="11"/>
  <c r="DG22" i="11"/>
  <c r="HO26" i="11"/>
  <c r="HV15" i="11"/>
  <c r="EL18" i="11"/>
  <c r="BI23" i="11"/>
  <c r="FU26" i="11"/>
  <c r="GB15" i="11"/>
  <c r="DL19" i="11"/>
  <c r="HC7" i="11"/>
  <c r="HB7" i="11"/>
  <c r="IQ256" i="11"/>
  <c r="AL22" i="11"/>
  <c r="ET24" i="11"/>
  <c r="GU22" i="11"/>
  <c r="IE23" i="11"/>
  <c r="GD26" i="11"/>
  <c r="DH22" i="11"/>
  <c r="HP26" i="11"/>
  <c r="HW15" i="11"/>
  <c r="EM18" i="11"/>
  <c r="BJ23" i="11"/>
  <c r="FV26" i="11"/>
  <c r="GC15" i="11"/>
  <c r="DM19" i="11"/>
  <c r="AW5" i="11"/>
  <c r="IQ258" i="11"/>
  <c r="EV26" i="11"/>
  <c r="BV25" i="11"/>
  <c r="GS19" i="11"/>
  <c r="IK22" i="11"/>
  <c r="FR24" i="11"/>
  <c r="DC20" i="11"/>
  <c r="HV25" i="11"/>
  <c r="HR13" i="11"/>
  <c r="ES17" i="11"/>
  <c r="BE21" i="11"/>
  <c r="GB25" i="11"/>
  <c r="FX13" i="11"/>
  <c r="DS18" i="11"/>
  <c r="FM26" i="11"/>
  <c r="GO17" i="11"/>
  <c r="BW12" i="11"/>
  <c r="IH26" i="11"/>
  <c r="ID14" i="11"/>
  <c r="CZ24" i="11"/>
  <c r="DG13" i="11"/>
  <c r="HO17" i="11"/>
  <c r="EP21" i="11"/>
  <c r="BM26" i="11"/>
  <c r="AV25" i="11"/>
  <c r="EW13" i="11"/>
  <c r="BU22" i="11"/>
  <c r="GZ17" i="11"/>
  <c r="IG20" i="11"/>
  <c r="BB21" i="11"/>
  <c r="CY18" i="11"/>
  <c r="HR23" i="11"/>
  <c r="HY12" i="11"/>
  <c r="EO15" i="11"/>
  <c r="BL20" i="11"/>
  <c r="FX23" i="11"/>
  <c r="AZ12" i="11"/>
  <c r="HD15" i="11"/>
  <c r="BS19" i="11"/>
  <c r="GV15" i="11"/>
  <c r="IB18" i="11"/>
  <c r="CX19" i="11"/>
  <c r="DE17" i="11"/>
  <c r="HX22" i="11"/>
  <c r="EN25" i="11"/>
  <c r="EJ13" i="11"/>
  <c r="BG18" i="11"/>
  <c r="FS21" i="11"/>
  <c r="DN26" i="11"/>
  <c r="GP17" i="11"/>
  <c r="DT18" i="11"/>
  <c r="BB6" i="11"/>
  <c r="EZ7" i="11"/>
  <c r="FZ13" i="11"/>
  <c r="HH4" i="11"/>
  <c r="IK26" i="11"/>
  <c r="DO21" i="11"/>
  <c r="BL4" i="11"/>
  <c r="DH23" i="11"/>
  <c r="DL17" i="11"/>
  <c r="FV2" i="11"/>
  <c r="HQ14" i="11"/>
  <c r="DM14" i="11"/>
  <c r="BO24" i="11"/>
  <c r="DL24" i="11"/>
  <c r="BF12" i="11"/>
  <c r="FZ23" i="11"/>
  <c r="AP2" i="11"/>
  <c r="DF17" i="11"/>
  <c r="DT17" i="11"/>
  <c r="CK2" i="11"/>
  <c r="EI23" i="11"/>
  <c r="DM13" i="11"/>
  <c r="CR7" i="11"/>
  <c r="EN22" i="11"/>
  <c r="DN13" i="11"/>
  <c r="FR2" i="11"/>
  <c r="IG14" i="11"/>
  <c r="DP19" i="11"/>
  <c r="ET7" i="11"/>
  <c r="HN21" i="11"/>
  <c r="DQ16" i="11"/>
  <c r="GV21" i="11"/>
  <c r="DU23" i="11"/>
  <c r="GW15" i="11"/>
  <c r="GB20" i="11"/>
  <c r="GQ16" i="11"/>
  <c r="DQ22" i="11"/>
  <c r="CE7" i="11"/>
  <c r="IO24" i="11"/>
  <c r="IQ250" i="11"/>
  <c r="IO345" i="11"/>
  <c r="IM339" i="11"/>
  <c r="AU26" i="11"/>
  <c r="FG26" i="11"/>
  <c r="EU12" i="11"/>
  <c r="EC12" i="11"/>
  <c r="AM15" i="11"/>
  <c r="FL20" i="11"/>
  <c r="GX12" i="11"/>
  <c r="GU13" i="11"/>
  <c r="DO14" i="11"/>
  <c r="DH24" i="11"/>
  <c r="BJ25" i="11"/>
  <c r="IW123" i="11"/>
  <c r="DC22" i="11"/>
  <c r="BL12" i="11"/>
  <c r="BR23" i="11"/>
  <c r="HR12" i="11"/>
  <c r="GU25" i="11"/>
  <c r="DG12" i="11"/>
  <c r="CH14" i="11"/>
  <c r="DC13" i="11"/>
  <c r="GB18" i="11"/>
  <c r="GQ19" i="11"/>
  <c r="EQ17" i="11"/>
  <c r="HM2" i="11"/>
  <c r="FR25" i="11"/>
  <c r="GA25" i="11"/>
  <c r="BR7" i="11"/>
  <c r="GV17" i="11"/>
  <c r="BJ20" i="11"/>
  <c r="GN14" i="11"/>
  <c r="HN24" i="11"/>
  <c r="HL17" i="11"/>
  <c r="HW22" i="11"/>
  <c r="GG25" i="11"/>
  <c r="HR20" i="11"/>
  <c r="HS20" i="11"/>
  <c r="DC24" i="11"/>
  <c r="BV7" i="11"/>
  <c r="CH7" i="11"/>
  <c r="BC4" i="11"/>
  <c r="BS7" i="11"/>
  <c r="DP13" i="11"/>
  <c r="DN18" i="11"/>
  <c r="IR226" i="11"/>
  <c r="EF19" i="11"/>
  <c r="AT14" i="11"/>
  <c r="FM24" i="11"/>
  <c r="CM24" i="11"/>
  <c r="FH16" i="11"/>
  <c r="HJ19" i="11"/>
  <c r="FK16" i="11"/>
  <c r="HH20" i="11"/>
  <c r="CR18" i="11"/>
  <c r="HD12" i="11"/>
  <c r="CN13" i="11"/>
  <c r="EP19" i="11"/>
  <c r="GC20" i="11"/>
  <c r="GV23" i="11"/>
  <c r="ER19" i="11"/>
  <c r="BM6" i="11"/>
  <c r="GS20" i="11"/>
  <c r="HP25" i="11"/>
  <c r="GC14" i="11"/>
  <c r="IE19" i="11"/>
  <c r="EM14" i="11"/>
  <c r="GR22" i="11"/>
  <c r="EJ18" i="11"/>
  <c r="FJ17" i="11"/>
  <c r="DH12" i="11"/>
  <c r="BJ13" i="11"/>
  <c r="EE14" i="11"/>
  <c r="BB25" i="11"/>
  <c r="FT23" i="11"/>
  <c r="FA15" i="11"/>
  <c r="BB24" i="11"/>
  <c r="FU23" i="11"/>
  <c r="BV20" i="11"/>
  <c r="HU22" i="11"/>
  <c r="AF20" i="11"/>
  <c r="CY21" i="11"/>
  <c r="CO16" i="11"/>
  <c r="GP19" i="11"/>
  <c r="BK17" i="11"/>
  <c r="DH26" i="11"/>
  <c r="GC19" i="11"/>
  <c r="GV12" i="11"/>
  <c r="DU15" i="11"/>
  <c r="DG20" i="11"/>
  <c r="BA2" i="11"/>
  <c r="FX2" i="11"/>
  <c r="CJ2" i="11"/>
  <c r="DM15" i="11"/>
  <c r="AA53" i="344" l="1"/>
  <c r="AA40" i="344" s="1"/>
  <c r="F38" i="344" s="1"/>
  <c r="AA19" i="344"/>
  <c r="AA6" i="344" s="1"/>
  <c r="F4" i="344" s="1"/>
  <c r="AA87" i="344"/>
  <c r="AA74" i="344" s="1"/>
  <c r="F72" i="344" s="1"/>
  <c r="AA70" i="344"/>
  <c r="AA57" i="344" s="1"/>
  <c r="F55" i="344" s="1"/>
  <c r="AA121" i="344"/>
  <c r="AA108" i="344" s="1"/>
  <c r="F106" i="344" s="1"/>
  <c r="AA104" i="344"/>
  <c r="AA91" i="344" s="1"/>
  <c r="F89" i="344" s="1"/>
  <c r="AA19" i="367"/>
  <c r="AA6" i="367" s="1"/>
  <c r="F4" i="367" s="1"/>
  <c r="F12" i="11"/>
  <c r="M12" i="11"/>
  <c r="F13" i="11"/>
  <c r="M13" i="11"/>
  <c r="F14" i="11"/>
  <c r="M14" i="11"/>
  <c r="F15" i="11"/>
  <c r="M15" i="11"/>
  <c r="M16" i="11"/>
  <c r="F16" i="11"/>
  <c r="F17" i="11"/>
  <c r="M17" i="11"/>
  <c r="F18" i="11"/>
  <c r="M18" i="11"/>
  <c r="F19" i="11"/>
  <c r="M19" i="11"/>
  <c r="F20" i="11"/>
  <c r="M20" i="11"/>
  <c r="M21" i="11"/>
  <c r="F21" i="11"/>
  <c r="F22" i="11"/>
  <c r="M22" i="11"/>
  <c r="F23" i="11"/>
  <c r="M23" i="11"/>
  <c r="F24" i="11"/>
  <c r="M24" i="11"/>
  <c r="F25" i="11"/>
  <c r="M25" i="11"/>
  <c r="F26" i="11"/>
  <c r="M26" i="11"/>
  <c r="Y12" i="11"/>
  <c r="Z12" i="11" s="1"/>
  <c r="S12" i="11"/>
  <c r="R12" i="11"/>
  <c r="Q12" i="11"/>
  <c r="G12" i="11"/>
  <c r="Y13" i="11"/>
  <c r="Z13" i="11" s="1"/>
  <c r="S13" i="11"/>
  <c r="R13" i="11"/>
  <c r="Q13" i="11"/>
  <c r="G13" i="11"/>
  <c r="Y14" i="11"/>
  <c r="Z14" i="11" s="1"/>
  <c r="S14" i="11"/>
  <c r="R14" i="11"/>
  <c r="Q14" i="11"/>
  <c r="G14" i="11"/>
  <c r="Y15" i="11"/>
  <c r="Z15" i="11" s="1"/>
  <c r="S15" i="11"/>
  <c r="R15" i="11"/>
  <c r="Q15" i="11"/>
  <c r="G15" i="11"/>
  <c r="Y16" i="11"/>
  <c r="Z16" i="11" s="1"/>
  <c r="S16" i="11"/>
  <c r="R16" i="11"/>
  <c r="Q16" i="11"/>
  <c r="G16" i="11"/>
  <c r="Y17" i="11"/>
  <c r="Z17" i="11" s="1"/>
  <c r="S17" i="11"/>
  <c r="R17" i="11"/>
  <c r="Q17" i="11"/>
  <c r="G17" i="11"/>
  <c r="Y18" i="11"/>
  <c r="Z18" i="11" s="1"/>
  <c r="S18" i="11"/>
  <c r="R18" i="11"/>
  <c r="Q18" i="11"/>
  <c r="G18" i="11"/>
  <c r="Y19" i="11"/>
  <c r="Z19" i="11" s="1"/>
  <c r="S19" i="11"/>
  <c r="R19" i="11"/>
  <c r="Q19" i="11"/>
  <c r="G19" i="11"/>
  <c r="Y20" i="11"/>
  <c r="Z20" i="11" s="1"/>
  <c r="S20" i="11"/>
  <c r="R20" i="11"/>
  <c r="Q20" i="11"/>
  <c r="G20" i="11"/>
  <c r="Y21" i="11"/>
  <c r="Z21" i="11" s="1"/>
  <c r="S21" i="11"/>
  <c r="R21" i="11"/>
  <c r="Q21" i="11"/>
  <c r="G21" i="11"/>
  <c r="Y22" i="11"/>
  <c r="Z22" i="11" s="1"/>
  <c r="S22" i="11"/>
  <c r="R22" i="11"/>
  <c r="Q22" i="11"/>
  <c r="G22" i="11"/>
  <c r="Y23" i="11"/>
  <c r="Z23" i="11" s="1"/>
  <c r="S23" i="11"/>
  <c r="R23" i="11"/>
  <c r="Q23" i="11"/>
  <c r="G23" i="11"/>
  <c r="Y24" i="11"/>
  <c r="Z24" i="11" s="1"/>
  <c r="S24" i="11"/>
  <c r="R24" i="11"/>
  <c r="Q24" i="11"/>
  <c r="G24" i="11"/>
  <c r="Y25" i="11"/>
  <c r="Z25" i="11" s="1"/>
  <c r="S25" i="11"/>
  <c r="R25" i="11"/>
  <c r="Q25" i="11"/>
  <c r="G25" i="11"/>
  <c r="Y26" i="11"/>
  <c r="Z26" i="11" s="1"/>
  <c r="S26" i="11"/>
  <c r="R26" i="11"/>
  <c r="Q26" i="11"/>
  <c r="G26" i="11"/>
  <c r="AA70" i="2"/>
  <c r="AA57" i="2" s="1"/>
  <c r="F55" i="2" s="1"/>
  <c r="AA87" i="2"/>
  <c r="AA74" i="2" s="1"/>
  <c r="F72" i="2" s="1"/>
  <c r="AA172" i="2"/>
  <c r="AA159" i="2" s="1"/>
  <c r="F157" i="2" s="1"/>
  <c r="AA53" i="2"/>
  <c r="AA40" i="2" s="1"/>
  <c r="F38" i="2" s="1"/>
  <c r="AA19" i="2"/>
  <c r="AA6" i="2" s="1"/>
  <c r="F4" i="2" s="1"/>
  <c r="AA104" i="2"/>
  <c r="AA91" i="2" s="1"/>
  <c r="F89" i="2" s="1"/>
  <c r="AA121" i="2"/>
  <c r="AA108" i="2" s="1"/>
  <c r="F106" i="2" s="1"/>
  <c r="AA138" i="2"/>
  <c r="AA125" i="2" s="1"/>
  <c r="F123" i="2" s="1"/>
  <c r="AA155" i="2"/>
  <c r="AA142" i="2" s="1"/>
  <c r="F140" i="2" s="1"/>
  <c r="AA36" i="2"/>
  <c r="AA23" i="2" s="1"/>
  <c r="F21" i="2" s="1"/>
  <c r="T14" i="11" l="1"/>
  <c r="U14" i="11" s="1"/>
  <c r="T18" i="11"/>
  <c r="U18" i="11" s="1"/>
  <c r="T24" i="11"/>
  <c r="U24" i="11" s="1"/>
  <c r="T21" i="11"/>
  <c r="U21" i="11" s="1"/>
  <c r="H19" i="11"/>
  <c r="I19" i="11"/>
  <c r="J19" i="11" s="1"/>
  <c r="K19" i="11" s="1"/>
  <c r="O26" i="11"/>
  <c r="O18" i="11"/>
  <c r="H26" i="11"/>
  <c r="I26" i="11"/>
  <c r="J26" i="11" s="1"/>
  <c r="K26" i="11" s="1"/>
  <c r="I18" i="11"/>
  <c r="J18" i="11" s="1"/>
  <c r="K18" i="11" s="1"/>
  <c r="H18" i="11"/>
  <c r="O25" i="11"/>
  <c r="O17" i="11"/>
  <c r="O19" i="11"/>
  <c r="T17" i="11"/>
  <c r="U17" i="11" s="1"/>
  <c r="I25" i="11"/>
  <c r="J25" i="11" s="1"/>
  <c r="K25" i="11" s="1"/>
  <c r="H25" i="11"/>
  <c r="I17" i="11"/>
  <c r="J17" i="11" s="1"/>
  <c r="K17" i="11" s="1"/>
  <c r="H17" i="11"/>
  <c r="T20" i="11"/>
  <c r="U20" i="11" s="1"/>
  <c r="O24" i="11"/>
  <c r="H16" i="11"/>
  <c r="I16" i="11"/>
  <c r="J16" i="11" s="1"/>
  <c r="K16" i="11" s="1"/>
  <c r="T23" i="11"/>
  <c r="U23" i="11" s="1"/>
  <c r="H24" i="11"/>
  <c r="I24" i="11"/>
  <c r="J24" i="11" s="1"/>
  <c r="K24" i="11" s="1"/>
  <c r="O16" i="11"/>
  <c r="T26" i="11"/>
  <c r="U26" i="11" s="1"/>
  <c r="O23" i="11"/>
  <c r="O15" i="11"/>
  <c r="T13" i="11"/>
  <c r="U13" i="11" s="1"/>
  <c r="I23" i="11"/>
  <c r="J23" i="11" s="1"/>
  <c r="K23" i="11" s="1"/>
  <c r="H23" i="11"/>
  <c r="I15" i="11"/>
  <c r="J15" i="11" s="1"/>
  <c r="K15" i="11" s="1"/>
  <c r="H15" i="11"/>
  <c r="T16" i="11"/>
  <c r="U16" i="11" s="1"/>
  <c r="O22" i="11"/>
  <c r="O14" i="11"/>
  <c r="T19" i="11"/>
  <c r="U19" i="11" s="1"/>
  <c r="H22" i="11"/>
  <c r="I22" i="11"/>
  <c r="J22" i="11" s="1"/>
  <c r="K22" i="11" s="1"/>
  <c r="H14" i="11"/>
  <c r="I14" i="11"/>
  <c r="J14" i="11" s="1"/>
  <c r="K14" i="11" s="1"/>
  <c r="T22" i="11"/>
  <c r="U22" i="11" s="1"/>
  <c r="H21" i="11"/>
  <c r="I21" i="11"/>
  <c r="J21" i="11" s="1"/>
  <c r="K21" i="11" s="1"/>
  <c r="O13" i="11"/>
  <c r="T25" i="11"/>
  <c r="U25" i="11" s="1"/>
  <c r="O21" i="11"/>
  <c r="H13" i="11"/>
  <c r="I13" i="11"/>
  <c r="J13" i="11" s="1"/>
  <c r="K13" i="11" s="1"/>
  <c r="T12" i="11"/>
  <c r="U12" i="11" s="1"/>
  <c r="O20" i="11"/>
  <c r="O12" i="11"/>
  <c r="T15" i="11"/>
  <c r="U15" i="11" s="1"/>
  <c r="H20" i="11"/>
  <c r="I20" i="11"/>
  <c r="J20" i="11" s="1"/>
  <c r="K20" i="11" s="1"/>
  <c r="H12" i="11"/>
  <c r="I12" i="11"/>
  <c r="J12" i="11" s="1"/>
  <c r="K12" i="11" s="1"/>
  <c r="I4" i="5"/>
  <c r="M4" i="5"/>
  <c r="K4" i="5"/>
  <c r="GS290" i="11"/>
  <c r="GZ346" i="11"/>
  <c r="GX174" i="11"/>
  <c r="GT322" i="11"/>
  <c r="GT246" i="11"/>
  <c r="GU53" i="11"/>
  <c r="GW123" i="11"/>
  <c r="GX213" i="11"/>
  <c r="GS294" i="11"/>
  <c r="GU119" i="11"/>
  <c r="GV283" i="11"/>
  <c r="GQ195" i="11"/>
  <c r="GQ268" i="11"/>
  <c r="GZ86" i="11"/>
  <c r="GD80" i="11"/>
  <c r="HY262" i="11"/>
  <c r="GT325" i="11"/>
  <c r="GY272" i="11"/>
  <c r="GW327" i="11"/>
  <c r="GS260" i="11"/>
  <c r="GS329" i="11"/>
  <c r="GY293" i="11"/>
  <c r="GV259" i="11"/>
  <c r="GY196" i="11"/>
  <c r="HA344" i="11"/>
  <c r="GU343" i="11"/>
  <c r="GS344" i="11"/>
  <c r="GX350" i="11"/>
  <c r="GS258" i="11"/>
  <c r="GU127" i="11"/>
  <c r="GZ4" i="11"/>
  <c r="HP302" i="11"/>
  <c r="GW253" i="11"/>
  <c r="GX90" i="11"/>
  <c r="GY125" i="11"/>
  <c r="GY138" i="11"/>
  <c r="GD307" i="11"/>
  <c r="HA52" i="11"/>
  <c r="GR44" i="11"/>
  <c r="GQ115" i="11"/>
  <c r="GR66" i="11"/>
  <c r="HS331" i="11"/>
  <c r="GU298" i="11"/>
  <c r="GX265" i="11"/>
  <c r="GS229" i="11"/>
  <c r="GU11" i="11"/>
  <c r="GW286" i="11"/>
  <c r="GQ324" i="11"/>
  <c r="GV197" i="11"/>
  <c r="GS296" i="11"/>
  <c r="GQ319" i="11"/>
  <c r="HA349" i="11"/>
  <c r="GW343" i="11"/>
  <c r="GU292" i="11"/>
  <c r="GV332" i="11"/>
  <c r="GU193" i="11"/>
  <c r="GR291" i="11"/>
  <c r="HA256" i="11"/>
  <c r="GR349" i="11"/>
  <c r="GW299" i="11"/>
  <c r="GU164" i="11"/>
  <c r="HS339" i="11"/>
  <c r="HV206" i="11"/>
  <c r="GW264" i="11"/>
  <c r="GX334" i="11"/>
  <c r="GZ306" i="11"/>
  <c r="GZ310" i="11"/>
  <c r="HA333" i="11"/>
  <c r="GR262" i="11"/>
  <c r="GY278" i="11"/>
  <c r="GW348" i="11"/>
  <c r="GY219" i="11"/>
  <c r="GW143" i="11"/>
  <c r="GU272" i="11"/>
  <c r="GQ134" i="11"/>
  <c r="GS203" i="11"/>
  <c r="GS118" i="11"/>
  <c r="GD173" i="11"/>
  <c r="HW248" i="11"/>
  <c r="GX223" i="11"/>
  <c r="GT190" i="11"/>
  <c r="GQ283" i="11"/>
  <c r="GS298" i="11"/>
  <c r="GQ328" i="11"/>
  <c r="HA275" i="11"/>
  <c r="HA136" i="11"/>
  <c r="GR279" i="11"/>
  <c r="GT128" i="11"/>
  <c r="GU304" i="11"/>
  <c r="HA143" i="11"/>
  <c r="HA125" i="11"/>
  <c r="GY316" i="11"/>
  <c r="GV173" i="11"/>
  <c r="GY61" i="11"/>
  <c r="HQ333" i="11"/>
  <c r="GU316" i="11"/>
  <c r="GZ347" i="11"/>
  <c r="GT260" i="11"/>
  <c r="GY158" i="11"/>
  <c r="GT163" i="11"/>
  <c r="GT124" i="11"/>
  <c r="GY215" i="11"/>
  <c r="GV78" i="11"/>
  <c r="GT236" i="11"/>
  <c r="GZ258" i="11"/>
  <c r="GQ175" i="11"/>
  <c r="GX325" i="11"/>
  <c r="GX277" i="11"/>
  <c r="GQ262" i="11"/>
  <c r="GZ259" i="11"/>
  <c r="GV314" i="11"/>
  <c r="GS250" i="11"/>
  <c r="GY195" i="11"/>
  <c r="GZ167" i="11"/>
  <c r="GW141" i="11"/>
  <c r="GT183" i="11"/>
  <c r="GS162" i="11"/>
  <c r="GV278" i="11"/>
  <c r="GV95" i="11"/>
  <c r="GD70" i="11"/>
  <c r="GD146" i="11"/>
  <c r="HR250" i="11"/>
  <c r="GR324" i="11"/>
  <c r="GW330" i="11"/>
  <c r="GS281" i="11"/>
  <c r="GU279" i="11"/>
  <c r="GX316" i="11"/>
  <c r="HA302" i="11"/>
  <c r="GQ199" i="11"/>
  <c r="GX307" i="11"/>
  <c r="GT105" i="11"/>
  <c r="GT234" i="11"/>
  <c r="GW93" i="11"/>
  <c r="GS232" i="11"/>
  <c r="HX290" i="11"/>
  <c r="HO311" i="11"/>
  <c r="HA73" i="11"/>
  <c r="HU290" i="11"/>
  <c r="GQ189" i="11"/>
  <c r="GT55" i="11"/>
  <c r="GV62" i="11"/>
  <c r="HA154" i="11"/>
  <c r="GR311" i="11"/>
  <c r="GQ163" i="11"/>
  <c r="GV154" i="11"/>
  <c r="GR347" i="11"/>
  <c r="GV82" i="11"/>
  <c r="GS293" i="11"/>
  <c r="GW332" i="11"/>
  <c r="GU231" i="11"/>
  <c r="GX329" i="11"/>
  <c r="GW314" i="11"/>
  <c r="GW302" i="11"/>
  <c r="GX281" i="11"/>
  <c r="GX139" i="11"/>
  <c r="GW290" i="11"/>
  <c r="GU332" i="11"/>
  <c r="GW182" i="11"/>
  <c r="HA234" i="11"/>
  <c r="GT187" i="11"/>
  <c r="GX239" i="11"/>
  <c r="GW254" i="11"/>
  <c r="HA161" i="11"/>
  <c r="GY191" i="11"/>
  <c r="GU258" i="11"/>
  <c r="GT199" i="11"/>
  <c r="GU125" i="11"/>
  <c r="GD11" i="11"/>
  <c r="HX195" i="11"/>
  <c r="GT298" i="11"/>
  <c r="GS339" i="11"/>
  <c r="GT283" i="11"/>
  <c r="GY238" i="11"/>
  <c r="GU70" i="11"/>
  <c r="GT310" i="11"/>
  <c r="GU259" i="11"/>
  <c r="GV178" i="11"/>
  <c r="GW55" i="11"/>
  <c r="HA321" i="11"/>
  <c r="GS234" i="11"/>
  <c r="GU237" i="11"/>
  <c r="GW335" i="11"/>
  <c r="GY221" i="11"/>
  <c r="HY322" i="11"/>
  <c r="HS225" i="11"/>
  <c r="GS163" i="11"/>
  <c r="GY333" i="11"/>
  <c r="GV313" i="11"/>
  <c r="GR339" i="11"/>
  <c r="GS253" i="11"/>
  <c r="GR211" i="11"/>
  <c r="GQ331" i="11"/>
  <c r="GW121" i="11"/>
  <c r="GX276" i="11"/>
  <c r="HA135" i="11"/>
  <c r="GY114" i="11"/>
  <c r="GR224" i="11"/>
  <c r="GD135" i="11"/>
  <c r="GV134" i="11"/>
  <c r="GU32" i="11"/>
  <c r="HT304" i="11"/>
  <c r="GW270" i="11"/>
  <c r="GV279" i="11"/>
  <c r="GV210" i="11"/>
  <c r="GS325" i="11"/>
  <c r="HA123" i="11"/>
  <c r="GQ154" i="11"/>
  <c r="GV168" i="11"/>
  <c r="GU67" i="11"/>
  <c r="GV169" i="11"/>
  <c r="GQ197" i="11"/>
  <c r="GU221" i="11"/>
  <c r="GU39" i="11"/>
  <c r="GW210" i="11"/>
  <c r="GT133" i="11"/>
  <c r="GX142" i="11"/>
  <c r="GZ257" i="11"/>
  <c r="GW83" i="11"/>
  <c r="GQ61" i="11"/>
  <c r="GZ272" i="11"/>
  <c r="GT126" i="11"/>
  <c r="GR243" i="11"/>
  <c r="GW137" i="11"/>
  <c r="GZ351" i="11"/>
  <c r="GV188" i="11"/>
  <c r="HA221" i="11"/>
  <c r="GY248" i="11"/>
  <c r="HA310" i="11"/>
  <c r="GV344" i="11"/>
  <c r="GD199" i="11"/>
  <c r="GR231" i="11"/>
  <c r="GR348" i="11"/>
  <c r="GZ248" i="11"/>
  <c r="GY277" i="11"/>
  <c r="GU99" i="11"/>
  <c r="GQ298" i="11"/>
  <c r="GR146" i="11"/>
  <c r="GS317" i="11"/>
  <c r="GX152" i="11"/>
  <c r="GY273" i="11"/>
  <c r="GS93" i="11"/>
  <c r="GS321" i="11"/>
  <c r="GW340" i="11"/>
  <c r="GQ69" i="11"/>
  <c r="GT212" i="11"/>
  <c r="GY153" i="11"/>
  <c r="GR332" i="11"/>
  <c r="GY244" i="11"/>
  <c r="GZ11" i="11"/>
  <c r="HA37" i="11"/>
  <c r="GU134" i="11"/>
  <c r="GY43" i="11"/>
  <c r="GX279" i="11"/>
  <c r="GU188" i="11"/>
  <c r="GQ248" i="11"/>
  <c r="GW268" i="11"/>
  <c r="GY92" i="11"/>
  <c r="GY241" i="11"/>
  <c r="GS139" i="11"/>
  <c r="GZ320" i="11"/>
  <c r="GY218" i="11"/>
  <c r="GZ58" i="11"/>
  <c r="GT174" i="11"/>
  <c r="GV54" i="11"/>
  <c r="GD323" i="11"/>
  <c r="GU186" i="11"/>
  <c r="GV141" i="11"/>
  <c r="GS131" i="11"/>
  <c r="GT265" i="11"/>
  <c r="GQ118" i="11"/>
  <c r="GX113" i="11"/>
  <c r="GT290" i="11"/>
  <c r="GD163" i="11"/>
  <c r="GS295" i="11"/>
  <c r="GY267" i="11"/>
  <c r="GQ341" i="11"/>
  <c r="GX346" i="11"/>
  <c r="GX305" i="11"/>
  <c r="GT311" i="11"/>
  <c r="GQ246" i="11"/>
  <c r="GW244" i="11"/>
  <c r="GV262" i="11"/>
  <c r="HW350" i="11"/>
  <c r="HA58" i="11"/>
  <c r="GT312" i="11"/>
  <c r="GZ125" i="11"/>
  <c r="GW234" i="11"/>
  <c r="GU235" i="11"/>
  <c r="GW347" i="11"/>
  <c r="GD311" i="11"/>
  <c r="GZ335" i="11"/>
  <c r="GR163" i="11"/>
  <c r="GS190" i="11"/>
  <c r="GT262" i="11"/>
  <c r="GV300" i="11"/>
  <c r="GW73" i="11"/>
  <c r="GQ156" i="11"/>
  <c r="GX160" i="11"/>
  <c r="GQ284" i="11"/>
  <c r="GW180" i="11"/>
  <c r="GW283" i="11"/>
  <c r="GV327" i="11"/>
  <c r="GT117" i="11"/>
  <c r="HA137" i="11"/>
  <c r="GS314" i="11"/>
  <c r="GX197" i="11"/>
  <c r="GX194" i="11"/>
  <c r="GV155" i="11"/>
  <c r="GT328" i="11"/>
  <c r="HA238" i="11"/>
  <c r="GY327" i="11"/>
  <c r="GU163" i="11"/>
  <c r="GZ256" i="11"/>
  <c r="GR101" i="11"/>
  <c r="GR255" i="11"/>
  <c r="GS172" i="11"/>
  <c r="HA149" i="11"/>
  <c r="GW199" i="11"/>
  <c r="HA115" i="11"/>
  <c r="GQ327" i="11"/>
  <c r="GQ192" i="11"/>
  <c r="GS205" i="11"/>
  <c r="GU228" i="11"/>
  <c r="GU143" i="11"/>
  <c r="GR248" i="11"/>
  <c r="HA116" i="11"/>
  <c r="GR132" i="11"/>
  <c r="GU37" i="11"/>
  <c r="GX227" i="11"/>
  <c r="GX166" i="11"/>
  <c r="GQ314" i="11"/>
  <c r="GR165" i="11"/>
  <c r="HA243" i="11"/>
  <c r="GU299" i="11"/>
  <c r="GY186" i="11"/>
  <c r="GR119" i="11"/>
  <c r="GY236" i="11"/>
  <c r="GV157" i="11"/>
  <c r="GW242" i="11"/>
  <c r="GV152" i="11"/>
  <c r="GR96" i="11"/>
  <c r="GX313" i="11"/>
  <c r="HV307" i="11"/>
  <c r="GQ332" i="11"/>
  <c r="GV292" i="11"/>
  <c r="GT193" i="11"/>
  <c r="GV66" i="11"/>
  <c r="GT119" i="11"/>
  <c r="GT103" i="11"/>
  <c r="HA226" i="11"/>
  <c r="GS180" i="11"/>
  <c r="GS226" i="11"/>
  <c r="GQ265" i="11"/>
  <c r="GR266" i="11"/>
  <c r="GU109" i="11"/>
  <c r="GS221" i="11"/>
  <c r="GQ337" i="11"/>
  <c r="GY171" i="11"/>
  <c r="GS144" i="11"/>
  <c r="GY294" i="11"/>
  <c r="GR137" i="11"/>
  <c r="GX176" i="11"/>
  <c r="GY74" i="11"/>
  <c r="GS146" i="11"/>
  <c r="GD55" i="11"/>
  <c r="GS313" i="11"/>
  <c r="GY264" i="11"/>
  <c r="GZ252" i="11"/>
  <c r="GX210" i="11"/>
  <c r="GW139" i="11"/>
  <c r="HA204" i="11"/>
  <c r="GX321" i="11"/>
  <c r="GV250" i="11"/>
  <c r="GY250" i="11"/>
  <c r="GU87" i="11"/>
  <c r="GV294" i="11"/>
  <c r="GQ147" i="11"/>
  <c r="GR226" i="11"/>
  <c r="GX298" i="11"/>
  <c r="GQ224" i="11"/>
  <c r="GT324" i="11"/>
  <c r="GQ317" i="11"/>
  <c r="GW219" i="11"/>
  <c r="GD44" i="11"/>
  <c r="GW129" i="11"/>
  <c r="GQ214" i="11"/>
  <c r="GX50" i="11"/>
  <c r="GD179" i="11"/>
  <c r="GU321" i="11"/>
  <c r="GX349" i="11"/>
  <c r="GX191" i="11"/>
  <c r="HA327" i="11"/>
  <c r="GZ340" i="11"/>
  <c r="GW246" i="11"/>
  <c r="GU317" i="11"/>
  <c r="GY199" i="11"/>
  <c r="GY213" i="11"/>
  <c r="HA145" i="11"/>
  <c r="GU351" i="11"/>
  <c r="HT314" i="11"/>
  <c r="GU232" i="11"/>
  <c r="GX226" i="11"/>
  <c r="GT231" i="11"/>
  <c r="GQ49" i="11"/>
  <c r="GZ170" i="11"/>
  <c r="GZ265" i="11"/>
  <c r="HA217" i="11"/>
  <c r="GR260" i="11"/>
  <c r="GX311" i="11"/>
  <c r="GD125" i="11"/>
  <c r="GU138" i="11"/>
  <c r="GX317" i="11"/>
  <c r="GR340" i="11"/>
  <c r="HA224" i="11"/>
  <c r="GQ55" i="11"/>
  <c r="GV30" i="11"/>
  <c r="GX250" i="11"/>
  <c r="GV217" i="11"/>
  <c r="GZ72" i="11"/>
  <c r="GZ318" i="11"/>
  <c r="GT110" i="11"/>
  <c r="HA244" i="11"/>
  <c r="GX312" i="11"/>
  <c r="GW158" i="11"/>
  <c r="GU245" i="11"/>
  <c r="GX65" i="11"/>
  <c r="GW256" i="11"/>
  <c r="GD326" i="11"/>
  <c r="GZ273" i="11"/>
  <c r="GW133" i="11"/>
  <c r="GX131" i="11"/>
  <c r="HA219" i="11"/>
  <c r="HA285" i="11"/>
  <c r="HA212" i="11"/>
  <c r="GS349" i="11"/>
  <c r="GR335" i="11"/>
  <c r="GX228" i="11"/>
  <c r="GX284" i="11"/>
  <c r="GT304" i="11"/>
  <c r="GT165" i="11"/>
  <c r="GS11" i="11"/>
  <c r="GR230" i="11"/>
  <c r="GZ133" i="11"/>
  <c r="GT348" i="11"/>
  <c r="GY321" i="11"/>
  <c r="HA169" i="11"/>
  <c r="GR47" i="11"/>
  <c r="HT336" i="11"/>
  <c r="GW265" i="11"/>
  <c r="GT323" i="11"/>
  <c r="GQ169" i="11"/>
  <c r="GS147" i="11"/>
  <c r="GD227" i="11"/>
  <c r="GQ296" i="11"/>
  <c r="GV149" i="11"/>
  <c r="HA255" i="11"/>
  <c r="GS56" i="11"/>
  <c r="GW35" i="11"/>
  <c r="GY133" i="11"/>
  <c r="GS267" i="11"/>
  <c r="GV284" i="11"/>
  <c r="GV163" i="11"/>
  <c r="GU327" i="11"/>
  <c r="GU81" i="11"/>
  <c r="GZ64" i="11"/>
  <c r="GU7" i="11"/>
  <c r="GY227" i="11"/>
  <c r="GY266" i="11"/>
  <c r="GU340" i="11"/>
  <c r="GU315" i="11"/>
  <c r="GQ174" i="11"/>
  <c r="GT291" i="11"/>
  <c r="HA254" i="11"/>
  <c r="GR264" i="11"/>
  <c r="GV312" i="11"/>
  <c r="GV223" i="11"/>
  <c r="HA178" i="11"/>
  <c r="HQ338" i="11"/>
  <c r="GV198" i="11"/>
  <c r="GS220" i="11"/>
  <c r="GS199" i="11"/>
  <c r="HA245" i="11"/>
  <c r="GQ129" i="11"/>
  <c r="GD103" i="11"/>
  <c r="GV85" i="11"/>
  <c r="GW175" i="11"/>
  <c r="GW211" i="11"/>
  <c r="GY164" i="11"/>
  <c r="GY243" i="11"/>
  <c r="HA64" i="11"/>
  <c r="GY255" i="11"/>
  <c r="GR178" i="11"/>
  <c r="HP301" i="11"/>
  <c r="GV182" i="11"/>
  <c r="GS105" i="11"/>
  <c r="GY307" i="11"/>
  <c r="GX330" i="11"/>
  <c r="GZ239" i="11"/>
  <c r="GY257" i="11"/>
  <c r="HA246" i="11"/>
  <c r="HQ323" i="11"/>
  <c r="GT112" i="11"/>
  <c r="GS217" i="11"/>
  <c r="GX199" i="11"/>
  <c r="GQ221" i="11"/>
  <c r="GX10" i="11"/>
  <c r="GV53" i="11"/>
  <c r="HS325" i="11"/>
  <c r="GQ228" i="11"/>
  <c r="GR187" i="11"/>
  <c r="GX200" i="11"/>
  <c r="HA314" i="11"/>
  <c r="GX269" i="11"/>
  <c r="GS282" i="11"/>
  <c r="GZ214" i="11"/>
  <c r="GS98" i="11"/>
  <c r="GX324" i="11"/>
  <c r="GZ321" i="11"/>
  <c r="GR167" i="11"/>
  <c r="GQ339" i="11"/>
  <c r="GR298" i="11"/>
  <c r="GZ146" i="11"/>
  <c r="GV227" i="11"/>
  <c r="GS320" i="11"/>
  <c r="GS201" i="11"/>
  <c r="HA343" i="11"/>
  <c r="GZ304" i="11"/>
  <c r="GU79" i="11"/>
  <c r="GR272" i="11"/>
  <c r="GQ271" i="11"/>
  <c r="GY102" i="11"/>
  <c r="HO238" i="11"/>
  <c r="HA263" i="11"/>
  <c r="GR333" i="11"/>
  <c r="GY314" i="11"/>
  <c r="GY38" i="11"/>
  <c r="GZ185" i="11"/>
  <c r="HW348" i="11"/>
  <c r="GT173" i="11"/>
  <c r="HA218" i="11"/>
  <c r="GR240" i="11"/>
  <c r="GV269" i="11"/>
  <c r="GW287" i="11"/>
  <c r="GT300" i="11"/>
  <c r="GV273" i="11"/>
  <c r="GZ338" i="11"/>
  <c r="HA280" i="11"/>
  <c r="GQ126" i="11"/>
  <c r="GZ113" i="11"/>
  <c r="GT230" i="11"/>
  <c r="GX328" i="11"/>
  <c r="GQ280" i="11"/>
  <c r="GW295" i="11"/>
  <c r="GZ143" i="11"/>
  <c r="GQ250" i="11"/>
  <c r="HA97" i="11"/>
  <c r="GZ102" i="11"/>
  <c r="GR76" i="11"/>
  <c r="HA306" i="11"/>
  <c r="GX286" i="11"/>
  <c r="GS297" i="11"/>
  <c r="HS211" i="11"/>
  <c r="GD83" i="11"/>
  <c r="GU9" i="11"/>
  <c r="GZ287" i="11"/>
  <c r="GX260" i="11"/>
  <c r="GT287" i="11"/>
  <c r="HA290" i="11"/>
  <c r="GD343" i="11"/>
  <c r="HP175" i="11"/>
  <c r="GQ142" i="11"/>
  <c r="GY260" i="11"/>
  <c r="GD40" i="11"/>
  <c r="GR174" i="11"/>
  <c r="GV260" i="11"/>
  <c r="GX332" i="11"/>
  <c r="GR307" i="11"/>
  <c r="GY180" i="11"/>
  <c r="GV343" i="11"/>
  <c r="GW104" i="11"/>
  <c r="GU214" i="11"/>
  <c r="GR61" i="11"/>
  <c r="HA188" i="11"/>
  <c r="GS251" i="11"/>
  <c r="GX267" i="11"/>
  <c r="GT127" i="11"/>
  <c r="GS225" i="11"/>
  <c r="HO348" i="11"/>
  <c r="GQ267" i="11"/>
  <c r="GR267" i="11"/>
  <c r="HA264" i="11"/>
  <c r="GQ41" i="11"/>
  <c r="GU263" i="11"/>
  <c r="GY344" i="11"/>
  <c r="GV105" i="11"/>
  <c r="GX222" i="11"/>
  <c r="GW266" i="11"/>
  <c r="GR313" i="11"/>
  <c r="GZ313" i="11"/>
  <c r="GU339" i="11"/>
  <c r="GY220" i="11"/>
  <c r="HU271" i="11"/>
  <c r="GW193" i="11"/>
  <c r="GT93" i="11"/>
  <c r="GY77" i="11"/>
  <c r="HA162" i="11"/>
  <c r="HA273" i="11"/>
  <c r="GU275" i="11"/>
  <c r="GD39" i="11"/>
  <c r="GD338" i="11"/>
  <c r="HX295" i="11"/>
  <c r="GV331" i="11"/>
  <c r="GW272" i="11"/>
  <c r="GY156" i="11"/>
  <c r="GY290" i="11"/>
  <c r="GR287" i="11"/>
  <c r="GV302" i="11"/>
  <c r="HA82" i="11"/>
  <c r="HS329" i="11"/>
  <c r="GX301" i="11"/>
  <c r="GR309" i="11"/>
  <c r="GS309" i="11"/>
  <c r="GU295" i="11"/>
  <c r="GT332" i="11"/>
  <c r="GV291" i="11"/>
  <c r="GT318" i="11"/>
  <c r="GX164" i="11"/>
  <c r="GT131" i="11"/>
  <c r="GS285" i="11"/>
  <c r="GV127" i="11"/>
  <c r="GS271" i="11"/>
  <c r="GX255" i="11"/>
  <c r="GU197" i="11"/>
  <c r="HT322" i="11"/>
  <c r="HP230" i="11"/>
  <c r="GR197" i="11"/>
  <c r="GS119" i="11"/>
  <c r="GT294" i="11"/>
  <c r="GS30" i="11"/>
  <c r="GX133" i="11"/>
  <c r="HO319" i="11"/>
  <c r="GX69" i="11"/>
  <c r="HA59" i="11"/>
  <c r="GV180" i="11"/>
  <c r="GS299" i="11"/>
  <c r="GR320" i="11"/>
  <c r="GZ311" i="11"/>
  <c r="GT196" i="11"/>
  <c r="GX36" i="11"/>
  <c r="HT270" i="11"/>
  <c r="HS243" i="11"/>
  <c r="GR78" i="11"/>
  <c r="GZ183" i="11"/>
  <c r="GW71" i="11"/>
  <c r="GX204" i="11"/>
  <c r="GU220" i="11"/>
  <c r="GS166" i="11"/>
  <c r="GR210" i="11"/>
  <c r="GV199" i="11"/>
  <c r="HY325" i="11"/>
  <c r="GR308" i="11"/>
  <c r="GY262" i="11"/>
  <c r="GS236" i="11"/>
  <c r="GQ344" i="11"/>
  <c r="GX231" i="11"/>
  <c r="GD287" i="11"/>
  <c r="GD293" i="11"/>
  <c r="GX233" i="11"/>
  <c r="GW89" i="11"/>
  <c r="GQ43" i="11"/>
  <c r="GS215" i="11"/>
  <c r="HA293" i="11"/>
  <c r="GZ241" i="11"/>
  <c r="GT90" i="11"/>
  <c r="GQ56" i="11"/>
  <c r="GU252" i="11"/>
  <c r="GY287" i="11"/>
  <c r="GU301" i="11"/>
  <c r="HA242" i="11"/>
  <c r="GZ337" i="11"/>
  <c r="GW42" i="11"/>
  <c r="GR114" i="11"/>
  <c r="GT215" i="11"/>
  <c r="GD214" i="11"/>
  <c r="GQ236" i="11"/>
  <c r="GR113" i="11"/>
  <c r="GT102" i="11"/>
  <c r="GQ342" i="11"/>
  <c r="GU248" i="11"/>
  <c r="GQ316" i="11"/>
  <c r="HA294" i="11"/>
  <c r="GT280" i="11"/>
  <c r="GY309" i="11"/>
  <c r="GZ284" i="11"/>
  <c r="GZ319" i="11"/>
  <c r="HA247" i="11"/>
  <c r="GZ79" i="11"/>
  <c r="GS213" i="11"/>
  <c r="GQ329" i="11"/>
  <c r="GS269" i="11"/>
  <c r="GZ301" i="11"/>
  <c r="GX306" i="11"/>
  <c r="GV159" i="11"/>
  <c r="GW282" i="11"/>
  <c r="GW220" i="11"/>
  <c r="GZ317" i="11"/>
  <c r="GT336" i="11"/>
  <c r="GU196" i="11"/>
  <c r="GZ264" i="11"/>
  <c r="GY311" i="11"/>
  <c r="GZ276" i="11"/>
  <c r="HX349" i="11"/>
  <c r="GD187" i="11"/>
  <c r="GV337" i="11"/>
  <c r="GU66" i="11"/>
  <c r="GU62" i="11"/>
  <c r="GQ321" i="11"/>
  <c r="GS240" i="11"/>
  <c r="HV240" i="11"/>
  <c r="GT239" i="11"/>
  <c r="GR300" i="11"/>
  <c r="GT249" i="11"/>
  <c r="GV317" i="11"/>
  <c r="GU271" i="11"/>
  <c r="GT331" i="11"/>
  <c r="GR216" i="11"/>
  <c r="GT301" i="11"/>
  <c r="GT201" i="11"/>
  <c r="GS184" i="11"/>
  <c r="HA62" i="11"/>
  <c r="HT313" i="11"/>
  <c r="GQ217" i="11"/>
  <c r="GX336" i="11"/>
  <c r="HW284" i="11"/>
  <c r="HP273" i="11"/>
  <c r="GD263" i="11"/>
  <c r="GW344" i="11"/>
  <c r="GQ288" i="11"/>
  <c r="GY231" i="11"/>
  <c r="GW263" i="11"/>
  <c r="GS343" i="11"/>
  <c r="GW247" i="11"/>
  <c r="GR249" i="11"/>
  <c r="GV184" i="11"/>
  <c r="HA262" i="11"/>
  <c r="GT138" i="11"/>
  <c r="GT241" i="11"/>
  <c r="GZ184" i="11"/>
  <c r="GS341" i="11"/>
  <c r="GZ176" i="11"/>
  <c r="HA187" i="11"/>
  <c r="GT218" i="11"/>
  <c r="GY93" i="11"/>
  <c r="GZ283" i="11"/>
  <c r="GT282" i="11"/>
  <c r="GT350" i="11"/>
  <c r="GW307" i="11"/>
  <c r="GU287" i="11"/>
  <c r="GS79" i="11"/>
  <c r="GY350" i="11"/>
  <c r="GV271" i="11"/>
  <c r="GW316" i="11"/>
  <c r="GS208" i="11"/>
  <c r="HO307" i="11"/>
  <c r="HQ263" i="11"/>
  <c r="HA164" i="11"/>
  <c r="GX95" i="11"/>
  <c r="GY269" i="11"/>
  <c r="GU338" i="11"/>
  <c r="GS286" i="11"/>
  <c r="HA345" i="11"/>
  <c r="GR256" i="11"/>
  <c r="GV308" i="11"/>
  <c r="GQ251" i="11"/>
  <c r="GX254" i="11"/>
  <c r="GS303" i="11"/>
  <c r="GX114" i="11"/>
  <c r="GY132" i="11"/>
  <c r="GZ52" i="11"/>
  <c r="GU152" i="11"/>
  <c r="HQ319" i="11"/>
  <c r="GV33" i="11"/>
  <c r="GW167" i="11"/>
  <c r="GQ322" i="11"/>
  <c r="GQ311" i="11"/>
  <c r="GX348" i="11"/>
  <c r="GY336" i="11"/>
  <c r="GZ295" i="11"/>
  <c r="GQ285" i="11"/>
  <c r="GY223" i="11"/>
  <c r="HA276" i="11"/>
  <c r="GW221" i="11"/>
  <c r="HV300" i="11"/>
  <c r="GU27" i="11"/>
  <c r="GZ140" i="11"/>
  <c r="HP286" i="11"/>
  <c r="GQ57" i="11"/>
  <c r="GV247" i="11"/>
  <c r="GT45" i="11"/>
  <c r="GW251" i="11"/>
  <c r="GV304" i="11"/>
  <c r="GW312" i="11"/>
  <c r="GZ303" i="11"/>
  <c r="GW151" i="11"/>
  <c r="GZ345" i="11"/>
  <c r="GZ328" i="11"/>
  <c r="GS188" i="11"/>
  <c r="GV253" i="11"/>
  <c r="GZ114" i="11"/>
  <c r="GV270" i="11"/>
  <c r="HP256" i="11"/>
  <c r="HX308" i="11"/>
  <c r="GY123" i="11"/>
  <c r="GD99" i="11"/>
  <c r="GX283" i="11"/>
  <c r="HA274" i="11"/>
  <c r="GX322" i="11"/>
  <c r="GU293" i="11"/>
  <c r="GQ233" i="11"/>
  <c r="GS247" i="11"/>
  <c r="GY297" i="11"/>
  <c r="HA331" i="11"/>
  <c r="GV254" i="11"/>
  <c r="GX232" i="11"/>
  <c r="GD344" i="11"/>
  <c r="GT155" i="11"/>
  <c r="GQ307" i="11"/>
  <c r="GS308" i="11"/>
  <c r="GU211" i="11"/>
  <c r="GZ136" i="11"/>
  <c r="GW225" i="11"/>
  <c r="GV111" i="11"/>
  <c r="GU268" i="11"/>
  <c r="GZ279" i="11"/>
  <c r="GT320" i="11"/>
  <c r="GX343" i="11"/>
  <c r="GU349" i="11"/>
  <c r="GU348" i="11"/>
  <c r="HA268" i="11"/>
  <c r="GT309" i="11"/>
  <c r="HA120" i="11"/>
  <c r="GX221" i="11"/>
  <c r="GX293" i="11"/>
  <c r="GZ168" i="11"/>
  <c r="GS287" i="11"/>
  <c r="HA317" i="11"/>
  <c r="HU197" i="11"/>
  <c r="GT166" i="11"/>
  <c r="HY255" i="11"/>
  <c r="GD279" i="11"/>
  <c r="GZ315" i="11"/>
  <c r="GQ334" i="11"/>
  <c r="GY259" i="11"/>
  <c r="GW168" i="11"/>
  <c r="GY283" i="11"/>
  <c r="GY300" i="11"/>
  <c r="GU257" i="11"/>
  <c r="GX202" i="11"/>
  <c r="GU60" i="11"/>
  <c r="GX292" i="11"/>
  <c r="GZ193" i="11"/>
  <c r="HO272" i="11"/>
  <c r="GQ137" i="11"/>
  <c r="GR346" i="11"/>
  <c r="GT181" i="11"/>
  <c r="GW154" i="11"/>
  <c r="GW207" i="11"/>
  <c r="GS58" i="11"/>
  <c r="GV190" i="11"/>
  <c r="HA340" i="11"/>
  <c r="GY106" i="11"/>
  <c r="GQ159" i="11"/>
  <c r="GX230" i="11"/>
  <c r="GS145" i="11"/>
  <c r="HA253" i="11"/>
  <c r="GQ187" i="11"/>
  <c r="GQ326" i="11"/>
  <c r="GZ120" i="11"/>
  <c r="HS278" i="11"/>
  <c r="HQ234" i="11"/>
  <c r="GQ153" i="11"/>
  <c r="GS316" i="11"/>
  <c r="GV326" i="11"/>
  <c r="GW337" i="11"/>
  <c r="GY318" i="11"/>
  <c r="GQ263" i="11"/>
  <c r="GZ288" i="11"/>
  <c r="GX297" i="11"/>
  <c r="GW194" i="11"/>
  <c r="GQ347" i="11"/>
  <c r="GW171" i="11"/>
  <c r="GS71" i="11"/>
  <c r="HP246" i="11"/>
  <c r="HX246" i="11"/>
  <c r="GS97" i="11"/>
  <c r="HW261" i="11"/>
  <c r="HA140" i="11"/>
  <c r="GQ294" i="11"/>
  <c r="GX215" i="11"/>
  <c r="GV251" i="11"/>
  <c r="GQ320" i="11"/>
  <c r="GT270" i="11"/>
  <c r="GX323" i="11"/>
  <c r="GW281" i="11"/>
  <c r="GY338" i="11"/>
  <c r="GU307" i="11"/>
  <c r="GV201" i="11"/>
  <c r="GY135" i="11"/>
  <c r="HS222" i="11"/>
  <c r="HV285" i="11"/>
  <c r="HY257" i="11"/>
  <c r="GS326" i="11"/>
  <c r="GD167" i="11"/>
  <c r="GX333" i="11"/>
  <c r="GQ300" i="11"/>
  <c r="GR343" i="11"/>
  <c r="GZ312" i="11"/>
  <c r="GT337" i="11"/>
  <c r="HA279" i="11"/>
  <c r="GS276" i="11"/>
  <c r="GV236" i="11"/>
  <c r="GT80" i="11"/>
  <c r="GU337" i="11"/>
  <c r="GD37" i="11"/>
  <c r="HT271" i="11"/>
  <c r="GY331" i="11"/>
  <c r="GU335" i="11"/>
  <c r="HA342" i="11"/>
  <c r="HA315" i="11"/>
  <c r="GV338" i="11"/>
  <c r="GS332" i="11"/>
  <c r="GT264" i="11"/>
  <c r="GX224" i="11"/>
  <c r="GS175" i="11"/>
  <c r="HA300" i="11"/>
  <c r="GU224" i="11"/>
  <c r="GT65" i="11"/>
  <c r="GU190" i="11"/>
  <c r="GT48" i="11"/>
  <c r="HP319" i="11"/>
  <c r="GZ225" i="11"/>
  <c r="GU147" i="11"/>
  <c r="GX237" i="11"/>
  <c r="GU176" i="11"/>
  <c r="GU251" i="11"/>
  <c r="HA159" i="11"/>
  <c r="GQ94" i="11"/>
  <c r="GW315" i="11"/>
  <c r="GW156" i="11"/>
  <c r="GZ292" i="11"/>
  <c r="HP337" i="11"/>
  <c r="GY182" i="11"/>
  <c r="GQ77" i="11"/>
  <c r="GV146" i="11"/>
  <c r="GQ135" i="11"/>
  <c r="GW240" i="11"/>
  <c r="GU195" i="11"/>
  <c r="GY226" i="11"/>
  <c r="GT53" i="11"/>
  <c r="GX163" i="11"/>
  <c r="GQ304" i="11"/>
  <c r="GV226" i="11"/>
  <c r="GW249" i="11"/>
  <c r="GU273" i="11"/>
  <c r="GQ240" i="11"/>
  <c r="GZ160" i="11"/>
  <c r="GT307" i="11"/>
  <c r="GU312" i="11"/>
  <c r="HA260" i="11"/>
  <c r="GY222" i="11"/>
  <c r="GW274" i="11"/>
  <c r="GX344" i="11"/>
  <c r="GZ348" i="11"/>
  <c r="GV324" i="11"/>
  <c r="HA284" i="11"/>
  <c r="GW164" i="11"/>
  <c r="GY185" i="11"/>
  <c r="GV112" i="11"/>
  <c r="GT50" i="11"/>
  <c r="HA118" i="11"/>
  <c r="GV228" i="11"/>
  <c r="GY206" i="11"/>
  <c r="GZ234" i="11"/>
  <c r="GR245" i="11"/>
  <c r="GD51" i="11"/>
  <c r="GR233" i="11"/>
  <c r="GW145" i="11"/>
  <c r="GU105" i="11"/>
  <c r="GW236" i="11"/>
  <c r="GU341" i="11"/>
  <c r="GR323" i="11"/>
  <c r="GU253" i="11"/>
  <c r="GW166" i="11"/>
  <c r="GW153" i="11"/>
  <c r="GX338" i="11"/>
  <c r="GT338" i="11"/>
  <c r="GW339" i="11"/>
  <c r="GQ272" i="11"/>
  <c r="GU135" i="11"/>
  <c r="GR140" i="11"/>
  <c r="GZ219" i="11"/>
  <c r="GU277" i="11"/>
  <c r="GY328" i="11"/>
  <c r="GY280" i="11"/>
  <c r="GQ150" i="11"/>
  <c r="GT67" i="11"/>
  <c r="GU137" i="11"/>
  <c r="GU329" i="11"/>
  <c r="HS341" i="11"/>
  <c r="GR87" i="11"/>
  <c r="GZ121" i="11"/>
  <c r="GX93" i="11"/>
  <c r="GX319" i="11"/>
  <c r="GS231" i="11"/>
  <c r="GZ247" i="11"/>
  <c r="GV132" i="11"/>
  <c r="HA319" i="11"/>
  <c r="GY322" i="11"/>
  <c r="GV318" i="11"/>
  <c r="HA337" i="11"/>
  <c r="GX342" i="11"/>
  <c r="GU306" i="11"/>
  <c r="HA158" i="11"/>
  <c r="GD211" i="11"/>
  <c r="GW176" i="11"/>
  <c r="GW202" i="11"/>
  <c r="GY270" i="11"/>
  <c r="GZ30" i="11"/>
  <c r="HT231" i="11"/>
  <c r="GZ330" i="11"/>
  <c r="GY256" i="11"/>
  <c r="GW280" i="11"/>
  <c r="GQ349" i="11"/>
  <c r="GT299" i="11"/>
  <c r="GU242" i="11"/>
  <c r="GU294" i="11"/>
  <c r="GU215" i="11"/>
  <c r="GV266" i="11"/>
  <c r="GZ211" i="11"/>
  <c r="GX116" i="11"/>
  <c r="GZ9" i="11"/>
  <c r="HU231" i="11"/>
  <c r="GT46" i="11"/>
  <c r="GX315" i="11"/>
  <c r="GV258" i="11"/>
  <c r="GV287" i="11"/>
  <c r="GX289" i="11"/>
  <c r="GT141" i="11"/>
  <c r="GY228" i="11"/>
  <c r="GV148" i="11"/>
  <c r="GX274" i="11"/>
  <c r="GZ230" i="11"/>
  <c r="GS212" i="11"/>
  <c r="GZ251" i="11"/>
  <c r="GU141" i="11"/>
  <c r="GD162" i="11"/>
  <c r="HX317" i="11"/>
  <c r="GU303" i="11"/>
  <c r="GS289" i="11"/>
  <c r="GV323" i="11"/>
  <c r="GU326" i="11"/>
  <c r="GU169" i="11"/>
  <c r="GX299" i="11"/>
  <c r="GX296" i="11"/>
  <c r="GS195" i="11"/>
  <c r="GQ136" i="11"/>
  <c r="GW334" i="11"/>
  <c r="HA198" i="11"/>
  <c r="GR60" i="11"/>
  <c r="GT188" i="11"/>
  <c r="HA2" i="11"/>
  <c r="HT342" i="11"/>
  <c r="GQ36" i="11"/>
  <c r="GQ291" i="11"/>
  <c r="HY313" i="11"/>
  <c r="GW165" i="11"/>
  <c r="HP336" i="11"/>
  <c r="GS126" i="11"/>
  <c r="GQ5" i="11"/>
  <c r="GD172" i="11"/>
  <c r="GW118" i="11"/>
  <c r="GR273" i="11"/>
  <c r="GD61" i="11"/>
  <c r="GS171" i="11"/>
  <c r="GV244" i="11"/>
  <c r="GU331" i="11"/>
  <c r="GY167" i="11"/>
  <c r="GT209" i="11"/>
  <c r="GX184" i="11"/>
  <c r="GU90" i="11"/>
  <c r="GD63" i="11"/>
  <c r="HY158" i="11"/>
  <c r="HO320" i="11"/>
  <c r="HW252" i="11"/>
  <c r="HX196" i="11"/>
  <c r="GR341" i="11"/>
  <c r="GW195" i="11"/>
  <c r="HR259" i="11"/>
  <c r="GR154" i="11"/>
  <c r="HW340" i="11"/>
  <c r="HQ222" i="11"/>
  <c r="HX225" i="11"/>
  <c r="HO194" i="11"/>
  <c r="GU151" i="11"/>
  <c r="HA233" i="11"/>
  <c r="GR156" i="11"/>
  <c r="GY75" i="11"/>
  <c r="GR143" i="11"/>
  <c r="HW125" i="11"/>
  <c r="HS208" i="11"/>
  <c r="HP285" i="11"/>
  <c r="GR310" i="11"/>
  <c r="GW119" i="11"/>
  <c r="GR58" i="11"/>
  <c r="HV276" i="11"/>
  <c r="HX291" i="11"/>
  <c r="HT183" i="11"/>
  <c r="HD260" i="11"/>
  <c r="GV107" i="11"/>
  <c r="GW50" i="11"/>
  <c r="GR206" i="11"/>
  <c r="HS287" i="11"/>
  <c r="HW291" i="11"/>
  <c r="GW318" i="11"/>
  <c r="GV140" i="11"/>
  <c r="GZ341" i="11"/>
  <c r="GZ105" i="11"/>
  <c r="GS235" i="11"/>
  <c r="GD139" i="11"/>
  <c r="HQ206" i="11"/>
  <c r="GV51" i="11"/>
  <c r="GV35" i="11"/>
  <c r="HW218" i="11"/>
  <c r="GW257" i="11"/>
  <c r="HX315" i="11"/>
  <c r="HS40" i="11"/>
  <c r="GS9" i="11"/>
  <c r="HR273" i="11"/>
  <c r="GX205" i="11"/>
  <c r="GY188" i="11"/>
  <c r="GV91" i="11"/>
  <c r="GS137" i="11"/>
  <c r="GQ243" i="11"/>
  <c r="GW150" i="11"/>
  <c r="GD177" i="11"/>
  <c r="GV220" i="11"/>
  <c r="GU71" i="11"/>
  <c r="HQ285" i="11"/>
  <c r="HA153" i="11"/>
  <c r="HQ180" i="11"/>
  <c r="GR202" i="11"/>
  <c r="HR287" i="11"/>
  <c r="GW214" i="11"/>
  <c r="GR241" i="11"/>
  <c r="GY214" i="11"/>
  <c r="HT323" i="11"/>
  <c r="GY72" i="11"/>
  <c r="HQ258" i="11"/>
  <c r="GU161" i="11"/>
  <c r="HQ347" i="11"/>
  <c r="GT116" i="11"/>
  <c r="GY126" i="11"/>
  <c r="GZ324" i="11"/>
  <c r="HL309" i="11"/>
  <c r="HX42" i="11"/>
  <c r="GY7" i="11"/>
  <c r="GZ53" i="11"/>
  <c r="GT37" i="11"/>
  <c r="HA108" i="11"/>
  <c r="HV326" i="11"/>
  <c r="GY166" i="11"/>
  <c r="HW346" i="11"/>
  <c r="GZ192" i="11"/>
  <c r="HU222" i="11"/>
  <c r="HY188" i="11"/>
  <c r="GZ262" i="11"/>
  <c r="GV133" i="11"/>
  <c r="GQ28" i="11"/>
  <c r="GS60" i="11"/>
  <c r="GD186" i="11"/>
  <c r="GV113" i="11"/>
  <c r="GZ281" i="11"/>
  <c r="HW304" i="11"/>
  <c r="GU297" i="11"/>
  <c r="GQ190" i="11"/>
  <c r="GZ269" i="11"/>
  <c r="GW319" i="11"/>
  <c r="GZ275" i="11"/>
  <c r="GT40" i="11"/>
  <c r="GV145" i="11"/>
  <c r="GT289" i="11"/>
  <c r="GX175" i="11"/>
  <c r="HA341" i="11"/>
  <c r="GX271" i="11"/>
  <c r="GW310" i="11"/>
  <c r="GQ131" i="11"/>
  <c r="GW329" i="11"/>
  <c r="HA236" i="11"/>
  <c r="GT279" i="11"/>
  <c r="GT153" i="11"/>
  <c r="HV333" i="11"/>
  <c r="HX296" i="11"/>
  <c r="GX106" i="11"/>
  <c r="GZ207" i="11"/>
  <c r="GU191" i="11"/>
  <c r="GU158" i="11"/>
  <c r="GU75" i="11"/>
  <c r="GY205" i="11"/>
  <c r="GX121" i="11"/>
  <c r="GW218" i="11"/>
  <c r="GV65" i="11"/>
  <c r="GW298" i="11"/>
  <c r="GR325" i="11"/>
  <c r="GY235" i="11"/>
  <c r="GR299" i="11"/>
  <c r="GU234" i="11"/>
  <c r="GV40" i="11"/>
  <c r="GT271" i="11"/>
  <c r="GZ286" i="11"/>
  <c r="HA181" i="11"/>
  <c r="GU192" i="11"/>
  <c r="GY274" i="11"/>
  <c r="GX98" i="11"/>
  <c r="GQ306" i="11"/>
  <c r="GU165" i="11"/>
  <c r="GZ349" i="11"/>
  <c r="GW317" i="11"/>
  <c r="GV286" i="11"/>
  <c r="GV297" i="11"/>
  <c r="GW6" i="11"/>
  <c r="GY144" i="11"/>
  <c r="HP318" i="11"/>
  <c r="HY314" i="11"/>
  <c r="GT251" i="11"/>
  <c r="GU54" i="11"/>
  <c r="GY160" i="11"/>
  <c r="GV336" i="11"/>
  <c r="GQ345" i="11"/>
  <c r="GR322" i="11"/>
  <c r="GS257" i="11"/>
  <c r="GS327" i="11"/>
  <c r="GT277" i="11"/>
  <c r="GU132" i="11"/>
  <c r="GT240" i="11"/>
  <c r="GT329" i="11"/>
  <c r="GZ299" i="11"/>
  <c r="GQ206" i="11"/>
  <c r="HV299" i="11"/>
  <c r="GT242" i="11"/>
  <c r="GT257" i="11"/>
  <c r="GY335" i="11"/>
  <c r="GQ151" i="11"/>
  <c r="GS265" i="11"/>
  <c r="GU185" i="11"/>
  <c r="GZ327" i="11"/>
  <c r="GS350" i="11"/>
  <c r="GY252" i="11"/>
  <c r="HA152" i="11"/>
  <c r="GV233" i="11"/>
  <c r="GQ165" i="11"/>
  <c r="GQ245" i="11"/>
  <c r="GZ157" i="11"/>
  <c r="GD188" i="11"/>
  <c r="HU275" i="11"/>
  <c r="GS192" i="11"/>
  <c r="GZ161" i="11"/>
  <c r="GR254" i="11"/>
  <c r="GX303" i="11"/>
  <c r="GV311" i="11"/>
  <c r="GY348" i="11"/>
  <c r="GV316" i="11"/>
  <c r="GY170" i="11"/>
  <c r="GQ277" i="11"/>
  <c r="GR304" i="11"/>
  <c r="GS128" i="11"/>
  <c r="GX287" i="11"/>
  <c r="GR199" i="11"/>
  <c r="HA92" i="11"/>
  <c r="GQ108" i="11"/>
  <c r="HW305" i="11"/>
  <c r="GV293" i="11"/>
  <c r="GZ297" i="11"/>
  <c r="GZ216" i="11"/>
  <c r="GR152" i="11"/>
  <c r="GT134" i="11"/>
  <c r="GS263" i="11"/>
  <c r="GR191" i="11"/>
  <c r="GS73" i="11"/>
  <c r="GS200" i="11"/>
  <c r="GU222" i="11"/>
  <c r="HA307" i="11"/>
  <c r="HA249" i="11"/>
  <c r="GY89" i="11"/>
  <c r="GV310" i="11"/>
  <c r="HU265" i="11"/>
  <c r="GQ305" i="11"/>
  <c r="GZ151" i="11"/>
  <c r="HX309" i="11"/>
  <c r="HX346" i="11"/>
  <c r="GU171" i="11"/>
  <c r="GZ70" i="11"/>
  <c r="GT86" i="11"/>
  <c r="HU348" i="11"/>
  <c r="HR333" i="11"/>
  <c r="GY94" i="11"/>
  <c r="GY325" i="11"/>
  <c r="GQ34" i="11"/>
  <c r="GW308" i="11"/>
  <c r="HT315" i="11"/>
  <c r="HV164" i="11"/>
  <c r="GR3" i="11"/>
  <c r="GQ301" i="11"/>
  <c r="GT219" i="11"/>
  <c r="HU215" i="11"/>
  <c r="GR9" i="11"/>
  <c r="GS334" i="11"/>
  <c r="GV276" i="11"/>
  <c r="GQ230" i="11"/>
  <c r="GV229" i="11"/>
  <c r="GQ89" i="11"/>
  <c r="GW209" i="11"/>
  <c r="GW245" i="11"/>
  <c r="HT268" i="11"/>
  <c r="GV36" i="11"/>
  <c r="HH255" i="11"/>
  <c r="GW51" i="11"/>
  <c r="HS226" i="11"/>
  <c r="GY275" i="11"/>
  <c r="GS243" i="11"/>
  <c r="GW122" i="11"/>
  <c r="GV347" i="11"/>
  <c r="HA148" i="11"/>
  <c r="HA185" i="11"/>
  <c r="GQ204" i="11"/>
  <c r="GT77" i="11"/>
  <c r="HW190" i="11"/>
  <c r="HO331" i="11"/>
  <c r="GV106" i="11"/>
  <c r="HO327" i="11"/>
  <c r="GU265" i="11"/>
  <c r="GD258" i="11"/>
  <c r="GV129" i="11"/>
  <c r="GD218" i="11"/>
  <c r="GX246" i="11"/>
  <c r="HS316" i="11"/>
  <c r="HW268" i="11"/>
  <c r="GV71" i="11"/>
  <c r="GR148" i="11"/>
  <c r="GY240" i="11"/>
  <c r="HX273" i="11"/>
  <c r="GR214" i="11"/>
  <c r="GQ88" i="11"/>
  <c r="HV197" i="11"/>
  <c r="HA80" i="11"/>
  <c r="GY36" i="11"/>
  <c r="HU187" i="11"/>
  <c r="GR271" i="11"/>
  <c r="GU10" i="11"/>
  <c r="HX318" i="11"/>
  <c r="GY268" i="11"/>
  <c r="GQ46" i="11"/>
  <c r="GV93" i="11"/>
  <c r="GQ87" i="11"/>
  <c r="GU34" i="11"/>
  <c r="GQ346" i="11"/>
  <c r="GW350" i="11"/>
  <c r="GD332" i="11"/>
  <c r="HY223" i="11"/>
  <c r="HA54" i="11"/>
  <c r="GW186" i="11"/>
  <c r="GU286" i="11"/>
  <c r="HX336" i="11"/>
  <c r="GU254" i="11"/>
  <c r="GT327" i="11"/>
  <c r="GZ227" i="11"/>
  <c r="GQ323" i="11"/>
  <c r="GV202" i="11"/>
  <c r="HT306" i="11"/>
  <c r="GZ201" i="11"/>
  <c r="GV64" i="11"/>
  <c r="GW136" i="11"/>
  <c r="GS279" i="11"/>
  <c r="GZ206" i="11"/>
  <c r="GZ298" i="11"/>
  <c r="GT269" i="11"/>
  <c r="GX185" i="11"/>
  <c r="GV160" i="11"/>
  <c r="GV224" i="11"/>
  <c r="GZ78" i="11"/>
  <c r="HW269" i="11"/>
  <c r="HQ281" i="11"/>
  <c r="GT139" i="11"/>
  <c r="GY279" i="11"/>
  <c r="GZ36" i="11"/>
  <c r="HX216" i="11"/>
  <c r="GS173" i="11"/>
  <c r="GQ27" i="11"/>
  <c r="GZ80" i="11"/>
  <c r="GS292" i="11"/>
  <c r="GQ287" i="11"/>
  <c r="GZ127" i="11"/>
  <c r="GX261" i="11"/>
  <c r="HA192" i="11"/>
  <c r="GQ149" i="11"/>
  <c r="GS65" i="11"/>
  <c r="GZ67" i="11"/>
  <c r="HA176" i="11"/>
  <c r="GU314" i="11"/>
  <c r="GW147" i="11"/>
  <c r="GT157" i="11"/>
  <c r="GX183" i="11"/>
  <c r="GT87" i="11"/>
  <c r="GX264" i="11"/>
  <c r="GR261" i="11"/>
  <c r="GR284" i="11"/>
  <c r="GX151" i="11"/>
  <c r="GZ228" i="11"/>
  <c r="HA202" i="11"/>
  <c r="HU350" i="11"/>
  <c r="GX309" i="11"/>
  <c r="GT293" i="11"/>
  <c r="GV282" i="11"/>
  <c r="GR155" i="11"/>
  <c r="GY346" i="11"/>
  <c r="GU320" i="11"/>
  <c r="GQ255" i="11"/>
  <c r="GS342" i="11"/>
  <c r="GQ318" i="11"/>
  <c r="HA297" i="11"/>
  <c r="GV218" i="11"/>
  <c r="GZ305" i="11"/>
  <c r="HA269" i="11"/>
  <c r="GY129" i="11"/>
  <c r="GZ322" i="11"/>
  <c r="GX155" i="11"/>
  <c r="HS312" i="11"/>
  <c r="GD123" i="11"/>
  <c r="GV342" i="11"/>
  <c r="GX291" i="11"/>
  <c r="GR314" i="11"/>
  <c r="HA291" i="11"/>
  <c r="GX76" i="11"/>
  <c r="GR251" i="11"/>
  <c r="GX320" i="11"/>
  <c r="GV177" i="11"/>
  <c r="GR285" i="11"/>
  <c r="GR306" i="11"/>
  <c r="GX242" i="11"/>
  <c r="GY107" i="11"/>
  <c r="GQ193" i="11"/>
  <c r="GW231" i="11"/>
  <c r="GY32" i="11"/>
  <c r="HV264" i="11"/>
  <c r="GQ133" i="11"/>
  <c r="GU205" i="11"/>
  <c r="GS121" i="11"/>
  <c r="GT335" i="11"/>
  <c r="GZ263" i="11"/>
  <c r="HA215" i="11"/>
  <c r="GV268" i="11"/>
  <c r="GZ243" i="11"/>
  <c r="GS262" i="11"/>
  <c r="GX125" i="11"/>
  <c r="GV57" i="11"/>
  <c r="GV123" i="11"/>
  <c r="HA156" i="11"/>
  <c r="HT348" i="11"/>
  <c r="GW250" i="11"/>
  <c r="GR250" i="11"/>
  <c r="GV349" i="11"/>
  <c r="GT226" i="11"/>
  <c r="GQ181" i="11"/>
  <c r="GS149" i="11"/>
  <c r="GX240" i="11"/>
  <c r="GQ297" i="11"/>
  <c r="GY301" i="11"/>
  <c r="GS304" i="11"/>
  <c r="GW208" i="11"/>
  <c r="GW226" i="11"/>
  <c r="GD95" i="11"/>
  <c r="GW189" i="11"/>
  <c r="GT340" i="11"/>
  <c r="GZ165" i="11"/>
  <c r="GY329" i="11"/>
  <c r="GS189" i="11"/>
  <c r="GW241" i="11"/>
  <c r="GZ147" i="11"/>
  <c r="GD252" i="11"/>
  <c r="GV99" i="11"/>
  <c r="GZ32" i="11"/>
  <c r="GZ104" i="11"/>
  <c r="GU323" i="11"/>
  <c r="GZ326" i="11"/>
  <c r="GR301" i="11"/>
  <c r="GX300" i="11"/>
  <c r="HU307" i="11"/>
  <c r="HU279" i="11"/>
  <c r="HU120" i="11"/>
  <c r="HU185" i="11"/>
  <c r="GV80" i="11"/>
  <c r="GS160" i="11"/>
  <c r="HP215" i="11"/>
  <c r="HU203" i="11"/>
  <c r="GW324" i="11"/>
  <c r="GQ58" i="11"/>
  <c r="GS259" i="11"/>
  <c r="GS181" i="11"/>
  <c r="GY35" i="11"/>
  <c r="GV59" i="11"/>
  <c r="GU85" i="11"/>
  <c r="GU68" i="11"/>
  <c r="HR218" i="11"/>
  <c r="GD90" i="11"/>
  <c r="HL249" i="11"/>
  <c r="HW306" i="11"/>
  <c r="HX214" i="11"/>
  <c r="HA287" i="11"/>
  <c r="GZ268" i="11"/>
  <c r="GX91" i="11"/>
  <c r="GQ212" i="11"/>
  <c r="GT33" i="11"/>
  <c r="GX101" i="11"/>
  <c r="GZ60" i="11"/>
  <c r="HX348" i="11"/>
  <c r="GT75" i="11"/>
  <c r="HY320" i="11"/>
  <c r="GW159" i="11"/>
  <c r="GT217" i="11"/>
  <c r="GS283" i="11"/>
  <c r="HW322" i="11"/>
  <c r="GR28" i="11"/>
  <c r="HP281" i="11"/>
  <c r="GX61" i="11"/>
  <c r="HR234" i="11"/>
  <c r="GU260" i="11"/>
  <c r="GT321" i="11"/>
  <c r="HV334" i="11"/>
  <c r="GV243" i="11"/>
  <c r="GR8" i="11"/>
  <c r="HA79" i="11"/>
  <c r="HA141" i="11"/>
  <c r="GV108" i="11"/>
  <c r="GW67" i="11"/>
  <c r="HQ146" i="11"/>
  <c r="GZ145" i="11"/>
  <c r="GX64" i="11"/>
  <c r="HY11" i="11"/>
  <c r="HY119" i="11"/>
  <c r="GY29" i="11"/>
  <c r="GR129" i="11"/>
  <c r="GT28" i="11"/>
  <c r="GT223" i="11"/>
  <c r="GY110" i="11"/>
  <c r="GU48" i="11"/>
  <c r="GD129" i="11"/>
  <c r="GD3" i="11"/>
  <c r="HW310" i="11"/>
  <c r="HV288" i="11"/>
  <c r="GR164" i="11"/>
  <c r="GU281" i="11"/>
  <c r="GT253" i="11"/>
  <c r="GV309" i="11"/>
  <c r="GS52" i="11"/>
  <c r="GZ250" i="11"/>
  <c r="GQ234" i="11"/>
  <c r="HA90" i="11"/>
  <c r="GT211" i="11"/>
  <c r="GY37" i="11"/>
  <c r="HA177" i="11"/>
  <c r="HA271" i="11"/>
  <c r="GU345" i="11"/>
  <c r="GU219" i="11"/>
  <c r="GR184" i="11"/>
  <c r="GV122" i="11"/>
  <c r="GZ139" i="11"/>
  <c r="GX241" i="11"/>
  <c r="GY34" i="11"/>
  <c r="GR205" i="11"/>
  <c r="HY261" i="11"/>
  <c r="HW225" i="11"/>
  <c r="GZ94" i="11"/>
  <c r="GS170" i="11"/>
  <c r="GT204" i="11"/>
  <c r="GV307" i="11"/>
  <c r="GY295" i="11"/>
  <c r="GX345" i="11"/>
  <c r="GS197" i="11"/>
  <c r="GR328" i="11"/>
  <c r="GV275" i="11"/>
  <c r="GY315" i="11"/>
  <c r="GV240" i="11"/>
  <c r="GU261" i="11"/>
  <c r="GT267" i="11"/>
  <c r="GX82" i="11"/>
  <c r="HQ310" i="11"/>
  <c r="GR269" i="11"/>
  <c r="GT96" i="11"/>
  <c r="GZ153" i="11"/>
  <c r="GQ146" i="11"/>
  <c r="GX118" i="11"/>
  <c r="GT158" i="11"/>
  <c r="GY216" i="11"/>
  <c r="GU189" i="11"/>
  <c r="HA68" i="11"/>
  <c r="HU289" i="11"/>
  <c r="GQ3" i="11"/>
  <c r="GU227" i="11"/>
  <c r="GR275" i="11"/>
  <c r="GY78" i="11"/>
  <c r="GD120" i="11"/>
  <c r="HA261" i="11"/>
  <c r="GU168" i="11"/>
  <c r="GW313" i="11"/>
  <c r="GY339" i="11"/>
  <c r="GR188" i="11"/>
  <c r="GQ309" i="11"/>
  <c r="GS306" i="11"/>
  <c r="GS315" i="11"/>
  <c r="HA322" i="11"/>
  <c r="GU238" i="11"/>
  <c r="GR222" i="11"/>
  <c r="GY326" i="11"/>
  <c r="GX216" i="11"/>
  <c r="GT248" i="11"/>
  <c r="GD77" i="11"/>
  <c r="GS207" i="11"/>
  <c r="GV325" i="11"/>
  <c r="GR350" i="11"/>
  <c r="GU124" i="11"/>
  <c r="GT160" i="11"/>
  <c r="GU318" i="11"/>
  <c r="HA209" i="11"/>
  <c r="GQ225" i="11"/>
  <c r="GR160" i="11"/>
  <c r="GS49" i="11"/>
  <c r="HA289" i="11"/>
  <c r="GY284" i="11"/>
  <c r="HR313" i="11"/>
  <c r="GT254" i="11"/>
  <c r="GY141" i="11"/>
  <c r="GW108" i="11"/>
  <c r="GQ279" i="11"/>
  <c r="GT143" i="11"/>
  <c r="GR170" i="11"/>
  <c r="GV86" i="11"/>
  <c r="GR281" i="11"/>
  <c r="GQ116" i="11"/>
  <c r="GS194" i="11"/>
  <c r="GZ137" i="11"/>
  <c r="GS288" i="11"/>
  <c r="GT227" i="11"/>
  <c r="GV77" i="11"/>
  <c r="GU154" i="11"/>
  <c r="GV191" i="11"/>
  <c r="GT284" i="11"/>
  <c r="GY172" i="11"/>
  <c r="GZ189" i="11"/>
  <c r="GU274" i="11"/>
  <c r="GQ276" i="11"/>
  <c r="GW172" i="11"/>
  <c r="GW177" i="11"/>
  <c r="GS322" i="11"/>
  <c r="GW184" i="11"/>
  <c r="GZ244" i="11"/>
  <c r="GX148" i="11"/>
  <c r="GD7" i="11"/>
  <c r="HU278" i="11"/>
  <c r="GT281" i="11"/>
  <c r="GS136" i="11"/>
  <c r="GZ296" i="11"/>
  <c r="GZ307" i="11"/>
  <c r="GR194" i="11"/>
  <c r="GZ197" i="11"/>
  <c r="GW262" i="11"/>
  <c r="GT194" i="11"/>
  <c r="GV165" i="11"/>
  <c r="GW38" i="11"/>
  <c r="GQ295" i="11"/>
  <c r="GY337" i="11"/>
  <c r="GT154" i="11"/>
  <c r="GV87" i="11"/>
  <c r="GV27" i="11"/>
  <c r="HW217" i="11"/>
  <c r="GW303" i="11"/>
  <c r="GD281" i="11"/>
  <c r="GD193" i="11"/>
  <c r="HY217" i="11"/>
  <c r="HQ165" i="11"/>
  <c r="GT178" i="11"/>
  <c r="GR288" i="11"/>
  <c r="GD225" i="11"/>
  <c r="HA323" i="11"/>
  <c r="GS252" i="11"/>
  <c r="GT42" i="11"/>
  <c r="HR303" i="11"/>
  <c r="HU252" i="11"/>
  <c r="GU174" i="11"/>
  <c r="HS255" i="11"/>
  <c r="GR238" i="11"/>
  <c r="HA237" i="11"/>
  <c r="HS192" i="11"/>
  <c r="HT256" i="11"/>
  <c r="GY90" i="11"/>
  <c r="HQ6" i="11"/>
  <c r="GW233" i="11"/>
  <c r="GX102" i="11"/>
  <c r="GW284" i="11"/>
  <c r="GZ274" i="11"/>
  <c r="HO342" i="11"/>
  <c r="GY87" i="11"/>
  <c r="GT44" i="11"/>
  <c r="GU103" i="11"/>
  <c r="HR269" i="11"/>
  <c r="GX78" i="11"/>
  <c r="GR100" i="11"/>
  <c r="HA346" i="11"/>
  <c r="GY71" i="11"/>
  <c r="HS161" i="11"/>
  <c r="HP200" i="11"/>
  <c r="HR142" i="11"/>
  <c r="HU305" i="11"/>
  <c r="GS108" i="11"/>
  <c r="HX184" i="11"/>
  <c r="GV79" i="11"/>
  <c r="GD191" i="11"/>
  <c r="GT225" i="11"/>
  <c r="GU28" i="11"/>
  <c r="GZ69" i="11"/>
  <c r="GX130" i="11"/>
  <c r="GY121" i="11"/>
  <c r="GY320" i="11"/>
  <c r="HA76" i="11"/>
  <c r="HS249" i="11"/>
  <c r="HW53" i="11"/>
  <c r="HS291" i="11"/>
  <c r="HQ278" i="11"/>
  <c r="HU335" i="11"/>
  <c r="GT313" i="11"/>
  <c r="GY113" i="11"/>
  <c r="HU325" i="11"/>
  <c r="HY135" i="11"/>
  <c r="HS276" i="11"/>
  <c r="GV76" i="11"/>
  <c r="HS346" i="11"/>
  <c r="GY305" i="11"/>
  <c r="GT156" i="11"/>
  <c r="GQ98" i="11"/>
  <c r="GR295" i="11"/>
  <c r="GU58" i="11"/>
  <c r="HX221" i="11"/>
  <c r="GU200" i="11"/>
  <c r="HO268" i="11"/>
  <c r="GQ241" i="11"/>
  <c r="GX180" i="11"/>
  <c r="GX162" i="11"/>
  <c r="GY100" i="11"/>
  <c r="HR271" i="11"/>
  <c r="GU44" i="11"/>
  <c r="GT344" i="11"/>
  <c r="HA299" i="11"/>
  <c r="GW178" i="11"/>
  <c r="GD291" i="11"/>
  <c r="GX158" i="11"/>
  <c r="HP325" i="11"/>
  <c r="HO249" i="11"/>
  <c r="HX277" i="11"/>
  <c r="HP210" i="11"/>
  <c r="HA41" i="11"/>
  <c r="GZ331" i="11"/>
  <c r="GT255" i="11"/>
  <c r="GX62" i="11"/>
  <c r="HA89" i="11"/>
  <c r="GQ104" i="11"/>
  <c r="GR203" i="11"/>
  <c r="GU98" i="11"/>
  <c r="GT52" i="11"/>
  <c r="GS36" i="11"/>
  <c r="HA305" i="11"/>
  <c r="GR274" i="11"/>
  <c r="HP223" i="11"/>
  <c r="GX60" i="11"/>
  <c r="HX198" i="11"/>
  <c r="HA71" i="11"/>
  <c r="HY247" i="11"/>
  <c r="GS331" i="11"/>
  <c r="GW255" i="11"/>
  <c r="HO290" i="11"/>
  <c r="GS177" i="11"/>
  <c r="HA351" i="11"/>
  <c r="HX263" i="11"/>
  <c r="HR253" i="11"/>
  <c r="HU337" i="11"/>
  <c r="HA206" i="11"/>
  <c r="GD35" i="11"/>
  <c r="GS110" i="11"/>
  <c r="HV80" i="11"/>
  <c r="HR52" i="11"/>
  <c r="HT6" i="11"/>
  <c r="GR71" i="11"/>
  <c r="GD226" i="11"/>
  <c r="GV319" i="11"/>
  <c r="GQ184" i="11"/>
  <c r="HP277" i="11"/>
  <c r="GX172" i="11"/>
  <c r="HQ128" i="11"/>
  <c r="GX9" i="11"/>
  <c r="HW130" i="11"/>
  <c r="GQ201" i="11"/>
  <c r="HA201" i="11"/>
  <c r="GZ122" i="11"/>
  <c r="GT276" i="11"/>
  <c r="HR4" i="11"/>
  <c r="HC339" i="11"/>
  <c r="GW7" i="11"/>
  <c r="GY150" i="11"/>
  <c r="HA239" i="11"/>
  <c r="GS347" i="11"/>
  <c r="GU217" i="11"/>
  <c r="GR51" i="11"/>
  <c r="GY324" i="11"/>
  <c r="GY42" i="11"/>
  <c r="GT74" i="11"/>
  <c r="GW252" i="11"/>
  <c r="HA270" i="11"/>
  <c r="GY261" i="11"/>
  <c r="GX145" i="11"/>
  <c r="HV237" i="11"/>
  <c r="GZ294" i="11"/>
  <c r="GQ75" i="11"/>
  <c r="GT308" i="11"/>
  <c r="GX123" i="11"/>
  <c r="HA211" i="11"/>
  <c r="GU289" i="11"/>
  <c r="GT189" i="11"/>
  <c r="GD289" i="11"/>
  <c r="GX94" i="11"/>
  <c r="GS311" i="11"/>
  <c r="GU156" i="11"/>
  <c r="HA57" i="11"/>
  <c r="GQ83" i="11"/>
  <c r="GR289" i="11"/>
  <c r="HA329" i="11"/>
  <c r="GV305" i="11"/>
  <c r="GR330" i="11"/>
  <c r="GR139" i="11"/>
  <c r="GS230" i="11"/>
  <c r="GV128" i="11"/>
  <c r="GR312" i="11"/>
  <c r="GX203" i="11"/>
  <c r="GY302" i="11"/>
  <c r="GQ247" i="11"/>
  <c r="GD130" i="11"/>
  <c r="HU331" i="11"/>
  <c r="GS242" i="11"/>
  <c r="GU84" i="11"/>
  <c r="HA251" i="11"/>
  <c r="GT104" i="11"/>
  <c r="HA122" i="11"/>
  <c r="GZ74" i="11"/>
  <c r="GQ229" i="11"/>
  <c r="GY306" i="11"/>
  <c r="GY39" i="11"/>
  <c r="GT66" i="11"/>
  <c r="GY340" i="11"/>
  <c r="GS278" i="11"/>
  <c r="GQ335" i="11"/>
  <c r="GU300" i="11"/>
  <c r="GU243" i="11"/>
  <c r="GU319" i="11"/>
  <c r="GR297" i="11"/>
  <c r="GU241" i="11"/>
  <c r="GX272" i="11"/>
  <c r="GR153" i="11"/>
  <c r="GS3" i="11"/>
  <c r="GR317" i="11"/>
  <c r="GY198" i="11"/>
  <c r="GV221" i="11"/>
  <c r="GV315" i="11"/>
  <c r="HA129" i="11"/>
  <c r="GU149" i="11"/>
  <c r="GD93" i="11"/>
  <c r="GU153" i="11"/>
  <c r="HW327" i="11"/>
  <c r="GQ157" i="11"/>
  <c r="HA278" i="11"/>
  <c r="GS348" i="11"/>
  <c r="GS88" i="11"/>
  <c r="GZ144" i="11"/>
  <c r="GQ180" i="11"/>
  <c r="GU187" i="11"/>
  <c r="GS132" i="11"/>
  <c r="GX207" i="11"/>
  <c r="GX257" i="11"/>
  <c r="GQ340" i="11"/>
  <c r="GR144" i="11"/>
  <c r="HU284" i="11"/>
  <c r="GR302" i="11"/>
  <c r="GZ249" i="11"/>
  <c r="GW128" i="11"/>
  <c r="HA228" i="11"/>
  <c r="GQ312" i="11"/>
  <c r="HA336" i="11"/>
  <c r="GR318" i="11"/>
  <c r="GQ310" i="11"/>
  <c r="GZ343" i="11"/>
  <c r="GS300" i="11"/>
  <c r="GS114" i="11"/>
  <c r="GU146" i="11"/>
  <c r="GY70" i="11"/>
  <c r="GY271" i="11"/>
  <c r="GZ61" i="11"/>
  <c r="GT319" i="11"/>
  <c r="GR336" i="11"/>
  <c r="GQ222" i="11"/>
  <c r="GT330" i="11"/>
  <c r="GT152" i="11"/>
  <c r="GS255" i="11"/>
  <c r="HA248" i="11"/>
  <c r="GZ131" i="11"/>
  <c r="GX310" i="11"/>
  <c r="HT198" i="11"/>
  <c r="GU172" i="11"/>
  <c r="GU116" i="11"/>
  <c r="GR59" i="11"/>
  <c r="GZ218" i="11"/>
  <c r="HA312" i="11"/>
  <c r="GW294" i="11"/>
  <c r="GZ336" i="11"/>
  <c r="GQ178" i="11"/>
  <c r="GZ101" i="11"/>
  <c r="GX132" i="11"/>
  <c r="GY347" i="11"/>
  <c r="GD54" i="11"/>
  <c r="GX278" i="11"/>
  <c r="GQ103" i="11"/>
  <c r="GW205" i="11"/>
  <c r="GT10" i="11"/>
  <c r="HA157" i="11"/>
  <c r="GR81" i="11"/>
  <c r="GR326" i="11"/>
  <c r="GD239" i="11"/>
  <c r="HP343" i="11"/>
  <c r="HV298" i="11"/>
  <c r="HU330" i="11"/>
  <c r="HW209" i="11"/>
  <c r="HO186" i="11"/>
  <c r="GD314" i="11"/>
  <c r="GR329" i="11"/>
  <c r="HQ250" i="11"/>
  <c r="GZ182" i="11"/>
  <c r="GQ173" i="11"/>
  <c r="HO339" i="11"/>
  <c r="HS307" i="11"/>
  <c r="HP240" i="11"/>
  <c r="GX157" i="11"/>
  <c r="HW241" i="11"/>
  <c r="GR110" i="11"/>
  <c r="GW58" i="11"/>
  <c r="GD320" i="11"/>
  <c r="HU137" i="11"/>
  <c r="HU158" i="11"/>
  <c r="GT208" i="11"/>
  <c r="HW349" i="11"/>
  <c r="GQ166" i="11"/>
  <c r="GQ162" i="11"/>
  <c r="GR121" i="11"/>
  <c r="GW227" i="11"/>
  <c r="GX259" i="11"/>
  <c r="HX213" i="11"/>
  <c r="GX295" i="11"/>
  <c r="HV230" i="11"/>
  <c r="GX54" i="11"/>
  <c r="GR72" i="11"/>
  <c r="HY323" i="11"/>
  <c r="HU134" i="11"/>
  <c r="HR164" i="11"/>
  <c r="GW43" i="11"/>
  <c r="GR239" i="11"/>
  <c r="HT307" i="11"/>
  <c r="GS78" i="11"/>
  <c r="GT306" i="11"/>
  <c r="GV281" i="11"/>
  <c r="GS274" i="11"/>
  <c r="GX59" i="11"/>
  <c r="GR294" i="11"/>
  <c r="HS326" i="11"/>
  <c r="GD67" i="11"/>
  <c r="HA95" i="11"/>
  <c r="GZ316" i="11"/>
  <c r="GW49" i="11"/>
  <c r="GZ290" i="11"/>
  <c r="GZ215" i="11"/>
  <c r="HO284" i="11"/>
  <c r="GZ282" i="11"/>
  <c r="GX235" i="11"/>
  <c r="GD205" i="11"/>
  <c r="GW342" i="11"/>
  <c r="GT64" i="11"/>
  <c r="GT136" i="11"/>
  <c r="GQ73" i="11"/>
  <c r="GZ45" i="11"/>
  <c r="GT232" i="11"/>
  <c r="GV264" i="11"/>
  <c r="GW291" i="11"/>
  <c r="GR35" i="11"/>
  <c r="GY82" i="11"/>
  <c r="GQ281" i="11"/>
  <c r="GU296" i="11"/>
  <c r="GY292" i="11"/>
  <c r="GW323" i="11"/>
  <c r="GZ339" i="11"/>
  <c r="GW331" i="11"/>
  <c r="GR244" i="11"/>
  <c r="GQ188" i="11"/>
  <c r="GQ177" i="11"/>
  <c r="GZ266" i="11"/>
  <c r="GU100" i="11"/>
  <c r="HA326" i="11"/>
  <c r="GT192" i="11"/>
  <c r="HA163" i="11"/>
  <c r="HX289" i="11"/>
  <c r="HX319" i="11"/>
  <c r="GZ90" i="11"/>
  <c r="GW260" i="11"/>
  <c r="GZ242" i="11"/>
  <c r="HV226" i="11"/>
  <c r="HA40" i="11"/>
  <c r="GS112" i="11"/>
  <c r="GZ186" i="11"/>
  <c r="GS335" i="11"/>
  <c r="GQ343" i="11"/>
  <c r="GU239" i="11"/>
  <c r="GZ342" i="11"/>
  <c r="GZ255" i="11"/>
  <c r="GV295" i="11"/>
  <c r="GS86" i="11"/>
  <c r="HR277" i="11"/>
  <c r="GR293" i="11"/>
  <c r="GY120" i="11"/>
  <c r="GR200" i="11"/>
  <c r="GW341" i="11"/>
  <c r="GQ249" i="11"/>
  <c r="GD247" i="11"/>
  <c r="GV290" i="11"/>
  <c r="GT296" i="11"/>
  <c r="GT159" i="11"/>
  <c r="GR201" i="11"/>
  <c r="GV42" i="11"/>
  <c r="GT83" i="11"/>
  <c r="GU325" i="11"/>
  <c r="GT278" i="11"/>
  <c r="GW261" i="11"/>
  <c r="HR192" i="11"/>
  <c r="GX119" i="11"/>
  <c r="GT237" i="11"/>
  <c r="HA66" i="11"/>
  <c r="GW297" i="11"/>
  <c r="GD183" i="11"/>
  <c r="GV339" i="11"/>
  <c r="HA184" i="11"/>
  <c r="GW91" i="11"/>
  <c r="HQ321" i="11"/>
  <c r="GS264" i="11"/>
  <c r="GS266" i="11"/>
  <c r="GT220" i="11"/>
  <c r="GT346" i="11"/>
  <c r="GT71" i="11"/>
  <c r="HT187" i="11"/>
  <c r="GR50" i="11"/>
  <c r="GV267" i="11"/>
  <c r="GX211" i="11"/>
  <c r="GZ208" i="11"/>
  <c r="GX225" i="11"/>
  <c r="GY136" i="11"/>
  <c r="HA227" i="11"/>
  <c r="GT85" i="11"/>
  <c r="HP312" i="11"/>
  <c r="GS120" i="11"/>
  <c r="GS310" i="11"/>
  <c r="GT221" i="11"/>
  <c r="GY296" i="11"/>
  <c r="GU184" i="11"/>
  <c r="GS174" i="11"/>
  <c r="GR220" i="11"/>
  <c r="GQ128" i="11"/>
  <c r="GS82" i="11"/>
  <c r="GX140" i="11"/>
  <c r="HY260" i="11"/>
  <c r="GD243" i="11"/>
  <c r="GX327" i="11"/>
  <c r="GV277" i="11"/>
  <c r="GV345" i="11"/>
  <c r="GV288" i="11"/>
  <c r="GY286" i="11"/>
  <c r="GX252" i="11"/>
  <c r="GX266" i="11"/>
  <c r="GY209" i="11"/>
  <c r="HA132" i="11"/>
  <c r="GS99" i="11"/>
  <c r="GD215" i="11"/>
  <c r="HA309" i="11"/>
  <c r="HS310" i="11"/>
  <c r="GS312" i="11"/>
  <c r="GW163" i="11"/>
  <c r="GQ10" i="11"/>
  <c r="GD275" i="11"/>
  <c r="GV73" i="11"/>
  <c r="GU94" i="11"/>
  <c r="GR4" i="11"/>
  <c r="GW132" i="11"/>
  <c r="HP252" i="11"/>
  <c r="GQ4" i="11"/>
  <c r="HQ328" i="11"/>
  <c r="HQ276" i="11"/>
  <c r="HR72" i="11"/>
  <c r="HO302" i="11"/>
  <c r="GV303" i="11"/>
  <c r="HA101" i="11"/>
  <c r="GZ68" i="11"/>
  <c r="GR159" i="11"/>
  <c r="HO300" i="11"/>
  <c r="GS33" i="11"/>
  <c r="GR223" i="11"/>
  <c r="HT176" i="11"/>
  <c r="GU56" i="11"/>
  <c r="HW246" i="11"/>
  <c r="GD147" i="11"/>
  <c r="HX141" i="11"/>
  <c r="HO30" i="11"/>
  <c r="GY208" i="11"/>
  <c r="HQ142" i="11"/>
  <c r="HX305" i="11"/>
  <c r="GV84" i="11"/>
  <c r="GQ179" i="11"/>
  <c r="HU181" i="11"/>
  <c r="GD131" i="11"/>
  <c r="GV208" i="11"/>
  <c r="GR189" i="11"/>
  <c r="HU207" i="11"/>
  <c r="HY266" i="11"/>
  <c r="GS246" i="11"/>
  <c r="GQ286" i="11"/>
  <c r="HT262" i="11"/>
  <c r="HQ48" i="11"/>
  <c r="GU111" i="11"/>
  <c r="GY330" i="11"/>
  <c r="HW334" i="11"/>
  <c r="HO289" i="11"/>
  <c r="HA277" i="11"/>
  <c r="GV234" i="11"/>
  <c r="GQ198" i="11"/>
  <c r="HP322" i="11"/>
  <c r="HQ239" i="11"/>
  <c r="HY246" i="11"/>
  <c r="HY303" i="11"/>
  <c r="HW330" i="11"/>
  <c r="GY131" i="11"/>
  <c r="HY328" i="11"/>
  <c r="GW76" i="11"/>
  <c r="GZ42" i="11"/>
  <c r="HO241" i="11"/>
  <c r="GV126" i="11"/>
  <c r="GZ224" i="11"/>
  <c r="GQ274" i="11"/>
  <c r="GU173" i="11"/>
  <c r="GD76" i="11"/>
  <c r="GT169" i="11"/>
  <c r="HP123" i="11"/>
  <c r="GW10" i="11"/>
  <c r="GZ246" i="11"/>
  <c r="GT195" i="11"/>
  <c r="GW273" i="11"/>
  <c r="GX188" i="11"/>
  <c r="GV230" i="11"/>
  <c r="HU287" i="11"/>
  <c r="HS196" i="11"/>
  <c r="GR196" i="11"/>
  <c r="GT32" i="11"/>
  <c r="GZ329" i="11"/>
  <c r="GS134" i="11"/>
  <c r="GD140" i="11"/>
  <c r="HU192" i="11"/>
  <c r="GQ231" i="11"/>
  <c r="GU4" i="11"/>
  <c r="GT81" i="11"/>
  <c r="GU283" i="11"/>
  <c r="GR229" i="11"/>
  <c r="GW351" i="11"/>
  <c r="GT263" i="11"/>
  <c r="GX209" i="11"/>
  <c r="HR332" i="11"/>
  <c r="HS186" i="11"/>
  <c r="HX345" i="11"/>
  <c r="HV200" i="11"/>
  <c r="GT51" i="11"/>
  <c r="HA338" i="11"/>
  <c r="GZ135" i="11"/>
  <c r="GT94" i="11"/>
  <c r="GD161" i="11"/>
  <c r="GX89" i="11"/>
  <c r="HA350" i="11"/>
  <c r="GT261" i="11"/>
  <c r="HY291" i="11"/>
  <c r="GS76" i="11"/>
  <c r="GW152" i="11"/>
  <c r="GU50" i="11"/>
  <c r="GV171" i="11"/>
  <c r="GW8" i="11"/>
  <c r="GW320" i="11"/>
  <c r="GT342" i="11"/>
  <c r="GR246" i="11"/>
  <c r="HA324" i="11"/>
  <c r="GZ96" i="11"/>
  <c r="GZ152" i="11"/>
  <c r="GW135" i="11"/>
  <c r="GX304" i="11"/>
  <c r="GZ308" i="11"/>
  <c r="GX34" i="11"/>
  <c r="GU88" i="11"/>
  <c r="GX248" i="11"/>
  <c r="HA126" i="11"/>
  <c r="GT343" i="11"/>
  <c r="GX285" i="11"/>
  <c r="GV203" i="11"/>
  <c r="GD115" i="11"/>
  <c r="HQ247" i="11"/>
  <c r="GW338" i="11"/>
  <c r="GU308" i="11"/>
  <c r="GU291" i="11"/>
  <c r="GX97" i="11"/>
  <c r="GR257" i="11"/>
  <c r="GW149" i="11"/>
  <c r="GD119" i="11"/>
  <c r="HA231" i="11"/>
  <c r="GQ82" i="11"/>
  <c r="GV193" i="11"/>
  <c r="GT84" i="11"/>
  <c r="GQ290" i="11"/>
  <c r="GX96" i="11"/>
  <c r="GR125" i="11"/>
  <c r="HX266" i="11"/>
  <c r="GZ191" i="11"/>
  <c r="GW61" i="11"/>
  <c r="GT186" i="11"/>
  <c r="GW187" i="11"/>
  <c r="GQ350" i="11"/>
  <c r="GR334" i="11"/>
  <c r="HA223" i="11"/>
  <c r="GR253" i="11"/>
  <c r="GZ325" i="11"/>
  <c r="GQ275" i="11"/>
  <c r="GZ334" i="11"/>
  <c r="GQ238" i="11"/>
  <c r="GV207" i="11"/>
  <c r="GY161" i="11"/>
  <c r="GD122" i="11"/>
  <c r="HU343" i="11"/>
  <c r="GS277" i="11"/>
  <c r="GU233" i="11"/>
  <c r="GZ200" i="11"/>
  <c r="GV43" i="11"/>
  <c r="GV81" i="11"/>
  <c r="GQ253" i="11"/>
  <c r="GR342" i="11"/>
  <c r="GR141" i="11"/>
  <c r="GS46" i="11"/>
  <c r="GT140" i="11"/>
  <c r="GD259" i="11"/>
  <c r="GS305" i="11"/>
  <c r="GU302" i="11"/>
  <c r="GS96" i="11"/>
  <c r="GZ213" i="11"/>
  <c r="GX168" i="11"/>
  <c r="GX107" i="11"/>
  <c r="HA222" i="11"/>
  <c r="GS142" i="11"/>
  <c r="GU218" i="11"/>
  <c r="GD290" i="11"/>
  <c r="GV196" i="11"/>
  <c r="GW131" i="11"/>
  <c r="GQ62" i="11"/>
  <c r="HY281" i="11"/>
  <c r="GS337" i="11"/>
  <c r="GU310" i="11"/>
  <c r="GY265" i="11"/>
  <c r="GR186" i="11"/>
  <c r="GD151" i="11"/>
  <c r="HA155" i="11"/>
  <c r="GD82" i="11"/>
  <c r="GW125" i="11"/>
  <c r="GV333" i="11"/>
  <c r="HA325" i="11"/>
  <c r="GR351" i="11"/>
  <c r="GU114" i="11"/>
  <c r="GW278" i="11"/>
  <c r="GY254" i="11"/>
  <c r="GW326" i="11"/>
  <c r="HA180" i="11"/>
  <c r="GY319" i="11"/>
  <c r="GW267" i="11"/>
  <c r="HA232" i="11"/>
  <c r="GX247" i="11"/>
  <c r="GR41" i="11"/>
  <c r="GW102" i="11"/>
  <c r="HV267" i="11"/>
  <c r="GY53" i="11"/>
  <c r="GY263" i="11"/>
  <c r="HW219" i="11"/>
  <c r="GS307" i="11"/>
  <c r="GQ303" i="11"/>
  <c r="GT302" i="11"/>
  <c r="GW328" i="11"/>
  <c r="GX282" i="11"/>
  <c r="GQ232" i="11"/>
  <c r="GX318" i="11"/>
  <c r="GQ258" i="11"/>
  <c r="GT268" i="11"/>
  <c r="GS239" i="11"/>
  <c r="GY63" i="11"/>
  <c r="HV328" i="11"/>
  <c r="GZ302" i="11"/>
  <c r="HW281" i="11"/>
  <c r="GS219" i="11"/>
  <c r="HA27" i="11"/>
  <c r="GD267" i="11"/>
  <c r="GV97" i="11"/>
  <c r="GX195" i="11"/>
  <c r="GR176" i="11"/>
  <c r="GD220" i="11"/>
  <c r="GR108" i="11"/>
  <c r="GD269" i="11"/>
  <c r="GQ226" i="11"/>
  <c r="GW52" i="11"/>
  <c r="HO92" i="11"/>
  <c r="HU342" i="11"/>
  <c r="GY5" i="11"/>
  <c r="GX212" i="11"/>
  <c r="GD315" i="11"/>
  <c r="GY115" i="11"/>
  <c r="GD127" i="11"/>
  <c r="HX275" i="11"/>
  <c r="GQ170" i="11"/>
  <c r="GZ196" i="11"/>
  <c r="GR247" i="11"/>
  <c r="HX321" i="11"/>
  <c r="GY124" i="11"/>
  <c r="GX302" i="11"/>
  <c r="GU51" i="11"/>
  <c r="GX32" i="11"/>
  <c r="GR316" i="11"/>
  <c r="GD240" i="11"/>
  <c r="HT273" i="11"/>
  <c r="HA165" i="11"/>
  <c r="GW198" i="11"/>
  <c r="GR263" i="11"/>
  <c r="HT137" i="11"/>
  <c r="GX105" i="11"/>
  <c r="GZ123" i="11"/>
  <c r="HW201" i="11"/>
  <c r="HA214" i="11"/>
  <c r="GT99" i="11"/>
  <c r="GR120" i="11"/>
  <c r="HR254" i="11"/>
  <c r="HA127" i="11"/>
  <c r="GV48" i="11"/>
  <c r="HW308" i="11"/>
  <c r="HR118" i="11"/>
  <c r="HQ275" i="11"/>
  <c r="GY332" i="11"/>
  <c r="GD118" i="11"/>
  <c r="GW292" i="11"/>
  <c r="HX310" i="11"/>
  <c r="HU224" i="11"/>
  <c r="GU36" i="11"/>
  <c r="HV279" i="11"/>
  <c r="HA121" i="11"/>
  <c r="GV172" i="11"/>
  <c r="HS283" i="11"/>
  <c r="HA128" i="11"/>
  <c r="GT125" i="11"/>
  <c r="GY249" i="11"/>
  <c r="GW106" i="11"/>
  <c r="GR292" i="11"/>
  <c r="GX67" i="11"/>
  <c r="GR135" i="11"/>
  <c r="GU250" i="11"/>
  <c r="GU330" i="11"/>
  <c r="GX270" i="11"/>
  <c r="GT317" i="11"/>
  <c r="GT118" i="11"/>
  <c r="GX314" i="11"/>
  <c r="HV335" i="11"/>
  <c r="GD175" i="11"/>
  <c r="GZ77" i="11"/>
  <c r="HX261" i="11"/>
  <c r="HT184" i="11"/>
  <c r="HX242" i="11"/>
  <c r="HT192" i="11"/>
  <c r="HX119" i="11"/>
  <c r="HU344" i="11"/>
  <c r="HO338" i="11"/>
  <c r="GV241" i="11"/>
  <c r="HX297" i="11"/>
  <c r="HT288" i="11"/>
  <c r="GW296" i="11"/>
  <c r="GW277" i="11"/>
  <c r="HW315" i="11"/>
  <c r="HU235" i="11"/>
  <c r="GV235" i="11"/>
  <c r="GS159" i="11"/>
  <c r="HV208" i="11"/>
  <c r="GS138" i="11"/>
  <c r="HT204" i="11"/>
  <c r="GY210" i="11"/>
  <c r="GV280" i="11"/>
  <c r="GQ273" i="11"/>
  <c r="GV231" i="11"/>
  <c r="HY335" i="11"/>
  <c r="GU199" i="11"/>
  <c r="GS124" i="11"/>
  <c r="GT137" i="11"/>
  <c r="HT199" i="11"/>
  <c r="GR303" i="11"/>
  <c r="HT280" i="11"/>
  <c r="GD327" i="11"/>
  <c r="HS253" i="11"/>
  <c r="HR155" i="11"/>
  <c r="HH99" i="11"/>
  <c r="GT91" i="11"/>
  <c r="HS303" i="11"/>
  <c r="HQ166" i="11"/>
  <c r="HS345" i="11"/>
  <c r="GX79" i="11"/>
  <c r="HV174" i="11"/>
  <c r="HA96" i="11"/>
  <c r="HY297" i="11"/>
  <c r="GD312" i="11"/>
  <c r="HO288" i="11"/>
  <c r="GY212" i="11"/>
  <c r="HU311" i="11"/>
  <c r="GY234" i="11"/>
  <c r="GV136" i="11"/>
  <c r="GD2" i="11"/>
  <c r="HT285" i="11"/>
  <c r="GQ196" i="11"/>
  <c r="HP147" i="11"/>
  <c r="GQ289" i="11"/>
  <c r="GU133" i="11"/>
  <c r="HV236" i="11"/>
  <c r="GR63" i="11"/>
  <c r="HA281" i="11"/>
  <c r="HX224" i="11"/>
  <c r="GY237" i="11"/>
  <c r="GQ143" i="11"/>
  <c r="HR301" i="11"/>
  <c r="GW157" i="11"/>
  <c r="GQ293" i="11"/>
  <c r="HS294" i="11"/>
  <c r="HO166" i="11"/>
  <c r="HU236" i="11"/>
  <c r="HU186" i="11"/>
  <c r="GD235" i="11"/>
  <c r="GU73" i="11"/>
  <c r="GU110" i="11"/>
  <c r="GY178" i="11"/>
  <c r="GW243" i="11"/>
  <c r="GT168" i="11"/>
  <c r="HS337" i="11"/>
  <c r="GQ282" i="11"/>
  <c r="GZ285" i="11"/>
  <c r="GU209" i="11"/>
  <c r="GV222" i="11"/>
  <c r="GD296" i="11"/>
  <c r="GS155" i="11"/>
  <c r="GQ313" i="11"/>
  <c r="HA250" i="11"/>
  <c r="GS324" i="11"/>
  <c r="GS210" i="11"/>
  <c r="HA213" i="11"/>
  <c r="GD71" i="11"/>
  <c r="HO318" i="11"/>
  <c r="GZ178" i="11"/>
  <c r="GU240" i="11"/>
  <c r="GY281" i="11"/>
  <c r="GZ309" i="11"/>
  <c r="GQ194" i="11"/>
  <c r="GQ127" i="11"/>
  <c r="HA311" i="11"/>
  <c r="HA203" i="11"/>
  <c r="GY304" i="11"/>
  <c r="HA102" i="11"/>
  <c r="GQ100" i="11"/>
  <c r="GU269" i="11"/>
  <c r="GR207" i="11"/>
  <c r="GU347" i="11"/>
  <c r="GW124" i="11"/>
  <c r="GT170" i="11"/>
  <c r="GR31" i="11"/>
  <c r="GQ2" i="11"/>
  <c r="GV329" i="11"/>
  <c r="GV334" i="11"/>
  <c r="GT333" i="11"/>
  <c r="GV162" i="11"/>
  <c r="HW280" i="11"/>
  <c r="GQ205" i="11"/>
  <c r="GD274" i="11"/>
  <c r="GU324" i="11"/>
  <c r="GX38" i="11"/>
  <c r="GQ333" i="11"/>
  <c r="HP293" i="11"/>
  <c r="GU256" i="11"/>
  <c r="GT76" i="11"/>
  <c r="GY149" i="11"/>
  <c r="HS340" i="11"/>
  <c r="GS156" i="11"/>
  <c r="HW263" i="11"/>
  <c r="HU304" i="11"/>
  <c r="GR193" i="11"/>
  <c r="HP349" i="11"/>
  <c r="HO188" i="11"/>
  <c r="HY306" i="11"/>
  <c r="HY129" i="11"/>
  <c r="GY303" i="11"/>
  <c r="GD158" i="11"/>
  <c r="HT66" i="11"/>
  <c r="GQ105" i="11"/>
  <c r="GV156" i="11"/>
  <c r="HY317" i="11"/>
  <c r="GX80" i="11"/>
  <c r="GU247" i="11"/>
  <c r="GR270" i="11"/>
  <c r="GW29" i="11"/>
  <c r="GZ2" i="11"/>
  <c r="HA77" i="11"/>
  <c r="GT184" i="11"/>
  <c r="HX323" i="11"/>
  <c r="GV301" i="11"/>
  <c r="GR276" i="11"/>
  <c r="GV175" i="11"/>
  <c r="GZ231" i="11"/>
  <c r="GV63" i="11"/>
  <c r="GZ149" i="11"/>
  <c r="GW288" i="11"/>
  <c r="GT202" i="11"/>
  <c r="GY204" i="11"/>
  <c r="GU178" i="11"/>
  <c r="HA114" i="11"/>
  <c r="GR150" i="11"/>
  <c r="GR94" i="11"/>
  <c r="GQ76" i="11"/>
  <c r="HV242" i="11"/>
  <c r="HY143" i="11"/>
  <c r="GS4" i="11"/>
  <c r="HV245" i="11"/>
  <c r="GQ252" i="11"/>
  <c r="GQ65" i="11"/>
  <c r="GQ168" i="11"/>
  <c r="GR128" i="11"/>
  <c r="GW28" i="11"/>
  <c r="GD241" i="11"/>
  <c r="GZ124" i="11"/>
  <c r="HV317" i="11"/>
  <c r="HP245" i="11"/>
  <c r="HC266" i="11"/>
  <c r="GW79" i="11"/>
  <c r="HX148" i="11"/>
  <c r="GQ213" i="11"/>
  <c r="HX188" i="11"/>
  <c r="GU122" i="11"/>
  <c r="GQ351" i="11"/>
  <c r="HW301" i="11"/>
  <c r="GD195" i="11"/>
  <c r="HO334" i="11"/>
  <c r="GQ38" i="11"/>
  <c r="GY64" i="11"/>
  <c r="GS61" i="11"/>
  <c r="GU6" i="11"/>
  <c r="HT248" i="11"/>
  <c r="GS62" i="11"/>
  <c r="HV331" i="11"/>
  <c r="HA124" i="11"/>
  <c r="GZ190" i="11"/>
  <c r="GR190" i="11"/>
  <c r="GR38" i="11"/>
  <c r="GY47" i="11"/>
  <c r="GV255" i="11"/>
  <c r="GT106" i="11"/>
  <c r="GD319" i="11"/>
  <c r="GV121" i="11"/>
  <c r="GS34" i="11"/>
  <c r="GU305" i="11"/>
  <c r="HQ198" i="11"/>
  <c r="HP195" i="11"/>
  <c r="GX340" i="11"/>
  <c r="GX153" i="11"/>
  <c r="HT310" i="11"/>
  <c r="GT206" i="11"/>
  <c r="HS322" i="11"/>
  <c r="HW184" i="11"/>
  <c r="GZ300" i="11"/>
  <c r="GQ202" i="11"/>
  <c r="HA208" i="11"/>
  <c r="GY49" i="11"/>
  <c r="GY140" i="11"/>
  <c r="HY222" i="11"/>
  <c r="GX40" i="11"/>
  <c r="GY76" i="11"/>
  <c r="HW210" i="11"/>
  <c r="GV348" i="11"/>
  <c r="GZ29" i="11"/>
  <c r="GR118" i="11"/>
  <c r="GY81" i="11"/>
  <c r="HA298" i="11"/>
  <c r="GX219" i="11"/>
  <c r="HA194" i="11"/>
  <c r="GQ32" i="11"/>
  <c r="GT121" i="11"/>
  <c r="GZ203" i="11"/>
  <c r="GQ31" i="11"/>
  <c r="GS191" i="11"/>
  <c r="GZ172" i="11"/>
  <c r="GZ134" i="11"/>
  <c r="GR218" i="11"/>
  <c r="HO281" i="11"/>
  <c r="HS184" i="11"/>
  <c r="HI76" i="11"/>
  <c r="HR238" i="11"/>
  <c r="HX137" i="11"/>
  <c r="HT343" i="11"/>
  <c r="GQ132" i="11"/>
  <c r="GW183" i="11"/>
  <c r="HT340" i="11"/>
  <c r="HQ267" i="11"/>
  <c r="GD113" i="11"/>
  <c r="GR134" i="11"/>
  <c r="HP344" i="11"/>
  <c r="GY177" i="11"/>
  <c r="GZ210" i="11"/>
  <c r="HU248" i="11"/>
  <c r="GX5" i="11"/>
  <c r="GT149" i="11"/>
  <c r="HY326" i="11"/>
  <c r="HA5" i="11"/>
  <c r="GT303" i="11"/>
  <c r="GS140" i="11"/>
  <c r="GW333" i="11"/>
  <c r="GY323" i="11"/>
  <c r="GV237" i="11"/>
  <c r="HV290" i="11"/>
  <c r="GY197" i="11"/>
  <c r="GD97" i="11"/>
  <c r="GS107" i="11"/>
  <c r="GY145" i="11"/>
  <c r="GT334" i="11"/>
  <c r="GW230" i="11"/>
  <c r="GT72" i="11"/>
  <c r="HT202" i="11"/>
  <c r="HR135" i="11"/>
  <c r="GV335" i="11"/>
  <c r="GT315" i="11"/>
  <c r="GQ97" i="11"/>
  <c r="GZ169" i="11"/>
  <c r="GU322" i="11"/>
  <c r="GV167" i="11"/>
  <c r="HA347" i="11"/>
  <c r="GT285" i="11"/>
  <c r="GY183" i="11"/>
  <c r="GT207" i="11"/>
  <c r="GW63" i="11"/>
  <c r="GD216" i="11"/>
  <c r="HQ298" i="11"/>
  <c r="HO308" i="11"/>
  <c r="GY187" i="11"/>
  <c r="GW271" i="11"/>
  <c r="GR305" i="11"/>
  <c r="HV210" i="11"/>
  <c r="GX268" i="11"/>
  <c r="HY274" i="11"/>
  <c r="GU142" i="11"/>
  <c r="HU53" i="11"/>
  <c r="HQ228" i="11"/>
  <c r="GW47" i="11"/>
  <c r="GX63" i="11"/>
  <c r="HW294" i="11"/>
  <c r="GD28" i="11"/>
  <c r="GV114" i="11"/>
  <c r="GU282" i="11"/>
  <c r="GX87" i="11"/>
  <c r="HQ231" i="11"/>
  <c r="GT61" i="11"/>
  <c r="GR85" i="11"/>
  <c r="GU208" i="11"/>
  <c r="GZ109" i="11"/>
  <c r="GY232" i="11"/>
  <c r="HA191" i="11"/>
  <c r="HX286" i="11"/>
  <c r="HY138" i="11"/>
  <c r="GX66" i="11"/>
  <c r="GS291" i="11"/>
  <c r="HA103" i="11"/>
  <c r="GQ215" i="11"/>
  <c r="HA55" i="11"/>
  <c r="HX232" i="11"/>
  <c r="GZ277" i="11"/>
  <c r="GR116" i="11"/>
  <c r="GZ159" i="11"/>
  <c r="HY169" i="11"/>
  <c r="HV233" i="11"/>
  <c r="GY84" i="11"/>
  <c r="GR117" i="11"/>
  <c r="GQ200" i="11"/>
  <c r="HP282" i="11"/>
  <c r="GD339" i="11"/>
  <c r="GS223" i="11"/>
  <c r="GV289" i="11"/>
  <c r="HV345" i="11"/>
  <c r="GQ257" i="11"/>
  <c r="GQ260" i="11"/>
  <c r="HO345" i="11"/>
  <c r="HV282" i="11"/>
  <c r="HS194" i="11"/>
  <c r="GS345" i="11"/>
  <c r="GW305" i="11"/>
  <c r="HP178" i="11"/>
  <c r="HR305" i="11"/>
  <c r="GX253" i="11"/>
  <c r="GZ222" i="11"/>
  <c r="HQ271" i="11"/>
  <c r="GU290" i="11"/>
  <c r="GD184" i="11"/>
  <c r="GR173" i="11"/>
  <c r="GX181" i="11"/>
  <c r="GU128" i="11"/>
  <c r="HM272" i="11"/>
  <c r="GD89" i="11"/>
  <c r="HT284" i="11"/>
  <c r="HV350" i="11"/>
  <c r="GX339" i="11"/>
  <c r="GR319" i="11"/>
  <c r="HA31" i="11"/>
  <c r="HV311" i="11"/>
  <c r="GD223" i="11"/>
  <c r="GR40" i="11"/>
  <c r="GY45" i="11"/>
  <c r="GY91" i="11"/>
  <c r="HO258" i="11"/>
  <c r="GT347" i="11"/>
  <c r="GX111" i="11"/>
  <c r="HY264" i="11"/>
  <c r="GR338" i="11"/>
  <c r="HW166" i="11"/>
  <c r="HA197" i="11"/>
  <c r="GU201" i="11"/>
  <c r="HO219" i="11"/>
  <c r="HO176" i="11"/>
  <c r="GW269" i="11"/>
  <c r="GY59" i="11"/>
  <c r="HT296" i="11"/>
  <c r="GV100" i="11"/>
  <c r="HT330" i="11"/>
  <c r="HR281" i="11"/>
  <c r="GX280" i="11"/>
  <c r="GD299" i="11"/>
  <c r="HU273" i="11"/>
  <c r="GS218" i="11"/>
  <c r="GY55" i="11"/>
  <c r="GS77" i="11"/>
  <c r="GR252" i="11"/>
  <c r="GU346" i="11"/>
  <c r="GV103" i="11"/>
  <c r="GX351" i="11"/>
  <c r="GD6" i="11"/>
  <c r="HV121" i="11"/>
  <c r="GD153" i="11"/>
  <c r="GV11" i="11"/>
  <c r="GR157" i="11"/>
  <c r="GV321" i="11"/>
  <c r="HA230" i="11"/>
  <c r="GY334" i="11"/>
  <c r="HT3" i="11"/>
  <c r="GU80" i="11"/>
  <c r="GU229" i="11"/>
  <c r="HK214" i="11"/>
  <c r="GV350" i="11"/>
  <c r="GS248" i="11"/>
  <c r="GY224" i="11"/>
  <c r="HP154" i="11"/>
  <c r="GS196" i="11"/>
  <c r="GS249" i="11"/>
  <c r="HA166" i="11"/>
  <c r="GT151" i="11"/>
  <c r="GW213" i="11"/>
  <c r="GS275" i="11"/>
  <c r="GV285" i="11"/>
  <c r="HQ226" i="11"/>
  <c r="GW32" i="11"/>
  <c r="GS84" i="11"/>
  <c r="HR233" i="11"/>
  <c r="GT31" i="11"/>
  <c r="GT203" i="11"/>
  <c r="GX103" i="11"/>
  <c r="GW285" i="11"/>
  <c r="GT197" i="11"/>
  <c r="GW188" i="11"/>
  <c r="HW316" i="11"/>
  <c r="GQ220" i="11"/>
  <c r="GW190" i="11"/>
  <c r="GZ83" i="11"/>
  <c r="HO298" i="11"/>
  <c r="GQ117" i="11"/>
  <c r="GT82" i="11"/>
  <c r="HX271" i="11"/>
  <c r="GZ148" i="11"/>
  <c r="HQ244" i="11"/>
  <c r="GX218" i="11"/>
  <c r="GD156" i="11"/>
  <c r="GS43" i="11"/>
  <c r="GW160" i="11"/>
  <c r="HW326" i="11"/>
  <c r="HX59" i="11"/>
  <c r="HX248" i="11"/>
  <c r="HY327" i="11"/>
  <c r="HS221" i="11"/>
  <c r="HG276" i="11"/>
  <c r="HS145" i="11"/>
  <c r="GQ39" i="11"/>
  <c r="GY176" i="11"/>
  <c r="HU72" i="11"/>
  <c r="HF323" i="11"/>
  <c r="GW80" i="11"/>
  <c r="GY190" i="11"/>
  <c r="HO304" i="11"/>
  <c r="HW341" i="11"/>
  <c r="HW182" i="11"/>
  <c r="HY298" i="11"/>
  <c r="GD251" i="11"/>
  <c r="GV274" i="11"/>
  <c r="GU288" i="11"/>
  <c r="HP73" i="11"/>
  <c r="HW106" i="11"/>
  <c r="GS245" i="11"/>
  <c r="HG186" i="11"/>
  <c r="HG227" i="11"/>
  <c r="HP338" i="11"/>
  <c r="HR137" i="11"/>
  <c r="HW7" i="11"/>
  <c r="HW68" i="11"/>
  <c r="GU194" i="11"/>
  <c r="GD168" i="11"/>
  <c r="HV188" i="11"/>
  <c r="HX179" i="11"/>
  <c r="GS185" i="11"/>
  <c r="HT236" i="11"/>
  <c r="HY346" i="11"/>
  <c r="GD31" i="11"/>
  <c r="HI299" i="11"/>
  <c r="HR225" i="11"/>
  <c r="HD148" i="11"/>
  <c r="HP205" i="11"/>
  <c r="HH183" i="11"/>
  <c r="HO214" i="11"/>
  <c r="HX229" i="11"/>
  <c r="GQ8" i="11"/>
  <c r="GS228" i="11"/>
  <c r="GV249" i="11"/>
  <c r="GS179" i="11"/>
  <c r="GX258" i="11"/>
  <c r="HA316" i="11"/>
  <c r="GX86" i="11"/>
  <c r="GU121" i="11"/>
  <c r="GZ267" i="11"/>
  <c r="GV322" i="11"/>
  <c r="GX134" i="11"/>
  <c r="GQ78" i="11"/>
  <c r="GW53" i="11"/>
  <c r="GX104" i="11"/>
  <c r="GY175" i="11"/>
  <c r="GY179" i="11"/>
  <c r="GS39" i="11"/>
  <c r="GR168" i="11"/>
  <c r="HO100" i="11"/>
  <c r="GQ269" i="11"/>
  <c r="HS258" i="11"/>
  <c r="HX339" i="11"/>
  <c r="GR105" i="11"/>
  <c r="GS41" i="11"/>
  <c r="HA32" i="11"/>
  <c r="HY201" i="11"/>
  <c r="GS216" i="11"/>
  <c r="GU97" i="11"/>
  <c r="HA240" i="11"/>
  <c r="GX179" i="11"/>
  <c r="HS210" i="11"/>
  <c r="HQ219" i="11"/>
  <c r="GU280" i="11"/>
  <c r="GT205" i="11"/>
  <c r="GX234" i="11"/>
  <c r="GY298" i="11"/>
  <c r="GX49" i="11"/>
  <c r="HP265" i="11"/>
  <c r="GY128" i="11"/>
  <c r="GX138" i="11"/>
  <c r="HU130" i="11"/>
  <c r="GW223" i="11"/>
  <c r="GX2" i="11"/>
  <c r="GX56" i="11"/>
  <c r="HP329" i="11"/>
  <c r="HA286" i="11"/>
  <c r="HA7" i="11"/>
  <c r="HA282" i="11"/>
  <c r="GQ336" i="11"/>
  <c r="HY342" i="11"/>
  <c r="HC166" i="11"/>
  <c r="GD207" i="11"/>
  <c r="GU183" i="11"/>
  <c r="GR158" i="11"/>
  <c r="GV187" i="11"/>
  <c r="GD189" i="11"/>
  <c r="HX122" i="11"/>
  <c r="GD295" i="11"/>
  <c r="HV306" i="11"/>
  <c r="GW275" i="11"/>
  <c r="GR179" i="11"/>
  <c r="GY88" i="11"/>
  <c r="HV287" i="11"/>
  <c r="HF226" i="11"/>
  <c r="GY345" i="11"/>
  <c r="HP332" i="11"/>
  <c r="HA142" i="11"/>
  <c r="GX144" i="11"/>
  <c r="GY51" i="11"/>
  <c r="GV185" i="11"/>
  <c r="GS351" i="11"/>
  <c r="GS318" i="11"/>
  <c r="GW116" i="11"/>
  <c r="GZ233" i="11"/>
  <c r="GQ209" i="11"/>
  <c r="HO179" i="11"/>
  <c r="GV296" i="11"/>
  <c r="HX29" i="11"/>
  <c r="HX228" i="11"/>
  <c r="GD197" i="11"/>
  <c r="GR147" i="11"/>
  <c r="HA318" i="11"/>
  <c r="GZ202" i="11"/>
  <c r="HW278" i="11"/>
  <c r="GT258" i="11"/>
  <c r="GU309" i="11"/>
  <c r="HO286" i="11"/>
  <c r="GX201" i="11"/>
  <c r="GQ186" i="11"/>
  <c r="GD182" i="11"/>
  <c r="HX294" i="11"/>
  <c r="GS70" i="11"/>
  <c r="HX131" i="11"/>
  <c r="HK322" i="11"/>
  <c r="GT43" i="11"/>
  <c r="GY276" i="11"/>
  <c r="HS209" i="11"/>
  <c r="GT107" i="11"/>
  <c r="GS333" i="11"/>
  <c r="HV336" i="11"/>
  <c r="GY105" i="11"/>
  <c r="HQ182" i="11"/>
  <c r="GZ138" i="11"/>
  <c r="HT324" i="11"/>
  <c r="GR182" i="11"/>
  <c r="GD171" i="11"/>
  <c r="HM290" i="11"/>
  <c r="HO306" i="11"/>
  <c r="HU34" i="11"/>
  <c r="GU313" i="11"/>
  <c r="HQ184" i="11"/>
  <c r="GU145" i="11"/>
  <c r="GY79" i="11"/>
  <c r="GQ74" i="11"/>
  <c r="GD255" i="11"/>
  <c r="GV147" i="11"/>
  <c r="HP346" i="11"/>
  <c r="GD257" i="11"/>
  <c r="GR109" i="11"/>
  <c r="HO260" i="11"/>
  <c r="HY184" i="11"/>
  <c r="HO242" i="11"/>
  <c r="GD43" i="11"/>
  <c r="HS155" i="11"/>
  <c r="GS63" i="11"/>
  <c r="HQ204" i="11"/>
  <c r="GT213" i="11"/>
  <c r="GW99" i="11"/>
  <c r="GZ110" i="11"/>
  <c r="HA113" i="11"/>
  <c r="GY239" i="11"/>
  <c r="GX190" i="11"/>
  <c r="GT8" i="11"/>
  <c r="GT150" i="11"/>
  <c r="GR234" i="11"/>
  <c r="HA106" i="11"/>
  <c r="HW295" i="11"/>
  <c r="HJ301" i="11"/>
  <c r="GD273" i="11"/>
  <c r="HV295" i="11"/>
  <c r="GX83" i="11"/>
  <c r="GZ175" i="11"/>
  <c r="GV298" i="11"/>
  <c r="GR149" i="11"/>
  <c r="GD210" i="11"/>
  <c r="GS244" i="11"/>
  <c r="HP292" i="11"/>
  <c r="GU93" i="11"/>
  <c r="HV216" i="11"/>
  <c r="GQ81" i="11"/>
  <c r="GW148" i="11"/>
  <c r="GY282" i="11"/>
  <c r="GW349" i="11"/>
  <c r="GZ59" i="11"/>
  <c r="GY317" i="11"/>
  <c r="GR185" i="11"/>
  <c r="GX290" i="11"/>
  <c r="GZ314" i="11"/>
  <c r="GR228" i="11"/>
  <c r="GQ348" i="11"/>
  <c r="GQ210" i="11"/>
  <c r="GV299" i="11"/>
  <c r="GZ130" i="11"/>
  <c r="GS284" i="11"/>
  <c r="GW325" i="11"/>
  <c r="HV269" i="11"/>
  <c r="GV219" i="11"/>
  <c r="GW57" i="11"/>
  <c r="GR104" i="11"/>
  <c r="GX55" i="11"/>
  <c r="GT272" i="11"/>
  <c r="GS301" i="11"/>
  <c r="HV177" i="11"/>
  <c r="GY258" i="11"/>
  <c r="HS335" i="11"/>
  <c r="HY244" i="11"/>
  <c r="GR208" i="11"/>
  <c r="GW100" i="11"/>
  <c r="GU41" i="11"/>
  <c r="HY57" i="11"/>
  <c r="GX73" i="11"/>
  <c r="GQ216" i="11"/>
  <c r="GV70" i="11"/>
  <c r="GR286" i="11"/>
  <c r="HW194" i="11"/>
  <c r="GR95" i="11"/>
  <c r="GT288" i="11"/>
  <c r="HQ131" i="11"/>
  <c r="HR262" i="11"/>
  <c r="GW162" i="11"/>
  <c r="GU213" i="11"/>
  <c r="HO262" i="11"/>
  <c r="HA207" i="11"/>
  <c r="HR314" i="11"/>
  <c r="GT305" i="11"/>
  <c r="GS115" i="11"/>
  <c r="GW138" i="11"/>
  <c r="HO278" i="11"/>
  <c r="HV315" i="11"/>
  <c r="HU315" i="11"/>
  <c r="HR178" i="11"/>
  <c r="HU299" i="11"/>
  <c r="GX169" i="11"/>
  <c r="GQ244" i="11"/>
  <c r="GV179" i="11"/>
  <c r="GZ209" i="11"/>
  <c r="GW144" i="11"/>
  <c r="GS254" i="11"/>
  <c r="GY163" i="11"/>
  <c r="GS50" i="11"/>
  <c r="HU80" i="11"/>
  <c r="GW239" i="11"/>
  <c r="HH220" i="11"/>
  <c r="HA130" i="11"/>
  <c r="HP308" i="11"/>
  <c r="HA301" i="11"/>
  <c r="GV246" i="11"/>
  <c r="GX243" i="11"/>
  <c r="GR106" i="11"/>
  <c r="GV94" i="11"/>
  <c r="HU191" i="11"/>
  <c r="GR215" i="11"/>
  <c r="GU57" i="11"/>
  <c r="GS102" i="11"/>
  <c r="HU75" i="11"/>
  <c r="GY137" i="11"/>
  <c r="HW70" i="11"/>
  <c r="HQ312" i="11"/>
  <c r="GD325" i="11"/>
  <c r="GQ70" i="11"/>
  <c r="GT259" i="11"/>
  <c r="GQ259" i="11"/>
  <c r="GT97" i="11"/>
  <c r="GQ256" i="11"/>
  <c r="GQ64" i="11"/>
  <c r="GD284" i="11"/>
  <c r="GX92" i="11"/>
  <c r="GQ176" i="11"/>
  <c r="GQ144" i="11"/>
  <c r="GX29" i="11"/>
  <c r="HJ122" i="11"/>
  <c r="HM99" i="11"/>
  <c r="HT209" i="11"/>
  <c r="HP330" i="11"/>
  <c r="HA195" i="11"/>
  <c r="GT229" i="11"/>
  <c r="GZ82" i="11"/>
  <c r="GR161" i="11"/>
  <c r="HO287" i="11"/>
  <c r="GV150" i="11"/>
  <c r="GT351" i="11"/>
  <c r="HU316" i="11"/>
  <c r="GU157" i="11"/>
  <c r="GU181" i="11"/>
  <c r="HA332" i="11"/>
  <c r="HT206" i="11"/>
  <c r="HR45" i="11"/>
  <c r="HI293" i="11"/>
  <c r="GX35" i="11"/>
  <c r="GY80" i="11"/>
  <c r="GT123" i="11"/>
  <c r="GY152" i="11"/>
  <c r="GY11" i="11"/>
  <c r="GS209" i="11"/>
  <c r="GU82" i="11"/>
  <c r="GQ30" i="11"/>
  <c r="HY290" i="11"/>
  <c r="GX187" i="11"/>
  <c r="GX161" i="11"/>
  <c r="GX110" i="11"/>
  <c r="GD333" i="11"/>
  <c r="HO293" i="11"/>
  <c r="GT78" i="11"/>
  <c r="HW183" i="11"/>
  <c r="GZ48" i="11"/>
  <c r="GT109" i="11"/>
  <c r="HT207" i="11"/>
  <c r="HA83" i="11"/>
  <c r="GQ308" i="11"/>
  <c r="HR319" i="11"/>
  <c r="GX53" i="11"/>
  <c r="GD246" i="11"/>
  <c r="GU42" i="11"/>
  <c r="HR276" i="11"/>
  <c r="GY169" i="11"/>
  <c r="HA266" i="11"/>
  <c r="GX173" i="11"/>
  <c r="GR123" i="11"/>
  <c r="HR288" i="11"/>
  <c r="GQ45" i="11"/>
  <c r="GD45" i="11"/>
  <c r="GQ207" i="11"/>
  <c r="GD232" i="11"/>
  <c r="HR294" i="11"/>
  <c r="GD306" i="11"/>
  <c r="GZ158" i="11"/>
  <c r="GD100" i="11"/>
  <c r="HY208" i="11"/>
  <c r="GT39" i="11"/>
  <c r="GD331" i="11"/>
  <c r="HO236" i="11"/>
  <c r="HO264" i="11"/>
  <c r="HE122" i="11"/>
  <c r="HV251" i="11"/>
  <c r="GQ102" i="11"/>
  <c r="HW275" i="11"/>
  <c r="HY256" i="11"/>
  <c r="HX337" i="11"/>
  <c r="HS279" i="11"/>
  <c r="GD217" i="11"/>
  <c r="HU283" i="11"/>
  <c r="HU47" i="11"/>
  <c r="GQ66" i="11"/>
  <c r="HS274" i="11"/>
  <c r="HS170" i="11"/>
  <c r="GD79" i="11"/>
  <c r="HE119" i="11"/>
  <c r="HP224" i="11"/>
  <c r="HO341" i="11"/>
  <c r="HO344" i="11"/>
  <c r="HK348" i="11"/>
  <c r="HW139" i="11"/>
  <c r="GR180" i="11"/>
  <c r="HW286" i="11"/>
  <c r="GQ110" i="11"/>
  <c r="GX262" i="11"/>
  <c r="GX238" i="11"/>
  <c r="HA308" i="11"/>
  <c r="HY170" i="11"/>
  <c r="GU30" i="11"/>
  <c r="HX172" i="11"/>
  <c r="GR83" i="11"/>
  <c r="HM204" i="11"/>
  <c r="HC273" i="11"/>
  <c r="HO325" i="11"/>
  <c r="HP324" i="11"/>
  <c r="HY117" i="11"/>
  <c r="HX86" i="11"/>
  <c r="GR321" i="11"/>
  <c r="GZ108" i="11"/>
  <c r="HU329" i="11"/>
  <c r="GZ129" i="11"/>
  <c r="GQ53" i="11"/>
  <c r="HX185" i="11"/>
  <c r="HR217" i="11"/>
  <c r="GQ130" i="11"/>
  <c r="GS167" i="11"/>
  <c r="HJ270" i="11"/>
  <c r="HQ130" i="11"/>
  <c r="HH316" i="11"/>
  <c r="HW293" i="11"/>
  <c r="HW92" i="11"/>
  <c r="HS136" i="11"/>
  <c r="HQ197" i="11"/>
  <c r="HX170" i="11"/>
  <c r="HM178" i="11"/>
  <c r="HT275" i="11"/>
  <c r="GW229" i="11"/>
  <c r="HU349" i="11"/>
  <c r="GD313" i="11"/>
  <c r="GX70" i="11"/>
  <c r="HO181" i="11"/>
  <c r="GW86" i="11"/>
  <c r="HX121" i="11"/>
  <c r="HC202" i="11"/>
  <c r="HK275" i="11"/>
  <c r="GU69" i="11"/>
  <c r="HT142" i="11"/>
  <c r="HA313" i="11"/>
  <c r="HR315" i="11"/>
  <c r="GY28" i="11"/>
  <c r="HJ218" i="11"/>
  <c r="GZ254" i="11"/>
  <c r="HO229" i="11"/>
  <c r="GD342" i="11"/>
  <c r="HX133" i="11"/>
  <c r="HW220" i="11"/>
  <c r="GV151" i="11"/>
  <c r="GV120" i="11"/>
  <c r="GQ254" i="11"/>
  <c r="HW249" i="11"/>
  <c r="HI254" i="11"/>
  <c r="HS190" i="11"/>
  <c r="HQ269" i="11"/>
  <c r="GZ198" i="11"/>
  <c r="HR297" i="11"/>
  <c r="HT96" i="11"/>
  <c r="HX268" i="11"/>
  <c r="GR315" i="11"/>
  <c r="GD166" i="11"/>
  <c r="GY192" i="11"/>
  <c r="GT297" i="11"/>
  <c r="HY139" i="11"/>
  <c r="HV316" i="11"/>
  <c r="GU65" i="11"/>
  <c r="HX127" i="11"/>
  <c r="HU99" i="11"/>
  <c r="HT223" i="11"/>
  <c r="GT191" i="11"/>
  <c r="HI312" i="11"/>
  <c r="HU267" i="11"/>
  <c r="HW292" i="11"/>
  <c r="HR184" i="11"/>
  <c r="HM60" i="11"/>
  <c r="GW117" i="11"/>
  <c r="GT182" i="11"/>
  <c r="GT252" i="11"/>
  <c r="GY341" i="11"/>
  <c r="GW258" i="11"/>
  <c r="GW345" i="11"/>
  <c r="GW346" i="11"/>
  <c r="HR211" i="11"/>
  <c r="GW304" i="11"/>
  <c r="GU344" i="11"/>
  <c r="GX71" i="11"/>
  <c r="HR310" i="11"/>
  <c r="HY123" i="11"/>
  <c r="HV337" i="11"/>
  <c r="GU47" i="11"/>
  <c r="HU131" i="11"/>
  <c r="HV180" i="11"/>
  <c r="HR299" i="11"/>
  <c r="GV265" i="11"/>
  <c r="GY349" i="11"/>
  <c r="HA34" i="11"/>
  <c r="GU46" i="11"/>
  <c r="GT172" i="11"/>
  <c r="HU194" i="11"/>
  <c r="GW31" i="11"/>
  <c r="GZ293" i="11"/>
  <c r="GR68" i="11"/>
  <c r="GT60" i="11"/>
  <c r="GX57" i="11"/>
  <c r="GY148" i="11"/>
  <c r="GU91" i="11"/>
  <c r="HY232" i="11"/>
  <c r="GW248" i="11"/>
  <c r="GX171" i="11"/>
  <c r="HT169" i="11"/>
  <c r="GT57" i="11"/>
  <c r="HA292" i="11"/>
  <c r="GT148" i="11"/>
  <c r="HX253" i="11"/>
  <c r="HO57" i="11"/>
  <c r="HU239" i="11"/>
  <c r="HV255" i="11"/>
  <c r="HA109" i="11"/>
  <c r="HY239" i="11"/>
  <c r="GW215" i="11"/>
  <c r="GD68" i="11"/>
  <c r="GR62" i="11"/>
  <c r="HQ322" i="11"/>
  <c r="HW204" i="11"/>
  <c r="HA70" i="11"/>
  <c r="HW3" i="11"/>
  <c r="HA45" i="11"/>
  <c r="HV172" i="11"/>
  <c r="HV274" i="11"/>
  <c r="GS141" i="11"/>
  <c r="GR283" i="11"/>
  <c r="GY50" i="11"/>
  <c r="GS109" i="11"/>
  <c r="GT142" i="11"/>
  <c r="GV195" i="11"/>
  <c r="GY245" i="11"/>
  <c r="HA241" i="11"/>
  <c r="GY247" i="11"/>
  <c r="HW247" i="11"/>
  <c r="GY253" i="11"/>
  <c r="GR344" i="11"/>
  <c r="GU167" i="11"/>
  <c r="GY6" i="11"/>
  <c r="GT130" i="11"/>
  <c r="HS304" i="11"/>
  <c r="HP243" i="11"/>
  <c r="GR136" i="11"/>
  <c r="HV185" i="11"/>
  <c r="GT62" i="11"/>
  <c r="GW279" i="11"/>
  <c r="GD309" i="11"/>
  <c r="HY73" i="11"/>
  <c r="HR42" i="11"/>
  <c r="GQ114" i="11"/>
  <c r="HR177" i="11"/>
  <c r="GR56" i="11"/>
  <c r="HS327" i="11"/>
  <c r="HY331" i="11"/>
  <c r="HS333" i="11"/>
  <c r="HY145" i="11"/>
  <c r="GZ173" i="11"/>
  <c r="HX350" i="11"/>
  <c r="GD198" i="11"/>
  <c r="GR258" i="11"/>
  <c r="GZ171" i="11"/>
  <c r="GZ154" i="11"/>
  <c r="GW200" i="11"/>
  <c r="GX337" i="11"/>
  <c r="GS323" i="11"/>
  <c r="HR270" i="11"/>
  <c r="HQ160" i="11"/>
  <c r="GX273" i="11"/>
  <c r="GT162" i="11"/>
  <c r="HT266" i="11"/>
  <c r="HS151" i="11"/>
  <c r="HS308" i="11"/>
  <c r="GX68" i="11"/>
  <c r="GD141" i="11"/>
  <c r="HY302" i="11"/>
  <c r="GU129" i="11"/>
  <c r="GV58" i="11"/>
  <c r="GV139" i="11"/>
  <c r="HD209" i="11"/>
  <c r="GQ237" i="11"/>
  <c r="GS85" i="11"/>
  <c r="HR166" i="11"/>
  <c r="GR89" i="11"/>
  <c r="GW301" i="11"/>
  <c r="GQ223" i="11"/>
  <c r="GY31" i="11"/>
  <c r="GQ171" i="11"/>
  <c r="GX308" i="11"/>
  <c r="HA174" i="11"/>
  <c r="GU225" i="11"/>
  <c r="GY130" i="11"/>
  <c r="GT200" i="11"/>
  <c r="GT247" i="11"/>
  <c r="HS188" i="11"/>
  <c r="GU64" i="11"/>
  <c r="GU52" i="11"/>
  <c r="HA216" i="11"/>
  <c r="GV102" i="11"/>
  <c r="HQ272" i="11"/>
  <c r="HO199" i="11"/>
  <c r="GR213" i="11"/>
  <c r="GR265" i="11"/>
  <c r="GS81" i="11"/>
  <c r="GS158" i="11"/>
  <c r="HQ329" i="11"/>
  <c r="GT210" i="11"/>
  <c r="HU258" i="11"/>
  <c r="GQ183" i="11"/>
  <c r="GT68" i="11"/>
  <c r="GY139" i="11"/>
  <c r="GY58" i="11"/>
  <c r="HU29" i="11"/>
  <c r="GS38" i="11"/>
  <c r="GY181" i="11"/>
  <c r="GQ84" i="11"/>
  <c r="GD98" i="11"/>
  <c r="HV205" i="11"/>
  <c r="HW138" i="11"/>
  <c r="GY230" i="11"/>
  <c r="HT347" i="11"/>
  <c r="HU202" i="11"/>
  <c r="HA348" i="11"/>
  <c r="GS270" i="11"/>
  <c r="GD231" i="11"/>
  <c r="HO313" i="11"/>
  <c r="GR7" i="11"/>
  <c r="GX44" i="11"/>
  <c r="GV90" i="11"/>
  <c r="HA9" i="11"/>
  <c r="GV340" i="11"/>
  <c r="GT316" i="11"/>
  <c r="GY229" i="11"/>
  <c r="GQ266" i="11"/>
  <c r="GZ103" i="11"/>
  <c r="GY313" i="11"/>
  <c r="GY242" i="11"/>
  <c r="HA100" i="11"/>
  <c r="HT161" i="11"/>
  <c r="HQ264" i="11"/>
  <c r="GY151" i="11"/>
  <c r="GY56" i="11"/>
  <c r="GW259" i="11"/>
  <c r="HP316" i="11"/>
  <c r="GW127" i="11"/>
  <c r="GZ106" i="11"/>
  <c r="GR198" i="11"/>
  <c r="GW113" i="11"/>
  <c r="GR49" i="11"/>
  <c r="HK340" i="11"/>
  <c r="HT341" i="11"/>
  <c r="GT266" i="11"/>
  <c r="HQ227" i="11"/>
  <c r="GV49" i="11"/>
  <c r="GS222" i="11"/>
  <c r="GU336" i="11"/>
  <c r="HY288" i="11"/>
  <c r="HW211" i="11"/>
  <c r="GQ59" i="11"/>
  <c r="GT7" i="11"/>
  <c r="GZ226" i="11"/>
  <c r="GT244" i="11"/>
  <c r="GX126" i="11"/>
  <c r="HP317" i="11"/>
  <c r="GZ65" i="11"/>
  <c r="HA190" i="11"/>
  <c r="HA168" i="11"/>
  <c r="HY241" i="11"/>
  <c r="GS238" i="11"/>
  <c r="GS176" i="11"/>
  <c r="HA111" i="11"/>
  <c r="HR330" i="11"/>
  <c r="HS292" i="11"/>
  <c r="GT180" i="11"/>
  <c r="HV195" i="11"/>
  <c r="GT70" i="11"/>
  <c r="GV117" i="11"/>
  <c r="HP214" i="11"/>
  <c r="HQ296" i="11"/>
  <c r="HQ318" i="11"/>
  <c r="HP270" i="11"/>
  <c r="GZ116" i="11"/>
  <c r="HA4" i="11"/>
  <c r="GW235" i="11"/>
  <c r="GV47" i="11"/>
  <c r="GU206" i="11"/>
  <c r="GW196" i="11"/>
  <c r="HV341" i="11"/>
  <c r="HO218" i="11"/>
  <c r="GW170" i="11"/>
  <c r="GV214" i="11"/>
  <c r="GZ229" i="11"/>
  <c r="GV272" i="11"/>
  <c r="GD75" i="11"/>
  <c r="GD349" i="11"/>
  <c r="HT293" i="11"/>
  <c r="HA42" i="11"/>
  <c r="HA67" i="11"/>
  <c r="HA189" i="11"/>
  <c r="GV137" i="11"/>
  <c r="GX275" i="11"/>
  <c r="GW84" i="11"/>
  <c r="GR192" i="11"/>
  <c r="HU225" i="11"/>
  <c r="GW134" i="11"/>
  <c r="GX88" i="11"/>
  <c r="GU162" i="11"/>
  <c r="GS187" i="11"/>
  <c r="GS45" i="11"/>
  <c r="GW92" i="11"/>
  <c r="HP139" i="11"/>
  <c r="GV252" i="11"/>
  <c r="HT335" i="11"/>
  <c r="HQ336" i="11"/>
  <c r="GU63" i="11"/>
  <c r="GV192" i="11"/>
  <c r="HU295" i="11"/>
  <c r="HW179" i="11"/>
  <c r="HO343" i="11"/>
  <c r="GR79" i="11"/>
  <c r="GR73" i="11"/>
  <c r="HG202" i="11"/>
  <c r="GZ126" i="11"/>
  <c r="HA6" i="11"/>
  <c r="HA235" i="11"/>
  <c r="HY339" i="11"/>
  <c r="HT294" i="11"/>
  <c r="HY220" i="11"/>
  <c r="HY338" i="11"/>
  <c r="GS122" i="11"/>
  <c r="GV131" i="11"/>
  <c r="HT302" i="11"/>
  <c r="GV164" i="11"/>
  <c r="GT345" i="11"/>
  <c r="GD49" i="11"/>
  <c r="HQ173" i="11"/>
  <c r="HK208" i="11"/>
  <c r="GZ323" i="11"/>
  <c r="HY296" i="11"/>
  <c r="GQ54" i="11"/>
  <c r="GV232" i="11"/>
  <c r="HR324" i="11"/>
  <c r="GD107" i="11"/>
  <c r="GW120" i="11"/>
  <c r="GS272" i="11"/>
  <c r="GU270" i="11"/>
  <c r="HA171" i="11"/>
  <c r="GZ332" i="11"/>
  <c r="HV284" i="11"/>
  <c r="GZ6" i="11"/>
  <c r="GW70" i="11"/>
  <c r="GT108" i="11"/>
  <c r="GT175" i="11"/>
  <c r="GR268" i="11"/>
  <c r="GU170" i="11"/>
  <c r="GZ235" i="11"/>
  <c r="HA94" i="11"/>
  <c r="GX85" i="11"/>
  <c r="HY276" i="11"/>
  <c r="HS344" i="11"/>
  <c r="HS183" i="11"/>
  <c r="GR166" i="11"/>
  <c r="GT198" i="11"/>
  <c r="GT98" i="11"/>
  <c r="HS69" i="11"/>
  <c r="HV232" i="11"/>
  <c r="HG143" i="11"/>
  <c r="HX150" i="11"/>
  <c r="GW191" i="11"/>
  <c r="GV341" i="11"/>
  <c r="GD297" i="11"/>
  <c r="GR52" i="11"/>
  <c r="HP132" i="11"/>
  <c r="GZ156" i="11"/>
  <c r="HQ314" i="11"/>
  <c r="GY312" i="11"/>
  <c r="HU288" i="11"/>
  <c r="GD59" i="11"/>
  <c r="HY285" i="11"/>
  <c r="GZ204" i="11"/>
  <c r="GX326" i="11"/>
  <c r="GQ330" i="11"/>
  <c r="GX3" i="11"/>
  <c r="HP297" i="11"/>
  <c r="HT171" i="11"/>
  <c r="HW272" i="11"/>
  <c r="HP141" i="11"/>
  <c r="GU77" i="11"/>
  <c r="GU96" i="11"/>
  <c r="GV166" i="11"/>
  <c r="HY147" i="11"/>
  <c r="HS288" i="11"/>
  <c r="GD152" i="11"/>
  <c r="HQ95" i="11"/>
  <c r="HR222" i="11"/>
  <c r="GD250" i="11"/>
  <c r="HQ337" i="11"/>
  <c r="HM286" i="11"/>
  <c r="HJ309" i="11"/>
  <c r="GS302" i="11"/>
  <c r="GS67" i="11"/>
  <c r="GY119" i="11"/>
  <c r="HX331" i="11"/>
  <c r="HD298" i="11"/>
  <c r="HV271" i="11"/>
  <c r="GD336" i="11"/>
  <c r="GD237" i="11"/>
  <c r="GD324" i="11"/>
  <c r="HQ85" i="11"/>
  <c r="GV68" i="11"/>
  <c r="GD42" i="11"/>
  <c r="HS76" i="11"/>
  <c r="HR336" i="11"/>
  <c r="HT157" i="11"/>
  <c r="HW88" i="11"/>
  <c r="HJ254" i="11"/>
  <c r="GV245" i="11"/>
  <c r="HR208" i="11"/>
  <c r="HA296" i="11"/>
  <c r="HX189" i="11"/>
  <c r="HR317" i="11"/>
  <c r="GY189" i="11"/>
  <c r="GR237" i="11"/>
  <c r="GS29" i="11"/>
  <c r="GD213" i="11"/>
  <c r="HQ135" i="11"/>
  <c r="HE327" i="11"/>
  <c r="HR44" i="11"/>
  <c r="HQ344" i="11"/>
  <c r="HX60" i="11"/>
  <c r="GX182" i="11"/>
  <c r="GT185" i="11"/>
  <c r="GU204" i="11"/>
  <c r="HS342" i="11"/>
  <c r="GX251" i="11"/>
  <c r="GZ344" i="11"/>
  <c r="GZ236" i="11"/>
  <c r="GU276" i="11"/>
  <c r="GY193" i="11"/>
  <c r="GY46" i="11"/>
  <c r="HI75" i="11"/>
  <c r="GD238" i="11"/>
  <c r="GV6" i="11"/>
  <c r="HY235" i="11"/>
  <c r="GS40" i="11"/>
  <c r="HS334" i="11"/>
  <c r="GR91" i="11"/>
  <c r="HU141" i="11"/>
  <c r="HR275" i="11"/>
  <c r="HW328" i="11"/>
  <c r="GX45" i="11"/>
  <c r="HO301" i="11"/>
  <c r="GW62" i="11"/>
  <c r="GW101" i="11"/>
  <c r="GT295" i="11"/>
  <c r="GZ238" i="11"/>
  <c r="GR282" i="11"/>
  <c r="GR55" i="11"/>
  <c r="HY292" i="11"/>
  <c r="GZ164" i="11"/>
  <c r="GT179" i="11"/>
  <c r="GY201" i="11"/>
  <c r="GZ85" i="11"/>
  <c r="GQ185" i="11"/>
  <c r="GZ261" i="11"/>
  <c r="HV302" i="11"/>
  <c r="HW296" i="11"/>
  <c r="GV257" i="11"/>
  <c r="GQ148" i="11"/>
  <c r="HA303" i="11"/>
  <c r="HW233" i="11"/>
  <c r="GQ164" i="11"/>
  <c r="GZ41" i="11"/>
  <c r="GU210" i="11"/>
  <c r="HO312" i="11"/>
  <c r="GU249" i="11"/>
  <c r="GQ338" i="11"/>
  <c r="GR70" i="11"/>
  <c r="GY54" i="11"/>
  <c r="HO223" i="11"/>
  <c r="GY3" i="11"/>
  <c r="GQ325" i="11"/>
  <c r="GY157" i="11"/>
  <c r="GU35" i="11"/>
  <c r="HA295" i="11"/>
  <c r="HT290" i="11"/>
  <c r="HT118" i="11"/>
  <c r="HV246" i="11"/>
  <c r="GQ91" i="11"/>
  <c r="GV158" i="11"/>
  <c r="HO155" i="11"/>
  <c r="HU103" i="11"/>
  <c r="HU162" i="11"/>
  <c r="GT228" i="11"/>
  <c r="GW206" i="11"/>
  <c r="GV110" i="11"/>
  <c r="GD136" i="11"/>
  <c r="HX281" i="11"/>
  <c r="HW212" i="11"/>
  <c r="HQ304" i="11"/>
  <c r="GV189" i="11"/>
  <c r="GQ123" i="11"/>
  <c r="GR345" i="11"/>
  <c r="GR172" i="11"/>
  <c r="GZ253" i="11"/>
  <c r="HY200" i="11"/>
  <c r="HE237" i="11"/>
  <c r="HS154" i="11"/>
  <c r="GY155" i="11"/>
  <c r="HQ339" i="11"/>
  <c r="GD268" i="11"/>
  <c r="GD294" i="11"/>
  <c r="HA93" i="11"/>
  <c r="GY27" i="11"/>
  <c r="GY285" i="11"/>
  <c r="GU102" i="11"/>
  <c r="HA47" i="11"/>
  <c r="GT238" i="11"/>
  <c r="GV138" i="11"/>
  <c r="GY98" i="11"/>
  <c r="HI284" i="11"/>
  <c r="HS314" i="11"/>
  <c r="GZ3" i="11"/>
  <c r="HA131" i="11"/>
  <c r="HO275" i="11"/>
  <c r="GW114" i="11"/>
  <c r="HR167" i="11"/>
  <c r="HP328" i="11"/>
  <c r="HR279" i="11"/>
  <c r="HO153" i="11"/>
  <c r="GY57" i="11"/>
  <c r="GD204" i="11"/>
  <c r="GT292" i="11"/>
  <c r="HS176" i="11"/>
  <c r="GS168" i="11"/>
  <c r="HO254" i="11"/>
  <c r="HX191" i="11"/>
  <c r="GX37" i="11"/>
  <c r="HU180" i="11"/>
  <c r="GV144" i="11"/>
  <c r="GS143" i="11"/>
  <c r="GV37" i="11"/>
  <c r="GU180" i="11"/>
  <c r="GS164" i="11"/>
  <c r="GV181" i="11"/>
  <c r="GV69" i="11"/>
  <c r="HY221" i="11"/>
  <c r="HX330" i="11"/>
  <c r="GX192" i="11"/>
  <c r="HO340" i="11"/>
  <c r="HJ295" i="11"/>
  <c r="HR335" i="11"/>
  <c r="HQ260" i="11"/>
  <c r="GZ142" i="11"/>
  <c r="HS343" i="11"/>
  <c r="GV330" i="11"/>
  <c r="GW217" i="11"/>
  <c r="GW336" i="11"/>
  <c r="GV38" i="11"/>
  <c r="HR290" i="11"/>
  <c r="HR229" i="11"/>
  <c r="HA257" i="11"/>
  <c r="HY178" i="11"/>
  <c r="GU255" i="11"/>
  <c r="GT176" i="11"/>
  <c r="GW5" i="11"/>
  <c r="HV73" i="11"/>
  <c r="GZ141" i="11"/>
  <c r="HY307" i="11"/>
  <c r="HU238" i="11"/>
  <c r="GW181" i="11"/>
  <c r="GT73" i="11"/>
  <c r="HX298" i="11"/>
  <c r="GD81" i="11"/>
  <c r="GW300" i="11"/>
  <c r="GU342" i="11"/>
  <c r="GX127" i="11"/>
  <c r="HA229" i="11"/>
  <c r="HU322" i="11"/>
  <c r="GQ203" i="11"/>
  <c r="GT339" i="11"/>
  <c r="HV296" i="11"/>
  <c r="GV31" i="11"/>
  <c r="HV324" i="11"/>
  <c r="GS214" i="11"/>
  <c r="GQ11" i="11"/>
  <c r="GV194" i="11"/>
  <c r="HS247" i="11"/>
  <c r="HY127" i="11"/>
  <c r="HW172" i="11"/>
  <c r="HR293" i="11"/>
  <c r="GV248" i="11"/>
  <c r="HO285" i="11"/>
  <c r="HT33" i="11"/>
  <c r="GV39" i="11"/>
  <c r="GU117" i="11"/>
  <c r="HS284" i="11"/>
  <c r="GR130" i="11"/>
  <c r="GW192" i="11"/>
  <c r="GD87" i="11"/>
  <c r="GZ350" i="11"/>
  <c r="HU300" i="11"/>
  <c r="GS336" i="11"/>
  <c r="GR280" i="11"/>
  <c r="GZ278" i="11"/>
  <c r="GV88" i="11"/>
  <c r="GZ8" i="11"/>
  <c r="GD221" i="11"/>
  <c r="GW81" i="11"/>
  <c r="GS42" i="11"/>
  <c r="HS195" i="11"/>
  <c r="GR39" i="11"/>
  <c r="GS328" i="11"/>
  <c r="GW4" i="11"/>
  <c r="HA38" i="11"/>
  <c r="GZ150" i="11"/>
  <c r="GZ97" i="11"/>
  <c r="HS158" i="11"/>
  <c r="HO217" i="11"/>
  <c r="GS69" i="11"/>
  <c r="GU267" i="11"/>
  <c r="GR54" i="11"/>
  <c r="GY62" i="11"/>
  <c r="GD30" i="11"/>
  <c r="GT100" i="11"/>
  <c r="HT76" i="11"/>
  <c r="HY4" i="11"/>
  <c r="GQ93" i="11"/>
  <c r="GX129" i="11"/>
  <c r="GD261" i="11"/>
  <c r="GD196" i="11"/>
  <c r="GV209" i="11"/>
  <c r="GD317" i="11"/>
  <c r="HV225" i="11"/>
  <c r="GR34" i="11"/>
  <c r="GD208" i="11"/>
  <c r="GV204" i="11"/>
  <c r="HW223" i="11"/>
  <c r="GU155" i="11"/>
  <c r="GW201" i="11"/>
  <c r="GX170" i="11"/>
  <c r="HQ300" i="11"/>
  <c r="GR221" i="11"/>
  <c r="GZ220" i="11"/>
  <c r="GZ92" i="11"/>
  <c r="GY33" i="11"/>
  <c r="GS130" i="11"/>
  <c r="GW96" i="11"/>
  <c r="GS165" i="11"/>
  <c r="GQ315" i="11"/>
  <c r="GW30" i="11"/>
  <c r="GU244" i="11"/>
  <c r="GR67" i="11"/>
  <c r="GR64" i="11"/>
  <c r="GX206" i="11"/>
  <c r="HS229" i="11"/>
  <c r="GW34" i="11"/>
  <c r="HR241" i="11"/>
  <c r="HU285" i="11"/>
  <c r="HR338" i="11"/>
  <c r="HT339" i="11"/>
  <c r="GW74" i="11"/>
  <c r="HR161" i="11"/>
  <c r="HT282" i="11"/>
  <c r="GV5" i="11"/>
  <c r="GU226" i="11"/>
  <c r="GS135" i="11"/>
  <c r="GQ211" i="11"/>
  <c r="GZ38" i="11"/>
  <c r="GZ280" i="11"/>
  <c r="HP268" i="11"/>
  <c r="HS256" i="11"/>
  <c r="HW266" i="11"/>
  <c r="HJ231" i="11"/>
  <c r="HC196" i="11"/>
  <c r="GZ205" i="11"/>
  <c r="GQ112" i="11"/>
  <c r="GV56" i="11"/>
  <c r="GR327" i="11"/>
  <c r="GD34" i="11"/>
  <c r="GS182" i="11"/>
  <c r="GU216" i="11"/>
  <c r="GU223" i="11"/>
  <c r="GR142" i="11"/>
  <c r="GU177" i="11"/>
  <c r="GR209" i="11"/>
  <c r="GS261" i="11"/>
  <c r="HK278" i="11"/>
  <c r="GT36" i="11"/>
  <c r="HW339" i="11"/>
  <c r="GR111" i="11"/>
  <c r="GR99" i="11"/>
  <c r="GS202" i="11"/>
  <c r="GQ120" i="11"/>
  <c r="HY270" i="11"/>
  <c r="GR331" i="11"/>
  <c r="GQ182" i="11"/>
  <c r="GW161" i="11"/>
  <c r="GS117" i="11"/>
  <c r="HQ341" i="11"/>
  <c r="GV328" i="11"/>
  <c r="GU45" i="11"/>
  <c r="GD47" i="11"/>
  <c r="HA252" i="11"/>
  <c r="GD242" i="11"/>
  <c r="GR2" i="11"/>
  <c r="GX117" i="11"/>
  <c r="GU106" i="11"/>
  <c r="GY233" i="11"/>
  <c r="GU112" i="11"/>
  <c r="GX128" i="11"/>
  <c r="GT214" i="11"/>
  <c r="GT286" i="11"/>
  <c r="GT216" i="11"/>
  <c r="GV8" i="11"/>
  <c r="HV319" i="11"/>
  <c r="GX74" i="11"/>
  <c r="GS66" i="11"/>
  <c r="HA288" i="11"/>
  <c r="HY33" i="11"/>
  <c r="GQ48" i="11"/>
  <c r="HR143" i="11"/>
  <c r="GX178" i="11"/>
  <c r="GR138" i="11"/>
  <c r="HY284" i="11"/>
  <c r="GD50" i="11"/>
  <c r="HR278" i="11"/>
  <c r="HT165" i="11"/>
  <c r="GW238" i="11"/>
  <c r="GR98" i="11"/>
  <c r="GY122" i="11"/>
  <c r="GQ139" i="11"/>
  <c r="GR232" i="11"/>
  <c r="GD154" i="11"/>
  <c r="GR127" i="11"/>
  <c r="GW87" i="11"/>
  <c r="GT111" i="11"/>
  <c r="GY168" i="11"/>
  <c r="HY242" i="11"/>
  <c r="HY293" i="11"/>
  <c r="GS330" i="11"/>
  <c r="GW54" i="11"/>
  <c r="GS133" i="11"/>
  <c r="GR296" i="11"/>
  <c r="GQ121" i="11"/>
  <c r="HR282" i="11"/>
  <c r="HX334" i="11"/>
  <c r="GS154" i="11"/>
  <c r="GX294" i="11"/>
  <c r="GV200" i="11"/>
  <c r="HO317" i="11"/>
  <c r="GW72" i="11"/>
  <c r="HT325" i="11"/>
  <c r="HQ251" i="11"/>
  <c r="HG322" i="11"/>
  <c r="HC288" i="11"/>
  <c r="HV209" i="11"/>
  <c r="GW75" i="11"/>
  <c r="GS169" i="11"/>
  <c r="HA51" i="11"/>
  <c r="HW234" i="11"/>
  <c r="HD316" i="11"/>
  <c r="HW335" i="11"/>
  <c r="HW161" i="11"/>
  <c r="HC223" i="11"/>
  <c r="HE250" i="11"/>
  <c r="HL180" i="11"/>
  <c r="HX134" i="11"/>
  <c r="GD10" i="11"/>
  <c r="HS319" i="11"/>
  <c r="HC250" i="11"/>
  <c r="HF176" i="11"/>
  <c r="HT327" i="11"/>
  <c r="GR204" i="11"/>
  <c r="GD185" i="11"/>
  <c r="GD203" i="11"/>
  <c r="HO158" i="11"/>
  <c r="HT226" i="11"/>
  <c r="HE270" i="11"/>
  <c r="GS2" i="11"/>
  <c r="HX92" i="11"/>
  <c r="HP161" i="11"/>
  <c r="HQ253" i="11"/>
  <c r="HK333" i="11"/>
  <c r="HY150" i="11"/>
  <c r="GS319" i="11"/>
  <c r="GD69" i="11"/>
  <c r="HT126" i="11"/>
  <c r="GD278" i="11"/>
  <c r="HH265" i="11"/>
  <c r="HA8" i="11"/>
  <c r="HA335" i="11"/>
  <c r="HS299" i="11"/>
  <c r="HE328" i="11"/>
  <c r="HU263" i="11"/>
  <c r="HV312" i="11"/>
  <c r="HR193" i="11"/>
  <c r="GU236" i="11"/>
  <c r="HM196" i="11"/>
  <c r="HU226" i="11"/>
  <c r="HR232" i="11"/>
  <c r="GY343" i="11"/>
  <c r="HU297" i="11"/>
  <c r="HS311" i="11"/>
  <c r="GD310" i="11"/>
  <c r="GR88" i="11"/>
  <c r="HT246" i="11"/>
  <c r="HP304" i="11"/>
  <c r="GZ174" i="11"/>
  <c r="HR132" i="11"/>
  <c r="HF200" i="11"/>
  <c r="HU245" i="11"/>
  <c r="HP335" i="11"/>
  <c r="HX340" i="11"/>
  <c r="HS207" i="11"/>
  <c r="HV294" i="11"/>
  <c r="HO167" i="11"/>
  <c r="HL187" i="11"/>
  <c r="GX341" i="11"/>
  <c r="HO277" i="11"/>
  <c r="GY8" i="11"/>
  <c r="HY324" i="11"/>
  <c r="HK276" i="11"/>
  <c r="HS224" i="11"/>
  <c r="HY234" i="11"/>
  <c r="HO4" i="11"/>
  <c r="HG217" i="11"/>
  <c r="HD312" i="11"/>
  <c r="HF330" i="11"/>
  <c r="HT104" i="11"/>
  <c r="HK191" i="11"/>
  <c r="HQ236" i="11"/>
  <c r="HS107" i="11"/>
  <c r="HW49" i="11"/>
  <c r="GU118" i="11"/>
  <c r="GD91" i="11"/>
  <c r="GT349" i="11"/>
  <c r="HR264" i="11"/>
  <c r="HJ276" i="11"/>
  <c r="GW94" i="11"/>
  <c r="HV173" i="11"/>
  <c r="HR247" i="11"/>
  <c r="HA304" i="11"/>
  <c r="HY316" i="11"/>
  <c r="HR230" i="11"/>
  <c r="GD144" i="11"/>
  <c r="HG120" i="11"/>
  <c r="HW153" i="11"/>
  <c r="HP267" i="11"/>
  <c r="HP74" i="11"/>
  <c r="HA72" i="11"/>
  <c r="HA334" i="11"/>
  <c r="GX335" i="11"/>
  <c r="GQ29" i="11"/>
  <c r="GU38" i="11"/>
  <c r="HP65" i="11"/>
  <c r="HA87" i="11"/>
  <c r="HO127" i="11"/>
  <c r="HY29" i="11"/>
  <c r="HT281" i="11"/>
  <c r="GV256" i="11"/>
  <c r="GX28" i="11"/>
  <c r="HA53" i="11"/>
  <c r="HQ303" i="11"/>
  <c r="HO321" i="11"/>
  <c r="HF257" i="11"/>
  <c r="HR348" i="11"/>
  <c r="HU173" i="11"/>
  <c r="HR76" i="11"/>
  <c r="HR300" i="11"/>
  <c r="GV176" i="11"/>
  <c r="HO276" i="11"/>
  <c r="GX122" i="11"/>
  <c r="HO303" i="11"/>
  <c r="HP170" i="11"/>
  <c r="GT314" i="11"/>
  <c r="HO195" i="11"/>
  <c r="GD322" i="11"/>
  <c r="HV126" i="11"/>
  <c r="HO97" i="11"/>
  <c r="HO121" i="11"/>
  <c r="HU274" i="11"/>
  <c r="HW193" i="11"/>
  <c r="GW82" i="11"/>
  <c r="HX126" i="11"/>
  <c r="HO200" i="11"/>
  <c r="HK185" i="11"/>
  <c r="HC289" i="11"/>
  <c r="HP77" i="11"/>
  <c r="HV109" i="11"/>
  <c r="GT250" i="11"/>
  <c r="HL269" i="11"/>
  <c r="GY116" i="11"/>
  <c r="GV10" i="11"/>
  <c r="HQ162" i="11"/>
  <c r="HS120" i="11"/>
  <c r="HP334" i="11"/>
  <c r="HO154" i="11"/>
  <c r="GR236" i="11"/>
  <c r="HU247" i="11"/>
  <c r="HS227" i="11"/>
  <c r="HO273" i="11"/>
  <c r="GW155" i="11"/>
  <c r="HD248" i="11"/>
  <c r="HW197" i="11"/>
  <c r="HT141" i="11"/>
  <c r="HR30" i="11"/>
  <c r="GX51" i="11"/>
  <c r="HI227" i="11"/>
  <c r="HM281" i="11"/>
  <c r="HV141" i="11"/>
  <c r="HV191" i="11"/>
  <c r="HX82" i="11"/>
  <c r="HQ114" i="11"/>
  <c r="GY97" i="11"/>
  <c r="GY111" i="11"/>
  <c r="HS240" i="11"/>
  <c r="HE153" i="11"/>
  <c r="GD111" i="11"/>
  <c r="GS75" i="11"/>
  <c r="HA99" i="11"/>
  <c r="HG346" i="11"/>
  <c r="GD164" i="11"/>
  <c r="HC292" i="11"/>
  <c r="HC243" i="11"/>
  <c r="HY168" i="11"/>
  <c r="HE196" i="11"/>
  <c r="HP164" i="11"/>
  <c r="HW321" i="11"/>
  <c r="HR291" i="11"/>
  <c r="HF346" i="11"/>
  <c r="HU206" i="11"/>
  <c r="GT243" i="11"/>
  <c r="GR259" i="11"/>
  <c r="GX75" i="11"/>
  <c r="HQ195" i="11"/>
  <c r="GD104" i="11"/>
  <c r="HF308" i="11"/>
  <c r="HT85" i="11"/>
  <c r="HV227" i="11"/>
  <c r="HW207" i="11"/>
  <c r="HS300" i="11"/>
  <c r="HJ263" i="11"/>
  <c r="HY105" i="11"/>
  <c r="HU237" i="11"/>
  <c r="HM233" i="11"/>
  <c r="GY10" i="11"/>
  <c r="GD101" i="11"/>
  <c r="HT220" i="11"/>
  <c r="HK295" i="11"/>
  <c r="HV163" i="11"/>
  <c r="GZ181" i="11"/>
  <c r="HQ205" i="11"/>
  <c r="GT6" i="11"/>
  <c r="HD225" i="11"/>
  <c r="HM312" i="11"/>
  <c r="HL319" i="11"/>
  <c r="GX52" i="11"/>
  <c r="HA146" i="11"/>
  <c r="HV221" i="11"/>
  <c r="HI219" i="11"/>
  <c r="HE348" i="11"/>
  <c r="HR205" i="11"/>
  <c r="GU126" i="11"/>
  <c r="GQ191" i="11"/>
  <c r="HO232" i="11"/>
  <c r="HX168" i="11"/>
  <c r="HW312" i="11"/>
  <c r="HJ253" i="11"/>
  <c r="GU284" i="11"/>
  <c r="GT54" i="11"/>
  <c r="GD102" i="11"/>
  <c r="GW60" i="11"/>
  <c r="HU126" i="11"/>
  <c r="GU83" i="11"/>
  <c r="HO235" i="11"/>
  <c r="HG235" i="11"/>
  <c r="HT189" i="11"/>
  <c r="HW163" i="11"/>
  <c r="HV234" i="11"/>
  <c r="HP306" i="11"/>
  <c r="GZ81" i="11"/>
  <c r="HW189" i="11"/>
  <c r="GW112" i="11"/>
  <c r="GY147" i="11"/>
  <c r="GX249" i="11"/>
  <c r="HQ291" i="11"/>
  <c r="GQ292" i="11"/>
  <c r="HF258" i="11"/>
  <c r="HE291" i="11"/>
  <c r="HQ265" i="11"/>
  <c r="GR5" i="11"/>
  <c r="HL206" i="11"/>
  <c r="HM77" i="11"/>
  <c r="GU5" i="11"/>
  <c r="HO251" i="11"/>
  <c r="HO240" i="11"/>
  <c r="HX344" i="11"/>
  <c r="GW65" i="11"/>
  <c r="GU159" i="11"/>
  <c r="HX278" i="11"/>
  <c r="HX283" i="11"/>
  <c r="HU178" i="11"/>
  <c r="HP269" i="11"/>
  <c r="HU301" i="11"/>
  <c r="GS346" i="11"/>
  <c r="GD265" i="11"/>
  <c r="HQ340" i="11"/>
  <c r="GD36" i="11"/>
  <c r="HW91" i="11"/>
  <c r="HH243" i="11"/>
  <c r="HT232" i="11"/>
  <c r="HY204" i="11"/>
  <c r="GR290" i="11"/>
  <c r="HS219" i="11"/>
  <c r="HP184" i="11"/>
  <c r="GW59" i="11"/>
  <c r="GZ89" i="11"/>
  <c r="HJ220" i="11"/>
  <c r="HY67" i="11"/>
  <c r="HQ164" i="11"/>
  <c r="HS124" i="11"/>
  <c r="HJ130" i="11"/>
  <c r="HX251" i="11"/>
  <c r="HU182" i="11"/>
  <c r="HD196" i="11"/>
  <c r="GS186" i="11"/>
  <c r="HO244" i="11"/>
  <c r="HU128" i="11"/>
  <c r="HR340" i="11"/>
  <c r="HY227" i="11"/>
  <c r="GX186" i="11"/>
  <c r="GS27" i="11"/>
  <c r="HV134" i="11"/>
  <c r="HY319" i="11"/>
  <c r="HL195" i="11"/>
  <c r="HC258" i="11"/>
  <c r="HQ167" i="11"/>
  <c r="HQ270" i="11"/>
  <c r="HG55" i="11"/>
  <c r="HW298" i="11"/>
  <c r="GQ141" i="11"/>
  <c r="GQ7" i="11"/>
  <c r="HS235" i="11"/>
  <c r="GY9" i="11"/>
  <c r="GT29" i="11"/>
  <c r="HX205" i="11"/>
  <c r="HY89" i="11"/>
  <c r="HC316" i="11"/>
  <c r="GZ98" i="11"/>
  <c r="HP11" i="11"/>
  <c r="HP229" i="11"/>
  <c r="HY259" i="11"/>
  <c r="HL240" i="11"/>
  <c r="HS318" i="11"/>
  <c r="HO85" i="11"/>
  <c r="HI348" i="11"/>
  <c r="HY198" i="11"/>
  <c r="HI331" i="11"/>
  <c r="HE349" i="11"/>
  <c r="HO83" i="11"/>
  <c r="HL179" i="11"/>
  <c r="HS320" i="11"/>
  <c r="HS116" i="11"/>
  <c r="HY46" i="11"/>
  <c r="HY321" i="11"/>
  <c r="HS296" i="11"/>
  <c r="HH161" i="11"/>
  <c r="GD38" i="11"/>
  <c r="HL328" i="11"/>
  <c r="GX81" i="11"/>
  <c r="HD197" i="11"/>
  <c r="GT11" i="11"/>
  <c r="HP111" i="11"/>
  <c r="HP341" i="11"/>
  <c r="GV320" i="11"/>
  <c r="HF337" i="11"/>
  <c r="HG221" i="11"/>
  <c r="HU154" i="11"/>
  <c r="HY83" i="11"/>
  <c r="HX47" i="11"/>
  <c r="HK296" i="11"/>
  <c r="HT36" i="11"/>
  <c r="HJ314" i="11"/>
  <c r="HW320" i="11"/>
  <c r="HY163" i="11"/>
  <c r="GR112" i="11"/>
  <c r="HQ252" i="11"/>
  <c r="GY288" i="11"/>
  <c r="HT213" i="11"/>
  <c r="HG347" i="11"/>
  <c r="HQ149" i="11"/>
  <c r="HD126" i="11"/>
  <c r="HM200" i="11"/>
  <c r="GD48" i="11"/>
  <c r="HW11" i="11"/>
  <c r="HH263" i="11"/>
  <c r="HQ168" i="11"/>
  <c r="HX118" i="11"/>
  <c r="HV286" i="11"/>
  <c r="GU136" i="11"/>
  <c r="HR248" i="11"/>
  <c r="GY200" i="11"/>
  <c r="HP289" i="11"/>
  <c r="GX100" i="11"/>
  <c r="HU270" i="11"/>
  <c r="HL346" i="11"/>
  <c r="HK344" i="11"/>
  <c r="HV343" i="11"/>
  <c r="HE83" i="11"/>
  <c r="HT106" i="11"/>
  <c r="GD145" i="11"/>
  <c r="HQ213" i="11"/>
  <c r="HX142" i="11"/>
  <c r="HP60" i="11"/>
  <c r="HK241" i="11"/>
  <c r="HD345" i="11"/>
  <c r="GW232" i="11"/>
  <c r="HK244" i="11"/>
  <c r="HI224" i="11"/>
  <c r="HQ211" i="11"/>
  <c r="HS63" i="11"/>
  <c r="HT277" i="11"/>
  <c r="HW147" i="11"/>
  <c r="HJ203" i="11"/>
  <c r="HH209" i="11"/>
  <c r="HJ243" i="11"/>
  <c r="HL198" i="11"/>
  <c r="HW96" i="11"/>
  <c r="HH347" i="11"/>
  <c r="HK123" i="11"/>
  <c r="HM241" i="11"/>
  <c r="HG251" i="11"/>
  <c r="HR8" i="11"/>
  <c r="HO282" i="11"/>
  <c r="HM266" i="11"/>
  <c r="GT147" i="11"/>
  <c r="HG154" i="11"/>
  <c r="HY157" i="11"/>
  <c r="HG168" i="11"/>
  <c r="HM114" i="11"/>
  <c r="HU196" i="11"/>
  <c r="HL250" i="11"/>
  <c r="HK294" i="11"/>
  <c r="HR236" i="11"/>
  <c r="HH130" i="11"/>
  <c r="HK282" i="11"/>
  <c r="HU106" i="11"/>
  <c r="GW237" i="11"/>
  <c r="HG70" i="11"/>
  <c r="GR162" i="11"/>
  <c r="HV238" i="11"/>
  <c r="GX149" i="11"/>
  <c r="GX84" i="11"/>
  <c r="HQ65" i="11"/>
  <c r="GT132" i="11"/>
  <c r="HV297" i="11"/>
  <c r="HT316" i="11"/>
  <c r="HI186" i="11"/>
  <c r="HL56" i="11"/>
  <c r="HQ169" i="11"/>
  <c r="HI238" i="11"/>
  <c r="HV155" i="11"/>
  <c r="HK311" i="11"/>
  <c r="HM223" i="11"/>
  <c r="HX32" i="11"/>
  <c r="HD207" i="11"/>
  <c r="HP351" i="11"/>
  <c r="GX245" i="11"/>
  <c r="HU163" i="11"/>
  <c r="HD212" i="11"/>
  <c r="HV98" i="11"/>
  <c r="HR210" i="11"/>
  <c r="HK256" i="11"/>
  <c r="HD321" i="11"/>
  <c r="HX143" i="11"/>
  <c r="HK209" i="11"/>
  <c r="HQ185" i="11"/>
  <c r="HE282" i="11"/>
  <c r="HD108" i="11"/>
  <c r="HF223" i="11"/>
  <c r="HQ351" i="11"/>
  <c r="GT222" i="11"/>
  <c r="HI257" i="11"/>
  <c r="GS87" i="11"/>
  <c r="HP311" i="11"/>
  <c r="HK107" i="11"/>
  <c r="HI328" i="11"/>
  <c r="HG131" i="11"/>
  <c r="HW103" i="11"/>
  <c r="HV275" i="11"/>
  <c r="GZ87" i="11"/>
  <c r="GV261" i="11"/>
  <c r="HP53" i="11"/>
  <c r="HU328" i="11"/>
  <c r="HT337" i="11"/>
  <c r="HP314" i="11"/>
  <c r="HU234" i="11"/>
  <c r="GV135" i="11"/>
  <c r="HX267" i="11"/>
  <c r="HO215" i="11"/>
  <c r="HA330" i="11"/>
  <c r="HK285" i="11"/>
  <c r="HO29" i="11"/>
  <c r="HU112" i="11"/>
  <c r="HR82" i="11"/>
  <c r="HX320" i="11"/>
  <c r="HV199" i="11"/>
  <c r="HH272" i="11"/>
  <c r="GY67" i="11"/>
  <c r="HF84" i="11"/>
  <c r="GY85" i="11"/>
  <c r="HH234" i="11"/>
  <c r="HW165" i="11"/>
  <c r="HQ51" i="11"/>
  <c r="HX186" i="11"/>
  <c r="HX333" i="11"/>
  <c r="GD271" i="11"/>
  <c r="GQ85" i="11"/>
  <c r="GW212" i="11"/>
  <c r="GV183" i="11"/>
  <c r="GD143" i="11"/>
  <c r="GD58" i="11"/>
  <c r="HQ124" i="11"/>
  <c r="HS164" i="11"/>
  <c r="HC265" i="11"/>
  <c r="HR9" i="11"/>
  <c r="HH163" i="11"/>
  <c r="HW10" i="11"/>
  <c r="GY202" i="11"/>
  <c r="GT4" i="11"/>
  <c r="HS328" i="11"/>
  <c r="HW317" i="11"/>
  <c r="HW257" i="11"/>
  <c r="HR95" i="11"/>
  <c r="HH208" i="11"/>
  <c r="HC220" i="11"/>
  <c r="HU264" i="11"/>
  <c r="GZ179" i="11"/>
  <c r="HQ111" i="11"/>
  <c r="HH341" i="11"/>
  <c r="HT244" i="11"/>
  <c r="HX187" i="11"/>
  <c r="HP203" i="11"/>
  <c r="GU101" i="11"/>
  <c r="GZ217" i="11"/>
  <c r="HC319" i="11"/>
  <c r="HI147" i="11"/>
  <c r="HG334" i="11"/>
  <c r="GZ10" i="11"/>
  <c r="GW27" i="11"/>
  <c r="HP131" i="11"/>
  <c r="GY351" i="11"/>
  <c r="GZ270" i="11"/>
  <c r="GX236" i="11"/>
  <c r="GW126" i="11"/>
  <c r="GT79" i="11"/>
  <c r="GD178" i="11"/>
  <c r="GD92" i="11"/>
  <c r="HY61" i="11"/>
  <c r="HE288" i="11"/>
  <c r="HC259" i="11"/>
  <c r="HH350" i="11"/>
  <c r="HH101" i="11"/>
  <c r="HY125" i="11"/>
  <c r="HQ44" i="11"/>
  <c r="HI232" i="11"/>
  <c r="HQ332" i="11"/>
  <c r="HE343" i="11"/>
  <c r="HA107" i="11"/>
  <c r="HA196" i="11"/>
  <c r="GZ35" i="11"/>
  <c r="HA258" i="11"/>
  <c r="HR185" i="11"/>
  <c r="HQ157" i="11"/>
  <c r="HH186" i="11"/>
  <c r="HC287" i="11"/>
  <c r="HV228" i="11"/>
  <c r="HH226" i="11"/>
  <c r="HS295" i="11"/>
  <c r="HV305" i="11"/>
  <c r="GQ92" i="11"/>
  <c r="HT81" i="11"/>
  <c r="GD234" i="11"/>
  <c r="HV273" i="11"/>
  <c r="HM345" i="11"/>
  <c r="HI323" i="11"/>
  <c r="HT60" i="11"/>
  <c r="GX112" i="11"/>
  <c r="GD155" i="11"/>
  <c r="HR133" i="11"/>
  <c r="GD159" i="11"/>
  <c r="HP307" i="11"/>
  <c r="HL261" i="11"/>
  <c r="HP218" i="11"/>
  <c r="HC247" i="11"/>
  <c r="HW313" i="11"/>
  <c r="HW256" i="11"/>
  <c r="HT264" i="11"/>
  <c r="HP339" i="11"/>
  <c r="HM247" i="11"/>
  <c r="HY160" i="11"/>
  <c r="HY343" i="11"/>
  <c r="HV171" i="11"/>
  <c r="HU281" i="11"/>
  <c r="HF288" i="11"/>
  <c r="HY287" i="11"/>
  <c r="HT147" i="11"/>
  <c r="GT113" i="11"/>
  <c r="HX306" i="11"/>
  <c r="GD334" i="11"/>
  <c r="HW199" i="11"/>
  <c r="HQ99" i="11"/>
  <c r="HX236" i="11"/>
  <c r="HP278" i="11"/>
  <c r="HS80" i="11"/>
  <c r="HV74" i="11"/>
  <c r="GX263" i="11"/>
  <c r="HY152" i="11"/>
  <c r="HS350" i="11"/>
  <c r="GR151" i="11"/>
  <c r="HM299" i="11"/>
  <c r="HE264" i="11"/>
  <c r="GQ42" i="11"/>
  <c r="GX41" i="11"/>
  <c r="GV170" i="11"/>
  <c r="HR3" i="11"/>
  <c r="HV231" i="11"/>
  <c r="HV156" i="11"/>
  <c r="HJ266" i="11"/>
  <c r="HW60" i="11"/>
  <c r="HA84" i="11"/>
  <c r="GD272" i="11"/>
  <c r="HX212" i="11"/>
  <c r="HA182" i="11"/>
  <c r="HY330" i="11"/>
  <c r="HO212" i="11"/>
  <c r="HP274" i="11"/>
  <c r="HU262" i="11"/>
  <c r="HA105" i="11"/>
  <c r="HR331" i="11"/>
  <c r="HQ98" i="11"/>
  <c r="GD180" i="11"/>
  <c r="HQ193" i="11"/>
  <c r="HU204" i="11"/>
  <c r="HJ204" i="11"/>
  <c r="HG193" i="11"/>
  <c r="HR92" i="11"/>
  <c r="HT250" i="11"/>
  <c r="GS153" i="11"/>
  <c r="HS298" i="11"/>
  <c r="GY246" i="11"/>
  <c r="HY71" i="11"/>
  <c r="GZ28" i="11"/>
  <c r="HP315" i="11"/>
  <c r="GW216" i="11"/>
  <c r="HU177" i="11"/>
  <c r="GD347" i="11"/>
  <c r="HW222" i="11"/>
  <c r="GU328" i="11"/>
  <c r="HO145" i="11"/>
  <c r="HG288" i="11"/>
  <c r="HO81" i="11"/>
  <c r="GR337" i="11"/>
  <c r="HA50" i="11"/>
  <c r="HT196" i="11"/>
  <c r="GZ212" i="11"/>
  <c r="GX208" i="11"/>
  <c r="GW48" i="11"/>
  <c r="GW36" i="11"/>
  <c r="HW180" i="11"/>
  <c r="HT205" i="11"/>
  <c r="HX2" i="11"/>
  <c r="HD289" i="11"/>
  <c r="GT58" i="11"/>
  <c r="HS115" i="11"/>
  <c r="HW226" i="11"/>
  <c r="GD200" i="11"/>
  <c r="HV291" i="11"/>
  <c r="GS129" i="11"/>
  <c r="HW282" i="11"/>
  <c r="HV327" i="11"/>
  <c r="HR200" i="11"/>
  <c r="HR243" i="11"/>
  <c r="HS46" i="11"/>
  <c r="HU151" i="11"/>
  <c r="HA193" i="11"/>
  <c r="HO117" i="11"/>
  <c r="HD198" i="11"/>
  <c r="HP4" i="11"/>
  <c r="HJ281" i="11"/>
  <c r="HC79" i="11"/>
  <c r="HU117" i="11"/>
  <c r="HS50" i="11"/>
  <c r="HM350" i="11"/>
  <c r="HS38" i="11"/>
  <c r="GD126" i="11"/>
  <c r="GS92" i="11"/>
  <c r="HG244" i="11"/>
  <c r="HF67" i="11"/>
  <c r="HY273" i="11"/>
  <c r="HF134" i="11"/>
  <c r="HR27" i="11"/>
  <c r="HQ31" i="11"/>
  <c r="HJ176" i="11"/>
  <c r="HC337" i="11"/>
  <c r="HR289" i="11"/>
  <c r="HR50" i="11"/>
  <c r="HH326" i="11"/>
  <c r="HC347" i="11"/>
  <c r="HL196" i="11"/>
  <c r="HU92" i="11"/>
  <c r="HX115" i="11"/>
  <c r="HQ259" i="11"/>
  <c r="HH288" i="11"/>
  <c r="HD105" i="11"/>
  <c r="HL168" i="11"/>
  <c r="HS94" i="11"/>
  <c r="HV45" i="11"/>
  <c r="GY173" i="11"/>
  <c r="HO38" i="11"/>
  <c r="HO309" i="11"/>
  <c r="GU230" i="11"/>
  <c r="HQ230" i="11"/>
  <c r="HT123" i="11"/>
  <c r="HL151" i="11"/>
  <c r="HL255" i="11"/>
  <c r="HS156" i="11"/>
  <c r="HE115" i="11"/>
  <c r="HK199" i="11"/>
  <c r="HF313" i="11"/>
  <c r="HV167" i="11"/>
  <c r="HS144" i="11"/>
  <c r="HO228" i="11"/>
  <c r="HK324" i="11"/>
  <c r="GQ90" i="11"/>
  <c r="HA36" i="11"/>
  <c r="HL71" i="11"/>
  <c r="HF267" i="11"/>
  <c r="HM297" i="11"/>
  <c r="HQ279" i="11"/>
  <c r="GZ291" i="11"/>
  <c r="HR292" i="11"/>
  <c r="HE209" i="11"/>
  <c r="HC183" i="11"/>
  <c r="HF269" i="11"/>
  <c r="HK97" i="11"/>
  <c r="HF221" i="11"/>
  <c r="HS68" i="11"/>
  <c r="HF201" i="11"/>
  <c r="HD264" i="11"/>
  <c r="HP241" i="11"/>
  <c r="HD224" i="11"/>
  <c r="HK139" i="11"/>
  <c r="HW122" i="11"/>
  <c r="HW33" i="11"/>
  <c r="GD253" i="11"/>
  <c r="HD287" i="11"/>
  <c r="HV57" i="11"/>
  <c r="HD235" i="11"/>
  <c r="HO295" i="11"/>
  <c r="HU292" i="11"/>
  <c r="HJ304" i="11"/>
  <c r="HG190" i="11"/>
  <c r="HL133" i="11"/>
  <c r="GX159" i="11"/>
  <c r="HK132" i="11"/>
  <c r="HC146" i="11"/>
  <c r="HI121" i="11"/>
  <c r="HD270" i="11"/>
  <c r="HK195" i="11"/>
  <c r="HL241" i="11"/>
  <c r="GZ99" i="11"/>
  <c r="HA339" i="11"/>
  <c r="HH331" i="11"/>
  <c r="HP283" i="11"/>
  <c r="HW290" i="11"/>
  <c r="HD208" i="11"/>
  <c r="HF282" i="11"/>
  <c r="HG197" i="11"/>
  <c r="HE268" i="11"/>
  <c r="HK188" i="11"/>
  <c r="HJ331" i="11"/>
  <c r="GQ40" i="11"/>
  <c r="HD293" i="11"/>
  <c r="HT87" i="11"/>
  <c r="HE326" i="11"/>
  <c r="HH302" i="11"/>
  <c r="HO316" i="11"/>
  <c r="HO197" i="11"/>
  <c r="HR105" i="11"/>
  <c r="HO62" i="11"/>
  <c r="HM331" i="11"/>
  <c r="HC172" i="11"/>
  <c r="HE85" i="11"/>
  <c r="HR257" i="11"/>
  <c r="HG156" i="11"/>
  <c r="HS60" i="11"/>
  <c r="HO65" i="11"/>
  <c r="HS206" i="11"/>
  <c r="HP298" i="11"/>
  <c r="HG339" i="11"/>
  <c r="HW94" i="11"/>
  <c r="HC211" i="11"/>
  <c r="HT170" i="11"/>
  <c r="HJ185" i="11"/>
  <c r="HQ127" i="11"/>
  <c r="HS289" i="11"/>
  <c r="GD33" i="11"/>
  <c r="HG324" i="11"/>
  <c r="HJ240" i="11"/>
  <c r="HM284" i="11"/>
  <c r="HE192" i="11"/>
  <c r="HS27" i="11"/>
  <c r="HG272" i="11"/>
  <c r="HX219" i="11"/>
  <c r="HC300" i="11"/>
  <c r="HK319" i="11"/>
  <c r="HW137" i="11"/>
  <c r="HM254" i="11"/>
  <c r="HS146" i="11"/>
  <c r="HI124" i="11"/>
  <c r="GQ106" i="11"/>
  <c r="GZ117" i="11"/>
  <c r="GX146" i="11"/>
  <c r="HE154" i="11"/>
  <c r="GD262" i="11"/>
  <c r="HU98" i="11"/>
  <c r="HF77" i="11"/>
  <c r="HY60" i="11"/>
  <c r="HA10" i="11"/>
  <c r="HW29" i="11"/>
  <c r="HV248" i="11"/>
  <c r="HQ29" i="11"/>
  <c r="HE202" i="11"/>
  <c r="HJ116" i="11"/>
  <c r="HA60" i="11"/>
  <c r="HX163" i="11"/>
  <c r="HW44" i="11"/>
  <c r="HG199" i="11"/>
  <c r="HO265" i="11"/>
  <c r="HP143" i="11"/>
  <c r="HR346" i="11"/>
  <c r="HF103" i="11"/>
  <c r="HE199" i="11"/>
  <c r="HT133" i="11"/>
  <c r="HQ56" i="11"/>
  <c r="HP51" i="11"/>
  <c r="HY72" i="11"/>
  <c r="HJ89" i="11"/>
  <c r="HG282" i="11"/>
  <c r="HO330" i="11"/>
  <c r="HO175" i="11"/>
  <c r="HQ63" i="11"/>
  <c r="HR157" i="11"/>
  <c r="HK172" i="11"/>
  <c r="GQ218" i="11"/>
  <c r="HS270" i="11"/>
  <c r="HL78" i="11"/>
  <c r="HH349" i="11"/>
  <c r="HS272" i="11"/>
  <c r="HY294" i="11"/>
  <c r="HC238" i="11"/>
  <c r="GU212" i="11"/>
  <c r="HO216" i="11"/>
  <c r="GU333" i="11"/>
  <c r="HX162" i="11"/>
  <c r="HV59" i="11"/>
  <c r="GQ124" i="11"/>
  <c r="HX200" i="11"/>
  <c r="GU120" i="11"/>
  <c r="GX6" i="11"/>
  <c r="HE256" i="11"/>
  <c r="GR131" i="11"/>
  <c r="HX109" i="11"/>
  <c r="GS178" i="11"/>
  <c r="GW105" i="11"/>
  <c r="HX247" i="11"/>
  <c r="HA167" i="11"/>
  <c r="GZ194" i="11"/>
  <c r="HE292" i="11"/>
  <c r="HM265" i="11"/>
  <c r="HI101" i="11"/>
  <c r="GV242" i="11"/>
  <c r="HO140" i="11"/>
  <c r="GU350" i="11"/>
  <c r="HP173" i="11"/>
  <c r="HS173" i="11"/>
  <c r="HT178" i="11"/>
  <c r="HX220" i="11"/>
  <c r="HV207" i="11"/>
  <c r="HT230" i="11"/>
  <c r="HI314" i="11"/>
  <c r="HR325" i="11"/>
  <c r="HY164" i="11"/>
  <c r="HV162" i="11"/>
  <c r="HT128" i="11"/>
  <c r="GU311" i="11"/>
  <c r="GU202" i="11"/>
  <c r="HA172" i="11"/>
  <c r="GS44" i="11"/>
  <c r="GV206" i="11"/>
  <c r="HS332" i="11"/>
  <c r="HP179" i="11"/>
  <c r="HD283" i="11"/>
  <c r="HD118" i="11"/>
  <c r="HU220" i="11"/>
  <c r="GY103" i="11"/>
  <c r="HO221" i="11"/>
  <c r="GT145" i="11"/>
  <c r="HS216" i="11"/>
  <c r="HP211" i="11"/>
  <c r="HW318" i="11"/>
  <c r="GQ9" i="11"/>
  <c r="GQ264" i="11"/>
  <c r="GR212" i="11"/>
  <c r="HO261" i="11"/>
  <c r="GD192" i="11"/>
  <c r="HW141" i="11"/>
  <c r="HR190" i="11"/>
  <c r="HT218" i="11"/>
  <c r="GT256" i="11"/>
  <c r="HJ300" i="11"/>
  <c r="GD337" i="11"/>
  <c r="GT3" i="11"/>
  <c r="GX136" i="11"/>
  <c r="GR30" i="11"/>
  <c r="GV211" i="11"/>
  <c r="HR127" i="11"/>
  <c r="HD308" i="11"/>
  <c r="HY197" i="11"/>
  <c r="HY149" i="11"/>
  <c r="HV170" i="11"/>
  <c r="HQ246" i="11"/>
  <c r="HS212" i="11"/>
  <c r="GT245" i="11"/>
  <c r="HW302" i="11"/>
  <c r="HW342" i="11"/>
  <c r="GR169" i="11"/>
  <c r="GS237" i="11"/>
  <c r="HO146" i="11"/>
  <c r="GZ188" i="11"/>
  <c r="GY101" i="11"/>
  <c r="GT30" i="11"/>
  <c r="HP201" i="11"/>
  <c r="HD279" i="11"/>
  <c r="HU27" i="11"/>
  <c r="HS268" i="11"/>
  <c r="HF218" i="11"/>
  <c r="HO267" i="11"/>
  <c r="HG174" i="11"/>
  <c r="GD303" i="11"/>
  <c r="GU140" i="11"/>
  <c r="HS96" i="11"/>
  <c r="HW309" i="11"/>
  <c r="HV122" i="11"/>
  <c r="GY299" i="11"/>
  <c r="GW140" i="11"/>
  <c r="GZ31" i="11"/>
  <c r="HP239" i="11"/>
  <c r="GR171" i="11"/>
  <c r="GV174" i="11"/>
  <c r="HY233" i="11"/>
  <c r="HI282" i="11"/>
  <c r="HW235" i="11"/>
  <c r="HR350" i="11"/>
  <c r="GT49" i="11"/>
  <c r="HP133" i="11"/>
  <c r="HT42" i="11"/>
  <c r="HD128" i="11"/>
  <c r="HS315" i="11"/>
  <c r="GV161" i="11"/>
  <c r="HD341" i="11"/>
  <c r="HF291" i="11"/>
  <c r="HJ296" i="11"/>
  <c r="GQ239" i="11"/>
  <c r="GY86" i="11"/>
  <c r="GD285" i="11"/>
  <c r="GR86" i="11"/>
  <c r="HY329" i="11"/>
  <c r="HK226" i="11"/>
  <c r="HQ75" i="11"/>
  <c r="HH247" i="11"/>
  <c r="HD192" i="11"/>
  <c r="HY153" i="11"/>
  <c r="HS110" i="11"/>
  <c r="HO75" i="11"/>
  <c r="HF169" i="11"/>
  <c r="GV346" i="11"/>
  <c r="HS277" i="11"/>
  <c r="HR272" i="11"/>
  <c r="HY240" i="11"/>
  <c r="GS90" i="11"/>
  <c r="GQ35" i="11"/>
  <c r="HY176" i="11"/>
  <c r="GT235" i="11"/>
  <c r="HS149" i="11"/>
  <c r="HP231" i="11"/>
  <c r="HG280" i="11"/>
  <c r="HC242" i="11"/>
  <c r="HX239" i="11"/>
  <c r="HS282" i="11"/>
  <c r="HR318" i="11"/>
  <c r="GW203" i="11"/>
  <c r="HQ282" i="11"/>
  <c r="HX279" i="11"/>
  <c r="GZ100" i="11"/>
  <c r="HA283" i="11"/>
  <c r="GT120" i="11"/>
  <c r="HV135" i="11"/>
  <c r="HY173" i="11"/>
  <c r="HX202" i="11"/>
  <c r="HQ286" i="11"/>
  <c r="HJ248" i="11"/>
  <c r="HR224" i="11"/>
  <c r="HP165" i="11"/>
  <c r="HQ261" i="11"/>
  <c r="HY186" i="11"/>
  <c r="HP333" i="11"/>
  <c r="HO203" i="11"/>
  <c r="HR117" i="11"/>
  <c r="HP148" i="11"/>
  <c r="GV109" i="11"/>
  <c r="GV98" i="11"/>
  <c r="HV280" i="11"/>
  <c r="GZ91" i="11"/>
  <c r="HH60" i="11"/>
  <c r="HH322" i="11"/>
  <c r="GR133" i="11"/>
  <c r="HQ223" i="11"/>
  <c r="HV186" i="11"/>
  <c r="HT174" i="11"/>
  <c r="HU108" i="11"/>
  <c r="GX198" i="11"/>
  <c r="HV254" i="11"/>
  <c r="HH318" i="11"/>
  <c r="GD283" i="11"/>
  <c r="HP135" i="11"/>
  <c r="GR29" i="11"/>
  <c r="GQ158" i="11"/>
  <c r="HA44" i="11"/>
  <c r="HM340" i="11"/>
  <c r="HS301" i="11"/>
  <c r="HO139" i="11"/>
  <c r="HF302" i="11"/>
  <c r="GW222" i="11"/>
  <c r="HY336" i="11"/>
  <c r="HT59" i="11"/>
  <c r="HV99" i="11"/>
  <c r="GY211" i="11"/>
  <c r="HW142" i="11"/>
  <c r="HY202" i="11"/>
  <c r="HT185" i="11"/>
  <c r="HU171" i="11"/>
  <c r="HU249" i="11"/>
  <c r="HR86" i="11"/>
  <c r="HI143" i="11"/>
  <c r="HF188" i="11"/>
  <c r="HG344" i="11"/>
  <c r="HR93" i="11"/>
  <c r="HW66" i="11"/>
  <c r="HD201" i="11"/>
  <c r="HT283" i="11"/>
  <c r="HX154" i="11"/>
  <c r="HE275" i="11"/>
  <c r="HG304" i="11"/>
  <c r="HL117" i="11"/>
  <c r="HJ238" i="11"/>
  <c r="HH113" i="11"/>
  <c r="HW227" i="11"/>
  <c r="HK89" i="11"/>
  <c r="HV309" i="11"/>
  <c r="HY312" i="11"/>
  <c r="HU33" i="11"/>
  <c r="HF137" i="11"/>
  <c r="HU42" i="11"/>
  <c r="HG232" i="11"/>
  <c r="HR194" i="11"/>
  <c r="HQ61" i="11"/>
  <c r="HA199" i="11"/>
  <c r="HD137" i="11"/>
  <c r="HX223" i="11"/>
  <c r="HP234" i="11"/>
  <c r="HO31" i="11"/>
  <c r="HW97" i="11"/>
  <c r="HC343" i="11"/>
  <c r="HX269" i="11"/>
  <c r="HI255" i="11"/>
  <c r="HC87" i="11"/>
  <c r="HS246" i="11"/>
  <c r="HH118" i="11"/>
  <c r="HM213" i="11"/>
  <c r="HY254" i="11"/>
  <c r="HJ172" i="11"/>
  <c r="HV310" i="11"/>
  <c r="HQ121" i="11"/>
  <c r="HJ286" i="11"/>
  <c r="HX284" i="11"/>
  <c r="HJ251" i="11"/>
  <c r="HD86" i="11"/>
  <c r="HD184" i="11"/>
  <c r="HV111" i="11"/>
  <c r="HM285" i="11"/>
  <c r="HI319" i="11"/>
  <c r="HJ225" i="11"/>
  <c r="HJ144" i="11"/>
  <c r="HU118" i="11"/>
  <c r="HJ194" i="11"/>
  <c r="HY225" i="11"/>
  <c r="HV220" i="11"/>
  <c r="HH340" i="11"/>
  <c r="HQ274" i="11"/>
  <c r="HP130" i="11"/>
  <c r="GZ162" i="11"/>
  <c r="HC324" i="11"/>
  <c r="HI153" i="11"/>
  <c r="HD154" i="11"/>
  <c r="HP129" i="11"/>
  <c r="HL345" i="11"/>
  <c r="HD140" i="11"/>
  <c r="HL164" i="11"/>
  <c r="HS180" i="11"/>
  <c r="GW115" i="11"/>
  <c r="HY122" i="11"/>
  <c r="HD161" i="11"/>
  <c r="HU3" i="11"/>
  <c r="GW169" i="11"/>
  <c r="HQ140" i="11"/>
  <c r="GW174" i="11"/>
  <c r="HD325" i="11"/>
  <c r="HH248" i="11"/>
  <c r="HE325" i="11"/>
  <c r="HL215" i="11"/>
  <c r="HS214" i="11"/>
  <c r="HC275" i="11"/>
  <c r="HY5" i="11"/>
  <c r="HQ36" i="11"/>
  <c r="HJ169" i="11"/>
  <c r="HI112" i="11"/>
  <c r="HQ284" i="11"/>
  <c r="HL278" i="11"/>
  <c r="HK302" i="11"/>
  <c r="GX347" i="11"/>
  <c r="HF196" i="11"/>
  <c r="HX70" i="11"/>
  <c r="HU136" i="11"/>
  <c r="HM216" i="11"/>
  <c r="HU54" i="11"/>
  <c r="HI202" i="11"/>
  <c r="HM90" i="11"/>
  <c r="HF314" i="11"/>
  <c r="HM270" i="11"/>
  <c r="HJ132" i="11"/>
  <c r="HJ346" i="11"/>
  <c r="HW332" i="11"/>
  <c r="HP33" i="11"/>
  <c r="HT260" i="11"/>
  <c r="HM326" i="11"/>
  <c r="GV9" i="11"/>
  <c r="HT253" i="11"/>
  <c r="HQ97" i="11"/>
  <c r="HT5" i="11"/>
  <c r="HU286" i="11"/>
  <c r="HT95" i="11"/>
  <c r="HX5" i="11"/>
  <c r="HW238" i="11"/>
  <c r="HQ4" i="11"/>
  <c r="HQ308" i="11"/>
  <c r="HP155" i="11"/>
  <c r="HR328" i="11"/>
  <c r="HH292" i="11"/>
  <c r="HM278" i="11"/>
  <c r="HO10" i="11"/>
  <c r="HC184" i="11"/>
  <c r="GW64" i="11"/>
  <c r="HI194" i="11"/>
  <c r="HK140" i="11"/>
  <c r="HT351" i="11"/>
  <c r="HH330" i="11"/>
  <c r="HW196" i="11"/>
  <c r="HU76" i="11"/>
  <c r="HC256" i="11"/>
  <c r="HS349" i="11"/>
  <c r="GS83" i="11"/>
  <c r="GD5" i="11"/>
  <c r="HG340" i="11"/>
  <c r="HQ133" i="11"/>
  <c r="HL82" i="11"/>
  <c r="HE302" i="11"/>
  <c r="HK99" i="11"/>
  <c r="GU115" i="11"/>
  <c r="HY340" i="11"/>
  <c r="HE278" i="11"/>
  <c r="GD88" i="11"/>
  <c r="GD4" i="11"/>
  <c r="HP48" i="11"/>
  <c r="HD244" i="11"/>
  <c r="HM251" i="11"/>
  <c r="HV37" i="11"/>
  <c r="GW77" i="11"/>
  <c r="HT344" i="11"/>
  <c r="HO173" i="11"/>
  <c r="HV68" i="11"/>
  <c r="GZ132" i="11"/>
  <c r="HG230" i="11"/>
  <c r="HO89" i="11"/>
  <c r="HT235" i="11"/>
  <c r="HF227" i="11"/>
  <c r="HS39" i="11"/>
  <c r="GT144" i="11"/>
  <c r="HH334" i="11"/>
  <c r="HG161" i="11"/>
  <c r="HY192" i="11"/>
  <c r="HH74" i="11"/>
  <c r="HC283" i="11"/>
  <c r="HC92" i="11"/>
  <c r="HJ230" i="11"/>
  <c r="HV330" i="11"/>
  <c r="HL118" i="11"/>
  <c r="HV175" i="11"/>
  <c r="HY161" i="11"/>
  <c r="HG203" i="11"/>
  <c r="GW56" i="11"/>
  <c r="HV250" i="11"/>
  <c r="HS263" i="11"/>
  <c r="HY112" i="11"/>
  <c r="HH308" i="11"/>
  <c r="HO35" i="11"/>
  <c r="GQ71" i="11"/>
  <c r="HD295" i="11"/>
  <c r="HH274" i="11"/>
  <c r="HM159" i="11"/>
  <c r="HY286" i="11"/>
  <c r="HR160" i="11"/>
  <c r="HU221" i="11"/>
  <c r="HY82" i="11"/>
  <c r="HP192" i="11"/>
  <c r="HQ153" i="11"/>
  <c r="HX129" i="11"/>
  <c r="HL329" i="11"/>
  <c r="HK260" i="11"/>
  <c r="HX322" i="11"/>
  <c r="HU277" i="11"/>
  <c r="HQ179" i="11"/>
  <c r="HX299" i="11"/>
  <c r="HT28" i="11"/>
  <c r="HL237" i="11"/>
  <c r="HU303" i="11"/>
  <c r="HO138" i="11"/>
  <c r="HE261" i="11"/>
  <c r="HI239" i="11"/>
  <c r="HY215" i="11"/>
  <c r="GD133" i="11"/>
  <c r="HY245" i="11"/>
  <c r="HG194" i="11"/>
  <c r="HC255" i="11"/>
  <c r="HJ64" i="11"/>
  <c r="HX285" i="11"/>
  <c r="HU148" i="11"/>
  <c r="HX108" i="11"/>
  <c r="HM321" i="11"/>
  <c r="HM309" i="11"/>
  <c r="HY37" i="11"/>
  <c r="GY2" i="11"/>
  <c r="HT177" i="11"/>
  <c r="GU334" i="11"/>
  <c r="HM212" i="11"/>
  <c r="HW128" i="11"/>
  <c r="GX331" i="11"/>
  <c r="HM310" i="11"/>
  <c r="HF244" i="11"/>
  <c r="HL263" i="11"/>
  <c r="HW187" i="11"/>
  <c r="HH237" i="11"/>
  <c r="HI63" i="11"/>
  <c r="HL158" i="11"/>
  <c r="HR146" i="11"/>
  <c r="HS290" i="11"/>
  <c r="HF96" i="11"/>
  <c r="HX158" i="11"/>
  <c r="HU28" i="11"/>
  <c r="HC77" i="11"/>
  <c r="HH254" i="11"/>
  <c r="HQ62" i="11"/>
  <c r="HF131" i="11"/>
  <c r="HE102" i="11"/>
  <c r="HQ109" i="11"/>
  <c r="HS43" i="11"/>
  <c r="HF348" i="11"/>
  <c r="HC216" i="11"/>
  <c r="HS177" i="11"/>
  <c r="HS62" i="11"/>
  <c r="HI90" i="11"/>
  <c r="HI45" i="11"/>
  <c r="EU336" i="11"/>
  <c r="HD29" i="11"/>
  <c r="HD141" i="11"/>
  <c r="EZ303" i="11"/>
  <c r="HE80" i="11"/>
  <c r="FA311" i="11"/>
  <c r="HM169" i="11"/>
  <c r="HO73" i="11"/>
  <c r="HL292" i="11"/>
  <c r="HD119" i="11"/>
  <c r="HW101" i="11"/>
  <c r="HD273" i="11"/>
  <c r="GS64" i="11"/>
  <c r="HV204" i="11"/>
  <c r="HU46" i="11"/>
  <c r="HC47" i="11"/>
  <c r="HY44" i="11"/>
  <c r="EW264" i="11"/>
  <c r="FA59" i="11"/>
  <c r="EX319" i="11"/>
  <c r="HS108" i="11"/>
  <c r="HK61" i="11"/>
  <c r="EW225" i="11"/>
  <c r="FD133" i="11"/>
  <c r="FB203" i="11"/>
  <c r="HR69" i="11"/>
  <c r="HK135" i="11"/>
  <c r="FC335" i="11"/>
  <c r="HF229" i="11"/>
  <c r="HR55" i="11"/>
  <c r="HT120" i="11"/>
  <c r="HJ85" i="11"/>
  <c r="HJ199" i="11"/>
  <c r="HK64" i="11"/>
  <c r="HC262" i="11"/>
  <c r="HF315" i="11"/>
  <c r="HH275" i="11"/>
  <c r="HF54" i="11"/>
  <c r="FE135" i="11"/>
  <c r="HP244" i="11"/>
  <c r="HR187" i="11"/>
  <c r="EY6" i="11"/>
  <c r="HL318" i="11"/>
  <c r="HJ124" i="11"/>
  <c r="HG150" i="11"/>
  <c r="GR102" i="11"/>
  <c r="HH172" i="11"/>
  <c r="HL152" i="11"/>
  <c r="HW177" i="11"/>
  <c r="HO48" i="11"/>
  <c r="HC76" i="11"/>
  <c r="HY243" i="11"/>
  <c r="HW87" i="11"/>
  <c r="GD230" i="11"/>
  <c r="EW257" i="11"/>
  <c r="HL36" i="11"/>
  <c r="HI127" i="11"/>
  <c r="HF129" i="11"/>
  <c r="HE67" i="11"/>
  <c r="HM174" i="11"/>
  <c r="HH193" i="11"/>
  <c r="HP43" i="11"/>
  <c r="HE238" i="11"/>
  <c r="HT146" i="11"/>
  <c r="HP288" i="11"/>
  <c r="HJ173" i="11"/>
  <c r="HE72" i="11"/>
  <c r="GD233" i="11"/>
  <c r="HY66" i="11"/>
  <c r="HJ91" i="11"/>
  <c r="HJ234" i="11"/>
  <c r="HW124" i="11"/>
  <c r="HC82" i="11"/>
  <c r="EW167" i="11"/>
  <c r="EZ273" i="11"/>
  <c r="HY53" i="11"/>
  <c r="FE306" i="11"/>
  <c r="HV215" i="11"/>
  <c r="GV7" i="11"/>
  <c r="GZ180" i="11"/>
  <c r="HT299" i="11"/>
  <c r="HC159" i="11"/>
  <c r="HW299" i="11"/>
  <c r="HW329" i="11"/>
  <c r="HX177" i="11"/>
  <c r="HX301" i="11"/>
  <c r="HP295" i="11"/>
  <c r="GQ302" i="11"/>
  <c r="GS8" i="11"/>
  <c r="HP186" i="11"/>
  <c r="HW345" i="11"/>
  <c r="HT219" i="11"/>
  <c r="HS202" i="11"/>
  <c r="GW321" i="11"/>
  <c r="HW214" i="11"/>
  <c r="HS323" i="11"/>
  <c r="GQ125" i="11"/>
  <c r="HK253" i="11"/>
  <c r="HG242" i="11"/>
  <c r="HH72" i="11"/>
  <c r="GY4" i="11"/>
  <c r="HW230" i="11"/>
  <c r="GU264" i="11"/>
  <c r="HO346" i="11"/>
  <c r="HP159" i="11"/>
  <c r="HR159" i="11"/>
  <c r="HO201" i="11"/>
  <c r="GT89" i="11"/>
  <c r="HQ348" i="11"/>
  <c r="HT210" i="11"/>
  <c r="HV157" i="11"/>
  <c r="GD256" i="11"/>
  <c r="HG175" i="11"/>
  <c r="HM227" i="11"/>
  <c r="GS204" i="11"/>
  <c r="HY310" i="11"/>
  <c r="GU203" i="11"/>
  <c r="HS351" i="11"/>
  <c r="GZ271" i="11"/>
  <c r="GZ107" i="11"/>
  <c r="HA91" i="11"/>
  <c r="HT37" i="11"/>
  <c r="GZ71" i="11"/>
  <c r="HM218" i="11"/>
  <c r="HV36" i="11"/>
  <c r="HX88" i="11"/>
  <c r="GR43" i="11"/>
  <c r="GU207" i="11"/>
  <c r="HT201" i="11"/>
  <c r="HI214" i="11"/>
  <c r="GX11" i="11"/>
  <c r="HY144" i="11"/>
  <c r="HR237" i="11"/>
  <c r="HD280" i="11"/>
  <c r="HV281" i="11"/>
  <c r="GD280" i="11"/>
  <c r="HR109" i="11"/>
  <c r="HQ161" i="11"/>
  <c r="GZ187" i="11"/>
  <c r="GY162" i="11"/>
  <c r="HY205" i="11"/>
  <c r="HO209" i="11"/>
  <c r="GS268" i="11"/>
  <c r="GD228" i="11"/>
  <c r="GY251" i="11"/>
  <c r="HA110" i="11"/>
  <c r="HD327" i="11"/>
  <c r="HJ259" i="11"/>
  <c r="GD128" i="11"/>
  <c r="HK187" i="11"/>
  <c r="GT92" i="11"/>
  <c r="HK336" i="11"/>
  <c r="GV2" i="11"/>
  <c r="HA48" i="11"/>
  <c r="GS94" i="11"/>
  <c r="GW40" i="11"/>
  <c r="HV323" i="11"/>
  <c r="HR150" i="11"/>
  <c r="GD236" i="11"/>
  <c r="GV215" i="11"/>
  <c r="HT328" i="11"/>
  <c r="HU321" i="11"/>
  <c r="HV179" i="11"/>
  <c r="HG258" i="11"/>
  <c r="HH215" i="11"/>
  <c r="HP238" i="11"/>
  <c r="GX177" i="11"/>
  <c r="HQ307" i="11"/>
  <c r="HP38" i="11"/>
  <c r="HY309" i="11"/>
  <c r="HU199" i="11"/>
  <c r="GY143" i="11"/>
  <c r="GW224" i="11"/>
  <c r="GV238" i="11"/>
  <c r="GR48" i="11"/>
  <c r="GU278" i="11"/>
  <c r="HW216" i="11"/>
  <c r="GS157" i="11"/>
  <c r="HO136" i="11"/>
  <c r="HX256" i="11"/>
  <c r="HJ226" i="11"/>
  <c r="HV83" i="11"/>
  <c r="HE217" i="11"/>
  <c r="HS252" i="11"/>
  <c r="HP35" i="11"/>
  <c r="GV143" i="11"/>
  <c r="HY228" i="11"/>
  <c r="HE139" i="11"/>
  <c r="HV270" i="11"/>
  <c r="HT214" i="11"/>
  <c r="GT326" i="11"/>
  <c r="GY291" i="11"/>
  <c r="HT237" i="11"/>
  <c r="HX312" i="11"/>
  <c r="HP342" i="11"/>
  <c r="GX46" i="11"/>
  <c r="HJ345" i="11"/>
  <c r="GD157" i="11"/>
  <c r="HP128" i="11"/>
  <c r="HM328" i="11"/>
  <c r="HR311" i="11"/>
  <c r="GT47" i="11"/>
  <c r="HR63" i="11"/>
  <c r="HH230" i="11"/>
  <c r="HR140" i="11"/>
  <c r="GU74" i="11"/>
  <c r="HH300" i="11"/>
  <c r="HT269" i="11"/>
  <c r="GZ56" i="11"/>
  <c r="GT122" i="11"/>
  <c r="GD219" i="11"/>
  <c r="HU153" i="11"/>
  <c r="GX196" i="11"/>
  <c r="HK307" i="11"/>
  <c r="HY179" i="11"/>
  <c r="HD253" i="11"/>
  <c r="HF185" i="11"/>
  <c r="HH191" i="11"/>
  <c r="GR84" i="11"/>
  <c r="GR80" i="11"/>
  <c r="HY165" i="11"/>
  <c r="HE299" i="11"/>
  <c r="HW236" i="11"/>
  <c r="GS256" i="11"/>
  <c r="HV217" i="11"/>
  <c r="GY127" i="11"/>
  <c r="HF336" i="11"/>
  <c r="HH343" i="11"/>
  <c r="HR176" i="11"/>
  <c r="HY269" i="11"/>
  <c r="GS35" i="11"/>
  <c r="HW206" i="11"/>
  <c r="HU256" i="11"/>
  <c r="HF157" i="11"/>
  <c r="GV50" i="11"/>
  <c r="GZ49" i="11"/>
  <c r="HU254" i="11"/>
  <c r="HF294" i="11"/>
  <c r="HS347" i="11"/>
  <c r="GX189" i="11"/>
  <c r="HU338" i="11"/>
  <c r="GD304" i="11"/>
  <c r="GD160" i="11"/>
  <c r="HJ305" i="11"/>
  <c r="GX31" i="11"/>
  <c r="HF331" i="11"/>
  <c r="HG228" i="11"/>
  <c r="HT150" i="11"/>
  <c r="HM180" i="11"/>
  <c r="HK347" i="11"/>
  <c r="HA175" i="11"/>
  <c r="GD117" i="11"/>
  <c r="HM327" i="11"/>
  <c r="HE177" i="11"/>
  <c r="GW88" i="11"/>
  <c r="GW228" i="11"/>
  <c r="GT115" i="11"/>
  <c r="GX115" i="11"/>
  <c r="HT159" i="11"/>
  <c r="HG225" i="11"/>
  <c r="HM291" i="11"/>
  <c r="HF250" i="11"/>
  <c r="HJ320" i="11"/>
  <c r="HO204" i="11"/>
  <c r="HR156" i="11"/>
  <c r="HP176" i="11"/>
  <c r="HQ299" i="11"/>
  <c r="GS280" i="11"/>
  <c r="HS280" i="11"/>
  <c r="HA56" i="11"/>
  <c r="HP257" i="11"/>
  <c r="HW258" i="11"/>
  <c r="HX209" i="11"/>
  <c r="GZ84" i="11"/>
  <c r="HU336" i="11"/>
  <c r="HH285" i="11"/>
  <c r="GU76" i="11"/>
  <c r="HG345" i="11"/>
  <c r="HC308" i="11"/>
  <c r="HQ87" i="11"/>
  <c r="HG279" i="11"/>
  <c r="HS178" i="11"/>
  <c r="HT160" i="11"/>
  <c r="HX35" i="11"/>
  <c r="HC350" i="11"/>
  <c r="HL325" i="11"/>
  <c r="HS162" i="11"/>
  <c r="GV52" i="11"/>
  <c r="HS238" i="11"/>
  <c r="HJ318" i="11"/>
  <c r="HC323" i="11"/>
  <c r="HI110" i="11"/>
  <c r="HL137" i="11"/>
  <c r="HD233" i="11"/>
  <c r="HO123" i="11"/>
  <c r="HG294" i="11"/>
  <c r="HO130" i="11"/>
  <c r="GR181" i="11"/>
  <c r="HG201" i="11"/>
  <c r="HH346" i="11"/>
  <c r="HQ150" i="11"/>
  <c r="HY237" i="11"/>
  <c r="HV266" i="11"/>
  <c r="HU345" i="11"/>
  <c r="HQ316" i="11"/>
  <c r="HY282" i="11"/>
  <c r="GV130" i="11"/>
  <c r="GV45" i="11"/>
  <c r="HH231" i="11"/>
  <c r="HP118" i="11"/>
  <c r="HE338" i="11"/>
  <c r="GD341" i="11"/>
  <c r="HU86" i="11"/>
  <c r="HW40" i="11"/>
  <c r="GX165" i="11"/>
  <c r="HI283" i="11"/>
  <c r="HL143" i="11"/>
  <c r="HP97" i="11"/>
  <c r="HW78" i="11"/>
  <c r="GX109" i="11"/>
  <c r="GD276" i="11"/>
  <c r="HX44" i="11"/>
  <c r="HG106" i="11"/>
  <c r="HX282" i="11"/>
  <c r="HO45" i="11"/>
  <c r="HI62" i="11"/>
  <c r="HG78" i="11"/>
  <c r="GW293" i="11"/>
  <c r="HU143" i="11"/>
  <c r="GX47" i="11"/>
  <c r="HY279" i="11"/>
  <c r="HX201" i="11"/>
  <c r="HL307" i="11"/>
  <c r="HO190" i="11"/>
  <c r="HU101" i="11"/>
  <c r="HQ74" i="11"/>
  <c r="HC221" i="11"/>
  <c r="HM219" i="11"/>
  <c r="HJ174" i="11"/>
  <c r="HP249" i="11"/>
  <c r="HJ282" i="11"/>
  <c r="GS89" i="11"/>
  <c r="HT8" i="11"/>
  <c r="GR57" i="11"/>
  <c r="HC313" i="11"/>
  <c r="HO70" i="11"/>
  <c r="HS265" i="11"/>
  <c r="HO315" i="11"/>
  <c r="HH323" i="11"/>
  <c r="HU132" i="11"/>
  <c r="HC340" i="11"/>
  <c r="HV116" i="11"/>
  <c r="HH228" i="11"/>
  <c r="HX54" i="11"/>
  <c r="HS31" i="11"/>
  <c r="HU302" i="11"/>
  <c r="HD284" i="11"/>
  <c r="HK157" i="11"/>
  <c r="HF297" i="11"/>
  <c r="GD65" i="11"/>
  <c r="GZ223" i="11"/>
  <c r="HY113" i="11"/>
  <c r="HR130" i="11"/>
  <c r="HQ305" i="11"/>
  <c r="HE305" i="11"/>
  <c r="HL112" i="11"/>
  <c r="HV241" i="11"/>
  <c r="HA29" i="11"/>
  <c r="HY174" i="11"/>
  <c r="HM131" i="11"/>
  <c r="HW121" i="11"/>
  <c r="HV90" i="11"/>
  <c r="HK270" i="11"/>
  <c r="HD259" i="11"/>
  <c r="HQ11" i="11"/>
  <c r="HP204" i="11"/>
  <c r="HR145" i="11"/>
  <c r="HX37" i="11"/>
  <c r="GR92" i="11"/>
  <c r="HY238" i="11"/>
  <c r="HA183" i="11"/>
  <c r="HO269" i="11"/>
  <c r="HL272" i="11"/>
  <c r="HH68" i="11"/>
  <c r="HO351" i="11"/>
  <c r="HX159" i="11"/>
  <c r="HT4" i="11"/>
  <c r="HQ214" i="11"/>
  <c r="HQ209" i="11"/>
  <c r="HT233" i="11"/>
  <c r="HF58" i="11"/>
  <c r="HR327" i="11"/>
  <c r="HQ331" i="11"/>
  <c r="HR173" i="11"/>
  <c r="HL235" i="11"/>
  <c r="HY347" i="11"/>
  <c r="HK327" i="11"/>
  <c r="HW36" i="11"/>
  <c r="HT75" i="11"/>
  <c r="HX270" i="11"/>
  <c r="HF300" i="11"/>
  <c r="HR320" i="11"/>
  <c r="HT297" i="11"/>
  <c r="HM62" i="11"/>
  <c r="HW195" i="11"/>
  <c r="HR175" i="11"/>
  <c r="HI308" i="11"/>
  <c r="HP196" i="11"/>
  <c r="HV159" i="11"/>
  <c r="HR41" i="11"/>
  <c r="HS127" i="11"/>
  <c r="HO180" i="11"/>
  <c r="HT278" i="11"/>
  <c r="HH313" i="11"/>
  <c r="HE97" i="11"/>
  <c r="HF81" i="11"/>
  <c r="HT51" i="11"/>
  <c r="GD282" i="11"/>
  <c r="HP27" i="11"/>
  <c r="HY116" i="11"/>
  <c r="HX244" i="11"/>
  <c r="GV225" i="11"/>
  <c r="HP103" i="11"/>
  <c r="HR298" i="11"/>
  <c r="HS181" i="11"/>
  <c r="HF263" i="11"/>
  <c r="HI114" i="11"/>
  <c r="HV235" i="11"/>
  <c r="HU175" i="11"/>
  <c r="HK279" i="11"/>
  <c r="HT241" i="11"/>
  <c r="HT221" i="11"/>
  <c r="HI311" i="11"/>
  <c r="HT11" i="11"/>
  <c r="HQ42" i="11"/>
  <c r="HL266" i="11"/>
  <c r="HW237" i="11"/>
  <c r="HG278" i="11"/>
  <c r="HY52" i="11"/>
  <c r="HQ349" i="11"/>
  <c r="HV81" i="11"/>
  <c r="HQ203" i="11"/>
  <c r="HW56" i="11"/>
  <c r="HO274" i="11"/>
  <c r="HW50" i="11"/>
  <c r="HR129" i="11"/>
  <c r="HF325" i="11"/>
  <c r="HU45" i="11"/>
  <c r="HX210" i="11"/>
  <c r="HJ123" i="11"/>
  <c r="HH348" i="11"/>
  <c r="HF236" i="11"/>
  <c r="HR263" i="11"/>
  <c r="GW3" i="11"/>
  <c r="HQ58" i="11"/>
  <c r="HI279" i="11"/>
  <c r="GV213" i="11"/>
  <c r="GV101" i="11"/>
  <c r="HG68" i="11"/>
  <c r="HF61" i="11"/>
  <c r="HV143" i="11"/>
  <c r="HQ39" i="11"/>
  <c r="GD74" i="11"/>
  <c r="HH141" i="11"/>
  <c r="HF243" i="11"/>
  <c r="HQ220" i="11"/>
  <c r="HU246" i="11"/>
  <c r="HW337" i="11"/>
  <c r="HR321" i="11"/>
  <c r="GD229" i="11"/>
  <c r="HE271" i="11"/>
  <c r="HP137" i="11"/>
  <c r="HH79" i="11"/>
  <c r="HS142" i="11"/>
  <c r="HT195" i="11"/>
  <c r="HV153" i="11"/>
  <c r="HD219" i="11"/>
  <c r="HJ155" i="11"/>
  <c r="HQ215" i="11"/>
  <c r="HW319" i="11"/>
  <c r="HU320" i="11"/>
  <c r="HK210" i="11"/>
  <c r="GR77" i="11"/>
  <c r="HP236" i="11"/>
  <c r="HV97" i="11"/>
  <c r="HF130" i="11"/>
  <c r="HY31" i="11"/>
  <c r="HW202" i="11"/>
  <c r="HA33" i="11"/>
  <c r="HI266" i="11"/>
  <c r="HP158" i="11"/>
  <c r="HF283" i="11"/>
  <c r="HU32" i="11"/>
  <c r="HP113" i="11"/>
  <c r="HK245" i="11"/>
  <c r="HQ186" i="11"/>
  <c r="HY32" i="11"/>
  <c r="HY212" i="11"/>
  <c r="HI318" i="11"/>
  <c r="EZ180" i="11"/>
  <c r="HE141" i="11"/>
  <c r="HR33" i="11"/>
  <c r="HI79" i="11"/>
  <c r="HC290" i="11"/>
  <c r="HG226" i="11"/>
  <c r="HV184" i="11"/>
  <c r="HJ119" i="11"/>
  <c r="HR183" i="11"/>
  <c r="FB157" i="11"/>
  <c r="EU47" i="11"/>
  <c r="HE300" i="11"/>
  <c r="HZ271" i="11"/>
  <c r="FA270" i="11"/>
  <c r="HK38" i="11"/>
  <c r="HD190" i="11"/>
  <c r="HE213" i="11"/>
  <c r="HK315" i="11"/>
  <c r="GR93" i="11"/>
  <c r="HY137" i="11"/>
  <c r="HD114" i="11"/>
  <c r="HH82" i="11"/>
  <c r="HJ167" i="11"/>
  <c r="HG281" i="11"/>
  <c r="HR316" i="11"/>
  <c r="HP185" i="11"/>
  <c r="HP75" i="11"/>
  <c r="HE96" i="11"/>
  <c r="HJ201" i="11"/>
  <c r="HD90" i="11"/>
  <c r="EV202" i="11"/>
  <c r="EY260" i="11"/>
  <c r="FE313" i="11"/>
  <c r="EV44" i="11"/>
  <c r="HL301" i="11"/>
  <c r="HJ150" i="11"/>
  <c r="HX48" i="11"/>
  <c r="HM121" i="11"/>
  <c r="HO283" i="11"/>
  <c r="HI158" i="11"/>
  <c r="HX145" i="11"/>
  <c r="HD307" i="11"/>
  <c r="HH206" i="11"/>
  <c r="HL76" i="11"/>
  <c r="HR197" i="11"/>
  <c r="HH233" i="11"/>
  <c r="HM208" i="11"/>
  <c r="HK189" i="11"/>
  <c r="HD336" i="11"/>
  <c r="HI294" i="11"/>
  <c r="EW164" i="11"/>
  <c r="HF47" i="11"/>
  <c r="EU338" i="11"/>
  <c r="EY283" i="11"/>
  <c r="HE47" i="11"/>
  <c r="HS167" i="11"/>
  <c r="HG125" i="11"/>
  <c r="HQ172" i="11"/>
  <c r="HM177" i="11"/>
  <c r="HP202" i="11"/>
  <c r="HV10" i="11"/>
  <c r="HR7" i="11"/>
  <c r="GX58" i="11"/>
  <c r="HK290" i="11"/>
  <c r="HJ223" i="11"/>
  <c r="HD164" i="11"/>
  <c r="FC206" i="11"/>
  <c r="HD125" i="11"/>
  <c r="HI336" i="11"/>
  <c r="EZ280" i="11"/>
  <c r="HE95" i="11"/>
  <c r="HR296" i="11"/>
  <c r="HK306" i="11"/>
  <c r="HT121" i="11"/>
  <c r="HK168" i="11"/>
  <c r="HW159" i="11"/>
  <c r="HR37" i="11"/>
  <c r="HG173" i="11"/>
  <c r="HK74" i="11"/>
  <c r="HT71" i="11"/>
  <c r="HK301" i="11"/>
  <c r="HS6" i="11"/>
  <c r="HO184" i="11"/>
  <c r="HC186" i="11"/>
  <c r="HG59" i="11"/>
  <c r="HC104" i="11"/>
  <c r="HG338" i="11"/>
  <c r="EU195" i="11"/>
  <c r="EZ327" i="11"/>
  <c r="GX193" i="11"/>
  <c r="HM314" i="11"/>
  <c r="HW338" i="11"/>
  <c r="HV190" i="11"/>
  <c r="HF350" i="11"/>
  <c r="HX259" i="11"/>
  <c r="HO291" i="11"/>
  <c r="HD163" i="11"/>
  <c r="HQ266" i="11"/>
  <c r="GZ245" i="11"/>
  <c r="GV186" i="11"/>
  <c r="HO259" i="11"/>
  <c r="HW228" i="11"/>
  <c r="HR196" i="11"/>
  <c r="HH54" i="11"/>
  <c r="HQ80" i="11"/>
  <c r="GS111" i="11"/>
  <c r="GU89" i="11"/>
  <c r="GR122" i="11"/>
  <c r="HT317" i="11"/>
  <c r="HT40" i="11"/>
  <c r="GT5" i="11"/>
  <c r="HK198" i="11"/>
  <c r="HU269" i="11"/>
  <c r="HA200" i="11"/>
  <c r="GT171" i="11"/>
  <c r="GZ93" i="11"/>
  <c r="HP124" i="11"/>
  <c r="HT333" i="11"/>
  <c r="HT162" i="11"/>
  <c r="GS80" i="11"/>
  <c r="HD318" i="11"/>
  <c r="HE242" i="11"/>
  <c r="HG89" i="11"/>
  <c r="HP253" i="11"/>
  <c r="HY172" i="11"/>
  <c r="HV277" i="11"/>
  <c r="GR65" i="11"/>
  <c r="HQ256" i="11"/>
  <c r="GD114" i="11"/>
  <c r="GW66" i="11"/>
  <c r="GV96" i="11"/>
  <c r="HT138" i="11"/>
  <c r="HY249" i="11"/>
  <c r="GS125" i="11"/>
  <c r="HO255" i="11"/>
  <c r="HI281" i="11"/>
  <c r="HI107" i="11"/>
  <c r="HP115" i="11"/>
  <c r="GV72" i="11"/>
  <c r="HV304" i="11"/>
  <c r="HQ326" i="11"/>
  <c r="HA210" i="11"/>
  <c r="HV258" i="11"/>
  <c r="HQ7" i="11"/>
  <c r="HP294" i="11"/>
  <c r="HH197" i="11"/>
  <c r="GD57" i="11"/>
  <c r="HO91" i="11"/>
  <c r="HU240" i="11"/>
  <c r="HR115" i="11"/>
  <c r="GD56" i="11"/>
  <c r="GR219" i="11"/>
  <c r="HQ156" i="11"/>
  <c r="HV136" i="11"/>
  <c r="HU218" i="11"/>
  <c r="GU285" i="11"/>
  <c r="GT164" i="11"/>
  <c r="HS286" i="11"/>
  <c r="HK269" i="11"/>
  <c r="HH136" i="11"/>
  <c r="GR277" i="11"/>
  <c r="HG189" i="11"/>
  <c r="GV67" i="11"/>
  <c r="GU182" i="11"/>
  <c r="HO192" i="11"/>
  <c r="HS338" i="11"/>
  <c r="HA39" i="11"/>
  <c r="GZ39" i="11"/>
  <c r="GV60" i="11"/>
  <c r="GR10" i="11"/>
  <c r="GU131" i="11"/>
  <c r="HX182" i="11"/>
  <c r="HP150" i="11"/>
  <c r="HA220" i="11"/>
  <c r="HG250" i="11"/>
  <c r="GY30" i="11"/>
  <c r="HS174" i="11"/>
  <c r="HM188" i="11"/>
  <c r="HI203" i="11"/>
  <c r="HQ257" i="11"/>
  <c r="HU189" i="11"/>
  <c r="HT144" i="11"/>
  <c r="GX214" i="11"/>
  <c r="GR227" i="11"/>
  <c r="HX255" i="11"/>
  <c r="HY142" i="11"/>
  <c r="GU49" i="11"/>
  <c r="HR341" i="11"/>
  <c r="HY199" i="11"/>
  <c r="GX150" i="11"/>
  <c r="GS151" i="11"/>
  <c r="HR182" i="11"/>
  <c r="HC253" i="11"/>
  <c r="HU324" i="11"/>
  <c r="HD269" i="11"/>
  <c r="GV46" i="11"/>
  <c r="HX157" i="11"/>
  <c r="HY98" i="11"/>
  <c r="HX91" i="11"/>
  <c r="GZ232" i="11"/>
  <c r="GY308" i="11"/>
  <c r="GT9" i="11"/>
  <c r="HY299" i="11"/>
  <c r="GS5" i="11"/>
  <c r="GR97" i="11"/>
  <c r="HP216" i="11"/>
  <c r="GR36" i="11"/>
  <c r="HA186" i="11"/>
  <c r="HQ202" i="11"/>
  <c r="HH165" i="11"/>
  <c r="HX125" i="11"/>
  <c r="HT190" i="11"/>
  <c r="HQ301" i="11"/>
  <c r="HP167" i="11"/>
  <c r="GZ115" i="11"/>
  <c r="HQ103" i="11"/>
  <c r="HI277" i="11"/>
  <c r="HQ346" i="11"/>
  <c r="GQ119" i="11"/>
  <c r="GW95" i="11"/>
  <c r="GV142" i="11"/>
  <c r="HA144" i="11"/>
  <c r="GW197" i="11"/>
  <c r="GD66" i="11"/>
  <c r="HT350" i="11"/>
  <c r="HW83" i="11"/>
  <c r="HS159" i="11"/>
  <c r="HL252" i="11"/>
  <c r="GZ54" i="11"/>
  <c r="HQ28" i="11"/>
  <c r="GR27" i="11"/>
  <c r="HY301" i="11"/>
  <c r="HX280" i="11"/>
  <c r="HY51" i="11"/>
  <c r="GQ52" i="11"/>
  <c r="HP209" i="11"/>
  <c r="HT320" i="11"/>
  <c r="GV212" i="11"/>
  <c r="HL350" i="11"/>
  <c r="HW85" i="11"/>
  <c r="HU127" i="11"/>
  <c r="HX197" i="11"/>
  <c r="HY148" i="11"/>
  <c r="HR174" i="11"/>
  <c r="HR104" i="11"/>
  <c r="GW322" i="11"/>
  <c r="GW11" i="11"/>
  <c r="HJ334" i="11"/>
  <c r="HR119" i="11"/>
  <c r="HD238" i="11"/>
  <c r="GR45" i="11"/>
  <c r="HX138" i="11"/>
  <c r="GS103" i="11"/>
  <c r="GW85" i="11"/>
  <c r="GY117" i="11"/>
  <c r="HH261" i="11"/>
  <c r="HT164" i="11"/>
  <c r="HO124" i="11"/>
  <c r="HT145" i="11"/>
  <c r="HE332" i="11"/>
  <c r="GW204" i="11"/>
  <c r="HU140" i="11"/>
  <c r="GD264" i="11"/>
  <c r="HA160" i="11"/>
  <c r="HO323" i="11"/>
  <c r="GZ51" i="11"/>
  <c r="GR242" i="11"/>
  <c r="GQ122" i="11"/>
  <c r="HA86" i="11"/>
  <c r="GV32" i="11"/>
  <c r="HJ311" i="11"/>
  <c r="HR252" i="11"/>
  <c r="HW198" i="11"/>
  <c r="HH327" i="11"/>
  <c r="HH195" i="11"/>
  <c r="HX105" i="11"/>
  <c r="HR62" i="11"/>
  <c r="GY52" i="11"/>
  <c r="GW90" i="11"/>
  <c r="GS241" i="11"/>
  <c r="HR191" i="11"/>
  <c r="GQ145" i="11"/>
  <c r="HW224" i="11"/>
  <c r="HT332" i="11"/>
  <c r="GX143" i="11"/>
  <c r="GT95" i="11"/>
  <c r="GV83" i="11"/>
  <c r="HY62" i="11"/>
  <c r="GD64" i="11"/>
  <c r="HL100" i="11"/>
  <c r="HI198" i="11"/>
  <c r="HK142" i="11"/>
  <c r="HC338" i="11"/>
  <c r="HY275" i="11"/>
  <c r="HD117" i="11"/>
  <c r="HV130" i="11"/>
  <c r="HT68" i="11"/>
  <c r="HP91" i="11"/>
  <c r="HX243" i="11"/>
  <c r="HR312" i="11"/>
  <c r="HO69" i="11"/>
  <c r="GV263" i="11"/>
  <c r="HX341" i="11"/>
  <c r="HE284" i="11"/>
  <c r="HV219" i="11"/>
  <c r="HV95" i="11"/>
  <c r="HF191" i="11"/>
  <c r="HQ30" i="11"/>
  <c r="HF264" i="11"/>
  <c r="HO108" i="11"/>
  <c r="HJ139" i="11"/>
  <c r="HK70" i="11"/>
  <c r="HH140" i="11"/>
  <c r="HH145" i="11"/>
  <c r="HU319" i="11"/>
  <c r="GD286" i="11"/>
  <c r="HT191" i="11"/>
  <c r="HX52" i="11"/>
  <c r="HS29" i="11"/>
  <c r="HX183" i="11"/>
  <c r="HY64" i="11"/>
  <c r="HE107" i="11"/>
  <c r="HA147" i="11"/>
  <c r="HC294" i="11"/>
  <c r="HQ27" i="11"/>
  <c r="HH155" i="11"/>
  <c r="GD321" i="11"/>
  <c r="HU11" i="11"/>
  <c r="HW297" i="11"/>
  <c r="HA225" i="11"/>
  <c r="HO50" i="11"/>
  <c r="HQ123" i="11"/>
  <c r="GQ167" i="11"/>
  <c r="HF339" i="11"/>
  <c r="GY95" i="11"/>
  <c r="HF334" i="11"/>
  <c r="HJ171" i="11"/>
  <c r="HC204" i="11"/>
  <c r="HW144" i="11"/>
  <c r="HS5" i="11"/>
  <c r="HX89" i="11"/>
  <c r="HE316" i="11"/>
  <c r="GD105" i="11"/>
  <c r="HO40" i="11"/>
  <c r="HM307" i="11"/>
  <c r="HR220" i="11"/>
  <c r="HD172" i="11"/>
  <c r="HW143" i="11"/>
  <c r="HX61" i="11"/>
  <c r="HR203" i="11"/>
  <c r="GQ152" i="11"/>
  <c r="HE125" i="11"/>
  <c r="HX87" i="11"/>
  <c r="HD103" i="11"/>
  <c r="HE321" i="11"/>
  <c r="HE335" i="11"/>
  <c r="HM271" i="11"/>
  <c r="HQ66" i="11"/>
  <c r="HW205" i="11"/>
  <c r="HU104" i="11"/>
  <c r="HP169" i="11"/>
  <c r="HK313" i="11"/>
  <c r="HD203" i="11"/>
  <c r="HH281" i="11"/>
  <c r="HW71" i="11"/>
  <c r="HW156" i="11"/>
  <c r="HW73" i="11"/>
  <c r="HE235" i="11"/>
  <c r="HI56" i="11"/>
  <c r="HD344" i="11"/>
  <c r="GZ95" i="11"/>
  <c r="GR126" i="11"/>
  <c r="HX140" i="11"/>
  <c r="GV75" i="11"/>
  <c r="HR342" i="11"/>
  <c r="HI240" i="11"/>
  <c r="HS33" i="11"/>
  <c r="HH178" i="11"/>
  <c r="HL245" i="11"/>
  <c r="HL267" i="11"/>
  <c r="HX272" i="11"/>
  <c r="HE230" i="11"/>
  <c r="HP261" i="11"/>
  <c r="HK180" i="11"/>
  <c r="HE240" i="11"/>
  <c r="HI223" i="11"/>
  <c r="HO39" i="11"/>
  <c r="GX244" i="11"/>
  <c r="HD204" i="11"/>
  <c r="GS113" i="11"/>
  <c r="HY277" i="11"/>
  <c r="GW33" i="11"/>
  <c r="HD92" i="11"/>
  <c r="HI330" i="11"/>
  <c r="HJ236" i="11"/>
  <c r="HU259" i="11"/>
  <c r="HV43" i="11"/>
  <c r="HL169" i="11"/>
  <c r="HS260" i="11"/>
  <c r="HO230" i="11"/>
  <c r="HV142" i="11"/>
  <c r="HW75" i="11"/>
  <c r="HD305" i="11"/>
  <c r="HA119" i="11"/>
  <c r="HV187" i="11"/>
  <c r="HR99" i="11"/>
  <c r="HT234" i="11"/>
  <c r="HU341" i="11"/>
  <c r="HI159" i="11"/>
  <c r="HE155" i="11"/>
  <c r="HJ68" i="11"/>
  <c r="HI263" i="11"/>
  <c r="HO120" i="11"/>
  <c r="HS168" i="11"/>
  <c r="HD152" i="11"/>
  <c r="HQ229" i="11"/>
  <c r="HW112" i="11"/>
  <c r="HC240" i="11"/>
  <c r="HC263" i="11"/>
  <c r="GU166" i="11"/>
  <c r="HW200" i="11"/>
  <c r="GQ47" i="11"/>
  <c r="HI245" i="11"/>
  <c r="HS8" i="11"/>
  <c r="HF293" i="11"/>
  <c r="HS148" i="11"/>
  <c r="GX288" i="11"/>
  <c r="GS72" i="11"/>
  <c r="GS338" i="11"/>
  <c r="HG337" i="11"/>
  <c r="HW325" i="11"/>
  <c r="HQ313" i="11"/>
  <c r="HC317" i="11"/>
  <c r="HW239" i="11"/>
  <c r="GD165" i="11"/>
  <c r="HV278" i="11"/>
  <c r="HU174" i="11"/>
  <c r="HQ350" i="11"/>
  <c r="HO58" i="11"/>
  <c r="HS262" i="11"/>
  <c r="HR283" i="11"/>
  <c r="HT180" i="11"/>
  <c r="HO231" i="11"/>
  <c r="GS57" i="11"/>
  <c r="HM193" i="11"/>
  <c r="GQ51" i="11"/>
  <c r="HY332" i="11"/>
  <c r="HM194" i="11"/>
  <c r="HX93" i="11"/>
  <c r="GY109" i="11"/>
  <c r="HY194" i="11"/>
  <c r="HU166" i="11"/>
  <c r="GD348" i="11"/>
  <c r="GU179" i="11"/>
  <c r="GZ237" i="11"/>
  <c r="HQ289" i="11"/>
  <c r="HL348" i="11"/>
  <c r="HT90" i="11"/>
  <c r="HA133" i="11"/>
  <c r="HW215" i="11"/>
  <c r="HQ86" i="11"/>
  <c r="GV205" i="11"/>
  <c r="HT261" i="11"/>
  <c r="HK292" i="11"/>
  <c r="HO252" i="11"/>
  <c r="GY207" i="11"/>
  <c r="GV4" i="11"/>
  <c r="GU78" i="11"/>
  <c r="HR280" i="11"/>
  <c r="HT134" i="11"/>
  <c r="HT139" i="11"/>
  <c r="HW174" i="11"/>
  <c r="HO86" i="11"/>
  <c r="GT146" i="11"/>
  <c r="GZ44" i="11"/>
  <c r="HJ267" i="11"/>
  <c r="GX72" i="11"/>
  <c r="GR115" i="11"/>
  <c r="HU294" i="11"/>
  <c r="HU184" i="11"/>
  <c r="HG342" i="11"/>
  <c r="HH259" i="11"/>
  <c r="HU188" i="11"/>
  <c r="GR11" i="11"/>
  <c r="HS81" i="11"/>
  <c r="HA74" i="11"/>
  <c r="GX30" i="11"/>
  <c r="HU139" i="11"/>
  <c r="HR121" i="11"/>
  <c r="GV119" i="11"/>
  <c r="GS198" i="11"/>
  <c r="GD300" i="11"/>
  <c r="GS127" i="11"/>
  <c r="HW244" i="11"/>
  <c r="HU261" i="11"/>
  <c r="GQ107" i="11"/>
  <c r="HH66" i="11"/>
  <c r="HD200" i="11"/>
  <c r="HS197" i="11"/>
  <c r="HW311" i="11"/>
  <c r="HV32" i="11"/>
  <c r="GX48" i="11"/>
  <c r="HY203" i="11"/>
  <c r="GT38" i="11"/>
  <c r="HP347" i="11"/>
  <c r="GR82" i="11"/>
  <c r="GY40" i="11"/>
  <c r="HY159" i="11"/>
  <c r="HU323" i="11"/>
  <c r="GW37" i="11"/>
  <c r="HU241" i="11"/>
  <c r="GR74" i="11"/>
  <c r="HP163" i="11"/>
  <c r="HV149" i="11"/>
  <c r="HM317" i="11"/>
  <c r="HD195" i="11"/>
  <c r="HJ279" i="11"/>
  <c r="HA69" i="11"/>
  <c r="GZ43" i="11"/>
  <c r="HX226" i="11"/>
  <c r="HU133" i="11"/>
  <c r="HT258" i="11"/>
  <c r="HX325" i="11"/>
  <c r="HW343" i="11"/>
  <c r="GU92" i="11"/>
  <c r="GY342" i="11"/>
  <c r="HX217" i="11"/>
  <c r="HI197" i="11"/>
  <c r="HT44" i="11"/>
  <c r="HO299" i="11"/>
  <c r="HT152" i="11"/>
  <c r="HU266" i="11"/>
  <c r="GS224" i="11"/>
  <c r="HP89" i="11"/>
  <c r="GD108" i="11"/>
  <c r="GZ111" i="11"/>
  <c r="GV116" i="11"/>
  <c r="HR181" i="11"/>
  <c r="HS267" i="11"/>
  <c r="GU198" i="11"/>
  <c r="HP145" i="11"/>
  <c r="GW109" i="11"/>
  <c r="GY41" i="11"/>
  <c r="HF306" i="11"/>
  <c r="GS106" i="11"/>
  <c r="HU165" i="11"/>
  <c r="HU69" i="11"/>
  <c r="GV89" i="11"/>
  <c r="HT249" i="11"/>
  <c r="HL311" i="11"/>
  <c r="HE318" i="11"/>
  <c r="GD174" i="11"/>
  <c r="HG307" i="11"/>
  <c r="GU107" i="11"/>
  <c r="HA265" i="11"/>
  <c r="HW111" i="11"/>
  <c r="HV161" i="11"/>
  <c r="GW107" i="11"/>
  <c r="GZ199" i="11"/>
  <c r="GW9" i="11"/>
  <c r="HL277" i="11"/>
  <c r="HW140" i="11"/>
  <c r="HP260" i="11"/>
  <c r="HF95" i="11"/>
  <c r="GZ7" i="11"/>
  <c r="GS233" i="11"/>
  <c r="HC341" i="11"/>
  <c r="GQ140" i="11"/>
  <c r="HA112" i="11"/>
  <c r="GZ73" i="11"/>
  <c r="HV178" i="11"/>
  <c r="HS306" i="11"/>
  <c r="GW98" i="11"/>
  <c r="HY304" i="11"/>
  <c r="HK304" i="11"/>
  <c r="HH238" i="11"/>
  <c r="HE124" i="11"/>
  <c r="HY219" i="11"/>
  <c r="HR101" i="11"/>
  <c r="HK151" i="11"/>
  <c r="GD170" i="11"/>
  <c r="GZ166" i="11"/>
  <c r="GZ333" i="11"/>
  <c r="HV332" i="11"/>
  <c r="GV351" i="11"/>
  <c r="GT59" i="11"/>
  <c r="HY130" i="11"/>
  <c r="GW44" i="11"/>
  <c r="HS230" i="11"/>
  <c r="HC311" i="11"/>
  <c r="HF276" i="11"/>
  <c r="HQ201" i="11"/>
  <c r="HR337" i="11"/>
  <c r="HV147" i="11"/>
  <c r="HX258" i="11"/>
  <c r="HG325" i="11"/>
  <c r="GX147" i="11"/>
  <c r="GY96" i="11"/>
  <c r="HT215" i="11"/>
  <c r="GY289" i="11"/>
  <c r="HQ189" i="11"/>
  <c r="HY289" i="11"/>
  <c r="GZ63" i="11"/>
  <c r="GT224" i="11"/>
  <c r="GS68" i="11"/>
  <c r="HW74" i="11"/>
  <c r="HI165" i="11"/>
  <c r="HG241" i="11"/>
  <c r="HQ277" i="11"/>
  <c r="HQ176" i="11"/>
  <c r="GR46" i="11"/>
  <c r="GT177" i="11"/>
  <c r="GY112" i="11"/>
  <c r="GD134" i="11"/>
  <c r="HO193" i="11"/>
  <c r="HO337" i="11"/>
  <c r="HW270" i="11"/>
  <c r="HX265" i="11"/>
  <c r="HX254" i="11"/>
  <c r="HX152" i="11"/>
  <c r="HO6" i="11"/>
  <c r="HM190" i="11"/>
  <c r="HI339" i="11"/>
  <c r="HD120" i="11"/>
  <c r="HR5" i="11"/>
  <c r="HS185" i="11"/>
  <c r="HP83" i="11"/>
  <c r="HD333" i="11"/>
  <c r="HT124" i="11"/>
  <c r="HF319" i="11"/>
  <c r="HJ316" i="11"/>
  <c r="HQ69" i="11"/>
  <c r="HD191" i="11"/>
  <c r="GD124" i="11"/>
  <c r="HP119" i="11"/>
  <c r="GV216" i="11"/>
  <c r="GD249" i="11"/>
  <c r="GT56" i="11"/>
  <c r="HD182" i="11"/>
  <c r="HL331" i="11"/>
  <c r="HM292" i="11"/>
  <c r="HV148" i="11"/>
  <c r="HL141" i="11"/>
  <c r="GT161" i="11"/>
  <c r="HO36" i="11"/>
  <c r="HU308" i="11"/>
  <c r="HV145" i="11"/>
  <c r="HD334" i="11"/>
  <c r="HI347" i="11"/>
  <c r="GY174" i="11"/>
  <c r="HS254" i="11"/>
  <c r="GX167" i="11"/>
  <c r="HP134" i="11"/>
  <c r="HP225" i="11"/>
  <c r="HV224" i="11"/>
  <c r="HE210" i="11"/>
  <c r="GY83" i="11"/>
  <c r="HT259" i="11"/>
  <c r="GW185" i="11"/>
  <c r="HU296" i="11"/>
  <c r="HA63" i="11"/>
  <c r="HQ154" i="11"/>
  <c r="HH278" i="11"/>
  <c r="HJ106" i="11"/>
  <c r="GD335" i="11"/>
  <c r="HE285" i="11"/>
  <c r="HW114" i="11"/>
  <c r="HX66" i="11"/>
  <c r="HR65" i="11"/>
  <c r="HF305" i="11"/>
  <c r="HT63" i="11"/>
  <c r="HP108" i="11"/>
  <c r="HP149" i="11"/>
  <c r="HE323" i="11"/>
  <c r="HK246" i="11"/>
  <c r="HS91" i="11"/>
  <c r="HP310" i="11"/>
  <c r="HA61" i="11"/>
  <c r="HI346" i="11"/>
  <c r="HX288" i="11"/>
  <c r="HP153" i="11"/>
  <c r="HG215" i="11"/>
  <c r="HV47" i="11"/>
  <c r="HS114" i="11"/>
  <c r="HH85" i="11"/>
  <c r="HD300" i="11"/>
  <c r="HE94" i="11"/>
  <c r="HG105" i="11"/>
  <c r="HR106" i="11"/>
  <c r="HP29" i="11"/>
  <c r="HX194" i="11"/>
  <c r="HW240" i="11"/>
  <c r="HU346" i="11"/>
  <c r="GD301" i="11"/>
  <c r="HV30" i="11"/>
  <c r="HE144" i="11"/>
  <c r="HQ90" i="11"/>
  <c r="HY99" i="11"/>
  <c r="HU144" i="11"/>
  <c r="HT82" i="11"/>
  <c r="HR228" i="11"/>
  <c r="HV169" i="11"/>
  <c r="HC278" i="11"/>
  <c r="HA117" i="11"/>
  <c r="HX233" i="11"/>
  <c r="HJ57" i="11"/>
  <c r="GQ111" i="11"/>
  <c r="HP291" i="11"/>
  <c r="HP217" i="11"/>
  <c r="HL324" i="11"/>
  <c r="HP50" i="11"/>
  <c r="HJ170" i="11"/>
  <c r="HS134" i="11"/>
  <c r="HM68" i="11"/>
  <c r="HY58" i="11"/>
  <c r="HR90" i="11"/>
  <c r="HD254" i="11"/>
  <c r="HR91" i="11"/>
  <c r="HL293" i="11"/>
  <c r="HE311" i="11"/>
  <c r="HC251" i="11"/>
  <c r="HX161" i="11"/>
  <c r="GU108" i="11"/>
  <c r="GD138" i="11"/>
  <c r="HX69" i="11"/>
  <c r="HU339" i="11"/>
  <c r="HH290" i="11"/>
  <c r="HI199" i="11"/>
  <c r="HD304" i="11"/>
  <c r="HV166" i="11"/>
  <c r="HF197" i="11"/>
  <c r="HX173" i="11"/>
  <c r="HP125" i="11"/>
  <c r="HL135" i="11"/>
  <c r="HX176" i="11"/>
  <c r="HU68" i="11"/>
  <c r="HM342" i="11"/>
  <c r="HC244" i="11"/>
  <c r="GX154" i="11"/>
  <c r="HW213" i="11"/>
  <c r="HA3" i="11"/>
  <c r="HC328" i="11"/>
  <c r="HO224" i="11"/>
  <c r="HD166" i="11"/>
  <c r="HH267" i="11"/>
  <c r="HC277" i="11"/>
  <c r="HP92" i="11"/>
  <c r="HX326" i="11"/>
  <c r="HT239" i="11"/>
  <c r="HF261" i="11"/>
  <c r="HY132" i="11"/>
  <c r="HL294" i="11"/>
  <c r="HQ77" i="11"/>
  <c r="HE171" i="11"/>
  <c r="GR32" i="11"/>
  <c r="HR144" i="11"/>
  <c r="HS175" i="11"/>
  <c r="HH328" i="11"/>
  <c r="HO42" i="11"/>
  <c r="HG321" i="11"/>
  <c r="HL63" i="11"/>
  <c r="HF162" i="11"/>
  <c r="HT312" i="11"/>
  <c r="HK201" i="11"/>
  <c r="HP30" i="11"/>
  <c r="HY30" i="11"/>
  <c r="HV39" i="11"/>
  <c r="HV182" i="11"/>
  <c r="HJ252" i="11"/>
  <c r="HS236" i="11"/>
  <c r="GD176" i="11"/>
  <c r="HP162" i="11"/>
  <c r="HT238" i="11"/>
  <c r="HK323" i="11"/>
  <c r="HL233" i="11"/>
  <c r="HC152" i="11"/>
  <c r="HI130" i="11"/>
  <c r="HF194" i="11"/>
  <c r="HR302" i="11"/>
  <c r="HT89" i="11"/>
  <c r="HE185" i="11"/>
  <c r="HW276" i="11"/>
  <c r="HL93" i="11"/>
  <c r="HI206" i="11"/>
  <c r="GU33" i="11"/>
  <c r="HQ194" i="11"/>
  <c r="HG286" i="11"/>
  <c r="GD202" i="11"/>
  <c r="HF252" i="11"/>
  <c r="HH119" i="11"/>
  <c r="GV29" i="11"/>
  <c r="HS257" i="11"/>
  <c r="HK104" i="11"/>
  <c r="HU4" i="11"/>
  <c r="HI260" i="11"/>
  <c r="HG261" i="11"/>
  <c r="HW259" i="11"/>
  <c r="HI156" i="11"/>
  <c r="GQ86" i="11"/>
  <c r="GS211" i="11"/>
  <c r="HS112" i="11"/>
  <c r="HQ207" i="11"/>
  <c r="HV252" i="11"/>
  <c r="HP174" i="11"/>
  <c r="HM349" i="11"/>
  <c r="HF344" i="11"/>
  <c r="HI207" i="11"/>
  <c r="HC345" i="11"/>
  <c r="HU77" i="11"/>
  <c r="HX111" i="11"/>
  <c r="HF179" i="11"/>
  <c r="HJ264" i="11"/>
  <c r="GY69" i="11"/>
  <c r="HV289" i="11"/>
  <c r="HD183" i="11"/>
  <c r="HL248" i="11"/>
  <c r="GZ47" i="11"/>
  <c r="HU193" i="11"/>
  <c r="HV283" i="11"/>
  <c r="HM234" i="11"/>
  <c r="HV154" i="11"/>
  <c r="HI229" i="11"/>
  <c r="HU100" i="11"/>
  <c r="HX40" i="11"/>
  <c r="HJ308" i="11"/>
  <c r="HV303" i="11"/>
  <c r="HR46" i="11"/>
  <c r="HH213" i="11"/>
  <c r="FD221" i="11"/>
  <c r="GR217" i="11"/>
  <c r="GD150" i="11"/>
  <c r="HL110" i="11"/>
  <c r="HY109" i="11"/>
  <c r="HV244" i="11"/>
  <c r="HU62" i="11"/>
  <c r="HR334" i="11"/>
  <c r="HC118" i="11"/>
  <c r="HI189" i="11"/>
  <c r="HC274" i="11"/>
  <c r="HD339" i="11"/>
  <c r="HS42" i="11"/>
  <c r="HD313" i="11"/>
  <c r="HR163" i="11"/>
  <c r="GY184" i="11"/>
  <c r="HT166" i="11"/>
  <c r="HP296" i="11"/>
  <c r="HO326" i="11"/>
  <c r="HV194" i="11"/>
  <c r="HO329" i="11"/>
  <c r="HC281" i="11"/>
  <c r="HT102" i="11"/>
  <c r="GQ172" i="11"/>
  <c r="GS74" i="11"/>
  <c r="GQ101" i="11"/>
  <c r="GY154" i="11"/>
  <c r="HK335" i="11"/>
  <c r="HM209" i="11"/>
  <c r="HP290" i="11"/>
  <c r="HV87" i="11"/>
  <c r="HW274" i="11"/>
  <c r="HA28" i="11"/>
  <c r="GY310" i="11"/>
  <c r="HQ248" i="11"/>
  <c r="GX137" i="11"/>
  <c r="HX192" i="11"/>
  <c r="HK223" i="11"/>
  <c r="HQ141" i="11"/>
  <c r="HR111" i="11"/>
  <c r="HR39" i="11"/>
  <c r="GR90" i="11"/>
  <c r="HO143" i="11"/>
  <c r="GU150" i="11"/>
  <c r="HT132" i="11"/>
  <c r="GW276" i="11"/>
  <c r="GR225" i="11"/>
  <c r="HU244" i="11"/>
  <c r="HK261" i="11"/>
  <c r="GY60" i="11"/>
  <c r="HY213" i="11"/>
  <c r="HU208" i="11"/>
  <c r="HP10" i="11"/>
  <c r="HY300" i="11"/>
  <c r="HX230" i="11"/>
  <c r="GZ88" i="11"/>
  <c r="GV153" i="11"/>
  <c r="HA151" i="11"/>
  <c r="HO350" i="11"/>
  <c r="GU29" i="11"/>
  <c r="HQ105" i="11"/>
  <c r="HP171" i="11"/>
  <c r="HY268" i="11"/>
  <c r="HV313" i="11"/>
  <c r="HQ81" i="11"/>
  <c r="HU293" i="11"/>
  <c r="HW283" i="11"/>
  <c r="GQ278" i="11"/>
  <c r="HU332" i="11"/>
  <c r="GR42" i="11"/>
  <c r="GT341" i="11"/>
  <c r="HT143" i="11"/>
  <c r="HP106" i="11"/>
  <c r="HX316" i="11"/>
  <c r="GS152" i="11"/>
  <c r="HG341" i="11"/>
  <c r="HH128" i="11"/>
  <c r="HX97" i="11"/>
  <c r="HR189" i="11"/>
  <c r="HQ144" i="11"/>
  <c r="HW243" i="11"/>
  <c r="HK268" i="11"/>
  <c r="GZ195" i="11"/>
  <c r="HQ311" i="11"/>
  <c r="HO183" i="11"/>
  <c r="GZ112" i="11"/>
  <c r="HL339" i="11"/>
  <c r="HU298" i="11"/>
  <c r="GR124" i="11"/>
  <c r="HI235" i="11"/>
  <c r="HR213" i="11"/>
  <c r="HQ110" i="11"/>
  <c r="GQ50" i="11"/>
  <c r="HW347" i="11"/>
  <c r="HU216" i="11"/>
  <c r="GW110" i="11"/>
  <c r="HV94" i="11"/>
  <c r="HF248" i="11"/>
  <c r="HY182" i="11"/>
  <c r="HW151" i="11"/>
  <c r="HR158" i="11"/>
  <c r="HX222" i="11"/>
  <c r="HF145" i="11"/>
  <c r="HP272" i="11"/>
  <c r="HT308" i="11"/>
  <c r="HI78" i="11"/>
  <c r="HP168" i="11"/>
  <c r="HT127" i="11"/>
  <c r="HX203" i="11"/>
  <c r="HR75" i="11"/>
  <c r="GD29" i="11"/>
  <c r="HQ235" i="11"/>
  <c r="HO156" i="11"/>
  <c r="HY250" i="11"/>
  <c r="HW264" i="11"/>
  <c r="GY108" i="11"/>
  <c r="HP327" i="11"/>
  <c r="HP326" i="11"/>
  <c r="HQ292" i="11"/>
  <c r="HU313" i="11"/>
  <c r="HT136" i="11"/>
  <c r="HK219" i="11"/>
  <c r="HY236" i="11"/>
  <c r="HH257" i="11"/>
  <c r="HR83" i="11"/>
  <c r="HO141" i="11"/>
  <c r="HY34" i="11"/>
  <c r="HA104" i="11"/>
  <c r="HQ254" i="11"/>
  <c r="HY167" i="11"/>
  <c r="HS106" i="11"/>
  <c r="HR154" i="11"/>
  <c r="GS100" i="11"/>
  <c r="HX167" i="11"/>
  <c r="HT349" i="11"/>
  <c r="HQ293" i="11"/>
  <c r="HE136" i="11"/>
  <c r="GD85" i="11"/>
  <c r="HU276" i="11"/>
  <c r="HY115" i="11"/>
  <c r="HX347" i="11"/>
  <c r="HV211" i="11"/>
  <c r="HS242" i="11"/>
  <c r="GZ128" i="11"/>
  <c r="GZ76" i="11"/>
  <c r="HR212" i="11"/>
  <c r="GY159" i="11"/>
  <c r="HQ343" i="11"/>
  <c r="HX311" i="11"/>
  <c r="HD236" i="11"/>
  <c r="GD46" i="11"/>
  <c r="HO170" i="11"/>
  <c r="HI273" i="11"/>
  <c r="HP126" i="11"/>
  <c r="HI212" i="11"/>
  <c r="HA35" i="11"/>
  <c r="HO297" i="11"/>
  <c r="HO207" i="11"/>
  <c r="HP305" i="11"/>
  <c r="HQ170" i="11"/>
  <c r="GT135" i="11"/>
  <c r="HO168" i="11"/>
  <c r="GT101" i="11"/>
  <c r="GS227" i="11"/>
  <c r="GX99" i="11"/>
  <c r="HE312" i="11"/>
  <c r="HY27" i="11"/>
  <c r="HM237" i="11"/>
  <c r="GD9" i="11"/>
  <c r="HI280" i="11"/>
  <c r="HU56" i="11"/>
  <c r="GW179" i="11"/>
  <c r="HR322" i="11"/>
  <c r="GW289" i="11"/>
  <c r="GW68" i="11"/>
  <c r="HU309" i="11"/>
  <c r="GQ235" i="11"/>
  <c r="GD132" i="11"/>
  <c r="HQ122" i="11"/>
  <c r="HO234" i="11"/>
  <c r="GU59" i="11"/>
  <c r="HT292" i="11"/>
  <c r="HI226" i="11"/>
  <c r="HP199" i="11"/>
  <c r="HF211" i="11"/>
  <c r="HT208" i="11"/>
  <c r="GS206" i="11"/>
  <c r="GQ160" i="11"/>
  <c r="HJ241" i="11"/>
  <c r="GS123" i="11"/>
  <c r="GD270" i="11"/>
  <c r="GQ227" i="11"/>
  <c r="GU113" i="11"/>
  <c r="HR227" i="11"/>
  <c r="GZ5" i="11"/>
  <c r="HA88" i="11"/>
  <c r="HR307" i="11"/>
  <c r="HL281" i="11"/>
  <c r="HV213" i="11"/>
  <c r="HY315" i="11"/>
  <c r="HQ67" i="11"/>
  <c r="HP299" i="11"/>
  <c r="HU227" i="11"/>
  <c r="HQ177" i="11"/>
  <c r="HT125" i="11"/>
  <c r="HV11" i="11"/>
  <c r="HR295" i="11"/>
  <c r="HQ317" i="11"/>
  <c r="GX39" i="11"/>
  <c r="HR339" i="11"/>
  <c r="HQ104" i="11"/>
  <c r="HY43" i="11"/>
  <c r="HR215" i="11"/>
  <c r="HL321" i="11"/>
  <c r="HP67" i="11"/>
  <c r="GT27" i="11"/>
  <c r="HT129" i="11"/>
  <c r="HT114" i="11"/>
  <c r="HV7" i="11"/>
  <c r="HH338" i="11"/>
  <c r="HE162" i="11"/>
  <c r="GX120" i="11"/>
  <c r="HE59" i="11"/>
  <c r="HD226" i="11"/>
  <c r="HJ327" i="11"/>
  <c r="GZ33" i="11"/>
  <c r="HP112" i="11"/>
  <c r="HG214" i="11"/>
  <c r="HR326" i="11"/>
  <c r="HL202" i="11"/>
  <c r="HX252" i="11"/>
  <c r="HW186" i="11"/>
  <c r="HI275" i="11"/>
  <c r="HD69" i="11"/>
  <c r="HG260" i="11"/>
  <c r="HG152" i="11"/>
  <c r="HC201" i="11"/>
  <c r="HF114" i="11"/>
  <c r="HK284" i="11"/>
  <c r="HF295" i="11"/>
  <c r="HF345" i="11"/>
  <c r="GQ161" i="11"/>
  <c r="GV118" i="11"/>
  <c r="GX135" i="11"/>
  <c r="HC346" i="11"/>
  <c r="GQ96" i="11"/>
  <c r="HU87" i="11"/>
  <c r="HD187" i="11"/>
  <c r="HH174" i="11"/>
  <c r="GS340" i="11"/>
  <c r="HO328" i="11"/>
  <c r="HW253" i="11"/>
  <c r="HE286" i="11"/>
  <c r="HU318" i="11"/>
  <c r="GQ113" i="11"/>
  <c r="HY154" i="11"/>
  <c r="HE324" i="11"/>
  <c r="HT168" i="11"/>
  <c r="HX113" i="11"/>
  <c r="HI168" i="11"/>
  <c r="HD247" i="11"/>
  <c r="HC325" i="11"/>
  <c r="HM302" i="11"/>
  <c r="HV138" i="11"/>
  <c r="GQ99" i="11"/>
  <c r="HH262" i="11"/>
  <c r="HW176" i="11"/>
  <c r="HV66" i="11"/>
  <c r="HV239" i="11"/>
  <c r="HG213" i="11"/>
  <c r="HW221" i="11"/>
  <c r="HO119" i="11"/>
  <c r="HK238" i="11"/>
  <c r="HF268" i="11"/>
  <c r="GQ95" i="11"/>
  <c r="HQ145" i="11"/>
  <c r="HX101" i="11"/>
  <c r="HG184" i="11"/>
  <c r="HT135" i="11"/>
  <c r="HQ115" i="11"/>
  <c r="HJ61" i="11"/>
  <c r="HY177" i="11"/>
  <c r="HR309" i="11"/>
  <c r="HM134" i="11"/>
  <c r="HM87" i="11"/>
  <c r="HX178" i="11"/>
  <c r="HK164" i="11"/>
  <c r="HQ221" i="11"/>
  <c r="HS244" i="11"/>
  <c r="HR169" i="11"/>
  <c r="HF206" i="11"/>
  <c r="HD277" i="11"/>
  <c r="HU83" i="11"/>
  <c r="HX28" i="11"/>
  <c r="HS10" i="11"/>
  <c r="HR221" i="11"/>
  <c r="GQ299" i="11"/>
  <c r="HC298" i="11"/>
  <c r="HD292" i="11"/>
  <c r="HV223" i="11"/>
  <c r="HL116" i="11"/>
  <c r="HC335" i="11"/>
  <c r="HX4" i="11"/>
  <c r="HD251" i="11"/>
  <c r="HG148" i="11"/>
  <c r="HQ268" i="11"/>
  <c r="HM257" i="11"/>
  <c r="HG306" i="11"/>
  <c r="HR73" i="11"/>
  <c r="HJ97" i="11"/>
  <c r="HA205" i="11"/>
  <c r="HI291" i="11"/>
  <c r="HE310" i="11"/>
  <c r="HG129" i="11"/>
  <c r="HJ319" i="11"/>
  <c r="HO54" i="11"/>
  <c r="HJ186" i="11"/>
  <c r="GT88" i="11"/>
  <c r="HK184" i="11"/>
  <c r="HY133" i="11"/>
  <c r="HS105" i="11"/>
  <c r="HU74" i="11"/>
  <c r="HV46" i="11"/>
  <c r="HS259" i="11"/>
  <c r="HL190" i="11"/>
  <c r="HS231" i="11"/>
  <c r="GR75" i="11"/>
  <c r="HS172" i="11"/>
  <c r="HL109" i="11"/>
  <c r="HW351" i="11"/>
  <c r="HI306" i="11"/>
  <c r="HY196" i="11"/>
  <c r="HW65" i="11"/>
  <c r="HO109" i="11"/>
  <c r="HC127" i="11"/>
  <c r="HL204" i="11"/>
  <c r="HM102" i="11"/>
  <c r="HV202" i="11"/>
  <c r="HF246" i="11"/>
  <c r="HU210" i="11"/>
  <c r="HQ50" i="11"/>
  <c r="HD80" i="11"/>
  <c r="GU95" i="11"/>
  <c r="HK225" i="11"/>
  <c r="HC261" i="11"/>
  <c r="HL214" i="11"/>
  <c r="HP309" i="11"/>
  <c r="HV41" i="11"/>
  <c r="HG116" i="11"/>
  <c r="HF277" i="11"/>
  <c r="HY55" i="11"/>
  <c r="HK143" i="11"/>
  <c r="HJ278" i="11"/>
  <c r="GR278" i="11"/>
  <c r="HG343" i="11"/>
  <c r="HF256" i="11"/>
  <c r="HW77" i="11"/>
  <c r="HG234" i="11"/>
  <c r="HP350" i="11"/>
  <c r="HM71" i="11"/>
  <c r="HJ315" i="11"/>
  <c r="HP5" i="11"/>
  <c r="HC254" i="11"/>
  <c r="HQ345" i="11"/>
  <c r="HD185" i="11"/>
  <c r="HE273" i="11"/>
  <c r="HH176" i="11"/>
  <c r="GR183" i="11"/>
  <c r="HK131" i="11"/>
  <c r="GY104" i="11"/>
  <c r="HE296" i="11"/>
  <c r="HD177" i="11"/>
  <c r="HP127" i="11"/>
  <c r="HG305" i="11"/>
  <c r="HM207" i="11"/>
  <c r="HP172" i="11"/>
  <c r="HQ88" i="11"/>
  <c r="HC72" i="11"/>
  <c r="HP64" i="11"/>
  <c r="HW55" i="11"/>
  <c r="HM334" i="11"/>
  <c r="HM306" i="11"/>
  <c r="HV348" i="11"/>
  <c r="HM269" i="11"/>
  <c r="HP263" i="11"/>
  <c r="HA320" i="11"/>
  <c r="HL270" i="11"/>
  <c r="HX175" i="11"/>
  <c r="HE205" i="11"/>
  <c r="HT240" i="11"/>
  <c r="GD330" i="11"/>
  <c r="HW288" i="11"/>
  <c r="GW173" i="11"/>
  <c r="HJ297" i="11"/>
  <c r="HW314" i="11"/>
  <c r="HT225" i="11"/>
  <c r="HU223" i="11"/>
  <c r="HM111" i="11"/>
  <c r="GZ37" i="11"/>
  <c r="HW277" i="11"/>
  <c r="HP226" i="11"/>
  <c r="HP303" i="11"/>
  <c r="HR148" i="11"/>
  <c r="HW181" i="11"/>
  <c r="HX314" i="11"/>
  <c r="HU67" i="11"/>
  <c r="HV64" i="11"/>
  <c r="HV150" i="11"/>
  <c r="HS241" i="11"/>
  <c r="GQ155" i="11"/>
  <c r="HS125" i="11"/>
  <c r="HV212" i="11"/>
  <c r="HO271" i="11"/>
  <c r="HU347" i="11"/>
  <c r="HQ72" i="11"/>
  <c r="HQ52" i="11"/>
  <c r="HQ309" i="11"/>
  <c r="GD260" i="11"/>
  <c r="GZ66" i="11"/>
  <c r="GD110" i="11"/>
  <c r="HG311" i="11"/>
  <c r="GX124" i="11"/>
  <c r="HA75" i="11"/>
  <c r="HT167" i="11"/>
  <c r="HT338" i="11"/>
  <c r="HT99" i="11"/>
  <c r="HO128" i="11"/>
  <c r="GD308" i="11"/>
  <c r="HP152" i="11"/>
  <c r="HR67" i="11"/>
  <c r="HQ334" i="11"/>
  <c r="GD328" i="11"/>
  <c r="HX313" i="11"/>
  <c r="HT267" i="11"/>
  <c r="HT303" i="11"/>
  <c r="HP36" i="11"/>
  <c r="GW39" i="11"/>
  <c r="GQ60" i="11"/>
  <c r="HD296" i="11"/>
  <c r="HL221" i="11"/>
  <c r="HI200" i="11"/>
  <c r="HC302" i="11"/>
  <c r="HQ287" i="11"/>
  <c r="GZ27" i="11"/>
  <c r="HW192" i="11"/>
  <c r="HO213" i="11"/>
  <c r="HC271" i="11"/>
  <c r="GS193" i="11"/>
  <c r="HP42" i="11"/>
  <c r="HS143" i="11"/>
  <c r="HL225" i="11"/>
  <c r="HJ317" i="11"/>
  <c r="HF324" i="11"/>
  <c r="HS189" i="11"/>
  <c r="HD211" i="11"/>
  <c r="HR242" i="11"/>
  <c r="HO111" i="11"/>
  <c r="HP122" i="11"/>
  <c r="GX33" i="11"/>
  <c r="GY73" i="11"/>
  <c r="HA170" i="11"/>
  <c r="HG329" i="11"/>
  <c r="HR306" i="11"/>
  <c r="GQ79" i="11"/>
  <c r="GX229" i="11"/>
  <c r="GZ177" i="11"/>
  <c r="HE188" i="11"/>
  <c r="HL316" i="11"/>
  <c r="HR214" i="11"/>
  <c r="HX151" i="11"/>
  <c r="HH153" i="11"/>
  <c r="HY251" i="11"/>
  <c r="HQ324" i="11"/>
  <c r="HG157" i="11"/>
  <c r="HT228" i="11"/>
  <c r="GD248" i="11"/>
  <c r="HV347" i="11"/>
  <c r="GV55" i="11"/>
  <c r="HQ218" i="11"/>
  <c r="GD305" i="11"/>
  <c r="HS215" i="11"/>
  <c r="GU130" i="11"/>
  <c r="HW307" i="11"/>
  <c r="HR223" i="11"/>
  <c r="HW119" i="11"/>
  <c r="HO296" i="11"/>
  <c r="GS55" i="11"/>
  <c r="HQ129" i="11"/>
  <c r="HO191" i="11"/>
  <c r="GD206" i="11"/>
  <c r="GV92" i="11"/>
  <c r="HX64" i="11"/>
  <c r="HY74" i="11"/>
  <c r="HW336" i="11"/>
  <c r="GY203" i="11"/>
  <c r="HU228" i="11"/>
  <c r="HW100" i="11"/>
  <c r="HU145" i="11"/>
  <c r="GT167" i="11"/>
  <c r="GY118" i="11"/>
  <c r="GV61" i="11"/>
  <c r="HX343" i="11"/>
  <c r="HT272" i="11"/>
  <c r="HR125" i="11"/>
  <c r="HG333" i="11"/>
  <c r="HS305" i="11"/>
  <c r="HX120" i="11"/>
  <c r="HS160" i="11"/>
  <c r="HT88" i="11"/>
  <c r="HO250" i="11"/>
  <c r="HT321" i="11"/>
  <c r="HT242" i="11"/>
  <c r="HW185" i="11"/>
  <c r="GV125" i="11"/>
  <c r="GU262" i="11"/>
  <c r="HX327" i="11"/>
  <c r="HR347" i="11"/>
  <c r="GU104" i="11"/>
  <c r="HQ191" i="11"/>
  <c r="HT252" i="11"/>
  <c r="HL304" i="11"/>
  <c r="HK66" i="11"/>
  <c r="HJ189" i="11"/>
  <c r="HA272" i="11"/>
  <c r="GX4" i="11"/>
  <c r="HR249" i="11"/>
  <c r="GS101" i="11"/>
  <c r="HT334" i="11"/>
  <c r="GU40" i="11"/>
  <c r="GZ260" i="11"/>
  <c r="GD340" i="11"/>
  <c r="HW254" i="11"/>
  <c r="HG265" i="11"/>
  <c r="HD343" i="11"/>
  <c r="HQ237" i="11"/>
  <c r="GQ44" i="11"/>
  <c r="HS131" i="11"/>
  <c r="HW104" i="11"/>
  <c r="HT117" i="11"/>
  <c r="HA328" i="11"/>
  <c r="HR240" i="11"/>
  <c r="HP228" i="11"/>
  <c r="GD112" i="11"/>
  <c r="HA139" i="11"/>
  <c r="GY142" i="11"/>
  <c r="HX260" i="11"/>
  <c r="HP250" i="11"/>
  <c r="HC282" i="11"/>
  <c r="HE247" i="11"/>
  <c r="HJ219" i="11"/>
  <c r="HG269" i="11"/>
  <c r="GD142" i="11"/>
  <c r="HS122" i="11"/>
  <c r="HM83" i="11"/>
  <c r="HV293" i="11"/>
  <c r="GU246" i="11"/>
  <c r="GT275" i="11"/>
  <c r="GV306" i="11"/>
  <c r="GS183" i="11"/>
  <c r="HV76" i="11"/>
  <c r="HF230" i="11"/>
  <c r="HX274" i="11"/>
  <c r="GZ155" i="11"/>
  <c r="HJ159" i="11"/>
  <c r="GS148" i="11"/>
  <c r="HL212" i="11"/>
  <c r="HO237" i="11"/>
  <c r="HY318" i="11"/>
  <c r="HR231" i="11"/>
  <c r="HU251" i="11"/>
  <c r="HR56" i="11"/>
  <c r="GS7" i="11"/>
  <c r="HP212" i="11"/>
  <c r="GS48" i="11"/>
  <c r="HQ155" i="11"/>
  <c r="GQ138" i="11"/>
  <c r="HR124" i="11"/>
  <c r="HW178" i="11"/>
  <c r="HV165" i="11"/>
  <c r="HG177" i="11"/>
  <c r="HH342" i="11"/>
  <c r="HP323" i="11"/>
  <c r="HF289" i="11"/>
  <c r="HX34" i="11"/>
  <c r="HK252" i="11"/>
  <c r="HM289" i="11"/>
  <c r="HE245" i="11"/>
  <c r="HO182" i="11"/>
  <c r="HK133" i="11"/>
  <c r="HI258" i="11"/>
  <c r="HY126" i="11"/>
  <c r="GX43" i="11"/>
  <c r="HO135" i="11"/>
  <c r="HX180" i="11"/>
  <c r="HJ332" i="11"/>
  <c r="HK217" i="11"/>
  <c r="HM336" i="11"/>
  <c r="HM120" i="11"/>
  <c r="HK57" i="11"/>
  <c r="HP160" i="11"/>
  <c r="HD220" i="11"/>
  <c r="HR28" i="11"/>
  <c r="HS199" i="11"/>
  <c r="HP138" i="11"/>
  <c r="HD347" i="11"/>
  <c r="HY211" i="11"/>
  <c r="HJ198" i="11"/>
  <c r="GW2" i="11"/>
  <c r="HX112" i="11"/>
  <c r="HO11" i="11"/>
  <c r="HK202" i="11"/>
  <c r="HR64" i="11"/>
  <c r="HS9" i="11"/>
  <c r="HF303" i="11"/>
  <c r="HP177" i="11"/>
  <c r="GW306" i="11"/>
  <c r="HP300" i="11"/>
  <c r="HU152" i="11"/>
  <c r="HW31" i="11"/>
  <c r="HE339" i="11"/>
  <c r="GS47" i="11"/>
  <c r="HH304" i="11"/>
  <c r="HQ327" i="11"/>
  <c r="HG86" i="11"/>
  <c r="HW102" i="11"/>
  <c r="HJ349" i="11"/>
  <c r="HU142" i="11"/>
  <c r="HP248" i="11"/>
  <c r="HS123" i="11"/>
  <c r="HK149" i="11"/>
  <c r="HF280" i="11"/>
  <c r="HA259" i="11"/>
  <c r="HW168" i="11"/>
  <c r="HS191" i="11"/>
  <c r="HC284" i="11"/>
  <c r="HD302" i="11"/>
  <c r="HF338" i="11"/>
  <c r="HL113" i="11"/>
  <c r="HE314" i="11"/>
  <c r="HL238" i="11"/>
  <c r="HO347" i="11"/>
  <c r="HJ307" i="11"/>
  <c r="HC207" i="11"/>
  <c r="HD329" i="11"/>
  <c r="HX193" i="11"/>
  <c r="GD73" i="11"/>
  <c r="HK257" i="11"/>
  <c r="HT97" i="11"/>
  <c r="HQ53" i="11"/>
  <c r="HP206" i="11"/>
  <c r="HJ206" i="11"/>
  <c r="HR255" i="11"/>
  <c r="HM171" i="11"/>
  <c r="HC280" i="11"/>
  <c r="HF321" i="11"/>
  <c r="HM94" i="11"/>
  <c r="GU8" i="11"/>
  <c r="HL153" i="11"/>
  <c r="HS171" i="11"/>
  <c r="HO210" i="11"/>
  <c r="HU233" i="11"/>
  <c r="HD104" i="11"/>
  <c r="HS83" i="11"/>
  <c r="HL320" i="11"/>
  <c r="HO266" i="11"/>
  <c r="HS92" i="11"/>
  <c r="HQ108" i="11"/>
  <c r="HQ297" i="11"/>
  <c r="HE228" i="11"/>
  <c r="HA65" i="11"/>
  <c r="HS61" i="11"/>
  <c r="HT122" i="11"/>
  <c r="GZ50" i="11"/>
  <c r="HT130" i="11"/>
  <c r="HO177" i="11"/>
  <c r="HU169" i="11"/>
  <c r="HS86" i="11"/>
  <c r="HP247" i="11"/>
  <c r="HU129" i="11"/>
  <c r="HG222" i="11"/>
  <c r="HP110" i="11"/>
  <c r="HP87" i="11"/>
  <c r="HQ34" i="11"/>
  <c r="GZ55" i="11"/>
  <c r="HG167" i="11"/>
  <c r="HK338" i="11"/>
  <c r="HY171" i="11"/>
  <c r="HK239" i="11"/>
  <c r="HL330" i="11"/>
  <c r="HP266" i="11"/>
  <c r="HJ175" i="11"/>
  <c r="HM140" i="11"/>
  <c r="HI100" i="11"/>
  <c r="HL259" i="11"/>
  <c r="HO107" i="11"/>
  <c r="HS75" i="11"/>
  <c r="GZ221" i="11"/>
  <c r="HY344" i="11"/>
  <c r="HR170" i="11"/>
  <c r="HT274" i="11"/>
  <c r="HY162" i="11"/>
  <c r="HM118" i="11"/>
  <c r="HT222" i="11"/>
  <c r="HS59" i="11"/>
  <c r="HM149" i="11"/>
  <c r="HE182" i="11"/>
  <c r="HQ159" i="11"/>
  <c r="HY103" i="11"/>
  <c r="HQ249" i="11"/>
  <c r="HA173" i="11"/>
  <c r="HT72" i="11"/>
  <c r="HG335" i="11"/>
  <c r="HQ151" i="11"/>
  <c r="HU268" i="11"/>
  <c r="HO227" i="11"/>
  <c r="HX257" i="11"/>
  <c r="HX78" i="11"/>
  <c r="HX165" i="11"/>
  <c r="HO131" i="11"/>
  <c r="HY63" i="11"/>
  <c r="HD149" i="11"/>
  <c r="HS65" i="11"/>
  <c r="HS104" i="11"/>
  <c r="HV263" i="11"/>
  <c r="GD60" i="11"/>
  <c r="HQ45" i="11"/>
  <c r="HM300" i="11"/>
  <c r="HG172" i="11"/>
  <c r="HO187" i="11"/>
  <c r="GT129" i="11"/>
  <c r="GD27" i="11"/>
  <c r="GD72" i="11"/>
  <c r="HH250" i="11"/>
  <c r="HX199" i="11"/>
  <c r="HU147" i="11"/>
  <c r="HP58" i="11"/>
  <c r="HU84" i="11"/>
  <c r="HV129" i="11"/>
  <c r="HE143" i="11"/>
  <c r="HC333" i="11"/>
  <c r="HO95" i="11"/>
  <c r="HI322" i="11"/>
  <c r="HR188" i="11"/>
  <c r="HG211" i="11"/>
  <c r="HU116" i="11"/>
  <c r="HF260" i="11"/>
  <c r="HU135" i="11"/>
  <c r="HJ273" i="11"/>
  <c r="HV351" i="11"/>
  <c r="HQ49" i="11"/>
  <c r="HQ196" i="11"/>
  <c r="HC314" i="11"/>
  <c r="GS10" i="11"/>
  <c r="HO99" i="11"/>
  <c r="HY341" i="11"/>
  <c r="HT286" i="11"/>
  <c r="HE226" i="11"/>
  <c r="GS116" i="11"/>
  <c r="HS163" i="11"/>
  <c r="HW150" i="11"/>
  <c r="GS28" i="11"/>
  <c r="HJ292" i="11"/>
  <c r="HD297" i="11"/>
  <c r="HQ54" i="11"/>
  <c r="HR51" i="11"/>
  <c r="GV28" i="11"/>
  <c r="HH337" i="11"/>
  <c r="HC269" i="11"/>
  <c r="HO103" i="11"/>
  <c r="HK331" i="11"/>
  <c r="HQ342" i="11"/>
  <c r="GU2" i="11"/>
  <c r="HU253" i="11"/>
  <c r="HH203" i="11"/>
  <c r="GY65" i="11"/>
  <c r="HV259" i="11"/>
  <c r="HL210" i="11"/>
  <c r="HY65" i="11"/>
  <c r="HT263" i="11"/>
  <c r="HL247" i="11"/>
  <c r="HJ340" i="11"/>
  <c r="HO150" i="11"/>
  <c r="HD112" i="11"/>
  <c r="HJ131" i="11"/>
  <c r="HY187" i="11"/>
  <c r="GU144" i="11"/>
  <c r="HG205" i="11"/>
  <c r="GQ109" i="11"/>
  <c r="HU172" i="11"/>
  <c r="GS53" i="11"/>
  <c r="HO324" i="11"/>
  <c r="HD281" i="11"/>
  <c r="GZ118" i="11"/>
  <c r="HU327" i="11"/>
  <c r="HT291" i="11"/>
  <c r="GT233" i="11"/>
  <c r="HY118" i="11"/>
  <c r="HO279" i="11"/>
  <c r="GD329" i="11"/>
  <c r="GW41" i="11"/>
  <c r="HE345" i="11"/>
  <c r="HL315" i="11"/>
  <c r="HW208" i="11"/>
  <c r="HP96" i="11"/>
  <c r="HK243" i="11"/>
  <c r="HP221" i="11"/>
  <c r="HC125" i="11"/>
  <c r="HH198" i="11"/>
  <c r="GU72" i="11"/>
  <c r="HJ310" i="11"/>
  <c r="HW105" i="11"/>
  <c r="HR171" i="11"/>
  <c r="HQ208" i="11"/>
  <c r="HG270" i="11"/>
  <c r="HI95" i="11"/>
  <c r="HU96" i="11"/>
  <c r="HG289" i="11"/>
  <c r="HU81" i="11"/>
  <c r="GR195" i="11"/>
  <c r="HD328" i="11"/>
  <c r="HD319" i="11"/>
  <c r="GS95" i="11"/>
  <c r="HK216" i="11"/>
  <c r="HT108" i="11"/>
  <c r="HE243" i="11"/>
  <c r="HI209" i="11"/>
  <c r="HG303" i="11"/>
  <c r="HO292" i="11"/>
  <c r="HM231" i="11"/>
  <c r="GS161" i="11"/>
  <c r="HP84" i="11"/>
  <c r="HH222" i="11"/>
  <c r="HF64" i="11"/>
  <c r="HD290" i="11"/>
  <c r="HW5" i="11"/>
  <c r="HL95" i="11"/>
  <c r="HV198" i="11"/>
  <c r="HT186" i="11"/>
  <c r="HV196" i="11"/>
  <c r="FB259" i="11"/>
  <c r="HL64" i="11"/>
  <c r="HK182" i="11"/>
  <c r="HD165" i="11"/>
  <c r="HW250" i="11"/>
  <c r="EV209" i="11"/>
  <c r="HC227" i="11"/>
  <c r="EZ344" i="11"/>
  <c r="FB250" i="11"/>
  <c r="HL77" i="11"/>
  <c r="HE158" i="11"/>
  <c r="HF35" i="11"/>
  <c r="HH314" i="11"/>
  <c r="HH103" i="11"/>
  <c r="HE222" i="11"/>
  <c r="HM324" i="11"/>
  <c r="HE190" i="11"/>
  <c r="HK234" i="11"/>
  <c r="HQ212" i="11"/>
  <c r="HG65" i="11"/>
  <c r="EZ132" i="11"/>
  <c r="FD332" i="11"/>
  <c r="HX38" i="11"/>
  <c r="HK69" i="11"/>
  <c r="FB131" i="11"/>
  <c r="HY272" i="11"/>
  <c r="HM260" i="11"/>
  <c r="HK287" i="11"/>
  <c r="HX164" i="11"/>
  <c r="HU57" i="11"/>
  <c r="HK207" i="11"/>
  <c r="HX83" i="11"/>
  <c r="HF290" i="11"/>
  <c r="HS47" i="11"/>
  <c r="HH298" i="11"/>
  <c r="EX149" i="11"/>
  <c r="FE53" i="11"/>
  <c r="HL207" i="11"/>
  <c r="HR285" i="11"/>
  <c r="HE295" i="11"/>
  <c r="HO144" i="11"/>
  <c r="GD212" i="11"/>
  <c r="HC206" i="11"/>
  <c r="HD175" i="11"/>
  <c r="HK231" i="11"/>
  <c r="HY95" i="11"/>
  <c r="HS261" i="11"/>
  <c r="HT295" i="11"/>
  <c r="HM226" i="11"/>
  <c r="HX31" i="11"/>
  <c r="HF138" i="11"/>
  <c r="HR116" i="11"/>
  <c r="HH35" i="11"/>
  <c r="HD123" i="11"/>
  <c r="HM82" i="11"/>
  <c r="HE287" i="11"/>
  <c r="HH131" i="11"/>
  <c r="HC80" i="11"/>
  <c r="HE160" i="11"/>
  <c r="HV49" i="11"/>
  <c r="HV253" i="11"/>
  <c r="HG310" i="11"/>
  <c r="FA186" i="11"/>
  <c r="EW193" i="11"/>
  <c r="HR77" i="11"/>
  <c r="HX181" i="11"/>
  <c r="EY261" i="11"/>
  <c r="EV223" i="11"/>
  <c r="EX264" i="11"/>
  <c r="HO159" i="11"/>
  <c r="HX218" i="11"/>
  <c r="HJ239" i="11"/>
  <c r="EX288" i="11"/>
  <c r="HK200" i="11"/>
  <c r="HE86" i="11"/>
  <c r="HF222" i="11"/>
  <c r="HW37" i="11"/>
  <c r="HM135" i="11"/>
  <c r="HO56" i="11"/>
  <c r="HO160" i="11"/>
  <c r="FE128" i="11"/>
  <c r="HQ46" i="11"/>
  <c r="HE66" i="11"/>
  <c r="HP251" i="11"/>
  <c r="HJ163" i="11"/>
  <c r="HF106" i="11"/>
  <c r="FB243" i="11"/>
  <c r="HL60" i="11"/>
  <c r="HS317" i="11"/>
  <c r="HT345" i="11"/>
  <c r="HJ337" i="11"/>
  <c r="HW42" i="11"/>
  <c r="EY157" i="11"/>
  <c r="HG130" i="11"/>
  <c r="HL326" i="11"/>
  <c r="HR268" i="11"/>
  <c r="HS201" i="11"/>
  <c r="HQ3" i="11"/>
  <c r="HF304" i="11"/>
  <c r="HD188" i="11"/>
  <c r="HF10" i="11"/>
  <c r="GV124" i="11"/>
  <c r="HE149" i="11"/>
  <c r="HU78" i="11"/>
  <c r="HL92" i="11"/>
  <c r="HM199" i="11"/>
  <c r="HG144" i="11"/>
  <c r="HT34" i="11"/>
  <c r="HL224" i="11"/>
  <c r="HT79" i="11"/>
  <c r="HM138" i="11"/>
  <c r="GR69" i="11"/>
  <c r="FE326" i="11"/>
  <c r="HP62" i="11"/>
  <c r="HT300" i="11"/>
  <c r="HD218" i="11"/>
  <c r="HM50" i="11"/>
  <c r="HF340" i="11"/>
  <c r="EU335" i="11"/>
  <c r="HD193" i="11"/>
  <c r="FB346" i="11"/>
  <c r="HP222" i="11"/>
  <c r="HC248" i="11"/>
  <c r="EU334" i="11"/>
  <c r="HD146" i="11"/>
  <c r="HW157" i="11"/>
  <c r="HE100" i="11"/>
  <c r="HG165" i="11"/>
  <c r="HI164" i="11"/>
  <c r="HJ133" i="11"/>
  <c r="HL188" i="11"/>
  <c r="HX36" i="11"/>
  <c r="HD261" i="11"/>
  <c r="EW233" i="11"/>
  <c r="HU2" i="11"/>
  <c r="HX293" i="11"/>
  <c r="HJ284" i="11"/>
  <c r="HE208" i="11"/>
  <c r="HR274" i="11"/>
  <c r="HM243" i="11"/>
  <c r="EZ284" i="11"/>
  <c r="FA279" i="11"/>
  <c r="HU97" i="11"/>
  <c r="HV112" i="11"/>
  <c r="HF189" i="11"/>
  <c r="HG233" i="11"/>
  <c r="HJ328" i="11"/>
  <c r="HC286" i="11"/>
  <c r="HK235" i="11"/>
  <c r="HQ47" i="11"/>
  <c r="HO44" i="11"/>
  <c r="HK265" i="11"/>
  <c r="HS239" i="11"/>
  <c r="FA111" i="11"/>
  <c r="EX164" i="11"/>
  <c r="FC142" i="11"/>
  <c r="EX140" i="11"/>
  <c r="HU88" i="11"/>
  <c r="EY285" i="11"/>
  <c r="HL230" i="11"/>
  <c r="HJ196" i="11"/>
  <c r="HO248" i="11"/>
  <c r="HD263" i="11"/>
  <c r="HY278" i="11"/>
  <c r="HK163" i="11"/>
  <c r="HM84" i="11"/>
  <c r="HP88" i="11"/>
  <c r="HH315" i="11"/>
  <c r="GD94" i="11"/>
  <c r="HP79" i="11"/>
  <c r="HQ8" i="11"/>
  <c r="FC176" i="11"/>
  <c r="EX130" i="11"/>
  <c r="HI105" i="11"/>
  <c r="EU242" i="11"/>
  <c r="HI77" i="11"/>
  <c r="HT155" i="11"/>
  <c r="HD257" i="11"/>
  <c r="EZ173" i="11"/>
  <c r="HK286" i="11"/>
  <c r="HH324" i="11"/>
  <c r="HE254" i="11"/>
  <c r="HH217" i="11"/>
  <c r="HR54" i="11"/>
  <c r="HF146" i="11"/>
  <c r="HD249" i="11"/>
  <c r="HL39" i="11"/>
  <c r="HJ108" i="11"/>
  <c r="HV321" i="11"/>
  <c r="HE244" i="11"/>
  <c r="HT227" i="11"/>
  <c r="EW308" i="11"/>
  <c r="HG37" i="11"/>
  <c r="EX134" i="11"/>
  <c r="HK264" i="11"/>
  <c r="HT93" i="11"/>
  <c r="HD75" i="11"/>
  <c r="HE111" i="11"/>
  <c r="FB127" i="11"/>
  <c r="HF111" i="11"/>
  <c r="HJ140" i="11"/>
  <c r="HR87" i="11"/>
  <c r="HW260" i="11"/>
  <c r="HL268" i="11"/>
  <c r="HM128" i="11"/>
  <c r="HK73" i="11"/>
  <c r="FE189" i="11"/>
  <c r="HI289" i="11"/>
  <c r="HM333" i="11"/>
  <c r="HT158" i="11"/>
  <c r="HK51" i="11"/>
  <c r="EX289" i="11"/>
  <c r="EV303" i="11"/>
  <c r="HL273" i="11"/>
  <c r="HJ52" i="11"/>
  <c r="HH57" i="11"/>
  <c r="HW4" i="11"/>
  <c r="HI341" i="11"/>
  <c r="HO90" i="11"/>
  <c r="HI334" i="11"/>
  <c r="HX342" i="11"/>
  <c r="HH158" i="11"/>
  <c r="EV297" i="11"/>
  <c r="HL223" i="11"/>
  <c r="HC252" i="11"/>
  <c r="HI288" i="11"/>
  <c r="HH132" i="11"/>
  <c r="HL147" i="11"/>
  <c r="HR153" i="11"/>
  <c r="HK117" i="11"/>
  <c r="FC274" i="11"/>
  <c r="FA349" i="11"/>
  <c r="HI58" i="11"/>
  <c r="GD116" i="11"/>
  <c r="HT254" i="11"/>
  <c r="HT9" i="11"/>
  <c r="HK221" i="11"/>
  <c r="HW232" i="11"/>
  <c r="HJ187" i="11"/>
  <c r="HP194" i="11"/>
  <c r="HT287" i="11"/>
  <c r="HG138" i="11"/>
  <c r="HD255" i="11"/>
  <c r="HV218" i="11"/>
  <c r="EV132" i="11"/>
  <c r="HD229" i="11"/>
  <c r="HM104" i="11"/>
  <c r="HY209" i="11"/>
  <c r="HJ165" i="11"/>
  <c r="HF212" i="11"/>
  <c r="EV336" i="11"/>
  <c r="HO257" i="11"/>
  <c r="EY131" i="11"/>
  <c r="EZ149" i="11"/>
  <c r="HR102" i="11"/>
  <c r="EZ145" i="11"/>
  <c r="HP284" i="11"/>
  <c r="HD138" i="11"/>
  <c r="EX203" i="11"/>
  <c r="FB298" i="11"/>
  <c r="HU314" i="11"/>
  <c r="HK145" i="11"/>
  <c r="HC276" i="11"/>
  <c r="HF139" i="11"/>
  <c r="FC180" i="11"/>
  <c r="HG267" i="11"/>
  <c r="HG133" i="11"/>
  <c r="HD322" i="11"/>
  <c r="FB216" i="11"/>
  <c r="HI218" i="11"/>
  <c r="HD210" i="11"/>
  <c r="HI181" i="11"/>
  <c r="HK183" i="11"/>
  <c r="HE135" i="11"/>
  <c r="FB260" i="11"/>
  <c r="FA174" i="11"/>
  <c r="EU224" i="11"/>
  <c r="EY288" i="11"/>
  <c r="EZ285" i="11"/>
  <c r="EV184" i="11"/>
  <c r="HG101" i="11"/>
  <c r="HZ207" i="11"/>
  <c r="HG255" i="11"/>
  <c r="HT154" i="11"/>
  <c r="FA281" i="11"/>
  <c r="HR74" i="11"/>
  <c r="FE244" i="11"/>
  <c r="HH154" i="11"/>
  <c r="HF60" i="11"/>
  <c r="HJ229" i="11"/>
  <c r="HW38" i="11"/>
  <c r="FE311" i="11"/>
  <c r="HH305" i="11"/>
  <c r="FD298" i="11"/>
  <c r="EZ222" i="11"/>
  <c r="EU193" i="11"/>
  <c r="FC154" i="11"/>
  <c r="EY180" i="11"/>
  <c r="EW93" i="11"/>
  <c r="HM170" i="11"/>
  <c r="HJ95" i="11"/>
  <c r="HU60" i="11"/>
  <c r="HE175" i="11"/>
  <c r="HK263" i="11"/>
  <c r="FE324" i="11"/>
  <c r="HK303" i="11"/>
  <c r="HD64" i="11"/>
  <c r="HI32" i="11"/>
  <c r="HQ71" i="11"/>
  <c r="HM54" i="11"/>
  <c r="GR145" i="11"/>
  <c r="EY125" i="11"/>
  <c r="HL66" i="11"/>
  <c r="HH41" i="11"/>
  <c r="EV100" i="11"/>
  <c r="HR10" i="11"/>
  <c r="HC141" i="11"/>
  <c r="FD130" i="11"/>
  <c r="HC133" i="11"/>
  <c r="EW162" i="11"/>
  <c r="HJ350" i="11"/>
  <c r="HJ242" i="11"/>
  <c r="EY248" i="11"/>
  <c r="HE281" i="11"/>
  <c r="EX290" i="11"/>
  <c r="HH32" i="11"/>
  <c r="FD254" i="11"/>
  <c r="HG117" i="11"/>
  <c r="GS150" i="11"/>
  <c r="HE129" i="11"/>
  <c r="EX30" i="11"/>
  <c r="AV214" i="11"/>
  <c r="FD303" i="11"/>
  <c r="HF85" i="11"/>
  <c r="HJ42" i="11"/>
  <c r="FE165" i="11"/>
  <c r="FB283" i="11"/>
  <c r="HM42" i="11"/>
  <c r="HP47" i="11"/>
  <c r="HI103" i="11"/>
  <c r="EV318" i="11"/>
  <c r="EV57" i="11"/>
  <c r="EZ275" i="11"/>
  <c r="EX252" i="11"/>
  <c r="FB174" i="11"/>
  <c r="HM320" i="11"/>
  <c r="HT56" i="11"/>
  <c r="EZ175" i="11"/>
  <c r="HJ98" i="11"/>
  <c r="HA85" i="11"/>
  <c r="HD66" i="11"/>
  <c r="FA343" i="11"/>
  <c r="HJ347" i="11"/>
  <c r="HU102" i="11"/>
  <c r="HY271" i="11"/>
  <c r="HC160" i="11"/>
  <c r="HJ84" i="11"/>
  <c r="EW266" i="11"/>
  <c r="GT273" i="11"/>
  <c r="HD180" i="11"/>
  <c r="FE213" i="11"/>
  <c r="HR172" i="11"/>
  <c r="HX153" i="11"/>
  <c r="HI230" i="11"/>
  <c r="GT63" i="11"/>
  <c r="HC189" i="11"/>
  <c r="HF172" i="11"/>
  <c r="GU175" i="11"/>
  <c r="HV256" i="11"/>
  <c r="HX72" i="11"/>
  <c r="HV119" i="11"/>
  <c r="HM253" i="11"/>
  <c r="HU201" i="11"/>
  <c r="HV123" i="11"/>
  <c r="HU7" i="11"/>
  <c r="HW148" i="11"/>
  <c r="GS104" i="11"/>
  <c r="HJ125" i="11"/>
  <c r="HT305" i="11"/>
  <c r="HD76" i="11"/>
  <c r="HP271" i="11"/>
  <c r="HH246" i="11"/>
  <c r="HC136" i="11"/>
  <c r="HH84" i="11"/>
  <c r="HW117" i="11"/>
  <c r="HY2" i="11"/>
  <c r="HP68" i="11"/>
  <c r="HF73" i="11"/>
  <c r="HY311" i="11"/>
  <c r="HT179" i="11"/>
  <c r="HS119" i="11"/>
  <c r="HL274" i="11"/>
  <c r="HW118" i="11"/>
  <c r="HT229" i="11"/>
  <c r="HR152" i="11"/>
  <c r="HX169" i="11"/>
  <c r="HY351" i="11"/>
  <c r="HS93" i="11"/>
  <c r="HU211" i="11"/>
  <c r="HP207" i="11"/>
  <c r="HC75" i="11"/>
  <c r="HS103" i="11"/>
  <c r="HX204" i="11"/>
  <c r="HL98" i="11"/>
  <c r="HK318" i="11"/>
  <c r="HG210" i="11"/>
  <c r="HL79" i="11"/>
  <c r="HS152" i="11"/>
  <c r="HS121" i="11"/>
  <c r="HV92" i="11"/>
  <c r="HX58" i="11"/>
  <c r="HF272" i="11"/>
  <c r="HG245" i="11"/>
  <c r="HI104" i="11"/>
  <c r="HC304" i="11"/>
  <c r="HO53" i="11"/>
  <c r="HG94" i="11"/>
  <c r="HS3" i="11"/>
  <c r="FC330" i="11"/>
  <c r="EW288" i="11"/>
  <c r="HK80" i="11"/>
  <c r="HD97" i="11"/>
  <c r="HU109" i="11"/>
  <c r="HG309" i="11"/>
  <c r="HI28" i="11"/>
  <c r="HQ330" i="11"/>
  <c r="HY40" i="11"/>
  <c r="HR34" i="11"/>
  <c r="EX242" i="11"/>
  <c r="GX7" i="11"/>
  <c r="EV280" i="11"/>
  <c r="HL172" i="11"/>
  <c r="HL94" i="11"/>
  <c r="HF155" i="11"/>
  <c r="FA337" i="11"/>
  <c r="FE317" i="11"/>
  <c r="EY200" i="11"/>
  <c r="HS266" i="11"/>
  <c r="HO157" i="11"/>
  <c r="HS2" i="11"/>
  <c r="HL160" i="11"/>
  <c r="HM116" i="11"/>
  <c r="HT94" i="11"/>
  <c r="HX94" i="11"/>
  <c r="HO94" i="11"/>
  <c r="HJ274" i="11"/>
  <c r="HU48" i="11"/>
  <c r="EY210" i="11"/>
  <c r="HI248" i="11"/>
  <c r="HG137" i="11"/>
  <c r="HT346" i="11"/>
  <c r="HU5" i="11"/>
  <c r="HJ285" i="11"/>
  <c r="HX136" i="11"/>
  <c r="HH296" i="11"/>
  <c r="HG66" i="11"/>
  <c r="HW59" i="11"/>
  <c r="GY225" i="11"/>
  <c r="HR206" i="11"/>
  <c r="EZ271" i="11"/>
  <c r="EX342" i="11"/>
  <c r="HE112" i="11"/>
  <c r="HF108" i="11"/>
  <c r="HL317" i="11"/>
  <c r="HO189" i="11"/>
  <c r="EU171" i="11"/>
  <c r="FB318" i="11"/>
  <c r="HH219" i="11"/>
  <c r="HY175" i="11"/>
  <c r="HG262" i="11"/>
  <c r="HF170" i="11"/>
  <c r="HG296" i="11"/>
  <c r="HV58" i="11"/>
  <c r="HE231" i="11"/>
  <c r="HF235" i="11"/>
  <c r="HS44" i="11"/>
  <c r="HC299" i="11"/>
  <c r="HW61" i="11"/>
  <c r="FA197" i="11"/>
  <c r="EX185" i="11"/>
  <c r="HA179" i="11"/>
  <c r="HH149" i="11"/>
  <c r="HG88" i="11"/>
  <c r="HR195" i="11"/>
  <c r="HH200" i="11"/>
  <c r="HF332" i="11"/>
  <c r="EW186" i="11"/>
  <c r="HG240" i="11"/>
  <c r="HL89" i="11"/>
  <c r="HR344" i="11"/>
  <c r="HH223" i="11"/>
  <c r="HO349" i="11"/>
  <c r="HM70" i="11"/>
  <c r="GX217" i="11"/>
  <c r="HM186" i="11"/>
  <c r="HO333" i="11"/>
  <c r="HG290" i="11"/>
  <c r="HM85" i="11"/>
  <c r="FB178" i="11"/>
  <c r="HC45" i="11"/>
  <c r="HH30" i="11"/>
  <c r="FE303" i="11"/>
  <c r="EZ224" i="11"/>
  <c r="HO196" i="11"/>
  <c r="HT115" i="11"/>
  <c r="HK308" i="11"/>
  <c r="HC195" i="11"/>
  <c r="HE212" i="11"/>
  <c r="HS269" i="11"/>
  <c r="GD53" i="11"/>
  <c r="HS84" i="11"/>
  <c r="HD206" i="11"/>
  <c r="HI157" i="11"/>
  <c r="HF312" i="11"/>
  <c r="HM110" i="11"/>
  <c r="HC155" i="11"/>
  <c r="HC32" i="11"/>
  <c r="HC270" i="11"/>
  <c r="HH179" i="11"/>
  <c r="FA325" i="11"/>
  <c r="HW43" i="11"/>
  <c r="HF278" i="11"/>
  <c r="HO280" i="11"/>
  <c r="HL312" i="11"/>
  <c r="HV102" i="11"/>
  <c r="HV160" i="11"/>
  <c r="HE30" i="11"/>
  <c r="GV44" i="11"/>
  <c r="HP71" i="11"/>
  <c r="HV51" i="11"/>
  <c r="HD315" i="11"/>
  <c r="HP120" i="11"/>
  <c r="HI195" i="11"/>
  <c r="HG35" i="11"/>
  <c r="HK118" i="11"/>
  <c r="HC124" i="11"/>
  <c r="GD298" i="11"/>
  <c r="HD100" i="11"/>
  <c r="HU115" i="11"/>
  <c r="HH189" i="11"/>
  <c r="HI249" i="11"/>
  <c r="HM55" i="11"/>
  <c r="HF274" i="11"/>
  <c r="HR100" i="11"/>
  <c r="HS275" i="11"/>
  <c r="HG293" i="11"/>
  <c r="HG218" i="11"/>
  <c r="HQ283" i="11"/>
  <c r="HC321" i="11"/>
  <c r="HK48" i="11"/>
  <c r="EU314" i="11"/>
  <c r="HL347" i="11"/>
  <c r="HD27" i="11"/>
  <c r="HF247" i="11"/>
  <c r="FA219" i="11"/>
  <c r="HI326" i="11"/>
  <c r="HK178" i="11"/>
  <c r="HK220" i="11"/>
  <c r="HJ269" i="11"/>
  <c r="HI296" i="11"/>
  <c r="HV27" i="11"/>
  <c r="HI151" i="11"/>
  <c r="GD316" i="11"/>
  <c r="HF296" i="11"/>
  <c r="HQ139" i="11"/>
  <c r="HW134" i="11"/>
  <c r="HK196" i="11"/>
  <c r="HT197" i="11"/>
  <c r="HM239" i="11"/>
  <c r="HV329" i="11"/>
  <c r="HJ341" i="11"/>
  <c r="HI231" i="11"/>
  <c r="HH199" i="11"/>
  <c r="FC277" i="11"/>
  <c r="HS147" i="11"/>
  <c r="HM44" i="11"/>
  <c r="HS70" i="11"/>
  <c r="GS59" i="11"/>
  <c r="HW136" i="11"/>
  <c r="HO233" i="11"/>
  <c r="GW46" i="11"/>
  <c r="HL246" i="11"/>
  <c r="HY128" i="11"/>
  <c r="HT112" i="11"/>
  <c r="HM167" i="11"/>
  <c r="HK339" i="11"/>
  <c r="HM147" i="11"/>
  <c r="HF217" i="11"/>
  <c r="HM176" i="11"/>
  <c r="HM28" i="11"/>
  <c r="HJ207" i="11"/>
  <c r="HF150" i="11"/>
  <c r="HE45" i="11"/>
  <c r="HI31" i="11"/>
  <c r="HE180" i="11"/>
  <c r="HI34" i="11"/>
  <c r="HG332" i="11"/>
  <c r="HV292" i="11"/>
  <c r="GR107" i="11"/>
  <c r="HS251" i="11"/>
  <c r="HM341" i="11"/>
  <c r="HL193" i="11"/>
  <c r="HJ143" i="11"/>
  <c r="HY42" i="11"/>
  <c r="HR94" i="11"/>
  <c r="HX245" i="11"/>
  <c r="HE165" i="11"/>
  <c r="HT107" i="11"/>
  <c r="HE258" i="11"/>
  <c r="HP146" i="11"/>
  <c r="EU313" i="11"/>
  <c r="HO67" i="11"/>
  <c r="EZ266" i="11"/>
  <c r="HU190" i="11"/>
  <c r="HS130" i="11"/>
  <c r="HS97" i="11"/>
  <c r="HL150" i="11"/>
  <c r="HM163" i="11"/>
  <c r="HL336" i="11"/>
  <c r="HU257" i="11"/>
  <c r="HU43" i="11"/>
  <c r="HL344" i="11"/>
  <c r="HM105" i="11"/>
  <c r="HP70" i="11"/>
  <c r="HD228" i="11"/>
  <c r="GR6" i="11"/>
  <c r="HM109" i="11"/>
  <c r="EV273" i="11"/>
  <c r="HL349" i="11"/>
  <c r="HK165" i="11"/>
  <c r="HF159" i="11"/>
  <c r="HM220" i="11"/>
  <c r="HL128" i="11"/>
  <c r="HG315" i="11"/>
  <c r="HE103" i="11"/>
  <c r="HD135" i="11"/>
  <c r="HC218" i="11"/>
  <c r="HH143" i="11"/>
  <c r="HL189" i="11"/>
  <c r="HF238" i="11"/>
  <c r="HW152" i="11"/>
  <c r="HM267" i="11"/>
  <c r="HL69" i="11"/>
  <c r="FC270" i="11"/>
  <c r="HL275" i="11"/>
  <c r="EY224" i="11"/>
  <c r="FA175" i="11"/>
  <c r="GR103" i="11"/>
  <c r="HO43" i="11"/>
  <c r="HY121" i="11"/>
  <c r="FD288" i="11"/>
  <c r="HF71" i="11"/>
  <c r="HJ197" i="11"/>
  <c r="FB164" i="11"/>
  <c r="HK106" i="11"/>
  <c r="HK345" i="11"/>
  <c r="HX329" i="11"/>
  <c r="EY317" i="11"/>
  <c r="EX243" i="11"/>
  <c r="HG39" i="11"/>
  <c r="FD333" i="11"/>
  <c r="EY273" i="11"/>
  <c r="FE242" i="11"/>
  <c r="FC299" i="11"/>
  <c r="HM148" i="11"/>
  <c r="EW232" i="11"/>
  <c r="EY121" i="11"/>
  <c r="HH332" i="11"/>
  <c r="HS273" i="11"/>
  <c r="HI85" i="11"/>
  <c r="HW131" i="11"/>
  <c r="HR43" i="11"/>
  <c r="HL305" i="11"/>
  <c r="FC338" i="11"/>
  <c r="HL155" i="11"/>
  <c r="HL161" i="11"/>
  <c r="EU332" i="11"/>
  <c r="HK105" i="11"/>
  <c r="FE248" i="11"/>
  <c r="FD77" i="11"/>
  <c r="HL183" i="11"/>
  <c r="HG29" i="11"/>
  <c r="HP85" i="11"/>
  <c r="FB267" i="11"/>
  <c r="HS34" i="11"/>
  <c r="FE302" i="11"/>
  <c r="FE315" i="11"/>
  <c r="EY177" i="11"/>
  <c r="EV307" i="11"/>
  <c r="HJ67" i="11"/>
  <c r="HU155" i="11"/>
  <c r="HF79" i="11"/>
  <c r="HC168" i="11"/>
  <c r="EX151" i="11"/>
  <c r="HM236" i="11"/>
  <c r="EZ128" i="11"/>
  <c r="HE223" i="11"/>
  <c r="FA250" i="11"/>
  <c r="EU234" i="11"/>
  <c r="HR204" i="11"/>
  <c r="FE300" i="11"/>
  <c r="FA170" i="11"/>
  <c r="HJ75" i="11"/>
  <c r="EX168" i="11"/>
  <c r="EU173" i="11"/>
  <c r="HM35" i="11"/>
  <c r="HQ238" i="11"/>
  <c r="EX266" i="11"/>
  <c r="FC257" i="11"/>
  <c r="EW114" i="11"/>
  <c r="HG192" i="11"/>
  <c r="EW275" i="11"/>
  <c r="EY55" i="11"/>
  <c r="HW115" i="11"/>
  <c r="EY267" i="11"/>
  <c r="HR114" i="11"/>
  <c r="EV232" i="11"/>
  <c r="HC224" i="11"/>
  <c r="HR89" i="11"/>
  <c r="FD250" i="11"/>
  <c r="HF75" i="11"/>
  <c r="HG112" i="11"/>
  <c r="EX94" i="11"/>
  <c r="HJ152" i="11"/>
  <c r="EZ172" i="11"/>
  <c r="EZ220" i="11"/>
  <c r="FB210" i="11"/>
  <c r="EY83" i="11"/>
  <c r="HX231" i="11"/>
  <c r="HK332" i="11"/>
  <c r="HI313" i="11"/>
  <c r="HE221" i="11"/>
  <c r="EX182" i="11"/>
  <c r="FE211" i="11"/>
  <c r="HG8" i="11"/>
  <c r="HE90" i="11"/>
  <c r="HI304" i="11"/>
  <c r="EV195" i="11"/>
  <c r="EX202" i="11"/>
  <c r="HF163" i="11"/>
  <c r="FD343" i="11"/>
  <c r="FA267" i="11"/>
  <c r="FA190" i="11"/>
  <c r="EX273" i="11"/>
  <c r="FD117" i="11"/>
  <c r="HJ109" i="11"/>
  <c r="HF231" i="11"/>
  <c r="HW154" i="11"/>
  <c r="EV178" i="11"/>
  <c r="HE63" i="11"/>
  <c r="HV193" i="11"/>
  <c r="HC213" i="11"/>
  <c r="HH211" i="11"/>
  <c r="HK55" i="11"/>
  <c r="HD91" i="11"/>
  <c r="HJ182" i="11"/>
  <c r="FA171" i="11"/>
  <c r="HC245" i="11"/>
  <c r="HH266" i="11"/>
  <c r="HG52" i="11"/>
  <c r="HL199" i="11"/>
  <c r="HI173" i="11"/>
  <c r="EZ274" i="11"/>
  <c r="FE320" i="11"/>
  <c r="HH56" i="11"/>
  <c r="FD282" i="11"/>
  <c r="HE289" i="11"/>
  <c r="HY70" i="11"/>
  <c r="HE88" i="11"/>
  <c r="FC334" i="11"/>
  <c r="EY162" i="11"/>
  <c r="FD10" i="11"/>
  <c r="FA64" i="11"/>
  <c r="FB244" i="11"/>
  <c r="HW110" i="11"/>
  <c r="EW148" i="11"/>
  <c r="HK46" i="11"/>
  <c r="HH138" i="11"/>
  <c r="FB275" i="11"/>
  <c r="EV262" i="11"/>
  <c r="EY341" i="11"/>
  <c r="EX150" i="11"/>
  <c r="HF182" i="11"/>
  <c r="HY38" i="11"/>
  <c r="HK56" i="11"/>
  <c r="EW209" i="11"/>
  <c r="HW149" i="11"/>
  <c r="EU253" i="11"/>
  <c r="HD11" i="11"/>
  <c r="HF8" i="11"/>
  <c r="HK204" i="11"/>
  <c r="EX329" i="11"/>
  <c r="FA225" i="11"/>
  <c r="HF158" i="11"/>
  <c r="HC109" i="11"/>
  <c r="FC296" i="11"/>
  <c r="EZ210" i="11"/>
  <c r="EZ242" i="11"/>
  <c r="HL74" i="11"/>
  <c r="GW103" i="11"/>
  <c r="EZ156" i="11"/>
  <c r="HK129" i="11"/>
  <c r="FE334" i="11"/>
  <c r="EW335" i="11"/>
  <c r="FD307" i="11"/>
  <c r="HV67" i="11"/>
  <c r="HJ195" i="11"/>
  <c r="EX201" i="11"/>
  <c r="HD67" i="11"/>
  <c r="EW271" i="11"/>
  <c r="EX296" i="11"/>
  <c r="HH83" i="11"/>
  <c r="HG9" i="11"/>
  <c r="HM100" i="11"/>
  <c r="HW146" i="11"/>
  <c r="HG327" i="11"/>
  <c r="HO165" i="11"/>
  <c r="EX286" i="11"/>
  <c r="HG74" i="11"/>
  <c r="FB128" i="11"/>
  <c r="EV247" i="11"/>
  <c r="HG49" i="11"/>
  <c r="HC234" i="11"/>
  <c r="HP44" i="11"/>
  <c r="HV257" i="11"/>
  <c r="HK273" i="11"/>
  <c r="GX8" i="11"/>
  <c r="HT247" i="11"/>
  <c r="HP80" i="11"/>
  <c r="GQ242" i="11"/>
  <c r="HJ80" i="11"/>
  <c r="HC291" i="11"/>
  <c r="HL166" i="11"/>
  <c r="HE191" i="11"/>
  <c r="HG287" i="11"/>
  <c r="HO205" i="11"/>
  <c r="HR108" i="11"/>
  <c r="HP57" i="11"/>
  <c r="HI191" i="11"/>
  <c r="HV38" i="11"/>
  <c r="HC301" i="11"/>
  <c r="HS55" i="11"/>
  <c r="HP213" i="11"/>
  <c r="HG248" i="11"/>
  <c r="HM303" i="11"/>
  <c r="HM252" i="11"/>
  <c r="HI310" i="11"/>
  <c r="HF284" i="11"/>
  <c r="HW231" i="11"/>
  <c r="HI161" i="11"/>
  <c r="HS109" i="11"/>
  <c r="GD345" i="11"/>
  <c r="HC149" i="11"/>
  <c r="HE306" i="11"/>
  <c r="HM295" i="11"/>
  <c r="HL257" i="11"/>
  <c r="HY252" i="11"/>
  <c r="HV52" i="11"/>
  <c r="GS6" i="11"/>
  <c r="HW109" i="11"/>
  <c r="HD330" i="11"/>
  <c r="HP345" i="11"/>
  <c r="HU113" i="11"/>
  <c r="HK271" i="11"/>
  <c r="GY66" i="11"/>
  <c r="HG99" i="11"/>
  <c r="EX187" i="11"/>
  <c r="HC187" i="11"/>
  <c r="HS99" i="11"/>
  <c r="HH268" i="11"/>
  <c r="HE262" i="11"/>
  <c r="FE191" i="11"/>
  <c r="HC162" i="11"/>
  <c r="HV265" i="11"/>
  <c r="HL181" i="11"/>
  <c r="HJ210" i="11"/>
  <c r="HH127" i="11"/>
  <c r="EW172" i="11"/>
  <c r="HD82" i="11"/>
  <c r="HU39" i="11"/>
  <c r="HJ188" i="11"/>
  <c r="FE312" i="11"/>
  <c r="HS73" i="11"/>
  <c r="EW333" i="11"/>
  <c r="HE259" i="11"/>
  <c r="HH192" i="11"/>
  <c r="FA179" i="11"/>
  <c r="HQ2" i="11"/>
  <c r="HQ152" i="11"/>
  <c r="HV62" i="11"/>
  <c r="HV132" i="11"/>
  <c r="HS248" i="11"/>
  <c r="HC182" i="11"/>
  <c r="HG178" i="11"/>
  <c r="HL313" i="11"/>
  <c r="HT84" i="11"/>
  <c r="HG292" i="11"/>
  <c r="FE347" i="11"/>
  <c r="HM64" i="11"/>
  <c r="FB287" i="11"/>
  <c r="HV137" i="11"/>
  <c r="HJ258" i="11"/>
  <c r="HG121" i="11"/>
  <c r="GZ289" i="11"/>
  <c r="HY101" i="11"/>
  <c r="HS198" i="11"/>
  <c r="HJ153" i="11"/>
  <c r="HI267" i="11"/>
  <c r="HE148" i="11"/>
  <c r="EZ163" i="11"/>
  <c r="HV168" i="11"/>
  <c r="EU322" i="11"/>
  <c r="HE37" i="11"/>
  <c r="HS4" i="11"/>
  <c r="HP227" i="11"/>
  <c r="HH115" i="11"/>
  <c r="HD232" i="11"/>
  <c r="HX146" i="11"/>
  <c r="HO37" i="11"/>
  <c r="HW203" i="11"/>
  <c r="HQ112" i="11"/>
  <c r="EX129" i="11"/>
  <c r="EV342" i="11"/>
  <c r="HK94" i="11"/>
  <c r="HM78" i="11"/>
  <c r="HT49" i="11"/>
  <c r="HD342" i="11"/>
  <c r="HF225" i="11"/>
  <c r="HD181" i="11"/>
  <c r="HI290" i="11"/>
  <c r="HM304" i="11"/>
  <c r="HW84" i="11"/>
  <c r="EW282" i="11"/>
  <c r="HW160" i="11"/>
  <c r="HM145" i="11"/>
  <c r="GD32" i="11"/>
  <c r="GW45" i="11"/>
  <c r="HU122" i="11"/>
  <c r="HE64" i="11"/>
  <c r="HI67" i="11"/>
  <c r="HE137" i="11"/>
  <c r="GT274" i="11"/>
  <c r="EW311" i="11"/>
  <c r="HY295" i="11"/>
  <c r="EX332" i="11"/>
  <c r="HL97" i="11"/>
  <c r="HD36" i="11"/>
  <c r="HO63" i="11"/>
  <c r="EX333" i="11"/>
  <c r="HF251" i="11"/>
  <c r="HP121" i="11"/>
  <c r="HE214" i="11"/>
  <c r="EW151" i="11"/>
  <c r="HS49" i="11"/>
  <c r="GV3" i="11"/>
  <c r="HO164" i="11"/>
  <c r="HQ107" i="11"/>
  <c r="HK343" i="11"/>
  <c r="HM143" i="11"/>
  <c r="HX237" i="11"/>
  <c r="HD44" i="11"/>
  <c r="FD206" i="11"/>
  <c r="EU183" i="11"/>
  <c r="FA210" i="11"/>
  <c r="FC316" i="11"/>
  <c r="HM10" i="11"/>
  <c r="GY68" i="11"/>
  <c r="HW158" i="11"/>
  <c r="EY329" i="11"/>
  <c r="HV106" i="11"/>
  <c r="HP321" i="11"/>
  <c r="HF326" i="11"/>
  <c r="FA320" i="11"/>
  <c r="HO7" i="11"/>
  <c r="HS297" i="11"/>
  <c r="HS139" i="11"/>
  <c r="HD350" i="11"/>
  <c r="HW245" i="11"/>
  <c r="HP166" i="11"/>
  <c r="HJ121" i="11"/>
  <c r="HK190" i="11"/>
  <c r="FB299" i="11"/>
  <c r="HD81" i="11"/>
  <c r="HC67" i="11"/>
  <c r="HL260" i="11"/>
  <c r="HQ70" i="11"/>
  <c r="HY350" i="11"/>
  <c r="HG142" i="11"/>
  <c r="HG149" i="11"/>
  <c r="HK150" i="11"/>
  <c r="HG331" i="11"/>
  <c r="HM245" i="11"/>
  <c r="HH240" i="11"/>
  <c r="HQ288" i="11"/>
  <c r="HK79" i="11"/>
  <c r="HM228" i="11"/>
  <c r="EU241" i="11"/>
  <c r="HK127" i="11"/>
  <c r="FE178" i="11"/>
  <c r="HV322" i="11"/>
  <c r="EZ143" i="11"/>
  <c r="HE187" i="11"/>
  <c r="HW289" i="11"/>
  <c r="HJ74" i="11"/>
  <c r="HE117" i="11"/>
  <c r="HK289" i="11"/>
  <c r="HQ181" i="11"/>
  <c r="HX304" i="11"/>
  <c r="GD169" i="11"/>
  <c r="HF161" i="11"/>
  <c r="HO322" i="11"/>
  <c r="HH40" i="11"/>
  <c r="HW32" i="11"/>
  <c r="HC39" i="11"/>
  <c r="HJ184" i="11"/>
  <c r="EU65" i="11"/>
  <c r="HU183" i="11"/>
  <c r="EY272" i="11"/>
  <c r="HW6" i="11"/>
  <c r="HY41" i="11"/>
  <c r="HL243" i="11"/>
  <c r="HS187" i="11"/>
  <c r="HR139" i="11"/>
  <c r="HI142" i="11"/>
  <c r="HM98" i="11"/>
  <c r="HY120" i="11"/>
  <c r="HV339" i="11"/>
  <c r="HS150" i="11"/>
  <c r="HY180" i="11"/>
  <c r="HF249" i="11"/>
  <c r="HK312" i="11"/>
  <c r="HU150" i="11"/>
  <c r="HF287" i="11"/>
  <c r="HC97" i="11"/>
  <c r="HS324" i="11"/>
  <c r="EY211" i="11"/>
  <c r="EW310" i="11"/>
  <c r="HH239" i="11"/>
  <c r="HQ262" i="11"/>
  <c r="HM338" i="11"/>
  <c r="HT64" i="11"/>
  <c r="HM287" i="11"/>
  <c r="HC228" i="11"/>
  <c r="HE140" i="11"/>
  <c r="HH148" i="11"/>
  <c r="GV104" i="11"/>
  <c r="HW333" i="11"/>
  <c r="HX85" i="11"/>
  <c r="HI302" i="11"/>
  <c r="HG256" i="11"/>
  <c r="HM308" i="11"/>
  <c r="HE151" i="11"/>
  <c r="HW255" i="11"/>
  <c r="HX103" i="11"/>
  <c r="HV214" i="11"/>
  <c r="HL107" i="11"/>
  <c r="HM311" i="11"/>
  <c r="HC112" i="11"/>
  <c r="HO113" i="11"/>
  <c r="HW344" i="11"/>
  <c r="HU6" i="11"/>
  <c r="HX303" i="11"/>
  <c r="HK177" i="11"/>
  <c r="HJ192" i="11"/>
  <c r="HJ343" i="11"/>
  <c r="HM339" i="11"/>
  <c r="HC197" i="11"/>
  <c r="HC233" i="11"/>
  <c r="HK192" i="11"/>
  <c r="HD173" i="11"/>
  <c r="HC121" i="11"/>
  <c r="HH129" i="11"/>
  <c r="HH312" i="11"/>
  <c r="HE198" i="11"/>
  <c r="HF333" i="11"/>
  <c r="HO51" i="11"/>
  <c r="HG247" i="11"/>
  <c r="HI213" i="11"/>
  <c r="HF160" i="11"/>
  <c r="HE346" i="11"/>
  <c r="HC110" i="11"/>
  <c r="HJ70" i="11"/>
  <c r="HS217" i="11"/>
  <c r="HG299" i="11"/>
  <c r="HY108" i="11"/>
  <c r="HJ256" i="11"/>
  <c r="HH289" i="11"/>
  <c r="HG104" i="11"/>
  <c r="HJ235" i="11"/>
  <c r="HF166" i="11"/>
  <c r="HS193" i="11"/>
  <c r="HH78" i="11"/>
  <c r="FC342" i="11"/>
  <c r="HU85" i="11"/>
  <c r="HD242" i="11"/>
  <c r="HC222" i="11"/>
  <c r="HC209" i="11"/>
  <c r="GU123" i="11"/>
  <c r="HR107" i="11"/>
  <c r="HW191" i="11"/>
  <c r="HW145" i="11"/>
  <c r="HJ262" i="11"/>
  <c r="HT32" i="11"/>
  <c r="HU157" i="11"/>
  <c r="HL84" i="11"/>
  <c r="HE70" i="11"/>
  <c r="HF41" i="11"/>
  <c r="HH264" i="11"/>
  <c r="EW321" i="11"/>
  <c r="HY8" i="11"/>
  <c r="HV75" i="11"/>
  <c r="HH116" i="11"/>
  <c r="HM161" i="11"/>
  <c r="HX166" i="11"/>
  <c r="HC237" i="11"/>
  <c r="HI215" i="11"/>
  <c r="FD328" i="11"/>
  <c r="FE336" i="11"/>
  <c r="FC242" i="11"/>
  <c r="FA265" i="11"/>
  <c r="HE146" i="11"/>
  <c r="HI333" i="11"/>
  <c r="FA215" i="11"/>
  <c r="HI89" i="11"/>
  <c r="FC3" i="11"/>
  <c r="FA295" i="11"/>
  <c r="HW80" i="11"/>
  <c r="EW202" i="11"/>
  <c r="HO102" i="11"/>
  <c r="HK112" i="11"/>
  <c r="EY145" i="11"/>
  <c r="HJ104" i="11"/>
  <c r="HM250" i="11"/>
  <c r="EZ115" i="11"/>
  <c r="EX138" i="11"/>
  <c r="HO77" i="11"/>
  <c r="EZ190" i="11"/>
  <c r="EX255" i="11"/>
  <c r="HF241" i="11"/>
  <c r="HF56" i="11"/>
  <c r="EV337" i="11"/>
  <c r="HD50" i="11"/>
  <c r="HM229" i="11"/>
  <c r="EW284" i="11"/>
  <c r="HH112" i="11"/>
  <c r="HD239" i="11"/>
  <c r="FB201" i="11"/>
  <c r="EY80" i="11"/>
  <c r="FA251" i="11"/>
  <c r="HL302" i="11"/>
  <c r="HY54" i="11"/>
  <c r="EU127" i="11"/>
  <c r="HT289" i="11"/>
  <c r="EX334" i="11"/>
  <c r="FB117" i="11"/>
  <c r="EY198" i="11"/>
  <c r="EY250" i="11"/>
  <c r="FC300" i="11"/>
  <c r="HJ178" i="11"/>
  <c r="GR175" i="11"/>
  <c r="FC304" i="11"/>
  <c r="HO33" i="11"/>
  <c r="HM38" i="11"/>
  <c r="HM242" i="11"/>
  <c r="HS72" i="11"/>
  <c r="EZ264" i="11"/>
  <c r="HM203" i="11"/>
  <c r="HE132" i="11"/>
  <c r="HP31" i="11"/>
  <c r="HO132" i="11"/>
  <c r="HD169" i="11"/>
  <c r="HC219" i="11"/>
  <c r="EU327" i="11"/>
  <c r="EY56" i="11"/>
  <c r="HZ235" i="11"/>
  <c r="GT114" i="11"/>
  <c r="HT58" i="11"/>
  <c r="FB332" i="11"/>
  <c r="HH77" i="11"/>
  <c r="FD103" i="11"/>
  <c r="FE349" i="11"/>
  <c r="EU28" i="11"/>
  <c r="FD124" i="11"/>
  <c r="EV260" i="11"/>
  <c r="EZ276" i="11"/>
  <c r="EY247" i="11"/>
  <c r="GU86" i="11"/>
  <c r="HM232" i="11"/>
  <c r="GV74" i="11"/>
  <c r="HE246" i="11"/>
  <c r="HX68" i="11"/>
  <c r="GU139" i="11"/>
  <c r="HU124" i="11"/>
  <c r="HE260" i="11"/>
  <c r="HR216" i="11"/>
  <c r="HU59" i="11"/>
  <c r="HS137" i="11"/>
  <c r="HT243" i="11"/>
  <c r="HX238" i="11"/>
  <c r="HJ120" i="11"/>
  <c r="HX73" i="11"/>
  <c r="HX262" i="11"/>
  <c r="HW171" i="11"/>
  <c r="HQ126" i="11"/>
  <c r="HU63" i="11"/>
  <c r="HV308" i="11"/>
  <c r="HH317" i="11"/>
  <c r="HJ129" i="11"/>
  <c r="HK110" i="11"/>
  <c r="HT48" i="11"/>
  <c r="GT69" i="11"/>
  <c r="HV91" i="11"/>
  <c r="HO336" i="11"/>
  <c r="HS140" i="11"/>
  <c r="HD271" i="11"/>
  <c r="HG238" i="11"/>
  <c r="HX116" i="11"/>
  <c r="HR284" i="11"/>
  <c r="HL111" i="11"/>
  <c r="HG273" i="11"/>
  <c r="HV151" i="11"/>
  <c r="HI236" i="11"/>
  <c r="HV118" i="11"/>
  <c r="HH95" i="11"/>
  <c r="HG209" i="11"/>
  <c r="HG252" i="11"/>
  <c r="HW95" i="11"/>
  <c r="HV103" i="11"/>
  <c r="GD137" i="11"/>
  <c r="FA167" i="11"/>
  <c r="HI335" i="11"/>
  <c r="EZ45" i="11"/>
  <c r="EZ261" i="11"/>
  <c r="FB263" i="11"/>
  <c r="FE126" i="11"/>
  <c r="HY305" i="11"/>
  <c r="HY345" i="11"/>
  <c r="HS218" i="11"/>
  <c r="HS271" i="11"/>
  <c r="HI337" i="11"/>
  <c r="HX156" i="11"/>
  <c r="HL87" i="11"/>
  <c r="HO202" i="11"/>
  <c r="HH225" i="11"/>
  <c r="HV93" i="11"/>
  <c r="HF3" i="11"/>
  <c r="EX348" i="11"/>
  <c r="HG85" i="11"/>
  <c r="EV229" i="11"/>
  <c r="HP182" i="11"/>
  <c r="HR85" i="11"/>
  <c r="HD294" i="11"/>
  <c r="HW155" i="11"/>
  <c r="HF240" i="11"/>
  <c r="HF66" i="11"/>
  <c r="HE293" i="11"/>
  <c r="HK229" i="11"/>
  <c r="HK350" i="11"/>
  <c r="HL254" i="11"/>
  <c r="HD101" i="11"/>
  <c r="EU271" i="11"/>
  <c r="FB328" i="11"/>
  <c r="HU200" i="11"/>
  <c r="HP81" i="11"/>
  <c r="HL129" i="11"/>
  <c r="GD346" i="11"/>
  <c r="EZ350" i="11"/>
  <c r="HI211" i="11"/>
  <c r="HJ112" i="11"/>
  <c r="HE118" i="11"/>
  <c r="HU36" i="11"/>
  <c r="EW152" i="11"/>
  <c r="HH162" i="11"/>
  <c r="HF119" i="11"/>
  <c r="HJ233" i="11"/>
  <c r="HX227" i="11"/>
  <c r="HI301" i="11"/>
  <c r="HL232" i="11"/>
  <c r="HW135" i="11"/>
  <c r="HU179" i="11"/>
  <c r="HQ187" i="11"/>
  <c r="HT311" i="11"/>
  <c r="HM168" i="11"/>
  <c r="HE317" i="11"/>
  <c r="HF98" i="11"/>
  <c r="EU304" i="11"/>
  <c r="HX62" i="11"/>
  <c r="HQ325" i="11"/>
  <c r="FC256" i="11"/>
  <c r="EZ234" i="11"/>
  <c r="HH270" i="11"/>
  <c r="FA224" i="11"/>
  <c r="HH190" i="11"/>
  <c r="HH146" i="11"/>
  <c r="HH194" i="11"/>
  <c r="HH218" i="11"/>
  <c r="HQ335" i="11"/>
  <c r="HF97" i="11"/>
  <c r="HO96" i="11"/>
  <c r="HV54" i="11"/>
  <c r="HF144" i="11"/>
  <c r="HS135" i="11"/>
  <c r="HI135" i="11"/>
  <c r="FC161" i="11"/>
  <c r="FE307" i="11"/>
  <c r="FA196" i="11"/>
  <c r="HG134" i="11"/>
  <c r="HE65" i="11"/>
  <c r="HS87" i="11"/>
  <c r="HM276" i="11"/>
  <c r="HD145" i="11"/>
  <c r="HF69" i="11"/>
  <c r="HW9" i="11"/>
  <c r="HG187" i="11"/>
  <c r="HR244" i="11"/>
  <c r="HO2" i="11"/>
  <c r="HE173" i="11"/>
  <c r="EZ218" i="11"/>
  <c r="HS118" i="11"/>
  <c r="HP183" i="11"/>
  <c r="HU71" i="11"/>
  <c r="HG126" i="11"/>
  <c r="HG274" i="11"/>
  <c r="HM95" i="11"/>
  <c r="HH297" i="11"/>
  <c r="EX341" i="11"/>
  <c r="HJ73" i="11"/>
  <c r="EZ241" i="11"/>
  <c r="EY271" i="11"/>
  <c r="HF178" i="11"/>
  <c r="HS232" i="11"/>
  <c r="HI262" i="11"/>
  <c r="HQ232" i="11"/>
  <c r="HW39" i="11"/>
  <c r="HK342" i="11"/>
  <c r="HU176" i="11"/>
  <c r="HK258" i="11"/>
  <c r="HW126" i="11"/>
  <c r="EU125" i="11"/>
  <c r="HS89" i="11"/>
  <c r="EV268" i="11"/>
  <c r="HG204" i="11"/>
  <c r="GD78" i="11"/>
  <c r="HM164" i="11"/>
  <c r="HM319" i="11"/>
  <c r="HD32" i="11"/>
  <c r="HX144" i="11"/>
  <c r="HH205" i="11"/>
  <c r="HM283" i="11"/>
  <c r="HF207" i="11"/>
  <c r="HQ101" i="11"/>
  <c r="HH134" i="11"/>
  <c r="HG216" i="11"/>
  <c r="HV124" i="11"/>
  <c r="HP101" i="11"/>
  <c r="HC334" i="11"/>
  <c r="HQ33" i="11"/>
  <c r="HF63" i="11"/>
  <c r="EW178" i="11"/>
  <c r="EW216" i="11"/>
  <c r="HF32" i="11"/>
  <c r="FB218" i="11"/>
  <c r="HE10" i="11"/>
  <c r="HG76" i="11"/>
  <c r="HP107" i="11"/>
  <c r="GS91" i="11"/>
  <c r="HE69" i="11"/>
  <c r="GU148" i="11"/>
  <c r="HS233" i="11"/>
  <c r="HX7" i="11"/>
  <c r="HE277" i="11"/>
  <c r="HH185" i="11"/>
  <c r="HO185" i="11"/>
  <c r="HT62" i="11"/>
  <c r="HM348" i="11"/>
  <c r="HJ72" i="11"/>
  <c r="HK227" i="11"/>
  <c r="HM32" i="11"/>
  <c r="FE294" i="11"/>
  <c r="HH70" i="11"/>
  <c r="HP116" i="11"/>
  <c r="HJ81" i="11"/>
  <c r="HE109" i="11"/>
  <c r="HU149" i="11"/>
  <c r="HX241" i="11"/>
  <c r="HQ76" i="11"/>
  <c r="EZ133" i="11"/>
  <c r="HO149" i="11"/>
  <c r="HA11" i="11"/>
  <c r="HJ224" i="11"/>
  <c r="HO122" i="11"/>
  <c r="HI193" i="11"/>
  <c r="HS45" i="11"/>
  <c r="EU294" i="11"/>
  <c r="EY245" i="11"/>
  <c r="HO66" i="11"/>
  <c r="EY331" i="11"/>
  <c r="EW236" i="11"/>
  <c r="HJ249" i="11"/>
  <c r="HR38" i="11"/>
  <c r="EZ310" i="11"/>
  <c r="HX302" i="11"/>
  <c r="HF292" i="11"/>
  <c r="HD241" i="11"/>
  <c r="GQ33" i="11"/>
  <c r="HK194" i="11"/>
  <c r="HK86" i="11"/>
  <c r="HY155" i="11"/>
  <c r="HH235" i="11"/>
  <c r="HM273" i="11"/>
  <c r="HU214" i="11"/>
  <c r="HP56" i="11"/>
  <c r="HH96" i="11"/>
  <c r="HY124" i="11"/>
  <c r="HT163" i="11"/>
  <c r="HV86" i="11"/>
  <c r="FD198" i="11"/>
  <c r="HS48" i="11"/>
  <c r="HC174" i="11"/>
  <c r="HC11" i="11"/>
  <c r="EY294" i="11"/>
  <c r="HA49" i="11"/>
  <c r="HT119" i="11"/>
  <c r="HF205" i="11"/>
  <c r="HH286" i="11"/>
  <c r="HQ138" i="11"/>
  <c r="HU243" i="11"/>
  <c r="HC232" i="11"/>
  <c r="HO72" i="11"/>
  <c r="HG326" i="11"/>
  <c r="HT188" i="11"/>
  <c r="GS51" i="11"/>
  <c r="GD109" i="11"/>
  <c r="HC303" i="11"/>
  <c r="HH333" i="11"/>
  <c r="HQ40" i="11"/>
  <c r="HJ293" i="11"/>
  <c r="HY100" i="11"/>
  <c r="HC326" i="11"/>
  <c r="HS41" i="11"/>
  <c r="HS117" i="11"/>
  <c r="HI169" i="11"/>
  <c r="HX234" i="11"/>
  <c r="HP8" i="11"/>
  <c r="HE81" i="11"/>
  <c r="HT7" i="11"/>
  <c r="HT105" i="11"/>
  <c r="HP95" i="11"/>
  <c r="HL75" i="11"/>
  <c r="FA200" i="11"/>
  <c r="HK254" i="11"/>
  <c r="HT47" i="11"/>
  <c r="HI221" i="11"/>
  <c r="HU168" i="11"/>
  <c r="HL334" i="11"/>
  <c r="FA178" i="11"/>
  <c r="HY94" i="11"/>
  <c r="HJ222" i="11"/>
  <c r="HE76" i="11"/>
  <c r="HL229" i="11"/>
  <c r="HQ242" i="11"/>
  <c r="HU272" i="11"/>
  <c r="FA195" i="11"/>
  <c r="HR66" i="11"/>
  <c r="HU119" i="11"/>
  <c r="HI140" i="11"/>
  <c r="HR36" i="11"/>
  <c r="FC233" i="11"/>
  <c r="EV88" i="11"/>
  <c r="EW302" i="11"/>
  <c r="FA42" i="11"/>
  <c r="HI11" i="11"/>
  <c r="HM274" i="11"/>
  <c r="HC48" i="11"/>
  <c r="EU187" i="11"/>
  <c r="HP208" i="11"/>
  <c r="HG118" i="11"/>
  <c r="HK113" i="11"/>
  <c r="HG336" i="11"/>
  <c r="EZ174" i="11"/>
  <c r="HV44" i="11"/>
  <c r="HI178" i="11"/>
  <c r="HP61" i="11"/>
  <c r="FA256" i="11"/>
  <c r="GD277" i="11"/>
  <c r="HI265" i="11"/>
  <c r="EW254" i="11"/>
  <c r="HK43" i="11"/>
  <c r="GQ72" i="11"/>
  <c r="FC219" i="11"/>
  <c r="FC255" i="11"/>
  <c r="HK205" i="11"/>
  <c r="HE229" i="11"/>
  <c r="HT69" i="11"/>
  <c r="HE48" i="11"/>
  <c r="EX300" i="11"/>
  <c r="FB119" i="11"/>
  <c r="EW319" i="11"/>
  <c r="FB135" i="11"/>
  <c r="HJ335" i="11"/>
  <c r="FB156" i="11"/>
  <c r="FD195" i="11"/>
  <c r="HH216" i="11"/>
  <c r="EY128" i="11"/>
  <c r="EU150" i="11"/>
  <c r="HU93" i="11"/>
  <c r="EZ170" i="11"/>
  <c r="HM144" i="11"/>
  <c r="HM89" i="11"/>
  <c r="HG114" i="11"/>
  <c r="FA319" i="11"/>
  <c r="EU326" i="11"/>
  <c r="HD170" i="11"/>
  <c r="GQ63" i="11"/>
  <c r="EW306" i="11"/>
  <c r="EW218" i="11"/>
  <c r="EW242" i="11"/>
  <c r="FA287" i="11"/>
  <c r="HH58" i="11"/>
  <c r="EY292" i="11"/>
  <c r="HK37" i="11"/>
  <c r="HL115" i="11"/>
  <c r="FA327" i="11"/>
  <c r="HE255" i="11"/>
  <c r="FC249" i="11"/>
  <c r="HI247" i="11"/>
  <c r="FA253" i="11"/>
  <c r="HI338" i="11"/>
  <c r="HG81" i="11"/>
  <c r="HE272" i="11"/>
  <c r="EW173" i="11"/>
  <c r="HT251" i="11"/>
  <c r="FC201" i="11"/>
  <c r="HL83" i="11"/>
  <c r="FA228" i="11"/>
  <c r="FE109" i="11"/>
  <c r="FC65" i="11"/>
  <c r="EV204" i="11"/>
  <c r="HH180" i="11"/>
  <c r="HR168" i="11"/>
  <c r="EU198" i="11"/>
  <c r="HC148" i="11"/>
  <c r="FD162" i="11"/>
  <c r="HH311" i="11"/>
  <c r="HY47" i="11"/>
  <c r="FD297" i="11"/>
  <c r="HC157" i="11"/>
  <c r="HM296" i="11"/>
  <c r="EZ238" i="11"/>
  <c r="FE269" i="11"/>
  <c r="EX261" i="11"/>
  <c r="EX339" i="11"/>
  <c r="EW315" i="11"/>
  <c r="HM156" i="11"/>
  <c r="HK158" i="11"/>
  <c r="FE73" i="11"/>
  <c r="FA239" i="11"/>
  <c r="EZ333" i="11"/>
  <c r="HK247" i="11"/>
  <c r="HU41" i="11"/>
  <c r="FD302" i="11"/>
  <c r="HK346" i="11"/>
  <c r="HC123" i="11"/>
  <c r="EX225" i="11"/>
  <c r="FD350" i="11"/>
  <c r="EV320" i="11"/>
  <c r="FC188" i="11"/>
  <c r="HL253" i="11"/>
  <c r="HG285" i="11"/>
  <c r="HF152" i="11"/>
  <c r="HI35" i="11"/>
  <c r="HW67" i="11"/>
  <c r="HG236" i="11"/>
  <c r="EY149" i="11"/>
  <c r="HK266" i="11"/>
  <c r="HI329" i="11"/>
  <c r="HE178" i="11"/>
  <c r="HD94" i="11"/>
  <c r="HC116" i="11"/>
  <c r="HW267" i="11"/>
  <c r="HC154" i="11"/>
  <c r="HV50" i="11"/>
  <c r="EU315" i="11"/>
  <c r="HT30" i="11"/>
  <c r="FC94" i="11"/>
  <c r="HE220" i="11"/>
  <c r="HC113" i="11"/>
  <c r="HW285" i="11"/>
  <c r="HO3" i="11"/>
  <c r="HE78" i="11"/>
  <c r="HT35" i="11"/>
  <c r="HK293" i="11"/>
  <c r="HH3" i="11"/>
  <c r="EV218" i="11"/>
  <c r="HH69" i="11"/>
  <c r="EZ154" i="11"/>
  <c r="HJ151" i="11"/>
  <c r="FB241" i="11"/>
  <c r="HV144" i="11"/>
  <c r="FD213" i="11"/>
  <c r="HL32" i="11"/>
  <c r="HL59" i="11"/>
  <c r="FA338" i="11"/>
  <c r="HU291" i="11"/>
  <c r="HM157" i="11"/>
  <c r="HC315" i="11"/>
  <c r="HH309" i="11"/>
  <c r="HI321" i="11"/>
  <c r="HG330" i="11"/>
  <c r="HL244" i="11"/>
  <c r="HE301" i="11"/>
  <c r="HI144" i="11"/>
  <c r="HL322" i="11"/>
  <c r="FC290" i="11"/>
  <c r="HQ240" i="11"/>
  <c r="FC147" i="11"/>
  <c r="FA189" i="11"/>
  <c r="HF90" i="11"/>
  <c r="EV322" i="11"/>
  <c r="HM66" i="11"/>
  <c r="FA163" i="11"/>
  <c r="HI174" i="11"/>
  <c r="HF136" i="11"/>
  <c r="HH282" i="11"/>
  <c r="EV288" i="11"/>
  <c r="HQ294" i="11"/>
  <c r="HP313" i="11"/>
  <c r="EZ297" i="11"/>
  <c r="HH137" i="11"/>
  <c r="HJ77" i="11"/>
  <c r="EV194" i="11"/>
  <c r="HC139" i="11"/>
  <c r="HR98" i="11"/>
  <c r="HG155" i="11"/>
  <c r="HF123" i="11"/>
  <c r="GD209" i="11"/>
  <c r="HD78" i="11"/>
  <c r="HD168" i="11"/>
  <c r="HX96" i="11"/>
  <c r="HH293" i="11"/>
  <c r="FB324" i="11"/>
  <c r="EW280" i="11"/>
  <c r="HW123" i="11"/>
  <c r="FA183" i="11"/>
  <c r="HG110" i="11"/>
  <c r="EZ213" i="11"/>
  <c r="EV338" i="11"/>
  <c r="HJ312" i="11"/>
  <c r="HL231" i="11"/>
  <c r="EW285" i="11"/>
  <c r="FA255" i="11"/>
  <c r="EZ125" i="11"/>
  <c r="HM288" i="11"/>
  <c r="EY342" i="11"/>
  <c r="FC156" i="11"/>
  <c r="HI259" i="11"/>
  <c r="FC253" i="11"/>
  <c r="HK108" i="11"/>
  <c r="HE265" i="11"/>
  <c r="HH256" i="11"/>
  <c r="HJ221" i="11"/>
  <c r="HV33" i="11"/>
  <c r="HL144" i="11"/>
  <c r="HI278" i="11"/>
  <c r="EZ260" i="11"/>
  <c r="FB85" i="11"/>
  <c r="HH210" i="11"/>
  <c r="HE224" i="11"/>
  <c r="HI65" i="11"/>
  <c r="HU58" i="11"/>
  <c r="EW340" i="11"/>
  <c r="HY86" i="11"/>
  <c r="HH46" i="11"/>
  <c r="HY76" i="11"/>
  <c r="EV162" i="11"/>
  <c r="EZ306" i="11"/>
  <c r="HD194" i="11"/>
  <c r="HX287" i="11"/>
  <c r="EY216" i="11"/>
  <c r="HK122" i="11"/>
  <c r="FC137" i="11"/>
  <c r="HD326" i="11"/>
  <c r="EX284" i="11"/>
  <c r="HJ142" i="11"/>
  <c r="HL184" i="11"/>
  <c r="HS285" i="11"/>
  <c r="EZ186" i="11"/>
  <c r="EU57" i="11"/>
  <c r="HL163" i="11"/>
  <c r="HJ71" i="11"/>
  <c r="EV96" i="11"/>
  <c r="EZ343" i="11"/>
  <c r="HI70" i="11"/>
  <c r="EY311" i="11"/>
  <c r="EZ328" i="11"/>
  <c r="HI317" i="11"/>
  <c r="HT216" i="11"/>
  <c r="HI244" i="11"/>
  <c r="HI149" i="11"/>
  <c r="HA98" i="11"/>
  <c r="GD288" i="11"/>
  <c r="HO106" i="11"/>
  <c r="HS250" i="11"/>
  <c r="HY349" i="11"/>
  <c r="HI141" i="11"/>
  <c r="HU310" i="11"/>
  <c r="HQ174" i="11"/>
  <c r="HT200" i="11"/>
  <c r="HF320" i="11"/>
  <c r="HY248" i="11"/>
  <c r="HH188" i="11"/>
  <c r="HT217" i="11"/>
  <c r="HT276" i="11"/>
  <c r="HY308" i="11"/>
  <c r="HM246" i="11"/>
  <c r="GW142" i="11"/>
  <c r="HR151" i="11"/>
  <c r="HE276" i="11"/>
  <c r="HK179" i="11"/>
  <c r="HR186" i="11"/>
  <c r="HW300" i="11"/>
  <c r="HO163" i="11"/>
  <c r="HI309" i="11"/>
  <c r="HY104" i="11"/>
  <c r="HR60" i="11"/>
  <c r="HO256" i="11"/>
  <c r="GD84" i="11"/>
  <c r="HX104" i="11"/>
  <c r="HU35" i="11"/>
  <c r="HE105" i="11"/>
  <c r="HI252" i="11"/>
  <c r="HI264" i="11"/>
  <c r="HG75" i="11"/>
  <c r="HC235" i="11"/>
  <c r="HH276" i="11"/>
  <c r="HL209" i="11"/>
  <c r="HL217" i="11"/>
  <c r="HE163" i="11"/>
  <c r="HH224" i="11"/>
  <c r="HK236" i="11"/>
  <c r="HL220" i="11"/>
  <c r="HO115" i="11"/>
  <c r="HT331" i="11"/>
  <c r="EV259" i="11"/>
  <c r="HI155" i="11"/>
  <c r="HQ79" i="11"/>
  <c r="HV88" i="11"/>
  <c r="HL341" i="11"/>
  <c r="HX155" i="11"/>
  <c r="HF209" i="11"/>
  <c r="HE232" i="11"/>
  <c r="GD222" i="11"/>
  <c r="HG182" i="11"/>
  <c r="HQ73" i="11"/>
  <c r="HE330" i="11"/>
  <c r="HL337" i="11"/>
  <c r="HM197" i="11"/>
  <c r="EW248" i="11"/>
  <c r="FA223" i="11"/>
  <c r="HE127" i="11"/>
  <c r="HS336" i="11"/>
  <c r="HX55" i="11"/>
  <c r="HS7" i="11"/>
  <c r="HP279" i="11"/>
  <c r="HJ333" i="11"/>
  <c r="HE342" i="11"/>
  <c r="HS138" i="11"/>
  <c r="HO112" i="11"/>
  <c r="HX300" i="11"/>
  <c r="HA46" i="11"/>
  <c r="HG58" i="11"/>
  <c r="FB181" i="11"/>
  <c r="EV312" i="11"/>
  <c r="HS98" i="11"/>
  <c r="HQ192" i="11"/>
  <c r="HA134" i="11"/>
  <c r="HY263" i="11"/>
  <c r="HE145" i="11"/>
  <c r="HI246" i="11"/>
  <c r="HM318" i="11"/>
  <c r="HC129" i="11"/>
  <c r="HD340" i="11"/>
  <c r="HY48" i="11"/>
  <c r="HH160" i="11"/>
  <c r="FA214" i="11"/>
  <c r="HT52" i="11"/>
  <c r="FA154" i="11"/>
  <c r="HC267" i="11"/>
  <c r="HU73" i="11"/>
  <c r="HC68" i="11"/>
  <c r="HY265" i="11"/>
  <c r="HR112" i="11"/>
  <c r="HE233" i="11"/>
  <c r="HC151" i="11"/>
  <c r="HD72" i="11"/>
  <c r="HH152" i="11"/>
  <c r="HC153" i="11"/>
  <c r="FB140" i="11"/>
  <c r="HG93" i="11"/>
  <c r="HY224" i="11"/>
  <c r="FD229" i="11"/>
  <c r="FC191" i="11"/>
  <c r="HP78" i="11"/>
  <c r="GR177" i="11"/>
  <c r="HE344" i="11"/>
  <c r="HV110" i="11"/>
  <c r="HF186" i="11"/>
  <c r="HF298" i="11"/>
  <c r="GD41" i="11"/>
  <c r="HP140" i="11"/>
  <c r="HG246" i="11"/>
  <c r="HS220" i="11"/>
  <c r="HD131" i="11"/>
  <c r="HC194" i="11"/>
  <c r="EV325" i="11"/>
  <c r="EY133" i="11"/>
  <c r="HL219" i="11"/>
  <c r="HK76" i="11"/>
  <c r="EZ167" i="11"/>
  <c r="HL310" i="11"/>
  <c r="HK341" i="11"/>
  <c r="EY174" i="11"/>
  <c r="HF149" i="11"/>
  <c r="HC108" i="11"/>
  <c r="HY45" i="11"/>
  <c r="HY141" i="11"/>
  <c r="HW107" i="11"/>
  <c r="GD350" i="11"/>
  <c r="HY280" i="11"/>
  <c r="HW169" i="11"/>
  <c r="HK215" i="11"/>
  <c r="GU3" i="11"/>
  <c r="HC53" i="11"/>
  <c r="HR304" i="11"/>
  <c r="EU172" i="11"/>
  <c r="EX241" i="11"/>
  <c r="HJ326" i="11"/>
  <c r="HL70" i="11"/>
  <c r="HM240" i="11"/>
  <c r="GU55" i="11"/>
  <c r="HL171" i="11"/>
  <c r="HL286" i="11"/>
  <c r="HO169" i="11"/>
  <c r="HD68" i="11"/>
  <c r="HI125" i="11"/>
  <c r="HQ171" i="11"/>
  <c r="HF93" i="11"/>
  <c r="HE308" i="11"/>
  <c r="HE336" i="11"/>
  <c r="HS321" i="11"/>
  <c r="HP94" i="11"/>
  <c r="FC262" i="11"/>
  <c r="HM122" i="11"/>
  <c r="HC145" i="11"/>
  <c r="HL81" i="11"/>
  <c r="HK125" i="11"/>
  <c r="HP151" i="11"/>
  <c r="FC254" i="11"/>
  <c r="HL290" i="11"/>
  <c r="HG323" i="11"/>
  <c r="HJ289" i="11"/>
  <c r="HY181" i="11"/>
  <c r="GY99" i="11"/>
  <c r="HJ99" i="11"/>
  <c r="HT27" i="11"/>
  <c r="HC349" i="11"/>
  <c r="HY134" i="11"/>
  <c r="HD122" i="11"/>
  <c r="HL218" i="11"/>
  <c r="FD180" i="11"/>
  <c r="EV324" i="11"/>
  <c r="FA310" i="11"/>
  <c r="EW136" i="11"/>
  <c r="EW249" i="11"/>
  <c r="HM248" i="11"/>
  <c r="GY194" i="11"/>
  <c r="HQ290" i="11"/>
  <c r="HD133" i="11"/>
  <c r="HP197" i="11"/>
  <c r="HO294" i="11"/>
  <c r="HI185" i="11"/>
  <c r="HW188" i="11"/>
  <c r="HQ306" i="11"/>
  <c r="HD216" i="11"/>
  <c r="HI93" i="11"/>
  <c r="HR256" i="11"/>
  <c r="HP320" i="11"/>
  <c r="HP39" i="11"/>
  <c r="FB294" i="11"/>
  <c r="HP180" i="11"/>
  <c r="FE235" i="11"/>
  <c r="EX293" i="11"/>
  <c r="HK233" i="11"/>
  <c r="GD351" i="11"/>
  <c r="HY216" i="11"/>
  <c r="HR59" i="11"/>
  <c r="GD224" i="11"/>
  <c r="HT31" i="11"/>
  <c r="HU79" i="11"/>
  <c r="HJ298" i="11"/>
  <c r="HU91" i="11"/>
  <c r="HS205" i="11"/>
  <c r="GZ57" i="11"/>
  <c r="GT41" i="11"/>
  <c r="EV190" i="11"/>
  <c r="FB173" i="11"/>
  <c r="HG50" i="11"/>
  <c r="HM6" i="11"/>
  <c r="HT74" i="11"/>
  <c r="HJ271" i="11"/>
  <c r="EY226" i="11"/>
  <c r="EW139" i="11"/>
  <c r="HC83" i="11"/>
  <c r="HX174" i="11"/>
  <c r="GD106" i="11"/>
  <c r="HG91" i="11"/>
  <c r="HG164" i="11"/>
  <c r="HM117" i="11"/>
  <c r="HO226" i="11"/>
  <c r="HF299" i="11"/>
  <c r="GX108" i="11"/>
  <c r="HK116" i="11"/>
  <c r="HY39" i="11"/>
  <c r="HD311" i="11"/>
  <c r="HL297" i="11"/>
  <c r="EU239" i="11"/>
  <c r="HG5" i="11"/>
  <c r="EY192" i="11"/>
  <c r="GS31" i="11"/>
  <c r="HV104" i="11"/>
  <c r="HM53" i="11"/>
  <c r="FD287" i="11"/>
  <c r="FD240" i="11"/>
  <c r="HX6" i="11"/>
  <c r="HP235" i="11"/>
  <c r="HJ212" i="11"/>
  <c r="HH147" i="11"/>
  <c r="HQ273" i="11"/>
  <c r="HK248" i="11"/>
  <c r="HK242" i="11"/>
  <c r="HV100" i="11"/>
  <c r="HJ324" i="11"/>
  <c r="HF187" i="11"/>
  <c r="FD319" i="11"/>
  <c r="FE124" i="11"/>
  <c r="HC330" i="11"/>
  <c r="FD222" i="11"/>
  <c r="HF52" i="11"/>
  <c r="HH169" i="11"/>
  <c r="HL125" i="11"/>
  <c r="HX147" i="11"/>
  <c r="HW108" i="11"/>
  <c r="HM129" i="11"/>
  <c r="HG206" i="11"/>
  <c r="HV260" i="11"/>
  <c r="HS51" i="11"/>
  <c r="HL258" i="11"/>
  <c r="HC293" i="11"/>
  <c r="HM88" i="11"/>
  <c r="FD187" i="11"/>
  <c r="FE201" i="11"/>
  <c r="FA162" i="11"/>
  <c r="HP41" i="11"/>
  <c r="HC10" i="11"/>
  <c r="EX308" i="11"/>
  <c r="HL106" i="11"/>
  <c r="EW342" i="11"/>
  <c r="HP193" i="11"/>
  <c r="HP34" i="11"/>
  <c r="HU114" i="11"/>
  <c r="GU61" i="11"/>
  <c r="HE203" i="11"/>
  <c r="HE236" i="11"/>
  <c r="HW287" i="11"/>
  <c r="HI243" i="11"/>
  <c r="HI343" i="11"/>
  <c r="HC193" i="11"/>
  <c r="HD245" i="11"/>
  <c r="FC251" i="11"/>
  <c r="EZ157" i="11"/>
  <c r="FB30" i="11"/>
  <c r="HL43" i="11"/>
  <c r="FA331" i="11"/>
  <c r="HX90" i="11"/>
  <c r="FD334" i="11"/>
  <c r="HS129" i="11"/>
  <c r="HD286" i="11"/>
  <c r="FB277" i="11"/>
  <c r="HQ280" i="11"/>
  <c r="HE74" i="11"/>
  <c r="EU181" i="11"/>
  <c r="HI251" i="11"/>
  <c r="HM316" i="11"/>
  <c r="HE40" i="11"/>
  <c r="HE269" i="11"/>
  <c r="FE288" i="11"/>
  <c r="HL101" i="11"/>
  <c r="HJ101" i="11"/>
  <c r="FC153" i="11"/>
  <c r="GV34" i="11"/>
  <c r="FD301" i="11"/>
  <c r="FD305" i="11"/>
  <c r="HU121" i="11"/>
  <c r="EV217" i="11"/>
  <c r="FB106" i="11"/>
  <c r="HO225" i="11"/>
  <c r="HW120" i="11"/>
  <c r="HI250" i="11"/>
  <c r="EZ345" i="11"/>
  <c r="EU45" i="11"/>
  <c r="EX303" i="11"/>
  <c r="EU128" i="11"/>
  <c r="HD47" i="11"/>
  <c r="HS128" i="11"/>
  <c r="EW155" i="11"/>
  <c r="EU9" i="11"/>
  <c r="HL227" i="11"/>
  <c r="EW281" i="11"/>
  <c r="HV105" i="11"/>
  <c r="EZ295" i="11"/>
  <c r="HJ211" i="11"/>
  <c r="EU147" i="11"/>
  <c r="EU250" i="11"/>
  <c r="HI134" i="11"/>
  <c r="HM294" i="11"/>
  <c r="HC178" i="11"/>
  <c r="FE164" i="11"/>
  <c r="HE52" i="11"/>
  <c r="EZ251" i="11"/>
  <c r="HI222" i="11"/>
  <c r="HI136" i="11"/>
  <c r="FD154" i="11"/>
  <c r="HQ132" i="11"/>
  <c r="EX328" i="11"/>
  <c r="HL280" i="11"/>
  <c r="EY163" i="11"/>
  <c r="FA328" i="11"/>
  <c r="FC321" i="11"/>
  <c r="EZ54" i="11"/>
  <c r="FA303" i="11"/>
  <c r="EV313" i="11"/>
  <c r="EU155" i="11"/>
  <c r="EV168" i="11"/>
  <c r="EX318" i="11"/>
  <c r="FB303" i="11"/>
  <c r="HL119" i="11"/>
  <c r="HL80" i="11"/>
  <c r="HY56" i="11"/>
  <c r="FA330" i="11"/>
  <c r="HE60" i="11"/>
  <c r="HJ323" i="11"/>
  <c r="EZ179" i="11"/>
  <c r="EW343" i="11"/>
  <c r="HE204" i="11"/>
  <c r="HG295" i="11"/>
  <c r="HO79" i="11"/>
  <c r="HI87" i="11"/>
  <c r="HG47" i="11"/>
  <c r="GX42" i="11"/>
  <c r="EU228" i="11"/>
  <c r="FC144" i="11"/>
  <c r="HQ55" i="11"/>
  <c r="EV161" i="11"/>
  <c r="HY218" i="11"/>
  <c r="HE249" i="11"/>
  <c r="HI6" i="11"/>
  <c r="FD3" i="11"/>
  <c r="EY237" i="11"/>
  <c r="HC336" i="11"/>
  <c r="HC167" i="11"/>
  <c r="HT57" i="11"/>
  <c r="FE257" i="11"/>
  <c r="FB180" i="11"/>
  <c r="FD152" i="11"/>
  <c r="HI106" i="11"/>
  <c r="HV42" i="11"/>
  <c r="EX226" i="11"/>
  <c r="FB171" i="11"/>
  <c r="FB234" i="11"/>
  <c r="EY173" i="11"/>
  <c r="EW212" i="11"/>
  <c r="HV8" i="11"/>
  <c r="HJ306" i="11"/>
  <c r="HH94" i="11"/>
  <c r="GQ80" i="11"/>
  <c r="FD191" i="11"/>
  <c r="EZ325" i="11"/>
  <c r="EX346" i="11"/>
  <c r="HK54" i="11"/>
  <c r="EX197" i="11"/>
  <c r="HR29" i="11"/>
  <c r="HJ168" i="11"/>
  <c r="HE215" i="11"/>
  <c r="HI287" i="11"/>
  <c r="HH241" i="11"/>
  <c r="HJ302" i="11"/>
  <c r="HI116" i="11"/>
  <c r="HV56" i="11"/>
  <c r="HR286" i="11"/>
  <c r="HM235" i="11"/>
  <c r="HW323" i="11"/>
  <c r="HU280" i="11"/>
  <c r="HL288" i="11"/>
  <c r="GX156" i="11"/>
  <c r="HK349" i="11"/>
  <c r="HK320" i="11"/>
  <c r="HI138" i="11"/>
  <c r="HJ191" i="11"/>
  <c r="HQ89" i="11"/>
  <c r="HC342" i="11"/>
  <c r="HY50" i="11"/>
  <c r="HO98" i="11"/>
  <c r="HI324" i="11"/>
  <c r="HW47" i="11"/>
  <c r="HF59" i="11"/>
  <c r="HU255" i="11"/>
  <c r="HQ200" i="11"/>
  <c r="HX139" i="11"/>
  <c r="HP259" i="11"/>
  <c r="HR246" i="11"/>
  <c r="HV262" i="11"/>
  <c r="HT182" i="11"/>
  <c r="HH73" i="11"/>
  <c r="HQ216" i="11"/>
  <c r="HL156" i="11"/>
  <c r="HT70" i="11"/>
  <c r="HL333" i="11"/>
  <c r="HJ277" i="11"/>
  <c r="HP156" i="11"/>
  <c r="GW111" i="11"/>
  <c r="HH221" i="11"/>
  <c r="HS111" i="11"/>
  <c r="HH335" i="11"/>
  <c r="HH283" i="11"/>
  <c r="HD189" i="11"/>
  <c r="HM63" i="11"/>
  <c r="HE46" i="11"/>
  <c r="HL282" i="11"/>
  <c r="FE263" i="11"/>
  <c r="EX211" i="11"/>
  <c r="HP280" i="11"/>
  <c r="HD85" i="11"/>
  <c r="HI210" i="11"/>
  <c r="HC140" i="11"/>
  <c r="HU146" i="11"/>
  <c r="HL296" i="11"/>
  <c r="HS166" i="11"/>
  <c r="HJ60" i="11"/>
  <c r="HM126" i="11"/>
  <c r="HJ255" i="11"/>
  <c r="HK309" i="11"/>
  <c r="HI162" i="11"/>
  <c r="FE180" i="11"/>
  <c r="AS305" i="11"/>
  <c r="HH310" i="11"/>
  <c r="HD230" i="11"/>
  <c r="HH8" i="11"/>
  <c r="HH299" i="11"/>
  <c r="HL299" i="11"/>
  <c r="HK91" i="11"/>
  <c r="HV96" i="11"/>
  <c r="HW30" i="11"/>
  <c r="HV34" i="11"/>
  <c r="HV35" i="11"/>
  <c r="HC95" i="11"/>
  <c r="HQ137" i="11"/>
  <c r="FE276" i="11"/>
  <c r="HF316" i="11"/>
  <c r="HS28" i="11"/>
  <c r="HM225" i="11"/>
  <c r="HR207" i="11"/>
  <c r="HD71" i="11"/>
  <c r="HD268" i="11"/>
  <c r="HX117" i="11"/>
  <c r="HF190" i="11"/>
  <c r="HM206" i="11"/>
  <c r="HW79" i="11"/>
  <c r="HE216" i="11"/>
  <c r="FA326" i="11"/>
  <c r="EX327" i="11"/>
  <c r="HI137" i="11"/>
  <c r="HV340" i="11"/>
  <c r="HW35" i="11"/>
  <c r="HQ100" i="11"/>
  <c r="HC310" i="11"/>
  <c r="HP136" i="11"/>
  <c r="HD301" i="11"/>
  <c r="HM137" i="11"/>
  <c r="HJ156" i="11"/>
  <c r="HR251" i="11"/>
  <c r="GZ40" i="11"/>
  <c r="HC138" i="11"/>
  <c r="HQ5" i="11"/>
  <c r="HJ154" i="11"/>
  <c r="HO55" i="11"/>
  <c r="HV318" i="11"/>
  <c r="GQ6" i="11"/>
  <c r="HV314" i="11"/>
  <c r="HS234" i="11"/>
  <c r="HX80" i="11"/>
  <c r="HJ313" i="11"/>
  <c r="HM127" i="11"/>
  <c r="HJ160" i="11"/>
  <c r="HM74" i="11"/>
  <c r="HO105" i="11"/>
  <c r="HT39" i="11"/>
  <c r="HE110" i="11"/>
  <c r="HF232" i="11"/>
  <c r="FA158" i="11"/>
  <c r="HW170" i="11"/>
  <c r="HL8" i="11"/>
  <c r="HE303" i="11"/>
  <c r="HW82" i="11"/>
  <c r="EW304" i="11"/>
  <c r="HR103" i="11"/>
  <c r="HE206" i="11"/>
  <c r="HH109" i="11"/>
  <c r="HR267" i="11"/>
  <c r="HX338" i="11"/>
  <c r="HJ180" i="11"/>
  <c r="HK193" i="11"/>
  <c r="HW41" i="11"/>
  <c r="HD116" i="11"/>
  <c r="EY213" i="11"/>
  <c r="HY49" i="11"/>
  <c r="HK211" i="11"/>
  <c r="GU266" i="11"/>
  <c r="HX50" i="11"/>
  <c r="HF329" i="11"/>
  <c r="GQ67" i="11"/>
  <c r="HM183" i="11"/>
  <c r="HU30" i="11"/>
  <c r="EV314" i="11"/>
  <c r="EW171" i="11"/>
  <c r="HC46" i="11"/>
  <c r="HK228" i="11"/>
  <c r="HF301" i="11"/>
  <c r="HR31" i="11"/>
  <c r="HV55" i="11"/>
  <c r="HL276" i="11"/>
  <c r="HJ348" i="11"/>
  <c r="HM313" i="11"/>
  <c r="HF214" i="11"/>
  <c r="HE297" i="11"/>
  <c r="HU213" i="11"/>
  <c r="HO59" i="11"/>
  <c r="HP69" i="11"/>
  <c r="HC66" i="11"/>
  <c r="HE71" i="11"/>
  <c r="HH151" i="11"/>
  <c r="HM184" i="11"/>
  <c r="HL145" i="11"/>
  <c r="EX194" i="11"/>
  <c r="HS11" i="11"/>
  <c r="HL340" i="11"/>
  <c r="HD58" i="11"/>
  <c r="HH117" i="11"/>
  <c r="HD214" i="11"/>
  <c r="HX95" i="11"/>
  <c r="HK224" i="11"/>
  <c r="GD201" i="11"/>
  <c r="HE181" i="11"/>
  <c r="HL104" i="11"/>
  <c r="GD292" i="11"/>
  <c r="EW179" i="11"/>
  <c r="HF237" i="11"/>
  <c r="EV91" i="11"/>
  <c r="HF72" i="11"/>
  <c r="HI51" i="11"/>
  <c r="EW303" i="11"/>
  <c r="HX123" i="11"/>
  <c r="HV301" i="11"/>
  <c r="HJ208" i="11"/>
  <c r="HS165" i="11"/>
  <c r="HX10" i="11"/>
  <c r="HM115" i="11"/>
  <c r="HQ94" i="11"/>
  <c r="HY3" i="11"/>
  <c r="HD176" i="11"/>
  <c r="HY166" i="11"/>
  <c r="HT194" i="11"/>
  <c r="HY348" i="11"/>
  <c r="HD221" i="11"/>
  <c r="HY146" i="11"/>
  <c r="HC132" i="11"/>
  <c r="HS52" i="11"/>
  <c r="EX267" i="11"/>
  <c r="HE179" i="11"/>
  <c r="HM198" i="11"/>
  <c r="HQ315" i="11"/>
  <c r="HJ105" i="11"/>
  <c r="HS53" i="11"/>
  <c r="HD102" i="11"/>
  <c r="HS203" i="11"/>
  <c r="HK68" i="11"/>
  <c r="HI208" i="11"/>
  <c r="HK111" i="11"/>
  <c r="HR61" i="11"/>
  <c r="HE195" i="11"/>
  <c r="EY96" i="11"/>
  <c r="EY276" i="11"/>
  <c r="FD215" i="11"/>
  <c r="EY140" i="11"/>
  <c r="HI66" i="11"/>
  <c r="FA152" i="11"/>
  <c r="HO68" i="11"/>
  <c r="HK283" i="11"/>
  <c r="HF254" i="11"/>
  <c r="HX307" i="11"/>
  <c r="HD95" i="11"/>
  <c r="HH135" i="11"/>
  <c r="HL174" i="11"/>
  <c r="HD299" i="11"/>
  <c r="HX149" i="11"/>
  <c r="HJ214" i="11"/>
  <c r="HO335" i="11"/>
  <c r="HH124" i="11"/>
  <c r="GV41" i="11"/>
  <c r="HW64" i="11"/>
  <c r="EW70" i="11"/>
  <c r="EV274" i="11"/>
  <c r="HF127" i="11"/>
  <c r="FC287" i="11"/>
  <c r="HE50" i="11"/>
  <c r="HI300" i="11"/>
  <c r="FE162" i="11"/>
  <c r="EU220" i="11"/>
  <c r="HH122" i="11"/>
  <c r="HY190" i="11"/>
  <c r="HI303" i="11"/>
  <c r="HK300" i="11"/>
  <c r="HE322" i="11"/>
  <c r="HI92" i="11"/>
  <c r="HC203" i="11"/>
  <c r="HY231" i="11"/>
  <c r="HP189" i="11"/>
  <c r="HF347" i="11"/>
  <c r="HC175" i="11"/>
  <c r="HY10" i="11"/>
  <c r="FE83" i="11"/>
  <c r="FC333" i="11"/>
  <c r="FA139" i="11"/>
  <c r="EV317" i="11"/>
  <c r="FB148" i="11"/>
  <c r="GX77" i="11"/>
  <c r="HS35" i="11"/>
  <c r="HQ96" i="11"/>
  <c r="HL159" i="11"/>
  <c r="HE114" i="11"/>
  <c r="HV146" i="11"/>
  <c r="HQ118" i="11"/>
  <c r="HM179" i="11"/>
  <c r="HH339" i="11"/>
  <c r="HG224" i="11"/>
  <c r="HI82" i="11"/>
  <c r="EZ77" i="11"/>
  <c r="HJ136" i="11"/>
  <c r="EZ247" i="11"/>
  <c r="HM91" i="11"/>
  <c r="HC55" i="11"/>
  <c r="HO162" i="11"/>
  <c r="EU281" i="11"/>
  <c r="HO198" i="11"/>
  <c r="HH175" i="11"/>
  <c r="HS78" i="11"/>
  <c r="HV189" i="11"/>
  <c r="HG166" i="11"/>
  <c r="HW242" i="11"/>
  <c r="HV48" i="11"/>
  <c r="HF203" i="11"/>
  <c r="HR343" i="11"/>
  <c r="HD282" i="11"/>
  <c r="GR235" i="11"/>
  <c r="FB129" i="11"/>
  <c r="HD323" i="11"/>
  <c r="FD171" i="11"/>
  <c r="HT255" i="11"/>
  <c r="HS264" i="11"/>
  <c r="HD186" i="11"/>
  <c r="FE272" i="11"/>
  <c r="HY90" i="11"/>
  <c r="HX99" i="11"/>
  <c r="FD139" i="11"/>
  <c r="HE75" i="11"/>
  <c r="EY195" i="11"/>
  <c r="HK186" i="11"/>
  <c r="FB272" i="11"/>
  <c r="FC267" i="11"/>
  <c r="FC315" i="11"/>
  <c r="FC223" i="11"/>
  <c r="EU152" i="11"/>
  <c r="EW143" i="11"/>
  <c r="EY171" i="11"/>
  <c r="HM155" i="11"/>
  <c r="HC161" i="11"/>
  <c r="HI201" i="11"/>
  <c r="HP258" i="11"/>
  <c r="HF265" i="11"/>
  <c r="FE140" i="11"/>
  <c r="FD73" i="11"/>
  <c r="EZ289" i="11"/>
  <c r="EW175" i="11"/>
  <c r="EY158" i="11"/>
  <c r="FC308" i="11"/>
  <c r="EW259" i="11"/>
  <c r="EV251" i="11"/>
  <c r="HG135" i="11"/>
  <c r="FD196" i="11"/>
  <c r="HM322" i="11"/>
  <c r="FD284" i="11"/>
  <c r="HC52" i="11"/>
  <c r="HV3" i="11"/>
  <c r="HE290" i="11"/>
  <c r="EX216" i="11"/>
  <c r="EY274" i="11"/>
  <c r="HW81" i="11"/>
  <c r="HI271" i="11"/>
  <c r="FD338" i="11"/>
  <c r="HI220" i="11"/>
  <c r="HD98" i="11"/>
  <c r="HF171" i="11"/>
  <c r="HF100" i="11"/>
  <c r="EU275" i="11"/>
  <c r="EY270" i="11"/>
  <c r="EY218" i="11"/>
  <c r="FD185" i="11"/>
  <c r="EZ329" i="11"/>
  <c r="HK169" i="11"/>
  <c r="HO134" i="11"/>
  <c r="HJ134" i="11"/>
  <c r="HI37" i="11"/>
  <c r="EX179" i="11"/>
  <c r="HE340" i="11"/>
  <c r="EV301" i="11"/>
  <c r="HG212" i="11"/>
  <c r="HL285" i="11"/>
  <c r="HD272" i="11"/>
  <c r="FB327" i="11"/>
  <c r="HD43" i="11"/>
  <c r="HK50" i="11"/>
  <c r="HF310" i="11"/>
  <c r="HO137" i="11"/>
  <c r="FC100" i="11"/>
  <c r="FC346" i="11"/>
  <c r="FB159" i="11"/>
  <c r="HE350" i="11"/>
  <c r="GS37" i="11"/>
  <c r="GX256" i="11"/>
  <c r="HQ78" i="11"/>
  <c r="HY75" i="11"/>
  <c r="HK58" i="11"/>
  <c r="HL327" i="11"/>
  <c r="EW317" i="11"/>
  <c r="HW265" i="11"/>
  <c r="FB282" i="11"/>
  <c r="FD169" i="11"/>
  <c r="EX166" i="11"/>
  <c r="FC174" i="11"/>
  <c r="HI176" i="11"/>
  <c r="FD151" i="11"/>
  <c r="HO71" i="11"/>
  <c r="FA240" i="11"/>
  <c r="FC184" i="11"/>
  <c r="HK249" i="11"/>
  <c r="HC117" i="11"/>
  <c r="HI61" i="11"/>
  <c r="EW294" i="11"/>
  <c r="EW211" i="11"/>
  <c r="HU40" i="11"/>
  <c r="HO34" i="11"/>
  <c r="EY309" i="11"/>
  <c r="FE278" i="11"/>
  <c r="FB134" i="11"/>
  <c r="EY100" i="11"/>
  <c r="HQ136" i="11"/>
  <c r="HM185" i="11"/>
  <c r="EV293" i="11"/>
  <c r="HU217" i="11"/>
  <c r="HK126" i="11"/>
  <c r="HF228" i="11"/>
  <c r="FE185" i="11"/>
  <c r="FE152" i="11"/>
  <c r="EU344" i="11"/>
  <c r="HU242" i="11"/>
  <c r="FB205" i="11"/>
  <c r="EZ281" i="11"/>
  <c r="HD115" i="11"/>
  <c r="HX27" i="11"/>
  <c r="FD135" i="11"/>
  <c r="HJ47" i="11"/>
  <c r="EZ321" i="11"/>
  <c r="EY82" i="11"/>
  <c r="HH142" i="11"/>
  <c r="HI117" i="11"/>
  <c r="HE194" i="11"/>
  <c r="HI187" i="11"/>
  <c r="HK115" i="11"/>
  <c r="EY103" i="11"/>
  <c r="HR351" i="11"/>
  <c r="HF112" i="11"/>
  <c r="HX128" i="11"/>
  <c r="HU282" i="11"/>
  <c r="HI132" i="11"/>
  <c r="HF192" i="11"/>
  <c r="HW48" i="11"/>
  <c r="FE197" i="11"/>
  <c r="EW345" i="11"/>
  <c r="FB67" i="11"/>
  <c r="HI98" i="11"/>
  <c r="HH307" i="11"/>
  <c r="HG40" i="11"/>
  <c r="HO247" i="11"/>
  <c r="FC349" i="11"/>
  <c r="HH301" i="11"/>
  <c r="HP66" i="11"/>
  <c r="FC286" i="11"/>
  <c r="HV70" i="11"/>
  <c r="EY262" i="11"/>
  <c r="HD79" i="11"/>
  <c r="HU156" i="11"/>
  <c r="HJ202" i="11"/>
  <c r="EX305" i="11"/>
  <c r="HR209" i="11"/>
  <c r="FC41" i="11"/>
  <c r="HR308" i="11"/>
  <c r="HK98" i="11"/>
  <c r="EZ226" i="11"/>
  <c r="HQ102" i="11"/>
  <c r="EW217" i="11"/>
  <c r="HC205" i="11"/>
  <c r="HJ55" i="11"/>
  <c r="HD59" i="11"/>
  <c r="HP254" i="11"/>
  <c r="HD150" i="11"/>
  <c r="EY330" i="11"/>
  <c r="HC296" i="11"/>
  <c r="HM347" i="11"/>
  <c r="HD217" i="11"/>
  <c r="HK134" i="11"/>
  <c r="EU53" i="11"/>
  <c r="HJ83" i="11"/>
  <c r="HO118" i="11"/>
  <c r="EZ258" i="11"/>
  <c r="HD267" i="11"/>
  <c r="HE319" i="11"/>
  <c r="EY136" i="11"/>
  <c r="GZ75" i="11"/>
  <c r="FD218" i="11"/>
  <c r="FE182" i="11"/>
  <c r="HI234" i="11"/>
  <c r="HS182" i="11"/>
  <c r="HS132" i="11"/>
  <c r="HV139" i="11"/>
  <c r="HR2" i="11"/>
  <c r="HG298" i="11"/>
  <c r="HP187" i="11"/>
  <c r="GZ46" i="11"/>
  <c r="HI295" i="11"/>
  <c r="HO243" i="11"/>
  <c r="HT203" i="11"/>
  <c r="HV114" i="11"/>
  <c r="HH277" i="11"/>
  <c r="HF342" i="11"/>
  <c r="HP331" i="11"/>
  <c r="HT173" i="11"/>
  <c r="HO208" i="11"/>
  <c r="HV77" i="11"/>
  <c r="HH336" i="11"/>
  <c r="HT181" i="11"/>
  <c r="HQ57" i="11"/>
  <c r="GY165" i="11"/>
  <c r="HG136" i="11"/>
  <c r="HM211" i="11"/>
  <c r="HJ268" i="11"/>
  <c r="HT309" i="11"/>
  <c r="HQ106" i="11"/>
  <c r="HV344" i="11"/>
  <c r="HG200" i="11"/>
  <c r="HY283" i="11"/>
  <c r="HC73" i="11"/>
  <c r="HO172" i="11"/>
  <c r="HF164" i="11"/>
  <c r="HT45" i="11"/>
  <c r="HW98" i="11"/>
  <c r="HD106" i="11"/>
  <c r="HD256" i="11"/>
  <c r="HP6" i="11"/>
  <c r="HC331" i="11"/>
  <c r="HY183" i="11"/>
  <c r="HW303" i="11"/>
  <c r="HU306" i="11"/>
  <c r="HR79" i="11"/>
  <c r="HK173" i="11"/>
  <c r="HM65" i="11"/>
  <c r="HF9" i="11"/>
  <c r="HG153" i="11"/>
  <c r="FB77" i="11"/>
  <c r="HC295" i="11"/>
  <c r="HR226" i="11"/>
  <c r="HC144" i="11"/>
  <c r="HG312" i="11"/>
  <c r="HD252" i="11"/>
  <c r="HK297" i="11"/>
  <c r="HO263" i="11"/>
  <c r="HM263" i="11"/>
  <c r="HE200" i="11"/>
  <c r="HE147" i="11"/>
  <c r="HG185" i="11"/>
  <c r="EW312" i="11"/>
  <c r="EY302" i="11"/>
  <c r="HG163" i="11"/>
  <c r="EU287" i="11"/>
  <c r="HG266" i="11"/>
  <c r="HS58" i="11"/>
  <c r="HI269" i="11"/>
  <c r="HO84" i="11"/>
  <c r="HV203" i="11"/>
  <c r="HF82" i="11"/>
  <c r="HR97" i="11"/>
  <c r="EY256" i="11"/>
  <c r="HE337" i="11"/>
  <c r="GX27" i="11"/>
  <c r="EX170" i="11"/>
  <c r="HJ78" i="11"/>
  <c r="HI286" i="11"/>
  <c r="HG90" i="11"/>
  <c r="GQ37" i="11"/>
  <c r="HF91" i="11"/>
  <c r="HM332" i="11"/>
  <c r="HE128" i="11"/>
  <c r="HH245" i="11"/>
  <c r="HS157" i="11"/>
  <c r="HF153" i="11"/>
  <c r="HU70" i="11"/>
  <c r="HG317" i="11"/>
  <c r="HC98" i="11"/>
  <c r="EU323" i="11"/>
  <c r="EV264" i="11"/>
  <c r="HQ158" i="11"/>
  <c r="HT10" i="11"/>
  <c r="HY206" i="11"/>
  <c r="HK288" i="11"/>
  <c r="HR258" i="11"/>
  <c r="HF128" i="11"/>
  <c r="HS200" i="11"/>
  <c r="HF233" i="11"/>
  <c r="HJ246" i="11"/>
  <c r="HK298" i="11"/>
  <c r="HE170" i="11"/>
  <c r="HF327" i="11"/>
  <c r="EY295" i="11"/>
  <c r="EZ291" i="11"/>
  <c r="HL251" i="11"/>
  <c r="HO253" i="11"/>
  <c r="HQ60" i="11"/>
  <c r="HY93" i="11"/>
  <c r="HM325" i="11"/>
  <c r="HJ299" i="11"/>
  <c r="HQ82" i="11"/>
  <c r="HS82" i="11"/>
  <c r="HP264" i="11"/>
  <c r="HV183" i="11"/>
  <c r="HV125" i="11"/>
  <c r="HK255" i="11"/>
  <c r="HH75" i="11"/>
  <c r="HT83" i="11"/>
  <c r="HL295" i="11"/>
  <c r="HD45" i="11"/>
  <c r="HC181" i="11"/>
  <c r="HJ275" i="11"/>
  <c r="HE156" i="11"/>
  <c r="FE241" i="11"/>
  <c r="HU212" i="11"/>
  <c r="HL61" i="11"/>
  <c r="FD290" i="11"/>
  <c r="HQ64" i="11"/>
  <c r="HQ83" i="11"/>
  <c r="HK259" i="11"/>
  <c r="HC268" i="11"/>
  <c r="HT50" i="11"/>
  <c r="HM343" i="11"/>
  <c r="HJ209" i="11"/>
  <c r="HO8" i="11"/>
  <c r="HR71" i="11"/>
  <c r="HL72" i="11"/>
  <c r="HE307" i="11"/>
  <c r="FD160" i="11"/>
  <c r="HS64" i="11"/>
  <c r="HW129" i="11"/>
  <c r="FC306" i="11"/>
  <c r="HY107" i="11"/>
  <c r="HS85" i="11"/>
  <c r="HJ228" i="11"/>
  <c r="HS179" i="11"/>
  <c r="FA226" i="11"/>
  <c r="HM224" i="11"/>
  <c r="HU250" i="11"/>
  <c r="HK67" i="11"/>
  <c r="HU167" i="11"/>
  <c r="HK267" i="11"/>
  <c r="HW90" i="11"/>
  <c r="HS57" i="11"/>
  <c r="HJ261" i="11"/>
  <c r="HW279" i="11"/>
  <c r="EV112" i="11"/>
  <c r="FD349" i="11"/>
  <c r="FD210" i="11"/>
  <c r="FE170" i="11"/>
  <c r="HH53" i="11"/>
  <c r="HF270" i="11"/>
  <c r="HE248" i="11"/>
  <c r="HH232" i="11"/>
  <c r="HW57" i="11"/>
  <c r="HV85" i="11"/>
  <c r="HR48" i="11"/>
  <c r="HP7" i="11"/>
  <c r="HG84" i="11"/>
  <c r="HS153" i="11"/>
  <c r="HH287" i="11"/>
  <c r="HL283" i="11"/>
  <c r="HE42" i="11"/>
  <c r="HK166" i="11"/>
  <c r="EX336" i="11"/>
  <c r="HI179" i="11"/>
  <c r="HM268" i="11"/>
  <c r="FC307" i="11"/>
  <c r="HK83" i="11"/>
  <c r="HH123" i="11"/>
  <c r="HS71" i="11"/>
  <c r="HF349" i="11"/>
  <c r="HQ255" i="11"/>
  <c r="HJ280" i="11"/>
  <c r="FC265" i="11"/>
  <c r="HX77" i="11"/>
  <c r="HY85" i="11"/>
  <c r="HS204" i="11"/>
  <c r="HW76" i="11"/>
  <c r="HC84" i="11"/>
  <c r="HX211" i="11"/>
  <c r="EX186" i="11"/>
  <c r="EV137" i="11"/>
  <c r="HV113" i="11"/>
  <c r="HE27" i="11"/>
  <c r="HC89" i="11"/>
  <c r="HE267" i="11"/>
  <c r="EW201" i="11"/>
  <c r="HY114" i="11"/>
  <c r="HG297" i="11"/>
  <c r="HD111" i="11"/>
  <c r="HP100" i="11"/>
  <c r="HI325" i="11"/>
  <c r="HD89" i="11"/>
  <c r="HO270" i="11"/>
  <c r="HD317" i="11"/>
  <c r="HR239" i="11"/>
  <c r="HY7" i="11"/>
  <c r="EY181" i="11"/>
  <c r="HI53" i="11"/>
  <c r="EX136" i="11"/>
  <c r="HI167" i="11"/>
  <c r="EY314" i="11"/>
  <c r="HK59" i="11"/>
  <c r="FB310" i="11"/>
  <c r="FE232" i="11"/>
  <c r="HM36" i="11"/>
  <c r="HP233" i="11"/>
  <c r="HS330" i="11"/>
  <c r="HL306" i="11"/>
  <c r="HK232" i="11"/>
  <c r="HJ283" i="11"/>
  <c r="HW62" i="11"/>
  <c r="HM264" i="11"/>
  <c r="HH196" i="11"/>
  <c r="HC188" i="11"/>
  <c r="HY77" i="11"/>
  <c r="HY96" i="11"/>
  <c r="HX71" i="11"/>
  <c r="EX234" i="11"/>
  <c r="FE114" i="11"/>
  <c r="HG31" i="11"/>
  <c r="FD68" i="11"/>
  <c r="FB279" i="11"/>
  <c r="FD177" i="11"/>
  <c r="EU214" i="11"/>
  <c r="EV258" i="11"/>
  <c r="HE133" i="11"/>
  <c r="HM221" i="11"/>
  <c r="HK325" i="11"/>
  <c r="HX332" i="11"/>
  <c r="HF213" i="11"/>
  <c r="HP157" i="11"/>
  <c r="HG79" i="11"/>
  <c r="HY111" i="11"/>
  <c r="HU260" i="11"/>
  <c r="HX65" i="11"/>
  <c r="HL314" i="11"/>
  <c r="HE77" i="11"/>
  <c r="HM125" i="11"/>
  <c r="EX88" i="11"/>
  <c r="EZ129" i="11"/>
  <c r="EU42" i="11"/>
  <c r="HQ233" i="11"/>
  <c r="HU64" i="11"/>
  <c r="HK206" i="11"/>
  <c r="HJ322" i="11"/>
  <c r="HV325" i="11"/>
  <c r="HI349" i="11"/>
  <c r="HV71" i="11"/>
  <c r="HH45" i="11"/>
  <c r="HW72" i="11"/>
  <c r="HE280" i="11"/>
  <c r="HX328" i="11"/>
  <c r="HT91" i="11"/>
  <c r="EZ166" i="11"/>
  <c r="FD114" i="11"/>
  <c r="HH34" i="11"/>
  <c r="EU67" i="11"/>
  <c r="FE125" i="11"/>
  <c r="HC163" i="11"/>
  <c r="HR128" i="11"/>
  <c r="HV342" i="11"/>
  <c r="HO27" i="11"/>
  <c r="HT103" i="11"/>
  <c r="HI204" i="11"/>
  <c r="HC106" i="11"/>
  <c r="GW69" i="11"/>
  <c r="HX8" i="11"/>
  <c r="HO220" i="11"/>
  <c r="HU125" i="11"/>
  <c r="HA81" i="11"/>
  <c r="HO161" i="11"/>
  <c r="HD134" i="11"/>
  <c r="FE291" i="11"/>
  <c r="HI345" i="11"/>
  <c r="FA333" i="11"/>
  <c r="HJ339" i="11"/>
  <c r="HH114" i="11"/>
  <c r="HO116" i="11"/>
  <c r="HL323" i="11"/>
  <c r="HJ62" i="11"/>
  <c r="EY219" i="11"/>
  <c r="EV230" i="11"/>
  <c r="FD252" i="11"/>
  <c r="HG349" i="11"/>
  <c r="FD155" i="11"/>
  <c r="EZ71" i="11"/>
  <c r="HC63" i="11"/>
  <c r="EY111" i="11"/>
  <c r="HG27" i="11"/>
  <c r="HV53" i="11"/>
  <c r="HG53" i="11"/>
  <c r="EZ233" i="11"/>
  <c r="HT148" i="11"/>
  <c r="EU204" i="11"/>
  <c r="HG284" i="11"/>
  <c r="HD234" i="11"/>
  <c r="HD31" i="11"/>
  <c r="HC41" i="11"/>
  <c r="EU143" i="11"/>
  <c r="HC33" i="11"/>
  <c r="EY220" i="11"/>
  <c r="EV327" i="11"/>
  <c r="HH280" i="11"/>
  <c r="HH86" i="11"/>
  <c r="EY144" i="11"/>
  <c r="HM305" i="11"/>
  <c r="HE93" i="11"/>
  <c r="HW127" i="11"/>
  <c r="HC143" i="11"/>
  <c r="HD227" i="11"/>
  <c r="HQ217" i="11"/>
  <c r="HO61" i="11"/>
  <c r="HJ147" i="11"/>
  <c r="HK153" i="11"/>
  <c r="HO74" i="11"/>
  <c r="HL175" i="11"/>
  <c r="HX132" i="11"/>
  <c r="FA128" i="11"/>
  <c r="EX100" i="11"/>
  <c r="HC105" i="11"/>
  <c r="EZ152" i="11"/>
  <c r="EV133" i="11"/>
  <c r="FB163" i="11"/>
  <c r="EV129" i="11"/>
  <c r="FB158" i="11"/>
  <c r="HI237" i="11"/>
  <c r="HO151" i="11"/>
  <c r="EX240" i="11"/>
  <c r="HP63" i="11"/>
  <c r="HV133" i="11"/>
  <c r="HM262" i="11"/>
  <c r="HL154" i="11"/>
  <c r="HY189" i="11"/>
  <c r="HL65" i="11"/>
  <c r="EW213" i="11"/>
  <c r="HC214" i="11"/>
  <c r="EU300" i="11"/>
  <c r="HH27" i="11"/>
  <c r="FD106" i="11"/>
  <c r="HI99" i="11"/>
  <c r="FE202" i="11"/>
  <c r="FC348" i="11"/>
  <c r="HL5" i="11"/>
  <c r="EW199" i="11"/>
  <c r="HH212" i="11"/>
  <c r="HX63" i="11"/>
  <c r="HE164" i="11"/>
  <c r="HD156" i="11"/>
  <c r="HM119" i="11"/>
  <c r="HI46" i="11"/>
  <c r="FA134" i="11"/>
  <c r="HG223" i="11"/>
  <c r="EX121" i="11"/>
  <c r="HE68" i="11"/>
  <c r="HM75" i="11"/>
  <c r="FB326" i="11"/>
  <c r="FA345" i="11"/>
  <c r="EX38" i="11"/>
  <c r="FA312" i="11"/>
  <c r="HH320" i="11"/>
  <c r="EY197" i="11"/>
  <c r="EV323" i="11"/>
  <c r="HF151" i="11"/>
  <c r="HJ138" i="11"/>
  <c r="HH71" i="11"/>
  <c r="HJ162" i="11"/>
  <c r="EX230" i="11"/>
  <c r="FD159" i="11"/>
  <c r="HM154" i="11"/>
  <c r="HU52" i="11"/>
  <c r="HX190" i="11"/>
  <c r="HL298" i="11"/>
  <c r="HL234" i="11"/>
  <c r="HY207" i="11"/>
  <c r="HI316" i="11"/>
  <c r="HQ148" i="11"/>
  <c r="HI126" i="11"/>
  <c r="HI108" i="11"/>
  <c r="HI233" i="11"/>
  <c r="HG316" i="11"/>
  <c r="GQ261" i="11"/>
  <c r="HK148" i="11"/>
  <c r="HI188" i="11"/>
  <c r="HC62" i="11"/>
  <c r="HT279" i="11"/>
  <c r="HL91" i="11"/>
  <c r="GS273" i="11"/>
  <c r="HR219" i="11"/>
  <c r="HY267" i="11"/>
  <c r="HG220" i="11"/>
  <c r="HA30" i="11"/>
  <c r="HD155" i="11"/>
  <c r="HR147" i="11"/>
  <c r="HU209" i="11"/>
  <c r="HO147" i="11"/>
  <c r="HR120" i="11"/>
  <c r="HX56" i="11"/>
  <c r="HE113" i="11"/>
  <c r="HY35" i="11"/>
  <c r="HI129" i="11"/>
  <c r="HQ190" i="11"/>
  <c r="HV127" i="11"/>
  <c r="HL332" i="11"/>
  <c r="HG348" i="11"/>
  <c r="HF335" i="11"/>
  <c r="HE87" i="11"/>
  <c r="HO76" i="11"/>
  <c r="HL308" i="11"/>
  <c r="HJ148" i="11"/>
  <c r="HY102" i="11"/>
  <c r="HY337" i="11"/>
  <c r="FE284" i="11"/>
  <c r="HC35" i="11"/>
  <c r="HL185" i="11"/>
  <c r="HF126" i="11"/>
  <c r="HI228" i="11"/>
  <c r="HE61" i="11"/>
  <c r="HW89" i="11"/>
  <c r="HH291" i="11"/>
  <c r="EX127" i="11"/>
  <c r="HD258" i="11"/>
  <c r="HG291" i="11"/>
  <c r="FD149" i="11"/>
  <c r="HP76" i="11"/>
  <c r="HX351" i="11"/>
  <c r="HI111" i="11"/>
  <c r="FC186" i="11"/>
  <c r="HO148" i="11"/>
  <c r="HJ100" i="11"/>
  <c r="HQ178" i="11"/>
  <c r="HT211" i="11"/>
  <c r="HC260" i="11"/>
  <c r="HF216" i="11"/>
  <c r="HX49" i="11"/>
  <c r="HK101" i="11"/>
  <c r="HT100" i="11"/>
  <c r="HC246" i="11"/>
  <c r="HL121" i="11"/>
  <c r="HT212" i="11"/>
  <c r="EV240" i="11"/>
  <c r="EZ178" i="11"/>
  <c r="HE334" i="11"/>
  <c r="HR245" i="11"/>
  <c r="HF30" i="11"/>
  <c r="HP181" i="11"/>
  <c r="EU203" i="11"/>
  <c r="HG254" i="11"/>
  <c r="GW78" i="11"/>
  <c r="HH253" i="11"/>
  <c r="HM293" i="11"/>
  <c r="HI225" i="11"/>
  <c r="HO152" i="11"/>
  <c r="HD331" i="11"/>
  <c r="HH38" i="11"/>
  <c r="HL211" i="11"/>
  <c r="HG259" i="11"/>
  <c r="EW334" i="11"/>
  <c r="HM256" i="11"/>
  <c r="HD110" i="11"/>
  <c r="HP188" i="11"/>
  <c r="HR349" i="11"/>
  <c r="HC74" i="11"/>
  <c r="HI170" i="11"/>
  <c r="HW93" i="11"/>
  <c r="HQ134" i="11"/>
  <c r="HD99" i="11"/>
  <c r="HG231" i="11"/>
  <c r="FE163" i="11"/>
  <c r="HG328" i="11"/>
  <c r="GT34" i="11"/>
  <c r="GZ62" i="11"/>
  <c r="HG207" i="11"/>
  <c r="HG87" i="11"/>
  <c r="GU160" i="11"/>
  <c r="HI285" i="11"/>
  <c r="GQ208" i="11"/>
  <c r="HM182" i="11"/>
  <c r="HG264" i="11"/>
  <c r="HH93" i="11"/>
  <c r="HK321" i="11"/>
  <c r="HK103" i="11"/>
  <c r="HI344" i="11"/>
  <c r="HK87" i="11"/>
  <c r="HG139" i="11"/>
  <c r="HC177" i="11"/>
  <c r="HH164" i="11"/>
  <c r="HL102" i="11"/>
  <c r="HG102" i="11"/>
  <c r="HD96" i="11"/>
  <c r="HF132" i="11"/>
  <c r="HY258" i="11"/>
  <c r="EY186" i="11"/>
  <c r="HQ43" i="11"/>
  <c r="HM323" i="11"/>
  <c r="GY217" i="11"/>
  <c r="HH294" i="11"/>
  <c r="HJ232" i="11"/>
  <c r="HL146" i="11"/>
  <c r="HS213" i="11"/>
  <c r="HJ265" i="11"/>
  <c r="GQ219" i="11"/>
  <c r="HF181" i="11"/>
  <c r="HT156" i="11"/>
  <c r="HH87" i="11"/>
  <c r="EU205" i="11"/>
  <c r="HD174" i="11"/>
  <c r="HE186" i="11"/>
  <c r="GW146" i="11"/>
  <c r="GQ68" i="11"/>
  <c r="HH303" i="11"/>
  <c r="EY269" i="11"/>
  <c r="HW133" i="11"/>
  <c r="HT46" i="11"/>
  <c r="HQ84" i="11"/>
  <c r="HH251" i="11"/>
  <c r="GY44" i="11"/>
  <c r="HU94" i="11"/>
  <c r="HO245" i="11"/>
  <c r="HP37" i="11"/>
  <c r="HM81" i="11"/>
  <c r="HD61" i="11"/>
  <c r="HX124" i="11"/>
  <c r="HD30" i="11"/>
  <c r="FC320" i="11"/>
  <c r="EV181" i="11"/>
  <c r="FA227" i="11"/>
  <c r="HC99" i="11"/>
  <c r="EZ290" i="11"/>
  <c r="HA43" i="11"/>
  <c r="HQ92" i="11"/>
  <c r="EU197" i="11"/>
  <c r="HJ329" i="11"/>
  <c r="HC264" i="11"/>
  <c r="HK102" i="11"/>
  <c r="HH244" i="11"/>
  <c r="HV261" i="11"/>
  <c r="HR235" i="11"/>
  <c r="HH187" i="11"/>
  <c r="HD179" i="11"/>
  <c r="HS79" i="11"/>
  <c r="HJ166" i="11"/>
  <c r="HL27" i="11"/>
  <c r="HT86" i="11"/>
  <c r="HL51" i="11"/>
  <c r="HD70" i="11"/>
  <c r="HG147" i="11"/>
  <c r="HG319" i="11"/>
  <c r="HH229" i="11"/>
  <c r="HR198" i="11"/>
  <c r="GS32" i="11"/>
  <c r="HJ128" i="11"/>
  <c r="HX324" i="11"/>
  <c r="HR68" i="11"/>
  <c r="HT329" i="11"/>
  <c r="HE333" i="11"/>
  <c r="HV2" i="11"/>
  <c r="HP348" i="11"/>
  <c r="HI242" i="11"/>
  <c r="HV5" i="11"/>
  <c r="HJ51" i="11"/>
  <c r="HL165" i="11"/>
  <c r="HT175" i="11"/>
  <c r="HS102" i="11"/>
  <c r="HK11" i="11"/>
  <c r="HJ217" i="11"/>
  <c r="HF262" i="11"/>
  <c r="HE253" i="11"/>
  <c r="HH106" i="11"/>
  <c r="HE279" i="11"/>
  <c r="HU232" i="11"/>
  <c r="HD202" i="11"/>
  <c r="HO82" i="11"/>
  <c r="HD337" i="11"/>
  <c r="HJ39" i="11"/>
  <c r="HX276" i="11"/>
  <c r="EV343" i="11"/>
  <c r="HD157" i="11"/>
  <c r="EZ91" i="11"/>
  <c r="HF65" i="11"/>
  <c r="HI60" i="11"/>
  <c r="HL191" i="11"/>
  <c r="HK41" i="11"/>
  <c r="EY312" i="11"/>
  <c r="HO110" i="11"/>
  <c r="HR88" i="11"/>
  <c r="HK81" i="11"/>
  <c r="HO49" i="11"/>
  <c r="HP220" i="11"/>
  <c r="HX335" i="11"/>
  <c r="HF271" i="11"/>
  <c r="HO129" i="11"/>
  <c r="HQ37" i="11"/>
  <c r="HC215" i="11"/>
  <c r="EX343" i="11"/>
  <c r="HK328" i="11"/>
  <c r="EV211" i="11"/>
  <c r="HH168" i="11"/>
  <c r="FE65" i="11"/>
  <c r="FA201" i="11"/>
  <c r="HJ10" i="11"/>
  <c r="HW54" i="11"/>
  <c r="EZ165" i="11"/>
  <c r="FC181" i="11"/>
  <c r="HC169" i="11"/>
  <c r="HT77" i="11"/>
  <c r="HD60" i="11"/>
  <c r="HM191" i="11"/>
  <c r="HA267" i="11"/>
  <c r="HD237" i="11"/>
  <c r="HQ32" i="11"/>
  <c r="HR149" i="11"/>
  <c r="EU166" i="11"/>
  <c r="HF83" i="11"/>
  <c r="EX210" i="11"/>
  <c r="HU89" i="11"/>
  <c r="FC140" i="11"/>
  <c r="HM34" i="11"/>
  <c r="FE50" i="11"/>
  <c r="HL47" i="11"/>
  <c r="FA180" i="11"/>
  <c r="HP9" i="11"/>
  <c r="HT92" i="11"/>
  <c r="HH345" i="11"/>
  <c r="HP262" i="11"/>
  <c r="HT151" i="11"/>
  <c r="HA138" i="11"/>
  <c r="HW167" i="11"/>
  <c r="FB274" i="11"/>
  <c r="HQ225" i="11"/>
  <c r="HX9" i="11"/>
  <c r="HM96" i="11"/>
  <c r="FE252" i="11"/>
  <c r="HG243" i="11"/>
  <c r="EY36" i="11"/>
  <c r="HH9" i="11"/>
  <c r="HF104" i="11"/>
  <c r="HP190" i="11"/>
  <c r="HW27" i="11"/>
  <c r="HV272" i="11"/>
  <c r="HL242" i="11"/>
  <c r="HG141" i="11"/>
  <c r="HQ35" i="11"/>
  <c r="HE315" i="11"/>
  <c r="HR123" i="11"/>
  <c r="HT298" i="11"/>
  <c r="HJ213" i="11"/>
  <c r="HQ38" i="11"/>
  <c r="HU44" i="11"/>
  <c r="HC120" i="11"/>
  <c r="HM192" i="11"/>
  <c r="HW58" i="11"/>
  <c r="HD162" i="11"/>
  <c r="HO28" i="11"/>
  <c r="HV72" i="11"/>
  <c r="EV311" i="11"/>
  <c r="HS313" i="11"/>
  <c r="GR33" i="11"/>
  <c r="FA272" i="11"/>
  <c r="EZ340" i="11"/>
  <c r="HL11" i="11"/>
  <c r="FB306" i="11"/>
  <c r="EX10" i="11"/>
  <c r="HK96" i="11"/>
  <c r="EZ279" i="11"/>
  <c r="EY8" i="11"/>
  <c r="GX220" i="11"/>
  <c r="HF204" i="11"/>
  <c r="HM8" i="11"/>
  <c r="HD35" i="11"/>
  <c r="HU51" i="11"/>
  <c r="HW8" i="11"/>
  <c r="GD245" i="11"/>
  <c r="EU258" i="11"/>
  <c r="EX156" i="11"/>
  <c r="EW320" i="11"/>
  <c r="HF328" i="11"/>
  <c r="FA309" i="11"/>
  <c r="HJ3" i="11"/>
  <c r="FD337" i="11"/>
  <c r="HY230" i="11"/>
  <c r="FE249" i="11"/>
  <c r="FE167" i="11"/>
  <c r="EW195" i="11"/>
  <c r="HE341" i="11"/>
  <c r="HT78" i="11"/>
  <c r="HK144" i="11"/>
  <c r="HL44" i="11"/>
  <c r="HD243" i="11"/>
  <c r="HV229" i="11"/>
  <c r="HM80" i="11"/>
  <c r="HL256" i="11"/>
  <c r="HG115" i="11"/>
  <c r="HI96" i="11"/>
  <c r="HX102" i="11"/>
  <c r="EY337" i="11"/>
  <c r="FA207" i="11"/>
  <c r="FE270" i="11"/>
  <c r="EU350" i="11"/>
  <c r="HP117" i="11"/>
  <c r="HR323" i="11"/>
  <c r="HK218" i="11"/>
  <c r="HY210" i="11"/>
  <c r="FC165" i="11"/>
  <c r="HJ338" i="11"/>
  <c r="HH42" i="11"/>
  <c r="FA159" i="11"/>
  <c r="HH98" i="11"/>
  <c r="HG80" i="11"/>
  <c r="HD77" i="11"/>
  <c r="HG111" i="11"/>
  <c r="EY205" i="11"/>
  <c r="EX279" i="11"/>
  <c r="HC164" i="11"/>
  <c r="HI268" i="11"/>
  <c r="HG11" i="11"/>
  <c r="EU231" i="11"/>
  <c r="HI91" i="11"/>
  <c r="HL67" i="11"/>
  <c r="HH329" i="11"/>
  <c r="HR40" i="11"/>
  <c r="EU243" i="11"/>
  <c r="FE200" i="11"/>
  <c r="HL108" i="11"/>
  <c r="EW168" i="11"/>
  <c r="HO64" i="11"/>
  <c r="FA247" i="11"/>
  <c r="FB38" i="11"/>
  <c r="HH48" i="11"/>
  <c r="HC102" i="11"/>
  <c r="HF42" i="11"/>
  <c r="HI332" i="11"/>
  <c r="EU199" i="11"/>
  <c r="EZ88" i="11"/>
  <c r="HD73" i="11"/>
  <c r="FB293" i="11"/>
  <c r="FC337" i="11"/>
  <c r="HG302" i="11"/>
  <c r="HH63" i="11"/>
  <c r="HE218" i="11"/>
  <c r="HE98" i="11"/>
  <c r="FD313" i="11"/>
  <c r="FB226" i="11"/>
  <c r="HM11" i="11"/>
  <c r="FC212" i="11"/>
  <c r="EX259" i="11"/>
  <c r="EZ68" i="11"/>
  <c r="EV205" i="11"/>
  <c r="HP198" i="11"/>
  <c r="FD274" i="11"/>
  <c r="FE322" i="11"/>
  <c r="EU108" i="11"/>
  <c r="HT101" i="11"/>
  <c r="HJ43" i="11"/>
  <c r="HL201" i="11"/>
  <c r="HF259" i="11"/>
  <c r="FB147" i="11"/>
  <c r="HJ93" i="11"/>
  <c r="FA133" i="11"/>
  <c r="HS113" i="11"/>
  <c r="HP82" i="11"/>
  <c r="FD134" i="11"/>
  <c r="FA185" i="11"/>
  <c r="HF242" i="11"/>
  <c r="EY51" i="11"/>
  <c r="EU151" i="11"/>
  <c r="FA129" i="11"/>
  <c r="HF125" i="11"/>
  <c r="HJ244" i="11"/>
  <c r="HT111" i="11"/>
  <c r="HL239" i="11"/>
  <c r="HO80" i="11"/>
  <c r="HL73" i="11"/>
  <c r="EW170" i="11"/>
  <c r="HI327" i="11"/>
  <c r="HG320" i="11"/>
  <c r="HP255" i="11"/>
  <c r="HR57" i="11"/>
  <c r="FB150" i="11"/>
  <c r="FE184" i="11"/>
  <c r="HW132" i="11"/>
  <c r="HT2" i="11"/>
  <c r="FD189" i="11"/>
  <c r="EZ164" i="11"/>
  <c r="HK281" i="11"/>
  <c r="EU311" i="11"/>
  <c r="HP275" i="11"/>
  <c r="HK52" i="11"/>
  <c r="EV157" i="11"/>
  <c r="EV330" i="11"/>
  <c r="FB296" i="11"/>
  <c r="HI292" i="11"/>
  <c r="HF184" i="11"/>
  <c r="EU345" i="11"/>
  <c r="HI84" i="11"/>
  <c r="HG100" i="11"/>
  <c r="EY306" i="11"/>
  <c r="HY78" i="11"/>
  <c r="FC127" i="11"/>
  <c r="FC134" i="11"/>
  <c r="HO332" i="11"/>
  <c r="FD235" i="11"/>
  <c r="GD190" i="11"/>
  <c r="HM41" i="11"/>
  <c r="HM58" i="11"/>
  <c r="EV235" i="11"/>
  <c r="HV101" i="11"/>
  <c r="HD167" i="11"/>
  <c r="HQ183" i="11"/>
  <c r="HM158" i="11"/>
  <c r="FB314" i="11"/>
  <c r="EU256" i="11"/>
  <c r="FC240" i="11"/>
  <c r="HC59" i="11"/>
  <c r="FC108" i="11"/>
  <c r="FB281" i="11"/>
  <c r="EX227" i="11"/>
  <c r="FA235" i="11"/>
  <c r="HV243" i="11"/>
  <c r="HU50" i="11"/>
  <c r="FB137" i="11"/>
  <c r="HI261" i="11"/>
  <c r="HT326" i="11"/>
  <c r="EY344" i="11"/>
  <c r="HK124" i="11"/>
  <c r="HR53" i="11"/>
  <c r="FA182" i="11"/>
  <c r="HF245" i="11"/>
  <c r="HI71" i="11"/>
  <c r="FE237" i="11"/>
  <c r="EZ82" i="11"/>
  <c r="FA305" i="11"/>
  <c r="EW295" i="11"/>
  <c r="HU334" i="11"/>
  <c r="HL40" i="11"/>
  <c r="HM160" i="11"/>
  <c r="HJ245" i="11"/>
  <c r="FE146" i="11"/>
  <c r="EW241" i="11"/>
  <c r="HM43" i="11"/>
  <c r="HM93" i="11"/>
  <c r="HC348" i="11"/>
  <c r="EX272" i="11"/>
  <c r="HM146" i="11"/>
  <c r="FA245" i="11"/>
  <c r="HF322" i="11"/>
  <c r="FA282" i="11"/>
  <c r="EZ257" i="11"/>
  <c r="HC156" i="11"/>
  <c r="FB138" i="11"/>
  <c r="HD310" i="11"/>
  <c r="HE32" i="11"/>
  <c r="HX81" i="11"/>
  <c r="HO47" i="11"/>
  <c r="HK3" i="11"/>
  <c r="FC224" i="11"/>
  <c r="EV151" i="11"/>
  <c r="HH249" i="11"/>
  <c r="EX195" i="11"/>
  <c r="EV277" i="11"/>
  <c r="FA291" i="11"/>
  <c r="HD246" i="11"/>
  <c r="HK174" i="11"/>
  <c r="HX206" i="11"/>
  <c r="HT301" i="11"/>
  <c r="HX171" i="11"/>
  <c r="EY155" i="11"/>
  <c r="EU124" i="11"/>
  <c r="HC65" i="11"/>
  <c r="HJ321" i="11"/>
  <c r="HX67" i="11"/>
  <c r="HJ111" i="11"/>
  <c r="HP72" i="11"/>
  <c r="HJ90" i="11"/>
  <c r="FD141" i="11"/>
  <c r="HX98" i="11"/>
  <c r="HM151" i="11"/>
  <c r="HS309" i="11"/>
  <c r="HJ102" i="11"/>
  <c r="HK109" i="11"/>
  <c r="HJ110" i="11"/>
  <c r="HF68" i="11"/>
  <c r="EX299" i="11"/>
  <c r="HY333" i="11"/>
  <c r="EV221" i="11"/>
  <c r="FA273" i="11"/>
  <c r="FC343" i="11"/>
  <c r="HW251" i="11"/>
  <c r="HC241" i="11"/>
  <c r="GT2" i="11"/>
  <c r="HH284" i="11"/>
  <c r="FA194" i="11"/>
  <c r="HC69" i="11"/>
  <c r="HI154" i="11"/>
  <c r="FE231" i="11"/>
  <c r="HK84" i="11"/>
  <c r="FE246" i="11"/>
  <c r="HS133" i="11"/>
  <c r="HU195" i="11"/>
  <c r="HH150" i="11"/>
  <c r="HK53" i="11"/>
  <c r="HX57" i="11"/>
  <c r="EZ282" i="11"/>
  <c r="HT54" i="11"/>
  <c r="EZ195" i="11"/>
  <c r="HG71" i="11"/>
  <c r="HI190" i="11"/>
  <c r="HU55" i="11"/>
  <c r="HS281" i="11"/>
  <c r="EX340" i="11"/>
  <c r="HM57" i="11"/>
  <c r="HG183" i="11"/>
  <c r="HD291" i="11"/>
  <c r="HR138" i="11"/>
  <c r="HM214" i="11"/>
  <c r="HJ36" i="11"/>
  <c r="HF45" i="11"/>
  <c r="HG113" i="11"/>
  <c r="HJ29" i="11"/>
  <c r="HV107" i="11"/>
  <c r="HL351" i="11"/>
  <c r="FD48" i="11"/>
  <c r="HP98" i="11"/>
  <c r="HY91" i="11"/>
  <c r="HO5" i="11"/>
  <c r="FC310" i="11"/>
  <c r="GR37" i="11"/>
  <c r="FD233" i="11"/>
  <c r="FB227" i="11"/>
  <c r="HV201" i="11"/>
  <c r="HF266" i="11"/>
  <c r="HK36" i="11"/>
  <c r="HE157" i="11"/>
  <c r="EW265" i="11"/>
  <c r="FA169" i="11"/>
  <c r="HR110" i="11"/>
  <c r="HO88" i="11"/>
  <c r="HS348" i="11"/>
  <c r="FD273" i="11"/>
  <c r="FE187" i="11"/>
  <c r="HC185" i="11"/>
  <c r="HU65" i="11"/>
  <c r="FC170" i="11"/>
  <c r="HL131" i="11"/>
  <c r="FC217" i="11"/>
  <c r="HV79" i="11"/>
  <c r="HH170" i="11"/>
  <c r="GW130" i="11"/>
  <c r="FE348" i="11"/>
  <c r="HO93" i="11"/>
  <c r="EV201" i="11"/>
  <c r="HH44" i="11"/>
  <c r="EU222" i="11"/>
  <c r="FC211" i="11"/>
  <c r="HO60" i="11"/>
  <c r="HI123" i="11"/>
  <c r="HX235" i="11"/>
  <c r="HY28" i="11"/>
  <c r="HK6" i="11"/>
  <c r="EW272" i="11"/>
  <c r="HL31" i="11"/>
  <c r="HL200" i="11"/>
  <c r="EY170" i="11"/>
  <c r="FB319" i="11"/>
  <c r="HF343" i="11"/>
  <c r="FB177" i="11"/>
  <c r="HF183" i="11"/>
  <c r="FC347" i="11"/>
  <c r="FD203" i="11"/>
  <c r="HF87" i="11"/>
  <c r="HI74" i="11"/>
  <c r="EX188" i="11"/>
  <c r="EZ191" i="11"/>
  <c r="FC214" i="11"/>
  <c r="FD60" i="11"/>
  <c r="FA260" i="11"/>
  <c r="EZ33" i="11"/>
  <c r="HL6" i="11"/>
  <c r="EV94" i="11"/>
  <c r="HJ32" i="11"/>
  <c r="EY280" i="11"/>
  <c r="FE271" i="11"/>
  <c r="HZ167" i="11"/>
  <c r="FA321" i="11"/>
  <c r="FA212" i="11"/>
  <c r="EV187" i="11"/>
  <c r="FA82" i="11"/>
  <c r="HY81" i="11"/>
  <c r="FB86" i="11"/>
  <c r="HZ191" i="11"/>
  <c r="AU327" i="11"/>
  <c r="AY326" i="11"/>
  <c r="HJ63" i="11"/>
  <c r="FC98" i="11"/>
  <c r="AQ310" i="11"/>
  <c r="BA106" i="11"/>
  <c r="CL332" i="11"/>
  <c r="IK172" i="11"/>
  <c r="EW91" i="11"/>
  <c r="II102" i="11"/>
  <c r="CL334" i="11"/>
  <c r="FE318" i="11"/>
  <c r="GD194" i="11"/>
  <c r="FB235" i="11"/>
  <c r="FE346" i="11"/>
  <c r="HI183" i="11"/>
  <c r="EX73" i="11"/>
  <c r="HG33" i="11"/>
  <c r="FA199" i="11"/>
  <c r="EV250" i="11"/>
  <c r="FB79" i="11"/>
  <c r="EY132" i="11"/>
  <c r="EV284" i="11"/>
  <c r="FE262" i="11"/>
  <c r="EW32" i="11"/>
  <c r="HR6" i="11"/>
  <c r="AU296" i="11"/>
  <c r="FE113" i="11"/>
  <c r="FE46" i="11"/>
  <c r="FB43" i="11"/>
  <c r="HQ224" i="11"/>
  <c r="EU78" i="11"/>
  <c r="AY192" i="11"/>
  <c r="BA320" i="11"/>
  <c r="AQ280" i="11"/>
  <c r="AQ168" i="11"/>
  <c r="AX128" i="11"/>
  <c r="AW67" i="11"/>
  <c r="AU351" i="11"/>
  <c r="EW45" i="11"/>
  <c r="HZ118" i="11"/>
  <c r="HW164" i="11"/>
  <c r="HZ88" i="11"/>
  <c r="EY196" i="11"/>
  <c r="HC208" i="11"/>
  <c r="HL287" i="11"/>
  <c r="AQ210" i="11"/>
  <c r="EU64" i="11"/>
  <c r="HM67" i="11"/>
  <c r="EX298" i="11"/>
  <c r="HZ294" i="11"/>
  <c r="FB113" i="11"/>
  <c r="HO314" i="11"/>
  <c r="HI172" i="11"/>
  <c r="EY81" i="11"/>
  <c r="EV68" i="11"/>
  <c r="HJ216" i="11"/>
  <c r="FB198" i="11"/>
  <c r="EW161" i="11"/>
  <c r="HG45" i="11"/>
  <c r="EX287" i="11"/>
  <c r="EX135" i="11"/>
  <c r="HM3" i="11"/>
  <c r="AU289" i="11"/>
  <c r="FE37" i="11"/>
  <c r="AZ157" i="11"/>
  <c r="EY118" i="11"/>
  <c r="AR288" i="11"/>
  <c r="HZ317" i="11"/>
  <c r="EC130" i="11"/>
  <c r="FC130" i="11"/>
  <c r="FE251" i="11"/>
  <c r="EY142" i="11"/>
  <c r="AQ337" i="11"/>
  <c r="HD127" i="11"/>
  <c r="HH157" i="11"/>
  <c r="EU201" i="11"/>
  <c r="EV186" i="11"/>
  <c r="EV10" i="11"/>
  <c r="HC225" i="11"/>
  <c r="FB133" i="11"/>
  <c r="HC239" i="11"/>
  <c r="FE277" i="11"/>
  <c r="FB155" i="11"/>
  <c r="FE266" i="11"/>
  <c r="EW169" i="11"/>
  <c r="EX99" i="11"/>
  <c r="FA132" i="11"/>
  <c r="HD121" i="11"/>
  <c r="EY320" i="11"/>
  <c r="AT296" i="11"/>
  <c r="EW43" i="11"/>
  <c r="EW210" i="11"/>
  <c r="AX125" i="11"/>
  <c r="IK288" i="11"/>
  <c r="AV149" i="11"/>
  <c r="FB246" i="11"/>
  <c r="FD84" i="11"/>
  <c r="EY99" i="11"/>
  <c r="HK114" i="11"/>
  <c r="EY263" i="11"/>
  <c r="HM59" i="11"/>
  <c r="EX80" i="11"/>
  <c r="HF6" i="11"/>
  <c r="EV222" i="11"/>
  <c r="AZ333" i="11"/>
  <c r="EZ30" i="11"/>
  <c r="FB242" i="11"/>
  <c r="FB50" i="11"/>
  <c r="HH50" i="11"/>
  <c r="EY141" i="11"/>
  <c r="EY215" i="11"/>
  <c r="HJ58" i="11"/>
  <c r="AW341" i="11"/>
  <c r="EV253" i="11"/>
  <c r="FB89" i="11"/>
  <c r="HM215" i="11"/>
  <c r="FD283" i="11"/>
  <c r="HL126" i="11"/>
  <c r="ET266" i="11"/>
  <c r="IE336" i="11"/>
  <c r="FB62" i="11"/>
  <c r="EX9" i="11"/>
  <c r="AX174" i="11"/>
  <c r="AQ153" i="11"/>
  <c r="AW97" i="11"/>
  <c r="FC157" i="11"/>
  <c r="HD52" i="11"/>
  <c r="HD240" i="11"/>
  <c r="EW146" i="11"/>
  <c r="FA296" i="11"/>
  <c r="FE338" i="11"/>
  <c r="HK171" i="11"/>
  <c r="HY88" i="11"/>
  <c r="HT38" i="11"/>
  <c r="EY189" i="11"/>
  <c r="EU146" i="11"/>
  <c r="HC86" i="11"/>
  <c r="HG257" i="11"/>
  <c r="HY36" i="11"/>
  <c r="EV85" i="11"/>
  <c r="FA308" i="11"/>
  <c r="EW292" i="11"/>
  <c r="EV306" i="11"/>
  <c r="FB237" i="11"/>
  <c r="EU194" i="11"/>
  <c r="HZ175" i="11"/>
  <c r="EW351" i="11"/>
  <c r="EW147" i="11"/>
  <c r="HJ137" i="11"/>
  <c r="EZ216" i="11"/>
  <c r="HD142" i="11"/>
  <c r="AV187" i="11"/>
  <c r="AY202" i="11"/>
  <c r="HJ53" i="11"/>
  <c r="AU343" i="11"/>
  <c r="EZ309" i="11"/>
  <c r="FD262" i="11"/>
  <c r="HG170" i="11"/>
  <c r="FC322" i="11"/>
  <c r="FD340" i="11"/>
  <c r="EV125" i="11"/>
  <c r="EZ53" i="11"/>
  <c r="AQ286" i="11"/>
  <c r="FE173" i="11"/>
  <c r="EV31" i="11"/>
  <c r="HT41" i="11"/>
  <c r="EU66" i="11"/>
  <c r="FE96" i="11"/>
  <c r="FE97" i="11"/>
  <c r="FD324" i="11"/>
  <c r="EX3" i="11"/>
  <c r="FB165" i="11"/>
  <c r="FB83" i="11"/>
  <c r="FD52" i="11"/>
  <c r="FA324" i="11"/>
  <c r="HM113" i="11"/>
  <c r="FD242" i="11"/>
  <c r="HD33" i="11"/>
  <c r="AQ338" i="11"/>
  <c r="AU299" i="11"/>
  <c r="HZ251" i="11"/>
  <c r="CL308" i="11"/>
  <c r="AW129" i="11"/>
  <c r="FC136" i="11"/>
  <c r="HC119" i="11"/>
  <c r="EU290" i="11"/>
  <c r="HF219" i="11"/>
  <c r="HG41" i="11"/>
  <c r="FB305" i="11"/>
  <c r="HQ320" i="11"/>
  <c r="FD351" i="11"/>
  <c r="AR307" i="11"/>
  <c r="HP54" i="11"/>
  <c r="EY168" i="11"/>
  <c r="HL262" i="11"/>
  <c r="FE6" i="11"/>
  <c r="AQ343" i="11"/>
  <c r="FE297" i="11"/>
  <c r="EW34" i="11"/>
  <c r="EX184" i="11"/>
  <c r="EY278" i="11"/>
  <c r="EZ244" i="11"/>
  <c r="EF193" i="11"/>
  <c r="AQ275" i="11"/>
  <c r="HZ245" i="11"/>
  <c r="AV328" i="11"/>
  <c r="AX206" i="11"/>
  <c r="EU52" i="11"/>
  <c r="EZ183" i="11"/>
  <c r="AQ103" i="11"/>
  <c r="EZ72" i="11"/>
  <c r="HK71" i="11"/>
  <c r="FA11" i="11"/>
  <c r="CL282" i="11"/>
  <c r="EF269" i="11"/>
  <c r="FA262" i="11"/>
  <c r="AU349" i="11"/>
  <c r="EU299" i="11"/>
  <c r="HC217" i="11"/>
  <c r="EX220" i="11"/>
  <c r="FE319" i="11"/>
  <c r="HI113" i="11"/>
  <c r="FA271" i="11"/>
  <c r="HH76" i="11"/>
  <c r="FB337" i="11"/>
  <c r="EW68" i="11"/>
  <c r="EX131" i="11"/>
  <c r="EY319" i="11"/>
  <c r="FA313" i="11"/>
  <c r="EW129" i="11"/>
  <c r="EW180" i="11"/>
  <c r="EU29" i="11"/>
  <c r="FC81" i="11"/>
  <c r="HD62" i="11"/>
  <c r="FE35" i="11"/>
  <c r="AW251" i="11"/>
  <c r="IA334" i="11"/>
  <c r="EZ9" i="11"/>
  <c r="AT200" i="11"/>
  <c r="AS177" i="11"/>
  <c r="HU107" i="11"/>
  <c r="FD2" i="11"/>
  <c r="AW217" i="11"/>
  <c r="EW347" i="11"/>
  <c r="AV147" i="11"/>
  <c r="EY279" i="11"/>
  <c r="EX325" i="11"/>
  <c r="EZ342" i="11"/>
  <c r="FC6" i="11"/>
  <c r="EZ48" i="11"/>
  <c r="HJ247" i="11"/>
  <c r="HD171" i="11"/>
  <c r="EW125" i="11"/>
  <c r="EX229" i="11"/>
  <c r="EZ229" i="11"/>
  <c r="HC101" i="11"/>
  <c r="HG300" i="11"/>
  <c r="FE220" i="11"/>
  <c r="EX55" i="11"/>
  <c r="FA268" i="11"/>
  <c r="FA300" i="11"/>
  <c r="HL271" i="11"/>
  <c r="HM132" i="11"/>
  <c r="EW227" i="11"/>
  <c r="FE267" i="11"/>
  <c r="HE227" i="11"/>
  <c r="FC69" i="11"/>
  <c r="HT131" i="11"/>
  <c r="FC164" i="11"/>
  <c r="AV266" i="11"/>
  <c r="AT194" i="11"/>
  <c r="AT154" i="11"/>
  <c r="EV36" i="11"/>
  <c r="EB309" i="11"/>
  <c r="HU170" i="11"/>
  <c r="HF46" i="11"/>
  <c r="FA322" i="11"/>
  <c r="AX314" i="11"/>
  <c r="EV150" i="11"/>
  <c r="EX331" i="11"/>
  <c r="HL41" i="11"/>
  <c r="AU339" i="11"/>
  <c r="EY50" i="11"/>
  <c r="HI180" i="11"/>
  <c r="EU31" i="11"/>
  <c r="AW273" i="11"/>
  <c r="FE183" i="11"/>
  <c r="HA78" i="11"/>
  <c r="HG51" i="11"/>
  <c r="EX238" i="11"/>
  <c r="EY246" i="11"/>
  <c r="FC88" i="11"/>
  <c r="HM79" i="11"/>
  <c r="FA45" i="11"/>
  <c r="HZ111" i="11"/>
  <c r="HF36" i="11"/>
  <c r="FA85" i="11"/>
  <c r="AY210" i="11"/>
  <c r="HZ27" i="11"/>
  <c r="EW107" i="11"/>
  <c r="DZ341" i="11"/>
  <c r="HZ206" i="11"/>
  <c r="HE150" i="11"/>
  <c r="HH6" i="11"/>
  <c r="EV319" i="11"/>
  <c r="HC31" i="11"/>
  <c r="EZ334" i="11"/>
  <c r="HE176" i="11"/>
  <c r="EW149" i="11"/>
  <c r="HV338" i="11"/>
  <c r="FE261" i="11"/>
  <c r="EY42" i="11"/>
  <c r="EV167" i="11"/>
  <c r="EW323" i="11"/>
  <c r="EU206" i="11"/>
  <c r="GZ119" i="11"/>
  <c r="HW273" i="11"/>
  <c r="HK310" i="11"/>
  <c r="HI119" i="11"/>
  <c r="FA351" i="11"/>
  <c r="EZ6" i="11"/>
  <c r="HD65" i="11"/>
  <c r="AV184" i="11"/>
  <c r="HF195" i="11"/>
  <c r="EC293" i="11"/>
  <c r="AR312" i="11"/>
  <c r="EW48" i="11"/>
  <c r="EX61" i="11"/>
  <c r="HZ282" i="11"/>
  <c r="EX198" i="11"/>
  <c r="HD53" i="11"/>
  <c r="EX258" i="11"/>
  <c r="EZ98" i="11"/>
  <c r="EZ215" i="11"/>
  <c r="HL289" i="11"/>
  <c r="EW329" i="11"/>
  <c r="HC5" i="11"/>
  <c r="FB338" i="11"/>
  <c r="EU55" i="11"/>
  <c r="HF253" i="11"/>
  <c r="FC295" i="11"/>
  <c r="FC70" i="11"/>
  <c r="HE251" i="11"/>
  <c r="HF307" i="11"/>
  <c r="HC28" i="11"/>
  <c r="HD288" i="11"/>
  <c r="FB313" i="11"/>
  <c r="HC27" i="11"/>
  <c r="EU76" i="11"/>
  <c r="EB343" i="11"/>
  <c r="AV269" i="11"/>
  <c r="AZ98" i="11"/>
  <c r="EX248" i="11"/>
  <c r="EZ104" i="11"/>
  <c r="FD51" i="11"/>
  <c r="FD85" i="11"/>
  <c r="EW56" i="11"/>
  <c r="EX320" i="11"/>
  <c r="FA62" i="11"/>
  <c r="HU49" i="11"/>
  <c r="FB110" i="11"/>
  <c r="EU305" i="11"/>
  <c r="EV53" i="11"/>
  <c r="FC49" i="11"/>
  <c r="EV237" i="11"/>
  <c r="EW183" i="11"/>
  <c r="FB336" i="11"/>
  <c r="FA141" i="11"/>
  <c r="FD144" i="11"/>
  <c r="EV141" i="11"/>
  <c r="HG313" i="11"/>
  <c r="HD83" i="11"/>
  <c r="FC97" i="11"/>
  <c r="EU312" i="11"/>
  <c r="HE263" i="11"/>
  <c r="HC61" i="11"/>
  <c r="EY109" i="11"/>
  <c r="AT299" i="11"/>
  <c r="FE192" i="11"/>
  <c r="AX313" i="11"/>
  <c r="EW99" i="11"/>
  <c r="AY180" i="11"/>
  <c r="AY129" i="11"/>
  <c r="HC128" i="11"/>
  <c r="EV61" i="11"/>
  <c r="HF76" i="11"/>
  <c r="FD255" i="11"/>
  <c r="FB28" i="11"/>
  <c r="HO126" i="11"/>
  <c r="FB92" i="11"/>
  <c r="EV287" i="11"/>
  <c r="FC29" i="11"/>
  <c r="EX246" i="11"/>
  <c r="EY293" i="11"/>
  <c r="FA28" i="11"/>
  <c r="HG124" i="11"/>
  <c r="FA176" i="11"/>
  <c r="FE214" i="11"/>
  <c r="AV280" i="11"/>
  <c r="FE227" i="11"/>
  <c r="EX176" i="11"/>
  <c r="HR81" i="11"/>
  <c r="HM329" i="11"/>
  <c r="EY335" i="11"/>
  <c r="FA47" i="11"/>
  <c r="FB301" i="11"/>
  <c r="HK137" i="11"/>
  <c r="EV128" i="11"/>
  <c r="HD349" i="11"/>
  <c r="HR122" i="11"/>
  <c r="EY264" i="11"/>
  <c r="HI160" i="11"/>
  <c r="HK272" i="11"/>
  <c r="HF110" i="11"/>
  <c r="HR165" i="11"/>
  <c r="HR260" i="11"/>
  <c r="HH92" i="11"/>
  <c r="HP3" i="11"/>
  <c r="HE329" i="11"/>
  <c r="HE84" i="11"/>
  <c r="EX276" i="11"/>
  <c r="HS293" i="11"/>
  <c r="EZ108" i="11"/>
  <c r="HG350" i="11"/>
  <c r="HI145" i="11"/>
  <c r="HQ188" i="11"/>
  <c r="FA209" i="11"/>
  <c r="HI350" i="11"/>
  <c r="HC297" i="11"/>
  <c r="HE225" i="11"/>
  <c r="HC190" i="11"/>
  <c r="EX206" i="11"/>
  <c r="HG308" i="11"/>
  <c r="HC229" i="11"/>
  <c r="HK160" i="11"/>
  <c r="HF88" i="11"/>
  <c r="EZ208" i="11"/>
  <c r="HK326" i="11"/>
  <c r="EZ206" i="11"/>
  <c r="FB112" i="11"/>
  <c r="EW174" i="11"/>
  <c r="HO174" i="11"/>
  <c r="HU95" i="11"/>
  <c r="EU240" i="11"/>
  <c r="HX11" i="11"/>
  <c r="HH252" i="11"/>
  <c r="EV329" i="11"/>
  <c r="HP237" i="11"/>
  <c r="HJ118" i="11"/>
  <c r="HC257" i="11"/>
  <c r="FD260" i="11"/>
  <c r="FA138" i="11"/>
  <c r="EY227" i="11"/>
  <c r="HI73" i="11"/>
  <c r="HY195" i="11"/>
  <c r="HD262" i="11"/>
  <c r="HF109" i="11"/>
  <c r="FC248" i="11"/>
  <c r="HG38" i="11"/>
  <c r="HG179" i="11"/>
  <c r="HX264" i="11"/>
  <c r="HF99" i="11"/>
  <c r="HC43" i="11"/>
  <c r="HV4" i="11"/>
  <c r="HR131" i="11"/>
  <c r="HW34" i="11"/>
  <c r="HE211" i="11"/>
  <c r="HP114" i="11"/>
  <c r="FE264" i="11"/>
  <c r="HG119" i="11"/>
  <c r="EU286" i="11"/>
  <c r="EV252" i="11"/>
  <c r="FE196" i="11"/>
  <c r="HU159" i="11"/>
  <c r="HR70" i="11"/>
  <c r="HS36" i="11"/>
  <c r="HF140" i="11"/>
  <c r="HF39" i="11"/>
  <c r="EZ200" i="11"/>
  <c r="HL186" i="11"/>
  <c r="HV192" i="11"/>
  <c r="FC187" i="11"/>
  <c r="FE344" i="11"/>
  <c r="FB153" i="11"/>
  <c r="EV308" i="11"/>
  <c r="EW221" i="11"/>
  <c r="EY184" i="11"/>
  <c r="EW188" i="11"/>
  <c r="EU261" i="11"/>
  <c r="EX349" i="11"/>
  <c r="EU178" i="11"/>
  <c r="EW220" i="11"/>
  <c r="EZ253" i="11"/>
  <c r="HI39" i="11"/>
  <c r="EY33" i="11"/>
  <c r="HZ63" i="11"/>
  <c r="FA65" i="11"/>
  <c r="EX257" i="11"/>
  <c r="AY284" i="11"/>
  <c r="EU321" i="11"/>
  <c r="EX274" i="11"/>
  <c r="HY193" i="11"/>
  <c r="EY74" i="11"/>
  <c r="HI48" i="11"/>
  <c r="BA139" i="11"/>
  <c r="FD87" i="11"/>
  <c r="FA143" i="11"/>
  <c r="EU43" i="11"/>
  <c r="AQ318" i="11"/>
  <c r="FA119" i="11"/>
  <c r="AS349" i="11"/>
  <c r="EX2" i="11"/>
  <c r="AT217" i="11"/>
  <c r="AV178" i="11"/>
  <c r="AZ155" i="11"/>
  <c r="AY217" i="11"/>
  <c r="EB58" i="11"/>
  <c r="AT289" i="11"/>
  <c r="FA31" i="11"/>
  <c r="FA3" i="11"/>
  <c r="HZ137" i="11"/>
  <c r="HU110" i="11"/>
  <c r="FB240" i="11"/>
  <c r="FA71" i="11"/>
  <c r="HZ314" i="11"/>
  <c r="EX69" i="11"/>
  <c r="FA181" i="11"/>
  <c r="HD139" i="11"/>
  <c r="AS331" i="11"/>
  <c r="FC294" i="11"/>
  <c r="HD10" i="11"/>
  <c r="HJ5" i="11"/>
  <c r="HC49" i="11"/>
  <c r="EZ322" i="11"/>
  <c r="FA222" i="11"/>
  <c r="EZ323" i="11"/>
  <c r="HH273" i="11"/>
  <c r="EU213" i="11"/>
  <c r="EZ211" i="11"/>
  <c r="EV170" i="11"/>
  <c r="HX207" i="11"/>
  <c r="AU293" i="11"/>
  <c r="EW121" i="11"/>
  <c r="BA314" i="11"/>
  <c r="HZ139" i="11"/>
  <c r="AX284" i="11"/>
  <c r="AX190" i="11"/>
  <c r="AY30" i="11"/>
  <c r="HL342" i="11"/>
  <c r="EZ8" i="11"/>
  <c r="EY57" i="11"/>
  <c r="HG108" i="11"/>
  <c r="AS287" i="11"/>
  <c r="HK95" i="11"/>
  <c r="GD62" i="11"/>
  <c r="FA242" i="11"/>
  <c r="FE255" i="11"/>
  <c r="FB96" i="11"/>
  <c r="HJ141" i="11"/>
  <c r="HL140" i="11"/>
  <c r="EV139" i="11"/>
  <c r="HD132" i="11"/>
  <c r="FE260" i="11"/>
  <c r="HK130" i="11"/>
  <c r="HK27" i="11"/>
  <c r="FD161" i="11"/>
  <c r="HZ110" i="11"/>
  <c r="HX46" i="11"/>
  <c r="HD129" i="11"/>
  <c r="EU291" i="11"/>
  <c r="EY258" i="11"/>
  <c r="EU165" i="11"/>
  <c r="HA150" i="11"/>
  <c r="EU62" i="11"/>
  <c r="AX342" i="11"/>
  <c r="AX300" i="11"/>
  <c r="AT327" i="11"/>
  <c r="EY58" i="11"/>
  <c r="AX175" i="11"/>
  <c r="EZ83" i="11"/>
  <c r="AS132" i="11"/>
  <c r="HJ107" i="11"/>
  <c r="EW262" i="11"/>
  <c r="EX317" i="11"/>
  <c r="EU106" i="11"/>
  <c r="HG318" i="11"/>
  <c r="HE58" i="11"/>
  <c r="HL228" i="11"/>
  <c r="FE139" i="11"/>
  <c r="FC141" i="11"/>
  <c r="EV236" i="11"/>
  <c r="EZ304" i="11"/>
  <c r="HQ41" i="11"/>
  <c r="GY146" i="11"/>
  <c r="EW255" i="11"/>
  <c r="FA184" i="11"/>
  <c r="BZ51" i="11"/>
  <c r="EW293" i="11"/>
  <c r="FA77" i="11"/>
  <c r="FC145" i="11"/>
  <c r="AW188" i="11"/>
  <c r="AS60" i="11"/>
  <c r="AZ37" i="11"/>
  <c r="EA223" i="11"/>
  <c r="AV226" i="11"/>
  <c r="EZ161" i="11"/>
  <c r="AS133" i="11"/>
  <c r="EV79" i="11"/>
  <c r="HI59" i="11"/>
  <c r="EX295" i="11"/>
  <c r="EV239" i="11"/>
  <c r="FE299" i="11"/>
  <c r="HJ135" i="11"/>
  <c r="FE190" i="11"/>
  <c r="EX155" i="11"/>
  <c r="FC238" i="11"/>
  <c r="HE29" i="11"/>
  <c r="EX33" i="11"/>
  <c r="AV189" i="11"/>
  <c r="HX79" i="11"/>
  <c r="EU244" i="11"/>
  <c r="HG271" i="11"/>
  <c r="HK85" i="11"/>
  <c r="GD149" i="11"/>
  <c r="EV80" i="11"/>
  <c r="FA304" i="11"/>
  <c r="EZ5" i="11"/>
  <c r="AQ290" i="11"/>
  <c r="HG43" i="11"/>
  <c r="AY86" i="11"/>
  <c r="FC247" i="11"/>
  <c r="EZ135" i="11"/>
  <c r="AZ203" i="11"/>
  <c r="HM195" i="11"/>
  <c r="AZ202" i="11"/>
  <c r="AS142" i="11"/>
  <c r="HV152" i="11"/>
  <c r="FE268" i="11"/>
  <c r="FB276" i="11"/>
  <c r="FB204" i="11"/>
  <c r="FD94" i="11"/>
  <c r="EY345" i="11"/>
  <c r="HH62" i="11"/>
  <c r="FB124" i="11"/>
  <c r="HM202" i="11"/>
  <c r="EV64" i="11"/>
  <c r="AS302" i="11"/>
  <c r="HE120" i="11"/>
  <c r="FE193" i="11"/>
  <c r="EZ324" i="11"/>
  <c r="EV32" i="11"/>
  <c r="FC135" i="11"/>
  <c r="FC58" i="11"/>
  <c r="FD184" i="11"/>
  <c r="EU248" i="11"/>
  <c r="EY129" i="11"/>
  <c r="EV152" i="11"/>
  <c r="FC132" i="11"/>
  <c r="FB312" i="11"/>
  <c r="FD150" i="11"/>
  <c r="AT170" i="11"/>
  <c r="AX282" i="11"/>
  <c r="AT131" i="11"/>
  <c r="HZ286" i="11"/>
  <c r="FE88" i="11"/>
  <c r="AT70" i="11"/>
  <c r="EX154" i="11"/>
  <c r="AV336" i="11"/>
  <c r="EU325" i="11"/>
  <c r="FE142" i="11"/>
  <c r="HL194" i="11"/>
  <c r="FB248" i="11"/>
  <c r="EX335" i="11"/>
  <c r="FB320" i="11"/>
  <c r="HK128" i="11"/>
  <c r="EV254" i="11"/>
  <c r="FB256" i="11"/>
  <c r="HF49" i="11"/>
  <c r="HD143" i="11"/>
  <c r="HG77" i="11"/>
  <c r="AW232" i="11"/>
  <c r="EY150" i="11"/>
  <c r="EU221" i="11"/>
  <c r="HC171" i="11"/>
  <c r="EY67" i="11"/>
  <c r="HC198" i="11"/>
  <c r="HC126" i="11"/>
  <c r="EU159" i="11"/>
  <c r="EU54" i="11"/>
  <c r="AS270" i="11"/>
  <c r="HH91" i="11"/>
  <c r="AV222" i="11"/>
  <c r="BZ64" i="11"/>
  <c r="CL155" i="11"/>
  <c r="HP55" i="11"/>
  <c r="HZ106" i="11"/>
  <c r="HE189" i="11"/>
  <c r="FC113" i="11"/>
  <c r="HE5" i="11"/>
  <c r="FE230" i="11"/>
  <c r="HH36" i="11"/>
  <c r="HG61" i="11"/>
  <c r="HE201" i="11"/>
  <c r="FA297" i="11"/>
  <c r="FB73" i="11"/>
  <c r="HJ288" i="11"/>
  <c r="HM150" i="11"/>
  <c r="FD204" i="11"/>
  <c r="BZ307" i="11"/>
  <c r="EY234" i="11"/>
  <c r="EV35" i="11"/>
  <c r="EU75" i="11"/>
  <c r="FB224" i="11"/>
  <c r="AR166" i="11"/>
  <c r="AY167" i="11"/>
  <c r="DY198" i="11"/>
  <c r="AR272" i="11"/>
  <c r="FC76" i="11"/>
  <c r="AR260" i="11"/>
  <c r="EW184" i="11"/>
  <c r="FC173" i="11"/>
  <c r="AW114" i="11"/>
  <c r="EV114" i="11"/>
  <c r="AU200" i="11"/>
  <c r="FC92" i="11"/>
  <c r="HG176" i="11"/>
  <c r="HG28" i="11"/>
  <c r="FB231" i="11"/>
  <c r="EZ3" i="11"/>
  <c r="EW132" i="11"/>
  <c r="EU238" i="11"/>
  <c r="HZ187" i="11"/>
  <c r="HG275" i="11"/>
  <c r="FE166" i="11"/>
  <c r="HX106" i="11"/>
  <c r="FD35" i="11"/>
  <c r="HR58" i="11"/>
  <c r="FB9" i="11"/>
  <c r="FB302" i="11"/>
  <c r="HM56" i="11"/>
  <c r="FC50" i="11"/>
  <c r="EW108" i="11"/>
  <c r="FC166" i="11"/>
  <c r="HH47" i="11"/>
  <c r="EZ51" i="11"/>
  <c r="FC33" i="11"/>
  <c r="EV298" i="11"/>
  <c r="HI27" i="11"/>
  <c r="EV56" i="11"/>
  <c r="FA68" i="11"/>
  <c r="AT171" i="11"/>
  <c r="EU113" i="11"/>
  <c r="AX82" i="11"/>
  <c r="AU135" i="11"/>
  <c r="AQ33" i="11"/>
  <c r="AT63" i="11"/>
  <c r="AY337" i="11"/>
  <c r="GD148" i="11"/>
  <c r="HL149" i="11"/>
  <c r="HD74" i="11"/>
  <c r="FB211" i="11"/>
  <c r="FE304" i="11"/>
  <c r="FE94" i="11"/>
  <c r="HL49" i="11"/>
  <c r="EU301" i="11"/>
  <c r="FE199" i="11"/>
  <c r="HI184" i="11"/>
  <c r="EY71" i="11"/>
  <c r="FC150" i="11"/>
  <c r="HK40" i="11"/>
  <c r="FA198" i="11"/>
  <c r="AU337" i="11"/>
  <c r="FB162" i="11"/>
  <c r="EV248" i="11"/>
  <c r="EZ4" i="11"/>
  <c r="HD5" i="11"/>
  <c r="EW64" i="11"/>
  <c r="FE107" i="11"/>
  <c r="EU174" i="11"/>
  <c r="EX218" i="11"/>
  <c r="AZ249" i="11"/>
  <c r="AR333" i="11"/>
  <c r="FA57" i="11"/>
  <c r="EC332" i="11"/>
  <c r="EE251" i="11"/>
  <c r="HI128" i="11"/>
  <c r="EW278" i="11"/>
  <c r="HC37" i="11"/>
  <c r="HJ103" i="11"/>
  <c r="FE91" i="11"/>
  <c r="EX46" i="11"/>
  <c r="FB221" i="11"/>
  <c r="HS90" i="11"/>
  <c r="FD326" i="11"/>
  <c r="HE121" i="11"/>
  <c r="FE205" i="11"/>
  <c r="HS37" i="11"/>
  <c r="EZ109" i="11"/>
  <c r="FE328" i="11"/>
  <c r="EW120" i="11"/>
  <c r="EX177" i="11"/>
  <c r="FC210" i="11"/>
  <c r="HF279" i="11"/>
  <c r="AR337" i="11"/>
  <c r="FE41" i="11"/>
  <c r="EY322" i="11"/>
  <c r="FA8" i="11"/>
  <c r="AW150" i="11"/>
  <c r="AV215" i="11"/>
  <c r="EC128" i="11"/>
  <c r="EE105" i="11"/>
  <c r="EU117" i="11"/>
  <c r="EX306" i="11"/>
  <c r="EW247" i="11"/>
  <c r="FC245" i="11"/>
  <c r="HJ351" i="11"/>
  <c r="HD324" i="11"/>
  <c r="FA95" i="11"/>
  <c r="FE2" i="11"/>
  <c r="EZ268" i="11"/>
  <c r="FD315" i="11"/>
  <c r="EZ150" i="11"/>
  <c r="FA323" i="11"/>
  <c r="HF311" i="11"/>
  <c r="FD243" i="11"/>
  <c r="EW126" i="11"/>
  <c r="EW8" i="11"/>
  <c r="HO9" i="11"/>
  <c r="HZ43" i="11"/>
  <c r="FD50" i="11"/>
  <c r="EU298" i="11"/>
  <c r="AZ298" i="11"/>
  <c r="AS27" i="11"/>
  <c r="AY268" i="11"/>
  <c r="EC318" i="11"/>
  <c r="CL192" i="11"/>
  <c r="FE127" i="11"/>
  <c r="AY336" i="11"/>
  <c r="AV133" i="11"/>
  <c r="EU264" i="11"/>
  <c r="HJ161" i="11"/>
  <c r="FE151" i="11"/>
  <c r="EZ308" i="11"/>
  <c r="HF135" i="11"/>
  <c r="EV188" i="11"/>
  <c r="FE56" i="11"/>
  <c r="EX280" i="11"/>
  <c r="HF43" i="11"/>
  <c r="HL176" i="11"/>
  <c r="EZ315" i="11"/>
  <c r="FD258" i="11"/>
  <c r="HU105" i="11"/>
  <c r="FD211" i="11"/>
  <c r="HF141" i="11"/>
  <c r="HI139" i="11"/>
  <c r="FD118" i="11"/>
  <c r="HY79" i="11"/>
  <c r="FE296" i="11"/>
  <c r="HC107" i="11"/>
  <c r="HU38" i="11"/>
  <c r="HE161" i="11"/>
  <c r="HE241" i="11"/>
  <c r="HG57" i="11"/>
  <c r="EY92" i="11"/>
  <c r="HM31" i="11"/>
  <c r="HI182" i="11"/>
  <c r="HM141" i="11"/>
  <c r="HF62" i="11"/>
  <c r="EV169" i="11"/>
  <c r="GS54" i="11"/>
  <c r="EV227" i="11"/>
  <c r="HC57" i="11"/>
  <c r="HY68" i="11"/>
  <c r="HM261" i="11"/>
  <c r="EY85" i="11"/>
  <c r="EX208" i="11"/>
  <c r="EZ153" i="11"/>
  <c r="HJ342" i="11"/>
  <c r="HM330" i="11"/>
  <c r="HJ96" i="11"/>
  <c r="GD121" i="11"/>
  <c r="HV346" i="11"/>
  <c r="EX175" i="11"/>
  <c r="EX59" i="11"/>
  <c r="HH306" i="11"/>
  <c r="GD318" i="11"/>
  <c r="HE313" i="11"/>
  <c r="HW116" i="11"/>
  <c r="EX260" i="11"/>
  <c r="HK330" i="11"/>
  <c r="HH120" i="11"/>
  <c r="FA140" i="11"/>
  <c r="HL335" i="11"/>
  <c r="EZ94" i="11"/>
  <c r="FD228" i="11"/>
  <c r="HI276" i="11"/>
  <c r="HL134" i="11"/>
  <c r="HC100" i="11"/>
  <c r="HS32" i="11"/>
  <c r="EV349" i="11"/>
  <c r="HV140" i="11"/>
  <c r="FD212" i="11"/>
  <c r="FC313" i="11"/>
  <c r="FB257" i="11"/>
  <c r="HI29" i="11"/>
  <c r="HY229" i="11"/>
  <c r="HO41" i="11"/>
  <c r="HI253" i="11"/>
  <c r="FC213" i="11"/>
  <c r="HK162" i="11"/>
  <c r="HF273" i="11"/>
  <c r="EW279" i="11"/>
  <c r="FB143" i="11"/>
  <c r="HM189" i="11"/>
  <c r="HK197" i="11"/>
  <c r="EX311" i="11"/>
  <c r="GD86" i="11"/>
  <c r="HK49" i="11"/>
  <c r="FC239" i="11"/>
  <c r="EX133" i="11"/>
  <c r="HH182" i="11"/>
  <c r="HE131" i="11"/>
  <c r="HR49" i="11"/>
  <c r="HC115" i="11"/>
  <c r="HY80" i="11"/>
  <c r="FB233" i="11"/>
  <c r="FD244" i="11"/>
  <c r="FA220" i="11"/>
  <c r="HG95" i="11"/>
  <c r="GD52" i="11"/>
  <c r="FB202" i="11"/>
  <c r="FD41" i="11"/>
  <c r="EX270" i="11"/>
  <c r="FC54" i="11"/>
  <c r="FC107" i="11"/>
  <c r="FB57" i="11"/>
  <c r="EV346" i="11"/>
  <c r="HJ149" i="11"/>
  <c r="EW112" i="11"/>
  <c r="AV330" i="11"/>
  <c r="EU252" i="11"/>
  <c r="FC230" i="11"/>
  <c r="AS115" i="11"/>
  <c r="FE188" i="11"/>
  <c r="HF92" i="11"/>
  <c r="HM40" i="11"/>
  <c r="EX145" i="11"/>
  <c r="HQ93" i="11"/>
  <c r="EW61" i="11"/>
  <c r="EY179" i="11"/>
  <c r="AT312" i="11"/>
  <c r="AT209" i="11"/>
  <c r="HZ98" i="11"/>
  <c r="EY153" i="11"/>
  <c r="EU118" i="11"/>
  <c r="AU61" i="11"/>
  <c r="BA252" i="11"/>
  <c r="EE81" i="11"/>
  <c r="EV333" i="11"/>
  <c r="FE118" i="11"/>
  <c r="EU320" i="11"/>
  <c r="FD188" i="11"/>
  <c r="AW224" i="11"/>
  <c r="EV283" i="11"/>
  <c r="AZ303" i="11"/>
  <c r="EU260" i="11"/>
  <c r="FB166" i="11"/>
  <c r="AY267" i="11"/>
  <c r="HJ56" i="11"/>
  <c r="EV244" i="11"/>
  <c r="FE290" i="11"/>
  <c r="HK30" i="11"/>
  <c r="FD339" i="11"/>
  <c r="EY287" i="11"/>
  <c r="HL213" i="11"/>
  <c r="HM258" i="11"/>
  <c r="FB2" i="11"/>
  <c r="AV233" i="11"/>
  <c r="FA75" i="11"/>
  <c r="EV155" i="11"/>
  <c r="FB331" i="11"/>
  <c r="EX316" i="11"/>
  <c r="AU306" i="11"/>
  <c r="FD76" i="11"/>
  <c r="FA161" i="11"/>
  <c r="FC111" i="11"/>
  <c r="AX331" i="11"/>
  <c r="AV303" i="11"/>
  <c r="FE28" i="11"/>
  <c r="FC169" i="11"/>
  <c r="FC106" i="11"/>
  <c r="EZ63" i="11"/>
  <c r="FA52" i="11"/>
  <c r="FD81" i="11"/>
  <c r="AR107" i="11"/>
  <c r="EX338" i="11"/>
  <c r="FE30" i="11"/>
  <c r="EV140" i="11"/>
  <c r="EW192" i="11"/>
  <c r="EW200" i="11"/>
  <c r="EW290" i="11"/>
  <c r="EU129" i="11"/>
  <c r="EU87" i="11"/>
  <c r="HG180" i="11"/>
  <c r="EZ201" i="11"/>
  <c r="BA150" i="11"/>
  <c r="FA99" i="11"/>
  <c r="EY122" i="11"/>
  <c r="EU56" i="11"/>
  <c r="EV200" i="11"/>
  <c r="FB309" i="11"/>
  <c r="HF317" i="11"/>
  <c r="EV207" i="11"/>
  <c r="EU192" i="11"/>
  <c r="AY212" i="11"/>
  <c r="EV225" i="11"/>
  <c r="EY290" i="11"/>
  <c r="HZ345" i="11"/>
  <c r="EB152" i="11"/>
  <c r="AQ204" i="11"/>
  <c r="AX207" i="11"/>
  <c r="EY45" i="11"/>
  <c r="AR344" i="11"/>
  <c r="HF175" i="11"/>
  <c r="EY347" i="11"/>
  <c r="GY48" i="11"/>
  <c r="EX85" i="11"/>
  <c r="HE44" i="11"/>
  <c r="HE116" i="11"/>
  <c r="EY114" i="11"/>
  <c r="EY90" i="11"/>
  <c r="FE236" i="11"/>
  <c r="HC332" i="11"/>
  <c r="FD193" i="11"/>
  <c r="HJ41" i="11"/>
  <c r="AV238" i="11"/>
  <c r="FB215" i="11"/>
  <c r="EV196" i="11"/>
  <c r="HT61" i="11"/>
  <c r="FC64" i="11"/>
  <c r="GD96" i="11"/>
  <c r="FD231" i="11"/>
  <c r="AX270" i="11"/>
  <c r="EB296" i="11"/>
  <c r="DY200" i="11"/>
  <c r="FE161" i="11"/>
  <c r="AR220" i="11"/>
  <c r="AY343" i="11"/>
  <c r="AU213" i="11"/>
  <c r="AT155" i="11"/>
  <c r="HC312" i="11"/>
  <c r="HE152" i="11"/>
  <c r="HV60" i="11"/>
  <c r="EY240" i="11"/>
  <c r="FA344" i="11"/>
  <c r="HH171" i="11"/>
  <c r="FB253" i="11"/>
  <c r="HF142" i="11"/>
  <c r="HH227" i="11"/>
  <c r="HJ37" i="11"/>
  <c r="FE150" i="11"/>
  <c r="FD163" i="11"/>
  <c r="FC99" i="11"/>
  <c r="AV294" i="11"/>
  <c r="EU85" i="11"/>
  <c r="FA280" i="11"/>
  <c r="FB176" i="11"/>
  <c r="FE198" i="11"/>
  <c r="HE62" i="11"/>
  <c r="FA101" i="11"/>
  <c r="FB5" i="11"/>
  <c r="AX336" i="11"/>
  <c r="FB197" i="11"/>
  <c r="EY167" i="11"/>
  <c r="AU186" i="11"/>
  <c r="AV140" i="11"/>
  <c r="AS188" i="11"/>
  <c r="AY319" i="11"/>
  <c r="HW324" i="11"/>
  <c r="HC42" i="11"/>
  <c r="HR126" i="11"/>
  <c r="FC139" i="11"/>
  <c r="EX326" i="11"/>
  <c r="EV242" i="11"/>
  <c r="FB348" i="11"/>
  <c r="HW175" i="11"/>
  <c r="HV69" i="11"/>
  <c r="HM9" i="11"/>
  <c r="EX345" i="11"/>
  <c r="FA302" i="11"/>
  <c r="EU27" i="11"/>
  <c r="EX144" i="11"/>
  <c r="FD225" i="11"/>
  <c r="FE99" i="11"/>
  <c r="FC259" i="11"/>
  <c r="HD348" i="11"/>
  <c r="EY298" i="11"/>
  <c r="EX277" i="11"/>
  <c r="FA96" i="11"/>
  <c r="AQ186" i="11"/>
  <c r="EZ189" i="11"/>
  <c r="BA203" i="11"/>
  <c r="EB321" i="11"/>
  <c r="EG298" i="11"/>
  <c r="AY84" i="11"/>
  <c r="AQ281" i="11"/>
  <c r="FA66" i="11"/>
  <c r="FE92" i="11"/>
  <c r="EY239" i="11"/>
  <c r="HM30" i="11"/>
  <c r="HG188" i="11"/>
  <c r="FA332" i="11"/>
  <c r="EY169" i="11"/>
  <c r="EY235" i="11"/>
  <c r="AS316" i="11"/>
  <c r="AT323" i="11"/>
  <c r="HD338" i="11"/>
  <c r="HO46" i="11"/>
  <c r="HF74" i="11"/>
  <c r="HC327" i="11"/>
  <c r="HK316" i="11"/>
  <c r="HH97" i="11"/>
  <c r="FE154" i="11"/>
  <c r="EZ65" i="11"/>
  <c r="HU340" i="11"/>
  <c r="FC339" i="11"/>
  <c r="HT172" i="11"/>
  <c r="EY66" i="11"/>
  <c r="HE169" i="11"/>
  <c r="EW83" i="11"/>
  <c r="AT283" i="11"/>
  <c r="EY30" i="11"/>
  <c r="AZ68" i="11"/>
  <c r="AT310" i="11"/>
  <c r="AQ131" i="11"/>
  <c r="EW349" i="11"/>
  <c r="HD153" i="11"/>
  <c r="HL173" i="11"/>
  <c r="FC278" i="11"/>
  <c r="HP90" i="11"/>
  <c r="HJ38" i="11"/>
  <c r="FA127" i="11"/>
  <c r="EW326" i="11"/>
  <c r="FD251" i="11"/>
  <c r="FD281" i="11"/>
  <c r="EZ75" i="11"/>
  <c r="EZ293" i="11"/>
  <c r="EX50" i="11"/>
  <c r="FE38" i="11"/>
  <c r="EZ89" i="11"/>
  <c r="EZ107" i="11"/>
  <c r="EY113" i="11"/>
  <c r="EU180" i="11"/>
  <c r="EW38" i="11"/>
  <c r="HC305" i="11"/>
  <c r="HD55" i="11"/>
  <c r="AT237" i="11"/>
  <c r="AU230" i="11"/>
  <c r="AS267" i="11"/>
  <c r="HZ7" i="11"/>
  <c r="AS248" i="11"/>
  <c r="HG63" i="11"/>
  <c r="AV236" i="11"/>
  <c r="AU286" i="11"/>
  <c r="AW349" i="11"/>
  <c r="AR193" i="11"/>
  <c r="FC198" i="11"/>
  <c r="HV29" i="11"/>
  <c r="HG283" i="11"/>
  <c r="FE305" i="11"/>
  <c r="FB212" i="11"/>
  <c r="EX76" i="11"/>
  <c r="EY349" i="11"/>
  <c r="FB175" i="11"/>
  <c r="EW309" i="11"/>
  <c r="HE3" i="11"/>
  <c r="HE49" i="11"/>
  <c r="EU285" i="11"/>
  <c r="FE339" i="11"/>
  <c r="HH204" i="11"/>
  <c r="HG181" i="11"/>
  <c r="HZ242" i="11"/>
  <c r="EW198" i="11"/>
  <c r="HP59" i="11"/>
  <c r="HH321" i="11"/>
  <c r="HI50" i="11"/>
  <c r="EV105" i="11"/>
  <c r="EU72" i="11"/>
  <c r="FD239" i="11"/>
  <c r="EY139" i="11"/>
  <c r="EV38" i="11"/>
  <c r="EW88" i="11"/>
  <c r="AS301" i="11"/>
  <c r="AQ105" i="11"/>
  <c r="AX199" i="11"/>
  <c r="EW214" i="11"/>
  <c r="FC298" i="11"/>
  <c r="FB193" i="11"/>
  <c r="EX233" i="11"/>
  <c r="FE265" i="11"/>
  <c r="HL167" i="11"/>
  <c r="EV189" i="11"/>
  <c r="FB103" i="11"/>
  <c r="HE166" i="11"/>
  <c r="EU208" i="11"/>
  <c r="AR299" i="11"/>
  <c r="EX4" i="11"/>
  <c r="FD241" i="11"/>
  <c r="EU302" i="11"/>
  <c r="FA208" i="11"/>
  <c r="EY62" i="11"/>
  <c r="EV220" i="11"/>
  <c r="FA205" i="11"/>
  <c r="FD199" i="11"/>
  <c r="HE347" i="11"/>
  <c r="HO246" i="11"/>
  <c r="EZ62" i="11"/>
  <c r="FB323" i="11"/>
  <c r="FD58" i="11"/>
  <c r="EW53" i="11"/>
  <c r="EW205" i="11"/>
  <c r="FE195" i="11"/>
  <c r="FA89" i="11"/>
  <c r="EX167" i="11"/>
  <c r="HG122" i="11"/>
  <c r="HU138" i="11"/>
  <c r="FA213" i="11"/>
  <c r="HV176" i="11"/>
  <c r="HX51" i="11"/>
  <c r="HO78" i="11"/>
  <c r="HJ27" i="11"/>
  <c r="EW346" i="11"/>
  <c r="HV115" i="11"/>
  <c r="FC341" i="11"/>
  <c r="HQ143" i="11"/>
  <c r="HX45" i="11"/>
  <c r="HL265" i="11"/>
  <c r="EX98" i="11"/>
  <c r="HH344" i="11"/>
  <c r="HK9" i="11"/>
  <c r="HG169" i="11"/>
  <c r="FC168" i="11"/>
  <c r="HJ127" i="11"/>
  <c r="HE126" i="11"/>
  <c r="HD320" i="11"/>
  <c r="HC142" i="11"/>
  <c r="HO222" i="11"/>
  <c r="GV115" i="11"/>
  <c r="FA348" i="11"/>
  <c r="HG263" i="11"/>
  <c r="HH167" i="11"/>
  <c r="HR96" i="11"/>
  <c r="FC202" i="11"/>
  <c r="FD128" i="11"/>
  <c r="HJ177" i="11"/>
  <c r="EX183" i="11"/>
  <c r="FC331" i="11"/>
  <c r="HE73" i="11"/>
  <c r="HM275" i="11"/>
  <c r="EV326" i="11"/>
  <c r="EU126" i="11"/>
  <c r="EY301" i="11"/>
  <c r="HT318" i="11"/>
  <c r="HW51" i="11"/>
  <c r="FB249" i="11"/>
  <c r="HJ82" i="11"/>
  <c r="HG103" i="11"/>
  <c r="EU235" i="11"/>
  <c r="FA168" i="11"/>
  <c r="HU10" i="11"/>
  <c r="EU137" i="11"/>
  <c r="EV234" i="11"/>
  <c r="EU306" i="11"/>
  <c r="FD321" i="11"/>
  <c r="HI320" i="11"/>
  <c r="GZ34" i="11"/>
  <c r="HH28" i="11"/>
  <c r="HJ92" i="11"/>
  <c r="EZ185" i="11"/>
  <c r="FB289" i="11"/>
  <c r="HR202" i="11"/>
  <c r="HY9" i="11"/>
  <c r="HE331" i="11"/>
  <c r="HD40" i="11"/>
  <c r="HX3" i="11"/>
  <c r="GX141" i="11"/>
  <c r="EY277" i="11"/>
  <c r="AV329" i="11"/>
  <c r="EY59" i="11"/>
  <c r="FE327" i="11"/>
  <c r="HI10" i="11"/>
  <c r="EV160" i="11"/>
  <c r="HS141" i="11"/>
  <c r="EZ311" i="11"/>
  <c r="HI205" i="11"/>
  <c r="HM107" i="11"/>
  <c r="FB213" i="11"/>
  <c r="HK250" i="11"/>
  <c r="HW331" i="11"/>
  <c r="EW142" i="11"/>
  <c r="EY350" i="11"/>
  <c r="HH184" i="11"/>
  <c r="HT113" i="11"/>
  <c r="HT29" i="11"/>
  <c r="HD9" i="11"/>
  <c r="HK100" i="11"/>
  <c r="EZ338" i="11"/>
  <c r="HI81" i="11"/>
  <c r="EU179" i="11"/>
  <c r="HX43" i="11"/>
  <c r="HK156" i="11"/>
  <c r="HH214" i="11"/>
  <c r="EU319" i="11"/>
  <c r="FC340" i="11"/>
  <c r="EV39" i="11"/>
  <c r="FB329" i="11"/>
  <c r="HX208" i="11"/>
  <c r="FB56" i="11"/>
  <c r="HE99" i="11"/>
  <c r="HD215" i="11"/>
  <c r="HO52" i="11"/>
  <c r="HJ76" i="11"/>
  <c r="FD270" i="11"/>
  <c r="HG48" i="11"/>
  <c r="FD158" i="11"/>
  <c r="FB291" i="11"/>
  <c r="EV146" i="11"/>
  <c r="EZ158" i="11"/>
  <c r="EZ81" i="11"/>
  <c r="EW332" i="11"/>
  <c r="EU296" i="11"/>
  <c r="FE85" i="11"/>
  <c r="AT311" i="11"/>
  <c r="FC271" i="11"/>
  <c r="AV297" i="11"/>
  <c r="AQ282" i="11"/>
  <c r="BZ217" i="11"/>
  <c r="EW59" i="11"/>
  <c r="EV28" i="11"/>
  <c r="EX174" i="11"/>
  <c r="HZ11" i="11"/>
  <c r="EU48" i="11"/>
  <c r="HI3" i="11"/>
  <c r="EU80" i="11"/>
  <c r="BZ65" i="11"/>
  <c r="FD234" i="11"/>
  <c r="FC178" i="11"/>
  <c r="FC163" i="11"/>
  <c r="FD330" i="11"/>
  <c r="HW45" i="11"/>
  <c r="HK314" i="11"/>
  <c r="HZ127" i="11"/>
  <c r="FD277" i="11"/>
  <c r="EU227" i="11"/>
  <c r="AW324" i="11"/>
  <c r="AR319" i="11"/>
  <c r="HJ294" i="11"/>
  <c r="GW311" i="11"/>
  <c r="HH43" i="11"/>
  <c r="EW314" i="11"/>
  <c r="EZ169" i="11"/>
  <c r="FA306" i="11"/>
  <c r="EW299" i="11"/>
  <c r="HF341" i="11"/>
  <c r="HZ211" i="11"/>
  <c r="HC50" i="11"/>
  <c r="AU252" i="11"/>
  <c r="AY320" i="11"/>
  <c r="IE290" i="11"/>
  <c r="AQ238" i="11"/>
  <c r="AQ328" i="11"/>
  <c r="FD38" i="11"/>
  <c r="FD104" i="11"/>
  <c r="DX319" i="11"/>
  <c r="HZ246" i="11"/>
  <c r="BZ115" i="11"/>
  <c r="AY335" i="11"/>
  <c r="HF38" i="11"/>
  <c r="HQ59" i="11"/>
  <c r="HV9" i="11"/>
  <c r="FA122" i="11"/>
  <c r="HE33" i="11"/>
  <c r="HI64" i="11"/>
  <c r="HX114" i="11"/>
  <c r="HI41" i="11"/>
  <c r="FA350" i="11"/>
  <c r="EZ106" i="11"/>
  <c r="HV40" i="11"/>
  <c r="HG69" i="11"/>
  <c r="HD54" i="11"/>
  <c r="EW3" i="11"/>
  <c r="FB232" i="11"/>
  <c r="HZ216" i="11"/>
  <c r="HF120" i="11"/>
  <c r="EY326" i="11"/>
  <c r="HC103" i="11"/>
  <c r="AV92" i="11"/>
  <c r="AT6" i="11"/>
  <c r="BZ107" i="11"/>
  <c r="AW207" i="11"/>
  <c r="EX163" i="11"/>
  <c r="EV279" i="11"/>
  <c r="AT159" i="11"/>
  <c r="FD39" i="11"/>
  <c r="HS30" i="11"/>
  <c r="EU236" i="11"/>
  <c r="HD306" i="11"/>
  <c r="HR134" i="11"/>
  <c r="HE207" i="11"/>
  <c r="HW46" i="11"/>
  <c r="HK181" i="11"/>
  <c r="HO114" i="11"/>
  <c r="HW86" i="11"/>
  <c r="EX263" i="11"/>
  <c r="AV188" i="11"/>
  <c r="FA238" i="11"/>
  <c r="HK82" i="11"/>
  <c r="EU269" i="11"/>
  <c r="FD285" i="11"/>
  <c r="HF318" i="11"/>
  <c r="FD67" i="11"/>
  <c r="HJ117" i="11"/>
  <c r="FA10" i="11"/>
  <c r="EY79" i="11"/>
  <c r="EZ73" i="11"/>
  <c r="AZ239" i="11"/>
  <c r="HM112" i="11"/>
  <c r="HF86" i="11"/>
  <c r="HZ234" i="11"/>
  <c r="AW156" i="11"/>
  <c r="EU2" i="11"/>
  <c r="AW81" i="11"/>
  <c r="HT65" i="11"/>
  <c r="EU209" i="11"/>
  <c r="FE221" i="11"/>
  <c r="EY204" i="11"/>
  <c r="HM73" i="11"/>
  <c r="HD57" i="11"/>
  <c r="FC152" i="11"/>
  <c r="HG3" i="11"/>
  <c r="FC297" i="11"/>
  <c r="HJ260" i="11"/>
  <c r="EY91" i="11"/>
  <c r="EU337" i="11"/>
  <c r="EW203" i="11"/>
  <c r="FB344" i="11"/>
  <c r="HH10" i="11"/>
  <c r="FB271" i="11"/>
  <c r="EY46" i="11"/>
  <c r="EW267" i="11"/>
  <c r="HD109" i="11"/>
  <c r="EX223" i="11"/>
  <c r="FE89" i="11"/>
  <c r="HD113" i="11"/>
  <c r="AW242" i="11"/>
  <c r="FC232" i="11"/>
  <c r="AW305" i="11"/>
  <c r="BA287" i="11"/>
  <c r="AT221" i="11"/>
  <c r="EY95" i="11"/>
  <c r="HE234" i="11"/>
  <c r="EZ221" i="11"/>
  <c r="FD143" i="11"/>
  <c r="HM69" i="11"/>
  <c r="EX268" i="11"/>
  <c r="EZ299" i="11"/>
  <c r="FC276" i="11"/>
  <c r="HC131" i="11"/>
  <c r="FB228" i="11"/>
  <c r="FD266" i="11"/>
  <c r="FE281" i="11"/>
  <c r="EX337" i="11"/>
  <c r="HH102" i="11"/>
  <c r="EW55" i="11"/>
  <c r="FD194" i="11"/>
  <c r="HM72" i="11"/>
  <c r="HF285" i="11"/>
  <c r="EX313" i="11"/>
  <c r="HV128" i="11"/>
  <c r="AT216" i="11"/>
  <c r="AU287" i="11"/>
  <c r="EZ27" i="11"/>
  <c r="AY222" i="11"/>
  <c r="AY94" i="11"/>
  <c r="AV158" i="11"/>
  <c r="EY43" i="11"/>
  <c r="HF44" i="11"/>
  <c r="FC119" i="11"/>
  <c r="AV35" i="11"/>
  <c r="HC85" i="11"/>
  <c r="FE171" i="11"/>
  <c r="BZ290" i="11"/>
  <c r="HM344" i="11"/>
  <c r="EV345" i="11"/>
  <c r="AY325" i="11"/>
  <c r="EV299" i="11"/>
  <c r="EV219" i="11"/>
  <c r="FE335" i="11"/>
  <c r="EU288" i="11"/>
  <c r="EW230" i="11"/>
  <c r="EU262" i="11"/>
  <c r="FA121" i="11"/>
  <c r="AU236" i="11"/>
  <c r="AX255" i="11"/>
  <c r="EY257" i="11"/>
  <c r="FD293" i="11"/>
  <c r="EW118" i="11"/>
  <c r="HK31" i="11"/>
  <c r="EV111" i="11"/>
  <c r="HM92" i="11"/>
  <c r="HZ230" i="11"/>
  <c r="CL156" i="11"/>
  <c r="AR175" i="11"/>
  <c r="AR323" i="11"/>
  <c r="AR123" i="11"/>
  <c r="EF200" i="11"/>
  <c r="EV41" i="11"/>
  <c r="HC272" i="11"/>
  <c r="HJ30" i="11"/>
  <c r="FC208" i="11"/>
  <c r="FC138" i="11"/>
  <c r="EY244" i="11"/>
  <c r="EV213" i="11"/>
  <c r="EZ230" i="11"/>
  <c r="HW52" i="11"/>
  <c r="EW301" i="11"/>
  <c r="FD289" i="11"/>
  <c r="FD136" i="11"/>
  <c r="FD265" i="11"/>
  <c r="FE172" i="11"/>
  <c r="HM152" i="11"/>
  <c r="EW75" i="11"/>
  <c r="EU164" i="11"/>
  <c r="FD278" i="11"/>
  <c r="HI217" i="11"/>
  <c r="EY230" i="11"/>
  <c r="FE106" i="11"/>
  <c r="EW156" i="11"/>
  <c r="AX254" i="11"/>
  <c r="HK90" i="11"/>
  <c r="EX91" i="11"/>
  <c r="FA69" i="11"/>
  <c r="FD57" i="11"/>
  <c r="AX259" i="11"/>
  <c r="AU317" i="11"/>
  <c r="HK93" i="11"/>
  <c r="HY110" i="11"/>
  <c r="HC6" i="11"/>
  <c r="FE239" i="11"/>
  <c r="HD3" i="11"/>
  <c r="FE329" i="11"/>
  <c r="HM282" i="11"/>
  <c r="EV109" i="11"/>
  <c r="FE137" i="11"/>
  <c r="HQ245" i="11"/>
  <c r="FC182" i="11"/>
  <c r="FE31" i="11"/>
  <c r="FE216" i="11"/>
  <c r="HM335" i="11"/>
  <c r="AR301" i="11"/>
  <c r="FD56" i="11"/>
  <c r="EU230" i="11"/>
  <c r="FA246" i="11"/>
  <c r="HQ117" i="11"/>
  <c r="AR201" i="11"/>
  <c r="HC322" i="11"/>
  <c r="FD88" i="11"/>
  <c r="FA206" i="11"/>
  <c r="FD99" i="11"/>
  <c r="EY53" i="11"/>
  <c r="AR345" i="11"/>
  <c r="EZ286" i="11"/>
  <c r="HZ247" i="11"/>
  <c r="AT304" i="11"/>
  <c r="AX285" i="11"/>
  <c r="AW48" i="11"/>
  <c r="FC87" i="11"/>
  <c r="HC236" i="11"/>
  <c r="AT247" i="11"/>
  <c r="AU333" i="11"/>
  <c r="EY161" i="11"/>
  <c r="EU176" i="11"/>
  <c r="EZ320" i="11"/>
  <c r="HO171" i="11"/>
  <c r="HV84" i="11"/>
  <c r="EW117" i="11"/>
  <c r="EW72" i="11"/>
  <c r="HF208" i="11"/>
  <c r="EZ60" i="11"/>
  <c r="HF199" i="11"/>
  <c r="HD199" i="11"/>
  <c r="FE225" i="11"/>
  <c r="EX314" i="11"/>
  <c r="EV191" i="11"/>
  <c r="FA336" i="11"/>
  <c r="EW140" i="11"/>
  <c r="EX191" i="11"/>
  <c r="FB132" i="11"/>
  <c r="EY308" i="11"/>
  <c r="FD30" i="11"/>
  <c r="FE82" i="11"/>
  <c r="EZ66" i="11"/>
  <c r="FE250" i="11"/>
  <c r="AQ307" i="11"/>
  <c r="AU201" i="11"/>
  <c r="IK267" i="11"/>
  <c r="ID243" i="11"/>
  <c r="EZ117" i="11"/>
  <c r="FE228" i="11"/>
  <c r="HM277" i="11"/>
  <c r="EZ236" i="11"/>
  <c r="HP86" i="11"/>
  <c r="HM5" i="11"/>
  <c r="EY70" i="11"/>
  <c r="FC103" i="11"/>
  <c r="HZ47" i="11"/>
  <c r="FD208" i="11"/>
  <c r="FE181" i="11"/>
  <c r="EY243" i="11"/>
  <c r="EX247" i="11"/>
  <c r="EU346" i="11"/>
  <c r="HC81" i="11"/>
  <c r="EX8" i="11"/>
  <c r="HY84" i="11"/>
  <c r="FE215" i="11"/>
  <c r="FA56" i="11"/>
  <c r="EX143" i="11"/>
  <c r="EX53" i="11"/>
  <c r="CL136" i="11"/>
  <c r="AV273" i="11"/>
  <c r="AS92" i="11"/>
  <c r="AR149" i="11"/>
  <c r="HT109" i="11"/>
  <c r="HI118" i="11"/>
  <c r="BA302" i="11"/>
  <c r="EW51" i="11"/>
  <c r="FB52" i="11"/>
  <c r="HG127" i="11"/>
  <c r="EV290" i="11"/>
  <c r="EU189" i="11"/>
  <c r="AY347" i="11"/>
  <c r="EY297" i="11"/>
  <c r="FB70" i="11"/>
  <c r="FA149" i="11"/>
  <c r="HC38" i="11"/>
  <c r="HY106" i="11"/>
  <c r="HX160" i="11"/>
  <c r="FE67" i="11"/>
  <c r="EX118" i="11"/>
  <c r="FA30" i="11"/>
  <c r="EY223" i="11"/>
  <c r="FC8" i="11"/>
  <c r="FB189" i="11"/>
  <c r="HE134" i="11"/>
  <c r="EX221" i="11"/>
  <c r="FC167" i="11"/>
  <c r="AW267" i="11"/>
  <c r="EU138" i="11"/>
  <c r="FA33" i="11"/>
  <c r="AQ303" i="11"/>
  <c r="EX147" i="11"/>
  <c r="EV347" i="11"/>
  <c r="EX103" i="11"/>
  <c r="AZ140" i="11"/>
  <c r="HV117" i="11"/>
  <c r="EY310" i="11"/>
  <c r="HV28" i="11"/>
  <c r="EU116" i="11"/>
  <c r="EZ339" i="11"/>
  <c r="FB68" i="11"/>
  <c r="EV289" i="11"/>
  <c r="EY183" i="11"/>
  <c r="HJ65" i="11"/>
  <c r="FD179" i="11"/>
  <c r="FB339" i="11"/>
  <c r="HJ336" i="11"/>
  <c r="FA165" i="11"/>
  <c r="HI152" i="11"/>
  <c r="FC228" i="11"/>
  <c r="EV103" i="11"/>
  <c r="HO125" i="11"/>
  <c r="EU184" i="11"/>
  <c r="HH236" i="11"/>
  <c r="FC124" i="11"/>
  <c r="AS215" i="11"/>
  <c r="HZ162" i="11"/>
  <c r="EY102" i="11"/>
  <c r="HZ343" i="11"/>
  <c r="FB48" i="11"/>
  <c r="AQ156" i="11"/>
  <c r="EZ92" i="11"/>
  <c r="DZ60" i="11"/>
  <c r="EV331" i="11"/>
  <c r="FB265" i="11"/>
  <c r="EZ232" i="11"/>
  <c r="FE156" i="11"/>
  <c r="HS126" i="11"/>
  <c r="FD300" i="11"/>
  <c r="FB55" i="11"/>
  <c r="EY286" i="11"/>
  <c r="EU145" i="11"/>
  <c r="FA114" i="11"/>
  <c r="EU277" i="11"/>
  <c r="EW234" i="11"/>
  <c r="FD308" i="11"/>
  <c r="EV154" i="11"/>
  <c r="HI351" i="11"/>
  <c r="EW291" i="11"/>
  <c r="EU223" i="11"/>
  <c r="HE320" i="11"/>
  <c r="FE350" i="11"/>
  <c r="EX95" i="11"/>
  <c r="HZ35" i="11"/>
  <c r="AS153" i="11"/>
  <c r="CL198" i="11"/>
  <c r="EA345" i="11"/>
  <c r="EZ10" i="11"/>
  <c r="HJ193" i="11"/>
  <c r="HI102" i="11"/>
  <c r="FA233" i="11"/>
  <c r="HW173" i="11"/>
  <c r="HL55" i="11"/>
  <c r="EW101" i="11"/>
  <c r="FD238" i="11"/>
  <c r="HH52" i="11"/>
  <c r="FE273" i="11"/>
  <c r="HJ44" i="11"/>
  <c r="EU284" i="11"/>
  <c r="HU37" i="11"/>
  <c r="FE282" i="11"/>
  <c r="FE9" i="11"/>
  <c r="FC193" i="11"/>
  <c r="EZ263" i="11"/>
  <c r="EX48" i="11"/>
  <c r="EU257" i="11"/>
  <c r="EW30" i="11"/>
  <c r="HQ125" i="11"/>
  <c r="HI86" i="11"/>
  <c r="HJ237" i="11"/>
  <c r="HK280" i="11"/>
  <c r="HC210" i="11"/>
  <c r="FE292" i="11"/>
  <c r="HI80" i="11"/>
  <c r="HZ143" i="11"/>
  <c r="HO310" i="11"/>
  <c r="HR329" i="11"/>
  <c r="EU278" i="11"/>
  <c r="EW229" i="11"/>
  <c r="HL114" i="11"/>
  <c r="FC162" i="11"/>
  <c r="EX189" i="11"/>
  <c r="HO104" i="11"/>
  <c r="HT43" i="11"/>
  <c r="HP52" i="11"/>
  <c r="EU317" i="11"/>
  <c r="HR201" i="11"/>
  <c r="EY340" i="11"/>
  <c r="EX5" i="11"/>
  <c r="EW250" i="11"/>
  <c r="EZ134" i="11"/>
  <c r="HX76" i="11"/>
  <c r="HC180" i="11"/>
  <c r="HF198" i="11"/>
  <c r="HJ215" i="11"/>
  <c r="HJ190" i="11"/>
  <c r="GQ270" i="11"/>
  <c r="HP45" i="11"/>
  <c r="HK120" i="11"/>
  <c r="HI163" i="11"/>
  <c r="HD250" i="11"/>
  <c r="HY140" i="11"/>
  <c r="HJ94" i="11"/>
  <c r="HM255" i="11"/>
  <c r="EV272" i="11"/>
  <c r="FA290" i="11"/>
  <c r="EV127" i="11"/>
  <c r="HF117" i="11"/>
  <c r="HC179" i="11"/>
  <c r="HC56" i="11"/>
  <c r="HK334" i="11"/>
  <c r="HY69" i="11"/>
  <c r="EW337" i="11"/>
  <c r="HX240" i="11"/>
  <c r="HC306" i="11"/>
  <c r="HK251" i="11"/>
  <c r="EW344" i="11"/>
  <c r="EX34" i="11"/>
  <c r="FC195" i="11"/>
  <c r="HJ291" i="11"/>
  <c r="HU31" i="11"/>
  <c r="EU329" i="11"/>
  <c r="HS74" i="11"/>
  <c r="HD63" i="11"/>
  <c r="GR53" i="11"/>
  <c r="HJ164" i="11"/>
  <c r="HF148" i="11"/>
  <c r="HI72" i="11"/>
  <c r="EU307" i="11"/>
  <c r="EW228" i="11"/>
  <c r="HH49" i="11"/>
  <c r="HL284" i="11"/>
  <c r="HD136" i="11"/>
  <c r="GD266" i="11"/>
  <c r="HE239" i="11"/>
  <c r="HU111" i="11"/>
  <c r="HE266" i="11"/>
  <c r="HH100" i="11"/>
  <c r="EW4" i="11"/>
  <c r="EV304" i="11"/>
  <c r="HG162" i="11"/>
  <c r="EZ296" i="11"/>
  <c r="EW160" i="11"/>
  <c r="HV247" i="11"/>
  <c r="HM101" i="11"/>
  <c r="EV266" i="11"/>
  <c r="EZ36" i="11"/>
  <c r="FB214" i="11"/>
  <c r="HH242" i="11"/>
  <c r="FC120" i="11"/>
  <c r="HG128" i="11"/>
  <c r="FC269" i="11"/>
  <c r="EY305" i="11"/>
  <c r="FD28" i="11"/>
  <c r="HH80" i="11"/>
  <c r="FB65" i="11"/>
  <c r="EZ114" i="11"/>
  <c r="EW109" i="11"/>
  <c r="FC311" i="11"/>
  <c r="HG160" i="11"/>
  <c r="HK161" i="11"/>
  <c r="FE283" i="11"/>
  <c r="HE130" i="11"/>
  <c r="FA314" i="11"/>
  <c r="EY212" i="11"/>
  <c r="EW252" i="11"/>
  <c r="EX74" i="11"/>
  <c r="BA276" i="11"/>
  <c r="AT257" i="11"/>
  <c r="EZ168" i="11"/>
  <c r="ED154" i="11"/>
  <c r="BA124" i="11"/>
  <c r="AQ155" i="11"/>
  <c r="FD79" i="11"/>
  <c r="EW153" i="11"/>
  <c r="AS76" i="11"/>
  <c r="FE43" i="11"/>
  <c r="HZ280" i="11"/>
  <c r="AQ39" i="11"/>
  <c r="FD219" i="11"/>
  <c r="HI55" i="11"/>
  <c r="EZ336" i="11"/>
  <c r="EU188" i="11"/>
  <c r="HH258" i="11"/>
  <c r="EU191" i="11"/>
  <c r="HK62" i="11"/>
  <c r="FE258" i="11"/>
  <c r="HH269" i="11"/>
  <c r="EY265" i="11"/>
  <c r="HE283" i="11"/>
  <c r="FE145" i="11"/>
  <c r="FD29" i="11"/>
  <c r="EZ318" i="11"/>
  <c r="HM351" i="11"/>
  <c r="HZ265" i="11"/>
  <c r="AW140" i="11"/>
  <c r="FD148" i="11"/>
  <c r="EW246" i="11"/>
  <c r="AR29" i="11"/>
  <c r="DW339" i="11"/>
  <c r="HZ272" i="11"/>
  <c r="EA174" i="11"/>
  <c r="HK47" i="11"/>
  <c r="HD56" i="11"/>
  <c r="AV225" i="11"/>
  <c r="FB32" i="11"/>
  <c r="EU316" i="11"/>
  <c r="FE341" i="11"/>
  <c r="BA349" i="11"/>
  <c r="AY282" i="11"/>
  <c r="AQ342" i="11"/>
  <c r="HE193" i="11"/>
  <c r="EW350" i="11"/>
  <c r="FE310" i="11"/>
  <c r="FA73" i="11"/>
  <c r="HP144" i="11"/>
  <c r="EV11" i="11"/>
  <c r="EU341" i="11"/>
  <c r="HC114" i="11"/>
  <c r="HH271" i="11"/>
  <c r="EV278" i="11"/>
  <c r="HH125" i="11"/>
  <c r="FD280" i="11"/>
  <c r="FA218" i="11"/>
  <c r="HE92" i="11"/>
  <c r="EV286" i="11"/>
  <c r="FC75" i="11"/>
  <c r="EU90" i="11"/>
  <c r="HQ243" i="11"/>
  <c r="HC307" i="11"/>
  <c r="AS274" i="11"/>
  <c r="EF221" i="11"/>
  <c r="EC147" i="11"/>
  <c r="HM315" i="11"/>
  <c r="FC9" i="11"/>
  <c r="EU163" i="11"/>
  <c r="AR297" i="11"/>
  <c r="HZ347" i="11"/>
  <c r="FB208" i="11"/>
  <c r="HF220" i="11"/>
  <c r="EV145" i="11"/>
  <c r="EX162" i="11"/>
  <c r="FB183" i="11"/>
  <c r="FB40" i="11"/>
  <c r="HD147" i="11"/>
  <c r="AW340" i="11"/>
  <c r="FB347" i="11"/>
  <c r="FA263" i="11"/>
  <c r="HI146" i="11"/>
  <c r="EU308" i="11"/>
  <c r="EW194" i="11"/>
  <c r="HZ159" i="11"/>
  <c r="EX347" i="11"/>
  <c r="FC317" i="11"/>
  <c r="FA289" i="11"/>
  <c r="FA157" i="11"/>
  <c r="FC215" i="11"/>
  <c r="FB295" i="11"/>
  <c r="EV59" i="11"/>
  <c r="EZ267" i="11"/>
  <c r="AT248" i="11"/>
  <c r="AQ268" i="11"/>
  <c r="AQ187" i="11"/>
  <c r="AZ164" i="11"/>
  <c r="BA104" i="11"/>
  <c r="CL312" i="11"/>
  <c r="HD274" i="11"/>
  <c r="FA292" i="11"/>
  <c r="HK42" i="11"/>
  <c r="HQ241" i="11"/>
  <c r="EX222" i="11"/>
  <c r="EZ142" i="11"/>
  <c r="FA259" i="11"/>
  <c r="EX6" i="11"/>
  <c r="FB149" i="11"/>
  <c r="HU351" i="11"/>
  <c r="EV328" i="11"/>
  <c r="HK230" i="11"/>
  <c r="FC250" i="11"/>
  <c r="EZ188" i="11"/>
  <c r="EW190" i="11"/>
  <c r="FB292" i="11"/>
  <c r="FA286" i="11"/>
  <c r="AZ277" i="11"/>
  <c r="EW42" i="11"/>
  <c r="EY199" i="11"/>
  <c r="HG97" i="11"/>
  <c r="AX343" i="11"/>
  <c r="AW236" i="11"/>
  <c r="FB80" i="11"/>
  <c r="AS95" i="11"/>
  <c r="AT72" i="11"/>
  <c r="EY143" i="11"/>
  <c r="HZ51" i="11"/>
  <c r="HJ34" i="11"/>
  <c r="HU9" i="11"/>
  <c r="AR168" i="11"/>
  <c r="EY191" i="11"/>
  <c r="HC44" i="11"/>
  <c r="FE330" i="11"/>
  <c r="FB349" i="11"/>
  <c r="AR317" i="11"/>
  <c r="EZ177" i="11"/>
  <c r="EX122" i="11"/>
  <c r="EW29" i="11"/>
  <c r="FC44" i="11"/>
  <c r="HF122" i="11"/>
  <c r="HH59" i="11"/>
  <c r="FB168" i="11"/>
  <c r="HH121" i="11"/>
  <c r="EY86" i="11"/>
  <c r="FC199" i="11"/>
  <c r="BA326" i="11"/>
  <c r="AQ143" i="11"/>
  <c r="AQ344" i="11"/>
  <c r="AX143" i="11"/>
  <c r="AV278" i="11"/>
  <c r="AQ124" i="11"/>
  <c r="FD345" i="11"/>
  <c r="FB125" i="11"/>
  <c r="AQ300" i="11"/>
  <c r="EY336" i="11"/>
  <c r="BA105" i="11"/>
  <c r="FC268" i="11"/>
  <c r="AS309" i="11"/>
  <c r="AQ257" i="11"/>
  <c r="HF115" i="11"/>
  <c r="FB350" i="11"/>
  <c r="HI8" i="11"/>
  <c r="FE87" i="11"/>
  <c r="EW226" i="11"/>
  <c r="EU130" i="11"/>
  <c r="HL48" i="11"/>
  <c r="EU3" i="11"/>
  <c r="FA97" i="11"/>
  <c r="EZ203" i="11"/>
  <c r="EX169" i="11"/>
  <c r="FD247" i="11"/>
  <c r="EY5" i="11"/>
  <c r="HZ42" i="11"/>
  <c r="HF29" i="11"/>
  <c r="EY34" i="11"/>
  <c r="HF78" i="11"/>
  <c r="FB49" i="11"/>
  <c r="HM187" i="11"/>
  <c r="AW110" i="11"/>
  <c r="BA267" i="11"/>
  <c r="AQ177" i="11"/>
  <c r="HC344" i="11"/>
  <c r="FA83" i="11"/>
  <c r="AW335" i="11"/>
  <c r="HC70" i="11"/>
  <c r="HT67" i="11"/>
  <c r="FB307" i="11"/>
  <c r="EU96" i="11"/>
  <c r="HQ163" i="11"/>
  <c r="HG277" i="11"/>
  <c r="HF34" i="11"/>
  <c r="FA4" i="11"/>
  <c r="EX232" i="11"/>
  <c r="FE66" i="11"/>
  <c r="FE90" i="11"/>
  <c r="EU97" i="11"/>
  <c r="FB126" i="11"/>
  <c r="FD257" i="11"/>
  <c r="HT98" i="11"/>
  <c r="HZ218" i="11"/>
  <c r="HD346" i="11"/>
  <c r="EU342" i="11"/>
  <c r="FD329" i="11"/>
  <c r="EZ100" i="11"/>
  <c r="EU295" i="11"/>
  <c r="EY37" i="11"/>
  <c r="HG268" i="11"/>
  <c r="EZ148" i="11"/>
  <c r="AZ308" i="11"/>
  <c r="CL52" i="11"/>
  <c r="AT219" i="11"/>
  <c r="EZ184" i="11"/>
  <c r="HD335" i="11"/>
  <c r="AQ68" i="11"/>
  <c r="BA318" i="11"/>
  <c r="FE169" i="11"/>
  <c r="HV89" i="11"/>
  <c r="FD45" i="11"/>
  <c r="HE41" i="11"/>
  <c r="EV295" i="11"/>
  <c r="FE141" i="11"/>
  <c r="FB46" i="11"/>
  <c r="FC328" i="11"/>
  <c r="AQ305" i="11"/>
  <c r="HR80" i="11"/>
  <c r="EU292" i="11"/>
  <c r="FB47" i="11"/>
  <c r="FC155" i="11"/>
  <c r="EU276" i="11"/>
  <c r="EW300" i="11"/>
  <c r="FC114" i="11"/>
  <c r="HL58" i="11"/>
  <c r="EW134" i="11"/>
  <c r="EX178" i="11"/>
  <c r="FC30" i="11"/>
  <c r="EV82" i="11"/>
  <c r="FD107" i="11"/>
  <c r="HM46" i="11"/>
  <c r="EU121" i="11"/>
  <c r="DX271" i="11"/>
  <c r="ED130" i="11"/>
  <c r="DW107" i="11"/>
  <c r="FC78" i="11"/>
  <c r="AT346" i="11"/>
  <c r="AT51" i="11"/>
  <c r="EW208" i="11"/>
  <c r="FB266" i="11"/>
  <c r="AV277" i="11"/>
  <c r="HL170" i="11"/>
  <c r="FD97" i="11"/>
  <c r="EZ346" i="11"/>
  <c r="HV222" i="11"/>
  <c r="HF309" i="11"/>
  <c r="HG123" i="11"/>
  <c r="HC130" i="11"/>
  <c r="FA318" i="11"/>
  <c r="HF50" i="11"/>
  <c r="EW187" i="11"/>
  <c r="EU175" i="11"/>
  <c r="HD48" i="11"/>
  <c r="FE136" i="11"/>
  <c r="FE160" i="11"/>
  <c r="FB122" i="11"/>
  <c r="EY148" i="11"/>
  <c r="GD302" i="11"/>
  <c r="EX40" i="11"/>
  <c r="FD268" i="11"/>
  <c r="AS303" i="11"/>
  <c r="FC72" i="11"/>
  <c r="AY264" i="11"/>
  <c r="AQ220" i="11"/>
  <c r="AV314" i="11"/>
  <c r="EZ49" i="11"/>
  <c r="AU157" i="11"/>
  <c r="AZ305" i="11"/>
  <c r="FE75" i="11"/>
  <c r="HL142" i="11"/>
  <c r="FE148" i="11"/>
  <c r="EX205" i="11"/>
  <c r="EV224" i="11"/>
  <c r="HC212" i="11"/>
  <c r="FE149" i="11"/>
  <c r="GD181" i="11"/>
  <c r="HV131" i="11"/>
  <c r="HX249" i="11"/>
  <c r="FA234" i="11"/>
  <c r="FA120" i="11"/>
  <c r="HH207" i="11"/>
  <c r="HX110" i="11"/>
  <c r="EU280" i="11"/>
  <c r="HC51" i="11"/>
  <c r="FB94" i="11"/>
  <c r="EV206" i="11"/>
  <c r="FA142" i="11"/>
  <c r="HR265" i="11"/>
  <c r="FD291" i="11"/>
  <c r="EW296" i="11"/>
  <c r="HE106" i="11"/>
  <c r="EZ314" i="11"/>
  <c r="HT116" i="11"/>
  <c r="HE174" i="11"/>
  <c r="HW69" i="11"/>
  <c r="HS100" i="11"/>
  <c r="HM153" i="11"/>
  <c r="FA241" i="11"/>
  <c r="FC221" i="11"/>
  <c r="HG72" i="11"/>
  <c r="HU326" i="11"/>
  <c r="EY328" i="11"/>
  <c r="HG158" i="11"/>
  <c r="HT140" i="11"/>
  <c r="FC263" i="11"/>
  <c r="HY59" i="11"/>
  <c r="EU328" i="11"/>
  <c r="HK28" i="11"/>
  <c r="FA204" i="11"/>
  <c r="EZ197" i="11"/>
  <c r="HL138" i="11"/>
  <c r="HD285" i="11"/>
  <c r="FA329" i="11"/>
  <c r="HH260" i="11"/>
  <c r="EZ269" i="11"/>
  <c r="HH29" i="11"/>
  <c r="FE158" i="11"/>
  <c r="EX190" i="11"/>
  <c r="HC64" i="11"/>
  <c r="HD332" i="11"/>
  <c r="HJ200" i="11"/>
  <c r="HG314" i="11"/>
  <c r="EZ265" i="11"/>
  <c r="FC283" i="11"/>
  <c r="FC314" i="11"/>
  <c r="EV255" i="11"/>
  <c r="HF70" i="11"/>
  <c r="HC200" i="11"/>
  <c r="HS56" i="11"/>
  <c r="HU61" i="11"/>
  <c r="HM86" i="11"/>
  <c r="HI297" i="11"/>
  <c r="HG82" i="11"/>
  <c r="HT149" i="11"/>
  <c r="HR266" i="11"/>
  <c r="HU205" i="11"/>
  <c r="FC350" i="11"/>
  <c r="FC207" i="11"/>
  <c r="EU212" i="11"/>
  <c r="FB342" i="11"/>
  <c r="EY284" i="11"/>
  <c r="HK170" i="11"/>
  <c r="FA346" i="11"/>
  <c r="HU198" i="11"/>
  <c r="HH5" i="11"/>
  <c r="EY304" i="11"/>
  <c r="FD217" i="11"/>
  <c r="HF281" i="11"/>
  <c r="HY226" i="11"/>
  <c r="HK240" i="11"/>
  <c r="HR136" i="11"/>
  <c r="EV215" i="11"/>
  <c r="HL264" i="11"/>
  <c r="EV174" i="11"/>
  <c r="HJ86" i="11"/>
  <c r="HI196" i="11"/>
  <c r="HL52" i="11"/>
  <c r="HM175" i="11"/>
  <c r="FB74" i="11"/>
  <c r="HC318" i="11"/>
  <c r="HL343" i="11"/>
  <c r="HF210" i="11"/>
  <c r="HH108" i="11"/>
  <c r="HF105" i="11"/>
  <c r="HO142" i="11"/>
  <c r="FD220" i="11"/>
  <c r="HC320" i="11"/>
  <c r="FD146" i="11"/>
  <c r="EY123" i="11"/>
  <c r="FA34" i="11"/>
  <c r="HP142" i="11"/>
  <c r="EW92" i="11"/>
  <c r="EW27" i="11"/>
  <c r="HI150" i="11"/>
  <c r="HC191" i="11"/>
  <c r="EZ217" i="11"/>
  <c r="HH105" i="11"/>
  <c r="FC83" i="11"/>
  <c r="FE343" i="11"/>
  <c r="EU207" i="11"/>
  <c r="AQ291" i="11"/>
  <c r="AT309" i="11"/>
  <c r="EU245" i="11"/>
  <c r="EX269" i="11"/>
  <c r="AW306" i="11"/>
  <c r="AY113" i="11"/>
  <c r="HZ321" i="11"/>
  <c r="IJ311" i="11"/>
  <c r="EV60" i="11"/>
  <c r="AR289" i="11"/>
  <c r="AY305" i="11"/>
  <c r="EV74" i="11"/>
  <c r="EW10" i="11"/>
  <c r="DZ61" i="11"/>
  <c r="AX350" i="11"/>
  <c r="AW298" i="11"/>
  <c r="BZ221" i="11"/>
  <c r="HJ272" i="11"/>
  <c r="HH351" i="11"/>
  <c r="HE101" i="11"/>
  <c r="FB99" i="11"/>
  <c r="HM210" i="11"/>
  <c r="EU37" i="11"/>
  <c r="EY233" i="11"/>
  <c r="HZ34" i="11"/>
  <c r="HY185" i="11"/>
  <c r="HI94" i="11"/>
  <c r="EW258" i="11"/>
  <c r="EX215" i="11"/>
  <c r="FC258" i="11"/>
  <c r="HE219" i="11"/>
  <c r="EY38" i="11"/>
  <c r="EW86" i="11"/>
  <c r="EY343" i="11"/>
  <c r="FC292" i="11"/>
  <c r="HF124" i="11"/>
  <c r="BA190" i="11"/>
  <c r="EC221" i="11"/>
  <c r="AT46" i="11"/>
  <c r="EX146" i="11"/>
  <c r="FE52" i="11"/>
  <c r="EX137" i="11"/>
  <c r="HZ58" i="11"/>
  <c r="AY270" i="11"/>
  <c r="EY93" i="11"/>
  <c r="EX304" i="11"/>
  <c r="AZ329" i="11"/>
  <c r="AU258" i="11"/>
  <c r="HV82" i="11"/>
  <c r="HM124" i="11"/>
  <c r="HP105" i="11"/>
  <c r="HF80" i="11"/>
  <c r="FD249" i="11"/>
  <c r="EW182" i="11"/>
  <c r="EU44" i="11"/>
  <c r="HM346" i="11"/>
  <c r="HE53" i="11"/>
  <c r="EU274" i="11"/>
  <c r="EY60" i="11"/>
  <c r="HQ147" i="11"/>
  <c r="EW123" i="11"/>
  <c r="HX292" i="11"/>
  <c r="HT265" i="11"/>
  <c r="HC93" i="11"/>
  <c r="EX93" i="11"/>
  <c r="EW322" i="11"/>
  <c r="EU39" i="11"/>
  <c r="AV290" i="11"/>
  <c r="EZ144" i="11"/>
  <c r="AT244" i="11"/>
  <c r="FB151" i="11"/>
  <c r="AU276" i="11"/>
  <c r="EZ29" i="11"/>
  <c r="AV325" i="11"/>
  <c r="AX332" i="11"/>
  <c r="AT145" i="11"/>
  <c r="HI241" i="11"/>
  <c r="EX231" i="11"/>
  <c r="EX213" i="11"/>
  <c r="FE337" i="11"/>
  <c r="HS101" i="11"/>
  <c r="EZ335" i="11"/>
  <c r="HC91" i="11"/>
  <c r="EZ262" i="11"/>
  <c r="AZ292" i="11"/>
  <c r="BA284" i="11"/>
  <c r="EZ97" i="11"/>
  <c r="HG92" i="11"/>
  <c r="EZ202" i="11"/>
  <c r="FC332" i="11"/>
  <c r="HH39" i="11"/>
  <c r="HS237" i="11"/>
  <c r="FC71" i="11"/>
  <c r="EX307" i="11"/>
  <c r="AY350" i="11"/>
  <c r="EV291" i="11"/>
  <c r="EW157" i="11"/>
  <c r="AT271" i="11"/>
  <c r="AX247" i="11"/>
  <c r="EZ249" i="11"/>
  <c r="AZ310" i="11"/>
  <c r="AR253" i="11"/>
  <c r="AT349" i="11"/>
  <c r="EF160" i="11"/>
  <c r="FE130" i="11"/>
  <c r="HH37" i="11"/>
  <c r="EV193" i="11"/>
  <c r="EV182" i="11"/>
  <c r="HI9" i="11"/>
  <c r="HG83" i="11"/>
  <c r="HD38" i="11"/>
  <c r="HK39" i="11"/>
  <c r="FC151" i="11"/>
  <c r="EV143" i="11"/>
  <c r="FC192" i="11"/>
  <c r="HC165" i="11"/>
  <c r="HK317" i="11"/>
  <c r="HG196" i="11"/>
  <c r="FE332" i="11"/>
  <c r="HH279" i="11"/>
  <c r="HL148" i="11"/>
  <c r="FD207" i="11"/>
  <c r="HZ150" i="11"/>
  <c r="FD132" i="11"/>
  <c r="AX203" i="11"/>
  <c r="AU342" i="11"/>
  <c r="AW226" i="11"/>
  <c r="AZ289" i="11"/>
  <c r="AQ222" i="11"/>
  <c r="FB286" i="11"/>
  <c r="FE204" i="11"/>
  <c r="EY178" i="11"/>
  <c r="EV148" i="11"/>
  <c r="EW276" i="11"/>
  <c r="HJ11" i="11"/>
  <c r="EV93" i="11"/>
  <c r="HE168" i="11"/>
  <c r="HR11" i="11"/>
  <c r="FB145" i="11"/>
  <c r="EV90" i="11"/>
  <c r="EZ103" i="11"/>
  <c r="EU135" i="11"/>
  <c r="HG62" i="11"/>
  <c r="HD314" i="11"/>
  <c r="FE119" i="11"/>
  <c r="FC204" i="11"/>
  <c r="FD323" i="11"/>
  <c r="EV75" i="11"/>
  <c r="HJ48" i="11"/>
  <c r="FC35" i="11"/>
  <c r="HO178" i="11"/>
  <c r="CL338" i="11"/>
  <c r="EW110" i="11"/>
  <c r="HZ252" i="11"/>
  <c r="EW71" i="11"/>
  <c r="HZ183" i="11"/>
  <c r="AS179" i="11"/>
  <c r="EW215" i="11"/>
  <c r="BA293" i="11"/>
  <c r="AU74" i="11"/>
  <c r="AX348" i="11"/>
  <c r="EV238" i="11"/>
  <c r="HZ149" i="11"/>
  <c r="AV275" i="11"/>
  <c r="HD178" i="11"/>
  <c r="EX209" i="11"/>
  <c r="HL85" i="11"/>
  <c r="EY119" i="11"/>
  <c r="HG60" i="11"/>
  <c r="EU140" i="11"/>
  <c r="HU219" i="11"/>
  <c r="HK305" i="11"/>
  <c r="EU211" i="11"/>
  <c r="HZ79" i="11"/>
  <c r="EY324" i="11"/>
  <c r="EU122" i="11"/>
  <c r="FB169" i="11"/>
  <c r="EX249" i="11"/>
  <c r="AU314" i="11"/>
  <c r="EU36" i="11"/>
  <c r="FA48" i="11"/>
  <c r="EZ116" i="11"/>
  <c r="HD144" i="11"/>
  <c r="AS335" i="11"/>
  <c r="AZ325" i="11"/>
  <c r="IF335" i="11"/>
  <c r="FE61" i="11"/>
  <c r="HZ87" i="11"/>
  <c r="FB45" i="11"/>
  <c r="HV158" i="11"/>
  <c r="FE229" i="11"/>
  <c r="FD230" i="11"/>
  <c r="HS228" i="11"/>
  <c r="HK45" i="11"/>
  <c r="EV72" i="11"/>
  <c r="EW307" i="11"/>
  <c r="FA60" i="11"/>
  <c r="FE247" i="11"/>
  <c r="EU109" i="11"/>
  <c r="FB238" i="11"/>
  <c r="EV263" i="11"/>
  <c r="FA27" i="11"/>
  <c r="FD164" i="11"/>
  <c r="EX180" i="11"/>
  <c r="EY201" i="11"/>
  <c r="HD88" i="11"/>
  <c r="HS245" i="11"/>
  <c r="HK8" i="11"/>
  <c r="EV335" i="11"/>
  <c r="HZ122" i="11"/>
  <c r="AR265" i="11"/>
  <c r="AY292" i="11"/>
  <c r="AT45" i="11"/>
  <c r="EG77" i="11"/>
  <c r="DX54" i="11"/>
  <c r="FA113" i="11"/>
  <c r="FD49" i="11"/>
  <c r="HZ174" i="11"/>
  <c r="HC58" i="11"/>
  <c r="HZ295" i="11"/>
  <c r="AZ313" i="11"/>
  <c r="HM181" i="11"/>
  <c r="EV231" i="11"/>
  <c r="HF113" i="11"/>
  <c r="HK33" i="11"/>
  <c r="HS88" i="11"/>
  <c r="HE11" i="11"/>
  <c r="EY253" i="11"/>
  <c r="HC230" i="11"/>
  <c r="FE206" i="11"/>
  <c r="EY203" i="11"/>
  <c r="EW127" i="11"/>
  <c r="EW189" i="11"/>
  <c r="EZ207" i="11"/>
  <c r="HJ115" i="11"/>
  <c r="FE295" i="11"/>
  <c r="HV6" i="11"/>
  <c r="HL120" i="11"/>
  <c r="FC66" i="11"/>
  <c r="FA202" i="11"/>
  <c r="AV219" i="11"/>
  <c r="HE28" i="11"/>
  <c r="BA180" i="11"/>
  <c r="BA224" i="11"/>
  <c r="AR93" i="11"/>
  <c r="FE208" i="11"/>
  <c r="AX180" i="11"/>
  <c r="HZ307" i="11"/>
  <c r="FA155" i="11"/>
  <c r="AX193" i="11"/>
  <c r="EW196" i="11"/>
  <c r="FA221" i="11"/>
  <c r="EV121" i="11"/>
  <c r="HQ119" i="11"/>
  <c r="EY252" i="11"/>
  <c r="HQ302" i="11"/>
  <c r="GW309" i="11"/>
  <c r="FB95" i="11"/>
  <c r="EW253" i="11"/>
  <c r="EW2" i="11"/>
  <c r="EY185" i="11"/>
  <c r="FE210" i="11"/>
  <c r="GY134" i="11"/>
  <c r="HF234" i="11"/>
  <c r="HF255" i="11"/>
  <c r="FD248" i="11"/>
  <c r="FA277" i="11"/>
  <c r="FB98" i="11"/>
  <c r="EW256" i="11"/>
  <c r="FE44" i="11"/>
  <c r="FD82" i="11"/>
  <c r="FD224" i="11"/>
  <c r="AR139" i="11"/>
  <c r="AX189" i="11"/>
  <c r="AX245" i="11"/>
  <c r="AS343" i="11"/>
  <c r="EZ122" i="11"/>
  <c r="EY190" i="11"/>
  <c r="FB91" i="11"/>
  <c r="FC309" i="11"/>
  <c r="FA107" i="11"/>
  <c r="HM298" i="11"/>
  <c r="AV348" i="11"/>
  <c r="EW204" i="11"/>
  <c r="EZ55" i="11"/>
  <c r="FD264" i="11"/>
  <c r="FE45" i="11"/>
  <c r="EU226" i="11"/>
  <c r="HW162" i="11"/>
  <c r="HJ46" i="11"/>
  <c r="HM130" i="11"/>
  <c r="HX39" i="11"/>
  <c r="HJ9" i="11"/>
  <c r="FD205" i="11"/>
  <c r="FB297" i="11"/>
  <c r="FB90" i="11"/>
  <c r="HQ120" i="11"/>
  <c r="EW238" i="11"/>
  <c r="HD309" i="11"/>
  <c r="HM172" i="11"/>
  <c r="HS95" i="11"/>
  <c r="FC196" i="11"/>
  <c r="EX160" i="11"/>
  <c r="FB64" i="11"/>
  <c r="HU123" i="11"/>
  <c r="HF121" i="11"/>
  <c r="EU210" i="11"/>
  <c r="HL123" i="11"/>
  <c r="HI69" i="11"/>
  <c r="EV165" i="11"/>
  <c r="FD105" i="11"/>
  <c r="EX77" i="11"/>
  <c r="HW113" i="11"/>
  <c r="HD151" i="11"/>
  <c r="EY194" i="11"/>
  <c r="HL338" i="11"/>
  <c r="EZ192" i="11"/>
  <c r="EU347" i="11"/>
  <c r="EV117" i="11"/>
  <c r="EX71" i="11"/>
  <c r="HR84" i="11"/>
  <c r="HJ250" i="11"/>
  <c r="HM29" i="11"/>
  <c r="HH107" i="11"/>
  <c r="HG191" i="11"/>
  <c r="EW165" i="11"/>
  <c r="HE274" i="11"/>
  <c r="HI256" i="11"/>
  <c r="FB229" i="11"/>
  <c r="HH325" i="11"/>
  <c r="HT53" i="11"/>
  <c r="EW206" i="11"/>
  <c r="HL216" i="11"/>
  <c r="GD8" i="11"/>
  <c r="HD265" i="11"/>
  <c r="EU144" i="11"/>
  <c r="EW263" i="11"/>
  <c r="HJ88" i="11"/>
  <c r="HL130" i="11"/>
  <c r="HC279" i="11"/>
  <c r="HL53" i="11"/>
  <c r="HX41" i="11"/>
  <c r="HG208" i="11"/>
  <c r="HF177" i="11"/>
  <c r="HV61" i="11"/>
  <c r="EZ126" i="11"/>
  <c r="EV192" i="11"/>
  <c r="HK154" i="11"/>
  <c r="HT110" i="11"/>
  <c r="EW177" i="11"/>
  <c r="EU88" i="11"/>
  <c r="EV321" i="11"/>
  <c r="HL132" i="11"/>
  <c r="HG140" i="11"/>
  <c r="HD130" i="11"/>
  <c r="HG171" i="11"/>
  <c r="HJ87" i="11"/>
  <c r="HG159" i="11"/>
  <c r="HK60" i="11"/>
  <c r="FD237" i="11"/>
  <c r="FB33" i="11"/>
  <c r="HK136" i="11"/>
  <c r="EU233" i="11"/>
  <c r="HK291" i="11"/>
  <c r="HP93" i="11"/>
  <c r="HD49" i="11"/>
  <c r="FD147" i="11"/>
  <c r="EV106" i="11"/>
  <c r="HI57" i="11"/>
  <c r="FA188" i="11"/>
  <c r="HL300" i="11"/>
  <c r="FA266" i="11"/>
  <c r="FD236" i="11"/>
  <c r="EX256" i="11"/>
  <c r="HL226" i="11"/>
  <c r="EY164" i="11"/>
  <c r="HL162" i="11"/>
  <c r="HL197" i="11"/>
  <c r="EV199" i="11"/>
  <c r="HY214" i="11"/>
  <c r="EU114" i="11"/>
  <c r="EU123" i="11"/>
  <c r="EX52" i="11"/>
  <c r="HM52" i="11"/>
  <c r="HZ38" i="11"/>
  <c r="HG249" i="11"/>
  <c r="HI122" i="11"/>
  <c r="EV257" i="11"/>
  <c r="HL182" i="11"/>
  <c r="EZ39" i="11"/>
  <c r="HL222" i="11"/>
  <c r="FE39" i="11"/>
  <c r="FC293" i="11"/>
  <c r="FB335" i="11"/>
  <c r="HS302" i="11"/>
  <c r="HL103" i="11"/>
  <c r="AR348" i="11"/>
  <c r="DX223" i="11"/>
  <c r="BZ101" i="11"/>
  <c r="EW113" i="11"/>
  <c r="FC149" i="11"/>
  <c r="FD327" i="11"/>
  <c r="FA78" i="11"/>
  <c r="FD261" i="11"/>
  <c r="FA94" i="11"/>
  <c r="AW235" i="11"/>
  <c r="AT329" i="11"/>
  <c r="AT122" i="11"/>
  <c r="HU8" i="11"/>
  <c r="FE217" i="11"/>
  <c r="EZ349" i="11"/>
  <c r="EX275" i="11"/>
  <c r="FC318" i="11"/>
  <c r="FC246" i="11"/>
  <c r="EY49" i="11"/>
  <c r="HL88" i="11"/>
  <c r="HD266" i="11"/>
  <c r="EV310" i="11"/>
  <c r="AZ344" i="11"/>
  <c r="FB209" i="11"/>
  <c r="FA217" i="11"/>
  <c r="EX64" i="11"/>
  <c r="HL157" i="11"/>
  <c r="HJ49" i="11"/>
  <c r="EY108" i="11"/>
  <c r="FE63" i="11"/>
  <c r="EW65" i="11"/>
  <c r="FE79" i="11"/>
  <c r="FC325" i="11"/>
  <c r="AS160" i="11"/>
  <c r="HO133" i="11"/>
  <c r="EW287" i="11"/>
  <c r="FD126" i="11"/>
  <c r="EX114" i="11"/>
  <c r="FB4" i="11"/>
  <c r="AX83" i="11"/>
  <c r="BA156" i="11"/>
  <c r="FC148" i="11"/>
  <c r="DW257" i="11"/>
  <c r="AU347" i="11"/>
  <c r="HI97" i="11"/>
  <c r="HC150" i="11"/>
  <c r="EU169" i="11"/>
  <c r="EW348" i="11"/>
  <c r="HX53" i="11"/>
  <c r="FD46" i="11"/>
  <c r="EX42" i="11"/>
  <c r="EZ35" i="11"/>
  <c r="AT294" i="11"/>
  <c r="EU318" i="11"/>
  <c r="FA5" i="11"/>
  <c r="HG109" i="11"/>
  <c r="FA144" i="11"/>
  <c r="EZ58" i="11"/>
  <c r="HK29" i="11"/>
  <c r="FA230" i="11"/>
  <c r="HL86" i="11"/>
  <c r="FC96" i="11"/>
  <c r="HO211" i="11"/>
  <c r="AU300" i="11"/>
  <c r="EZ59" i="11"/>
  <c r="HJ158" i="11"/>
  <c r="AS252" i="11"/>
  <c r="EZ255" i="11"/>
  <c r="EW58" i="11"/>
  <c r="AR234" i="11"/>
  <c r="AS169" i="11"/>
  <c r="AU36" i="11"/>
  <c r="FC189" i="11"/>
  <c r="EY156" i="11"/>
  <c r="HL37" i="11"/>
  <c r="HJ287" i="11"/>
  <c r="HD158" i="11"/>
  <c r="FD142" i="11"/>
  <c r="HC158" i="11"/>
  <c r="HZ290" i="11"/>
  <c r="FA150" i="11"/>
  <c r="EY84" i="11"/>
  <c r="FA146" i="11"/>
  <c r="FD304" i="11"/>
  <c r="EZ313" i="11"/>
  <c r="FA153" i="11"/>
  <c r="FD312" i="11"/>
  <c r="HI270" i="11"/>
  <c r="EZ302" i="11"/>
  <c r="EY299" i="11"/>
  <c r="EU84" i="11"/>
  <c r="FA249" i="11"/>
  <c r="HJ69" i="11"/>
  <c r="EW39" i="11"/>
  <c r="AY241" i="11"/>
  <c r="HZ135" i="11"/>
  <c r="AU282" i="11"/>
  <c r="AS250" i="11"/>
  <c r="EE184" i="11"/>
  <c r="EU32" i="11"/>
  <c r="EZ130" i="11"/>
  <c r="HG219" i="11"/>
  <c r="AT325" i="11"/>
  <c r="HF173" i="11"/>
  <c r="HL3" i="11"/>
  <c r="HE91" i="11"/>
  <c r="HG151" i="11"/>
  <c r="EW138" i="11"/>
  <c r="HF351" i="11"/>
  <c r="EZ90" i="11"/>
  <c r="AZ312" i="11"/>
  <c r="EV50" i="11"/>
  <c r="HE35" i="11"/>
  <c r="HO206" i="11"/>
  <c r="EX200" i="11"/>
  <c r="EV58" i="11"/>
  <c r="EZ111" i="11"/>
  <c r="FD153" i="11"/>
  <c r="EU105" i="11"/>
  <c r="AS292" i="11"/>
  <c r="EU8" i="11"/>
  <c r="AV312" i="11"/>
  <c r="AY342" i="11"/>
  <c r="EB151" i="11"/>
  <c r="HW63" i="11"/>
  <c r="FA160" i="11"/>
  <c r="FC344" i="11"/>
  <c r="AW80" i="11"/>
  <c r="HI120" i="11"/>
  <c r="EY251" i="11"/>
  <c r="HX135" i="11"/>
  <c r="AY290" i="11"/>
  <c r="EZ294" i="11"/>
  <c r="EY232" i="11"/>
  <c r="HM136" i="11"/>
  <c r="EY29" i="11"/>
  <c r="EZ70" i="11"/>
  <c r="EY9" i="11"/>
  <c r="FC158" i="11"/>
  <c r="EV246" i="11"/>
  <c r="HV349" i="11"/>
  <c r="EY208" i="11"/>
  <c r="AT340" i="11"/>
  <c r="HD28" i="11"/>
  <c r="FA63" i="11"/>
  <c r="EY116" i="11"/>
  <c r="GU31" i="11"/>
  <c r="EU343" i="11"/>
  <c r="AV146" i="11"/>
  <c r="EB198" i="11"/>
  <c r="AW272" i="11"/>
  <c r="FC104" i="11"/>
  <c r="BA328" i="11"/>
  <c r="AQ127" i="11"/>
  <c r="EV123" i="11"/>
  <c r="AQ58" i="11"/>
  <c r="FC123" i="11"/>
  <c r="BZ191" i="11"/>
  <c r="AW40" i="11"/>
  <c r="HT224" i="11"/>
  <c r="HV78" i="11"/>
  <c r="HT257" i="11"/>
  <c r="EW141" i="11"/>
  <c r="HL192" i="11"/>
  <c r="FB223" i="11"/>
  <c r="FD119" i="11"/>
  <c r="EX265" i="11"/>
  <c r="FC225" i="11"/>
  <c r="FB42" i="11"/>
  <c r="EU324" i="11"/>
  <c r="FD347" i="11"/>
  <c r="FB51" i="11"/>
  <c r="FD200" i="11"/>
  <c r="HF57" i="11"/>
  <c r="FE116" i="11"/>
  <c r="AV284" i="11"/>
  <c r="EW274" i="11"/>
  <c r="EY44" i="11"/>
  <c r="EX212" i="11"/>
  <c r="EZ138" i="11"/>
  <c r="BA242" i="11"/>
  <c r="AQ151" i="11"/>
  <c r="FC56" i="11"/>
  <c r="AV342" i="11"/>
  <c r="FC36" i="11"/>
  <c r="EU293" i="11"/>
  <c r="EW325" i="11"/>
  <c r="HK222" i="11"/>
  <c r="FE245" i="11"/>
  <c r="AZ147" i="11"/>
  <c r="HX215" i="11"/>
  <c r="EX124" i="11"/>
  <c r="FB207" i="11"/>
  <c r="HQ10" i="11"/>
  <c r="HF174" i="11"/>
  <c r="FB185" i="11"/>
  <c r="FD245" i="11"/>
  <c r="FB123" i="11"/>
  <c r="FC234" i="11"/>
  <c r="HD107" i="11"/>
  <c r="FA339" i="11"/>
  <c r="EW36" i="11"/>
  <c r="EY40" i="11"/>
  <c r="FA278" i="11"/>
  <c r="HZ291" i="11"/>
  <c r="HM217" i="11"/>
  <c r="AZ338" i="11"/>
  <c r="EB295" i="11"/>
  <c r="AY186" i="11"/>
  <c r="HM97" i="11"/>
  <c r="AZ100" i="11"/>
  <c r="FD93" i="11"/>
  <c r="EX119" i="11"/>
  <c r="AS91" i="11"/>
  <c r="EX237" i="11"/>
  <c r="FB262" i="11"/>
  <c r="AS332" i="11"/>
  <c r="HK121" i="11"/>
  <c r="FC243" i="11"/>
  <c r="AR240" i="11"/>
  <c r="EW224" i="11"/>
  <c r="HC8" i="11"/>
  <c r="EU331" i="11"/>
  <c r="EY47" i="11"/>
  <c r="HF165" i="11"/>
  <c r="HL50" i="11"/>
  <c r="HT319" i="11"/>
  <c r="AZ143" i="11"/>
  <c r="EZ44" i="11"/>
  <c r="HK88" i="11"/>
  <c r="EW283" i="11"/>
  <c r="EY104" i="11"/>
  <c r="EU273" i="11"/>
  <c r="EX70" i="11"/>
  <c r="EY117" i="11"/>
  <c r="HF286" i="11"/>
  <c r="AW290" i="11"/>
  <c r="AV346" i="11"/>
  <c r="AQ249" i="11"/>
  <c r="AR68" i="11"/>
  <c r="HF37" i="11"/>
  <c r="HD351" i="11"/>
  <c r="EW85" i="11"/>
  <c r="AZ109" i="11"/>
  <c r="FE111" i="11"/>
  <c r="AW109" i="11"/>
  <c r="HG73" i="11"/>
  <c r="HF133" i="11"/>
  <c r="HM142" i="11"/>
  <c r="HH202" i="11"/>
  <c r="EX125" i="11"/>
  <c r="EW130" i="11"/>
  <c r="EV305" i="11"/>
  <c r="EZ298" i="11"/>
  <c r="HH201" i="11"/>
  <c r="HG64" i="11"/>
  <c r="EU268" i="11"/>
  <c r="EZ147" i="11"/>
  <c r="HM249" i="11"/>
  <c r="HK212" i="11"/>
  <c r="FA173" i="11"/>
  <c r="FB245" i="11"/>
  <c r="HQ199" i="11"/>
  <c r="FC175" i="11"/>
  <c r="HC60" i="11"/>
  <c r="AR341" i="11"/>
  <c r="HL30" i="11"/>
  <c r="FE60" i="11"/>
  <c r="FA87" i="11"/>
  <c r="DZ246" i="11"/>
  <c r="EX90" i="11"/>
  <c r="FC244" i="11"/>
  <c r="HZ115" i="11"/>
  <c r="HC40" i="11"/>
  <c r="FE209" i="11"/>
  <c r="EV302" i="11"/>
  <c r="BA348" i="11"/>
  <c r="HM139" i="11"/>
  <c r="FC133" i="11"/>
  <c r="ED312" i="11"/>
  <c r="EW78" i="11"/>
  <c r="FC279" i="11"/>
  <c r="HL90" i="11"/>
  <c r="AZ174" i="11"/>
  <c r="HH104" i="11"/>
  <c r="EZ50" i="11"/>
  <c r="AW294" i="11"/>
  <c r="FD61" i="11"/>
  <c r="FD346" i="11"/>
  <c r="FE259" i="11"/>
  <c r="DW252" i="11"/>
  <c r="EX37" i="11"/>
  <c r="HG96" i="11"/>
  <c r="EX250" i="11"/>
  <c r="HG32" i="11"/>
  <c r="FD316" i="11"/>
  <c r="HH111" i="11"/>
  <c r="AY246" i="11"/>
  <c r="AZ166" i="11"/>
  <c r="HF167" i="11"/>
  <c r="EV228" i="11"/>
  <c r="FE68" i="11"/>
  <c r="FD182" i="11"/>
  <c r="EY228" i="11"/>
  <c r="FC73" i="11"/>
  <c r="EV136" i="11"/>
  <c r="EY172" i="11"/>
  <c r="EZ283" i="11"/>
  <c r="HD205" i="11"/>
  <c r="FA236" i="11"/>
  <c r="EW31" i="11"/>
  <c r="EX108" i="11"/>
  <c r="EW185" i="11"/>
  <c r="AY300" i="11"/>
  <c r="FE5" i="11"/>
  <c r="HX107" i="11"/>
  <c r="HJ145" i="11"/>
  <c r="EZ223" i="11"/>
  <c r="EX31" i="11"/>
  <c r="HL105" i="11"/>
  <c r="FB254" i="11"/>
  <c r="EV89" i="11"/>
  <c r="EW237" i="11"/>
  <c r="HL208" i="11"/>
  <c r="FC91" i="11"/>
  <c r="EV177" i="11"/>
  <c r="FA123" i="11"/>
  <c r="AS198" i="11"/>
  <c r="AQ330" i="11"/>
  <c r="EV285" i="11"/>
  <c r="FD294" i="11"/>
  <c r="DZ30" i="11"/>
  <c r="HU161" i="11"/>
  <c r="EY259" i="11"/>
  <c r="HL35" i="11"/>
  <c r="FA91" i="11"/>
  <c r="EU149" i="11"/>
  <c r="HI36" i="11"/>
  <c r="FB100" i="11"/>
  <c r="EX239" i="11"/>
  <c r="EV54" i="11"/>
  <c r="HK152" i="11"/>
  <c r="AW310" i="11"/>
  <c r="HC34" i="11"/>
  <c r="EX148" i="11"/>
  <c r="EZ127" i="11"/>
  <c r="FC324" i="11"/>
  <c r="FD36" i="11"/>
  <c r="AU248" i="11"/>
  <c r="BA297" i="11"/>
  <c r="EG128" i="11"/>
  <c r="FE159" i="11"/>
  <c r="FB66" i="11"/>
  <c r="HH159" i="11"/>
  <c r="EY231" i="11"/>
  <c r="HR199" i="11"/>
  <c r="FA341" i="11"/>
  <c r="HF202" i="11"/>
  <c r="HK155" i="11"/>
  <c r="EV98" i="11"/>
  <c r="HG44" i="11"/>
  <c r="FD263" i="11"/>
  <c r="FB345" i="11"/>
  <c r="FC126" i="11"/>
  <c r="FE110" i="11"/>
  <c r="FE234" i="11"/>
  <c r="HZ91" i="11"/>
  <c r="EX159" i="11"/>
  <c r="BA7" i="11"/>
  <c r="AV319" i="11"/>
  <c r="AX333" i="11"/>
  <c r="EZ11" i="11"/>
  <c r="FB321" i="11"/>
  <c r="HK147" i="11"/>
  <c r="HM76" i="11"/>
  <c r="EY207" i="11"/>
  <c r="EW6" i="11"/>
  <c r="FC227" i="11"/>
  <c r="EW79" i="11"/>
  <c r="AZ197" i="11"/>
  <c r="EV316" i="11"/>
  <c r="FE340" i="11"/>
  <c r="HR113" i="11"/>
  <c r="AS319" i="11"/>
  <c r="EW50" i="11"/>
  <c r="FA274" i="11"/>
  <c r="HF224" i="11"/>
  <c r="HI177" i="11"/>
  <c r="AX176" i="11"/>
  <c r="AU70" i="11"/>
  <c r="HZ268" i="11"/>
  <c r="HZ263" i="11"/>
  <c r="HF215" i="11"/>
  <c r="HX100" i="11"/>
  <c r="EV83" i="11"/>
  <c r="FE212" i="11"/>
  <c r="EY31" i="11"/>
  <c r="FC302" i="11"/>
  <c r="EX83" i="11"/>
  <c r="HD34" i="11"/>
  <c r="EZ270" i="11"/>
  <c r="FD335" i="11"/>
  <c r="FB120" i="11"/>
  <c r="EY229" i="11"/>
  <c r="HJ205" i="11"/>
  <c r="AX142" i="11"/>
  <c r="HF48" i="11"/>
  <c r="EU161" i="11"/>
  <c r="EZ243" i="11"/>
  <c r="EW269" i="11"/>
  <c r="HC96" i="11"/>
  <c r="FC67" i="11"/>
  <c r="FD192" i="11"/>
  <c r="BA316" i="11"/>
  <c r="HZ179" i="11"/>
  <c r="HZ102" i="11"/>
  <c r="EU82" i="11"/>
  <c r="EX107" i="11"/>
  <c r="AT129" i="11"/>
  <c r="HZ337" i="11"/>
  <c r="IC218" i="11"/>
  <c r="FE222" i="11"/>
  <c r="FA43" i="11"/>
  <c r="AU153" i="11"/>
  <c r="HZ120" i="11"/>
  <c r="AZ241" i="11"/>
  <c r="CL252" i="11"/>
  <c r="HB331" i="11"/>
  <c r="EH306" i="11"/>
  <c r="AR153" i="11"/>
  <c r="AQ316" i="11"/>
  <c r="EB239" i="11"/>
  <c r="EY339" i="11"/>
  <c r="AY4" i="11"/>
  <c r="AR33" i="11"/>
  <c r="BA301" i="11"/>
  <c r="EU58" i="11"/>
  <c r="EX36" i="11"/>
  <c r="HZ257" i="11"/>
  <c r="AX239" i="11"/>
  <c r="AX185" i="11"/>
  <c r="AR298" i="11"/>
  <c r="BA175" i="11"/>
  <c r="EF58" i="11"/>
  <c r="IC339" i="11"/>
  <c r="IG311" i="11"/>
  <c r="HB272" i="11"/>
  <c r="EZ155" i="11"/>
  <c r="ID176" i="11"/>
  <c r="IE304" i="11"/>
  <c r="AQ250" i="11"/>
  <c r="DW301" i="11"/>
  <c r="AZ229" i="11"/>
  <c r="IH153" i="11"/>
  <c r="FE351" i="11"/>
  <c r="AS243" i="11"/>
  <c r="CL302" i="11"/>
  <c r="AQ37" i="11"/>
  <c r="BA179" i="11"/>
  <c r="AW193" i="11"/>
  <c r="IJ133" i="11"/>
  <c r="AW126" i="11"/>
  <c r="AU295" i="11"/>
  <c r="AQ179" i="11"/>
  <c r="EY77" i="11"/>
  <c r="EE125" i="11"/>
  <c r="AY89" i="11"/>
  <c r="AV162" i="11"/>
  <c r="HZ83" i="11"/>
  <c r="AT342" i="11"/>
  <c r="HZ208" i="11"/>
  <c r="BA88" i="11"/>
  <c r="AU184" i="11"/>
  <c r="BA296" i="11"/>
  <c r="AU163" i="11"/>
  <c r="IG195" i="11"/>
  <c r="EE78" i="11"/>
  <c r="CX306" i="11"/>
  <c r="EA255" i="11"/>
  <c r="AR110" i="11"/>
  <c r="DW39" i="11"/>
  <c r="EC43" i="11"/>
  <c r="BA188" i="11"/>
  <c r="DW86" i="11"/>
  <c r="BA56" i="11"/>
  <c r="ET207" i="11"/>
  <c r="HM205" i="11"/>
  <c r="AR305" i="11"/>
  <c r="EY120" i="11"/>
  <c r="AZ44" i="11"/>
  <c r="EH295" i="11"/>
  <c r="EF289" i="11"/>
  <c r="BA184" i="11"/>
  <c r="FC179" i="11"/>
  <c r="AV128" i="11"/>
  <c r="AS78" i="11"/>
  <c r="AU147" i="11"/>
  <c r="AS84" i="11"/>
  <c r="ED256" i="11"/>
  <c r="AX4" i="11"/>
  <c r="FA35" i="11"/>
  <c r="BA289" i="11"/>
  <c r="CL326" i="11"/>
  <c r="AV337" i="11"/>
  <c r="HB174" i="11"/>
  <c r="AY77" i="11"/>
  <c r="AW146" i="11"/>
  <c r="II245" i="11"/>
  <c r="ET143" i="11"/>
  <c r="BA74" i="11"/>
  <c r="AQ208" i="11"/>
  <c r="AV117" i="11"/>
  <c r="ET197" i="11"/>
  <c r="CX285" i="11"/>
  <c r="EE285" i="11"/>
  <c r="ED273" i="11"/>
  <c r="EH4" i="11"/>
  <c r="EY101" i="11"/>
  <c r="EW57" i="11"/>
  <c r="AV310" i="11"/>
  <c r="AS102" i="11"/>
  <c r="AR268" i="11"/>
  <c r="AS258" i="11"/>
  <c r="HZ306" i="11"/>
  <c r="AY175" i="11"/>
  <c r="BZ319" i="11"/>
  <c r="AQ323" i="11"/>
  <c r="CL337" i="11"/>
  <c r="EB303" i="11"/>
  <c r="AU237" i="11"/>
  <c r="AU253" i="11"/>
  <c r="AU130" i="11"/>
  <c r="AR346" i="11"/>
  <c r="EX111" i="11"/>
  <c r="EC275" i="11"/>
  <c r="AT328" i="11"/>
  <c r="FD214" i="11"/>
  <c r="FD40" i="11"/>
  <c r="BZ267" i="11"/>
  <c r="CX268" i="11"/>
  <c r="AS290" i="11"/>
  <c r="CL176" i="11"/>
  <c r="EG243" i="11"/>
  <c r="EV134" i="11"/>
  <c r="AT160" i="11"/>
  <c r="DY299" i="11"/>
  <c r="IK161" i="11"/>
  <c r="EH215" i="11"/>
  <c r="IG330" i="11"/>
  <c r="EW163" i="11"/>
  <c r="EX41" i="11"/>
  <c r="EY236" i="11"/>
  <c r="AT245" i="11"/>
  <c r="AV75" i="11"/>
  <c r="EG209" i="11"/>
  <c r="AT3" i="11"/>
  <c r="FC231" i="11"/>
  <c r="AS75" i="11"/>
  <c r="BZ63" i="11"/>
  <c r="HZ227" i="11"/>
  <c r="AS281" i="11"/>
  <c r="AS213" i="11"/>
  <c r="AR310" i="11"/>
  <c r="BA200" i="11"/>
  <c r="AV121" i="11"/>
  <c r="BA228" i="11"/>
  <c r="AS351" i="11"/>
  <c r="EV65" i="11"/>
  <c r="AR321" i="11"/>
  <c r="DW123" i="11"/>
  <c r="EV185" i="11"/>
  <c r="IF265" i="11"/>
  <c r="AW259" i="11"/>
  <c r="BA51" i="11"/>
  <c r="FC63" i="11"/>
  <c r="IE103" i="11"/>
  <c r="ET133" i="11"/>
  <c r="DY27" i="11"/>
  <c r="BA243" i="11"/>
  <c r="AT41" i="11"/>
  <c r="IF125" i="11"/>
  <c r="AV114" i="11"/>
  <c r="EU93" i="11"/>
  <c r="AX150" i="11"/>
  <c r="IF208" i="11"/>
  <c r="AY185" i="11"/>
  <c r="HB334" i="11"/>
  <c r="FA147" i="11"/>
  <c r="HH181" i="11"/>
  <c r="FE207" i="11"/>
  <c r="AV51" i="11"/>
  <c r="AT223" i="11"/>
  <c r="DW51" i="11"/>
  <c r="AZ314" i="11"/>
  <c r="EX310" i="11"/>
  <c r="AY126" i="11"/>
  <c r="EU215" i="11"/>
  <c r="HZ188" i="11"/>
  <c r="AY171" i="11"/>
  <c r="AZ180" i="11"/>
  <c r="EE89" i="11"/>
  <c r="AX317" i="11"/>
  <c r="EC5" i="11"/>
  <c r="AU242" i="11"/>
  <c r="CL306" i="11"/>
  <c r="AS251" i="11"/>
  <c r="ID120" i="11"/>
  <c r="AY327" i="11"/>
  <c r="EF53" i="11"/>
  <c r="DX297" i="11"/>
  <c r="EC241" i="11"/>
  <c r="AS39" i="11"/>
  <c r="FC57" i="11"/>
  <c r="IJ174" i="11"/>
  <c r="HJ114" i="11"/>
  <c r="FB36" i="11"/>
  <c r="AZ120" i="11"/>
  <c r="EW324" i="11"/>
  <c r="HM222" i="11"/>
  <c r="FE279" i="11"/>
  <c r="II108" i="11"/>
  <c r="HI305" i="11"/>
  <c r="HZ8" i="11"/>
  <c r="AV292" i="11"/>
  <c r="EF75" i="11"/>
  <c r="AS232" i="11"/>
  <c r="ET111" i="11"/>
  <c r="EE233" i="11"/>
  <c r="EX47" i="11"/>
  <c r="DZ192" i="11"/>
  <c r="HK329" i="11"/>
  <c r="EC327" i="11"/>
  <c r="EV176" i="11"/>
  <c r="AS296" i="11"/>
  <c r="IH201" i="11"/>
  <c r="AR116" i="11"/>
  <c r="EB301" i="11"/>
  <c r="EF42" i="11"/>
  <c r="DW80" i="11"/>
  <c r="AW66" i="11"/>
  <c r="AW326" i="11"/>
  <c r="EG109" i="11"/>
  <c r="DY10" i="11"/>
  <c r="AS7" i="11"/>
  <c r="HL205" i="11"/>
  <c r="EX75" i="11"/>
  <c r="AU308" i="11"/>
  <c r="BA283" i="11"/>
  <c r="AV165" i="11"/>
  <c r="AS210" i="11"/>
  <c r="AV270" i="11"/>
  <c r="DY250" i="11"/>
  <c r="HZ54" i="11"/>
  <c r="AT114" i="11"/>
  <c r="DZ318" i="11"/>
  <c r="BA68" i="11"/>
  <c r="AX62" i="11"/>
  <c r="CL92" i="11"/>
  <c r="EB286" i="11"/>
  <c r="DX296" i="11"/>
  <c r="AT139" i="11"/>
  <c r="EV144" i="11"/>
  <c r="AZ340" i="11"/>
  <c r="IB282" i="11"/>
  <c r="AS322" i="11"/>
  <c r="IE226" i="11"/>
  <c r="BZ309" i="11"/>
  <c r="AR188" i="11"/>
  <c r="EC283" i="11"/>
  <c r="IH102" i="11"/>
  <c r="ED76" i="11"/>
  <c r="AQ61" i="11"/>
  <c r="EF342" i="11"/>
  <c r="ID131" i="11"/>
  <c r="EC29" i="11"/>
  <c r="EE270" i="11"/>
  <c r="BZ140" i="11"/>
  <c r="FD62" i="11"/>
  <c r="EW239" i="11"/>
  <c r="AR223" i="11"/>
  <c r="FA55" i="11"/>
  <c r="EU111" i="11"/>
  <c r="EG325" i="11"/>
  <c r="BA142" i="11"/>
  <c r="AZ293" i="11"/>
  <c r="EZ348" i="11"/>
  <c r="HZ121" i="11"/>
  <c r="FD253" i="11"/>
  <c r="HZ145" i="11"/>
  <c r="HB303" i="11"/>
  <c r="DX320" i="11"/>
  <c r="AZ204" i="11"/>
  <c r="EE192" i="11"/>
  <c r="EV76" i="11"/>
  <c r="DZ83" i="11"/>
  <c r="EX65" i="11"/>
  <c r="AQ292" i="11"/>
  <c r="BZ195" i="11"/>
  <c r="AV229" i="11"/>
  <c r="DY259" i="11"/>
  <c r="IE301" i="11"/>
  <c r="IC341" i="11"/>
  <c r="AV11" i="11"/>
  <c r="AX183" i="11"/>
  <c r="DW324" i="11"/>
  <c r="EC10" i="11"/>
  <c r="EA350" i="11"/>
  <c r="EV175" i="11"/>
  <c r="AX309" i="11"/>
  <c r="FB247" i="11"/>
  <c r="AQ340" i="11"/>
  <c r="AS116" i="11"/>
  <c r="EE277" i="11"/>
  <c r="AR228" i="11"/>
  <c r="AT173" i="11"/>
  <c r="AX324" i="11"/>
  <c r="EE317" i="11"/>
  <c r="ET261" i="11"/>
  <c r="CL214" i="11"/>
  <c r="HC135" i="11"/>
  <c r="AW174" i="11"/>
  <c r="DY338" i="11"/>
  <c r="HG107" i="11"/>
  <c r="EB331" i="11"/>
  <c r="FE143" i="11"/>
  <c r="BZ345" i="11"/>
  <c r="AQ112" i="11"/>
  <c r="AQ133" i="11"/>
  <c r="IJ224" i="11"/>
  <c r="HZ293" i="11"/>
  <c r="BZ181" i="11"/>
  <c r="AZ311" i="11"/>
  <c r="EA340" i="11"/>
  <c r="DX74" i="11"/>
  <c r="AZ126" i="11"/>
  <c r="EG44" i="11"/>
  <c r="IF129" i="11"/>
  <c r="IK143" i="11"/>
  <c r="BZ79" i="11"/>
  <c r="FC218" i="11"/>
  <c r="HK77" i="11"/>
  <c r="FC281" i="11"/>
  <c r="AX65" i="11"/>
  <c r="EX109" i="11"/>
  <c r="AW332" i="11"/>
  <c r="EH221" i="11"/>
  <c r="BA227" i="11"/>
  <c r="AW233" i="11"/>
  <c r="AT275" i="11"/>
  <c r="CL254" i="11"/>
  <c r="AS259" i="11"/>
  <c r="AR156" i="11"/>
  <c r="EW60" i="11"/>
  <c r="AY160" i="11"/>
  <c r="AQ259" i="11"/>
  <c r="ED244" i="11"/>
  <c r="AV204" i="11"/>
  <c r="IK272" i="11"/>
  <c r="EZ64" i="11"/>
  <c r="HF51" i="11"/>
  <c r="EW243" i="11"/>
  <c r="HP219" i="11"/>
  <c r="HC137" i="11"/>
  <c r="HD222" i="11"/>
  <c r="HI216" i="11"/>
  <c r="HH319" i="11"/>
  <c r="FB217" i="11"/>
  <c r="HH51" i="11"/>
  <c r="HP46" i="11"/>
  <c r="HI5" i="11"/>
  <c r="HH89" i="11"/>
  <c r="EU167" i="11"/>
  <c r="FC284" i="11"/>
  <c r="FD108" i="11"/>
  <c r="EV163" i="11"/>
  <c r="FC59" i="11"/>
  <c r="FC68" i="11"/>
  <c r="EZ28" i="11"/>
  <c r="HV65" i="11"/>
  <c r="EV73" i="11"/>
  <c r="HH88" i="11"/>
  <c r="AR254" i="11"/>
  <c r="EU219" i="11"/>
  <c r="AY45" i="11"/>
  <c r="EU160" i="11"/>
  <c r="EZ240" i="11"/>
  <c r="EY327" i="11"/>
  <c r="FB76" i="11"/>
  <c r="HG67" i="11"/>
  <c r="EV214" i="11"/>
  <c r="FA307" i="11"/>
  <c r="AV243" i="11"/>
  <c r="AZ43" i="11"/>
  <c r="FC237" i="11"/>
  <c r="HP40" i="11"/>
  <c r="AR306" i="11"/>
  <c r="HH11" i="11"/>
  <c r="EX152" i="11"/>
  <c r="EV42" i="11"/>
  <c r="AQ254" i="11"/>
  <c r="EW181" i="11"/>
  <c r="EY2" i="11"/>
  <c r="AX260" i="11"/>
  <c r="FA86" i="11"/>
  <c r="HD37" i="11"/>
  <c r="FC266" i="11"/>
  <c r="HM61" i="11"/>
  <c r="AR342" i="11"/>
  <c r="FB322" i="11"/>
  <c r="AQ174" i="11"/>
  <c r="AR280" i="11"/>
  <c r="EY176" i="11"/>
  <c r="HC30" i="11"/>
  <c r="EU310" i="11"/>
  <c r="HE89" i="11"/>
  <c r="EU232" i="11"/>
  <c r="EV340" i="11"/>
  <c r="EU11" i="11"/>
  <c r="FC260" i="11"/>
  <c r="EY137" i="11"/>
  <c r="EW11" i="11"/>
  <c r="EV233" i="11"/>
  <c r="AX130" i="11"/>
  <c r="FC102" i="11"/>
  <c r="EU246" i="11"/>
  <c r="AV99" i="11"/>
  <c r="AY238" i="11"/>
  <c r="EV30" i="11"/>
  <c r="EU255" i="11"/>
  <c r="HQ91" i="11"/>
  <c r="EX271" i="11"/>
  <c r="FC275" i="11"/>
  <c r="FD168" i="11"/>
  <c r="HE56" i="11"/>
  <c r="EX142" i="11"/>
  <c r="AX264" i="11"/>
  <c r="FB311" i="11"/>
  <c r="EX253" i="11"/>
  <c r="FB8" i="11"/>
  <c r="HZ243" i="11"/>
  <c r="HZ288" i="11"/>
  <c r="AQ251" i="11"/>
  <c r="FB285" i="11"/>
  <c r="AX77" i="11"/>
  <c r="FC129" i="11"/>
  <c r="AZ295" i="11"/>
  <c r="AT144" i="11"/>
  <c r="HM108" i="11"/>
  <c r="EW44" i="11"/>
  <c r="HT193" i="11"/>
  <c r="HJ45" i="11"/>
  <c r="EY222" i="11"/>
  <c r="HJ40" i="11"/>
  <c r="EY39" i="11"/>
  <c r="EY182" i="11"/>
  <c r="HE82" i="11"/>
  <c r="EV270" i="11"/>
  <c r="EU132" i="11"/>
  <c r="HD278" i="11"/>
  <c r="EY52" i="11"/>
  <c r="HI54" i="11"/>
  <c r="HM27" i="11"/>
  <c r="AR293" i="11"/>
  <c r="FE62" i="11"/>
  <c r="AZ110" i="11"/>
  <c r="FD259" i="11"/>
  <c r="HF53" i="11"/>
  <c r="HM39" i="11"/>
  <c r="FB53" i="11"/>
  <c r="EZ278" i="11"/>
  <c r="HC249" i="11"/>
  <c r="FD127" i="11"/>
  <c r="GU43" i="11"/>
  <c r="HZ70" i="11"/>
  <c r="EU142" i="11"/>
  <c r="EX110" i="11"/>
  <c r="HL62" i="11"/>
  <c r="EX153" i="11"/>
  <c r="EY313" i="11"/>
  <c r="HL45" i="11"/>
  <c r="AT136" i="11"/>
  <c r="AT295" i="11"/>
  <c r="EZ32" i="11"/>
  <c r="HE138" i="11"/>
  <c r="FA125" i="11"/>
  <c r="EX322" i="11"/>
  <c r="FA275" i="11"/>
  <c r="HM279" i="11"/>
  <c r="EX49" i="11"/>
  <c r="FA203" i="11"/>
  <c r="FD98" i="11"/>
  <c r="HE197" i="11"/>
  <c r="HI298" i="11"/>
  <c r="EV249" i="11"/>
  <c r="EZ162" i="11"/>
  <c r="EX235" i="11"/>
  <c r="FB130" i="11"/>
  <c r="EU333" i="11"/>
  <c r="FD311" i="11"/>
  <c r="HC111" i="11"/>
  <c r="EE335" i="11"/>
  <c r="FC171" i="11"/>
  <c r="AZ348" i="11"/>
  <c r="AU225" i="11"/>
  <c r="EU81" i="11"/>
  <c r="EV300" i="11"/>
  <c r="HI133" i="11"/>
  <c r="EX81" i="11"/>
  <c r="EW268" i="11"/>
  <c r="FC194" i="11"/>
  <c r="EV62" i="11"/>
  <c r="EW251" i="11"/>
  <c r="HY97" i="11"/>
  <c r="HJ157" i="11"/>
  <c r="HD41" i="11"/>
  <c r="EY275" i="11"/>
  <c r="HI342" i="11"/>
  <c r="EZ256" i="11"/>
  <c r="HI43" i="11"/>
  <c r="EY160" i="11"/>
  <c r="HV320" i="11"/>
  <c r="EW69" i="11"/>
  <c r="AY307" i="11"/>
  <c r="FC323" i="11"/>
  <c r="HM166" i="11"/>
  <c r="AR227" i="11"/>
  <c r="FE4" i="11"/>
  <c r="FE256" i="11"/>
  <c r="FD322" i="11"/>
  <c r="AQ218" i="11"/>
  <c r="DX230" i="11"/>
  <c r="DY207" i="11"/>
  <c r="HE51" i="11"/>
  <c r="FB144" i="11"/>
  <c r="BA69" i="11"/>
  <c r="HK65" i="11"/>
  <c r="HI340" i="11"/>
  <c r="EZ101" i="11"/>
  <c r="EC52" i="11"/>
  <c r="AX179" i="11"/>
  <c r="EX302" i="11"/>
  <c r="AT125" i="11"/>
  <c r="CL346" i="11"/>
  <c r="EB4" i="11"/>
  <c r="HB345" i="11"/>
  <c r="EC311" i="11"/>
  <c r="DX257" i="11"/>
  <c r="DY205" i="11"/>
  <c r="AU156" i="11"/>
  <c r="AW255" i="11"/>
  <c r="AR184" i="11"/>
  <c r="AQ315" i="11"/>
  <c r="AX287" i="11"/>
  <c r="EW74" i="11"/>
  <c r="AV8" i="11"/>
  <c r="HE43" i="11"/>
  <c r="AS299" i="11"/>
  <c r="EG343" i="11"/>
  <c r="CL51" i="11"/>
  <c r="BA119" i="11"/>
  <c r="HZ283" i="11"/>
  <c r="ED201" i="11"/>
  <c r="DY311" i="11"/>
  <c r="IG251" i="11"/>
  <c r="AR295" i="11"/>
  <c r="DZ250" i="11"/>
  <c r="AR275" i="11"/>
  <c r="HZ326" i="11"/>
  <c r="FE323" i="11"/>
  <c r="EX101" i="11"/>
  <c r="BZ332" i="11"/>
  <c r="DY292" i="11"/>
  <c r="FA264" i="11"/>
  <c r="EC341" i="11"/>
  <c r="AU27" i="11"/>
  <c r="EW341" i="11"/>
  <c r="HB340" i="11"/>
  <c r="EE311" i="11"/>
  <c r="ET52" i="11"/>
  <c r="DX273" i="11"/>
  <c r="AU260" i="11"/>
  <c r="AT101" i="11"/>
  <c r="BZ37" i="11"/>
  <c r="AX298" i="11"/>
  <c r="AY139" i="11"/>
  <c r="AR318" i="11"/>
  <c r="ED235" i="11"/>
  <c r="AQ215" i="11"/>
  <c r="AY216" i="11"/>
  <c r="DZ33" i="11"/>
  <c r="DY44" i="11"/>
  <c r="AU241" i="11"/>
  <c r="FC93" i="11"/>
  <c r="AW212" i="11"/>
  <c r="CL299" i="11"/>
  <c r="EH205" i="11"/>
  <c r="AW275" i="11"/>
  <c r="HD84" i="11"/>
  <c r="FE72" i="11"/>
  <c r="AR119" i="11"/>
  <c r="BZ123" i="11"/>
  <c r="BZ263" i="11"/>
  <c r="HZ78" i="11"/>
  <c r="FE77" i="11"/>
  <c r="IJ144" i="11"/>
  <c r="CL222" i="11"/>
  <c r="AW216" i="11"/>
  <c r="AW105" i="11"/>
  <c r="AV332" i="11"/>
  <c r="HB84" i="11"/>
  <c r="HL291" i="11"/>
  <c r="BA325" i="11"/>
  <c r="EE204" i="11"/>
  <c r="HZ60" i="11"/>
  <c r="AX35" i="11"/>
  <c r="AW138" i="11"/>
  <c r="AW327" i="11"/>
  <c r="BA177" i="11"/>
  <c r="AX265" i="11"/>
  <c r="AS189" i="11"/>
  <c r="IC332" i="11"/>
  <c r="HB339" i="11"/>
  <c r="AX94" i="11"/>
  <c r="EE171" i="11"/>
  <c r="DX59" i="11"/>
  <c r="AR256" i="11"/>
  <c r="CL344" i="11"/>
  <c r="EB263" i="11"/>
  <c r="BA42" i="11"/>
  <c r="FC95" i="11"/>
  <c r="BA28" i="11"/>
  <c r="HZ329" i="11"/>
  <c r="AY250" i="11"/>
  <c r="AY312" i="11"/>
  <c r="DY315" i="11"/>
  <c r="AQ161" i="11"/>
  <c r="FC222" i="11"/>
  <c r="AY208" i="11"/>
  <c r="HZ228" i="11"/>
  <c r="CX81" i="11"/>
  <c r="BA65" i="11"/>
  <c r="HZ346" i="11"/>
  <c r="AS315" i="11"/>
  <c r="HB111" i="11"/>
  <c r="AS218" i="11"/>
  <c r="BA330" i="11"/>
  <c r="DY350" i="11"/>
  <c r="AU350" i="11"/>
  <c r="DY258" i="11"/>
  <c r="IF261" i="11"/>
  <c r="AV97" i="11"/>
  <c r="ED128" i="11"/>
  <c r="AU266" i="11"/>
  <c r="AZ225" i="11"/>
  <c r="EA349" i="11"/>
  <c r="DZ185" i="11"/>
  <c r="EG342" i="11"/>
  <c r="AZ99" i="11"/>
  <c r="EV37" i="11"/>
  <c r="AS264" i="11"/>
  <c r="EH222" i="11"/>
  <c r="AV116" i="11"/>
  <c r="HP287" i="11"/>
  <c r="AS173" i="11"/>
  <c r="DX72" i="11"/>
  <c r="AS311" i="11"/>
  <c r="DZ6" i="11"/>
  <c r="EH280" i="11"/>
  <c r="AW151" i="11"/>
  <c r="BZ99" i="11"/>
  <c r="AY177" i="11"/>
  <c r="BA114" i="11"/>
  <c r="ID313" i="11"/>
  <c r="AR38" i="11"/>
  <c r="AY95" i="11"/>
  <c r="AW280" i="11"/>
  <c r="AR264" i="11"/>
  <c r="HZ237" i="11"/>
  <c r="AR172" i="11"/>
  <c r="AQ184" i="11"/>
  <c r="BZ192" i="11"/>
  <c r="FD72" i="11"/>
  <c r="EE316" i="11"/>
  <c r="HZ229" i="11"/>
  <c r="BA303" i="11"/>
  <c r="DZ313" i="11"/>
  <c r="EE108" i="11"/>
  <c r="EH191" i="11"/>
  <c r="DZ91" i="11"/>
  <c r="AR70" i="11"/>
  <c r="BZ58" i="11"/>
  <c r="FA80" i="11"/>
  <c r="AT188" i="11"/>
  <c r="ED37" i="11"/>
  <c r="HU164" i="11"/>
  <c r="FB255" i="11"/>
  <c r="AZ64" i="11"/>
  <c r="AQ79" i="11"/>
  <c r="AV340" i="11"/>
  <c r="HJ59" i="11"/>
  <c r="EH29" i="11"/>
  <c r="BA162" i="11"/>
  <c r="HZ57" i="11"/>
  <c r="AT293" i="11"/>
  <c r="AT121" i="11"/>
  <c r="HZ262" i="11"/>
  <c r="EA268" i="11"/>
  <c r="DW236" i="11"/>
  <c r="EU200" i="11"/>
  <c r="ID331" i="11"/>
  <c r="CX54" i="11"/>
  <c r="AZ101" i="11"/>
  <c r="AS152" i="11"/>
  <c r="CL180" i="11"/>
  <c r="BZ81" i="11"/>
  <c r="AZ206" i="11"/>
  <c r="EC27" i="11"/>
  <c r="DY113" i="11"/>
  <c r="IK344" i="11"/>
  <c r="AZ136" i="11"/>
  <c r="AT153" i="11"/>
  <c r="CL224" i="11"/>
  <c r="IJ148" i="11"/>
  <c r="AX76" i="11"/>
  <c r="AY204" i="11"/>
  <c r="EZ37" i="11"/>
  <c r="FB220" i="11"/>
  <c r="AY331" i="11"/>
  <c r="AX152" i="11"/>
  <c r="AU134" i="11"/>
  <c r="AX157" i="11"/>
  <c r="AY254" i="11"/>
  <c r="FA315" i="11"/>
  <c r="IC86" i="11"/>
  <c r="AY138" i="11"/>
  <c r="AR10" i="11"/>
  <c r="AW274" i="11"/>
  <c r="HZ333" i="11"/>
  <c r="AQ279" i="11"/>
  <c r="AU255" i="11"/>
  <c r="IJ346" i="11"/>
  <c r="AY311" i="11"/>
  <c r="AZ346" i="11"/>
  <c r="AY206" i="11"/>
  <c r="AU288" i="11"/>
  <c r="DZ119" i="11"/>
  <c r="II334" i="11"/>
  <c r="IC92" i="11"/>
  <c r="AV239" i="11"/>
  <c r="BA137" i="11"/>
  <c r="DX287" i="11"/>
  <c r="EG340" i="11"/>
  <c r="IK334" i="11"/>
  <c r="DY279" i="11"/>
  <c r="AW312" i="11"/>
  <c r="II171" i="11"/>
  <c r="AU99" i="11"/>
  <c r="EZ301" i="11"/>
  <c r="BZ179" i="11"/>
  <c r="FE10" i="11"/>
  <c r="EA242" i="11"/>
  <c r="AR32" i="11"/>
  <c r="EU40" i="11"/>
  <c r="ED3" i="11"/>
  <c r="AR132" i="11"/>
  <c r="BZ163" i="11"/>
  <c r="AR257" i="11"/>
  <c r="AY262" i="11"/>
  <c r="EB316" i="11"/>
  <c r="AT156" i="11"/>
  <c r="AW182" i="11"/>
  <c r="AR330" i="11"/>
  <c r="EW87" i="11"/>
  <c r="BZ281" i="11"/>
  <c r="EC112" i="11"/>
  <c r="EW104" i="11"/>
  <c r="AY55" i="11"/>
  <c r="AW83" i="11"/>
  <c r="CX242" i="11"/>
  <c r="EA99" i="11"/>
  <c r="AZ230" i="11"/>
  <c r="IF255" i="11"/>
  <c r="HZ250" i="11"/>
  <c r="AT108" i="11"/>
  <c r="AU106" i="11"/>
  <c r="AX344" i="11"/>
  <c r="HB116" i="11"/>
  <c r="AZ38" i="11"/>
  <c r="EW89" i="11"/>
  <c r="AW351" i="11"/>
  <c r="AW248" i="11"/>
  <c r="DZ234" i="11"/>
  <c r="CL172" i="11"/>
  <c r="AT147" i="11"/>
  <c r="AY64" i="11"/>
  <c r="AW313" i="11"/>
  <c r="ID84" i="11"/>
  <c r="BA100" i="11"/>
  <c r="AR150" i="11"/>
  <c r="HZ105" i="11"/>
  <c r="AV73" i="11"/>
  <c r="AR121" i="11"/>
  <c r="AR97" i="11"/>
  <c r="IB346" i="11"/>
  <c r="AX238" i="11"/>
  <c r="AS8" i="11"/>
  <c r="AZ130" i="11"/>
  <c r="CL116" i="11"/>
  <c r="DW117" i="11"/>
  <c r="BZ296" i="11"/>
  <c r="IH90" i="11"/>
  <c r="AU159" i="11"/>
  <c r="BA223" i="11"/>
  <c r="BZ250" i="11"/>
  <c r="HZ244" i="11"/>
  <c r="CL280" i="11"/>
  <c r="EC11" i="11"/>
  <c r="BZ305" i="11"/>
  <c r="DW278" i="11"/>
  <c r="DZ59" i="11"/>
  <c r="FD344" i="11"/>
  <c r="FA46" i="11"/>
  <c r="AT95" i="11"/>
  <c r="EW106" i="11"/>
  <c r="HQ113" i="11"/>
  <c r="HD275" i="11"/>
  <c r="HG195" i="11"/>
  <c r="HO101" i="11"/>
  <c r="EZ250" i="11"/>
  <c r="FE218" i="11"/>
  <c r="HS67" i="11"/>
  <c r="HF143" i="11"/>
  <c r="EV172" i="11"/>
  <c r="HM33" i="11"/>
  <c r="HM259" i="11"/>
  <c r="AY318" i="11"/>
  <c r="FB39" i="11"/>
  <c r="HG132" i="11"/>
  <c r="FD121" i="11"/>
  <c r="EY27" i="11"/>
  <c r="HR180" i="11"/>
  <c r="BA192" i="11"/>
  <c r="EW316" i="11"/>
  <c r="EY202" i="11"/>
  <c r="FA9" i="11"/>
  <c r="BZ317" i="11"/>
  <c r="HM51" i="11"/>
  <c r="HI68" i="11"/>
  <c r="AQ142" i="11"/>
  <c r="FD138" i="11"/>
  <c r="FC289" i="11"/>
  <c r="EZ237" i="11"/>
  <c r="FE219" i="11"/>
  <c r="HF193" i="11"/>
  <c r="HH33" i="11"/>
  <c r="FA115" i="11"/>
  <c r="EZ248" i="11"/>
  <c r="HP104" i="11"/>
  <c r="EZ199" i="11"/>
  <c r="EU282" i="11"/>
  <c r="FD157" i="11"/>
  <c r="HK72" i="11"/>
  <c r="BA166" i="11"/>
  <c r="FE342" i="11"/>
  <c r="HC285" i="11"/>
  <c r="AT185" i="11"/>
  <c r="AW245" i="11"/>
  <c r="AY339" i="11"/>
  <c r="AQ191" i="11"/>
  <c r="FB71" i="11"/>
  <c r="FD295" i="11"/>
  <c r="FD202" i="11"/>
  <c r="HE309" i="11"/>
  <c r="DZ252" i="11"/>
  <c r="EX120" i="11"/>
  <c r="HK141" i="11"/>
  <c r="FB154" i="11"/>
  <c r="HG229" i="11"/>
  <c r="HF33" i="11"/>
  <c r="HH61" i="11"/>
  <c r="HG98" i="11"/>
  <c r="EX309" i="11"/>
  <c r="FA243" i="11"/>
  <c r="FB161" i="11"/>
  <c r="EY159" i="11"/>
  <c r="EU51" i="11"/>
  <c r="EY165" i="11"/>
  <c r="AY66" i="11"/>
  <c r="AY201" i="11"/>
  <c r="FD120" i="11"/>
  <c r="EG318" i="11"/>
  <c r="HH31" i="11"/>
  <c r="FA131" i="11"/>
  <c r="EW133" i="11"/>
  <c r="HI148" i="11"/>
  <c r="EW124" i="11"/>
  <c r="HH139" i="11"/>
  <c r="HV63" i="11"/>
  <c r="EU182" i="11"/>
  <c r="EZ246" i="11"/>
  <c r="EU110" i="11"/>
  <c r="HJ126" i="11"/>
  <c r="EU266" i="11"/>
  <c r="EX123" i="11"/>
  <c r="AW319" i="11"/>
  <c r="AQ43" i="11"/>
  <c r="AW219" i="11"/>
  <c r="FA294" i="11"/>
  <c r="EV350" i="11"/>
  <c r="FE321" i="11"/>
  <c r="HQ210" i="11"/>
  <c r="EZ69" i="11"/>
  <c r="HK176" i="11"/>
  <c r="EY217" i="11"/>
  <c r="EW150" i="11"/>
  <c r="HO305" i="11"/>
  <c r="HL136" i="11"/>
  <c r="HK44" i="11"/>
  <c r="FA284" i="11"/>
  <c r="EZ176" i="11"/>
  <c r="FA90" i="11"/>
  <c r="FB116" i="11"/>
  <c r="FD55" i="11"/>
  <c r="AT115" i="11"/>
  <c r="FA108" i="11"/>
  <c r="DX270" i="11"/>
  <c r="AV217" i="11"/>
  <c r="AY140" i="11"/>
  <c r="FE33" i="11"/>
  <c r="HD87" i="11"/>
  <c r="FD27" i="11"/>
  <c r="FD181" i="11"/>
  <c r="FD75" i="11"/>
  <c r="FD59" i="11"/>
  <c r="FE274" i="11"/>
  <c r="FB167" i="11"/>
  <c r="EW327" i="11"/>
  <c r="EY316" i="11"/>
  <c r="HZ171" i="11"/>
  <c r="AQ162" i="11"/>
  <c r="HP276" i="11"/>
  <c r="EU148" i="11"/>
  <c r="FC39" i="11"/>
  <c r="HB175" i="11"/>
  <c r="EV84" i="11"/>
  <c r="FC272" i="11"/>
  <c r="FD63" i="11"/>
  <c r="EV66" i="11"/>
  <c r="HP32" i="11"/>
  <c r="EU154" i="11"/>
  <c r="EW330" i="11"/>
  <c r="EZ181" i="11"/>
  <c r="HH81" i="11"/>
  <c r="EU237" i="11"/>
  <c r="HE142" i="11"/>
  <c r="HC36" i="11"/>
  <c r="AZ190" i="11"/>
  <c r="HL177" i="11"/>
  <c r="FB188" i="11"/>
  <c r="EW336" i="11"/>
  <c r="FE174" i="11"/>
  <c r="FC128" i="11"/>
  <c r="FE115" i="11"/>
  <c r="FE138" i="11"/>
  <c r="EZ2" i="11"/>
  <c r="FC122" i="11"/>
  <c r="FD66" i="11"/>
  <c r="AW223" i="11"/>
  <c r="EW98" i="11"/>
  <c r="AR311" i="11"/>
  <c r="EW313" i="11"/>
  <c r="FA211" i="11"/>
  <c r="FB186" i="11"/>
  <c r="EW100" i="11"/>
  <c r="HX33" i="11"/>
  <c r="HC231" i="11"/>
  <c r="EX54" i="11"/>
  <c r="FA269" i="11"/>
  <c r="EU265" i="11"/>
  <c r="EU120" i="11"/>
  <c r="EV102" i="11"/>
  <c r="HI131" i="11"/>
  <c r="EZ228" i="11"/>
  <c r="EX283" i="11"/>
  <c r="EY323" i="11"/>
  <c r="HC9" i="11"/>
  <c r="EU190" i="11"/>
  <c r="HE55" i="11"/>
  <c r="HV181" i="11"/>
  <c r="AW206" i="11"/>
  <c r="AX280" i="11"/>
  <c r="AV173" i="11"/>
  <c r="AS350" i="11"/>
  <c r="DZ100" i="11"/>
  <c r="AT151" i="11"/>
  <c r="FE177" i="11"/>
  <c r="FE80" i="11"/>
  <c r="FA32" i="11"/>
  <c r="HU90" i="11"/>
  <c r="HC71" i="11"/>
  <c r="EU10" i="11"/>
  <c r="AZ163" i="11"/>
  <c r="AW228" i="11"/>
  <c r="AS211" i="11"/>
  <c r="HE36" i="11"/>
  <c r="HZ76" i="11"/>
  <c r="AR45" i="11"/>
  <c r="AU3" i="11"/>
  <c r="HZ41" i="11"/>
  <c r="CL69" i="11"/>
  <c r="BA33" i="11"/>
  <c r="FA347" i="11"/>
  <c r="HH64" i="11"/>
  <c r="BZ229" i="11"/>
  <c r="AQ245" i="11"/>
  <c r="AS197" i="11"/>
  <c r="EA270" i="11"/>
  <c r="AY227" i="11"/>
  <c r="AV230" i="11"/>
  <c r="AT286" i="11"/>
  <c r="IE175" i="11"/>
  <c r="BA73" i="11"/>
  <c r="AR336" i="11"/>
  <c r="EG338" i="11"/>
  <c r="AU174" i="11"/>
  <c r="EG218" i="11"/>
  <c r="DX179" i="11"/>
  <c r="EH311" i="11"/>
  <c r="ED62" i="11"/>
  <c r="AR266" i="11"/>
  <c r="FB225" i="11"/>
  <c r="FD348" i="11"/>
  <c r="HZ95" i="11"/>
  <c r="CL56" i="11"/>
  <c r="AU224" i="11"/>
  <c r="AZ254" i="11"/>
  <c r="FE275" i="11"/>
  <c r="AU170" i="11"/>
  <c r="AQ102" i="11"/>
  <c r="BA347" i="11"/>
  <c r="AT350" i="11"/>
  <c r="AU301" i="11"/>
  <c r="AT251" i="11"/>
  <c r="EZ67" i="11"/>
  <c r="EV332" i="11"/>
  <c r="AY58" i="11"/>
  <c r="AR241" i="11"/>
  <c r="AQ233" i="11"/>
  <c r="AW200" i="11"/>
  <c r="AR160" i="11"/>
  <c r="AX266" i="11"/>
  <c r="AX32" i="11"/>
  <c r="HB73" i="11"/>
  <c r="AV349" i="11"/>
  <c r="AY57" i="11"/>
  <c r="EA27" i="11"/>
  <c r="AX87" i="11"/>
  <c r="IE250" i="11"/>
  <c r="EX60" i="11"/>
  <c r="HB222" i="11"/>
  <c r="IF283" i="11"/>
  <c r="AS347" i="11"/>
  <c r="EX58" i="11"/>
  <c r="EV95" i="11"/>
  <c r="AZ288" i="11"/>
  <c r="DY11" i="11"/>
  <c r="AZ265" i="11"/>
  <c r="BZ207" i="11"/>
  <c r="AX81" i="11"/>
  <c r="IJ119" i="11"/>
  <c r="AX186" i="11"/>
  <c r="DY155" i="11"/>
  <c r="AZ113" i="11"/>
  <c r="BZ193" i="11"/>
  <c r="HC122" i="11"/>
  <c r="FA164" i="11"/>
  <c r="EY187" i="11"/>
  <c r="IJ317" i="11"/>
  <c r="AZ274" i="11"/>
  <c r="AY213" i="11"/>
  <c r="BZ256" i="11"/>
  <c r="AY332" i="11"/>
  <c r="AX54" i="11"/>
  <c r="AX237" i="11"/>
  <c r="AX198" i="11"/>
  <c r="EE121" i="11"/>
  <c r="CL131" i="11"/>
  <c r="IG335" i="11"/>
  <c r="ET47" i="11"/>
  <c r="AQ248" i="11"/>
  <c r="DW184" i="11"/>
  <c r="EB231" i="11"/>
  <c r="AY289" i="11"/>
  <c r="BA60" i="11"/>
  <c r="AY149" i="11"/>
  <c r="AT97" i="11"/>
  <c r="DZ330" i="11"/>
  <c r="CL232" i="11"/>
  <c r="AX271" i="11"/>
  <c r="IJ131" i="11"/>
  <c r="AZ208" i="11"/>
  <c r="HZ264" i="11"/>
  <c r="CL228" i="11"/>
  <c r="AS201" i="11"/>
  <c r="CL66" i="11"/>
  <c r="AX228" i="11"/>
  <c r="AW39" i="11"/>
  <c r="AQ284" i="11"/>
  <c r="AU268" i="11"/>
  <c r="AZ31" i="11"/>
  <c r="AT96" i="11"/>
  <c r="EE254" i="11"/>
  <c r="DX333" i="11"/>
  <c r="EZ332" i="11"/>
  <c r="II89" i="11"/>
  <c r="AT174" i="11"/>
  <c r="HH156" i="11"/>
  <c r="AU64" i="11"/>
  <c r="EA179" i="11"/>
  <c r="DW297" i="11"/>
  <c r="AW172" i="11"/>
  <c r="AY248" i="11"/>
  <c r="IK273" i="11"/>
  <c r="DX348" i="11"/>
  <c r="FC43" i="11"/>
  <c r="EH167" i="11"/>
  <c r="FE331" i="11"/>
  <c r="AX291" i="11"/>
  <c r="AX122" i="11"/>
  <c r="FA118" i="11"/>
  <c r="AQ270" i="11"/>
  <c r="EU351" i="11"/>
  <c r="IJ110" i="11"/>
  <c r="BA185" i="11"/>
  <c r="BA272" i="11"/>
  <c r="HI44" i="11"/>
  <c r="DX306" i="11"/>
  <c r="EX321" i="11"/>
  <c r="ET116" i="11"/>
  <c r="DY182" i="11"/>
  <c r="BA49" i="11"/>
  <c r="DY194" i="11"/>
  <c r="CX80" i="11"/>
  <c r="AW289" i="11"/>
  <c r="AR169" i="11"/>
  <c r="AR147" i="11"/>
  <c r="AR157" i="11"/>
  <c r="AY209" i="11"/>
  <c r="DZ97" i="11"/>
  <c r="BZ3" i="11"/>
  <c r="ET350" i="11"/>
  <c r="AR285" i="11"/>
  <c r="FE168" i="11"/>
  <c r="AY72" i="11"/>
  <c r="EB36" i="11"/>
  <c r="AW108" i="11"/>
  <c r="BZ177" i="11"/>
  <c r="EX196" i="11"/>
  <c r="HF55" i="11"/>
  <c r="AR331" i="11"/>
  <c r="AS293" i="11"/>
  <c r="BA222" i="11"/>
  <c r="AX246" i="11"/>
  <c r="FA103" i="11"/>
  <c r="FA37" i="11"/>
  <c r="CX144" i="11"/>
  <c r="AU79" i="11"/>
  <c r="CL154" i="11"/>
  <c r="FA231" i="11"/>
  <c r="AS193" i="11"/>
  <c r="BA195" i="11"/>
  <c r="AQ171" i="11"/>
  <c r="ED210" i="11"/>
  <c r="EX141" i="11"/>
  <c r="HZ2" i="11"/>
  <c r="BZ201" i="11"/>
  <c r="AW292" i="11"/>
  <c r="EA65" i="11"/>
  <c r="IF243" i="11"/>
  <c r="CX204" i="11"/>
  <c r="HZ181" i="11"/>
  <c r="HZ82" i="11"/>
  <c r="DW90" i="11"/>
  <c r="AS114" i="11"/>
  <c r="IF241" i="11"/>
  <c r="DY287" i="11"/>
  <c r="EU69" i="11"/>
  <c r="ED198" i="11"/>
  <c r="EB223" i="11"/>
  <c r="HZ94" i="11"/>
  <c r="AW120" i="11"/>
  <c r="AY273" i="11"/>
  <c r="AZ214" i="11"/>
  <c r="II183" i="11"/>
  <c r="EB29" i="11"/>
  <c r="CL298" i="11"/>
  <c r="AU41" i="11"/>
  <c r="AR249" i="11"/>
  <c r="CL8" i="11"/>
  <c r="EC259" i="11"/>
  <c r="AY158" i="11"/>
  <c r="AY67" i="11"/>
  <c r="BA141" i="11"/>
  <c r="AW252" i="11"/>
  <c r="AR232" i="11"/>
  <c r="HZ338" i="11"/>
  <c r="CL128" i="11"/>
  <c r="HZ130" i="11"/>
  <c r="EG113" i="11"/>
  <c r="FD34" i="11"/>
  <c r="EG56" i="11"/>
  <c r="EC121" i="11"/>
  <c r="ET164" i="11"/>
  <c r="IC136" i="11"/>
  <c r="AY112" i="11"/>
  <c r="ET171" i="11"/>
  <c r="DZ4" i="11"/>
  <c r="AY229" i="11"/>
  <c r="AT238" i="11"/>
  <c r="CL184" i="11"/>
  <c r="FE34" i="11"/>
  <c r="HZ210" i="11"/>
  <c r="AR308" i="11"/>
  <c r="AT331" i="11"/>
  <c r="AZ234" i="11"/>
  <c r="EA206" i="11"/>
  <c r="EG294" i="11"/>
  <c r="AS338" i="11"/>
  <c r="HB227" i="11"/>
  <c r="AZ108" i="11"/>
  <c r="HZ186" i="11"/>
  <c r="BA285" i="11"/>
  <c r="AY218" i="11"/>
  <c r="AU222" i="11"/>
  <c r="AR208" i="11"/>
  <c r="BZ293" i="11"/>
  <c r="BA323" i="11"/>
  <c r="IA296" i="11"/>
  <c r="FD331" i="11"/>
  <c r="BZ89" i="11"/>
  <c r="AZ71" i="11"/>
  <c r="EG350" i="11"/>
  <c r="DY126" i="11"/>
  <c r="AQ71" i="11"/>
  <c r="IA143" i="11"/>
  <c r="AQ119" i="11"/>
  <c r="DZ339" i="11"/>
  <c r="DY268" i="11"/>
  <c r="IB215" i="11"/>
  <c r="AV246" i="11"/>
  <c r="HZ86" i="11"/>
  <c r="EH196" i="11"/>
  <c r="HJ330" i="11"/>
  <c r="AV196" i="11"/>
  <c r="CL206" i="11"/>
  <c r="BZ103" i="11"/>
  <c r="BZ268" i="11"/>
  <c r="ED29" i="11"/>
  <c r="AW249" i="11"/>
  <c r="AQ351" i="11"/>
  <c r="AV338" i="11"/>
  <c r="EC350" i="11"/>
  <c r="HB302" i="11"/>
  <c r="EB317" i="11"/>
  <c r="CL300" i="11"/>
  <c r="CL146" i="11"/>
  <c r="AW186" i="11"/>
  <c r="AY74" i="11"/>
  <c r="HZ69" i="11"/>
  <c r="EA171" i="11"/>
  <c r="AY181" i="11"/>
  <c r="EB111" i="11"/>
  <c r="AS184" i="11"/>
  <c r="AZ165" i="11"/>
  <c r="EF120" i="11"/>
  <c r="CL247" i="11"/>
  <c r="EG121" i="11"/>
  <c r="AQ226" i="11"/>
  <c r="DW209" i="11"/>
  <c r="EF179" i="11"/>
  <c r="EV52" i="11"/>
  <c r="HZ157" i="11"/>
  <c r="AY38" i="11"/>
  <c r="FE76" i="11"/>
  <c r="HH110" i="11"/>
  <c r="BZ35" i="11"/>
  <c r="AU203" i="11"/>
  <c r="EZ141" i="11"/>
  <c r="HM123" i="11"/>
  <c r="EZ225" i="11"/>
  <c r="FB333" i="11"/>
  <c r="EV261" i="11"/>
  <c r="EZ182" i="11"/>
  <c r="HC29" i="11"/>
  <c r="HC329" i="11"/>
  <c r="HF275" i="11"/>
  <c r="FB142" i="11"/>
  <c r="HF94" i="11"/>
  <c r="FA258" i="11"/>
  <c r="EU59" i="11"/>
  <c r="FD186" i="11"/>
  <c r="FC131" i="11"/>
  <c r="HM280" i="11"/>
  <c r="HD231" i="11"/>
  <c r="AZ221" i="11"/>
  <c r="AY187" i="11"/>
  <c r="EY289" i="11"/>
  <c r="HL9" i="11"/>
  <c r="EY147" i="11"/>
  <c r="ED107" i="11"/>
  <c r="HE257" i="11"/>
  <c r="HJ113" i="11"/>
  <c r="EY107" i="11"/>
  <c r="FC80" i="11"/>
  <c r="FE254" i="11"/>
  <c r="DY263" i="11"/>
  <c r="HG237" i="11"/>
  <c r="HG46" i="11"/>
  <c r="FC74" i="11"/>
  <c r="FC34" i="11"/>
  <c r="FB141" i="11"/>
  <c r="HG253" i="11"/>
  <c r="HQ68" i="11"/>
  <c r="FB317" i="11"/>
  <c r="FD47" i="11"/>
  <c r="FD92" i="11"/>
  <c r="AV345" i="11"/>
  <c r="AX289" i="11"/>
  <c r="FA334" i="11"/>
  <c r="FB273" i="11"/>
  <c r="EY73" i="11"/>
  <c r="HZ249" i="11"/>
  <c r="FB206" i="11"/>
  <c r="HE38" i="11"/>
  <c r="HL33" i="11"/>
  <c r="FE153" i="11"/>
  <c r="EZ337" i="11"/>
  <c r="HU229" i="11"/>
  <c r="HJ6" i="11"/>
  <c r="FA44" i="11"/>
  <c r="FE253" i="11"/>
  <c r="HG239" i="11"/>
  <c r="EY175" i="11"/>
  <c r="FA58" i="11"/>
  <c r="FC241" i="11"/>
  <c r="FD227" i="11"/>
  <c r="EW116" i="11"/>
  <c r="EV48" i="11"/>
  <c r="EZ198" i="11"/>
  <c r="AY299" i="11"/>
  <c r="FB58" i="11"/>
  <c r="HH67" i="11"/>
  <c r="FA88" i="11"/>
  <c r="FE103" i="11"/>
  <c r="HF168" i="11"/>
  <c r="FA187" i="11"/>
  <c r="HJ8" i="11"/>
  <c r="EX117" i="11"/>
  <c r="HK351" i="11"/>
  <c r="HU66" i="11"/>
  <c r="EU267" i="11"/>
  <c r="HS169" i="11"/>
  <c r="AS326" i="11"/>
  <c r="EV34" i="11"/>
  <c r="HL124" i="11"/>
  <c r="EW62" i="11"/>
  <c r="EY106" i="11"/>
  <c r="FD272" i="11"/>
  <c r="AQ313" i="11"/>
  <c r="FC90" i="11"/>
  <c r="AT32" i="11"/>
  <c r="AQ234" i="11"/>
  <c r="FB236" i="11"/>
  <c r="HC90" i="11"/>
  <c r="FB343" i="11"/>
  <c r="FB139" i="11"/>
  <c r="HH90" i="11"/>
  <c r="FC197" i="11"/>
  <c r="HD6" i="11"/>
  <c r="FD89" i="11"/>
  <c r="EV281" i="11"/>
  <c r="EZ347" i="11"/>
  <c r="HM37" i="11"/>
  <c r="FD140" i="11"/>
  <c r="FD336" i="11"/>
  <c r="FC282" i="11"/>
  <c r="EW286" i="11"/>
  <c r="AX305" i="11"/>
  <c r="FC85" i="11"/>
  <c r="AT118" i="11"/>
  <c r="EX28" i="11"/>
  <c r="EF84" i="11"/>
  <c r="FD137" i="11"/>
  <c r="FB200" i="11"/>
  <c r="HF239" i="11"/>
  <c r="HH166" i="11"/>
  <c r="HD160" i="11"/>
  <c r="FE81" i="11"/>
  <c r="FC336" i="11"/>
  <c r="FB261" i="11"/>
  <c r="FC273" i="11"/>
  <c r="HP242" i="11"/>
  <c r="FD271" i="11"/>
  <c r="HL28" i="11"/>
  <c r="EU186" i="11"/>
  <c r="EW33" i="11"/>
  <c r="HS66" i="11"/>
  <c r="AV109" i="11"/>
  <c r="FC351" i="11"/>
  <c r="EG177" i="11"/>
  <c r="EW67" i="11"/>
  <c r="AQ97" i="11"/>
  <c r="FA36" i="11"/>
  <c r="AW334" i="11"/>
  <c r="FC115" i="11"/>
  <c r="FC27" i="11"/>
  <c r="FB288" i="11"/>
  <c r="FB82" i="11"/>
  <c r="FA79" i="11"/>
  <c r="EV341" i="11"/>
  <c r="HH133" i="11"/>
  <c r="FD269" i="11"/>
  <c r="HI109" i="11"/>
  <c r="FB219" i="11"/>
  <c r="HQ116" i="11"/>
  <c r="FA177" i="11"/>
  <c r="FC326" i="11"/>
  <c r="AS238" i="11"/>
  <c r="AY294" i="11"/>
  <c r="EW46" i="11"/>
  <c r="EX43" i="11"/>
  <c r="BA291" i="11"/>
  <c r="BA172" i="11"/>
  <c r="AU262" i="11"/>
  <c r="FD279" i="11"/>
  <c r="EU77" i="11"/>
  <c r="FC327" i="11"/>
  <c r="EY188" i="11"/>
  <c r="FE40" i="11"/>
  <c r="HR47" i="11"/>
  <c r="AQ335" i="11"/>
  <c r="EX344" i="11"/>
  <c r="EV173" i="11"/>
  <c r="FC229" i="11"/>
  <c r="EX330" i="11"/>
  <c r="HL279" i="11"/>
  <c r="EY126" i="11"/>
  <c r="EY321" i="11"/>
  <c r="FB280" i="11"/>
  <c r="BA310" i="11"/>
  <c r="EX157" i="11"/>
  <c r="FE176" i="11"/>
  <c r="HG56" i="11"/>
  <c r="AR30" i="11"/>
  <c r="AW266" i="11"/>
  <c r="DW316" i="11"/>
  <c r="EB175" i="11"/>
  <c r="AW68" i="11"/>
  <c r="CL142" i="11"/>
  <c r="HZ138" i="11"/>
  <c r="EZ74" i="11"/>
  <c r="EY10" i="11"/>
  <c r="FC280" i="11"/>
  <c r="FC203" i="11"/>
  <c r="FA216" i="11"/>
  <c r="EV183" i="11"/>
  <c r="DX240" i="11"/>
  <c r="AU251" i="11"/>
  <c r="EA256" i="11"/>
  <c r="AV293" i="11"/>
  <c r="AU50" i="11"/>
  <c r="AS138" i="11"/>
  <c r="BZ283" i="11"/>
  <c r="EW84" i="11"/>
  <c r="EF295" i="11"/>
  <c r="FE194" i="11"/>
  <c r="AY43" i="11"/>
  <c r="EW158" i="11"/>
  <c r="HZ193" i="11"/>
  <c r="AT249" i="11"/>
  <c r="BZ131" i="11"/>
  <c r="BA205" i="11"/>
  <c r="EW5" i="11"/>
  <c r="IG247" i="11"/>
  <c r="DZ136" i="11"/>
  <c r="AQ252" i="11"/>
  <c r="AX211" i="11"/>
  <c r="BA34" i="11"/>
  <c r="EG310" i="11"/>
  <c r="IA43" i="11"/>
  <c r="DZ27" i="11"/>
  <c r="BA218" i="11"/>
  <c r="EH9" i="11"/>
  <c r="FE100" i="11"/>
  <c r="FE240" i="11"/>
  <c r="FB121" i="11"/>
  <c r="EZ171" i="11"/>
  <c r="BA246" i="11"/>
  <c r="EG306" i="11"/>
  <c r="AV250" i="11"/>
  <c r="AT186" i="11"/>
  <c r="EZ212" i="11"/>
  <c r="AQ325" i="11"/>
  <c r="AY79" i="11"/>
  <c r="DW341" i="11"/>
  <c r="HZ190" i="11"/>
  <c r="IC281" i="11"/>
  <c r="AV135" i="11"/>
  <c r="HZ316" i="11"/>
  <c r="HI38" i="11"/>
  <c r="HZ144" i="11"/>
  <c r="AW116" i="11"/>
  <c r="AR73" i="11"/>
  <c r="AY258" i="11"/>
  <c r="AQ199" i="11"/>
  <c r="EE109" i="11"/>
  <c r="IH147" i="11"/>
  <c r="BA256" i="11"/>
  <c r="AZ191" i="11"/>
  <c r="AU311" i="11"/>
  <c r="CL101" i="11"/>
  <c r="EB274" i="11"/>
  <c r="IH55" i="11"/>
  <c r="AT47" i="11"/>
  <c r="IJ106" i="11"/>
  <c r="EU247" i="11"/>
  <c r="HT73" i="11"/>
  <c r="EX63" i="11"/>
  <c r="AX164" i="11"/>
  <c r="AU290" i="11"/>
  <c r="AZ153" i="11"/>
  <c r="FE48" i="11"/>
  <c r="AX98" i="11"/>
  <c r="AW58" i="11"/>
  <c r="EZ187" i="11"/>
  <c r="CL75" i="11"/>
  <c r="ET308" i="11"/>
  <c r="BA61" i="11"/>
  <c r="AX115" i="11"/>
  <c r="HZ36" i="11"/>
  <c r="FE147" i="11"/>
  <c r="HG30" i="11"/>
  <c r="AU49" i="11"/>
  <c r="AV52" i="11"/>
  <c r="BA210" i="11"/>
  <c r="AT298" i="11"/>
  <c r="AS145" i="11"/>
  <c r="EH3" i="11"/>
  <c r="DX153" i="11"/>
  <c r="AU146" i="11"/>
  <c r="AV88" i="11"/>
  <c r="EA142" i="11"/>
  <c r="AZ297" i="11"/>
  <c r="AY277" i="11"/>
  <c r="ED149" i="11"/>
  <c r="AR145" i="11"/>
  <c r="EA208" i="11"/>
  <c r="EA295" i="11"/>
  <c r="AU331" i="11"/>
  <c r="AU298" i="11"/>
  <c r="AW65" i="11"/>
  <c r="EB155" i="11"/>
  <c r="FC121" i="11"/>
  <c r="HM301" i="11"/>
  <c r="EH50" i="11"/>
  <c r="AR103" i="11"/>
  <c r="AV285" i="11"/>
  <c r="EH179" i="11"/>
  <c r="EG27" i="11"/>
  <c r="AV59" i="11"/>
  <c r="EB269" i="11"/>
  <c r="AZ87" i="11"/>
  <c r="BZ235" i="11"/>
  <c r="EA141" i="11"/>
  <c r="AU96" i="11"/>
  <c r="AU291" i="11"/>
  <c r="AV245" i="11"/>
  <c r="BA294" i="11"/>
  <c r="FB341" i="11"/>
  <c r="BA262" i="11"/>
  <c r="EG336" i="11"/>
  <c r="AS86" i="11"/>
  <c r="BZ112" i="11"/>
  <c r="AS68" i="11"/>
  <c r="EB195" i="11"/>
  <c r="AS217" i="11"/>
  <c r="AQ60" i="11"/>
  <c r="AZ246" i="11"/>
  <c r="AT337" i="11"/>
  <c r="AU63" i="11"/>
  <c r="FB44" i="11"/>
  <c r="FA192" i="11"/>
  <c r="AU76" i="11"/>
  <c r="AZ227" i="11"/>
  <c r="AW209" i="11"/>
  <c r="AS229" i="11"/>
  <c r="FB60" i="11"/>
  <c r="ET254" i="11"/>
  <c r="AR6" i="11"/>
  <c r="AS348" i="11"/>
  <c r="EZ139" i="11"/>
  <c r="AV254" i="11"/>
  <c r="EX51" i="11"/>
  <c r="BA329" i="11"/>
  <c r="II348" i="11"/>
  <c r="AS298" i="11"/>
  <c r="EC287" i="11"/>
  <c r="AT57" i="11"/>
  <c r="AS276" i="11"/>
  <c r="CL283" i="11"/>
  <c r="CX97" i="11"/>
  <c r="CX257" i="11"/>
  <c r="AT166" i="11"/>
  <c r="CL112" i="11"/>
  <c r="EG313" i="11"/>
  <c r="AY306" i="11"/>
  <c r="BZ274" i="11"/>
  <c r="AU247" i="11"/>
  <c r="HB196" i="11"/>
  <c r="EC107" i="11"/>
  <c r="EH82" i="11"/>
  <c r="EY72" i="11"/>
  <c r="BA45" i="11"/>
  <c r="EY124" i="11"/>
  <c r="AX105" i="11"/>
  <c r="DX47" i="11"/>
  <c r="ID168" i="11"/>
  <c r="EF311" i="11"/>
  <c r="AW286" i="11"/>
  <c r="AT246" i="11"/>
  <c r="HB238" i="11"/>
  <c r="AU84" i="11"/>
  <c r="AZ82" i="11"/>
  <c r="EG221" i="11"/>
  <c r="BA250" i="11"/>
  <c r="HZ325" i="11"/>
  <c r="AU148" i="11"/>
  <c r="FA2" i="11"/>
  <c r="AR138" i="11"/>
  <c r="AX334" i="11"/>
  <c r="DY59" i="11"/>
  <c r="FE105" i="11"/>
  <c r="CL179" i="11"/>
  <c r="ID259" i="11"/>
  <c r="IF152" i="11"/>
  <c r="EE123" i="11"/>
  <c r="AY341" i="11"/>
  <c r="EE279" i="11"/>
  <c r="AV260" i="11"/>
  <c r="AZ237" i="11"/>
  <c r="HZ177" i="11"/>
  <c r="AV249" i="11"/>
  <c r="HG301" i="11"/>
  <c r="AV256" i="11"/>
  <c r="IG104" i="11"/>
  <c r="AU214" i="11"/>
  <c r="CL44" i="11"/>
  <c r="BA97" i="11"/>
  <c r="AV46" i="11"/>
  <c r="CL167" i="11"/>
  <c r="AV218" i="11"/>
  <c r="AU188" i="11"/>
  <c r="AR96" i="11"/>
  <c r="AR245" i="11"/>
  <c r="EV153" i="11"/>
  <c r="AQ263" i="11"/>
  <c r="BZ125" i="11"/>
  <c r="AQ232" i="11"/>
  <c r="AZ349" i="11"/>
  <c r="DZ187" i="11"/>
  <c r="FA342" i="11"/>
  <c r="AX325" i="11"/>
  <c r="AZ106" i="11"/>
  <c r="AR263" i="11"/>
  <c r="AZ183" i="11"/>
  <c r="AW160" i="11"/>
  <c r="EB105" i="11"/>
  <c r="AX133" i="11"/>
  <c r="EF334" i="11"/>
  <c r="EF56" i="11"/>
  <c r="AZ330" i="11"/>
  <c r="DY319" i="11"/>
  <c r="EE232" i="11"/>
  <c r="AV105" i="11"/>
  <c r="AU59" i="11"/>
  <c r="EV203" i="11"/>
  <c r="FB109" i="11"/>
  <c r="IH207" i="11"/>
  <c r="AY309" i="11"/>
  <c r="IH193" i="11"/>
  <c r="AQ193" i="11"/>
  <c r="EC264" i="11"/>
  <c r="FC51" i="11"/>
  <c r="AU107" i="11"/>
  <c r="BA4" i="11"/>
  <c r="DX313" i="11"/>
  <c r="AT99" i="11"/>
  <c r="AZ46" i="11"/>
  <c r="AV283" i="11"/>
  <c r="AY159" i="11"/>
  <c r="AX163" i="11"/>
  <c r="EU102" i="11"/>
  <c r="AX316" i="11"/>
  <c r="IK278" i="11"/>
  <c r="AW316" i="11"/>
  <c r="AX33" i="11"/>
  <c r="AV168" i="11"/>
  <c r="II134" i="11"/>
  <c r="DW104" i="11"/>
  <c r="DX341" i="11"/>
  <c r="CL276" i="11"/>
  <c r="DX51" i="11"/>
  <c r="AW155" i="11"/>
  <c r="DY215" i="11"/>
  <c r="EC254" i="11"/>
  <c r="FA136" i="11"/>
  <c r="AQ198" i="11"/>
  <c r="EF325" i="11"/>
  <c r="AY322" i="11"/>
  <c r="AZ144" i="11"/>
  <c r="AR199" i="11"/>
  <c r="AZ102" i="11"/>
  <c r="FE57" i="11"/>
  <c r="BZ313" i="11"/>
  <c r="AX114" i="11"/>
  <c r="AT189" i="11"/>
  <c r="AW241" i="11"/>
  <c r="AT338" i="11"/>
  <c r="AU235" i="11"/>
  <c r="AS242" i="11"/>
  <c r="AX169" i="11"/>
  <c r="AV130" i="11"/>
  <c r="EC186" i="11"/>
  <c r="AS266" i="11"/>
  <c r="AQ265" i="11"/>
  <c r="AW268" i="11"/>
  <c r="HZ6" i="11"/>
  <c r="AU179" i="11"/>
  <c r="AW234" i="11"/>
  <c r="ED103" i="11"/>
  <c r="AZ48" i="11"/>
  <c r="HB42" i="11"/>
  <c r="DX314" i="11"/>
  <c r="AQ178" i="11"/>
  <c r="IE345" i="11"/>
  <c r="EF209" i="11"/>
  <c r="AU210" i="11"/>
  <c r="BA215" i="11"/>
  <c r="AQ212" i="11"/>
  <c r="AX218" i="11"/>
  <c r="EE119" i="11"/>
  <c r="EB246" i="11"/>
  <c r="DY231" i="11"/>
  <c r="AT258" i="11"/>
  <c r="DW262" i="11"/>
  <c r="AX306" i="11"/>
  <c r="ET318" i="11"/>
  <c r="AY154" i="11"/>
  <c r="DW248" i="11"/>
  <c r="DY271" i="11"/>
  <c r="AS45" i="11"/>
  <c r="AV125" i="11"/>
  <c r="AV335" i="11"/>
  <c r="AT236" i="11"/>
  <c r="AS345" i="11"/>
  <c r="AT182" i="11"/>
  <c r="IE276" i="11"/>
  <c r="AV242" i="11"/>
  <c r="EE99" i="11"/>
  <c r="AU97" i="11"/>
  <c r="EG293" i="11"/>
  <c r="EE152" i="11"/>
  <c r="DW327" i="11"/>
  <c r="EB35" i="11"/>
  <c r="EF50" i="11"/>
  <c r="AU267" i="11"/>
  <c r="DX162" i="11"/>
  <c r="EH338" i="11"/>
  <c r="EX68" i="11"/>
  <c r="EB271" i="11"/>
  <c r="EU153" i="11"/>
  <c r="BA206" i="11"/>
  <c r="EB242" i="11"/>
  <c r="AY41" i="11"/>
  <c r="AW230" i="11"/>
  <c r="BA32" i="11"/>
  <c r="AQ80" i="11"/>
  <c r="AQ185" i="11"/>
  <c r="AY316" i="11"/>
  <c r="AY321" i="11"/>
  <c r="BA239" i="11"/>
  <c r="AS59" i="11"/>
  <c r="AS330" i="11"/>
  <c r="AY301" i="11"/>
  <c r="AW75" i="11"/>
  <c r="DX236" i="11"/>
  <c r="HZ315" i="11"/>
  <c r="AY303" i="11"/>
  <c r="HG146" i="11"/>
  <c r="EX324" i="11"/>
  <c r="HE8" i="11"/>
  <c r="HM48" i="11"/>
  <c r="FD276" i="11"/>
  <c r="HD223" i="11"/>
  <c r="EX128" i="11"/>
  <c r="HK63" i="11"/>
  <c r="EU297" i="11"/>
  <c r="HI315" i="11"/>
  <c r="HV268" i="11"/>
  <c r="EX224" i="11"/>
  <c r="FD165" i="11"/>
  <c r="AX261" i="11"/>
  <c r="DZ350" i="11"/>
  <c r="HK10" i="11"/>
  <c r="FB107" i="11"/>
  <c r="HI83" i="11"/>
  <c r="EA35" i="11"/>
  <c r="EZ341" i="11"/>
  <c r="HI175" i="11"/>
  <c r="HZ202" i="11"/>
  <c r="HI115" i="11"/>
  <c r="HL54" i="11"/>
  <c r="EV126" i="11"/>
  <c r="AR303" i="11"/>
  <c r="FE36" i="11"/>
  <c r="EV256" i="11"/>
  <c r="FD174" i="11"/>
  <c r="HU317" i="11"/>
  <c r="FB195" i="11"/>
  <c r="EU49" i="11"/>
  <c r="BA321" i="11"/>
  <c r="FC264" i="11"/>
  <c r="EX350" i="11"/>
  <c r="HJ50" i="11"/>
  <c r="EY238" i="11"/>
  <c r="HP232" i="11"/>
  <c r="FB136" i="11"/>
  <c r="HE39" i="11"/>
  <c r="AV100" i="11"/>
  <c r="AT315" i="11"/>
  <c r="HC78" i="11"/>
  <c r="AS233" i="11"/>
  <c r="AR154" i="11"/>
  <c r="EY296" i="11"/>
  <c r="HH55" i="11"/>
  <c r="AZ278" i="11"/>
  <c r="FD209" i="11"/>
  <c r="EY325" i="11"/>
  <c r="EV51" i="11"/>
  <c r="EE275" i="11"/>
  <c r="HE252" i="11"/>
  <c r="HP340" i="11"/>
  <c r="HG42" i="11"/>
  <c r="FB191" i="11"/>
  <c r="FB152" i="11"/>
  <c r="EZ194" i="11"/>
  <c r="FE309" i="11"/>
  <c r="EV142" i="11"/>
  <c r="EZ277" i="11"/>
  <c r="EW191" i="11"/>
  <c r="DY249" i="11"/>
  <c r="AV320" i="11"/>
  <c r="EU115" i="11"/>
  <c r="AQ293" i="11"/>
  <c r="EU35" i="11"/>
  <c r="EU170" i="11"/>
  <c r="EU6" i="11"/>
  <c r="FB104" i="11"/>
  <c r="HW2" i="11"/>
  <c r="FB325" i="11"/>
  <c r="EZ214" i="11"/>
  <c r="HC199" i="11"/>
  <c r="EZ254" i="11"/>
  <c r="HL57" i="11"/>
  <c r="FA109" i="11"/>
  <c r="FE32" i="11"/>
  <c r="EU330" i="11"/>
  <c r="EZ78" i="11"/>
  <c r="AU228" i="11"/>
  <c r="AQ296" i="11"/>
  <c r="HG351" i="11"/>
  <c r="IB241" i="11"/>
  <c r="EE7" i="11"/>
  <c r="HK159" i="11"/>
  <c r="HJ79" i="11"/>
  <c r="EZ259" i="11"/>
  <c r="FE101" i="11"/>
  <c r="FD342" i="11"/>
  <c r="FE298" i="11"/>
  <c r="FB222" i="11"/>
  <c r="EV164" i="11"/>
  <c r="FC28" i="11"/>
  <c r="FB6" i="11"/>
  <c r="AU319" i="11"/>
  <c r="HZ39" i="11"/>
  <c r="EW131" i="11"/>
  <c r="EZ300" i="11"/>
  <c r="AQ83" i="11"/>
  <c r="AR349" i="11"/>
  <c r="AR229" i="11"/>
  <c r="FE84" i="11"/>
  <c r="FC2" i="11"/>
  <c r="BA134" i="11"/>
  <c r="FE287" i="11"/>
  <c r="HZ231" i="11"/>
  <c r="EY110" i="11"/>
  <c r="HO87" i="11"/>
  <c r="FB11" i="11"/>
  <c r="EY97" i="11"/>
  <c r="GZ163" i="11"/>
  <c r="FA50" i="11"/>
  <c r="HK167" i="11"/>
  <c r="EW154" i="11"/>
  <c r="FE58" i="11"/>
  <c r="HI33" i="11"/>
  <c r="AZ171" i="11"/>
  <c r="EU112" i="11"/>
  <c r="AR304" i="11"/>
  <c r="EX254" i="11"/>
  <c r="HE294" i="11"/>
  <c r="EW137" i="11"/>
  <c r="FD43" i="11"/>
  <c r="AT53" i="11"/>
  <c r="EV267" i="11"/>
  <c r="EZ227" i="11"/>
  <c r="HL99" i="11"/>
  <c r="FD176" i="11"/>
  <c r="EX29" i="11"/>
  <c r="HR35" i="11"/>
  <c r="FE316" i="11"/>
  <c r="HS54" i="11"/>
  <c r="EW135" i="11"/>
  <c r="EW260" i="11"/>
  <c r="EZ146" i="11"/>
  <c r="EZ151" i="11"/>
  <c r="EV135" i="11"/>
  <c r="FE27" i="11"/>
  <c r="HE57" i="11"/>
  <c r="AZ232" i="11"/>
  <c r="FE70" i="11"/>
  <c r="AQ314" i="11"/>
  <c r="EU136" i="11"/>
  <c r="FE203" i="11"/>
  <c r="AS280" i="11"/>
  <c r="AV30" i="11"/>
  <c r="HK34" i="11"/>
  <c r="HC94" i="11"/>
  <c r="HR179" i="11"/>
  <c r="EX181" i="11"/>
  <c r="HT80" i="11"/>
  <c r="EV78" i="11"/>
  <c r="EX315" i="11"/>
  <c r="AS308" i="11"/>
  <c r="FA232" i="11"/>
  <c r="EW122" i="11"/>
  <c r="EW328" i="11"/>
  <c r="HL178" i="11"/>
  <c r="HX84" i="11"/>
  <c r="FC319" i="11"/>
  <c r="EX262" i="11"/>
  <c r="GD244" i="11"/>
  <c r="FD190" i="11"/>
  <c r="FD341" i="11"/>
  <c r="GT35" i="11"/>
  <c r="EV45" i="11"/>
  <c r="EE170" i="11"/>
  <c r="AU196" i="11"/>
  <c r="AW257" i="11"/>
  <c r="FB315" i="11"/>
  <c r="FE129" i="11"/>
  <c r="HY92" i="11"/>
  <c r="HD213" i="11"/>
  <c r="AT161" i="11"/>
  <c r="AS192" i="11"/>
  <c r="BZ57" i="11"/>
  <c r="EV212" i="11"/>
  <c r="CL150" i="11"/>
  <c r="FD71" i="11"/>
  <c r="FB111" i="11"/>
  <c r="CX197" i="11"/>
  <c r="AT138" i="11"/>
  <c r="EV46" i="11"/>
  <c r="AX297" i="11"/>
  <c r="EV124" i="11"/>
  <c r="HB89" i="11"/>
  <c r="AY68" i="11"/>
  <c r="BA251" i="11"/>
  <c r="DZ206" i="11"/>
  <c r="CL262" i="11"/>
  <c r="BA173" i="11"/>
  <c r="EY105" i="11"/>
  <c r="AY37" i="11"/>
  <c r="BA136" i="11"/>
  <c r="AY199" i="11"/>
  <c r="EV3" i="11"/>
  <c r="EE74" i="11"/>
  <c r="AS282" i="11"/>
  <c r="AR43" i="11"/>
  <c r="AR78" i="11"/>
  <c r="AX201" i="11"/>
  <c r="AU257" i="11"/>
  <c r="FC117" i="11"/>
  <c r="ED78" i="11"/>
  <c r="BZ49" i="11"/>
  <c r="HW271" i="11"/>
  <c r="AW196" i="11"/>
  <c r="AY119" i="11"/>
  <c r="DW287" i="11"/>
  <c r="DZ295" i="11"/>
  <c r="EV70" i="11"/>
  <c r="EX78" i="11"/>
  <c r="EF8" i="11"/>
  <c r="AW347" i="11"/>
  <c r="EU41" i="11"/>
  <c r="AW295" i="11"/>
  <c r="AX248" i="11"/>
  <c r="DX326" i="11"/>
  <c r="DZ45" i="11"/>
  <c r="FC118" i="11"/>
  <c r="IK342" i="11"/>
  <c r="HZ109" i="11"/>
  <c r="CL320" i="11"/>
  <c r="AX295" i="11"/>
  <c r="EA264" i="11"/>
  <c r="ED238" i="11"/>
  <c r="AT269" i="11"/>
  <c r="AR146" i="11"/>
  <c r="IE85" i="11"/>
  <c r="AT27" i="11"/>
  <c r="DX213" i="11"/>
  <c r="AR158" i="11"/>
  <c r="DY98" i="11"/>
  <c r="AU202" i="11"/>
  <c r="AT126" i="11"/>
  <c r="DW7" i="11"/>
  <c r="AU192" i="11"/>
  <c r="EV27" i="11"/>
  <c r="HZ322" i="11"/>
  <c r="AX296" i="11"/>
  <c r="EF320" i="11"/>
  <c r="HZ56" i="11"/>
  <c r="BA43" i="11"/>
  <c r="AV174" i="11"/>
  <c r="AR7" i="11"/>
  <c r="BZ233" i="11"/>
  <c r="HZ277" i="11"/>
  <c r="ET244" i="11"/>
  <c r="AQ201" i="11"/>
  <c r="EV118" i="11"/>
  <c r="AU231" i="11"/>
  <c r="EC331" i="11"/>
  <c r="AR225" i="11"/>
  <c r="FA106" i="11"/>
  <c r="AV124" i="11"/>
  <c r="FA105" i="11"/>
  <c r="AQ32" i="11"/>
  <c r="DZ124" i="11"/>
  <c r="AV98" i="11"/>
  <c r="EB191" i="11"/>
  <c r="AY188" i="11"/>
  <c r="AY221" i="11"/>
  <c r="AW122" i="11"/>
  <c r="IC343" i="11"/>
  <c r="EF303" i="11"/>
  <c r="DW345" i="11"/>
  <c r="EG279" i="11"/>
  <c r="AZ339" i="11"/>
  <c r="DZ5" i="11"/>
  <c r="HZ302" i="11"/>
  <c r="FD44" i="11"/>
  <c r="EU254" i="11"/>
  <c r="AZ156" i="11"/>
  <c r="DY297" i="11"/>
  <c r="EB279" i="11"/>
  <c r="EV81" i="11"/>
  <c r="EV241" i="11"/>
  <c r="EB294" i="11"/>
  <c r="AY272" i="11"/>
  <c r="AY11" i="11"/>
  <c r="AQ175" i="11"/>
  <c r="AY31" i="11"/>
  <c r="AQ182" i="11"/>
  <c r="AT152" i="11"/>
  <c r="ED212" i="11"/>
  <c r="HF116" i="11"/>
  <c r="AY61" i="11"/>
  <c r="AT208" i="11"/>
  <c r="AQ278" i="11"/>
  <c r="EB310" i="11"/>
  <c r="HB244" i="11"/>
  <c r="BZ156" i="11"/>
  <c r="CL240" i="11"/>
  <c r="AS135" i="11"/>
  <c r="AX241" i="11"/>
  <c r="AS31" i="11"/>
  <c r="DY153" i="11"/>
  <c r="HZ289" i="11"/>
  <c r="II185" i="11"/>
  <c r="CL327" i="11"/>
  <c r="DY46" i="11"/>
  <c r="FB72" i="11"/>
  <c r="AS46" i="11"/>
  <c r="BA313" i="11"/>
  <c r="AQ42" i="11"/>
  <c r="IH185" i="11"/>
  <c r="DZ31" i="11"/>
  <c r="AZ52" i="11"/>
  <c r="FE71" i="11"/>
  <c r="EW197" i="11"/>
  <c r="CL45" i="11"/>
  <c r="AQ85" i="11"/>
  <c r="HZ116" i="11"/>
  <c r="EA221" i="11"/>
  <c r="AX3" i="11"/>
  <c r="AX195" i="11"/>
  <c r="AV306" i="11"/>
  <c r="HZ124" i="11"/>
  <c r="AW336" i="11"/>
  <c r="HC176" i="11"/>
  <c r="CL219" i="11"/>
  <c r="HG36" i="11"/>
  <c r="IK191" i="11"/>
  <c r="EF123" i="11"/>
  <c r="EB139" i="11"/>
  <c r="EE195" i="11"/>
  <c r="AY265" i="11"/>
  <c r="ET176" i="11"/>
  <c r="EF252" i="11"/>
  <c r="HZ62" i="11"/>
  <c r="BA84" i="11"/>
  <c r="HB123" i="11"/>
  <c r="EZ102" i="11"/>
  <c r="EE318" i="11"/>
  <c r="CX336" i="11"/>
  <c r="AZ269" i="11"/>
  <c r="FE134" i="11"/>
  <c r="AQ40" i="11"/>
  <c r="AS105" i="11"/>
  <c r="EG6" i="11"/>
  <c r="EF278" i="11"/>
  <c r="AX39" i="11"/>
  <c r="AQ295" i="11"/>
  <c r="FB334" i="11"/>
  <c r="AR262" i="11"/>
  <c r="EW244" i="11"/>
  <c r="AS49" i="11"/>
  <c r="EE284" i="11"/>
  <c r="AV132" i="11"/>
  <c r="IK325" i="11"/>
  <c r="HP102" i="11"/>
  <c r="BZ153" i="11"/>
  <c r="AT50" i="11"/>
  <c r="AQ267" i="11"/>
  <c r="AR185" i="11"/>
  <c r="FB102" i="11"/>
  <c r="ED161" i="11"/>
  <c r="AS227" i="11"/>
  <c r="DY97" i="11"/>
  <c r="IB193" i="11"/>
  <c r="EU63" i="11"/>
  <c r="AY121" i="11"/>
  <c r="CL110" i="11"/>
  <c r="AR214" i="11"/>
  <c r="FA248" i="11"/>
  <c r="EV245" i="11"/>
  <c r="EZ86" i="11"/>
  <c r="AW59" i="11"/>
  <c r="HZ3" i="11"/>
  <c r="AZ115" i="11"/>
  <c r="BA53" i="11"/>
  <c r="BA176" i="11"/>
  <c r="HF107" i="11"/>
  <c r="AZ57" i="11"/>
  <c r="EA83" i="11"/>
  <c r="AW345" i="11"/>
  <c r="BZ173" i="11"/>
  <c r="AX31" i="11"/>
  <c r="AT343" i="11"/>
  <c r="BZ247" i="11"/>
  <c r="EA333" i="11"/>
  <c r="EU157" i="11"/>
  <c r="AQ345" i="11"/>
  <c r="DW146" i="11"/>
  <c r="EZ84" i="11"/>
  <c r="EG90" i="11"/>
  <c r="AZ252" i="11"/>
  <c r="BA108" i="11"/>
  <c r="DZ48" i="11"/>
  <c r="CX85" i="11"/>
  <c r="EC122" i="11"/>
  <c r="AW190" i="11"/>
  <c r="EC46" i="11"/>
  <c r="EH286" i="11"/>
  <c r="AW52" i="11"/>
  <c r="AW44" i="11"/>
  <c r="DY35" i="11"/>
  <c r="EX301" i="11"/>
  <c r="EY282" i="11"/>
  <c r="AY120" i="11"/>
  <c r="FD90" i="11"/>
  <c r="EV113" i="11"/>
  <c r="AQ336" i="11"/>
  <c r="HZ258" i="11"/>
  <c r="BA271" i="11"/>
  <c r="CL190" i="11"/>
  <c r="AS278" i="11"/>
  <c r="HC226" i="11"/>
  <c r="AS80" i="11"/>
  <c r="CL213" i="11"/>
  <c r="DY233" i="11"/>
  <c r="AV291" i="11"/>
  <c r="IH329" i="11"/>
  <c r="HZ155" i="11"/>
  <c r="BZ128" i="11"/>
  <c r="EV271" i="11"/>
  <c r="AR292" i="11"/>
  <c r="AW60" i="11"/>
  <c r="AT202" i="11"/>
  <c r="II285" i="11"/>
  <c r="DW333" i="11"/>
  <c r="IA93" i="11"/>
  <c r="AS289" i="11"/>
  <c r="EY127" i="11"/>
  <c r="EE39" i="11"/>
  <c r="IG147" i="11"/>
  <c r="HZ212" i="11"/>
  <c r="FA317" i="11"/>
  <c r="FA124" i="11"/>
  <c r="BZ243" i="11"/>
  <c r="AS123" i="11"/>
  <c r="BZ9" i="11"/>
  <c r="AZ209" i="11"/>
  <c r="AZ121" i="11"/>
  <c r="AW180" i="11"/>
  <c r="HZ50" i="11"/>
  <c r="FE289" i="11"/>
  <c r="EY291" i="11"/>
  <c r="HR345" i="11"/>
  <c r="HE298" i="11"/>
  <c r="EX281" i="11"/>
  <c r="HQ9" i="11"/>
  <c r="EX292" i="11"/>
  <c r="HF89" i="11"/>
  <c r="HS77" i="11"/>
  <c r="EV171" i="11"/>
  <c r="FB196" i="11"/>
  <c r="HV120" i="11"/>
  <c r="FC77" i="11"/>
  <c r="AS317" i="11"/>
  <c r="GD254" i="11"/>
  <c r="EU34" i="11"/>
  <c r="EZ123" i="11"/>
  <c r="EU270" i="11"/>
  <c r="EX161" i="11"/>
  <c r="EX67" i="11"/>
  <c r="HZ335" i="11"/>
  <c r="AW276" i="11"/>
  <c r="GZ240" i="11"/>
  <c r="FC329" i="11"/>
  <c r="FA135" i="11"/>
  <c r="AR108" i="11"/>
  <c r="FA298" i="11"/>
  <c r="EW245" i="11"/>
  <c r="HZ301" i="11"/>
  <c r="HK32" i="11"/>
  <c r="EZ239" i="11"/>
  <c r="HZ239" i="11"/>
  <c r="AW148" i="11"/>
  <c r="FE155" i="11"/>
  <c r="EY206" i="11"/>
  <c r="HI49" i="11"/>
  <c r="HL122" i="11"/>
  <c r="EV292" i="11"/>
  <c r="EZ85" i="11"/>
  <c r="HM201" i="11"/>
  <c r="HG6" i="11"/>
  <c r="EX102" i="11"/>
  <c r="HE184" i="11"/>
  <c r="AU183" i="11"/>
  <c r="EE326" i="11"/>
  <c r="FB160" i="11"/>
  <c r="HD93" i="11"/>
  <c r="HG54" i="11"/>
  <c r="FD292" i="11"/>
  <c r="ET9" i="11"/>
  <c r="FE238" i="11"/>
  <c r="EW240" i="11"/>
  <c r="EV55" i="11"/>
  <c r="FA283" i="11"/>
  <c r="FD318" i="11"/>
  <c r="AT307" i="11"/>
  <c r="EZ272" i="11"/>
  <c r="HC309" i="11"/>
  <c r="EY35" i="11"/>
  <c r="HJ257" i="11"/>
  <c r="HD303" i="11"/>
  <c r="EX207" i="11"/>
  <c r="AY183" i="11"/>
  <c r="AT260" i="11"/>
  <c r="EV43" i="11"/>
  <c r="FB146" i="11"/>
  <c r="AQ261" i="11"/>
  <c r="FA340" i="11"/>
  <c r="EV276" i="11"/>
  <c r="AT302" i="11"/>
  <c r="HI40" i="11"/>
  <c r="EX79" i="11"/>
  <c r="HC173" i="11"/>
  <c r="FE175" i="11"/>
  <c r="FE102" i="11"/>
  <c r="HZ298" i="11"/>
  <c r="AQ331" i="11"/>
  <c r="EZ351" i="11"/>
  <c r="EW9" i="11"/>
  <c r="EU73" i="11"/>
  <c r="EZ42" i="11"/>
  <c r="AX233" i="11"/>
  <c r="BA332" i="11"/>
  <c r="FC79" i="11"/>
  <c r="AS54" i="11"/>
  <c r="HM106" i="11"/>
  <c r="EY225" i="11"/>
  <c r="AW178" i="11"/>
  <c r="HF5" i="11"/>
  <c r="EW297" i="11"/>
  <c r="EV159" i="11"/>
  <c r="EZ160" i="11"/>
  <c r="HE108" i="11"/>
  <c r="EZ76" i="11"/>
  <c r="EW270" i="11"/>
  <c r="FD286" i="11"/>
  <c r="HD51" i="11"/>
  <c r="FC47" i="11"/>
  <c r="HV249" i="11"/>
  <c r="AW262" i="11"/>
  <c r="EV4" i="11"/>
  <c r="HZ65" i="11"/>
  <c r="EZ121" i="11"/>
  <c r="AS249" i="11"/>
  <c r="FC112" i="11"/>
  <c r="GV239" i="11"/>
  <c r="EU272" i="11"/>
  <c r="FB190" i="11"/>
  <c r="EX132" i="11"/>
  <c r="EW298" i="11"/>
  <c r="FB179" i="11"/>
  <c r="AV331" i="11"/>
  <c r="HI307" i="11"/>
  <c r="HE104" i="11"/>
  <c r="FB87" i="11"/>
  <c r="HK92" i="11"/>
  <c r="FB93" i="11"/>
  <c r="FE122" i="11"/>
  <c r="EZ196" i="11"/>
  <c r="EX62" i="11"/>
  <c r="FA100" i="11"/>
  <c r="AU243" i="11"/>
  <c r="AU229" i="11"/>
  <c r="BA62" i="11"/>
  <c r="HJ344" i="11"/>
  <c r="EV156" i="11"/>
  <c r="EX104" i="11"/>
  <c r="HV31" i="11"/>
  <c r="HZ319" i="11"/>
  <c r="FD42" i="11"/>
  <c r="HF31" i="11"/>
  <c r="FB35" i="11"/>
  <c r="FD296" i="11"/>
  <c r="EZ252" i="11"/>
  <c r="EW119" i="11"/>
  <c r="FD178" i="11"/>
  <c r="AW308" i="11"/>
  <c r="EZ205" i="11"/>
  <c r="HM173" i="11"/>
  <c r="HL38" i="11"/>
  <c r="EZ93" i="11"/>
  <c r="AZ343" i="11"/>
  <c r="EV296" i="11"/>
  <c r="FC345" i="11"/>
  <c r="AS329" i="11"/>
  <c r="EF177" i="11"/>
  <c r="EA154" i="11"/>
  <c r="HP109" i="11"/>
  <c r="HY191" i="11"/>
  <c r="EY151" i="11"/>
  <c r="FE59" i="11"/>
  <c r="FA237" i="11"/>
  <c r="FC10" i="11"/>
  <c r="HK262" i="11"/>
  <c r="HK175" i="11"/>
  <c r="FB182" i="11"/>
  <c r="FD11" i="11"/>
  <c r="FB59" i="11"/>
  <c r="HJ28" i="11"/>
  <c r="EZ118" i="11"/>
  <c r="FD122" i="11"/>
  <c r="FA293" i="11"/>
  <c r="FD109" i="11"/>
  <c r="HJ146" i="11"/>
  <c r="FD65" i="11"/>
  <c r="FA257" i="11"/>
  <c r="AS265" i="11"/>
  <c r="FD5" i="11"/>
  <c r="EW176" i="11"/>
  <c r="FE179" i="11"/>
  <c r="EZ40" i="11"/>
  <c r="EY303" i="11"/>
  <c r="EV108" i="11"/>
  <c r="EU133" i="11"/>
  <c r="AR320" i="11"/>
  <c r="EZ52" i="11"/>
  <c r="FE243" i="11"/>
  <c r="AQ256" i="11"/>
  <c r="II150" i="11"/>
  <c r="BZ111" i="11"/>
  <c r="DW334" i="11"/>
  <c r="HZ274" i="11"/>
  <c r="IA121" i="11"/>
  <c r="AW157" i="11"/>
  <c r="EU131" i="11"/>
  <c r="BZ109" i="11"/>
  <c r="AZ326" i="11"/>
  <c r="BA344" i="11"/>
  <c r="EZ193" i="11"/>
  <c r="EY89" i="11"/>
  <c r="IH319" i="11"/>
  <c r="AX132" i="11"/>
  <c r="AR57" i="11"/>
  <c r="AX112" i="11"/>
  <c r="ET265" i="11"/>
  <c r="HZ61" i="11"/>
  <c r="AW244" i="11"/>
  <c r="FA67" i="11"/>
  <c r="AW118" i="11"/>
  <c r="IB288" i="11"/>
  <c r="CL331" i="11"/>
  <c r="ID246" i="11"/>
  <c r="AW90" i="11"/>
  <c r="AX181" i="11"/>
  <c r="AV107" i="11"/>
  <c r="BZ253" i="11"/>
  <c r="HZ296" i="11"/>
  <c r="FE325" i="11"/>
  <c r="EW49" i="11"/>
  <c r="AZ251" i="11"/>
  <c r="IA148" i="11"/>
  <c r="DX325" i="11"/>
  <c r="AX140" i="11"/>
  <c r="AY340" i="11"/>
  <c r="EH157" i="11"/>
  <c r="EG248" i="11"/>
  <c r="BA99" i="11"/>
  <c r="AQ56" i="11"/>
  <c r="AZ213" i="11"/>
  <c r="AV38" i="11"/>
  <c r="FB187" i="11"/>
  <c r="EX192" i="11"/>
  <c r="ED181" i="11"/>
  <c r="AZ216" i="11"/>
  <c r="DW283" i="11"/>
  <c r="DX339" i="11"/>
  <c r="ET239" i="11"/>
  <c r="AR226" i="11"/>
  <c r="BA269" i="11"/>
  <c r="AV170" i="11"/>
  <c r="BZ261" i="11"/>
  <c r="CX50" i="11"/>
  <c r="ET270" i="11"/>
  <c r="EH184" i="11"/>
  <c r="DZ317" i="11"/>
  <c r="EA251" i="11"/>
  <c r="CL118" i="11"/>
  <c r="BA343" i="11"/>
  <c r="HZ270" i="11"/>
  <c r="AU168" i="11"/>
  <c r="HZ100" i="11"/>
  <c r="DZ263" i="11"/>
  <c r="AW27" i="11"/>
  <c r="EG259" i="11"/>
  <c r="EH285" i="11"/>
  <c r="AY247" i="11"/>
  <c r="HZ313" i="11"/>
  <c r="AT28" i="11"/>
  <c r="AU116" i="11"/>
  <c r="EG53" i="11"/>
  <c r="EZ131" i="11"/>
  <c r="CL264" i="11"/>
  <c r="AS200" i="11"/>
  <c r="AX184" i="11"/>
  <c r="BZ43" i="11"/>
  <c r="AS237" i="11"/>
  <c r="AU28" i="11"/>
  <c r="AY106" i="11"/>
  <c r="EV269" i="11"/>
  <c r="ED58" i="11"/>
  <c r="DZ315" i="11"/>
  <c r="BZ40" i="11"/>
  <c r="CL125" i="11"/>
  <c r="BA204" i="11"/>
  <c r="IG67" i="11"/>
  <c r="EG335" i="11"/>
  <c r="HZ285" i="11"/>
  <c r="DY278" i="11"/>
  <c r="DZ282" i="11"/>
  <c r="ED331" i="11"/>
  <c r="EY87" i="11"/>
  <c r="BZ211" i="11"/>
  <c r="AS314" i="11"/>
  <c r="AZ320" i="11"/>
  <c r="EC49" i="11"/>
  <c r="EH103" i="11"/>
  <c r="EU83" i="11"/>
  <c r="AU198" i="11"/>
  <c r="CL48" i="11"/>
  <c r="DW250" i="11"/>
  <c r="AW28" i="11"/>
  <c r="AR140" i="11"/>
  <c r="EC251" i="11"/>
  <c r="BA282" i="11"/>
  <c r="AU158" i="11"/>
  <c r="FB118" i="11"/>
  <c r="HZ173" i="11"/>
  <c r="AU60" i="11"/>
  <c r="HB148" i="11"/>
  <c r="ED304" i="11"/>
  <c r="AW119" i="11"/>
  <c r="EC109" i="11"/>
  <c r="EA184" i="11"/>
  <c r="EE209" i="11"/>
  <c r="AQ28" i="11"/>
  <c r="EC343" i="11"/>
  <c r="DW280" i="11"/>
  <c r="AR170" i="11"/>
  <c r="EH63" i="11"/>
  <c r="AQ235" i="11"/>
  <c r="DY333" i="11"/>
  <c r="HJ303" i="11"/>
  <c r="BZ31" i="11"/>
  <c r="HB99" i="11"/>
  <c r="DY302" i="11"/>
  <c r="AW185" i="11"/>
  <c r="AQ99" i="11"/>
  <c r="AR48" i="11"/>
  <c r="IF143" i="11"/>
  <c r="AZ220" i="11"/>
  <c r="BZ127" i="11"/>
  <c r="EX158" i="11"/>
  <c r="AW215" i="11"/>
  <c r="CX273" i="11"/>
  <c r="AS271" i="11"/>
  <c r="AR200" i="11"/>
  <c r="EF204" i="11"/>
  <c r="HZ4" i="11"/>
  <c r="EF188" i="11"/>
  <c r="AQ217" i="11"/>
  <c r="AT205" i="11"/>
  <c r="AQ176" i="11"/>
  <c r="DW338" i="11"/>
  <c r="AW250" i="11"/>
  <c r="EB306" i="11"/>
  <c r="IK124" i="11"/>
  <c r="AV180" i="11"/>
  <c r="IG112" i="11"/>
  <c r="EB57" i="11"/>
  <c r="EG302" i="11"/>
  <c r="AU346" i="11"/>
  <c r="DX4" i="11"/>
  <c r="AT324" i="11"/>
  <c r="EY154" i="11"/>
  <c r="EZ235" i="11"/>
  <c r="FA244" i="11"/>
  <c r="AZ210" i="11"/>
  <c r="CX237" i="11"/>
  <c r="AT263" i="11"/>
  <c r="AQ121" i="11"/>
  <c r="AU182" i="11"/>
  <c r="EA31" i="11"/>
  <c r="AW184" i="11"/>
  <c r="IG343" i="11"/>
  <c r="AW70" i="11"/>
  <c r="AR209" i="11"/>
  <c r="AS337" i="11"/>
  <c r="FD115" i="11"/>
  <c r="AX173" i="11"/>
  <c r="AX116" i="11"/>
  <c r="FC226" i="11"/>
  <c r="EC281" i="11"/>
  <c r="IK284" i="11"/>
  <c r="EV180" i="11"/>
  <c r="EC36" i="11"/>
  <c r="BA217" i="11"/>
  <c r="AY191" i="11"/>
  <c r="ID308" i="11"/>
  <c r="AU115" i="11"/>
  <c r="IH333" i="11"/>
  <c r="EW63" i="11"/>
  <c r="DZ116" i="11"/>
  <c r="ED138" i="11"/>
  <c r="EG228" i="11"/>
  <c r="AY281" i="11"/>
  <c r="FD64" i="11"/>
  <c r="FB108" i="11"/>
  <c r="HZ344" i="11"/>
  <c r="FC11" i="11"/>
  <c r="AR282" i="11"/>
  <c r="AR211" i="11"/>
  <c r="FE286" i="11"/>
  <c r="CX133" i="11"/>
  <c r="AS159" i="11"/>
  <c r="HZ328" i="11"/>
  <c r="CL233" i="11"/>
  <c r="AQ45" i="11"/>
  <c r="HB46" i="11"/>
  <c r="BA44" i="11"/>
  <c r="FB308" i="11"/>
  <c r="ED266" i="11"/>
  <c r="AT256" i="11"/>
  <c r="AQ242" i="11"/>
  <c r="AZ11" i="11"/>
  <c r="EZ61" i="11"/>
  <c r="AU172" i="11"/>
  <c r="AY27" i="11"/>
  <c r="IJ96" i="11"/>
  <c r="AW240" i="11"/>
  <c r="HZ101" i="11"/>
  <c r="EC245" i="11"/>
  <c r="EZ46" i="11"/>
  <c r="AX299" i="11"/>
  <c r="DY289" i="11"/>
  <c r="EU202" i="11"/>
  <c r="IE176" i="11"/>
  <c r="DX192" i="11"/>
  <c r="EY134" i="11"/>
  <c r="AT320" i="11"/>
  <c r="EV158" i="11"/>
  <c r="AR8" i="11"/>
  <c r="AW238" i="11"/>
  <c r="DW343" i="11"/>
  <c r="AR309" i="11"/>
  <c r="FB105" i="11"/>
  <c r="CX123" i="11"/>
  <c r="EU263" i="11"/>
  <c r="AU85" i="11"/>
  <c r="AQ294" i="11"/>
  <c r="AV253" i="11"/>
  <c r="AR274" i="11"/>
  <c r="AV251" i="11"/>
  <c r="EB209" i="11"/>
  <c r="AQ154" i="11"/>
  <c r="AW288" i="11"/>
  <c r="AQ73" i="11"/>
  <c r="AT135" i="11"/>
  <c r="IE255" i="11"/>
  <c r="DX34" i="11"/>
  <c r="CX183" i="11"/>
  <c r="AZ162" i="11"/>
  <c r="HZ5" i="11"/>
  <c r="IJ278" i="11"/>
  <c r="BZ272" i="11"/>
  <c r="DW292" i="11"/>
  <c r="IA274" i="11"/>
  <c r="HZ232" i="11"/>
  <c r="IC276" i="11"/>
  <c r="IA197" i="11"/>
  <c r="EZ105" i="11"/>
  <c r="EV122" i="11"/>
  <c r="AX149" i="11"/>
  <c r="EC339" i="11"/>
  <c r="AW309" i="11"/>
  <c r="HZ198" i="11"/>
  <c r="IB139" i="11"/>
  <c r="AZ270" i="11"/>
  <c r="EZ330" i="11"/>
  <c r="DX106" i="11"/>
  <c r="AT112" i="11"/>
  <c r="DW315" i="11"/>
  <c r="DZ211" i="11"/>
  <c r="BA298" i="11"/>
  <c r="AT107" i="11"/>
  <c r="AZ250" i="11"/>
  <c r="AX337" i="11"/>
  <c r="EA165" i="11"/>
  <c r="AX347" i="11"/>
  <c r="AT272" i="11"/>
  <c r="HK138" i="11"/>
  <c r="EA313" i="11"/>
  <c r="EU177" i="11"/>
  <c r="AX148" i="11"/>
  <c r="EH264" i="11"/>
  <c r="EV71" i="11"/>
  <c r="EE334" i="11"/>
  <c r="EF68" i="11"/>
  <c r="AQ3" i="11"/>
  <c r="BZ204" i="11"/>
  <c r="EA139" i="11"/>
  <c r="HF156" i="11"/>
  <c r="EU251" i="11"/>
  <c r="AU294" i="11"/>
  <c r="DZ300" i="11"/>
  <c r="AV171" i="11"/>
  <c r="BZ287" i="11"/>
  <c r="AZ219" i="11"/>
  <c r="HZ196" i="11"/>
  <c r="CX118" i="11"/>
  <c r="AS172" i="11"/>
  <c r="HF28" i="11"/>
  <c r="AX160" i="11"/>
  <c r="DZ299" i="11"/>
  <c r="EB347" i="11"/>
  <c r="DZ324" i="11"/>
  <c r="DW273" i="11"/>
  <c r="BA233" i="11"/>
  <c r="AQ349" i="11"/>
  <c r="AV129" i="11"/>
  <c r="AW291" i="11"/>
  <c r="ID253" i="11"/>
  <c r="BZ278" i="11"/>
  <c r="CX178" i="11"/>
  <c r="HZ224" i="11"/>
  <c r="AV134" i="11"/>
  <c r="FB84" i="11"/>
  <c r="BZ155" i="11"/>
  <c r="AR117" i="11"/>
  <c r="EA274" i="11"/>
  <c r="AX216" i="11"/>
  <c r="AU191" i="11"/>
  <c r="AV61" i="11"/>
  <c r="FE49" i="11"/>
  <c r="HK299" i="11"/>
  <c r="AU169" i="11"/>
  <c r="AV300" i="11"/>
  <c r="AZ94" i="11"/>
  <c r="HZ194" i="11"/>
  <c r="II137" i="11"/>
  <c r="AS157" i="11"/>
  <c r="FD74" i="11"/>
  <c r="AQ194" i="11"/>
  <c r="AT266" i="11"/>
  <c r="CX209" i="11"/>
  <c r="ET201" i="11"/>
  <c r="AZ173" i="11"/>
  <c r="BZ299" i="11"/>
  <c r="AZ268" i="11"/>
  <c r="BA312" i="11"/>
  <c r="EF163" i="11"/>
  <c r="AV347" i="11"/>
  <c r="EU216" i="11"/>
  <c r="EX228" i="11"/>
  <c r="FC183" i="11"/>
  <c r="HL203" i="11"/>
  <c r="HU333" i="11"/>
  <c r="HD42" i="11"/>
  <c r="HK203" i="11"/>
  <c r="HI166" i="11"/>
  <c r="FA252" i="11"/>
  <c r="HU230" i="11"/>
  <c r="HI47" i="11"/>
  <c r="HZ303" i="11"/>
  <c r="HF180" i="11"/>
  <c r="EW80" i="11"/>
  <c r="AZ175" i="11"/>
  <c r="HI30" i="11"/>
  <c r="HO32" i="11"/>
  <c r="AX168" i="11"/>
  <c r="CX310" i="11"/>
  <c r="EZ204" i="11"/>
  <c r="EW159" i="11"/>
  <c r="AQ163" i="11"/>
  <c r="EW235" i="11"/>
  <c r="HJ35" i="11"/>
  <c r="EX56" i="11"/>
  <c r="EY241" i="11"/>
  <c r="HD46" i="11"/>
  <c r="FB88" i="11"/>
  <c r="EZ136" i="11"/>
  <c r="HM103" i="11"/>
  <c r="FB230" i="11"/>
  <c r="FE95" i="11"/>
  <c r="AR141" i="11"/>
  <c r="EX297" i="11"/>
  <c r="HH144" i="11"/>
  <c r="EZ124" i="11"/>
  <c r="HG10" i="11"/>
  <c r="HX250" i="11"/>
  <c r="FD172" i="11"/>
  <c r="EX139" i="11"/>
  <c r="EU79" i="11"/>
  <c r="HH126" i="11"/>
  <c r="EU218" i="11"/>
  <c r="HJ31" i="11"/>
  <c r="DX335" i="11"/>
  <c r="EU289" i="11"/>
  <c r="HR261" i="11"/>
  <c r="HC192" i="11"/>
  <c r="FB316" i="11"/>
  <c r="AT341" i="11"/>
  <c r="AW213" i="11"/>
  <c r="FC172" i="11"/>
  <c r="BA311" i="11"/>
  <c r="FA316" i="11"/>
  <c r="EU339" i="11"/>
  <c r="EW128" i="11"/>
  <c r="FD306" i="11"/>
  <c r="HM49" i="11"/>
  <c r="EU162" i="11"/>
  <c r="FE117" i="11"/>
  <c r="HF101" i="11"/>
  <c r="FB194" i="11"/>
  <c r="FA54" i="11"/>
  <c r="AX171" i="11"/>
  <c r="EZ38" i="11"/>
  <c r="EZ292" i="11"/>
  <c r="HU160" i="11"/>
  <c r="HX75" i="11"/>
  <c r="FB239" i="11"/>
  <c r="FC38" i="11"/>
  <c r="EW94" i="11"/>
  <c r="HK5" i="11"/>
  <c r="EU139" i="11"/>
  <c r="FA335" i="11"/>
  <c r="HE123" i="11"/>
  <c r="FC146" i="11"/>
  <c r="EZ312" i="11"/>
  <c r="FC216" i="11"/>
  <c r="FD96" i="11"/>
  <c r="FB27" i="11"/>
  <c r="HZ166" i="11"/>
  <c r="EZ287" i="11"/>
  <c r="EU70" i="11"/>
  <c r="AU187" i="11"/>
  <c r="EV33" i="11"/>
  <c r="FA6" i="11"/>
  <c r="FD226" i="11"/>
  <c r="HY6" i="11"/>
  <c r="FC5" i="11"/>
  <c r="EY332" i="11"/>
  <c r="FE144" i="11"/>
  <c r="HI42" i="11"/>
  <c r="EW207" i="11"/>
  <c r="HZ267" i="11"/>
  <c r="EZ245" i="11"/>
  <c r="FB192" i="11"/>
  <c r="AU340" i="11"/>
  <c r="HY87" i="11"/>
  <c r="FC53" i="11"/>
  <c r="AU277" i="11"/>
  <c r="AX321" i="11"/>
  <c r="ED123" i="11"/>
  <c r="FE98" i="11"/>
  <c r="DZ105" i="11"/>
  <c r="HI272" i="11"/>
  <c r="FE233" i="11"/>
  <c r="EX217" i="11"/>
  <c r="HE31" i="11"/>
  <c r="FA76" i="11"/>
  <c r="FB78" i="11"/>
  <c r="HM244" i="11"/>
  <c r="FB304" i="11"/>
  <c r="HC134" i="11"/>
  <c r="HK237" i="11"/>
  <c r="HP191" i="11"/>
  <c r="HT55" i="11"/>
  <c r="HF27" i="11"/>
  <c r="FB115" i="11"/>
  <c r="EX116" i="11"/>
  <c r="HH295" i="11"/>
  <c r="EX35" i="11"/>
  <c r="AZ167" i="11"/>
  <c r="AQ139" i="11"/>
  <c r="AS77" i="11"/>
  <c r="HC54" i="11"/>
  <c r="FC252" i="11"/>
  <c r="EV198" i="11"/>
  <c r="EY98" i="11"/>
  <c r="HF118" i="11"/>
  <c r="HL68" i="11"/>
  <c r="FA137" i="11"/>
  <c r="AS325" i="11"/>
  <c r="HE9" i="11"/>
  <c r="EW166" i="11"/>
  <c r="AS208" i="11"/>
  <c r="HT153" i="11"/>
  <c r="FB172" i="11"/>
  <c r="AY308" i="11"/>
  <c r="HL303" i="11"/>
  <c r="FD83" i="11"/>
  <c r="HZ266" i="11"/>
  <c r="AY196" i="11"/>
  <c r="AX330" i="11"/>
  <c r="HZ45" i="11"/>
  <c r="BZ320" i="11"/>
  <c r="AZ207" i="11"/>
  <c r="EU309" i="11"/>
  <c r="EX291" i="11"/>
  <c r="EU229" i="11"/>
  <c r="EZ137" i="11"/>
  <c r="HW229" i="11"/>
  <c r="FB75" i="11"/>
  <c r="HJ183" i="11"/>
  <c r="FC190" i="11"/>
  <c r="EW102" i="11"/>
  <c r="EW331" i="11"/>
  <c r="HD159" i="11"/>
  <c r="FD102" i="11"/>
  <c r="BA92" i="11"/>
  <c r="EV6" i="11"/>
  <c r="EZ305" i="11"/>
  <c r="HE351" i="11"/>
  <c r="FA145" i="11"/>
  <c r="EX126" i="11"/>
  <c r="HY253" i="11"/>
  <c r="FA156" i="11"/>
  <c r="FB61" i="11"/>
  <c r="EX323" i="11"/>
  <c r="EX112" i="11"/>
  <c r="AR219" i="11"/>
  <c r="AV341" i="11"/>
  <c r="EW66" i="11"/>
  <c r="AZ172" i="11"/>
  <c r="AZ284" i="11"/>
  <c r="FA61" i="11"/>
  <c r="HZ46" i="11"/>
  <c r="FB290" i="11"/>
  <c r="DY125" i="11"/>
  <c r="HK35" i="11"/>
  <c r="AX11" i="11"/>
  <c r="HS223" i="11"/>
  <c r="AS89" i="11"/>
  <c r="AT317" i="11"/>
  <c r="EG319" i="11"/>
  <c r="EW318" i="11"/>
  <c r="ET329" i="11"/>
  <c r="ED310" i="11"/>
  <c r="AQ329" i="11"/>
  <c r="AU4" i="11"/>
  <c r="FE55" i="11"/>
  <c r="AU221" i="11"/>
  <c r="AQ207" i="11"/>
  <c r="AX107" i="11"/>
  <c r="FA74" i="11"/>
  <c r="CL244" i="11"/>
  <c r="AS104" i="11"/>
  <c r="EE167" i="11"/>
  <c r="IE166" i="11"/>
  <c r="AX66" i="11"/>
  <c r="EC320" i="11"/>
  <c r="EE148" i="11"/>
  <c r="AR248" i="11"/>
  <c r="EX86" i="11"/>
  <c r="EH55" i="11"/>
  <c r="AV150" i="11"/>
  <c r="EH136" i="11"/>
  <c r="FE157" i="11"/>
  <c r="AZ39" i="11"/>
  <c r="HZ299" i="11"/>
  <c r="EB178" i="11"/>
  <c r="FC116" i="11"/>
  <c r="AV261" i="11"/>
  <c r="HZ310" i="11"/>
  <c r="BA240" i="11"/>
  <c r="BZ339" i="11"/>
  <c r="DX8" i="11"/>
  <c r="AR88" i="11"/>
  <c r="DY304" i="11"/>
  <c r="AT4" i="11"/>
  <c r="AX52" i="11"/>
  <c r="DW289" i="11"/>
  <c r="HZ55" i="11"/>
  <c r="FC101" i="11"/>
  <c r="AZ238" i="11"/>
  <c r="AW330" i="11"/>
  <c r="AS199" i="11"/>
  <c r="AX302" i="11"/>
  <c r="BA202" i="11"/>
  <c r="BZ236" i="11"/>
  <c r="ET340" i="11"/>
  <c r="AQ341" i="11"/>
  <c r="EC9" i="11"/>
  <c r="AY116" i="11"/>
  <c r="AZ80" i="11"/>
  <c r="BA59" i="11"/>
  <c r="ET313" i="11"/>
  <c r="AX144" i="11"/>
  <c r="DY314" i="11"/>
  <c r="AR273" i="11"/>
  <c r="HZ146" i="11"/>
  <c r="FC200" i="11"/>
  <c r="HZ334" i="11"/>
  <c r="EA101" i="11"/>
  <c r="AY3" i="11"/>
  <c r="AR324" i="11"/>
  <c r="HB163" i="11"/>
  <c r="AS165" i="11"/>
  <c r="AR286" i="11"/>
  <c r="DY296" i="11"/>
  <c r="ID288" i="11"/>
  <c r="EB257" i="11"/>
  <c r="ET137" i="11"/>
  <c r="CL210" i="11"/>
  <c r="EF328" i="11"/>
  <c r="AZ40" i="11"/>
  <c r="AX225" i="11"/>
  <c r="AU69" i="11"/>
  <c r="EW35" i="11"/>
  <c r="AY298" i="11"/>
  <c r="IA230" i="11"/>
  <c r="BA212" i="11"/>
  <c r="AY162" i="11"/>
  <c r="AR233" i="11"/>
  <c r="AT158" i="11"/>
  <c r="AT213" i="11"/>
  <c r="HZ161" i="11"/>
  <c r="AT335" i="11"/>
  <c r="DX237" i="11"/>
  <c r="AQ158" i="11"/>
  <c r="EZ140" i="11"/>
  <c r="EY115" i="11"/>
  <c r="DY329" i="11"/>
  <c r="AY96" i="11"/>
  <c r="AQ51" i="11"/>
  <c r="AV42" i="11"/>
  <c r="HZ142" i="11"/>
  <c r="ED6" i="11"/>
  <c r="DZ280" i="11"/>
  <c r="AY172" i="11"/>
  <c r="EG331" i="11"/>
  <c r="AU328" i="11"/>
  <c r="EA272" i="11"/>
  <c r="EW277" i="11"/>
  <c r="BZ145" i="11"/>
  <c r="IH340" i="11"/>
  <c r="FD299" i="11"/>
  <c r="ED135" i="11"/>
  <c r="AZ222" i="11"/>
  <c r="AS323" i="11"/>
  <c r="CL212" i="11"/>
  <c r="AS111" i="11"/>
  <c r="HZ309" i="11"/>
  <c r="EG71" i="11"/>
  <c r="ED112" i="11"/>
  <c r="AV157" i="11"/>
  <c r="EB100" i="11"/>
  <c r="II195" i="11"/>
  <c r="AY76" i="11"/>
  <c r="AS40" i="11"/>
  <c r="IC266" i="11"/>
  <c r="BZ29" i="11"/>
  <c r="EG82" i="11"/>
  <c r="FB268" i="11"/>
  <c r="FE301" i="11"/>
  <c r="BZ241" i="11"/>
  <c r="ED269" i="11"/>
  <c r="AY46" i="11"/>
  <c r="AZ272" i="11"/>
  <c r="AZ79" i="11"/>
  <c r="EA342" i="11"/>
  <c r="CL324" i="11"/>
  <c r="IE96" i="11"/>
  <c r="AZ321" i="11"/>
  <c r="AR325" i="11"/>
  <c r="EY54" i="11"/>
  <c r="FD129" i="11"/>
  <c r="AZ319" i="11"/>
  <c r="DX261" i="11"/>
  <c r="EX214" i="11"/>
  <c r="AT55" i="11"/>
  <c r="EF148" i="11"/>
  <c r="HK146" i="11"/>
  <c r="EA347" i="11"/>
  <c r="AU124" i="11"/>
  <c r="AZ194" i="11"/>
  <c r="DZ348" i="11"/>
  <c r="AV32" i="11"/>
  <c r="II86" i="11"/>
  <c r="AW346" i="11"/>
  <c r="BZ133" i="11"/>
  <c r="DY119" i="11"/>
  <c r="EH125" i="11"/>
  <c r="AX341" i="11"/>
  <c r="AV195" i="11"/>
  <c r="FE108" i="11"/>
  <c r="HL34" i="11"/>
  <c r="FA229" i="11"/>
  <c r="HE167" i="11"/>
  <c r="FD325" i="11"/>
  <c r="BA138" i="11"/>
  <c r="EV348" i="11"/>
  <c r="EX245" i="11"/>
  <c r="HK213" i="11"/>
  <c r="AX37" i="11"/>
  <c r="FA288" i="11"/>
  <c r="FC288" i="11"/>
  <c r="HG198" i="11"/>
  <c r="HL139" i="11"/>
  <c r="AT90" i="11"/>
  <c r="HZ170" i="11"/>
  <c r="ED341" i="11"/>
  <c r="EW52" i="11"/>
  <c r="EU95" i="11"/>
  <c r="AX312" i="11"/>
  <c r="EV351" i="11"/>
  <c r="HJ54" i="11"/>
  <c r="EW105" i="11"/>
  <c r="AV287" i="11"/>
  <c r="AS255" i="11"/>
  <c r="EX105" i="11"/>
  <c r="DZ254" i="11"/>
  <c r="AZ317" i="11"/>
  <c r="DY217" i="11"/>
  <c r="AQ350" i="11"/>
  <c r="ET281" i="11"/>
  <c r="EY11" i="11"/>
  <c r="CL174" i="11"/>
  <c r="ED268" i="11"/>
  <c r="AT308" i="11"/>
  <c r="HZ40" i="11"/>
  <c r="HE159" i="11"/>
  <c r="ED94" i="11"/>
  <c r="FD110" i="11"/>
  <c r="FA193" i="11"/>
  <c r="IC340" i="11"/>
  <c r="EV138" i="11"/>
  <c r="AW78" i="11"/>
  <c r="EU98" i="11"/>
  <c r="EG296" i="11"/>
  <c r="AU227" i="11"/>
  <c r="EY68" i="11"/>
  <c r="AZ193" i="11"/>
  <c r="DW127" i="11"/>
  <c r="IG264" i="11"/>
  <c r="DW267" i="11"/>
  <c r="EZ307" i="11"/>
  <c r="EW40" i="11"/>
  <c r="AY156" i="11"/>
  <c r="CL28" i="11"/>
  <c r="EG252" i="11"/>
  <c r="AW171" i="11"/>
  <c r="BA148" i="11"/>
  <c r="AV104" i="11"/>
  <c r="EW339" i="11"/>
  <c r="DW55" i="11"/>
  <c r="FE112" i="11"/>
  <c r="CL140" i="11"/>
  <c r="AW321" i="11"/>
  <c r="HZ133" i="11"/>
  <c r="IF86" i="11"/>
  <c r="AY323" i="11"/>
  <c r="EG70" i="11"/>
  <c r="AQ189" i="11"/>
  <c r="DY348" i="11"/>
  <c r="EU89" i="11"/>
  <c r="BZ175" i="11"/>
  <c r="AV311" i="11"/>
  <c r="CL109" i="11"/>
  <c r="EV110" i="11"/>
  <c r="AY110" i="11"/>
  <c r="AT179" i="11"/>
  <c r="ED84" i="11"/>
  <c r="EW111" i="11"/>
  <c r="BA211" i="11"/>
  <c r="BZ74" i="11"/>
  <c r="AS220" i="11"/>
  <c r="HB212" i="11"/>
  <c r="AX283" i="11"/>
  <c r="BZ45" i="11"/>
  <c r="HB47" i="11"/>
  <c r="AZ243" i="11"/>
  <c r="IH307" i="11"/>
  <c r="AV315" i="11"/>
  <c r="AY9" i="11"/>
  <c r="BZ245" i="11"/>
  <c r="AW145" i="11"/>
  <c r="BA110" i="11"/>
  <c r="AS129" i="11"/>
  <c r="IF220" i="11"/>
  <c r="HZ304" i="11"/>
  <c r="FD37" i="11"/>
  <c r="EY138" i="11"/>
  <c r="FC305" i="11"/>
  <c r="AU244" i="11"/>
  <c r="FA53" i="11"/>
  <c r="AW329" i="11"/>
  <c r="BZ257" i="11"/>
  <c r="AV67" i="11"/>
  <c r="AZ107" i="11"/>
  <c r="EV9" i="11"/>
  <c r="AT80" i="11"/>
  <c r="FB37" i="11"/>
  <c r="DZ110" i="11"/>
  <c r="AW112" i="11"/>
  <c r="DW58" i="11"/>
  <c r="CL307" i="11"/>
  <c r="HB341" i="11"/>
  <c r="HZ85" i="11"/>
  <c r="AQ332" i="11"/>
  <c r="AX250" i="11"/>
  <c r="HB292" i="11"/>
  <c r="AW211" i="11"/>
  <c r="AX61" i="11"/>
  <c r="EA118" i="11"/>
  <c r="EU104" i="11"/>
  <c r="EZ31" i="11"/>
  <c r="FB69" i="11"/>
  <c r="BZ141" i="11"/>
  <c r="AT232" i="11"/>
  <c r="IJ127" i="11"/>
  <c r="AW92" i="11"/>
  <c r="BZ275" i="11"/>
  <c r="IK113" i="11"/>
  <c r="AT303" i="11"/>
  <c r="CL218" i="11"/>
  <c r="EC323" i="11"/>
  <c r="CL220" i="11"/>
  <c r="AV308" i="11"/>
  <c r="HD39" i="11"/>
  <c r="ED216" i="11"/>
  <c r="CL238" i="11"/>
  <c r="DX159" i="11"/>
  <c r="EW95" i="11"/>
  <c r="AR242" i="11"/>
  <c r="AR327" i="11"/>
  <c r="CL57" i="11"/>
  <c r="BZ331" i="11"/>
  <c r="CX256" i="11"/>
  <c r="HB271" i="11"/>
  <c r="AR339" i="11"/>
  <c r="EG182" i="11"/>
  <c r="AV172" i="11"/>
  <c r="AZ30" i="11"/>
  <c r="AR67" i="11"/>
  <c r="AU8" i="11"/>
  <c r="AV49" i="11"/>
  <c r="AS204" i="11"/>
  <c r="EY61" i="11"/>
  <c r="AY161" i="11"/>
  <c r="AT73" i="11"/>
  <c r="EB55" i="11"/>
  <c r="EZ119" i="11"/>
  <c r="AW113" i="11"/>
  <c r="BZ137" i="11"/>
  <c r="HZ184" i="11"/>
  <c r="CX187" i="11"/>
  <c r="AY90" i="11"/>
  <c r="EG191" i="11"/>
  <c r="AS122" i="11"/>
  <c r="EG278" i="11"/>
  <c r="EV131" i="11"/>
  <c r="AZ257" i="11"/>
  <c r="HZ192" i="11"/>
  <c r="EU74" i="11"/>
  <c r="FD267" i="11"/>
  <c r="ED189" i="11"/>
  <c r="AU10" i="11"/>
  <c r="IA287" i="11"/>
  <c r="AY193" i="11"/>
  <c r="DX86" i="11"/>
  <c r="EG97" i="11"/>
  <c r="HB80" i="11"/>
  <c r="II223" i="11"/>
  <c r="EH319" i="11"/>
  <c r="AW269" i="11"/>
  <c r="AW284" i="11"/>
  <c r="HW262" i="11"/>
  <c r="FC125" i="11"/>
  <c r="HZ107" i="11"/>
  <c r="AR165" i="11"/>
  <c r="HZ136" i="11"/>
  <c r="BZ5" i="11"/>
  <c r="AQ74" i="11"/>
  <c r="DX49" i="11"/>
  <c r="EG273" i="11"/>
  <c r="AZ294" i="11"/>
  <c r="BA163" i="11"/>
  <c r="AU82" i="11"/>
  <c r="AQ225" i="11"/>
  <c r="EB280" i="11"/>
  <c r="AS98" i="11"/>
  <c r="FD78" i="11"/>
  <c r="AR152" i="11"/>
  <c r="AX200" i="11"/>
  <c r="AW161" i="11"/>
  <c r="AQ195" i="11"/>
  <c r="AU273" i="11"/>
  <c r="AU264" i="11"/>
  <c r="CX341" i="11"/>
  <c r="AR194" i="11"/>
  <c r="HZ108" i="11"/>
  <c r="BA197" i="11"/>
  <c r="BA201" i="11"/>
  <c r="EF139" i="11"/>
  <c r="EB33" i="11"/>
  <c r="AW227" i="11"/>
  <c r="FE74" i="11"/>
  <c r="CL231" i="11"/>
  <c r="FC110" i="11"/>
  <c r="AW176" i="11"/>
  <c r="AU62" i="11"/>
  <c r="AR99" i="11"/>
  <c r="AX223" i="11"/>
  <c r="HZ278" i="11"/>
  <c r="HB291" i="11"/>
  <c r="BA160" i="11"/>
  <c r="EC346" i="11"/>
  <c r="AQ319" i="11"/>
  <c r="AV247" i="11"/>
  <c r="DX310" i="11"/>
  <c r="EV115" i="11"/>
  <c r="AQ164" i="11"/>
  <c r="EA129" i="11"/>
  <c r="EW97" i="11"/>
  <c r="AY215" i="11"/>
  <c r="AX28" i="11"/>
  <c r="AW93" i="11"/>
  <c r="AV228" i="11"/>
  <c r="AX329" i="11"/>
  <c r="HZ156" i="11"/>
  <c r="AT306" i="11"/>
  <c r="EG216" i="11"/>
  <c r="AR89" i="11"/>
  <c r="EH210" i="11"/>
  <c r="AU265" i="11"/>
  <c r="IB322" i="11"/>
  <c r="EE315" i="11"/>
  <c r="FC235" i="11"/>
  <c r="AT253" i="11"/>
  <c r="EH351" i="11"/>
  <c r="BA133" i="11"/>
  <c r="DX347" i="11"/>
  <c r="BZ321" i="11"/>
  <c r="FC60" i="11"/>
  <c r="ED99" i="11"/>
  <c r="IG224" i="11"/>
  <c r="AY75" i="11"/>
  <c r="EW222" i="11"/>
  <c r="EA325" i="11"/>
  <c r="EH232" i="11"/>
  <c r="EA258" i="11"/>
  <c r="HB109" i="11"/>
  <c r="BA230" i="11"/>
  <c r="IJ114" i="11"/>
  <c r="CX129" i="11"/>
  <c r="DZ307" i="11"/>
  <c r="IE260" i="11"/>
  <c r="BZ144" i="11"/>
  <c r="ED220" i="11"/>
  <c r="FP253" i="11"/>
  <c r="DZ316" i="11"/>
  <c r="CV289" i="11"/>
  <c r="IG337" i="11"/>
  <c r="EE214" i="11"/>
  <c r="FI173" i="11"/>
  <c r="EE245" i="11"/>
  <c r="AR313" i="11"/>
  <c r="DX262" i="11"/>
  <c r="EA214" i="11"/>
  <c r="AX269" i="11"/>
  <c r="HB197" i="11"/>
  <c r="DX349" i="11"/>
  <c r="AU35" i="11"/>
  <c r="IJ235" i="11"/>
  <c r="CX283" i="11"/>
  <c r="EF48" i="11"/>
  <c r="AZ129" i="11"/>
  <c r="ED214" i="11"/>
  <c r="EC69" i="11"/>
  <c r="CX109" i="11"/>
  <c r="EG330" i="11"/>
  <c r="AS320" i="11"/>
  <c r="FO284" i="11"/>
  <c r="CX108" i="11"/>
  <c r="IK311" i="11"/>
  <c r="EE70" i="11"/>
  <c r="CX101" i="11"/>
  <c r="AX43" i="11"/>
  <c r="CW220" i="11"/>
  <c r="AY56" i="11"/>
  <c r="FL344" i="11"/>
  <c r="AZ47" i="11"/>
  <c r="IA156" i="11"/>
  <c r="II210" i="11"/>
  <c r="AQ95" i="11"/>
  <c r="IH241" i="11"/>
  <c r="IJ193" i="11"/>
  <c r="FA276" i="11"/>
  <c r="EH216" i="11"/>
  <c r="AQ289" i="11"/>
  <c r="AS202" i="11"/>
  <c r="DY298" i="11"/>
  <c r="EG323" i="11"/>
  <c r="AQ126" i="11"/>
  <c r="ET79" i="11"/>
  <c r="ET224" i="11"/>
  <c r="AT345" i="11"/>
  <c r="EE151" i="11"/>
  <c r="AU316" i="11"/>
  <c r="CL113" i="11"/>
  <c r="EH137" i="11"/>
  <c r="CX176" i="11"/>
  <c r="EC266" i="11"/>
  <c r="IG92" i="11"/>
  <c r="EB186" i="11"/>
  <c r="EA195" i="11"/>
  <c r="ET160" i="11"/>
  <c r="FB258" i="11"/>
  <c r="FD54" i="11"/>
  <c r="AU315" i="11"/>
  <c r="AV50" i="11"/>
  <c r="BA306" i="11"/>
  <c r="IF291" i="11"/>
  <c r="CX274" i="11"/>
  <c r="CL287" i="11"/>
  <c r="ET330" i="11"/>
  <c r="FN165" i="11"/>
  <c r="HB176" i="11"/>
  <c r="FH298" i="11"/>
  <c r="IC349" i="11"/>
  <c r="HB261" i="11"/>
  <c r="IB292" i="11"/>
  <c r="EC243" i="11"/>
  <c r="AQ273" i="11"/>
  <c r="FO156" i="11"/>
  <c r="EC188" i="11"/>
  <c r="CX92" i="11"/>
  <c r="HZ164" i="11"/>
  <c r="IB168" i="11"/>
  <c r="II117" i="11"/>
  <c r="EC200" i="11"/>
  <c r="EF237" i="11"/>
  <c r="ID338" i="11"/>
  <c r="EB124" i="11"/>
  <c r="CL204" i="11"/>
  <c r="DZ276" i="11"/>
  <c r="AW311" i="11"/>
  <c r="AQ125" i="11"/>
  <c r="AT67" i="11"/>
  <c r="AS112" i="11"/>
  <c r="BA268" i="11"/>
  <c r="IC103" i="11"/>
  <c r="ED319" i="11"/>
  <c r="CX57" i="11"/>
  <c r="AQ301" i="11"/>
  <c r="FI343" i="11"/>
  <c r="EB244" i="11"/>
  <c r="CQ254" i="11"/>
  <c r="EB275" i="11"/>
  <c r="ET91" i="11"/>
  <c r="EE29" i="11"/>
  <c r="EB216" i="11"/>
  <c r="AT211" i="11"/>
  <c r="CP241" i="11"/>
  <c r="ID316" i="11"/>
  <c r="CX66" i="11"/>
  <c r="IH288" i="11"/>
  <c r="DX259" i="11"/>
  <c r="DX104" i="11"/>
  <c r="AR270" i="11"/>
  <c r="AQ304" i="11"/>
  <c r="CL216" i="11"/>
  <c r="EG173" i="11"/>
  <c r="AX328" i="11"/>
  <c r="BZ223" i="11"/>
  <c r="HB154" i="11"/>
  <c r="BZ121" i="11"/>
  <c r="EC253" i="11"/>
  <c r="ET206" i="11"/>
  <c r="IJ217" i="11"/>
  <c r="DW319" i="11"/>
  <c r="FD112" i="11"/>
  <c r="CL322" i="11"/>
  <c r="ED321" i="11"/>
  <c r="CL343" i="11"/>
  <c r="CX7" i="11"/>
  <c r="IA105" i="11"/>
  <c r="EA332" i="11"/>
  <c r="EF99" i="11"/>
  <c r="EG258" i="11"/>
  <c r="EE154" i="11"/>
  <c r="EB171" i="11"/>
  <c r="FQ215" i="11"/>
  <c r="ET149" i="11"/>
  <c r="ED87" i="11"/>
  <c r="EB181" i="11"/>
  <c r="IA237" i="11"/>
  <c r="IH43" i="11"/>
  <c r="IF122" i="11"/>
  <c r="IB233" i="11"/>
  <c r="II164" i="11"/>
  <c r="DZ93" i="11"/>
  <c r="IA164" i="11"/>
  <c r="AS327" i="11"/>
  <c r="FC55" i="11"/>
  <c r="IE182" i="11"/>
  <c r="ED209" i="11"/>
  <c r="EC286" i="11"/>
  <c r="CL229" i="11"/>
  <c r="EE225" i="11"/>
  <c r="EC44" i="11"/>
  <c r="AU189" i="11"/>
  <c r="EE287" i="11"/>
  <c r="AQ216" i="11"/>
  <c r="IE236" i="11"/>
  <c r="EH250" i="11"/>
  <c r="DJ213" i="11"/>
  <c r="IJ334" i="11"/>
  <c r="EH45" i="11"/>
  <c r="IA348" i="11"/>
  <c r="IC169" i="11"/>
  <c r="AS82" i="11"/>
  <c r="DJ318" i="11"/>
  <c r="IJ108" i="11"/>
  <c r="ET148" i="11"/>
  <c r="IE66" i="11"/>
  <c r="EC265" i="11"/>
  <c r="EA95" i="11"/>
  <c r="FN211" i="11"/>
  <c r="HB203" i="11"/>
  <c r="ID258" i="11"/>
  <c r="BZ72" i="11"/>
  <c r="FD167" i="11"/>
  <c r="EA153" i="11"/>
  <c r="HZ97" i="11"/>
  <c r="HZ221" i="11"/>
  <c r="AU173" i="11"/>
  <c r="AU80" i="11"/>
  <c r="AR31" i="11"/>
  <c r="AV241" i="11"/>
  <c r="AW8" i="11"/>
  <c r="AR129" i="11"/>
  <c r="AW76" i="11"/>
  <c r="EF324" i="11"/>
  <c r="AS43" i="11"/>
  <c r="AZ307" i="11"/>
  <c r="DZ197" i="11"/>
  <c r="EH90" i="11"/>
  <c r="AY240" i="11"/>
  <c r="IC73" i="11"/>
  <c r="ET198" i="11"/>
  <c r="FO330" i="11"/>
  <c r="DW46" i="11"/>
  <c r="EC157" i="11"/>
  <c r="EG245" i="11"/>
  <c r="BZ342" i="11"/>
  <c r="AW141" i="11"/>
  <c r="FI320" i="11"/>
  <c r="DW198" i="11"/>
  <c r="IE44" i="11"/>
  <c r="CX307" i="11"/>
  <c r="AW204" i="11"/>
  <c r="EC238" i="11"/>
  <c r="AS231" i="11"/>
  <c r="AW270" i="11"/>
  <c r="CL168" i="11"/>
  <c r="CL59" i="11"/>
  <c r="AV74" i="11"/>
  <c r="AY99" i="11"/>
  <c r="AQ93" i="11"/>
  <c r="AT230" i="11"/>
  <c r="BA350" i="11"/>
  <c r="AQ149" i="11"/>
  <c r="EF143" i="11"/>
  <c r="AS312" i="11"/>
  <c r="IJ209" i="11"/>
  <c r="DY224" i="11"/>
  <c r="AS162" i="11"/>
  <c r="FI246" i="11"/>
  <c r="CX88" i="11"/>
  <c r="CO278" i="11"/>
  <c r="EB345" i="11"/>
  <c r="IJ293" i="11"/>
  <c r="EF242" i="11"/>
  <c r="IH321" i="11"/>
  <c r="AU127" i="11"/>
  <c r="CU270" i="11"/>
  <c r="IE335" i="11"/>
  <c r="IC322" i="11"/>
  <c r="DY213" i="11"/>
  <c r="BA47" i="11"/>
  <c r="FC209" i="11"/>
  <c r="BA147" i="11"/>
  <c r="HZ141" i="11"/>
  <c r="AU305" i="11"/>
  <c r="CL273" i="11"/>
  <c r="AT204" i="11"/>
  <c r="AY178" i="11"/>
  <c r="DW154" i="11"/>
  <c r="AT128" i="11"/>
  <c r="AT279" i="11"/>
  <c r="ED85" i="11"/>
  <c r="FB63" i="11"/>
  <c r="DW161" i="11"/>
  <c r="CX134" i="11"/>
  <c r="IH235" i="11"/>
  <c r="EY338" i="11"/>
  <c r="HE183" i="11"/>
  <c r="EV130" i="11"/>
  <c r="AU86" i="11"/>
  <c r="FD275" i="11"/>
  <c r="HQ295" i="11"/>
  <c r="AU232" i="11"/>
  <c r="EY152" i="11"/>
  <c r="EX199" i="11"/>
  <c r="HI192" i="11"/>
  <c r="EX106" i="11"/>
  <c r="HP2" i="11"/>
  <c r="HZ255" i="11"/>
  <c r="EU259" i="11"/>
  <c r="BA324" i="11"/>
  <c r="AR302" i="11"/>
  <c r="EW144" i="11"/>
  <c r="FE78" i="11"/>
  <c r="HZ9" i="11"/>
  <c r="EV120" i="11"/>
  <c r="AR296" i="11"/>
  <c r="AY134" i="11"/>
  <c r="AZ247" i="11"/>
  <c r="HZ123" i="11"/>
  <c r="AY189" i="11"/>
  <c r="IJ327" i="11"/>
  <c r="AT94" i="11"/>
  <c r="EV77" i="11"/>
  <c r="AW192" i="11"/>
  <c r="DY67" i="11"/>
  <c r="BA295" i="11"/>
  <c r="HZ185" i="11"/>
  <c r="AW134" i="11"/>
  <c r="AR109" i="11"/>
  <c r="IE39" i="11"/>
  <c r="AY329" i="11"/>
  <c r="AZ260" i="11"/>
  <c r="AY102" i="11"/>
  <c r="AZ341" i="11"/>
  <c r="DZ228" i="11"/>
  <c r="AZ322" i="11"/>
  <c r="DX293" i="11"/>
  <c r="FE11" i="11"/>
  <c r="DW260" i="11"/>
  <c r="AY143" i="11"/>
  <c r="BZ147" i="11"/>
  <c r="EX115" i="11"/>
  <c r="AT62" i="11"/>
  <c r="AZ301" i="11"/>
  <c r="IE328" i="11"/>
  <c r="EU141" i="11"/>
  <c r="FC4" i="11"/>
  <c r="AY63" i="11"/>
  <c r="AQ246" i="11"/>
  <c r="AV194" i="11"/>
  <c r="AR195" i="11"/>
  <c r="ET112" i="11"/>
  <c r="IC123" i="11"/>
  <c r="DY277" i="11"/>
  <c r="AW195" i="11"/>
  <c r="BZ27" i="11"/>
  <c r="AQ228" i="11"/>
  <c r="IC249" i="11"/>
  <c r="DY137" i="11"/>
  <c r="HB318" i="11"/>
  <c r="AV321" i="11"/>
  <c r="AS230" i="11"/>
  <c r="EH114" i="11"/>
  <c r="AR130" i="11"/>
  <c r="AW322" i="11"/>
  <c r="EX97" i="11"/>
  <c r="EC145" i="11"/>
  <c r="EB342" i="11"/>
  <c r="ET84" i="11"/>
  <c r="AY278" i="11"/>
  <c r="AZ62" i="11"/>
  <c r="EV63" i="11"/>
  <c r="AU218" i="11"/>
  <c r="AX30" i="11"/>
  <c r="BA98" i="11"/>
  <c r="IH115" i="11"/>
  <c r="AR94" i="11"/>
  <c r="FC160" i="11"/>
  <c r="DW285" i="11"/>
  <c r="AY107" i="11"/>
  <c r="AW323" i="11"/>
  <c r="EX173" i="11"/>
  <c r="AV309" i="11"/>
  <c r="FA117" i="11"/>
  <c r="IA214" i="11"/>
  <c r="EF129" i="11"/>
  <c r="DX315" i="11"/>
  <c r="BZ333" i="11"/>
  <c r="AQ223" i="11"/>
  <c r="CX53" i="11"/>
  <c r="AX36" i="11"/>
  <c r="AV163" i="11"/>
  <c r="DZ38" i="11"/>
  <c r="EF341" i="11"/>
  <c r="AX311" i="11"/>
  <c r="EC242" i="11"/>
  <c r="AV34" i="11"/>
  <c r="FD53" i="11"/>
  <c r="AS277" i="11"/>
  <c r="EF218" i="11"/>
  <c r="AQ145" i="11"/>
  <c r="AW314" i="11"/>
  <c r="AS221" i="11"/>
  <c r="AZ226" i="11"/>
  <c r="AR205" i="11"/>
  <c r="AY151" i="11"/>
  <c r="DY103" i="11"/>
  <c r="AX73" i="11"/>
  <c r="ED314" i="11"/>
  <c r="BZ239" i="11"/>
  <c r="AY274" i="11"/>
  <c r="BZ316" i="11"/>
  <c r="EA209" i="11"/>
  <c r="DX256" i="11"/>
  <c r="EY78" i="11"/>
  <c r="EW338" i="11"/>
  <c r="CL68" i="11"/>
  <c r="FD111" i="11"/>
  <c r="EF2" i="11"/>
  <c r="EY135" i="11"/>
  <c r="AR197" i="11"/>
  <c r="BA52" i="11"/>
  <c r="HZ233" i="11"/>
  <c r="IH92" i="11"/>
  <c r="AQ90" i="11"/>
  <c r="AR106" i="11"/>
  <c r="AU32" i="11"/>
  <c r="AR224" i="11"/>
  <c r="AR72" i="11"/>
  <c r="AZ261" i="11"/>
  <c r="AX156" i="11"/>
  <c r="AX340" i="11"/>
  <c r="AZ309" i="11"/>
  <c r="AY100" i="11"/>
  <c r="AT149" i="11"/>
  <c r="DW307" i="11"/>
  <c r="HZ236" i="11"/>
  <c r="IH224" i="11"/>
  <c r="II236" i="11"/>
  <c r="ED326" i="11"/>
  <c r="ED211" i="11"/>
  <c r="DW308" i="11"/>
  <c r="AY47" i="11"/>
  <c r="ED346" i="11"/>
  <c r="IC257" i="11"/>
  <c r="AY317" i="11"/>
  <c r="AU332" i="11"/>
  <c r="HZ66" i="11"/>
  <c r="AW303" i="11"/>
  <c r="BA221" i="11"/>
  <c r="AS128" i="11"/>
  <c r="AS288" i="11"/>
  <c r="EX89" i="11"/>
  <c r="AU136" i="11"/>
  <c r="AZ287" i="11"/>
  <c r="AW264" i="11"/>
  <c r="AU330" i="11"/>
  <c r="FD116" i="11"/>
  <c r="BA232" i="11"/>
  <c r="AV202" i="11"/>
  <c r="BA336" i="11"/>
  <c r="AY203" i="11"/>
  <c r="AV137" i="11"/>
  <c r="FA72" i="11"/>
  <c r="IH271" i="11"/>
  <c r="AZ231" i="11"/>
  <c r="AZ264" i="11"/>
  <c r="AX101" i="11"/>
  <c r="AY349" i="11"/>
  <c r="AU348" i="11"/>
  <c r="AY115" i="11"/>
  <c r="ED80" i="11"/>
  <c r="EU38" i="11"/>
  <c r="AV155" i="11"/>
  <c r="DX281" i="11"/>
  <c r="AT228" i="11"/>
  <c r="HZ350" i="11"/>
  <c r="AR328" i="11"/>
  <c r="HZ287" i="11"/>
  <c r="AV248" i="11"/>
  <c r="AT165" i="11"/>
  <c r="IA125" i="11"/>
  <c r="AW163" i="11"/>
  <c r="BZ255" i="11"/>
  <c r="DX336" i="11"/>
  <c r="AZ146" i="11"/>
  <c r="AW91" i="11"/>
  <c r="HZ199" i="11"/>
  <c r="AW296" i="11"/>
  <c r="AV166" i="11"/>
  <c r="EY48" i="11"/>
  <c r="DZ285" i="11"/>
  <c r="AV307" i="11"/>
  <c r="ED302" i="11"/>
  <c r="EZ95" i="11"/>
  <c r="AV296" i="11"/>
  <c r="AV326" i="11"/>
  <c r="EA100" i="11"/>
  <c r="EF151" i="11"/>
  <c r="ET255" i="11"/>
  <c r="CL122" i="11"/>
  <c r="AW337" i="11"/>
  <c r="ED41" i="11"/>
  <c r="HZ220" i="11"/>
  <c r="AX96" i="11"/>
  <c r="CL107" i="11"/>
  <c r="AR167" i="11"/>
  <c r="FB101" i="11"/>
  <c r="FB264" i="11"/>
  <c r="IB212" i="11"/>
  <c r="CX294" i="11"/>
  <c r="AU152" i="11"/>
  <c r="IK160" i="11"/>
  <c r="EB302" i="11"/>
  <c r="AZ345" i="11"/>
  <c r="IK96" i="11"/>
  <c r="AR171" i="11"/>
  <c r="EB222" i="11"/>
  <c r="AW144" i="11"/>
  <c r="AU275" i="11"/>
  <c r="EU5" i="11"/>
  <c r="BZ227" i="11"/>
  <c r="AQ120" i="11"/>
  <c r="AW51" i="11"/>
  <c r="AX326" i="11"/>
  <c r="EY112" i="11"/>
  <c r="AR300" i="11"/>
  <c r="BA183" i="11"/>
  <c r="IA182" i="11"/>
  <c r="DZ225" i="11"/>
  <c r="AQ122" i="11"/>
  <c r="EF62" i="11"/>
  <c r="BA300" i="11"/>
  <c r="AY93" i="11"/>
  <c r="AV94" i="11"/>
  <c r="AT81" i="11"/>
  <c r="AZ263" i="11"/>
  <c r="EA183" i="11"/>
  <c r="EC296" i="11"/>
  <c r="AY348" i="11"/>
  <c r="AY310" i="11"/>
  <c r="EC325" i="11"/>
  <c r="CL208" i="11"/>
  <c r="DX130" i="11"/>
  <c r="ET245" i="11"/>
  <c r="HX30" i="11"/>
  <c r="IC336" i="11"/>
  <c r="EA304" i="11"/>
  <c r="BZ284" i="11"/>
  <c r="IK292" i="11"/>
  <c r="IH308" i="11"/>
  <c r="ET291" i="11"/>
  <c r="EH307" i="11"/>
  <c r="FP54" i="11"/>
  <c r="DZ244" i="11"/>
  <c r="CO261" i="11"/>
  <c r="EB164" i="11"/>
  <c r="DW231" i="11"/>
  <c r="IA303" i="11"/>
  <c r="ED232" i="11"/>
  <c r="II249" i="11"/>
  <c r="DX195" i="11"/>
  <c r="AT252" i="11"/>
  <c r="FO167" i="11"/>
  <c r="IH311" i="11"/>
  <c r="EZ56" i="11"/>
  <c r="AR222" i="11"/>
  <c r="AS284" i="11"/>
  <c r="BZ73" i="11"/>
  <c r="AX64" i="11"/>
  <c r="BZ95" i="11"/>
  <c r="HJ33" i="11"/>
  <c r="IF141" i="11"/>
  <c r="ED289" i="11"/>
  <c r="AS341" i="11"/>
  <c r="DZ35" i="11"/>
  <c r="EH271" i="11"/>
  <c r="EB166" i="11"/>
  <c r="EA155" i="11"/>
  <c r="EC114" i="11"/>
  <c r="IJ349" i="11"/>
  <c r="EW76" i="11"/>
  <c r="IF72" i="11"/>
  <c r="EE243" i="11"/>
  <c r="IE104" i="11"/>
  <c r="ED277" i="11"/>
  <c r="EC161" i="11"/>
  <c r="AV295" i="11"/>
  <c r="IK190" i="11"/>
  <c r="EA111" i="11"/>
  <c r="IG331" i="11"/>
  <c r="DY178" i="11"/>
  <c r="IE188" i="11"/>
  <c r="HK119" i="11"/>
  <c r="EB43" i="11"/>
  <c r="FK243" i="11"/>
  <c r="ID2" i="11"/>
  <c r="HJ325" i="11"/>
  <c r="EF287" i="11"/>
  <c r="IK243" i="11"/>
  <c r="DX89" i="11"/>
  <c r="HZ240" i="11"/>
  <c r="AV63" i="11"/>
  <c r="ET319" i="11"/>
  <c r="EC103" i="11"/>
  <c r="AW168" i="11"/>
  <c r="ET286" i="11"/>
  <c r="EC262" i="11"/>
  <c r="AU138" i="11"/>
  <c r="EC39" i="11"/>
  <c r="CL236" i="11"/>
  <c r="II188" i="11"/>
  <c r="AV213" i="11"/>
  <c r="DW337" i="11"/>
  <c r="DZ347" i="11"/>
  <c r="AV201" i="11"/>
  <c r="AS107" i="11"/>
  <c r="AZ127" i="11"/>
  <c r="EF309" i="11"/>
  <c r="BA161" i="11"/>
  <c r="AW57" i="11"/>
  <c r="AS185" i="11"/>
  <c r="IG297" i="11"/>
  <c r="AT291" i="11"/>
  <c r="DZ140" i="11"/>
  <c r="AU321" i="11"/>
  <c r="ED332" i="11"/>
  <c r="DX226" i="11"/>
  <c r="DY160" i="11"/>
  <c r="IC179" i="11"/>
  <c r="EF173" i="11"/>
  <c r="IH49" i="11"/>
  <c r="BA58" i="11"/>
  <c r="DW89" i="11"/>
  <c r="EG274" i="11"/>
  <c r="IF239" i="11"/>
  <c r="IC109" i="11"/>
  <c r="BZ34" i="11"/>
  <c r="EV243" i="11"/>
  <c r="AT176" i="11"/>
  <c r="HB233" i="11"/>
  <c r="HZ351" i="11"/>
  <c r="AU141" i="11"/>
  <c r="HB79" i="11"/>
  <c r="AY49" i="11"/>
  <c r="AQ64" i="11"/>
  <c r="CL251" i="11"/>
  <c r="DZ204" i="11"/>
  <c r="BZ59" i="11"/>
  <c r="AX209" i="11"/>
  <c r="EG261" i="11"/>
  <c r="ED34" i="11"/>
  <c r="EB149" i="11"/>
  <c r="CL263" i="11"/>
  <c r="EE102" i="11"/>
  <c r="HB117" i="11"/>
  <c r="IK289" i="11"/>
  <c r="AQ138" i="11"/>
  <c r="EG226" i="11"/>
  <c r="IB309" i="11"/>
  <c r="FJ236" i="11"/>
  <c r="IC330" i="11"/>
  <c r="IC226" i="11"/>
  <c r="EE259" i="11"/>
  <c r="ED101" i="11"/>
  <c r="IF276" i="11"/>
  <c r="EB110" i="11"/>
  <c r="DX220" i="11"/>
  <c r="ED27" i="11"/>
  <c r="EU156" i="11"/>
  <c r="AV82" i="11"/>
  <c r="AQ110" i="11"/>
  <c r="CL46" i="11"/>
  <c r="BZ254" i="11"/>
  <c r="HB68" i="11"/>
  <c r="BZ67" i="11"/>
  <c r="AV142" i="11"/>
  <c r="DZ325" i="11"/>
  <c r="DZ115" i="11"/>
  <c r="AT110" i="11"/>
  <c r="IH56" i="11"/>
  <c r="IA203" i="11"/>
  <c r="DX225" i="11"/>
  <c r="BZ106" i="11"/>
  <c r="ID250" i="11"/>
  <c r="HB219" i="11"/>
  <c r="IK235" i="11"/>
  <c r="EB211" i="11"/>
  <c r="CO283" i="11"/>
  <c r="AW239" i="11"/>
  <c r="II297" i="11"/>
  <c r="IC207" i="11"/>
  <c r="EH84" i="11"/>
  <c r="EA164" i="11"/>
  <c r="ET117" i="11"/>
  <c r="IH234" i="11"/>
  <c r="IH51" i="11"/>
  <c r="FD101" i="11"/>
  <c r="EE249" i="11"/>
  <c r="IE235" i="11"/>
  <c r="IB269" i="11"/>
  <c r="BZ171" i="11"/>
  <c r="AR340" i="11"/>
  <c r="AY276" i="11"/>
  <c r="CL188" i="11"/>
  <c r="FC303" i="11"/>
  <c r="EE314" i="11"/>
  <c r="AU92" i="11"/>
  <c r="FE93" i="11"/>
  <c r="EV166" i="11"/>
  <c r="AY174" i="11"/>
  <c r="EB37" i="11"/>
  <c r="ET186" i="11"/>
  <c r="EH143" i="11"/>
  <c r="CX160" i="11"/>
  <c r="EF317" i="11"/>
  <c r="HB254" i="11"/>
  <c r="ID226" i="11"/>
  <c r="DZ284" i="11"/>
  <c r="FH322" i="11"/>
  <c r="IG308" i="11"/>
  <c r="IF295" i="11"/>
  <c r="EA188" i="11"/>
  <c r="BZ62" i="11"/>
  <c r="AR46" i="11"/>
  <c r="CS271" i="11"/>
  <c r="IK335" i="11"/>
  <c r="EA140" i="11"/>
  <c r="IC228" i="11"/>
  <c r="AU100" i="11"/>
  <c r="FM263" i="11"/>
  <c r="IE314" i="11"/>
  <c r="EE262" i="11"/>
  <c r="HZ92" i="11"/>
  <c r="CL39" i="11"/>
  <c r="DW32" i="11"/>
  <c r="CX70" i="11"/>
  <c r="AU114" i="11"/>
  <c r="ED267" i="11"/>
  <c r="IK253" i="11"/>
  <c r="AU51" i="11"/>
  <c r="AZ189" i="11"/>
  <c r="ID349" i="11"/>
  <c r="IC272" i="11"/>
  <c r="AX277" i="11"/>
  <c r="AR179" i="11"/>
  <c r="IE147" i="11"/>
  <c r="CU337" i="11"/>
  <c r="AT66" i="11"/>
  <c r="CX49" i="11"/>
  <c r="EG161" i="11"/>
  <c r="AR189" i="11"/>
  <c r="EF186" i="11"/>
  <c r="CX188" i="11"/>
  <c r="EA61" i="11"/>
  <c r="EH126" i="11"/>
  <c r="AU71" i="11"/>
  <c r="IB331" i="11"/>
  <c r="DW264" i="11"/>
  <c r="EA7" i="11"/>
  <c r="IG118" i="11"/>
  <c r="HM45" i="11"/>
  <c r="AZ290" i="11"/>
  <c r="AX219" i="11"/>
  <c r="IJ190" i="11"/>
  <c r="DZ242" i="11"/>
  <c r="AV207" i="11"/>
  <c r="CX332" i="11"/>
  <c r="DY116" i="11"/>
  <c r="AU270" i="11"/>
  <c r="AU37" i="11"/>
  <c r="AR37" i="11"/>
  <c r="DZ10" i="11"/>
  <c r="DZ293" i="11"/>
  <c r="EG190" i="11"/>
  <c r="ET132" i="11"/>
  <c r="CQ336" i="11"/>
  <c r="AU73" i="11"/>
  <c r="CX44" i="11"/>
  <c r="IB174" i="11"/>
  <c r="AZ111" i="11"/>
  <c r="IB197" i="11"/>
  <c r="IK90" i="11"/>
  <c r="CL329" i="11"/>
  <c r="EH100" i="11"/>
  <c r="BA146" i="11"/>
  <c r="EC193" i="11"/>
  <c r="IB234" i="11"/>
  <c r="AW96" i="11"/>
  <c r="EF102" i="11"/>
  <c r="FD113" i="11"/>
  <c r="DW277" i="11"/>
  <c r="EX87" i="11"/>
  <c r="IE157" i="11"/>
  <c r="DZ169" i="11"/>
  <c r="AT206" i="11"/>
  <c r="DX128" i="11"/>
  <c r="IH206" i="11"/>
  <c r="EA298" i="11"/>
  <c r="CL340" i="11"/>
  <c r="ED222" i="11"/>
  <c r="CL341" i="11"/>
  <c r="BZ231" i="11"/>
  <c r="DY120" i="11"/>
  <c r="DW132" i="11"/>
  <c r="IA255" i="11"/>
  <c r="FC205" i="11"/>
  <c r="EU158" i="11"/>
  <c r="FC52" i="11"/>
  <c r="EV294" i="11"/>
  <c r="EY209" i="11"/>
  <c r="HY156" i="11"/>
  <c r="AU178" i="11"/>
  <c r="EV226" i="11"/>
  <c r="FD256" i="11"/>
  <c r="EY334" i="11"/>
  <c r="IK265" i="11"/>
  <c r="EZ120" i="11"/>
  <c r="FA299" i="11"/>
  <c r="AU271" i="11"/>
  <c r="EU283" i="11"/>
  <c r="EZ331" i="11"/>
  <c r="HR78" i="11"/>
  <c r="EZ219" i="11"/>
  <c r="HE79" i="11"/>
  <c r="EW273" i="11"/>
  <c r="EX113" i="11"/>
  <c r="AS262" i="11"/>
  <c r="FD80" i="11"/>
  <c r="HK337" i="11"/>
  <c r="CL347" i="11"/>
  <c r="EH127" i="11"/>
  <c r="AX136" i="11"/>
  <c r="EY318" i="11"/>
  <c r="EF71" i="11"/>
  <c r="AX110" i="11"/>
  <c r="AZ70" i="11"/>
  <c r="AT100" i="11"/>
  <c r="AT83" i="11"/>
  <c r="AQ27" i="11"/>
  <c r="AQ113" i="11"/>
  <c r="FA98" i="11"/>
  <c r="EG281" i="11"/>
  <c r="EC150" i="11"/>
  <c r="CL194" i="11"/>
  <c r="EB287" i="11"/>
  <c r="ED339" i="11"/>
  <c r="ET287" i="11"/>
  <c r="BA258" i="11"/>
  <c r="EU185" i="11"/>
  <c r="AU131" i="11"/>
  <c r="AY214" i="11"/>
  <c r="AV317" i="11"/>
  <c r="AY69" i="11"/>
  <c r="DX268" i="11"/>
  <c r="EH201" i="11"/>
  <c r="EF70" i="11"/>
  <c r="AR192" i="11"/>
  <c r="ED287" i="11"/>
  <c r="AW328" i="11"/>
  <c r="DX142" i="11"/>
  <c r="EH71" i="11"/>
  <c r="IF189" i="11"/>
  <c r="AY296" i="11"/>
  <c r="AY291" i="11"/>
  <c r="AZ66" i="11"/>
  <c r="BA254" i="11"/>
  <c r="AR221" i="11"/>
  <c r="HY136" i="11"/>
  <c r="IE242" i="11"/>
  <c r="FE47" i="11"/>
  <c r="ED285" i="11"/>
  <c r="AT181" i="11"/>
  <c r="AQ306" i="11"/>
  <c r="AX8" i="11"/>
  <c r="ED343" i="11"/>
  <c r="HZ165" i="11"/>
  <c r="AX320" i="11"/>
  <c r="AT65" i="11"/>
  <c r="ID116" i="11"/>
  <c r="ET107" i="11"/>
  <c r="EA6" i="11"/>
  <c r="AV198" i="11"/>
  <c r="AS37" i="11"/>
  <c r="DY7" i="11"/>
  <c r="AR347" i="11"/>
  <c r="AY131" i="11"/>
  <c r="HC3" i="11"/>
  <c r="AQ11" i="11"/>
  <c r="HZ339" i="11"/>
  <c r="CL120" i="11"/>
  <c r="ED245" i="11"/>
  <c r="IJ302" i="11"/>
  <c r="IC247" i="11"/>
  <c r="IH315" i="11"/>
  <c r="AV156" i="11"/>
  <c r="EB39" i="11"/>
  <c r="BA273" i="11"/>
  <c r="IG192" i="11"/>
  <c r="HZ253" i="11"/>
  <c r="AX29" i="11"/>
  <c r="EY333" i="11"/>
  <c r="AR279" i="11"/>
  <c r="DW303" i="11"/>
  <c r="EC78" i="11"/>
  <c r="AQ202" i="11"/>
  <c r="HB35" i="11"/>
  <c r="EV47" i="11"/>
  <c r="AX154" i="11"/>
  <c r="AU75" i="11"/>
  <c r="AX177" i="11"/>
  <c r="HZ215" i="11"/>
  <c r="BA341" i="11"/>
  <c r="HZ341" i="11"/>
  <c r="EF87" i="11"/>
  <c r="HZ320" i="11"/>
  <c r="AZ54" i="11"/>
  <c r="HZ281" i="11"/>
  <c r="EA64" i="11"/>
  <c r="IH211" i="11"/>
  <c r="AQ59" i="11"/>
  <c r="EA280" i="11"/>
  <c r="EH260" i="11"/>
  <c r="EG4" i="11"/>
  <c r="AQ41" i="11"/>
  <c r="FA301" i="11"/>
  <c r="FD309" i="11"/>
  <c r="AZ256" i="11"/>
  <c r="EA291" i="11"/>
  <c r="AT71" i="11"/>
  <c r="AQ87" i="11"/>
  <c r="EC37" i="11"/>
  <c r="AU139" i="11"/>
  <c r="AU129" i="11"/>
  <c r="AY275" i="11"/>
  <c r="HF40" i="11"/>
  <c r="BZ301" i="11"/>
  <c r="HZ125" i="11"/>
  <c r="HZ99" i="11"/>
  <c r="EV29" i="11"/>
  <c r="AU206" i="11"/>
  <c r="EG345" i="11"/>
  <c r="AX262" i="11"/>
  <c r="EG134" i="11"/>
  <c r="AQ309" i="11"/>
  <c r="AT48" i="11"/>
  <c r="AV289" i="11"/>
  <c r="AX345" i="11"/>
  <c r="AW131" i="11"/>
  <c r="AV281" i="11"/>
  <c r="IA218" i="11"/>
  <c r="EG326" i="11"/>
  <c r="HZ284" i="11"/>
  <c r="ED271" i="11"/>
  <c r="CX221" i="11"/>
  <c r="AQ221" i="11"/>
  <c r="AV334" i="11"/>
  <c r="AX57" i="11"/>
  <c r="AW339" i="11"/>
  <c r="HF102" i="11"/>
  <c r="IE179" i="11"/>
  <c r="AY170" i="11"/>
  <c r="BA129" i="11"/>
  <c r="AS85" i="11"/>
  <c r="CX59" i="11"/>
  <c r="AU325" i="11"/>
  <c r="AT190" i="11"/>
  <c r="AV186" i="11"/>
  <c r="BZ237" i="11"/>
  <c r="AW132" i="11"/>
  <c r="AZ119" i="11"/>
  <c r="AS96" i="11"/>
  <c r="AS313" i="11"/>
  <c r="AX236" i="11"/>
  <c r="BA288" i="11"/>
  <c r="AU329" i="11"/>
  <c r="AX256" i="11"/>
  <c r="EF165" i="11"/>
  <c r="IG165" i="11"/>
  <c r="HZ269" i="11"/>
  <c r="HZ204" i="11"/>
  <c r="HZ28" i="11"/>
  <c r="BA309" i="11"/>
  <c r="EC76" i="11"/>
  <c r="DW150" i="11"/>
  <c r="DW30" i="11"/>
  <c r="AQ348" i="11"/>
  <c r="AX6" i="11"/>
  <c r="EX312" i="11"/>
  <c r="FB199" i="11"/>
  <c r="EX278" i="11"/>
  <c r="ID191" i="11"/>
  <c r="FA102" i="11"/>
  <c r="BA194" i="11"/>
  <c r="AY200" i="11"/>
  <c r="BA29" i="11"/>
  <c r="IG90" i="11"/>
  <c r="EC271" i="11"/>
  <c r="FC61" i="11"/>
  <c r="ED199" i="11"/>
  <c r="BZ119" i="11"/>
  <c r="BA158" i="11"/>
  <c r="AW103" i="11"/>
  <c r="AQ91" i="11"/>
  <c r="BA334" i="11"/>
  <c r="FD100" i="11"/>
  <c r="DY245" i="11"/>
  <c r="AS239" i="11"/>
  <c r="EA262" i="11"/>
  <c r="BZ85" i="11"/>
  <c r="IH222" i="11"/>
  <c r="IF234" i="11"/>
  <c r="BA266" i="11"/>
  <c r="CX278" i="11"/>
  <c r="FB251" i="11"/>
  <c r="AX235" i="11"/>
  <c r="AV131" i="11"/>
  <c r="FA38" i="11"/>
  <c r="FD6" i="11"/>
  <c r="HZ103" i="11"/>
  <c r="AY164" i="11"/>
  <c r="FE123" i="11"/>
  <c r="AV28" i="11"/>
  <c r="AQ258" i="11"/>
  <c r="FB170" i="11"/>
  <c r="AQ203" i="11"/>
  <c r="HZ297" i="11"/>
  <c r="AS186" i="11"/>
  <c r="EA308" i="11"/>
  <c r="AU309" i="11"/>
  <c r="ET175" i="11"/>
  <c r="EE187" i="11"/>
  <c r="AX322" i="11"/>
  <c r="EH242" i="11"/>
  <c r="AW100" i="11"/>
  <c r="EE212" i="11"/>
  <c r="AU33" i="11"/>
  <c r="AW89" i="11"/>
  <c r="AU166" i="11"/>
  <c r="ET249" i="11"/>
  <c r="EF64" i="11"/>
  <c r="AT175" i="11"/>
  <c r="AR98" i="11"/>
  <c r="AZ128" i="11"/>
  <c r="DZ69" i="11"/>
  <c r="IF61" i="11"/>
  <c r="AQ141" i="11"/>
  <c r="FD69" i="11"/>
  <c r="AS268" i="11"/>
  <c r="EH162" i="11"/>
  <c r="AV95" i="11"/>
  <c r="DY110" i="11"/>
  <c r="AZ282" i="11"/>
  <c r="EB59" i="11"/>
  <c r="EF106" i="11"/>
  <c r="AX172" i="11"/>
  <c r="AZ182" i="11"/>
  <c r="EG149" i="11"/>
  <c r="DX161" i="11"/>
  <c r="BA77" i="11"/>
  <c r="AR34" i="11"/>
  <c r="EE253" i="11"/>
  <c r="EB213" i="11"/>
  <c r="II198" i="11"/>
  <c r="HB348" i="11"/>
  <c r="IH248" i="11"/>
  <c r="IA280" i="11"/>
  <c r="EE38" i="11"/>
  <c r="EE297" i="11"/>
  <c r="IH195" i="11"/>
  <c r="IJ136" i="11"/>
  <c r="HB8" i="11"/>
  <c r="EC119" i="11"/>
  <c r="FQ235" i="11"/>
  <c r="FD131" i="11"/>
  <c r="II186" i="11"/>
  <c r="EV334" i="11"/>
  <c r="AX220" i="11"/>
  <c r="EE230" i="11"/>
  <c r="DX122" i="11"/>
  <c r="HZ197" i="11"/>
  <c r="AT130" i="11"/>
  <c r="HB313" i="11"/>
  <c r="IK118" i="11"/>
  <c r="DW255" i="11"/>
  <c r="BZ32" i="11"/>
  <c r="CL242" i="11"/>
  <c r="EV69" i="11"/>
  <c r="AQ147" i="11"/>
  <c r="AT98" i="11"/>
  <c r="CL258" i="11"/>
  <c r="IK226" i="11"/>
  <c r="CL297" i="11"/>
  <c r="BA90" i="11"/>
  <c r="DJ6" i="11"/>
  <c r="AQ101" i="11"/>
  <c r="EC213" i="11"/>
  <c r="ET272" i="11"/>
  <c r="EF88" i="11"/>
  <c r="DY121" i="11"/>
  <c r="IB296" i="11"/>
  <c r="IH255" i="11"/>
  <c r="FJ213" i="11"/>
  <c r="EA348" i="11"/>
  <c r="FP99" i="11"/>
  <c r="CL78" i="11"/>
  <c r="IH260" i="11"/>
  <c r="EB150" i="11"/>
  <c r="AR291" i="11"/>
  <c r="EC315" i="11"/>
  <c r="BA315" i="11"/>
  <c r="EG86" i="11"/>
  <c r="BA41" i="11"/>
  <c r="DX147" i="11"/>
  <c r="EA136" i="11"/>
  <c r="AZ244" i="11"/>
  <c r="AY211" i="11"/>
  <c r="BZ325" i="11"/>
  <c r="AV136" i="11"/>
  <c r="CL200" i="11"/>
  <c r="HZ305" i="11"/>
  <c r="AR329" i="11"/>
  <c r="DX109" i="11"/>
  <c r="DY37" i="11"/>
  <c r="EB160" i="11"/>
  <c r="AT195" i="11"/>
  <c r="AT82" i="11"/>
  <c r="ET345" i="11"/>
  <c r="AW95" i="11"/>
  <c r="HH173" i="11"/>
  <c r="II165" i="11"/>
  <c r="IA232" i="11"/>
  <c r="AV89" i="11"/>
  <c r="IC128" i="11"/>
  <c r="CU324" i="11"/>
  <c r="EH275" i="11"/>
  <c r="EC344" i="11"/>
  <c r="EA212" i="11"/>
  <c r="CT283" i="11"/>
  <c r="FD70" i="11"/>
  <c r="CQ334" i="11"/>
  <c r="EH273" i="11"/>
  <c r="BZ341" i="11"/>
  <c r="FH146" i="11"/>
  <c r="DX300" i="11"/>
  <c r="ED44" i="11"/>
  <c r="ET296" i="11"/>
  <c r="IC10" i="11"/>
  <c r="ET73" i="11"/>
  <c r="AX85" i="11"/>
  <c r="AT225" i="11"/>
  <c r="IG122" i="11"/>
  <c r="DW151" i="11"/>
  <c r="IA173" i="11"/>
  <c r="EA113" i="11"/>
  <c r="AW143" i="11"/>
  <c r="IF349" i="11"/>
  <c r="BZ69" i="11"/>
  <c r="FE54" i="11"/>
  <c r="DZ29" i="11"/>
  <c r="EY94" i="11"/>
  <c r="ED347" i="11"/>
  <c r="EH244" i="11"/>
  <c r="CS324" i="11"/>
  <c r="IC115" i="11"/>
  <c r="EA222" i="11"/>
  <c r="ID348" i="11"/>
  <c r="FK337" i="11"/>
  <c r="CL158" i="11"/>
  <c r="FQ239" i="11"/>
  <c r="DZ245" i="11"/>
  <c r="AU90" i="11"/>
  <c r="AR35" i="11"/>
  <c r="EA339" i="11"/>
  <c r="DX97" i="11"/>
  <c r="EC149" i="11"/>
  <c r="IF286" i="11"/>
  <c r="EH342" i="11"/>
  <c r="EF130" i="11"/>
  <c r="CX230" i="11"/>
  <c r="AW258" i="11"/>
  <c r="BZ205" i="11"/>
  <c r="HT245" i="11"/>
  <c r="AV244" i="11"/>
  <c r="DX245" i="11"/>
  <c r="AT60" i="11"/>
  <c r="AQ243" i="11"/>
  <c r="DZ46" i="11"/>
  <c r="AV264" i="11"/>
  <c r="AT351" i="11"/>
  <c r="IH299" i="11"/>
  <c r="EE196" i="11"/>
  <c r="AT44" i="11"/>
  <c r="AX88" i="11"/>
  <c r="DX60" i="11"/>
  <c r="DW199" i="11"/>
  <c r="EE331" i="11"/>
  <c r="CX82" i="11"/>
  <c r="IA190" i="11"/>
  <c r="ED349" i="11"/>
  <c r="EB162" i="11"/>
  <c r="AX100" i="11"/>
  <c r="CX33" i="11"/>
  <c r="CL138" i="11"/>
  <c r="FM320" i="11"/>
  <c r="DZ199" i="11"/>
  <c r="ET216" i="11"/>
  <c r="EA215" i="11"/>
  <c r="AQ320" i="11"/>
  <c r="IB188" i="11"/>
  <c r="IE82" i="11"/>
  <c r="HD276" i="11"/>
  <c r="DZ305" i="11"/>
  <c r="IF108" i="11"/>
  <c r="AW165" i="11"/>
  <c r="IG204" i="11"/>
  <c r="AS260" i="11"/>
  <c r="IA95" i="11"/>
  <c r="EE116" i="11"/>
  <c r="EG213" i="11"/>
  <c r="EC249" i="11"/>
  <c r="DW224" i="11"/>
  <c r="ED275" i="11"/>
  <c r="AX121" i="11"/>
  <c r="AU175" i="11"/>
  <c r="DW135" i="11"/>
  <c r="DJ338" i="11"/>
  <c r="AQ302" i="11"/>
  <c r="EB94" i="11"/>
  <c r="HB102" i="11"/>
  <c r="AS257" i="11"/>
  <c r="DW269" i="11"/>
  <c r="CX241" i="11"/>
  <c r="ID323" i="11"/>
  <c r="CX91" i="11"/>
  <c r="EF57" i="11"/>
  <c r="ED195" i="11"/>
  <c r="EF5" i="11"/>
  <c r="EA9" i="11"/>
  <c r="DX105" i="11"/>
  <c r="IG68" i="11"/>
  <c r="DY127" i="11"/>
  <c r="FK142" i="11"/>
  <c r="EY281" i="11"/>
  <c r="AU284" i="11"/>
  <c r="AS72" i="11"/>
  <c r="CX103" i="11"/>
  <c r="HB137" i="11"/>
  <c r="EB290" i="11"/>
  <c r="EC300" i="11"/>
  <c r="HB69" i="11"/>
  <c r="AQ190" i="11"/>
  <c r="DY123" i="11"/>
  <c r="BA6" i="11"/>
  <c r="HZ342" i="11"/>
  <c r="EV179" i="11"/>
  <c r="AT280" i="11"/>
  <c r="AR101" i="11"/>
  <c r="IE152" i="11"/>
  <c r="DW174" i="11"/>
  <c r="EC258" i="11"/>
  <c r="FK335" i="11"/>
  <c r="AR269" i="11"/>
  <c r="FJ8" i="11"/>
  <c r="ET273" i="11"/>
  <c r="DX166" i="11"/>
  <c r="AZ211" i="11"/>
  <c r="DX224" i="11"/>
  <c r="ED254" i="11"/>
  <c r="FG196" i="11"/>
  <c r="CX107" i="11"/>
  <c r="FH124" i="11"/>
  <c r="AZ253" i="11"/>
  <c r="AT305" i="11"/>
  <c r="CX309" i="11"/>
  <c r="IA83" i="11"/>
  <c r="EF166" i="11"/>
  <c r="AY135" i="11"/>
  <c r="ET283" i="11"/>
  <c r="DZ323" i="11"/>
  <c r="AR61" i="11"/>
  <c r="EG78" i="11"/>
  <c r="HF11" i="11"/>
  <c r="FD232" i="11"/>
  <c r="HE172" i="11"/>
  <c r="EY146" i="11"/>
  <c r="EY32" i="11"/>
  <c r="EV216" i="11"/>
  <c r="EV86" i="11"/>
  <c r="FB330" i="11"/>
  <c r="HF154" i="11"/>
  <c r="HR162" i="11"/>
  <c r="AY257" i="11"/>
  <c r="FE120" i="11"/>
  <c r="FA49" i="11"/>
  <c r="AW302" i="11"/>
  <c r="EW115" i="11"/>
  <c r="AU279" i="11"/>
  <c r="FC285" i="11"/>
  <c r="HX74" i="11"/>
  <c r="FC62" i="11"/>
  <c r="EW73" i="11"/>
  <c r="EX236" i="11"/>
  <c r="AR215" i="11"/>
  <c r="AT224" i="11"/>
  <c r="AQ230" i="11"/>
  <c r="AT164" i="11"/>
  <c r="BA225" i="11"/>
  <c r="AQ167" i="11"/>
  <c r="EZ99" i="11"/>
  <c r="AX41" i="11"/>
  <c r="AY53" i="11"/>
  <c r="AQ53" i="11"/>
  <c r="HZ10" i="11"/>
  <c r="EH258" i="11"/>
  <c r="EB172" i="11"/>
  <c r="DW332" i="11"/>
  <c r="FA151" i="11"/>
  <c r="BA220" i="11"/>
  <c r="IB242" i="11"/>
  <c r="AS342" i="11"/>
  <c r="CL72" i="11"/>
  <c r="IG98" i="11"/>
  <c r="HB142" i="11"/>
  <c r="BA154" i="11"/>
  <c r="AS223" i="11"/>
  <c r="EA320" i="11"/>
  <c r="FC105" i="11"/>
  <c r="EX39" i="11"/>
  <c r="AZ151" i="11"/>
  <c r="IF281" i="11"/>
  <c r="FA148" i="11"/>
  <c r="AZ131" i="11"/>
  <c r="BA131" i="11"/>
  <c r="HZ275" i="11"/>
  <c r="FA285" i="11"/>
  <c r="EA122" i="11"/>
  <c r="DZ132" i="11"/>
  <c r="EF203" i="11"/>
  <c r="AQ44" i="11"/>
  <c r="EF46" i="11"/>
  <c r="FE131" i="11"/>
  <c r="EA168" i="11"/>
  <c r="AY148" i="11"/>
  <c r="FB34" i="11"/>
  <c r="ET5" i="11"/>
  <c r="AR244" i="11"/>
  <c r="AZ336" i="11"/>
  <c r="AV31" i="11"/>
  <c r="AU113" i="11"/>
  <c r="ET351" i="11"/>
  <c r="BA292" i="11"/>
  <c r="HZ219" i="11"/>
  <c r="EG140" i="11"/>
  <c r="IA226" i="11"/>
  <c r="EB212" i="11"/>
  <c r="IE187" i="11"/>
  <c r="BA10" i="11"/>
  <c r="EU61" i="11"/>
  <c r="EF257" i="11"/>
  <c r="AT259" i="11"/>
  <c r="EH349" i="11"/>
  <c r="AX224" i="11"/>
  <c r="AY207" i="11"/>
  <c r="AU334" i="11"/>
  <c r="AQ192" i="11"/>
  <c r="ED334" i="11"/>
  <c r="AT229" i="11"/>
  <c r="EX92" i="11"/>
  <c r="BA245" i="11"/>
  <c r="AV220" i="11"/>
  <c r="AZ192" i="11"/>
  <c r="FE133" i="11"/>
  <c r="HB83" i="11"/>
  <c r="AS57" i="11"/>
  <c r="IG38" i="11"/>
  <c r="AV210" i="11"/>
  <c r="EY255" i="11"/>
  <c r="AV276" i="11"/>
  <c r="DX312" i="11"/>
  <c r="AT226" i="11"/>
  <c r="EA294" i="11"/>
  <c r="EU134" i="11"/>
  <c r="HB281" i="11"/>
  <c r="BZ55" i="11"/>
  <c r="DZ264" i="11"/>
  <c r="BZ166" i="11"/>
  <c r="DY157" i="11"/>
  <c r="FE314" i="11"/>
  <c r="AR53" i="11"/>
  <c r="AW125" i="11"/>
  <c r="AY184" i="11"/>
  <c r="AT233" i="11"/>
  <c r="HZ128" i="11"/>
  <c r="AS306" i="11"/>
  <c r="AS125" i="11"/>
  <c r="AU341" i="11"/>
  <c r="ID172" i="11"/>
  <c r="AQ72" i="11"/>
  <c r="AW348" i="11"/>
  <c r="AU160" i="11"/>
  <c r="HZ238" i="11"/>
  <c r="EX11" i="11"/>
  <c r="CL270" i="11"/>
  <c r="EE43" i="11"/>
  <c r="AU303" i="11"/>
  <c r="AS279" i="11"/>
  <c r="AW85" i="11"/>
  <c r="EE283" i="11"/>
  <c r="BA107" i="11"/>
  <c r="AQ98" i="11"/>
  <c r="AS108" i="11"/>
  <c r="BA226" i="11"/>
  <c r="FE86" i="11"/>
  <c r="AQ272" i="11"/>
  <c r="AU249" i="11"/>
  <c r="EV147" i="11"/>
  <c r="EF306" i="11"/>
  <c r="FC40" i="11"/>
  <c r="AZ335" i="11"/>
  <c r="AU39" i="11"/>
  <c r="AY65" i="11"/>
  <c r="DZ68" i="11"/>
  <c r="ET294" i="11"/>
  <c r="AS156" i="11"/>
  <c r="AV78" i="11"/>
  <c r="AZ91" i="11"/>
  <c r="EG148" i="11"/>
  <c r="ED247" i="11"/>
  <c r="ED59" i="11"/>
  <c r="BZ285" i="11"/>
  <c r="DW152" i="11"/>
  <c r="EA186" i="11"/>
  <c r="AX91" i="11"/>
  <c r="HZ131" i="11"/>
  <c r="AW350" i="11"/>
  <c r="BA64" i="11"/>
  <c r="HZ158" i="11"/>
  <c r="EY88" i="11"/>
  <c r="AW104" i="11"/>
  <c r="AS141" i="11"/>
  <c r="CX337" i="11"/>
  <c r="AV77" i="11"/>
  <c r="HB276" i="11"/>
  <c r="EB235" i="11"/>
  <c r="EC250" i="11"/>
  <c r="EE229" i="11"/>
  <c r="AS207" i="11"/>
  <c r="AU72" i="11"/>
  <c r="HZ112" i="11"/>
  <c r="EC169" i="11"/>
  <c r="AX276" i="11"/>
  <c r="AS295" i="11"/>
  <c r="AT180" i="11"/>
  <c r="IH316" i="11"/>
  <c r="HZ68" i="11"/>
  <c r="HB336" i="11"/>
  <c r="AU47" i="11"/>
  <c r="AT330" i="11"/>
  <c r="EB346" i="11"/>
  <c r="AS38" i="11"/>
  <c r="EV8" i="11"/>
  <c r="CL43" i="11"/>
  <c r="AZ258" i="11"/>
  <c r="AQ326" i="11"/>
  <c r="AY285" i="11"/>
  <c r="AV216" i="11"/>
  <c r="AR69" i="11"/>
  <c r="AS52" i="11"/>
  <c r="AT239" i="11"/>
  <c r="HZ96" i="11"/>
  <c r="AT172" i="11"/>
  <c r="AT348" i="11"/>
  <c r="AQ283" i="11"/>
  <c r="AU91" i="11"/>
  <c r="AV58" i="11"/>
  <c r="AZ286" i="11"/>
  <c r="AW179" i="11"/>
  <c r="AY114" i="11"/>
  <c r="FB351" i="11"/>
  <c r="HZ59" i="11"/>
  <c r="EC134" i="11"/>
  <c r="AX162" i="11"/>
  <c r="AT113" i="11"/>
  <c r="AS225" i="11"/>
  <c r="BA155" i="11"/>
  <c r="AR218" i="11"/>
  <c r="AT332" i="11"/>
  <c r="II216" i="11"/>
  <c r="AQ271" i="11"/>
  <c r="DZ343" i="11"/>
  <c r="ED233" i="11"/>
  <c r="AW214" i="11"/>
  <c r="AZ67" i="11"/>
  <c r="AR11" i="11"/>
  <c r="AW299" i="11"/>
  <c r="AQ115" i="11"/>
  <c r="FD33" i="11"/>
  <c r="EH212" i="11"/>
  <c r="BZ330" i="11"/>
  <c r="BA50" i="11"/>
  <c r="EV315" i="11"/>
  <c r="BA247" i="11"/>
  <c r="AS161" i="11"/>
  <c r="AZ280" i="11"/>
  <c r="AV151" i="11"/>
  <c r="CL284" i="11"/>
  <c r="HZ90" i="11"/>
  <c r="ET202" i="11"/>
  <c r="AV84" i="11"/>
  <c r="CL186" i="11"/>
  <c r="AQ339" i="11"/>
  <c r="AZ154" i="11"/>
  <c r="FE42" i="11"/>
  <c r="EA60" i="11"/>
  <c r="DX81" i="11"/>
  <c r="HB95" i="11"/>
  <c r="HB277" i="11"/>
  <c r="AY141" i="11"/>
  <c r="IB178" i="11"/>
  <c r="DZ334" i="11"/>
  <c r="AW29" i="11"/>
  <c r="AY101" i="11"/>
  <c r="EF39" i="11"/>
  <c r="AQ50" i="11"/>
  <c r="AU197" i="11"/>
  <c r="HB67" i="11"/>
  <c r="EE310" i="11"/>
  <c r="HB164" i="11"/>
  <c r="ED300" i="11"/>
  <c r="AT273" i="11"/>
  <c r="AZ60" i="11"/>
  <c r="AW271" i="11"/>
  <c r="BZ187" i="11"/>
  <c r="BA46" i="11"/>
  <c r="AY80" i="11"/>
  <c r="AT162" i="11"/>
  <c r="AU66" i="11"/>
  <c r="II116" i="11"/>
  <c r="EG260" i="11"/>
  <c r="IG91" i="11"/>
  <c r="HB6" i="11"/>
  <c r="AV234" i="11"/>
  <c r="ET229" i="11"/>
  <c r="EG194" i="11"/>
  <c r="DZ346" i="11"/>
  <c r="DJ62" i="11"/>
  <c r="IH286" i="11"/>
  <c r="ED172" i="11"/>
  <c r="IC259" i="11"/>
  <c r="AZ132" i="11"/>
  <c r="CS242" i="11"/>
  <c r="DZ279" i="11"/>
  <c r="AX159" i="11"/>
  <c r="AW98" i="11"/>
  <c r="IH350" i="11"/>
  <c r="ET342" i="11"/>
  <c r="EE216" i="11"/>
  <c r="AR118" i="11"/>
  <c r="DW286" i="11"/>
  <c r="BZ249" i="11"/>
  <c r="AX126" i="11"/>
  <c r="DY330" i="11"/>
  <c r="AZ318" i="11"/>
  <c r="DZ53" i="11"/>
  <c r="EU119" i="11"/>
  <c r="EG332" i="11"/>
  <c r="EG288" i="11"/>
  <c r="AQ75" i="11"/>
  <c r="IG339" i="11"/>
  <c r="DX151" i="11"/>
  <c r="AS79" i="11"/>
  <c r="DY286" i="11"/>
  <c r="IK331" i="11"/>
  <c r="AR79" i="11"/>
  <c r="DJ272" i="11"/>
  <c r="ED148" i="11"/>
  <c r="IB75" i="11"/>
  <c r="EH309" i="11"/>
  <c r="BA236" i="11"/>
  <c r="ID83" i="11"/>
  <c r="EG101" i="11"/>
  <c r="EE153" i="11"/>
  <c r="DY39" i="11"/>
  <c r="AU176" i="11"/>
  <c r="EC143" i="11"/>
  <c r="EH56" i="11"/>
  <c r="AQ172" i="11"/>
  <c r="AU125" i="11"/>
  <c r="DZ142" i="11"/>
  <c r="EE312" i="11"/>
  <c r="CX76" i="11"/>
  <c r="IF229" i="11"/>
  <c r="DW238" i="11"/>
  <c r="AQ180" i="11"/>
  <c r="AY190" i="11"/>
  <c r="AU208" i="11"/>
  <c r="CX326" i="11"/>
  <c r="AZ142" i="11"/>
  <c r="HB192" i="11"/>
  <c r="AS294" i="11"/>
  <c r="CL234" i="11"/>
  <c r="IG171" i="11"/>
  <c r="AW34" i="11"/>
  <c r="CL278" i="11"/>
  <c r="EB327" i="11"/>
  <c r="EA196" i="11"/>
  <c r="CX55" i="11"/>
  <c r="AR87" i="11"/>
  <c r="CL145" i="11"/>
  <c r="AR283" i="11"/>
  <c r="CU240" i="11"/>
  <c r="CX87" i="11"/>
  <c r="EG348" i="11"/>
  <c r="IH133" i="11"/>
  <c r="EF90" i="11"/>
  <c r="EF245" i="11"/>
  <c r="AX263" i="11"/>
  <c r="AX141" i="11"/>
  <c r="IG176" i="11"/>
  <c r="DZ201" i="11"/>
  <c r="EF142" i="11"/>
  <c r="DY32" i="11"/>
  <c r="EY242" i="11"/>
  <c r="AQ76" i="11"/>
  <c r="AT56" i="11"/>
  <c r="FE226" i="11"/>
  <c r="FB10" i="11"/>
  <c r="EE247" i="11"/>
  <c r="EF343" i="11"/>
  <c r="EC303" i="11"/>
  <c r="CL67" i="11"/>
  <c r="CX145" i="11"/>
  <c r="AZ160" i="11"/>
  <c r="DW328" i="11"/>
  <c r="IB333" i="11"/>
  <c r="EA104" i="11"/>
  <c r="EE322" i="11"/>
  <c r="AS222" i="11"/>
  <c r="AZ86" i="11"/>
  <c r="EF259" i="11"/>
  <c r="ID81" i="11"/>
  <c r="IA318" i="11"/>
  <c r="DY305" i="11"/>
  <c r="DY232" i="11"/>
  <c r="DY244" i="11"/>
  <c r="II153" i="11"/>
  <c r="AY236" i="11"/>
  <c r="FJ315" i="11"/>
  <c r="II337" i="11"/>
  <c r="II155" i="11"/>
  <c r="DX30" i="11"/>
  <c r="FE29" i="11"/>
  <c r="FO77" i="11"/>
  <c r="DY54" i="11"/>
  <c r="AR315" i="11"/>
  <c r="AR161" i="11"/>
  <c r="EH30" i="11"/>
  <c r="AV159" i="11"/>
  <c r="ED191" i="11"/>
  <c r="AU44" i="11"/>
  <c r="IJ128" i="11"/>
  <c r="IB255" i="11"/>
  <c r="AY165" i="11"/>
  <c r="AQ159" i="11"/>
  <c r="AY97" i="11"/>
  <c r="DX84" i="11"/>
  <c r="AS58" i="11"/>
  <c r="BA149" i="11"/>
  <c r="DW206" i="11"/>
  <c r="IK308" i="11"/>
  <c r="AX170" i="11"/>
  <c r="ED167" i="11"/>
  <c r="EG193" i="11"/>
  <c r="DZ99" i="11"/>
  <c r="ID240" i="11"/>
  <c r="BZ124" i="11"/>
  <c r="ET214" i="11"/>
  <c r="BZ343" i="11"/>
  <c r="CL195" i="11"/>
  <c r="EE142" i="11"/>
  <c r="IK269" i="11"/>
  <c r="EH173" i="11"/>
  <c r="IE116" i="11"/>
  <c r="ED40" i="11"/>
  <c r="DX190" i="11"/>
  <c r="IG37" i="11"/>
  <c r="FD216" i="11"/>
  <c r="AZ73" i="11"/>
  <c r="CX219" i="11"/>
  <c r="IE84" i="11"/>
  <c r="IC181" i="11"/>
  <c r="AY255" i="11"/>
  <c r="ET288" i="11"/>
  <c r="EE324" i="11"/>
  <c r="BZ41" i="11"/>
  <c r="IK336" i="11"/>
  <c r="EB179" i="11"/>
  <c r="AQ196" i="11"/>
  <c r="BA248" i="11"/>
  <c r="EY130" i="11"/>
  <c r="AV39" i="11"/>
  <c r="DY139" i="11"/>
  <c r="AS73" i="11"/>
  <c r="AQ148" i="11"/>
  <c r="ID215" i="11"/>
  <c r="AX47" i="11"/>
  <c r="ID43" i="11"/>
  <c r="EB298" i="11"/>
  <c r="IF113" i="11"/>
  <c r="FH169" i="11"/>
  <c r="EB224" i="11"/>
  <c r="ED129" i="11"/>
  <c r="FK218" i="11"/>
  <c r="EE11" i="11"/>
  <c r="CR235" i="11"/>
  <c r="AU126" i="11"/>
  <c r="ED51" i="11"/>
  <c r="IH259" i="11"/>
  <c r="EZ79" i="11"/>
  <c r="AV200" i="11"/>
  <c r="BZ157" i="11"/>
  <c r="CL60" i="11"/>
  <c r="IE115" i="11"/>
  <c r="IC264" i="11"/>
  <c r="AX231" i="11"/>
  <c r="AV179" i="11"/>
  <c r="BZ259" i="11"/>
  <c r="EG49" i="11"/>
  <c r="AR207" i="11"/>
  <c r="EG144" i="11"/>
  <c r="AT34" i="11"/>
  <c r="IK245" i="11"/>
  <c r="EB348" i="11"/>
  <c r="IA161" i="11"/>
  <c r="EH131" i="11"/>
  <c r="CQ300" i="11"/>
  <c r="DW76" i="11"/>
  <c r="EF183" i="11"/>
  <c r="ED286" i="11"/>
  <c r="IE196" i="11"/>
  <c r="AQ166" i="11"/>
  <c r="DJ11" i="11"/>
  <c r="EG316" i="11"/>
  <c r="CU184" i="11"/>
  <c r="HB189" i="11"/>
  <c r="AU29" i="11"/>
  <c r="FH274" i="11"/>
  <c r="EG327" i="11"/>
  <c r="AY144" i="11"/>
  <c r="AT336" i="11"/>
  <c r="AW162" i="11"/>
  <c r="EG308" i="11"/>
  <c r="BZ232" i="11"/>
  <c r="AZ81" i="11"/>
  <c r="AR144" i="11"/>
  <c r="DZ290" i="11"/>
  <c r="DX286" i="11"/>
  <c r="AZ116" i="11"/>
  <c r="ED113" i="11"/>
  <c r="AX192" i="11"/>
  <c r="EH141" i="11"/>
  <c r="AV177" i="11"/>
  <c r="FO307" i="11"/>
  <c r="IA106" i="11"/>
  <c r="II203" i="11"/>
  <c r="IG89" i="11"/>
  <c r="EA282" i="11"/>
  <c r="ET209" i="11"/>
  <c r="EF6" i="11"/>
  <c r="CL235" i="11"/>
  <c r="CN294" i="11"/>
  <c r="DX250" i="11"/>
  <c r="FO212" i="11"/>
  <c r="EA169" i="11"/>
  <c r="DZ186" i="11"/>
  <c r="BA79" i="11"/>
  <c r="AY288" i="11"/>
  <c r="HZ340" i="11"/>
  <c r="AU259" i="11"/>
  <c r="AT10" i="11"/>
  <c r="AQ146" i="11"/>
  <c r="DZ92" i="11"/>
  <c r="AX229" i="11"/>
  <c r="AW170" i="11"/>
  <c r="AS228" i="11"/>
  <c r="DX307" i="11"/>
  <c r="BA235" i="11"/>
  <c r="EA132" i="11"/>
  <c r="EV119" i="11"/>
  <c r="EU349" i="11"/>
  <c r="EZ159" i="11"/>
  <c r="FD145" i="11"/>
  <c r="FB270" i="11"/>
  <c r="FA166" i="11"/>
  <c r="EY351" i="11"/>
  <c r="FB269" i="11"/>
  <c r="HU82" i="11"/>
  <c r="EY346" i="11"/>
  <c r="HL236" i="11"/>
  <c r="AT278" i="11"/>
  <c r="AT322" i="11"/>
  <c r="EW54" i="11"/>
  <c r="HY131" i="11"/>
  <c r="HI274" i="11"/>
  <c r="FC32" i="11"/>
  <c r="AU205" i="11"/>
  <c r="EZ326" i="11"/>
  <c r="HC147" i="11"/>
  <c r="EV282" i="11"/>
  <c r="BZ337" i="11"/>
  <c r="AQ165" i="11"/>
  <c r="ED241" i="11"/>
  <c r="IH156" i="11"/>
  <c r="AZ271" i="11"/>
  <c r="BA255" i="11"/>
  <c r="DX241" i="11"/>
  <c r="ET223" i="11"/>
  <c r="AU121" i="11"/>
  <c r="HZ31" i="11"/>
  <c r="AQ321" i="11"/>
  <c r="EG160" i="11"/>
  <c r="IJ188" i="11"/>
  <c r="AV79" i="11"/>
  <c r="EV149" i="11"/>
  <c r="AX253" i="11"/>
  <c r="AR126" i="11"/>
  <c r="AR174" i="11"/>
  <c r="AR290" i="11"/>
  <c r="HZ134" i="11"/>
  <c r="EG192" i="11"/>
  <c r="AY132" i="11"/>
  <c r="AS131" i="11"/>
  <c r="FA81" i="11"/>
  <c r="CL318" i="11"/>
  <c r="IK259" i="11"/>
  <c r="EB202" i="11"/>
  <c r="CX224" i="11"/>
  <c r="AW277" i="11"/>
  <c r="AQ92" i="11"/>
  <c r="FA93" i="11"/>
  <c r="AV36" i="11"/>
  <c r="EX171" i="11"/>
  <c r="EX72" i="11"/>
  <c r="HB259" i="11"/>
  <c r="AQ299" i="11"/>
  <c r="BA38" i="11"/>
  <c r="AQ96" i="11"/>
  <c r="AZ141" i="11"/>
  <c r="FC159" i="11"/>
  <c r="IA323" i="11"/>
  <c r="EU225" i="11"/>
  <c r="AZ281" i="11"/>
  <c r="DW186" i="11"/>
  <c r="HX130" i="11"/>
  <c r="HB308" i="11"/>
  <c r="AX196" i="11"/>
  <c r="AZ118" i="11"/>
  <c r="AR278" i="11"/>
  <c r="EE157" i="11"/>
  <c r="AY253" i="11"/>
  <c r="HZ256" i="11"/>
  <c r="AS336" i="11"/>
  <c r="IF304" i="11"/>
  <c r="DX70" i="11"/>
  <c r="AV145" i="11"/>
  <c r="EE278" i="11"/>
  <c r="BZ76" i="11"/>
  <c r="BA338" i="11"/>
  <c r="AW208" i="11"/>
  <c r="HZ72" i="11"/>
  <c r="DX267" i="11"/>
  <c r="BA9" i="11"/>
  <c r="EE164" i="11"/>
  <c r="EG233" i="11"/>
  <c r="EE136" i="11"/>
  <c r="AR120" i="11"/>
  <c r="DY128" i="11"/>
  <c r="AS147" i="11"/>
  <c r="AU239" i="11"/>
  <c r="AT288" i="11"/>
  <c r="DX35" i="11"/>
  <c r="AR237" i="11"/>
  <c r="HB315" i="11"/>
  <c r="FC86" i="11"/>
  <c r="AY42" i="11"/>
  <c r="CL152" i="11"/>
  <c r="AY231" i="11"/>
  <c r="AZ235" i="11"/>
  <c r="CX208" i="11"/>
  <c r="EG301" i="11"/>
  <c r="CL171" i="11"/>
  <c r="HH65" i="11"/>
  <c r="AY230" i="11"/>
  <c r="FD91" i="11"/>
  <c r="DW194" i="11"/>
  <c r="FC82" i="11"/>
  <c r="EE51" i="11"/>
  <c r="EY63" i="11"/>
  <c r="BZ160" i="11"/>
  <c r="CL151" i="11"/>
  <c r="AQ117" i="11"/>
  <c r="CL253" i="11"/>
  <c r="EC203" i="11"/>
  <c r="FC84" i="11"/>
  <c r="AY244" i="11"/>
  <c r="AQ77" i="11"/>
  <c r="AU161" i="11"/>
  <c r="AV93" i="11"/>
  <c r="HZ154" i="11"/>
  <c r="AZ266" i="11"/>
  <c r="AV304" i="11"/>
  <c r="EZ80" i="11"/>
  <c r="EX251" i="11"/>
  <c r="AS247" i="11"/>
  <c r="AU164" i="11"/>
  <c r="HB153" i="11"/>
  <c r="AZ236" i="11"/>
  <c r="CL121" i="11"/>
  <c r="AS283" i="11"/>
  <c r="DX264" i="11"/>
  <c r="DX176" i="11"/>
  <c r="HZ348" i="11"/>
  <c r="AU226" i="11"/>
  <c r="AX139" i="11"/>
  <c r="IK305" i="11"/>
  <c r="AZ324" i="11"/>
  <c r="EH51" i="11"/>
  <c r="AR204" i="11"/>
  <c r="CL189" i="11"/>
  <c r="EA67" i="11"/>
  <c r="CL345" i="11"/>
  <c r="AS90" i="11"/>
  <c r="BA54" i="11"/>
  <c r="AX226" i="11"/>
  <c r="AY245" i="11"/>
  <c r="AV237" i="11"/>
  <c r="EE288" i="11"/>
  <c r="IG129" i="11"/>
  <c r="AW121" i="11"/>
  <c r="IH150" i="11"/>
  <c r="HY334" i="11"/>
  <c r="AR122" i="11"/>
  <c r="EH237" i="11"/>
  <c r="AX197" i="11"/>
  <c r="EE274" i="11"/>
  <c r="FE333" i="11"/>
  <c r="AS139" i="11"/>
  <c r="AQ334" i="11"/>
  <c r="AR314" i="11"/>
  <c r="BZ129" i="11"/>
  <c r="AY252" i="11"/>
  <c r="AV4" i="11"/>
  <c r="AQ35" i="11"/>
  <c r="AR82" i="11"/>
  <c r="CL256" i="11"/>
  <c r="HZ331" i="11"/>
  <c r="HZ311" i="11"/>
  <c r="AR84" i="11"/>
  <c r="BA189" i="11"/>
  <c r="AZ351" i="11"/>
  <c r="FE308" i="11"/>
  <c r="AQ89" i="11"/>
  <c r="CL115" i="11"/>
  <c r="HB270" i="11"/>
  <c r="ED226" i="11"/>
  <c r="BA238" i="11"/>
  <c r="AU55" i="11"/>
  <c r="ED338" i="11"/>
  <c r="AS56" i="11"/>
  <c r="HQ175" i="11"/>
  <c r="AQ312" i="11"/>
  <c r="FB29" i="11"/>
  <c r="EG41" i="11"/>
  <c r="AZ85" i="11"/>
  <c r="AQ62" i="11"/>
  <c r="AX188" i="11"/>
  <c r="EH243" i="11"/>
  <c r="AT212" i="11"/>
  <c r="AS140" i="11"/>
  <c r="AW106" i="11"/>
  <c r="AV68" i="11"/>
  <c r="AV9" i="11"/>
  <c r="DZ345" i="11"/>
  <c r="ED322" i="11"/>
  <c r="AY155" i="11"/>
  <c r="AX232" i="11"/>
  <c r="HZ89" i="11"/>
  <c r="AV322" i="11"/>
  <c r="AT106" i="11"/>
  <c r="EF219" i="11"/>
  <c r="ID132" i="11"/>
  <c r="AW62" i="11"/>
  <c r="AX187" i="11"/>
  <c r="BA164" i="11"/>
  <c r="AV183" i="11"/>
  <c r="IK89" i="11"/>
  <c r="EB168" i="11"/>
  <c r="IH166" i="11"/>
  <c r="AU220" i="11"/>
  <c r="ED348" i="11"/>
  <c r="EU68" i="11"/>
  <c r="FE8" i="11"/>
  <c r="EX66" i="11"/>
  <c r="DX53" i="11"/>
  <c r="AW317" i="11"/>
  <c r="AZ217" i="11"/>
  <c r="AX69" i="11"/>
  <c r="HZ213" i="11"/>
  <c r="CX182" i="11"/>
  <c r="BZ118" i="11"/>
  <c r="AR90" i="11"/>
  <c r="EC261" i="11"/>
  <c r="AW38" i="11"/>
  <c r="AS291" i="11"/>
  <c r="EB330" i="11"/>
  <c r="AX153" i="11"/>
  <c r="AZ327" i="11"/>
  <c r="AY219" i="11"/>
  <c r="EY75" i="11"/>
  <c r="AS166" i="11"/>
  <c r="DW261" i="11"/>
  <c r="EW231" i="11"/>
  <c r="EC85" i="11"/>
  <c r="EB97" i="11"/>
  <c r="EF232" i="11"/>
  <c r="ET303" i="11"/>
  <c r="AR231" i="11"/>
  <c r="AT267" i="11"/>
  <c r="BZ266" i="11"/>
  <c r="AV122" i="11"/>
  <c r="BA263" i="11"/>
  <c r="AY157" i="11"/>
  <c r="AW3" i="11"/>
  <c r="AZ59" i="11"/>
  <c r="IA158" i="11"/>
  <c r="EG314" i="11"/>
  <c r="EE294" i="11"/>
  <c r="IH231" i="11"/>
  <c r="AY124" i="11"/>
  <c r="AT91" i="11"/>
  <c r="IE319" i="11"/>
  <c r="IB329" i="11"/>
  <c r="EG5" i="11"/>
  <c r="DZ51" i="11"/>
  <c r="FH255" i="11"/>
  <c r="CX323" i="11"/>
  <c r="EH194" i="11"/>
  <c r="EF270" i="11"/>
  <c r="EC127" i="11"/>
  <c r="IF327" i="11"/>
  <c r="IA155" i="11"/>
  <c r="ED134" i="11"/>
  <c r="EB218" i="11"/>
  <c r="IG225" i="11"/>
  <c r="EF93" i="11"/>
  <c r="IG302" i="11"/>
  <c r="IA101" i="11"/>
  <c r="DW148" i="11"/>
  <c r="EA72" i="11"/>
  <c r="HB169" i="11"/>
  <c r="ID234" i="11"/>
  <c r="DX233" i="11"/>
  <c r="AZ276" i="11"/>
  <c r="ET228" i="11"/>
  <c r="CL314" i="11"/>
  <c r="EC225" i="11"/>
  <c r="ED93" i="11"/>
  <c r="BZ202" i="11"/>
  <c r="AR186" i="11"/>
  <c r="AZ3" i="11"/>
  <c r="EE191" i="11"/>
  <c r="IG33" i="11"/>
  <c r="IG117" i="11"/>
  <c r="FN108" i="11"/>
  <c r="IJ103" i="11"/>
  <c r="ED317" i="11"/>
  <c r="DX338" i="11"/>
  <c r="BZ215" i="11"/>
  <c r="DX188" i="11"/>
  <c r="FQ304" i="11"/>
  <c r="IG270" i="11"/>
  <c r="ED218" i="11"/>
  <c r="CX287" i="11"/>
  <c r="CL55" i="11"/>
  <c r="DY135" i="11"/>
  <c r="DW322" i="11"/>
  <c r="IA270" i="11"/>
  <c r="CX348" i="11"/>
  <c r="CL215" i="11"/>
  <c r="IF211" i="11"/>
  <c r="EA271" i="11"/>
  <c r="CL336" i="11"/>
  <c r="IB119" i="11"/>
  <c r="BA93" i="11"/>
  <c r="AT33" i="11"/>
  <c r="EF79" i="11"/>
  <c r="ET159" i="11"/>
  <c r="AQ114" i="11"/>
  <c r="EF277" i="11"/>
  <c r="BA95" i="11"/>
  <c r="EZ231" i="11"/>
  <c r="EA310" i="11"/>
  <c r="DZ120" i="11"/>
  <c r="AV3" i="11"/>
  <c r="AQ81" i="11"/>
  <c r="AZ262" i="11"/>
  <c r="AW281" i="11"/>
  <c r="EF178" i="11"/>
  <c r="DY288" i="11"/>
  <c r="AS163" i="11"/>
  <c r="DY51" i="11"/>
  <c r="AS182" i="11"/>
  <c r="AY60" i="11"/>
  <c r="BZ344" i="11"/>
  <c r="AT240" i="11"/>
  <c r="FG4" i="11"/>
  <c r="AV112" i="11"/>
  <c r="FO37" i="11"/>
  <c r="EA56" i="11"/>
  <c r="EF157" i="11"/>
  <c r="EF10" i="11"/>
  <c r="HB57" i="11"/>
  <c r="CX113" i="11"/>
  <c r="FI274" i="11"/>
  <c r="DW110" i="11"/>
  <c r="ET122" i="11"/>
  <c r="DY152" i="11"/>
  <c r="IJ164" i="11"/>
  <c r="IJ81" i="11"/>
  <c r="AX288" i="11"/>
  <c r="HZ172" i="11"/>
  <c r="EF89" i="11"/>
  <c r="EC273" i="11"/>
  <c r="CX96" i="11"/>
  <c r="AW111" i="11"/>
  <c r="EH7" i="11"/>
  <c r="DY118" i="11"/>
  <c r="ET219" i="11"/>
  <c r="DY251" i="11"/>
  <c r="DX253" i="11"/>
  <c r="EC295" i="11"/>
  <c r="AR335" i="11"/>
  <c r="DW102" i="11"/>
  <c r="AW63" i="11"/>
  <c r="FI4" i="11"/>
  <c r="AZ215" i="11"/>
  <c r="DZ138" i="11"/>
  <c r="EF288" i="11"/>
  <c r="IB237" i="11"/>
  <c r="EA273" i="11"/>
  <c r="DZ158" i="11"/>
  <c r="BZ318" i="11"/>
  <c r="FG266" i="11"/>
  <c r="IE194" i="11"/>
  <c r="AW41" i="11"/>
  <c r="EC269" i="11"/>
  <c r="AV118" i="11"/>
  <c r="IE210" i="11"/>
  <c r="IG177" i="11"/>
  <c r="IK108" i="11"/>
  <c r="FK143" i="11"/>
  <c r="HZ152" i="11"/>
  <c r="AR210" i="11"/>
  <c r="IG219" i="11"/>
  <c r="CX124" i="11"/>
  <c r="ED168" i="11"/>
  <c r="AX257" i="11"/>
  <c r="EB300" i="11"/>
  <c r="HB90" i="11"/>
  <c r="AZ41" i="11"/>
  <c r="IF87" i="11"/>
  <c r="HB297" i="11"/>
  <c r="AT210" i="11"/>
  <c r="AX63" i="11"/>
  <c r="BA31" i="11"/>
  <c r="AZ316" i="11"/>
  <c r="ET205" i="11"/>
  <c r="EA226" i="11"/>
  <c r="EC235" i="11"/>
  <c r="CN306" i="11"/>
  <c r="EC237" i="11"/>
  <c r="FN280" i="11"/>
  <c r="EE217" i="11"/>
  <c r="AV263" i="11"/>
  <c r="II206" i="11"/>
  <c r="EB258" i="11"/>
  <c r="DY131" i="11"/>
  <c r="IA32" i="11"/>
  <c r="AW87" i="11"/>
  <c r="IC101" i="11"/>
  <c r="IJ344" i="11"/>
  <c r="EH315" i="11"/>
  <c r="EB76" i="11"/>
  <c r="AW167" i="11"/>
  <c r="FC42" i="11"/>
  <c r="AX53" i="11"/>
  <c r="AT262" i="11"/>
  <c r="EG102" i="11"/>
  <c r="EG145" i="11"/>
  <c r="DW291" i="11"/>
  <c r="AT68" i="11"/>
  <c r="CL54" i="11"/>
  <c r="II310" i="11"/>
  <c r="AS118" i="11"/>
  <c r="EG178" i="11"/>
  <c r="CL330" i="11"/>
  <c r="EB232" i="11"/>
  <c r="AY39" i="11"/>
  <c r="IC277" i="11"/>
  <c r="EB254" i="11"/>
  <c r="DJ105" i="11"/>
  <c r="IE340" i="11"/>
  <c r="CL317" i="11"/>
  <c r="DW211" i="11"/>
  <c r="DZ103" i="11"/>
  <c r="AU171" i="11"/>
  <c r="FN338" i="11"/>
  <c r="CL98" i="11"/>
  <c r="FN206" i="11"/>
  <c r="IC184" i="11"/>
  <c r="AZ95" i="11"/>
  <c r="CN224" i="11"/>
  <c r="EF152" i="11"/>
  <c r="IJ339" i="11"/>
  <c r="ID76" i="11"/>
  <c r="DW266" i="11"/>
  <c r="DZ144" i="11"/>
  <c r="ED186" i="11"/>
  <c r="AS30" i="11"/>
  <c r="AU165" i="11"/>
  <c r="CX39" i="11"/>
  <c r="AR105" i="11"/>
  <c r="AS273" i="11"/>
  <c r="HZ148" i="11"/>
  <c r="HB239" i="11"/>
  <c r="DZ44" i="11"/>
  <c r="IE331" i="11"/>
  <c r="HZ160" i="11"/>
  <c r="CX240" i="11"/>
  <c r="AW247" i="11"/>
  <c r="ID109" i="11"/>
  <c r="EC284" i="11"/>
  <c r="AX244" i="11"/>
  <c r="DY216" i="11"/>
  <c r="EH227" i="11"/>
  <c r="EH159" i="11"/>
  <c r="FM288" i="11"/>
  <c r="AS214" i="11"/>
  <c r="BZ212" i="11"/>
  <c r="CW214" i="11"/>
  <c r="FD175" i="11"/>
  <c r="EB61" i="11"/>
  <c r="EB107" i="11"/>
  <c r="IC283" i="11"/>
  <c r="EZ47" i="11"/>
  <c r="BA181" i="11"/>
  <c r="AS32" i="11"/>
  <c r="CL248" i="11"/>
  <c r="CL88" i="11"/>
  <c r="BZ190" i="11"/>
  <c r="AU190" i="11"/>
  <c r="AR40" i="11"/>
  <c r="BZ75" i="11"/>
  <c r="EV101" i="11"/>
  <c r="EB341" i="11"/>
  <c r="DW126" i="11"/>
  <c r="AX178" i="11"/>
  <c r="EC205" i="11"/>
  <c r="AW253" i="11"/>
  <c r="FG60" i="11"/>
  <c r="ET200" i="11"/>
  <c r="EB173" i="11"/>
  <c r="IC229" i="11"/>
  <c r="EH94" i="11"/>
  <c r="EC91" i="11"/>
  <c r="FK285" i="11"/>
  <c r="AX217" i="11"/>
  <c r="DY90" i="11"/>
  <c r="FH244" i="11"/>
  <c r="EX351" i="11"/>
  <c r="CL333" i="11"/>
  <c r="ED36" i="11"/>
  <c r="EB146" i="11"/>
  <c r="AQ241" i="11"/>
  <c r="DX155" i="11"/>
  <c r="DZ133" i="11"/>
  <c r="AU313" i="11"/>
  <c r="AS297" i="11"/>
  <c r="CX34" i="11"/>
  <c r="AW189" i="11"/>
  <c r="EC326" i="11"/>
  <c r="AV70" i="11"/>
  <c r="BA122" i="11"/>
  <c r="AR178" i="11"/>
  <c r="BA299" i="11"/>
  <c r="DX239" i="11"/>
  <c r="IA217" i="11"/>
  <c r="AU89" i="11"/>
  <c r="FE293" i="11"/>
  <c r="FB252" i="11"/>
  <c r="HK274" i="11"/>
  <c r="HJ227" i="11"/>
  <c r="BA165" i="11"/>
  <c r="AX346" i="11"/>
  <c r="FA254" i="11"/>
  <c r="EY315" i="11"/>
  <c r="HG145" i="11"/>
  <c r="EV210" i="11"/>
  <c r="HE6" i="11"/>
  <c r="EU101" i="11"/>
  <c r="AX145" i="11"/>
  <c r="FA29" i="11"/>
  <c r="EX84" i="11"/>
  <c r="HY151" i="11"/>
  <c r="AS143" i="11"/>
  <c r="AV271" i="11"/>
  <c r="HG34" i="11"/>
  <c r="EX294" i="11"/>
  <c r="AR322" i="11"/>
  <c r="IJ195" i="11"/>
  <c r="AQ346" i="11"/>
  <c r="AU233" i="11"/>
  <c r="AX327" i="11"/>
  <c r="DZ205" i="11"/>
  <c r="AV318" i="11"/>
  <c r="AV268" i="11"/>
  <c r="AW181" i="11"/>
  <c r="AS28" i="11"/>
  <c r="CL304" i="11"/>
  <c r="EA158" i="11"/>
  <c r="AW158" i="11"/>
  <c r="IE220" i="11"/>
  <c r="EH152" i="11"/>
  <c r="EC180" i="11"/>
  <c r="ED50" i="11"/>
  <c r="AZ240" i="11"/>
  <c r="AV56" i="11"/>
  <c r="AQ262" i="11"/>
  <c r="EW41" i="11"/>
  <c r="EX285" i="11"/>
  <c r="EU279" i="11"/>
  <c r="AV301" i="11"/>
  <c r="BZ183" i="11"/>
  <c r="AZ334" i="11"/>
  <c r="BA144" i="11"/>
  <c r="EH290" i="11"/>
  <c r="AQ36" i="11"/>
  <c r="FB41" i="11"/>
  <c r="CX235" i="11"/>
  <c r="AT177" i="11"/>
  <c r="EY348" i="11"/>
  <c r="DW159" i="11"/>
  <c r="AT241" i="11"/>
  <c r="HZ153" i="11"/>
  <c r="HZ273" i="11"/>
  <c r="AY224" i="11"/>
  <c r="II166" i="11"/>
  <c r="HB217" i="11"/>
  <c r="AS246" i="11"/>
  <c r="EE118" i="11"/>
  <c r="AR294" i="11"/>
  <c r="AY328" i="11"/>
  <c r="AV164" i="11"/>
  <c r="HZ200" i="11"/>
  <c r="AZ233" i="11"/>
  <c r="DY306" i="11"/>
  <c r="AZ302" i="11"/>
  <c r="DX292" i="11"/>
  <c r="EV97" i="11"/>
  <c r="ED171" i="11"/>
  <c r="AW210" i="11"/>
  <c r="HB106" i="11"/>
  <c r="CX198" i="11"/>
  <c r="EE337" i="11"/>
  <c r="EV339" i="11"/>
  <c r="AR76" i="11"/>
  <c r="AZ205" i="11"/>
  <c r="HZ53" i="11"/>
  <c r="FA116" i="11"/>
  <c r="CL130" i="11"/>
  <c r="AW297" i="11"/>
  <c r="AZ114" i="11"/>
  <c r="AU209" i="11"/>
  <c r="AQ333" i="11"/>
  <c r="HP28" i="11"/>
  <c r="DZ224" i="11"/>
  <c r="HZ332" i="11"/>
  <c r="EY254" i="11"/>
  <c r="DY337" i="11"/>
  <c r="EU340" i="11"/>
  <c r="AQ137" i="11"/>
  <c r="IH346" i="11"/>
  <c r="EU303" i="11"/>
  <c r="FA191" i="11"/>
  <c r="AZ51" i="11"/>
  <c r="HO239" i="11"/>
  <c r="AS203" i="11"/>
  <c r="AS9" i="11"/>
  <c r="HZ276" i="11"/>
  <c r="AV96" i="11"/>
  <c r="AR190" i="11"/>
  <c r="CL2" i="11"/>
  <c r="AY271" i="11"/>
  <c r="AS344" i="11"/>
  <c r="EX165" i="11"/>
  <c r="AY168" i="11"/>
  <c r="EC28" i="11"/>
  <c r="AW164" i="11"/>
  <c r="EE88" i="11"/>
  <c r="EC99" i="11"/>
  <c r="HB85" i="11"/>
  <c r="CX304" i="11"/>
  <c r="IE78" i="11"/>
  <c r="AW115" i="11"/>
  <c r="FD32" i="11"/>
  <c r="DX251" i="11"/>
  <c r="AZ279" i="11"/>
  <c r="CX261" i="11"/>
  <c r="HE54" i="11"/>
  <c r="HZ312" i="11"/>
  <c r="II252" i="11"/>
  <c r="EC268" i="11"/>
  <c r="AR47" i="11"/>
  <c r="HI171" i="11"/>
  <c r="BA140" i="11"/>
  <c r="AV139" i="11"/>
  <c r="AU38" i="11"/>
  <c r="AW201" i="11"/>
  <c r="EU217" i="11"/>
  <c r="AX86" i="11"/>
  <c r="AV235" i="11"/>
  <c r="AT168" i="11"/>
  <c r="AZ161" i="11"/>
  <c r="EB333" i="11"/>
  <c r="FA172" i="11"/>
  <c r="AS171" i="11"/>
  <c r="AU204" i="11"/>
  <c r="AR74" i="11"/>
  <c r="BZ149" i="11"/>
  <c r="HZ176" i="11"/>
  <c r="IB180" i="11"/>
  <c r="DY303" i="11"/>
  <c r="AS219" i="11"/>
  <c r="BA57" i="11"/>
  <c r="AZ123" i="11"/>
  <c r="DW130" i="11"/>
  <c r="ID345" i="11"/>
  <c r="AY297" i="11"/>
  <c r="FC291" i="11"/>
  <c r="HJ179" i="11"/>
  <c r="FA104" i="11"/>
  <c r="ID214" i="11"/>
  <c r="EE213" i="11"/>
  <c r="IA154" i="11"/>
  <c r="EH39" i="11"/>
  <c r="DZ303" i="11"/>
  <c r="EW261" i="11"/>
  <c r="IK98" i="11"/>
  <c r="EB291" i="11"/>
  <c r="AS55" i="11"/>
  <c r="AR77" i="11"/>
  <c r="AS101" i="11"/>
  <c r="AS321" i="11"/>
  <c r="HZ30" i="11"/>
  <c r="AR51" i="11"/>
  <c r="AS209" i="11"/>
  <c r="AX335" i="11"/>
  <c r="EZ113" i="11"/>
  <c r="DW241" i="11"/>
  <c r="FA40" i="11"/>
  <c r="DX244" i="11"/>
  <c r="AS318" i="11"/>
  <c r="AX339" i="11"/>
  <c r="EA63" i="11"/>
  <c r="IG121" i="11"/>
  <c r="AV282" i="11"/>
  <c r="EF241" i="11"/>
  <c r="CX29" i="11"/>
  <c r="EA4" i="11"/>
  <c r="AZ200" i="11"/>
  <c r="BA171" i="11"/>
  <c r="AU345" i="11"/>
  <c r="AV339" i="11"/>
  <c r="AX49" i="11"/>
  <c r="HZ222" i="11"/>
  <c r="BA187" i="11"/>
  <c r="AR351" i="11"/>
  <c r="FA51" i="11"/>
  <c r="AX293" i="11"/>
  <c r="EA290" i="11"/>
  <c r="DZ331" i="11"/>
  <c r="IK258" i="11"/>
  <c r="EB227" i="11"/>
  <c r="BZ165" i="11"/>
  <c r="EB299" i="11"/>
  <c r="AW84" i="11"/>
  <c r="AT184" i="11"/>
  <c r="AS174" i="11"/>
  <c r="AX310" i="11"/>
  <c r="AR137" i="11"/>
  <c r="EF55" i="11"/>
  <c r="CL342" i="11"/>
  <c r="EE267" i="11"/>
  <c r="AU143" i="11"/>
  <c r="AR131" i="11"/>
  <c r="CL77" i="11"/>
  <c r="AR255" i="11"/>
  <c r="AV153" i="11"/>
  <c r="AS71" i="11"/>
  <c r="FD320" i="11"/>
  <c r="AZ10" i="11"/>
  <c r="HZ201" i="11"/>
  <c r="AX286" i="11"/>
  <c r="BA126" i="11"/>
  <c r="AU109" i="11"/>
  <c r="FA112" i="11"/>
  <c r="AV81" i="11"/>
  <c r="CL148" i="11"/>
  <c r="AT344" i="11"/>
  <c r="AW282" i="11"/>
  <c r="CX5" i="11"/>
  <c r="EC285" i="11"/>
  <c r="AT281" i="11"/>
  <c r="AS263" i="11"/>
  <c r="AW199" i="11"/>
  <c r="BA319" i="11"/>
  <c r="EY65" i="11"/>
  <c r="ED66" i="11"/>
  <c r="AX137" i="11"/>
  <c r="AX46" i="11"/>
  <c r="AS50" i="11"/>
  <c r="DZ233" i="11"/>
  <c r="AX129" i="11"/>
  <c r="AY243" i="11"/>
  <c r="EF80" i="11"/>
  <c r="AT89" i="11"/>
  <c r="BA67" i="11"/>
  <c r="EC232" i="11"/>
  <c r="AQ205" i="11"/>
  <c r="EH178" i="11"/>
  <c r="BA264" i="11"/>
  <c r="EH323" i="11"/>
  <c r="AQ94" i="11"/>
  <c r="DZ302" i="11"/>
  <c r="ET334" i="11"/>
  <c r="DW137" i="11"/>
  <c r="EA254" i="11"/>
  <c r="CL37" i="11"/>
  <c r="AQ160" i="11"/>
  <c r="IA80" i="11"/>
  <c r="DZ148" i="11"/>
  <c r="AS269" i="11"/>
  <c r="EE173" i="11"/>
  <c r="AZ296" i="11"/>
  <c r="IA100" i="11"/>
  <c r="EA192" i="11"/>
  <c r="ET238" i="11"/>
  <c r="ET59" i="11"/>
  <c r="EB344" i="11"/>
  <c r="FK299" i="11"/>
  <c r="EH95" i="11"/>
  <c r="HB255" i="11"/>
  <c r="EG255" i="11"/>
  <c r="IA29" i="11"/>
  <c r="AX166" i="11"/>
  <c r="IE224" i="11"/>
  <c r="BZ189" i="11"/>
  <c r="IF117" i="11"/>
  <c r="BA345" i="11"/>
  <c r="AR343" i="11"/>
  <c r="EH158" i="11"/>
  <c r="DW329" i="11"/>
  <c r="BA216" i="11"/>
  <c r="ID341" i="11"/>
  <c r="IG150" i="11"/>
  <c r="ET27" i="11"/>
  <c r="ET181" i="11"/>
  <c r="AT38" i="11"/>
  <c r="DZ310" i="11"/>
  <c r="BZ28" i="11"/>
  <c r="AT52" i="11"/>
  <c r="IJ319" i="11"/>
  <c r="AT40" i="11"/>
  <c r="CX279" i="11"/>
  <c r="II204" i="11"/>
  <c r="DW226" i="11"/>
  <c r="EG162" i="11"/>
  <c r="HB181" i="11"/>
  <c r="FI299" i="11"/>
  <c r="ED90" i="11"/>
  <c r="HB282" i="11"/>
  <c r="DY222" i="11"/>
  <c r="AX214" i="11"/>
  <c r="AV83" i="11"/>
  <c r="IJ90" i="11"/>
  <c r="ET57" i="11"/>
  <c r="AU104" i="11"/>
  <c r="IK179" i="11"/>
  <c r="AS3" i="11"/>
  <c r="BZ265" i="11"/>
  <c r="FD183" i="11"/>
  <c r="CL100" i="11"/>
  <c r="AT255" i="11"/>
  <c r="DY175" i="11"/>
  <c r="AQ88" i="11"/>
  <c r="AQ128" i="11"/>
  <c r="EB112" i="11"/>
  <c r="DY261" i="11"/>
  <c r="AU238" i="11"/>
  <c r="AU65" i="11"/>
  <c r="HZ169" i="11"/>
  <c r="EZ57" i="11"/>
  <c r="EA312" i="11"/>
  <c r="EE57" i="11"/>
  <c r="AS190" i="11"/>
  <c r="AY280" i="11"/>
  <c r="HB159" i="11"/>
  <c r="EG339" i="11"/>
  <c r="DW254" i="11"/>
  <c r="IH338" i="11"/>
  <c r="EG181" i="11"/>
  <c r="AZ291" i="11"/>
  <c r="DW311" i="11"/>
  <c r="EA269" i="11"/>
  <c r="AU234" i="11"/>
  <c r="BZ180" i="11"/>
  <c r="DZ266" i="11"/>
  <c r="EB238" i="11"/>
  <c r="CT307" i="11"/>
  <c r="DW195" i="11"/>
  <c r="FM302" i="11"/>
  <c r="ET267" i="11"/>
  <c r="IJ121" i="11"/>
  <c r="IE5" i="11"/>
  <c r="DX127" i="11"/>
  <c r="IG210" i="11"/>
  <c r="FN213" i="11"/>
  <c r="ET134" i="11"/>
  <c r="HB134" i="11"/>
  <c r="GW97" i="11"/>
  <c r="AX71" i="11"/>
  <c r="EF207" i="11"/>
  <c r="EH147" i="11"/>
  <c r="EB240" i="11"/>
  <c r="AW128" i="11"/>
  <c r="ET309" i="11"/>
  <c r="ET346" i="11"/>
  <c r="AV192" i="11"/>
  <c r="EB75" i="11"/>
  <c r="IJ194" i="11"/>
  <c r="DY101" i="11"/>
  <c r="AQ4" i="11"/>
  <c r="BZ39" i="11"/>
  <c r="AR41" i="11"/>
  <c r="CX297" i="11"/>
  <c r="EE227" i="11"/>
  <c r="EG236" i="11"/>
  <c r="DJ191" i="11"/>
  <c r="DY9" i="11"/>
  <c r="IK78" i="11"/>
  <c r="AY182" i="11"/>
  <c r="DW222" i="11"/>
  <c r="ID326" i="11"/>
  <c r="CL119" i="11"/>
  <c r="DW147" i="11"/>
  <c r="CQ190" i="11"/>
  <c r="AZ148" i="11"/>
  <c r="DW347" i="11"/>
  <c r="EC208" i="11"/>
  <c r="EB308" i="11"/>
  <c r="II338" i="11"/>
  <c r="AS126" i="11"/>
  <c r="AX268" i="11"/>
  <c r="FD170" i="11"/>
  <c r="EF261" i="11"/>
  <c r="HB243" i="11"/>
  <c r="IK282" i="11"/>
  <c r="BA278" i="11"/>
  <c r="ED290" i="11"/>
  <c r="AU132" i="11"/>
  <c r="CL34" i="11"/>
  <c r="EU86" i="11"/>
  <c r="AT104" i="11"/>
  <c r="ED281" i="11"/>
  <c r="CL293" i="11"/>
  <c r="EC214" i="11"/>
  <c r="DY310" i="11"/>
  <c r="EC274" i="11"/>
  <c r="CP301" i="11"/>
  <c r="ET306" i="11"/>
  <c r="EH87" i="11"/>
  <c r="AW159" i="11"/>
  <c r="IG316" i="11"/>
  <c r="AS144" i="11"/>
  <c r="IE222" i="11"/>
  <c r="AS150" i="11"/>
  <c r="CW185" i="11"/>
  <c r="DW171" i="11"/>
  <c r="HM230" i="11"/>
  <c r="FQ258" i="11"/>
  <c r="IB289" i="11"/>
  <c r="IE92" i="11"/>
  <c r="CX314" i="11"/>
  <c r="AT30" i="11"/>
  <c r="ET169" i="11"/>
  <c r="IF323" i="11"/>
  <c r="AQ181" i="11"/>
  <c r="CL108" i="11"/>
  <c r="BZ210" i="11"/>
  <c r="AZ248" i="11"/>
  <c r="EG98" i="11"/>
  <c r="EB40" i="11"/>
  <c r="AU58" i="11"/>
  <c r="IG306" i="11"/>
  <c r="EA178" i="11"/>
  <c r="HZ117" i="11"/>
  <c r="DY29" i="11"/>
  <c r="AV154" i="11"/>
  <c r="IK131" i="11"/>
  <c r="ET221" i="11"/>
  <c r="AW31" i="11"/>
  <c r="EA330" i="11"/>
  <c r="EA189" i="11"/>
  <c r="IE173" i="11"/>
  <c r="ID122" i="11"/>
  <c r="AY304" i="11"/>
  <c r="EA216" i="11"/>
  <c r="FK244" i="11"/>
  <c r="EC345" i="11"/>
  <c r="EE133" i="11"/>
  <c r="CL160" i="11"/>
  <c r="EG147" i="11"/>
  <c r="EC191" i="11"/>
  <c r="IG269" i="11"/>
  <c r="CW195" i="11"/>
  <c r="HL127" i="11"/>
  <c r="AU42" i="11"/>
  <c r="CL70" i="11"/>
  <c r="DX254" i="11"/>
  <c r="EF184" i="11"/>
  <c r="EV107" i="11"/>
  <c r="IJ259" i="11"/>
  <c r="EA263" i="11"/>
  <c r="EA207" i="11"/>
  <c r="AS253" i="11"/>
  <c r="DY91" i="11"/>
  <c r="BA128" i="11"/>
  <c r="BZ167" i="11"/>
  <c r="DW214" i="11"/>
  <c r="ET69" i="11"/>
  <c r="II99" i="11"/>
  <c r="IE294" i="11"/>
  <c r="AR28" i="11"/>
  <c r="FJ47" i="11"/>
  <c r="HB182" i="11"/>
  <c r="FM277" i="11"/>
  <c r="EB281" i="11"/>
  <c r="AZ74" i="11"/>
  <c r="EE307" i="11"/>
  <c r="EF27" i="11"/>
  <c r="AU318" i="11"/>
  <c r="FH310" i="11"/>
  <c r="DX177" i="11"/>
  <c r="HB337" i="11"/>
  <c r="EB250" i="11"/>
  <c r="IB173" i="11"/>
  <c r="HB251" i="11"/>
  <c r="DW176" i="11"/>
  <c r="IB196" i="11"/>
  <c r="BA70" i="11"/>
  <c r="EF122" i="11"/>
  <c r="ED248" i="11"/>
  <c r="AZ61" i="11"/>
  <c r="BA145" i="11"/>
  <c r="EC289" i="11"/>
  <c r="CL182" i="11"/>
  <c r="AR42" i="11"/>
  <c r="DY143" i="11"/>
  <c r="EE257" i="11"/>
  <c r="CX259" i="11"/>
  <c r="DJ262" i="11"/>
  <c r="AX272" i="11"/>
  <c r="FN321" i="11"/>
  <c r="DY340" i="11"/>
  <c r="CW238" i="11"/>
  <c r="IC251" i="11"/>
  <c r="EE319" i="11"/>
  <c r="EA205" i="11"/>
  <c r="DZ308" i="11"/>
  <c r="AV175" i="11"/>
  <c r="FP313" i="11"/>
  <c r="IA328" i="11"/>
  <c r="DX184" i="11"/>
  <c r="CX246" i="11"/>
  <c r="IE98" i="11"/>
  <c r="HZ189" i="11"/>
  <c r="ID307" i="11"/>
  <c r="HB324" i="11"/>
  <c r="EG317" i="11"/>
  <c r="II217" i="11"/>
  <c r="IK256" i="11"/>
  <c r="AV274" i="11"/>
  <c r="DX242" i="11"/>
  <c r="IG279" i="11"/>
  <c r="DW300" i="11"/>
  <c r="HL42" i="11"/>
  <c r="ID155" i="11"/>
  <c r="ET48" i="11"/>
  <c r="IG97" i="11"/>
  <c r="HU312" i="11"/>
  <c r="AZ267" i="11"/>
  <c r="EY166" i="11"/>
  <c r="EV265" i="11"/>
  <c r="HZ226" i="11"/>
  <c r="EX96" i="11"/>
  <c r="FE280" i="11"/>
  <c r="EW77" i="11"/>
  <c r="HI52" i="11"/>
  <c r="EZ112" i="11"/>
  <c r="FE285" i="11"/>
  <c r="HM133" i="11"/>
  <c r="AT196" i="11"/>
  <c r="HL46" i="11"/>
  <c r="FD201" i="11"/>
  <c r="HL96" i="11"/>
  <c r="FC301" i="11"/>
  <c r="AZ90" i="11"/>
  <c r="HP99" i="11"/>
  <c r="BA261" i="11"/>
  <c r="HM238" i="11"/>
  <c r="FA84" i="11"/>
  <c r="AV209" i="11"/>
  <c r="FD246" i="11"/>
  <c r="AW36" i="11"/>
  <c r="EX27" i="11"/>
  <c r="AY59" i="11"/>
  <c r="AR334" i="11"/>
  <c r="BA335" i="11"/>
  <c r="HJ181" i="11"/>
  <c r="AX102" i="11"/>
  <c r="EX282" i="11"/>
  <c r="AS334" i="11"/>
  <c r="EZ209" i="11"/>
  <c r="AT36" i="11"/>
  <c r="HK78" i="11"/>
  <c r="AZ350" i="11"/>
  <c r="EX204" i="11"/>
  <c r="AU323" i="11"/>
  <c r="BA339" i="11"/>
  <c r="EF67" i="11"/>
  <c r="HZ214" i="11"/>
  <c r="ID222" i="11"/>
  <c r="AW33" i="11"/>
  <c r="HV108" i="11"/>
  <c r="DZ106" i="11"/>
  <c r="AY279" i="11"/>
  <c r="AQ297" i="11"/>
  <c r="AY91" i="11"/>
  <c r="HK75" i="11"/>
  <c r="ED182" i="11"/>
  <c r="AQ108" i="11"/>
  <c r="AR251" i="11"/>
  <c r="EW96" i="11"/>
  <c r="AW177" i="11"/>
  <c r="EG106" i="11"/>
  <c r="EG215" i="11"/>
  <c r="CX315" i="11"/>
  <c r="AY103" i="11"/>
  <c r="AV313" i="11"/>
  <c r="AZ332" i="11"/>
  <c r="EU249" i="11"/>
  <c r="AZ104" i="11"/>
  <c r="ET282" i="11"/>
  <c r="IC348" i="11"/>
  <c r="AS124" i="11"/>
  <c r="AR206" i="11"/>
  <c r="BZ38" i="11"/>
  <c r="AR202" i="11"/>
  <c r="AW64" i="11"/>
  <c r="AT265" i="11"/>
  <c r="EU33" i="11"/>
  <c r="AU207" i="11"/>
  <c r="ID212" i="11"/>
  <c r="AR49" i="11"/>
  <c r="CL261" i="11"/>
  <c r="BA337" i="11"/>
  <c r="EZ110" i="11"/>
  <c r="EV40" i="11"/>
  <c r="AV62" i="11"/>
  <c r="AY173" i="11"/>
  <c r="AW325" i="11"/>
  <c r="BA234" i="11"/>
  <c r="BA83" i="11"/>
  <c r="DY301" i="11"/>
  <c r="IB294" i="11"/>
  <c r="AR86" i="11"/>
  <c r="FE3" i="11"/>
  <c r="HB11" i="11"/>
  <c r="CX3" i="11"/>
  <c r="AZ255" i="11"/>
  <c r="EC351" i="11"/>
  <c r="IH297" i="11"/>
  <c r="AX281" i="11"/>
  <c r="EW289" i="11"/>
  <c r="HH177" i="11"/>
  <c r="DX172" i="11"/>
  <c r="CX325" i="11"/>
  <c r="AQ29" i="11"/>
  <c r="EH93" i="11"/>
  <c r="FA130" i="11"/>
  <c r="EA248" i="11"/>
  <c r="CL328" i="11"/>
  <c r="AQ253" i="11"/>
  <c r="AT220" i="11"/>
  <c r="EF169" i="11"/>
  <c r="DW140" i="11"/>
  <c r="AU149" i="11"/>
  <c r="AX93" i="11"/>
  <c r="AT59" i="11"/>
  <c r="AV343" i="11"/>
  <c r="EA275" i="11"/>
  <c r="EB82" i="11"/>
  <c r="AS99" i="11"/>
  <c r="AS70" i="11"/>
  <c r="DX36" i="11"/>
  <c r="EG268" i="11"/>
  <c r="AU9" i="11"/>
  <c r="AS178" i="11"/>
  <c r="AW283" i="11"/>
  <c r="EW103" i="11"/>
  <c r="EA78" i="11"/>
  <c r="CX320" i="11"/>
  <c r="ID156" i="11"/>
  <c r="DX283" i="11"/>
  <c r="AY29" i="11"/>
  <c r="EV344" i="11"/>
  <c r="CX272" i="11"/>
  <c r="ET240" i="11"/>
  <c r="BZ311" i="11"/>
  <c r="AY344" i="11"/>
  <c r="AS44" i="11"/>
  <c r="EZ34" i="11"/>
  <c r="HZ151" i="11"/>
  <c r="AS119" i="11"/>
  <c r="EV87" i="11"/>
  <c r="AY338" i="11"/>
  <c r="DY253" i="11"/>
  <c r="AW203" i="11"/>
  <c r="CL257" i="11"/>
  <c r="AW202" i="11"/>
  <c r="AY315" i="11"/>
  <c r="AX123" i="11"/>
  <c r="IA201" i="11"/>
  <c r="EC74" i="11"/>
  <c r="BA281" i="11"/>
  <c r="ED296" i="11"/>
  <c r="BZ170" i="11"/>
  <c r="ID141" i="11"/>
  <c r="AV203" i="11"/>
  <c r="HW28" i="11"/>
  <c r="HC88" i="11"/>
  <c r="EZ288" i="11"/>
  <c r="AS93" i="11"/>
  <c r="AV144" i="11"/>
  <c r="ED265" i="11"/>
  <c r="AT75" i="11"/>
  <c r="CL103" i="11"/>
  <c r="AT227" i="11"/>
  <c r="AT314" i="11"/>
  <c r="FB284" i="11"/>
  <c r="AQ264" i="11"/>
  <c r="EV92" i="11"/>
  <c r="ET180" i="11"/>
  <c r="CL274" i="11"/>
  <c r="FB278" i="11"/>
  <c r="AW123" i="11"/>
  <c r="AT319" i="11"/>
  <c r="EB163" i="11"/>
  <c r="AR191" i="11"/>
  <c r="AZ259" i="11"/>
  <c r="AV123" i="11"/>
  <c r="AS74" i="11"/>
  <c r="AQ134" i="11"/>
  <c r="AT141" i="11"/>
  <c r="AV316" i="11"/>
  <c r="AR102" i="11"/>
  <c r="AS53" i="11"/>
  <c r="IF170" i="11"/>
  <c r="HZ49" i="11"/>
  <c r="BA113" i="11"/>
  <c r="II148" i="11"/>
  <c r="FB184" i="11"/>
  <c r="AR177" i="11"/>
  <c r="EF239" i="11"/>
  <c r="BA208" i="11"/>
  <c r="AT203" i="11"/>
  <c r="EW47" i="11"/>
  <c r="CL165" i="11"/>
  <c r="AS339" i="11"/>
  <c r="AV120" i="11"/>
  <c r="AV323" i="11"/>
  <c r="FE121" i="11"/>
  <c r="BZ270" i="11"/>
  <c r="DY262" i="11"/>
  <c r="AV299" i="11"/>
  <c r="AT29" i="11"/>
  <c r="HZ327" i="11"/>
  <c r="FD95" i="11"/>
  <c r="AW307" i="11"/>
  <c r="AY50" i="11"/>
  <c r="HZ81" i="11"/>
  <c r="FD86" i="11"/>
  <c r="AX147" i="11"/>
  <c r="EE50" i="11"/>
  <c r="ET260" i="11"/>
  <c r="EY266" i="11"/>
  <c r="DY58" i="11"/>
  <c r="AX278" i="11"/>
  <c r="IG218" i="11"/>
  <c r="ED156" i="11"/>
  <c r="FB81" i="11"/>
  <c r="BZ291" i="11"/>
  <c r="HJ290" i="11"/>
  <c r="IJ177" i="11"/>
  <c r="AX301" i="11"/>
  <c r="BA277" i="11"/>
  <c r="AZ188" i="11"/>
  <c r="AT207" i="11"/>
  <c r="AS106" i="11"/>
  <c r="BZ203" i="11"/>
  <c r="AV205" i="11"/>
  <c r="AZ124" i="11"/>
  <c r="DX324" i="11"/>
  <c r="AT9" i="11"/>
  <c r="HZ336" i="11"/>
  <c r="AQ239" i="11"/>
  <c r="AX78" i="11"/>
  <c r="AY118" i="11"/>
  <c r="AY256" i="11"/>
  <c r="AW37" i="11"/>
  <c r="EZ43" i="11"/>
  <c r="EB323" i="11"/>
  <c r="CX245" i="11"/>
  <c r="BZ53" i="11"/>
  <c r="CL272" i="11"/>
  <c r="AV90" i="11"/>
  <c r="II336" i="11"/>
  <c r="ID154" i="11"/>
  <c r="EB28" i="11"/>
  <c r="AQ129" i="11"/>
  <c r="BZ336" i="11"/>
  <c r="AS167" i="11"/>
  <c r="DY307" i="11"/>
  <c r="AV258" i="11"/>
  <c r="AY235" i="11"/>
  <c r="AZ196" i="11"/>
  <c r="ED114" i="11"/>
  <c r="DX263" i="11"/>
  <c r="DW258" i="11"/>
  <c r="AT109" i="11"/>
  <c r="AY195" i="11"/>
  <c r="AR143" i="11"/>
  <c r="CL230" i="11"/>
  <c r="AU304" i="11"/>
  <c r="AS340" i="11"/>
  <c r="ET136" i="11"/>
  <c r="CQ313" i="11"/>
  <c r="AU102" i="11"/>
  <c r="EH8" i="11"/>
  <c r="EF217" i="11"/>
  <c r="AY125" i="11"/>
  <c r="IJ241" i="11"/>
  <c r="EF250" i="11"/>
  <c r="CT208" i="11"/>
  <c r="IG64" i="11"/>
  <c r="DW91" i="11"/>
  <c r="FQ289" i="11"/>
  <c r="CL111" i="11"/>
  <c r="FG160" i="11"/>
  <c r="DY214" i="11"/>
  <c r="AQ157" i="11"/>
  <c r="AZ158" i="11"/>
  <c r="EC252" i="11"/>
  <c r="FD9" i="11"/>
  <c r="AU195" i="11"/>
  <c r="IE126" i="11"/>
  <c r="AQ183" i="11"/>
  <c r="AT37" i="11"/>
  <c r="EX193" i="11"/>
  <c r="AR151" i="11"/>
  <c r="HZ132" i="11"/>
  <c r="EF304" i="11"/>
  <c r="AV27" i="11"/>
  <c r="DX322" i="11"/>
  <c r="EB272" i="11"/>
  <c r="IH209" i="11"/>
  <c r="AT78" i="11"/>
  <c r="HB63" i="11"/>
  <c r="AY10" i="11"/>
  <c r="AW152" i="11"/>
  <c r="EH117" i="11"/>
  <c r="DX249" i="11"/>
  <c r="FO236" i="11"/>
  <c r="FM251" i="11"/>
  <c r="ET335" i="11"/>
  <c r="CN247" i="11"/>
  <c r="DY50" i="11"/>
  <c r="IA133" i="11"/>
  <c r="DW182" i="11"/>
  <c r="AU145" i="11"/>
  <c r="II173" i="11"/>
  <c r="AV305" i="11"/>
  <c r="DZ291" i="11"/>
  <c r="BZ77" i="11"/>
  <c r="HB323" i="11"/>
  <c r="DY328" i="11"/>
  <c r="HB94" i="11"/>
  <c r="EF347" i="11"/>
  <c r="AT218" i="11"/>
  <c r="EG265" i="11"/>
  <c r="AX240" i="11"/>
  <c r="AW261" i="11"/>
  <c r="AV257" i="11"/>
  <c r="AT193" i="11"/>
  <c r="IE99" i="11"/>
  <c r="EA306" i="11"/>
  <c r="IH284" i="11"/>
  <c r="BZ323" i="11"/>
  <c r="EA257" i="11"/>
  <c r="BA76" i="11"/>
  <c r="ED122" i="11"/>
  <c r="AT77" i="11"/>
  <c r="AZ201" i="11"/>
  <c r="IB160" i="11"/>
  <c r="AW260" i="11"/>
  <c r="IJ229" i="11"/>
  <c r="IJ290" i="11"/>
  <c r="IF160" i="11"/>
  <c r="FP345" i="11"/>
  <c r="ET327" i="11"/>
  <c r="AX97" i="11"/>
  <c r="EA285" i="11"/>
  <c r="ET90" i="11"/>
  <c r="EF267" i="11"/>
  <c r="DJ265" i="11"/>
  <c r="ED147" i="11"/>
  <c r="FG229" i="11"/>
  <c r="IF214" i="11"/>
  <c r="BA322" i="11"/>
  <c r="FK258" i="11"/>
  <c r="ID189" i="11"/>
  <c r="AZ145" i="11"/>
  <c r="AV265" i="11"/>
  <c r="IC347" i="11"/>
  <c r="AT243" i="11"/>
  <c r="DX145" i="11"/>
  <c r="DW293" i="11"/>
  <c r="AV138" i="11"/>
  <c r="AT133" i="11"/>
  <c r="EG52" i="11"/>
  <c r="EY193" i="11"/>
  <c r="AT270" i="11"/>
  <c r="IB51" i="11"/>
  <c r="AU112" i="11"/>
  <c r="CX331" i="11"/>
  <c r="DW28" i="11"/>
  <c r="DX265" i="11"/>
  <c r="DJ112" i="11"/>
  <c r="EC336" i="11"/>
  <c r="BA196" i="11"/>
  <c r="ET203" i="11"/>
  <c r="AV255" i="11"/>
  <c r="BZ143" i="11"/>
  <c r="CO311" i="11"/>
  <c r="IC268" i="11"/>
  <c r="FH207" i="11"/>
  <c r="DX247" i="11"/>
  <c r="AV80" i="11"/>
  <c r="CV224" i="11"/>
  <c r="DX152" i="11"/>
  <c r="DY81" i="11"/>
  <c r="ID227" i="11"/>
  <c r="AT316" i="11"/>
  <c r="DZ162" i="11"/>
  <c r="IE324" i="11"/>
  <c r="CL268" i="11"/>
  <c r="AW220" i="11"/>
  <c r="CX60" i="11"/>
  <c r="AV33" i="11"/>
  <c r="IE62" i="11"/>
  <c r="CL6" i="11"/>
  <c r="DY235" i="11"/>
  <c r="EG346" i="11"/>
  <c r="IF315" i="11"/>
  <c r="EG137" i="11"/>
  <c r="AS100" i="11"/>
  <c r="AZ137" i="11"/>
  <c r="FK78" i="11"/>
  <c r="EC288" i="11"/>
  <c r="AR182" i="11"/>
  <c r="IC304" i="11"/>
  <c r="CX43" i="11"/>
  <c r="EC71" i="11"/>
  <c r="CR260" i="11"/>
  <c r="EG81" i="11"/>
  <c r="DX216" i="11"/>
  <c r="FN258" i="11"/>
  <c r="IF288" i="11"/>
  <c r="IC37" i="11"/>
  <c r="AR63" i="11"/>
  <c r="IK285" i="11"/>
  <c r="CX83" i="11"/>
  <c r="CX128" i="11"/>
  <c r="FL220" i="11"/>
  <c r="AV327" i="11"/>
  <c r="AW30" i="11"/>
  <c r="IB8" i="11"/>
  <c r="CX150" i="11"/>
  <c r="HB350" i="11"/>
  <c r="EV49" i="11"/>
  <c r="EE122" i="11"/>
  <c r="AR176" i="11"/>
  <c r="AU142" i="11"/>
  <c r="AW149" i="11"/>
  <c r="EB318" i="11"/>
  <c r="AS65" i="11"/>
  <c r="EG284" i="11"/>
  <c r="AW86" i="11"/>
  <c r="DZ328" i="11"/>
  <c r="CX280" i="11"/>
  <c r="IB130" i="11"/>
  <c r="AZ185" i="11"/>
  <c r="IH215" i="11"/>
  <c r="DX344" i="11"/>
  <c r="FJ282" i="11"/>
  <c r="ID277" i="11"/>
  <c r="EE258" i="11"/>
  <c r="ID281" i="11"/>
  <c r="IG289" i="11"/>
  <c r="AT137" i="11"/>
  <c r="IH310" i="11"/>
  <c r="II314" i="11"/>
  <c r="IF199" i="11"/>
  <c r="FJ150" i="11"/>
  <c r="DZ62" i="11"/>
  <c r="EC102" i="11"/>
  <c r="AT254" i="11"/>
  <c r="EA50" i="11"/>
  <c r="AX182" i="11"/>
  <c r="EH67" i="11"/>
  <c r="EB289" i="11"/>
  <c r="AX273" i="11"/>
  <c r="HB133" i="11"/>
  <c r="AX67" i="11"/>
  <c r="AQ65" i="11"/>
  <c r="EG67" i="11"/>
  <c r="EC202" i="11"/>
  <c r="DX234" i="11"/>
  <c r="AZ323" i="11"/>
  <c r="BA257" i="11"/>
  <c r="EF82" i="11"/>
  <c r="DW281" i="11"/>
  <c r="HB342" i="11"/>
  <c r="DX346" i="11"/>
  <c r="DX232" i="11"/>
  <c r="EA131" i="11"/>
  <c r="HB228" i="11"/>
  <c r="ET344" i="11"/>
  <c r="DZ170" i="11"/>
  <c r="FL214" i="11"/>
  <c r="EF167" i="11"/>
  <c r="EE87" i="11"/>
  <c r="EC172" i="11"/>
  <c r="IG175" i="11"/>
  <c r="IJ42" i="11"/>
  <c r="AY197" i="11"/>
  <c r="EE235" i="11"/>
  <c r="AV91" i="11"/>
  <c r="CX316" i="11"/>
  <c r="AW222" i="11"/>
  <c r="AU123" i="11"/>
  <c r="EG334" i="11"/>
  <c r="EY221" i="11"/>
  <c r="FC261" i="11"/>
  <c r="EX244" i="11"/>
  <c r="AW43" i="11"/>
  <c r="AX117" i="11"/>
  <c r="BA87" i="11"/>
  <c r="ED165" i="11"/>
  <c r="EY249" i="11"/>
  <c r="BA305" i="11"/>
  <c r="IH100" i="11"/>
  <c r="AX307" i="11"/>
  <c r="EA73" i="11"/>
  <c r="EH231" i="11"/>
  <c r="BA159" i="11"/>
  <c r="AY283" i="11"/>
  <c r="HJ66" i="11"/>
  <c r="AS187" i="11"/>
  <c r="ID300" i="11"/>
  <c r="AR196" i="11"/>
  <c r="EY28" i="11"/>
  <c r="AT142" i="11"/>
  <c r="BA340" i="11"/>
  <c r="EE199" i="11"/>
  <c r="IH225" i="11"/>
  <c r="AX75" i="11"/>
  <c r="AW304" i="11"/>
  <c r="EC240" i="11"/>
  <c r="AR55" i="11"/>
  <c r="DZ227" i="11"/>
  <c r="EF291" i="11"/>
  <c r="AR135" i="11"/>
  <c r="AQ69" i="11"/>
  <c r="IE283" i="11"/>
  <c r="EH153" i="11"/>
  <c r="AZ45" i="11"/>
  <c r="DW323" i="11"/>
  <c r="EB214" i="11"/>
  <c r="IF313" i="11"/>
  <c r="IC227" i="11"/>
  <c r="CX69" i="11"/>
  <c r="DX93" i="11"/>
  <c r="AY163" i="11"/>
  <c r="IK146" i="11"/>
  <c r="AR267" i="11"/>
  <c r="DZ179" i="11"/>
  <c r="IB204" i="11"/>
  <c r="AV267" i="11"/>
  <c r="IE211" i="11"/>
  <c r="AU344" i="11"/>
  <c r="ED243" i="11"/>
  <c r="EB177" i="11"/>
  <c r="BZ300" i="11"/>
  <c r="AT69" i="11"/>
  <c r="ET113" i="11"/>
  <c r="EB101" i="11"/>
  <c r="AT192" i="11"/>
  <c r="EH79" i="11"/>
  <c r="FO311" i="11"/>
  <c r="FN189" i="11"/>
  <c r="EA284" i="11"/>
  <c r="AZ27" i="11"/>
  <c r="AV55" i="11"/>
  <c r="DJ207" i="11"/>
  <c r="EB236" i="11"/>
  <c r="DY294" i="11"/>
  <c r="AR80" i="11"/>
  <c r="IE308" i="11"/>
  <c r="DY76" i="11"/>
  <c r="DW259" i="11"/>
  <c r="AU56" i="11"/>
  <c r="BA118" i="11"/>
  <c r="AU150" i="11"/>
  <c r="AR332" i="11"/>
  <c r="IJ326" i="11"/>
  <c r="CX343" i="11"/>
  <c r="FO329" i="11"/>
  <c r="IH337" i="11"/>
  <c r="EC192" i="11"/>
  <c r="DW282" i="11"/>
  <c r="DX99" i="11"/>
  <c r="BA317" i="11"/>
  <c r="AR113" i="11"/>
  <c r="CL84" i="11"/>
  <c r="AW117" i="11"/>
  <c r="CL40" i="11"/>
  <c r="EF340" i="11"/>
  <c r="AX338" i="11"/>
  <c r="BA91" i="11"/>
  <c r="AY88" i="11"/>
  <c r="AZ8" i="11"/>
  <c r="EG247" i="11"/>
  <c r="AT157" i="11"/>
  <c r="IC313" i="11"/>
  <c r="EH146" i="11"/>
  <c r="AW55" i="11"/>
  <c r="CX155" i="11"/>
  <c r="CS263" i="11"/>
  <c r="II104" i="11"/>
  <c r="FO339" i="11"/>
  <c r="ID233" i="11"/>
  <c r="IB319" i="11"/>
  <c r="ET188" i="11"/>
  <c r="II111" i="11"/>
  <c r="HB115" i="11"/>
  <c r="CO294" i="11"/>
  <c r="IE299" i="11"/>
  <c r="CS168" i="11"/>
  <c r="IA41" i="11"/>
  <c r="EB109" i="11"/>
  <c r="IC233" i="11"/>
  <c r="CL325" i="11"/>
  <c r="ID196" i="11"/>
  <c r="AV252" i="11"/>
  <c r="AX294" i="11"/>
  <c r="AY146" i="11"/>
  <c r="BA275" i="11"/>
  <c r="AV161" i="11"/>
  <c r="EC276" i="11"/>
  <c r="HB195" i="11"/>
  <c r="ED246" i="11"/>
  <c r="BA3" i="11"/>
  <c r="CX311" i="11"/>
  <c r="DW229" i="11"/>
  <c r="EB30" i="11"/>
  <c r="EH327" i="11"/>
  <c r="ET64" i="11"/>
  <c r="CX338" i="11"/>
  <c r="CP285" i="11"/>
  <c r="FM344" i="11"/>
  <c r="ED180" i="11"/>
  <c r="EA281" i="11"/>
  <c r="EB283" i="11"/>
  <c r="ED153" i="11"/>
  <c r="DJ179" i="11"/>
  <c r="EG37" i="11"/>
  <c r="FM190" i="11"/>
  <c r="FK227" i="11"/>
  <c r="DX66" i="11"/>
  <c r="EB221" i="11"/>
  <c r="DX78" i="11"/>
  <c r="AT163" i="11"/>
  <c r="ED162" i="11"/>
  <c r="AZ125" i="11"/>
  <c r="IB145" i="11"/>
  <c r="EG199" i="11"/>
  <c r="AQ311" i="11"/>
  <c r="AY295" i="11"/>
  <c r="BA112" i="11"/>
  <c r="HZ349" i="11"/>
  <c r="BZ294" i="11"/>
  <c r="IK88" i="11"/>
  <c r="AQ247" i="11"/>
  <c r="IF191" i="11"/>
  <c r="DZ221" i="11"/>
  <c r="HB121" i="11"/>
  <c r="DZ182" i="11"/>
  <c r="DZ265" i="11"/>
  <c r="EF338" i="11"/>
  <c r="BZ348" i="11"/>
  <c r="EH110" i="11"/>
  <c r="IA75" i="11"/>
  <c r="DW74" i="11"/>
  <c r="IJ279" i="11"/>
  <c r="IC75" i="11"/>
  <c r="IF142" i="11"/>
  <c r="IB278" i="11"/>
  <c r="FG222" i="11"/>
  <c r="AY150" i="11"/>
  <c r="FN123" i="11"/>
  <c r="DW270" i="11"/>
  <c r="EY214" i="11"/>
  <c r="AZ299" i="11"/>
  <c r="AU211" i="11"/>
  <c r="IF101" i="11"/>
  <c r="EE162" i="11"/>
  <c r="AZ150" i="11"/>
  <c r="AR277" i="11"/>
  <c r="BA101" i="11"/>
  <c r="AX103" i="11"/>
  <c r="BA115" i="11"/>
  <c r="EG202" i="11"/>
  <c r="ED213" i="11"/>
  <c r="AR350" i="11"/>
  <c r="AX222" i="11"/>
  <c r="AT297" i="11"/>
  <c r="ED31" i="11"/>
  <c r="BA80" i="11"/>
  <c r="BZ66" i="11"/>
  <c r="EG87" i="11"/>
  <c r="AY226" i="11"/>
  <c r="FQ238" i="11"/>
  <c r="ET31" i="11"/>
  <c r="EC233" i="11"/>
  <c r="IH118" i="11"/>
  <c r="DY332" i="11"/>
  <c r="DW67" i="11"/>
  <c r="DW179" i="11"/>
  <c r="AV101" i="11"/>
  <c r="IC288" i="11"/>
  <c r="FD173" i="11"/>
  <c r="IC152" i="11"/>
  <c r="AT313" i="11"/>
  <c r="HB59" i="11"/>
  <c r="AU285" i="11"/>
  <c r="DX284" i="11"/>
  <c r="AQ209" i="11"/>
  <c r="ED280" i="11"/>
  <c r="EC174" i="11"/>
  <c r="IK206" i="11"/>
  <c r="AW88" i="11"/>
  <c r="AX95" i="11"/>
  <c r="AZ69" i="11"/>
  <c r="BZ135" i="11"/>
  <c r="IH138" i="11"/>
  <c r="EF110" i="11"/>
  <c r="IF120" i="11"/>
  <c r="AR50" i="11"/>
  <c r="HB92" i="11"/>
  <c r="CL129" i="11"/>
  <c r="AY8" i="11"/>
  <c r="EA198" i="11"/>
  <c r="EG68" i="11"/>
  <c r="IH101" i="11"/>
  <c r="IH104" i="11"/>
  <c r="DY138" i="11"/>
  <c r="ED170" i="11"/>
  <c r="EG223" i="11"/>
  <c r="ED116" i="11"/>
  <c r="DZ74" i="11"/>
  <c r="IH140" i="11"/>
  <c r="EF121" i="11"/>
  <c r="AZ275" i="11"/>
  <c r="AW4" i="11"/>
  <c r="DZ200" i="11"/>
  <c r="IH155" i="11"/>
  <c r="IB55" i="11"/>
  <c r="EE132" i="11"/>
  <c r="AZ195" i="11"/>
  <c r="EE97" i="11"/>
  <c r="FK49" i="11"/>
  <c r="EG80" i="11"/>
  <c r="CR321" i="11"/>
  <c r="DZ298" i="11"/>
  <c r="EA5" i="11"/>
  <c r="IK228" i="11"/>
  <c r="II276" i="11"/>
  <c r="IF91" i="11"/>
  <c r="HB262" i="11"/>
  <c r="FA70" i="11"/>
  <c r="IF92" i="11"/>
  <c r="II45" i="11"/>
  <c r="AX215" i="11"/>
  <c r="AS300" i="11"/>
  <c r="FQ208" i="11"/>
  <c r="HB49" i="11"/>
  <c r="CP254" i="11"/>
  <c r="IJ228" i="11"/>
  <c r="IH76" i="11"/>
  <c r="IG196" i="11"/>
  <c r="ET46" i="11"/>
  <c r="CO317" i="11"/>
  <c r="EE242" i="11"/>
  <c r="ET268" i="11"/>
  <c r="EF192" i="11"/>
  <c r="BA27" i="11"/>
  <c r="DY147" i="11"/>
  <c r="IE65" i="11"/>
  <c r="DY78" i="11"/>
  <c r="IK144" i="11"/>
  <c r="AR71" i="11"/>
  <c r="DW57" i="11"/>
  <c r="IF11" i="11"/>
  <c r="DZ8" i="11"/>
  <c r="ED67" i="11"/>
  <c r="ET274" i="11"/>
  <c r="IG141" i="11"/>
  <c r="EH188" i="11"/>
  <c r="EA278" i="11"/>
  <c r="CX190" i="11"/>
  <c r="EG174" i="11"/>
  <c r="FD310" i="11"/>
  <c r="AS196" i="11"/>
  <c r="FL232" i="11"/>
  <c r="IE332" i="11"/>
  <c r="ID282" i="11"/>
  <c r="CN186" i="11"/>
  <c r="EG156" i="11"/>
  <c r="BA11" i="11"/>
  <c r="EG225" i="11"/>
  <c r="DW133" i="11"/>
  <c r="ID153" i="11"/>
  <c r="IJ220" i="11"/>
  <c r="EB49" i="11"/>
  <c r="IJ98" i="11"/>
  <c r="IH144" i="11"/>
  <c r="HZ126" i="11"/>
  <c r="FM124" i="11"/>
  <c r="BZ151" i="11"/>
  <c r="HB184" i="11"/>
  <c r="IE230" i="11"/>
  <c r="EH107" i="11"/>
  <c r="II144" i="11"/>
  <c r="AX258" i="11"/>
  <c r="AY233" i="11"/>
  <c r="HB319" i="11"/>
  <c r="EA324" i="11"/>
  <c r="AX113" i="11"/>
  <c r="II346" i="11"/>
  <c r="IE344" i="11"/>
  <c r="CX35" i="11"/>
  <c r="FQ329" i="11"/>
  <c r="ED115" i="11"/>
  <c r="EG309" i="11"/>
  <c r="AR238" i="11"/>
  <c r="FP235" i="11"/>
  <c r="AZ337" i="11"/>
  <c r="DX131" i="11"/>
  <c r="AS120" i="11"/>
  <c r="EB91" i="11"/>
  <c r="ET339" i="11"/>
  <c r="IF174" i="11"/>
  <c r="IH197" i="11"/>
  <c r="EA283" i="11"/>
  <c r="CN311" i="11"/>
  <c r="HB44" i="11"/>
  <c r="HB171" i="11"/>
  <c r="CO325" i="11"/>
  <c r="ID145" i="11"/>
  <c r="AY71" i="11"/>
  <c r="EE117" i="11"/>
  <c r="IH344" i="11"/>
  <c r="CU214" i="11"/>
  <c r="DW210" i="11"/>
  <c r="CL133" i="11"/>
  <c r="EB85" i="11"/>
  <c r="IE58" i="11"/>
  <c r="FQ194" i="11"/>
  <c r="CN259" i="11"/>
  <c r="IB264" i="11"/>
  <c r="FJ251" i="11"/>
  <c r="FP246" i="11"/>
  <c r="FG250" i="11"/>
  <c r="DW77" i="11"/>
  <c r="FG324" i="11"/>
  <c r="EH335" i="11"/>
  <c r="II103" i="11"/>
  <c r="DY100" i="11"/>
  <c r="HB265" i="11"/>
  <c r="DX88" i="11"/>
  <c r="EC291" i="11"/>
  <c r="CL86" i="11"/>
  <c r="IK220" i="11"/>
  <c r="DZ326" i="11"/>
  <c r="EC79" i="11"/>
  <c r="EF258" i="11"/>
  <c r="AS41" i="11"/>
  <c r="CP264" i="11"/>
  <c r="IH302" i="11"/>
  <c r="DJ310" i="11"/>
  <c r="EB188" i="11"/>
  <c r="DZ111" i="11"/>
  <c r="EE306" i="11"/>
  <c r="ID178" i="11"/>
  <c r="DX141" i="11"/>
  <c r="DZ196" i="11"/>
  <c r="ET100" i="11"/>
  <c r="IK209" i="11"/>
  <c r="DZ195" i="11"/>
  <c r="EH106" i="11"/>
  <c r="EB165" i="11"/>
  <c r="CL249" i="11"/>
  <c r="IB252" i="11"/>
  <c r="DZ141" i="11"/>
  <c r="BF82" i="11"/>
  <c r="FL62" i="11"/>
  <c r="ET135" i="11"/>
  <c r="AV87" i="11"/>
  <c r="EC217" i="11"/>
  <c r="EA260" i="11"/>
  <c r="CX28" i="11"/>
  <c r="DX68" i="11"/>
  <c r="DZ128" i="11"/>
  <c r="BZ288" i="11"/>
  <c r="DX55" i="11"/>
  <c r="EB87" i="11"/>
  <c r="IJ314" i="11"/>
  <c r="FP213" i="11"/>
  <c r="IJ86" i="11"/>
  <c r="IA30" i="11"/>
  <c r="FL50" i="11"/>
  <c r="FG295" i="11"/>
  <c r="ET93" i="11"/>
  <c r="HB215" i="11"/>
  <c r="ET63" i="11"/>
  <c r="EB104" i="11"/>
  <c r="ED8" i="11"/>
  <c r="IE94" i="11"/>
  <c r="ED303" i="11"/>
  <c r="EF201" i="11"/>
  <c r="IA97" i="11"/>
  <c r="ED39" i="11"/>
  <c r="DY325" i="11"/>
  <c r="DW119" i="11"/>
  <c r="ET38" i="11"/>
  <c r="EA48" i="11"/>
  <c r="HB267" i="11"/>
  <c r="FP281" i="11"/>
  <c r="CL89" i="11"/>
  <c r="AY152" i="11"/>
  <c r="ID181" i="11"/>
  <c r="IC188" i="11"/>
  <c r="IF88" i="11"/>
  <c r="AW183" i="11"/>
  <c r="HB3" i="11"/>
  <c r="EZ319" i="11"/>
  <c r="DZ57" i="11"/>
  <c r="BZ214" i="11"/>
  <c r="CL217" i="11"/>
  <c r="IB286" i="11"/>
  <c r="ET101" i="11"/>
  <c r="EE269" i="11"/>
  <c r="DY237" i="11"/>
  <c r="DX116" i="11"/>
  <c r="IG153" i="11"/>
  <c r="DW112" i="11"/>
  <c r="AW101" i="11"/>
  <c r="ED150" i="11"/>
  <c r="CN329" i="11"/>
  <c r="EB154" i="11"/>
  <c r="ID267" i="11"/>
  <c r="IJ246" i="11"/>
  <c r="IE277" i="11"/>
  <c r="EE163" i="11"/>
  <c r="IB63" i="11"/>
  <c r="EH268" i="11"/>
  <c r="IF303" i="11"/>
  <c r="FP193" i="11"/>
  <c r="IC95" i="11"/>
  <c r="IB108" i="11"/>
  <c r="EG203" i="11"/>
  <c r="CP218" i="11"/>
  <c r="EA190" i="11"/>
  <c r="ET151" i="11"/>
  <c r="ID342" i="11"/>
  <c r="DZ113" i="11"/>
  <c r="EF137" i="11"/>
  <c r="EA43" i="11"/>
  <c r="IB272" i="11"/>
  <c r="DY223" i="11"/>
  <c r="IC209" i="11"/>
  <c r="AY145" i="11"/>
  <c r="FD317" i="11"/>
  <c r="CX339" i="11"/>
  <c r="FK76" i="11"/>
  <c r="CN195" i="11"/>
  <c r="EB118" i="11"/>
  <c r="ID276" i="11"/>
  <c r="BZ338" i="11"/>
  <c r="HB150" i="11"/>
  <c r="ED234" i="11"/>
  <c r="ID157" i="11"/>
  <c r="EF170" i="11"/>
  <c r="CL147" i="11"/>
  <c r="ET65" i="11"/>
  <c r="DY184" i="11"/>
  <c r="IE351" i="11"/>
  <c r="EC239" i="11"/>
  <c r="AS51" i="11"/>
  <c r="IC211" i="11"/>
  <c r="ET165" i="11"/>
  <c r="EB217" i="11"/>
  <c r="AV115" i="11"/>
  <c r="IE349" i="11"/>
  <c r="CT282" i="11"/>
  <c r="IH180" i="11"/>
  <c r="EA234" i="11"/>
  <c r="IE218" i="11"/>
  <c r="HB96" i="11"/>
  <c r="BA265" i="11"/>
  <c r="ED329" i="11"/>
  <c r="IE217" i="11"/>
  <c r="DY283" i="11"/>
  <c r="ED350" i="11"/>
  <c r="ED263" i="11"/>
  <c r="EH44" i="11"/>
  <c r="ED225" i="11"/>
  <c r="EE85" i="11"/>
  <c r="EE65" i="11"/>
  <c r="DY312" i="11"/>
  <c r="IF217" i="11"/>
  <c r="FG191" i="11"/>
  <c r="ET289" i="11"/>
  <c r="FI311" i="11"/>
  <c r="AT58" i="11"/>
  <c r="AU144" i="11"/>
  <c r="CL305" i="11"/>
  <c r="CP306" i="11"/>
  <c r="IG320" i="11"/>
  <c r="FM201" i="11"/>
  <c r="IA279" i="11"/>
  <c r="IJ149" i="11"/>
  <c r="ET4" i="11"/>
  <c r="IE110" i="11"/>
  <c r="EF97" i="11"/>
  <c r="FN302" i="11"/>
  <c r="FO334" i="11"/>
  <c r="EE239" i="11"/>
  <c r="FL279" i="11"/>
  <c r="IC284" i="11"/>
  <c r="EH207" i="11"/>
  <c r="EH66" i="11"/>
  <c r="EE189" i="11"/>
  <c r="FC236" i="11"/>
  <c r="EB248" i="11"/>
  <c r="IJ313" i="11"/>
  <c r="EX82" i="11"/>
  <c r="EZ96" i="11"/>
  <c r="AV302" i="11"/>
  <c r="EX57" i="11"/>
  <c r="HZ73" i="11"/>
  <c r="BZ161" i="11"/>
  <c r="AU88" i="11"/>
  <c r="AT43" i="11"/>
  <c r="IH240" i="11"/>
  <c r="EH238" i="11"/>
  <c r="AW343" i="11"/>
  <c r="AZ76" i="11"/>
  <c r="AS146" i="11"/>
  <c r="AW218" i="11"/>
  <c r="EY64" i="11"/>
  <c r="CL166" i="11"/>
  <c r="AU335" i="11"/>
  <c r="BZ80" i="11"/>
  <c r="AU78" i="11"/>
  <c r="AR162" i="11"/>
  <c r="FE186" i="11"/>
  <c r="HM47" i="11"/>
  <c r="AV106" i="11"/>
  <c r="AU254" i="11"/>
  <c r="AZ186" i="11"/>
  <c r="AU52" i="11"/>
  <c r="AT64" i="11"/>
  <c r="AZ331" i="11"/>
  <c r="AQ169" i="11"/>
  <c r="IG8" i="11"/>
  <c r="ID6" i="11"/>
  <c r="AS275" i="11"/>
  <c r="IB167" i="11"/>
  <c r="FP328" i="11"/>
  <c r="EA151" i="11"/>
  <c r="AX267" i="11"/>
  <c r="IG94" i="11"/>
  <c r="IB248" i="11"/>
  <c r="ED140" i="11"/>
  <c r="AW287" i="11"/>
  <c r="AQ244" i="11"/>
  <c r="AV37" i="11"/>
  <c r="IJ286" i="11"/>
  <c r="DX148" i="11"/>
  <c r="DX9" i="11"/>
  <c r="AR247" i="11"/>
  <c r="IG110" i="11"/>
  <c r="EE186" i="11"/>
  <c r="AR246" i="11"/>
  <c r="BZ33" i="11"/>
  <c r="EH174" i="11"/>
  <c r="FQ144" i="11"/>
  <c r="EF145" i="11"/>
  <c r="HZ261" i="11"/>
  <c r="CL292" i="11"/>
  <c r="HB132" i="11"/>
  <c r="AX124" i="11"/>
  <c r="AV208" i="11"/>
  <c r="AV48" i="11"/>
  <c r="FC45" i="11"/>
  <c r="ET297" i="11"/>
  <c r="EC152" i="11"/>
  <c r="AQ70" i="11"/>
  <c r="DZ95" i="11"/>
  <c r="ED308" i="11"/>
  <c r="CX98" i="11"/>
  <c r="EE140" i="11"/>
  <c r="DZ207" i="11"/>
  <c r="AZ152" i="11"/>
  <c r="EG230" i="11"/>
  <c r="FP310" i="11"/>
  <c r="ED284" i="11"/>
  <c r="EC183" i="11"/>
  <c r="CX319" i="11"/>
  <c r="IA114" i="11"/>
  <c r="IK104" i="11"/>
  <c r="CU244" i="11"/>
  <c r="AW45" i="11"/>
  <c r="AT347" i="11"/>
  <c r="FE224" i="11"/>
  <c r="AV148" i="11"/>
  <c r="AT191" i="11"/>
  <c r="AR159" i="11"/>
  <c r="EF275" i="11"/>
  <c r="DY267" i="11"/>
  <c r="EH322" i="11"/>
  <c r="EB145" i="11"/>
  <c r="AX212" i="11"/>
  <c r="EE93" i="11"/>
  <c r="AY302" i="11"/>
  <c r="EB167" i="11"/>
  <c r="CX214" i="11"/>
  <c r="BA103" i="11"/>
  <c r="EC231" i="11"/>
  <c r="ET195" i="11"/>
  <c r="AX127" i="11"/>
  <c r="DZ214" i="11"/>
  <c r="EH73" i="11"/>
  <c r="DW276" i="11"/>
  <c r="FQ284" i="11"/>
  <c r="DY201" i="11"/>
  <c r="ID280" i="11"/>
  <c r="IA55" i="11"/>
  <c r="II179" i="11"/>
  <c r="EA58" i="11"/>
  <c r="IB295" i="11"/>
  <c r="DX331" i="11"/>
  <c r="AR212" i="11"/>
  <c r="IB220" i="11"/>
  <c r="EC297" i="11"/>
  <c r="BA94" i="11"/>
  <c r="AX79" i="11"/>
  <c r="HW99" i="11"/>
  <c r="AU34" i="11"/>
  <c r="ET324" i="11"/>
  <c r="DW75" i="11"/>
  <c r="AT120" i="11"/>
  <c r="EE54" i="11"/>
  <c r="AS109" i="11"/>
  <c r="IK178" i="11"/>
  <c r="EB264" i="11"/>
  <c r="HZ308" i="11"/>
  <c r="AW301" i="11"/>
  <c r="EE180" i="11"/>
  <c r="DW249" i="11"/>
  <c r="IB155" i="11"/>
  <c r="EA68" i="11"/>
  <c r="ED291" i="11"/>
  <c r="CQ243" i="11"/>
  <c r="DY129" i="11"/>
  <c r="DY142" i="11"/>
  <c r="FJ242" i="11"/>
  <c r="IE261" i="11"/>
  <c r="IA233" i="11"/>
  <c r="ED33" i="11"/>
  <c r="EA74" i="11"/>
  <c r="EB117" i="11"/>
  <c r="AR65" i="11"/>
  <c r="FN200" i="11"/>
  <c r="DW313" i="11"/>
  <c r="EY300" i="11"/>
  <c r="ET153" i="11"/>
  <c r="EF168" i="11"/>
  <c r="AT242" i="11"/>
  <c r="AR104" i="11"/>
  <c r="AV152" i="11"/>
  <c r="AS66" i="11"/>
  <c r="CL27" i="11"/>
  <c r="CL260" i="11"/>
  <c r="EC220" i="11"/>
  <c r="EX219" i="11"/>
  <c r="BA71" i="11"/>
  <c r="CL279" i="11"/>
  <c r="AY117" i="11"/>
  <c r="ED207" i="11"/>
  <c r="DJ82" i="11"/>
  <c r="AQ206" i="11"/>
  <c r="FL31" i="11"/>
  <c r="AQ66" i="11"/>
  <c r="AT268" i="11"/>
  <c r="EA69" i="11"/>
  <c r="ET11" i="11"/>
  <c r="IC132" i="11"/>
  <c r="IC215" i="11"/>
  <c r="DZ255" i="11"/>
  <c r="IJ129" i="11"/>
  <c r="EB176" i="11"/>
  <c r="CL76" i="11"/>
  <c r="AZ285" i="11"/>
  <c r="AV185" i="11"/>
  <c r="EB243" i="11"/>
  <c r="CX231" i="11"/>
  <c r="HB190" i="11"/>
  <c r="EA309" i="11"/>
  <c r="AW130" i="11"/>
  <c r="AV206" i="11"/>
  <c r="IE124" i="11"/>
  <c r="AZ97" i="11"/>
  <c r="EC307" i="11"/>
  <c r="IK268" i="11"/>
  <c r="ED288" i="11"/>
  <c r="HZ330" i="11"/>
  <c r="EA117" i="11"/>
  <c r="DY264" i="11"/>
  <c r="ET322" i="11"/>
  <c r="AQ109" i="11"/>
  <c r="EG328" i="11"/>
  <c r="BA274" i="11"/>
  <c r="EE143" i="11"/>
  <c r="CX102" i="11"/>
  <c r="CR303" i="11"/>
  <c r="BZ276" i="11"/>
  <c r="ED174" i="11"/>
  <c r="EC126" i="11"/>
  <c r="AR9" i="11"/>
  <c r="FK282" i="11"/>
  <c r="AR66" i="11"/>
  <c r="AY346" i="11"/>
  <c r="AU122" i="11"/>
  <c r="AU67" i="11"/>
  <c r="CX161" i="11"/>
  <c r="EA86" i="11"/>
  <c r="AZ149" i="11"/>
  <c r="DZ101" i="11"/>
  <c r="EA323" i="11"/>
  <c r="AR91" i="11"/>
  <c r="AT86" i="11"/>
  <c r="IK249" i="11"/>
  <c r="ED146" i="11"/>
  <c r="EH340" i="11"/>
  <c r="HB130" i="11"/>
  <c r="HB101" i="11"/>
  <c r="EA249" i="11"/>
  <c r="EG198" i="11"/>
  <c r="IE135" i="11"/>
  <c r="ET217" i="11"/>
  <c r="AX202" i="11"/>
  <c r="CR317" i="11"/>
  <c r="FG253" i="11"/>
  <c r="AV113" i="11"/>
  <c r="FG333" i="11"/>
  <c r="IF337" i="11"/>
  <c r="IJ230" i="11"/>
  <c r="FK173" i="11"/>
  <c r="AZ84" i="11"/>
  <c r="DW213" i="11"/>
  <c r="DW314" i="11"/>
  <c r="EG286" i="11"/>
  <c r="IG162" i="11"/>
  <c r="ET208" i="11"/>
  <c r="CO282" i="11"/>
  <c r="IE6" i="11"/>
  <c r="IA177" i="11"/>
  <c r="II262" i="11"/>
  <c r="AT119" i="11"/>
  <c r="HB247" i="11"/>
  <c r="CX170" i="11"/>
  <c r="EH11" i="11"/>
  <c r="FH119" i="11"/>
  <c r="ID207" i="11"/>
  <c r="HB258" i="11"/>
  <c r="IJ175" i="11"/>
  <c r="CU194" i="11"/>
  <c r="EA177" i="11"/>
  <c r="ET310" i="11"/>
  <c r="CX136" i="11"/>
  <c r="HZ93" i="11"/>
  <c r="DJ314" i="11"/>
  <c r="HZ44" i="11"/>
  <c r="IJ350" i="11"/>
  <c r="HB349" i="11"/>
  <c r="CQ317" i="11"/>
  <c r="ID296" i="11"/>
  <c r="EB133" i="11"/>
  <c r="BZ200" i="11"/>
  <c r="IA245" i="11"/>
  <c r="ET95" i="11"/>
  <c r="DJ159" i="11"/>
  <c r="ET109" i="11"/>
  <c r="CS350" i="11"/>
  <c r="DX206" i="11"/>
  <c r="EE190" i="11"/>
  <c r="CV265" i="11"/>
  <c r="ID86" i="11"/>
  <c r="EA88" i="11"/>
  <c r="AX68" i="11"/>
  <c r="EH151" i="11"/>
  <c r="EH134" i="11"/>
  <c r="IJ35" i="11"/>
  <c r="ET269" i="11"/>
  <c r="FQ118" i="11"/>
  <c r="CX106" i="11"/>
  <c r="CL42" i="11"/>
  <c r="HB88" i="11"/>
  <c r="II121" i="11"/>
  <c r="IF188" i="11"/>
  <c r="II327" i="11"/>
  <c r="IB134" i="11"/>
  <c r="EC131" i="11"/>
  <c r="CS335" i="11"/>
  <c r="DX38" i="11"/>
  <c r="IC299" i="11"/>
  <c r="EG185" i="11"/>
  <c r="FI179" i="11"/>
  <c r="AW127" i="11"/>
  <c r="CW210" i="11"/>
  <c r="CO312" i="11"/>
  <c r="ET276" i="11"/>
  <c r="EF149" i="11"/>
  <c r="AZ88" i="11"/>
  <c r="IA239" i="11"/>
  <c r="FH96" i="11"/>
  <c r="HB191" i="11"/>
  <c r="CX205" i="11"/>
  <c r="IE75" i="11"/>
  <c r="DW52" i="11"/>
  <c r="IG4" i="11"/>
  <c r="DX44" i="11"/>
  <c r="EH122" i="11"/>
  <c r="FH44" i="11"/>
  <c r="FM272" i="11"/>
  <c r="DZ231" i="11"/>
  <c r="EG132" i="11"/>
  <c r="ET55" i="11"/>
  <c r="IK99" i="11"/>
  <c r="II296" i="11"/>
  <c r="CW295" i="11"/>
  <c r="DZ183" i="11"/>
  <c r="EC166" i="11"/>
  <c r="DY52" i="11"/>
  <c r="CV217" i="11"/>
  <c r="FH191" i="11"/>
  <c r="CL178" i="11"/>
  <c r="EC159" i="11"/>
  <c r="IA185" i="11"/>
  <c r="AS94" i="11"/>
  <c r="FI171" i="11"/>
  <c r="EG39" i="11"/>
  <c r="ED311" i="11"/>
  <c r="HB293" i="11"/>
  <c r="EG62" i="11"/>
  <c r="FK163" i="11"/>
  <c r="IB267" i="11"/>
  <c r="IG303" i="11"/>
  <c r="DX277" i="11"/>
  <c r="EH304" i="11"/>
  <c r="EG210" i="11"/>
  <c r="IA300" i="11"/>
  <c r="ED143" i="11"/>
  <c r="EG57" i="11"/>
  <c r="AQ57" i="11"/>
  <c r="EF198" i="11"/>
  <c r="DX289" i="11"/>
  <c r="BZ182" i="11"/>
  <c r="IC302" i="11"/>
  <c r="EC317" i="11"/>
  <c r="DY115" i="11"/>
  <c r="HB100" i="11"/>
  <c r="CQ41" i="11"/>
  <c r="FQ63" i="11"/>
  <c r="AT215" i="11"/>
  <c r="DY190" i="11"/>
  <c r="EE343" i="11"/>
  <c r="DY156" i="11"/>
  <c r="AX80" i="11"/>
  <c r="EC142" i="11"/>
  <c r="IJ33" i="11"/>
  <c r="EA305" i="11"/>
  <c r="IC192" i="11"/>
  <c r="FH33" i="11"/>
  <c r="DX6" i="11"/>
  <c r="IH54" i="11"/>
  <c r="CX143" i="11"/>
  <c r="EA3" i="11"/>
  <c r="FH51" i="11"/>
  <c r="FJ296" i="11"/>
  <c r="EF265" i="11"/>
  <c r="CL95" i="11"/>
  <c r="HZ168" i="11"/>
  <c r="IE213" i="11"/>
  <c r="AS4" i="11"/>
  <c r="EB81" i="11"/>
  <c r="AW300" i="11"/>
  <c r="EA336" i="11"/>
  <c r="EE84" i="11"/>
  <c r="FP280" i="11"/>
  <c r="ID152" i="11"/>
  <c r="FO250" i="11"/>
  <c r="DW97" i="11"/>
  <c r="CL291" i="11"/>
  <c r="CQ216" i="11"/>
  <c r="II131" i="11"/>
  <c r="EG303" i="11"/>
  <c r="AR133" i="11"/>
  <c r="IE144" i="11"/>
  <c r="IC306" i="11"/>
  <c r="EH316" i="11"/>
  <c r="FQ46" i="11"/>
  <c r="EB122" i="11"/>
  <c r="HB52" i="11"/>
  <c r="EH108" i="11"/>
  <c r="EC304" i="11"/>
  <c r="IK338" i="11"/>
  <c r="IH292" i="11"/>
  <c r="IF57" i="11"/>
  <c r="AS226" i="11"/>
  <c r="EA210" i="11"/>
  <c r="IC85" i="11"/>
  <c r="DW103" i="11"/>
  <c r="DW242" i="11"/>
  <c r="EF290" i="11"/>
  <c r="IH257" i="11"/>
  <c r="BZ246" i="11"/>
  <c r="IJ234" i="11"/>
  <c r="ED4" i="11"/>
  <c r="FG219" i="11"/>
  <c r="FO336" i="11"/>
  <c r="HB218" i="11"/>
  <c r="ET131" i="11"/>
  <c r="DX144" i="11"/>
  <c r="ID136" i="11"/>
  <c r="AS244" i="11"/>
  <c r="AV143" i="11"/>
  <c r="DY95" i="11"/>
  <c r="FN80" i="11"/>
  <c r="DW349" i="11"/>
  <c r="IB143" i="11"/>
  <c r="IH111" i="11"/>
  <c r="AW73" i="11"/>
  <c r="CQ319" i="11"/>
  <c r="FK319" i="11"/>
  <c r="EH96" i="11"/>
  <c r="AY40" i="11"/>
  <c r="EB225" i="11"/>
  <c r="EB334" i="11"/>
  <c r="IG260" i="11"/>
  <c r="AZ315" i="11"/>
  <c r="FP268" i="11"/>
  <c r="IK130" i="11"/>
  <c r="DJ187" i="11"/>
  <c r="BA30" i="11"/>
  <c r="IE67" i="11"/>
  <c r="AZ170" i="11"/>
  <c r="AX60" i="11"/>
  <c r="EH109" i="11"/>
  <c r="IH109" i="11"/>
  <c r="ID274" i="11"/>
  <c r="IH170" i="11"/>
  <c r="CL277" i="11"/>
  <c r="IJ295" i="11"/>
  <c r="AR58" i="11"/>
  <c r="FP121" i="11"/>
  <c r="II193" i="11"/>
  <c r="EE28" i="11"/>
  <c r="FJ118" i="11"/>
  <c r="ID322" i="11"/>
  <c r="EE56" i="11"/>
  <c r="IH95" i="11"/>
  <c r="AZ7" i="11"/>
  <c r="II272" i="11"/>
  <c r="CM272" i="11"/>
  <c r="ED2" i="11"/>
  <c r="FK148" i="11"/>
  <c r="EF182" i="11"/>
  <c r="II114" i="11"/>
  <c r="EB192" i="11"/>
  <c r="EC298" i="11"/>
  <c r="AR230" i="11"/>
  <c r="FQ261" i="11"/>
  <c r="EF276" i="11"/>
  <c r="AZ63" i="11"/>
  <c r="DW100" i="11"/>
  <c r="ED184" i="11"/>
  <c r="ID221" i="11"/>
  <c r="AT274" i="11"/>
  <c r="IK5" i="11"/>
  <c r="FK165" i="11"/>
  <c r="AS194" i="11"/>
  <c r="ET321" i="11"/>
  <c r="AT105" i="11"/>
  <c r="HB338" i="11"/>
  <c r="AR114" i="11"/>
  <c r="HB166" i="11"/>
  <c r="IH86" i="11"/>
  <c r="II331" i="11"/>
  <c r="CR350" i="11"/>
  <c r="IK321" i="11"/>
  <c r="ID238" i="11"/>
  <c r="IG172" i="11"/>
  <c r="EF103" i="11"/>
  <c r="EC189" i="11"/>
  <c r="EE292" i="11"/>
  <c r="IF216" i="11"/>
  <c r="EG150" i="11"/>
  <c r="EF298" i="11"/>
  <c r="EE45" i="11"/>
  <c r="CX64" i="11"/>
  <c r="EA2" i="11"/>
  <c r="EB71" i="11"/>
  <c r="DY74" i="11"/>
  <c r="HB226" i="11"/>
  <c r="ID111" i="11"/>
  <c r="DW114" i="11"/>
  <c r="IK205" i="11"/>
  <c r="EE321" i="11"/>
  <c r="ET141" i="11"/>
  <c r="DX280" i="11"/>
  <c r="CL58" i="11"/>
  <c r="FG323" i="11"/>
  <c r="ED229" i="11"/>
  <c r="CL197" i="11"/>
  <c r="FQ286" i="11"/>
  <c r="CV225" i="11"/>
  <c r="IJ348" i="11"/>
  <c r="EE61" i="11"/>
  <c r="EH133" i="11"/>
  <c r="AZ29" i="11"/>
  <c r="CX227" i="11"/>
  <c r="EF223" i="11"/>
  <c r="II317" i="11"/>
  <c r="IF172" i="11"/>
  <c r="EC88" i="11"/>
  <c r="IA271" i="11"/>
  <c r="AQ276" i="11"/>
  <c r="II83" i="11"/>
  <c r="FK336" i="11"/>
  <c r="BZ328" i="11"/>
  <c r="ID231" i="11"/>
  <c r="EF107" i="11"/>
  <c r="FD314" i="11"/>
  <c r="EU99" i="11"/>
  <c r="FA39" i="11"/>
  <c r="AS35" i="11"/>
  <c r="DY85" i="11"/>
  <c r="HE304" i="11"/>
  <c r="AR284" i="11"/>
  <c r="ED309" i="11"/>
  <c r="EY4" i="11"/>
  <c r="EH265" i="11"/>
  <c r="AY314" i="11"/>
  <c r="DW129" i="11"/>
  <c r="AU30" i="11"/>
  <c r="AS286" i="11"/>
  <c r="ED215" i="11"/>
  <c r="FC89" i="11"/>
  <c r="AV223" i="11"/>
  <c r="AX275" i="11"/>
  <c r="EA33" i="11"/>
  <c r="AZ228" i="11"/>
  <c r="AZ300" i="11"/>
  <c r="EW82" i="11"/>
  <c r="AW246" i="11"/>
  <c r="IB162" i="11"/>
  <c r="EW223" i="11"/>
  <c r="DX170" i="11"/>
  <c r="IC32" i="11"/>
  <c r="AQ231" i="11"/>
  <c r="HZ129" i="11"/>
  <c r="AZ181" i="11"/>
  <c r="AR276" i="11"/>
  <c r="IC113" i="11"/>
  <c r="DX285" i="11"/>
  <c r="BZ226" i="11"/>
  <c r="IE127" i="11"/>
  <c r="BA152" i="11"/>
  <c r="EH104" i="11"/>
  <c r="EU196" i="11"/>
  <c r="EF346" i="11"/>
  <c r="DX299" i="11"/>
  <c r="HZ300" i="11"/>
  <c r="EG40" i="11"/>
  <c r="ET140" i="11"/>
  <c r="CX65" i="11"/>
  <c r="AT117" i="11"/>
  <c r="FQ306" i="11"/>
  <c r="IB206" i="11"/>
  <c r="ED206" i="11"/>
  <c r="AU272" i="11"/>
  <c r="DY285" i="11"/>
  <c r="IF67" i="11"/>
  <c r="ED335" i="11"/>
  <c r="EV197" i="11"/>
  <c r="II167" i="11"/>
  <c r="EF108" i="11"/>
  <c r="DW142" i="11"/>
  <c r="EH61" i="11"/>
  <c r="CM335" i="11"/>
  <c r="FE64" i="11"/>
  <c r="EA321" i="11"/>
  <c r="EB95" i="11"/>
  <c r="EF222" i="11"/>
  <c r="ED183" i="11"/>
  <c r="AQ219" i="11"/>
  <c r="CU335" i="11"/>
  <c r="IH179" i="11"/>
  <c r="AQ86" i="11"/>
  <c r="AQ54" i="11"/>
  <c r="IF102" i="11"/>
  <c r="AQ188" i="11"/>
  <c r="DZ172" i="11"/>
  <c r="AW254" i="11"/>
  <c r="AX323" i="11"/>
  <c r="FJ60" i="11"/>
  <c r="CQ330" i="11"/>
  <c r="BZ277" i="11"/>
  <c r="IK187" i="11"/>
  <c r="HB161" i="11"/>
  <c r="FJ276" i="11"/>
  <c r="ID140" i="11"/>
  <c r="ET37" i="11"/>
  <c r="HZ248" i="11"/>
  <c r="AU320" i="11"/>
  <c r="AW61" i="11"/>
  <c r="DY169" i="11"/>
  <c r="EU46" i="11"/>
  <c r="EA315" i="11"/>
  <c r="CL323" i="11"/>
  <c r="EH269" i="11"/>
  <c r="CL91" i="11"/>
  <c r="AS180" i="11"/>
  <c r="BZ314" i="11"/>
  <c r="BZ295" i="11"/>
  <c r="EU30" i="11"/>
  <c r="ET212" i="11"/>
  <c r="DZ256" i="11"/>
  <c r="CX254" i="11"/>
  <c r="CV330" i="11"/>
  <c r="AU280" i="11"/>
  <c r="II66" i="11"/>
  <c r="EB340" i="11"/>
  <c r="CN238" i="11"/>
  <c r="FH297" i="11"/>
  <c r="EA252" i="11"/>
  <c r="CX191" i="11"/>
  <c r="DX304" i="11"/>
  <c r="AQ266" i="11"/>
  <c r="FJ313" i="11"/>
  <c r="DW178" i="11"/>
  <c r="EE182" i="11"/>
  <c r="AR142" i="11"/>
  <c r="CL144" i="11"/>
  <c r="CX229" i="11"/>
  <c r="IE305" i="11"/>
  <c r="AY123" i="11"/>
  <c r="AQ255" i="11"/>
  <c r="EG69" i="11"/>
  <c r="EF244" i="11"/>
  <c r="AQ269" i="11"/>
  <c r="AQ30" i="11"/>
  <c r="EG249" i="11"/>
  <c r="AR54" i="11"/>
  <c r="BA327" i="11"/>
  <c r="DW141" i="11"/>
  <c r="ET43" i="11"/>
  <c r="AQ140" i="11"/>
  <c r="IG262" i="11"/>
  <c r="AS42" i="11"/>
  <c r="FI32" i="11"/>
  <c r="HB156" i="11"/>
  <c r="IA69" i="11"/>
  <c r="FO297" i="11"/>
  <c r="EE252" i="11"/>
  <c r="EE202" i="11"/>
  <c r="DW203" i="11"/>
  <c r="AS103" i="11"/>
  <c r="CU265" i="11"/>
  <c r="IF314" i="11"/>
  <c r="DX112" i="11"/>
  <c r="ET196" i="11"/>
  <c r="IB154" i="11"/>
  <c r="EE49" i="11"/>
  <c r="AQ308" i="11"/>
  <c r="HZ241" i="11"/>
  <c r="AT235" i="11"/>
  <c r="CX290" i="11"/>
  <c r="BZ138" i="11"/>
  <c r="AX234" i="11"/>
  <c r="FA261" i="11"/>
  <c r="EF282" i="11"/>
  <c r="HB170" i="11"/>
  <c r="IG208" i="11"/>
  <c r="AS151" i="11"/>
  <c r="IH275" i="11"/>
  <c r="EH317" i="11"/>
  <c r="AX230" i="11"/>
  <c r="HB187" i="11"/>
  <c r="CL207" i="11"/>
  <c r="HB295" i="11"/>
  <c r="EB203" i="11"/>
  <c r="HB97" i="11"/>
  <c r="IH318" i="11"/>
  <c r="CL281" i="11"/>
  <c r="FN192" i="11"/>
  <c r="HB91" i="11"/>
  <c r="DX193" i="11"/>
  <c r="DX163" i="11"/>
  <c r="AR271" i="11"/>
  <c r="EA172" i="11"/>
  <c r="IC237" i="11"/>
  <c r="AU108" i="11"/>
  <c r="DW245" i="11"/>
  <c r="DY265" i="11"/>
  <c r="AR75" i="11"/>
  <c r="EE338" i="11"/>
  <c r="AT92" i="11"/>
  <c r="FD8" i="11"/>
  <c r="AV272" i="11"/>
  <c r="IG111" i="11"/>
  <c r="EF190" i="11"/>
  <c r="AR155" i="11"/>
  <c r="DX238" i="11"/>
  <c r="EH120" i="11"/>
  <c r="ID144" i="11"/>
  <c r="AW229" i="11"/>
  <c r="IJ251" i="11"/>
  <c r="HB107" i="11"/>
  <c r="CR284" i="11"/>
  <c r="CL246" i="11"/>
  <c r="EA180" i="11"/>
  <c r="BA36" i="11"/>
  <c r="ID287" i="11"/>
  <c r="DZ202" i="11"/>
  <c r="EA97" i="11"/>
  <c r="IC295" i="11"/>
  <c r="DX108" i="11"/>
  <c r="AR83" i="11"/>
  <c r="EE64" i="11"/>
  <c r="IK287" i="11"/>
  <c r="AR235" i="11"/>
  <c r="AZ176" i="11"/>
  <c r="AT277" i="11"/>
  <c r="EG241" i="11"/>
  <c r="DX229" i="11"/>
  <c r="AT234" i="11"/>
  <c r="CX181" i="11"/>
  <c r="EF316" i="11"/>
  <c r="AX44" i="11"/>
  <c r="EA144" i="11"/>
  <c r="EE46" i="11"/>
  <c r="HB201" i="11"/>
  <c r="IG294" i="11"/>
  <c r="IB304" i="11"/>
  <c r="DY149" i="11"/>
  <c r="DX272" i="11"/>
  <c r="ID98" i="11"/>
  <c r="EF189" i="11"/>
  <c r="CM261" i="11"/>
  <c r="DZ194" i="11"/>
  <c r="AZ342" i="11"/>
  <c r="IA301" i="11"/>
  <c r="IJ247" i="11"/>
  <c r="EA170" i="11"/>
  <c r="EG211" i="11"/>
  <c r="ED124" i="11"/>
  <c r="IG322" i="11"/>
  <c r="DX138" i="11"/>
  <c r="DX28" i="11"/>
  <c r="CT201" i="11"/>
  <c r="IE101" i="11"/>
  <c r="AS195" i="11"/>
  <c r="EC322" i="11"/>
  <c r="DX194" i="11"/>
  <c r="FC31" i="11"/>
  <c r="CO219" i="11"/>
  <c r="EF158" i="11"/>
  <c r="EC164" i="11"/>
  <c r="IJ223" i="11"/>
  <c r="EC234" i="11"/>
  <c r="IE350" i="11"/>
  <c r="DJ226" i="11"/>
  <c r="ET210" i="11"/>
  <c r="HB344" i="11"/>
  <c r="IK176" i="11"/>
  <c r="CL65" i="11"/>
  <c r="CX146" i="11"/>
  <c r="DJ121" i="11"/>
  <c r="II196" i="11"/>
  <c r="AZ56" i="11"/>
  <c r="FP226" i="11"/>
  <c r="ET145" i="11"/>
  <c r="AU40" i="11"/>
  <c r="EG51" i="11"/>
  <c r="EA77" i="11"/>
  <c r="IG49" i="11"/>
  <c r="AW198" i="11"/>
  <c r="EF199" i="11"/>
  <c r="HB186" i="11"/>
  <c r="EF7" i="11"/>
  <c r="DX139" i="11"/>
  <c r="FN198" i="11"/>
  <c r="CQ310" i="11"/>
  <c r="AT124" i="11"/>
  <c r="ID142" i="11"/>
  <c r="IE271" i="11"/>
  <c r="AY225" i="11"/>
  <c r="FN250" i="11"/>
  <c r="IC238" i="11"/>
  <c r="AT11" i="11"/>
  <c r="EB84" i="11"/>
  <c r="II246" i="11"/>
  <c r="IA254" i="11"/>
  <c r="FL228" i="11"/>
  <c r="CX100" i="11"/>
  <c r="IG6" i="11"/>
  <c r="HB120" i="11"/>
  <c r="IB324" i="11"/>
  <c r="EA296" i="11"/>
  <c r="CU302" i="11"/>
  <c r="IF50" i="11"/>
  <c r="DW265" i="11"/>
  <c r="FQ204" i="11"/>
  <c r="EE271" i="11"/>
  <c r="EG105" i="11"/>
  <c r="CL41" i="11"/>
  <c r="IA90" i="11"/>
  <c r="AQ48" i="11"/>
  <c r="AZ58" i="11"/>
  <c r="CX318" i="11"/>
  <c r="DX279" i="11"/>
  <c r="AX290" i="11"/>
  <c r="AY269" i="11"/>
  <c r="EH276" i="11"/>
  <c r="IH213" i="11"/>
  <c r="EF281" i="11"/>
  <c r="EF94" i="11"/>
  <c r="EG129" i="11"/>
  <c r="AW74" i="11"/>
  <c r="DZ304" i="11"/>
  <c r="EA231" i="11"/>
  <c r="FM90" i="11"/>
  <c r="DZ271" i="11"/>
  <c r="AU133" i="11"/>
  <c r="IE60" i="11"/>
  <c r="ET154" i="11"/>
  <c r="ET314" i="11"/>
  <c r="CX293" i="11"/>
  <c r="ED259" i="11"/>
  <c r="EF226" i="11"/>
  <c r="AT326" i="11"/>
  <c r="EY69" i="11"/>
  <c r="II303" i="11"/>
  <c r="ET292" i="11"/>
  <c r="HB202" i="11"/>
  <c r="IB222" i="11"/>
  <c r="IF53" i="11"/>
  <c r="II10" i="11"/>
  <c r="EG130" i="11"/>
  <c r="AT93" i="11"/>
  <c r="EA55" i="11"/>
  <c r="FN33" i="11"/>
  <c r="IJ268" i="11"/>
  <c r="EA152" i="11"/>
  <c r="IB88" i="11"/>
  <c r="IJ139" i="11"/>
  <c r="FP67" i="11"/>
  <c r="IJ137" i="11"/>
  <c r="DW201" i="11"/>
  <c r="HB236" i="11"/>
  <c r="CX140" i="11"/>
  <c r="EA126" i="11"/>
  <c r="AU240" i="11"/>
  <c r="ID344" i="11"/>
  <c r="FC109" i="11"/>
  <c r="CO185" i="11"/>
  <c r="EB156" i="11"/>
  <c r="IH106" i="11"/>
  <c r="DZ89" i="11"/>
  <c r="CR218" i="11"/>
  <c r="DZ39" i="11"/>
  <c r="EA75" i="11"/>
  <c r="FI247" i="11"/>
  <c r="IC221" i="11"/>
  <c r="FQ92" i="11"/>
  <c r="AZ328" i="11"/>
  <c r="CO254" i="11"/>
  <c r="DX171" i="11"/>
  <c r="DZ70" i="11"/>
  <c r="FM321" i="11"/>
  <c r="IA220" i="11"/>
  <c r="IE170" i="11"/>
  <c r="IF115" i="11"/>
  <c r="DX71" i="11"/>
  <c r="ET243" i="11"/>
  <c r="CL96" i="11"/>
  <c r="FQ38" i="11"/>
  <c r="HB232" i="11"/>
  <c r="HB126" i="11"/>
  <c r="IH60" i="11"/>
  <c r="HB231" i="11"/>
  <c r="BZ90" i="11"/>
  <c r="IK59" i="11"/>
  <c r="DZ249" i="11"/>
  <c r="AQ49" i="11"/>
  <c r="DX221" i="11"/>
  <c r="FJ84" i="11"/>
  <c r="FL239" i="11"/>
  <c r="FI327" i="11"/>
  <c r="DY107" i="11"/>
  <c r="ID272" i="11"/>
  <c r="EB141" i="11"/>
  <c r="CN303" i="11"/>
  <c r="IE323" i="11"/>
  <c r="FH342" i="11"/>
  <c r="IE312" i="11"/>
  <c r="EE327" i="11"/>
  <c r="AS29" i="11"/>
  <c r="ED228" i="11"/>
  <c r="DW11" i="11"/>
  <c r="FO227" i="11"/>
  <c r="DX102" i="11"/>
  <c r="AZ32" i="11"/>
  <c r="DY342" i="11"/>
  <c r="AV351" i="11"/>
  <c r="ET85" i="11"/>
  <c r="IK177" i="11"/>
  <c r="AX27" i="11"/>
  <c r="CL149" i="11"/>
  <c r="CO349" i="11"/>
  <c r="CU281" i="11"/>
  <c r="CX131" i="11"/>
  <c r="EB312" i="11"/>
  <c r="FJ215" i="11"/>
  <c r="ET231" i="11"/>
  <c r="EC151" i="11"/>
  <c r="AT31" i="11"/>
  <c r="FN249" i="11"/>
  <c r="IF238" i="11"/>
  <c r="ID4" i="11"/>
  <c r="IK327" i="11"/>
  <c r="AS148" i="11"/>
  <c r="AR261" i="11"/>
  <c r="EG312" i="11"/>
  <c r="ED77" i="11"/>
  <c r="DZ275" i="11"/>
  <c r="AX56" i="11"/>
  <c r="CX153" i="11"/>
  <c r="AY73" i="11"/>
  <c r="DW108" i="11"/>
  <c r="IH258" i="11"/>
  <c r="IB239" i="11"/>
  <c r="CX30" i="11"/>
  <c r="AV41" i="11"/>
  <c r="FJ72" i="11"/>
  <c r="CX238" i="11"/>
  <c r="EH287" i="11"/>
  <c r="EE32" i="11"/>
  <c r="CV295" i="11"/>
  <c r="ED320" i="11"/>
  <c r="DZ260" i="11"/>
  <c r="EB253" i="11"/>
  <c r="FK260" i="11"/>
  <c r="DZ212" i="11"/>
  <c r="AW344" i="11"/>
  <c r="EF77" i="11"/>
  <c r="EC62" i="11"/>
  <c r="IG332" i="11"/>
  <c r="CN190" i="11"/>
  <c r="IH196" i="11"/>
  <c r="EE42" i="11"/>
  <c r="CL141" i="11"/>
  <c r="AT8" i="11"/>
  <c r="EF313" i="11"/>
  <c r="AQ63" i="11"/>
  <c r="AU140" i="11"/>
  <c r="IC110" i="11"/>
  <c r="DZ64" i="11"/>
  <c r="CX141" i="11"/>
  <c r="AQ277" i="11"/>
  <c r="IJ202" i="11"/>
  <c r="ET72" i="11"/>
  <c r="IF112" i="11"/>
  <c r="EA319" i="11"/>
  <c r="EE289" i="11"/>
  <c r="FH107" i="11"/>
  <c r="EB266" i="11"/>
  <c r="DX114" i="11"/>
  <c r="DY170" i="11"/>
  <c r="EA82" i="11"/>
  <c r="EF240" i="11"/>
  <c r="EH249" i="11"/>
  <c r="IK255" i="11"/>
  <c r="CR210" i="11"/>
  <c r="IG284" i="11"/>
  <c r="EG285" i="11"/>
  <c r="FN216" i="11"/>
  <c r="II92" i="11"/>
  <c r="BA102" i="11"/>
  <c r="AR134" i="11"/>
  <c r="IC186" i="11"/>
  <c r="IJ120" i="11"/>
  <c r="BZ60" i="11"/>
  <c r="AU11" i="11"/>
  <c r="BZ142" i="11"/>
  <c r="DX121" i="11"/>
  <c r="DX56" i="11"/>
  <c r="ET70" i="11"/>
  <c r="DZ209" i="11"/>
  <c r="ET80" i="11"/>
  <c r="IB271" i="11"/>
  <c r="AT88" i="11"/>
  <c r="EA114" i="11"/>
  <c r="FG305" i="11"/>
  <c r="AV298" i="11"/>
  <c r="AU338" i="11"/>
  <c r="EA125" i="11"/>
  <c r="CP288" i="11"/>
  <c r="IJ281" i="11"/>
  <c r="EC129" i="11"/>
  <c r="IK244" i="11"/>
  <c r="EH83" i="11"/>
  <c r="IG349" i="11"/>
  <c r="HB55" i="11"/>
  <c r="FN56" i="11"/>
  <c r="AV64" i="11"/>
  <c r="IB2" i="11"/>
  <c r="IF242" i="11"/>
  <c r="EX44" i="11"/>
  <c r="EW145" i="11"/>
  <c r="FC143" i="11"/>
  <c r="AW320" i="11"/>
  <c r="AS261" i="11"/>
  <c r="EC57" i="11"/>
  <c r="FE345" i="11"/>
  <c r="CL209" i="11"/>
  <c r="HZ147" i="11"/>
  <c r="HI88" i="11"/>
  <c r="AQ287" i="11"/>
  <c r="BZ208" i="11"/>
  <c r="AV288" i="11"/>
  <c r="EG116" i="11"/>
  <c r="AY92" i="11"/>
  <c r="AS191" i="11"/>
  <c r="DZ281" i="11"/>
  <c r="AV221" i="11"/>
  <c r="AY351" i="11"/>
  <c r="EH217" i="11"/>
  <c r="AX303" i="11"/>
  <c r="AX213" i="11"/>
  <c r="DZ294" i="11"/>
  <c r="CL202" i="11"/>
  <c r="AU297" i="11"/>
  <c r="AS121" i="11"/>
  <c r="AR36" i="11"/>
  <c r="AU223" i="11"/>
  <c r="AW135" i="11"/>
  <c r="AY83" i="11"/>
  <c r="AW197" i="11"/>
  <c r="BZ91" i="11"/>
  <c r="EC160" i="11"/>
  <c r="DX169" i="11"/>
  <c r="EH183" i="11"/>
  <c r="EB292" i="11"/>
  <c r="FL72" i="11"/>
  <c r="EF72" i="11"/>
  <c r="BA66" i="11"/>
  <c r="FA41" i="11"/>
  <c r="ID317" i="11"/>
  <c r="DY191" i="11"/>
  <c r="AX304" i="11"/>
  <c r="AR100" i="11"/>
  <c r="AQ260" i="11"/>
  <c r="BZ104" i="11"/>
  <c r="EF332" i="11"/>
  <c r="II260" i="11"/>
  <c r="DX294" i="11"/>
  <c r="BZ209" i="11"/>
  <c r="AX104" i="11"/>
  <c r="EA335" i="11"/>
  <c r="AT143" i="11"/>
  <c r="IF307" i="11"/>
  <c r="EH40" i="11"/>
  <c r="AR243" i="11"/>
  <c r="IG128" i="11"/>
  <c r="FQ281" i="11"/>
  <c r="EB325" i="11"/>
  <c r="AY286" i="11"/>
  <c r="AZ36" i="11"/>
  <c r="AX208" i="11"/>
  <c r="IH84" i="11"/>
  <c r="IK142" i="11"/>
  <c r="EC144" i="11"/>
  <c r="IH277" i="11"/>
  <c r="DZ54" i="11"/>
  <c r="HZ71" i="11"/>
  <c r="BA153" i="11"/>
  <c r="HB128" i="11"/>
  <c r="II214" i="11"/>
  <c r="AZ65" i="11"/>
  <c r="AU46" i="11"/>
  <c r="EC184" i="11"/>
  <c r="IF194" i="11"/>
  <c r="IA342" i="11"/>
  <c r="EG333" i="11"/>
  <c r="ET87" i="11"/>
  <c r="CL226" i="11"/>
  <c r="IF56" i="11"/>
  <c r="IE192" i="11"/>
  <c r="FD197" i="11"/>
  <c r="AY7" i="11"/>
  <c r="BA178" i="11"/>
  <c r="CX295" i="11"/>
  <c r="AV141" i="11"/>
  <c r="AS272" i="11"/>
  <c r="EF235" i="11"/>
  <c r="HZ223" i="11"/>
  <c r="EE176" i="11"/>
  <c r="DW116" i="11"/>
  <c r="EU107" i="11"/>
  <c r="EA292" i="11"/>
  <c r="DZ253" i="11"/>
  <c r="AW46" i="11"/>
  <c r="DY45" i="11"/>
  <c r="IC197" i="11"/>
  <c r="HB316" i="11"/>
  <c r="ED204" i="11"/>
  <c r="HB118" i="11"/>
  <c r="EF315" i="11"/>
  <c r="EH89" i="11"/>
  <c r="IF28" i="11"/>
  <c r="EH99" i="11"/>
  <c r="EA232" i="11"/>
  <c r="DW165" i="11"/>
  <c r="DY34" i="11"/>
  <c r="IB316" i="11"/>
  <c r="EC59" i="11"/>
  <c r="AR217" i="11"/>
  <c r="AZ133" i="11"/>
  <c r="EE340" i="11"/>
  <c r="DW244" i="11"/>
  <c r="IE100" i="11"/>
  <c r="BZ117" i="11"/>
  <c r="AT123" i="11"/>
  <c r="EE238" i="11"/>
  <c r="CL286" i="11"/>
  <c r="DY193" i="11"/>
  <c r="DW72" i="11"/>
  <c r="AX90" i="11"/>
  <c r="EE282" i="11"/>
  <c r="IE259" i="11"/>
  <c r="AV110" i="11"/>
  <c r="IB112" i="11"/>
  <c r="HB332" i="11"/>
  <c r="CL191" i="11"/>
  <c r="IA340" i="11"/>
  <c r="EF329" i="11"/>
  <c r="CL225" i="11"/>
  <c r="II149" i="11"/>
  <c r="FG214" i="11"/>
  <c r="ID103" i="11"/>
  <c r="EB210" i="11"/>
  <c r="IH68" i="11"/>
  <c r="AS333" i="11"/>
  <c r="ED118" i="11"/>
  <c r="DY226" i="11"/>
  <c r="HB122" i="11"/>
  <c r="EB193" i="11"/>
  <c r="IF321" i="11"/>
  <c r="IJ232" i="11"/>
  <c r="AX134" i="11"/>
  <c r="DZ240" i="11"/>
  <c r="AU180" i="11"/>
  <c r="AS285" i="11"/>
  <c r="CX299" i="11"/>
  <c r="ID252" i="11"/>
  <c r="AT222" i="11"/>
  <c r="IJ118" i="11"/>
  <c r="AS183" i="11"/>
  <c r="ED239" i="11"/>
  <c r="AR148" i="11"/>
  <c r="EH226" i="11"/>
  <c r="AS154" i="11"/>
  <c r="EH345" i="11"/>
  <c r="EE237" i="11"/>
  <c r="EE110" i="11"/>
  <c r="IF260" i="11"/>
  <c r="DZ161" i="11"/>
  <c r="ET33" i="11"/>
  <c r="IJ115" i="11"/>
  <c r="AW107" i="11"/>
  <c r="CW317" i="11"/>
  <c r="IK79" i="11"/>
  <c r="ET138" i="11"/>
  <c r="CV271" i="11"/>
  <c r="IH339" i="11"/>
  <c r="EG36" i="11"/>
  <c r="IF336" i="11"/>
  <c r="AT132" i="11"/>
  <c r="AV350" i="11"/>
  <c r="IA211" i="11"/>
  <c r="AT187" i="11"/>
  <c r="AU155" i="11"/>
  <c r="BA214" i="11"/>
  <c r="AS67" i="11"/>
  <c r="ET53" i="11"/>
  <c r="IF333" i="11"/>
  <c r="AX161" i="11"/>
  <c r="ED52" i="11"/>
  <c r="DY151" i="11"/>
  <c r="DY164" i="11"/>
  <c r="IC311" i="11"/>
  <c r="BA116" i="11"/>
  <c r="DZ218" i="11"/>
  <c r="CX327" i="11"/>
  <c r="EB138" i="11"/>
  <c r="FM261" i="11"/>
  <c r="EG3" i="11"/>
  <c r="EA286" i="11"/>
  <c r="IG277" i="11"/>
  <c r="ET68" i="11"/>
  <c r="DY141" i="11"/>
  <c r="CU197" i="11"/>
  <c r="AR180" i="11"/>
  <c r="EE134" i="11"/>
  <c r="DZ278" i="11"/>
  <c r="FB340" i="11"/>
  <c r="AW333" i="11"/>
  <c r="AT61" i="11"/>
  <c r="II229" i="11"/>
  <c r="II299" i="11"/>
  <c r="BZ303" i="11"/>
  <c r="AY194" i="11"/>
  <c r="BA193" i="11"/>
  <c r="HZ74" i="11"/>
  <c r="EZ317" i="11"/>
  <c r="IA338" i="11"/>
  <c r="IG350" i="11"/>
  <c r="BA78" i="11"/>
  <c r="AS36" i="11"/>
  <c r="AW82" i="11"/>
  <c r="EB288" i="11"/>
  <c r="AT183" i="11"/>
  <c r="CX2" i="11"/>
  <c r="IJ99" i="11"/>
  <c r="ID115" i="11"/>
  <c r="FI217" i="11"/>
  <c r="BZ230" i="11"/>
  <c r="AQ118" i="11"/>
  <c r="EB194" i="11"/>
  <c r="ET250" i="11"/>
  <c r="ED120" i="11"/>
  <c r="IA85" i="11"/>
  <c r="EH148" i="11"/>
  <c r="DZ28" i="11"/>
  <c r="DX260" i="11"/>
  <c r="DW125" i="11"/>
  <c r="ET332" i="11"/>
  <c r="DY55" i="11"/>
  <c r="EF216" i="11"/>
  <c r="EG291" i="11"/>
  <c r="IG234" i="11"/>
  <c r="EC123" i="11"/>
  <c r="IB136" i="11"/>
  <c r="EE37" i="11"/>
  <c r="ID146" i="11"/>
  <c r="EB332" i="11"/>
  <c r="IF237" i="11"/>
  <c r="FG159" i="11"/>
  <c r="FN10" i="11"/>
  <c r="IG88" i="11"/>
  <c r="EH128" i="11"/>
  <c r="FO95" i="11"/>
  <c r="ET230" i="11"/>
  <c r="DJ54" i="11"/>
  <c r="EA137" i="11"/>
  <c r="DY284" i="11"/>
  <c r="CQ328" i="11"/>
  <c r="IH149" i="11"/>
  <c r="DJ260" i="11"/>
  <c r="EF191" i="11"/>
  <c r="FJ154" i="11"/>
  <c r="CL239" i="11"/>
  <c r="HB66" i="11"/>
  <c r="IF163" i="11"/>
  <c r="IE72" i="11"/>
  <c r="AR85" i="11"/>
  <c r="EA109" i="11"/>
  <c r="IK65" i="11"/>
  <c r="AD341" i="11"/>
  <c r="CL296" i="11"/>
  <c r="CL301" i="11"/>
  <c r="IA272" i="11"/>
  <c r="AU261" i="11"/>
  <c r="EG123" i="11"/>
  <c r="DZ121" i="11"/>
  <c r="CX298" i="11"/>
  <c r="DW8" i="11"/>
  <c r="AX89" i="11"/>
  <c r="FP125" i="11"/>
  <c r="EF155" i="11"/>
  <c r="EC248" i="11"/>
  <c r="IC334" i="11"/>
  <c r="AQ7" i="11"/>
  <c r="IJ270" i="11"/>
  <c r="II140" i="11"/>
  <c r="DJ261" i="11"/>
  <c r="DW62" i="11"/>
  <c r="EG234" i="11"/>
  <c r="ET347" i="11"/>
  <c r="CX253" i="11"/>
  <c r="CM311" i="11"/>
  <c r="IK202" i="11"/>
  <c r="FO321" i="11"/>
  <c r="DW61" i="11"/>
  <c r="EF95" i="11"/>
  <c r="IJ330" i="11"/>
  <c r="IK126" i="11"/>
  <c r="IK346" i="11"/>
  <c r="DY133" i="11"/>
  <c r="DW326" i="11"/>
  <c r="IB106" i="11"/>
  <c r="IH165" i="11"/>
  <c r="ED38" i="11"/>
  <c r="IB251" i="11"/>
  <c r="EB77" i="11"/>
  <c r="FI236" i="11"/>
  <c r="IB169" i="11"/>
  <c r="DX342" i="11"/>
  <c r="DJ210" i="11"/>
  <c r="IE295" i="11"/>
  <c r="HB220" i="11"/>
  <c r="IB307" i="11"/>
  <c r="EG208" i="11"/>
  <c r="CU215" i="11"/>
  <c r="IC147" i="11"/>
  <c r="ID91" i="11"/>
  <c r="BZ148" i="11"/>
  <c r="FL201" i="11"/>
  <c r="FJ216" i="11"/>
  <c r="HR32" i="11"/>
  <c r="II143" i="11"/>
  <c r="FO305" i="11"/>
  <c r="BA111" i="11"/>
  <c r="IK328" i="11"/>
  <c r="IE262" i="11"/>
  <c r="EE159" i="11"/>
  <c r="EH113" i="11"/>
  <c r="AX349" i="11"/>
  <c r="IF157" i="11"/>
  <c r="EA38" i="11"/>
  <c r="FO38" i="11"/>
  <c r="CL33" i="11"/>
  <c r="AQ136" i="11"/>
  <c r="FP66" i="11"/>
  <c r="CL127" i="11"/>
  <c r="BZ174" i="11"/>
  <c r="IG142" i="11"/>
  <c r="EC117" i="11"/>
  <c r="HB256" i="11"/>
  <c r="EG48" i="11"/>
  <c r="FP101" i="11"/>
  <c r="IK53" i="11"/>
  <c r="FH162" i="11"/>
  <c r="AZ4" i="11"/>
  <c r="FH178" i="11"/>
  <c r="IH279" i="11"/>
  <c r="FL259" i="11"/>
  <c r="IH163" i="11"/>
  <c r="FN331" i="11"/>
  <c r="ET83" i="11"/>
  <c r="AZ75" i="11"/>
  <c r="EE120" i="11"/>
  <c r="IG101" i="11"/>
  <c r="ED64" i="11"/>
  <c r="FH227" i="11"/>
  <c r="CL99" i="11"/>
  <c r="EB9" i="11"/>
  <c r="IH142" i="11"/>
  <c r="BZ88" i="11"/>
  <c r="CW310" i="11"/>
  <c r="IC319" i="11"/>
  <c r="IA210" i="11"/>
  <c r="EB10" i="11"/>
  <c r="IC33" i="11"/>
  <c r="FQ333" i="11"/>
  <c r="IK87" i="11"/>
  <c r="EA79" i="11"/>
  <c r="CO187" i="11"/>
  <c r="IG156" i="11"/>
  <c r="EH80" i="11"/>
  <c r="ET119" i="11"/>
  <c r="FO60" i="11"/>
  <c r="EC227" i="11"/>
  <c r="IF256" i="11"/>
  <c r="DW204" i="11"/>
  <c r="EA70" i="11"/>
  <c r="IK121" i="11"/>
  <c r="HB257" i="11"/>
  <c r="DX143" i="11"/>
  <c r="EB137" i="11"/>
  <c r="IF7" i="11"/>
  <c r="IG81" i="11"/>
  <c r="BZ97" i="11"/>
  <c r="BA121" i="11"/>
  <c r="DY252" i="11"/>
  <c r="AU216" i="11"/>
  <c r="IG185" i="11"/>
  <c r="AY137" i="11"/>
  <c r="IF267" i="11"/>
  <c r="CL11" i="11"/>
  <c r="AU120" i="11"/>
  <c r="FI106" i="11"/>
  <c r="EB51" i="11"/>
  <c r="FQ331" i="11"/>
  <c r="IB83" i="11"/>
  <c r="IK166" i="11"/>
  <c r="CL81" i="11"/>
  <c r="EE68" i="11"/>
  <c r="CL153" i="11"/>
  <c r="HB309" i="11"/>
  <c r="DZ319" i="11"/>
  <c r="DY336" i="11"/>
  <c r="IG344" i="11"/>
  <c r="EG290" i="11"/>
  <c r="DX186" i="11"/>
  <c r="CS276" i="11"/>
  <c r="IJ249" i="11"/>
  <c r="EA213" i="11"/>
  <c r="AZ35" i="11"/>
  <c r="IJ51" i="11"/>
  <c r="EE158" i="11"/>
  <c r="EG131" i="11"/>
  <c r="EC110" i="11"/>
  <c r="EA287" i="11"/>
  <c r="EB297" i="11"/>
  <c r="DY36" i="11"/>
  <c r="IJ83" i="11"/>
  <c r="DX337" i="11"/>
  <c r="FQ339" i="11"/>
  <c r="EE82" i="11"/>
  <c r="EH37" i="11"/>
  <c r="AZ178" i="11"/>
  <c r="FG339" i="11"/>
  <c r="DY79" i="11"/>
  <c r="IH148" i="11"/>
  <c r="EF205" i="11"/>
  <c r="DY47" i="11"/>
  <c r="ET168" i="11"/>
  <c r="IH305" i="11"/>
  <c r="EG136" i="11"/>
  <c r="CX228" i="11"/>
  <c r="IJ256" i="11"/>
  <c r="ID127" i="11"/>
  <c r="ED276" i="11"/>
  <c r="IF164" i="11"/>
  <c r="IB140" i="11"/>
  <c r="FI219" i="11"/>
  <c r="DX120" i="11"/>
  <c r="EC140" i="11"/>
  <c r="EA147" i="11"/>
  <c r="DY204" i="11"/>
  <c r="CP350" i="11"/>
  <c r="IC159" i="11"/>
  <c r="CX166" i="11"/>
  <c r="DY106" i="11"/>
  <c r="DW88" i="11"/>
  <c r="FO48" i="11"/>
  <c r="IG271" i="11"/>
  <c r="EH225" i="11"/>
  <c r="EG96" i="11"/>
  <c r="EB245" i="11"/>
  <c r="CL4" i="11"/>
  <c r="ID164" i="11"/>
  <c r="DX323" i="11"/>
  <c r="IG268" i="11"/>
  <c r="FI336" i="11"/>
  <c r="DZ342" i="11"/>
  <c r="DJ198" i="11"/>
  <c r="ED315" i="11"/>
  <c r="IF30" i="11"/>
  <c r="AT54" i="11"/>
  <c r="AU117" i="11"/>
  <c r="EB80" i="11"/>
  <c r="EA293" i="11"/>
  <c r="EF247" i="11"/>
  <c r="IF34" i="11"/>
  <c r="IB109" i="11"/>
  <c r="EH102" i="11"/>
  <c r="IJ248" i="11"/>
  <c r="CV275" i="11"/>
  <c r="EA224" i="11"/>
  <c r="EC206" i="11"/>
  <c r="IC27" i="11"/>
  <c r="EA146" i="11"/>
  <c r="FH38" i="11"/>
  <c r="ET325" i="11"/>
  <c r="IE64" i="11"/>
  <c r="DZ340" i="11"/>
  <c r="DJ180" i="11"/>
  <c r="DX183" i="11"/>
  <c r="FK223" i="11"/>
  <c r="AV86" i="11"/>
  <c r="ET2" i="11"/>
  <c r="AX191" i="11"/>
  <c r="DX119" i="11"/>
  <c r="IE241" i="11"/>
  <c r="IJ168" i="11"/>
  <c r="AY333" i="11"/>
  <c r="FL153" i="11"/>
  <c r="CX308" i="11"/>
  <c r="IE244" i="11"/>
  <c r="CL159" i="11"/>
  <c r="IE163" i="11"/>
  <c r="FH101" i="11"/>
  <c r="CW257" i="11"/>
  <c r="EH31" i="11"/>
  <c r="II93" i="11"/>
  <c r="AT74" i="11"/>
  <c r="DW200" i="11"/>
  <c r="CP271" i="11"/>
  <c r="ID225" i="11"/>
  <c r="EC65" i="11"/>
  <c r="HB305" i="11"/>
  <c r="FL246" i="11"/>
  <c r="IH59" i="11"/>
  <c r="FO140" i="11"/>
  <c r="DW164" i="11"/>
  <c r="FJ100" i="11"/>
  <c r="CL227" i="11"/>
  <c r="EC3" i="11"/>
  <c r="IH349" i="11"/>
  <c r="ED68" i="11"/>
  <c r="IB221" i="11"/>
  <c r="IA335" i="11"/>
  <c r="EA120" i="11"/>
  <c r="EA247" i="11"/>
  <c r="EA181" i="11"/>
  <c r="AS63" i="11"/>
  <c r="IF227" i="11"/>
  <c r="AR136" i="11"/>
  <c r="AT334" i="11"/>
  <c r="FC46" i="11"/>
  <c r="AX318" i="11"/>
  <c r="EG73" i="11"/>
  <c r="AZ78" i="11"/>
  <c r="HZ163" i="11"/>
  <c r="BA191" i="11"/>
  <c r="HZ292" i="11"/>
  <c r="EY3" i="11"/>
  <c r="HZ32" i="11"/>
  <c r="EY41" i="11"/>
  <c r="EC292" i="11"/>
  <c r="AR60" i="11"/>
  <c r="AV65" i="11"/>
  <c r="AY334" i="11"/>
  <c r="DY255" i="11"/>
  <c r="AX58" i="11"/>
  <c r="BZ225" i="11"/>
  <c r="AS164" i="11"/>
  <c r="EW90" i="11"/>
  <c r="AY87" i="11"/>
  <c r="HE34" i="11"/>
  <c r="EV208" i="11"/>
  <c r="AU269" i="11"/>
  <c r="AZ273" i="11"/>
  <c r="EF255" i="11"/>
  <c r="AX151" i="11"/>
  <c r="DX218" i="11"/>
  <c r="CL80" i="11"/>
  <c r="EC337" i="11"/>
  <c r="EB31" i="11"/>
  <c r="II201" i="11"/>
  <c r="ED221" i="11"/>
  <c r="ED48" i="11"/>
  <c r="IJ130" i="11"/>
  <c r="EF248" i="11"/>
  <c r="IC269" i="11"/>
  <c r="EF305" i="11"/>
  <c r="AU246" i="11"/>
  <c r="ED190" i="11"/>
  <c r="DW188" i="11"/>
  <c r="EE95" i="11"/>
  <c r="EA197" i="11"/>
  <c r="FL78" i="11"/>
  <c r="EC218" i="11"/>
  <c r="FJ240" i="11"/>
  <c r="AU307" i="11"/>
  <c r="HB43" i="11"/>
  <c r="EF310" i="11"/>
  <c r="II240" i="11"/>
  <c r="BA199" i="11"/>
  <c r="CX71" i="11"/>
  <c r="CV191" i="11"/>
  <c r="IE162" i="11"/>
  <c r="AU87" i="11"/>
  <c r="CV308" i="11"/>
  <c r="HB320" i="11"/>
  <c r="AW32" i="11"/>
  <c r="AX72" i="11"/>
  <c r="BZ335" i="11"/>
  <c r="EC47" i="11"/>
  <c r="EE169" i="11"/>
  <c r="FO316" i="11"/>
  <c r="IE315" i="11"/>
  <c r="IK260" i="11"/>
  <c r="ET174" i="11"/>
  <c r="DY320" i="11"/>
  <c r="BZ220" i="11"/>
  <c r="AQ224" i="11"/>
  <c r="ED242" i="11"/>
  <c r="HZ33" i="11"/>
  <c r="DW272" i="11"/>
  <c r="CS307" i="11"/>
  <c r="ET170" i="11"/>
  <c r="EH350" i="11"/>
  <c r="DY196" i="11"/>
  <c r="CW267" i="11"/>
  <c r="EF314" i="11"/>
  <c r="IJ269" i="11"/>
  <c r="CW237" i="11"/>
  <c r="BZ122" i="11"/>
  <c r="HZ29" i="11"/>
  <c r="ED325" i="11"/>
  <c r="AW7" i="11"/>
  <c r="BA39" i="11"/>
  <c r="IG276" i="11"/>
  <c r="AW72" i="11"/>
  <c r="HB275" i="11"/>
  <c r="AT318" i="11"/>
  <c r="DZ277" i="11"/>
  <c r="BZ315" i="11"/>
  <c r="AY261" i="11"/>
  <c r="AQ288" i="11"/>
  <c r="DW4" i="11"/>
  <c r="EH224" i="11"/>
  <c r="IK197" i="11"/>
  <c r="ED257" i="11"/>
  <c r="IA137" i="11"/>
  <c r="IB266" i="11"/>
  <c r="FK315" i="11"/>
  <c r="AQ298" i="11"/>
  <c r="IG2" i="11"/>
  <c r="FJ275" i="11"/>
  <c r="EC197" i="11"/>
  <c r="FQ186" i="11"/>
  <c r="ED351" i="11"/>
  <c r="AW293" i="11"/>
  <c r="IK350" i="11"/>
  <c r="CL315" i="11"/>
  <c r="AZ306" i="11"/>
  <c r="AV199" i="11"/>
  <c r="HZ259" i="11"/>
  <c r="EG347" i="11"/>
  <c r="EE91" i="11"/>
  <c r="DW139" i="11"/>
  <c r="BA351" i="11"/>
  <c r="EE107" i="11"/>
  <c r="AW256" i="11"/>
  <c r="ED293" i="11"/>
  <c r="EC342" i="11"/>
  <c r="DY61" i="11"/>
  <c r="AZ199" i="11"/>
  <c r="IE138" i="11"/>
  <c r="DW234" i="11"/>
  <c r="AS136" i="11"/>
  <c r="DX252" i="11"/>
  <c r="EH329" i="11"/>
  <c r="EG76" i="11"/>
  <c r="CQ267" i="11"/>
  <c r="DW298" i="11"/>
  <c r="DJ122" i="11"/>
  <c r="CR236" i="11"/>
  <c r="ED9" i="11"/>
  <c r="IA51" i="11"/>
  <c r="EE220" i="11"/>
  <c r="DY38" i="11"/>
  <c r="IB9" i="11"/>
  <c r="EH130" i="11"/>
  <c r="BZ98" i="11"/>
  <c r="ID265" i="11"/>
  <c r="AS168" i="11"/>
  <c r="AR259" i="11"/>
  <c r="FD123" i="11"/>
  <c r="AY324" i="11"/>
  <c r="AZ304" i="11"/>
  <c r="CL169" i="11"/>
  <c r="DZ257" i="11"/>
  <c r="BZ349" i="11"/>
  <c r="IC342" i="11"/>
  <c r="CL132" i="11"/>
  <c r="ED299" i="11"/>
  <c r="DZ47" i="11"/>
  <c r="DX174" i="11"/>
  <c r="BZ44" i="11"/>
  <c r="IE306" i="11"/>
  <c r="EH43" i="11"/>
  <c r="EC308" i="11"/>
  <c r="DJ143" i="11"/>
  <c r="CX62" i="11"/>
  <c r="FP306" i="11"/>
  <c r="FL328" i="11"/>
  <c r="DY104" i="11"/>
  <c r="IJ303" i="11"/>
  <c r="CL181" i="11"/>
  <c r="EA121" i="11"/>
  <c r="EH34" i="11"/>
  <c r="EG124" i="11"/>
  <c r="IA295" i="11"/>
  <c r="IJ154" i="11"/>
  <c r="BA279" i="11"/>
  <c r="IG133" i="11"/>
  <c r="EF133" i="11"/>
  <c r="IB310" i="11"/>
  <c r="FE51" i="11"/>
  <c r="AT35" i="11"/>
  <c r="AZ134" i="11"/>
  <c r="DX43" i="11"/>
  <c r="AV240" i="11"/>
  <c r="AY179" i="11"/>
  <c r="EG219" i="11"/>
  <c r="FA92" i="11"/>
  <c r="AS346" i="11"/>
  <c r="FB300" i="11"/>
  <c r="DX197" i="11"/>
  <c r="EG277" i="11"/>
  <c r="DJ299" i="11"/>
  <c r="AV193" i="11"/>
  <c r="IE49" i="11"/>
  <c r="DY166" i="11"/>
  <c r="IF246" i="11"/>
  <c r="EF73" i="11"/>
  <c r="AY111" i="11"/>
  <c r="ID66" i="11"/>
  <c r="CX175" i="11"/>
  <c r="AW194" i="11"/>
  <c r="FH292" i="11"/>
  <c r="IK312" i="11"/>
  <c r="EA41" i="11"/>
  <c r="AY260" i="11"/>
  <c r="AZ33" i="11"/>
  <c r="AV181" i="11"/>
  <c r="IH94" i="11"/>
  <c r="EE168" i="11"/>
  <c r="EB305" i="11"/>
  <c r="AV279" i="11"/>
  <c r="EF273" i="11"/>
  <c r="EF333" i="11"/>
  <c r="AU185" i="11"/>
  <c r="AT290" i="11"/>
  <c r="ED5" i="11"/>
  <c r="BZ199" i="11"/>
  <c r="EE261" i="11"/>
  <c r="IA208" i="11"/>
  <c r="IB265" i="11"/>
  <c r="IK341" i="11"/>
  <c r="BZ186" i="11"/>
  <c r="AW142" i="11"/>
  <c r="HB147" i="11"/>
  <c r="DW196" i="11"/>
  <c r="BA157" i="11"/>
  <c r="FP200" i="11"/>
  <c r="EA96" i="11"/>
  <c r="IB186" i="11"/>
  <c r="DZ123" i="11"/>
  <c r="AZ112" i="11"/>
  <c r="CT242" i="11"/>
  <c r="DY154" i="11"/>
  <c r="DX156" i="11"/>
  <c r="ID302" i="11"/>
  <c r="AQ9" i="11"/>
  <c r="EA314" i="11"/>
  <c r="II298" i="11"/>
  <c r="DZ72" i="11"/>
  <c r="EY307" i="11"/>
  <c r="AQ34" i="11"/>
  <c r="IG263" i="11"/>
  <c r="IK181" i="11"/>
  <c r="IC164" i="11"/>
  <c r="IB36" i="11"/>
  <c r="IA184" i="11"/>
  <c r="ID121" i="11"/>
  <c r="IH233" i="11"/>
  <c r="EG344" i="11"/>
  <c r="CL38" i="11"/>
  <c r="CX186" i="11"/>
  <c r="IJ184" i="11"/>
  <c r="AT79" i="11"/>
  <c r="CO211" i="11"/>
  <c r="ET60" i="11"/>
  <c r="FN290" i="11"/>
  <c r="IE298" i="11"/>
  <c r="FL209" i="11"/>
  <c r="DY197" i="11"/>
  <c r="IG202" i="11"/>
  <c r="IH177" i="11"/>
  <c r="IC253" i="11"/>
  <c r="IF107" i="11"/>
  <c r="DY130" i="11"/>
  <c r="FL85" i="11"/>
  <c r="BZ50" i="11"/>
  <c r="ED127" i="11"/>
  <c r="CX226" i="11"/>
  <c r="CP226" i="11"/>
  <c r="IB67" i="11"/>
  <c r="EE72" i="11"/>
  <c r="CL102" i="11"/>
  <c r="AZ245" i="11"/>
  <c r="FN176" i="11"/>
  <c r="FP96" i="11"/>
  <c r="CL71" i="11"/>
  <c r="DX266" i="11"/>
  <c r="ED47" i="11"/>
  <c r="IG174" i="11"/>
  <c r="IC102" i="11"/>
  <c r="IF306" i="11"/>
  <c r="HB235" i="11"/>
  <c r="FO44" i="11"/>
  <c r="IA91" i="11"/>
  <c r="ED178" i="11"/>
  <c r="IF290" i="11"/>
  <c r="DX258" i="11"/>
  <c r="CS248" i="11"/>
  <c r="EB159" i="11"/>
  <c r="IE206" i="11"/>
  <c r="IF322" i="11"/>
  <c r="DY239" i="11"/>
  <c r="AR92" i="11"/>
  <c r="IJ304" i="11"/>
  <c r="IB43" i="11"/>
  <c r="EC77" i="11"/>
  <c r="EF161" i="11"/>
  <c r="ED105" i="11"/>
  <c r="HM337" i="11"/>
  <c r="IF223" i="11"/>
  <c r="AV108" i="11"/>
  <c r="IA92" i="11"/>
  <c r="CL183" i="11"/>
  <c r="FI136" i="11"/>
  <c r="FL308" i="11"/>
  <c r="CX10" i="11"/>
  <c r="II136" i="11"/>
  <c r="DW208" i="11"/>
  <c r="AS137" i="11"/>
  <c r="EF234" i="11"/>
  <c r="DZ333" i="11"/>
  <c r="EC162" i="11"/>
  <c r="EE138" i="11"/>
  <c r="FM250" i="11"/>
  <c r="EG292" i="11"/>
  <c r="IA260" i="11"/>
  <c r="AR163" i="11"/>
  <c r="IC309" i="11"/>
  <c r="IF167" i="11"/>
  <c r="ED60" i="11"/>
  <c r="FG245" i="11"/>
  <c r="ID177" i="11"/>
  <c r="IB270" i="11"/>
  <c r="EG84" i="11"/>
  <c r="HB149" i="11"/>
  <c r="DJ240" i="11"/>
  <c r="IH33" i="11"/>
  <c r="BA249" i="11"/>
  <c r="AQ78" i="11"/>
  <c r="IF331" i="11"/>
  <c r="FH325" i="11"/>
  <c r="CX152" i="11"/>
  <c r="HZ324" i="11"/>
  <c r="DJ255" i="11"/>
  <c r="EE144" i="11"/>
  <c r="DY323" i="11"/>
  <c r="EG270" i="11"/>
  <c r="EA57" i="11"/>
  <c r="EE350" i="11"/>
  <c r="EG74" i="11"/>
  <c r="DW305" i="11"/>
  <c r="ET304" i="11"/>
  <c r="ED197" i="11"/>
  <c r="IG190" i="11"/>
  <c r="ET236" i="11"/>
  <c r="BZ136" i="11"/>
  <c r="FQ181" i="11"/>
  <c r="FQ154" i="11"/>
  <c r="ET127" i="11"/>
  <c r="DY163" i="11"/>
  <c r="CL90" i="11"/>
  <c r="CL267" i="11"/>
  <c r="DW49" i="11"/>
  <c r="EG64" i="11"/>
  <c r="IG116" i="11"/>
  <c r="HM165" i="11"/>
  <c r="CL266" i="11"/>
  <c r="FP107" i="11"/>
  <c r="EG88" i="11"/>
  <c r="BZ70" i="11"/>
  <c r="AY293" i="11"/>
  <c r="EE155" i="11"/>
  <c r="FH77" i="11"/>
  <c r="ID92" i="11"/>
  <c r="HB287" i="11"/>
  <c r="CL237" i="11"/>
  <c r="EG33" i="11"/>
  <c r="AY133" i="11"/>
  <c r="II95" i="11"/>
  <c r="AW11" i="11"/>
  <c r="ID100" i="11"/>
  <c r="FO328" i="11"/>
  <c r="DX113" i="11"/>
  <c r="IA122" i="11"/>
  <c r="IK348" i="11"/>
  <c r="II6" i="11"/>
  <c r="EC33" i="11"/>
  <c r="EF105" i="11"/>
  <c r="IF258" i="11"/>
  <c r="IH154" i="11"/>
  <c r="EH343" i="11"/>
  <c r="EE273" i="11"/>
  <c r="AS64" i="11"/>
  <c r="EF109" i="11"/>
  <c r="EE264" i="11"/>
  <c r="AU101" i="11"/>
  <c r="AV212" i="11"/>
  <c r="FM80" i="11"/>
  <c r="HB213" i="11"/>
  <c r="EB7" i="11"/>
  <c r="EH70" i="11"/>
  <c r="EB50" i="11"/>
  <c r="EH105" i="11"/>
  <c r="IK184" i="11"/>
  <c r="ID114" i="11"/>
  <c r="EH168" i="11"/>
  <c r="ED65" i="11"/>
  <c r="EH274" i="11"/>
  <c r="FJ333" i="11"/>
  <c r="AT150" i="11"/>
  <c r="CP232" i="11"/>
  <c r="AU162" i="11"/>
  <c r="FM350" i="11"/>
  <c r="IH347" i="11"/>
  <c r="DW163" i="11"/>
  <c r="AU31" i="11"/>
  <c r="HB138" i="11"/>
  <c r="IK4" i="11"/>
  <c r="EA194" i="11"/>
  <c r="ED86" i="11"/>
  <c r="EF33" i="11"/>
  <c r="IE208" i="11"/>
  <c r="IC196" i="11"/>
  <c r="DX37" i="11"/>
  <c r="FL137" i="11"/>
  <c r="EG180" i="11"/>
  <c r="EG58" i="11"/>
  <c r="FP119" i="11"/>
  <c r="II301" i="11"/>
  <c r="IC270" i="11"/>
  <c r="CX236" i="11"/>
  <c r="CN286" i="11"/>
  <c r="EC302" i="11"/>
  <c r="FL322" i="11"/>
  <c r="IE264" i="11"/>
  <c r="FK348" i="11"/>
  <c r="HB288" i="11"/>
  <c r="EF195" i="11"/>
  <c r="CX95" i="11"/>
  <c r="HZ80" i="11"/>
  <c r="AR39" i="11"/>
  <c r="HB108" i="11"/>
  <c r="IA4" i="11"/>
  <c r="BZ152" i="11"/>
  <c r="IK236" i="11"/>
  <c r="CX4" i="11"/>
  <c r="DW84" i="11"/>
  <c r="AY223" i="11"/>
  <c r="EB90" i="11"/>
  <c r="ID173" i="11"/>
  <c r="IF134" i="11"/>
  <c r="EG158" i="11"/>
  <c r="IE278" i="11"/>
  <c r="IB268" i="11"/>
  <c r="CX126" i="11"/>
  <c r="EE210" i="11"/>
  <c r="CV171" i="11"/>
  <c r="ET226" i="11"/>
  <c r="FM281" i="11"/>
  <c r="EB184" i="11"/>
  <c r="FQ228" i="11"/>
  <c r="EG224" i="11"/>
  <c r="CL139" i="11"/>
  <c r="ID325" i="11"/>
  <c r="ED177" i="11"/>
  <c r="IG207" i="11"/>
  <c r="EF171" i="11"/>
  <c r="EE41" i="11"/>
  <c r="AW6" i="11"/>
  <c r="AZ77" i="11"/>
  <c r="IG140" i="11"/>
  <c r="DZ247" i="11"/>
  <c r="ET36" i="11"/>
  <c r="EH299" i="11"/>
  <c r="IC140" i="11"/>
  <c r="CX9" i="11"/>
  <c r="EE193" i="11"/>
  <c r="EG311" i="11"/>
  <c r="CX233" i="11"/>
  <c r="IJ107" i="11"/>
  <c r="HB266" i="11"/>
  <c r="IF192" i="11"/>
  <c r="AX242" i="11"/>
  <c r="IK106" i="11"/>
  <c r="IE117" i="11"/>
  <c r="FG259" i="11"/>
  <c r="EF212" i="11"/>
  <c r="DY63" i="11"/>
  <c r="IJ243" i="11"/>
  <c r="EH200" i="11"/>
  <c r="EA187" i="11"/>
  <c r="DW251" i="11"/>
  <c r="IC89" i="11"/>
  <c r="EA40" i="11"/>
  <c r="DW56" i="11"/>
  <c r="EH46" i="11"/>
  <c r="ED55" i="11"/>
  <c r="DY308" i="11"/>
  <c r="AX155" i="11"/>
  <c r="FP186" i="11"/>
  <c r="EB199" i="11"/>
  <c r="II139" i="11"/>
  <c r="DY238" i="11"/>
  <c r="II289" i="11"/>
  <c r="ET67" i="11"/>
  <c r="IB4" i="11"/>
  <c r="EE256" i="11"/>
  <c r="II293" i="11"/>
  <c r="IG43" i="11"/>
  <c r="IE270" i="11"/>
  <c r="CX269" i="11"/>
  <c r="IF275" i="11"/>
  <c r="IF27" i="11"/>
  <c r="FM289" i="11"/>
  <c r="CX243" i="11"/>
  <c r="DZ213" i="11"/>
  <c r="EA115" i="11"/>
  <c r="ED11" i="11"/>
  <c r="FP208" i="11"/>
  <c r="EA259" i="11"/>
  <c r="EH272" i="11"/>
  <c r="ID290" i="11"/>
  <c r="DW310" i="11"/>
  <c r="FN184" i="11"/>
  <c r="DX327" i="11"/>
  <c r="FQ222" i="11"/>
  <c r="FD223" i="11"/>
  <c r="EW219" i="11"/>
  <c r="EU4" i="11"/>
  <c r="EY268" i="11"/>
  <c r="AR326" i="11"/>
  <c r="CL64" i="11"/>
  <c r="AT198" i="11"/>
  <c r="AU283" i="11"/>
  <c r="EW28" i="11"/>
  <c r="EC95" i="11"/>
  <c r="AS307" i="11"/>
  <c r="AQ227" i="11"/>
  <c r="CL348" i="11"/>
  <c r="EC301" i="11"/>
  <c r="ED249" i="11"/>
  <c r="EH344" i="11"/>
  <c r="AU54" i="11"/>
  <c r="DY93" i="11"/>
  <c r="BA37" i="11"/>
  <c r="AQ52" i="11"/>
  <c r="DX215" i="11"/>
  <c r="HB249" i="11"/>
  <c r="FB114" i="11"/>
  <c r="CX251" i="11"/>
  <c r="AS245" i="11"/>
  <c r="IC199" i="11"/>
  <c r="AT285" i="11"/>
  <c r="EH115" i="11"/>
  <c r="AT178" i="11"/>
  <c r="IH312" i="11"/>
  <c r="II159" i="11"/>
  <c r="II238" i="11"/>
  <c r="EC72" i="11"/>
  <c r="DY322" i="11"/>
  <c r="BZ329" i="11"/>
  <c r="IC9" i="11"/>
  <c r="EG152" i="11"/>
  <c r="EE348" i="11"/>
  <c r="DW98" i="11"/>
  <c r="CL311" i="11"/>
  <c r="CX173" i="11"/>
  <c r="CO260" i="11"/>
  <c r="BZ213" i="11"/>
  <c r="IB159" i="11"/>
  <c r="EF213" i="11"/>
  <c r="IJ72" i="11"/>
  <c r="AQ170" i="11"/>
  <c r="ET155" i="11"/>
  <c r="ED117" i="11"/>
  <c r="DZ312" i="11"/>
  <c r="AT148" i="11"/>
  <c r="FE132" i="11"/>
  <c r="DZ269" i="11"/>
  <c r="ET123" i="11"/>
  <c r="EE246" i="11"/>
  <c r="EA225" i="11"/>
  <c r="EB72" i="11"/>
  <c r="II349" i="11"/>
  <c r="EB349" i="11"/>
  <c r="BZ334" i="11"/>
  <c r="AS6" i="11"/>
  <c r="EH229" i="11"/>
  <c r="EE223" i="11"/>
  <c r="FG8" i="11"/>
  <c r="FP275" i="11"/>
  <c r="IE148" i="11"/>
  <c r="IB302" i="11"/>
  <c r="AZ92" i="11"/>
  <c r="EF327" i="11"/>
  <c r="HB64" i="11"/>
  <c r="EC42" i="11"/>
  <c r="EA52" i="11"/>
  <c r="AR281" i="11"/>
  <c r="EH259" i="11"/>
  <c r="CT194" i="11"/>
  <c r="BZ322" i="11"/>
  <c r="FG329" i="11"/>
  <c r="IC312" i="11"/>
  <c r="ED157" i="11"/>
  <c r="EG242" i="11"/>
  <c r="DZ58" i="11"/>
  <c r="AX251" i="11"/>
  <c r="HZ77" i="11"/>
  <c r="FD166" i="11"/>
  <c r="AR173" i="11"/>
  <c r="IF318" i="11"/>
  <c r="DX321" i="11"/>
  <c r="AZ177" i="11"/>
  <c r="ED82" i="11"/>
  <c r="AT282" i="11"/>
  <c r="HZ203" i="11"/>
  <c r="DX48" i="11"/>
  <c r="AY234" i="11"/>
  <c r="IE227" i="11"/>
  <c r="EE250" i="11"/>
  <c r="EH64" i="11"/>
  <c r="EH247" i="11"/>
  <c r="FH223" i="11"/>
  <c r="CX67" i="11"/>
  <c r="CT277" i="11"/>
  <c r="IJ187" i="11"/>
  <c r="IE287" i="11"/>
  <c r="EF114" i="11"/>
  <c r="CL265" i="11"/>
  <c r="AS310" i="11"/>
  <c r="IA72" i="11"/>
  <c r="EB126" i="11"/>
  <c r="IF319" i="11"/>
  <c r="EE211" i="11"/>
  <c r="AW10" i="11"/>
  <c r="AZ169" i="11"/>
  <c r="EH312" i="11"/>
  <c r="BA241" i="11"/>
  <c r="BA86" i="11"/>
  <c r="DY56" i="11"/>
  <c r="AR216" i="11"/>
  <c r="DZ261" i="11"/>
  <c r="IE95" i="11"/>
  <c r="AV169" i="11"/>
  <c r="AW285" i="11"/>
  <c r="IK185" i="11"/>
  <c r="DX248" i="11"/>
  <c r="IH256" i="11"/>
  <c r="DX175" i="11"/>
  <c r="BZ292" i="11"/>
  <c r="EB144" i="11"/>
  <c r="FL77" i="11"/>
  <c r="BZ302" i="11"/>
  <c r="IB157" i="11"/>
  <c r="FN320" i="11"/>
  <c r="AY6" i="11"/>
  <c r="EG167" i="11"/>
  <c r="IB345" i="11"/>
  <c r="BZ54" i="11"/>
  <c r="AZ212" i="11"/>
  <c r="IB263" i="11"/>
  <c r="FN183" i="11"/>
  <c r="EG141" i="11"/>
  <c r="EV309" i="11"/>
  <c r="IF59" i="11"/>
  <c r="IB65" i="11"/>
  <c r="EV67" i="11"/>
  <c r="AQ236" i="11"/>
  <c r="BZ273" i="11"/>
  <c r="EA175" i="11"/>
  <c r="IF299" i="11"/>
  <c r="DW344" i="11"/>
  <c r="DW121" i="11"/>
  <c r="EV99" i="11"/>
  <c r="EE286" i="11"/>
  <c r="AR115" i="11"/>
  <c r="ID339" i="11"/>
  <c r="IC350" i="11"/>
  <c r="EU60" i="11"/>
  <c r="FC312" i="11"/>
  <c r="AV176" i="11"/>
  <c r="AY98" i="11"/>
  <c r="BA125" i="11"/>
  <c r="BZ150" i="11"/>
  <c r="IE348" i="11"/>
  <c r="DX111" i="11"/>
  <c r="IE51" i="11"/>
  <c r="CX149" i="11"/>
  <c r="EH193" i="11"/>
  <c r="ED196" i="11"/>
  <c r="DW96" i="11"/>
  <c r="CL303" i="11"/>
  <c r="HB285" i="11"/>
  <c r="AT7" i="11"/>
  <c r="EA311" i="11"/>
  <c r="IC125" i="11"/>
  <c r="AQ237" i="11"/>
  <c r="EU103" i="11"/>
  <c r="EB322" i="11"/>
  <c r="AQ8" i="11"/>
  <c r="AV232" i="11"/>
  <c r="AW221" i="11"/>
  <c r="AV231" i="11"/>
  <c r="EF81" i="11"/>
  <c r="EC70" i="11"/>
  <c r="HZ180" i="11"/>
  <c r="EC277" i="11"/>
  <c r="EA250" i="11"/>
  <c r="EE281" i="11"/>
  <c r="AZ49" i="11"/>
  <c r="HB327" i="11"/>
  <c r="DZ108" i="11"/>
  <c r="II340" i="11"/>
  <c r="EB328" i="11"/>
  <c r="DZ56" i="11"/>
  <c r="BA85" i="11"/>
  <c r="AQ317" i="11"/>
  <c r="IB330" i="11"/>
  <c r="IG163" i="11"/>
  <c r="DW93" i="11"/>
  <c r="AW47" i="11"/>
  <c r="II308" i="11"/>
  <c r="EH69" i="11"/>
  <c r="AV127" i="11"/>
  <c r="EE111" i="11"/>
  <c r="DY331" i="11"/>
  <c r="AX292" i="11"/>
  <c r="AW278" i="11"/>
  <c r="EE215" i="11"/>
  <c r="EU92" i="11"/>
  <c r="AU98" i="11"/>
  <c r="EC146" i="11"/>
  <c r="EA338" i="11"/>
  <c r="AW35" i="11"/>
  <c r="DY28" i="11"/>
  <c r="EB311" i="11"/>
  <c r="EC6" i="11"/>
  <c r="EF208" i="11"/>
  <c r="DJ219" i="11"/>
  <c r="CX344" i="11"/>
  <c r="IF150" i="11"/>
  <c r="IH83" i="11"/>
  <c r="IC335" i="11"/>
  <c r="DZ137" i="11"/>
  <c r="EF301" i="11"/>
  <c r="EC136" i="11"/>
  <c r="DZ329" i="11"/>
  <c r="ED324" i="11"/>
  <c r="EA102" i="11"/>
  <c r="IH205" i="11"/>
  <c r="IA200" i="11"/>
  <c r="EB148" i="11"/>
  <c r="IH129" i="11"/>
  <c r="AY345" i="11"/>
  <c r="IC177" i="11"/>
  <c r="BZ240" i="11"/>
  <c r="DX52" i="11"/>
  <c r="AS304" i="11"/>
  <c r="HZ84" i="11"/>
  <c r="BA260" i="11"/>
  <c r="EH281" i="11"/>
  <c r="IG215" i="11"/>
  <c r="AX158" i="11"/>
  <c r="IF109" i="11"/>
  <c r="AT231" i="11"/>
  <c r="IB313" i="11"/>
  <c r="BZ172" i="11"/>
  <c r="FO74" i="11"/>
  <c r="CU224" i="11"/>
  <c r="EF246" i="11"/>
  <c r="ET99" i="11"/>
  <c r="FH43" i="11"/>
  <c r="DY71" i="11"/>
  <c r="AY263" i="11"/>
  <c r="IB61" i="11"/>
  <c r="IC87" i="11"/>
  <c r="IA241" i="11"/>
  <c r="DJ93" i="11"/>
  <c r="DZ109" i="11"/>
  <c r="ID327" i="11"/>
  <c r="DW124" i="11"/>
  <c r="DX203" i="11"/>
  <c r="EH166" i="11"/>
  <c r="BZ310" i="11"/>
  <c r="EG95" i="11"/>
  <c r="ID333" i="11"/>
  <c r="CU263" i="11"/>
  <c r="IB287" i="11"/>
  <c r="IA104" i="11"/>
  <c r="AR183" i="11"/>
  <c r="AS240" i="11"/>
  <c r="HB329" i="11"/>
  <c r="IH131" i="11"/>
  <c r="EE77" i="11"/>
  <c r="DY87" i="11"/>
  <c r="DY145" i="11"/>
  <c r="ET271" i="11"/>
  <c r="EB52" i="11"/>
  <c r="CX199" i="11"/>
  <c r="FJ74" i="11"/>
  <c r="IE168" i="11"/>
  <c r="BA63" i="11"/>
  <c r="IG315" i="11"/>
  <c r="FJ43" i="11"/>
  <c r="IE83" i="11"/>
  <c r="EB11" i="11"/>
  <c r="IE45" i="11"/>
  <c r="IJ333" i="11"/>
  <c r="EH97" i="11"/>
  <c r="IK203" i="11"/>
  <c r="EF300" i="11"/>
  <c r="FM184" i="11"/>
  <c r="DZ191" i="11"/>
  <c r="EG280" i="11"/>
  <c r="EB73" i="11"/>
  <c r="FJ149" i="11"/>
  <c r="IB91" i="11"/>
  <c r="ET92" i="11"/>
  <c r="CL164" i="11"/>
  <c r="ID194" i="11"/>
  <c r="IC68" i="11"/>
  <c r="EA267" i="11"/>
  <c r="EH85" i="11"/>
  <c r="CX164" i="11"/>
  <c r="EB2" i="11"/>
  <c r="FQ67" i="11"/>
  <c r="II248" i="11"/>
  <c r="AR125" i="11"/>
  <c r="IB187" i="11"/>
  <c r="AU212" i="11"/>
  <c r="IB339" i="11"/>
  <c r="FJ210" i="11"/>
  <c r="CX189" i="11"/>
  <c r="AY239" i="11"/>
  <c r="FI208" i="11"/>
  <c r="ID60" i="11"/>
  <c r="DX196" i="11"/>
  <c r="AZ103" i="11"/>
  <c r="CL135" i="11"/>
  <c r="IJ43" i="11"/>
  <c r="ID187" i="11"/>
  <c r="ID309" i="11"/>
  <c r="FO30" i="11"/>
  <c r="EC8" i="11"/>
  <c r="AY259" i="11"/>
  <c r="IE202" i="11"/>
  <c r="CX27" i="11"/>
  <c r="DX246" i="11"/>
  <c r="ID266" i="11"/>
  <c r="HB34" i="11"/>
  <c r="FQ78" i="11"/>
  <c r="IB95" i="11"/>
  <c r="IG146" i="11"/>
  <c r="HB330" i="11"/>
  <c r="IK295" i="11"/>
  <c r="EF322" i="11"/>
  <c r="EA84" i="11"/>
  <c r="DW190" i="11"/>
  <c r="DY188" i="11"/>
  <c r="CR277" i="11"/>
  <c r="ID251" i="11"/>
  <c r="IJ186" i="11"/>
  <c r="IG102" i="11"/>
  <c r="FK138" i="11"/>
  <c r="IG293" i="11"/>
  <c r="AR239" i="11"/>
  <c r="FN182" i="11"/>
  <c r="FL163" i="11"/>
  <c r="AZ117" i="11"/>
  <c r="IC99" i="11"/>
  <c r="DY247" i="11"/>
  <c r="II124" i="11"/>
  <c r="BZ279" i="11"/>
  <c r="AR258" i="11"/>
  <c r="EE299" i="11"/>
  <c r="IK148" i="11"/>
  <c r="DX350" i="11"/>
  <c r="IA145" i="11"/>
  <c r="HB183" i="11"/>
  <c r="IF311" i="11"/>
  <c r="IC174" i="11"/>
  <c r="IK309" i="11"/>
  <c r="EH101" i="11"/>
  <c r="FH27" i="11"/>
  <c r="CN228" i="11"/>
  <c r="EB229" i="11"/>
  <c r="FN153" i="11"/>
  <c r="EE179" i="11"/>
  <c r="FL269" i="11"/>
  <c r="IF292" i="11"/>
  <c r="IE38" i="11"/>
  <c r="EG183" i="11"/>
  <c r="HB125" i="11"/>
  <c r="IH35" i="11"/>
  <c r="DY246" i="11"/>
  <c r="IA57" i="11"/>
  <c r="IA163" i="11"/>
  <c r="DZ344" i="11"/>
  <c r="IE76" i="11"/>
  <c r="CU314" i="11"/>
  <c r="EA344" i="11"/>
  <c r="DJ292" i="11"/>
  <c r="EB169" i="11"/>
  <c r="IB350" i="11"/>
  <c r="IJ45" i="11"/>
  <c r="BA286" i="11"/>
  <c r="EF262" i="11"/>
  <c r="IC166" i="11"/>
  <c r="IF228" i="11"/>
  <c r="ED252" i="11"/>
  <c r="EB226" i="11"/>
  <c r="IE200" i="11"/>
  <c r="IC280" i="11"/>
  <c r="IH132" i="11"/>
  <c r="IG220" i="11"/>
  <c r="IH184" i="11"/>
  <c r="DY105" i="11"/>
  <c r="DJ27" i="11"/>
  <c r="HB53" i="11"/>
  <c r="CL313" i="11"/>
  <c r="EH337" i="11"/>
  <c r="FN270" i="11"/>
  <c r="DY236" i="11"/>
  <c r="CX119" i="11"/>
  <c r="EG79" i="11"/>
  <c r="AT85" i="11"/>
  <c r="HB286" i="11"/>
  <c r="II48" i="11"/>
  <c r="CX351" i="11"/>
  <c r="EG271" i="11"/>
  <c r="DX58" i="11"/>
  <c r="IH320" i="11"/>
  <c r="IA84" i="11"/>
  <c r="EA217" i="11"/>
  <c r="IG154" i="11"/>
  <c r="CW303" i="11"/>
  <c r="CX138" i="11"/>
  <c r="EE260" i="11"/>
  <c r="EC108" i="11"/>
  <c r="CU251" i="11"/>
  <c r="EB261" i="11"/>
  <c r="EC100" i="11"/>
  <c r="DX3" i="11"/>
  <c r="IA117" i="11"/>
  <c r="EF181" i="11"/>
  <c r="IH342" i="11"/>
  <c r="AX118" i="11"/>
  <c r="DY179" i="11"/>
  <c r="II344" i="11"/>
  <c r="EC319" i="11"/>
  <c r="DZ11" i="11"/>
  <c r="AQ6" i="11"/>
  <c r="EC63" i="11"/>
  <c r="EC330" i="11"/>
  <c r="IE273" i="11"/>
  <c r="IH72" i="11"/>
  <c r="IE198" i="11"/>
  <c r="AW137" i="11"/>
  <c r="EH255" i="11"/>
  <c r="DY49" i="11"/>
  <c r="IB122" i="11"/>
  <c r="EF335" i="11"/>
  <c r="IB42" i="11"/>
  <c r="CL187" i="11"/>
  <c r="CL351" i="11"/>
  <c r="IK318" i="11"/>
  <c r="HB304" i="11"/>
  <c r="EG315" i="11"/>
  <c r="EC263" i="11"/>
  <c r="ED274" i="11"/>
  <c r="DZ236" i="11"/>
  <c r="IF127" i="11"/>
  <c r="FJ303" i="11"/>
  <c r="IJ198" i="11"/>
  <c r="AZ96" i="11"/>
  <c r="AU83" i="11"/>
  <c r="FH344" i="11"/>
  <c r="IA291" i="11"/>
  <c r="EE129" i="11"/>
  <c r="EB108" i="11"/>
  <c r="AU7" i="11"/>
  <c r="HB87" i="11"/>
  <c r="EF321" i="11"/>
  <c r="FH73" i="11"/>
  <c r="ED43" i="11"/>
  <c r="CT294" i="11"/>
  <c r="IK343" i="11"/>
  <c r="EH32" i="11"/>
  <c r="EH169" i="11"/>
  <c r="FH246" i="11"/>
  <c r="DY183" i="11"/>
  <c r="EG321" i="11"/>
  <c r="CL104" i="11"/>
  <c r="IG124" i="11"/>
  <c r="ID41" i="11"/>
  <c r="DZ337" i="11"/>
  <c r="ED136" i="11"/>
  <c r="CX212" i="11"/>
  <c r="EB121" i="11"/>
  <c r="EE114" i="11"/>
  <c r="AQ213" i="11"/>
  <c r="EG214" i="11"/>
  <c r="IK301" i="11"/>
  <c r="IC36" i="11"/>
  <c r="EB48" i="11"/>
  <c r="DW138" i="11"/>
  <c r="DW63" i="11"/>
  <c r="EE165" i="11"/>
  <c r="DX132" i="11"/>
  <c r="ID48" i="11"/>
  <c r="EE276" i="11"/>
  <c r="EH266" i="11"/>
  <c r="EG126" i="11"/>
  <c r="DY230" i="11"/>
  <c r="DJ134" i="11"/>
  <c r="IE201" i="11"/>
  <c r="ET211" i="11"/>
  <c r="DX243" i="11"/>
  <c r="DZ274" i="11"/>
  <c r="EF147" i="11"/>
  <c r="CX313" i="11"/>
  <c r="IB347" i="11"/>
  <c r="IE164" i="11"/>
  <c r="EC158" i="11"/>
  <c r="FO161" i="11"/>
  <c r="DY68" i="11"/>
  <c r="DX31" i="11"/>
  <c r="CS230" i="11"/>
  <c r="CW298" i="11"/>
  <c r="II213" i="11"/>
  <c r="EV5" i="11"/>
  <c r="HZ318" i="11"/>
  <c r="EG304" i="11"/>
  <c r="IH324" i="11"/>
  <c r="ED125" i="11"/>
  <c r="EH59" i="11"/>
  <c r="EU168" i="11"/>
  <c r="EU100" i="11"/>
  <c r="BZ83" i="11"/>
  <c r="BA342" i="11"/>
  <c r="II320" i="11"/>
  <c r="CX247" i="11"/>
  <c r="IC263" i="11"/>
  <c r="ID257" i="11"/>
  <c r="EU348" i="11"/>
  <c r="BA82" i="11"/>
  <c r="EV104" i="11"/>
  <c r="BA270" i="11"/>
  <c r="AS224" i="11"/>
  <c r="AX92" i="11"/>
  <c r="FE223" i="11"/>
  <c r="AQ130" i="11"/>
  <c r="AW338" i="11"/>
  <c r="AV85" i="11"/>
  <c r="FE104" i="11"/>
  <c r="EH88" i="11"/>
  <c r="AT250" i="11"/>
  <c r="HB298" i="11"/>
  <c r="FE69" i="11"/>
  <c r="ET235" i="11"/>
  <c r="BA109" i="11"/>
  <c r="DZ332" i="11"/>
  <c r="AR62" i="11"/>
  <c r="HB110" i="11"/>
  <c r="AT140" i="11"/>
  <c r="AT103" i="11"/>
  <c r="AS127" i="11"/>
  <c r="AW139" i="11"/>
  <c r="EB88" i="11"/>
  <c r="CL294" i="11"/>
  <c r="AZ179" i="11"/>
  <c r="DJ182" i="11"/>
  <c r="IB280" i="11"/>
  <c r="EG244" i="11"/>
  <c r="EA211" i="11"/>
  <c r="AU250" i="11"/>
  <c r="EE90" i="11"/>
  <c r="ID241" i="11"/>
  <c r="FB54" i="11"/>
  <c r="EH189" i="11"/>
  <c r="AQ132" i="11"/>
  <c r="IK119" i="11"/>
  <c r="AS113" i="11"/>
  <c r="AQ322" i="11"/>
  <c r="AS81" i="11"/>
  <c r="AY32" i="11"/>
  <c r="ED74" i="11"/>
  <c r="IG329" i="11"/>
  <c r="DZ309" i="11"/>
  <c r="IK224" i="11"/>
  <c r="AT339" i="11"/>
  <c r="EE336" i="11"/>
  <c r="DY220" i="11"/>
  <c r="ET96" i="11"/>
  <c r="FC48" i="11"/>
  <c r="IH303" i="11"/>
  <c r="AY205" i="11"/>
  <c r="ET179" i="11"/>
  <c r="AV44" i="11"/>
  <c r="IH124" i="11"/>
  <c r="ED336" i="11"/>
  <c r="ID110" i="11"/>
  <c r="FJ144" i="11"/>
  <c r="ET233" i="11"/>
  <c r="AU310" i="11"/>
  <c r="AQ123" i="11"/>
  <c r="EV2" i="11"/>
  <c r="EF268" i="11"/>
  <c r="IK183" i="11"/>
  <c r="AQ285" i="11"/>
  <c r="BZ146" i="11"/>
  <c r="HB76" i="11"/>
  <c r="AY176" i="11"/>
  <c r="HB333" i="11"/>
  <c r="CX167" i="11"/>
  <c r="CL309" i="11"/>
  <c r="EU91" i="11"/>
  <c r="AT321" i="11"/>
  <c r="AU302" i="11"/>
  <c r="EF350" i="11"/>
  <c r="IB301" i="11"/>
  <c r="FB3" i="11"/>
  <c r="EF337" i="11"/>
  <c r="CL259" i="11"/>
  <c r="DX290" i="11"/>
  <c r="AR187" i="11"/>
  <c r="IB340" i="11"/>
  <c r="DW239" i="11"/>
  <c r="AU48" i="11"/>
  <c r="IE131" i="11"/>
  <c r="CL199" i="11"/>
  <c r="AU43" i="11"/>
  <c r="EA233" i="11"/>
  <c r="BZ126" i="11"/>
  <c r="DY346" i="11"/>
  <c r="EH339" i="11"/>
  <c r="EG184" i="11"/>
  <c r="EH68" i="11"/>
  <c r="EE236" i="11"/>
  <c r="II211" i="11"/>
  <c r="ED98" i="11"/>
  <c r="DZ193" i="11"/>
  <c r="EA182" i="11"/>
  <c r="DZ134" i="11"/>
  <c r="EF101" i="11"/>
  <c r="AS170" i="11"/>
  <c r="EA300" i="11"/>
  <c r="HZ104" i="11"/>
  <c r="DX83" i="11"/>
  <c r="ED163" i="11"/>
  <c r="AY169" i="11"/>
  <c r="IG136" i="11"/>
  <c r="EE63" i="11"/>
  <c r="IF280" i="11"/>
  <c r="AX59" i="11"/>
  <c r="EA202" i="11"/>
  <c r="DX214" i="11"/>
  <c r="HM162" i="11"/>
  <c r="EG118" i="11"/>
  <c r="HC170" i="11"/>
  <c r="EA288" i="11"/>
  <c r="AT84" i="11"/>
  <c r="DY272" i="11"/>
  <c r="HB71" i="11"/>
  <c r="ID186" i="11"/>
  <c r="IK91" i="11"/>
  <c r="AW342" i="11"/>
  <c r="IE248" i="11"/>
  <c r="CX115" i="11"/>
  <c r="IC111" i="11"/>
  <c r="ET42" i="11"/>
  <c r="II194" i="11"/>
  <c r="EC86" i="11"/>
  <c r="EE30" i="11"/>
  <c r="EC272" i="11"/>
  <c r="IE223" i="11"/>
  <c r="IE275" i="11"/>
  <c r="EX32" i="11"/>
  <c r="AW318" i="11"/>
  <c r="CL316" i="11"/>
  <c r="BA151" i="11"/>
  <c r="IH96" i="11"/>
  <c r="EH263" i="11"/>
  <c r="AT301" i="11"/>
  <c r="EU71" i="11"/>
  <c r="DX274" i="11"/>
  <c r="DY75" i="11"/>
  <c r="HZ260" i="11"/>
  <c r="DW66" i="11"/>
  <c r="DZ267" i="11"/>
  <c r="BA259" i="11"/>
  <c r="AW124" i="11"/>
  <c r="IJ332" i="11"/>
  <c r="DY276" i="11"/>
  <c r="EB339" i="11"/>
  <c r="ID162" i="11"/>
  <c r="ED337" i="11"/>
  <c r="CX162" i="11"/>
  <c r="AW42" i="11"/>
  <c r="DY40" i="11"/>
  <c r="IA265" i="11"/>
  <c r="DZ222" i="11"/>
  <c r="EB249" i="11"/>
  <c r="EG139" i="11"/>
  <c r="AX243" i="11"/>
  <c r="FL286" i="11"/>
  <c r="HD124" i="11"/>
  <c r="AW191" i="11"/>
  <c r="BZ105" i="11"/>
  <c r="AW136" i="11"/>
  <c r="EH296" i="11"/>
  <c r="BZ168" i="11"/>
  <c r="AY85" i="11"/>
  <c r="EG155" i="11"/>
  <c r="AY54" i="11"/>
  <c r="EA238" i="11"/>
  <c r="AV29" i="11"/>
  <c r="EA237" i="11"/>
  <c r="AT214" i="11"/>
  <c r="IH136" i="11"/>
  <c r="DW335" i="11"/>
  <c r="EE344" i="11"/>
  <c r="EH321" i="11"/>
  <c r="AU274" i="11"/>
  <c r="DZ122" i="11"/>
  <c r="AX42" i="11"/>
  <c r="BZ219" i="11"/>
  <c r="DJ345" i="11"/>
  <c r="FG265" i="11"/>
  <c r="AW315" i="11"/>
  <c r="FG170" i="11"/>
  <c r="EA201" i="11"/>
  <c r="DW217" i="11"/>
  <c r="IE238" i="11"/>
  <c r="EW81" i="11"/>
  <c r="AT42" i="11"/>
  <c r="CX139" i="11"/>
  <c r="DW247" i="11"/>
  <c r="AX9" i="11"/>
  <c r="AS149" i="11"/>
  <c r="CX277" i="11"/>
  <c r="EF254" i="11"/>
  <c r="DZ73" i="11"/>
  <c r="AS11" i="11"/>
  <c r="IH189" i="11"/>
  <c r="IJ163" i="11"/>
  <c r="BZ188" i="11"/>
  <c r="DY173" i="11"/>
  <c r="CL162" i="11"/>
  <c r="EH35" i="11"/>
  <c r="EE328" i="11"/>
  <c r="HB325" i="11"/>
  <c r="FQ248" i="11"/>
  <c r="HB143" i="11"/>
  <c r="IH254" i="11"/>
  <c r="EB63" i="11"/>
  <c r="EE126" i="11"/>
  <c r="IA257" i="11"/>
  <c r="FP222" i="11"/>
  <c r="ED104" i="11"/>
  <c r="EC41" i="11"/>
  <c r="DX231" i="11"/>
  <c r="IK208" i="11"/>
  <c r="IJ320" i="11"/>
  <c r="HC351" i="11"/>
  <c r="CP177" i="11"/>
  <c r="HZ67" i="11"/>
  <c r="IC236" i="11"/>
  <c r="DW284" i="11"/>
  <c r="EB351" i="11"/>
  <c r="AW265" i="11"/>
  <c r="EA161" i="11"/>
  <c r="ID64" i="11"/>
  <c r="EH91" i="11"/>
  <c r="ED295" i="11"/>
  <c r="ID289" i="11"/>
  <c r="FD31" i="11"/>
  <c r="EB183" i="11"/>
  <c r="HB70" i="11"/>
  <c r="EH52" i="11"/>
  <c r="IG285" i="11"/>
  <c r="FG302" i="11"/>
  <c r="HB225" i="11"/>
  <c r="CX192" i="11"/>
  <c r="AV54" i="11"/>
  <c r="CW231" i="11"/>
  <c r="CX291" i="11"/>
  <c r="IJ40" i="11"/>
  <c r="DY210" i="11"/>
  <c r="IB300" i="11"/>
  <c r="IH57" i="11"/>
  <c r="IC296" i="11"/>
  <c r="EF131" i="11"/>
  <c r="ID346" i="11"/>
  <c r="FO268" i="11"/>
  <c r="FK7" i="11"/>
  <c r="EB320" i="11"/>
  <c r="FK318" i="11"/>
  <c r="AS212" i="11"/>
  <c r="BZ159" i="11"/>
  <c r="IJ275" i="11"/>
  <c r="DY229" i="11"/>
  <c r="EB197" i="11"/>
  <c r="IH298" i="11"/>
  <c r="EG93" i="11"/>
  <c r="ED152" i="11"/>
  <c r="EH175" i="11"/>
  <c r="ET89" i="11"/>
  <c r="DX150" i="11"/>
  <c r="ID88" i="11"/>
  <c r="EB157" i="11"/>
  <c r="IG351" i="11"/>
  <c r="IJ10" i="11"/>
  <c r="CM257" i="11"/>
  <c r="CL9" i="11"/>
  <c r="DY256" i="11"/>
  <c r="DX154" i="11"/>
  <c r="FJ259" i="11"/>
  <c r="EG212" i="11"/>
  <c r="BZ251" i="11"/>
  <c r="IC346" i="11"/>
  <c r="DW215" i="11"/>
  <c r="IB29" i="11"/>
  <c r="IE327" i="11"/>
  <c r="IC325" i="11"/>
  <c r="CQ247" i="11"/>
  <c r="II332" i="11"/>
  <c r="FO62" i="11"/>
  <c r="IC151" i="11"/>
  <c r="HB78" i="11"/>
  <c r="ID117" i="11"/>
  <c r="IH77" i="11"/>
  <c r="EE145" i="11"/>
  <c r="FM130" i="11"/>
  <c r="IG73" i="11"/>
  <c r="HB237" i="11"/>
  <c r="IC48" i="11"/>
  <c r="FK67" i="11"/>
  <c r="HB252" i="11"/>
  <c r="DX64" i="11"/>
  <c r="DX330" i="11"/>
  <c r="EB120" i="11"/>
  <c r="CW334" i="11"/>
  <c r="EG50" i="11"/>
  <c r="FN285" i="11"/>
  <c r="IE97" i="11"/>
  <c r="CS264" i="11"/>
  <c r="DX235" i="11"/>
  <c r="CX300" i="11"/>
  <c r="DJ2" i="11"/>
  <c r="IB94" i="11"/>
  <c r="AR164" i="11"/>
  <c r="EZ316" i="11"/>
  <c r="FQ188" i="11"/>
  <c r="IE288" i="11"/>
  <c r="HB234" i="11"/>
  <c r="EG9" i="11"/>
  <c r="DY344" i="11"/>
  <c r="CL50" i="11"/>
  <c r="II319" i="11"/>
  <c r="EE339" i="11"/>
  <c r="IK116" i="11"/>
  <c r="FO28" i="11"/>
  <c r="FG264" i="11"/>
  <c r="EF229" i="11"/>
  <c r="CL269" i="11"/>
  <c r="EG125" i="11"/>
  <c r="FN276" i="11"/>
  <c r="EG159" i="11"/>
  <c r="FK193" i="11"/>
  <c r="IB320" i="11"/>
  <c r="IC178" i="11"/>
  <c r="IJ66" i="11"/>
  <c r="ID123" i="11"/>
  <c r="IH282" i="11"/>
  <c r="FH54" i="11"/>
  <c r="DW340" i="11"/>
  <c r="IG181" i="11"/>
  <c r="IF218" i="11"/>
  <c r="ED185" i="11"/>
  <c r="CX78" i="11"/>
  <c r="IA247" i="11"/>
  <c r="DX92" i="11"/>
  <c r="IJ156" i="11"/>
  <c r="CX45" i="11"/>
  <c r="IF126" i="11"/>
  <c r="ET74" i="11"/>
  <c r="EE92" i="11"/>
  <c r="EH346" i="11"/>
  <c r="EH118" i="11"/>
  <c r="DX189" i="11"/>
  <c r="DX291" i="11"/>
  <c r="IC224" i="11"/>
  <c r="DZ208" i="11"/>
  <c r="EC87" i="11"/>
  <c r="AX274" i="11"/>
  <c r="FL339" i="11"/>
  <c r="DY321" i="11"/>
  <c r="ET161" i="11"/>
  <c r="II261" i="11"/>
  <c r="IK85" i="11"/>
  <c r="EC299" i="11"/>
  <c r="AT134" i="11"/>
  <c r="DZ77" i="11"/>
  <c r="EA51" i="11"/>
  <c r="II341" i="11"/>
  <c r="II163" i="11"/>
  <c r="EH330" i="11"/>
  <c r="EH192" i="11"/>
  <c r="EA90" i="11"/>
  <c r="CS275" i="11"/>
  <c r="EC75" i="11"/>
  <c r="AT264" i="11"/>
  <c r="DZ90" i="11"/>
  <c r="DY228" i="11"/>
  <c r="DW78" i="11"/>
  <c r="DX167" i="11"/>
  <c r="EG89" i="11"/>
  <c r="FO6" i="11"/>
  <c r="IB172" i="11"/>
  <c r="IE121" i="11"/>
  <c r="EC45" i="11"/>
  <c r="IK128" i="11"/>
  <c r="IG346" i="11"/>
  <c r="II110" i="11"/>
  <c r="ID232" i="11"/>
  <c r="IJ204" i="11"/>
  <c r="DW225" i="11"/>
  <c r="EF136" i="11"/>
  <c r="IF342" i="11"/>
  <c r="HB31" i="11"/>
  <c r="IH151" i="11"/>
  <c r="EE341" i="11"/>
  <c r="IE274" i="11"/>
  <c r="EC32" i="11"/>
  <c r="IC144" i="11"/>
  <c r="BZ327" i="11"/>
  <c r="DW131" i="11"/>
  <c r="CL47" i="11"/>
  <c r="ID256" i="11"/>
  <c r="IA124" i="11"/>
  <c r="II135" i="11"/>
  <c r="DX207" i="11"/>
  <c r="ED219" i="11"/>
  <c r="ET128" i="11"/>
  <c r="IE35" i="11"/>
  <c r="DW50" i="11"/>
  <c r="IF325" i="11"/>
  <c r="CX37" i="11"/>
  <c r="IK277" i="11"/>
  <c r="FP49" i="11"/>
  <c r="IE114" i="11"/>
  <c r="IF252" i="11"/>
  <c r="EE309" i="11"/>
  <c r="EH277" i="11"/>
  <c r="ED236" i="11"/>
  <c r="EA219" i="11"/>
  <c r="HB299" i="11"/>
  <c r="EF283" i="11"/>
  <c r="CM283" i="11"/>
  <c r="AU93" i="11"/>
  <c r="IG123" i="11"/>
  <c r="DX298" i="11"/>
  <c r="FM160" i="11"/>
  <c r="AQ327" i="11"/>
  <c r="BZ169" i="11"/>
  <c r="DZ127" i="11"/>
  <c r="IG79" i="11"/>
  <c r="HB208" i="11"/>
  <c r="DW6" i="11"/>
  <c r="EH49" i="11"/>
  <c r="DW48" i="11"/>
  <c r="IB284" i="11"/>
  <c r="FL326" i="11"/>
  <c r="AX210" i="11"/>
  <c r="CX248" i="11"/>
  <c r="IC165" i="11"/>
  <c r="IH336" i="11"/>
  <c r="IC157" i="11"/>
  <c r="AV126" i="11"/>
  <c r="CV232" i="11"/>
  <c r="HB127" i="11"/>
  <c r="CW306" i="11"/>
  <c r="EE130" i="11"/>
  <c r="IB37" i="11"/>
  <c r="AV71" i="11"/>
  <c r="II350" i="11"/>
  <c r="EA307" i="11"/>
  <c r="DX191" i="11"/>
  <c r="IB39" i="11"/>
  <c r="EG31" i="11"/>
  <c r="EY76" i="11"/>
  <c r="IB81" i="11"/>
  <c r="EC35" i="11"/>
  <c r="FO120" i="11"/>
  <c r="HB300" i="11"/>
  <c r="IB164" i="11"/>
  <c r="IH190" i="11"/>
  <c r="FG341" i="11"/>
  <c r="IF161" i="11"/>
  <c r="CX215" i="11"/>
  <c r="AY251" i="11"/>
  <c r="DX301" i="11"/>
  <c r="FK321" i="11"/>
  <c r="EB255" i="11"/>
  <c r="FQ130" i="11"/>
  <c r="IE195" i="11"/>
  <c r="II60" i="11"/>
  <c r="IE111" i="11"/>
  <c r="BA244" i="11"/>
  <c r="IA27" i="11"/>
  <c r="EA276" i="11"/>
  <c r="DY124" i="11"/>
  <c r="IE263" i="11"/>
  <c r="EB285" i="11"/>
  <c r="IF195" i="11"/>
  <c r="EF83" i="11"/>
  <c r="CX75" i="11"/>
  <c r="IA45" i="11"/>
  <c r="IA149" i="11"/>
  <c r="II328" i="11"/>
  <c r="EA149" i="11"/>
  <c r="HF147" i="11"/>
  <c r="DY88" i="11"/>
  <c r="AW102" i="11"/>
  <c r="HZ75" i="11"/>
  <c r="BZ282" i="11"/>
  <c r="IG144" i="11"/>
  <c r="IG318" i="11"/>
  <c r="AV72" i="11"/>
  <c r="CU191" i="11"/>
  <c r="IH126" i="11"/>
  <c r="AX252" i="11"/>
  <c r="AU118" i="11"/>
  <c r="BA346" i="11"/>
  <c r="EE224" i="11"/>
  <c r="HL29" i="11"/>
  <c r="AX227" i="11"/>
  <c r="AS241" i="11"/>
  <c r="EA277" i="11"/>
  <c r="AQ150" i="11"/>
  <c r="EB128" i="11"/>
  <c r="IG317" i="11"/>
  <c r="IC202" i="11"/>
  <c r="BA55" i="11"/>
  <c r="ET317" i="11"/>
  <c r="EG235" i="11"/>
  <c r="IH145" i="11"/>
  <c r="AV66" i="11"/>
  <c r="DW45" i="11"/>
  <c r="FI289" i="11"/>
  <c r="EH325" i="11"/>
  <c r="BA229" i="11"/>
  <c r="II302" i="11"/>
  <c r="FH93" i="11"/>
  <c r="HB205" i="11"/>
  <c r="EC133" i="11"/>
  <c r="DZ40" i="11"/>
  <c r="FK306" i="11"/>
  <c r="CO326" i="11"/>
  <c r="ET257" i="11"/>
  <c r="CX104" i="11"/>
  <c r="BZ56" i="11"/>
  <c r="IK225" i="11"/>
  <c r="ID312" i="11"/>
  <c r="DY102" i="11"/>
  <c r="IF196" i="11"/>
  <c r="ET177" i="11"/>
  <c r="FI305" i="11"/>
  <c r="DZ43" i="11"/>
  <c r="FM137" i="11"/>
  <c r="II288" i="11"/>
  <c r="AZ89" i="11"/>
  <c r="HB113" i="11"/>
  <c r="FG70" i="11"/>
  <c r="ET105" i="11"/>
  <c r="AV40" i="11"/>
  <c r="HB223" i="11"/>
  <c r="ED231" i="11"/>
  <c r="DY4" i="11"/>
  <c r="EC260" i="11"/>
  <c r="IH268" i="11"/>
  <c r="EG100" i="11"/>
  <c r="AW187" i="11"/>
  <c r="CL201" i="11"/>
  <c r="FK259" i="11"/>
  <c r="IC307" i="11"/>
  <c r="EG115" i="11"/>
  <c r="IA116" i="11"/>
  <c r="FH177" i="11"/>
  <c r="EA145" i="11"/>
  <c r="FJ268" i="11"/>
  <c r="EE31" i="11"/>
  <c r="IG109" i="11"/>
  <c r="IJ192" i="11"/>
  <c r="IJ287" i="11"/>
  <c r="DY48" i="11"/>
  <c r="CV287" i="11"/>
  <c r="AQ46" i="11"/>
  <c r="EC2" i="11"/>
  <c r="IA249" i="11"/>
  <c r="IJ158" i="11"/>
  <c r="BA168" i="11"/>
  <c r="DJ118" i="11"/>
  <c r="AY105" i="11"/>
  <c r="EG30" i="11"/>
  <c r="FQ7" i="11"/>
  <c r="ED7" i="11"/>
  <c r="BZ198" i="11"/>
  <c r="EB314" i="11"/>
  <c r="IJ160" i="11"/>
  <c r="EH161" i="11"/>
  <c r="AQ214" i="11"/>
  <c r="IG56" i="11"/>
  <c r="IH334" i="11"/>
  <c r="FP194" i="11"/>
  <c r="EB98" i="11"/>
  <c r="AX249" i="11"/>
  <c r="EG11" i="11"/>
  <c r="EB307" i="11"/>
  <c r="EB47" i="11"/>
  <c r="EG201" i="11"/>
  <c r="IF254" i="11"/>
  <c r="IE118" i="11"/>
  <c r="AX135" i="11"/>
  <c r="CL126" i="11"/>
  <c r="HB310" i="11"/>
  <c r="EB207" i="11"/>
  <c r="BA123" i="11"/>
  <c r="ID239" i="11"/>
  <c r="EB234" i="11"/>
  <c r="FN163" i="11"/>
  <c r="CT259" i="11"/>
  <c r="EB106" i="11"/>
  <c r="EH213" i="11"/>
  <c r="BA167" i="11"/>
  <c r="HB145" i="11"/>
  <c r="IE52" i="11"/>
  <c r="FJ102" i="11"/>
  <c r="IA204" i="11"/>
  <c r="BH222" i="11"/>
  <c r="AX108" i="11"/>
  <c r="AT167" i="11"/>
  <c r="AX50" i="11"/>
  <c r="FD156" i="11"/>
  <c r="AX111" i="11"/>
  <c r="EC30" i="11"/>
  <c r="DZ78" i="11"/>
  <c r="DW92" i="11"/>
  <c r="BA219" i="11"/>
  <c r="CL205" i="11"/>
  <c r="DY341" i="11"/>
  <c r="IF128" i="11"/>
  <c r="CX202" i="11"/>
  <c r="CO241" i="11"/>
  <c r="ET328" i="11"/>
  <c r="CX201" i="11"/>
  <c r="FJ61" i="11"/>
  <c r="ET263" i="11"/>
  <c r="ET54" i="11"/>
  <c r="EE272" i="11"/>
  <c r="IE120" i="11"/>
  <c r="CL73" i="11"/>
  <c r="FQ344" i="11"/>
  <c r="DX181" i="11"/>
  <c r="CS178" i="11"/>
  <c r="HZ52" i="11"/>
  <c r="AX120" i="11"/>
  <c r="ID148" i="11"/>
  <c r="EW37" i="11"/>
  <c r="IB93" i="11"/>
  <c r="IA194" i="11"/>
  <c r="HB139" i="11"/>
  <c r="EC53" i="11"/>
  <c r="CX196" i="11"/>
  <c r="EB219" i="11"/>
  <c r="IA11" i="11"/>
  <c r="AR44" i="11"/>
  <c r="IC28" i="11"/>
  <c r="EH203" i="11"/>
  <c r="IC4" i="11"/>
  <c r="HB165" i="11"/>
  <c r="IB176" i="11"/>
  <c r="DY212" i="11"/>
  <c r="IB163" i="11"/>
  <c r="FQ3" i="11"/>
  <c r="IA129" i="11"/>
  <c r="ET191" i="11"/>
  <c r="AZ283" i="11"/>
  <c r="CX302" i="11"/>
  <c r="EB123" i="11"/>
  <c r="II266" i="11"/>
  <c r="EG83" i="11"/>
  <c r="AX165" i="11"/>
  <c r="IJ267" i="11"/>
  <c r="DW302" i="11"/>
  <c r="AQ47" i="11"/>
  <c r="II145" i="11"/>
  <c r="IA186" i="11"/>
  <c r="FG97" i="11"/>
  <c r="EH172" i="11"/>
  <c r="II130" i="11"/>
  <c r="EH116" i="11"/>
  <c r="EV116" i="11"/>
  <c r="EH145" i="11"/>
  <c r="CL137" i="11"/>
  <c r="FP255" i="11"/>
  <c r="ET81" i="11"/>
  <c r="FJ291" i="11"/>
  <c r="EG108" i="11"/>
  <c r="IH237" i="11"/>
  <c r="HB62" i="11"/>
  <c r="EH245" i="11"/>
  <c r="BZ47" i="11"/>
  <c r="AR252" i="11"/>
  <c r="AZ55" i="11"/>
  <c r="FN166" i="11"/>
  <c r="EA150" i="11"/>
  <c r="IA278" i="11"/>
  <c r="AR64" i="11"/>
  <c r="AU77" i="11"/>
  <c r="FK50" i="11"/>
  <c r="AX131" i="11"/>
  <c r="DJ166" i="11"/>
  <c r="IH52" i="11"/>
  <c r="EE27" i="11"/>
  <c r="HB40" i="11"/>
  <c r="DY282" i="11"/>
  <c r="CX195" i="11"/>
  <c r="CL83" i="11"/>
  <c r="AZ159" i="11"/>
  <c r="CV255" i="11"/>
  <c r="ID79" i="11"/>
  <c r="ID229" i="11"/>
  <c r="DW105" i="11"/>
  <c r="FO229" i="11"/>
  <c r="FL305" i="11"/>
  <c r="EE66" i="11"/>
  <c r="DX318" i="11"/>
  <c r="CO304" i="11"/>
  <c r="CT281" i="11"/>
  <c r="II96" i="11"/>
  <c r="BA304" i="11"/>
  <c r="CW209" i="11"/>
  <c r="FL95" i="11"/>
  <c r="ET61" i="11"/>
  <c r="FH185" i="11"/>
  <c r="FQ49" i="11"/>
  <c r="AQ197" i="11"/>
  <c r="ED73" i="11"/>
  <c r="BD108" i="11"/>
  <c r="IF204" i="11"/>
  <c r="DW153" i="11"/>
  <c r="FG87" i="11"/>
  <c r="FI304" i="11"/>
  <c r="CX51" i="11"/>
  <c r="CO253" i="11"/>
  <c r="FI324" i="11"/>
  <c r="BH71" i="11"/>
  <c r="DV224" i="11"/>
  <c r="IK332" i="11"/>
  <c r="IG282" i="11"/>
  <c r="DZ67" i="11"/>
  <c r="FK64" i="11"/>
  <c r="CP346" i="11"/>
  <c r="FM333" i="11"/>
  <c r="IF100" i="11"/>
  <c r="CT202" i="11"/>
  <c r="CR259" i="11"/>
  <c r="II105" i="11"/>
  <c r="CP240" i="11"/>
  <c r="ID208" i="11"/>
  <c r="IG161" i="11"/>
  <c r="FJ324" i="11"/>
  <c r="DW33" i="11"/>
  <c r="FM254" i="11"/>
  <c r="AD114" i="11"/>
  <c r="DZ126" i="11"/>
  <c r="IF309" i="11"/>
  <c r="FQ48" i="11"/>
  <c r="HB206" i="11"/>
  <c r="EA302" i="11"/>
  <c r="BD59" i="11"/>
  <c r="IG105" i="11"/>
  <c r="IG290" i="11"/>
  <c r="FQ86" i="11"/>
  <c r="CN134" i="11"/>
  <c r="EB190" i="11"/>
  <c r="BF128" i="11"/>
  <c r="CS149" i="11"/>
  <c r="BE270" i="11"/>
  <c r="BD30" i="11"/>
  <c r="CN239" i="11"/>
  <c r="IB146" i="11"/>
  <c r="EH284" i="11"/>
  <c r="FQ89" i="11"/>
  <c r="DJ158" i="11"/>
  <c r="GL294" i="11"/>
  <c r="FN149" i="11"/>
  <c r="FG230" i="11"/>
  <c r="ID118" i="11"/>
  <c r="AX10" i="11"/>
  <c r="EH185" i="11"/>
  <c r="CR287" i="11"/>
  <c r="FQ308" i="11"/>
  <c r="FM177" i="11"/>
  <c r="CX262" i="11"/>
  <c r="CQ221" i="11"/>
  <c r="GM336" i="11"/>
  <c r="IH137" i="11"/>
  <c r="FO197" i="11"/>
  <c r="BF314" i="11"/>
  <c r="EE219" i="11"/>
  <c r="IF156" i="11"/>
  <c r="FM52" i="11"/>
  <c r="FM280" i="11"/>
  <c r="DZ153" i="11"/>
  <c r="IF201" i="11"/>
  <c r="BC175" i="11"/>
  <c r="IE106" i="11"/>
  <c r="CS187" i="11"/>
  <c r="BG190" i="11"/>
  <c r="CR104" i="11"/>
  <c r="IC180" i="11"/>
  <c r="IG32" i="11"/>
  <c r="FM301" i="11"/>
  <c r="FI200" i="11"/>
  <c r="AW9" i="11"/>
  <c r="EC204" i="11"/>
  <c r="EB32" i="11"/>
  <c r="HB211" i="11"/>
  <c r="CX232" i="11"/>
  <c r="IJ93" i="11"/>
  <c r="FM188" i="11"/>
  <c r="HB30" i="11"/>
  <c r="EF54" i="11"/>
  <c r="IB208" i="11"/>
  <c r="IB138" i="11"/>
  <c r="IJ171" i="11"/>
  <c r="DJ101" i="11"/>
  <c r="FG146" i="11"/>
  <c r="EE101" i="11"/>
  <c r="CX281" i="11"/>
  <c r="FO151" i="11"/>
  <c r="CV305" i="11"/>
  <c r="DY148" i="11"/>
  <c r="AS206" i="11"/>
  <c r="FP6" i="11"/>
  <c r="DX135" i="11"/>
  <c r="IB165" i="11"/>
  <c r="FL44" i="11"/>
  <c r="CV9" i="11"/>
  <c r="FI251" i="11"/>
  <c r="BM120" i="11"/>
  <c r="ED108" i="11"/>
  <c r="IE311" i="11"/>
  <c r="EG231" i="11"/>
  <c r="AW94" i="11"/>
  <c r="DY99" i="11"/>
  <c r="ED258" i="11"/>
  <c r="CM231" i="11"/>
  <c r="ET241" i="11"/>
  <c r="CN273" i="11"/>
  <c r="FP238" i="11"/>
  <c r="ED264" i="11"/>
  <c r="CQ318" i="11"/>
  <c r="IC205" i="11"/>
  <c r="FG130" i="11"/>
  <c r="IF338" i="11"/>
  <c r="IC351" i="11"/>
  <c r="IK234" i="11"/>
  <c r="EF35" i="11"/>
  <c r="IJ135" i="11"/>
  <c r="FK30" i="11"/>
  <c r="IH203" i="11"/>
  <c r="BJ333" i="11"/>
  <c r="FH217" i="11"/>
  <c r="ID46" i="11"/>
  <c r="FP334" i="11"/>
  <c r="CS295" i="11"/>
  <c r="CP282" i="11"/>
  <c r="BI166" i="11"/>
  <c r="CG229" i="11"/>
  <c r="BH76" i="11"/>
  <c r="BE73" i="11"/>
  <c r="BI304" i="11"/>
  <c r="IH253" i="11"/>
  <c r="IC145" i="11"/>
  <c r="IC242" i="11"/>
  <c r="ID119" i="11"/>
  <c r="FJ46" i="11"/>
  <c r="DX334" i="11"/>
  <c r="FH129" i="11"/>
  <c r="ED142" i="11"/>
  <c r="IH65" i="11"/>
  <c r="FG218" i="11"/>
  <c r="DW268" i="11"/>
  <c r="IF180" i="11"/>
  <c r="FQ169" i="11"/>
  <c r="FI312" i="11"/>
  <c r="EG200" i="11"/>
  <c r="FL133" i="11"/>
  <c r="FG344" i="11"/>
  <c r="DZ322" i="11"/>
  <c r="IB133" i="11"/>
  <c r="FO29" i="11"/>
  <c r="FM269" i="11"/>
  <c r="GN305" i="11"/>
  <c r="CW316" i="11"/>
  <c r="IH335" i="11"/>
  <c r="FL38" i="11"/>
  <c r="FQ243" i="11"/>
  <c r="BD79" i="11"/>
  <c r="CO93" i="11"/>
  <c r="GO94" i="11"/>
  <c r="DV184" i="11"/>
  <c r="DV330" i="11"/>
  <c r="CO140" i="11"/>
  <c r="IH40" i="11"/>
  <c r="ID52" i="11"/>
  <c r="FH211" i="11"/>
  <c r="DY134" i="11"/>
  <c r="AT287" i="11"/>
  <c r="IE146" i="11"/>
  <c r="CX296" i="11"/>
  <c r="IK58" i="11"/>
  <c r="HB173" i="11"/>
  <c r="IB147" i="11"/>
  <c r="DJ249" i="11"/>
  <c r="ET256" i="11"/>
  <c r="IA290" i="11"/>
  <c r="CV216" i="11"/>
  <c r="IG166" i="11"/>
  <c r="ED237" i="11"/>
  <c r="CN169" i="11"/>
  <c r="DY172" i="11"/>
  <c r="EH149" i="11"/>
  <c r="BZ194" i="11"/>
  <c r="BE102" i="11"/>
  <c r="FJ271" i="11"/>
  <c r="EC230" i="11"/>
  <c r="IB64" i="11"/>
  <c r="ID279" i="11"/>
  <c r="EH72" i="11"/>
  <c r="BM57" i="11"/>
  <c r="FH263" i="11"/>
  <c r="BK335" i="11"/>
  <c r="ET232" i="11"/>
  <c r="BK51" i="11"/>
  <c r="BF7" i="11"/>
  <c r="EE160" i="11"/>
  <c r="FQ148" i="11"/>
  <c r="DY291" i="11"/>
  <c r="II160" i="11"/>
  <c r="IA99" i="11"/>
  <c r="EC84" i="11"/>
  <c r="FO270" i="11"/>
  <c r="AD350" i="11"/>
  <c r="ET150" i="11"/>
  <c r="ED262" i="11"/>
  <c r="BD336" i="11"/>
  <c r="FM340" i="11"/>
  <c r="ED70" i="11"/>
  <c r="CU323" i="11"/>
  <c r="DZ2" i="11"/>
  <c r="FH206" i="11"/>
  <c r="FO117" i="11"/>
  <c r="FI177" i="11"/>
  <c r="IB281" i="11"/>
  <c r="EW305" i="11"/>
  <c r="EF124" i="11"/>
  <c r="ID305" i="11"/>
  <c r="FG133" i="11"/>
  <c r="FL309" i="11"/>
  <c r="CP314" i="11"/>
  <c r="CR291" i="11"/>
  <c r="BM156" i="11"/>
  <c r="FJ245" i="11"/>
  <c r="EH253" i="11"/>
  <c r="DX94" i="11"/>
  <c r="EH347" i="11"/>
  <c r="CL35" i="11"/>
  <c r="CU143" i="11"/>
  <c r="BH248" i="11"/>
  <c r="EF351" i="11"/>
  <c r="IB128" i="11"/>
  <c r="FH83" i="11"/>
  <c r="EB116" i="11"/>
  <c r="IC338" i="11"/>
  <c r="IF247" i="11"/>
  <c r="IJ257" i="11"/>
  <c r="FI242" i="11"/>
  <c r="ID351" i="11"/>
  <c r="ET106" i="11"/>
  <c r="FJ247" i="11"/>
  <c r="DY80" i="11"/>
  <c r="FJ208" i="11"/>
  <c r="IB152" i="11"/>
  <c r="FG249" i="11"/>
  <c r="CP37" i="11"/>
  <c r="BE260" i="11"/>
  <c r="IG197" i="11"/>
  <c r="FN81" i="11"/>
  <c r="FN132" i="11"/>
  <c r="CT108" i="11"/>
  <c r="HB93" i="11"/>
  <c r="FM274" i="11"/>
  <c r="DY31" i="11"/>
  <c r="FI159" i="11"/>
  <c r="IE10" i="11"/>
  <c r="ID85" i="11"/>
  <c r="CR318" i="11"/>
  <c r="CO228" i="11"/>
  <c r="IJ299" i="11"/>
  <c r="ET336" i="11"/>
  <c r="FI204" i="11"/>
  <c r="IA236" i="11"/>
  <c r="EA123" i="11"/>
  <c r="IH266" i="11"/>
  <c r="CT341" i="11"/>
  <c r="FM287" i="11"/>
  <c r="IB127" i="11"/>
  <c r="CW247" i="11"/>
  <c r="DY187" i="11"/>
  <c r="IK139" i="11"/>
  <c r="EF98" i="11"/>
  <c r="IF145" i="11"/>
  <c r="CW109" i="11"/>
  <c r="CR239" i="11"/>
  <c r="CS300" i="11"/>
  <c r="CB288" i="11"/>
  <c r="CM177" i="11"/>
  <c r="IG281" i="11"/>
  <c r="EF86" i="11"/>
  <c r="EF319" i="11"/>
  <c r="EU50" i="11"/>
  <c r="AS216" i="11"/>
  <c r="AQ100" i="11"/>
  <c r="AW279" i="11"/>
  <c r="EF185" i="11"/>
  <c r="DY165" i="11"/>
  <c r="FJ139" i="11"/>
  <c r="II232" i="11"/>
  <c r="CQ174" i="11"/>
  <c r="BZ289" i="11"/>
  <c r="DY260" i="11"/>
  <c r="DZ76" i="11"/>
  <c r="ID165" i="11"/>
  <c r="EB251" i="11"/>
  <c r="CX252" i="11"/>
  <c r="EE280" i="11"/>
  <c r="CS340" i="11"/>
  <c r="IH249" i="11"/>
  <c r="BZ271" i="11"/>
  <c r="IE240" i="11"/>
  <c r="ET183" i="11"/>
  <c r="EF150" i="11"/>
  <c r="DX80" i="11"/>
  <c r="HZ140" i="11"/>
  <c r="ED28" i="11"/>
  <c r="EC115" i="11"/>
  <c r="HZ254" i="11"/>
  <c r="DY219" i="11"/>
  <c r="DZ175" i="11"/>
  <c r="IH216" i="11"/>
  <c r="FG124" i="11"/>
  <c r="FI315" i="11"/>
  <c r="AW56" i="11"/>
  <c r="IG214" i="11"/>
  <c r="FI124" i="11"/>
  <c r="FQ320" i="11"/>
  <c r="AQ211" i="11"/>
  <c r="AV344" i="11"/>
  <c r="AZ42" i="11"/>
  <c r="DY112" i="11"/>
  <c r="EF51" i="11"/>
  <c r="HB74" i="11"/>
  <c r="IF62" i="11"/>
  <c r="HB129" i="11"/>
  <c r="AY153" i="11"/>
  <c r="EF206" i="11"/>
  <c r="EC328" i="11"/>
  <c r="IG348" i="11"/>
  <c r="HB326" i="11"/>
  <c r="FI316" i="11"/>
  <c r="EC226" i="11"/>
  <c r="FQ165" i="11"/>
  <c r="DX328" i="11"/>
  <c r="IE280" i="11"/>
  <c r="EH320" i="11"/>
  <c r="CO295" i="11"/>
  <c r="DW29" i="11"/>
  <c r="EF29" i="11"/>
  <c r="ID268" i="11"/>
  <c r="BZ224" i="11"/>
  <c r="DY326" i="11"/>
  <c r="CT250" i="11"/>
  <c r="AR112" i="11"/>
  <c r="DZ262" i="11"/>
  <c r="IA82" i="11"/>
  <c r="II132" i="11"/>
  <c r="DW169" i="11"/>
  <c r="CS297" i="11"/>
  <c r="AZ347" i="11"/>
  <c r="BA89" i="11"/>
  <c r="DX345" i="11"/>
  <c r="ID275" i="11"/>
  <c r="CL349" i="11"/>
  <c r="IE177" i="11"/>
  <c r="BZ351" i="11"/>
  <c r="ED278" i="11"/>
  <c r="IB273" i="11"/>
  <c r="DW240" i="11"/>
  <c r="IF139" i="11"/>
  <c r="EC156" i="11"/>
  <c r="CT318" i="11"/>
  <c r="IA102" i="11"/>
  <c r="CO347" i="11"/>
  <c r="DW170" i="11"/>
  <c r="ET144" i="11"/>
  <c r="IJ159" i="11"/>
  <c r="ID216" i="11"/>
  <c r="BZ96" i="11"/>
  <c r="EC195" i="11"/>
  <c r="CV207" i="11"/>
  <c r="ID271" i="11"/>
  <c r="HZ205" i="11"/>
  <c r="AV43" i="11"/>
  <c r="IA215" i="11"/>
  <c r="IF58" i="11"/>
  <c r="ED283" i="11"/>
  <c r="HB322" i="11"/>
  <c r="DX115" i="11"/>
  <c r="EH76" i="11"/>
  <c r="EF30" i="11"/>
  <c r="ET333" i="11"/>
  <c r="EE308" i="11"/>
  <c r="BZ100" i="11"/>
  <c r="CU180" i="11"/>
  <c r="IC158" i="11"/>
  <c r="IJ61" i="11"/>
  <c r="IB262" i="11"/>
  <c r="EF3" i="11"/>
  <c r="DZ52" i="11"/>
  <c r="FG332" i="11"/>
  <c r="II318" i="11"/>
  <c r="FJ201" i="11"/>
  <c r="EF128" i="11"/>
  <c r="FH130" i="11"/>
  <c r="CL221" i="11"/>
  <c r="DW81" i="11"/>
  <c r="DW95" i="11"/>
  <c r="FJ228" i="11"/>
  <c r="FM334" i="11"/>
  <c r="BA186" i="11"/>
  <c r="FQ37" i="11"/>
  <c r="DX212" i="11"/>
  <c r="BA127" i="11"/>
  <c r="DZ198" i="11"/>
  <c r="CX38" i="11"/>
  <c r="HL10" i="11"/>
  <c r="ED227" i="11"/>
  <c r="EF38" i="11"/>
  <c r="HZ119" i="11"/>
  <c r="IG45" i="11"/>
  <c r="DJ230" i="11"/>
  <c r="AV224" i="11"/>
  <c r="EH78" i="11"/>
  <c r="ET115" i="11"/>
  <c r="ED292" i="11"/>
  <c r="HB240" i="11"/>
  <c r="FK330" i="11"/>
  <c r="DW317" i="11"/>
  <c r="BZ196" i="11"/>
  <c r="EG8" i="11"/>
  <c r="FM238" i="11"/>
  <c r="EC212" i="11"/>
  <c r="EH294" i="11"/>
  <c r="EG227" i="11"/>
  <c r="AU312" i="11"/>
  <c r="ET293" i="11"/>
  <c r="AU81" i="11"/>
  <c r="DJ149" i="11"/>
  <c r="FJ212" i="11"/>
  <c r="IJ213" i="11"/>
  <c r="DX125" i="11"/>
  <c r="AT87" i="11"/>
  <c r="HB103" i="11"/>
  <c r="CN343" i="11"/>
  <c r="IC155" i="11"/>
  <c r="ED10" i="11"/>
  <c r="EH219" i="11"/>
  <c r="CL117" i="11"/>
  <c r="IE89" i="11"/>
  <c r="FH346" i="11"/>
  <c r="CO234" i="11"/>
  <c r="CS331" i="11"/>
  <c r="EC168" i="11"/>
  <c r="AY136" i="11"/>
  <c r="IE48" i="11"/>
  <c r="II239" i="11"/>
  <c r="AU245" i="11"/>
  <c r="EG264" i="11"/>
  <c r="DY109" i="11"/>
  <c r="AZ50" i="11"/>
  <c r="BA290" i="11"/>
  <c r="EH302" i="11"/>
  <c r="EF336" i="11"/>
  <c r="IF350" i="11"/>
  <c r="HB179" i="11"/>
  <c r="CL185" i="11"/>
  <c r="EB54" i="11"/>
  <c r="HZ37" i="11"/>
  <c r="FK91" i="11"/>
  <c r="FK269" i="11"/>
  <c r="ET323" i="11"/>
  <c r="EB132" i="11"/>
  <c r="IJ315" i="11"/>
  <c r="ET242" i="11"/>
  <c r="FO8" i="11"/>
  <c r="EF4" i="11"/>
  <c r="ID336" i="11"/>
  <c r="CL30" i="11"/>
  <c r="FH343" i="11"/>
  <c r="CL175" i="11"/>
  <c r="IJ331" i="11"/>
  <c r="EG262" i="11"/>
  <c r="CL193" i="11"/>
  <c r="AS61" i="11"/>
  <c r="IB116" i="11"/>
  <c r="IC321" i="11"/>
  <c r="FP103" i="11"/>
  <c r="AX119" i="11"/>
  <c r="CL62" i="11"/>
  <c r="IA213" i="11"/>
  <c r="BZ244" i="11"/>
  <c r="IC225" i="11"/>
  <c r="EB196" i="11"/>
  <c r="CL85" i="11"/>
  <c r="EF162" i="11"/>
  <c r="FO93" i="11"/>
  <c r="HB278" i="11"/>
  <c r="IJ91" i="11"/>
  <c r="IK120" i="11"/>
  <c r="FO312" i="11"/>
  <c r="IH304" i="11"/>
  <c r="FG289" i="11"/>
  <c r="EG133" i="11"/>
  <c r="IE339" i="11"/>
  <c r="IE300" i="11"/>
  <c r="AY82" i="11"/>
  <c r="ED328" i="11"/>
  <c r="DJ52" i="11"/>
  <c r="CR274" i="11"/>
  <c r="GE334" i="11"/>
  <c r="AS181" i="11"/>
  <c r="ET178" i="11"/>
  <c r="CU112" i="11"/>
  <c r="CX263" i="11"/>
  <c r="EE185" i="11"/>
  <c r="BD106" i="11"/>
  <c r="FN326" i="11"/>
  <c r="CW212" i="11"/>
  <c r="IE30" i="11"/>
  <c r="ET88" i="11"/>
  <c r="IJ161" i="11"/>
  <c r="EH300" i="11"/>
  <c r="GH314" i="11"/>
  <c r="EE79" i="11"/>
  <c r="DJ111" i="11"/>
  <c r="CO277" i="11"/>
  <c r="CQ346" i="11"/>
  <c r="II315" i="11"/>
  <c r="IJ191" i="11"/>
  <c r="CV323" i="11"/>
  <c r="CU166" i="11"/>
  <c r="BH291" i="11"/>
  <c r="FQ177" i="11"/>
  <c r="FP56" i="11"/>
  <c r="BJ269" i="11"/>
  <c r="EE55" i="11"/>
  <c r="IJ301" i="11"/>
  <c r="IC337" i="11"/>
  <c r="ID299" i="11"/>
  <c r="IF193" i="11"/>
  <c r="IF147" i="11"/>
  <c r="AD80" i="11"/>
  <c r="EH279" i="11"/>
  <c r="CN212" i="11"/>
  <c r="FH145" i="11"/>
  <c r="DY316" i="11"/>
  <c r="IB338" i="11"/>
  <c r="FK98" i="11"/>
  <c r="FM335" i="11"/>
  <c r="IK270" i="11"/>
  <c r="FO141" i="11"/>
  <c r="EA128" i="11"/>
  <c r="IJ77" i="11"/>
  <c r="EB147" i="11"/>
  <c r="DJ227" i="11"/>
  <c r="AU128" i="11"/>
  <c r="DJ279" i="11"/>
  <c r="BF283" i="11"/>
  <c r="CT346" i="11"/>
  <c r="EH150" i="11"/>
  <c r="IB274" i="11"/>
  <c r="IE156" i="11"/>
  <c r="CX61" i="11"/>
  <c r="CW76" i="11"/>
  <c r="BH319" i="11"/>
  <c r="BE304" i="11"/>
  <c r="IK136" i="11"/>
  <c r="EH198" i="11"/>
  <c r="EG349" i="11"/>
  <c r="ET213" i="11"/>
  <c r="ID201" i="11"/>
  <c r="AW71" i="11"/>
  <c r="FM300" i="11"/>
  <c r="FI140" i="11"/>
  <c r="HB180" i="11"/>
  <c r="FH194" i="11"/>
  <c r="IK45" i="11"/>
  <c r="CX72" i="11"/>
  <c r="CR195" i="11"/>
  <c r="HB9" i="11"/>
  <c r="EF224" i="11"/>
  <c r="CQ194" i="11"/>
  <c r="IC29" i="11"/>
  <c r="IA35" i="11"/>
  <c r="FK264" i="11"/>
  <c r="EA112" i="11"/>
  <c r="CV309" i="11"/>
  <c r="DY77" i="11"/>
  <c r="BM71" i="11"/>
  <c r="CU272" i="11"/>
  <c r="BL262" i="11"/>
  <c r="IB151" i="11"/>
  <c r="CV229" i="11"/>
  <c r="EH239" i="11"/>
  <c r="IC42" i="11"/>
  <c r="EG329" i="11"/>
  <c r="ET129" i="11"/>
  <c r="EA110" i="11"/>
  <c r="FN177" i="11"/>
  <c r="IG296" i="11"/>
  <c r="EA34" i="11"/>
  <c r="EG110" i="11"/>
  <c r="FL261" i="11"/>
  <c r="IJ231" i="11"/>
  <c r="II55" i="11"/>
  <c r="IE28" i="11"/>
  <c r="ID311" i="11"/>
  <c r="DW223" i="11"/>
  <c r="ID301" i="11"/>
  <c r="FH198" i="11"/>
  <c r="EB259" i="11"/>
  <c r="DW256" i="11"/>
  <c r="BD62" i="11"/>
  <c r="EC38" i="11"/>
  <c r="IC214" i="11"/>
  <c r="FK10" i="11"/>
  <c r="FP333" i="11"/>
  <c r="DX222" i="11"/>
  <c r="CV103" i="11"/>
  <c r="GG199" i="11"/>
  <c r="BE179" i="11"/>
  <c r="DJ135" i="11"/>
  <c r="BZ308" i="11"/>
  <c r="DX282" i="11"/>
  <c r="IK47" i="11"/>
  <c r="DX136" i="11"/>
  <c r="IG127" i="11"/>
  <c r="ID174" i="11"/>
  <c r="FK294" i="11"/>
  <c r="II244" i="11"/>
  <c r="HB194" i="11"/>
  <c r="II304" i="11"/>
  <c r="FH231" i="11"/>
  <c r="DW87" i="11"/>
  <c r="IH293" i="11"/>
  <c r="CR295" i="11"/>
  <c r="DX316" i="11"/>
  <c r="IK133" i="11"/>
  <c r="CP153" i="11"/>
  <c r="IF187" i="11"/>
  <c r="EB233" i="11"/>
  <c r="FJ27" i="11"/>
  <c r="BE151" i="11"/>
  <c r="BF307" i="11"/>
  <c r="HB207" i="11"/>
  <c r="IE71" i="11"/>
  <c r="DZ55" i="11"/>
  <c r="IB191" i="11"/>
  <c r="CT124" i="11"/>
  <c r="FG263" i="11"/>
  <c r="FM70" i="11"/>
  <c r="EF220" i="11"/>
  <c r="FP157" i="11"/>
  <c r="CW174" i="11"/>
  <c r="ID163" i="11"/>
  <c r="EE265" i="11"/>
  <c r="FQ212" i="11"/>
  <c r="EE135" i="11"/>
  <c r="EH236" i="11"/>
  <c r="ID170" i="11"/>
  <c r="EB256" i="11"/>
  <c r="CM264" i="11"/>
  <c r="DX343" i="11"/>
  <c r="FP58" i="11"/>
  <c r="FI84" i="11"/>
  <c r="EG320" i="11"/>
  <c r="FQ180" i="11"/>
  <c r="FQ247" i="11"/>
  <c r="ID286" i="11"/>
  <c r="ID335" i="11"/>
  <c r="FK192" i="11"/>
  <c r="HB209" i="11"/>
  <c r="IH246" i="11"/>
  <c r="DX173" i="11"/>
  <c r="CO62" i="11"/>
  <c r="GM282" i="11"/>
  <c r="EC55" i="11"/>
  <c r="EC155" i="11"/>
  <c r="EE100" i="11"/>
  <c r="IC271" i="11"/>
  <c r="CN141" i="11"/>
  <c r="CW228" i="11"/>
  <c r="FH69" i="11"/>
  <c r="IB158" i="11"/>
  <c r="CO10" i="11"/>
  <c r="DV139" i="11"/>
  <c r="IB298" i="11"/>
  <c r="CX110" i="11"/>
  <c r="EH187" i="11"/>
  <c r="IJ337" i="11"/>
  <c r="EC170" i="11"/>
  <c r="EG157" i="11"/>
  <c r="FP277" i="11"/>
  <c r="FG116" i="11"/>
  <c r="IE169" i="11"/>
  <c r="BD114" i="11"/>
  <c r="FP70" i="11"/>
  <c r="IK227" i="11"/>
  <c r="DZ84" i="11"/>
  <c r="FJ226" i="11"/>
  <c r="ID190" i="11"/>
  <c r="FP206" i="11"/>
  <c r="FI117" i="11"/>
  <c r="CQ280" i="11"/>
  <c r="FO179" i="11"/>
  <c r="FM249" i="11"/>
  <c r="ID244" i="11"/>
  <c r="IK55" i="11"/>
  <c r="FK133" i="11"/>
  <c r="FN145" i="11"/>
  <c r="IA123" i="11"/>
  <c r="CO343" i="11"/>
  <c r="CS116" i="11"/>
  <c r="IH178" i="11"/>
  <c r="CV345" i="11"/>
  <c r="FH333" i="11"/>
  <c r="IH351" i="11"/>
  <c r="FL333" i="11"/>
  <c r="HB306" i="11"/>
  <c r="IH37" i="11"/>
  <c r="IE32" i="11"/>
  <c r="EH171" i="11"/>
  <c r="CX185" i="11"/>
  <c r="IF74" i="11"/>
  <c r="EA66" i="11"/>
  <c r="CO221" i="11"/>
  <c r="IG233" i="11"/>
  <c r="EE201" i="11"/>
  <c r="FG52" i="11"/>
  <c r="IJ347" i="11"/>
  <c r="FQ335" i="11"/>
  <c r="FG157" i="11"/>
  <c r="IA248" i="11"/>
  <c r="EF176" i="11"/>
  <c r="FI110" i="11"/>
  <c r="CU132" i="11"/>
  <c r="IA50" i="11"/>
  <c r="AS48" i="11"/>
  <c r="FK136" i="11"/>
  <c r="DY162" i="11"/>
  <c r="FL160" i="11"/>
  <c r="DV163" i="11"/>
  <c r="BD5" i="11"/>
  <c r="CU61" i="11"/>
  <c r="FL294" i="11"/>
  <c r="ET8" i="11"/>
  <c r="CX171" i="11"/>
  <c r="EF61" i="11"/>
  <c r="IG223" i="11"/>
  <c r="CW184" i="11"/>
  <c r="DY313" i="11"/>
  <c r="FK303" i="11"/>
  <c r="DY327" i="11"/>
  <c r="IK214" i="11"/>
  <c r="CN193" i="11"/>
  <c r="EE263" i="11"/>
  <c r="DJ181" i="11"/>
  <c r="IC297" i="11"/>
  <c r="FH290" i="11"/>
  <c r="IB336" i="11"/>
  <c r="IJ122" i="11"/>
  <c r="DJ89" i="11"/>
  <c r="EF211" i="11"/>
  <c r="IJ132" i="11"/>
  <c r="DX209" i="11"/>
  <c r="FG258" i="11"/>
  <c r="ER343" i="11"/>
  <c r="FM158" i="11"/>
  <c r="FL330" i="11"/>
  <c r="ID209" i="11"/>
  <c r="IA299" i="11"/>
  <c r="CW262" i="11"/>
  <c r="EK180" i="11"/>
  <c r="EG10" i="11"/>
  <c r="EA143" i="11"/>
  <c r="EF296" i="11"/>
  <c r="HB221" i="11"/>
  <c r="IH27" i="11"/>
  <c r="CU315" i="11"/>
  <c r="DY41" i="11"/>
  <c r="FO262" i="11"/>
  <c r="FP84" i="11"/>
  <c r="BZ42" i="11"/>
  <c r="CP181" i="11"/>
  <c r="FJ54" i="11"/>
  <c r="IJ180" i="11"/>
  <c r="EH220" i="11"/>
  <c r="CU350" i="11"/>
  <c r="EB67" i="11"/>
  <c r="IJ205" i="11"/>
  <c r="IJ321" i="11"/>
  <c r="FL274" i="11"/>
  <c r="II76" i="11"/>
  <c r="EC349" i="11"/>
  <c r="BI11" i="11"/>
  <c r="BH181" i="11"/>
  <c r="BH237" i="11"/>
  <c r="BL56" i="11"/>
  <c r="DV253" i="11"/>
  <c r="BZ178" i="11"/>
  <c r="DX160" i="11"/>
  <c r="IC94" i="11"/>
  <c r="AY44" i="11"/>
  <c r="AZ139" i="11"/>
  <c r="HZ114" i="11"/>
  <c r="HP49" i="11"/>
  <c r="EA327" i="11"/>
  <c r="EB200" i="11"/>
  <c r="AX308" i="11"/>
  <c r="IC278" i="11"/>
  <c r="BZ216" i="11"/>
  <c r="EC154" i="11"/>
  <c r="EF141" i="11"/>
  <c r="AX99" i="11"/>
  <c r="FO346" i="11"/>
  <c r="CP174" i="11"/>
  <c r="AZ168" i="11"/>
  <c r="AS117" i="11"/>
  <c r="ET247" i="11"/>
  <c r="II292" i="11"/>
  <c r="AX279" i="11"/>
  <c r="DY8" i="11"/>
  <c r="EC306" i="11"/>
  <c r="AZ223" i="11"/>
  <c r="AX167" i="11"/>
  <c r="CN178" i="11"/>
  <c r="EF323" i="11"/>
  <c r="EZ41" i="11"/>
  <c r="AV69" i="11"/>
  <c r="DX33" i="11"/>
  <c r="IA309" i="11"/>
  <c r="IF176" i="11"/>
  <c r="CW280" i="11"/>
  <c r="DW177" i="11"/>
  <c r="EB38" i="11"/>
  <c r="HB81" i="11"/>
  <c r="IA73" i="11"/>
  <c r="DY66" i="11"/>
  <c r="CO218" i="11"/>
  <c r="IH66" i="11"/>
  <c r="ET124" i="11"/>
  <c r="DY347" i="11"/>
  <c r="CX56" i="11"/>
  <c r="ID54" i="11"/>
  <c r="EH140" i="11"/>
  <c r="IK264" i="11"/>
  <c r="IJ29" i="11"/>
  <c r="BA117" i="11"/>
  <c r="FK236" i="11"/>
  <c r="CX322" i="11"/>
  <c r="II324" i="11"/>
  <c r="EB260" i="11"/>
  <c r="EC321" i="11"/>
  <c r="AV262" i="11"/>
  <c r="FI95" i="11"/>
  <c r="AS205" i="11"/>
  <c r="EH92" i="11"/>
  <c r="HB48" i="11"/>
  <c r="FQ337" i="11"/>
  <c r="EC334" i="11"/>
  <c r="CL245" i="11"/>
  <c r="EF331" i="11"/>
  <c r="IA231" i="11"/>
  <c r="EH291" i="11"/>
  <c r="FM49" i="11"/>
  <c r="ED298" i="11"/>
  <c r="IG314" i="11"/>
  <c r="HB210" i="11"/>
  <c r="FN234" i="11"/>
  <c r="IK97" i="11"/>
  <c r="HB104" i="11"/>
  <c r="IB132" i="11"/>
  <c r="HB328" i="11"/>
  <c r="IA219" i="11"/>
  <c r="AW69" i="11"/>
  <c r="CP287" i="11"/>
  <c r="IH283" i="11"/>
  <c r="IE205" i="11"/>
  <c r="II162" i="11"/>
  <c r="IE337" i="11"/>
  <c r="ID42" i="11"/>
  <c r="DY254" i="11"/>
  <c r="IG180" i="11"/>
  <c r="FJ49" i="11"/>
  <c r="IH82" i="11"/>
  <c r="IH32" i="11"/>
  <c r="IG319" i="11"/>
  <c r="CP329" i="11"/>
  <c r="FG268" i="11"/>
  <c r="ET32" i="11"/>
  <c r="FL55" i="11"/>
  <c r="EF330" i="11"/>
  <c r="AY62" i="11"/>
  <c r="EB293" i="11"/>
  <c r="II202" i="11"/>
  <c r="DW2" i="11"/>
  <c r="EH138" i="11"/>
  <c r="IH176" i="11"/>
  <c r="IB184" i="11"/>
  <c r="FI61" i="11"/>
  <c r="IJ289" i="11"/>
  <c r="IG72" i="11"/>
  <c r="EH211" i="11"/>
  <c r="IH146" i="11"/>
  <c r="II283" i="11"/>
  <c r="CL49" i="11"/>
  <c r="CN279" i="11"/>
  <c r="HB54" i="11"/>
  <c r="EF302" i="11"/>
  <c r="AW231" i="11"/>
  <c r="FO253" i="11"/>
  <c r="ED159" i="11"/>
  <c r="ID105" i="11"/>
  <c r="IJ182" i="11"/>
  <c r="IE63" i="11"/>
  <c r="IB135" i="11"/>
  <c r="CT180" i="11"/>
  <c r="EH165" i="11"/>
  <c r="IH47" i="11"/>
  <c r="IE129" i="11"/>
  <c r="CW299" i="11"/>
  <c r="AY109" i="11"/>
  <c r="AY287" i="11"/>
  <c r="EE194" i="11"/>
  <c r="ID291" i="11"/>
  <c r="EC56" i="11"/>
  <c r="CL163" i="11"/>
  <c r="AZ187" i="11"/>
  <c r="IJ203" i="11"/>
  <c r="CX271" i="11"/>
  <c r="CX105" i="11"/>
  <c r="IG229" i="11"/>
  <c r="FM142" i="11"/>
  <c r="CR304" i="11"/>
  <c r="EC81" i="11"/>
  <c r="IH210" i="11"/>
  <c r="FQ72" i="11"/>
  <c r="BZ206" i="11"/>
  <c r="BZ30" i="11"/>
  <c r="EB115" i="11"/>
  <c r="EA39" i="11"/>
  <c r="EE175" i="11"/>
  <c r="IF231" i="11"/>
  <c r="ED217" i="11"/>
  <c r="IJ55" i="11"/>
  <c r="AY36" i="11"/>
  <c r="AU167" i="11"/>
  <c r="BA120" i="11"/>
  <c r="IK170" i="11"/>
  <c r="BZ6" i="11"/>
  <c r="ID159" i="11"/>
  <c r="FH29" i="11"/>
  <c r="EG267" i="11"/>
  <c r="AR27" i="11"/>
  <c r="FN316" i="11"/>
  <c r="IA56" i="11"/>
  <c r="BZ94" i="11"/>
  <c r="ET290" i="11"/>
  <c r="EH154" i="11"/>
  <c r="CU233" i="11"/>
  <c r="AZ184" i="11"/>
  <c r="EB92" i="11"/>
  <c r="FM31" i="11"/>
  <c r="DJ5" i="11"/>
  <c r="IG292" i="11"/>
  <c r="AT300" i="11"/>
  <c r="DJ58" i="11"/>
  <c r="HB105" i="11"/>
  <c r="ID237" i="11"/>
  <c r="EE183" i="11"/>
  <c r="CM213" i="11"/>
  <c r="EE5" i="11"/>
  <c r="EB185" i="11"/>
  <c r="EG168" i="11"/>
  <c r="ED297" i="11"/>
  <c r="EH112" i="11"/>
  <c r="DZ37" i="11"/>
  <c r="BZ11" i="11"/>
  <c r="FJ45" i="11"/>
  <c r="EG163" i="11"/>
  <c r="DY274" i="11"/>
  <c r="EH57" i="11"/>
  <c r="CN342" i="11"/>
  <c r="IK149" i="11"/>
  <c r="CL61" i="11"/>
  <c r="IE139" i="11"/>
  <c r="EC316" i="11"/>
  <c r="FH275" i="11"/>
  <c r="EF214" i="11"/>
  <c r="FM237" i="11"/>
  <c r="DX211" i="11"/>
  <c r="EH182" i="11"/>
  <c r="IK168" i="11"/>
  <c r="AV45" i="11"/>
  <c r="IA332" i="11"/>
  <c r="EG135" i="11"/>
  <c r="FL251" i="11"/>
  <c r="DX219" i="11"/>
  <c r="CX86" i="11"/>
  <c r="EE86" i="11"/>
  <c r="EH214" i="11"/>
  <c r="IJ102" i="11"/>
  <c r="II189" i="11"/>
  <c r="EF286" i="11"/>
  <c r="IA198" i="11"/>
  <c r="ED164" i="11"/>
  <c r="EE52" i="11"/>
  <c r="ID87" i="11"/>
  <c r="CP302" i="11"/>
  <c r="EC267" i="11"/>
  <c r="EA331" i="11"/>
  <c r="II40" i="11"/>
  <c r="EF274" i="11"/>
  <c r="FL187" i="11"/>
  <c r="IG312" i="11"/>
  <c r="FG328" i="11"/>
  <c r="IC38" i="11"/>
  <c r="IK316" i="11"/>
  <c r="EH326" i="11"/>
  <c r="IA88" i="11"/>
  <c r="CL243" i="11"/>
  <c r="IA187" i="11"/>
  <c r="EH98" i="11"/>
  <c r="HB152" i="11"/>
  <c r="CT211" i="11"/>
  <c r="IJ342" i="11"/>
  <c r="IG29" i="11"/>
  <c r="IB5" i="11"/>
  <c r="FJ243" i="11"/>
  <c r="ID273" i="11"/>
  <c r="FM327" i="11"/>
  <c r="IA351" i="11"/>
  <c r="EA301" i="11"/>
  <c r="FQ95" i="11"/>
  <c r="FK48" i="11"/>
  <c r="IC256" i="11"/>
  <c r="BJ213" i="11"/>
  <c r="CV332" i="11"/>
  <c r="FL46" i="11"/>
  <c r="FQ98" i="11"/>
  <c r="AZ72" i="11"/>
  <c r="EG120" i="11"/>
  <c r="BJ50" i="11"/>
  <c r="CT69" i="11"/>
  <c r="CK171" i="11"/>
  <c r="GE305" i="11"/>
  <c r="CS319" i="11"/>
  <c r="DY136" i="11"/>
  <c r="IK276" i="11"/>
  <c r="EB56" i="11"/>
  <c r="EB237" i="11"/>
  <c r="IJ189" i="11"/>
  <c r="EE330" i="11"/>
  <c r="ID57" i="11"/>
  <c r="DX302" i="11"/>
  <c r="DJ69" i="11"/>
  <c r="FN241" i="11"/>
  <c r="EE80" i="11"/>
  <c r="FP181" i="11"/>
  <c r="IB327" i="11"/>
  <c r="FO225" i="11"/>
  <c r="IF271" i="11"/>
  <c r="FH182" i="11"/>
  <c r="DJ126" i="11"/>
  <c r="DY242" i="11"/>
  <c r="FK95" i="11"/>
  <c r="FM47" i="11"/>
  <c r="DJ256" i="11"/>
  <c r="CV123" i="11"/>
  <c r="IF51" i="11"/>
  <c r="DW44" i="11"/>
  <c r="AD146" i="11"/>
  <c r="IB337" i="11"/>
  <c r="IJ282" i="11"/>
  <c r="AD249" i="11"/>
  <c r="BG110" i="11"/>
  <c r="IJ309" i="11"/>
  <c r="BH280" i="11"/>
  <c r="IA263" i="11"/>
  <c r="DX187" i="11"/>
  <c r="FG177" i="11"/>
  <c r="AQ82" i="11"/>
  <c r="ID129" i="11"/>
  <c r="AS83" i="11"/>
  <c r="DZ117" i="11"/>
  <c r="CR267" i="11"/>
  <c r="IJ324" i="11"/>
  <c r="IK204" i="11"/>
  <c r="CV211" i="11"/>
  <c r="IK92" i="11"/>
  <c r="DW27" i="11"/>
  <c r="II209" i="11"/>
  <c r="DY69" i="11"/>
  <c r="IE243" i="11"/>
  <c r="CU283" i="11"/>
  <c r="CW318" i="11"/>
  <c r="DZ327" i="11"/>
  <c r="IC135" i="11"/>
  <c r="IF2" i="11"/>
  <c r="CP187" i="11"/>
  <c r="BL164" i="11"/>
  <c r="IG168" i="11"/>
  <c r="EH5" i="11"/>
  <c r="GH339" i="11"/>
  <c r="FO180" i="11"/>
  <c r="FJ227" i="11"/>
  <c r="GK349" i="11"/>
  <c r="IB30" i="11"/>
  <c r="ED144" i="11"/>
  <c r="IC314" i="11"/>
  <c r="FK28" i="11"/>
  <c r="FJ5" i="11"/>
  <c r="HB199" i="11"/>
  <c r="DX46" i="11"/>
  <c r="CR190" i="11"/>
  <c r="IJ297" i="11"/>
  <c r="DY295" i="11"/>
  <c r="IC290" i="11"/>
  <c r="II133" i="11"/>
  <c r="IB213" i="11"/>
  <c r="IB259" i="11"/>
  <c r="FG2" i="11"/>
  <c r="CO226" i="11"/>
  <c r="IE2" i="11"/>
  <c r="FN76" i="11"/>
  <c r="FP292" i="11"/>
  <c r="ID202" i="11"/>
  <c r="EC167" i="11"/>
  <c r="FM236" i="11"/>
  <c r="FP80" i="11"/>
  <c r="BD239" i="11"/>
  <c r="CP189" i="11"/>
  <c r="FP325" i="11"/>
  <c r="CO300" i="11"/>
  <c r="DZ238" i="11"/>
  <c r="FJ57" i="11"/>
  <c r="EG111" i="11"/>
  <c r="ID192" i="11"/>
  <c r="FB31" i="11"/>
  <c r="IF104" i="11"/>
  <c r="CQ250" i="11"/>
  <c r="BK334" i="11"/>
  <c r="HB50" i="11"/>
  <c r="FM223" i="11"/>
  <c r="GJ264" i="11"/>
  <c r="DJ276" i="11"/>
  <c r="IF179" i="11"/>
  <c r="IE186" i="11"/>
  <c r="II309" i="11"/>
  <c r="IK83" i="11"/>
  <c r="CV262" i="11"/>
  <c r="FG193" i="11"/>
  <c r="CN172" i="11"/>
  <c r="DW212" i="11"/>
  <c r="CN285" i="11"/>
  <c r="FQ257" i="11"/>
  <c r="IK57" i="11"/>
  <c r="CO39" i="11"/>
  <c r="FG63" i="11"/>
  <c r="DJ245" i="11"/>
  <c r="BM253" i="11"/>
  <c r="FQ139" i="11"/>
  <c r="FM257" i="11"/>
  <c r="FK334" i="11"/>
  <c r="CO302" i="11"/>
  <c r="AD30" i="11"/>
  <c r="DZ165" i="11"/>
  <c r="DW232" i="11"/>
  <c r="DW296" i="11"/>
  <c r="FK102" i="11"/>
  <c r="DW246" i="11"/>
  <c r="CX330" i="11"/>
  <c r="IK100" i="11"/>
  <c r="FJ117" i="11"/>
  <c r="DW156" i="11"/>
  <c r="CS73" i="11"/>
  <c r="FI70" i="11"/>
  <c r="CT312" i="11"/>
  <c r="IG244" i="11"/>
  <c r="DJ194" i="11"/>
  <c r="EA94" i="11"/>
  <c r="IG95" i="11"/>
  <c r="ID223" i="11"/>
  <c r="IE80" i="11"/>
  <c r="IJ285" i="11"/>
  <c r="DX199" i="11"/>
  <c r="FP339" i="11"/>
  <c r="CU347" i="11"/>
  <c r="IE254" i="11"/>
  <c r="FQ209" i="11"/>
  <c r="IB11" i="11"/>
  <c r="IG115" i="11"/>
  <c r="BM190" i="11"/>
  <c r="FN319" i="11"/>
  <c r="IG30" i="11"/>
  <c r="CR281" i="11"/>
  <c r="FO169" i="11"/>
  <c r="GH329" i="11"/>
  <c r="EC153" i="11"/>
  <c r="ET104" i="11"/>
  <c r="IA216" i="11"/>
  <c r="AZ9" i="11"/>
  <c r="BZ68" i="11"/>
  <c r="FN55" i="11"/>
  <c r="IB211" i="11"/>
  <c r="DW350" i="11"/>
  <c r="DY221" i="11"/>
  <c r="IH300" i="11"/>
  <c r="IA261" i="11"/>
  <c r="HB39" i="11"/>
  <c r="FP336" i="11"/>
  <c r="IA111" i="11"/>
  <c r="DZ239" i="11"/>
  <c r="IE313" i="11"/>
  <c r="FP110" i="11"/>
  <c r="BE221" i="11"/>
  <c r="DY146" i="11"/>
  <c r="EG305" i="11"/>
  <c r="DX276" i="11"/>
  <c r="IH11" i="11"/>
  <c r="FG202" i="11"/>
  <c r="BD150" i="11"/>
  <c r="CU93" i="11"/>
  <c r="DJ247" i="11"/>
  <c r="CQ251" i="11"/>
  <c r="ID38" i="11"/>
  <c r="DJ350" i="11"/>
  <c r="CV291" i="11"/>
  <c r="CR269" i="11"/>
  <c r="FM341" i="11"/>
  <c r="EA235" i="11"/>
  <c r="CN202" i="11"/>
  <c r="DZ320" i="11"/>
  <c r="FP159" i="11"/>
  <c r="IC260" i="11"/>
  <c r="CX250" i="11"/>
  <c r="IH174" i="11"/>
  <c r="CS216" i="11"/>
  <c r="DW295" i="11"/>
  <c r="HB36" i="11"/>
  <c r="FL192" i="11"/>
  <c r="EC347" i="11"/>
  <c r="DZ270" i="11"/>
  <c r="FM156" i="11"/>
  <c r="FO83" i="11"/>
  <c r="IF225" i="11"/>
  <c r="FM108" i="11"/>
  <c r="IG261" i="11"/>
  <c r="IB198" i="11"/>
  <c r="DX198" i="11"/>
  <c r="CR188" i="11"/>
  <c r="DJ298" i="11"/>
  <c r="CR271" i="11"/>
  <c r="CN53" i="11"/>
  <c r="EP238" i="11"/>
  <c r="GN164" i="11"/>
  <c r="FG185" i="11"/>
  <c r="IA336" i="11"/>
  <c r="DZ86" i="11"/>
  <c r="FN227" i="11"/>
  <c r="EB62" i="11"/>
  <c r="IH128" i="11"/>
  <c r="DX32" i="11"/>
  <c r="IA147" i="11"/>
  <c r="FK147" i="11"/>
  <c r="HB168" i="11"/>
  <c r="FH232" i="11"/>
  <c r="II109" i="11"/>
  <c r="HB198" i="11"/>
  <c r="IA266" i="11"/>
  <c r="CV92" i="11"/>
  <c r="FM314" i="11"/>
  <c r="FH131" i="11"/>
  <c r="CQ45" i="11"/>
  <c r="EB170" i="11"/>
  <c r="IK188" i="11"/>
  <c r="FK189" i="11"/>
  <c r="FM271" i="11"/>
  <c r="FK270" i="11"/>
  <c r="FQ271" i="11"/>
  <c r="DZ96" i="11"/>
  <c r="DX69" i="11"/>
  <c r="II235" i="11"/>
  <c r="FK211" i="11"/>
  <c r="IG287" i="11"/>
  <c r="DZ248" i="11"/>
  <c r="ED102" i="11"/>
  <c r="IB46" i="11"/>
  <c r="ET152" i="11"/>
  <c r="AX146" i="11"/>
  <c r="FG112" i="11"/>
  <c r="IG200" i="11"/>
  <c r="CR226" i="11"/>
  <c r="FK341" i="11"/>
  <c r="ID3" i="11"/>
  <c r="FN87" i="11"/>
  <c r="GJ288" i="11"/>
  <c r="DW312" i="11"/>
  <c r="IF39" i="11"/>
  <c r="IG28" i="11"/>
  <c r="IH218" i="11"/>
  <c r="EB45" i="11"/>
  <c r="FH212" i="11"/>
  <c r="CO133" i="11"/>
  <c r="DZ349" i="11"/>
  <c r="IK151" i="11"/>
  <c r="GL248" i="11"/>
  <c r="BI283" i="11"/>
  <c r="FH112" i="11"/>
  <c r="IC212" i="11"/>
  <c r="IC118" i="11"/>
  <c r="FL332" i="11"/>
  <c r="CX324" i="11"/>
  <c r="IH186" i="11"/>
  <c r="AT284" i="11"/>
  <c r="FC185" i="11"/>
  <c r="AR316" i="11"/>
  <c r="EH301" i="11"/>
  <c r="AX221" i="11"/>
  <c r="EC338" i="11"/>
  <c r="CX203" i="11"/>
  <c r="EG322" i="11"/>
  <c r="BA307" i="11"/>
  <c r="CW290" i="11"/>
  <c r="EG287" i="11"/>
  <c r="AZ138" i="11"/>
  <c r="BZ297" i="11"/>
  <c r="AV227" i="11"/>
  <c r="AZ83" i="11"/>
  <c r="AS34" i="11"/>
  <c r="EB228" i="11"/>
  <c r="IF76" i="11"/>
  <c r="AV160" i="11"/>
  <c r="AR124" i="11"/>
  <c r="EF60" i="11"/>
  <c r="AU281" i="11"/>
  <c r="DY176" i="11"/>
  <c r="AT102" i="11"/>
  <c r="IH261" i="11"/>
  <c r="BA253" i="11"/>
  <c r="AU199" i="11"/>
  <c r="DW71" i="11"/>
  <c r="EA185" i="11"/>
  <c r="EE106" i="11"/>
  <c r="DZ220" i="11"/>
  <c r="IB76" i="11"/>
  <c r="IG100" i="11"/>
  <c r="IH242" i="11"/>
  <c r="EF66" i="11"/>
  <c r="FK262" i="11"/>
  <c r="DW101" i="11"/>
  <c r="IK50" i="11"/>
  <c r="ET103" i="11"/>
  <c r="EG46" i="11"/>
  <c r="ID35" i="11"/>
  <c r="EF256" i="11"/>
  <c r="IA192" i="11"/>
  <c r="IE267" i="11"/>
  <c r="DW342" i="11"/>
  <c r="DZ139" i="11"/>
  <c r="FL245" i="11"/>
  <c r="II347" i="11"/>
  <c r="IF226" i="11"/>
  <c r="DX39" i="11"/>
  <c r="CQ200" i="11"/>
  <c r="IG347" i="11"/>
  <c r="ED131" i="11"/>
  <c r="IJ179" i="11"/>
  <c r="CL255" i="11"/>
  <c r="IK49" i="11"/>
  <c r="FH196" i="11"/>
  <c r="FJ332" i="11"/>
  <c r="DY317" i="11"/>
  <c r="CW221" i="11"/>
  <c r="EF49" i="11"/>
  <c r="CL134" i="11"/>
  <c r="EA261" i="11"/>
  <c r="DW183" i="11"/>
  <c r="IC245" i="11"/>
  <c r="DZ241" i="11"/>
  <c r="IE329" i="11"/>
  <c r="EG2" i="11"/>
  <c r="HB75" i="11"/>
  <c r="ET348" i="11"/>
  <c r="CM172" i="11"/>
  <c r="IB113" i="11"/>
  <c r="AT292" i="11"/>
  <c r="EB34" i="11"/>
  <c r="IC77" i="11"/>
  <c r="EC215" i="11"/>
  <c r="EB127" i="11"/>
  <c r="DX180" i="11"/>
  <c r="EH142" i="11"/>
  <c r="IE36" i="11"/>
  <c r="IG334" i="11"/>
  <c r="CL241" i="11"/>
  <c r="CX239" i="11"/>
  <c r="ET75" i="11"/>
  <c r="DY269" i="11"/>
  <c r="DW237" i="11"/>
  <c r="IA159" i="11"/>
  <c r="CL36" i="11"/>
  <c r="EG246" i="11"/>
  <c r="IA333" i="11"/>
  <c r="EG154" i="11"/>
  <c r="DY2" i="11"/>
  <c r="ID188" i="11"/>
  <c r="HZ279" i="11"/>
  <c r="IK68" i="11"/>
  <c r="IB100" i="11"/>
  <c r="EH156" i="11"/>
  <c r="DW216" i="11"/>
  <c r="IA36" i="11"/>
  <c r="DJ155" i="11"/>
  <c r="EE300" i="11"/>
  <c r="EE197" i="11"/>
  <c r="IF133" i="11"/>
  <c r="EX172" i="11"/>
  <c r="EA62" i="11"/>
  <c r="EA53" i="11"/>
  <c r="IK300" i="11"/>
  <c r="BZ269" i="11"/>
  <c r="EE218" i="11"/>
  <c r="DW243" i="11"/>
  <c r="IA136" i="11"/>
  <c r="EF243" i="11"/>
  <c r="CU241" i="11"/>
  <c r="AU181" i="11"/>
  <c r="CO189" i="11"/>
  <c r="AV286" i="11"/>
  <c r="IK306" i="11"/>
  <c r="IC262" i="11"/>
  <c r="FJ316" i="11"/>
  <c r="AU94" i="11"/>
  <c r="EC329" i="11"/>
  <c r="EE345" i="11"/>
  <c r="II2" i="11"/>
  <c r="EG307" i="11"/>
  <c r="AW225" i="11"/>
  <c r="AU215" i="11"/>
  <c r="IK67" i="11"/>
  <c r="CX282" i="11"/>
  <c r="IG96" i="11"/>
  <c r="IB118" i="11"/>
  <c r="EH47" i="11"/>
  <c r="CX349" i="11"/>
  <c r="ET278" i="11"/>
  <c r="II100" i="11"/>
  <c r="ET326" i="11"/>
  <c r="FL351" i="11"/>
  <c r="EC198" i="11"/>
  <c r="FO300" i="11"/>
  <c r="IB190" i="11"/>
  <c r="EA28" i="11"/>
  <c r="EG179" i="11"/>
  <c r="FP228" i="11"/>
  <c r="CL288" i="11"/>
  <c r="BA135" i="11"/>
  <c r="CX328" i="11"/>
  <c r="EE198" i="11"/>
  <c r="BZ264" i="11"/>
  <c r="BA308" i="11"/>
  <c r="EB338" i="11"/>
  <c r="IA350" i="11"/>
  <c r="EE98" i="11"/>
  <c r="AY166" i="11"/>
  <c r="EF9" i="11"/>
  <c r="DX50" i="11"/>
  <c r="FI113" i="11"/>
  <c r="DW59" i="11"/>
  <c r="EG119" i="11"/>
  <c r="IC116" i="11"/>
  <c r="IH58" i="11"/>
  <c r="IB244" i="11"/>
  <c r="HB289" i="11"/>
  <c r="IB69" i="11"/>
  <c r="EG263" i="11"/>
  <c r="FG293" i="11"/>
  <c r="AX7" i="11"/>
  <c r="EG272" i="11"/>
  <c r="DZ184" i="11"/>
  <c r="DJ197" i="11"/>
  <c r="IG257" i="11"/>
  <c r="EA337" i="11"/>
  <c r="IG191" i="11"/>
  <c r="DY108" i="11"/>
  <c r="AU256" i="11"/>
  <c r="FI240" i="11"/>
  <c r="CX266" i="11"/>
  <c r="ID10" i="11"/>
  <c r="ID82" i="11"/>
  <c r="FJ142" i="11"/>
  <c r="ET108" i="11"/>
  <c r="DW271" i="11"/>
  <c r="BZ8" i="11"/>
  <c r="IJ84" i="11"/>
  <c r="IG42" i="11"/>
  <c r="FM332" i="11"/>
  <c r="EG299" i="11"/>
  <c r="IE297" i="11"/>
  <c r="EA8" i="11"/>
  <c r="DZ216" i="11"/>
  <c r="EE301" i="11"/>
  <c r="II146" i="11"/>
  <c r="AX74" i="11"/>
  <c r="AZ198" i="11"/>
  <c r="AR52" i="11"/>
  <c r="FI189" i="11"/>
  <c r="IA262" i="11"/>
  <c r="EE124" i="11"/>
  <c r="EE332" i="11"/>
  <c r="DX10" i="11"/>
  <c r="IK240" i="11"/>
  <c r="CM271" i="11"/>
  <c r="IA44" i="11"/>
  <c r="HB280" i="11"/>
  <c r="EG75" i="11"/>
  <c r="IK241" i="11"/>
  <c r="FK96" i="11"/>
  <c r="CX177" i="11"/>
  <c r="IE257" i="11"/>
  <c r="DZ114" i="11"/>
  <c r="ED330" i="11"/>
  <c r="CV329" i="11"/>
  <c r="EE40" i="11"/>
  <c r="CW311" i="11"/>
  <c r="CX194" i="11"/>
  <c r="DX340" i="11"/>
  <c r="EG122" i="11"/>
  <c r="IC156" i="11"/>
  <c r="CO212" i="11"/>
  <c r="EC90" i="11"/>
  <c r="IK317" i="11"/>
  <c r="FQ279" i="11"/>
  <c r="CT292" i="11"/>
  <c r="EH314" i="11"/>
  <c r="CN176" i="11"/>
  <c r="IE258" i="11"/>
  <c r="DZ251" i="11"/>
  <c r="IJ226" i="11"/>
  <c r="CR302" i="11"/>
  <c r="DZ292" i="11"/>
  <c r="EE188" i="11"/>
  <c r="CU155" i="11"/>
  <c r="AT169" i="11"/>
  <c r="AW173" i="11"/>
  <c r="II280" i="11"/>
  <c r="FP250" i="11"/>
  <c r="BF259" i="11"/>
  <c r="FQ140" i="11"/>
  <c r="IE303" i="11"/>
  <c r="EB65" i="11"/>
  <c r="FM125" i="11"/>
  <c r="IK239" i="11"/>
  <c r="BC146" i="11"/>
  <c r="CQ205" i="11"/>
  <c r="CU292" i="11"/>
  <c r="BI8" i="11"/>
  <c r="CQ343" i="11"/>
  <c r="IA304" i="11"/>
  <c r="IC6" i="11"/>
  <c r="CU207" i="11"/>
  <c r="AQ31" i="11"/>
  <c r="DZ88" i="11"/>
  <c r="II313" i="11"/>
  <c r="CN240" i="11"/>
  <c r="IK111" i="11"/>
  <c r="EH293" i="11"/>
  <c r="FM74" i="11"/>
  <c r="IB111" i="11"/>
  <c r="ET3" i="11"/>
  <c r="FL255" i="11"/>
  <c r="BI242" i="11"/>
  <c r="DW320" i="11"/>
  <c r="IG209" i="11"/>
  <c r="CT327" i="11"/>
  <c r="HB58" i="11"/>
  <c r="DZ85" i="11"/>
  <c r="IG75" i="11"/>
  <c r="CQ236" i="11"/>
  <c r="GE235" i="11"/>
  <c r="FJ152" i="11"/>
  <c r="IK52" i="11"/>
  <c r="FM148" i="11"/>
  <c r="FH202" i="11"/>
  <c r="CT255" i="11"/>
  <c r="CO56" i="11"/>
  <c r="FI232" i="11"/>
  <c r="FN239" i="11"/>
  <c r="AD272" i="11"/>
  <c r="BJ259" i="11"/>
  <c r="IF210" i="11"/>
  <c r="IB218" i="11"/>
  <c r="FK235" i="11"/>
  <c r="IA171" i="11"/>
  <c r="DZ273" i="11"/>
  <c r="IE289" i="11"/>
  <c r="FL295" i="11"/>
  <c r="IA331" i="11"/>
  <c r="EH288" i="11"/>
  <c r="IC201" i="11"/>
  <c r="FJ277" i="11"/>
  <c r="EF251" i="11"/>
  <c r="CO345" i="11"/>
  <c r="CR301" i="11"/>
  <c r="IG295" i="11"/>
  <c r="II256" i="11"/>
  <c r="CQ306" i="11"/>
  <c r="HB32" i="11"/>
  <c r="EG85" i="11"/>
  <c r="FM40" i="11"/>
  <c r="FI273" i="11"/>
  <c r="FJ41" i="11"/>
  <c r="II73" i="11"/>
  <c r="CW323" i="11"/>
  <c r="AV191" i="11"/>
  <c r="BZ197" i="11"/>
  <c r="ID75" i="11"/>
  <c r="EA11" i="11"/>
  <c r="FN286" i="11"/>
  <c r="HB160" i="11"/>
  <c r="HB45" i="11"/>
  <c r="FH341" i="11"/>
  <c r="FN311" i="11"/>
  <c r="CS280" i="11"/>
  <c r="DZ176" i="11"/>
  <c r="FK254" i="11"/>
  <c r="BK312" i="11"/>
  <c r="ET35" i="11"/>
  <c r="CW175" i="11"/>
  <c r="GN290" i="11"/>
  <c r="IA283" i="11"/>
  <c r="IA151" i="11"/>
  <c r="ED137" i="11"/>
  <c r="FQ273" i="11"/>
  <c r="IH280" i="11"/>
  <c r="DY180" i="11"/>
  <c r="CQ85" i="11"/>
  <c r="ED188" i="11"/>
  <c r="IF47" i="11"/>
  <c r="CV100" i="11"/>
  <c r="FM293" i="11"/>
  <c r="CW270" i="11"/>
  <c r="FK268" i="11"/>
  <c r="CT209" i="11"/>
  <c r="FM297" i="11"/>
  <c r="AV197" i="11"/>
  <c r="DW134" i="11"/>
  <c r="EA30" i="11"/>
  <c r="EH218" i="11"/>
  <c r="IK216" i="11"/>
  <c r="ID99" i="11"/>
  <c r="FJ220" i="11"/>
  <c r="ET49" i="11"/>
  <c r="DZ311" i="11"/>
  <c r="EA243" i="11"/>
  <c r="DW122" i="11"/>
  <c r="HB60" i="11"/>
  <c r="DJ95" i="11"/>
  <c r="IA38" i="11"/>
  <c r="DY96" i="11"/>
  <c r="IK315" i="11"/>
  <c r="CU252" i="11"/>
  <c r="DJ172" i="11"/>
  <c r="IB161" i="11"/>
  <c r="DX309" i="11"/>
  <c r="IF46" i="11"/>
  <c r="IJ54" i="11"/>
  <c r="EB42" i="11"/>
  <c r="FK55" i="11"/>
  <c r="CO301" i="11"/>
  <c r="CS173" i="11"/>
  <c r="CO79" i="11"/>
  <c r="FH308" i="11"/>
  <c r="FL243" i="11"/>
  <c r="FJ336" i="11"/>
  <c r="CN257" i="11"/>
  <c r="FP76" i="11"/>
  <c r="CX36" i="11"/>
  <c r="IK145" i="11"/>
  <c r="CX207" i="11"/>
  <c r="EA236" i="11"/>
  <c r="CX206" i="11"/>
  <c r="FQ56" i="11"/>
  <c r="ED279" i="11"/>
  <c r="EC310" i="11"/>
  <c r="EH74" i="11"/>
  <c r="ED145" i="11"/>
  <c r="EC50" i="11"/>
  <c r="EF344" i="11"/>
  <c r="IA199" i="11"/>
  <c r="FK158" i="11"/>
  <c r="EC94" i="11"/>
  <c r="EC177" i="11"/>
  <c r="IC208" i="11"/>
  <c r="CU220" i="11"/>
  <c r="ET280" i="11"/>
  <c r="ED305" i="11"/>
  <c r="EA85" i="11"/>
  <c r="IH61" i="11"/>
  <c r="EB134" i="11"/>
  <c r="GI299" i="11"/>
  <c r="FO115" i="11"/>
  <c r="FO84" i="11"/>
  <c r="FN294" i="11"/>
  <c r="IC97" i="11"/>
  <c r="IH332" i="11"/>
  <c r="FN348" i="11"/>
  <c r="FN318" i="11"/>
  <c r="IA206" i="11"/>
  <c r="IH199" i="11"/>
  <c r="IA288" i="11"/>
  <c r="EG35" i="11"/>
  <c r="IA127" i="11"/>
  <c r="IG69" i="11"/>
  <c r="IF221" i="11"/>
  <c r="CS334" i="11"/>
  <c r="FI248" i="11"/>
  <c r="IF123" i="11"/>
  <c r="AQ347" i="11"/>
  <c r="CM170" i="11"/>
  <c r="IC318" i="11"/>
  <c r="CX288" i="11"/>
  <c r="IH103" i="11"/>
  <c r="EC120" i="11"/>
  <c r="ED255" i="11"/>
  <c r="AQ135" i="11"/>
  <c r="EF135" i="11"/>
  <c r="EE35" i="11"/>
  <c r="IF124" i="11"/>
  <c r="FP285" i="11"/>
  <c r="II227" i="11"/>
  <c r="ID195" i="11"/>
  <c r="BM94" i="11"/>
  <c r="GM187" i="11"/>
  <c r="CI299" i="11"/>
  <c r="II156" i="11"/>
  <c r="EA45" i="11"/>
  <c r="DX7" i="11"/>
  <c r="FG132" i="11"/>
  <c r="CQ268" i="11"/>
  <c r="CR199" i="11"/>
  <c r="FM117" i="11"/>
  <c r="II258" i="11"/>
  <c r="AQ144" i="11"/>
  <c r="DY257" i="11"/>
  <c r="CS192" i="11"/>
  <c r="DJ102" i="11"/>
  <c r="EF44" i="11"/>
  <c r="FI263" i="11"/>
  <c r="CW217" i="11"/>
  <c r="AY33" i="11"/>
  <c r="FN225" i="11"/>
  <c r="CM171" i="11"/>
  <c r="FL345" i="11"/>
  <c r="EC176" i="11"/>
  <c r="CV208" i="11"/>
  <c r="HB27" i="11"/>
  <c r="AW331" i="11"/>
  <c r="IG222" i="11"/>
  <c r="CM247" i="11"/>
  <c r="ID95" i="11"/>
  <c r="DW157" i="11"/>
  <c r="FM118" i="11"/>
  <c r="FG148" i="11"/>
  <c r="CN321" i="11"/>
  <c r="IJ151" i="11"/>
  <c r="FK139" i="11"/>
  <c r="DX208" i="11"/>
  <c r="DZ160" i="11"/>
  <c r="IJ170" i="11"/>
  <c r="BA40" i="11"/>
  <c r="FM86" i="11"/>
  <c r="BZ258" i="11"/>
  <c r="DX295" i="11"/>
  <c r="CW233" i="11"/>
  <c r="BK10" i="11"/>
  <c r="IC44" i="11"/>
  <c r="CO328" i="11"/>
  <c r="GJ311" i="11"/>
  <c r="DJ43" i="11"/>
  <c r="FL114" i="11"/>
  <c r="IB32" i="11"/>
  <c r="ED97" i="11"/>
  <c r="FN188" i="11"/>
  <c r="IC187" i="11"/>
  <c r="FM339" i="11"/>
  <c r="FL178" i="11"/>
  <c r="EC101" i="11"/>
  <c r="CL10" i="11"/>
  <c r="FH10" i="11"/>
  <c r="FK145" i="11"/>
  <c r="DZ50" i="11"/>
  <c r="FK34" i="11"/>
  <c r="CO337" i="11"/>
  <c r="GK153" i="11"/>
  <c r="IF298" i="11"/>
  <c r="DX210" i="11"/>
  <c r="EF92" i="11"/>
  <c r="ED169" i="11"/>
  <c r="IK207" i="11"/>
  <c r="BC183" i="11"/>
  <c r="CQ159" i="11"/>
  <c r="EB3" i="11"/>
  <c r="IF344" i="11"/>
  <c r="IJ221" i="11"/>
  <c r="II128" i="11"/>
  <c r="EG114" i="11"/>
  <c r="FP267" i="11"/>
  <c r="EG283" i="11"/>
  <c r="FL258" i="11"/>
  <c r="FM134" i="11"/>
  <c r="EH289" i="11"/>
  <c r="FI230" i="11"/>
  <c r="EA246" i="11"/>
  <c r="DJ233" i="11"/>
  <c r="FQ82" i="11"/>
  <c r="CV341" i="11"/>
  <c r="BF77" i="11"/>
  <c r="CT179" i="11"/>
  <c r="FI104" i="11"/>
  <c r="IC154" i="11"/>
  <c r="BA174" i="11"/>
  <c r="FH289" i="11"/>
  <c r="DW162" i="11"/>
  <c r="CU236" i="11"/>
  <c r="AY130" i="11"/>
  <c r="AV182" i="11"/>
  <c r="EX45" i="11"/>
  <c r="AS110" i="11"/>
  <c r="IE326" i="11"/>
  <c r="DY334" i="11"/>
  <c r="HB112" i="11"/>
  <c r="AT261" i="11"/>
  <c r="BA182" i="11"/>
  <c r="AW154" i="11"/>
  <c r="CX321" i="11"/>
  <c r="AZ224" i="11"/>
  <c r="CN341" i="11"/>
  <c r="FN107" i="11"/>
  <c r="EB230" i="11"/>
  <c r="AZ135" i="11"/>
  <c r="FQ218" i="11"/>
  <c r="BA132" i="11"/>
  <c r="FC220" i="11"/>
  <c r="IB175" i="11"/>
  <c r="IG249" i="11"/>
  <c r="HZ195" i="11"/>
  <c r="IH183" i="11"/>
  <c r="FO308" i="11"/>
  <c r="IA2" i="11"/>
  <c r="AW263" i="11"/>
  <c r="EZ87" i="11"/>
  <c r="EF194" i="11"/>
  <c r="CX301" i="11"/>
  <c r="AY249" i="11"/>
  <c r="ET45" i="11"/>
  <c r="EE296" i="11"/>
  <c r="FI78" i="11"/>
  <c r="HB335" i="11"/>
  <c r="DX123" i="11"/>
  <c r="IH263" i="11"/>
  <c r="DY273" i="11"/>
  <c r="IK195" i="11"/>
  <c r="IB321" i="11"/>
  <c r="BZ234" i="11"/>
  <c r="FK89" i="11"/>
  <c r="II178" i="11"/>
  <c r="IE247" i="11"/>
  <c r="DX255" i="11"/>
  <c r="EH58" i="11"/>
  <c r="EG282" i="11"/>
  <c r="CO341" i="11"/>
  <c r="EH123" i="11"/>
  <c r="IF257" i="11"/>
  <c r="HB314" i="11"/>
  <c r="IG238" i="11"/>
  <c r="CO348" i="11"/>
  <c r="CP327" i="11"/>
  <c r="BA237" i="11"/>
  <c r="CX116" i="11"/>
  <c r="IH219" i="11"/>
  <c r="HB321" i="11"/>
  <c r="EH248" i="11"/>
  <c r="FK292" i="11"/>
  <c r="FO281" i="11"/>
  <c r="DY318" i="11"/>
  <c r="EG195" i="11"/>
  <c r="BZ134" i="11"/>
  <c r="DW9" i="11"/>
  <c r="AX204" i="11"/>
  <c r="CO242" i="11"/>
  <c r="IJ219" i="11"/>
  <c r="FO136" i="11"/>
  <c r="EG47" i="11"/>
  <c r="AZ218" i="11"/>
  <c r="DX79" i="11"/>
  <c r="IG169" i="11"/>
  <c r="CL350" i="11"/>
  <c r="CL289" i="11"/>
  <c r="EG189" i="11"/>
  <c r="IJ236" i="11"/>
  <c r="DZ32" i="11"/>
  <c r="IB238" i="11"/>
  <c r="ET349" i="11"/>
  <c r="CX222" i="11"/>
  <c r="DJ148" i="11"/>
  <c r="DW145" i="11"/>
  <c r="IK129" i="11"/>
  <c r="EG239" i="11"/>
  <c r="IB216" i="11"/>
  <c r="IA315" i="11"/>
  <c r="IJ211" i="11"/>
  <c r="IH74" i="11"/>
  <c r="FI307" i="11"/>
  <c r="EC139" i="11"/>
  <c r="IG27" i="11"/>
  <c r="FH126" i="11"/>
  <c r="IC59" i="11"/>
  <c r="AU119" i="11"/>
  <c r="FM153" i="11"/>
  <c r="IC223" i="11"/>
  <c r="EC83" i="11"/>
  <c r="EA105" i="11"/>
  <c r="EB284" i="11"/>
  <c r="IH158" i="11"/>
  <c r="IJ155" i="11"/>
  <c r="DZ87" i="11"/>
  <c r="EF307" i="11"/>
  <c r="HB200" i="11"/>
  <c r="CX159" i="11"/>
  <c r="FG300" i="11"/>
  <c r="DY177" i="11"/>
  <c r="ET338" i="11"/>
  <c r="IE86" i="11"/>
  <c r="CW202" i="11"/>
  <c r="FQ227" i="11"/>
  <c r="CO225" i="11"/>
  <c r="EG164" i="11"/>
  <c r="FG280" i="11"/>
  <c r="EB114" i="11"/>
  <c r="AT197" i="11"/>
  <c r="CQ40" i="11"/>
  <c r="IG327" i="11"/>
  <c r="IE234" i="11"/>
  <c r="AU292" i="11"/>
  <c r="IG272" i="11"/>
  <c r="IB303" i="11"/>
  <c r="IE125" i="11"/>
  <c r="EF215" i="11"/>
  <c r="FM119" i="11"/>
  <c r="DZ336" i="11"/>
  <c r="IC190" i="11"/>
  <c r="AW50" i="11"/>
  <c r="EH42" i="11"/>
  <c r="FL136" i="11"/>
  <c r="II281" i="11"/>
  <c r="DW3" i="11"/>
  <c r="AS10" i="11"/>
  <c r="CM210" i="11"/>
  <c r="CL3" i="11"/>
  <c r="HZ64" i="11"/>
  <c r="ID101" i="11"/>
  <c r="IB283" i="11"/>
  <c r="IK37" i="11"/>
  <c r="ID236" i="11"/>
  <c r="DW5" i="11"/>
  <c r="IE246" i="11"/>
  <c r="DX134" i="11"/>
  <c r="AY127" i="11"/>
  <c r="EF132" i="11"/>
  <c r="CL290" i="11"/>
  <c r="HZ209" i="11"/>
  <c r="AU105" i="11"/>
  <c r="AR127" i="11"/>
  <c r="IH130" i="11"/>
  <c r="IG103" i="11"/>
  <c r="AU6" i="11"/>
  <c r="HB301" i="11"/>
  <c r="EB241" i="11"/>
  <c r="ID108" i="11"/>
  <c r="IK290" i="11"/>
  <c r="IG35" i="11"/>
  <c r="ED307" i="11"/>
  <c r="ET125" i="11"/>
  <c r="FK342" i="11"/>
  <c r="DW330" i="11"/>
  <c r="IE43" i="11"/>
  <c r="DX275" i="11"/>
  <c r="HB283" i="11"/>
  <c r="IC327" i="11"/>
  <c r="CS288" i="11"/>
  <c r="AU151" i="11"/>
  <c r="EB337" i="11"/>
  <c r="DX65" i="11"/>
  <c r="FG166" i="11"/>
  <c r="IF166" i="11"/>
  <c r="IE291" i="11"/>
  <c r="AR213" i="11"/>
  <c r="DX178" i="11"/>
  <c r="II88" i="11"/>
  <c r="EA81" i="11"/>
  <c r="IK6" i="11"/>
  <c r="II161" i="11"/>
  <c r="IB199" i="11"/>
  <c r="EH160" i="11"/>
  <c r="ED272" i="11"/>
  <c r="IE93" i="11"/>
  <c r="AQ111" i="11"/>
  <c r="IA63" i="11"/>
  <c r="FH299" i="11"/>
  <c r="EF175" i="11"/>
  <c r="IK3" i="11"/>
  <c r="IB120" i="11"/>
  <c r="ID44" i="11"/>
  <c r="EA159" i="11"/>
  <c r="EF308" i="11"/>
  <c r="EG103" i="11"/>
  <c r="IC30" i="11"/>
  <c r="IJ210" i="11"/>
  <c r="EC132" i="11"/>
  <c r="AS155" i="11"/>
  <c r="FL177" i="11"/>
  <c r="IB285" i="11"/>
  <c r="EB315" i="11"/>
  <c r="EB8" i="11"/>
  <c r="EC48" i="11"/>
  <c r="FK97" i="11"/>
  <c r="IB328" i="11"/>
  <c r="DW304" i="11"/>
  <c r="IH7" i="11"/>
  <c r="EF28" i="11"/>
  <c r="ED230" i="11"/>
  <c r="HB284" i="11"/>
  <c r="FP240" i="11"/>
  <c r="DZ259" i="11"/>
  <c r="CM249" i="11"/>
  <c r="EB161" i="11"/>
  <c r="HB317" i="11"/>
  <c r="CN236" i="11"/>
  <c r="AX51" i="11"/>
  <c r="EG60" i="11"/>
  <c r="DW35" i="11"/>
  <c r="IF146" i="11"/>
  <c r="BZ154" i="11"/>
  <c r="FQ295" i="11"/>
  <c r="FO118" i="11"/>
  <c r="IA244" i="11"/>
  <c r="FL208" i="11"/>
  <c r="FQ71" i="11"/>
  <c r="II259" i="11"/>
  <c r="CU172" i="11"/>
  <c r="IA321" i="11"/>
  <c r="FJ292" i="11"/>
  <c r="FN41" i="11"/>
  <c r="CR279" i="11"/>
  <c r="EF196" i="11"/>
  <c r="FN217" i="11"/>
  <c r="DY82" i="11"/>
  <c r="GG340" i="11"/>
  <c r="CX329" i="11"/>
  <c r="ID71" i="11"/>
  <c r="IA131" i="11"/>
  <c r="IC193" i="11"/>
  <c r="FK52" i="11"/>
  <c r="FM179" i="11"/>
  <c r="CT280" i="11"/>
  <c r="FL92" i="11"/>
  <c r="DJ73" i="11"/>
  <c r="ED95" i="11"/>
  <c r="BF306" i="11"/>
  <c r="FP273" i="11"/>
  <c r="IE199" i="11"/>
  <c r="IB250" i="11"/>
  <c r="ED316" i="11"/>
  <c r="FL79" i="11"/>
  <c r="EH262" i="11"/>
  <c r="FG294" i="11"/>
  <c r="FG118" i="11"/>
  <c r="EH144" i="11"/>
  <c r="CV186" i="11"/>
  <c r="BI338" i="11"/>
  <c r="DJ70" i="11"/>
  <c r="IE256" i="11"/>
  <c r="FQ323" i="11"/>
  <c r="CR249" i="11"/>
  <c r="IK115" i="11"/>
  <c r="IF71" i="11"/>
  <c r="IE112" i="11"/>
  <c r="FH195" i="11"/>
  <c r="EA106" i="11"/>
  <c r="BI315" i="11"/>
  <c r="ET227" i="11"/>
  <c r="FL151" i="11"/>
  <c r="IH328" i="11"/>
  <c r="FO70" i="11"/>
  <c r="CM332" i="11"/>
  <c r="CS33" i="11"/>
  <c r="IA70" i="11"/>
  <c r="FK279" i="11"/>
  <c r="CT298" i="11"/>
  <c r="AS175" i="11"/>
  <c r="GJ281" i="11"/>
  <c r="CO235" i="11"/>
  <c r="IK198" i="11"/>
  <c r="EE112" i="11"/>
  <c r="IK293" i="11"/>
  <c r="IF148" i="11"/>
  <c r="ID106" i="11"/>
  <c r="CW251" i="11"/>
  <c r="BG335" i="11"/>
  <c r="AX351" i="11"/>
  <c r="FJ223" i="11"/>
  <c r="GF313" i="11"/>
  <c r="DJ283" i="11"/>
  <c r="EE96" i="11"/>
  <c r="CN340" i="11"/>
  <c r="IF81" i="11"/>
  <c r="IJ214" i="11"/>
  <c r="FM307" i="11"/>
  <c r="IJ323" i="11"/>
  <c r="CT173" i="11"/>
  <c r="EE71" i="11"/>
  <c r="GE291" i="11"/>
  <c r="IB82" i="11"/>
  <c r="IC69" i="11"/>
  <c r="CQ201" i="11"/>
  <c r="CW321" i="11"/>
  <c r="ID130" i="11"/>
  <c r="BG73" i="11"/>
  <c r="BZ82" i="11"/>
  <c r="EG38" i="11"/>
  <c r="ET187" i="11"/>
  <c r="EH199" i="11"/>
  <c r="EG99" i="11"/>
  <c r="FQ301" i="11"/>
  <c r="FH139" i="11"/>
  <c r="DZ147" i="11"/>
  <c r="ED253" i="11"/>
  <c r="DW155" i="11"/>
  <c r="DZ190" i="11"/>
  <c r="EC282" i="11"/>
  <c r="EG254" i="11"/>
  <c r="ED203" i="11"/>
  <c r="IC217" i="11"/>
  <c r="FN140" i="11"/>
  <c r="IC11" i="11"/>
  <c r="FI252" i="11"/>
  <c r="IC326" i="11"/>
  <c r="DJ220" i="11"/>
  <c r="EG7" i="11"/>
  <c r="BE243" i="11"/>
  <c r="FG240" i="11"/>
  <c r="CO186" i="11"/>
  <c r="CR261" i="11"/>
  <c r="FH258" i="11"/>
  <c r="II199" i="11"/>
  <c r="CO78" i="11"/>
  <c r="IE251" i="11"/>
  <c r="CS224" i="11"/>
  <c r="DW38" i="11"/>
  <c r="IJ266" i="11"/>
  <c r="II84" i="11"/>
  <c r="CX276" i="11"/>
  <c r="DY309" i="11"/>
  <c r="FK249" i="11"/>
  <c r="EB41" i="11"/>
  <c r="IK345" i="11"/>
  <c r="FI215" i="11"/>
  <c r="DZ49" i="11"/>
  <c r="ED223" i="11"/>
  <c r="IH107" i="11"/>
  <c r="EF339" i="11"/>
  <c r="IA264" i="11"/>
  <c r="DZ42" i="11"/>
  <c r="DV32" i="11"/>
  <c r="EE325" i="11"/>
  <c r="CX163" i="11"/>
  <c r="BH276" i="11"/>
  <c r="GO244" i="11"/>
  <c r="IC70" i="11"/>
  <c r="BH143" i="11"/>
  <c r="EJ250" i="11"/>
  <c r="GN176" i="11"/>
  <c r="ED42" i="11"/>
  <c r="IF269" i="11"/>
  <c r="DJ37" i="11"/>
  <c r="CX179" i="11"/>
  <c r="CV268" i="11"/>
  <c r="CT187" i="11"/>
  <c r="EF238" i="11"/>
  <c r="FN116" i="11"/>
  <c r="DW235" i="11"/>
  <c r="IG242" i="11"/>
  <c r="FO153" i="11"/>
  <c r="EC209" i="11"/>
  <c r="FH306" i="11"/>
  <c r="CM217" i="11"/>
  <c r="ED110" i="11"/>
  <c r="IF37" i="11"/>
  <c r="FL193" i="11"/>
  <c r="EF348" i="11"/>
  <c r="AS134" i="11"/>
  <c r="FO157" i="11"/>
  <c r="CX94" i="11"/>
  <c r="DZ3" i="11"/>
  <c r="IJ185" i="11"/>
  <c r="FN5" i="11"/>
  <c r="IA297" i="11"/>
  <c r="EE200" i="11"/>
  <c r="IF132" i="11"/>
  <c r="IA312" i="11"/>
  <c r="AY108" i="11"/>
  <c r="CN54" i="11"/>
  <c r="CF323" i="11"/>
  <c r="EP226" i="11"/>
  <c r="DZ217" i="11"/>
  <c r="IB114" i="11"/>
  <c r="IE325" i="11"/>
  <c r="FG326" i="11"/>
  <c r="FK316" i="11"/>
  <c r="FK225" i="11"/>
  <c r="IG221" i="11"/>
  <c r="EB142" i="11"/>
  <c r="FH37" i="11"/>
  <c r="CW315" i="11"/>
  <c r="FL216" i="11"/>
  <c r="IE265" i="11"/>
  <c r="DZ301" i="11"/>
  <c r="FQ272" i="11"/>
  <c r="FI116" i="11"/>
  <c r="EF210" i="11"/>
  <c r="IG86" i="11"/>
  <c r="DJ41" i="11"/>
  <c r="CO289" i="11"/>
  <c r="IB124" i="11"/>
  <c r="BD219" i="11"/>
  <c r="II97" i="11"/>
  <c r="FK177" i="11"/>
  <c r="FQ87" i="11"/>
  <c r="FK289" i="11"/>
  <c r="FL156" i="11"/>
  <c r="EG266" i="11"/>
  <c r="CU47" i="11"/>
  <c r="FJ137" i="11"/>
  <c r="CR149" i="11"/>
  <c r="FM163" i="11"/>
  <c r="CM101" i="11"/>
  <c r="IK175" i="11"/>
  <c r="IE137" i="11"/>
  <c r="FH59" i="11"/>
  <c r="IE33" i="11"/>
  <c r="IB58" i="11"/>
  <c r="DZ149" i="11"/>
  <c r="AR111" i="11"/>
  <c r="EC175" i="11"/>
  <c r="FG267" i="11"/>
  <c r="DY211" i="11"/>
  <c r="EC270" i="11"/>
  <c r="ID213" i="11"/>
  <c r="CX52" i="11"/>
  <c r="FI103" i="11"/>
  <c r="AD94" i="11"/>
  <c r="CQ335" i="11"/>
  <c r="IE266" i="11"/>
  <c r="FG46" i="11"/>
  <c r="IF140" i="11"/>
  <c r="FN91" i="11"/>
  <c r="FM230" i="11"/>
  <c r="EA351" i="11"/>
  <c r="EE347" i="11"/>
  <c r="EC181" i="11"/>
  <c r="CT257" i="11"/>
  <c r="IH317" i="11"/>
  <c r="CM321" i="11"/>
  <c r="GJ282" i="11"/>
  <c r="BF117" i="11"/>
  <c r="CV254" i="11"/>
  <c r="FK88" i="11"/>
  <c r="DJ335" i="11"/>
  <c r="BK341" i="11"/>
  <c r="EA124" i="11"/>
  <c r="IB349" i="11"/>
  <c r="IK297" i="11"/>
  <c r="HB98" i="11"/>
  <c r="DZ129" i="11"/>
  <c r="FP39" i="11"/>
  <c r="EG94" i="11"/>
  <c r="FL115" i="11"/>
  <c r="EH48" i="11"/>
  <c r="DW136" i="11"/>
  <c r="IC160" i="11"/>
  <c r="EF85" i="11"/>
  <c r="DJ8" i="11"/>
  <c r="EE47" i="11"/>
  <c r="EH197" i="11"/>
  <c r="IH326" i="11"/>
  <c r="BZ114" i="11"/>
  <c r="BL172" i="11"/>
  <c r="ET146" i="11"/>
  <c r="DX202" i="11"/>
  <c r="FM317" i="11"/>
  <c r="EF127" i="11"/>
  <c r="CT305" i="11"/>
  <c r="FM55" i="11"/>
  <c r="BL208" i="11"/>
  <c r="GM326" i="11"/>
  <c r="CS127" i="11"/>
  <c r="FN185" i="11"/>
  <c r="EH190" i="11"/>
  <c r="IG240" i="11"/>
  <c r="ID211" i="11"/>
  <c r="CP183" i="11"/>
  <c r="ID143" i="11"/>
  <c r="CO258" i="11"/>
  <c r="ET194" i="11"/>
  <c r="IA178" i="11"/>
  <c r="FL233" i="11"/>
  <c r="IF230" i="11"/>
  <c r="DJ175" i="11"/>
  <c r="FP180" i="11"/>
  <c r="IH41" i="11"/>
  <c r="EF236" i="11"/>
  <c r="IB189" i="11"/>
  <c r="CU299" i="11"/>
  <c r="IK223" i="11"/>
  <c r="EC246" i="11"/>
  <c r="IB149" i="11"/>
  <c r="CM224" i="11"/>
  <c r="CA43" i="11"/>
  <c r="II115" i="11"/>
  <c r="FP183" i="11"/>
  <c r="EG32" i="11"/>
  <c r="FH159" i="11"/>
  <c r="FQ244" i="11"/>
  <c r="CG253" i="11"/>
  <c r="IG194" i="11"/>
  <c r="II277" i="11"/>
  <c r="BZ61" i="11"/>
  <c r="HZ48" i="11"/>
  <c r="AS62" i="11"/>
  <c r="AU219" i="11"/>
  <c r="CX157" i="11"/>
  <c r="EA133" i="11"/>
  <c r="IJ310" i="11"/>
  <c r="CX8" i="11"/>
  <c r="AV259" i="11"/>
  <c r="IC315" i="11"/>
  <c r="AS176" i="11"/>
  <c r="AU53" i="11"/>
  <c r="DY293" i="11"/>
  <c r="AT333" i="11"/>
  <c r="AR250" i="11"/>
  <c r="AR287" i="11"/>
  <c r="EE222" i="11"/>
  <c r="AR4" i="11"/>
  <c r="EC98" i="11"/>
  <c r="DW331" i="11"/>
  <c r="DW325" i="11"/>
  <c r="BA170" i="11"/>
  <c r="IH187" i="11"/>
  <c r="DW306" i="11"/>
  <c r="ET184" i="11"/>
  <c r="HZ323" i="11"/>
  <c r="ET157" i="11"/>
  <c r="FQ252" i="11"/>
  <c r="ED100" i="11"/>
  <c r="IK42" i="11"/>
  <c r="FO55" i="11"/>
  <c r="II282" i="11"/>
  <c r="IJ89" i="11"/>
  <c r="IF330" i="11"/>
  <c r="FG54" i="11"/>
  <c r="EC290" i="11"/>
  <c r="II221" i="11"/>
  <c r="ET262" i="11"/>
  <c r="IJ335" i="11"/>
  <c r="EE76" i="11"/>
  <c r="CX264" i="11"/>
  <c r="DW65" i="11"/>
  <c r="EC92" i="11"/>
  <c r="AW169" i="11"/>
  <c r="CV325" i="11"/>
  <c r="EC138" i="11"/>
  <c r="IF90" i="11"/>
  <c r="IK303" i="11"/>
  <c r="HZ113" i="11"/>
  <c r="CX111" i="11"/>
  <c r="DZ7" i="11"/>
  <c r="DZ159" i="11"/>
  <c r="EH81" i="11"/>
  <c r="EE290" i="11"/>
  <c r="FP72" i="11"/>
  <c r="CW225" i="11"/>
  <c r="DZ335" i="11"/>
  <c r="EE2" i="11"/>
  <c r="EF271" i="11"/>
  <c r="ID167" i="11"/>
  <c r="DW290" i="11"/>
  <c r="CT333" i="11"/>
  <c r="EF69" i="11"/>
  <c r="EE146" i="11"/>
  <c r="CQ259" i="11"/>
  <c r="IC31" i="11"/>
  <c r="II126" i="11"/>
  <c r="BK271" i="11"/>
  <c r="II52" i="11"/>
  <c r="FL127" i="11"/>
  <c r="ID139" i="11"/>
  <c r="EB329" i="11"/>
  <c r="DW40" i="11"/>
  <c r="EF172" i="11"/>
  <c r="FL61" i="11"/>
  <c r="ID125" i="11"/>
  <c r="CX90" i="11"/>
  <c r="DW318" i="11"/>
  <c r="ED133" i="11"/>
  <c r="EG297" i="11"/>
  <c r="HB245" i="11"/>
  <c r="FL331" i="11"/>
  <c r="DW321" i="11"/>
  <c r="EA230" i="11"/>
  <c r="FJ281" i="11"/>
  <c r="II67" i="11"/>
  <c r="AR59" i="11"/>
  <c r="EG172" i="11"/>
  <c r="EG171" i="11"/>
  <c r="IE73" i="11"/>
  <c r="II306" i="11"/>
  <c r="CX340" i="11"/>
  <c r="FQ120" i="11"/>
  <c r="IG107" i="11"/>
  <c r="EB53" i="11"/>
  <c r="DX27" i="11"/>
  <c r="ED306" i="11"/>
  <c r="IB261" i="11"/>
  <c r="DZ297" i="11"/>
  <c r="ID137" i="11"/>
  <c r="EH208" i="11"/>
  <c r="FP308" i="11"/>
  <c r="EG117" i="11"/>
  <c r="DJ347" i="11"/>
  <c r="IA134" i="11"/>
  <c r="EE313" i="11"/>
  <c r="FJ270" i="11"/>
  <c r="EF266" i="11"/>
  <c r="HB260" i="11"/>
  <c r="EG276" i="11"/>
  <c r="EA239" i="11"/>
  <c r="IA294" i="11"/>
  <c r="IH141" i="11"/>
  <c r="IA281" i="11"/>
  <c r="EA59" i="11"/>
  <c r="FH108" i="11"/>
  <c r="CT293" i="11"/>
  <c r="EE203" i="11"/>
  <c r="IH53" i="11"/>
  <c r="IJ284" i="11"/>
  <c r="II172" i="11"/>
  <c r="FK167" i="11"/>
  <c r="FL93" i="11"/>
  <c r="FO200" i="11"/>
  <c r="EF45" i="11"/>
  <c r="AU336" i="11"/>
  <c r="EB60" i="11"/>
  <c r="EB350" i="11"/>
  <c r="FJ329" i="11"/>
  <c r="IG157" i="11"/>
  <c r="AY34" i="11"/>
  <c r="EH240" i="11"/>
  <c r="DX311" i="11"/>
  <c r="CX172" i="11"/>
  <c r="IJ238" i="11"/>
  <c r="FN271" i="11"/>
  <c r="DJ274" i="11"/>
  <c r="HB157" i="11"/>
  <c r="ET139" i="11"/>
  <c r="DW144" i="11"/>
  <c r="IJ215" i="11"/>
  <c r="ET300" i="11"/>
  <c r="CS265" i="11"/>
  <c r="AY220" i="11"/>
  <c r="BZ46" i="11"/>
  <c r="EC210" i="11"/>
  <c r="ED75" i="11"/>
  <c r="IH323" i="11"/>
  <c r="DY240" i="11"/>
  <c r="EE305" i="11"/>
  <c r="IE239" i="11"/>
  <c r="II174" i="11"/>
  <c r="IK271" i="11"/>
  <c r="IK80" i="11"/>
  <c r="CN327" i="11"/>
  <c r="EC40" i="11"/>
  <c r="IC112" i="11"/>
  <c r="IB318" i="11"/>
  <c r="IK262" i="11"/>
  <c r="EG251" i="11"/>
  <c r="CR278" i="11"/>
  <c r="HB33" i="11"/>
  <c r="IE193" i="11"/>
  <c r="EB27" i="11"/>
  <c r="CN209" i="11"/>
  <c r="IA349" i="11"/>
  <c r="CL310" i="11"/>
  <c r="FH118" i="11"/>
  <c r="IA320" i="11"/>
  <c r="DZ288" i="11"/>
  <c r="FG53" i="11"/>
  <c r="FK103" i="11"/>
  <c r="HZ217" i="11"/>
  <c r="IK81" i="11"/>
  <c r="DX201" i="11"/>
  <c r="IC232" i="11"/>
  <c r="FJ136" i="11"/>
  <c r="CX132" i="11"/>
  <c r="EF253" i="11"/>
  <c r="HB114" i="11"/>
  <c r="FG239" i="11"/>
  <c r="EE241" i="11"/>
  <c r="CX289" i="11"/>
  <c r="AX84" i="11"/>
  <c r="FK309" i="11"/>
  <c r="FM3" i="11"/>
  <c r="FG291" i="11"/>
  <c r="EH283" i="11"/>
  <c r="EF187" i="11"/>
  <c r="IE317" i="11"/>
  <c r="AU111" i="11"/>
  <c r="EC4" i="11"/>
  <c r="DZ289" i="11"/>
  <c r="AU324" i="11"/>
  <c r="AQ173" i="11"/>
  <c r="IA132" i="11"/>
  <c r="DZ79" i="11"/>
  <c r="ED89" i="11"/>
  <c r="EB96" i="11"/>
  <c r="HB296" i="11"/>
  <c r="CL82" i="11"/>
  <c r="DZ164" i="11"/>
  <c r="FO90" i="11"/>
  <c r="FJ124" i="11"/>
  <c r="CL124" i="11"/>
  <c r="IE143" i="11"/>
  <c r="IH78" i="11"/>
  <c r="IF334" i="11"/>
  <c r="FN8" i="11"/>
  <c r="AZ28" i="11"/>
  <c r="EF74" i="11"/>
  <c r="DX228" i="11"/>
  <c r="CN288" i="11"/>
  <c r="EB86" i="11"/>
  <c r="EE208" i="11"/>
  <c r="EG196" i="11"/>
  <c r="DW299" i="11"/>
  <c r="DZ226" i="11"/>
  <c r="EH38" i="11"/>
  <c r="IE338" i="11"/>
  <c r="CO135" i="11"/>
  <c r="AT201" i="11"/>
  <c r="FQ171" i="11"/>
  <c r="CM88" i="11"/>
  <c r="EG187" i="11"/>
  <c r="FP351" i="11"/>
  <c r="IG52" i="11"/>
  <c r="FN303" i="11"/>
  <c r="IH227" i="11"/>
  <c r="CO268" i="11"/>
  <c r="FI328" i="11"/>
  <c r="EA220" i="11"/>
  <c r="ET234" i="11"/>
  <c r="IJ59" i="11"/>
  <c r="BZ84" i="11"/>
  <c r="FN229" i="11"/>
  <c r="GN345" i="11"/>
  <c r="BI118" i="11"/>
  <c r="BC88" i="11"/>
  <c r="CP129" i="11"/>
  <c r="AY242" i="11"/>
  <c r="EF104" i="11"/>
  <c r="FQ190" i="11"/>
  <c r="FO302" i="11"/>
  <c r="IG231" i="11"/>
  <c r="IC213" i="11"/>
  <c r="IK219" i="11"/>
  <c r="CL335" i="11"/>
  <c r="IJ283" i="11"/>
  <c r="AW49" i="11"/>
  <c r="EC219" i="11"/>
  <c r="FN232" i="11"/>
  <c r="FM168" i="11"/>
  <c r="DY349" i="11"/>
  <c r="AR236" i="11"/>
  <c r="FG122" i="11"/>
  <c r="HB86" i="11"/>
  <c r="IK137" i="11"/>
  <c r="FK146" i="11"/>
  <c r="FL304" i="11"/>
  <c r="IA225" i="11"/>
  <c r="IC61" i="11"/>
  <c r="CU276" i="11"/>
  <c r="IK167" i="11"/>
  <c r="EC309" i="11"/>
  <c r="IE41" i="11"/>
  <c r="II233" i="11"/>
  <c r="CL339" i="11"/>
  <c r="IJ206" i="11"/>
  <c r="AD176" i="11"/>
  <c r="BH336" i="11"/>
  <c r="BG169" i="11"/>
  <c r="EA54" i="11"/>
  <c r="FK77" i="11"/>
  <c r="IF63" i="11"/>
  <c r="FM303" i="11"/>
  <c r="EB215" i="11"/>
  <c r="AU154" i="11"/>
  <c r="EE206" i="11"/>
  <c r="IC46" i="11"/>
  <c r="IE178" i="11"/>
  <c r="EE351" i="11"/>
  <c r="IC230" i="11"/>
  <c r="HB274" i="11"/>
  <c r="IB195" i="11"/>
  <c r="AV190" i="11"/>
  <c r="EC96" i="11"/>
  <c r="IH167" i="11"/>
  <c r="DW160" i="11"/>
  <c r="CN287" i="11"/>
  <c r="IG50" i="11"/>
  <c r="AS235" i="11"/>
  <c r="ID150" i="11"/>
  <c r="FJ297" i="11"/>
  <c r="FQ343" i="11"/>
  <c r="EG220" i="11"/>
  <c r="DX308" i="11"/>
  <c r="FJ7" i="11"/>
  <c r="EG170" i="11"/>
  <c r="FL271" i="11"/>
  <c r="FQ62" i="11"/>
  <c r="FI292" i="11"/>
  <c r="CM343" i="11"/>
  <c r="CW79" i="11"/>
  <c r="DW187" i="11"/>
  <c r="IK248" i="11"/>
  <c r="ED54" i="11"/>
  <c r="IJ250" i="11"/>
  <c r="BZ78" i="11"/>
  <c r="ID158" i="11"/>
  <c r="FG145" i="11"/>
  <c r="EA134" i="11"/>
  <c r="EG29" i="11"/>
  <c r="IB52" i="11"/>
  <c r="IF339" i="11"/>
  <c r="FN48" i="11"/>
  <c r="FP169" i="11"/>
  <c r="DY248" i="11"/>
  <c r="EE9" i="11"/>
  <c r="IG255" i="11"/>
  <c r="CT317" i="11"/>
  <c r="IC298" i="11"/>
  <c r="AT116" i="11"/>
  <c r="IA65" i="11"/>
  <c r="FG84" i="11"/>
  <c r="CQ123" i="11"/>
  <c r="DJ114" i="11"/>
  <c r="DZ145" i="11"/>
  <c r="IE9" i="11"/>
  <c r="FP340" i="11"/>
  <c r="ID314" i="11"/>
  <c r="BL160" i="11"/>
  <c r="EC54" i="11"/>
  <c r="EB143" i="11"/>
  <c r="FH312" i="11"/>
  <c r="BL295" i="11"/>
  <c r="CR224" i="11"/>
  <c r="DX98" i="11"/>
  <c r="EB44" i="11"/>
  <c r="FN88" i="11"/>
  <c r="CQ234" i="11"/>
  <c r="ET259" i="11"/>
  <c r="FO296" i="11"/>
  <c r="II4" i="11"/>
  <c r="FG334" i="11"/>
  <c r="CS189" i="11"/>
  <c r="BE268" i="11"/>
  <c r="II58" i="11"/>
  <c r="FP165" i="11"/>
  <c r="FG76" i="11"/>
  <c r="FJ290" i="11"/>
  <c r="IK299" i="11"/>
  <c r="CR196" i="11"/>
  <c r="FO252" i="11"/>
  <c r="IE134" i="11"/>
  <c r="CT149" i="11"/>
  <c r="BF214" i="11"/>
  <c r="CQ150" i="11"/>
  <c r="AW133" i="11"/>
  <c r="IK44" i="11"/>
  <c r="BA231" i="11"/>
  <c r="EE127" i="11"/>
  <c r="IK296" i="11"/>
  <c r="FH224" i="11"/>
  <c r="CL74" i="11"/>
  <c r="IC279" i="11"/>
  <c r="IA153" i="11"/>
  <c r="BM245" i="11"/>
  <c r="CV222" i="11"/>
  <c r="IJ111" i="11"/>
  <c r="DY43" i="11"/>
  <c r="IG211" i="11"/>
  <c r="FG262" i="11"/>
  <c r="AZ242" i="11"/>
  <c r="IH71" i="11"/>
  <c r="FP176" i="11"/>
  <c r="FG345" i="11"/>
  <c r="IJ153" i="11"/>
  <c r="CP209" i="11"/>
  <c r="ID184" i="11"/>
  <c r="FI165" i="11"/>
  <c r="FQ88" i="11"/>
  <c r="CM248" i="11"/>
  <c r="IB98" i="11"/>
  <c r="IJ308" i="11"/>
  <c r="BF211" i="11"/>
  <c r="FN155" i="11"/>
  <c r="BG189" i="11"/>
  <c r="CM124" i="11"/>
  <c r="BC190" i="11"/>
  <c r="EF230" i="11"/>
  <c r="EH60" i="11"/>
  <c r="AT39" i="11"/>
  <c r="EE178" i="11"/>
  <c r="FI39" i="11"/>
  <c r="DZ151" i="11"/>
  <c r="FP297" i="11"/>
  <c r="IC79" i="11"/>
  <c r="IF97" i="11"/>
  <c r="DJ65" i="11"/>
  <c r="FG325" i="11"/>
  <c r="FP130" i="11"/>
  <c r="BA35" i="11"/>
  <c r="EF263" i="11"/>
  <c r="FG93" i="11"/>
  <c r="CV336" i="11"/>
  <c r="BD90" i="11"/>
  <c r="FH47" i="11"/>
  <c r="DW128" i="11"/>
  <c r="IJ218" i="11"/>
  <c r="IG78" i="11"/>
  <c r="DY351" i="11"/>
  <c r="EF294" i="11"/>
  <c r="EC66" i="11"/>
  <c r="FH302" i="11"/>
  <c r="EE115" i="11"/>
  <c r="IH345" i="11"/>
  <c r="BK306" i="11"/>
  <c r="CV77" i="11"/>
  <c r="FI153" i="11"/>
  <c r="IE165" i="11"/>
  <c r="FL90" i="11"/>
  <c r="BJ196" i="11"/>
  <c r="IC162" i="11"/>
  <c r="IJ95" i="11"/>
  <c r="IE155" i="11"/>
  <c r="FC37" i="11"/>
  <c r="EG295" i="11"/>
  <c r="AS158" i="11"/>
  <c r="DX165" i="11"/>
  <c r="IF263" i="11"/>
  <c r="FH216" i="11"/>
  <c r="FH316" i="11"/>
  <c r="CR328" i="11"/>
  <c r="ID264" i="11"/>
  <c r="EF43" i="11"/>
  <c r="CR186" i="11"/>
  <c r="CX41" i="11"/>
  <c r="EH305" i="11"/>
  <c r="ID96" i="11"/>
  <c r="DZ287" i="11"/>
  <c r="FG243" i="11"/>
  <c r="FG134" i="11"/>
  <c r="HB155" i="11"/>
  <c r="IK61" i="11"/>
  <c r="IE268" i="11"/>
  <c r="IF44" i="11"/>
  <c r="IA302" i="11"/>
  <c r="BI42" i="11"/>
  <c r="BG126" i="11"/>
  <c r="CR344" i="11"/>
  <c r="CO245" i="11"/>
  <c r="FL81" i="11"/>
  <c r="CW196" i="11"/>
  <c r="BD321" i="11"/>
  <c r="EF164" i="11"/>
  <c r="IA235" i="11"/>
  <c r="AX55" i="11"/>
  <c r="IJ124" i="11"/>
  <c r="II11" i="11"/>
  <c r="IJ58" i="11"/>
  <c r="FP219" i="11"/>
  <c r="FH264" i="11"/>
  <c r="EE329" i="11"/>
  <c r="HB10" i="11"/>
  <c r="CN170" i="11"/>
  <c r="ED224" i="11"/>
  <c r="IB312" i="11"/>
  <c r="IC81" i="11"/>
  <c r="FI271" i="11"/>
  <c r="IC120" i="11"/>
  <c r="IK125" i="11"/>
  <c r="HB242" i="11"/>
  <c r="FQ105" i="11"/>
  <c r="EE128" i="11"/>
  <c r="BZ312" i="11"/>
  <c r="II273" i="11"/>
  <c r="IA286" i="11"/>
  <c r="BJ260" i="11"/>
  <c r="CF311" i="11"/>
  <c r="EM215" i="11"/>
  <c r="DJ127" i="11"/>
  <c r="FI123" i="11"/>
  <c r="AQ152" i="11"/>
  <c r="EF349" i="11"/>
  <c r="IE150" i="11"/>
  <c r="IA337" i="11"/>
  <c r="EE69" i="11"/>
  <c r="IK28" i="11"/>
  <c r="CN248" i="11"/>
  <c r="AU137" i="11"/>
  <c r="CU204" i="11"/>
  <c r="FN61" i="11"/>
  <c r="DZ168" i="11"/>
  <c r="IA207" i="11"/>
  <c r="BI132" i="11"/>
  <c r="CN266" i="11"/>
  <c r="IF171" i="11"/>
  <c r="BE85" i="11"/>
  <c r="DX100" i="11"/>
  <c r="EC229" i="11"/>
  <c r="CP171" i="11"/>
  <c r="CU234" i="11"/>
  <c r="CU109" i="11"/>
  <c r="CV322" i="11"/>
  <c r="FH220" i="11"/>
  <c r="II142" i="11"/>
  <c r="IG256" i="11"/>
  <c r="CN139" i="11"/>
  <c r="FO170" i="11"/>
  <c r="IG304" i="11"/>
  <c r="IE90" i="11"/>
  <c r="HB144" i="11"/>
  <c r="HD8" i="11"/>
  <c r="EF76" i="11"/>
  <c r="IE310" i="11"/>
  <c r="DX42" i="11"/>
  <c r="EH132" i="11"/>
  <c r="AU217" i="11"/>
  <c r="FP347" i="11"/>
  <c r="DW275" i="11"/>
  <c r="ET252" i="11"/>
  <c r="DW219" i="11"/>
  <c r="BZ71" i="11"/>
  <c r="AR181" i="11"/>
  <c r="AW77" i="11"/>
  <c r="IK212" i="11"/>
  <c r="ET343" i="11"/>
  <c r="IB217" i="11"/>
  <c r="IB236" i="11"/>
  <c r="AU103" i="11"/>
  <c r="FG338" i="11"/>
  <c r="AY266" i="11"/>
  <c r="AS234" i="11"/>
  <c r="DY159" i="11"/>
  <c r="AR338" i="11"/>
  <c r="ED333" i="11"/>
  <c r="EC324" i="11"/>
  <c r="CW314" i="11"/>
  <c r="EB201" i="11"/>
  <c r="BA48" i="11"/>
  <c r="EG54" i="11"/>
  <c r="AW147" i="11"/>
  <c r="EA44" i="11"/>
  <c r="AX138" i="11"/>
  <c r="EG250" i="11"/>
  <c r="EB5" i="11"/>
  <c r="HR141" i="11"/>
  <c r="BA81" i="11"/>
  <c r="IE185" i="11"/>
  <c r="CX48" i="11"/>
  <c r="IC275" i="11"/>
  <c r="II300" i="11"/>
  <c r="DW279" i="11"/>
  <c r="FK326" i="11"/>
  <c r="IG41" i="11"/>
  <c r="IA319" i="11"/>
  <c r="EG34" i="11"/>
  <c r="CW274" i="11"/>
  <c r="FL171" i="11"/>
  <c r="CX305" i="11"/>
  <c r="IF207" i="11"/>
  <c r="EF31" i="11"/>
  <c r="IH85" i="11"/>
  <c r="FL134" i="11"/>
  <c r="EE4" i="11"/>
  <c r="BZ116" i="11"/>
  <c r="IK349" i="11"/>
  <c r="IJ316" i="11"/>
  <c r="EH234" i="11"/>
  <c r="EG42" i="11"/>
  <c r="DZ215" i="11"/>
  <c r="ET302" i="11"/>
  <c r="FQ100" i="11"/>
  <c r="ID220" i="11"/>
  <c r="DJ254" i="11"/>
  <c r="IH169" i="11"/>
  <c r="IC274" i="11"/>
  <c r="IG152" i="11"/>
  <c r="FQ300" i="11"/>
  <c r="FL237" i="11"/>
  <c r="DX91" i="11"/>
  <c r="ED132" i="11"/>
  <c r="CO350" i="11"/>
  <c r="CX292" i="11"/>
  <c r="CL285" i="11"/>
  <c r="DW41" i="11"/>
  <c r="IJ272" i="11"/>
  <c r="FL348" i="11"/>
  <c r="EA218" i="11"/>
  <c r="CX168" i="11"/>
  <c r="CR201" i="11"/>
  <c r="AV7" i="11"/>
  <c r="IA324" i="11"/>
  <c r="IG243" i="11"/>
  <c r="DX332" i="11"/>
  <c r="IK86" i="11"/>
  <c r="EB336" i="11"/>
  <c r="AY81" i="11"/>
  <c r="EA156" i="11"/>
  <c r="BA143" i="11"/>
  <c r="IC191" i="11"/>
  <c r="CM195" i="11"/>
  <c r="CV178" i="11"/>
  <c r="ID306" i="11"/>
  <c r="EF345" i="11"/>
  <c r="IE321" i="11"/>
  <c r="HB124" i="11"/>
  <c r="IG338" i="11"/>
  <c r="CX333" i="11"/>
  <c r="DX11" i="11"/>
  <c r="IF251" i="11"/>
  <c r="ET39" i="11"/>
  <c r="CX225" i="11"/>
  <c r="CN318" i="11"/>
  <c r="FM278" i="11"/>
  <c r="CQ347" i="11"/>
  <c r="IB183" i="11"/>
  <c r="EB273" i="11"/>
  <c r="ET248" i="11"/>
  <c r="IF183" i="11"/>
  <c r="IK164" i="11"/>
  <c r="FG313" i="11"/>
  <c r="DY343" i="11"/>
  <c r="FJ161" i="11"/>
  <c r="EG66" i="11"/>
  <c r="IF329" i="11"/>
  <c r="FJ257" i="11"/>
  <c r="AQ229" i="11"/>
  <c r="CQ327" i="11"/>
  <c r="FD4" i="11"/>
  <c r="AW237" i="11"/>
  <c r="IH160" i="11"/>
  <c r="EE62" i="11"/>
  <c r="EC125" i="11"/>
  <c r="AQ84" i="11"/>
  <c r="IK64" i="11"/>
  <c r="IA138" i="11"/>
  <c r="AR81" i="11"/>
  <c r="IG82" i="11"/>
  <c r="FJ148" i="11"/>
  <c r="IC149" i="11"/>
  <c r="EA334" i="11"/>
  <c r="DY335" i="11"/>
  <c r="FL131" i="11"/>
  <c r="ID206" i="11"/>
  <c r="HB135" i="11"/>
  <c r="IG66" i="11"/>
  <c r="FP338" i="11"/>
  <c r="CN346" i="11"/>
  <c r="IC344" i="11"/>
  <c r="II257" i="11"/>
  <c r="AV167" i="11"/>
  <c r="CW305" i="11"/>
  <c r="IG326" i="11"/>
  <c r="DW69" i="11"/>
  <c r="IF346" i="11"/>
  <c r="IC329" i="11"/>
  <c r="IG278" i="11"/>
  <c r="EG55" i="11"/>
  <c r="DW54" i="11"/>
  <c r="BZ280" i="11"/>
  <c r="DJ306" i="11"/>
  <c r="IA98" i="11"/>
  <c r="DJ294" i="11"/>
  <c r="CX346" i="11"/>
  <c r="ID34" i="11"/>
  <c r="ID297" i="11"/>
  <c r="AY78" i="11"/>
  <c r="CX142" i="11"/>
  <c r="FK72" i="11"/>
  <c r="DY266" i="11"/>
  <c r="IC210" i="11"/>
  <c r="II127" i="11"/>
  <c r="ED327" i="11"/>
  <c r="EC104" i="11"/>
  <c r="EH2" i="11"/>
  <c r="EC199" i="11"/>
  <c r="AT199" i="11"/>
  <c r="EA297" i="11"/>
  <c r="EE150" i="11"/>
  <c r="CP178" i="11"/>
  <c r="EA303" i="11"/>
  <c r="BA333" i="11"/>
  <c r="EC135" i="11"/>
  <c r="EC58" i="11"/>
  <c r="EG91" i="11"/>
  <c r="IA60" i="11"/>
  <c r="IA46" i="11"/>
  <c r="DW185" i="11"/>
  <c r="HB146" i="11"/>
  <c r="IB314" i="11"/>
  <c r="CX151" i="11"/>
  <c r="DJ128" i="11"/>
  <c r="DW158" i="11"/>
  <c r="CV331" i="11"/>
  <c r="IK72" i="11"/>
  <c r="EB206" i="11"/>
  <c r="ET82" i="11"/>
  <c r="CL177" i="11"/>
  <c r="IB53" i="11"/>
  <c r="CR264" i="11"/>
  <c r="CL321" i="11"/>
  <c r="DW79" i="11"/>
  <c r="CS197" i="11"/>
  <c r="ID263" i="11"/>
  <c r="BA8" i="11"/>
  <c r="IG300" i="11"/>
  <c r="IA175" i="11"/>
  <c r="BZ324" i="11"/>
  <c r="IC65" i="11"/>
  <c r="AQ324" i="11"/>
  <c r="FO45" i="11"/>
  <c r="EE8" i="11"/>
  <c r="DZ181" i="11"/>
  <c r="IF110" i="11"/>
  <c r="CM341" i="11"/>
  <c r="FP302" i="11"/>
  <c r="HB246" i="11"/>
  <c r="AV103" i="11"/>
  <c r="HB28" i="11"/>
  <c r="CT231" i="11"/>
  <c r="IB225" i="11"/>
  <c r="CN208" i="11"/>
  <c r="IK347" i="11"/>
  <c r="IE68" i="11"/>
  <c r="IE281" i="11"/>
  <c r="IB84" i="11"/>
  <c r="IH221" i="11"/>
  <c r="IJ157" i="11"/>
  <c r="IE296" i="11"/>
  <c r="CX286" i="11"/>
  <c r="FK272" i="11"/>
  <c r="ID37" i="11"/>
  <c r="II190" i="11"/>
  <c r="CU188" i="11"/>
  <c r="ET298" i="11"/>
  <c r="IF341" i="11"/>
  <c r="DJ98" i="11"/>
  <c r="IH63" i="11"/>
  <c r="IC88" i="11"/>
  <c r="EG63" i="11"/>
  <c r="FG169" i="11"/>
  <c r="DX110" i="11"/>
  <c r="EH254" i="11"/>
  <c r="CT349" i="11"/>
  <c r="FJ200" i="11"/>
  <c r="EF180" i="11"/>
  <c r="CV74" i="11"/>
  <c r="BD236" i="11"/>
  <c r="BG346" i="11"/>
  <c r="GF308" i="11"/>
  <c r="FO351" i="11"/>
  <c r="BJ247" i="11"/>
  <c r="CR285" i="11"/>
  <c r="FP142" i="11"/>
  <c r="FK232" i="11"/>
  <c r="II90" i="11"/>
  <c r="ID175" i="11"/>
  <c r="EB69" i="11"/>
  <c r="IF49" i="11"/>
  <c r="DJ50" i="11"/>
  <c r="EF34" i="11"/>
  <c r="CX154" i="11"/>
  <c r="CW234" i="11"/>
  <c r="EF297" i="11"/>
  <c r="FJ31" i="11"/>
  <c r="FK210" i="11"/>
  <c r="DX317" i="11"/>
  <c r="IE341" i="11"/>
  <c r="FH213" i="11"/>
  <c r="IH34" i="11"/>
  <c r="IJ336" i="11"/>
  <c r="EF119" i="11"/>
  <c r="IF198" i="11"/>
  <c r="AQ274" i="11"/>
  <c r="EH228" i="11"/>
  <c r="CU349" i="11"/>
  <c r="CV183" i="11"/>
  <c r="EA49" i="11"/>
  <c r="CN333" i="11"/>
  <c r="CQ163" i="11"/>
  <c r="BC213" i="11"/>
  <c r="DJ141" i="11"/>
  <c r="BH271" i="11"/>
  <c r="EB204" i="11"/>
  <c r="FJ339" i="11"/>
  <c r="ID319" i="11"/>
  <c r="FI210" i="11"/>
  <c r="DZ180" i="11"/>
  <c r="CX32" i="11"/>
  <c r="HZ178" i="11"/>
  <c r="II270" i="11"/>
  <c r="FK209" i="11"/>
  <c r="AU57" i="11"/>
  <c r="II29" i="11"/>
  <c r="II75" i="11"/>
  <c r="EE149" i="11"/>
  <c r="IJ70" i="11"/>
  <c r="CT188" i="11"/>
  <c r="CL93" i="11"/>
  <c r="ED79" i="11"/>
  <c r="CT315" i="11"/>
  <c r="FN220" i="11"/>
  <c r="ED260" i="11"/>
  <c r="IK232" i="11"/>
  <c r="FP168" i="11"/>
  <c r="ED109" i="11"/>
  <c r="DY202" i="11"/>
  <c r="FM11" i="11"/>
  <c r="BL105" i="11"/>
  <c r="ET220" i="11"/>
  <c r="FI262" i="11"/>
  <c r="BK203" i="11"/>
  <c r="CU139" i="11"/>
  <c r="CV303" i="11"/>
  <c r="FK111" i="11"/>
  <c r="EV275" i="11"/>
  <c r="CW207" i="11"/>
  <c r="EC137" i="11"/>
  <c r="EH241" i="11"/>
  <c r="ID318" i="11"/>
  <c r="CW252" i="11"/>
  <c r="EH310" i="11"/>
  <c r="EA245" i="11"/>
  <c r="FP337" i="11"/>
  <c r="CN203" i="11"/>
  <c r="ET6" i="11"/>
  <c r="IJ53" i="11"/>
  <c r="BD289" i="11"/>
  <c r="DY33" i="11"/>
  <c r="EA279" i="11"/>
  <c r="BC243" i="11"/>
  <c r="EG175" i="11"/>
  <c r="DZ82" i="11"/>
  <c r="FO40" i="11"/>
  <c r="CT111" i="11"/>
  <c r="FQ40" i="11"/>
  <c r="FJ151" i="11"/>
  <c r="CW282" i="11"/>
  <c r="IC173" i="11"/>
  <c r="IA142" i="11"/>
  <c r="IJ2" i="11"/>
  <c r="DZ272" i="11"/>
  <c r="FG282" i="11"/>
  <c r="EC179" i="11"/>
  <c r="EH10" i="11"/>
  <c r="CW286" i="11"/>
  <c r="FG310" i="11"/>
  <c r="IB249" i="11"/>
  <c r="EF279" i="11"/>
  <c r="CV97" i="11"/>
  <c r="GH287" i="11"/>
  <c r="IJ306" i="11"/>
  <c r="FN196" i="11"/>
  <c r="BG265" i="11"/>
  <c r="EE94" i="11"/>
  <c r="IC49" i="11"/>
  <c r="EH341" i="11"/>
  <c r="AU95" i="11"/>
  <c r="IB99" i="11"/>
  <c r="EF140" i="11"/>
  <c r="BG125" i="11"/>
  <c r="DX118" i="11"/>
  <c r="GO268" i="11"/>
  <c r="BM140" i="11"/>
  <c r="CN126" i="11"/>
  <c r="IF64" i="11"/>
  <c r="FM122" i="11"/>
  <c r="IK351" i="11"/>
  <c r="CU212" i="11"/>
  <c r="CR27" i="11"/>
  <c r="AD210" i="11"/>
  <c r="CP324" i="11"/>
  <c r="IG31" i="11"/>
  <c r="ID200" i="11"/>
  <c r="FH281" i="11"/>
  <c r="EE177" i="11"/>
  <c r="IE153" i="11"/>
  <c r="DJ72" i="11"/>
  <c r="CV263" i="11"/>
  <c r="FG131" i="11"/>
  <c r="IF274" i="11"/>
  <c r="BL137" i="11"/>
  <c r="FI93" i="11"/>
  <c r="DJ326" i="11"/>
  <c r="CO50" i="11"/>
  <c r="GL241" i="11"/>
  <c r="ET97" i="11"/>
  <c r="DX40" i="11"/>
  <c r="ED176" i="11"/>
  <c r="EH77" i="11"/>
  <c r="BZ102" i="11"/>
  <c r="II78" i="11"/>
  <c r="CT85" i="11"/>
  <c r="IF130" i="11"/>
  <c r="CS328" i="11"/>
  <c r="CT100" i="11"/>
  <c r="BC166" i="11"/>
  <c r="FM298" i="11"/>
  <c r="CO223" i="11"/>
  <c r="FO237" i="11"/>
  <c r="BC56" i="11"/>
  <c r="IK340" i="11"/>
  <c r="DW351" i="11"/>
  <c r="DJ239" i="11"/>
  <c r="IH80" i="11"/>
  <c r="BZ10" i="11"/>
  <c r="II226" i="11"/>
  <c r="IA71" i="11"/>
  <c r="EG256" i="11"/>
  <c r="FN243" i="11"/>
  <c r="CW268" i="11"/>
  <c r="CP332" i="11"/>
  <c r="EB262" i="11"/>
  <c r="DW70" i="11"/>
  <c r="EA173" i="11"/>
  <c r="CL271" i="11"/>
  <c r="IC161" i="11"/>
  <c r="ID49" i="11"/>
  <c r="IJ280" i="11"/>
  <c r="IJ71" i="11"/>
  <c r="FN122" i="11"/>
  <c r="FJ175" i="11"/>
  <c r="CU219" i="11"/>
  <c r="DX103" i="11"/>
  <c r="IG188" i="11"/>
  <c r="DX5" i="11"/>
  <c r="CQ125" i="11"/>
  <c r="CS86" i="11"/>
  <c r="CN344" i="11"/>
  <c r="FI143" i="11"/>
  <c r="IJ150" i="11"/>
  <c r="IG239" i="11"/>
  <c r="FH179" i="11"/>
  <c r="BD84" i="11"/>
  <c r="BG303" i="11"/>
  <c r="FJ55" i="11"/>
  <c r="IF98" i="11"/>
  <c r="CU179" i="11"/>
  <c r="IC117" i="11"/>
  <c r="FN64" i="11"/>
  <c r="IG236" i="11"/>
  <c r="FN30" i="11"/>
  <c r="ET156" i="11"/>
  <c r="FK302" i="11"/>
  <c r="ET215" i="11"/>
  <c r="CW256" i="11"/>
  <c r="FP217" i="11"/>
  <c r="DY5" i="11"/>
  <c r="IK246" i="11"/>
  <c r="FJ181" i="11"/>
  <c r="ID55" i="11"/>
  <c r="EA200" i="11"/>
  <c r="IG151" i="11"/>
  <c r="CM300" i="11"/>
  <c r="ED318" i="11"/>
  <c r="IH134" i="11"/>
  <c r="FK41" i="11"/>
  <c r="CR225" i="11"/>
  <c r="GE271" i="11"/>
  <c r="IF119" i="11"/>
  <c r="IC107" i="11"/>
  <c r="FI7" i="11"/>
  <c r="ET102" i="11"/>
  <c r="DV317" i="11"/>
  <c r="GN129" i="11"/>
  <c r="DW10" i="11"/>
  <c r="DY89" i="11"/>
  <c r="HZ225" i="11"/>
  <c r="IA222" i="11"/>
  <c r="AQ107" i="11"/>
  <c r="DJ325" i="11"/>
  <c r="EA42" i="11"/>
  <c r="CN227" i="11"/>
  <c r="IB156" i="11"/>
  <c r="EH233" i="11"/>
  <c r="FQ203" i="11"/>
  <c r="IC273" i="11"/>
  <c r="CM289" i="11"/>
  <c r="DZ237" i="11"/>
  <c r="CM350" i="11"/>
  <c r="IJ328" i="11"/>
  <c r="DY111" i="11"/>
  <c r="ET173" i="11"/>
  <c r="IF94" i="11"/>
  <c r="FP155" i="11"/>
  <c r="BA169" i="11"/>
  <c r="CQ95" i="11"/>
  <c r="GG329" i="11"/>
  <c r="CV282" i="11"/>
  <c r="FO162" i="11"/>
  <c r="FI139" i="11"/>
  <c r="HB177" i="11"/>
  <c r="IE293" i="11"/>
  <c r="IA168" i="11"/>
  <c r="CX114" i="11"/>
  <c r="II122" i="11"/>
  <c r="EB66" i="11"/>
  <c r="AU177" i="11"/>
  <c r="FO269" i="11"/>
  <c r="DJ232" i="11"/>
  <c r="FK9" i="11"/>
  <c r="FG211" i="11"/>
  <c r="FQ309" i="11"/>
  <c r="CV296" i="11"/>
  <c r="IE215" i="11"/>
  <c r="II316" i="11"/>
  <c r="IK110" i="11"/>
  <c r="FO188" i="11"/>
  <c r="FP100" i="11"/>
  <c r="CP294" i="11"/>
  <c r="IB257" i="11"/>
  <c r="FI323" i="11"/>
  <c r="FH150" i="11"/>
  <c r="EF96" i="11"/>
  <c r="IB44" i="11"/>
  <c r="IH9" i="11"/>
  <c r="BA207" i="11"/>
  <c r="IK230" i="11"/>
  <c r="EL203" i="11"/>
  <c r="ID171" i="11"/>
  <c r="IK222" i="11"/>
  <c r="AY147" i="11"/>
  <c r="BZ139" i="11"/>
  <c r="IA5" i="11"/>
  <c r="AY313" i="11"/>
  <c r="EC348" i="11"/>
  <c r="EF91" i="11"/>
  <c r="EE59" i="11"/>
  <c r="EH163" i="11"/>
  <c r="AY35" i="11"/>
  <c r="DZ210" i="11"/>
  <c r="CX334" i="11"/>
  <c r="EG165" i="11"/>
  <c r="IC58" i="11"/>
  <c r="IF222" i="11"/>
  <c r="ID329" i="11"/>
  <c r="II94" i="11"/>
  <c r="EH303" i="11"/>
  <c r="IG137" i="11"/>
  <c r="HB158" i="11"/>
  <c r="IA343" i="11"/>
  <c r="IJ123" i="11"/>
  <c r="IK162" i="11"/>
  <c r="EA265" i="11"/>
  <c r="DJ250" i="11"/>
  <c r="EF118" i="11"/>
  <c r="IA96" i="11"/>
  <c r="DZ338" i="11"/>
  <c r="FO186" i="11"/>
  <c r="CM222" i="11"/>
  <c r="FI172" i="11"/>
  <c r="IA307" i="11"/>
  <c r="BM80" i="11"/>
  <c r="EH36" i="11"/>
  <c r="IG226" i="11"/>
  <c r="ET76" i="11"/>
  <c r="FN29" i="11"/>
  <c r="EC194" i="11"/>
  <c r="FP172" i="11"/>
  <c r="AV211" i="11"/>
  <c r="EH139" i="11"/>
  <c r="FN160" i="11"/>
  <c r="IJ134" i="11"/>
  <c r="CO256" i="11"/>
  <c r="EC187" i="11"/>
  <c r="CV78" i="11"/>
  <c r="FH86" i="11"/>
  <c r="CT256" i="11"/>
  <c r="EF292" i="11"/>
  <c r="FP149" i="11"/>
  <c r="GF328" i="11"/>
  <c r="IA157" i="11"/>
  <c r="IG132" i="11"/>
  <c r="BJ296" i="11"/>
  <c r="BC27" i="11"/>
  <c r="DY225" i="11"/>
  <c r="FM247" i="11"/>
  <c r="CM233" i="11"/>
  <c r="EG104" i="11"/>
  <c r="IA273" i="11"/>
  <c r="CN171" i="11"/>
  <c r="CO192" i="11"/>
  <c r="IA135" i="11"/>
  <c r="EC236" i="11"/>
  <c r="EG206" i="11"/>
  <c r="DZ150" i="11"/>
  <c r="BZ176" i="11"/>
  <c r="EE75" i="11"/>
  <c r="EC67" i="11"/>
  <c r="CU253" i="11"/>
  <c r="IA202" i="11"/>
  <c r="HB51" i="11"/>
  <c r="FO231" i="11"/>
  <c r="FM60" i="11"/>
  <c r="II181" i="11"/>
  <c r="FI83" i="11"/>
  <c r="CU42" i="11"/>
  <c r="FL313" i="11"/>
  <c r="FP68" i="11"/>
  <c r="DV288" i="11"/>
  <c r="ID113" i="11"/>
  <c r="EB158" i="11"/>
  <c r="DW120" i="11"/>
  <c r="FK271" i="11"/>
  <c r="BC149" i="11"/>
  <c r="II41" i="11"/>
  <c r="IG266" i="11"/>
  <c r="CR178" i="11"/>
  <c r="IJ80" i="11"/>
  <c r="FL54" i="11"/>
  <c r="CR257" i="11"/>
  <c r="EE166" i="11"/>
  <c r="FH155" i="11"/>
  <c r="EA329" i="11"/>
  <c r="IG113" i="11"/>
  <c r="FI167" i="11"/>
  <c r="IJ32" i="11"/>
  <c r="IA67" i="11"/>
  <c r="IF70" i="11"/>
  <c r="FI340" i="11"/>
  <c r="CO319" i="11"/>
  <c r="CL203" i="11"/>
  <c r="CS239" i="11"/>
  <c r="IF316" i="11"/>
  <c r="EG28" i="11"/>
  <c r="FI338" i="11"/>
  <c r="EA203" i="11"/>
  <c r="IK310" i="11"/>
  <c r="CT195" i="11"/>
  <c r="CN83" i="11"/>
  <c r="IJ140" i="11"/>
  <c r="FO81" i="11"/>
  <c r="BB113" i="11"/>
  <c r="BM249" i="11"/>
  <c r="IJ176" i="11"/>
  <c r="FO71" i="11"/>
  <c r="CU213" i="11"/>
  <c r="CR333" i="11"/>
  <c r="CQ31" i="11"/>
  <c r="DJ280" i="11"/>
  <c r="DJ307" i="11"/>
  <c r="FK222" i="11"/>
  <c r="IG36" i="11"/>
  <c r="EG205" i="11"/>
  <c r="DY203" i="11"/>
  <c r="IH171" i="11"/>
  <c r="IF85" i="11"/>
  <c r="II39" i="11"/>
  <c r="FN191" i="11"/>
  <c r="IK189" i="11"/>
  <c r="IH89" i="11"/>
  <c r="FM66" i="11"/>
  <c r="AY237" i="11"/>
  <c r="EE104" i="11"/>
  <c r="ET114" i="11"/>
  <c r="CX63" i="11"/>
  <c r="II275" i="11"/>
  <c r="IE40" i="11"/>
  <c r="IC323" i="11"/>
  <c r="CV203" i="11"/>
  <c r="CM298" i="11"/>
  <c r="FI67" i="11"/>
  <c r="BZ346" i="11"/>
  <c r="CO167" i="11"/>
  <c r="EA93" i="11"/>
  <c r="FH209" i="11"/>
  <c r="ID161" i="11"/>
  <c r="FM63" i="11"/>
  <c r="CV234" i="11"/>
  <c r="EA326" i="11"/>
  <c r="EC7" i="11"/>
  <c r="FN349" i="11"/>
  <c r="FK160" i="11"/>
  <c r="IH28" i="11"/>
  <c r="CX79" i="11"/>
  <c r="FP239" i="11"/>
  <c r="FH66" i="11"/>
  <c r="CX158" i="11"/>
  <c r="IJ341" i="11"/>
  <c r="FL37" i="11"/>
  <c r="FP323" i="11"/>
  <c r="IH217" i="11"/>
  <c r="CV193" i="11"/>
  <c r="ID254" i="11"/>
  <c r="IB201" i="11"/>
  <c r="FI119" i="11"/>
  <c r="CU230" i="11"/>
  <c r="CX258" i="11"/>
  <c r="FJ39" i="11"/>
  <c r="BE301" i="11"/>
  <c r="GH327" i="11"/>
  <c r="FN186" i="11"/>
  <c r="DY42" i="11"/>
  <c r="EE36" i="11"/>
  <c r="EC93" i="11"/>
  <c r="EC141" i="11"/>
  <c r="DJ278" i="11"/>
  <c r="FI283" i="11"/>
  <c r="EF36" i="11"/>
  <c r="EG253" i="11"/>
  <c r="FJ272" i="11"/>
  <c r="ET275" i="11"/>
  <c r="EC305" i="11"/>
  <c r="FP232" i="11"/>
  <c r="AS87" i="11"/>
  <c r="EF153" i="11"/>
  <c r="IA48" i="11"/>
  <c r="HB77" i="11"/>
  <c r="IA339" i="11"/>
  <c r="ET126" i="11"/>
  <c r="BK219" i="11"/>
  <c r="EG112" i="11"/>
  <c r="AX48" i="11"/>
  <c r="IK333" i="11"/>
  <c r="IK84" i="11"/>
  <c r="FK224" i="11"/>
  <c r="BK40" i="11"/>
  <c r="BL71" i="11"/>
  <c r="CQ351" i="11"/>
  <c r="BJ10" i="11"/>
  <c r="CV297" i="11"/>
  <c r="IJ340" i="11"/>
  <c r="EG207" i="11"/>
  <c r="FM199" i="11"/>
  <c r="CN179" i="11"/>
  <c r="FJ173" i="11"/>
  <c r="GI217" i="11"/>
  <c r="FH53" i="11"/>
  <c r="CT328" i="11"/>
  <c r="FK339" i="11"/>
  <c r="FA110" i="11"/>
  <c r="GF305" i="11"/>
  <c r="CO171" i="11"/>
  <c r="EL52" i="11"/>
  <c r="BC327" i="11"/>
  <c r="FH153" i="11"/>
  <c r="FL285" i="11"/>
  <c r="FG254" i="11"/>
  <c r="BJ11" i="11"/>
  <c r="DZ80" i="11"/>
  <c r="IK171" i="11"/>
  <c r="BM117" i="11"/>
  <c r="BE267" i="11"/>
  <c r="FO211" i="11"/>
  <c r="GH313" i="11"/>
  <c r="DV2" i="11"/>
  <c r="CP148" i="11"/>
  <c r="CM225" i="11"/>
  <c r="CQ136" i="11"/>
  <c r="CC85" i="11"/>
  <c r="BH203" i="11"/>
  <c r="II113" i="11"/>
  <c r="BZ48" i="11"/>
  <c r="FG100" i="11"/>
  <c r="IJ345" i="11"/>
  <c r="IG125" i="11"/>
  <c r="DY70" i="11"/>
  <c r="BI230" i="11"/>
  <c r="EJ267" i="11"/>
  <c r="FK53" i="11"/>
  <c r="FJ230" i="11"/>
  <c r="IG283" i="11"/>
  <c r="AY51" i="11"/>
  <c r="BC280" i="11"/>
  <c r="FP127" i="11"/>
  <c r="BD2" i="11"/>
  <c r="DV344" i="11"/>
  <c r="CP3" i="11"/>
  <c r="FL280" i="11"/>
  <c r="CV221" i="11"/>
  <c r="GF7" i="11"/>
  <c r="IA330" i="11"/>
  <c r="IF320" i="11"/>
  <c r="CT77" i="11"/>
  <c r="CT101" i="11"/>
  <c r="FO240" i="11"/>
  <c r="FH161" i="11"/>
  <c r="FH39" i="11"/>
  <c r="FI56" i="11"/>
  <c r="GO316" i="11"/>
  <c r="FK35" i="11"/>
  <c r="EO99" i="11"/>
  <c r="CO162" i="11"/>
  <c r="IA61" i="11"/>
  <c r="GH216" i="11"/>
  <c r="CS240" i="11"/>
  <c r="IK27" i="11"/>
  <c r="IE237" i="11"/>
  <c r="FJ174" i="11"/>
  <c r="DJ271" i="11"/>
  <c r="CV280" i="11"/>
  <c r="FK157" i="11"/>
  <c r="IF5" i="11"/>
  <c r="GH164" i="11"/>
  <c r="BJ41" i="11"/>
  <c r="FH133" i="11"/>
  <c r="CU321" i="11"/>
  <c r="CU5" i="11"/>
  <c r="FK255" i="11"/>
  <c r="CR166" i="11"/>
  <c r="CS181" i="11"/>
  <c r="CD194" i="11"/>
  <c r="CV201" i="11"/>
  <c r="CP297" i="11"/>
  <c r="FO248" i="11"/>
  <c r="CW186" i="11"/>
  <c r="CS176" i="11"/>
  <c r="GL289" i="11"/>
  <c r="CT228" i="11"/>
  <c r="ID293" i="11"/>
  <c r="DV56" i="11"/>
  <c r="FP4" i="11"/>
  <c r="FR246" i="11"/>
  <c r="FP318" i="11"/>
  <c r="CU227" i="11"/>
  <c r="AD304" i="11"/>
  <c r="FK351" i="11"/>
  <c r="EF231" i="11"/>
  <c r="FO278" i="11"/>
  <c r="GH106" i="11"/>
  <c r="IH267" i="11"/>
  <c r="FN89" i="11"/>
  <c r="GM307" i="11"/>
  <c r="FO82" i="11"/>
  <c r="CT273" i="11"/>
  <c r="DJ253" i="11"/>
  <c r="GE141" i="11"/>
  <c r="DV313" i="11"/>
  <c r="CR314" i="11"/>
  <c r="ET246" i="11"/>
  <c r="BI251" i="11"/>
  <c r="FJ146" i="11"/>
  <c r="FN296" i="11"/>
  <c r="FP156" i="11"/>
  <c r="ES52" i="11"/>
  <c r="FK82" i="11"/>
  <c r="FG65" i="11"/>
  <c r="FJ37" i="11"/>
  <c r="IG7" i="11"/>
  <c r="FH262" i="11"/>
  <c r="CT91" i="11"/>
  <c r="IB290" i="11"/>
  <c r="DJ251" i="11"/>
  <c r="GI108" i="11"/>
  <c r="CT207" i="11"/>
  <c r="CP193" i="11"/>
  <c r="BH219" i="11"/>
  <c r="GF208" i="11"/>
  <c r="GL63" i="11"/>
  <c r="IA267" i="11"/>
  <c r="CN308" i="11"/>
  <c r="EI157" i="11"/>
  <c r="ET277" i="11"/>
  <c r="FP89" i="11"/>
  <c r="BJ283" i="11"/>
  <c r="IJ166" i="11"/>
  <c r="BD111" i="11"/>
  <c r="FG321" i="11"/>
  <c r="EL191" i="11"/>
  <c r="BM38" i="11"/>
  <c r="DJ303" i="11"/>
  <c r="EH209" i="11"/>
  <c r="CV302" i="11"/>
  <c r="IG48" i="11"/>
  <c r="FK295" i="11"/>
  <c r="FJ168" i="11"/>
  <c r="CE125" i="11"/>
  <c r="II200" i="11"/>
  <c r="FP47" i="11"/>
  <c r="BE180" i="11"/>
  <c r="FG11" i="11"/>
  <c r="CR103" i="11"/>
  <c r="DY199" i="11"/>
  <c r="IC287" i="11"/>
  <c r="CM333" i="11"/>
  <c r="EF116" i="11"/>
  <c r="FH106" i="11"/>
  <c r="BG219" i="11"/>
  <c r="FQ68" i="11"/>
  <c r="EK258" i="11"/>
  <c r="EI114" i="11"/>
  <c r="IF65" i="11"/>
  <c r="FQ211" i="11"/>
  <c r="BC47" i="11"/>
  <c r="CX350" i="11"/>
  <c r="BK346" i="11"/>
  <c r="IB153" i="11"/>
  <c r="ED92" i="11"/>
  <c r="FN75" i="11"/>
  <c r="BD197" i="11"/>
  <c r="BE317" i="11"/>
  <c r="AD306" i="11"/>
  <c r="CP201" i="11"/>
  <c r="BG275" i="11"/>
  <c r="DJ68" i="11"/>
  <c r="EN127" i="11"/>
  <c r="CS279" i="11"/>
  <c r="FM309" i="11"/>
  <c r="FN228" i="11"/>
  <c r="CV118" i="11"/>
  <c r="EE295" i="11"/>
  <c r="CU196" i="11"/>
  <c r="GP274" i="11"/>
  <c r="CP38" i="11"/>
  <c r="FO176" i="11"/>
  <c r="CT144" i="11"/>
  <c r="BM63" i="11"/>
  <c r="CS259" i="11"/>
  <c r="BE234" i="11"/>
  <c r="CD129" i="11"/>
  <c r="BC76" i="11"/>
  <c r="BC318" i="11"/>
  <c r="BK172" i="11"/>
  <c r="BE103" i="11"/>
  <c r="IF348" i="11"/>
  <c r="BZ262" i="11"/>
  <c r="GN295" i="11"/>
  <c r="IG5" i="11"/>
  <c r="EI87" i="11"/>
  <c r="FM243" i="11"/>
  <c r="GJ307" i="11"/>
  <c r="BJ104" i="11"/>
  <c r="BH184" i="11"/>
  <c r="BI168" i="11"/>
  <c r="CU113" i="11"/>
  <c r="DJ328" i="11"/>
  <c r="CA218" i="11"/>
  <c r="DJ223" i="11"/>
  <c r="BF234" i="11"/>
  <c r="FN114" i="11"/>
  <c r="IE61" i="11"/>
  <c r="BG347" i="11"/>
  <c r="FL249" i="11"/>
  <c r="CT198" i="11"/>
  <c r="BK228" i="11"/>
  <c r="BF312" i="11"/>
  <c r="FO91" i="11"/>
  <c r="FI341" i="11"/>
  <c r="CN166" i="11"/>
  <c r="CM317" i="11"/>
  <c r="EO195" i="11"/>
  <c r="IK109" i="11"/>
  <c r="CS166" i="11"/>
  <c r="DJ104" i="11"/>
  <c r="FL290" i="11"/>
  <c r="GE284" i="11"/>
  <c r="GF321" i="11"/>
  <c r="CN135" i="11"/>
  <c r="CW68" i="11"/>
  <c r="BG115" i="11"/>
  <c r="CW178" i="11"/>
  <c r="IK280" i="11"/>
  <c r="FJ180" i="11"/>
  <c r="IA250" i="11"/>
  <c r="CP151" i="11"/>
  <c r="DJ228" i="11"/>
  <c r="FJ289" i="11"/>
  <c r="BI184" i="11"/>
  <c r="IG145" i="11"/>
  <c r="EI122" i="11"/>
  <c r="FH184" i="11"/>
  <c r="CO292" i="11"/>
  <c r="IB121" i="11"/>
  <c r="BJ318" i="11"/>
  <c r="IC124" i="11"/>
  <c r="BH329" i="11"/>
  <c r="FK230" i="11"/>
  <c r="FO325" i="11"/>
  <c r="BF153" i="11"/>
  <c r="IF178" i="11"/>
  <c r="IA68" i="11"/>
  <c r="ID93" i="11"/>
  <c r="BE74" i="11"/>
  <c r="GO239" i="11"/>
  <c r="BM294" i="11"/>
  <c r="GH236" i="11"/>
  <c r="CH94" i="11"/>
  <c r="BC126" i="11"/>
  <c r="EJ58" i="11"/>
  <c r="IK302" i="11"/>
  <c r="DW218" i="11"/>
  <c r="DY290" i="11"/>
  <c r="CU279" i="11"/>
  <c r="CQ288" i="11"/>
  <c r="IG3" i="11"/>
  <c r="ET56" i="11"/>
  <c r="FN309" i="11"/>
  <c r="CN191" i="11"/>
  <c r="GO303" i="11"/>
  <c r="FM255" i="11"/>
  <c r="BG137" i="11"/>
  <c r="IG258" i="11"/>
  <c r="GE340" i="11"/>
  <c r="IJ34" i="11"/>
  <c r="GF273" i="11"/>
  <c r="BD340" i="11"/>
  <c r="FJ264" i="11"/>
  <c r="FI121" i="11"/>
  <c r="EK29" i="11"/>
  <c r="FM329" i="11"/>
  <c r="CO164" i="11"/>
  <c r="ID149" i="11"/>
  <c r="FK228" i="11"/>
  <c r="IG77" i="11"/>
  <c r="FJ99" i="11"/>
  <c r="BD66" i="11"/>
  <c r="EA157" i="11"/>
  <c r="CD60" i="11"/>
  <c r="FK273" i="11"/>
  <c r="BK122" i="11"/>
  <c r="FN127" i="11"/>
  <c r="IC231" i="11"/>
  <c r="IF83" i="11"/>
  <c r="CR343" i="11"/>
  <c r="BK74" i="11"/>
  <c r="HB178" i="11"/>
  <c r="CS190" i="11"/>
  <c r="BI137" i="11"/>
  <c r="DJ340" i="11"/>
  <c r="CO179" i="11"/>
  <c r="IE53" i="11"/>
  <c r="II35" i="11"/>
  <c r="CO199" i="11"/>
  <c r="BM282" i="11"/>
  <c r="AV324" i="11"/>
  <c r="CM155" i="11"/>
  <c r="BH57" i="11"/>
  <c r="IG93" i="11"/>
  <c r="CU239" i="11"/>
  <c r="BC300" i="11"/>
  <c r="CV95" i="11"/>
  <c r="FK217" i="11"/>
  <c r="GL300" i="11"/>
  <c r="CP296" i="11"/>
  <c r="BB241" i="11"/>
  <c r="FI102" i="11"/>
  <c r="FM92" i="11"/>
  <c r="CS59" i="11"/>
  <c r="CO257" i="11"/>
  <c r="CP335" i="11"/>
  <c r="FG223" i="11"/>
  <c r="FL43" i="11"/>
  <c r="GJ227" i="11"/>
  <c r="FI259" i="11"/>
  <c r="GL284" i="11"/>
  <c r="CR108" i="11"/>
  <c r="FK349" i="11"/>
  <c r="FQ226" i="11"/>
  <c r="CV157" i="11"/>
  <c r="BE160" i="11"/>
  <c r="BF327" i="11"/>
  <c r="CP45" i="11"/>
  <c r="FP11" i="11"/>
  <c r="FG5" i="11"/>
  <c r="CM340" i="11"/>
  <c r="ES151" i="11"/>
  <c r="FI256" i="11"/>
  <c r="CN90" i="11"/>
  <c r="BM45" i="11"/>
  <c r="DX82" i="11"/>
  <c r="CM255" i="11"/>
  <c r="BM323" i="11"/>
  <c r="FN218" i="11"/>
  <c r="CM192" i="11"/>
  <c r="IK279" i="11"/>
  <c r="CU256" i="11"/>
  <c r="FM205" i="11"/>
  <c r="BM135" i="11"/>
  <c r="CO249" i="11"/>
  <c r="BI281" i="11"/>
  <c r="CL53" i="11"/>
  <c r="FK116" i="11"/>
  <c r="CU343" i="11"/>
  <c r="BG52" i="11"/>
  <c r="FQ225" i="11"/>
  <c r="FO204" i="11"/>
  <c r="CV237" i="11"/>
  <c r="BL27" i="11"/>
  <c r="DV348" i="11"/>
  <c r="BC344" i="11"/>
  <c r="IF300" i="11"/>
  <c r="FH235" i="11"/>
  <c r="CO291" i="11"/>
  <c r="DZ188" i="11"/>
  <c r="FQ134" i="11"/>
  <c r="GE233" i="11"/>
  <c r="DV129" i="11"/>
  <c r="IA345" i="11"/>
  <c r="FN238" i="11"/>
  <c r="EK34" i="11"/>
  <c r="FJ35" i="11"/>
  <c r="BI175" i="11"/>
  <c r="FK234" i="11"/>
  <c r="FL203" i="11"/>
  <c r="BE184" i="11"/>
  <c r="BC262" i="11"/>
  <c r="CU9" i="11"/>
  <c r="CR135" i="11"/>
  <c r="AU193" i="11"/>
  <c r="EH135" i="11"/>
  <c r="FN179" i="11"/>
  <c r="BI240" i="11"/>
  <c r="DZ130" i="11"/>
  <c r="FM324" i="11"/>
  <c r="CW47" i="11"/>
  <c r="FJ76" i="11"/>
  <c r="CT148" i="11"/>
  <c r="IH341" i="11"/>
  <c r="IK30" i="11"/>
  <c r="BH115" i="11"/>
  <c r="FQ237" i="11"/>
  <c r="CW301" i="11"/>
  <c r="FP295" i="11"/>
  <c r="CI177" i="11"/>
  <c r="IB299" i="11"/>
  <c r="II79" i="11"/>
  <c r="GL227" i="11"/>
  <c r="FG127" i="11"/>
  <c r="DZ146" i="11"/>
  <c r="FH293" i="11"/>
  <c r="IE216" i="11"/>
  <c r="BB112" i="11"/>
  <c r="DV339" i="11"/>
  <c r="FH294" i="11"/>
  <c r="FN222" i="11"/>
  <c r="CX174" i="11"/>
  <c r="BM248" i="11"/>
  <c r="FN141" i="11"/>
  <c r="FO228" i="11"/>
  <c r="CO80" i="11"/>
  <c r="CT183" i="11"/>
  <c r="BJ147" i="11"/>
  <c r="CQ132" i="11"/>
  <c r="IG227" i="11"/>
  <c r="CS294" i="11"/>
  <c r="IC82" i="11"/>
  <c r="FQ246" i="11"/>
  <c r="CJ241" i="11"/>
  <c r="IB144" i="11"/>
  <c r="DJ336" i="11"/>
  <c r="GF346" i="11"/>
  <c r="CN164" i="11"/>
  <c r="ID210" i="11"/>
  <c r="IA224" i="11"/>
  <c r="FK99" i="11"/>
  <c r="CP205" i="11"/>
  <c r="FK57" i="11"/>
  <c r="AD316" i="11"/>
  <c r="IC244" i="11"/>
  <c r="FK6" i="11"/>
  <c r="BM8" i="11"/>
  <c r="BC173" i="11"/>
  <c r="BZ93" i="11"/>
  <c r="FJ218" i="11"/>
  <c r="CT331" i="11"/>
  <c r="GH110" i="11"/>
  <c r="FP271" i="11"/>
  <c r="CP56" i="11"/>
  <c r="AY330" i="11"/>
  <c r="FQ326" i="11"/>
  <c r="CR306" i="11"/>
  <c r="CT338" i="11"/>
  <c r="CJ299" i="11"/>
  <c r="FO41" i="11"/>
  <c r="CM245" i="11"/>
  <c r="EO186" i="11"/>
  <c r="FK280" i="11"/>
  <c r="IB103" i="11"/>
  <c r="BG244" i="11"/>
  <c r="FN341" i="11"/>
  <c r="FK179" i="11"/>
  <c r="BC28" i="11"/>
  <c r="IJ261" i="11"/>
  <c r="FN117" i="11"/>
  <c r="GM260" i="11"/>
  <c r="CR100" i="11"/>
  <c r="IB210" i="11"/>
  <c r="BC258" i="11"/>
  <c r="IF264" i="11"/>
  <c r="IK210" i="11"/>
  <c r="IB203" i="11"/>
  <c r="CR258" i="11"/>
  <c r="BH126" i="11"/>
  <c r="CN89" i="11"/>
  <c r="FO207" i="11"/>
  <c r="ER120" i="11"/>
  <c r="CV122" i="11"/>
  <c r="BC260" i="11"/>
  <c r="EM162" i="11"/>
  <c r="EH28" i="11"/>
  <c r="CQ290" i="11"/>
  <c r="GP63" i="11"/>
  <c r="GL348" i="11"/>
  <c r="BE59" i="11"/>
  <c r="CS261" i="11"/>
  <c r="FL179" i="11"/>
  <c r="CM241" i="11"/>
  <c r="CO84" i="11"/>
  <c r="EN265" i="11"/>
  <c r="BG319" i="11"/>
  <c r="EL235" i="11"/>
  <c r="GL255" i="11"/>
  <c r="GP131" i="11"/>
  <c r="CU97" i="11"/>
  <c r="IF326" i="11"/>
  <c r="BH269" i="11"/>
  <c r="DJ57" i="11"/>
  <c r="BE30" i="11"/>
  <c r="ET225" i="11"/>
  <c r="BJ349" i="11"/>
  <c r="BJ239" i="11"/>
  <c r="GF263" i="11"/>
  <c r="CI139" i="11"/>
  <c r="FJ88" i="11"/>
  <c r="BI215" i="11"/>
  <c r="BK310" i="11"/>
  <c r="BK153" i="11"/>
  <c r="BG60" i="11"/>
  <c r="FL147" i="11"/>
  <c r="FJ6" i="11"/>
  <c r="EH256" i="11"/>
  <c r="EI269" i="11"/>
  <c r="GM230" i="11"/>
  <c r="EL212" i="11"/>
  <c r="EQ67" i="11"/>
  <c r="IH252" i="11"/>
  <c r="BJ238" i="11"/>
  <c r="IG301" i="11"/>
  <c r="GI297" i="11"/>
  <c r="CN138" i="11"/>
  <c r="BL315" i="11"/>
  <c r="BD47" i="11"/>
  <c r="ER60" i="11"/>
  <c r="GJ301" i="11"/>
  <c r="FL119" i="11"/>
  <c r="GL285" i="11"/>
  <c r="BI185" i="11"/>
  <c r="CO330" i="11"/>
  <c r="CI303" i="11"/>
  <c r="EM241" i="11"/>
  <c r="IH229" i="11"/>
  <c r="AD245" i="11"/>
  <c r="DW288" i="11"/>
  <c r="EP293" i="11"/>
  <c r="EN149" i="11"/>
  <c r="GL312" i="11"/>
  <c r="GG230" i="11"/>
  <c r="FG82" i="11"/>
  <c r="EM67" i="11"/>
  <c r="CQ72" i="11"/>
  <c r="AX315" i="11"/>
  <c r="CL250" i="11"/>
  <c r="AQ38" i="11"/>
  <c r="AZ53" i="11"/>
  <c r="IA167" i="11"/>
  <c r="AY142" i="11"/>
  <c r="CL295" i="11"/>
  <c r="IA113" i="11"/>
  <c r="IE109" i="11"/>
  <c r="ET58" i="11"/>
  <c r="IF213" i="11"/>
  <c r="EB103" i="11"/>
  <c r="IE151" i="11"/>
  <c r="CW347" i="11"/>
  <c r="IF297" i="11"/>
  <c r="IH285" i="11"/>
  <c r="FI114" i="11"/>
  <c r="ED200" i="11"/>
  <c r="EC68" i="11"/>
  <c r="IA277" i="11"/>
  <c r="CN255" i="11"/>
  <c r="EG72" i="11"/>
  <c r="IK337" i="11"/>
  <c r="IK254" i="11"/>
  <c r="EA80" i="11"/>
  <c r="IK237" i="11"/>
  <c r="IH175" i="11"/>
  <c r="FH163" i="11"/>
  <c r="II325" i="11"/>
  <c r="BZ340" i="11"/>
  <c r="DX149" i="11"/>
  <c r="BF56" i="11"/>
  <c r="ED63" i="11"/>
  <c r="EF37" i="11"/>
  <c r="EF159" i="11"/>
  <c r="FI6" i="11"/>
  <c r="BZ158" i="11"/>
  <c r="DZ283" i="11"/>
  <c r="FJ73" i="11"/>
  <c r="CW198" i="11"/>
  <c r="CR340" i="11"/>
  <c r="FJ3" i="11"/>
  <c r="DV257" i="11"/>
  <c r="FQ267" i="11"/>
  <c r="CV210" i="11"/>
  <c r="FL335" i="11"/>
  <c r="BJ33" i="11"/>
  <c r="FK266" i="11"/>
  <c r="FJ239" i="11"/>
  <c r="IF282" i="11"/>
  <c r="IA293" i="11"/>
  <c r="IG336" i="11"/>
  <c r="IK304" i="11"/>
  <c r="BF40" i="11"/>
  <c r="BZ132" i="11"/>
  <c r="FI310" i="11"/>
  <c r="IA181" i="11"/>
  <c r="ID73" i="11"/>
  <c r="CV204" i="11"/>
  <c r="FI302" i="11"/>
  <c r="CP239" i="11"/>
  <c r="IE282" i="11"/>
  <c r="AW175" i="11"/>
  <c r="FH335" i="11"/>
  <c r="CX165" i="11"/>
  <c r="FB97" i="11"/>
  <c r="AW99" i="11"/>
  <c r="EF47" i="11"/>
  <c r="CM232" i="11"/>
  <c r="CO309" i="11"/>
  <c r="FO9" i="11"/>
  <c r="IJ298" i="11"/>
  <c r="CR263" i="11"/>
  <c r="DJ36" i="11"/>
  <c r="EE73" i="11"/>
  <c r="IF165" i="11"/>
  <c r="EB282" i="11"/>
  <c r="FM200" i="11"/>
  <c r="FI99" i="11"/>
  <c r="DJ9" i="11"/>
  <c r="ED45" i="11"/>
  <c r="IB87" i="11"/>
  <c r="FG331" i="11"/>
  <c r="DY72" i="11"/>
  <c r="FI144" i="11"/>
  <c r="CT345" i="11"/>
  <c r="II47" i="11"/>
  <c r="IF3" i="11"/>
  <c r="CE276" i="11"/>
  <c r="FP140" i="11"/>
  <c r="EC207" i="11"/>
  <c r="HZ182" i="11"/>
  <c r="CU187" i="11"/>
  <c r="AS33" i="11"/>
  <c r="FH62" i="11"/>
  <c r="CS158" i="11"/>
  <c r="EC178" i="11"/>
  <c r="IA195" i="11"/>
  <c r="CU170" i="11"/>
  <c r="DJ246" i="11"/>
  <c r="IF308" i="11"/>
  <c r="IH62" i="11"/>
  <c r="IG206" i="11"/>
  <c r="EE205" i="11"/>
  <c r="EB136" i="11"/>
  <c r="FP230" i="11"/>
  <c r="FN230" i="11"/>
  <c r="FI342" i="11"/>
  <c r="FO214" i="11"/>
  <c r="IE333" i="11"/>
  <c r="BK331" i="11"/>
  <c r="EB79" i="11"/>
  <c r="CN187" i="11"/>
  <c r="IH348" i="11"/>
  <c r="FH63" i="11"/>
  <c r="IC98" i="11"/>
  <c r="CW288" i="11"/>
  <c r="BE27" i="11"/>
  <c r="GK59" i="11"/>
  <c r="CN74" i="11"/>
  <c r="FJ69" i="11"/>
  <c r="DZ154" i="11"/>
  <c r="CX147" i="11"/>
  <c r="IA209" i="11"/>
  <c r="FQ93" i="11"/>
  <c r="EC256" i="11"/>
  <c r="BA280" i="11"/>
  <c r="IB115" i="11"/>
  <c r="BZ286" i="11"/>
  <c r="EH334" i="11"/>
  <c r="EH333" i="11"/>
  <c r="FP287" i="11"/>
  <c r="BZ108" i="11"/>
  <c r="CX249" i="11"/>
  <c r="IB31" i="11"/>
  <c r="ID219" i="11"/>
  <c r="EB268" i="11"/>
  <c r="CR313" i="11"/>
  <c r="IH143" i="11"/>
  <c r="EG107" i="11"/>
  <c r="CN175" i="11"/>
  <c r="FL235" i="11"/>
  <c r="FM43" i="11"/>
  <c r="IE269" i="11"/>
  <c r="DW294" i="11"/>
  <c r="AV76" i="11"/>
  <c r="AT111" i="11"/>
  <c r="EF113" i="11"/>
  <c r="FI154" i="11"/>
  <c r="EB113" i="11"/>
  <c r="FO342" i="11"/>
  <c r="FI151" i="11"/>
  <c r="DV277" i="11"/>
  <c r="FO32" i="11"/>
  <c r="EE240" i="11"/>
  <c r="BK202" i="11"/>
  <c r="II220" i="11"/>
  <c r="HB307" i="11"/>
  <c r="CR115" i="11"/>
  <c r="CL97" i="11"/>
  <c r="IG323" i="11"/>
  <c r="CN293" i="11"/>
  <c r="EF202" i="11"/>
  <c r="EE221" i="11"/>
  <c r="ED72" i="11"/>
  <c r="FP122" i="11"/>
  <c r="DW82" i="11"/>
  <c r="BG207" i="11"/>
  <c r="BF285" i="11"/>
  <c r="EK296" i="11"/>
  <c r="FP93" i="11"/>
  <c r="FM82" i="11"/>
  <c r="IF175" i="11"/>
  <c r="FN251" i="11"/>
  <c r="FQ47" i="11"/>
  <c r="DV243" i="11"/>
  <c r="BI9" i="11"/>
  <c r="HB230" i="11"/>
  <c r="IH272" i="11"/>
  <c r="DY275" i="11"/>
  <c r="FK313" i="11"/>
  <c r="ET311" i="11"/>
  <c r="DW83" i="11"/>
  <c r="FO267" i="11"/>
  <c r="EE323" i="11"/>
  <c r="ID67" i="11"/>
  <c r="IK8" i="11"/>
  <c r="II87" i="11"/>
  <c r="ET307" i="11"/>
  <c r="II176" i="11"/>
  <c r="FK132" i="11"/>
  <c r="ID332" i="11"/>
  <c r="CR282" i="11"/>
  <c r="FQ103" i="11"/>
  <c r="EA135" i="11"/>
  <c r="GM211" i="11"/>
  <c r="BF166" i="11"/>
  <c r="CM103" i="11"/>
  <c r="IA77" i="11"/>
  <c r="AD85" i="11"/>
  <c r="BK236" i="11"/>
  <c r="FK332" i="11"/>
  <c r="CP334" i="11"/>
  <c r="FN347" i="11"/>
  <c r="CT286" i="11"/>
  <c r="BD208" i="11"/>
  <c r="FI216" i="11"/>
  <c r="CS128" i="11"/>
  <c r="CS101" i="11"/>
  <c r="CR349" i="11"/>
  <c r="DJ170" i="11"/>
  <c r="CR53" i="11"/>
  <c r="CU183" i="11"/>
  <c r="BM292" i="11"/>
  <c r="CM176" i="11"/>
  <c r="FH110" i="11"/>
  <c r="FK8" i="11"/>
  <c r="GJ346" i="11"/>
  <c r="CX11" i="11"/>
  <c r="CR174" i="11"/>
  <c r="CN177" i="11"/>
  <c r="GH322" i="11"/>
  <c r="FP296" i="11"/>
  <c r="BM329" i="11"/>
  <c r="FO54" i="11"/>
  <c r="BB80" i="11"/>
  <c r="CB245" i="11"/>
  <c r="IH173" i="11"/>
  <c r="FQ292" i="11"/>
  <c r="GL280" i="11"/>
  <c r="DW167" i="11"/>
  <c r="EE3" i="11"/>
  <c r="FJ300" i="11"/>
  <c r="DJ142" i="11"/>
  <c r="CQ276" i="11"/>
  <c r="BG253" i="11"/>
  <c r="FK107" i="11"/>
  <c r="CT118" i="11"/>
  <c r="II7" i="11"/>
  <c r="BL168" i="11"/>
  <c r="CP125" i="11"/>
  <c r="BM265" i="11"/>
  <c r="CO322" i="11"/>
  <c r="BK93" i="11"/>
  <c r="IC194" i="11"/>
  <c r="GI267" i="11"/>
  <c r="FJ203" i="11"/>
  <c r="CS47" i="11"/>
  <c r="BF151" i="11"/>
  <c r="DJ61" i="11"/>
  <c r="FN335" i="11"/>
  <c r="FM209" i="11"/>
  <c r="FL198" i="11"/>
  <c r="BL313" i="11"/>
  <c r="CU229" i="11"/>
  <c r="CU153" i="11"/>
  <c r="BC204" i="11"/>
  <c r="GG158" i="11"/>
  <c r="GM110" i="11"/>
  <c r="FI314" i="11"/>
  <c r="DV293" i="11"/>
  <c r="BG130" i="11"/>
  <c r="IJ31" i="11"/>
  <c r="CU286" i="11"/>
  <c r="AV6" i="11"/>
  <c r="IJ183" i="11"/>
  <c r="BE143" i="11"/>
  <c r="EB205" i="11"/>
  <c r="BN299" i="11"/>
  <c r="BG332" i="11"/>
  <c r="FM83" i="11"/>
  <c r="CM319" i="11"/>
  <c r="CT306" i="11"/>
  <c r="BL145" i="11"/>
  <c r="FO144" i="11"/>
  <c r="DJ309" i="11"/>
  <c r="AU326" i="11"/>
  <c r="FL109" i="11"/>
  <c r="AD144" i="11"/>
  <c r="IK138" i="11"/>
  <c r="FH156" i="11"/>
  <c r="FR113" i="11"/>
  <c r="CM184" i="11"/>
  <c r="FI65" i="11"/>
  <c r="IA140" i="11"/>
  <c r="FG275" i="11"/>
  <c r="CR228" i="11"/>
  <c r="CW215" i="11"/>
  <c r="CO175" i="11"/>
  <c r="CO207" i="11"/>
  <c r="CE91" i="11"/>
  <c r="BH157" i="11"/>
  <c r="BD83" i="11"/>
  <c r="CB274" i="11"/>
  <c r="BG211" i="11"/>
  <c r="BH67" i="11"/>
  <c r="FN72" i="11"/>
  <c r="CU56" i="11"/>
  <c r="AX106" i="11"/>
  <c r="FI92" i="11"/>
  <c r="IE316" i="11"/>
  <c r="EC312" i="11"/>
  <c r="IF138" i="11"/>
  <c r="BH230" i="11"/>
  <c r="ID104" i="11"/>
  <c r="GO83" i="11"/>
  <c r="DX278" i="11"/>
  <c r="CU235" i="11"/>
  <c r="DJ75" i="11"/>
  <c r="BL81" i="11"/>
  <c r="IG217" i="11"/>
  <c r="IC305" i="11"/>
  <c r="CP67" i="11"/>
  <c r="CT167" i="11"/>
  <c r="EA253" i="11"/>
  <c r="FH247" i="11"/>
  <c r="CA78" i="11"/>
  <c r="IB332" i="11"/>
  <c r="IE346" i="11"/>
  <c r="FG37" i="11"/>
  <c r="FM170" i="11"/>
  <c r="BZ298" i="11"/>
  <c r="GL53" i="11"/>
  <c r="FR161" i="11"/>
  <c r="GE87" i="11"/>
  <c r="FK29" i="11"/>
  <c r="CG33" i="11"/>
  <c r="II68" i="11"/>
  <c r="BL129" i="11"/>
  <c r="BE96" i="11"/>
  <c r="DY300" i="11"/>
  <c r="FM162" i="11"/>
  <c r="FJ59" i="11"/>
  <c r="II107" i="11"/>
  <c r="FO75" i="11"/>
  <c r="CP157" i="11"/>
  <c r="IK75" i="11"/>
  <c r="FR112" i="11"/>
  <c r="IA285" i="11"/>
  <c r="FH132" i="11"/>
  <c r="CU298" i="11"/>
  <c r="GK77" i="11"/>
  <c r="IB80" i="11"/>
  <c r="FG307" i="11"/>
  <c r="GO330" i="11"/>
  <c r="BK207" i="11"/>
  <c r="IG286" i="11"/>
  <c r="CR185" i="11"/>
  <c r="BN171" i="11"/>
  <c r="FM185" i="11"/>
  <c r="IJ258" i="11"/>
  <c r="FM316" i="11"/>
  <c r="CT147" i="11"/>
  <c r="CM43" i="11"/>
  <c r="BN325" i="11"/>
  <c r="EM56" i="11"/>
  <c r="EJ41" i="11"/>
  <c r="FP278" i="11"/>
  <c r="EM69" i="11"/>
  <c r="IC50" i="11"/>
  <c r="IG178" i="11"/>
  <c r="IE343" i="11"/>
  <c r="CN30" i="11"/>
  <c r="IA275" i="11"/>
  <c r="GH36" i="11"/>
  <c r="IE133" i="11"/>
  <c r="BF336" i="11"/>
  <c r="CT244" i="11"/>
  <c r="CV144" i="11"/>
  <c r="GK318" i="11"/>
  <c r="CO281" i="11"/>
  <c r="DJ153" i="11"/>
  <c r="EK145" i="11"/>
  <c r="CR309" i="11"/>
  <c r="CS270" i="11"/>
  <c r="CV219" i="11"/>
  <c r="FH315" i="11"/>
  <c r="DV149" i="11"/>
  <c r="FQ262" i="11"/>
  <c r="FL223" i="11"/>
  <c r="CO246" i="11"/>
  <c r="AD286" i="11"/>
  <c r="CM228" i="11"/>
  <c r="II333" i="11"/>
  <c r="BJ207" i="11"/>
  <c r="EL279" i="11"/>
  <c r="GO145" i="11"/>
  <c r="EA346" i="11"/>
  <c r="FL189" i="11"/>
  <c r="BK125" i="11"/>
  <c r="IG126" i="11"/>
  <c r="CN194" i="11"/>
  <c r="AD40" i="11"/>
  <c r="EO223" i="11"/>
  <c r="DJ186" i="11"/>
  <c r="DJ139" i="11"/>
  <c r="FK233" i="11"/>
  <c r="EA316" i="11"/>
  <c r="CS298" i="11"/>
  <c r="IG135" i="11"/>
  <c r="BF225" i="11"/>
  <c r="FP83" i="11"/>
  <c r="CP247" i="11"/>
  <c r="BF230" i="11"/>
  <c r="CU174" i="11"/>
  <c r="GK232" i="11"/>
  <c r="FJ202" i="11"/>
  <c r="FL349" i="11"/>
  <c r="EH124" i="11"/>
  <c r="FQ51" i="11"/>
  <c r="CL223" i="11"/>
  <c r="CB125" i="11"/>
  <c r="CW156" i="11"/>
  <c r="GM323" i="11"/>
  <c r="IC216" i="11"/>
  <c r="DY270" i="11"/>
  <c r="FP151" i="11"/>
  <c r="CP293" i="11"/>
  <c r="CR33" i="11"/>
  <c r="DV72" i="11"/>
  <c r="FN246" i="11"/>
  <c r="EN293" i="11"/>
  <c r="CA106" i="11"/>
  <c r="FP304" i="11"/>
  <c r="FR182" i="11"/>
  <c r="CS227" i="11"/>
  <c r="FJ304" i="11"/>
  <c r="IJ292" i="11"/>
  <c r="DY92" i="11"/>
  <c r="BC228" i="11"/>
  <c r="IK114" i="11"/>
  <c r="EC257" i="11"/>
  <c r="IH192" i="11"/>
  <c r="CM263" i="11"/>
  <c r="DJ319" i="11"/>
  <c r="BH327" i="11"/>
  <c r="CW222" i="11"/>
  <c r="GJ343" i="11"/>
  <c r="CW213" i="11"/>
  <c r="AD150" i="11"/>
  <c r="FI182" i="11"/>
  <c r="CQ2" i="11"/>
  <c r="GE316" i="11"/>
  <c r="CM229" i="11"/>
  <c r="FO109" i="11"/>
  <c r="GL330" i="11"/>
  <c r="IE347" i="11"/>
  <c r="BJ204" i="11"/>
  <c r="BC242" i="11"/>
  <c r="CV111" i="11"/>
  <c r="IC2" i="11"/>
  <c r="FH88" i="11"/>
  <c r="CO90" i="11"/>
  <c r="FN104" i="11"/>
  <c r="ER111" i="11"/>
  <c r="CN345" i="11"/>
  <c r="GE331" i="11"/>
  <c r="FG343" i="11"/>
  <c r="EF40" i="11"/>
  <c r="BC339" i="11"/>
  <c r="CP343" i="11"/>
  <c r="FK180" i="11"/>
  <c r="DY86" i="11"/>
  <c r="ET10" i="11"/>
  <c r="CT97" i="11"/>
  <c r="FJ238" i="11"/>
  <c r="FM224" i="11"/>
  <c r="FK36" i="11"/>
  <c r="FP288" i="11"/>
  <c r="FL225" i="11"/>
  <c r="FM141" i="11"/>
  <c r="ED261" i="11"/>
  <c r="FK331" i="11"/>
  <c r="BD91" i="11"/>
  <c r="ED340" i="11"/>
  <c r="FJ278" i="11"/>
  <c r="FI34" i="11"/>
  <c r="BD184" i="11"/>
  <c r="CM193" i="11"/>
  <c r="BI324" i="11"/>
  <c r="CT297" i="11"/>
  <c r="ES331" i="11"/>
  <c r="FG90" i="11"/>
  <c r="FO80" i="11"/>
  <c r="BM223" i="11"/>
  <c r="FL144" i="11"/>
  <c r="EN261" i="11"/>
  <c r="IH274" i="11"/>
  <c r="IF186" i="11"/>
  <c r="DV96" i="11"/>
  <c r="FP212" i="11"/>
  <c r="CP186" i="11"/>
  <c r="CR189" i="11"/>
  <c r="CM280" i="11"/>
  <c r="II37" i="11"/>
  <c r="FG179" i="11"/>
  <c r="CS120" i="11"/>
  <c r="GF276" i="11"/>
  <c r="FO191" i="11"/>
  <c r="IK46" i="11"/>
  <c r="FK5" i="11"/>
  <c r="FG269" i="11"/>
  <c r="GG100" i="11"/>
  <c r="FM240" i="11"/>
  <c r="BH303" i="11"/>
  <c r="CM5" i="11"/>
  <c r="IG310" i="11"/>
  <c r="CU273" i="11"/>
  <c r="GO348" i="11"/>
  <c r="FK238" i="11"/>
  <c r="FG216" i="11"/>
  <c r="IE128" i="11"/>
  <c r="FO100" i="11"/>
  <c r="CD113" i="11"/>
  <c r="AD181" i="11"/>
  <c r="BB305" i="11"/>
  <c r="GL290" i="11"/>
  <c r="CR97" i="11"/>
  <c r="II265" i="11"/>
  <c r="GG45" i="11"/>
  <c r="BN219" i="11"/>
  <c r="CW223" i="11"/>
  <c r="FH349" i="11"/>
  <c r="DY64" i="11"/>
  <c r="FI249" i="11"/>
  <c r="FJ340" i="11"/>
  <c r="DV128" i="11"/>
  <c r="GH295" i="11"/>
  <c r="CX135" i="11"/>
  <c r="CU275" i="11"/>
  <c r="IA314" i="11"/>
  <c r="BM131" i="11"/>
  <c r="BF305" i="11"/>
  <c r="CW330" i="11"/>
  <c r="FL41" i="11"/>
  <c r="FJ71" i="11"/>
  <c r="EJ87" i="11"/>
  <c r="CV247" i="11"/>
  <c r="FO163" i="11"/>
  <c r="CV316" i="11"/>
  <c r="IB102" i="11"/>
  <c r="ES63" i="11"/>
  <c r="IG170" i="11"/>
  <c r="FO192" i="11"/>
  <c r="GF278" i="11"/>
  <c r="DJ192" i="11"/>
  <c r="CP176" i="11"/>
  <c r="CU71" i="11"/>
  <c r="CA272" i="11"/>
  <c r="CX265" i="11"/>
  <c r="CO230" i="11"/>
  <c r="AQ104" i="11"/>
  <c r="IA346" i="11"/>
  <c r="ID160" i="11"/>
  <c r="FQ351" i="11"/>
  <c r="CD311" i="11"/>
  <c r="FM59" i="11"/>
  <c r="BG114" i="11"/>
  <c r="EK197" i="11"/>
  <c r="FK171" i="11"/>
  <c r="IG275" i="11"/>
  <c r="GJ296" i="11"/>
  <c r="CW275" i="11"/>
  <c r="FL197" i="11"/>
  <c r="CT73" i="11"/>
  <c r="IH314" i="11"/>
  <c r="FM135" i="11"/>
  <c r="FN68" i="11"/>
  <c r="BJ190" i="11"/>
  <c r="CM218" i="11"/>
  <c r="FG99" i="11"/>
  <c r="IJ146" i="11"/>
  <c r="IC246" i="11"/>
  <c r="EH230" i="11"/>
  <c r="BK187" i="11"/>
  <c r="BG157" i="11"/>
  <c r="CM115" i="11"/>
  <c r="DW42" i="11"/>
  <c r="DZ229" i="11"/>
  <c r="FM104" i="11"/>
  <c r="FO349" i="11"/>
  <c r="FP64" i="11"/>
  <c r="FQ290" i="11"/>
  <c r="FM349" i="11"/>
  <c r="FO134" i="11"/>
  <c r="DV284" i="11"/>
  <c r="BK288" i="11"/>
  <c r="DJ346" i="11"/>
  <c r="CV339" i="11"/>
  <c r="GI88" i="11"/>
  <c r="IF317" i="11"/>
  <c r="FQ259" i="11"/>
  <c r="CP344" i="11"/>
  <c r="BM300" i="11"/>
  <c r="BL234" i="11"/>
  <c r="BC323" i="11"/>
  <c r="FQ217" i="11"/>
  <c r="FO219" i="11"/>
  <c r="IJ47" i="11"/>
  <c r="CM141" i="11"/>
  <c r="GF288" i="11"/>
  <c r="GN282" i="11"/>
  <c r="FG277" i="11"/>
  <c r="ES328" i="11"/>
  <c r="EI184" i="11"/>
  <c r="IC3" i="11"/>
  <c r="IF114" i="11"/>
  <c r="FN85" i="11"/>
  <c r="CQ339" i="11"/>
  <c r="FL146" i="11"/>
  <c r="FM225" i="11"/>
  <c r="IB89" i="11"/>
  <c r="EC335" i="11"/>
  <c r="CS146" i="11"/>
  <c r="BD327" i="11"/>
  <c r="II119" i="11"/>
  <c r="IF4" i="11"/>
  <c r="FN121" i="11"/>
  <c r="CX127" i="11"/>
  <c r="DV120" i="11"/>
  <c r="FG311" i="11"/>
  <c r="FO285" i="11"/>
  <c r="DV266" i="11"/>
  <c r="DX204" i="11"/>
  <c r="ID179" i="11"/>
  <c r="CO178" i="11"/>
  <c r="FI69" i="11"/>
  <c r="CT94" i="11"/>
  <c r="FI157" i="11"/>
  <c r="GF242" i="11"/>
  <c r="BJ111" i="11"/>
  <c r="EQ339" i="11"/>
  <c r="CD309" i="11"/>
  <c r="FJ172" i="11"/>
  <c r="CT218" i="11"/>
  <c r="FM94" i="11"/>
  <c r="IH36" i="11"/>
  <c r="BC63" i="11"/>
  <c r="FN295" i="11"/>
  <c r="FQ321" i="11"/>
  <c r="DV83" i="11"/>
  <c r="DV125" i="11"/>
  <c r="FN52" i="11"/>
  <c r="IJ126" i="11"/>
  <c r="BC304" i="11"/>
  <c r="CH247" i="11"/>
  <c r="FH277" i="11"/>
  <c r="BK75" i="11"/>
  <c r="FH340" i="11"/>
  <c r="FJ170" i="11"/>
  <c r="DJ311" i="11"/>
  <c r="ET305" i="11"/>
  <c r="CV272" i="11"/>
  <c r="BD294" i="11"/>
  <c r="CT200" i="11"/>
  <c r="CB84" i="11"/>
  <c r="CS304" i="11"/>
  <c r="FQ341" i="11"/>
  <c r="FK121" i="11"/>
  <c r="FP2" i="11"/>
  <c r="FO283" i="11"/>
  <c r="IH194" i="11"/>
  <c r="FH347" i="11"/>
  <c r="BG76" i="11"/>
  <c r="CU31" i="11"/>
  <c r="BG175" i="11"/>
  <c r="CC350" i="11"/>
  <c r="DV171" i="11"/>
  <c r="BH214" i="11"/>
  <c r="GM68" i="11"/>
  <c r="FO223" i="11"/>
  <c r="BJ129" i="11"/>
  <c r="EI292" i="11"/>
  <c r="BF242" i="11"/>
  <c r="GK203" i="11"/>
  <c r="BC95" i="11"/>
  <c r="FH170" i="11"/>
  <c r="FM284" i="11"/>
  <c r="CQ215" i="11"/>
  <c r="EK174" i="11"/>
  <c r="CO137" i="11"/>
  <c r="CU190" i="11"/>
  <c r="CV5" i="11"/>
  <c r="GO98" i="11"/>
  <c r="CW119" i="11"/>
  <c r="CO329" i="11"/>
  <c r="IE81" i="11"/>
  <c r="CW140" i="11"/>
  <c r="CU149" i="11"/>
  <c r="BE70" i="11"/>
  <c r="FP284" i="11"/>
  <c r="DV220" i="11"/>
  <c r="FG189" i="11"/>
  <c r="IB226" i="11"/>
  <c r="FH90" i="11"/>
  <c r="BM293" i="11"/>
  <c r="BF69" i="11"/>
  <c r="CN68" i="11"/>
  <c r="BJ75" i="11"/>
  <c r="BL50" i="11"/>
  <c r="CW163" i="11"/>
  <c r="CP333" i="11"/>
  <c r="GJ55" i="11"/>
  <c r="FG213" i="11"/>
  <c r="EI244" i="11"/>
  <c r="DJ133" i="11"/>
  <c r="FL162" i="11"/>
  <c r="CO83" i="11"/>
  <c r="FP146" i="11"/>
  <c r="CG277" i="11"/>
  <c r="BJ149" i="11"/>
  <c r="ET315" i="11"/>
  <c r="IF137" i="11"/>
  <c r="GH204" i="11"/>
  <c r="FH172" i="11"/>
  <c r="BM286" i="11"/>
  <c r="BM136" i="11"/>
  <c r="GJ286" i="11"/>
  <c r="CT39" i="11"/>
  <c r="GK239" i="11"/>
  <c r="GH237" i="11"/>
  <c r="FL336" i="11"/>
  <c r="GO225" i="11"/>
  <c r="IK231" i="11"/>
  <c r="BE104" i="11"/>
  <c r="GM220" i="11"/>
  <c r="GO52" i="11"/>
  <c r="BL34" i="11"/>
  <c r="CK129" i="11"/>
  <c r="GN128" i="11"/>
  <c r="BD97" i="11"/>
  <c r="FL204" i="11"/>
  <c r="FO254" i="11"/>
  <c r="GL215" i="11"/>
  <c r="CW105" i="11"/>
  <c r="CG328" i="11"/>
  <c r="CM168" i="11"/>
  <c r="AD60" i="11"/>
  <c r="ES345" i="11"/>
  <c r="BF348" i="11"/>
  <c r="EO324" i="11"/>
  <c r="II34" i="11"/>
  <c r="BF131" i="11"/>
  <c r="HB56" i="11"/>
  <c r="FP307" i="11"/>
  <c r="CS256" i="11"/>
  <c r="CM278" i="11"/>
  <c r="FJ79" i="11"/>
  <c r="AD256" i="11"/>
  <c r="FG198" i="11"/>
  <c r="IK154" i="11"/>
  <c r="AD198" i="11"/>
  <c r="BJ27" i="11"/>
  <c r="CP260" i="11"/>
  <c r="FG195" i="11"/>
  <c r="CE349" i="11"/>
  <c r="AU194" i="11"/>
  <c r="BE329" i="11"/>
  <c r="BE29" i="11"/>
  <c r="FK304" i="11"/>
  <c r="ER45" i="11"/>
  <c r="BJ7" i="11"/>
  <c r="BD56" i="11"/>
  <c r="BL127" i="11"/>
  <c r="EO234" i="11"/>
  <c r="GL62" i="11"/>
  <c r="FH339" i="11"/>
  <c r="GM321" i="11"/>
  <c r="FO113" i="11"/>
  <c r="BJ301" i="11"/>
  <c r="FG246" i="11"/>
  <c r="FM5" i="11"/>
  <c r="BB160" i="11"/>
  <c r="FM220" i="11"/>
  <c r="BH261" i="11"/>
  <c r="FG184" i="11"/>
  <c r="IF121" i="11"/>
  <c r="FJ283" i="11"/>
  <c r="CU145" i="11"/>
  <c r="FL91" i="11"/>
  <c r="CM330" i="11"/>
  <c r="CT74" i="11"/>
  <c r="IC126" i="11"/>
  <c r="GI344" i="11"/>
  <c r="EM74" i="11"/>
  <c r="BC231" i="11"/>
  <c r="IK275" i="11"/>
  <c r="GH214" i="11"/>
  <c r="FJ232" i="11"/>
  <c r="GE302" i="11"/>
  <c r="AD86" i="11"/>
  <c r="IC316" i="11"/>
  <c r="CF117" i="11"/>
  <c r="BC172" i="11"/>
  <c r="CJ164" i="11"/>
  <c r="BG280" i="11"/>
  <c r="CQ224" i="11"/>
  <c r="EL113" i="11"/>
  <c r="IB317" i="11"/>
  <c r="IC54" i="11"/>
  <c r="CU222" i="11"/>
  <c r="II215" i="11"/>
  <c r="CM326" i="11"/>
  <c r="FL267" i="11"/>
  <c r="CX342" i="11"/>
  <c r="FJ199" i="11"/>
  <c r="GK222" i="11"/>
  <c r="GI341" i="11"/>
  <c r="FH284" i="11"/>
  <c r="CV238" i="11"/>
  <c r="EP232" i="11"/>
  <c r="BK322" i="11"/>
  <c r="FO239" i="11"/>
  <c r="GH323" i="11"/>
  <c r="IE46" i="11"/>
  <c r="BL319" i="11"/>
  <c r="CB147" i="11"/>
  <c r="BF349" i="11"/>
  <c r="IA40" i="11"/>
  <c r="EI264" i="11"/>
  <c r="DJ270" i="11"/>
  <c r="BC293" i="11"/>
  <c r="GF252" i="11"/>
  <c r="IJ329" i="11"/>
  <c r="EP33" i="11"/>
  <c r="BF169" i="11"/>
  <c r="FK265" i="11"/>
  <c r="CW115" i="11"/>
  <c r="BG89" i="11"/>
  <c r="CD186" i="11"/>
  <c r="FN59" i="11"/>
  <c r="BE255" i="11"/>
  <c r="FP148" i="11"/>
  <c r="FJ169" i="11"/>
  <c r="CS309" i="11"/>
  <c r="DV145" i="11"/>
  <c r="IA256" i="11"/>
  <c r="CQ176" i="11"/>
  <c r="CR94" i="11"/>
  <c r="CO115" i="11"/>
  <c r="FG299" i="11"/>
  <c r="CM126" i="11"/>
  <c r="EO220" i="11"/>
  <c r="DV296" i="11"/>
  <c r="BK76" i="11"/>
  <c r="BM88" i="11"/>
  <c r="ID33" i="11"/>
  <c r="GO295" i="11"/>
  <c r="GI11" i="11"/>
  <c r="CR237" i="11"/>
  <c r="AR203" i="11"/>
  <c r="AS254" i="11"/>
  <c r="CL5" i="11"/>
  <c r="AW53" i="11"/>
  <c r="EE266" i="11"/>
  <c r="FD125" i="11"/>
  <c r="DW202" i="11"/>
  <c r="EC280" i="11"/>
  <c r="ET166" i="11"/>
  <c r="HB279" i="11"/>
  <c r="IE145" i="11"/>
  <c r="IK261" i="11"/>
  <c r="ET295" i="11"/>
  <c r="EC182" i="11"/>
  <c r="IG248" i="11"/>
  <c r="EG151" i="11"/>
  <c r="EC61" i="11"/>
  <c r="IC131" i="11"/>
  <c r="IG183" i="11"/>
  <c r="IC163" i="11"/>
  <c r="HB253" i="11"/>
  <c r="IF268" i="11"/>
  <c r="EG229" i="11"/>
  <c r="DJ267" i="11"/>
  <c r="EC163" i="11"/>
  <c r="EF59" i="11"/>
  <c r="HB311" i="11"/>
  <c r="IF185" i="11"/>
  <c r="CR6" i="11"/>
  <c r="CV205" i="11"/>
  <c r="DX137" i="11"/>
  <c r="HB204" i="11"/>
  <c r="BG44" i="11"/>
  <c r="CR312" i="11"/>
  <c r="DY186" i="11"/>
  <c r="CL79" i="11"/>
  <c r="EG257" i="11"/>
  <c r="FQ260" i="11"/>
  <c r="IC248" i="11"/>
  <c r="BM288" i="11"/>
  <c r="FJ195" i="11"/>
  <c r="DV156" i="11"/>
  <c r="BZ248" i="11"/>
  <c r="II234" i="11"/>
  <c r="BG213" i="11"/>
  <c r="FP71" i="11"/>
  <c r="EE6" i="11"/>
  <c r="FK123" i="11"/>
  <c r="CO184" i="11"/>
  <c r="CS310" i="11"/>
  <c r="IK153" i="11"/>
  <c r="FI133" i="11"/>
  <c r="CW302" i="11"/>
  <c r="FJ211" i="11"/>
  <c r="FL292" i="11"/>
  <c r="DZ9" i="11"/>
  <c r="IJ276" i="11"/>
  <c r="IA144" i="11"/>
  <c r="BI312" i="11"/>
  <c r="IC171" i="11"/>
  <c r="IC146" i="11"/>
  <c r="BZ260" i="11"/>
  <c r="EB319" i="11"/>
  <c r="CV301" i="11"/>
  <c r="EE234" i="11"/>
  <c r="HB72" i="11"/>
  <c r="CT339" i="11"/>
  <c r="EA119" i="11"/>
  <c r="IC252" i="11"/>
  <c r="CN200" i="11"/>
  <c r="EH27" i="11"/>
  <c r="AV57" i="11"/>
  <c r="FL310" i="11"/>
  <c r="IC345" i="11"/>
  <c r="EE268" i="11"/>
  <c r="DY280" i="11"/>
  <c r="IK193" i="11"/>
  <c r="IB223" i="11"/>
  <c r="HB241" i="11"/>
  <c r="DJ152" i="11"/>
  <c r="AQ10" i="11"/>
  <c r="DY84" i="11"/>
  <c r="IJ73" i="11"/>
  <c r="DW173" i="11"/>
  <c r="HB119" i="11"/>
  <c r="CM32" i="11"/>
  <c r="FM231" i="11"/>
  <c r="CQ271" i="11"/>
  <c r="CS78" i="11"/>
  <c r="DZ157" i="11"/>
  <c r="IF212" i="11"/>
  <c r="FG77" i="11"/>
  <c r="FK109" i="11"/>
  <c r="ET62" i="11"/>
  <c r="IF149" i="11"/>
  <c r="CW258" i="11"/>
  <c r="DW68" i="11"/>
  <c r="IJ169" i="11"/>
  <c r="FO232" i="11"/>
  <c r="FM290" i="11"/>
  <c r="BA331" i="11"/>
  <c r="DY209" i="11"/>
  <c r="IA327" i="11"/>
  <c r="DX133" i="11"/>
  <c r="HB248" i="11"/>
  <c r="CW329" i="11"/>
  <c r="EB208" i="11"/>
  <c r="ID245" i="11"/>
  <c r="DJ84" i="11"/>
  <c r="FP251" i="11"/>
  <c r="BB240" i="11"/>
  <c r="II91" i="11"/>
  <c r="IB258" i="11"/>
  <c r="FG153" i="11"/>
  <c r="II268" i="11"/>
  <c r="CO327" i="11"/>
  <c r="EP168" i="11"/>
  <c r="BD122" i="11"/>
  <c r="CT34" i="11"/>
  <c r="CJ148" i="11"/>
  <c r="FO53" i="11"/>
  <c r="FI298" i="11"/>
  <c r="AW243" i="11"/>
  <c r="DW113" i="11"/>
  <c r="IE221" i="11"/>
  <c r="EB74" i="11"/>
  <c r="DY324" i="11"/>
  <c r="IA326" i="11"/>
  <c r="FL107" i="11"/>
  <c r="DY83" i="11"/>
  <c r="IG44" i="11"/>
  <c r="IC78" i="11"/>
  <c r="CL31" i="11"/>
  <c r="IH188" i="11"/>
  <c r="FI75" i="11"/>
  <c r="ID134" i="11"/>
  <c r="AY228" i="11"/>
  <c r="FG29" i="11"/>
  <c r="IJ291" i="11"/>
  <c r="HB29" i="11"/>
  <c r="DW94" i="11"/>
  <c r="BJ150" i="11"/>
  <c r="BC100" i="11"/>
  <c r="DJ3" i="11"/>
  <c r="IJ237" i="11"/>
  <c r="FK219" i="11"/>
  <c r="IG230" i="11"/>
  <c r="EB135" i="11"/>
  <c r="EE131" i="11"/>
  <c r="FK239" i="11"/>
  <c r="FK84" i="11"/>
  <c r="EH246" i="11"/>
  <c r="CM169" i="11"/>
  <c r="HB264" i="11"/>
  <c r="IE334" i="11"/>
  <c r="II168" i="11"/>
  <c r="IJ239" i="11"/>
  <c r="IA259" i="11"/>
  <c r="FH187" i="11"/>
  <c r="EA191" i="11"/>
  <c r="IG273" i="11"/>
  <c r="IF287" i="11"/>
  <c r="CR311" i="11"/>
  <c r="IK35" i="11"/>
  <c r="FH301" i="11"/>
  <c r="FQ350" i="11"/>
  <c r="EB247" i="11"/>
  <c r="FN77" i="11"/>
  <c r="ED294" i="11"/>
  <c r="CS62" i="11"/>
  <c r="FP87" i="11"/>
  <c r="FP75" i="11"/>
  <c r="FI130" i="11"/>
  <c r="IC204" i="11"/>
  <c r="IC182" i="11"/>
  <c r="DJ165" i="11"/>
  <c r="FP326" i="11"/>
  <c r="IB194" i="11"/>
  <c r="BZ350" i="11"/>
  <c r="CS210" i="11"/>
  <c r="FQ66" i="11"/>
  <c r="BZ36" i="11"/>
  <c r="FP185" i="11"/>
  <c r="FK37" i="11"/>
  <c r="CW272" i="11"/>
  <c r="BZ162" i="11"/>
  <c r="FP216" i="11"/>
  <c r="EH257" i="11"/>
  <c r="IA103" i="11"/>
  <c r="CP222" i="11"/>
  <c r="FK281" i="11"/>
  <c r="ED192" i="11"/>
  <c r="FQ146" i="11"/>
  <c r="CR136" i="11"/>
  <c r="FJ177" i="11"/>
  <c r="CQ39" i="11"/>
  <c r="IE229" i="11"/>
  <c r="IB179" i="11"/>
  <c r="CL106" i="11"/>
  <c r="II224" i="11"/>
  <c r="FN105" i="11"/>
  <c r="GH325" i="11"/>
  <c r="EE303" i="11"/>
  <c r="GF318" i="11"/>
  <c r="FO66" i="11"/>
  <c r="CR216" i="11"/>
  <c r="FI322" i="11"/>
  <c r="FK174" i="11"/>
  <c r="BE178" i="11"/>
  <c r="BH99" i="11"/>
  <c r="IJ263" i="11"/>
  <c r="FN262" i="11"/>
  <c r="GJ303" i="11"/>
  <c r="AD149" i="11"/>
  <c r="FM318" i="11"/>
  <c r="FQ174" i="11"/>
  <c r="BK3" i="11"/>
  <c r="IE253" i="11"/>
  <c r="IK34" i="11"/>
  <c r="BJ88" i="11"/>
  <c r="IE107" i="11"/>
  <c r="GM276" i="11"/>
  <c r="CR204" i="11"/>
  <c r="FN219" i="11"/>
  <c r="IF200" i="11"/>
  <c r="CB103" i="11"/>
  <c r="CR266" i="11"/>
  <c r="ID285" i="11"/>
  <c r="GL151" i="11"/>
  <c r="BI245" i="11"/>
  <c r="BM101" i="11"/>
  <c r="AV47" i="11"/>
  <c r="FJ98" i="11"/>
  <c r="BM67" i="11"/>
  <c r="EF272" i="11"/>
  <c r="CF90" i="11"/>
  <c r="FL66" i="11"/>
  <c r="IF153" i="11"/>
  <c r="CU278" i="11"/>
  <c r="IA66" i="11"/>
  <c r="CM104" i="11"/>
  <c r="CP194" i="11"/>
  <c r="DJ90" i="11"/>
  <c r="CR227" i="11"/>
  <c r="CM212" i="11"/>
  <c r="GL340" i="11"/>
  <c r="CN269" i="11"/>
  <c r="FO174" i="11"/>
  <c r="GK4" i="11"/>
  <c r="DJ235" i="11"/>
  <c r="ID7" i="11"/>
  <c r="FP311" i="11"/>
  <c r="IC258" i="11"/>
  <c r="FQ263" i="11"/>
  <c r="CS203" i="11"/>
  <c r="CS175" i="11"/>
  <c r="IC203" i="11"/>
  <c r="EQ142" i="11"/>
  <c r="FI281" i="11"/>
  <c r="EG127" i="11"/>
  <c r="EI201" i="11"/>
  <c r="CT181" i="11"/>
  <c r="CT27" i="11"/>
  <c r="ED81" i="11"/>
  <c r="II82" i="11"/>
  <c r="CN180" i="11"/>
  <c r="FJ301" i="11"/>
  <c r="CP315" i="11"/>
  <c r="CS177" i="11"/>
  <c r="FM116" i="11"/>
  <c r="CS206" i="11"/>
  <c r="CW6" i="11"/>
  <c r="CP182" i="11"/>
  <c r="BF233" i="11"/>
  <c r="ID193" i="11"/>
  <c r="GL327" i="11"/>
  <c r="FL343" i="11"/>
  <c r="CT40" i="11"/>
  <c r="AY52" i="11"/>
  <c r="FK135" i="11"/>
  <c r="BF280" i="11"/>
  <c r="FP348" i="11"/>
  <c r="FH248" i="11"/>
  <c r="CX347" i="11"/>
  <c r="EI5" i="11"/>
  <c r="FJ185" i="11"/>
  <c r="IH48" i="11"/>
  <c r="CT128" i="11"/>
  <c r="GM320" i="11"/>
  <c r="CT343" i="11"/>
  <c r="CG258" i="11"/>
  <c r="GI6" i="11"/>
  <c r="CJ222" i="11"/>
  <c r="CO44" i="11"/>
  <c r="GH257" i="11"/>
  <c r="FI48" i="11"/>
  <c r="IA53" i="11"/>
  <c r="FI234" i="11"/>
  <c r="CS338" i="11"/>
  <c r="GJ256" i="11"/>
  <c r="IE342" i="11"/>
  <c r="FJ255" i="11"/>
  <c r="CS254" i="11"/>
  <c r="CV269" i="11"/>
  <c r="DJ119" i="11"/>
  <c r="BG294" i="11"/>
  <c r="II243" i="11"/>
  <c r="BH98" i="11"/>
  <c r="DJ30" i="11"/>
  <c r="BK68" i="11"/>
  <c r="BL323" i="11"/>
  <c r="BI172" i="11"/>
  <c r="EP69" i="11"/>
  <c r="FL75" i="11"/>
  <c r="IB56" i="11"/>
  <c r="FK11" i="11"/>
  <c r="CW183" i="11"/>
  <c r="BM148" i="11"/>
  <c r="EC148" i="11"/>
  <c r="BC256" i="11"/>
  <c r="EN290" i="11"/>
  <c r="ER207" i="11"/>
  <c r="BD199" i="11"/>
  <c r="CU76" i="11"/>
  <c r="FI238" i="11"/>
  <c r="FQ170" i="11"/>
  <c r="CV249" i="11"/>
  <c r="BC180" i="11"/>
  <c r="ET312" i="11"/>
  <c r="CU320" i="11"/>
  <c r="CW338" i="11"/>
  <c r="CQ119" i="11"/>
  <c r="FP327" i="11"/>
  <c r="FK261" i="11"/>
  <c r="CO272" i="11"/>
  <c r="FP317" i="11"/>
  <c r="CS54" i="11"/>
  <c r="II241" i="11"/>
  <c r="DJ160" i="11"/>
  <c r="GE94" i="11"/>
  <c r="DJ229" i="11"/>
  <c r="BD283" i="11"/>
  <c r="CU208" i="11"/>
  <c r="EB78" i="11"/>
  <c r="FO130" i="11"/>
  <c r="IB182" i="11"/>
  <c r="FH242" i="11"/>
  <c r="BK277" i="11"/>
  <c r="GE328" i="11"/>
  <c r="BM347" i="11"/>
  <c r="ET258" i="11"/>
  <c r="CQ167" i="11"/>
  <c r="GL231" i="11"/>
  <c r="CD280" i="11"/>
  <c r="GM195" i="11"/>
  <c r="GI339" i="11"/>
  <c r="CV334" i="11"/>
  <c r="CP263" i="11"/>
  <c r="BL223" i="11"/>
  <c r="CW139" i="11"/>
  <c r="GK172" i="11"/>
  <c r="ED160" i="11"/>
  <c r="ID5" i="11"/>
  <c r="ID315" i="11"/>
  <c r="CR187" i="11"/>
  <c r="DX129" i="11"/>
  <c r="IE159" i="11"/>
  <c r="DV116" i="11"/>
  <c r="FM228" i="11"/>
  <c r="EI209" i="11"/>
  <c r="DV92" i="11"/>
  <c r="BC224" i="11"/>
  <c r="IJ207" i="11"/>
  <c r="IG83" i="11"/>
  <c r="CV293" i="11"/>
  <c r="CL114" i="11"/>
  <c r="FI218" i="11"/>
  <c r="CX40" i="11"/>
  <c r="EL133" i="11"/>
  <c r="BI320" i="11"/>
  <c r="BK347" i="11"/>
  <c r="IH98" i="11"/>
  <c r="FH31" i="11"/>
  <c r="IE70" i="11"/>
  <c r="IC148" i="11"/>
  <c r="FL180" i="11"/>
  <c r="BG290" i="11"/>
  <c r="CS140" i="11"/>
  <c r="GK261" i="11"/>
  <c r="EK33" i="11"/>
  <c r="GO275" i="11"/>
  <c r="GN8" i="11"/>
  <c r="CS249" i="11"/>
  <c r="IC255" i="11"/>
  <c r="IF84" i="11"/>
  <c r="FP332" i="11"/>
  <c r="FK86" i="11"/>
  <c r="AT76" i="11"/>
  <c r="IG267" i="11"/>
  <c r="IH79" i="11"/>
  <c r="FO310" i="11"/>
  <c r="FP231" i="11"/>
  <c r="BK7" i="11"/>
  <c r="FK256" i="11"/>
  <c r="AD185" i="11"/>
  <c r="IB311" i="11"/>
  <c r="FI98" i="11"/>
  <c r="CP323" i="11"/>
  <c r="BG339" i="11"/>
  <c r="BI341" i="11"/>
  <c r="FM264" i="11"/>
  <c r="FJ110" i="11"/>
  <c r="AD39" i="11"/>
  <c r="IC189" i="11"/>
  <c r="CW164" i="11"/>
  <c r="BJ97" i="11"/>
  <c r="FO133" i="11"/>
  <c r="CP284" i="11"/>
  <c r="FO88" i="11"/>
  <c r="GK248" i="11"/>
  <c r="GH297" i="11"/>
  <c r="CA72" i="11"/>
  <c r="CQ86" i="11"/>
  <c r="GM63" i="11"/>
  <c r="FP135" i="11"/>
  <c r="AD337" i="11"/>
  <c r="CX112" i="11"/>
  <c r="CV259" i="11"/>
  <c r="II28" i="11"/>
  <c r="ID294" i="11"/>
  <c r="DW181" i="11"/>
  <c r="CX270" i="11"/>
  <c r="FJ254" i="11"/>
  <c r="IJ67" i="11"/>
  <c r="IC285" i="11"/>
  <c r="FL36" i="11"/>
  <c r="IJ49" i="11"/>
  <c r="CO27" i="11"/>
  <c r="CT243" i="11"/>
  <c r="IB72" i="11"/>
  <c r="CQ279" i="11"/>
  <c r="CW253" i="11"/>
  <c r="HB38" i="11"/>
  <c r="FN283" i="11"/>
  <c r="FI193" i="11"/>
  <c r="CN144" i="11"/>
  <c r="FM217" i="11"/>
  <c r="FH58" i="11"/>
  <c r="FO341" i="11"/>
  <c r="GH260" i="11"/>
  <c r="FJ108" i="11"/>
  <c r="FK81" i="11"/>
  <c r="BK42" i="11"/>
  <c r="AS328" i="11"/>
  <c r="BG271" i="11"/>
  <c r="GL111" i="11"/>
  <c r="FH319" i="11"/>
  <c r="BF277" i="11"/>
  <c r="FN325" i="11"/>
  <c r="FL87" i="11"/>
  <c r="FI206" i="11"/>
  <c r="FK325" i="11"/>
  <c r="FH75" i="11"/>
  <c r="CR110" i="11"/>
  <c r="BK210" i="11"/>
  <c r="GM312" i="11"/>
  <c r="CQ255" i="11"/>
  <c r="FL28" i="11"/>
  <c r="IG40" i="11"/>
  <c r="FJ80" i="11"/>
  <c r="BH104" i="11"/>
  <c r="FQ241" i="11"/>
  <c r="FG161" i="11"/>
  <c r="FN151" i="11"/>
  <c r="FM128" i="11"/>
  <c r="FN164" i="11"/>
  <c r="AD242" i="11"/>
  <c r="IC121" i="11"/>
  <c r="CW193" i="11"/>
  <c r="FN36" i="11"/>
  <c r="CS257" i="11"/>
  <c r="DV74" i="11"/>
  <c r="FQ270" i="11"/>
  <c r="BJ124" i="11"/>
  <c r="BM315" i="11"/>
  <c r="BI170" i="11"/>
  <c r="II343" i="11"/>
  <c r="CC28" i="11"/>
  <c r="CG83" i="11"/>
  <c r="FO256" i="11"/>
  <c r="CL170" i="11"/>
  <c r="BL53" i="11"/>
  <c r="CQ341" i="11"/>
  <c r="CW273" i="11"/>
  <c r="BF194" i="11"/>
  <c r="BI319" i="11"/>
  <c r="CU344" i="11"/>
  <c r="FI175" i="11"/>
  <c r="ID128" i="11"/>
  <c r="GH279" i="11"/>
  <c r="FP164" i="11"/>
  <c r="FO255" i="11"/>
  <c r="BL91" i="11"/>
  <c r="BL131" i="11"/>
  <c r="GF36" i="11"/>
  <c r="FN161" i="11"/>
  <c r="FO164" i="11"/>
  <c r="BH294" i="11"/>
  <c r="FH157" i="11"/>
  <c r="BE120" i="11"/>
  <c r="II205" i="11"/>
  <c r="CO170" i="11"/>
  <c r="BF303" i="11"/>
  <c r="FJ97" i="11"/>
  <c r="II321" i="11"/>
  <c r="AD218" i="11"/>
  <c r="CH283" i="11"/>
  <c r="IK74" i="11"/>
  <c r="AX45" i="11"/>
  <c r="CH165" i="11"/>
  <c r="CM313" i="11"/>
  <c r="DJ248" i="11"/>
  <c r="EF134" i="11"/>
  <c r="AZ105" i="11"/>
  <c r="BC73" i="11"/>
  <c r="FQ35" i="11"/>
  <c r="FN332" i="11"/>
  <c r="FJ302" i="11"/>
  <c r="IA341" i="11"/>
  <c r="CN84" i="11"/>
  <c r="BE193" i="11"/>
  <c r="EA176" i="11"/>
  <c r="BH121" i="11"/>
  <c r="CM297" i="11"/>
  <c r="IH99" i="11"/>
  <c r="IC137" i="11"/>
  <c r="BJ254" i="11"/>
  <c r="FN310" i="11"/>
  <c r="DV88" i="11"/>
  <c r="BD317" i="11"/>
  <c r="II63" i="11"/>
  <c r="FL227" i="11"/>
  <c r="CO158" i="11"/>
  <c r="ET30" i="11"/>
  <c r="EG186" i="11"/>
  <c r="CO40" i="11"/>
  <c r="FO114" i="11"/>
  <c r="DJ324" i="11"/>
  <c r="IG84" i="11"/>
  <c r="BZ87" i="11"/>
  <c r="FI297" i="11"/>
  <c r="GO279" i="11"/>
  <c r="FK312" i="11"/>
  <c r="DZ71" i="11"/>
  <c r="FP32" i="11"/>
  <c r="CO89" i="11"/>
  <c r="DJ79" i="11"/>
  <c r="DJ49" i="11"/>
  <c r="FK87" i="11"/>
  <c r="BC127" i="11"/>
  <c r="IA89" i="11"/>
  <c r="GI275" i="11"/>
  <c r="FM330" i="11"/>
  <c r="FJ78" i="11"/>
  <c r="DV65" i="11"/>
  <c r="CR240" i="11"/>
  <c r="CU289" i="11"/>
  <c r="FP77" i="11"/>
  <c r="IE136" i="11"/>
  <c r="BD337" i="11"/>
  <c r="CP322" i="11"/>
  <c r="BJ317" i="11"/>
  <c r="CS268" i="11"/>
  <c r="IA284" i="11"/>
  <c r="GL29" i="11"/>
  <c r="II175" i="11"/>
  <c r="IB129" i="11"/>
  <c r="BE176" i="11"/>
  <c r="FL57" i="11"/>
  <c r="CT178" i="11"/>
  <c r="BK201" i="11"/>
  <c r="FQ138" i="11"/>
  <c r="GP275" i="11"/>
  <c r="IK286" i="11"/>
  <c r="II208" i="11"/>
  <c r="AX70" i="11"/>
  <c r="FL168" i="11"/>
  <c r="FN7" i="11"/>
  <c r="IJ273" i="11"/>
  <c r="BC306" i="11"/>
  <c r="FQ207" i="11"/>
  <c r="IE55" i="11"/>
  <c r="IA322" i="11"/>
  <c r="FO175" i="11"/>
  <c r="CO314" i="11"/>
  <c r="IF324" i="11"/>
  <c r="BK50" i="11"/>
  <c r="BK290" i="11"/>
  <c r="EG300" i="11"/>
  <c r="GI229" i="11"/>
  <c r="FM266" i="11"/>
  <c r="DW53" i="11"/>
  <c r="FL224" i="11"/>
  <c r="BH265" i="11"/>
  <c r="CR272" i="11"/>
  <c r="ET50" i="11"/>
  <c r="IK165" i="11"/>
  <c r="BH333" i="11"/>
  <c r="DX101" i="11"/>
  <c r="FN157" i="11"/>
  <c r="CV181" i="11"/>
  <c r="EH223" i="11"/>
  <c r="CU77" i="11"/>
  <c r="GJ326" i="11"/>
  <c r="BJ323" i="11"/>
  <c r="FK45" i="11"/>
  <c r="IH87" i="11"/>
  <c r="EF146" i="11"/>
  <c r="CN291" i="11"/>
  <c r="IJ312" i="11"/>
  <c r="FM270" i="11"/>
  <c r="IA166" i="11"/>
  <c r="CM281" i="11"/>
  <c r="FN297" i="11"/>
  <c r="BE125" i="11"/>
  <c r="FN83" i="11"/>
  <c r="FO348" i="11"/>
  <c r="BM348" i="11"/>
  <c r="IJ37" i="11"/>
  <c r="FM203" i="11"/>
  <c r="DJ323" i="11"/>
  <c r="CR118" i="11"/>
  <c r="BL324" i="11"/>
  <c r="CP86" i="11"/>
  <c r="FI186" i="11"/>
  <c r="IB229" i="11"/>
  <c r="AY104" i="11"/>
  <c r="AS324" i="11"/>
  <c r="IH42" i="11"/>
  <c r="FI45" i="11"/>
  <c r="CU216" i="11"/>
  <c r="CT176" i="11"/>
  <c r="BI72" i="11"/>
  <c r="IA87" i="11"/>
  <c r="CQ344" i="11"/>
  <c r="FL63" i="11"/>
  <c r="CM160" i="11"/>
  <c r="FN207" i="11"/>
  <c r="FJ91" i="11"/>
  <c r="EM92" i="11"/>
  <c r="FG106" i="11"/>
  <c r="FI254" i="11"/>
  <c r="BK44" i="11"/>
  <c r="IC170" i="11"/>
  <c r="II307" i="11"/>
  <c r="BD167" i="11"/>
  <c r="II56" i="11"/>
  <c r="II255" i="11"/>
  <c r="DJ39" i="11"/>
  <c r="FP293" i="11"/>
  <c r="FG225" i="11"/>
  <c r="FP90" i="11"/>
  <c r="GF237" i="11"/>
  <c r="CW322" i="11"/>
  <c r="FH81" i="11"/>
  <c r="GO131" i="11"/>
  <c r="DJ291" i="11"/>
  <c r="CO323" i="11"/>
  <c r="IF340" i="11"/>
  <c r="GL334" i="11"/>
  <c r="FO195" i="11"/>
  <c r="FO69" i="11"/>
  <c r="BM290" i="11"/>
  <c r="DV236" i="11"/>
  <c r="FI222" i="11"/>
  <c r="FG312" i="11"/>
  <c r="FJ261" i="11"/>
  <c r="IF253" i="11"/>
  <c r="GN301" i="11"/>
  <c r="BL177" i="11"/>
  <c r="BL66" i="11"/>
  <c r="GI179" i="11"/>
  <c r="IA7" i="11"/>
  <c r="CR202" i="11"/>
  <c r="FL347" i="11"/>
  <c r="GN196" i="11"/>
  <c r="GL75" i="11"/>
  <c r="GE74" i="11"/>
  <c r="DJ344" i="11"/>
  <c r="BJ294" i="11"/>
  <c r="CH250" i="11"/>
  <c r="AD63" i="11"/>
  <c r="GN91" i="11"/>
  <c r="FN287" i="11"/>
  <c r="EK231" i="11"/>
  <c r="FH254" i="11"/>
  <c r="BE7" i="11"/>
  <c r="CR159" i="11"/>
  <c r="FG102" i="11"/>
  <c r="BF269" i="11"/>
  <c r="FJ187" i="11"/>
  <c r="FJ244" i="11"/>
  <c r="CV215" i="11"/>
  <c r="CN93" i="11"/>
  <c r="IJ11" i="11"/>
  <c r="FG163" i="11"/>
  <c r="BE48" i="11"/>
  <c r="EJ231" i="11"/>
  <c r="BI49" i="11"/>
  <c r="GE193" i="11"/>
  <c r="IB131" i="11"/>
  <c r="BJ43" i="11"/>
  <c r="HB5" i="11"/>
  <c r="CG153" i="11"/>
  <c r="EQ277" i="11"/>
  <c r="BC119" i="11"/>
  <c r="GI326" i="11"/>
  <c r="IK252" i="11"/>
  <c r="GI145" i="11"/>
  <c r="BL146" i="11"/>
  <c r="FP236" i="11"/>
  <c r="CD279" i="11"/>
  <c r="DZ219" i="11"/>
  <c r="FJ143" i="11"/>
  <c r="CN82" i="11"/>
  <c r="FI244" i="11"/>
  <c r="DV310" i="11"/>
  <c r="FK301" i="11"/>
  <c r="FO92" i="11"/>
  <c r="FQ119" i="11"/>
  <c r="EO155" i="11"/>
  <c r="EQ130" i="11"/>
  <c r="AD36" i="11"/>
  <c r="GK103" i="11"/>
  <c r="BF74" i="11"/>
  <c r="BC268" i="11"/>
  <c r="BL201" i="11"/>
  <c r="FL135" i="11"/>
  <c r="CT311" i="11"/>
  <c r="CA308" i="11"/>
  <c r="FL346" i="11"/>
  <c r="BF251" i="11"/>
  <c r="IG341" i="11"/>
  <c r="EK189" i="11"/>
  <c r="IJ300" i="11"/>
  <c r="GG332" i="11"/>
  <c r="CR2" i="11"/>
  <c r="BH338" i="11"/>
  <c r="EL312" i="11"/>
  <c r="FH70" i="11"/>
  <c r="EJ101" i="11"/>
  <c r="FI134" i="11"/>
  <c r="FG121" i="11"/>
  <c r="CW308" i="11"/>
  <c r="FI135" i="11"/>
  <c r="CP82" i="11"/>
  <c r="BH212" i="11"/>
  <c r="EG351" i="11"/>
  <c r="EP184" i="11"/>
  <c r="FH337" i="11"/>
  <c r="CQ151" i="11"/>
  <c r="IB231" i="11"/>
  <c r="BD60" i="11"/>
  <c r="FG279" i="11"/>
  <c r="GN50" i="11"/>
  <c r="CP277" i="11"/>
  <c r="BJ76" i="11"/>
  <c r="BB93" i="11"/>
  <c r="II254" i="11"/>
  <c r="FI286" i="11"/>
  <c r="CT334" i="11"/>
  <c r="GM173" i="11"/>
  <c r="CP42" i="11"/>
  <c r="CQ134" i="11"/>
  <c r="FL217" i="11"/>
  <c r="DW336" i="11"/>
  <c r="FN118" i="11"/>
  <c r="BD323" i="11"/>
  <c r="AD127" i="11"/>
  <c r="GG314" i="11"/>
  <c r="BB28" i="11"/>
  <c r="FN70" i="11"/>
  <c r="BI330" i="11"/>
  <c r="IH182" i="11"/>
  <c r="CW99" i="11"/>
  <c r="CM27" i="11"/>
  <c r="CO340" i="11"/>
  <c r="GF231" i="11"/>
  <c r="CU306" i="11"/>
  <c r="CN45" i="11"/>
  <c r="CH257" i="11"/>
  <c r="CS160" i="11"/>
  <c r="BH66" i="11"/>
  <c r="ET51" i="11"/>
  <c r="CM68" i="11"/>
  <c r="BL65" i="11"/>
  <c r="EC97" i="11"/>
  <c r="FQ60" i="11"/>
  <c r="CN8" i="11"/>
  <c r="EN96" i="11"/>
  <c r="FP262" i="11"/>
  <c r="FQ79" i="11"/>
  <c r="CQ9" i="11"/>
  <c r="EQ223" i="11"/>
  <c r="GF307" i="11"/>
  <c r="CR348" i="11"/>
  <c r="IJ351" i="11"/>
  <c r="II279" i="11"/>
  <c r="BH335" i="11"/>
  <c r="GJ299" i="11"/>
  <c r="GJ338" i="11"/>
  <c r="BF289" i="11"/>
  <c r="GO153" i="11"/>
  <c r="CL211" i="11"/>
  <c r="GG303" i="11"/>
  <c r="IA146" i="11"/>
  <c r="FI213" i="11"/>
  <c r="BH37" i="11"/>
  <c r="BI256" i="11"/>
  <c r="GO254" i="11"/>
  <c r="FM235" i="11"/>
  <c r="CV51" i="11"/>
  <c r="GL121" i="11"/>
  <c r="BK200" i="11"/>
  <c r="BL266" i="11"/>
  <c r="FK178" i="11"/>
  <c r="GK104" i="11"/>
  <c r="FH76" i="11"/>
  <c r="CO335" i="11"/>
  <c r="FO146" i="11"/>
  <c r="BL43" i="11"/>
  <c r="GH127" i="11"/>
  <c r="FH241" i="11"/>
  <c r="BG277" i="11"/>
  <c r="GK250" i="11"/>
  <c r="CG296" i="11"/>
  <c r="BF157" i="11"/>
  <c r="FQ84" i="11"/>
  <c r="FQ199" i="11"/>
  <c r="DJ132" i="11"/>
  <c r="GL311" i="11"/>
  <c r="BN216" i="11"/>
  <c r="IK105" i="11"/>
  <c r="GG264" i="11"/>
  <c r="EJ204" i="11"/>
  <c r="FK101" i="11"/>
  <c r="BL294" i="11"/>
  <c r="BI135" i="11"/>
  <c r="CM252" i="11"/>
  <c r="AD279" i="11"/>
  <c r="CW167" i="11"/>
  <c r="CA247" i="11"/>
  <c r="CS82" i="11"/>
  <c r="CR326" i="11"/>
  <c r="EO76" i="11"/>
  <c r="CV110" i="11"/>
  <c r="CM102" i="11"/>
  <c r="GM338" i="11"/>
  <c r="ER155" i="11"/>
  <c r="FP35" i="11"/>
  <c r="II3" i="11"/>
  <c r="CQ199" i="11"/>
  <c r="GF39" i="11"/>
  <c r="CK271" i="11"/>
  <c r="EI246" i="11"/>
  <c r="CM84" i="11"/>
  <c r="EH270" i="11"/>
  <c r="IF31" i="11"/>
  <c r="DJ91" i="11"/>
  <c r="AZ122" i="11"/>
  <c r="DW263" i="11"/>
  <c r="DZ36" i="11"/>
  <c r="ET192" i="11"/>
  <c r="FK195" i="11"/>
  <c r="AT146" i="11"/>
  <c r="IB54" i="11"/>
  <c r="EC255" i="11"/>
  <c r="ID53" i="11"/>
  <c r="DX77" i="11"/>
  <c r="CR329" i="11"/>
  <c r="FA126" i="11"/>
  <c r="IC239" i="11"/>
  <c r="DZ65" i="11"/>
  <c r="DY234" i="11"/>
  <c r="EB153" i="11"/>
  <c r="EE248" i="11"/>
  <c r="IJ262" i="11"/>
  <c r="DX61" i="11"/>
  <c r="IA179" i="11"/>
  <c r="CX220" i="11"/>
  <c r="IH244" i="11"/>
  <c r="EB326" i="11"/>
  <c r="II158" i="11"/>
  <c r="IF33" i="11"/>
  <c r="CQ323" i="11"/>
  <c r="IJ147" i="11"/>
  <c r="CW137" i="11"/>
  <c r="DZ131" i="11"/>
  <c r="CR323" i="11"/>
  <c r="CT302" i="11"/>
  <c r="BF178" i="11"/>
  <c r="HB41" i="11"/>
  <c r="FL3" i="11"/>
  <c r="FQ34" i="11"/>
  <c r="EF32" i="11"/>
  <c r="CV313" i="11"/>
  <c r="CX213" i="11"/>
  <c r="IE209" i="11"/>
  <c r="EB119" i="11"/>
  <c r="IJ343" i="11"/>
  <c r="IF54" i="11"/>
  <c r="IG241" i="11"/>
  <c r="EG43" i="11"/>
  <c r="IJ253" i="11"/>
  <c r="FO290" i="11"/>
  <c r="EA240" i="11"/>
  <c r="FK154" i="11"/>
  <c r="DJ96" i="11"/>
  <c r="ID56" i="11"/>
  <c r="CO259" i="11"/>
  <c r="ED342" i="11"/>
  <c r="FM191" i="11"/>
  <c r="ID328" i="11"/>
  <c r="EA87" i="11"/>
  <c r="ET71" i="11"/>
  <c r="IK173" i="11"/>
  <c r="DX329" i="11"/>
  <c r="II291" i="11"/>
  <c r="CV131" i="11"/>
  <c r="BJ177" i="11"/>
  <c r="CX260" i="11"/>
  <c r="FJ171" i="11"/>
  <c r="FH147" i="11"/>
  <c r="EE103" i="11"/>
  <c r="IJ307" i="11"/>
  <c r="FK263" i="11"/>
  <c r="EA36" i="11"/>
  <c r="ET331" i="11"/>
  <c r="CR182" i="11"/>
  <c r="EH65" i="11"/>
  <c r="ET193" i="11"/>
  <c r="FL139" i="11"/>
  <c r="FH249" i="11"/>
  <c r="FM283" i="11"/>
  <c r="AQ116" i="11"/>
  <c r="IJ41" i="11"/>
  <c r="CX120" i="11"/>
  <c r="ET40" i="11"/>
  <c r="DY144" i="11"/>
  <c r="IB126" i="11"/>
  <c r="FK240" i="11"/>
  <c r="BJ226" i="11"/>
  <c r="DJ87" i="11"/>
  <c r="CN276" i="11"/>
  <c r="IK319" i="11"/>
  <c r="FL298" i="11"/>
  <c r="EC279" i="11"/>
  <c r="DZ174" i="11"/>
  <c r="ID97" i="11"/>
  <c r="AV119" i="11"/>
  <c r="DZ66" i="11"/>
  <c r="FQ135" i="11"/>
  <c r="FG107" i="11"/>
  <c r="IB344" i="11"/>
  <c r="CW204" i="11"/>
  <c r="IK36" i="11"/>
  <c r="HB172" i="11"/>
  <c r="EF100" i="11"/>
  <c r="BH83" i="11"/>
  <c r="CU266" i="11"/>
  <c r="IG313" i="11"/>
  <c r="BJ36" i="11"/>
  <c r="EA98" i="11"/>
  <c r="IE171" i="11"/>
  <c r="IJ212" i="11"/>
  <c r="CP109" i="11"/>
  <c r="CM60" i="11"/>
  <c r="IF151" i="11"/>
  <c r="DX87" i="11"/>
  <c r="FN298" i="11"/>
  <c r="FP320" i="11"/>
  <c r="FJ330" i="11"/>
  <c r="AD90" i="11"/>
  <c r="CV256" i="11"/>
  <c r="FO183" i="11"/>
  <c r="BM216" i="11"/>
  <c r="EP5" i="11"/>
  <c r="DX158" i="11"/>
  <c r="IK41" i="11"/>
  <c r="EH177" i="11"/>
  <c r="IH81" i="11"/>
  <c r="EH278" i="11"/>
  <c r="IA305" i="11"/>
  <c r="CO244" i="11"/>
  <c r="CT234" i="11"/>
  <c r="ID28" i="11"/>
  <c r="II290" i="11"/>
  <c r="CT138" i="11"/>
  <c r="IK174" i="11"/>
  <c r="ED282" i="11"/>
  <c r="IF162" i="11"/>
  <c r="ID284" i="11"/>
  <c r="II228" i="11"/>
  <c r="FH111" i="11"/>
  <c r="IG187" i="11"/>
  <c r="DY53" i="11"/>
  <c r="FP3" i="11"/>
  <c r="ID133" i="11"/>
  <c r="FH240" i="11"/>
  <c r="BG38" i="11"/>
  <c r="IC57" i="11"/>
  <c r="FJ346" i="11"/>
  <c r="DZ118" i="11"/>
  <c r="EF197" i="11"/>
  <c r="ET66" i="11"/>
  <c r="FM275" i="11"/>
  <c r="EE156" i="11"/>
  <c r="EH75" i="11"/>
  <c r="FL284" i="11"/>
  <c r="II219" i="11"/>
  <c r="EH313" i="11"/>
  <c r="IB224" i="11"/>
  <c r="CT246" i="11"/>
  <c r="DZ177" i="11"/>
  <c r="ET147" i="11"/>
  <c r="CU346" i="11"/>
  <c r="ED30" i="11"/>
  <c r="FJ234" i="11"/>
  <c r="BE244" i="11"/>
  <c r="II70" i="11"/>
  <c r="IA243" i="11"/>
  <c r="IB308" i="11"/>
  <c r="CR207" i="11"/>
  <c r="FK42" i="11"/>
  <c r="ID29" i="11"/>
  <c r="FM69" i="11"/>
  <c r="DY132" i="11"/>
  <c r="EE291" i="11"/>
  <c r="EG166" i="11"/>
  <c r="IJ264" i="11"/>
  <c r="ED111" i="11"/>
  <c r="DJ59" i="11"/>
  <c r="II335" i="11"/>
  <c r="BD35" i="11"/>
  <c r="IC51" i="11"/>
  <c r="FK70" i="11"/>
  <c r="CW112" i="11"/>
  <c r="EE172" i="11"/>
  <c r="II80" i="11"/>
  <c r="BJ155" i="11"/>
  <c r="IK329" i="11"/>
  <c r="FI88" i="11"/>
  <c r="IK2" i="11"/>
  <c r="EB131" i="11"/>
  <c r="IF232" i="11"/>
  <c r="EF117" i="11"/>
  <c r="DV61" i="11"/>
  <c r="ID94" i="11"/>
  <c r="FI40" i="11"/>
  <c r="CO279" i="11"/>
  <c r="GK242" i="11"/>
  <c r="FJ105" i="11"/>
  <c r="FL82" i="11"/>
  <c r="IH113" i="11"/>
  <c r="IK48" i="11"/>
  <c r="BZ252" i="11"/>
  <c r="FM252" i="11"/>
  <c r="BL286" i="11"/>
  <c r="FQ288" i="11"/>
  <c r="EC31" i="11"/>
  <c r="BH123" i="11"/>
  <c r="FK250" i="11"/>
  <c r="BI114" i="11"/>
  <c r="CV199" i="11"/>
  <c r="CP311" i="11"/>
  <c r="CB229" i="11"/>
  <c r="CR3" i="11"/>
  <c r="CP316" i="11"/>
  <c r="GO299" i="11"/>
  <c r="EA103" i="11"/>
  <c r="FQ151" i="11"/>
  <c r="CR241" i="11"/>
  <c r="FI348" i="11"/>
  <c r="FM248" i="11"/>
  <c r="FG51" i="11"/>
  <c r="GH306" i="11"/>
  <c r="FO173" i="11"/>
  <c r="FP248" i="11"/>
  <c r="BF94" i="11"/>
  <c r="DJ167" i="11"/>
  <c r="CT350" i="11"/>
  <c r="CP106" i="11"/>
  <c r="AD343" i="11"/>
  <c r="GJ98" i="11"/>
  <c r="BG111" i="11"/>
  <c r="CW84" i="11"/>
  <c r="IA110" i="11"/>
  <c r="CX125" i="11"/>
  <c r="CS208" i="11"/>
  <c r="GM262" i="11"/>
  <c r="FK277" i="11"/>
  <c r="DZ143" i="11"/>
  <c r="CR83" i="11"/>
  <c r="FH105" i="11"/>
  <c r="BJ65" i="11"/>
  <c r="FQ81" i="11"/>
  <c r="FL200" i="11"/>
  <c r="CU195" i="11"/>
  <c r="CM63" i="11"/>
  <c r="II231" i="11"/>
  <c r="BK114" i="11"/>
  <c r="EE34" i="11"/>
  <c r="CO237" i="11"/>
  <c r="FO138" i="11"/>
  <c r="CR292" i="11"/>
  <c r="CP217" i="11"/>
  <c r="FK51" i="11"/>
  <c r="BN300" i="11"/>
  <c r="IJ216" i="11"/>
  <c r="CR339" i="11"/>
  <c r="BJ293" i="11"/>
  <c r="CW56" i="11"/>
  <c r="CO332" i="11"/>
  <c r="GM254" i="11"/>
  <c r="BC9" i="11"/>
  <c r="EP149" i="11"/>
  <c r="BJ224" i="11"/>
  <c r="GI232" i="11"/>
  <c r="II330" i="11"/>
  <c r="CS211" i="11"/>
  <c r="IC80" i="11"/>
  <c r="FN53" i="11"/>
  <c r="CQ338" i="11"/>
  <c r="BG329" i="11"/>
  <c r="IG186" i="11"/>
  <c r="BM103" i="11"/>
  <c r="FQ299" i="11"/>
  <c r="FH318" i="11"/>
  <c r="FJ77" i="11"/>
  <c r="IC52" i="11"/>
  <c r="IH157" i="11"/>
  <c r="CU58" i="11"/>
  <c r="IB50" i="11"/>
  <c r="CU28" i="11"/>
  <c r="CQ333" i="11"/>
  <c r="CT132" i="11"/>
  <c r="FR304" i="11"/>
  <c r="CO177" i="11"/>
  <c r="CM215" i="11"/>
  <c r="FQ161" i="11"/>
  <c r="ER40" i="11"/>
  <c r="FM7" i="11"/>
  <c r="EE349" i="11"/>
  <c r="CT340" i="11"/>
  <c r="GK254" i="11"/>
  <c r="GG157" i="11"/>
  <c r="CM159" i="11"/>
  <c r="FM98" i="11"/>
  <c r="CW162" i="11"/>
  <c r="IH281" i="11"/>
  <c r="BZ52" i="11"/>
  <c r="CM139" i="11"/>
  <c r="CV250" i="11"/>
  <c r="EA318" i="11"/>
  <c r="IB323" i="11"/>
  <c r="CM199" i="11"/>
  <c r="CS68" i="11"/>
  <c r="IB315" i="11"/>
  <c r="BI108" i="11"/>
  <c r="FJ269" i="11"/>
  <c r="CB293" i="11"/>
  <c r="CP27" i="11"/>
  <c r="DJ221" i="11"/>
  <c r="FQ293" i="11"/>
  <c r="IH91" i="11"/>
  <c r="FO337" i="11"/>
  <c r="FK198" i="11"/>
  <c r="CS58" i="11"/>
  <c r="IJ288" i="11"/>
  <c r="BC350" i="11"/>
  <c r="CQ173" i="11"/>
  <c r="FN82" i="11"/>
  <c r="FM28" i="11"/>
  <c r="CJ55" i="11"/>
  <c r="IG173" i="11"/>
  <c r="CX156" i="11"/>
  <c r="FN180" i="11"/>
  <c r="FJ33" i="11"/>
  <c r="IJ242" i="11"/>
  <c r="GF234" i="11"/>
  <c r="AD87" i="11"/>
  <c r="IG138" i="11"/>
  <c r="CE239" i="11"/>
  <c r="FG287" i="11"/>
  <c r="IK152" i="11"/>
  <c r="FJ293" i="11"/>
  <c r="FN240" i="11"/>
  <c r="FO209" i="11"/>
  <c r="BC108" i="11"/>
  <c r="IA162" i="11"/>
  <c r="BC59" i="11"/>
  <c r="CP200" i="11"/>
  <c r="GO158" i="11"/>
  <c r="BG67" i="11"/>
  <c r="DJ215" i="11"/>
  <c r="CV185" i="11"/>
  <c r="IJ167" i="11"/>
  <c r="FJ350" i="11"/>
  <c r="FQ198" i="11"/>
  <c r="GL323" i="11"/>
  <c r="DZ156" i="11"/>
  <c r="FN40" i="11"/>
  <c r="BF188" i="11"/>
  <c r="FJ81" i="11"/>
  <c r="EH318" i="11"/>
  <c r="EQ343" i="11"/>
  <c r="IH289" i="11"/>
  <c r="EC113" i="11"/>
  <c r="IG291" i="11"/>
  <c r="FG27" i="11"/>
  <c r="FK201" i="11"/>
  <c r="EQ305" i="11"/>
  <c r="GG334" i="11"/>
  <c r="CQ342" i="11"/>
  <c r="GE104" i="11"/>
  <c r="CP243" i="11"/>
  <c r="ET237" i="11"/>
  <c r="FI194" i="11"/>
  <c r="GO285" i="11"/>
  <c r="CU189" i="11"/>
  <c r="DY57" i="11"/>
  <c r="FK125" i="11"/>
  <c r="IB101" i="11"/>
  <c r="CV91" i="11"/>
  <c r="II61" i="11"/>
  <c r="AD282" i="11"/>
  <c r="CW50" i="11"/>
  <c r="BD44" i="11"/>
  <c r="CV241" i="11"/>
  <c r="IF80" i="11"/>
  <c r="IB253" i="11"/>
  <c r="FJ126" i="11"/>
  <c r="DV85" i="11"/>
  <c r="FM273" i="11"/>
  <c r="FI127" i="11"/>
  <c r="DV311" i="11"/>
  <c r="FM68" i="11"/>
  <c r="BF254" i="11"/>
  <c r="GI305" i="11"/>
  <c r="CQ63" i="11"/>
  <c r="DX75" i="11"/>
  <c r="IG164" i="11"/>
  <c r="BC273" i="11"/>
  <c r="CP48" i="11"/>
  <c r="EJ123" i="11"/>
  <c r="BE250" i="11"/>
  <c r="CJ198" i="11"/>
  <c r="DJ34" i="11"/>
  <c r="BI56" i="11"/>
  <c r="IC198" i="11"/>
  <c r="IA317" i="11"/>
  <c r="FO11" i="11"/>
  <c r="FL181" i="11"/>
  <c r="DJ63" i="11"/>
  <c r="FQ2" i="11"/>
  <c r="CT325" i="11"/>
  <c r="IF219" i="11"/>
  <c r="EG217" i="11"/>
  <c r="IK71" i="11"/>
  <c r="IH120" i="11"/>
  <c r="BF67" i="11"/>
  <c r="GG335" i="11"/>
  <c r="FN350" i="11"/>
  <c r="FO332" i="11"/>
  <c r="GL273" i="11"/>
  <c r="EE33" i="11"/>
  <c r="IC241" i="11"/>
  <c r="GF300" i="11"/>
  <c r="FJ317" i="11"/>
  <c r="CT182" i="11"/>
  <c r="FO58" i="11"/>
  <c r="CM314" i="11"/>
  <c r="BD284" i="11"/>
  <c r="IH291" i="11"/>
  <c r="IG149" i="11"/>
  <c r="FO298" i="11"/>
  <c r="DJ151" i="11"/>
  <c r="CM138" i="11"/>
  <c r="GO208" i="11"/>
  <c r="BC94" i="11"/>
  <c r="FG151" i="11"/>
  <c r="BF155" i="11"/>
  <c r="CS281" i="11"/>
  <c r="FI228" i="11"/>
  <c r="CN271" i="11"/>
  <c r="IJ196" i="11"/>
  <c r="CO280" i="11"/>
  <c r="BH274" i="11"/>
  <c r="CV173" i="11"/>
  <c r="FQ155" i="11"/>
  <c r="BG161" i="11"/>
  <c r="FP29" i="11"/>
  <c r="FQ274" i="11"/>
  <c r="EC111" i="11"/>
  <c r="CQ64" i="11"/>
  <c r="II69" i="11"/>
  <c r="CV264" i="11"/>
  <c r="IB71" i="11"/>
  <c r="IA62" i="11"/>
  <c r="AY122" i="11"/>
  <c r="FQ106" i="11"/>
  <c r="FG43" i="11"/>
  <c r="FK216" i="11"/>
  <c r="IF144" i="11"/>
  <c r="AD45" i="11"/>
  <c r="BM7" i="11"/>
  <c r="FK92" i="11"/>
  <c r="II129" i="11"/>
  <c r="CN108" i="11"/>
  <c r="BD176" i="11"/>
  <c r="DZ314" i="11"/>
  <c r="EI80" i="11"/>
  <c r="EL10" i="11"/>
  <c r="FM267" i="11"/>
  <c r="IH313" i="11"/>
  <c r="ER284" i="11"/>
  <c r="FI148" i="11"/>
  <c r="FL324" i="11"/>
  <c r="IA268" i="11"/>
  <c r="GH328" i="11"/>
  <c r="GO349" i="11"/>
  <c r="IJ87" i="11"/>
  <c r="CS241" i="11"/>
  <c r="FL311" i="11"/>
  <c r="CV266" i="11"/>
  <c r="FJ66" i="11"/>
  <c r="CS51" i="11"/>
  <c r="FO246" i="11"/>
  <c r="CI171" i="11"/>
  <c r="CQ291" i="11"/>
  <c r="FO181" i="11"/>
  <c r="FJ28" i="11"/>
  <c r="CR123" i="11"/>
  <c r="BC257" i="11"/>
  <c r="FL148" i="11"/>
  <c r="FH193" i="11"/>
  <c r="FJ36" i="11"/>
  <c r="CL94" i="11"/>
  <c r="ET98" i="11"/>
  <c r="FI255" i="11"/>
  <c r="BI163" i="11"/>
  <c r="GM131" i="11"/>
  <c r="FN333" i="11"/>
  <c r="GN77" i="11"/>
  <c r="BL219" i="11"/>
  <c r="FI258" i="11"/>
  <c r="FI241" i="11"/>
  <c r="BE340" i="11"/>
  <c r="CO33" i="11"/>
  <c r="IJ116" i="11"/>
  <c r="CN280" i="11"/>
  <c r="GL306" i="11"/>
  <c r="FI76" i="11"/>
  <c r="FM107" i="11"/>
  <c r="FO46" i="11"/>
  <c r="CV218" i="11"/>
  <c r="CQ81" i="11"/>
  <c r="EC80" i="11"/>
  <c r="FQ206" i="11"/>
  <c r="FK311" i="11"/>
  <c r="CP338" i="11"/>
  <c r="CO263" i="11"/>
  <c r="BG292" i="11"/>
  <c r="GI342" i="11"/>
  <c r="CN223" i="11"/>
  <c r="IJ88" i="11"/>
  <c r="BI248" i="11"/>
  <c r="FI191" i="11"/>
  <c r="BZ92" i="11"/>
  <c r="BL204" i="11"/>
  <c r="FP55" i="11"/>
  <c r="CM316" i="11"/>
  <c r="FN156" i="11"/>
  <c r="FJ32" i="11"/>
  <c r="BF83" i="11"/>
  <c r="IC133" i="11"/>
  <c r="GI184" i="11"/>
  <c r="GL40" i="11"/>
  <c r="ET29" i="11"/>
  <c r="CN326" i="11"/>
  <c r="IA289" i="11"/>
  <c r="GF249" i="11"/>
  <c r="IJ46" i="11"/>
  <c r="FP298" i="11"/>
  <c r="FL69" i="11"/>
  <c r="EM232" i="11"/>
  <c r="CP159" i="11"/>
  <c r="FK90" i="11"/>
  <c r="FI170" i="11"/>
  <c r="BF68" i="11"/>
  <c r="AV111" i="11"/>
  <c r="FM176" i="11"/>
  <c r="FK308" i="11"/>
  <c r="FP289" i="11"/>
  <c r="GN250" i="11"/>
  <c r="EB313" i="11"/>
  <c r="DJ85" i="11"/>
  <c r="CR335" i="11"/>
  <c r="CN158" i="11"/>
  <c r="II33" i="11"/>
  <c r="IH116" i="11"/>
  <c r="BK300" i="11"/>
  <c r="CP120" i="11"/>
  <c r="GI112" i="11"/>
  <c r="DX107" i="11"/>
  <c r="EC116" i="11"/>
  <c r="EH292" i="11"/>
  <c r="CR294" i="11"/>
  <c r="EG204" i="11"/>
  <c r="IC219" i="11"/>
  <c r="BK88" i="11"/>
  <c r="FL221" i="11"/>
  <c r="IA298" i="11"/>
  <c r="FI29" i="11"/>
  <c r="IC324" i="11"/>
  <c r="CQ74" i="11"/>
  <c r="CO334" i="11"/>
  <c r="DV117" i="11"/>
  <c r="IJ338" i="11"/>
  <c r="EK104" i="11"/>
  <c r="FL122" i="11"/>
  <c r="CO239" i="11"/>
  <c r="BD251" i="11"/>
  <c r="CQ94" i="11"/>
  <c r="IE161" i="11"/>
  <c r="CV251" i="11"/>
  <c r="CO232" i="11"/>
  <c r="EI319" i="11"/>
  <c r="BI165" i="11"/>
  <c r="AD82" i="11"/>
  <c r="CN106" i="11"/>
  <c r="CP250" i="11"/>
  <c r="BI134" i="11"/>
  <c r="CW189" i="11"/>
  <c r="IE285" i="11"/>
  <c r="FM232" i="11"/>
  <c r="IJ141" i="11"/>
  <c r="BK196" i="11"/>
  <c r="FI301" i="11"/>
  <c r="IB335" i="11"/>
  <c r="BF200" i="11"/>
  <c r="II54" i="11"/>
  <c r="DW47" i="11"/>
  <c r="EO168" i="11"/>
  <c r="FH323" i="11"/>
  <c r="DJ110" i="11"/>
  <c r="AD214" i="11"/>
  <c r="BL205" i="11"/>
  <c r="AU45" i="11"/>
  <c r="FP324" i="11"/>
  <c r="FM99" i="11"/>
  <c r="FO233" i="11"/>
  <c r="FL58" i="11"/>
  <c r="CP158" i="11"/>
  <c r="II339" i="11"/>
  <c r="DJ214" i="11"/>
  <c r="CR88" i="11"/>
  <c r="GE322" i="11"/>
  <c r="CV327" i="11"/>
  <c r="FQ125" i="11"/>
  <c r="BC249" i="11"/>
  <c r="BJ114" i="11"/>
  <c r="DZ75" i="11"/>
  <c r="BK96" i="11"/>
  <c r="DJ238" i="11"/>
  <c r="CP275" i="11"/>
  <c r="DW168" i="11"/>
  <c r="FP244" i="11"/>
  <c r="EM226" i="11"/>
  <c r="IC76" i="11"/>
  <c r="FI287" i="11"/>
  <c r="GN135" i="11"/>
  <c r="CR99" i="11"/>
  <c r="FO295" i="11"/>
  <c r="FN102" i="11"/>
  <c r="CO275" i="11"/>
  <c r="FH180" i="11"/>
  <c r="DV202" i="11"/>
  <c r="FL113" i="11"/>
  <c r="FG117" i="11"/>
  <c r="DV304" i="11"/>
  <c r="BH141" i="11"/>
  <c r="FJ321" i="11"/>
  <c r="FK46" i="11"/>
  <c r="BF55" i="11"/>
  <c r="FO129" i="11"/>
  <c r="CT263" i="11"/>
  <c r="FG136" i="11"/>
  <c r="CO114" i="11"/>
  <c r="GO286" i="11"/>
  <c r="DZ173" i="11"/>
  <c r="BK67" i="11"/>
  <c r="CR310" i="11"/>
  <c r="IC83" i="11"/>
  <c r="FJ347" i="11"/>
  <c r="BH164" i="11"/>
  <c r="FG348" i="11"/>
  <c r="BM263" i="11"/>
  <c r="BF300" i="11"/>
  <c r="IK60" i="11"/>
  <c r="CS337" i="11"/>
  <c r="II278" i="11"/>
  <c r="CV177" i="11"/>
  <c r="CS199" i="11"/>
  <c r="BH341" i="11"/>
  <c r="CR177" i="11"/>
  <c r="IJ60" i="11"/>
  <c r="CQ242" i="11"/>
  <c r="FQ104" i="11"/>
  <c r="IF182" i="11"/>
  <c r="CM175" i="11"/>
  <c r="FJ221" i="11"/>
  <c r="CP140" i="11"/>
  <c r="CV209" i="11"/>
  <c r="GL71" i="11"/>
  <c r="FP48" i="11"/>
  <c r="CQ316" i="11"/>
  <c r="GN325" i="11"/>
  <c r="CV260" i="11"/>
  <c r="BB289" i="11"/>
  <c r="DJ244" i="11"/>
  <c r="CV31" i="11"/>
  <c r="CI226" i="11"/>
  <c r="CV273" i="11"/>
  <c r="FJ128" i="11"/>
  <c r="DV97" i="11"/>
  <c r="FM279" i="11"/>
  <c r="FQ251" i="11"/>
  <c r="CO236" i="11"/>
  <c r="IE180" i="11"/>
  <c r="IJ125" i="11"/>
  <c r="BF60" i="11"/>
  <c r="CN174" i="11"/>
  <c r="DW192" i="11"/>
  <c r="GJ225" i="11"/>
  <c r="BN155" i="11"/>
  <c r="BI161" i="11"/>
  <c r="CN196" i="11"/>
  <c r="BE315" i="11"/>
  <c r="GG346" i="11"/>
  <c r="BI53" i="11"/>
  <c r="FN120" i="11"/>
  <c r="II147" i="11"/>
  <c r="CE43" i="11"/>
  <c r="BK100" i="11"/>
  <c r="DV216" i="11"/>
  <c r="CO4" i="11"/>
  <c r="BM244" i="11"/>
  <c r="GN342" i="11"/>
  <c r="FG120" i="11"/>
  <c r="CR276" i="11"/>
  <c r="AD233" i="11"/>
  <c r="EN207" i="11"/>
  <c r="CQ305" i="11"/>
  <c r="IG246" i="11"/>
  <c r="CN85" i="11"/>
  <c r="BK129" i="11"/>
  <c r="GO287" i="11"/>
  <c r="CC193" i="11"/>
  <c r="BF37" i="11"/>
  <c r="CQ96" i="11"/>
  <c r="EK151" i="11"/>
  <c r="IE119" i="11"/>
  <c r="FI188" i="11"/>
  <c r="CK47" i="11"/>
  <c r="BJ339" i="11"/>
  <c r="DV170" i="11"/>
  <c r="CM243" i="11"/>
  <c r="BI73" i="11"/>
  <c r="BI74" i="11"/>
  <c r="GK348" i="11"/>
  <c r="CA338" i="11"/>
  <c r="CS153" i="11"/>
  <c r="CS218" i="11"/>
  <c r="FK343" i="11"/>
  <c r="CC53" i="11"/>
  <c r="BD137" i="11"/>
  <c r="GM253" i="11"/>
  <c r="GG33" i="11"/>
  <c r="FP50" i="11"/>
  <c r="GO328" i="11"/>
  <c r="CW227" i="11"/>
  <c r="FP7" i="11"/>
  <c r="EP46" i="11"/>
  <c r="BD254" i="11"/>
  <c r="GM2" i="11"/>
  <c r="BG229" i="11"/>
  <c r="BN133" i="11"/>
  <c r="GK285" i="11"/>
  <c r="ES325" i="11"/>
  <c r="BI273" i="11"/>
  <c r="BI288" i="11"/>
  <c r="CN349" i="11"/>
  <c r="FK286" i="11"/>
  <c r="GH338" i="11"/>
  <c r="EM30" i="11"/>
  <c r="CH285" i="11"/>
  <c r="CH140" i="11"/>
  <c r="FK175" i="11"/>
  <c r="GE199" i="11"/>
  <c r="CR151" i="11"/>
  <c r="AY128" i="11"/>
  <c r="BF38" i="11"/>
  <c r="CU288" i="11"/>
  <c r="CQ302" i="11"/>
  <c r="BE287" i="11"/>
  <c r="BE292" i="11"/>
  <c r="CN314" i="11"/>
  <c r="BJ275" i="11"/>
  <c r="FI90" i="11"/>
  <c r="GK228" i="11"/>
  <c r="GO168" i="11"/>
  <c r="CH314" i="11"/>
  <c r="BE116" i="11"/>
  <c r="CN330" i="11"/>
  <c r="FJ335" i="11"/>
  <c r="GL236" i="11"/>
  <c r="CI222" i="11"/>
  <c r="BL163" i="11"/>
  <c r="BL311" i="11"/>
  <c r="DJ199" i="11"/>
  <c r="CJ140" i="11"/>
  <c r="CU163" i="11"/>
  <c r="FG36" i="11"/>
  <c r="CN230" i="11"/>
  <c r="BE269" i="11"/>
  <c r="BK124" i="11"/>
  <c r="GE204" i="11"/>
  <c r="GK150" i="11"/>
  <c r="GN5" i="11"/>
  <c r="IB228" i="11"/>
  <c r="CS70" i="11"/>
  <c r="FJ222" i="11"/>
  <c r="IG288" i="11"/>
  <c r="CO193" i="11"/>
  <c r="FK62" i="11"/>
  <c r="FQ200" i="11"/>
  <c r="GI262" i="11"/>
  <c r="GI268" i="11"/>
  <c r="BC245" i="11"/>
  <c r="GO251" i="11"/>
  <c r="DJ337" i="11"/>
  <c r="BL176" i="11"/>
  <c r="GL72" i="11"/>
  <c r="GL179" i="11"/>
  <c r="AD7" i="11"/>
  <c r="FN300" i="11"/>
  <c r="II192" i="11"/>
  <c r="EO282" i="11"/>
  <c r="GO87" i="11"/>
  <c r="DV323" i="11"/>
  <c r="BF76" i="11"/>
  <c r="CP204" i="11"/>
  <c r="GL5" i="11"/>
  <c r="CM83" i="11"/>
  <c r="FN307" i="11"/>
  <c r="ER156" i="11"/>
  <c r="BD194" i="11"/>
  <c r="CQ50" i="11"/>
  <c r="ES282" i="11"/>
  <c r="EJ200" i="11"/>
  <c r="FR156" i="11"/>
  <c r="FK187" i="11"/>
  <c r="CT233" i="11"/>
  <c r="FJ344" i="11"/>
  <c r="FP171" i="11"/>
  <c r="FM6" i="11"/>
  <c r="FH148" i="11"/>
  <c r="BH343" i="11"/>
  <c r="BJ253" i="11"/>
  <c r="EA92" i="11"/>
  <c r="CR155" i="11"/>
  <c r="EK322" i="11"/>
  <c r="CW67" i="11"/>
  <c r="BH267" i="11"/>
  <c r="EJ122" i="11"/>
  <c r="GK82" i="11"/>
  <c r="BD328" i="11"/>
  <c r="IG85" i="11"/>
  <c r="CP328" i="11"/>
  <c r="GG219" i="11"/>
  <c r="EI137" i="11"/>
  <c r="FQ69" i="11"/>
  <c r="GF142" i="11"/>
  <c r="EI337" i="11"/>
  <c r="EL332" i="11"/>
  <c r="GI264" i="11"/>
  <c r="GI278" i="11"/>
  <c r="GE239" i="11"/>
  <c r="BI158" i="11"/>
  <c r="BC90" i="11"/>
  <c r="CR256" i="11"/>
  <c r="CK273" i="11"/>
  <c r="EJ56" i="11"/>
  <c r="FJ186" i="11"/>
  <c r="BH85" i="11"/>
  <c r="BK80" i="11"/>
  <c r="FI334" i="11"/>
  <c r="BE132" i="11"/>
  <c r="CS205" i="11"/>
  <c r="CN129" i="11"/>
  <c r="GF229" i="11"/>
  <c r="IH270" i="11"/>
  <c r="BG196" i="11"/>
  <c r="BB145" i="11"/>
  <c r="GJ332" i="11"/>
  <c r="CN234" i="11"/>
  <c r="DV212" i="11"/>
  <c r="EC244" i="11"/>
  <c r="AD228" i="11"/>
  <c r="FM30" i="11"/>
  <c r="IG189" i="11"/>
  <c r="GM123" i="11"/>
  <c r="CI210" i="11"/>
  <c r="CV47" i="11"/>
  <c r="CU322" i="11"/>
  <c r="FM308" i="11"/>
  <c r="BB246" i="11"/>
  <c r="EM302" i="11"/>
  <c r="BI128" i="11"/>
  <c r="EA46" i="11"/>
  <c r="IB177" i="11"/>
  <c r="EC105" i="11"/>
  <c r="CX303" i="11"/>
  <c r="FI205" i="11"/>
  <c r="IH164" i="11"/>
  <c r="DJ38" i="11"/>
  <c r="DW172" i="11"/>
  <c r="DZ189" i="11"/>
  <c r="ET121" i="11"/>
  <c r="EC314" i="11"/>
  <c r="FI101" i="11"/>
  <c r="EH111" i="11"/>
  <c r="IJ3" i="11"/>
  <c r="FH278" i="11"/>
  <c r="FM258" i="11"/>
  <c r="EC313" i="11"/>
  <c r="CQ172" i="11"/>
  <c r="EH121" i="11"/>
  <c r="EG275" i="11"/>
  <c r="IH191" i="11"/>
  <c r="EH180" i="11"/>
  <c r="DZ107" i="11"/>
  <c r="CX217" i="11"/>
  <c r="AY70" i="11"/>
  <c r="IC5" i="11"/>
  <c r="ED193" i="11"/>
  <c r="CX121" i="11"/>
  <c r="IK283" i="11"/>
  <c r="FI105" i="11"/>
  <c r="FP261" i="11"/>
  <c r="CD334" i="11"/>
  <c r="IA246" i="11"/>
  <c r="IH265" i="11"/>
  <c r="CM226" i="11"/>
  <c r="CN323" i="11"/>
  <c r="FG49" i="11"/>
  <c r="DJ320" i="11"/>
  <c r="FG261" i="11"/>
  <c r="CM290" i="11"/>
  <c r="IJ113" i="11"/>
  <c r="IA115" i="11"/>
  <c r="FK340" i="11"/>
  <c r="ED91" i="11"/>
  <c r="II263" i="11"/>
  <c r="CW219" i="11"/>
  <c r="FM112" i="11"/>
  <c r="EC89" i="11"/>
  <c r="ED251" i="11"/>
  <c r="FK251" i="11"/>
  <c r="CR213" i="11"/>
  <c r="II141" i="11"/>
  <c r="CS194" i="11"/>
  <c r="IA292" i="11"/>
  <c r="ED71" i="11"/>
  <c r="EA89" i="11"/>
  <c r="FG248" i="11"/>
  <c r="IJ76" i="11"/>
  <c r="EG142" i="11"/>
  <c r="FP113" i="11"/>
  <c r="IC122" i="11"/>
  <c r="BH273" i="11"/>
  <c r="IH243" i="11"/>
  <c r="IC308" i="11"/>
  <c r="FH188" i="11"/>
  <c r="BF167" i="11"/>
  <c r="IH322" i="11"/>
  <c r="FN11" i="11"/>
  <c r="IA310" i="11"/>
  <c r="EH62" i="11"/>
  <c r="EE333" i="11"/>
  <c r="CQ227" i="11"/>
  <c r="FM84" i="11"/>
  <c r="CX184" i="11"/>
  <c r="FO203" i="11"/>
  <c r="FH332" i="11"/>
  <c r="FI317" i="11"/>
  <c r="ID270" i="11"/>
  <c r="BM266" i="11"/>
  <c r="BZ238" i="11"/>
  <c r="IG203" i="11"/>
  <c r="CM238" i="11"/>
  <c r="FO266" i="11"/>
  <c r="BA213" i="11"/>
  <c r="CX84" i="11"/>
  <c r="FH208" i="11"/>
  <c r="FO86" i="11"/>
  <c r="CS147" i="11"/>
  <c r="AD317" i="11"/>
  <c r="BF33" i="11"/>
  <c r="IB49" i="11"/>
  <c r="IF296" i="11"/>
  <c r="AS69" i="11"/>
  <c r="ED61" i="11"/>
  <c r="IK192" i="11"/>
  <c r="DW64" i="11"/>
  <c r="EA343" i="11"/>
  <c r="FM285" i="11"/>
  <c r="DJ225" i="11"/>
  <c r="ID320" i="11"/>
  <c r="EE302" i="11"/>
  <c r="FI309" i="11"/>
  <c r="CR296" i="11"/>
  <c r="EG61" i="11"/>
  <c r="FJ164" i="11"/>
  <c r="DX303" i="11"/>
  <c r="EG143" i="11"/>
  <c r="FP111" i="11"/>
  <c r="CW294" i="11"/>
  <c r="ED56" i="11"/>
  <c r="FL301" i="11"/>
  <c r="II237" i="11"/>
  <c r="IK150" i="11"/>
  <c r="DV309" i="11"/>
  <c r="EF11" i="11"/>
  <c r="CP319" i="11"/>
  <c r="CQ226" i="11"/>
  <c r="GI141" i="11"/>
  <c r="IG53" i="11"/>
  <c r="CR327" i="11"/>
  <c r="AX34" i="11"/>
  <c r="FQ327" i="11"/>
  <c r="CM106" i="11"/>
  <c r="EH206" i="11"/>
  <c r="DZ98" i="11"/>
  <c r="IE158" i="11"/>
  <c r="DY195" i="11"/>
  <c r="ED69" i="11"/>
  <c r="DZ243" i="11"/>
  <c r="FL68" i="11"/>
  <c r="IA229" i="11"/>
  <c r="EG146" i="11"/>
  <c r="FH233" i="11"/>
  <c r="FI36" i="11"/>
  <c r="FH350" i="11"/>
  <c r="IF343" i="11"/>
  <c r="FJ294" i="11"/>
  <c r="EA163" i="11"/>
  <c r="ID126" i="11"/>
  <c r="IB209" i="11"/>
  <c r="DJ145" i="11"/>
  <c r="IF233" i="11"/>
  <c r="ED83" i="11"/>
  <c r="IA59" i="11"/>
  <c r="BZ306" i="11"/>
  <c r="EB140" i="11"/>
  <c r="FQ147" i="11"/>
  <c r="BD120" i="11"/>
  <c r="FG297" i="11"/>
  <c r="AS88" i="11"/>
  <c r="IC250" i="11"/>
  <c r="IG139" i="11"/>
  <c r="EE255" i="11"/>
  <c r="DX67" i="11"/>
  <c r="CR222" i="11"/>
  <c r="IE167" i="11"/>
  <c r="EC340" i="11"/>
  <c r="FQ231" i="11"/>
  <c r="FQ43" i="11"/>
  <c r="HB151" i="11"/>
  <c r="CX6" i="11"/>
  <c r="DZ203" i="11"/>
  <c r="FO294" i="11"/>
  <c r="EH332" i="11"/>
  <c r="IK274" i="11"/>
  <c r="IG74" i="11"/>
  <c r="EF156" i="11"/>
  <c r="CX89" i="11"/>
  <c r="FN99" i="11"/>
  <c r="FM93" i="11"/>
  <c r="FG205" i="11"/>
  <c r="IG309" i="11"/>
  <c r="CS156" i="11"/>
  <c r="FJ309" i="11"/>
  <c r="IG148" i="11"/>
  <c r="CL173" i="11"/>
  <c r="FK206" i="11"/>
  <c r="FI115" i="11"/>
  <c r="FL86" i="11"/>
  <c r="EH119" i="11"/>
  <c r="IB60" i="11"/>
  <c r="IK322" i="11"/>
  <c r="FN256" i="11"/>
  <c r="IC138" i="11"/>
  <c r="CL275" i="11"/>
  <c r="FG187" i="11"/>
  <c r="IC108" i="11"/>
  <c r="IB246" i="11"/>
  <c r="CS299" i="11"/>
  <c r="FJ209" i="11"/>
  <c r="AU110" i="11"/>
  <c r="FM113" i="11"/>
  <c r="ET94" i="11"/>
  <c r="CQ203" i="11"/>
  <c r="DJ113" i="11"/>
  <c r="IJ260" i="11"/>
  <c r="BK103" i="11"/>
  <c r="FI86" i="11"/>
  <c r="FH74" i="11"/>
  <c r="ED49" i="11"/>
  <c r="FG156" i="11"/>
  <c r="CV66" i="11"/>
  <c r="IK326" i="11"/>
  <c r="HB268" i="11"/>
  <c r="FJ237" i="11"/>
  <c r="DZ104" i="11"/>
  <c r="EF144" i="11"/>
  <c r="FN317" i="11"/>
  <c r="BH137" i="11"/>
  <c r="AD270" i="11"/>
  <c r="IC222" i="11"/>
  <c r="BZ228" i="11"/>
  <c r="GN314" i="11"/>
  <c r="CQ299" i="11"/>
  <c r="ID247" i="11"/>
  <c r="FJ183" i="11"/>
  <c r="CN256" i="11"/>
  <c r="EI81" i="11"/>
  <c r="IC235" i="11"/>
  <c r="CW216" i="11"/>
  <c r="CS5" i="11"/>
  <c r="AD278" i="11"/>
  <c r="BE58" i="11"/>
  <c r="IE204" i="11"/>
  <c r="EQ302" i="11"/>
  <c r="CQ309" i="11"/>
  <c r="CN120" i="11"/>
  <c r="EL128" i="11"/>
  <c r="BC192" i="11"/>
  <c r="BF196" i="11"/>
  <c r="IB48" i="11"/>
  <c r="CR215" i="11"/>
  <c r="CN250" i="11"/>
  <c r="IK324" i="11"/>
  <c r="IH204" i="11"/>
  <c r="FJ265" i="11"/>
  <c r="FJ63" i="11"/>
  <c r="FQ65" i="11"/>
  <c r="CU248" i="11"/>
  <c r="CT272" i="11"/>
  <c r="CV96" i="11"/>
  <c r="CP162" i="11"/>
  <c r="IF69" i="11"/>
  <c r="II267" i="11"/>
  <c r="BJ132" i="11"/>
  <c r="FM197" i="11"/>
  <c r="FP174" i="11"/>
  <c r="BZ120" i="11"/>
  <c r="FH300" i="11"/>
  <c r="CD154" i="11"/>
  <c r="DJ107" i="11"/>
  <c r="FG247" i="11"/>
  <c r="GI269" i="11"/>
  <c r="BE50" i="11"/>
  <c r="FN269" i="11"/>
  <c r="FM169" i="11"/>
  <c r="CV340" i="11"/>
  <c r="BJ243" i="11"/>
  <c r="BK160" i="11"/>
  <c r="BG233" i="11"/>
  <c r="CP28" i="11"/>
  <c r="BC326" i="11"/>
  <c r="IF285" i="11"/>
  <c r="CM227" i="11"/>
  <c r="BL229" i="11"/>
  <c r="FR305" i="11"/>
  <c r="IG119" i="11"/>
  <c r="HB65" i="11"/>
  <c r="DX168" i="11"/>
  <c r="CW201" i="11"/>
  <c r="FG215" i="11"/>
  <c r="IB277" i="11"/>
  <c r="CO68" i="11"/>
  <c r="IF99" i="11"/>
  <c r="ER221" i="11"/>
  <c r="FN174" i="11"/>
  <c r="DJ47" i="11"/>
  <c r="FN237" i="11"/>
  <c r="BK218" i="11"/>
  <c r="FH176" i="11"/>
  <c r="FH186" i="11"/>
  <c r="BE273" i="11"/>
  <c r="FI180" i="11"/>
  <c r="CT313" i="11"/>
  <c r="II322" i="11"/>
  <c r="GO276" i="11"/>
  <c r="FQ28" i="11"/>
  <c r="GP147" i="11"/>
  <c r="FK168" i="11"/>
  <c r="FL40" i="11"/>
  <c r="CM142" i="11"/>
  <c r="IH226" i="11"/>
  <c r="CQ315" i="11"/>
  <c r="BG258" i="11"/>
  <c r="CN6" i="11"/>
  <c r="IF173" i="11"/>
  <c r="EI166" i="11"/>
  <c r="FK274" i="11"/>
  <c r="EF52" i="11"/>
  <c r="GN334" i="11"/>
  <c r="AD4" i="11"/>
  <c r="FJ318" i="11"/>
  <c r="EB277" i="11"/>
  <c r="IF301" i="11"/>
  <c r="CO91" i="11"/>
  <c r="EA299" i="11"/>
  <c r="FG110" i="11"/>
  <c r="CT50" i="11"/>
  <c r="FM150" i="11"/>
  <c r="HB294" i="11"/>
  <c r="BG37" i="11"/>
  <c r="IJ50" i="11"/>
  <c r="ID74" i="11"/>
  <c r="CA136" i="11"/>
  <c r="CS246" i="11"/>
  <c r="FK320" i="11"/>
  <c r="BF222" i="11"/>
  <c r="EF111" i="11"/>
  <c r="FN130" i="11"/>
  <c r="CA206" i="11"/>
  <c r="BD48" i="11"/>
  <c r="IB343" i="11"/>
  <c r="FL106" i="11"/>
  <c r="BL322" i="11"/>
  <c r="FN224" i="11"/>
  <c r="CN36" i="11"/>
  <c r="CW135" i="11"/>
  <c r="GG75" i="11"/>
  <c r="DJ7" i="11"/>
  <c r="ED32" i="11"/>
  <c r="IB342" i="11"/>
  <c r="BJ309" i="11"/>
  <c r="GG280" i="11"/>
  <c r="EC196" i="11"/>
  <c r="IF9" i="11"/>
  <c r="IC104" i="11"/>
  <c r="BG131" i="11"/>
  <c r="IH212" i="11"/>
  <c r="FL110" i="11"/>
  <c r="BM91" i="11"/>
  <c r="CQ5" i="11"/>
  <c r="IH117" i="11"/>
  <c r="FJ299" i="11"/>
  <c r="IG333" i="11"/>
  <c r="FM114" i="11"/>
  <c r="FL124" i="11"/>
  <c r="IC91" i="11"/>
  <c r="FO128" i="11"/>
  <c r="CU221" i="11"/>
  <c r="CW170" i="11"/>
  <c r="CM337" i="11"/>
  <c r="II9" i="11"/>
  <c r="BI227" i="11"/>
  <c r="ET284" i="11"/>
  <c r="FG105" i="11"/>
  <c r="GH298" i="11"/>
  <c r="BL347" i="11"/>
  <c r="GM300" i="11"/>
  <c r="BF52" i="11"/>
  <c r="EN126" i="11"/>
  <c r="CT80" i="11"/>
  <c r="BD105" i="11"/>
  <c r="EA71" i="11"/>
  <c r="IH125" i="11"/>
  <c r="FQ11" i="11"/>
  <c r="DV179" i="11"/>
  <c r="EC201" i="11"/>
  <c r="CO200" i="11"/>
  <c r="BE231" i="11"/>
  <c r="ED313" i="11"/>
  <c r="BG311" i="11"/>
  <c r="IA234" i="11"/>
  <c r="FQ310" i="11"/>
  <c r="CW27" i="11"/>
  <c r="CV71" i="11"/>
  <c r="IK215" i="11"/>
  <c r="CT267" i="11"/>
  <c r="BK297" i="11"/>
  <c r="ID242" i="11"/>
  <c r="FP104" i="11"/>
  <c r="CS35" i="11"/>
  <c r="CP268" i="11"/>
  <c r="FK204" i="11"/>
  <c r="GO252" i="11"/>
  <c r="CR315" i="11"/>
  <c r="GO293" i="11"/>
  <c r="BE9" i="11"/>
  <c r="IH294" i="11"/>
  <c r="FQ283" i="11"/>
  <c r="CN304" i="11"/>
  <c r="CM108" i="11"/>
  <c r="CK343" i="11"/>
  <c r="CS207" i="11"/>
  <c r="CU245" i="11"/>
  <c r="FJ62" i="11"/>
  <c r="AD336" i="11"/>
  <c r="II180" i="11"/>
  <c r="EG188" i="11"/>
  <c r="CN299" i="11"/>
  <c r="CT65" i="11"/>
  <c r="BD118" i="11"/>
  <c r="DJ4" i="11"/>
  <c r="FK347" i="11"/>
  <c r="GN310" i="11"/>
  <c r="IC64" i="11"/>
  <c r="IK9" i="11"/>
  <c r="EE293" i="11"/>
  <c r="BJ137" i="11"/>
  <c r="FP264" i="11"/>
  <c r="BD212" i="11"/>
  <c r="FM151" i="11"/>
  <c r="EB93" i="11"/>
  <c r="BG148" i="11"/>
  <c r="FJ107" i="11"/>
  <c r="IG199" i="11"/>
  <c r="FK237" i="11"/>
  <c r="EH204" i="11"/>
  <c r="BK156" i="11"/>
  <c r="BL166" i="11"/>
  <c r="DJ313" i="11"/>
  <c r="CL143" i="11"/>
  <c r="BK149" i="11"/>
  <c r="EI316" i="11"/>
  <c r="FM347" i="11"/>
  <c r="CA40" i="11"/>
  <c r="BN348" i="11"/>
  <c r="II81" i="11"/>
  <c r="CS38" i="11"/>
  <c r="CX74" i="11"/>
  <c r="CP154" i="11"/>
  <c r="CW250" i="11"/>
  <c r="CT274" i="11"/>
  <c r="FM331" i="11"/>
  <c r="AD148" i="11"/>
  <c r="AD253" i="11"/>
  <c r="CQ292" i="11"/>
  <c r="CJ276" i="11"/>
  <c r="FM38" i="11"/>
  <c r="BG11" i="11"/>
  <c r="DW73" i="11"/>
  <c r="FI198" i="11"/>
  <c r="FJ246" i="11"/>
  <c r="EN98" i="11"/>
  <c r="II125" i="11"/>
  <c r="FI181" i="11"/>
  <c r="FP184" i="11"/>
  <c r="BG164" i="11"/>
  <c r="FI118" i="11"/>
  <c r="CV267" i="11"/>
  <c r="IG274" i="11"/>
  <c r="FN37" i="11"/>
  <c r="IB137" i="11"/>
  <c r="CS182" i="11"/>
  <c r="FG81" i="11"/>
  <c r="BL31" i="11"/>
  <c r="BJ135" i="11"/>
  <c r="CW281" i="11"/>
  <c r="GJ89" i="11"/>
  <c r="CP105" i="11"/>
  <c r="FM155" i="11"/>
  <c r="BF152" i="11"/>
  <c r="HB229" i="11"/>
  <c r="CT82" i="11"/>
  <c r="DY140" i="11"/>
  <c r="FM87" i="11"/>
  <c r="BC330" i="11"/>
  <c r="FO76" i="11"/>
  <c r="CT266" i="11"/>
  <c r="FL111" i="11"/>
  <c r="CA253" i="11"/>
  <c r="BC155" i="11"/>
  <c r="BH242" i="11"/>
  <c r="CW309" i="11"/>
  <c r="BD45" i="11"/>
  <c r="CN338" i="11"/>
  <c r="FM310" i="11"/>
  <c r="FI33" i="11"/>
  <c r="AD178" i="11"/>
  <c r="FL256" i="11"/>
  <c r="CL105" i="11"/>
  <c r="CQ326" i="11"/>
  <c r="CP169" i="11"/>
  <c r="FI87" i="11"/>
  <c r="FK221" i="11"/>
  <c r="IC142" i="11"/>
  <c r="DJ331" i="11"/>
  <c r="FO145" i="11"/>
  <c r="FL190" i="11"/>
  <c r="EJ293" i="11"/>
  <c r="IA6" i="11"/>
  <c r="CI320" i="11"/>
  <c r="CI175" i="11"/>
  <c r="BZ164" i="11"/>
  <c r="GI332" i="11"/>
  <c r="CW345" i="11"/>
  <c r="DV168" i="11"/>
  <c r="CO205" i="11"/>
  <c r="IB293" i="11"/>
  <c r="FN57" i="11"/>
  <c r="GM182" i="11"/>
  <c r="CN184" i="11"/>
  <c r="IA329" i="11"/>
  <c r="CU217" i="11"/>
  <c r="CN151" i="11"/>
  <c r="DJ236" i="11"/>
  <c r="ID262" i="11"/>
  <c r="IK307" i="11"/>
  <c r="II123" i="11"/>
  <c r="BL274" i="11"/>
  <c r="IJ69" i="11"/>
  <c r="IJ233" i="11"/>
  <c r="FQ242" i="11"/>
  <c r="EE53" i="11"/>
  <c r="II50" i="11"/>
  <c r="ID304" i="11"/>
  <c r="CP94" i="11"/>
  <c r="FH285" i="11"/>
  <c r="BJ90" i="11"/>
  <c r="EK248" i="11"/>
  <c r="CX42" i="11"/>
  <c r="GN108" i="11"/>
  <c r="BL300" i="11"/>
  <c r="CC9" i="11"/>
  <c r="CR147" i="11"/>
  <c r="BL291" i="11"/>
  <c r="FI296" i="11"/>
  <c r="CP325" i="11"/>
  <c r="FN159" i="11"/>
  <c r="IH39" i="11"/>
  <c r="FO112" i="11"/>
  <c r="DV177" i="11"/>
  <c r="DV189" i="11"/>
  <c r="BE91" i="11"/>
  <c r="FL202" i="11"/>
  <c r="FK31" i="11"/>
  <c r="CP172" i="11"/>
  <c r="FM348" i="11"/>
  <c r="AT127" i="11"/>
  <c r="CT10" i="11"/>
  <c r="DV8" i="11"/>
  <c r="FQ128" i="11"/>
  <c r="EF63" i="11"/>
  <c r="CO209" i="11"/>
  <c r="GO335" i="11"/>
  <c r="FH35" i="11"/>
  <c r="CP135" i="11"/>
  <c r="DJ258" i="11"/>
  <c r="CT165" i="11"/>
  <c r="CO143" i="11"/>
  <c r="EM87" i="11"/>
  <c r="EF65" i="11"/>
  <c r="DY218" i="11"/>
  <c r="BF318" i="11"/>
  <c r="CW292" i="11"/>
  <c r="FL212" i="11"/>
  <c r="BE72" i="11"/>
  <c r="CM120" i="11"/>
  <c r="CN59" i="11"/>
  <c r="BI85" i="11"/>
  <c r="FL10" i="11"/>
  <c r="ID310" i="11"/>
  <c r="FP247" i="11"/>
  <c r="CH224" i="11"/>
  <c r="FJ256" i="11"/>
  <c r="BG2" i="11"/>
  <c r="CT344" i="11"/>
  <c r="BZ113" i="11"/>
  <c r="CW266" i="11"/>
  <c r="GG299" i="11"/>
  <c r="CR194" i="11"/>
  <c r="IK33" i="11"/>
  <c r="FL288" i="11"/>
  <c r="BD230" i="11"/>
  <c r="BD7" i="11"/>
  <c r="BH52" i="11"/>
  <c r="CW176" i="11"/>
  <c r="GL257" i="11"/>
  <c r="GH133" i="11"/>
  <c r="ID78" i="11"/>
  <c r="DY281" i="11"/>
  <c r="IB254" i="11"/>
  <c r="CS327" i="11"/>
  <c r="CR248" i="11"/>
  <c r="FO210" i="11"/>
  <c r="FQ29" i="11"/>
  <c r="BC335" i="11"/>
  <c r="FL320" i="11"/>
  <c r="BC80" i="11"/>
  <c r="HB224" i="11"/>
  <c r="BI99" i="11"/>
  <c r="IK323" i="11"/>
  <c r="IA269" i="11"/>
  <c r="BG70" i="11"/>
  <c r="CN264" i="11"/>
  <c r="CW245" i="11"/>
  <c r="BG68" i="11"/>
  <c r="EF312" i="11"/>
  <c r="FM72" i="11"/>
  <c r="DJ125" i="11"/>
  <c r="FP43" i="11"/>
  <c r="BM258" i="11"/>
  <c r="IJ112" i="11"/>
  <c r="BD267" i="11"/>
  <c r="CM71" i="11"/>
  <c r="CF177" i="11"/>
  <c r="ER236" i="11"/>
  <c r="FI190" i="11"/>
  <c r="EF293" i="11"/>
  <c r="CM130" i="11"/>
  <c r="IK339" i="11"/>
  <c r="BF97" i="11"/>
  <c r="IH135" i="11"/>
  <c r="II53" i="11"/>
  <c r="BD141" i="11"/>
  <c r="FH127" i="11"/>
  <c r="IJ92" i="11"/>
  <c r="DY185" i="11"/>
  <c r="GJ328" i="11"/>
  <c r="EN174" i="11"/>
  <c r="FL262" i="11"/>
  <c r="CP35" i="11"/>
  <c r="CS286" i="11"/>
  <c r="CT271" i="11"/>
  <c r="CM315" i="11"/>
  <c r="DZ351" i="11"/>
  <c r="AD101" i="11"/>
  <c r="GL319" i="11"/>
  <c r="FO226" i="11"/>
  <c r="EO11" i="11"/>
  <c r="CV304" i="11"/>
  <c r="FH61" i="11"/>
  <c r="FJ122" i="11"/>
  <c r="CP252" i="11"/>
  <c r="CH152" i="11"/>
  <c r="CM310" i="11"/>
  <c r="IF38" i="11"/>
  <c r="CM206" i="11"/>
  <c r="EI261" i="11"/>
  <c r="DV185" i="11"/>
  <c r="FK170" i="11"/>
  <c r="BC210" i="11"/>
  <c r="BN43" i="11"/>
  <c r="FO260" i="11"/>
  <c r="IC34" i="11"/>
  <c r="FL145" i="11"/>
  <c r="DV28" i="11"/>
  <c r="DV157" i="11"/>
  <c r="CS332" i="11"/>
  <c r="BG257" i="11"/>
  <c r="DV37" i="11"/>
  <c r="DV341" i="11"/>
  <c r="FP319" i="11"/>
  <c r="IC71" i="11"/>
  <c r="BK38" i="11"/>
  <c r="CM201" i="11"/>
  <c r="CR211" i="11"/>
  <c r="FN195" i="11"/>
  <c r="ID72" i="11"/>
  <c r="FL35" i="11"/>
  <c r="CS221" i="11"/>
  <c r="IH273" i="11"/>
  <c r="FO52" i="11"/>
  <c r="IA196" i="11"/>
  <c r="CN114" i="11"/>
  <c r="GK185" i="11"/>
  <c r="CM150" i="11"/>
  <c r="FJ179" i="11"/>
  <c r="DY30" i="11"/>
  <c r="FR76" i="11"/>
  <c r="BI64" i="11"/>
  <c r="ES130" i="11"/>
  <c r="GH255" i="11"/>
  <c r="FJ253" i="11"/>
  <c r="EL323" i="11"/>
  <c r="FK59" i="11"/>
  <c r="GE147" i="11"/>
  <c r="CX68" i="11"/>
  <c r="BG216" i="11"/>
  <c r="CP310" i="11"/>
  <c r="DV80" i="11"/>
  <c r="BH277" i="11"/>
  <c r="FG119" i="11"/>
  <c r="GG275" i="11"/>
  <c r="CJ268" i="11"/>
  <c r="CW150" i="11"/>
  <c r="GJ324" i="11"/>
  <c r="FP189" i="11"/>
  <c r="BJ195" i="11"/>
  <c r="GF266" i="11"/>
  <c r="BH87" i="11"/>
  <c r="IE309" i="11"/>
  <c r="GE259" i="11"/>
  <c r="BD304" i="11"/>
  <c r="FO273" i="11"/>
  <c r="FM121" i="11"/>
  <c r="IJ322" i="11"/>
  <c r="CH180" i="11"/>
  <c r="CW278" i="11"/>
  <c r="CO108" i="11"/>
  <c r="DY158" i="11"/>
  <c r="DV10" i="11"/>
  <c r="BD147" i="11"/>
  <c r="FJ341" i="11"/>
  <c r="CT8" i="11"/>
  <c r="FJ134" i="11"/>
  <c r="CO101" i="11"/>
  <c r="AY28" i="11"/>
  <c r="BM3" i="11"/>
  <c r="DJ257" i="11"/>
  <c r="EQ119" i="11"/>
  <c r="CV179" i="11"/>
  <c r="GJ242" i="11"/>
  <c r="GM174" i="11"/>
  <c r="CS302" i="11"/>
  <c r="EM254" i="11"/>
  <c r="BG61" i="11"/>
  <c r="FP105" i="11"/>
  <c r="IA86" i="11"/>
  <c r="DV287" i="11"/>
  <c r="AD92" i="11"/>
  <c r="BL78" i="11"/>
  <c r="FI89" i="11"/>
  <c r="CW339" i="11"/>
  <c r="GO3" i="11"/>
  <c r="FN27" i="11"/>
  <c r="FP258" i="11"/>
  <c r="IJ63" i="11"/>
  <c r="BJ56" i="11"/>
  <c r="BL190" i="11"/>
  <c r="CS325" i="11"/>
  <c r="DV285" i="11"/>
  <c r="CW122" i="11"/>
  <c r="FQ347" i="11"/>
  <c r="IB73" i="11"/>
  <c r="DJ332" i="11"/>
  <c r="GG268" i="11"/>
  <c r="BM185" i="11"/>
  <c r="BH108" i="11"/>
  <c r="FP199" i="11"/>
  <c r="BL308" i="11"/>
  <c r="GP322" i="11"/>
  <c r="FO216" i="11"/>
  <c r="GH177" i="11"/>
  <c r="BC10" i="11"/>
  <c r="GF222" i="11"/>
  <c r="FQ185" i="11"/>
  <c r="FK144" i="11"/>
  <c r="GG347" i="11"/>
  <c r="IK199" i="11"/>
  <c r="EJ96" i="11"/>
  <c r="GM145" i="11"/>
  <c r="FN168" i="11"/>
  <c r="CN317" i="11"/>
  <c r="FO263" i="11"/>
  <c r="CQ114" i="11"/>
  <c r="GI261" i="11"/>
  <c r="IC333" i="11"/>
  <c r="CQ195" i="11"/>
  <c r="BM276" i="11"/>
  <c r="CJ169" i="11"/>
  <c r="CN55" i="11"/>
  <c r="CO35" i="11"/>
  <c r="FH338" i="11"/>
  <c r="IG298" i="11"/>
  <c r="CS63" i="11"/>
  <c r="GP216" i="11"/>
  <c r="EC190" i="11"/>
  <c r="BJ217" i="11"/>
  <c r="FR28" i="11"/>
  <c r="EM178" i="11"/>
  <c r="GJ233" i="11"/>
  <c r="CQ155" i="11"/>
  <c r="FP272" i="11"/>
  <c r="BI272" i="11"/>
  <c r="BL109" i="11"/>
  <c r="BC203" i="11"/>
  <c r="GK126" i="11"/>
  <c r="FL169" i="11"/>
  <c r="FI156" i="11"/>
  <c r="BJ197" i="11"/>
  <c r="FK105" i="11"/>
  <c r="FO224" i="11"/>
  <c r="EK196" i="11"/>
  <c r="ID199" i="11"/>
  <c r="CN88" i="11"/>
  <c r="IK182" i="11"/>
  <c r="FP92" i="11"/>
  <c r="BC252" i="11"/>
  <c r="CV294" i="11"/>
  <c r="FI91" i="11"/>
  <c r="GJ158" i="11"/>
  <c r="GM31" i="11"/>
  <c r="BI54" i="11"/>
  <c r="GI298" i="11"/>
  <c r="CV67" i="11"/>
  <c r="IF89" i="11"/>
  <c r="BJ270" i="11"/>
  <c r="BF186" i="11"/>
  <c r="BF89" i="11"/>
  <c r="CQ53" i="11"/>
  <c r="EM44" i="11"/>
  <c r="CF251" i="11"/>
  <c r="DJ329" i="11"/>
  <c r="CK321" i="11"/>
  <c r="FI351" i="11"/>
  <c r="CO222" i="11"/>
  <c r="BD325" i="11"/>
  <c r="CQ37" i="11"/>
  <c r="ES176" i="11"/>
  <c r="FG235" i="11"/>
  <c r="II323" i="11"/>
  <c r="CM293" i="11"/>
  <c r="FM105" i="11"/>
  <c r="DJ222" i="11"/>
  <c r="CB269" i="11"/>
  <c r="CW63" i="11"/>
  <c r="EQ250" i="11"/>
  <c r="CS150" i="11"/>
  <c r="GH285" i="11"/>
  <c r="GL228" i="11"/>
  <c r="FQ149" i="11"/>
  <c r="BH234" i="11"/>
  <c r="GO147" i="11"/>
  <c r="EM151" i="11"/>
  <c r="DV122" i="11"/>
  <c r="BM149" i="11"/>
  <c r="FL126" i="11"/>
  <c r="IF181" i="11"/>
  <c r="CU280" i="11"/>
  <c r="BJ222" i="11"/>
  <c r="BE222" i="11"/>
  <c r="FP124" i="11"/>
  <c r="CG117" i="11"/>
  <c r="ET199" i="11"/>
  <c r="II230" i="11"/>
  <c r="GE174" i="11"/>
  <c r="DJ330" i="11"/>
  <c r="FH104" i="11"/>
  <c r="GL196" i="11"/>
  <c r="FP108" i="11"/>
  <c r="BC31" i="11"/>
  <c r="IA8" i="11"/>
  <c r="BH220" i="11"/>
  <c r="FN221" i="11"/>
  <c r="FK117" i="11"/>
  <c r="CW326" i="11"/>
  <c r="GO134" i="11"/>
  <c r="CW100" i="11"/>
  <c r="FG194" i="11"/>
  <c r="BJ113" i="11"/>
  <c r="BL69" i="11"/>
  <c r="EL299" i="11"/>
  <c r="BD238" i="11"/>
  <c r="CU284" i="11"/>
  <c r="CB200" i="11"/>
  <c r="BK302" i="11"/>
  <c r="FR289" i="11"/>
  <c r="CW243" i="11"/>
  <c r="BK102" i="11"/>
  <c r="BD173" i="11"/>
  <c r="BI236" i="11"/>
  <c r="DZ306" i="11"/>
  <c r="GI181" i="11"/>
  <c r="CV101" i="11"/>
  <c r="ER308" i="11"/>
  <c r="FL253" i="11"/>
  <c r="DV297" i="11"/>
  <c r="FG315" i="11"/>
  <c r="AT276" i="11"/>
  <c r="AU278" i="11"/>
  <c r="AX205" i="11"/>
  <c r="IH168" i="11"/>
  <c r="FN215" i="11"/>
  <c r="AR56" i="11"/>
  <c r="ET222" i="11"/>
  <c r="DY167" i="11"/>
  <c r="AR95" i="11"/>
  <c r="IA191" i="11"/>
  <c r="DW180" i="11"/>
  <c r="EC82" i="11"/>
  <c r="IK238" i="11"/>
  <c r="II184" i="11"/>
  <c r="FN136" i="11"/>
  <c r="AR198" i="11"/>
  <c r="IE59" i="11"/>
  <c r="FO320" i="11"/>
  <c r="BZ347" i="11"/>
  <c r="IB348" i="11"/>
  <c r="EB278" i="11"/>
  <c r="DY174" i="11"/>
  <c r="IE105" i="11"/>
  <c r="ID324" i="11"/>
  <c r="CN334" i="11"/>
  <c r="IJ97" i="11"/>
  <c r="IA141" i="11"/>
  <c r="CP269" i="11"/>
  <c r="IJ56" i="11"/>
  <c r="DJ67" i="11"/>
  <c r="ET44" i="11"/>
  <c r="EH41" i="11"/>
  <c r="FM183" i="11"/>
  <c r="CV298" i="11"/>
  <c r="ED126" i="11"/>
  <c r="IF206" i="11"/>
  <c r="FO182" i="11"/>
  <c r="DJ60" i="11"/>
  <c r="CX335" i="11"/>
  <c r="ID58" i="11"/>
  <c r="IE232" i="11"/>
  <c r="ID182" i="11"/>
  <c r="IE203" i="11"/>
  <c r="II32" i="11"/>
  <c r="AQ106" i="11"/>
  <c r="ED166" i="11"/>
  <c r="CX46" i="11"/>
  <c r="EA138" i="11"/>
  <c r="IA108" i="11"/>
  <c r="IK117" i="11"/>
  <c r="IC267" i="11"/>
  <c r="CX77" i="11"/>
  <c r="CT63" i="11"/>
  <c r="CM189" i="11"/>
  <c r="CW187" i="11"/>
  <c r="DZ230" i="11"/>
  <c r="CU312" i="11"/>
  <c r="ED187" i="11"/>
  <c r="CM309" i="11"/>
  <c r="CQ76" i="11"/>
  <c r="DY161" i="11"/>
  <c r="IC96" i="11"/>
  <c r="II222" i="11"/>
  <c r="EA229" i="11"/>
  <c r="IB123" i="11"/>
  <c r="CR346" i="11"/>
  <c r="IG160" i="11"/>
  <c r="FQ124" i="11"/>
  <c r="IG9" i="11"/>
  <c r="DZ268" i="11"/>
  <c r="CR286" i="11"/>
  <c r="DJ146" i="11"/>
  <c r="IK112" i="11"/>
  <c r="FK278" i="11"/>
  <c r="CL161" i="11"/>
  <c r="EA29" i="11"/>
  <c r="IH122" i="11"/>
  <c r="CX211" i="11"/>
  <c r="EE342" i="11"/>
  <c r="IH330" i="11"/>
  <c r="BM173" i="11"/>
  <c r="EC224" i="11"/>
  <c r="CT303" i="11"/>
  <c r="ER319" i="11"/>
  <c r="CT332" i="11"/>
  <c r="FJ111" i="11"/>
  <c r="IC129" i="11"/>
  <c r="EF174" i="11"/>
  <c r="IE77" i="11"/>
  <c r="FM140" i="11"/>
  <c r="IJ75" i="11"/>
  <c r="DX146" i="11"/>
  <c r="AV10" i="11"/>
  <c r="EH195" i="11"/>
  <c r="DX45" i="11"/>
  <c r="EB270" i="11"/>
  <c r="FO98" i="11"/>
  <c r="ET301" i="11"/>
  <c r="ET163" i="11"/>
  <c r="IE130" i="11"/>
  <c r="IJ245" i="11"/>
  <c r="II345" i="11"/>
  <c r="IA242" i="11"/>
  <c r="EF233" i="11"/>
  <c r="EE10" i="11"/>
  <c r="IH93" i="11"/>
  <c r="CU304" i="11"/>
  <c r="IH112" i="11"/>
  <c r="IC220" i="11"/>
  <c r="FK296" i="11"/>
  <c r="DX288" i="11"/>
  <c r="IK94" i="11"/>
  <c r="GO297" i="11"/>
  <c r="CP80" i="11"/>
  <c r="FI203" i="11"/>
  <c r="FP116" i="11"/>
  <c r="IG321" i="11"/>
  <c r="DJ154" i="11"/>
  <c r="FK324" i="11"/>
  <c r="IC240" i="11"/>
  <c r="FH234" i="11"/>
  <c r="FH200" i="11"/>
  <c r="CW236" i="11"/>
  <c r="CX234" i="11"/>
  <c r="DV248" i="11"/>
  <c r="FI164" i="11"/>
  <c r="HB37" i="11"/>
  <c r="IC127" i="11"/>
  <c r="ID347" i="11"/>
  <c r="II294" i="11"/>
  <c r="ET337" i="11"/>
  <c r="EB252" i="11"/>
  <c r="IK169" i="11"/>
  <c r="II151" i="11"/>
  <c r="IA9" i="11"/>
  <c r="CW340" i="11"/>
  <c r="FM282" i="11"/>
  <c r="CX180" i="11"/>
  <c r="FM129" i="11"/>
  <c r="IG131" i="11"/>
  <c r="IF32" i="11"/>
  <c r="EE137" i="11"/>
  <c r="CV326" i="11"/>
  <c r="DJ42" i="11"/>
  <c r="EP273" i="11"/>
  <c r="BD215" i="11"/>
  <c r="ID295" i="11"/>
  <c r="IF79" i="11"/>
  <c r="EB70" i="11"/>
  <c r="DW99" i="11"/>
  <c r="IA252" i="11"/>
  <c r="EE44" i="11"/>
  <c r="FI285" i="11"/>
  <c r="BL225" i="11"/>
  <c r="CV343" i="11"/>
  <c r="ED175" i="11"/>
  <c r="BD178" i="11"/>
  <c r="AS256" i="11"/>
  <c r="FL157" i="11"/>
  <c r="FG164" i="11"/>
  <c r="EE298" i="11"/>
  <c r="IA227" i="11"/>
  <c r="II157" i="11"/>
  <c r="FP321" i="11"/>
  <c r="EC223" i="11"/>
  <c r="FG3" i="11"/>
  <c r="FM36" i="11"/>
  <c r="FO344" i="11"/>
  <c r="EA127" i="11"/>
  <c r="CM279" i="11"/>
  <c r="CN301" i="11"/>
  <c r="DX117" i="11"/>
  <c r="DZ125" i="11"/>
  <c r="FJ343" i="11"/>
  <c r="CQ230" i="11"/>
  <c r="DX90" i="11"/>
  <c r="ID235" i="11"/>
  <c r="FH280" i="11"/>
  <c r="FM336" i="11"/>
  <c r="EH308" i="11"/>
  <c r="DY208" i="11"/>
  <c r="IJ109" i="11"/>
  <c r="EB102" i="11"/>
  <c r="IF8" i="11"/>
  <c r="CW346" i="11"/>
  <c r="EA107" i="11"/>
  <c r="IE7" i="11"/>
  <c r="CO155" i="11"/>
  <c r="FM256" i="11"/>
  <c r="DW106" i="11"/>
  <c r="FQ58" i="11"/>
  <c r="FG234" i="11"/>
  <c r="BE308" i="11"/>
  <c r="FH140" i="11"/>
  <c r="II118" i="11"/>
  <c r="CL196" i="11"/>
  <c r="IF202" i="11"/>
  <c r="IE29" i="11"/>
  <c r="FO265" i="11"/>
  <c r="EE304" i="11"/>
  <c r="DZ102" i="11"/>
  <c r="EC228" i="11"/>
  <c r="CW349" i="11"/>
  <c r="FP215" i="11"/>
  <c r="FI227" i="11"/>
  <c r="CO287" i="11"/>
  <c r="BZ110" i="11"/>
  <c r="BG174" i="11"/>
  <c r="BJ138" i="11"/>
  <c r="IA228" i="11"/>
  <c r="BC292" i="11"/>
  <c r="DJ129" i="11"/>
  <c r="IC74" i="11"/>
  <c r="FN204" i="11"/>
  <c r="CW232" i="11"/>
  <c r="BI187" i="11"/>
  <c r="DJ218" i="11"/>
  <c r="FM294" i="11"/>
  <c r="GI325" i="11"/>
  <c r="FI35" i="11"/>
  <c r="GE283" i="11"/>
  <c r="FO168" i="11"/>
  <c r="CS3" i="11"/>
  <c r="CW259" i="11"/>
  <c r="DZ171" i="11"/>
  <c r="CW325" i="11"/>
  <c r="BI292" i="11"/>
  <c r="BL226" i="11"/>
  <c r="CP245" i="11"/>
  <c r="CH251" i="11"/>
  <c r="FQ133" i="11"/>
  <c r="EB83" i="11"/>
  <c r="EC171" i="11"/>
  <c r="EB187" i="11"/>
  <c r="BD266" i="11"/>
  <c r="CV192" i="11"/>
  <c r="IH301" i="11"/>
  <c r="FL215" i="11"/>
  <c r="IH250" i="11"/>
  <c r="GF170" i="11"/>
  <c r="CQ232" i="11"/>
  <c r="DJ53" i="11"/>
  <c r="DJ300" i="11"/>
  <c r="CM208" i="11"/>
  <c r="CV277" i="11"/>
  <c r="FQ187" i="11"/>
  <c r="FK130" i="11"/>
  <c r="CQ147" i="11"/>
  <c r="EF78" i="11"/>
  <c r="CP179" i="11"/>
  <c r="BJ300" i="11"/>
  <c r="FP34" i="11"/>
  <c r="BN44" i="11"/>
  <c r="IE197" i="11"/>
  <c r="BJ48" i="11"/>
  <c r="BK231" i="11"/>
  <c r="FK346" i="11"/>
  <c r="IK257" i="11"/>
  <c r="GN267" i="11"/>
  <c r="CP238" i="11"/>
  <c r="FP128" i="11"/>
  <c r="GG116" i="11"/>
  <c r="FP305" i="11"/>
  <c r="ED46" i="11"/>
  <c r="BF195" i="11"/>
  <c r="FH92" i="11"/>
  <c r="FK149" i="11"/>
  <c r="FL302" i="11"/>
  <c r="IJ325" i="11"/>
  <c r="IE219" i="11"/>
  <c r="BM180" i="11"/>
  <c r="DX205" i="11"/>
  <c r="CP72" i="11"/>
  <c r="BC140" i="11"/>
  <c r="CN201" i="11"/>
  <c r="FK287" i="11"/>
  <c r="CV121" i="11"/>
  <c r="DY150" i="11"/>
  <c r="CO174" i="11"/>
  <c r="EN63" i="11"/>
  <c r="FL287" i="11"/>
  <c r="IK10" i="11"/>
  <c r="CQ222" i="11"/>
  <c r="DX185" i="11"/>
  <c r="GG237" i="11"/>
  <c r="BH27" i="11"/>
  <c r="FQ314" i="11"/>
  <c r="FI122" i="11"/>
  <c r="IK200" i="11"/>
  <c r="FL56" i="11"/>
  <c r="FM58" i="11"/>
  <c r="BI233" i="11"/>
  <c r="FJ158" i="11"/>
  <c r="CB210" i="11"/>
  <c r="FL329" i="11"/>
  <c r="IH200" i="11"/>
  <c r="ID31" i="11"/>
  <c r="FH286" i="11"/>
  <c r="FM182" i="11"/>
  <c r="CM262" i="11"/>
  <c r="GF337" i="11"/>
  <c r="CW116" i="11"/>
  <c r="DJ305" i="11"/>
  <c r="FP46" i="11"/>
  <c r="FI52" i="11"/>
  <c r="EG238" i="11"/>
  <c r="CM76" i="11"/>
  <c r="FG330" i="11"/>
  <c r="ER110" i="11"/>
  <c r="CR268" i="11"/>
  <c r="BJ347" i="11"/>
  <c r="CP141" i="11"/>
  <c r="IK294" i="11"/>
  <c r="FO107" i="11"/>
  <c r="GK317" i="11"/>
  <c r="FG204" i="11"/>
  <c r="GO302" i="11"/>
  <c r="FP205" i="11"/>
  <c r="CQ111" i="11"/>
  <c r="FM115" i="11"/>
  <c r="FL99" i="11"/>
  <c r="CM235" i="11"/>
  <c r="CM292" i="11"/>
  <c r="IA42" i="11"/>
  <c r="GK219" i="11"/>
  <c r="CP130" i="11"/>
  <c r="BH295" i="11"/>
  <c r="EC60" i="11"/>
  <c r="EH53" i="11"/>
  <c r="II46" i="11"/>
  <c r="CV36" i="11"/>
  <c r="FG308" i="11"/>
  <c r="EH336" i="11"/>
  <c r="BI31" i="11"/>
  <c r="EE228" i="11"/>
  <c r="FP45" i="11"/>
  <c r="FN329" i="11"/>
  <c r="FQ127" i="11"/>
  <c r="BG116" i="11"/>
  <c r="FM345" i="11"/>
  <c r="CF183" i="11"/>
  <c r="FQ316" i="11"/>
  <c r="GF322" i="11"/>
  <c r="FH174" i="11"/>
  <c r="CQ206" i="11"/>
  <c r="BJ250" i="11"/>
  <c r="FL317" i="11"/>
  <c r="CQ182" i="11"/>
  <c r="BI277" i="11"/>
  <c r="DJ94" i="11"/>
  <c r="BM318" i="11"/>
  <c r="AD338" i="11"/>
  <c r="FL98" i="11"/>
  <c r="FK307" i="11"/>
  <c r="DJ157" i="11"/>
  <c r="IB33" i="11"/>
  <c r="EJ270" i="11"/>
  <c r="FP201" i="11"/>
  <c r="CU66" i="11"/>
  <c r="CT323" i="11"/>
  <c r="ID45" i="11"/>
  <c r="IA34" i="11"/>
  <c r="HB269" i="11"/>
  <c r="DJ80" i="11"/>
  <c r="FN205" i="11"/>
  <c r="IE79" i="11"/>
  <c r="CU294" i="11"/>
  <c r="EC51" i="11"/>
  <c r="CO46" i="11"/>
  <c r="IJ152" i="11"/>
  <c r="IG60" i="11"/>
  <c r="AU322" i="11"/>
  <c r="BL44" i="11"/>
  <c r="FN265" i="11"/>
  <c r="FG71" i="11"/>
  <c r="AD208" i="11"/>
  <c r="EC34" i="11"/>
  <c r="CP108" i="11"/>
  <c r="FR48" i="11"/>
  <c r="FL319" i="11"/>
  <c r="IF118" i="11"/>
  <c r="DY60" i="11"/>
  <c r="FQ280" i="11"/>
  <c r="CM47" i="11"/>
  <c r="FM210" i="11"/>
  <c r="IE286" i="11"/>
  <c r="CS109" i="11"/>
  <c r="CA130" i="11"/>
  <c r="FI81" i="11"/>
  <c r="EL92" i="11"/>
  <c r="GK311" i="11"/>
  <c r="CO240" i="11"/>
  <c r="CR338" i="11"/>
  <c r="IC35" i="11"/>
  <c r="IA81" i="11"/>
  <c r="GF343" i="11"/>
  <c r="FL318" i="11"/>
  <c r="BK104" i="11"/>
  <c r="CQ146" i="11"/>
  <c r="BI50" i="11"/>
  <c r="IK101" i="11"/>
  <c r="EO203" i="11"/>
  <c r="CN123" i="11"/>
  <c r="CS94" i="11"/>
  <c r="ET279" i="11"/>
  <c r="CR176" i="11"/>
  <c r="FJ231" i="11"/>
  <c r="GK48" i="11"/>
  <c r="ID248" i="11"/>
  <c r="EA289" i="11"/>
  <c r="GJ292" i="11"/>
  <c r="CS124" i="11"/>
  <c r="CN220" i="11"/>
  <c r="EB6" i="11"/>
  <c r="FN181" i="11"/>
  <c r="EO348" i="11"/>
  <c r="CR223" i="11"/>
  <c r="CW182" i="11"/>
  <c r="CP225" i="11"/>
  <c r="FI187" i="11"/>
  <c r="CM95" i="11"/>
  <c r="FL334" i="11"/>
  <c r="GO345" i="11"/>
  <c r="FO126" i="11"/>
  <c r="CV87" i="11"/>
  <c r="DV307" i="11"/>
  <c r="FP95" i="11"/>
  <c r="ET253" i="11"/>
  <c r="FL234" i="11"/>
  <c r="AZ34" i="11"/>
  <c r="FH87" i="11"/>
  <c r="FL64" i="11"/>
  <c r="FM64" i="11"/>
  <c r="DV273" i="11"/>
  <c r="DV213" i="11"/>
  <c r="EP180" i="11"/>
  <c r="BG113" i="11"/>
  <c r="CM301" i="11"/>
  <c r="II311" i="11"/>
  <c r="CM128" i="11"/>
  <c r="BE39" i="11"/>
  <c r="CM251" i="11"/>
  <c r="IC90" i="11"/>
  <c r="FL100" i="11"/>
  <c r="CP223" i="11"/>
  <c r="FN58" i="11"/>
  <c r="FH123" i="11"/>
  <c r="FM192" i="11"/>
  <c r="BL94" i="11"/>
  <c r="FI207" i="11"/>
  <c r="CS44" i="11"/>
  <c r="DJ106" i="11"/>
  <c r="FP163" i="11"/>
  <c r="GM298" i="11"/>
  <c r="GL259" i="11"/>
  <c r="II154" i="11"/>
  <c r="EP247" i="11"/>
  <c r="EQ102" i="11"/>
  <c r="IH251" i="11"/>
  <c r="BM143" i="11"/>
  <c r="CM347" i="11"/>
  <c r="FP44" i="11"/>
  <c r="FG233" i="11"/>
  <c r="IB142" i="11"/>
  <c r="FI57" i="11"/>
  <c r="CH317" i="11"/>
  <c r="FI229" i="11"/>
  <c r="BF170" i="11"/>
  <c r="IB240" i="11"/>
  <c r="AD170" i="11"/>
  <c r="CN310" i="11"/>
  <c r="EN116" i="11"/>
  <c r="FP136" i="11"/>
  <c r="CQ262" i="11"/>
  <c r="GH299" i="11"/>
  <c r="FH151" i="11"/>
  <c r="FG89" i="11"/>
  <c r="CN163" i="11"/>
  <c r="IA180" i="11"/>
  <c r="IG143" i="11"/>
  <c r="IE231" i="11"/>
  <c r="BL135" i="11"/>
  <c r="FL7" i="11"/>
  <c r="DV249" i="11"/>
  <c r="GE197" i="11"/>
  <c r="CJ117" i="11"/>
  <c r="BC112" i="11"/>
  <c r="FL174" i="11"/>
  <c r="EO60" i="11"/>
  <c r="FP170" i="11"/>
  <c r="IB57" i="11"/>
  <c r="CI264" i="11"/>
  <c r="CN332" i="11"/>
  <c r="IE122" i="11"/>
  <c r="CQ198" i="11"/>
  <c r="GL3" i="11"/>
  <c r="FH273" i="11"/>
  <c r="FN133" i="11"/>
  <c r="CU50" i="11"/>
  <c r="CS305" i="11"/>
  <c r="EH129" i="11"/>
  <c r="CF206" i="11"/>
  <c r="FO335" i="11"/>
  <c r="CS204" i="11"/>
  <c r="EL28" i="11"/>
  <c r="BL281" i="11"/>
  <c r="FI128" i="11"/>
  <c r="DY227" i="11"/>
  <c r="FM239" i="11"/>
  <c r="AD103" i="11"/>
  <c r="FM41" i="11"/>
  <c r="BE224" i="11"/>
  <c r="IF197" i="11"/>
  <c r="BL254" i="11"/>
  <c r="BL233" i="11"/>
  <c r="GL37" i="11"/>
  <c r="FI178" i="11"/>
  <c r="CP116" i="11"/>
  <c r="BK216" i="11"/>
  <c r="FQ287" i="11"/>
  <c r="EL310" i="11"/>
  <c r="BN92" i="11"/>
  <c r="FM219" i="11"/>
  <c r="CB241" i="11"/>
  <c r="CU107" i="11"/>
  <c r="FP152" i="11"/>
  <c r="ED121" i="11"/>
  <c r="DJ150" i="11"/>
  <c r="EN238" i="11"/>
  <c r="FI59" i="11"/>
  <c r="CP74" i="11"/>
  <c r="GK147" i="11"/>
  <c r="CS273" i="11"/>
  <c r="EC278" i="11"/>
  <c r="CN31" i="11"/>
  <c r="FO326" i="11"/>
  <c r="II77" i="11"/>
  <c r="GH244" i="11"/>
  <c r="FL129" i="11"/>
  <c r="FG162" i="11"/>
  <c r="CS171" i="11"/>
  <c r="CR150" i="11"/>
  <c r="FQ202" i="11"/>
  <c r="CP88" i="11"/>
  <c r="FQ162" i="11"/>
  <c r="CW277" i="11"/>
  <c r="IE322" i="11"/>
  <c r="FG45" i="11"/>
  <c r="FO89" i="11"/>
  <c r="DY192" i="11"/>
  <c r="DJ120" i="11"/>
  <c r="CP161" i="11"/>
  <c r="GI246" i="11"/>
  <c r="BN172" i="11"/>
  <c r="IJ199" i="11"/>
  <c r="IB243" i="11"/>
  <c r="FI109" i="11"/>
  <c r="CW224" i="11"/>
  <c r="CT92" i="11"/>
  <c r="FP233" i="11"/>
  <c r="FJ40" i="11"/>
  <c r="IK43" i="11"/>
  <c r="CI160" i="11"/>
  <c r="FI145" i="11"/>
  <c r="FN175" i="11"/>
  <c r="BH245" i="11"/>
  <c r="IF169" i="11"/>
  <c r="FG113" i="11"/>
  <c r="BJ141" i="11"/>
  <c r="EH328" i="11"/>
  <c r="BI253" i="11"/>
  <c r="FM81" i="11"/>
  <c r="EC124" i="11"/>
  <c r="GE343" i="11"/>
  <c r="EJ162" i="11"/>
  <c r="CT290" i="11"/>
  <c r="FP265" i="11"/>
  <c r="IG280" i="11"/>
  <c r="AD346" i="11"/>
  <c r="IE4" i="11"/>
  <c r="AD277" i="11"/>
  <c r="FP203" i="11"/>
  <c r="CQ130" i="11"/>
  <c r="FK100" i="11"/>
  <c r="BI350" i="11"/>
  <c r="BM41" i="11"/>
  <c r="CS131" i="11"/>
  <c r="CV306" i="11"/>
  <c r="ID249" i="11"/>
  <c r="FG347" i="11"/>
  <c r="IB97" i="11"/>
  <c r="DJ140" i="11"/>
  <c r="FO314" i="11"/>
  <c r="CO321" i="11"/>
  <c r="DW274" i="11"/>
  <c r="CU85" i="11"/>
  <c r="CB107" i="11"/>
  <c r="DZ178" i="11"/>
  <c r="CT135" i="11"/>
  <c r="CM329" i="11"/>
  <c r="CO181" i="11"/>
  <c r="CV143" i="11"/>
  <c r="BD192" i="11"/>
  <c r="II5" i="11"/>
  <c r="BK175" i="11"/>
  <c r="IG76" i="11"/>
  <c r="CX267" i="11"/>
  <c r="FO131" i="11"/>
  <c r="CQ210" i="11"/>
  <c r="ET251" i="11"/>
  <c r="CU326" i="11"/>
  <c r="BE254" i="11"/>
  <c r="DJ100" i="11"/>
  <c r="CW157" i="11"/>
  <c r="EA148" i="11"/>
  <c r="CS345" i="11"/>
  <c r="FG64" i="11"/>
  <c r="AD250" i="11"/>
  <c r="FP252" i="11"/>
  <c r="FM109" i="11"/>
  <c r="GL42" i="11"/>
  <c r="CP207" i="11"/>
  <c r="FH266" i="11"/>
  <c r="CM36" i="11"/>
  <c r="IK291" i="11"/>
  <c r="EC73" i="11"/>
  <c r="CR126" i="11"/>
  <c r="FH230" i="11"/>
  <c r="FM8" i="11"/>
  <c r="FN71" i="11"/>
  <c r="CN347" i="11"/>
  <c r="CM287" i="11"/>
  <c r="CW342" i="11"/>
  <c r="CT67" i="11"/>
  <c r="DW149" i="11"/>
  <c r="FK194" i="11"/>
  <c r="BK120" i="11"/>
  <c r="FP211" i="11"/>
  <c r="CR106" i="11"/>
  <c r="BM172" i="11"/>
  <c r="DJ48" i="11"/>
  <c r="FN223" i="11"/>
  <c r="II242" i="11"/>
  <c r="BC39" i="11"/>
  <c r="GO106" i="11"/>
  <c r="FN299" i="11"/>
  <c r="CR316" i="11"/>
  <c r="BF321" i="11"/>
  <c r="FH197" i="11"/>
  <c r="IJ74" i="11"/>
  <c r="FJ48" i="11"/>
  <c r="AD158" i="11"/>
  <c r="FJ233" i="11"/>
  <c r="FK40" i="11"/>
  <c r="GM340" i="11"/>
  <c r="FI174" i="11"/>
  <c r="IB74" i="11"/>
  <c r="FH201" i="11"/>
  <c r="CQ3" i="11"/>
  <c r="GG279" i="11"/>
  <c r="IF66" i="11"/>
  <c r="GM219" i="11"/>
  <c r="AD51" i="11"/>
  <c r="GH161" i="11"/>
  <c r="FR285" i="11"/>
  <c r="FG175" i="11"/>
  <c r="CS89" i="11"/>
  <c r="GH68" i="11"/>
  <c r="BL321" i="11"/>
  <c r="FP343" i="11"/>
  <c r="ID321" i="11"/>
  <c r="CN130" i="11"/>
  <c r="FR202" i="11"/>
  <c r="BG328" i="11"/>
  <c r="CO333" i="11"/>
  <c r="BD309" i="11"/>
  <c r="GK334" i="11"/>
  <c r="GJ216" i="11"/>
  <c r="EL230" i="11"/>
  <c r="GL190" i="11"/>
  <c r="EJ138" i="11"/>
  <c r="BG266" i="11"/>
  <c r="BB96" i="11"/>
  <c r="GO261" i="11"/>
  <c r="GM98" i="11"/>
  <c r="FG96" i="11"/>
  <c r="BJ268" i="11"/>
  <c r="CV187" i="11"/>
  <c r="FR284" i="11"/>
  <c r="BD188" i="11"/>
  <c r="BJ334" i="11"/>
  <c r="EN73" i="11"/>
  <c r="GE192" i="11"/>
  <c r="GH249" i="11"/>
  <c r="BK35" i="11"/>
  <c r="CM325" i="11"/>
  <c r="BM122" i="11"/>
  <c r="IC206" i="11"/>
  <c r="FI58" i="11"/>
  <c r="GM310" i="11"/>
  <c r="BC99" i="11"/>
  <c r="BK123" i="11"/>
  <c r="BF138" i="11"/>
  <c r="BM304" i="11"/>
  <c r="CT189" i="11"/>
  <c r="FL252" i="11"/>
  <c r="FP162" i="11"/>
  <c r="BM199" i="11"/>
  <c r="CW49" i="11"/>
  <c r="CO316" i="11"/>
  <c r="DY62" i="11"/>
  <c r="CT123" i="11"/>
  <c r="IE37" i="11"/>
  <c r="IJ143" i="11"/>
  <c r="FQ4" i="11"/>
  <c r="FK114" i="11"/>
  <c r="FI150" i="11"/>
  <c r="AD285" i="11"/>
  <c r="BL239" i="11"/>
  <c r="ER229" i="11"/>
  <c r="FI270" i="11"/>
  <c r="FH260" i="11"/>
  <c r="CT204" i="11"/>
  <c r="GL100" i="11"/>
  <c r="EI126" i="11"/>
  <c r="EQ124" i="11"/>
  <c r="CT192" i="11"/>
  <c r="BC200" i="11"/>
  <c r="GG115" i="11"/>
  <c r="GK332" i="11"/>
  <c r="ER141" i="11"/>
  <c r="FI293" i="11"/>
  <c r="CE304" i="11"/>
  <c r="CU181" i="11"/>
  <c r="CU160" i="11"/>
  <c r="FQ236" i="11"/>
  <c r="GK316" i="11"/>
  <c r="IB96" i="11"/>
  <c r="BJ279" i="11"/>
  <c r="FP225" i="11"/>
  <c r="FI261" i="11"/>
  <c r="BL133" i="11"/>
  <c r="IB7" i="11"/>
  <c r="IK157" i="11"/>
  <c r="DV54" i="11"/>
  <c r="CB304" i="11"/>
  <c r="BK140" i="11"/>
  <c r="GG97" i="11"/>
  <c r="FQ36" i="11"/>
  <c r="AD169" i="11"/>
  <c r="IF78" i="11"/>
  <c r="GN169" i="11"/>
  <c r="CB350" i="11"/>
  <c r="IJ227" i="11"/>
  <c r="GF293" i="11"/>
  <c r="DX269" i="11"/>
  <c r="GI48" i="11"/>
  <c r="BD346" i="11"/>
  <c r="BI208" i="11"/>
  <c r="GI144" i="11"/>
  <c r="CV226" i="11"/>
  <c r="CS348" i="11"/>
  <c r="GE347" i="11"/>
  <c r="CW90" i="11"/>
  <c r="GL34" i="11"/>
  <c r="EM277" i="11"/>
  <c r="CQ70" i="11"/>
  <c r="AX109" i="11"/>
  <c r="AW166" i="11"/>
  <c r="EA167" i="11"/>
  <c r="AW153" i="11"/>
  <c r="ET185" i="11"/>
  <c r="DZ166" i="11"/>
  <c r="ED96" i="11"/>
  <c r="DX164" i="11"/>
  <c r="DW309" i="11"/>
  <c r="ID350" i="11"/>
  <c r="ED344" i="11"/>
  <c r="HB346" i="11"/>
  <c r="HB140" i="11"/>
  <c r="DY189" i="11"/>
  <c r="EU94" i="11"/>
  <c r="AS47" i="11"/>
  <c r="DW233" i="11"/>
  <c r="DY243" i="11"/>
  <c r="FO165" i="11"/>
  <c r="CX216" i="11"/>
  <c r="FC177" i="11"/>
  <c r="FN170" i="11"/>
  <c r="FG31" i="11"/>
  <c r="EA162" i="11"/>
  <c r="DX126" i="11"/>
  <c r="IK40" i="11"/>
  <c r="FI266" i="11"/>
  <c r="ET285" i="11"/>
  <c r="FH94" i="11"/>
  <c r="CT102" i="11"/>
  <c r="AW54" i="11"/>
  <c r="DZ296" i="11"/>
  <c r="IF259" i="11"/>
  <c r="FJ325" i="11"/>
  <c r="IG201" i="11"/>
  <c r="ET264" i="11"/>
  <c r="IB141" i="11"/>
  <c r="CN275" i="11"/>
  <c r="FO293" i="11"/>
  <c r="AX194" i="11"/>
  <c r="FQ150" i="11"/>
  <c r="BZ184" i="11"/>
  <c r="DX73" i="11"/>
  <c r="DZ135" i="11"/>
  <c r="CQ110" i="11"/>
  <c r="DY3" i="11"/>
  <c r="ED119" i="11"/>
  <c r="DW253" i="11"/>
  <c r="CS282" i="11"/>
  <c r="DX351" i="11"/>
  <c r="IC8" i="11"/>
  <c r="FQ41" i="11"/>
  <c r="BD133" i="11"/>
  <c r="EE320" i="11"/>
  <c r="EC216" i="11"/>
  <c r="HB312" i="11"/>
  <c r="EE147" i="11"/>
  <c r="DJ277" i="11"/>
  <c r="ED205" i="11"/>
  <c r="IK211" i="11"/>
  <c r="IE141" i="11"/>
  <c r="AY232" i="11"/>
  <c r="IC167" i="11"/>
  <c r="EH164" i="11"/>
  <c r="BA96" i="11"/>
  <c r="IB181" i="11"/>
  <c r="FI233" i="11"/>
  <c r="BE199" i="11"/>
  <c r="HB290" i="11"/>
  <c r="IF332" i="11"/>
  <c r="FK350" i="11"/>
  <c r="IB291" i="11"/>
  <c r="ID269" i="11"/>
  <c r="FP5" i="11"/>
  <c r="EA193" i="11"/>
  <c r="AV333" i="11"/>
  <c r="CX275" i="11"/>
  <c r="FP37" i="11"/>
  <c r="CT203" i="11"/>
  <c r="ET189" i="11"/>
  <c r="CQ186" i="11"/>
  <c r="IJ200" i="11"/>
  <c r="BF133" i="11"/>
  <c r="FP69" i="11"/>
  <c r="FN209" i="11"/>
  <c r="FG104" i="11"/>
  <c r="IH114" i="11"/>
  <c r="DX2" i="11"/>
  <c r="DV333" i="11"/>
  <c r="FO222" i="11"/>
  <c r="FG274" i="11"/>
  <c r="DW207" i="11"/>
  <c r="FJ188" i="11"/>
  <c r="II169" i="11"/>
  <c r="EB335" i="11"/>
  <c r="IG130" i="11"/>
  <c r="IH262" i="11"/>
  <c r="EG324" i="11"/>
  <c r="DZ223" i="11"/>
  <c r="FM204" i="11"/>
  <c r="DW221" i="11"/>
  <c r="EF138" i="11"/>
  <c r="FJ138" i="11"/>
  <c r="CU341" i="11"/>
  <c r="CO243" i="11"/>
  <c r="CX312" i="11"/>
  <c r="FK275" i="11"/>
  <c r="CL319" i="11"/>
  <c r="EF125" i="11"/>
  <c r="EA76" i="11"/>
  <c r="CW279" i="11"/>
  <c r="EB174" i="11"/>
  <c r="GJ222" i="11"/>
  <c r="CO197" i="11"/>
  <c r="FK327" i="11"/>
  <c r="FN60" i="11"/>
  <c r="EB130" i="11"/>
  <c r="DW37" i="11"/>
  <c r="FK186" i="11"/>
  <c r="FL293" i="11"/>
  <c r="CW169" i="11"/>
  <c r="FJ147" i="11"/>
  <c r="IG254" i="11"/>
  <c r="EB68" i="11"/>
  <c r="FI192" i="11"/>
  <c r="CN263" i="11"/>
  <c r="DY122" i="11"/>
  <c r="AZ6" i="11"/>
  <c r="FL254" i="11"/>
  <c r="IA120" i="11"/>
  <c r="II212" i="11"/>
  <c r="ET34" i="11"/>
  <c r="II72" i="11"/>
  <c r="CM273" i="11"/>
  <c r="ID30" i="11"/>
  <c r="FQ216" i="11"/>
  <c r="EE244" i="11"/>
  <c r="ID203" i="11"/>
  <c r="FQ266" i="11"/>
  <c r="FL265" i="11"/>
  <c r="CX284" i="11"/>
  <c r="IJ208" i="11"/>
  <c r="BJ101" i="11"/>
  <c r="CV64" i="11"/>
  <c r="IH343" i="11"/>
  <c r="CQ349" i="11"/>
  <c r="EH186" i="11"/>
  <c r="DX95" i="11"/>
  <c r="IA47" i="11"/>
  <c r="CX73" i="11"/>
  <c r="ED250" i="11"/>
  <c r="AS97" i="11"/>
  <c r="IH214" i="11"/>
  <c r="FP279" i="11"/>
  <c r="IF159" i="11"/>
  <c r="IB104" i="11"/>
  <c r="IA107" i="11"/>
  <c r="DJ176" i="11"/>
  <c r="IG342" i="11"/>
  <c r="CU331" i="11"/>
  <c r="IA174" i="11"/>
  <c r="HB347" i="11"/>
  <c r="EA266" i="11"/>
  <c r="CV213" i="11"/>
  <c r="IJ162" i="11"/>
  <c r="IE140" i="11"/>
  <c r="IF52" i="11"/>
  <c r="IC105" i="11"/>
  <c r="DW189" i="11"/>
  <c r="CP124" i="11"/>
  <c r="CP30" i="11"/>
  <c r="CV253" i="11"/>
  <c r="CL123" i="11"/>
  <c r="EE113" i="11"/>
  <c r="IG120" i="11"/>
  <c r="EH348" i="11"/>
  <c r="EG65" i="11"/>
  <c r="FK119" i="11"/>
  <c r="FJ89" i="11"/>
  <c r="EH170" i="11"/>
  <c r="FG209" i="11"/>
  <c r="FP42" i="11"/>
  <c r="DZ94" i="11"/>
  <c r="IG250" i="11"/>
  <c r="EB125" i="11"/>
  <c r="FN292" i="11"/>
  <c r="EH298" i="11"/>
  <c r="ET28" i="11"/>
  <c r="FI152" i="11"/>
  <c r="IF60" i="11"/>
  <c r="IK70" i="11"/>
  <c r="FN98" i="11"/>
  <c r="BA130" i="11"/>
  <c r="CS306" i="11"/>
  <c r="DW191" i="11"/>
  <c r="FJ75" i="11"/>
  <c r="BL149" i="11"/>
  <c r="BG145" i="11"/>
  <c r="DY181" i="11"/>
  <c r="IC143" i="11"/>
  <c r="BL144" i="11"/>
  <c r="FJ331" i="11"/>
  <c r="IC150" i="11"/>
  <c r="IK69" i="11"/>
  <c r="IK247" i="11"/>
  <c r="FQ312" i="11"/>
  <c r="FL53" i="11"/>
  <c r="CO121" i="11"/>
  <c r="FK257" i="11"/>
  <c r="CP259" i="11"/>
  <c r="FH271" i="11"/>
  <c r="FM193" i="11"/>
  <c r="FL341" i="11"/>
  <c r="FQ191" i="11"/>
  <c r="CA148" i="11"/>
  <c r="FH288" i="11"/>
  <c r="FL128" i="11"/>
  <c r="FH5" i="11"/>
  <c r="HB351" i="11"/>
  <c r="BE187" i="11"/>
  <c r="CQ137" i="11"/>
  <c r="FP322" i="11"/>
  <c r="FM111" i="11"/>
  <c r="FJ145" i="11"/>
  <c r="GM329" i="11"/>
  <c r="CM45" i="11"/>
  <c r="CA178" i="11"/>
  <c r="CM44" i="11"/>
  <c r="GH87" i="11"/>
  <c r="CN249" i="11"/>
  <c r="FL312" i="11"/>
  <c r="IB110" i="11"/>
  <c r="FN93" i="11"/>
  <c r="FP137" i="11"/>
  <c r="CQ258" i="11"/>
  <c r="EE60" i="11"/>
  <c r="IC243" i="11"/>
  <c r="CV140" i="11"/>
  <c r="FQ52" i="11"/>
  <c r="BM161" i="11"/>
  <c r="CO100" i="11"/>
  <c r="BJ107" i="11"/>
  <c r="FO287" i="11"/>
  <c r="BC334" i="11"/>
  <c r="EF260" i="11"/>
  <c r="BJ84" i="11"/>
  <c r="FR240" i="11"/>
  <c r="CU246" i="11"/>
  <c r="HB273" i="11"/>
  <c r="BF271" i="11"/>
  <c r="IB200" i="11"/>
  <c r="DV48" i="11"/>
  <c r="BD306" i="11"/>
  <c r="FQ298" i="11"/>
  <c r="FQ123" i="11"/>
  <c r="CR246" i="11"/>
  <c r="FG226" i="11"/>
  <c r="CS159" i="11"/>
  <c r="ER131" i="11"/>
  <c r="GE308" i="11"/>
  <c r="EN137" i="11"/>
  <c r="IK156" i="11"/>
  <c r="CR283" i="11"/>
  <c r="FG61" i="11"/>
  <c r="II187" i="11"/>
  <c r="FO124" i="11"/>
  <c r="EP98" i="11"/>
  <c r="FH309" i="11"/>
  <c r="FH52" i="11"/>
  <c r="FH138" i="11"/>
  <c r="CO315" i="11"/>
  <c r="FL34" i="11"/>
  <c r="IC261" i="11"/>
  <c r="DX62" i="11"/>
  <c r="FN226" i="11"/>
  <c r="IF190" i="11"/>
  <c r="GH59" i="11"/>
  <c r="FO317" i="11"/>
  <c r="FI80" i="11"/>
  <c r="BE181" i="11"/>
  <c r="FO121" i="11"/>
  <c r="CR209" i="11"/>
  <c r="BE342" i="11"/>
  <c r="FL226" i="11"/>
  <c r="BD326" i="11"/>
  <c r="FG224" i="11"/>
  <c r="BD152" i="11"/>
  <c r="FP115" i="11"/>
  <c r="ID185" i="11"/>
  <c r="ET118" i="11"/>
  <c r="FP349" i="11"/>
  <c r="CQ204" i="11"/>
  <c r="ER282" i="11"/>
  <c r="BD296" i="11"/>
  <c r="FL247" i="11"/>
  <c r="IB279" i="11"/>
  <c r="AD154" i="11"/>
  <c r="CX31" i="11"/>
  <c r="IG10" i="11"/>
  <c r="FQ163" i="11"/>
  <c r="FH210" i="11"/>
  <c r="GG205" i="11"/>
  <c r="IA221" i="11"/>
  <c r="CW155" i="11"/>
  <c r="FQ42" i="11"/>
  <c r="FQ112" i="11"/>
  <c r="FK293" i="11"/>
  <c r="BD344" i="11"/>
  <c r="CO129" i="11"/>
  <c r="DJ45" i="11"/>
  <c r="AD213" i="11"/>
  <c r="FJ280" i="11"/>
  <c r="CV233" i="11"/>
  <c r="EP58" i="11"/>
  <c r="IE174" i="11"/>
  <c r="IC176" i="11"/>
  <c r="EF154" i="11"/>
  <c r="CN149" i="11"/>
  <c r="FL89" i="11"/>
  <c r="IA253" i="11"/>
  <c r="GN281" i="11"/>
  <c r="CW158" i="11"/>
  <c r="CM58" i="11"/>
  <c r="BD324" i="11"/>
  <c r="CT4" i="11"/>
  <c r="GK344" i="11"/>
  <c r="DJ302" i="11"/>
  <c r="EF299" i="11"/>
  <c r="IF106" i="11"/>
  <c r="CR180" i="11"/>
  <c r="FO343" i="11"/>
  <c r="IH269" i="11"/>
  <c r="IB92" i="11"/>
  <c r="EO255" i="11"/>
  <c r="FP132" i="11"/>
  <c r="FI68" i="11"/>
  <c r="FG317" i="11"/>
  <c r="FM296" i="11"/>
  <c r="CN251" i="11"/>
  <c r="GG320" i="11"/>
  <c r="IB214" i="11"/>
  <c r="CR173" i="11"/>
  <c r="GI345" i="11"/>
  <c r="ID40" i="11"/>
  <c r="FI269" i="11"/>
  <c r="CG131" i="11"/>
  <c r="IB325" i="11"/>
  <c r="FG42" i="11"/>
  <c r="BZ130" i="11"/>
  <c r="BF65" i="11"/>
  <c r="FJ115" i="11"/>
  <c r="FG290" i="11"/>
  <c r="FJ131" i="11"/>
  <c r="BD198" i="11"/>
  <c r="GJ7" i="11"/>
  <c r="GM273" i="11"/>
  <c r="GK268" i="11"/>
  <c r="BD335" i="11"/>
  <c r="FN147" i="11"/>
  <c r="EG341" i="11"/>
  <c r="EC118" i="11"/>
  <c r="EA130" i="11"/>
  <c r="CW78" i="11"/>
  <c r="II182" i="11"/>
  <c r="CP248" i="11"/>
  <c r="BG187" i="11"/>
  <c r="CP10" i="11"/>
  <c r="ED106" i="11"/>
  <c r="GK152" i="11"/>
  <c r="BI337" i="11"/>
  <c r="CR54" i="11"/>
  <c r="DZ152" i="11"/>
  <c r="FJ198" i="11"/>
  <c r="FN231" i="11"/>
  <c r="BI51" i="11"/>
  <c r="AZ93" i="11"/>
  <c r="FL186" i="11"/>
  <c r="CQ28" i="11"/>
  <c r="BI213" i="11"/>
  <c r="IK123" i="11"/>
  <c r="BG102" i="11"/>
  <c r="ID298" i="11"/>
  <c r="CC61" i="11"/>
  <c r="CU211" i="11"/>
  <c r="FN273" i="11"/>
  <c r="CS69" i="11"/>
  <c r="GJ304" i="11"/>
  <c r="BD169" i="11"/>
  <c r="CW269" i="11"/>
  <c r="AD342" i="11"/>
  <c r="GN278" i="11"/>
  <c r="ID283" i="11"/>
  <c r="BH178" i="11"/>
  <c r="FO318" i="11"/>
  <c r="CV126" i="11"/>
  <c r="CQ207" i="11"/>
  <c r="FM202" i="11"/>
  <c r="GO331" i="11"/>
  <c r="FO64" i="11"/>
  <c r="FH65" i="11"/>
  <c r="FO282" i="11"/>
  <c r="GE341" i="11"/>
  <c r="GI129" i="11"/>
  <c r="GI337" i="11"/>
  <c r="CT326" i="11"/>
  <c r="FI226" i="11"/>
  <c r="BD343" i="11"/>
  <c r="DV321" i="11"/>
  <c r="FH295" i="11"/>
  <c r="BL61" i="11"/>
  <c r="FQ101" i="11"/>
  <c r="FP257" i="11"/>
  <c r="FL59" i="11"/>
  <c r="GH230" i="11"/>
  <c r="FI214" i="11"/>
  <c r="CU54" i="11"/>
  <c r="CO203" i="11"/>
  <c r="CT169" i="11"/>
  <c r="IB3" i="11"/>
  <c r="IH30" i="11"/>
  <c r="CP34" i="11"/>
  <c r="CH101" i="11"/>
  <c r="FL231" i="11"/>
  <c r="GE196" i="11"/>
  <c r="GK52" i="11"/>
  <c r="IA188" i="11"/>
  <c r="IB334" i="11"/>
  <c r="BI192" i="11"/>
  <c r="IE8" i="11"/>
  <c r="DJ66" i="11"/>
  <c r="CV206" i="11"/>
  <c r="FL45" i="11"/>
  <c r="IK103" i="11"/>
  <c r="EJ244" i="11"/>
  <c r="CU202" i="11"/>
  <c r="CM327" i="11"/>
  <c r="IA94" i="11"/>
  <c r="FM227" i="11"/>
  <c r="DJ243" i="11"/>
  <c r="GK65" i="11"/>
  <c r="CW239" i="11"/>
  <c r="FO309" i="11"/>
  <c r="BF323" i="11"/>
  <c r="CN118" i="11"/>
  <c r="CU192" i="11"/>
  <c r="BE328" i="11"/>
  <c r="HK277" i="11"/>
  <c r="DZ258" i="11"/>
  <c r="FM175" i="11"/>
  <c r="CN94" i="11"/>
  <c r="CQ97" i="11"/>
  <c r="BI91" i="11"/>
  <c r="BF201" i="11"/>
  <c r="EJ44" i="11"/>
  <c r="CO72" i="11"/>
  <c r="FI11" i="11"/>
  <c r="GM238" i="11"/>
  <c r="CV99" i="11"/>
  <c r="IG198" i="11"/>
  <c r="EN191" i="11"/>
  <c r="CS320" i="11"/>
  <c r="EO75" i="11"/>
  <c r="FI223" i="11"/>
  <c r="BH86" i="11"/>
  <c r="FM9" i="11"/>
  <c r="FK134" i="11"/>
  <c r="FJ197" i="11"/>
  <c r="BC48" i="11"/>
  <c r="BZ86" i="11"/>
  <c r="EN133" i="11"/>
  <c r="IK217" i="11"/>
  <c r="FI231" i="11"/>
  <c r="FR241" i="11"/>
  <c r="FQ9" i="11"/>
  <c r="BE346" i="11"/>
  <c r="FP249" i="11"/>
  <c r="CM198" i="11"/>
  <c r="CM351" i="11"/>
  <c r="FN42" i="11"/>
  <c r="CQ233" i="11"/>
  <c r="II64" i="11"/>
  <c r="CO338" i="11"/>
  <c r="CO266" i="11"/>
  <c r="GN133" i="11"/>
  <c r="FK196" i="11"/>
  <c r="BH282" i="11"/>
  <c r="FG74" i="11"/>
  <c r="CQ246" i="11"/>
  <c r="CE119" i="11"/>
  <c r="GF287" i="11"/>
  <c r="IJ104" i="11"/>
  <c r="CQ10" i="11"/>
  <c r="FG242" i="11"/>
  <c r="CN254" i="11"/>
  <c r="DY6" i="11"/>
  <c r="HB263" i="11"/>
  <c r="GO187" i="11"/>
  <c r="IG106" i="11"/>
  <c r="BC163" i="11"/>
  <c r="BF150" i="11"/>
  <c r="CR101" i="11"/>
  <c r="CP152" i="11"/>
  <c r="AD258" i="11"/>
  <c r="FG319" i="11"/>
  <c r="IF36" i="11"/>
  <c r="BF268" i="11"/>
  <c r="CM244" i="11"/>
  <c r="CQ304" i="11"/>
  <c r="BM119" i="11"/>
  <c r="FH324" i="11"/>
  <c r="CW133" i="11"/>
  <c r="CQ171" i="11"/>
  <c r="IK56" i="11"/>
  <c r="FG176" i="11"/>
  <c r="IE87" i="11"/>
  <c r="IG213" i="11"/>
  <c r="CA322" i="11"/>
  <c r="IG59" i="11"/>
  <c r="FP79" i="11"/>
  <c r="CK78" i="11"/>
  <c r="BJ163" i="11"/>
  <c r="II138" i="11"/>
  <c r="FO242" i="11"/>
  <c r="FJ29" i="11"/>
  <c r="FO280" i="11"/>
  <c r="CS245" i="11"/>
  <c r="EH86" i="11"/>
  <c r="DJ31" i="11"/>
  <c r="BL179" i="11"/>
  <c r="FP73" i="11"/>
  <c r="CW297" i="11"/>
  <c r="BK138" i="11"/>
  <c r="CO87" i="11"/>
  <c r="FG285" i="11"/>
  <c r="GK291" i="11"/>
  <c r="FM165" i="11"/>
  <c r="CO180" i="11"/>
  <c r="FH122" i="11"/>
  <c r="FN279" i="11"/>
  <c r="CS278" i="11"/>
  <c r="FH78" i="11"/>
  <c r="FJ52" i="11"/>
  <c r="GO346" i="11"/>
  <c r="CS322" i="11"/>
  <c r="BG117" i="11"/>
  <c r="FJ166" i="11"/>
  <c r="DW205" i="11"/>
  <c r="BC33" i="11"/>
  <c r="CM186" i="11"/>
  <c r="IH152" i="11"/>
  <c r="CS32" i="11"/>
  <c r="FO333" i="11"/>
  <c r="CQ156" i="11"/>
  <c r="CP257" i="11"/>
  <c r="IK159" i="11"/>
  <c r="GF349" i="11"/>
  <c r="FK122" i="11"/>
  <c r="IG182" i="11"/>
  <c r="GN118" i="11"/>
  <c r="IH331" i="11"/>
  <c r="IA3" i="11"/>
  <c r="FK104" i="11"/>
  <c r="CP165" i="11"/>
  <c r="DY73" i="11"/>
  <c r="GM242" i="11"/>
  <c r="GH293" i="11"/>
  <c r="FL250" i="11"/>
  <c r="DJ185" i="11"/>
  <c r="BL199" i="11"/>
  <c r="IJ9" i="11"/>
  <c r="HB343" i="11"/>
  <c r="FJ109" i="11"/>
  <c r="FJ125" i="11"/>
  <c r="CS315" i="11"/>
  <c r="FL283" i="11"/>
  <c r="CU333" i="11"/>
  <c r="CN73" i="11"/>
  <c r="EA37" i="11"/>
  <c r="CM105" i="11"/>
  <c r="FL6" i="11"/>
  <c r="FG320" i="11"/>
  <c r="IK11" i="11"/>
  <c r="IG212" i="11"/>
  <c r="GH176" i="11"/>
  <c r="IE31" i="11"/>
  <c r="CP73" i="11"/>
  <c r="CF270" i="11"/>
  <c r="BD314" i="11"/>
  <c r="FG296" i="11"/>
  <c r="CU203" i="11"/>
  <c r="FI326" i="11"/>
  <c r="FK197" i="11"/>
  <c r="BL62" i="11"/>
  <c r="CP216" i="11"/>
  <c r="FH134" i="11"/>
  <c r="BL210" i="11"/>
  <c r="CW101" i="11"/>
  <c r="BJ96" i="11"/>
  <c r="FQ234" i="11"/>
  <c r="FI162" i="11"/>
  <c r="FN129" i="11"/>
  <c r="IH198" i="11"/>
  <c r="CT238" i="11"/>
  <c r="BE271" i="11"/>
  <c r="FI94" i="11"/>
  <c r="ED323" i="11"/>
  <c r="FP53" i="11"/>
  <c r="IC301" i="11"/>
  <c r="EB180" i="11"/>
  <c r="IF312" i="11"/>
  <c r="IC53" i="11"/>
  <c r="CS292" i="11"/>
  <c r="DJ147" i="11"/>
  <c r="BM36" i="11"/>
  <c r="IK134" i="11"/>
  <c r="CM338" i="11"/>
  <c r="CS339" i="11"/>
  <c r="EO139" i="11"/>
  <c r="DX227" i="11"/>
  <c r="FK75" i="11"/>
  <c r="BG260" i="11"/>
  <c r="FJ252" i="11"/>
  <c r="AD5" i="11"/>
  <c r="FL105" i="11"/>
  <c r="IA169" i="11"/>
  <c r="FI197" i="11"/>
  <c r="IJ78" i="11"/>
  <c r="BI181" i="11"/>
  <c r="EA317" i="11"/>
  <c r="AD167" i="11"/>
  <c r="CT42" i="11"/>
  <c r="BB209" i="11"/>
  <c r="CG257" i="11"/>
  <c r="IG328" i="11"/>
  <c r="FQ256" i="11"/>
  <c r="DJ130" i="11"/>
  <c r="AY198" i="11"/>
  <c r="BD287" i="11"/>
  <c r="IA193" i="11"/>
  <c r="IA176" i="11"/>
  <c r="IE149" i="11"/>
  <c r="BL186" i="11"/>
  <c r="CS336" i="11"/>
  <c r="FO171" i="11"/>
  <c r="CS303" i="11"/>
  <c r="DV57" i="11"/>
  <c r="FO215" i="11"/>
  <c r="DV115" i="11"/>
  <c r="FH327" i="11"/>
  <c r="CN244" i="11"/>
  <c r="BE34" i="11"/>
  <c r="CU193" i="11"/>
  <c r="FG260" i="11"/>
  <c r="FL76" i="11"/>
  <c r="DV165" i="11"/>
  <c r="FL165" i="11"/>
  <c r="IE88" i="11"/>
  <c r="EM314" i="11"/>
  <c r="CS71" i="11"/>
  <c r="FI277" i="11"/>
  <c r="EJ153" i="11"/>
  <c r="BM252" i="11"/>
  <c r="CU164" i="11"/>
  <c r="GL67" i="11"/>
  <c r="FQ201" i="11"/>
  <c r="EN255" i="11"/>
  <c r="CX218" i="11"/>
  <c r="IE57" i="11"/>
  <c r="FO106" i="11"/>
  <c r="CU334" i="11"/>
  <c r="EK328" i="11"/>
  <c r="CQ109" i="11"/>
  <c r="GK227" i="11"/>
  <c r="FP145" i="11"/>
  <c r="CG64" i="11"/>
  <c r="IG51" i="11"/>
  <c r="CU79" i="11"/>
  <c r="FO350" i="11"/>
  <c r="AD98" i="11"/>
  <c r="BJ154" i="11"/>
  <c r="EJ294" i="11"/>
  <c r="BE261" i="11"/>
  <c r="FH57" i="11"/>
  <c r="GE203" i="11"/>
  <c r="ID334" i="11"/>
  <c r="CR64" i="11"/>
  <c r="EM213" i="11"/>
  <c r="BK345" i="11"/>
  <c r="FO275" i="11"/>
  <c r="EQ56" i="11"/>
  <c r="CA263" i="11"/>
  <c r="CU218" i="11"/>
  <c r="CM306" i="11"/>
  <c r="FJ65" i="11"/>
  <c r="EK277" i="11"/>
  <c r="EN201" i="11"/>
  <c r="CJ165" i="11"/>
  <c r="BK220" i="11"/>
  <c r="BI106" i="11"/>
  <c r="CF97" i="11"/>
  <c r="BK99" i="11"/>
  <c r="CH36" i="11"/>
  <c r="CO194" i="11"/>
  <c r="BK254" i="11"/>
  <c r="GL91" i="11"/>
  <c r="IG299" i="11"/>
  <c r="FO301" i="11"/>
  <c r="CW70" i="11"/>
  <c r="FN97" i="11"/>
  <c r="CO324" i="11"/>
  <c r="BG86" i="11"/>
  <c r="CN322" i="11"/>
  <c r="FH102" i="11"/>
  <c r="DV186" i="11"/>
  <c r="FM85" i="11"/>
  <c r="CQ314" i="11"/>
  <c r="EN276" i="11"/>
  <c r="GP258" i="11"/>
  <c r="CT120" i="11"/>
  <c r="CQ287" i="11"/>
  <c r="GJ56" i="11"/>
  <c r="FR33" i="11"/>
  <c r="AD281" i="11"/>
  <c r="FM79" i="11"/>
  <c r="ID112" i="11"/>
  <c r="GH184" i="11"/>
  <c r="BK66" i="11"/>
  <c r="GL254" i="11"/>
  <c r="FP167" i="11"/>
  <c r="CM80" i="11"/>
  <c r="BC333" i="11"/>
  <c r="DV41" i="11"/>
  <c r="FG172" i="11"/>
  <c r="GO347" i="11"/>
  <c r="GE145" i="11"/>
  <c r="CU296" i="11"/>
  <c r="FN84" i="11"/>
  <c r="FQ178" i="11"/>
  <c r="GI126" i="11"/>
  <c r="BK56" i="11"/>
  <c r="GO57" i="11"/>
  <c r="CQ293" i="11"/>
  <c r="FH2" i="11"/>
  <c r="GF199" i="11"/>
  <c r="IJ30" i="11"/>
  <c r="BH331" i="11"/>
  <c r="EI335" i="11"/>
  <c r="GE314" i="11"/>
  <c r="FR337" i="11"/>
  <c r="CS255" i="11"/>
  <c r="II27" i="11"/>
  <c r="BC38" i="11"/>
  <c r="CQ256" i="11"/>
  <c r="GG203" i="11"/>
  <c r="FK229" i="11"/>
  <c r="BL329" i="11"/>
  <c r="II329" i="11"/>
  <c r="EJ341" i="11"/>
  <c r="CN97" i="11"/>
  <c r="BI265" i="11"/>
  <c r="FK33" i="11"/>
  <c r="FK32" i="11"/>
  <c r="BF79" i="11"/>
  <c r="IA238" i="11"/>
  <c r="FP269" i="11"/>
  <c r="GM170" i="11"/>
  <c r="GL229" i="11"/>
  <c r="FL238" i="11"/>
  <c r="IC45" i="11"/>
  <c r="BJ70" i="11"/>
  <c r="AU68" i="11"/>
  <c r="FR176" i="11"/>
  <c r="GO307" i="11"/>
  <c r="FG190" i="11"/>
  <c r="FK283" i="11"/>
  <c r="GG102" i="11"/>
  <c r="FI196" i="11"/>
  <c r="CW117" i="11"/>
  <c r="BB284" i="11"/>
  <c r="FL282" i="11"/>
  <c r="EL72" i="11"/>
  <c r="BM228" i="11"/>
  <c r="FJ156" i="11"/>
  <c r="GF87" i="11"/>
  <c r="FO154" i="11"/>
  <c r="EO254" i="11"/>
  <c r="CW300" i="11"/>
  <c r="CQ231" i="11"/>
  <c r="FP61" i="11"/>
  <c r="GP3" i="11"/>
  <c r="BK303" i="11"/>
  <c r="DV223" i="11"/>
  <c r="IJ318" i="11"/>
  <c r="FN44" i="11"/>
  <c r="BI146" i="11"/>
  <c r="FK276" i="11"/>
  <c r="DV161" i="11"/>
  <c r="AD120" i="11"/>
  <c r="EM301" i="11"/>
  <c r="CX137" i="11"/>
  <c r="BH189" i="11"/>
  <c r="CB190" i="11"/>
  <c r="FM157" i="11"/>
  <c r="CC32" i="11"/>
  <c r="BH116" i="11"/>
  <c r="BL333" i="11"/>
  <c r="CT119" i="11"/>
  <c r="ER153" i="11"/>
  <c r="CN312" i="11"/>
  <c r="BH33" i="11"/>
  <c r="CI36" i="11"/>
  <c r="FI9" i="11"/>
  <c r="CA145" i="11"/>
  <c r="BK348" i="11"/>
  <c r="FP259" i="11"/>
  <c r="CU168" i="11"/>
  <c r="BE296" i="11"/>
  <c r="CE326" i="11"/>
  <c r="BL118" i="11"/>
  <c r="CO208" i="11"/>
  <c r="BJ203" i="11"/>
  <c r="FJ101" i="11"/>
  <c r="GN279" i="11"/>
  <c r="CI113" i="11"/>
  <c r="FM178" i="11"/>
  <c r="GG294" i="11"/>
  <c r="CW72" i="11"/>
  <c r="IA78" i="11"/>
  <c r="CP231" i="11"/>
  <c r="BI317" i="11"/>
  <c r="GK251" i="11"/>
  <c r="IA54" i="11"/>
  <c r="GG30" i="11"/>
  <c r="BN273" i="11"/>
  <c r="CN267" i="11"/>
  <c r="BH77" i="11"/>
  <c r="CP43" i="11"/>
  <c r="CW120" i="11"/>
  <c r="BM159" i="11"/>
  <c r="DV199" i="11"/>
  <c r="CS252" i="11"/>
  <c r="FI295" i="11"/>
  <c r="GM176" i="11"/>
  <c r="BC259" i="11"/>
  <c r="GJ10" i="11"/>
  <c r="CU225" i="11"/>
  <c r="BH340" i="11"/>
  <c r="GM257" i="11"/>
  <c r="CM82" i="11"/>
  <c r="GL191" i="11"/>
  <c r="FI350" i="11"/>
  <c r="FM208" i="11"/>
  <c r="CW254" i="11"/>
  <c r="FQ282" i="11"/>
  <c r="BH270" i="11"/>
  <c r="EN304" i="11"/>
  <c r="FJ189" i="11"/>
  <c r="AV102" i="11"/>
  <c r="CV290" i="11"/>
  <c r="EC165" i="11"/>
  <c r="EE174" i="11"/>
  <c r="ID230" i="11"/>
  <c r="IB297" i="11"/>
  <c r="DY117" i="11"/>
  <c r="DX182" i="11"/>
  <c r="IB79" i="11"/>
  <c r="CX210" i="11"/>
  <c r="DZ167" i="11"/>
  <c r="IB6" i="11"/>
  <c r="IJ7" i="11"/>
  <c r="IE207" i="11"/>
  <c r="IB38" i="11"/>
  <c r="ID147" i="11"/>
  <c r="CL157" i="11"/>
  <c r="AV60" i="11"/>
  <c r="IH64" i="11"/>
  <c r="FH4" i="11"/>
  <c r="AQ240" i="11"/>
  <c r="FP147" i="11"/>
  <c r="AW79" i="11"/>
  <c r="DZ163" i="11"/>
  <c r="FO142" i="11"/>
  <c r="FN343" i="11"/>
  <c r="IK147" i="11"/>
  <c r="II191" i="11"/>
  <c r="CQ218" i="11"/>
  <c r="CP190" i="11"/>
  <c r="DX57" i="11"/>
  <c r="FM42" i="11"/>
  <c r="FL116" i="11"/>
  <c r="EH251" i="11"/>
  <c r="IF284" i="11"/>
  <c r="IC139" i="11"/>
  <c r="II264" i="11"/>
  <c r="CU345" i="11"/>
  <c r="GM311" i="11"/>
  <c r="IB148" i="11"/>
  <c r="FP312" i="11"/>
  <c r="DZ63" i="11"/>
  <c r="EH331" i="11"/>
  <c r="EF264" i="11"/>
  <c r="AD330" i="11"/>
  <c r="IC55" i="11"/>
  <c r="HB216" i="11"/>
  <c r="IG265" i="11"/>
  <c r="CN168" i="11"/>
  <c r="IJ296" i="11"/>
  <c r="IE181" i="11"/>
  <c r="FO259" i="11"/>
  <c r="ER145" i="11"/>
  <c r="ED208" i="11"/>
  <c r="FM180" i="11"/>
  <c r="CM62" i="11"/>
  <c r="IB326" i="11"/>
  <c r="GF335" i="11"/>
  <c r="IG307" i="11"/>
  <c r="FM88" i="11"/>
  <c r="FG39" i="11"/>
  <c r="DX85" i="11"/>
  <c r="IG47" i="11"/>
  <c r="IH8" i="11"/>
  <c r="DZ286" i="11"/>
  <c r="ET162" i="11"/>
  <c r="EC211" i="11"/>
  <c r="FI303" i="11"/>
  <c r="IK330" i="11"/>
  <c r="CX93" i="11"/>
  <c r="CW205" i="11"/>
  <c r="IA126" i="11"/>
  <c r="DJ349" i="11"/>
  <c r="BA72" i="11"/>
  <c r="IA49" i="11"/>
  <c r="IA347" i="11"/>
  <c r="EE161" i="11"/>
  <c r="DJ264" i="11"/>
  <c r="CX255" i="11"/>
  <c r="DW346" i="11"/>
  <c r="FG182" i="11"/>
  <c r="IG65" i="11"/>
  <c r="EO331" i="11"/>
  <c r="FQ158" i="11"/>
  <c r="CQ286" i="11"/>
  <c r="CP300" i="11"/>
  <c r="AV53" i="11"/>
  <c r="ID36" i="11"/>
  <c r="GK118" i="11"/>
  <c r="CV270" i="11"/>
  <c r="DX140" i="11"/>
  <c r="ET299" i="11"/>
  <c r="IC183" i="11"/>
  <c r="FK176" i="11"/>
  <c r="CX99" i="11"/>
  <c r="EH6" i="11"/>
  <c r="IJ68" i="11"/>
  <c r="IF177" i="11"/>
  <c r="DX200" i="11"/>
  <c r="CS180" i="11"/>
  <c r="IG245" i="11"/>
  <c r="FJ323" i="11"/>
  <c r="FL257" i="11"/>
  <c r="CM202" i="11"/>
  <c r="BZ218" i="11"/>
  <c r="IK107" i="11"/>
  <c r="II30" i="11"/>
  <c r="CT230" i="11"/>
  <c r="HB185" i="11"/>
  <c r="IB245" i="11"/>
  <c r="CV240" i="11"/>
  <c r="DJ273" i="11"/>
  <c r="FM186" i="11"/>
  <c r="BC3" i="11"/>
  <c r="AD61" i="11"/>
  <c r="FG109" i="11"/>
  <c r="BD126" i="11"/>
  <c r="GH317" i="11"/>
  <c r="CM294" i="11"/>
  <c r="DW230" i="11"/>
  <c r="FG304" i="11"/>
  <c r="II305" i="11"/>
  <c r="IB86" i="11"/>
  <c r="EF115" i="11"/>
  <c r="CV283" i="11"/>
  <c r="CP253" i="11"/>
  <c r="FK141" i="11"/>
  <c r="FM32" i="11"/>
  <c r="IC294" i="11"/>
  <c r="CS161" i="11"/>
  <c r="CN319" i="11"/>
  <c r="FG101" i="11"/>
  <c r="FG278" i="11"/>
  <c r="ED53" i="11"/>
  <c r="EH267" i="11"/>
  <c r="FJ192" i="11"/>
  <c r="IE132" i="11"/>
  <c r="DY339" i="11"/>
  <c r="ED151" i="11"/>
  <c r="FQ122" i="11"/>
  <c r="IF29" i="11"/>
  <c r="FM127" i="11"/>
  <c r="EP308" i="11"/>
  <c r="GJ273" i="11"/>
  <c r="FJ94" i="11"/>
  <c r="FJ70" i="11"/>
  <c r="AS130" i="11"/>
  <c r="FP263" i="11"/>
  <c r="IJ82" i="11"/>
  <c r="BG32" i="11"/>
  <c r="BF58" i="11"/>
  <c r="EF227" i="11"/>
  <c r="IF103" i="11"/>
  <c r="ED270" i="11"/>
  <c r="IC172" i="11"/>
  <c r="ET316" i="11"/>
  <c r="IC100" i="11"/>
  <c r="IG80" i="11"/>
  <c r="ET167" i="11"/>
  <c r="FK150" i="11"/>
  <c r="IK281" i="11"/>
  <c r="CM242" i="11"/>
  <c r="EF225" i="11"/>
  <c r="CV230" i="11"/>
  <c r="CO247" i="11"/>
  <c r="IJ8" i="11"/>
  <c r="DJ190" i="11"/>
  <c r="FM57" i="11"/>
  <c r="FN65" i="11"/>
  <c r="CK346" i="11"/>
  <c r="CS126" i="11"/>
  <c r="IF289" i="11"/>
  <c r="ED57" i="11"/>
  <c r="II253" i="11"/>
  <c r="IA112" i="11"/>
  <c r="EH252" i="11"/>
  <c r="AQ67" i="11"/>
  <c r="CQ120" i="11"/>
  <c r="CS135" i="11"/>
  <c r="CV342" i="11"/>
  <c r="ID102" i="11"/>
  <c r="CV89" i="11"/>
  <c r="EA47" i="11"/>
  <c r="DW227" i="11"/>
  <c r="IJ138" i="11"/>
  <c r="IJ265" i="11"/>
  <c r="IC153" i="11"/>
  <c r="IF345" i="11"/>
  <c r="FN328" i="11"/>
  <c r="IG235" i="11"/>
  <c r="EH324" i="11"/>
  <c r="FG309" i="11"/>
  <c r="FJ141" i="11"/>
  <c r="ID198" i="11"/>
  <c r="CP337" i="11"/>
  <c r="CW341" i="11"/>
  <c r="CR179" i="11"/>
  <c r="CT253" i="11"/>
  <c r="FN138" i="11"/>
  <c r="CX345" i="11"/>
  <c r="CV350" i="11"/>
  <c r="CI183" i="11"/>
  <c r="CU250" i="11"/>
  <c r="BF198" i="11"/>
  <c r="FN323" i="11"/>
  <c r="GO320" i="11"/>
  <c r="IH69" i="11"/>
  <c r="FL350" i="11"/>
  <c r="FM325" i="11"/>
  <c r="EO162" i="11"/>
  <c r="BH154" i="11"/>
  <c r="ER122" i="11"/>
  <c r="IB170" i="11"/>
  <c r="CR98" i="11"/>
  <c r="BD231" i="11"/>
  <c r="IJ85" i="11"/>
  <c r="IK31" i="11"/>
  <c r="FQ76" i="11"/>
  <c r="CW199" i="11"/>
  <c r="FI60" i="11"/>
  <c r="AS236" i="11"/>
  <c r="BI201" i="11"/>
  <c r="FO104" i="11"/>
  <c r="FG135" i="11"/>
  <c r="CF141" i="11"/>
  <c r="FG349" i="11"/>
  <c r="CT296" i="11"/>
  <c r="BE235" i="11"/>
  <c r="IF205" i="11"/>
  <c r="BH201" i="11"/>
  <c r="EE58" i="11"/>
  <c r="FH113" i="11"/>
  <c r="DW228" i="11"/>
  <c r="GF48" i="11"/>
  <c r="CO250" i="11"/>
  <c r="CP211" i="11"/>
  <c r="GI290" i="11"/>
  <c r="DJ312" i="11"/>
  <c r="FM34" i="11"/>
  <c r="ET158" i="11"/>
  <c r="CQ274" i="11"/>
  <c r="CS201" i="11"/>
  <c r="FL196" i="11"/>
  <c r="CC195" i="11"/>
  <c r="FJ312" i="11"/>
  <c r="FQ268" i="11"/>
  <c r="CV141" i="11"/>
  <c r="CR230" i="11"/>
  <c r="BF158" i="11"/>
  <c r="FM75" i="11"/>
  <c r="IB40" i="11"/>
  <c r="FK60" i="11"/>
  <c r="ID330" i="11"/>
  <c r="CO112" i="11"/>
  <c r="FL104" i="11"/>
  <c r="CP236" i="11"/>
  <c r="IK201" i="11"/>
  <c r="CO293" i="11"/>
  <c r="CV160" i="11"/>
  <c r="GO237" i="11"/>
  <c r="BC150" i="11"/>
  <c r="FN6" i="11"/>
  <c r="GJ65" i="11"/>
  <c r="DW348" i="11"/>
  <c r="CT206" i="11"/>
  <c r="ET172" i="11"/>
  <c r="CV286" i="11"/>
  <c r="EC185" i="11"/>
  <c r="FJ288" i="11"/>
  <c r="CD340" i="11"/>
  <c r="IJ274" i="11"/>
  <c r="AD190" i="11"/>
  <c r="IK180" i="11"/>
  <c r="EG197" i="11"/>
  <c r="GO256" i="11"/>
  <c r="DV121" i="11"/>
  <c r="FK203" i="11"/>
  <c r="GM265" i="11"/>
  <c r="BL47" i="11"/>
  <c r="CQ241" i="11"/>
  <c r="FP270" i="11"/>
  <c r="FR177" i="11"/>
  <c r="FH60" i="11"/>
  <c r="FQ317" i="11"/>
  <c r="FQ110" i="11"/>
  <c r="FN172" i="11"/>
  <c r="FJ266" i="11"/>
  <c r="II197" i="11"/>
  <c r="FO313" i="11"/>
  <c r="FN336" i="11"/>
  <c r="BH312" i="11"/>
  <c r="FG197" i="11"/>
  <c r="BE202" i="11"/>
  <c r="DV31" i="11"/>
  <c r="IC234" i="11"/>
  <c r="IF273" i="11"/>
  <c r="IH290" i="11"/>
  <c r="DJ117" i="11"/>
  <c r="FI347" i="11"/>
  <c r="ID61" i="11"/>
  <c r="BC236" i="11"/>
  <c r="IH105" i="11"/>
  <c r="IJ222" i="11"/>
  <c r="EN215" i="11"/>
  <c r="CM296" i="11"/>
  <c r="ID47" i="11"/>
  <c r="CV333" i="11"/>
  <c r="BC44" i="11"/>
  <c r="FP254" i="11"/>
  <c r="BK85" i="11"/>
  <c r="EA227" i="11"/>
  <c r="FN110" i="11"/>
  <c r="FH100" i="11"/>
  <c r="DJ55" i="11"/>
  <c r="CX317" i="11"/>
  <c r="FO208" i="11"/>
  <c r="IF302" i="11"/>
  <c r="BN108" i="11"/>
  <c r="FG255" i="11"/>
  <c r="FG238" i="11"/>
  <c r="CV137" i="11"/>
  <c r="IF158" i="11"/>
  <c r="ER64" i="11"/>
  <c r="CQ269" i="11"/>
  <c r="CP318" i="11"/>
  <c r="FI37" i="11"/>
  <c r="IG34" i="11"/>
  <c r="BF160" i="11"/>
  <c r="IF293" i="11"/>
  <c r="DJ285" i="11"/>
  <c r="CM291" i="11"/>
  <c r="BI164" i="11"/>
  <c r="CM147" i="11"/>
  <c r="FQ156" i="11"/>
  <c r="HB250" i="11"/>
  <c r="CF288" i="11"/>
  <c r="FP195" i="11"/>
  <c r="IE330" i="11"/>
  <c r="AY48" i="11"/>
  <c r="CU6" i="11"/>
  <c r="IJ62" i="11"/>
  <c r="CV11" i="11"/>
  <c r="EC64" i="11"/>
  <c r="FH46" i="11"/>
  <c r="BF241" i="11"/>
  <c r="CO188" i="11"/>
  <c r="FN162" i="11"/>
  <c r="CU62" i="11"/>
  <c r="FG181" i="11"/>
  <c r="GP211" i="11"/>
  <c r="CM211" i="11"/>
  <c r="CS223" i="11"/>
  <c r="FQ192" i="11"/>
  <c r="CW149" i="11"/>
  <c r="BC169" i="11"/>
  <c r="FQ318" i="11"/>
  <c r="BM61" i="11"/>
  <c r="FJ307" i="11"/>
  <c r="FJ86" i="11"/>
  <c r="BH64" i="11"/>
  <c r="ID343" i="11"/>
  <c r="CQ27" i="11"/>
  <c r="CK218" i="11"/>
  <c r="IC62" i="11"/>
  <c r="AD50" i="11"/>
  <c r="GH258" i="11"/>
  <c r="IB117" i="11"/>
  <c r="AD96" i="11"/>
  <c r="BL257" i="11"/>
  <c r="CG264" i="11"/>
  <c r="AD121" i="11"/>
  <c r="CT314" i="11"/>
  <c r="FG34" i="11"/>
  <c r="FK200" i="11"/>
  <c r="FQ145" i="11"/>
  <c r="CR252" i="11"/>
  <c r="FH167" i="11"/>
  <c r="EJ40" i="11"/>
  <c r="FH267" i="11"/>
  <c r="FL47" i="11"/>
  <c r="AD301" i="11"/>
  <c r="IF68" i="11"/>
  <c r="BG143" i="11"/>
  <c r="FP335" i="11"/>
  <c r="IK263" i="11"/>
  <c r="IK266" i="11"/>
  <c r="DJ178" i="11"/>
  <c r="BD247" i="11"/>
  <c r="BM341" i="11"/>
  <c r="EK325" i="11"/>
  <c r="CC331" i="11"/>
  <c r="CJ187" i="11"/>
  <c r="FI279" i="11"/>
  <c r="EA10" i="11"/>
  <c r="CT152" i="11"/>
  <c r="DW143" i="11"/>
  <c r="ID228" i="11"/>
  <c r="FI250" i="11"/>
  <c r="IH202" i="11"/>
  <c r="IH108" i="11"/>
  <c r="GN193" i="11"/>
  <c r="FQ55" i="11"/>
  <c r="CM181" i="11"/>
  <c r="AD125" i="11"/>
  <c r="CU325" i="11"/>
  <c r="CP298" i="11"/>
  <c r="CH200" i="11"/>
  <c r="FQ153" i="11"/>
  <c r="CR262" i="11"/>
  <c r="FP57" i="11"/>
  <c r="BM158" i="11"/>
  <c r="DW197" i="11"/>
  <c r="BJ199" i="11"/>
  <c r="FI54" i="11"/>
  <c r="BK79" i="11"/>
  <c r="ID255" i="11"/>
  <c r="BL184" i="11"/>
  <c r="BK261" i="11"/>
  <c r="CT348" i="11"/>
  <c r="CV161" i="11"/>
  <c r="FR32" i="11"/>
  <c r="BF145" i="11"/>
  <c r="CQ113" i="11"/>
  <c r="DV38" i="11"/>
  <c r="BM264" i="11"/>
  <c r="CS229" i="11"/>
  <c r="IK127" i="11"/>
  <c r="CT240" i="11"/>
  <c r="CW320" i="11"/>
  <c r="CK160" i="11"/>
  <c r="CV198" i="11"/>
  <c r="CU269" i="11"/>
  <c r="BK350" i="11"/>
  <c r="CR95" i="11"/>
  <c r="CT264" i="11"/>
  <c r="CP133" i="11"/>
  <c r="DJ321" i="11"/>
  <c r="GI83" i="11"/>
  <c r="CO308" i="11"/>
  <c r="CM269" i="11"/>
  <c r="GL322" i="11"/>
  <c r="CW348" i="11"/>
  <c r="GK322" i="11"/>
  <c r="CO217" i="11"/>
  <c r="FP223" i="11"/>
  <c r="CP244" i="11"/>
  <c r="ID337" i="11"/>
  <c r="DJ348" i="11"/>
  <c r="CO346" i="11"/>
  <c r="CO339" i="11"/>
  <c r="DJ343" i="11"/>
  <c r="CK268" i="11"/>
  <c r="IA74" i="11"/>
  <c r="BM82" i="11"/>
  <c r="CU177" i="11"/>
  <c r="FJ287" i="11"/>
  <c r="BJ288" i="11"/>
  <c r="BD312" i="11"/>
  <c r="II269" i="11"/>
  <c r="CQ208" i="11"/>
  <c r="CM253" i="11"/>
  <c r="IA172" i="11"/>
  <c r="IG252" i="11"/>
  <c r="CL87" i="11"/>
  <c r="BD191" i="11"/>
  <c r="CV184" i="11"/>
  <c r="CU123" i="11"/>
  <c r="CP110" i="11"/>
  <c r="CT66" i="11"/>
  <c r="BC29" i="11"/>
  <c r="FL195" i="11"/>
  <c r="IB185" i="11"/>
  <c r="IB125" i="11"/>
  <c r="GI293" i="11"/>
  <c r="IB10" i="11"/>
  <c r="CM57" i="11"/>
  <c r="CV312" i="11"/>
  <c r="CU274" i="11"/>
  <c r="BF297" i="11"/>
  <c r="FG221" i="11"/>
  <c r="FN150" i="11"/>
  <c r="FG322" i="11"/>
  <c r="DV160" i="11"/>
  <c r="FO322" i="11"/>
  <c r="EJ285" i="11"/>
  <c r="GH134" i="11"/>
  <c r="FM97" i="11"/>
  <c r="BK242" i="11"/>
  <c r="BI145" i="11"/>
  <c r="ET120" i="11"/>
  <c r="DY345" i="11"/>
  <c r="IB78" i="11"/>
  <c r="CS105" i="11"/>
  <c r="FN158" i="11"/>
  <c r="IK155" i="11"/>
  <c r="CU282" i="11"/>
  <c r="CU138" i="11"/>
  <c r="FO220" i="11"/>
  <c r="DJ56" i="11"/>
  <c r="CO98" i="11"/>
  <c r="BK161" i="11"/>
  <c r="FJ286" i="11"/>
  <c r="BF315" i="11"/>
  <c r="CO269" i="11"/>
  <c r="DJ173" i="11"/>
  <c r="FO122" i="11"/>
  <c r="CU228" i="11"/>
  <c r="FQ121" i="11"/>
  <c r="CF101" i="11"/>
  <c r="IA258" i="11"/>
  <c r="DV55" i="11"/>
  <c r="FM45" i="11"/>
  <c r="CN48" i="11"/>
  <c r="CV48" i="11"/>
  <c r="BE195" i="11"/>
  <c r="CT308" i="11"/>
  <c r="BE198" i="11"/>
  <c r="FL342" i="11"/>
  <c r="BG128" i="11"/>
  <c r="IE3" i="11"/>
  <c r="FH128" i="11"/>
  <c r="BI221" i="11"/>
  <c r="CU151" i="11"/>
  <c r="FJ133" i="11"/>
  <c r="FH268" i="11"/>
  <c r="EG237" i="11"/>
  <c r="CP66" i="11"/>
  <c r="FI138" i="11"/>
  <c r="CQ337" i="11"/>
  <c r="GE317" i="11"/>
  <c r="CT249" i="11"/>
  <c r="FI308" i="11"/>
  <c r="CA280" i="11"/>
  <c r="CQ112" i="11"/>
  <c r="DW34" i="11"/>
  <c r="IC168" i="11"/>
  <c r="GK50" i="11"/>
  <c r="GL133" i="11"/>
  <c r="CQ131" i="11"/>
  <c r="FH142" i="11"/>
  <c r="FK127" i="11"/>
  <c r="BI323" i="11"/>
  <c r="CS96" i="11"/>
  <c r="DJ290" i="11"/>
  <c r="FK38" i="11"/>
  <c r="GM228" i="11"/>
  <c r="CU348" i="11"/>
  <c r="CK197" i="11"/>
  <c r="BM350" i="11"/>
  <c r="CS133" i="11"/>
  <c r="CO71" i="11"/>
  <c r="GH320" i="11"/>
  <c r="DJ241" i="11"/>
  <c r="FM145" i="11"/>
  <c r="CE332" i="11"/>
  <c r="BN152" i="11"/>
  <c r="FM144" i="11"/>
  <c r="EK52" i="11"/>
  <c r="CT254" i="11"/>
  <c r="BJ232" i="11"/>
  <c r="GF311" i="11"/>
  <c r="EM48" i="11"/>
  <c r="CV338" i="11"/>
  <c r="FQ325" i="11"/>
  <c r="BH169" i="11"/>
  <c r="BC32" i="11"/>
  <c r="GI147" i="11"/>
  <c r="CH65" i="11"/>
  <c r="CR122" i="11"/>
  <c r="BF122" i="11"/>
  <c r="FK152" i="11"/>
  <c r="CS283" i="11"/>
  <c r="EF249" i="11"/>
  <c r="GJ244" i="11"/>
  <c r="CL32" i="11"/>
  <c r="FG33" i="11"/>
  <c r="BJ302" i="11"/>
  <c r="FJ193" i="11"/>
  <c r="EN337" i="11"/>
  <c r="IF240" i="11"/>
  <c r="CR330" i="11"/>
  <c r="GF65" i="11"/>
  <c r="CC106" i="11"/>
  <c r="CS333" i="11"/>
  <c r="FN253" i="11"/>
  <c r="GE51" i="11"/>
  <c r="FJ153" i="11"/>
  <c r="CR238" i="11"/>
  <c r="GO325" i="11"/>
  <c r="FQ342" i="11"/>
  <c r="FO177" i="11"/>
  <c r="IA344" i="11"/>
  <c r="CT174" i="11"/>
  <c r="FK205" i="11"/>
  <c r="FP188" i="11"/>
  <c r="ES313" i="11"/>
  <c r="FO241" i="11"/>
  <c r="GG213" i="11"/>
  <c r="BK265" i="11"/>
  <c r="GL320" i="11"/>
  <c r="CM349" i="11"/>
  <c r="CF135" i="11"/>
  <c r="FH190" i="11"/>
  <c r="GP83" i="11"/>
  <c r="BJ341" i="11"/>
  <c r="BM268" i="11"/>
  <c r="CM85" i="11"/>
  <c r="CP270" i="11"/>
  <c r="EA199" i="11"/>
  <c r="CG242" i="11"/>
  <c r="CV349" i="11"/>
  <c r="GG101" i="11"/>
  <c r="CR141" i="11"/>
  <c r="CW130" i="11"/>
  <c r="CV227" i="11"/>
  <c r="BM351" i="11"/>
  <c r="GM36" i="11"/>
  <c r="CB212" i="11"/>
  <c r="CR192" i="11"/>
  <c r="CO81" i="11"/>
  <c r="CS40" i="11"/>
  <c r="GG197" i="11"/>
  <c r="BJ316" i="11"/>
  <c r="BM76" i="11"/>
  <c r="FK43" i="11"/>
  <c r="CT220" i="11"/>
  <c r="GL56" i="11"/>
  <c r="GP191" i="11"/>
  <c r="GK277" i="11"/>
  <c r="BM234" i="11"/>
  <c r="FP28" i="11"/>
  <c r="FO286" i="11"/>
  <c r="IG55" i="11"/>
  <c r="ED155" i="11"/>
  <c r="IF328" i="11"/>
  <c r="FK188" i="11"/>
  <c r="GI311" i="11"/>
  <c r="IJ39" i="11"/>
  <c r="CQ245" i="11"/>
  <c r="BF129" i="11"/>
  <c r="CB71" i="11"/>
  <c r="BJ211" i="11"/>
  <c r="BH82" i="11"/>
  <c r="BM308" i="11"/>
  <c r="BM259" i="11"/>
  <c r="EO341" i="11"/>
  <c r="CW121" i="11"/>
  <c r="BG305" i="11"/>
  <c r="FR97" i="11"/>
  <c r="CN167" i="11"/>
  <c r="BN261" i="11"/>
  <c r="CN33" i="11"/>
  <c r="CT265" i="11"/>
  <c r="BH180" i="11"/>
  <c r="CU110" i="11"/>
  <c r="FL289" i="11"/>
  <c r="BH172" i="11"/>
  <c r="EJ259" i="11"/>
  <c r="FN304" i="11"/>
  <c r="BJ249" i="11"/>
  <c r="GM161" i="11"/>
  <c r="CC163" i="11"/>
  <c r="BK106" i="11"/>
  <c r="GM112" i="11"/>
  <c r="CW64" i="11"/>
  <c r="EB99" i="11"/>
  <c r="CV167" i="11"/>
  <c r="EG232" i="11"/>
  <c r="BB118" i="11"/>
  <c r="FG86" i="11"/>
  <c r="BD202" i="11"/>
  <c r="BM54" i="11"/>
  <c r="CN272" i="11"/>
  <c r="BM44" i="11"/>
  <c r="EQ348" i="11"/>
  <c r="GF285" i="11"/>
  <c r="EN288" i="11"/>
  <c r="IF279" i="11"/>
  <c r="GM337" i="11"/>
  <c r="GE152" i="11"/>
  <c r="BE75" i="11"/>
  <c r="IH239" i="11"/>
  <c r="BL193" i="11"/>
  <c r="FM46" i="11"/>
  <c r="BE236" i="11"/>
  <c r="FH120" i="11"/>
  <c r="IE50" i="11"/>
  <c r="FO238" i="11"/>
  <c r="BG29" i="11"/>
  <c r="CT137" i="11"/>
  <c r="CQ55" i="11"/>
  <c r="FH6" i="11"/>
  <c r="DV226" i="11"/>
  <c r="GG137" i="11"/>
  <c r="BC60" i="11"/>
  <c r="CM267" i="11"/>
  <c r="FQ232" i="11"/>
  <c r="CW88" i="11"/>
  <c r="FL11" i="11"/>
  <c r="GL172" i="11"/>
  <c r="CV200" i="11"/>
  <c r="EQ44" i="11"/>
  <c r="FN193" i="11"/>
  <c r="CT106" i="11"/>
  <c r="DV308" i="11"/>
  <c r="FL2" i="11"/>
  <c r="GO319" i="11"/>
  <c r="II351" i="11"/>
  <c r="CN98" i="11"/>
  <c r="CV115" i="11"/>
  <c r="GG34" i="11"/>
  <c r="FR74" i="11"/>
  <c r="GG129" i="11"/>
  <c r="FL260" i="11"/>
  <c r="BM27" i="11"/>
  <c r="CM132" i="11"/>
  <c r="BK92" i="11"/>
  <c r="FR160" i="11"/>
  <c r="DV188" i="11"/>
  <c r="FN351" i="11"/>
  <c r="CO271" i="11"/>
  <c r="EL271" i="11"/>
  <c r="AD320" i="11"/>
  <c r="FG270" i="11"/>
  <c r="BG307" i="11"/>
  <c r="BD351" i="11"/>
  <c r="BI263" i="11"/>
  <c r="BM211" i="11"/>
  <c r="CQ35" i="11"/>
  <c r="BH153" i="11"/>
  <c r="FQ277" i="11"/>
  <c r="CQ44" i="11"/>
  <c r="EL300" i="11"/>
  <c r="DJ124" i="11"/>
  <c r="GL350" i="11"/>
  <c r="EI314" i="11"/>
  <c r="AD194" i="11"/>
  <c r="EI106" i="11"/>
  <c r="ES4" i="11"/>
  <c r="FG48" i="11"/>
  <c r="CA245" i="11"/>
  <c r="EA244" i="11"/>
  <c r="FN47" i="11"/>
  <c r="GG247" i="11"/>
  <c r="CE293" i="11"/>
  <c r="GG172" i="11"/>
  <c r="CR137" i="11"/>
  <c r="FG256" i="11"/>
  <c r="CR133" i="11"/>
  <c r="BK296" i="11"/>
  <c r="CN210" i="11"/>
  <c r="EK225" i="11"/>
  <c r="GJ322" i="11"/>
  <c r="CQ183" i="11"/>
  <c r="GH209" i="11"/>
  <c r="AQ200" i="11"/>
  <c r="GF138" i="11"/>
  <c r="CS130" i="11"/>
  <c r="BC79" i="11"/>
  <c r="AD295" i="11"/>
  <c r="IG253" i="11"/>
  <c r="BC87" i="11"/>
  <c r="GL28" i="11"/>
  <c r="IK194" i="11"/>
  <c r="FG165" i="11"/>
  <c r="BM242" i="11"/>
  <c r="EP9" i="11"/>
  <c r="IC293" i="11"/>
  <c r="GH288" i="11"/>
  <c r="GH274" i="11"/>
  <c r="IK77" i="11"/>
  <c r="CU73" i="11"/>
  <c r="BM238" i="11"/>
  <c r="GF59" i="11"/>
  <c r="FG125" i="11"/>
  <c r="DJ205" i="11"/>
  <c r="BG217" i="11"/>
  <c r="FN152" i="11"/>
  <c r="GL246" i="11"/>
  <c r="FL67" i="11"/>
  <c r="BM92" i="11"/>
  <c r="GK146" i="11"/>
  <c r="EM172" i="11"/>
  <c r="GF342" i="11"/>
  <c r="FG142" i="11"/>
  <c r="CA221" i="11"/>
  <c r="FJ120" i="11"/>
  <c r="FP314" i="11"/>
  <c r="BE312" i="11"/>
  <c r="BI186" i="11"/>
  <c r="FM198" i="11"/>
  <c r="CW289" i="11"/>
  <c r="DX96" i="11"/>
  <c r="CQ100" i="11"/>
  <c r="BC275" i="11"/>
  <c r="CH340" i="11"/>
  <c r="AD64" i="11"/>
  <c r="FN115" i="11"/>
  <c r="GJ42" i="11"/>
  <c r="BG66" i="11"/>
  <c r="CE253" i="11"/>
  <c r="FJ11" i="11"/>
  <c r="EK4" i="11"/>
  <c r="IA205" i="11"/>
  <c r="CV129" i="11"/>
  <c r="EQ265" i="11"/>
  <c r="IF43" i="11"/>
  <c r="IC282" i="11"/>
  <c r="GH3" i="11"/>
  <c r="FJ206" i="11"/>
  <c r="CS317" i="11"/>
  <c r="CT171" i="11"/>
  <c r="GO97" i="11"/>
  <c r="CS347" i="11"/>
  <c r="CU317" i="11"/>
  <c r="IJ173" i="11"/>
  <c r="CS141" i="11"/>
  <c r="DV240" i="11"/>
  <c r="GP66" i="11"/>
  <c r="BG289" i="11"/>
  <c r="IC141" i="11"/>
  <c r="BJ71" i="11"/>
  <c r="CH238" i="11"/>
  <c r="GL203" i="11"/>
  <c r="FL140" i="11"/>
  <c r="FO63" i="11"/>
  <c r="EP207" i="11"/>
  <c r="IH38" i="11"/>
  <c r="GH247" i="11"/>
  <c r="GF238" i="11"/>
  <c r="CT127" i="11"/>
  <c r="BF267" i="11"/>
  <c r="CT112" i="11"/>
  <c r="GK75" i="11"/>
  <c r="BH262" i="11"/>
  <c r="BN284" i="11"/>
  <c r="CR175" i="11"/>
  <c r="ED202" i="11"/>
  <c r="CK146" i="11"/>
  <c r="CW285" i="11"/>
  <c r="BG119" i="11"/>
  <c r="GK180" i="11"/>
  <c r="GH73" i="11"/>
  <c r="FP290" i="11"/>
  <c r="BM182" i="11"/>
  <c r="GH344" i="11"/>
  <c r="GM127" i="11"/>
  <c r="FN32" i="11"/>
  <c r="CE204" i="11"/>
  <c r="IA282" i="11"/>
  <c r="CP145" i="11"/>
  <c r="AD57" i="11"/>
  <c r="DV34" i="11"/>
  <c r="FQ97" i="11"/>
  <c r="GM275" i="11"/>
  <c r="CJ340" i="11"/>
  <c r="GF241" i="11"/>
  <c r="AX38" i="11"/>
  <c r="IF351" i="11"/>
  <c r="BK262" i="11"/>
  <c r="IE272" i="11"/>
  <c r="BI218" i="11"/>
  <c r="CS167" i="11"/>
  <c r="GL338" i="11"/>
  <c r="BJ313" i="11"/>
  <c r="GG282" i="11"/>
  <c r="CM146" i="11"/>
  <c r="IH278" i="11"/>
  <c r="EK81" i="11"/>
  <c r="CK82" i="11"/>
  <c r="FM136" i="11"/>
  <c r="EO248" i="11"/>
  <c r="CE346" i="11"/>
  <c r="CI233" i="11"/>
  <c r="GI5" i="11"/>
  <c r="DJ333" i="11"/>
  <c r="BG172" i="11"/>
  <c r="GE325" i="11"/>
  <c r="CC188" i="11"/>
  <c r="BH348" i="11"/>
  <c r="CR290" i="11"/>
  <c r="BN203" i="11"/>
  <c r="EQ236" i="11"/>
  <c r="BC266" i="11"/>
  <c r="BD54" i="11"/>
  <c r="CO82" i="11"/>
  <c r="DJ10" i="11"/>
  <c r="BF118" i="11"/>
  <c r="CU124" i="11"/>
  <c r="GG285" i="11"/>
  <c r="IE225" i="11"/>
  <c r="BL165" i="11"/>
  <c r="BE331" i="11"/>
  <c r="AD133" i="11"/>
  <c r="BI294" i="11"/>
  <c r="CW103" i="11"/>
  <c r="GE232" i="11"/>
  <c r="CB193" i="11"/>
  <c r="CW177" i="11"/>
  <c r="BN196" i="11"/>
  <c r="EJ78" i="11"/>
  <c r="GO64" i="11"/>
  <c r="GN304" i="11"/>
  <c r="BE264" i="11"/>
  <c r="BF229" i="11"/>
  <c r="BG342" i="11"/>
  <c r="FR157" i="11"/>
  <c r="CW191" i="11"/>
  <c r="GP115" i="11"/>
  <c r="BE300" i="11"/>
  <c r="CC347" i="11"/>
  <c r="GF324" i="11"/>
  <c r="BI252" i="11"/>
  <c r="GP306" i="11"/>
  <c r="CC309" i="11"/>
  <c r="CQ264" i="11"/>
  <c r="BD232" i="11"/>
  <c r="GN347" i="11"/>
  <c r="BD121" i="11"/>
  <c r="GE114" i="11"/>
  <c r="BK41" i="11"/>
  <c r="FJ135" i="11"/>
  <c r="FO35" i="11"/>
  <c r="BJ297" i="11"/>
  <c r="GO304" i="11"/>
  <c r="FO289" i="11"/>
  <c r="CR96" i="11"/>
  <c r="FP291" i="11"/>
  <c r="EN279" i="11"/>
  <c r="IF136" i="11"/>
  <c r="FL74" i="11"/>
  <c r="GP299" i="11"/>
  <c r="II342" i="11"/>
  <c r="BN145" i="11"/>
  <c r="BL88" i="11"/>
  <c r="BK162" i="11"/>
  <c r="CB112" i="11"/>
  <c r="EN100" i="11"/>
  <c r="CH70" i="11"/>
  <c r="BK34" i="11"/>
  <c r="EO192" i="11"/>
  <c r="IB247" i="11"/>
  <c r="BL102" i="11"/>
  <c r="BM40" i="11"/>
  <c r="CI104" i="11"/>
  <c r="GN81" i="11"/>
  <c r="DJ208" i="11"/>
  <c r="FH205" i="11"/>
  <c r="GM241" i="11"/>
  <c r="FG203" i="11"/>
  <c r="BE28" i="11"/>
  <c r="GO277" i="11"/>
  <c r="IF35" i="11"/>
  <c r="BC269" i="11"/>
  <c r="CQ101" i="11"/>
  <c r="BK299" i="11"/>
  <c r="FP114" i="11"/>
  <c r="CV136" i="11"/>
  <c r="EP274" i="11"/>
  <c r="IJ101" i="11"/>
  <c r="GL175" i="11"/>
  <c r="BL39" i="11"/>
  <c r="FH114" i="11"/>
  <c r="GK253" i="11"/>
  <c r="GN340" i="11"/>
  <c r="CE344" i="11"/>
  <c r="BI335" i="11"/>
  <c r="CW344" i="11"/>
  <c r="BM110" i="11"/>
  <c r="GH294" i="11"/>
  <c r="BH3" i="11"/>
  <c r="EM88" i="11"/>
  <c r="CE198" i="11"/>
  <c r="GL252" i="11"/>
  <c r="CD164" i="11"/>
  <c r="CP295" i="11"/>
  <c r="GM270" i="11"/>
  <c r="EQ132" i="11"/>
  <c r="CR247" i="11"/>
  <c r="FM322" i="11"/>
  <c r="FM276" i="11"/>
  <c r="BC96" i="11"/>
  <c r="BK145" i="11"/>
  <c r="CQ322" i="11"/>
  <c r="BF159" i="11"/>
  <c r="FR301" i="11"/>
  <c r="BF141" i="11"/>
  <c r="EM106" i="11"/>
  <c r="GN318" i="11"/>
  <c r="FG206" i="11"/>
  <c r="CI52" i="11"/>
  <c r="IK73" i="11"/>
  <c r="BJ30" i="11"/>
  <c r="BJ311" i="11"/>
  <c r="CN153" i="11"/>
  <c r="BI103" i="11"/>
  <c r="BJ125" i="11"/>
  <c r="GI209" i="11"/>
  <c r="CN136" i="11"/>
  <c r="CV151" i="11"/>
  <c r="GK106" i="11"/>
  <c r="EL278" i="11"/>
  <c r="BC69" i="11"/>
  <c r="BM191" i="11"/>
  <c r="DB28" i="11"/>
  <c r="CS110" i="11"/>
  <c r="GM28" i="11"/>
  <c r="FO193" i="11"/>
  <c r="CU303" i="11"/>
  <c r="CC205" i="11"/>
  <c r="BG286" i="11"/>
  <c r="GN32" i="11"/>
  <c r="GE321" i="11"/>
  <c r="IG159" i="11"/>
  <c r="GK11" i="11"/>
  <c r="BD95" i="11"/>
  <c r="CM274" i="11"/>
  <c r="CG177" i="11"/>
  <c r="GH137" i="11"/>
  <c r="ER94" i="11"/>
  <c r="BJ169" i="11"/>
  <c r="CT134" i="11"/>
  <c r="EL42" i="11"/>
  <c r="BC115" i="11"/>
  <c r="BI298" i="11"/>
  <c r="BM204" i="11"/>
  <c r="GI334" i="11"/>
  <c r="DJ131" i="11"/>
  <c r="BD158" i="11"/>
  <c r="EN260" i="11"/>
  <c r="GE173" i="11"/>
  <c r="CQ89" i="11"/>
  <c r="EJ157" i="11"/>
  <c r="CV235" i="11"/>
  <c r="CJ321" i="11"/>
  <c r="DV262" i="11"/>
  <c r="DB206" i="11"/>
  <c r="CN328" i="11"/>
  <c r="GN125" i="11"/>
  <c r="CP191" i="11"/>
  <c r="BJ51" i="11"/>
  <c r="FG272" i="11"/>
  <c r="BI212" i="11"/>
  <c r="GO284" i="11"/>
  <c r="EP197" i="11"/>
  <c r="FK300" i="11"/>
  <c r="BE112" i="11"/>
  <c r="GH235" i="11"/>
  <c r="GJ335" i="11"/>
  <c r="GM106" i="11"/>
  <c r="FO245" i="11"/>
  <c r="CQ116" i="11"/>
  <c r="BN76" i="11"/>
  <c r="GG123" i="11"/>
  <c r="CW66" i="11"/>
  <c r="EB64" i="11"/>
  <c r="FK71" i="11"/>
  <c r="GI185" i="11"/>
  <c r="CK84" i="11"/>
  <c r="BN116" i="11"/>
  <c r="CO296" i="11"/>
  <c r="EJ53" i="11"/>
  <c r="CU89" i="11"/>
  <c r="BE100" i="11"/>
  <c r="CO9" i="11"/>
  <c r="BF288" i="11"/>
  <c r="CI209" i="11"/>
  <c r="GL315" i="11"/>
  <c r="CT224" i="11"/>
  <c r="CE182" i="11"/>
  <c r="GH196" i="11"/>
  <c r="GO149" i="11"/>
  <c r="CB116" i="11"/>
  <c r="DJ275" i="11"/>
  <c r="CT133" i="11"/>
  <c r="BH316" i="11"/>
  <c r="CO102" i="11"/>
  <c r="EK341" i="11"/>
  <c r="IE91" i="11"/>
  <c r="EQ207" i="11"/>
  <c r="II251" i="11"/>
  <c r="BE343" i="11"/>
  <c r="BJ324" i="11"/>
  <c r="BF183" i="11"/>
  <c r="CQ284" i="11"/>
  <c r="GO220" i="11"/>
  <c r="EK220" i="11"/>
  <c r="IG193" i="11"/>
  <c r="ER239" i="11"/>
  <c r="AD197" i="11"/>
  <c r="CS247" i="11"/>
  <c r="GP323" i="11"/>
  <c r="II284" i="11"/>
  <c r="CU169" i="11"/>
  <c r="BL89" i="11"/>
  <c r="FM50" i="11"/>
  <c r="CN75" i="11"/>
  <c r="BM111" i="11"/>
  <c r="CU2" i="11"/>
  <c r="CJ99" i="11"/>
  <c r="BD64" i="11"/>
  <c r="AD275" i="11"/>
  <c r="BH342" i="11"/>
  <c r="CF53" i="11"/>
  <c r="BH174" i="11"/>
  <c r="CK186" i="11"/>
  <c r="BI151" i="11"/>
  <c r="BK269" i="11"/>
  <c r="BE35" i="11"/>
  <c r="CK282" i="11"/>
  <c r="CQ49" i="11"/>
  <c r="GE95" i="11"/>
  <c r="ER127" i="11"/>
  <c r="DB349" i="11"/>
  <c r="BF351" i="11"/>
  <c r="GL9" i="11"/>
  <c r="BH256" i="11"/>
  <c r="BF171" i="11"/>
  <c r="CV80" i="11"/>
  <c r="BH258" i="11"/>
  <c r="EO107" i="11"/>
  <c r="CD261" i="11"/>
  <c r="CJ216" i="11"/>
  <c r="GM304" i="11"/>
  <c r="CU157" i="11"/>
  <c r="EP116" i="11"/>
  <c r="BH241" i="11"/>
  <c r="CS316" i="11"/>
  <c r="CP273" i="11"/>
  <c r="EJ251" i="11"/>
  <c r="CO214" i="11"/>
  <c r="AD49" i="11"/>
  <c r="CO94" i="11"/>
  <c r="FL299" i="11"/>
  <c r="CN111" i="11"/>
  <c r="EO330" i="11"/>
  <c r="GH229" i="11"/>
  <c r="CQ65" i="11"/>
  <c r="BF281" i="11"/>
  <c r="FG56" i="11"/>
  <c r="FH160" i="11"/>
  <c r="BL10" i="11"/>
  <c r="ES193" i="11"/>
  <c r="CQ33" i="11"/>
  <c r="CV162" i="11"/>
  <c r="GE306" i="11"/>
  <c r="BL258" i="11"/>
  <c r="CV65" i="11"/>
  <c r="BK283" i="11"/>
  <c r="CT81" i="11"/>
  <c r="BI120" i="11"/>
  <c r="BI224" i="11"/>
  <c r="EN95" i="11"/>
  <c r="DV79" i="11"/>
  <c r="EG138" i="11"/>
  <c r="BL303" i="11"/>
  <c r="GF255" i="11"/>
  <c r="AD305" i="11"/>
  <c r="IE74" i="11"/>
  <c r="BC122" i="11"/>
  <c r="IF215" i="11"/>
  <c r="EJ239" i="11"/>
  <c r="BH208" i="11"/>
  <c r="BK343" i="11"/>
  <c r="BC134" i="11"/>
  <c r="BM56" i="11"/>
  <c r="BL28" i="11"/>
  <c r="BB224" i="11"/>
  <c r="BE47" i="11"/>
  <c r="BG106" i="11"/>
  <c r="CP326" i="11"/>
  <c r="FP38" i="11"/>
  <c r="GP210" i="11"/>
  <c r="FL264" i="11"/>
  <c r="CJ266" i="11"/>
  <c r="GM256" i="11"/>
  <c r="BI84" i="11"/>
  <c r="EN129" i="11"/>
  <c r="EJ57" i="11"/>
  <c r="CQ261" i="11"/>
  <c r="BI79" i="11"/>
  <c r="FL123" i="11"/>
  <c r="FQ173" i="11"/>
  <c r="BL67" i="11"/>
  <c r="CM133" i="11"/>
  <c r="EO151" i="11"/>
  <c r="CM234" i="11"/>
  <c r="CQ197" i="11"/>
  <c r="GL267" i="11"/>
  <c r="FH175" i="11"/>
  <c r="GN64" i="11"/>
  <c r="ER322" i="11"/>
  <c r="CJ263" i="11"/>
  <c r="BG186" i="11"/>
  <c r="CM11" i="11"/>
  <c r="BL194" i="11"/>
  <c r="FG73" i="11"/>
  <c r="GP344" i="11"/>
  <c r="BL141" i="11"/>
  <c r="DJ76" i="11"/>
  <c r="IA118" i="11"/>
  <c r="CB85" i="11"/>
  <c r="FJ274" i="11"/>
  <c r="BJ142" i="11"/>
  <c r="BL83" i="11"/>
  <c r="BD345" i="11"/>
  <c r="FR326" i="11"/>
  <c r="ES118" i="11"/>
  <c r="GN184" i="11"/>
  <c r="ID80" i="11"/>
  <c r="FR165" i="11"/>
  <c r="IJ201" i="11"/>
  <c r="CV346" i="11"/>
  <c r="CM318" i="11"/>
  <c r="ID51" i="11"/>
  <c r="IC134" i="11"/>
  <c r="BD347" i="11"/>
  <c r="CR85" i="11"/>
  <c r="CF149" i="11"/>
  <c r="GG301" i="11"/>
  <c r="GO74" i="11"/>
  <c r="EJ97" i="11"/>
  <c r="GP114" i="11"/>
  <c r="GH70" i="11"/>
  <c r="BG255" i="11"/>
  <c r="EI243" i="11"/>
  <c r="FQ166" i="11"/>
  <c r="BE153" i="11"/>
  <c r="CM135" i="11"/>
  <c r="FN288" i="11"/>
  <c r="BG194" i="11"/>
  <c r="GM155" i="11"/>
  <c r="BJ60" i="11"/>
  <c r="FK159" i="11"/>
  <c r="GM109" i="11"/>
  <c r="FO315" i="11"/>
  <c r="CQ46" i="11"/>
  <c r="ER351" i="11"/>
  <c r="GM344" i="11"/>
  <c r="GE41" i="11"/>
  <c r="GK341" i="11"/>
  <c r="EJ333" i="11"/>
  <c r="DC185" i="11"/>
  <c r="CA187" i="11"/>
  <c r="BG101" i="11"/>
  <c r="FI46" i="11"/>
  <c r="AD348" i="11"/>
  <c r="CK93" i="11"/>
  <c r="CP115" i="11"/>
  <c r="GF157" i="11"/>
  <c r="CV314" i="11"/>
  <c r="BJ244" i="11"/>
  <c r="FK68" i="11"/>
  <c r="CQ240" i="11"/>
  <c r="FJ327" i="11"/>
  <c r="EL330" i="11"/>
  <c r="CN44" i="11"/>
  <c r="CE36" i="11"/>
  <c r="GE225" i="11"/>
  <c r="FM159" i="11"/>
  <c r="BM58" i="11"/>
  <c r="CB65" i="11"/>
  <c r="CC157" i="11"/>
  <c r="ER188" i="11"/>
  <c r="FH252" i="11"/>
  <c r="BF114" i="11"/>
  <c r="GF295" i="11"/>
  <c r="GG317" i="11"/>
  <c r="CO117" i="11"/>
  <c r="GK234" i="11"/>
  <c r="GF330" i="11"/>
  <c r="BD102" i="11"/>
  <c r="CQ106" i="11"/>
  <c r="CJ228" i="11"/>
  <c r="CC224" i="11"/>
  <c r="FK124" i="11"/>
  <c r="CT170" i="11"/>
  <c r="CW173" i="11"/>
  <c r="GM10" i="11"/>
  <c r="CI110" i="11"/>
  <c r="GG184" i="11"/>
  <c r="BJ322" i="11"/>
  <c r="FI345" i="11"/>
  <c r="GK346" i="11"/>
  <c r="BL121" i="11"/>
  <c r="CS341" i="11"/>
  <c r="FH97" i="11"/>
  <c r="BC251" i="11"/>
  <c r="EM252" i="11"/>
  <c r="CG136" i="11"/>
  <c r="FO235" i="11"/>
  <c r="CJ122" i="11"/>
  <c r="IB192" i="11"/>
  <c r="GG239" i="11"/>
  <c r="DV147" i="11"/>
  <c r="CV145" i="11"/>
  <c r="BF295" i="11"/>
  <c r="CC334" i="11"/>
  <c r="FI166" i="11"/>
  <c r="BG82" i="11"/>
  <c r="FN268" i="11"/>
  <c r="CS215" i="11"/>
  <c r="CM204" i="11"/>
  <c r="BH165" i="11"/>
  <c r="FN69" i="11"/>
  <c r="BL197" i="11"/>
  <c r="ER132" i="11"/>
  <c r="EJ37" i="11"/>
  <c r="EM118" i="11"/>
  <c r="FK39" i="11"/>
  <c r="FR330" i="11"/>
  <c r="BM297" i="11"/>
  <c r="EI146" i="11"/>
  <c r="CW179" i="11"/>
  <c r="IK38" i="11"/>
  <c r="BL147" i="11"/>
  <c r="EP229" i="11"/>
  <c r="EL97" i="11"/>
  <c r="FR70" i="11"/>
  <c r="FL199" i="11"/>
  <c r="CP341" i="11"/>
  <c r="GM325" i="11"/>
  <c r="CH179" i="11"/>
  <c r="BE333" i="11"/>
  <c r="ES126" i="11"/>
  <c r="FM149" i="11"/>
  <c r="GG60" i="11"/>
  <c r="BL170" i="11"/>
  <c r="ER104" i="11"/>
  <c r="BM107" i="11"/>
  <c r="EJ142" i="11"/>
  <c r="FP283" i="11"/>
  <c r="BL297" i="11"/>
  <c r="BC246" i="11"/>
  <c r="EI141" i="11"/>
  <c r="FI41" i="11"/>
  <c r="BM142" i="11"/>
  <c r="CU316" i="11"/>
  <c r="IG54" i="11"/>
  <c r="CF230" i="11"/>
  <c r="CQ93" i="11"/>
  <c r="CQ348" i="11"/>
  <c r="CK295" i="11"/>
  <c r="CR280" i="11"/>
  <c r="DJ297" i="11"/>
  <c r="GH47" i="11"/>
  <c r="CG146" i="11"/>
  <c r="CP126" i="11"/>
  <c r="GE3" i="11"/>
  <c r="CQ238" i="11"/>
  <c r="BM150" i="11"/>
  <c r="CT29" i="11"/>
  <c r="GN288" i="11"/>
  <c r="CB187" i="11"/>
  <c r="BM346" i="11"/>
  <c r="CK299" i="11"/>
  <c r="CV276" i="11"/>
  <c r="GP207" i="11"/>
  <c r="EL5" i="11"/>
  <c r="GN265" i="11"/>
  <c r="BE92" i="11"/>
  <c r="EI195" i="11"/>
  <c r="BJ47" i="11"/>
  <c r="CK223" i="11"/>
  <c r="CF213" i="11"/>
  <c r="BM296" i="11"/>
  <c r="CE292" i="11"/>
  <c r="GI200" i="11"/>
  <c r="CV165" i="11"/>
  <c r="GO102" i="11"/>
  <c r="EQ129" i="11"/>
  <c r="BC307" i="11"/>
  <c r="BF337" i="11"/>
  <c r="BL289" i="11"/>
  <c r="EJ98" i="11"/>
  <c r="CC68" i="11"/>
  <c r="CC337" i="11"/>
  <c r="FL88" i="11"/>
  <c r="DU302" i="11"/>
  <c r="EJ52" i="11"/>
  <c r="GI277" i="11"/>
  <c r="CH213" i="11"/>
  <c r="EM197" i="11"/>
  <c r="EN161" i="11"/>
  <c r="BN184" i="11"/>
  <c r="BN140" i="11"/>
  <c r="DV64" i="11"/>
  <c r="CU27" i="11"/>
  <c r="CT2" i="11"/>
  <c r="GE172" i="11"/>
  <c r="GO190" i="11"/>
  <c r="EI336" i="11"/>
  <c r="BL307" i="11"/>
  <c r="BI198" i="11"/>
  <c r="CB155" i="11"/>
  <c r="BB172" i="11"/>
  <c r="CA127" i="11"/>
  <c r="GF272" i="11"/>
  <c r="GK157" i="11"/>
  <c r="EK336" i="11"/>
  <c r="BJ82" i="11"/>
  <c r="GH90" i="11"/>
  <c r="GM151" i="11"/>
  <c r="IB306" i="11"/>
  <c r="GI313" i="11"/>
  <c r="GL162" i="11"/>
  <c r="CD171" i="11"/>
  <c r="ER92" i="11"/>
  <c r="GL78" i="11"/>
  <c r="FG178" i="11"/>
  <c r="EM200" i="11"/>
  <c r="IH236" i="11"/>
  <c r="BF144" i="11"/>
  <c r="GK235" i="11"/>
  <c r="BI300" i="11"/>
  <c r="CI234" i="11"/>
  <c r="CF204" i="11"/>
  <c r="AD235" i="11"/>
  <c r="BB265" i="11"/>
  <c r="BN257" i="11"/>
  <c r="DM291" i="11"/>
  <c r="BK8" i="11"/>
  <c r="CS138" i="11"/>
  <c r="EN134" i="11"/>
  <c r="FX188" i="11"/>
  <c r="GO233" i="11"/>
  <c r="CE330" i="11"/>
  <c r="BE257" i="11"/>
  <c r="EN7" i="11"/>
  <c r="II207" i="11"/>
  <c r="BC2" i="11"/>
  <c r="BN64" i="11"/>
  <c r="CE327" i="11"/>
  <c r="CH49" i="11"/>
  <c r="GK47" i="11"/>
  <c r="HN72" i="11"/>
  <c r="CP214" i="11"/>
  <c r="EJ203" i="11"/>
  <c r="DV207" i="11"/>
  <c r="DH31" i="11"/>
  <c r="BI313" i="11"/>
  <c r="GI123" i="11"/>
  <c r="BF28" i="11"/>
  <c r="EQ76" i="11"/>
  <c r="GP39" i="11"/>
  <c r="GG277" i="11"/>
  <c r="GK329" i="11"/>
  <c r="BH307" i="11"/>
  <c r="BB147" i="11"/>
  <c r="EQ181" i="11"/>
  <c r="EK59" i="11"/>
  <c r="GG105" i="11"/>
  <c r="GB299" i="11"/>
  <c r="GN186" i="11"/>
  <c r="DJ109" i="11"/>
  <c r="GE158" i="11"/>
  <c r="HN171" i="11"/>
  <c r="EJ280" i="11"/>
  <c r="HN76" i="11"/>
  <c r="BJ67" i="11"/>
  <c r="DI92" i="11"/>
  <c r="FL263" i="11"/>
  <c r="BJ3" i="11"/>
  <c r="GP167" i="11"/>
  <c r="GF192" i="11"/>
  <c r="CE200" i="11"/>
  <c r="EL345" i="11"/>
  <c r="EL253" i="11"/>
  <c r="BZ185" i="11"/>
  <c r="CB276" i="11"/>
  <c r="BC5" i="11"/>
  <c r="GF260" i="11"/>
  <c r="GN185" i="11"/>
  <c r="CQ298" i="11"/>
  <c r="FQ195" i="11"/>
  <c r="CS193" i="11"/>
  <c r="GM54" i="11"/>
  <c r="CI32" i="11"/>
  <c r="CM188" i="11"/>
  <c r="EB304" i="11"/>
  <c r="CT216" i="11"/>
  <c r="DW193" i="11"/>
  <c r="CU175" i="11"/>
  <c r="DJ317" i="11"/>
  <c r="IB232" i="11"/>
  <c r="DX63" i="11"/>
  <c r="DJ286" i="11"/>
  <c r="DV193" i="11"/>
  <c r="CM284" i="11"/>
  <c r="GK342" i="11"/>
  <c r="IF155" i="11"/>
  <c r="IH325" i="11"/>
  <c r="BC182" i="11"/>
  <c r="CS8" i="11"/>
  <c r="FJ351" i="11"/>
  <c r="FG314" i="11"/>
  <c r="CH236" i="11"/>
  <c r="GF111" i="11"/>
  <c r="CT251" i="11"/>
  <c r="FP59" i="11"/>
  <c r="BM271" i="11"/>
  <c r="GI45" i="11"/>
  <c r="AD222" i="11"/>
  <c r="FO127" i="11"/>
  <c r="CN47" i="11"/>
  <c r="EI317" i="11"/>
  <c r="DY206" i="11"/>
  <c r="CW5" i="11"/>
  <c r="FO306" i="11"/>
  <c r="GG186" i="11"/>
  <c r="BK342" i="11"/>
  <c r="CS222" i="11"/>
  <c r="CO92" i="11"/>
  <c r="BH136" i="11"/>
  <c r="CS162" i="11"/>
  <c r="GL341" i="11"/>
  <c r="BF180" i="11"/>
  <c r="ER27" i="11"/>
  <c r="CN216" i="11"/>
  <c r="BI141" i="11"/>
  <c r="IC254" i="11"/>
  <c r="CO331" i="11"/>
  <c r="FN139" i="11"/>
  <c r="FN272" i="11"/>
  <c r="BE299" i="11"/>
  <c r="CU46" i="11"/>
  <c r="BG77" i="11"/>
  <c r="BK131" i="11"/>
  <c r="CV231" i="11"/>
  <c r="CJ100" i="11"/>
  <c r="FN90" i="11"/>
  <c r="DJ339" i="11"/>
  <c r="CR148" i="11"/>
  <c r="CU69" i="11"/>
  <c r="EG176" i="11"/>
  <c r="CS234" i="11"/>
  <c r="GM274" i="11"/>
  <c r="BI87" i="11"/>
  <c r="BI326" i="11"/>
  <c r="BH159" i="11"/>
  <c r="FJ129" i="11"/>
  <c r="CA262" i="11"/>
  <c r="BK204" i="11"/>
  <c r="CT90" i="11"/>
  <c r="GO182" i="11"/>
  <c r="CT221" i="11"/>
  <c r="AD310" i="11"/>
  <c r="FI235" i="11"/>
  <c r="GK6" i="11"/>
  <c r="CV281" i="11"/>
  <c r="CR56" i="11"/>
  <c r="IH5" i="11"/>
  <c r="BD131" i="11"/>
  <c r="FL51" i="11"/>
  <c r="IG232" i="11"/>
  <c r="CU147" i="11"/>
  <c r="BF27" i="11"/>
  <c r="BC55" i="11"/>
  <c r="CP6" i="11"/>
  <c r="BK83" i="11"/>
  <c r="FL33" i="11"/>
  <c r="CO70" i="11"/>
  <c r="BE5" i="11"/>
  <c r="CW244" i="11"/>
  <c r="IK63" i="11"/>
  <c r="EQ227" i="11"/>
  <c r="FH279" i="11"/>
  <c r="FR208" i="11"/>
  <c r="FI267" i="11"/>
  <c r="CU210" i="11"/>
  <c r="DV267" i="11"/>
  <c r="CP347" i="11"/>
  <c r="GN95" i="11"/>
  <c r="CW168" i="11"/>
  <c r="BL185" i="11"/>
  <c r="FG152" i="11"/>
  <c r="CU237" i="11"/>
  <c r="GI245" i="11"/>
  <c r="BG129" i="11"/>
  <c r="GF347" i="11"/>
  <c r="DV131" i="11"/>
  <c r="GI109" i="11"/>
  <c r="FL268" i="11"/>
  <c r="CS76" i="11"/>
  <c r="EP143" i="11"/>
  <c r="EE181" i="11"/>
  <c r="FH348" i="11"/>
  <c r="BF236" i="11"/>
  <c r="BG309" i="11"/>
  <c r="FL270" i="11"/>
  <c r="CP219" i="11"/>
  <c r="GH311" i="11"/>
  <c r="CO166" i="11"/>
  <c r="DV237" i="11"/>
  <c r="BI279" i="11"/>
  <c r="GN85" i="11"/>
  <c r="FQ345" i="11"/>
  <c r="GL41" i="11"/>
  <c r="EN320" i="11"/>
  <c r="FP74" i="11"/>
  <c r="FL52" i="11"/>
  <c r="GK37" i="11"/>
  <c r="FL316" i="11"/>
  <c r="CU121" i="11"/>
  <c r="GE220" i="11"/>
  <c r="FM319" i="11"/>
  <c r="GH250" i="11"/>
  <c r="CP173" i="11"/>
  <c r="AD276" i="11"/>
  <c r="CD11" i="11"/>
  <c r="CQ158" i="11"/>
  <c r="BC274" i="11"/>
  <c r="CT153" i="11"/>
  <c r="ET190" i="11"/>
  <c r="DJ224" i="11"/>
  <c r="CT223" i="11"/>
  <c r="IJ64" i="11"/>
  <c r="FJ306" i="11"/>
  <c r="EP29" i="11"/>
  <c r="FI160" i="11"/>
  <c r="CR250" i="11"/>
  <c r="ID261" i="11"/>
  <c r="BC64" i="11"/>
  <c r="GO242" i="11"/>
  <c r="FK166" i="11"/>
  <c r="GG71" i="11"/>
  <c r="CA37" i="11"/>
  <c r="FN242" i="11"/>
  <c r="CN245" i="11"/>
  <c r="GP206" i="11"/>
  <c r="FH199" i="11"/>
  <c r="FR29" i="11"/>
  <c r="FP30" i="11"/>
  <c r="FI53" i="11"/>
  <c r="BL63" i="11"/>
  <c r="IJ244" i="11"/>
  <c r="FM268" i="11"/>
  <c r="FI294" i="11"/>
  <c r="BD311" i="11"/>
  <c r="FK248" i="11"/>
  <c r="BG350" i="11"/>
  <c r="GJ94" i="11"/>
  <c r="GL225" i="11"/>
  <c r="FN278" i="11"/>
  <c r="CW111" i="11"/>
  <c r="BI205" i="11"/>
  <c r="CQ266" i="11"/>
  <c r="GL6" i="11"/>
  <c r="BL76" i="11"/>
  <c r="FN346" i="11"/>
  <c r="FL219" i="11"/>
  <c r="GM221" i="11"/>
  <c r="BM133" i="11"/>
  <c r="CT199" i="11"/>
  <c r="BC107" i="11"/>
  <c r="AD319" i="11"/>
  <c r="CN324" i="11"/>
  <c r="IJ79" i="11"/>
  <c r="BC299" i="11"/>
  <c r="CN233" i="11"/>
  <c r="FN301" i="11"/>
  <c r="BE118" i="11"/>
  <c r="BB33" i="11"/>
  <c r="FI77" i="11"/>
  <c r="CW343" i="11"/>
  <c r="CB123" i="11"/>
  <c r="FQ184" i="11"/>
  <c r="GG56" i="11"/>
  <c r="BN279" i="11"/>
  <c r="FI212" i="11"/>
  <c r="ES173" i="11"/>
  <c r="IC47" i="11"/>
  <c r="DX29" i="11"/>
  <c r="BC240" i="11"/>
  <c r="CE96" i="11"/>
  <c r="CS66" i="11"/>
  <c r="BD89" i="11"/>
  <c r="IE183" i="11"/>
  <c r="BE174" i="11"/>
  <c r="BJ98" i="11"/>
  <c r="FQ349" i="11"/>
  <c r="GG174" i="11"/>
  <c r="BE347" i="11"/>
  <c r="DV29" i="11"/>
  <c r="BE213" i="11"/>
  <c r="BG176" i="11"/>
  <c r="CO30" i="11"/>
  <c r="FO299" i="11"/>
  <c r="FQ45" i="11"/>
  <c r="FG273" i="11"/>
  <c r="FL340" i="11"/>
  <c r="CN243" i="11"/>
  <c r="CI164" i="11"/>
  <c r="FI141" i="11"/>
  <c r="CS220" i="11"/>
  <c r="CM303" i="11"/>
  <c r="BN343" i="11"/>
  <c r="FI63" i="11"/>
  <c r="BL312" i="11"/>
  <c r="BJ298" i="11"/>
  <c r="CX193" i="11"/>
  <c r="BL191" i="11"/>
  <c r="FJ95" i="11"/>
  <c r="CI270" i="11"/>
  <c r="IH97" i="11"/>
  <c r="BG90" i="11"/>
  <c r="CO201" i="11"/>
  <c r="GI259" i="11"/>
  <c r="GN280" i="11"/>
  <c r="FM245" i="11"/>
  <c r="CR198" i="11"/>
  <c r="GG260" i="11"/>
  <c r="GG122" i="11"/>
  <c r="CW77" i="11"/>
  <c r="GH292" i="11"/>
  <c r="EK148" i="11"/>
  <c r="CO224" i="11"/>
  <c r="FO213" i="11"/>
  <c r="BC153" i="11"/>
  <c r="CS72" i="11"/>
  <c r="IB47" i="11"/>
  <c r="CO233" i="11"/>
  <c r="GI266" i="11"/>
  <c r="GM196" i="11"/>
  <c r="CO69" i="11"/>
  <c r="DV51" i="11"/>
  <c r="IG325" i="11"/>
  <c r="FJ4" i="11"/>
  <c r="GM287" i="11"/>
  <c r="BJ68" i="11"/>
  <c r="FO292" i="11"/>
  <c r="DJ97" i="11"/>
  <c r="GL346" i="11"/>
  <c r="EP65" i="11"/>
  <c r="IK186" i="11"/>
  <c r="CM165" i="11"/>
  <c r="FI291" i="11"/>
  <c r="CT229" i="11"/>
  <c r="FM214" i="11"/>
  <c r="BG153" i="11"/>
  <c r="CM178" i="11"/>
  <c r="IK218" i="11"/>
  <c r="BG50" i="11"/>
  <c r="BL305" i="11"/>
  <c r="CS243" i="11"/>
  <c r="GF235" i="11"/>
  <c r="EO270" i="11"/>
  <c r="ER258" i="11"/>
  <c r="CR49" i="11"/>
  <c r="GL296" i="11"/>
  <c r="DJ231" i="11"/>
  <c r="BH79" i="11"/>
  <c r="FI300" i="11"/>
  <c r="CP215" i="11"/>
  <c r="CW126" i="11"/>
  <c r="CI105" i="11"/>
  <c r="IF75" i="11"/>
  <c r="ES314" i="11"/>
  <c r="BM195" i="11"/>
  <c r="ID197" i="11"/>
  <c r="IC265" i="11"/>
  <c r="CM348" i="11"/>
  <c r="CQ253" i="11"/>
  <c r="CS28" i="11"/>
  <c r="CT129" i="11"/>
  <c r="CN302" i="11"/>
  <c r="IJ165" i="11"/>
  <c r="BE142" i="11"/>
  <c r="FM91" i="11"/>
  <c r="EI219" i="11"/>
  <c r="FK162" i="11"/>
  <c r="EB189" i="11"/>
  <c r="BM193" i="11"/>
  <c r="IJ57" i="11"/>
  <c r="IK314" i="11"/>
  <c r="FK63" i="11"/>
  <c r="GF279" i="11"/>
  <c r="CS97" i="11"/>
  <c r="BB49" i="11"/>
  <c r="BF154" i="11"/>
  <c r="BL222" i="11"/>
  <c r="CT324" i="11"/>
  <c r="IC93" i="11"/>
  <c r="BL114" i="11"/>
  <c r="GL135" i="11"/>
  <c r="FM222" i="11"/>
  <c r="EO58" i="11"/>
  <c r="CK111" i="11"/>
  <c r="BM299" i="11"/>
  <c r="GE286" i="11"/>
  <c r="FM100" i="11"/>
  <c r="BC278" i="11"/>
  <c r="GG64" i="11"/>
  <c r="FN252" i="11"/>
  <c r="FI183" i="11"/>
  <c r="IE233" i="11"/>
  <c r="FM172" i="11"/>
  <c r="FK298" i="11"/>
  <c r="FJ263" i="11"/>
  <c r="BD149" i="11"/>
  <c r="CS293" i="11"/>
  <c r="FK83" i="11"/>
  <c r="GF109" i="11"/>
  <c r="IF45" i="11"/>
  <c r="CT309" i="11"/>
  <c r="IE292" i="11"/>
  <c r="EB276" i="11"/>
  <c r="EH235" i="11"/>
  <c r="EA32" i="11"/>
  <c r="EO343" i="11"/>
  <c r="BL60" i="11"/>
  <c r="BJ9" i="11"/>
  <c r="GJ228" i="11"/>
  <c r="EK273" i="11"/>
  <c r="CV120" i="11"/>
  <c r="CQ32" i="11"/>
  <c r="FK241" i="11"/>
  <c r="DV245" i="11"/>
  <c r="GE266" i="11"/>
  <c r="BG291" i="11"/>
  <c r="CP167" i="11"/>
  <c r="GK190" i="11"/>
  <c r="CH136" i="11"/>
  <c r="CS238" i="11"/>
  <c r="CQ217" i="11"/>
  <c r="CH216" i="11"/>
  <c r="BE284" i="11"/>
  <c r="FH257" i="11"/>
  <c r="IB59" i="11"/>
  <c r="EQ160" i="11"/>
  <c r="BM84" i="11"/>
  <c r="BG235" i="11"/>
  <c r="CM183" i="11"/>
  <c r="FG212" i="11"/>
  <c r="BL72" i="11"/>
  <c r="CM70" i="11"/>
  <c r="CW104" i="11"/>
  <c r="BD217" i="11"/>
  <c r="FH307" i="11"/>
  <c r="CI196" i="11"/>
  <c r="BH275" i="11"/>
  <c r="CM323" i="11"/>
  <c r="CP102" i="11"/>
  <c r="BF175" i="11"/>
  <c r="FQ132" i="11"/>
  <c r="BB285" i="11"/>
  <c r="BD155" i="11"/>
  <c r="GF30" i="11"/>
  <c r="CF229" i="11"/>
  <c r="FI82" i="11"/>
  <c r="FM253" i="11"/>
  <c r="EJ264" i="11"/>
  <c r="BK73" i="11"/>
  <c r="CN109" i="11"/>
  <c r="CR153" i="11"/>
  <c r="BH96" i="11"/>
  <c r="GK327" i="11"/>
  <c r="IK141" i="11"/>
  <c r="GK295" i="11"/>
  <c r="GL309" i="11"/>
  <c r="BE54" i="11"/>
  <c r="BB129" i="11"/>
  <c r="CU99" i="11"/>
  <c r="CF158" i="11"/>
  <c r="CU40" i="11"/>
  <c r="AD335" i="11"/>
  <c r="GH280" i="11"/>
  <c r="CE331" i="11"/>
  <c r="BC164" i="11"/>
  <c r="BH339" i="11"/>
  <c r="CP4" i="11"/>
  <c r="AD209" i="11"/>
  <c r="GE148" i="11"/>
  <c r="BE123" i="11"/>
  <c r="CP188" i="11"/>
  <c r="BJ45" i="11"/>
  <c r="FQ143" i="11"/>
  <c r="ER215" i="11"/>
  <c r="CV114" i="11"/>
  <c r="CG142" i="11"/>
  <c r="GN269" i="11"/>
  <c r="BH223" i="11"/>
  <c r="CN198" i="11"/>
  <c r="CG337" i="11"/>
  <c r="GE69" i="11"/>
  <c r="ES338" i="11"/>
  <c r="CU159" i="11"/>
  <c r="GM113" i="11"/>
  <c r="BL111" i="11"/>
  <c r="ET182" i="11"/>
  <c r="FG144" i="11"/>
  <c r="GL276" i="11"/>
  <c r="GI51" i="11"/>
  <c r="ES198" i="11"/>
  <c r="BL348" i="11"/>
  <c r="EN350" i="11"/>
  <c r="GE304" i="11"/>
  <c r="GN231" i="11"/>
  <c r="ET142" i="11"/>
  <c r="GN256" i="11"/>
  <c r="BN229" i="11"/>
  <c r="CO313" i="11"/>
  <c r="GO154" i="11"/>
  <c r="FI318" i="11"/>
  <c r="FP134" i="11"/>
  <c r="GN235" i="11"/>
  <c r="BF335" i="11"/>
  <c r="BK199" i="11"/>
  <c r="EM350" i="11"/>
  <c r="BJ337" i="11"/>
  <c r="EK165" i="11"/>
  <c r="EP259" i="11"/>
  <c r="GG83" i="11"/>
  <c r="BJ262" i="11"/>
  <c r="GP99" i="11"/>
  <c r="BE245" i="11"/>
  <c r="BC255" i="11"/>
  <c r="FL96" i="11"/>
  <c r="BK158" i="11"/>
  <c r="GE240" i="11"/>
  <c r="BE258" i="11"/>
  <c r="CW145" i="11"/>
  <c r="FP51" i="11"/>
  <c r="CO229" i="11"/>
  <c r="CB134" i="11"/>
  <c r="BF162" i="11"/>
  <c r="DV275" i="11"/>
  <c r="CQ329" i="11"/>
  <c r="GG88" i="11"/>
  <c r="BL318" i="11"/>
  <c r="ES142" i="11"/>
  <c r="DD252" i="11"/>
  <c r="GI210" i="11"/>
  <c r="BJ61" i="11"/>
  <c r="BJ102" i="11"/>
  <c r="GP338" i="11"/>
  <c r="BH344" i="11"/>
  <c r="CV52" i="11"/>
  <c r="EI9" i="11"/>
  <c r="DV176" i="11"/>
  <c r="EQ338" i="11"/>
  <c r="GL141" i="11"/>
  <c r="CK237" i="11"/>
  <c r="CI332" i="11"/>
  <c r="EN105" i="11"/>
  <c r="CQ98" i="11"/>
  <c r="BB320" i="11"/>
  <c r="CN128" i="11"/>
  <c r="CW41" i="11"/>
  <c r="BH73" i="11"/>
  <c r="CP68" i="11"/>
  <c r="CC144" i="11"/>
  <c r="BK258" i="11"/>
  <c r="BG185" i="11"/>
  <c r="FQ142" i="11"/>
  <c r="GJ309" i="11"/>
  <c r="EP326" i="11"/>
  <c r="GJ274" i="11"/>
  <c r="BG62" i="11"/>
  <c r="FM233" i="11"/>
  <c r="CE335" i="11"/>
  <c r="EP125" i="11"/>
  <c r="CD91" i="11"/>
  <c r="FS262" i="11"/>
  <c r="EI265" i="11"/>
  <c r="DV190" i="11"/>
  <c r="GN189" i="11"/>
  <c r="CA294" i="11"/>
  <c r="FQ91" i="11"/>
  <c r="BE53" i="11"/>
  <c r="CD82" i="11"/>
  <c r="CM346" i="11"/>
  <c r="GN197" i="11"/>
  <c r="ET320" i="11"/>
  <c r="AD88" i="11"/>
  <c r="GK197" i="11"/>
  <c r="CB178" i="11"/>
  <c r="FG167" i="11"/>
  <c r="GM11" i="11"/>
  <c r="CT342" i="11"/>
  <c r="GK305" i="11"/>
  <c r="CJ181" i="11"/>
  <c r="BG108" i="11"/>
  <c r="CH132" i="11"/>
  <c r="DV90" i="11"/>
  <c r="CO145" i="11"/>
  <c r="CU70" i="11"/>
  <c r="CN146" i="11"/>
  <c r="BB182" i="11"/>
  <c r="EK300" i="11"/>
  <c r="BJ8" i="11"/>
  <c r="AD202" i="11"/>
  <c r="IB305" i="11"/>
  <c r="CN262" i="11"/>
  <c r="EN130" i="11"/>
  <c r="DT238" i="11"/>
  <c r="GL209" i="11"/>
  <c r="BK27" i="11"/>
  <c r="GP239" i="11"/>
  <c r="BD40" i="11"/>
  <c r="DV295" i="11"/>
  <c r="CE237" i="11"/>
  <c r="GF159" i="11"/>
  <c r="CW336" i="11"/>
  <c r="FL138" i="11"/>
  <c r="IE108" i="11"/>
  <c r="FO61" i="11"/>
  <c r="IF278" i="11"/>
  <c r="CJ311" i="11"/>
  <c r="DV301" i="11"/>
  <c r="CV311" i="11"/>
  <c r="FG80" i="11"/>
  <c r="GH350" i="11"/>
  <c r="BJ131" i="11"/>
  <c r="CC63" i="11"/>
  <c r="BD285" i="11"/>
  <c r="EI85" i="11"/>
  <c r="CS125" i="11"/>
  <c r="GM53" i="11"/>
  <c r="CW159" i="11"/>
  <c r="BJ94" i="11"/>
  <c r="BM239" i="11"/>
  <c r="DV244" i="11"/>
  <c r="CJ37" i="11"/>
  <c r="BE278" i="11"/>
  <c r="EL306" i="11"/>
  <c r="GK181" i="11"/>
  <c r="FJ176" i="11"/>
  <c r="CV34" i="11"/>
  <c r="FG78" i="11"/>
  <c r="CW61" i="11"/>
  <c r="FU63" i="11"/>
  <c r="BC337" i="11"/>
  <c r="CH153" i="11"/>
  <c r="CS31" i="11"/>
  <c r="BG206" i="11"/>
  <c r="EM208" i="11"/>
  <c r="BL36" i="11"/>
  <c r="EM179" i="11"/>
  <c r="CM342" i="11"/>
  <c r="AD191" i="11"/>
  <c r="FH245" i="11"/>
  <c r="GL308" i="11"/>
  <c r="BF59" i="11"/>
  <c r="CT270" i="11"/>
  <c r="BG345" i="11"/>
  <c r="BM5" i="11"/>
  <c r="GM341" i="11"/>
  <c r="FK338" i="11"/>
  <c r="CR161" i="11"/>
  <c r="GM231" i="11"/>
  <c r="EQ342" i="11"/>
  <c r="EP85" i="11"/>
  <c r="CE308" i="11"/>
  <c r="GO40" i="11"/>
  <c r="CG239" i="11"/>
  <c r="FL188" i="11"/>
  <c r="EQ2" i="11"/>
  <c r="CV130" i="11"/>
  <c r="BK152" i="11"/>
  <c r="BH130" i="11"/>
  <c r="IB207" i="11"/>
  <c r="BK159" i="11"/>
  <c r="GI328" i="11"/>
  <c r="EK186" i="11"/>
  <c r="CU59" i="11"/>
  <c r="CC286" i="11"/>
  <c r="BC288" i="11"/>
  <c r="EL209" i="11"/>
  <c r="BJ35" i="11"/>
  <c r="BI133" i="11"/>
  <c r="GO178" i="11"/>
  <c r="GO270" i="11"/>
  <c r="GF72" i="11"/>
  <c r="GN311" i="11"/>
  <c r="EI222" i="11"/>
  <c r="BJ330" i="11"/>
  <c r="EJ347" i="11"/>
  <c r="DV217" i="11"/>
  <c r="IK313" i="11"/>
  <c r="CV190" i="11"/>
  <c r="AD138" i="11"/>
  <c r="GN165" i="11"/>
  <c r="BC227" i="11"/>
  <c r="FL8" i="11"/>
  <c r="EO271" i="11"/>
  <c r="GL301" i="11"/>
  <c r="BF227" i="11"/>
  <c r="GH246" i="11"/>
  <c r="BB273" i="11"/>
  <c r="GJ139" i="11"/>
  <c r="BC219" i="11"/>
  <c r="BK232" i="11"/>
  <c r="CN211" i="11"/>
  <c r="FI290" i="11"/>
  <c r="GH46" i="11"/>
  <c r="CS132" i="11"/>
  <c r="CT158" i="11"/>
  <c r="DX41" i="11"/>
  <c r="GJ313" i="11"/>
  <c r="CO97" i="11"/>
  <c r="FI260" i="11"/>
  <c r="FJ241" i="11"/>
  <c r="GG27" i="11"/>
  <c r="CH127" i="11"/>
  <c r="BF320" i="11"/>
  <c r="CS151" i="11"/>
  <c r="EI110" i="11"/>
  <c r="BH10" i="11"/>
  <c r="CM196" i="11"/>
  <c r="FK65" i="11"/>
  <c r="FJ93" i="11"/>
  <c r="GK281" i="11"/>
  <c r="CN150" i="11"/>
  <c r="EA328" i="11"/>
  <c r="GO146" i="11"/>
  <c r="BJ274" i="11"/>
  <c r="DV91" i="11"/>
  <c r="BK292" i="11"/>
  <c r="CM277" i="11"/>
  <c r="CV27" i="11"/>
  <c r="CG35" i="11"/>
  <c r="EN190" i="11"/>
  <c r="CM145" i="11"/>
  <c r="CP261" i="11"/>
  <c r="CS311" i="11"/>
  <c r="FJ127" i="11"/>
  <c r="BN241" i="11"/>
  <c r="IG99" i="11"/>
  <c r="FI73" i="11"/>
  <c r="IF154" i="11"/>
  <c r="EO136" i="11"/>
  <c r="FP10" i="11"/>
  <c r="CP101" i="11"/>
  <c r="CN165" i="11"/>
  <c r="FG141" i="11"/>
  <c r="GN144" i="11"/>
  <c r="GI7" i="11"/>
  <c r="BG203" i="11"/>
  <c r="CD183" i="11"/>
  <c r="GJ6" i="11"/>
  <c r="BM35" i="11"/>
  <c r="FI257" i="11"/>
  <c r="EL190" i="11"/>
  <c r="BJ327" i="11"/>
  <c r="IK62" i="11"/>
  <c r="DV153" i="11"/>
  <c r="ID63" i="11"/>
  <c r="CV43" i="11"/>
  <c r="CR152" i="11"/>
  <c r="CE334" i="11"/>
  <c r="GF46" i="11"/>
  <c r="GP243" i="11"/>
  <c r="BG198" i="11"/>
  <c r="CU307" i="11"/>
  <c r="BE71" i="11"/>
  <c r="GN316" i="11"/>
  <c r="BL187" i="11"/>
  <c r="BH209" i="11"/>
  <c r="BI71" i="11"/>
  <c r="BH28" i="11"/>
  <c r="CF291" i="11"/>
  <c r="CS67" i="11"/>
  <c r="DV328" i="11"/>
  <c r="CE244" i="11"/>
  <c r="IG167" i="11"/>
  <c r="EE346" i="11"/>
  <c r="BI296" i="11"/>
  <c r="FQ152" i="11"/>
  <c r="CD176" i="11"/>
  <c r="IA109" i="11"/>
  <c r="GK34" i="11"/>
  <c r="BN322" i="11"/>
  <c r="FL307" i="11"/>
  <c r="CU238" i="11"/>
  <c r="CB128" i="11"/>
  <c r="CD335" i="11"/>
  <c r="GJ321" i="11"/>
  <c r="IJ94" i="11"/>
  <c r="CO120" i="11"/>
  <c r="CW324" i="11"/>
  <c r="CQ59" i="11"/>
  <c r="FG103" i="11"/>
  <c r="BG152" i="11"/>
  <c r="EA116" i="11"/>
  <c r="GL194" i="11"/>
  <c r="GH231" i="11"/>
  <c r="EM95" i="11"/>
  <c r="EI287" i="11"/>
  <c r="CO276" i="11"/>
  <c r="CW142" i="11"/>
  <c r="GP259" i="11"/>
  <c r="BK37" i="11"/>
  <c r="GJ53" i="11"/>
  <c r="CN181" i="11"/>
  <c r="BJ148" i="11"/>
  <c r="GM291" i="11"/>
  <c r="BD341" i="11"/>
  <c r="FP118" i="11"/>
  <c r="FQ296" i="11"/>
  <c r="GN317" i="11"/>
  <c r="DC37" i="11"/>
  <c r="BH156" i="11"/>
  <c r="EO326" i="11"/>
  <c r="FG111" i="11"/>
  <c r="BF293" i="11"/>
  <c r="ET110" i="11"/>
  <c r="CH105" i="11"/>
  <c r="CT35" i="11"/>
  <c r="GE68" i="11"/>
  <c r="BD291" i="11"/>
  <c r="FK2" i="11"/>
  <c r="GL115" i="11"/>
  <c r="BI257" i="11"/>
  <c r="GJ110" i="11"/>
  <c r="GN187" i="11"/>
  <c r="BM166" i="11"/>
  <c r="BJ242" i="11"/>
  <c r="BJ5" i="11"/>
  <c r="CQ166" i="11"/>
  <c r="CI98" i="11"/>
  <c r="GN93" i="11"/>
  <c r="FP63" i="11"/>
  <c r="CU254" i="11"/>
  <c r="CS260" i="11"/>
  <c r="CN307" i="11"/>
  <c r="BM188" i="11"/>
  <c r="CK98" i="11"/>
  <c r="GM332" i="11"/>
  <c r="FG66" i="11"/>
  <c r="BB348" i="11"/>
  <c r="EJ344" i="11"/>
  <c r="CD157" i="11"/>
  <c r="ET78" i="11"/>
  <c r="GH333" i="11"/>
  <c r="BL30" i="11"/>
  <c r="BM337" i="11"/>
  <c r="CP58" i="11"/>
  <c r="GL278" i="11"/>
  <c r="CT9" i="11"/>
  <c r="IF131" i="11"/>
  <c r="FN51" i="11"/>
  <c r="FH276" i="11"/>
  <c r="EP103" i="11"/>
  <c r="FH125" i="11"/>
  <c r="CB251" i="11"/>
  <c r="CD305" i="11"/>
  <c r="EL39" i="11"/>
  <c r="BJ277" i="11"/>
  <c r="EM141" i="11"/>
  <c r="CT31" i="11"/>
  <c r="CT261" i="11"/>
  <c r="BK165" i="11"/>
  <c r="FP202" i="11"/>
  <c r="GJ90" i="11"/>
  <c r="BJ103" i="11"/>
  <c r="CS52" i="11"/>
  <c r="FQ80" i="11"/>
  <c r="FG55" i="11"/>
  <c r="FH221" i="11"/>
  <c r="GN266" i="11"/>
  <c r="BH34" i="11"/>
  <c r="CR144" i="11"/>
  <c r="GK68" i="11"/>
  <c r="CP144" i="11"/>
  <c r="CW32" i="11"/>
  <c r="BD234" i="11"/>
  <c r="CT160" i="11"/>
  <c r="FM315" i="11"/>
  <c r="FH98" i="11"/>
  <c r="GH256" i="11"/>
  <c r="BL328" i="11"/>
  <c r="FO288" i="11"/>
  <c r="BC208" i="11"/>
  <c r="AD232" i="11"/>
  <c r="CP184" i="11"/>
  <c r="CS170" i="11"/>
  <c r="GE323" i="11"/>
  <c r="EO351" i="11"/>
  <c r="DJ193" i="11"/>
  <c r="CO220" i="11"/>
  <c r="EJ194" i="11"/>
  <c r="EP302" i="11"/>
  <c r="FM305" i="11"/>
  <c r="CG11" i="11"/>
  <c r="BM340" i="11"/>
  <c r="EI37" i="11"/>
  <c r="CB165" i="11"/>
  <c r="BD57" i="11"/>
  <c r="IF224" i="11"/>
  <c r="DJ334" i="11"/>
  <c r="CK81" i="11"/>
  <c r="BE351" i="11"/>
  <c r="FJ217" i="11"/>
  <c r="BH238" i="11"/>
  <c r="GF207" i="11"/>
  <c r="CO130" i="11"/>
  <c r="BG227" i="11"/>
  <c r="EH297" i="11"/>
  <c r="BC151" i="11"/>
  <c r="GJ11" i="11"/>
  <c r="GK301" i="11"/>
  <c r="GI213" i="11"/>
  <c r="IH309" i="11"/>
  <c r="EO217" i="11"/>
  <c r="AR128" i="11"/>
  <c r="CU136" i="11"/>
  <c r="BK326" i="11"/>
  <c r="BF210" i="11"/>
  <c r="FJ87" i="11"/>
  <c r="EM120" i="11"/>
  <c r="CP61" i="11"/>
  <c r="BG193" i="11"/>
  <c r="GI281" i="11"/>
  <c r="EF280" i="11"/>
  <c r="CF306" i="11"/>
  <c r="EL53" i="11"/>
  <c r="BN66" i="11"/>
  <c r="CC100" i="11"/>
  <c r="CC65" i="11"/>
  <c r="AD84" i="11"/>
  <c r="GE80" i="11"/>
  <c r="BA198" i="11"/>
  <c r="BI46" i="11"/>
  <c r="BH309" i="11"/>
  <c r="GI204" i="11"/>
  <c r="BK333" i="11"/>
  <c r="GI308" i="11"/>
  <c r="CF64" i="11"/>
  <c r="BE302" i="11"/>
  <c r="BM157" i="11"/>
  <c r="EO197" i="11"/>
  <c r="CG102" i="11"/>
  <c r="EQ241" i="11"/>
  <c r="GF135" i="11"/>
  <c r="FR90" i="11"/>
  <c r="GP331" i="11"/>
  <c r="GI273" i="11"/>
  <c r="FG108" i="11"/>
  <c r="ER125" i="11"/>
  <c r="CN337" i="11"/>
  <c r="EP107" i="11"/>
  <c r="AD265" i="11"/>
  <c r="BM251" i="11"/>
  <c r="CQ68" i="11"/>
  <c r="CJ6" i="11"/>
  <c r="BE3" i="11"/>
  <c r="FQ249" i="11"/>
  <c r="GH7" i="11"/>
  <c r="DE179" i="11"/>
  <c r="CB89" i="11"/>
  <c r="EJ257" i="11"/>
  <c r="GG113" i="11"/>
  <c r="CD180" i="11"/>
  <c r="GI61" i="11"/>
  <c r="BG162" i="11"/>
  <c r="GI285" i="11"/>
  <c r="EN254" i="11"/>
  <c r="BI301" i="11"/>
  <c r="BE175" i="11"/>
  <c r="DI349" i="11"/>
  <c r="FN203" i="11"/>
  <c r="GJ153" i="11"/>
  <c r="CK269" i="11"/>
  <c r="GC235" i="11"/>
  <c r="BH97" i="11"/>
  <c r="FR204" i="11"/>
  <c r="BH100" i="11"/>
  <c r="CC269" i="11"/>
  <c r="EO345" i="11"/>
  <c r="FJ194" i="11"/>
  <c r="GG267" i="11"/>
  <c r="II274" i="11"/>
  <c r="DF272" i="11"/>
  <c r="CM94" i="11"/>
  <c r="BD252" i="11"/>
  <c r="BM109" i="11"/>
  <c r="DB289" i="11"/>
  <c r="FM221" i="11"/>
  <c r="EN71" i="11"/>
  <c r="EI152" i="11"/>
  <c r="CR119" i="11"/>
  <c r="EM90" i="11"/>
  <c r="BK279" i="11"/>
  <c r="BG104" i="11"/>
  <c r="GF290" i="11"/>
  <c r="FL166" i="11"/>
  <c r="GG327" i="11"/>
  <c r="BB300" i="11"/>
  <c r="BN32" i="11"/>
  <c r="EL205" i="11"/>
  <c r="FI346" i="11"/>
  <c r="BD293" i="11"/>
  <c r="BM70" i="11"/>
  <c r="DA199" i="11"/>
  <c r="CU126" i="11"/>
  <c r="GJ223" i="11"/>
  <c r="CJ162" i="11"/>
  <c r="BC46" i="11"/>
  <c r="EI192" i="11"/>
  <c r="FX180" i="11"/>
  <c r="BK259" i="11"/>
  <c r="FR346" i="11"/>
  <c r="BB292" i="11"/>
  <c r="BB165" i="11"/>
  <c r="FV70" i="11"/>
  <c r="ES148" i="11"/>
  <c r="EK108" i="11"/>
  <c r="GM301" i="11"/>
  <c r="EK326" i="11"/>
  <c r="CO66" i="11"/>
  <c r="BL202" i="11"/>
  <c r="BN100" i="11"/>
  <c r="CH299" i="11"/>
  <c r="EQ7" i="11"/>
  <c r="FI329" i="11"/>
  <c r="FJ326" i="11"/>
  <c r="CC281" i="11"/>
  <c r="FH334" i="11"/>
  <c r="CP84" i="11"/>
  <c r="CC246" i="11"/>
  <c r="GP135" i="11"/>
  <c r="CI278" i="11"/>
  <c r="EM6" i="11"/>
  <c r="GG269" i="11"/>
  <c r="BI235" i="11"/>
  <c r="FT209" i="11"/>
  <c r="CU308" i="11"/>
  <c r="ER273" i="11"/>
  <c r="BF273" i="11"/>
  <c r="FR197" i="11"/>
  <c r="CA142" i="11"/>
  <c r="GE48" i="11"/>
  <c r="GH154" i="11"/>
  <c r="BC193" i="11"/>
  <c r="CJ36" i="11"/>
  <c r="EJ312" i="11"/>
  <c r="CF243" i="11"/>
  <c r="BG7" i="11"/>
  <c r="CW218" i="11"/>
  <c r="EP338" i="11"/>
  <c r="CG276" i="11"/>
  <c r="CM157" i="11"/>
  <c r="CU128" i="11"/>
  <c r="GP203" i="11"/>
  <c r="EL317" i="11"/>
  <c r="BH260" i="11"/>
  <c r="CQ115" i="11"/>
  <c r="BI142" i="11"/>
  <c r="BE189" i="11"/>
  <c r="CV299" i="11"/>
  <c r="BC221" i="11"/>
  <c r="BD154" i="11"/>
  <c r="CK54" i="11"/>
  <c r="DV335" i="11"/>
  <c r="GL329" i="11"/>
  <c r="BD260" i="11"/>
  <c r="GE107" i="11"/>
  <c r="IJ36" i="11"/>
  <c r="BE241" i="11"/>
  <c r="CB346" i="11"/>
  <c r="CW293" i="11"/>
  <c r="CO34" i="11"/>
  <c r="GL157" i="11"/>
  <c r="GE37" i="11"/>
  <c r="GJ142" i="11"/>
  <c r="BG51" i="11"/>
  <c r="GK177" i="11"/>
  <c r="BB36" i="11"/>
  <c r="FW226" i="11"/>
  <c r="BI219" i="11"/>
  <c r="GN312" i="11"/>
  <c r="EM327" i="11"/>
  <c r="EP94" i="11"/>
  <c r="CR78" i="11"/>
  <c r="BF168" i="11"/>
  <c r="BH179" i="11"/>
  <c r="FK155" i="11"/>
  <c r="BL192" i="11"/>
  <c r="BM324" i="11"/>
  <c r="EO130" i="11"/>
  <c r="EN122" i="11"/>
  <c r="BG55" i="11"/>
  <c r="CJ190" i="11"/>
  <c r="GL274" i="11"/>
  <c r="EO9" i="11"/>
  <c r="IE42" i="11"/>
  <c r="ER114" i="11"/>
  <c r="GP287" i="11"/>
  <c r="FK290" i="11"/>
  <c r="EO77" i="11"/>
  <c r="BB268" i="11"/>
  <c r="BN251" i="11"/>
  <c r="EH176" i="11"/>
  <c r="BN181" i="11"/>
  <c r="GG295" i="11"/>
  <c r="FN313" i="11"/>
  <c r="CS213" i="11"/>
  <c r="IA325" i="11"/>
  <c r="CR233" i="11"/>
  <c r="GG315" i="11"/>
  <c r="IB77" i="11"/>
  <c r="CV30" i="11"/>
  <c r="BE95" i="11"/>
  <c r="CS277" i="11"/>
  <c r="CX130" i="11"/>
  <c r="FJ279" i="11"/>
  <c r="CX148" i="11"/>
  <c r="CU176" i="11"/>
  <c r="GO282" i="11"/>
  <c r="CW124" i="11"/>
  <c r="IG340" i="11"/>
  <c r="CT320" i="11"/>
  <c r="FQ39" i="11"/>
  <c r="CV57" i="11"/>
  <c r="GI343" i="11"/>
  <c r="BA75" i="11"/>
  <c r="FI221" i="11"/>
  <c r="BC187" i="11"/>
  <c r="BH320" i="11"/>
  <c r="FH336" i="11"/>
  <c r="CW51" i="11"/>
  <c r="FM173" i="11"/>
  <c r="CR121" i="11"/>
  <c r="GJ269" i="11"/>
  <c r="FQ197" i="11"/>
  <c r="BC321" i="11"/>
  <c r="FM29" i="11"/>
  <c r="FH152" i="11"/>
  <c r="FP177" i="11"/>
  <c r="CS75" i="11"/>
  <c r="IF96" i="11"/>
  <c r="FJ90" i="11"/>
  <c r="BE41" i="11"/>
  <c r="GJ62" i="11"/>
  <c r="GL138" i="11"/>
  <c r="GL11" i="11"/>
  <c r="DV332" i="11"/>
  <c r="AD263" i="11"/>
  <c r="GM215" i="11"/>
  <c r="BI43" i="11"/>
  <c r="CR65" i="11"/>
  <c r="FP91" i="11"/>
  <c r="GJ63" i="11"/>
  <c r="AD174" i="11"/>
  <c r="CV175" i="11"/>
  <c r="BG64" i="11"/>
  <c r="EO189" i="11"/>
  <c r="FR221" i="11"/>
  <c r="BL40" i="11"/>
  <c r="GN350" i="11"/>
  <c r="GH118" i="11"/>
  <c r="BH243" i="11"/>
  <c r="GM330" i="11"/>
  <c r="CN62" i="11"/>
  <c r="EM114" i="11"/>
  <c r="CU152" i="11"/>
  <c r="IG228" i="11"/>
  <c r="FN277" i="11"/>
  <c r="CH261" i="11"/>
  <c r="EL62" i="11"/>
  <c r="BH317" i="11"/>
  <c r="FR81" i="11"/>
  <c r="EM169" i="11"/>
  <c r="CE88" i="11"/>
  <c r="EM91" i="11"/>
  <c r="BK182" i="11"/>
  <c r="CU87" i="11"/>
  <c r="BE294" i="11"/>
  <c r="IH172" i="11"/>
  <c r="GP255" i="11"/>
  <c r="FI2" i="11"/>
  <c r="CM185" i="11"/>
  <c r="BK170" i="11"/>
  <c r="FI284" i="11"/>
  <c r="BL154" i="11"/>
  <c r="GI10" i="11"/>
  <c r="DZ81" i="11"/>
  <c r="FG41" i="11"/>
  <c r="FL325" i="11"/>
  <c r="FO271" i="11"/>
  <c r="FN345" i="11"/>
  <c r="CT193" i="11"/>
  <c r="GL126" i="11"/>
  <c r="BL351" i="11"/>
  <c r="GM288" i="11"/>
  <c r="FL29" i="11"/>
  <c r="GM45" i="11"/>
  <c r="CR334" i="11"/>
  <c r="CV170" i="11"/>
  <c r="GN10" i="11"/>
  <c r="EI49" i="11"/>
  <c r="GH180" i="11"/>
  <c r="BC52" i="11"/>
  <c r="BI217" i="11"/>
  <c r="GH318" i="11"/>
  <c r="IG216" i="11"/>
  <c r="IB275" i="11"/>
  <c r="CK164" i="11"/>
  <c r="CT275" i="11"/>
  <c r="FK108" i="11"/>
  <c r="CW83" i="11"/>
  <c r="BG127" i="11"/>
  <c r="CP50" i="11"/>
  <c r="FP342" i="11"/>
  <c r="BI3" i="11"/>
  <c r="EM225" i="11"/>
  <c r="FP350" i="11"/>
  <c r="CN351" i="11"/>
  <c r="EO165" i="11"/>
  <c r="FM161" i="11"/>
  <c r="GJ77" i="11"/>
  <c r="FK207" i="11"/>
  <c r="EP294" i="11"/>
  <c r="CA347" i="11"/>
  <c r="EI143" i="11"/>
  <c r="CU295" i="11"/>
  <c r="EF228" i="11"/>
  <c r="FP9" i="11"/>
  <c r="AD189" i="11"/>
  <c r="GK184" i="11"/>
  <c r="GM349" i="11"/>
  <c r="GL345" i="11"/>
  <c r="IA212" i="11"/>
  <c r="CT269" i="11"/>
  <c r="BF112" i="11"/>
  <c r="IK250" i="11"/>
  <c r="CQ278" i="11"/>
  <c r="CK257" i="11"/>
  <c r="FL170" i="11"/>
  <c r="CU231" i="11"/>
  <c r="BH217" i="11"/>
  <c r="CB340" i="11"/>
  <c r="ER287" i="11"/>
  <c r="FN324" i="11"/>
  <c r="BJ325" i="11"/>
  <c r="BM316" i="11"/>
  <c r="GM102" i="11"/>
  <c r="CD141" i="11"/>
  <c r="CR36" i="11"/>
  <c r="IE320" i="11"/>
  <c r="CW146" i="11"/>
  <c r="ER283" i="11"/>
  <c r="GF281" i="11"/>
  <c r="GI201" i="11"/>
  <c r="CW264" i="11"/>
  <c r="BL41" i="11"/>
  <c r="CP313" i="11"/>
  <c r="BI311" i="11"/>
  <c r="AD69" i="11"/>
  <c r="FP112" i="11"/>
  <c r="DX124" i="11"/>
  <c r="GM315" i="11"/>
  <c r="EK312" i="11"/>
  <c r="CV2" i="11"/>
  <c r="CW331" i="11"/>
  <c r="EQ50" i="11"/>
  <c r="FL172" i="11"/>
  <c r="GL152" i="11"/>
  <c r="CK88" i="11"/>
  <c r="GH319" i="11"/>
  <c r="GJ122" i="11"/>
  <c r="FI30" i="11"/>
  <c r="FG174" i="11"/>
  <c r="CQ294" i="11"/>
  <c r="GN324" i="11"/>
  <c r="CN105" i="11"/>
  <c r="FN266" i="11"/>
  <c r="GG166" i="11"/>
  <c r="CP134" i="11"/>
  <c r="CM223" i="11"/>
  <c r="FP81" i="11"/>
  <c r="CU137" i="11"/>
  <c r="BF5" i="11"/>
  <c r="FK253" i="11"/>
  <c r="CQ187" i="11"/>
  <c r="BE140" i="11"/>
  <c r="CW211" i="11"/>
  <c r="CT110" i="11"/>
  <c r="IB205" i="11"/>
  <c r="CR221" i="11"/>
  <c r="FQ53" i="11"/>
  <c r="CT288" i="11"/>
  <c r="EN91" i="11"/>
  <c r="CU258" i="11"/>
  <c r="BM126" i="11"/>
  <c r="BG276" i="11"/>
  <c r="CI94" i="11"/>
  <c r="BE230" i="11"/>
  <c r="GO337" i="11"/>
  <c r="GL307" i="11"/>
  <c r="GL299" i="11"/>
  <c r="IB90" i="11"/>
  <c r="CP197" i="11"/>
  <c r="CB49" i="11"/>
  <c r="IE11" i="11"/>
  <c r="CV189" i="11"/>
  <c r="BF250" i="11"/>
  <c r="DV272" i="11"/>
  <c r="EL77" i="11"/>
  <c r="GE345" i="11"/>
  <c r="CP202" i="11"/>
  <c r="EL305" i="11"/>
  <c r="BM125" i="11"/>
  <c r="FN101" i="11"/>
  <c r="CR29" i="11"/>
  <c r="GL97" i="11"/>
  <c r="GJ315" i="11"/>
  <c r="CW284" i="11"/>
  <c r="BG93" i="11"/>
  <c r="IH10" i="11"/>
  <c r="IC300" i="11"/>
  <c r="DW85" i="11"/>
  <c r="CS6" i="11"/>
  <c r="CK55" i="11"/>
  <c r="BJ233" i="11"/>
  <c r="BI155" i="11"/>
  <c r="EH155" i="11"/>
  <c r="CV88" i="11"/>
  <c r="FH321" i="11"/>
  <c r="FH11" i="11"/>
  <c r="FN187" i="11"/>
  <c r="FK74" i="11"/>
  <c r="CM97" i="11"/>
  <c r="CF246" i="11"/>
  <c r="IH238" i="11"/>
  <c r="BG238" i="11"/>
  <c r="FI10" i="11"/>
  <c r="BM11" i="11"/>
  <c r="CN316" i="11"/>
  <c r="GM303" i="11"/>
  <c r="FL194" i="11"/>
  <c r="CX47" i="11"/>
  <c r="CM10" i="11"/>
  <c r="DJ284" i="11"/>
  <c r="FI126" i="11"/>
  <c r="BL259" i="11"/>
  <c r="GH219" i="11"/>
  <c r="GI207" i="11"/>
  <c r="BM123" i="11"/>
  <c r="II36" i="11"/>
  <c r="CN253" i="11"/>
  <c r="BL148" i="11"/>
  <c r="GP146" i="11"/>
  <c r="FG28" i="11"/>
  <c r="CV274" i="11"/>
  <c r="CB59" i="11"/>
  <c r="BE323" i="11"/>
  <c r="FO319" i="11"/>
  <c r="CU118" i="11"/>
  <c r="GJ115" i="11"/>
  <c r="ER266" i="11"/>
  <c r="FK128" i="11"/>
  <c r="FG69" i="11"/>
  <c r="CF292" i="11"/>
  <c r="FK93" i="11"/>
  <c r="BH297" i="11"/>
  <c r="ES267" i="11"/>
  <c r="FO199" i="11"/>
  <c r="BC316" i="11"/>
  <c r="ER244" i="11"/>
  <c r="EQ138" i="11"/>
  <c r="BM97" i="11"/>
  <c r="BF329" i="11"/>
  <c r="FI72" i="11"/>
  <c r="CV285" i="11"/>
  <c r="GN209" i="11"/>
  <c r="CM286" i="11"/>
  <c r="CT6" i="11"/>
  <c r="FG351" i="11"/>
  <c r="CN37" i="11"/>
  <c r="FP94" i="11"/>
  <c r="CP276" i="11"/>
  <c r="IB105" i="11"/>
  <c r="CN91" i="11"/>
  <c r="FJ273" i="11"/>
  <c r="GE81" i="11"/>
  <c r="IJ44" i="11"/>
  <c r="GF319" i="11"/>
  <c r="DV77" i="11"/>
  <c r="CR39" i="11"/>
  <c r="GN292" i="11"/>
  <c r="GK309" i="11"/>
  <c r="GG217" i="11"/>
  <c r="GE290" i="11"/>
  <c r="EJ161" i="11"/>
  <c r="IG61" i="11"/>
  <c r="GO238" i="11"/>
  <c r="FG75" i="11"/>
  <c r="BL252" i="11"/>
  <c r="FL141" i="11"/>
  <c r="GJ314" i="11"/>
  <c r="FI62" i="11"/>
  <c r="GN315" i="11"/>
  <c r="FJ42" i="11"/>
  <c r="CO204" i="11"/>
  <c r="EQ283" i="11"/>
  <c r="BN347" i="11"/>
  <c r="DJ184" i="11"/>
  <c r="CD333" i="11"/>
  <c r="FN49" i="11"/>
  <c r="EJ308" i="11"/>
  <c r="FQ302" i="11"/>
  <c r="GN224" i="11"/>
  <c r="BK198" i="11"/>
  <c r="CV55" i="11"/>
  <c r="ID11" i="11"/>
  <c r="FP139" i="11"/>
  <c r="GK80" i="11"/>
  <c r="CA323" i="11"/>
  <c r="CM90" i="11"/>
  <c r="GJ33" i="11"/>
  <c r="IC84" i="11"/>
  <c r="CF235" i="11"/>
  <c r="GE170" i="11"/>
  <c r="FQ33" i="11"/>
  <c r="CP103" i="11"/>
  <c r="FM166" i="11"/>
  <c r="BN267" i="11"/>
  <c r="EJ242" i="11"/>
  <c r="GN202" i="11"/>
  <c r="BE280" i="11"/>
  <c r="CV337" i="11"/>
  <c r="BB225" i="11"/>
  <c r="BL280" i="11"/>
  <c r="BD136" i="11"/>
  <c r="II85" i="11"/>
  <c r="GF99" i="11"/>
  <c r="CW350" i="11"/>
  <c r="BD349" i="11"/>
  <c r="BF275" i="11"/>
  <c r="BN177" i="11"/>
  <c r="BJ32" i="11"/>
  <c r="BC248" i="11"/>
  <c r="BJ267" i="11"/>
  <c r="CR212" i="11"/>
  <c r="BI30" i="11"/>
  <c r="EG269" i="11"/>
  <c r="BN309" i="11"/>
  <c r="BI167" i="11"/>
  <c r="EA228" i="11"/>
  <c r="CO227" i="11"/>
  <c r="CO41" i="11"/>
  <c r="IF184" i="11"/>
  <c r="AD325" i="11"/>
  <c r="BL344" i="11"/>
  <c r="BL58" i="11"/>
  <c r="FQ338" i="11"/>
  <c r="IA128" i="11"/>
  <c r="FK345" i="11"/>
  <c r="CQ142" i="11"/>
  <c r="BF296" i="11"/>
  <c r="BM220" i="11"/>
  <c r="EP295" i="11"/>
  <c r="EI258" i="11"/>
  <c r="CU39" i="11"/>
  <c r="EN136" i="11"/>
  <c r="GG343" i="11"/>
  <c r="AD42" i="11"/>
  <c r="CM98" i="11"/>
  <c r="CF116" i="11"/>
  <c r="EK143" i="11"/>
  <c r="EK266" i="11"/>
  <c r="IJ5" i="11"/>
  <c r="CG104" i="11"/>
  <c r="IE27" i="11"/>
  <c r="FH251" i="11"/>
  <c r="GI327" i="11"/>
  <c r="CU105" i="11"/>
  <c r="GM96" i="11"/>
  <c r="BM192" i="11"/>
  <c r="BM222" i="11"/>
  <c r="FK120" i="11"/>
  <c r="CO297" i="11"/>
  <c r="EL255" i="11"/>
  <c r="CW197" i="11"/>
  <c r="BD77" i="11"/>
  <c r="BE88" i="11"/>
  <c r="CO165" i="11"/>
  <c r="GE311" i="11"/>
  <c r="BG41" i="11"/>
  <c r="GJ221" i="11"/>
  <c r="CS53" i="11"/>
  <c r="GO278" i="11"/>
  <c r="BD144" i="11"/>
  <c r="BL228" i="11"/>
  <c r="FH203" i="11"/>
  <c r="CC62" i="11"/>
  <c r="BN67" i="11"/>
  <c r="IE284" i="11"/>
  <c r="CA209" i="11"/>
  <c r="CM123" i="11"/>
  <c r="EI31" i="11"/>
  <c r="CI216" i="11"/>
  <c r="EG289" i="11"/>
  <c r="CQ135" i="11"/>
  <c r="CA93" i="11"/>
  <c r="FK191" i="11"/>
  <c r="DJ163" i="11"/>
  <c r="BM302" i="11"/>
  <c r="BI70" i="11"/>
  <c r="BH211" i="11"/>
  <c r="BJ174" i="11"/>
  <c r="BE314" i="11"/>
  <c r="FP102" i="11"/>
  <c r="IA28" i="11"/>
  <c r="GN138" i="11"/>
  <c r="FO79" i="11"/>
  <c r="BE216" i="11"/>
  <c r="DV316" i="11"/>
  <c r="FL30" i="11"/>
  <c r="EI291" i="11"/>
  <c r="AD153" i="11"/>
  <c r="EK271" i="11"/>
  <c r="CT5" i="11"/>
  <c r="BD290" i="11"/>
  <c r="CP70" i="11"/>
  <c r="CU29" i="11"/>
  <c r="AD160" i="11"/>
  <c r="CI62" i="11"/>
  <c r="CD116" i="11"/>
  <c r="EM94" i="11"/>
  <c r="BI109" i="11"/>
  <c r="BF30" i="11"/>
  <c r="BD69" i="11"/>
  <c r="ID340" i="11"/>
  <c r="CO67" i="11"/>
  <c r="FO149" i="11"/>
  <c r="CW38" i="11"/>
  <c r="BM124" i="11"/>
  <c r="CQ192" i="11"/>
  <c r="FR266" i="11"/>
  <c r="BF193" i="11"/>
  <c r="BH29" i="11"/>
  <c r="FI253" i="11"/>
  <c r="CU146" i="11"/>
  <c r="GE320" i="11"/>
  <c r="BL122" i="11"/>
  <c r="CJ260" i="11"/>
  <c r="FR96" i="11"/>
  <c r="BH300" i="11"/>
  <c r="CR275" i="11"/>
  <c r="CU81" i="11"/>
  <c r="BM345" i="11"/>
  <c r="CT284" i="11"/>
  <c r="GE206" i="11"/>
  <c r="GP107" i="11"/>
  <c r="BG8" i="11"/>
  <c r="CP340" i="11"/>
  <c r="BF190" i="11"/>
  <c r="CK221" i="11"/>
  <c r="GG62" i="11"/>
  <c r="FR309" i="11"/>
  <c r="CG193" i="11"/>
  <c r="EJ115" i="11"/>
  <c r="BM198" i="11"/>
  <c r="CJ5" i="11"/>
  <c r="FP41" i="11"/>
  <c r="BF31" i="11"/>
  <c r="FK161" i="11"/>
  <c r="CV248" i="11"/>
  <c r="AD240" i="11"/>
  <c r="IF135" i="11"/>
  <c r="EN66" i="11"/>
  <c r="CS244" i="11"/>
  <c r="BG245" i="11"/>
  <c r="IC60" i="11"/>
  <c r="EO312" i="11"/>
  <c r="BH310" i="11"/>
  <c r="BM183" i="11"/>
  <c r="GN4" i="11"/>
  <c r="EJ50" i="11"/>
  <c r="GP67" i="11"/>
  <c r="CQ107" i="11"/>
  <c r="BG149" i="11"/>
  <c r="CR140" i="11"/>
  <c r="FM311" i="11"/>
  <c r="GK195" i="11"/>
  <c r="BM144" i="11"/>
  <c r="FM206" i="11"/>
  <c r="DJ189" i="11"/>
  <c r="GP307" i="11"/>
  <c r="GO86" i="11"/>
  <c r="EP112" i="11"/>
  <c r="CM288" i="11"/>
  <c r="GK58" i="11"/>
  <c r="GO44" i="11"/>
  <c r="BL290" i="11"/>
  <c r="CY202" i="11"/>
  <c r="CP224" i="11"/>
  <c r="CU103" i="11"/>
  <c r="AD66" i="11"/>
  <c r="EM209" i="11"/>
  <c r="FN31" i="11"/>
  <c r="CN147" i="11"/>
  <c r="BE259" i="11"/>
  <c r="BM284" i="11"/>
  <c r="GG117" i="11"/>
  <c r="FP229" i="11"/>
  <c r="DJ304" i="11"/>
  <c r="GN286" i="11"/>
  <c r="GE135" i="11"/>
  <c r="EN78" i="11"/>
  <c r="CC123" i="11"/>
  <c r="BB288" i="11"/>
  <c r="EL327" i="11"/>
  <c r="BF265" i="11"/>
  <c r="BI57" i="11"/>
  <c r="CM266" i="11"/>
  <c r="CJ10" i="11"/>
  <c r="BI162" i="11"/>
  <c r="CR229" i="11"/>
  <c r="FH79" i="11"/>
  <c r="FI224" i="11"/>
  <c r="ES136" i="11"/>
  <c r="BJ346" i="11"/>
  <c r="CV116" i="11"/>
  <c r="EI109" i="11"/>
  <c r="EO181" i="11"/>
  <c r="EN88" i="11"/>
  <c r="FV212" i="11"/>
  <c r="FQ254" i="11"/>
  <c r="BD299" i="11"/>
  <c r="BM100" i="11"/>
  <c r="BF325" i="11"/>
  <c r="EM77" i="11"/>
  <c r="GE258" i="11"/>
  <c r="FQ61" i="11"/>
  <c r="IJ52" i="11"/>
  <c r="AD234" i="11"/>
  <c r="GM348" i="11"/>
  <c r="GI331" i="11"/>
  <c r="FG180" i="11"/>
  <c r="EM283" i="11"/>
  <c r="ES37" i="11"/>
  <c r="IK229" i="11"/>
  <c r="GH57" i="11"/>
  <c r="FP242" i="11"/>
  <c r="BI195" i="11"/>
  <c r="BK323" i="11"/>
  <c r="GM140" i="11"/>
  <c r="CM187" i="11"/>
  <c r="CQ191" i="11"/>
  <c r="IB256" i="11"/>
  <c r="DJ115" i="11"/>
  <c r="FH84" i="11"/>
  <c r="BK81" i="11"/>
  <c r="IB70" i="11"/>
  <c r="FG171" i="11"/>
  <c r="BI37" i="11"/>
  <c r="BJ220" i="11"/>
  <c r="CB45" i="11"/>
  <c r="GK324" i="11"/>
  <c r="GF105" i="11"/>
  <c r="BG97" i="11"/>
  <c r="GK114" i="11"/>
  <c r="CK139" i="11"/>
  <c r="CI30" i="11"/>
  <c r="CW98" i="11"/>
  <c r="FX192" i="11"/>
  <c r="GL168" i="11"/>
  <c r="CE64" i="11"/>
  <c r="AD315" i="11"/>
  <c r="EL194" i="11"/>
  <c r="FK69" i="11"/>
  <c r="GK335" i="11"/>
  <c r="BL153" i="11"/>
  <c r="CN290" i="11"/>
  <c r="GL57" i="11"/>
  <c r="EN188" i="11"/>
  <c r="CK228" i="11"/>
  <c r="BE252" i="11"/>
  <c r="FI220" i="11"/>
  <c r="GL66" i="11"/>
  <c r="GN11" i="11"/>
  <c r="FO234" i="11"/>
  <c r="CP262" i="11"/>
  <c r="CP164" i="11"/>
  <c r="CQ202" i="11"/>
  <c r="DW175" i="11"/>
  <c r="FJ250" i="11"/>
  <c r="FM187" i="11"/>
  <c r="BM309" i="11"/>
  <c r="CC42" i="11"/>
  <c r="GL279" i="11"/>
  <c r="BM139" i="11"/>
  <c r="CQ75" i="11"/>
  <c r="DJ164" i="11"/>
  <c r="IH119" i="11"/>
  <c r="CR93" i="11"/>
  <c r="GI143" i="11"/>
  <c r="EQ83" i="11"/>
  <c r="CF345" i="11"/>
  <c r="CP41" i="11"/>
  <c r="BM168" i="11"/>
  <c r="FR291" i="11"/>
  <c r="BG302" i="11"/>
  <c r="GN3" i="11"/>
  <c r="DW109" i="11"/>
  <c r="GM318" i="11"/>
  <c r="CM64" i="11"/>
  <c r="CW194" i="11"/>
  <c r="BD143" i="11"/>
  <c r="GG289" i="11"/>
  <c r="FG232" i="11"/>
  <c r="BF80" i="11"/>
  <c r="GF88" i="11"/>
  <c r="CJ202" i="11"/>
  <c r="AD221" i="11"/>
  <c r="BD214" i="11"/>
  <c r="EL109" i="11"/>
  <c r="AD104" i="11"/>
  <c r="GN272" i="11"/>
  <c r="CU313" i="11"/>
  <c r="AD164" i="11"/>
  <c r="DJ103" i="11"/>
  <c r="FI176" i="11"/>
  <c r="BF105" i="11"/>
  <c r="FN178" i="11"/>
  <c r="BJ120" i="11"/>
  <c r="GG167" i="11"/>
  <c r="GL155" i="11"/>
  <c r="BJ108" i="11"/>
  <c r="GK121" i="11"/>
  <c r="CP320" i="11"/>
  <c r="EJ212" i="11"/>
  <c r="BK246" i="11"/>
  <c r="CS102" i="11"/>
  <c r="GN53" i="11"/>
  <c r="GG293" i="11"/>
  <c r="CJ28" i="11"/>
  <c r="GI176" i="11"/>
  <c r="EK303" i="11"/>
  <c r="BG48" i="11"/>
  <c r="GH139" i="11"/>
  <c r="BH235" i="11"/>
  <c r="II286" i="11"/>
  <c r="CM173" i="11"/>
  <c r="CG335" i="11"/>
  <c r="EN138" i="11"/>
  <c r="CP303" i="11"/>
  <c r="GL85" i="11"/>
  <c r="CD181" i="11"/>
  <c r="BF316" i="11"/>
  <c r="GL332" i="11"/>
  <c r="CN295" i="11"/>
  <c r="CN156" i="11"/>
  <c r="CP53" i="11"/>
  <c r="BF70" i="11"/>
  <c r="BL330" i="11"/>
  <c r="CO154" i="11"/>
  <c r="BK78" i="11"/>
  <c r="EN218" i="11"/>
  <c r="EI205" i="11"/>
  <c r="CT225" i="11"/>
  <c r="EK171" i="11"/>
  <c r="FJ338" i="11"/>
  <c r="GH149" i="11"/>
  <c r="CT279" i="11"/>
  <c r="CN265" i="11"/>
  <c r="EQ103" i="11"/>
  <c r="CH197" i="11"/>
  <c r="EJ69" i="11"/>
  <c r="CI334" i="11"/>
  <c r="IC130" i="11"/>
  <c r="CU261" i="11"/>
  <c r="EK55" i="11"/>
  <c r="EM262" i="11"/>
  <c r="BI345" i="11"/>
  <c r="FI147" i="11"/>
  <c r="BI271" i="11"/>
  <c r="GP231" i="11"/>
  <c r="EL140" i="11"/>
  <c r="IF248" i="11"/>
  <c r="FM10" i="11"/>
  <c r="EP200" i="11"/>
  <c r="EI332" i="11"/>
  <c r="BD255" i="11"/>
  <c r="FG301" i="11"/>
  <c r="GI248" i="11"/>
  <c r="DW43" i="11"/>
  <c r="BC348" i="11"/>
  <c r="BN156" i="11"/>
  <c r="BD70" i="11"/>
  <c r="ER130" i="11"/>
  <c r="IF244" i="11"/>
  <c r="GK330" i="11"/>
  <c r="FO2" i="11"/>
  <c r="DV89" i="11"/>
  <c r="CM56" i="11"/>
  <c r="EP129" i="11"/>
  <c r="CW53" i="11"/>
  <c r="CF233" i="11"/>
  <c r="IH264" i="11"/>
  <c r="CG135" i="11"/>
  <c r="CP342" i="11"/>
  <c r="CV242" i="11"/>
  <c r="GL240" i="11"/>
  <c r="EI33" i="11"/>
  <c r="FP237" i="11"/>
  <c r="GI164" i="11"/>
  <c r="CA259" i="11"/>
  <c r="EJ72" i="11"/>
  <c r="BG243" i="11"/>
  <c r="FG115" i="11"/>
  <c r="CM74" i="11"/>
  <c r="CC46" i="11"/>
  <c r="CT126" i="11"/>
  <c r="CO51" i="11"/>
  <c r="FL207" i="11"/>
  <c r="FQ245" i="11"/>
  <c r="EK313" i="11"/>
  <c r="BF96" i="11"/>
  <c r="CM209" i="11"/>
  <c r="DV225" i="11"/>
  <c r="ID303" i="11"/>
  <c r="FQ220" i="11"/>
  <c r="CS148" i="11"/>
  <c r="CE110" i="11"/>
  <c r="CW246" i="11"/>
  <c r="FQ265" i="11"/>
  <c r="EI341" i="11"/>
  <c r="GI218" i="11"/>
  <c r="CB180" i="11"/>
  <c r="EK345" i="11"/>
  <c r="BL196" i="11"/>
  <c r="GK173" i="11"/>
  <c r="BH188" i="11"/>
  <c r="FI185" i="11"/>
  <c r="FN330" i="11"/>
  <c r="BK46" i="11"/>
  <c r="CR43" i="11"/>
  <c r="CQ225" i="11"/>
  <c r="BH48" i="11"/>
  <c r="FJ345" i="11"/>
  <c r="GO262" i="11"/>
  <c r="BD85" i="11"/>
  <c r="CS10" i="11"/>
  <c r="BJ230" i="11"/>
  <c r="FK226" i="11"/>
  <c r="IH2" i="11"/>
  <c r="BK132" i="11"/>
  <c r="CD237" i="11"/>
  <c r="GJ344" i="11"/>
  <c r="IC63" i="11"/>
  <c r="CO318" i="11"/>
  <c r="CC314" i="11"/>
  <c r="BM50" i="11"/>
  <c r="CJ104" i="11"/>
  <c r="BE45" i="11"/>
  <c r="CV41" i="11"/>
  <c r="CM144" i="11"/>
  <c r="GL55" i="11"/>
  <c r="CM174" i="11"/>
  <c r="BG79" i="11"/>
  <c r="GJ9" i="11"/>
  <c r="BH337" i="11"/>
  <c r="IF77" i="11"/>
  <c r="CS29" i="11"/>
  <c r="FK215" i="11"/>
  <c r="ER154" i="11"/>
  <c r="CD133" i="11"/>
  <c r="GE154" i="11"/>
  <c r="CA282" i="11"/>
  <c r="CJ322" i="11"/>
  <c r="BZ242" i="11"/>
  <c r="FH3" i="11"/>
  <c r="CJ168" i="11"/>
  <c r="CM295" i="11"/>
  <c r="EL232" i="11"/>
  <c r="BG59" i="11"/>
  <c r="CE261" i="11"/>
  <c r="GJ172" i="11"/>
  <c r="BJ162" i="11"/>
  <c r="CC280" i="11"/>
  <c r="CA279" i="11"/>
  <c r="FR349" i="11"/>
  <c r="BI246" i="11"/>
  <c r="CK232" i="11"/>
  <c r="CN66" i="11"/>
  <c r="DJ269" i="11"/>
  <c r="BH117" i="11"/>
  <c r="DZ155" i="11"/>
  <c r="CS143" i="11"/>
  <c r="BC42" i="11"/>
  <c r="FM351" i="11"/>
  <c r="FL9" i="11"/>
  <c r="CQ102" i="11"/>
  <c r="FJ334" i="11"/>
  <c r="CV176" i="11"/>
  <c r="EQ172" i="11"/>
  <c r="BN332" i="11"/>
  <c r="CM149" i="11"/>
  <c r="GI53" i="11"/>
  <c r="FM338" i="11"/>
  <c r="CH318" i="11"/>
  <c r="GJ218" i="11"/>
  <c r="BG99" i="11"/>
  <c r="GN28" i="11"/>
  <c r="DV35" i="11"/>
  <c r="GI254" i="11"/>
  <c r="BM43" i="11"/>
  <c r="CT122" i="11"/>
  <c r="CC245" i="11"/>
  <c r="EN150" i="11"/>
  <c r="CW153" i="11"/>
  <c r="EL27" i="11"/>
  <c r="EB220" i="11"/>
  <c r="CQ4" i="11"/>
  <c r="FI337" i="11"/>
  <c r="FM216" i="11"/>
  <c r="FL230" i="11"/>
  <c r="ES285" i="11"/>
  <c r="BJ241" i="11"/>
  <c r="GJ287" i="11"/>
  <c r="GK233" i="11"/>
  <c r="CQ175" i="11"/>
  <c r="BC312" i="11"/>
  <c r="BJ348" i="11"/>
  <c r="EK149" i="11"/>
  <c r="CW57" i="11"/>
  <c r="CE286" i="11"/>
  <c r="GK168" i="11"/>
  <c r="FM106" i="11"/>
  <c r="FG200" i="11"/>
  <c r="GM269" i="11"/>
  <c r="GO81" i="11"/>
  <c r="AD226" i="11"/>
  <c r="GN344" i="11"/>
  <c r="FL323" i="11"/>
  <c r="BE11" i="11"/>
  <c r="CV98" i="11"/>
  <c r="BD313" i="11"/>
  <c r="BI67" i="11"/>
  <c r="BE56" i="11"/>
  <c r="EL233" i="11"/>
  <c r="GG37" i="11"/>
  <c r="GJ151" i="11"/>
  <c r="BD67" i="11"/>
  <c r="CU262" i="11"/>
  <c r="GH44" i="11"/>
  <c r="FI27" i="11"/>
  <c r="CP290" i="11"/>
  <c r="BG306" i="11"/>
  <c r="BH346" i="11"/>
  <c r="CW37" i="11"/>
  <c r="EO109" i="11"/>
  <c r="GI85" i="11"/>
  <c r="CC173" i="11"/>
  <c r="EK304" i="11"/>
  <c r="CT241" i="11"/>
  <c r="GO63" i="11"/>
  <c r="GK343" i="11"/>
  <c r="EN204" i="11"/>
  <c r="EI324" i="11"/>
  <c r="BE148" i="11"/>
  <c r="BI302" i="11"/>
  <c r="CB48" i="11"/>
  <c r="GI253" i="11"/>
  <c r="DC255" i="11"/>
  <c r="CJ329" i="11"/>
  <c r="CK289" i="11"/>
  <c r="FL71" i="11"/>
  <c r="CB287" i="11"/>
  <c r="IE54" i="11"/>
  <c r="BD96" i="11"/>
  <c r="CR139" i="11"/>
  <c r="CR109" i="11"/>
  <c r="BG81" i="11"/>
  <c r="BG301" i="11"/>
  <c r="CO48" i="11"/>
  <c r="CO142" i="11"/>
  <c r="CA167" i="11"/>
  <c r="IA189" i="11"/>
  <c r="CD249" i="11"/>
  <c r="GF282" i="11"/>
  <c r="GJ217" i="11"/>
  <c r="ES113" i="11"/>
  <c r="CF182" i="11"/>
  <c r="EL164" i="11"/>
  <c r="FR275" i="11"/>
  <c r="IK233" i="11"/>
  <c r="BE226" i="11"/>
  <c r="EM89" i="11"/>
  <c r="CB262" i="11"/>
  <c r="CJ153" i="11"/>
  <c r="DG171" i="11"/>
  <c r="CU34" i="11"/>
  <c r="GE90" i="11"/>
  <c r="EP336" i="11"/>
  <c r="ES324" i="11"/>
  <c r="CA327" i="11"/>
  <c r="GM71" i="11"/>
  <c r="GE30" i="11"/>
  <c r="CP119" i="11"/>
  <c r="GO27" i="11"/>
  <c r="BI182" i="11"/>
  <c r="BM301" i="11"/>
  <c r="BI55" i="11"/>
  <c r="EQ184" i="11"/>
  <c r="BN324" i="11"/>
  <c r="CH150" i="11"/>
  <c r="ER228" i="11"/>
  <c r="CV35" i="11"/>
  <c r="ER243" i="11"/>
  <c r="FW293" i="11"/>
  <c r="GI223" i="11"/>
  <c r="BL107" i="11"/>
  <c r="CD170" i="11"/>
  <c r="CO64" i="11"/>
  <c r="BI59" i="11"/>
  <c r="GG338" i="11"/>
  <c r="FX139" i="11"/>
  <c r="GK171" i="11"/>
  <c r="FM48" i="11"/>
  <c r="EN324" i="11"/>
  <c r="GN300" i="11"/>
  <c r="EJ135" i="11"/>
  <c r="CB139" i="11"/>
  <c r="EL286" i="11"/>
  <c r="EJ323" i="11"/>
  <c r="DV263" i="11"/>
  <c r="GJ105" i="11"/>
  <c r="GM33" i="11"/>
  <c r="CF283" i="11"/>
  <c r="CJ217" i="11"/>
  <c r="DD103" i="11"/>
  <c r="DF80" i="11"/>
  <c r="DJ295" i="11"/>
  <c r="CV252" i="11"/>
  <c r="GF107" i="11"/>
  <c r="BC148" i="11"/>
  <c r="FK328" i="11"/>
  <c r="EN62" i="11"/>
  <c r="BE334" i="11"/>
  <c r="GF61" i="11"/>
  <c r="DC177" i="11"/>
  <c r="ER214" i="11"/>
  <c r="CD342" i="11"/>
  <c r="CP33" i="11"/>
  <c r="BB48" i="11"/>
  <c r="BC82" i="11"/>
  <c r="BE105" i="11"/>
  <c r="BN151" i="11"/>
  <c r="GO150" i="11"/>
  <c r="GP47" i="11"/>
  <c r="FI132" i="11"/>
  <c r="BM53" i="11"/>
  <c r="BJ69" i="11"/>
  <c r="CD208" i="11"/>
  <c r="IJ277" i="11"/>
  <c r="CJ235" i="11"/>
  <c r="CO52" i="11"/>
  <c r="DV342" i="11"/>
  <c r="ES155" i="11"/>
  <c r="CI281" i="11"/>
  <c r="CW3" i="11"/>
  <c r="BI331" i="11"/>
  <c r="CY281" i="11"/>
  <c r="DF258" i="11"/>
  <c r="CV107" i="11"/>
  <c r="GE227" i="11"/>
  <c r="EL158" i="11"/>
  <c r="FR169" i="11"/>
  <c r="BJ112" i="11"/>
  <c r="CO36" i="11"/>
  <c r="CN133" i="11"/>
  <c r="CK276" i="11"/>
  <c r="GE72" i="11"/>
  <c r="BK317" i="11"/>
  <c r="ER280" i="11"/>
  <c r="BJ74" i="11"/>
  <c r="CO104" i="11"/>
  <c r="CG202" i="11"/>
  <c r="BJ134" i="11"/>
  <c r="GL336" i="11"/>
  <c r="CF198" i="11"/>
  <c r="GN159" i="11"/>
  <c r="GH148" i="11"/>
  <c r="DV124" i="11"/>
  <c r="FR320" i="11"/>
  <c r="BD320" i="11"/>
  <c r="CD235" i="11"/>
  <c r="ES54" i="11"/>
  <c r="GN277" i="11"/>
  <c r="GG161" i="11"/>
  <c r="CA228" i="11"/>
  <c r="GP286" i="11"/>
  <c r="AD107" i="11"/>
  <c r="GK304" i="11"/>
  <c r="FX290" i="11"/>
  <c r="FZ267" i="11"/>
  <c r="BD168" i="11"/>
  <c r="CO153" i="11"/>
  <c r="CH231" i="11"/>
  <c r="EO57" i="11"/>
  <c r="DV289" i="11"/>
  <c r="GM268" i="11"/>
  <c r="BK48" i="11"/>
  <c r="ES265" i="11"/>
  <c r="CH275" i="11"/>
  <c r="CM119" i="11"/>
  <c r="GO350" i="11"/>
  <c r="CF120" i="11"/>
  <c r="EK83" i="11"/>
  <c r="GM244" i="11"/>
  <c r="DV87" i="11"/>
  <c r="FM242" i="11"/>
  <c r="IF168" i="11"/>
  <c r="BK166" i="11"/>
  <c r="BK135" i="11"/>
  <c r="EP262" i="11"/>
  <c r="GN121" i="11"/>
  <c r="EJ199" i="11"/>
  <c r="FJ44" i="11"/>
  <c r="GE241" i="11"/>
  <c r="CO103" i="11"/>
  <c r="ER86" i="11"/>
  <c r="GO78" i="11"/>
  <c r="FQ99" i="11"/>
  <c r="FG336" i="11"/>
  <c r="FJ30" i="11"/>
  <c r="FL278" i="11"/>
  <c r="FG92" i="11"/>
  <c r="FO68" i="11"/>
  <c r="FH311" i="11"/>
  <c r="FL158" i="11"/>
  <c r="ID65" i="11"/>
  <c r="FO87" i="11"/>
  <c r="BJ246" i="11"/>
  <c r="EJ79" i="11"/>
  <c r="CI67" i="11"/>
  <c r="FQ221" i="11"/>
  <c r="CX122" i="11"/>
  <c r="FP150" i="11"/>
  <c r="BE207" i="11"/>
  <c r="BM236" i="11"/>
  <c r="CN315" i="11"/>
  <c r="ID62" i="11"/>
  <c r="EK204" i="11"/>
  <c r="EI206" i="11"/>
  <c r="CR220" i="11"/>
  <c r="CT48" i="11"/>
  <c r="AD204" i="11"/>
  <c r="BD244" i="11"/>
  <c r="IF266" i="11"/>
  <c r="CM152" i="11"/>
  <c r="BG240" i="11"/>
  <c r="EL161" i="11"/>
  <c r="BF142" i="11"/>
  <c r="CE192" i="11"/>
  <c r="BH36" i="11"/>
  <c r="FP260" i="11"/>
  <c r="DJ289" i="11"/>
  <c r="CU100" i="11"/>
  <c r="FH228" i="11"/>
  <c r="FH99" i="11"/>
  <c r="CP199" i="11"/>
  <c r="BG293" i="11"/>
  <c r="CN161" i="11"/>
  <c r="EN147" i="11"/>
  <c r="ES199" i="11"/>
  <c r="AX319" i="11"/>
  <c r="GK205" i="11"/>
  <c r="GN167" i="11"/>
  <c r="CO136" i="11"/>
  <c r="BK130" i="11"/>
  <c r="BG166" i="11"/>
  <c r="CT205" i="11"/>
  <c r="FI225" i="11"/>
  <c r="GE165" i="11"/>
  <c r="BE61" i="11"/>
  <c r="DV111" i="11"/>
  <c r="GN127" i="11"/>
  <c r="FP86" i="11"/>
  <c r="CR143" i="11"/>
  <c r="EJ218" i="11"/>
  <c r="BH176" i="11"/>
  <c r="CR41" i="11"/>
  <c r="GE163" i="11"/>
  <c r="FO247" i="11"/>
  <c r="CU199" i="11"/>
  <c r="BB333" i="11"/>
  <c r="CM216" i="11"/>
  <c r="GG350" i="11"/>
  <c r="EN285" i="11"/>
  <c r="CV50" i="11"/>
  <c r="CN78" i="11"/>
  <c r="BD38" i="11"/>
  <c r="GH347" i="11"/>
  <c r="BK29" i="11"/>
  <c r="BC113" i="11"/>
  <c r="BJ55" i="11"/>
  <c r="FH67" i="11"/>
  <c r="FQ205" i="11"/>
  <c r="GJ310" i="11"/>
  <c r="BK213" i="11"/>
  <c r="CU291" i="11"/>
  <c r="GL2" i="11"/>
  <c r="FK333" i="11"/>
  <c r="CP180" i="11"/>
  <c r="FN327" i="11"/>
  <c r="BM152" i="11"/>
  <c r="BG154" i="11"/>
  <c r="CS165" i="11"/>
  <c r="IC292" i="11"/>
  <c r="GG154" i="11"/>
  <c r="GM334" i="11"/>
  <c r="CT46" i="11"/>
  <c r="FO7" i="11"/>
  <c r="BN103" i="11"/>
  <c r="BM206" i="11"/>
  <c r="IG305" i="11"/>
  <c r="FH30" i="11"/>
  <c r="DV327" i="11"/>
  <c r="GN302" i="11"/>
  <c r="BD270" i="11"/>
  <c r="BK72" i="11"/>
  <c r="GM339" i="11"/>
  <c r="CM336" i="11"/>
  <c r="CQ157" i="11"/>
  <c r="FN244" i="11"/>
  <c r="GK155" i="11"/>
  <c r="CF305" i="11"/>
  <c r="FQ90" i="11"/>
  <c r="CM285" i="11"/>
  <c r="CW160" i="11"/>
  <c r="GL52" i="11"/>
  <c r="CV292" i="11"/>
  <c r="BE322" i="11"/>
  <c r="CK286" i="11"/>
  <c r="ED158" i="11"/>
  <c r="GF304" i="11"/>
  <c r="BN344" i="11"/>
  <c r="CU232" i="11"/>
  <c r="IH4" i="11"/>
  <c r="BK320" i="11"/>
  <c r="GH117" i="11"/>
  <c r="FO72" i="11"/>
  <c r="FL191" i="11"/>
  <c r="BK243" i="11"/>
  <c r="ED301" i="11"/>
  <c r="FL240" i="11"/>
  <c r="EM264" i="11"/>
  <c r="GK241" i="11"/>
  <c r="BI171" i="11"/>
  <c r="DJ282" i="11"/>
  <c r="FR92" i="11"/>
  <c r="ID8" i="11"/>
  <c r="ER11" i="11"/>
  <c r="GG316" i="11"/>
  <c r="CM55" i="11"/>
  <c r="BF126" i="11"/>
  <c r="IH208" i="11"/>
  <c r="FH219" i="11"/>
  <c r="BD273" i="11"/>
  <c r="CR197" i="11"/>
  <c r="ER198" i="11"/>
  <c r="FQ77" i="11"/>
  <c r="BC170" i="11"/>
  <c r="BG223" i="11"/>
  <c r="FJ205" i="11"/>
  <c r="DY241" i="11"/>
  <c r="BM339" i="11"/>
  <c r="DV203" i="11"/>
  <c r="CR345" i="11"/>
  <c r="BE246" i="11"/>
  <c r="BB310" i="11"/>
  <c r="FP65" i="11"/>
  <c r="BI276" i="11"/>
  <c r="IH162" i="11"/>
  <c r="EC333" i="11"/>
  <c r="FH7" i="11"/>
  <c r="GF270" i="11"/>
  <c r="GM40" i="11"/>
  <c r="EH54" i="11"/>
  <c r="GH275" i="11"/>
  <c r="CN69" i="11"/>
  <c r="GO322" i="11"/>
  <c r="CM117" i="11"/>
  <c r="AD118" i="11"/>
  <c r="BG336" i="11"/>
  <c r="CQ118" i="11"/>
  <c r="CK133" i="11"/>
  <c r="BM147" i="11"/>
  <c r="GH277" i="11"/>
  <c r="GJ81" i="11"/>
  <c r="DV45" i="11"/>
  <c r="CD218" i="11"/>
  <c r="BJ209" i="11"/>
  <c r="GJ27" i="11"/>
  <c r="CU80" i="11"/>
  <c r="CQ219" i="11"/>
  <c r="BB81" i="11"/>
  <c r="CO85" i="11"/>
  <c r="CR30" i="11"/>
  <c r="FH329" i="11"/>
  <c r="CH232" i="11"/>
  <c r="CT52" i="11"/>
  <c r="BI190" i="11"/>
  <c r="CC317" i="11"/>
  <c r="CV172" i="11"/>
  <c r="CS349" i="11"/>
  <c r="EG153" i="11"/>
  <c r="CS191" i="11"/>
  <c r="BI149" i="11"/>
  <c r="BC57" i="11"/>
  <c r="GO296" i="11"/>
  <c r="GH115" i="11"/>
  <c r="BD302" i="11"/>
  <c r="FN45" i="11"/>
  <c r="IG70" i="11"/>
  <c r="FO96" i="11"/>
  <c r="CW161" i="11"/>
  <c r="FJ224" i="11"/>
  <c r="EJ297" i="11"/>
  <c r="CA110" i="11"/>
  <c r="CN35" i="11"/>
  <c r="IE102" i="11"/>
  <c r="CM179" i="11"/>
  <c r="BF264" i="11"/>
  <c r="FM67" i="11"/>
  <c r="CS123" i="11"/>
  <c r="CB152" i="11"/>
  <c r="BD99" i="11"/>
  <c r="BL54" i="11"/>
  <c r="CL63" i="11"/>
  <c r="GF269" i="11"/>
  <c r="BK223" i="11"/>
  <c r="CA66" i="11"/>
  <c r="GI333" i="11"/>
  <c r="DJ242" i="11"/>
  <c r="BM160" i="11"/>
  <c r="GH346" i="11"/>
  <c r="AD141" i="11"/>
  <c r="FG199" i="11"/>
  <c r="BG268" i="11"/>
  <c r="GP195" i="11"/>
  <c r="CU116" i="11"/>
  <c r="FH236" i="11"/>
  <c r="BD235" i="11"/>
  <c r="BJ118" i="11"/>
  <c r="GO215" i="11"/>
  <c r="FP129" i="11"/>
  <c r="IH181" i="11"/>
  <c r="EJ219" i="11"/>
  <c r="FL94" i="11"/>
  <c r="FQ250" i="11"/>
  <c r="CF226" i="11"/>
  <c r="CV300" i="11"/>
  <c r="FO50" i="11"/>
  <c r="GH124" i="11"/>
  <c r="GJ87" i="11"/>
  <c r="CO57" i="11"/>
  <c r="GI338" i="11"/>
  <c r="CV163" i="11"/>
  <c r="CO303" i="11"/>
  <c r="EQ271" i="11"/>
  <c r="BJ287" i="11"/>
  <c r="FM295" i="11"/>
  <c r="FP274" i="11"/>
  <c r="BH110" i="11"/>
  <c r="IJ4" i="11"/>
  <c r="FH89" i="11"/>
  <c r="IA152" i="11"/>
  <c r="FN255" i="11"/>
  <c r="FJ132" i="11"/>
  <c r="FL248" i="11"/>
  <c r="BE188" i="11"/>
  <c r="FM211" i="11"/>
  <c r="CW152" i="11"/>
  <c r="ID135" i="11"/>
  <c r="CT175" i="11"/>
  <c r="BI47" i="11"/>
  <c r="BC270" i="11"/>
  <c r="DV138" i="11"/>
  <c r="GN339" i="11"/>
  <c r="CU260" i="11"/>
  <c r="EI83" i="11"/>
  <c r="CR332" i="11"/>
  <c r="FI332" i="11"/>
  <c r="EQ126" i="11"/>
  <c r="CN205" i="11"/>
  <c r="BH239" i="11"/>
  <c r="BJ100" i="11"/>
  <c r="FL121" i="11"/>
  <c r="AD224" i="11"/>
  <c r="CK29" i="11"/>
  <c r="BD182" i="11"/>
  <c r="CU108" i="11"/>
  <c r="GO326" i="11"/>
  <c r="EQ171" i="11"/>
  <c r="FP224" i="11"/>
  <c r="BG170" i="11"/>
  <c r="CR86" i="11"/>
  <c r="GH340" i="11"/>
  <c r="FQ193" i="11"/>
  <c r="FJ34" i="11"/>
  <c r="ER79" i="11"/>
  <c r="IK158" i="11"/>
  <c r="BJ59" i="11"/>
  <c r="GL251" i="11"/>
  <c r="CE82" i="11"/>
  <c r="IH50" i="11"/>
  <c r="GK264" i="11"/>
  <c r="IC331" i="11"/>
  <c r="EE226" i="11"/>
  <c r="CS164" i="11"/>
  <c r="GL288" i="11"/>
  <c r="CO43" i="11"/>
  <c r="FP330" i="11"/>
  <c r="CQ184" i="11"/>
  <c r="GL213" i="11"/>
  <c r="FO3" i="11"/>
  <c r="ER318" i="11"/>
  <c r="BD334" i="11"/>
  <c r="BE339" i="11"/>
  <c r="CW86" i="11"/>
  <c r="CI245" i="11"/>
  <c r="FO190" i="11"/>
  <c r="CV119" i="11"/>
  <c r="GM85" i="11"/>
  <c r="BJ263" i="11"/>
  <c r="BE338" i="11"/>
  <c r="CA29" i="11"/>
  <c r="GJ236" i="11"/>
  <c r="GM350" i="11"/>
  <c r="BF32" i="11"/>
  <c r="ID183" i="11"/>
  <c r="CO310" i="11"/>
  <c r="CT268" i="11"/>
  <c r="GO79" i="11"/>
  <c r="FI280" i="11"/>
  <c r="CP348" i="11"/>
  <c r="EL339" i="11"/>
  <c r="DV76" i="11"/>
  <c r="BL285" i="11"/>
  <c r="IK196" i="11"/>
  <c r="CE75" i="11"/>
  <c r="FQ340" i="11"/>
  <c r="BI169" i="11"/>
  <c r="CW248" i="11"/>
  <c r="FH173" i="11"/>
  <c r="CS136" i="11"/>
  <c r="EJ54" i="11"/>
  <c r="FM44" i="11"/>
  <c r="FJ214" i="11"/>
  <c r="CT336" i="11"/>
  <c r="HB167" i="11"/>
  <c r="FI275" i="11"/>
  <c r="GL58" i="11"/>
  <c r="CQ193" i="11"/>
  <c r="BJ307" i="11"/>
  <c r="CQ350" i="11"/>
  <c r="DZ41" i="11"/>
  <c r="GO264" i="11"/>
  <c r="FO331" i="11"/>
  <c r="CP309" i="11"/>
  <c r="GG103" i="11"/>
  <c r="ER254" i="11"/>
  <c r="DY114" i="11"/>
  <c r="FQ276" i="11"/>
  <c r="CJ280" i="11"/>
  <c r="CP229" i="11"/>
  <c r="FP341" i="11"/>
  <c r="EM33" i="11"/>
  <c r="BG43" i="11"/>
  <c r="GF243" i="11"/>
  <c r="GJ219" i="11"/>
  <c r="EK126" i="11"/>
  <c r="CP251" i="11"/>
  <c r="EK2" i="11"/>
  <c r="BI210" i="11"/>
  <c r="FQ179" i="11"/>
  <c r="EJ105" i="11"/>
  <c r="BJ31" i="11"/>
  <c r="CT213" i="11"/>
  <c r="GL156" i="11"/>
  <c r="CP228" i="11"/>
  <c r="GJ334" i="11"/>
  <c r="CW304" i="11"/>
  <c r="BL336" i="11"/>
  <c r="GH284" i="11"/>
  <c r="DV27" i="11"/>
  <c r="IC303" i="11"/>
  <c r="CN131" i="11"/>
  <c r="GE35" i="11"/>
  <c r="BI291" i="11"/>
  <c r="BF213" i="11"/>
  <c r="GG345" i="11"/>
  <c r="IH44" i="11"/>
  <c r="BM171" i="11"/>
  <c r="GO258" i="11"/>
  <c r="CO215" i="11"/>
  <c r="BN69" i="11"/>
  <c r="FL281" i="11"/>
  <c r="CM53" i="11"/>
  <c r="CW312" i="11"/>
  <c r="CS274" i="11"/>
  <c r="DV136" i="11"/>
  <c r="FP300" i="11"/>
  <c r="FR220" i="11"/>
  <c r="DZ112" i="11"/>
  <c r="FM299" i="11"/>
  <c r="BG279" i="11"/>
  <c r="GI348" i="11"/>
  <c r="GO300" i="11"/>
  <c r="CP55" i="11"/>
  <c r="CD163" i="11"/>
  <c r="CR253" i="11"/>
  <c r="CI322" i="11"/>
  <c r="CU148" i="11"/>
  <c r="CP249" i="11"/>
  <c r="CO270" i="11"/>
  <c r="BF260" i="11"/>
  <c r="GO344" i="11"/>
  <c r="FK56" i="11"/>
  <c r="GH312" i="11"/>
  <c r="CW181" i="11"/>
  <c r="GI163" i="11"/>
  <c r="GE209" i="11"/>
  <c r="BJ212" i="11"/>
  <c r="BI100" i="11"/>
  <c r="BC303" i="11"/>
  <c r="EJ292" i="11"/>
  <c r="FQ113" i="11"/>
  <c r="FN190" i="11"/>
  <c r="CN117" i="11"/>
  <c r="FO47" i="11"/>
  <c r="BE168" i="11"/>
  <c r="BM235" i="11"/>
  <c r="FK329" i="11"/>
  <c r="DV325" i="11"/>
  <c r="ES62" i="11"/>
  <c r="BE306" i="11"/>
  <c r="BG39" i="11"/>
  <c r="CW65" i="11"/>
  <c r="BG215" i="11"/>
  <c r="BL338" i="11"/>
  <c r="GG319" i="11"/>
  <c r="DB74" i="11"/>
  <c r="BJ73" i="11"/>
  <c r="CR68" i="11"/>
  <c r="GI32" i="11"/>
  <c r="GE186" i="11"/>
  <c r="GK214" i="11"/>
  <c r="GE222" i="11"/>
  <c r="BL279" i="11"/>
  <c r="CW203" i="11"/>
  <c r="CD199" i="11"/>
  <c r="GF29" i="11"/>
  <c r="FM61" i="11"/>
  <c r="EQ254" i="11"/>
  <c r="CH47" i="11"/>
  <c r="CP279" i="11"/>
  <c r="EQ301" i="11"/>
  <c r="ER326" i="11"/>
  <c r="IA183" i="11"/>
  <c r="CT197" i="11"/>
  <c r="GJ189" i="11"/>
  <c r="GO139" i="11"/>
  <c r="GG194" i="11"/>
  <c r="CV194" i="11"/>
  <c r="BH177" i="11"/>
  <c r="EK48" i="11"/>
  <c r="BJ351" i="11"/>
  <c r="IC328" i="11"/>
  <c r="CN71" i="11"/>
  <c r="FJ249" i="11"/>
  <c r="CF324" i="11"/>
  <c r="GM247" i="11"/>
  <c r="AD193" i="11"/>
  <c r="ID89" i="11"/>
  <c r="GJ88" i="11"/>
  <c r="BK304" i="11"/>
  <c r="CB86" i="11"/>
  <c r="GA258" i="11"/>
  <c r="CI243" i="11"/>
  <c r="BK33" i="11"/>
  <c r="EQ293" i="11"/>
  <c r="BE87" i="11"/>
  <c r="BJ191" i="11"/>
  <c r="EO79" i="11"/>
  <c r="BJ156" i="11"/>
  <c r="CK327" i="11"/>
  <c r="GM188" i="11"/>
  <c r="CO105" i="11"/>
  <c r="CT319" i="11"/>
  <c r="BB181" i="11"/>
  <c r="FQ108" i="11"/>
  <c r="BG205" i="11"/>
  <c r="CN49" i="11"/>
  <c r="GN42" i="11"/>
  <c r="BK211" i="11"/>
  <c r="BE90" i="11"/>
  <c r="CB296" i="11"/>
  <c r="CW11" i="11"/>
  <c r="BC128" i="11"/>
  <c r="BH124" i="11"/>
  <c r="BF111" i="11"/>
  <c r="GO311" i="11"/>
  <c r="CA312" i="11"/>
  <c r="EM318" i="11"/>
  <c r="BF93" i="11"/>
  <c r="ID68" i="11"/>
  <c r="CH324" i="11"/>
  <c r="GJ279" i="11"/>
  <c r="GL104" i="11"/>
  <c r="CE302" i="11"/>
  <c r="FK94" i="11"/>
  <c r="GH29" i="11"/>
  <c r="GJ259" i="11"/>
  <c r="HB162" i="11"/>
  <c r="CC75" i="11"/>
  <c r="CC152" i="11"/>
  <c r="DV227" i="11"/>
  <c r="CJ315" i="11"/>
  <c r="EO238" i="11"/>
  <c r="FI288" i="11"/>
  <c r="DW118" i="11"/>
  <c r="CQ11" i="11"/>
  <c r="AD262" i="11"/>
  <c r="CO168" i="11"/>
  <c r="BC332" i="11"/>
  <c r="EL93" i="11"/>
  <c r="CR10" i="11"/>
  <c r="BC289" i="11"/>
  <c r="CA285" i="11"/>
  <c r="BG232" i="11"/>
  <c r="CT54" i="11"/>
  <c r="IA64" i="11"/>
  <c r="BM62" i="11"/>
  <c r="BL79" i="11"/>
  <c r="ES175" i="11"/>
  <c r="BB97" i="11"/>
  <c r="BL309" i="11"/>
  <c r="BD269" i="11"/>
  <c r="BM231" i="11"/>
  <c r="ID107" i="11"/>
  <c r="BG259" i="11"/>
  <c r="CY54" i="11"/>
  <c r="CN214" i="11"/>
  <c r="EO80" i="11"/>
  <c r="BF104" i="11"/>
  <c r="CK298" i="11"/>
  <c r="GN222" i="11"/>
  <c r="CF331" i="11"/>
  <c r="GN182" i="11"/>
  <c r="CW42" i="11"/>
  <c r="CP170" i="11"/>
  <c r="GF286" i="11"/>
  <c r="BM332" i="11"/>
  <c r="GL325" i="11"/>
  <c r="CN92" i="11"/>
  <c r="FN137" i="11"/>
  <c r="AD327" i="11"/>
  <c r="CN77" i="11"/>
  <c r="CV146" i="11"/>
  <c r="BE251" i="11"/>
  <c r="CW59" i="11"/>
  <c r="GI43" i="11"/>
  <c r="GN35" i="11"/>
  <c r="CE320" i="11"/>
  <c r="BJ167" i="11"/>
  <c r="EN166" i="11"/>
  <c r="CG282" i="11"/>
  <c r="BN283" i="11"/>
  <c r="CO216" i="11"/>
  <c r="CS112" i="11"/>
  <c r="CU339" i="11"/>
  <c r="GN296" i="11"/>
  <c r="BD226" i="11"/>
  <c r="FL143" i="11"/>
  <c r="CT99" i="11"/>
  <c r="CA317" i="11"/>
  <c r="EK213" i="11"/>
  <c r="BI101" i="11"/>
  <c r="BB221" i="11"/>
  <c r="GI251" i="11"/>
  <c r="BG28" i="11"/>
  <c r="CS50" i="11"/>
  <c r="AD239" i="11"/>
  <c r="ES57" i="11"/>
  <c r="BE335" i="11"/>
  <c r="CP147" i="11"/>
  <c r="BF115" i="11"/>
  <c r="CV344" i="11"/>
  <c r="DJ288" i="11"/>
  <c r="FG252" i="11"/>
  <c r="DJ296" i="11"/>
  <c r="FJ225" i="11"/>
  <c r="AD188" i="11"/>
  <c r="EO202" i="11"/>
  <c r="FH158" i="11"/>
  <c r="GH104" i="11"/>
  <c r="BI328" i="11"/>
  <c r="FL84" i="11"/>
  <c r="BJ308" i="11"/>
  <c r="EQ334" i="11"/>
  <c r="BC143" i="11"/>
  <c r="AD225" i="11"/>
  <c r="CQ263" i="11"/>
  <c r="CB265" i="11"/>
  <c r="GM94" i="11"/>
  <c r="CK181" i="11"/>
  <c r="CM239" i="11"/>
  <c r="AD238" i="11"/>
  <c r="GL212" i="11"/>
  <c r="CU49" i="11"/>
  <c r="BL310" i="11"/>
  <c r="CP331" i="11"/>
  <c r="FM259" i="11"/>
  <c r="CG162" i="11"/>
  <c r="EL179" i="11"/>
  <c r="BL230" i="11"/>
  <c r="CI282" i="11"/>
  <c r="GO60" i="11"/>
  <c r="AD347" i="11"/>
  <c r="GI65" i="11"/>
  <c r="GL242" i="11"/>
  <c r="GH33" i="11"/>
  <c r="FJ305" i="11"/>
  <c r="GK130" i="11"/>
  <c r="FG168" i="11"/>
  <c r="IH45" i="11"/>
  <c r="EK66" i="11"/>
  <c r="CC70" i="11"/>
  <c r="DV183" i="11"/>
  <c r="GI287" i="11"/>
  <c r="CO37" i="11"/>
  <c r="GH291" i="11"/>
  <c r="GH185" i="11"/>
  <c r="AD129" i="11"/>
  <c r="FN275" i="11"/>
  <c r="CS113" i="11"/>
  <c r="GF306" i="11"/>
  <c r="BJ304" i="11"/>
  <c r="GG298" i="11"/>
  <c r="CR297" i="11"/>
  <c r="GG284" i="11"/>
  <c r="GJ54" i="11"/>
  <c r="BE318" i="11"/>
  <c r="GF302" i="11"/>
  <c r="BG242" i="11"/>
  <c r="DV162" i="11"/>
  <c r="FL184" i="11"/>
  <c r="CR157" i="11"/>
  <c r="FM346" i="11"/>
  <c r="CS186" i="11"/>
  <c r="ES304" i="11"/>
  <c r="CJ343" i="11"/>
  <c r="CY231" i="11"/>
  <c r="GF66" i="11"/>
  <c r="FR228" i="11"/>
  <c r="CG348" i="11"/>
  <c r="BD207" i="11"/>
  <c r="CQ248" i="11"/>
  <c r="FR144" i="11"/>
  <c r="GN211" i="11"/>
  <c r="BJ2" i="11"/>
  <c r="IJ197" i="11"/>
  <c r="DV204" i="11"/>
  <c r="BN128" i="11"/>
  <c r="GK89" i="11"/>
  <c r="IA39" i="11"/>
  <c r="IF6" i="11"/>
  <c r="BI29" i="11"/>
  <c r="EP344" i="11"/>
  <c r="GK280" i="11"/>
  <c r="CG58" i="11"/>
  <c r="BD241" i="11"/>
  <c r="EQ107" i="11"/>
  <c r="ER237" i="11"/>
  <c r="GM293" i="11"/>
  <c r="GF253" i="11"/>
  <c r="GG307" i="11"/>
  <c r="DW220" i="11"/>
  <c r="BE31" i="11"/>
  <c r="FN167" i="11"/>
  <c r="FN124" i="11"/>
  <c r="FQ213" i="11"/>
  <c r="CV42" i="11"/>
  <c r="BG252" i="11"/>
  <c r="FU241" i="11"/>
  <c r="CG329" i="11"/>
  <c r="EO62" i="11"/>
  <c r="FM133" i="11"/>
  <c r="EF41" i="11"/>
  <c r="GH282" i="11"/>
  <c r="GF334" i="11"/>
  <c r="CV307" i="11"/>
  <c r="ES34" i="11"/>
  <c r="ER186" i="11"/>
  <c r="EM84" i="11"/>
  <c r="BK28" i="11"/>
  <c r="CN218" i="11"/>
  <c r="BL84" i="11"/>
  <c r="GP50" i="11"/>
  <c r="BJ200" i="11"/>
  <c r="EQ58" i="11"/>
  <c r="FM195" i="11"/>
  <c r="BD332" i="11"/>
  <c r="GF177" i="11"/>
  <c r="CN56" i="11"/>
  <c r="CN300" i="11"/>
  <c r="FO276" i="11"/>
  <c r="EM46" i="11"/>
  <c r="CB249" i="11"/>
  <c r="FK322" i="11"/>
  <c r="GK338" i="11"/>
  <c r="AD78" i="11"/>
  <c r="CN221" i="11"/>
  <c r="CH53" i="11"/>
  <c r="CD272" i="11"/>
  <c r="GG81" i="11"/>
  <c r="BC35" i="11"/>
  <c r="CF290" i="11"/>
  <c r="BF86" i="11"/>
  <c r="IE69" i="11"/>
  <c r="BM229" i="11"/>
  <c r="FG50" i="11"/>
  <c r="CQ129" i="11"/>
  <c r="DV101" i="11"/>
  <c r="FK288" i="11"/>
  <c r="CN3" i="11"/>
  <c r="FI79" i="11"/>
  <c r="BN277" i="11"/>
  <c r="CV45" i="11"/>
  <c r="BG231" i="11"/>
  <c r="BK47" i="11"/>
  <c r="ED345" i="11"/>
  <c r="BB272" i="11"/>
  <c r="CM91" i="11"/>
  <c r="BD117" i="11"/>
  <c r="DJ203" i="11"/>
  <c r="IH287" i="11"/>
  <c r="IF235" i="11"/>
  <c r="ES241" i="11"/>
  <c r="CW9" i="11"/>
  <c r="EM156" i="11"/>
  <c r="CS129" i="11"/>
  <c r="BD157" i="11"/>
  <c r="CU268" i="11"/>
  <c r="BK59" i="11"/>
  <c r="CS169" i="11"/>
  <c r="CW39" i="11"/>
  <c r="GM277" i="11"/>
  <c r="BJ181" i="11"/>
  <c r="EN332" i="11"/>
  <c r="GI272" i="11"/>
  <c r="FQ168" i="11"/>
  <c r="AD288" i="11"/>
  <c r="BI83" i="11"/>
  <c r="IK251" i="11"/>
  <c r="BM83" i="11"/>
  <c r="AD145" i="11"/>
  <c r="FM103" i="11"/>
  <c r="EO163" i="11"/>
  <c r="BI107" i="11"/>
  <c r="CU201" i="11"/>
  <c r="FH304" i="11"/>
  <c r="FR257" i="11"/>
  <c r="FJ235" i="11"/>
  <c r="CT291" i="11"/>
  <c r="GG351" i="11"/>
  <c r="CV321" i="11"/>
  <c r="GO214" i="11"/>
  <c r="CO342" i="11"/>
  <c r="DJ77" i="11"/>
  <c r="GJ100" i="11"/>
  <c r="CN305" i="11"/>
  <c r="FJ190" i="11"/>
  <c r="BK147" i="11"/>
  <c r="EQ38" i="11"/>
  <c r="GM149" i="11"/>
  <c r="EK75" i="11"/>
  <c r="CS4" i="11"/>
  <c r="DU262" i="11"/>
  <c r="AD269" i="11"/>
  <c r="CQ66" i="11"/>
  <c r="FH28" i="11"/>
  <c r="GH309" i="11"/>
  <c r="BN331" i="11"/>
  <c r="CS323" i="11"/>
  <c r="EL196" i="11"/>
  <c r="FH296" i="11"/>
  <c r="CU178" i="11"/>
  <c r="FO257" i="11"/>
  <c r="FM95" i="11"/>
  <c r="IK122" i="11"/>
  <c r="CW71" i="11"/>
  <c r="BK49" i="11"/>
  <c r="CI288" i="11"/>
  <c r="EJ276" i="11"/>
  <c r="IH220" i="11"/>
  <c r="EI229" i="11"/>
  <c r="BN27" i="11"/>
  <c r="FR336" i="11"/>
  <c r="GK212" i="11"/>
  <c r="FH229" i="11"/>
  <c r="CK234" i="11"/>
  <c r="BK332" i="11"/>
  <c r="BK32" i="11"/>
  <c r="BC81" i="11"/>
  <c r="GO283" i="11"/>
  <c r="CQ260" i="11"/>
  <c r="FL242" i="11"/>
  <c r="CN277" i="11"/>
  <c r="EB324" i="11"/>
  <c r="GE278" i="11"/>
  <c r="IH75" i="11"/>
  <c r="BE214" i="11"/>
  <c r="CP185" i="11"/>
  <c r="EN61" i="11"/>
  <c r="CA261" i="11"/>
  <c r="EB46" i="11"/>
  <c r="GP178" i="11"/>
  <c r="CV164" i="11"/>
  <c r="BL335" i="11"/>
  <c r="ES291" i="11"/>
  <c r="BE134" i="11"/>
  <c r="FO73" i="11"/>
  <c r="CN204" i="11"/>
  <c r="GJ268" i="11"/>
  <c r="GO152" i="11"/>
  <c r="CR191" i="11"/>
  <c r="DJ266" i="11"/>
  <c r="CM79" i="11"/>
  <c r="EN283" i="11"/>
  <c r="FK54" i="11"/>
  <c r="FK184" i="11"/>
  <c r="GE270" i="11"/>
  <c r="CN217" i="11"/>
  <c r="BD227" i="11"/>
  <c r="FK317" i="11"/>
  <c r="EG240" i="11"/>
  <c r="FJ113" i="11"/>
  <c r="BJ93" i="11"/>
  <c r="CS91" i="11"/>
  <c r="GH261" i="11"/>
  <c r="GI68" i="11"/>
  <c r="CA205" i="11"/>
  <c r="GN253" i="11"/>
  <c r="CK191" i="11"/>
  <c r="FI50" i="11"/>
  <c r="BB29" i="11"/>
  <c r="GG273" i="11"/>
  <c r="BE249" i="11"/>
  <c r="AD9" i="11"/>
  <c r="BM162" i="11"/>
  <c r="BL98" i="11"/>
  <c r="CK302" i="11"/>
  <c r="CA169" i="11"/>
  <c r="BL276" i="11"/>
  <c r="BF340" i="11"/>
  <c r="CR59" i="11"/>
  <c r="GO292" i="11"/>
  <c r="IA10" i="11"/>
  <c r="CR341" i="11"/>
  <c r="CE199" i="11"/>
  <c r="CP83" i="11"/>
  <c r="ER295" i="11"/>
  <c r="CF339" i="11"/>
  <c r="GI205" i="11"/>
  <c r="FP138" i="11"/>
  <c r="CV149" i="11"/>
  <c r="EP161" i="11"/>
  <c r="BL85" i="11"/>
  <c r="EA91" i="11"/>
  <c r="BM336" i="11"/>
  <c r="FG140" i="11"/>
  <c r="BL253" i="11"/>
  <c r="FN54" i="11"/>
  <c r="EK297" i="11"/>
  <c r="EJ309" i="11"/>
  <c r="EO199" i="11"/>
  <c r="EQ167" i="11"/>
  <c r="ER341" i="11"/>
  <c r="GF223" i="11"/>
  <c r="GG136" i="11"/>
  <c r="CI192" i="11"/>
  <c r="CB168" i="11"/>
  <c r="FL161" i="11"/>
  <c r="FN78" i="11"/>
  <c r="CI339" i="11"/>
  <c r="CQ60" i="11"/>
  <c r="EN267" i="11"/>
  <c r="EM296" i="11"/>
  <c r="GH40" i="11"/>
  <c r="EI65" i="11"/>
  <c r="CD288" i="11"/>
  <c r="GP291" i="11"/>
  <c r="BG264" i="11"/>
  <c r="GL271" i="11"/>
  <c r="BF247" i="11"/>
  <c r="GM126" i="11"/>
  <c r="CM73" i="11"/>
  <c r="CM4" i="11"/>
  <c r="DG130" i="11"/>
  <c r="BG298" i="11"/>
  <c r="IH228" i="11"/>
  <c r="GM239" i="11"/>
  <c r="FQ229" i="11"/>
  <c r="GM124" i="11"/>
  <c r="BM31" i="11"/>
  <c r="CE247" i="11"/>
  <c r="GG182" i="11"/>
  <c r="CG74" i="11"/>
  <c r="CA240" i="11"/>
  <c r="GE294" i="11"/>
  <c r="EK210" i="11"/>
  <c r="EI144" i="11"/>
  <c r="ER54" i="11"/>
  <c r="BB263" i="11"/>
  <c r="GO332" i="11"/>
  <c r="FM164" i="11"/>
  <c r="GO204" i="11"/>
  <c r="GG281" i="11"/>
  <c r="CF340" i="11"/>
  <c r="CB244" i="11"/>
  <c r="ER227" i="11"/>
  <c r="GM73" i="11"/>
  <c r="HN332" i="11"/>
  <c r="GP162" i="11"/>
  <c r="CQ283" i="11"/>
  <c r="EJ182" i="11"/>
  <c r="GE273" i="11"/>
  <c r="DF40" i="11"/>
  <c r="CW95" i="11"/>
  <c r="BK278" i="11"/>
  <c r="IF111" i="11"/>
  <c r="GK10" i="11"/>
  <c r="EI139" i="11"/>
  <c r="GP326" i="11"/>
  <c r="CD189" i="11"/>
  <c r="BL124" i="11"/>
  <c r="BN176" i="11"/>
  <c r="BL299" i="11"/>
  <c r="BL269" i="11"/>
  <c r="GK320" i="11"/>
  <c r="GL303" i="11"/>
  <c r="EO93" i="11"/>
  <c r="GO163" i="11"/>
  <c r="BL237" i="11"/>
  <c r="BK126" i="11"/>
  <c r="BM250" i="11"/>
  <c r="II225" i="11"/>
  <c r="BM90" i="11"/>
  <c r="CF167" i="11"/>
  <c r="CK267" i="11"/>
  <c r="BJ299" i="11"/>
  <c r="BI44" i="11"/>
  <c r="EO74" i="11"/>
  <c r="FL32" i="11"/>
  <c r="CF115" i="11"/>
  <c r="GE263" i="11"/>
  <c r="BC285" i="11"/>
  <c r="CM92" i="11"/>
  <c r="CU3" i="11"/>
  <c r="EQ71" i="11"/>
  <c r="CO75" i="11"/>
  <c r="BG325" i="11"/>
  <c r="CQ105" i="11"/>
  <c r="EQ310" i="11"/>
  <c r="GJ200" i="11"/>
  <c r="CJ71" i="11"/>
  <c r="DV108" i="11"/>
  <c r="BG337" i="11"/>
  <c r="GP279" i="11"/>
  <c r="GF275" i="11"/>
  <c r="CD328" i="11"/>
  <c r="BE186" i="11"/>
  <c r="GO340" i="11"/>
  <c r="II62" i="11"/>
  <c r="GM66" i="11"/>
  <c r="CP163" i="11"/>
  <c r="GF122" i="11"/>
  <c r="FJ258" i="11"/>
  <c r="CP81" i="11"/>
  <c r="BH304" i="11"/>
  <c r="CH242" i="11"/>
  <c r="DV167" i="11"/>
  <c r="GG171" i="11"/>
  <c r="BH259" i="11"/>
  <c r="CI147" i="11"/>
  <c r="GL137" i="11"/>
  <c r="CK104" i="11"/>
  <c r="EI45" i="11"/>
  <c r="AD266" i="11"/>
  <c r="BL132" i="11"/>
  <c r="AD329" i="11"/>
  <c r="DJ162" i="11"/>
  <c r="BK240" i="11"/>
  <c r="CB158" i="11"/>
  <c r="EP202" i="11"/>
  <c r="CC258" i="11"/>
  <c r="ER278" i="11"/>
  <c r="GH212" i="11"/>
  <c r="GO314" i="11"/>
  <c r="GL210" i="11"/>
  <c r="ID32" i="11"/>
  <c r="BJ266" i="11"/>
  <c r="GO266" i="11"/>
  <c r="GE59" i="11"/>
  <c r="BC205" i="11"/>
  <c r="FL120" i="11"/>
  <c r="EM117" i="11"/>
  <c r="BD203" i="11"/>
  <c r="ER173" i="11"/>
  <c r="DV250" i="11"/>
  <c r="FQ5" i="11"/>
  <c r="IF48" i="11"/>
  <c r="GG276" i="11"/>
  <c r="FJ130" i="11"/>
  <c r="CU271" i="11"/>
  <c r="FQ285" i="11"/>
  <c r="GN276" i="11"/>
  <c r="GM229" i="11"/>
  <c r="GH123" i="11"/>
  <c r="BL343" i="11"/>
  <c r="FN342" i="11"/>
  <c r="CR232" i="11"/>
  <c r="FG147" i="11"/>
  <c r="FG35" i="11"/>
  <c r="FO340" i="11"/>
  <c r="FI321" i="11"/>
  <c r="FO57" i="11"/>
  <c r="CS285" i="11"/>
  <c r="CQ43" i="11"/>
  <c r="GI227" i="11"/>
  <c r="FP52" i="11"/>
  <c r="GI104" i="11"/>
  <c r="BL248" i="11"/>
  <c r="EP291" i="11"/>
  <c r="GG241" i="11"/>
  <c r="CH96" i="11"/>
  <c r="GL81" i="11"/>
  <c r="CM33" i="11"/>
  <c r="BD162" i="11"/>
  <c r="BJ79" i="11"/>
  <c r="GN72" i="11"/>
  <c r="ES210" i="11"/>
  <c r="AD326" i="11"/>
  <c r="CI302" i="11"/>
  <c r="IA33" i="11"/>
  <c r="CO126" i="11"/>
  <c r="CR184" i="11"/>
  <c r="GH38" i="11"/>
  <c r="FM126" i="11"/>
  <c r="FG137" i="11"/>
  <c r="BE320" i="11"/>
  <c r="CV223" i="11"/>
  <c r="BG33" i="11"/>
  <c r="CQ285" i="11"/>
  <c r="CT43" i="11"/>
  <c r="CV84" i="11"/>
  <c r="IB230" i="11"/>
  <c r="GG333" i="11"/>
  <c r="BC331" i="11"/>
  <c r="II57" i="11"/>
  <c r="FL108" i="11"/>
  <c r="FI199" i="11"/>
  <c r="CS114" i="11"/>
  <c r="FN284" i="11"/>
  <c r="GJ166" i="11"/>
  <c r="CR242" i="11"/>
  <c r="FQ114" i="11"/>
  <c r="CN113" i="11"/>
  <c r="FI112" i="11"/>
  <c r="FH183" i="11"/>
  <c r="BG226" i="11"/>
  <c r="CP274" i="11"/>
  <c r="FN119" i="11"/>
  <c r="IK54" i="11"/>
  <c r="DJ237" i="11"/>
  <c r="CS301" i="11"/>
  <c r="EQ217" i="11"/>
  <c r="CF337" i="11"/>
  <c r="GK269" i="11"/>
  <c r="FK291" i="11"/>
  <c r="CN96" i="11"/>
  <c r="FK220" i="11"/>
  <c r="EO190" i="11"/>
  <c r="ER213" i="11"/>
  <c r="II38" i="11"/>
  <c r="CR336" i="11"/>
  <c r="CQ79" i="11"/>
  <c r="FQ346" i="11"/>
  <c r="EP329" i="11"/>
  <c r="BM269" i="11"/>
  <c r="BF192" i="11"/>
  <c r="IC200" i="11"/>
  <c r="CQ320" i="11"/>
  <c r="CM220" i="11"/>
  <c r="FP8" i="11"/>
  <c r="FP198" i="11"/>
  <c r="CS326" i="11"/>
  <c r="BK174" i="11"/>
  <c r="CR8" i="11"/>
  <c r="CQ325" i="11"/>
  <c r="GF216" i="11"/>
  <c r="GM261" i="11"/>
  <c r="BG209" i="11"/>
  <c r="FQ348" i="11"/>
  <c r="CS9" i="11"/>
  <c r="GL293" i="11"/>
  <c r="FR224" i="11"/>
  <c r="FH269" i="11"/>
  <c r="BC159" i="11"/>
  <c r="GE202" i="11"/>
  <c r="DJ74" i="11"/>
  <c r="EL340" i="11"/>
  <c r="GI54" i="11"/>
  <c r="FG306" i="11"/>
  <c r="IK102" i="11"/>
  <c r="BL136" i="11"/>
  <c r="GI280" i="11"/>
  <c r="CR163" i="11"/>
  <c r="GG52" i="11"/>
  <c r="EI101" i="11"/>
  <c r="CO252" i="11"/>
  <c r="CV132" i="11"/>
  <c r="CW333" i="11"/>
  <c r="DJ138" i="11"/>
  <c r="BK97" i="11"/>
  <c r="FQ83" i="11"/>
  <c r="GF128" i="11"/>
  <c r="FM33" i="11"/>
  <c r="EA241" i="11"/>
  <c r="FL291" i="11"/>
  <c r="FG128" i="11"/>
  <c r="CW91" i="11"/>
  <c r="BF44" i="11"/>
  <c r="GI79" i="11"/>
  <c r="FN305" i="11"/>
  <c r="BI110" i="11"/>
  <c r="BL346" i="11"/>
  <c r="FH141" i="11"/>
  <c r="FN95" i="11"/>
  <c r="CI300" i="11"/>
  <c r="FG271" i="11"/>
  <c r="ES60" i="11"/>
  <c r="FI3" i="11"/>
  <c r="CR129" i="11"/>
  <c r="GJ290" i="11"/>
  <c r="FG257" i="11"/>
  <c r="EI145" i="11"/>
  <c r="FK66" i="11"/>
  <c r="BB176" i="11"/>
  <c r="BL293" i="11"/>
  <c r="FO264" i="11"/>
  <c r="EQ317" i="11"/>
  <c r="BL159" i="11"/>
  <c r="BI194" i="11"/>
  <c r="FJ51" i="11"/>
  <c r="EN159" i="11"/>
  <c r="DV229" i="11"/>
  <c r="GF339" i="11"/>
  <c r="GH151" i="11"/>
  <c r="FQ223" i="11"/>
  <c r="EN110" i="11"/>
  <c r="GJ270" i="11"/>
  <c r="CS179" i="11"/>
  <c r="BD32" i="11"/>
  <c r="FL337" i="11"/>
  <c r="CR117" i="11"/>
  <c r="CA250" i="11"/>
  <c r="FO160" i="11"/>
  <c r="DV67" i="11"/>
  <c r="FG286" i="11"/>
  <c r="IH3" i="11"/>
  <c r="AD254" i="11"/>
  <c r="BE109" i="11"/>
  <c r="CD258" i="11"/>
  <c r="EQ37" i="11"/>
  <c r="EQ134" i="11"/>
  <c r="GN258" i="11"/>
  <c r="FG126" i="11"/>
  <c r="FM123" i="11"/>
  <c r="FJ56" i="11"/>
  <c r="BC287" i="11"/>
  <c r="EP79" i="11"/>
  <c r="CO59" i="11"/>
  <c r="EJ91" i="11"/>
  <c r="GK120" i="11"/>
  <c r="BI293" i="11"/>
  <c r="CV228" i="11"/>
  <c r="BE196" i="11"/>
  <c r="GO305" i="11"/>
  <c r="EE139" i="11"/>
  <c r="GN308" i="11"/>
  <c r="AD217" i="11"/>
  <c r="FJ104" i="11"/>
  <c r="CR77" i="11"/>
  <c r="CR62" i="11"/>
  <c r="FO97" i="11"/>
  <c r="BF156" i="11"/>
  <c r="IB35" i="11"/>
  <c r="FN289" i="11"/>
  <c r="CU78" i="11"/>
  <c r="BE219" i="11"/>
  <c r="IF245" i="11"/>
  <c r="EP126" i="11"/>
  <c r="GO169" i="11"/>
  <c r="FJ82" i="11"/>
  <c r="EI296" i="11"/>
  <c r="EM278" i="11"/>
  <c r="BH250" i="11"/>
  <c r="FH214" i="11"/>
  <c r="CI286" i="11"/>
  <c r="BK91" i="11"/>
  <c r="BG146" i="11"/>
  <c r="AD296" i="11"/>
  <c r="BM328" i="11"/>
  <c r="FO205" i="11"/>
  <c r="GF221" i="11"/>
  <c r="FQ175" i="11"/>
  <c r="CS111" i="11"/>
  <c r="IA52" i="11"/>
  <c r="GK284" i="11"/>
  <c r="DJ44" i="11"/>
  <c r="IB34" i="11"/>
  <c r="CF274" i="11"/>
  <c r="CN65" i="11"/>
  <c r="FK106" i="11"/>
  <c r="CP317" i="11"/>
  <c r="BF246" i="11"/>
  <c r="BM189" i="11"/>
  <c r="CV142" i="11"/>
  <c r="FQ210" i="11"/>
  <c r="BI225" i="11"/>
  <c r="BH182" i="11"/>
  <c r="FK129" i="11"/>
  <c r="BL263" i="11"/>
  <c r="AD147" i="11"/>
  <c r="BI209" i="11"/>
  <c r="GO33" i="11"/>
  <c r="FH345" i="11"/>
  <c r="BJ110" i="11"/>
  <c r="GF75" i="11"/>
  <c r="IC291" i="11"/>
  <c r="FL97" i="11"/>
  <c r="CM230" i="11"/>
  <c r="FO139" i="11"/>
  <c r="BC123" i="11"/>
  <c r="BB208" i="11"/>
  <c r="BI223" i="11"/>
  <c r="FM131" i="11"/>
  <c r="FK137" i="11"/>
  <c r="GJ120" i="11"/>
  <c r="CF121" i="11"/>
  <c r="FO27" i="11"/>
  <c r="EK91" i="11"/>
  <c r="II218" i="11"/>
  <c r="GH342" i="11"/>
  <c r="FP117" i="11"/>
  <c r="BF207" i="11"/>
  <c r="GL283" i="11"/>
  <c r="FP303" i="11"/>
  <c r="GL160" i="11"/>
  <c r="BL33" i="11"/>
  <c r="GI149" i="11"/>
  <c r="FG342" i="11"/>
  <c r="FN146" i="11"/>
  <c r="EK142" i="11"/>
  <c r="GK200" i="11"/>
  <c r="FM138" i="11"/>
  <c r="EQ95" i="11"/>
  <c r="ET341" i="11"/>
  <c r="GH331" i="11"/>
  <c r="BB220" i="11"/>
  <c r="FM306" i="11"/>
  <c r="CV152" i="11"/>
  <c r="CG112" i="11"/>
  <c r="GE315" i="11"/>
  <c r="BG195" i="11"/>
  <c r="CR165" i="11"/>
  <c r="BI228" i="11"/>
  <c r="HB188" i="11"/>
  <c r="GK258" i="11"/>
  <c r="BM114" i="11"/>
  <c r="EN281" i="11"/>
  <c r="BG246" i="11"/>
  <c r="CN331" i="11"/>
  <c r="IF272" i="11"/>
  <c r="FH40" i="11"/>
  <c r="FO159" i="11"/>
  <c r="EO246" i="11"/>
  <c r="FG138" i="11"/>
  <c r="CN309" i="11"/>
  <c r="BJ179" i="11"/>
  <c r="FQ264" i="11"/>
  <c r="FH137" i="11"/>
  <c r="BJ251" i="11"/>
  <c r="GE335" i="11"/>
  <c r="CW52" i="11"/>
  <c r="BL112" i="11"/>
  <c r="CR44" i="11"/>
  <c r="BC66" i="11"/>
  <c r="BM205" i="11"/>
  <c r="FK4" i="11"/>
  <c r="GN40" i="11"/>
  <c r="AD58" i="11"/>
  <c r="DV211" i="11"/>
  <c r="BL87" i="11"/>
  <c r="CN298" i="11"/>
  <c r="AD81" i="11"/>
  <c r="BB336" i="11"/>
  <c r="CN226" i="11"/>
  <c r="EJ306" i="11"/>
  <c r="CF343" i="11"/>
  <c r="GO291" i="11"/>
  <c r="BK89" i="11"/>
  <c r="FL175" i="11"/>
  <c r="IA139" i="11"/>
  <c r="CP62" i="11"/>
  <c r="DJ46" i="11"/>
  <c r="FI96" i="11"/>
  <c r="FP36" i="11"/>
  <c r="ER297" i="11"/>
  <c r="FM152" i="11"/>
  <c r="GH254" i="11"/>
  <c r="GK192" i="11"/>
  <c r="II170" i="11"/>
  <c r="BL332" i="11"/>
  <c r="BK275" i="11"/>
  <c r="BI104" i="11"/>
  <c r="GJ276" i="11"/>
  <c r="BC45" i="11"/>
  <c r="BL242" i="11"/>
  <c r="FH239" i="11"/>
  <c r="AD231" i="11"/>
  <c r="EF126" i="11"/>
  <c r="CA292" i="11"/>
  <c r="CT140" i="11"/>
  <c r="IH230" i="11"/>
  <c r="CU119" i="11"/>
  <c r="CT159" i="11"/>
  <c r="FO59" i="11"/>
  <c r="II250" i="11"/>
  <c r="FI129" i="11"/>
  <c r="IB85" i="11"/>
  <c r="BE97" i="11"/>
  <c r="FJ184" i="11"/>
  <c r="CO148" i="11"/>
  <c r="FH226" i="11"/>
  <c r="FK185" i="11"/>
  <c r="BH298" i="11"/>
  <c r="FR205" i="11"/>
  <c r="AD122" i="11"/>
  <c r="GG176" i="11"/>
  <c r="EI27" i="11"/>
  <c r="CO86" i="11"/>
  <c r="BE277" i="11"/>
  <c r="IC119" i="11"/>
  <c r="BB177" i="11"/>
  <c r="EO114" i="11"/>
  <c r="FJ267" i="11"/>
  <c r="FM27" i="11"/>
  <c r="FI49" i="11"/>
  <c r="FH95" i="11"/>
  <c r="CP2" i="11"/>
  <c r="CU330" i="11"/>
  <c r="GJ145" i="11"/>
  <c r="BD116" i="11"/>
  <c r="DJ209" i="11"/>
  <c r="DY168" i="11"/>
  <c r="IK140" i="11"/>
  <c r="FN113" i="11"/>
  <c r="CV104" i="11"/>
  <c r="ES240" i="11"/>
  <c r="BF223" i="11"/>
  <c r="BE64" i="11"/>
  <c r="CN350" i="11"/>
  <c r="CP210" i="11"/>
  <c r="CF259" i="11"/>
  <c r="GJ245" i="11"/>
  <c r="FR106" i="11"/>
  <c r="CO198" i="11"/>
  <c r="GM308" i="11"/>
  <c r="BG178" i="11"/>
  <c r="CR289" i="11"/>
  <c r="CG271" i="11"/>
  <c r="EJ62" i="11"/>
  <c r="BH168" i="11"/>
  <c r="CQ249" i="11"/>
  <c r="GG306" i="11"/>
  <c r="GJ184" i="11"/>
  <c r="FQ164" i="11"/>
  <c r="CM87" i="11"/>
  <c r="BH43" i="11"/>
  <c r="FK115" i="11"/>
  <c r="BI332" i="11"/>
  <c r="CV112" i="11"/>
  <c r="GH97" i="11"/>
  <c r="GP339" i="11"/>
  <c r="BF255" i="11"/>
  <c r="GI70" i="11"/>
  <c r="BM226" i="11"/>
  <c r="GK125" i="11"/>
  <c r="DG223" i="11"/>
  <c r="CQ275" i="11"/>
  <c r="GJ232" i="11"/>
  <c r="FM167" i="11"/>
  <c r="AD110" i="11"/>
  <c r="CW332" i="11"/>
  <c r="FL236" i="11"/>
  <c r="GK112" i="11"/>
  <c r="IG259" i="11"/>
  <c r="BM112" i="11"/>
  <c r="IE191" i="11"/>
  <c r="EK334" i="11"/>
  <c r="CV138" i="11"/>
  <c r="FG30" i="11"/>
  <c r="ER310" i="11"/>
  <c r="CA135" i="11"/>
  <c r="BD338" i="11"/>
  <c r="FI265" i="11"/>
  <c r="FP344" i="11"/>
  <c r="GP184" i="11"/>
  <c r="FQ328" i="11"/>
  <c r="CQ56" i="11"/>
  <c r="BN5" i="11"/>
  <c r="CW93" i="11"/>
  <c r="FK246" i="11"/>
  <c r="BJ168" i="11"/>
  <c r="EJ148" i="11"/>
  <c r="GI158" i="11"/>
  <c r="GJ112" i="11"/>
  <c r="ER121" i="11"/>
  <c r="GJ291" i="11"/>
  <c r="EN282" i="11"/>
  <c r="FZ233" i="11"/>
  <c r="EK123" i="11"/>
  <c r="BL116" i="11"/>
  <c r="EP188" i="11"/>
  <c r="IF236" i="11"/>
  <c r="GO189" i="11"/>
  <c r="ER335" i="11"/>
  <c r="CI77" i="11"/>
  <c r="CO213" i="11"/>
  <c r="CG350" i="11"/>
  <c r="BL49" i="11"/>
  <c r="DV81" i="11"/>
  <c r="EO167" i="11"/>
  <c r="EO42" i="11"/>
  <c r="BN55" i="11"/>
  <c r="EE67" i="11"/>
  <c r="DV154" i="11"/>
  <c r="GG244" i="11"/>
  <c r="FP331" i="11"/>
  <c r="BM240" i="11"/>
  <c r="CA11" i="11"/>
  <c r="DW115" i="11"/>
  <c r="GL101" i="11"/>
  <c r="CW242" i="11"/>
  <c r="CE338" i="11"/>
  <c r="FP299" i="11"/>
  <c r="ES349" i="11"/>
  <c r="BB57" i="11"/>
  <c r="GJ283" i="11"/>
  <c r="GJ230" i="11"/>
  <c r="CH52" i="11"/>
  <c r="CP192" i="11"/>
  <c r="FL83" i="11"/>
  <c r="GM52" i="11"/>
  <c r="BI27" i="11"/>
  <c r="CE108" i="11"/>
  <c r="CB32" i="11"/>
  <c r="GK56" i="11"/>
  <c r="AD142" i="11"/>
  <c r="CN313" i="11"/>
  <c r="BG234" i="11"/>
  <c r="EQ157" i="11"/>
  <c r="FI107" i="11"/>
  <c r="CV196" i="11"/>
  <c r="CI240" i="11"/>
  <c r="BJ236" i="11"/>
  <c r="CJ305" i="11"/>
  <c r="CN282" i="11"/>
  <c r="EO71" i="11"/>
  <c r="EP315" i="11"/>
  <c r="IJ271" i="11"/>
  <c r="BC191" i="11"/>
  <c r="EK299" i="11"/>
  <c r="FO51" i="11"/>
  <c r="EM268" i="11"/>
  <c r="BF102" i="11"/>
  <c r="II44" i="11"/>
  <c r="CT237" i="11"/>
  <c r="GP88" i="11"/>
  <c r="GJ347" i="11"/>
  <c r="BK133" i="11"/>
  <c r="GG132" i="11"/>
  <c r="BD52" i="11"/>
  <c r="CN124" i="11"/>
  <c r="DJ204" i="11"/>
  <c r="BN313" i="11"/>
  <c r="EJ339" i="11"/>
  <c r="EK147" i="11"/>
  <c r="DE208" i="11"/>
  <c r="FH270" i="11"/>
  <c r="BG165" i="11"/>
  <c r="CC325" i="11"/>
  <c r="EE48" i="11"/>
  <c r="GN332" i="11"/>
  <c r="AD246" i="11"/>
  <c r="CM67" i="11"/>
  <c r="II43" i="11"/>
  <c r="GN239" i="11"/>
  <c r="EM273" i="11"/>
  <c r="FH164" i="11"/>
  <c r="EL59" i="11"/>
  <c r="BB69" i="11"/>
  <c r="FM54" i="11"/>
  <c r="AD212" i="11"/>
  <c r="GJ248" i="11"/>
  <c r="FI306" i="11"/>
  <c r="DV71" i="11"/>
  <c r="FP329" i="11"/>
  <c r="IE214" i="11"/>
  <c r="FN4" i="11"/>
  <c r="CT151" i="11"/>
  <c r="BE126" i="11"/>
  <c r="CW229" i="11"/>
  <c r="EN182" i="11"/>
  <c r="CM205" i="11"/>
  <c r="GK273" i="11"/>
  <c r="CO60" i="11"/>
  <c r="EP6" i="11"/>
  <c r="BB329" i="11"/>
  <c r="CJ97" i="11"/>
  <c r="FY217" i="11"/>
  <c r="EK89" i="11"/>
  <c r="BH232" i="11"/>
  <c r="DG182" i="11"/>
  <c r="GN43" i="11"/>
  <c r="EO147" i="11"/>
  <c r="BE40" i="11"/>
  <c r="IH306" i="11"/>
  <c r="GG227" i="11"/>
  <c r="FH166" i="11"/>
  <c r="BF108" i="11"/>
  <c r="FO261" i="11"/>
  <c r="BH60" i="11"/>
  <c r="GH194" i="11"/>
  <c r="EK155" i="11"/>
  <c r="CN213" i="11"/>
  <c r="CR219" i="11"/>
  <c r="GF162" i="11"/>
  <c r="GJ30" i="11"/>
  <c r="BC30" i="11"/>
  <c r="CP280" i="11"/>
  <c r="CV32" i="11"/>
  <c r="CQ220" i="11"/>
  <c r="CJ149" i="11"/>
  <c r="CM322" i="11"/>
  <c r="CQ117" i="11"/>
  <c r="EJ207" i="11"/>
  <c r="GP4" i="11"/>
  <c r="FM37" i="11"/>
  <c r="BL51" i="11"/>
  <c r="BJ116" i="11"/>
  <c r="IA79" i="11"/>
  <c r="CE69" i="11"/>
  <c r="BI308" i="11"/>
  <c r="BE146" i="11"/>
  <c r="DV286" i="11"/>
  <c r="EP272" i="11"/>
  <c r="BF239" i="11"/>
  <c r="EQ189" i="11"/>
  <c r="CA175" i="11"/>
  <c r="FL211" i="11"/>
  <c r="FT169" i="11"/>
  <c r="ES48" i="11"/>
  <c r="BC343" i="11"/>
  <c r="GI231" i="11"/>
  <c r="GP152" i="11"/>
  <c r="CS103" i="11"/>
  <c r="CU285" i="11"/>
  <c r="CS344" i="11"/>
  <c r="AD298" i="11"/>
  <c r="BJ227" i="11"/>
  <c r="BG94" i="11"/>
  <c r="FL300" i="11"/>
  <c r="GM347" i="11"/>
  <c r="GF58" i="11"/>
  <c r="BC184" i="11"/>
  <c r="EM166" i="11"/>
  <c r="FL222" i="11"/>
  <c r="ER250" i="11"/>
  <c r="FN74" i="11"/>
  <c r="GI291" i="11"/>
  <c r="CR254" i="11"/>
  <c r="CO107" i="11"/>
  <c r="CV288" i="11"/>
  <c r="BL171" i="11"/>
  <c r="BN107" i="11"/>
  <c r="FN291" i="11"/>
  <c r="BF124" i="11"/>
  <c r="ED141" i="11"/>
  <c r="GJ161" i="11"/>
  <c r="BH127" i="11"/>
  <c r="IH327" i="11"/>
  <c r="BH56" i="11"/>
  <c r="CM125" i="11"/>
  <c r="EP81" i="11"/>
  <c r="GL188" i="11"/>
  <c r="GE333" i="11"/>
  <c r="GN206" i="11"/>
  <c r="FN86" i="11"/>
  <c r="GO240" i="11"/>
  <c r="EL75" i="11"/>
  <c r="CW40" i="11"/>
  <c r="GG331" i="11"/>
  <c r="CM6" i="11"/>
  <c r="CQ324" i="11"/>
  <c r="BH216" i="11"/>
  <c r="GE238" i="11"/>
  <c r="BC277" i="11"/>
  <c r="ES172" i="11"/>
  <c r="CP46" i="11"/>
  <c r="DV233" i="11"/>
  <c r="CA58" i="11"/>
  <c r="EJ345" i="11"/>
  <c r="BH150" i="11"/>
  <c r="IA165" i="11"/>
  <c r="CT196" i="11"/>
  <c r="BD146" i="11"/>
  <c r="EM275" i="11"/>
  <c r="BJ185" i="11"/>
  <c r="BE107" i="11"/>
  <c r="AD227" i="11"/>
  <c r="GG125" i="11"/>
  <c r="CV134" i="11"/>
  <c r="CV257" i="11"/>
  <c r="BH286" i="11"/>
  <c r="IB45" i="11"/>
  <c r="GL281" i="11"/>
  <c r="CV29" i="11"/>
  <c r="BN249" i="11"/>
  <c r="BF317" i="11"/>
  <c r="GN41" i="11"/>
  <c r="FO347" i="11"/>
  <c r="FQ129" i="11"/>
  <c r="FN248" i="11"/>
  <c r="BH306" i="11"/>
  <c r="AD83" i="11"/>
  <c r="BL213" i="11"/>
  <c r="BI348" i="11"/>
  <c r="GN136" i="11"/>
  <c r="GF33" i="11"/>
  <c r="BJ105" i="11"/>
  <c r="GI309" i="11"/>
  <c r="AD41" i="11"/>
  <c r="EO346" i="11"/>
  <c r="BD292" i="11"/>
  <c r="FR185" i="11"/>
  <c r="FP214" i="11"/>
  <c r="CV169" i="11"/>
  <c r="EO316" i="11"/>
  <c r="BD130" i="11"/>
  <c r="BH173" i="11"/>
  <c r="AD48" i="11"/>
  <c r="GI260" i="11"/>
  <c r="EN176" i="11"/>
  <c r="FI43" i="11"/>
  <c r="CM256" i="11"/>
  <c r="IK93" i="11"/>
  <c r="CU255" i="11"/>
  <c r="GP127" i="11"/>
  <c r="GK347" i="11"/>
  <c r="ER4" i="11"/>
  <c r="CU120" i="11"/>
  <c r="ER340" i="11"/>
  <c r="GL287" i="11"/>
  <c r="GP280" i="11"/>
  <c r="CT37" i="11"/>
  <c r="FM260" i="11"/>
  <c r="FP153" i="11"/>
  <c r="FG237" i="11"/>
  <c r="FO110" i="11"/>
  <c r="FJ155" i="11"/>
  <c r="BL189" i="11"/>
  <c r="BL92" i="11"/>
  <c r="BH118" i="11"/>
  <c r="BJ280" i="11"/>
  <c r="EN205" i="11"/>
  <c r="GN161" i="11"/>
  <c r="BH299" i="11"/>
  <c r="BM181" i="11"/>
  <c r="GM333" i="11"/>
  <c r="CK319" i="11"/>
  <c r="FH204" i="11"/>
  <c r="BG320" i="11"/>
  <c r="GG190" i="11"/>
  <c r="BJ83" i="11"/>
  <c r="CA116" i="11"/>
  <c r="CP107" i="11"/>
  <c r="FH109" i="11"/>
  <c r="FL103" i="11"/>
  <c r="BH93" i="11"/>
  <c r="CS202" i="11"/>
  <c r="BM113" i="11"/>
  <c r="BG210" i="11"/>
  <c r="BC49" i="11"/>
  <c r="GF6" i="11"/>
  <c r="CJ191" i="11"/>
  <c r="FI100" i="11"/>
  <c r="CT121" i="11"/>
  <c r="CU43" i="11"/>
  <c r="EQ117" i="11"/>
  <c r="CW43" i="11"/>
  <c r="BL52" i="11"/>
  <c r="FO277" i="11"/>
  <c r="GN112" i="11"/>
  <c r="FL297" i="11"/>
  <c r="FK199" i="11"/>
  <c r="ER232" i="11"/>
  <c r="BE52" i="11"/>
  <c r="GH336" i="11"/>
  <c r="CP289" i="11"/>
  <c r="BF11" i="11"/>
  <c r="IF82" i="11"/>
  <c r="CJ197" i="11"/>
  <c r="FQ136" i="11"/>
  <c r="CS163" i="11"/>
  <c r="EP193" i="11"/>
  <c r="IH276" i="11"/>
  <c r="CM30" i="11"/>
  <c r="CN107" i="11"/>
  <c r="CG123" i="11"/>
  <c r="BD278" i="11"/>
  <c r="GE251" i="11"/>
  <c r="BJ95" i="11"/>
  <c r="FT285" i="11"/>
  <c r="EM164" i="11"/>
  <c r="GI323" i="11"/>
  <c r="BM163" i="11"/>
  <c r="FJ320" i="11"/>
  <c r="GN123" i="11"/>
  <c r="BI314" i="11"/>
  <c r="FM132" i="11"/>
  <c r="BL304" i="11"/>
  <c r="BL296" i="11"/>
  <c r="BM224" i="11"/>
  <c r="FH282" i="11"/>
  <c r="BM81" i="11"/>
  <c r="EM184" i="11"/>
  <c r="BH334" i="11"/>
  <c r="DV36" i="11"/>
  <c r="GK314" i="11"/>
  <c r="IB28" i="11"/>
  <c r="BE210" i="11"/>
  <c r="CU223" i="11"/>
  <c r="FR54" i="11"/>
  <c r="BC338" i="11"/>
  <c r="GN287" i="11"/>
  <c r="BK186" i="11"/>
  <c r="DJ196" i="11"/>
  <c r="CR181" i="11"/>
  <c r="BC137" i="11"/>
  <c r="GL245" i="11"/>
  <c r="GH326" i="11"/>
  <c r="DV283" i="11"/>
  <c r="BG184" i="11"/>
  <c r="FG114" i="11"/>
  <c r="EE83" i="11"/>
  <c r="FP160" i="11"/>
  <c r="FI239" i="11"/>
  <c r="CC94" i="11"/>
  <c r="BG75" i="11"/>
  <c r="GG321" i="11"/>
  <c r="GL266" i="11"/>
  <c r="CQ312" i="11"/>
  <c r="EI128" i="11"/>
  <c r="CR308" i="11"/>
  <c r="ES161" i="11"/>
  <c r="CS228" i="11"/>
  <c r="GM162" i="11"/>
  <c r="CR171" i="11"/>
  <c r="BI200" i="11"/>
  <c r="DJ183" i="11"/>
  <c r="ES80" i="11"/>
  <c r="EL143" i="11"/>
  <c r="BC211" i="11"/>
  <c r="FO103" i="11"/>
  <c r="FQ332" i="11"/>
  <c r="AD192" i="11"/>
  <c r="CN99" i="11"/>
  <c r="BG299" i="11"/>
  <c r="GN283" i="11"/>
  <c r="CS145" i="11"/>
  <c r="CG41" i="11"/>
  <c r="BC261" i="11"/>
  <c r="GO30" i="11"/>
  <c r="GL92" i="11"/>
  <c r="BD53" i="11"/>
  <c r="AD199" i="11"/>
  <c r="GK312" i="11"/>
  <c r="CV58" i="11"/>
  <c r="EM349" i="11"/>
  <c r="AD71" i="11"/>
  <c r="IE249" i="11"/>
  <c r="IF249" i="11"/>
  <c r="IF10" i="11"/>
  <c r="IF203" i="11"/>
  <c r="CQ237" i="11"/>
  <c r="GE116" i="11"/>
  <c r="FI333" i="11"/>
  <c r="CK112" i="11"/>
  <c r="BB161" i="11"/>
  <c r="GJ92" i="11"/>
  <c r="BF71" i="11"/>
  <c r="BD339" i="11"/>
  <c r="CM259" i="11"/>
  <c r="CP235" i="11"/>
  <c r="CD338" i="11"/>
  <c r="CV197" i="11"/>
  <c r="BI258" i="11"/>
  <c r="CO58" i="11"/>
  <c r="GE289" i="11"/>
  <c r="CT142" i="11"/>
  <c r="FK267" i="11"/>
  <c r="FO249" i="11"/>
  <c r="GH308" i="11"/>
  <c r="EL119" i="11"/>
  <c r="BJ184" i="11"/>
  <c r="GI295" i="11"/>
  <c r="GL235" i="11"/>
  <c r="FO111" i="11"/>
  <c r="IC175" i="11"/>
  <c r="FM110" i="11"/>
  <c r="BN117" i="11"/>
  <c r="GF303" i="11"/>
  <c r="CV284" i="11"/>
  <c r="BN312" i="11"/>
  <c r="CD107" i="11"/>
  <c r="BF87" i="11"/>
  <c r="BE209" i="11"/>
  <c r="BL140" i="11"/>
  <c r="AD200" i="11"/>
  <c r="BM68" i="11"/>
  <c r="BG278" i="11"/>
  <c r="CF267" i="11"/>
  <c r="BG35" i="11"/>
  <c r="FO5" i="11"/>
  <c r="GI28" i="11"/>
  <c r="BM212" i="11"/>
  <c r="FQ305" i="11"/>
  <c r="BF137" i="11"/>
  <c r="FQ75" i="11"/>
  <c r="GI322" i="11"/>
  <c r="BK137" i="11"/>
  <c r="CF83" i="11"/>
  <c r="BE10" i="11"/>
  <c r="GM216" i="11"/>
  <c r="BD319" i="11"/>
  <c r="EQ115" i="11"/>
  <c r="DV234" i="11"/>
  <c r="EN115" i="11"/>
  <c r="BI351" i="11"/>
  <c r="CO351" i="11"/>
  <c r="EN225" i="11"/>
  <c r="EN53" i="11"/>
  <c r="BC160" i="11"/>
  <c r="GC334" i="11"/>
  <c r="FR261" i="11"/>
  <c r="GF148" i="11"/>
  <c r="AD195" i="11"/>
  <c r="GF203" i="11"/>
  <c r="BG326" i="11"/>
  <c r="EJ188" i="11"/>
  <c r="BC171" i="11"/>
  <c r="GC221" i="11"/>
  <c r="GH84" i="11"/>
  <c r="EQ278" i="11"/>
  <c r="FL338" i="11"/>
  <c r="BD156" i="11"/>
  <c r="CY118" i="11"/>
  <c r="CW62" i="11"/>
  <c r="FG123" i="11"/>
  <c r="CR71" i="11"/>
  <c r="GM266" i="11"/>
  <c r="GG236" i="11"/>
  <c r="BJ165" i="11"/>
  <c r="BN223" i="11"/>
  <c r="EI256" i="11"/>
  <c r="CD215" i="11"/>
  <c r="GL295" i="11"/>
  <c r="CD188" i="11"/>
  <c r="EP66" i="11"/>
  <c r="GN226" i="11"/>
  <c r="BC121" i="11"/>
  <c r="GI301" i="11"/>
  <c r="CC298" i="11"/>
  <c r="CO28" i="11"/>
  <c r="CU86" i="11"/>
  <c r="EJ112" i="11"/>
  <c r="EM65" i="11"/>
  <c r="AD2" i="11"/>
  <c r="EJ46" i="11"/>
  <c r="EI194" i="11"/>
  <c r="BC84" i="11"/>
  <c r="BE163" i="11"/>
  <c r="GO43" i="11"/>
  <c r="FN125" i="11"/>
  <c r="EJ134" i="11"/>
  <c r="CG226" i="11"/>
  <c r="GK337" i="11"/>
  <c r="BC165" i="11"/>
  <c r="GA127" i="11"/>
  <c r="DV158" i="11"/>
  <c r="BM115" i="11"/>
  <c r="CD102" i="11"/>
  <c r="EJ151" i="11"/>
  <c r="BJ39" i="11"/>
  <c r="BB253" i="11"/>
  <c r="FQ74" i="11"/>
  <c r="BG107" i="11"/>
  <c r="CJ320" i="11"/>
  <c r="GN322" i="11"/>
  <c r="BN222" i="11"/>
  <c r="FO189" i="11"/>
  <c r="GO288" i="11"/>
  <c r="FR192" i="11"/>
  <c r="GE111" i="11"/>
  <c r="GP325" i="11"/>
  <c r="EH181" i="11"/>
  <c r="CJ236" i="11"/>
  <c r="CD172" i="11"/>
  <c r="FR41" i="11"/>
  <c r="GM205" i="11"/>
  <c r="CV214" i="11"/>
  <c r="CZ322" i="11"/>
  <c r="BD55" i="11"/>
  <c r="ES272" i="11"/>
  <c r="BK324" i="11"/>
  <c r="BN164" i="11"/>
  <c r="GP53" i="11"/>
  <c r="BI261" i="11"/>
  <c r="DJ35" i="11"/>
  <c r="GL167" i="11"/>
  <c r="GF284" i="11"/>
  <c r="GM119" i="11"/>
  <c r="GM61" i="11"/>
  <c r="GE213" i="11"/>
  <c r="GG198" i="11"/>
  <c r="BH215" i="11"/>
  <c r="CH194" i="11"/>
  <c r="BH9" i="11"/>
  <c r="EG337" i="11"/>
  <c r="ES91" i="11"/>
  <c r="ER298" i="11"/>
  <c r="GN83" i="11"/>
  <c r="FO251" i="11"/>
  <c r="BN96" i="11"/>
  <c r="CC305" i="11"/>
  <c r="GM100" i="11"/>
  <c r="CY89" i="11"/>
  <c r="DJ195" i="11"/>
  <c r="CC220" i="11"/>
  <c r="BG283" i="11"/>
  <c r="EK45" i="11"/>
  <c r="AQ55" i="11"/>
  <c r="BM95" i="11"/>
  <c r="FW331" i="11"/>
  <c r="GO338" i="11"/>
  <c r="CE221" i="11"/>
  <c r="GN299" i="11"/>
  <c r="EK190" i="11"/>
  <c r="AD100" i="11"/>
  <c r="GK69" i="11"/>
  <c r="BD139" i="11"/>
  <c r="FR250" i="11"/>
  <c r="BE274" i="11"/>
  <c r="BI275" i="11"/>
  <c r="EO111" i="11"/>
  <c r="CO172" i="11"/>
  <c r="CC312" i="11"/>
  <c r="CQ141" i="11"/>
  <c r="EQ233" i="11"/>
  <c r="BL317" i="11"/>
  <c r="CV33" i="11"/>
  <c r="CB164" i="11"/>
  <c r="GM283" i="11"/>
  <c r="CK287" i="11"/>
  <c r="BD81" i="11"/>
  <c r="GP199" i="11"/>
  <c r="AD274" i="11"/>
  <c r="ER177" i="11"/>
  <c r="FZ99" i="11"/>
  <c r="CQ273" i="11"/>
  <c r="EP39" i="11"/>
  <c r="GG259" i="11"/>
  <c r="DV324" i="11"/>
  <c r="CU338" i="11"/>
  <c r="EM267" i="11"/>
  <c r="DN308" i="11"/>
  <c r="GH76" i="11"/>
  <c r="BI129" i="11"/>
  <c r="BN224" i="11"/>
  <c r="FR318" i="11"/>
  <c r="DV191" i="11"/>
  <c r="FR186" i="11"/>
  <c r="GM8" i="11"/>
  <c r="GM134" i="11"/>
  <c r="GG250" i="11"/>
  <c r="BE285" i="11"/>
  <c r="CK10" i="11"/>
  <c r="BM86" i="11"/>
  <c r="GF130" i="11"/>
  <c r="BK181" i="11"/>
  <c r="CH182" i="11"/>
  <c r="CQ71" i="11"/>
  <c r="GN151" i="11"/>
  <c r="CC336" i="11"/>
  <c r="EL228" i="11"/>
  <c r="ES111" i="11"/>
  <c r="GH93" i="11"/>
  <c r="CW48" i="11"/>
  <c r="BD271" i="11"/>
  <c r="GF51" i="11"/>
  <c r="CQ189" i="11"/>
  <c r="GI177" i="11"/>
  <c r="FY302" i="11"/>
  <c r="AD65" i="11"/>
  <c r="EM210" i="11"/>
  <c r="BG100" i="11"/>
  <c r="CK165" i="11"/>
  <c r="FL101" i="11"/>
  <c r="BK157" i="11"/>
  <c r="CX244" i="11"/>
  <c r="BJ289" i="11"/>
  <c r="FQ224" i="11"/>
  <c r="BF135" i="11"/>
  <c r="IB107" i="11"/>
  <c r="CQ164" i="11"/>
  <c r="CT96" i="11"/>
  <c r="BH160" i="11"/>
  <c r="FH317" i="11"/>
  <c r="FM262" i="11"/>
  <c r="FO244" i="11"/>
  <c r="FP243" i="11"/>
  <c r="DV53" i="11"/>
  <c r="FN314" i="11"/>
  <c r="CT222" i="11"/>
  <c r="FO218" i="11"/>
  <c r="DJ315" i="11"/>
  <c r="DX76" i="11"/>
  <c r="CQ239" i="11"/>
  <c r="GO180" i="11"/>
  <c r="FG231" i="11"/>
  <c r="GG252" i="11"/>
  <c r="GN80" i="11"/>
  <c r="EO235" i="11"/>
  <c r="FH72" i="11"/>
  <c r="CW132" i="11"/>
  <c r="CV348" i="11"/>
  <c r="CM99" i="11"/>
  <c r="DV298" i="11"/>
  <c r="FP256" i="11"/>
  <c r="FQ109" i="11"/>
  <c r="CV156" i="11"/>
  <c r="CG327" i="11"/>
  <c r="GG328" i="11"/>
  <c r="GH193" i="11"/>
  <c r="DJ342" i="11"/>
  <c r="CT276" i="11"/>
  <c r="BM137" i="11"/>
  <c r="CT157" i="11"/>
  <c r="IE307" i="11"/>
  <c r="EF285" i="11"/>
  <c r="FK44" i="11"/>
  <c r="GI191" i="11"/>
  <c r="FP221" i="11"/>
  <c r="FP120" i="11"/>
  <c r="BL183" i="11"/>
  <c r="BH264" i="11"/>
  <c r="GH62" i="11"/>
  <c r="BL110" i="11"/>
  <c r="GL122" i="11"/>
  <c r="FN66" i="11"/>
  <c r="CP49" i="11"/>
  <c r="IC66" i="11"/>
  <c r="CV310" i="11"/>
  <c r="EL242" i="11"/>
  <c r="FM342" i="11"/>
  <c r="CO320" i="11"/>
  <c r="CJ292" i="11"/>
  <c r="CR193" i="11"/>
  <c r="HB141" i="11"/>
  <c r="CU205" i="11"/>
  <c r="EI172" i="11"/>
  <c r="FJ349" i="11"/>
  <c r="CV90" i="11"/>
  <c r="IC67" i="11"/>
  <c r="FP123" i="11"/>
  <c r="CH315" i="11"/>
  <c r="DV208" i="11"/>
  <c r="ES219" i="11"/>
  <c r="DJ327" i="11"/>
  <c r="GK132" i="11"/>
  <c r="BL215" i="11"/>
  <c r="CE187" i="11"/>
  <c r="FI97" i="11"/>
  <c r="BG200" i="11"/>
  <c r="GI114" i="11"/>
  <c r="CF192" i="11"/>
  <c r="BN88" i="11"/>
  <c r="GI80" i="11"/>
  <c r="GJ104" i="11"/>
  <c r="CL29" i="11"/>
  <c r="CV133" i="11"/>
  <c r="DJ316" i="11"/>
  <c r="FK58" i="11"/>
  <c r="GE161" i="11"/>
  <c r="CQ252" i="11"/>
  <c r="CW129" i="11"/>
  <c r="FI278" i="11"/>
  <c r="CN252" i="11"/>
  <c r="BM9" i="11"/>
  <c r="GP319" i="11"/>
  <c r="FL102" i="11"/>
  <c r="CM154" i="11"/>
  <c r="CC276" i="11"/>
  <c r="IK298" i="11"/>
  <c r="GI270" i="11"/>
  <c r="BM285" i="11"/>
  <c r="BE106" i="11"/>
  <c r="BC7" i="11"/>
  <c r="BI207" i="11"/>
  <c r="GM48" i="11"/>
  <c r="BI123" i="11"/>
  <c r="FO36" i="11"/>
  <c r="BE215" i="11"/>
  <c r="BL151" i="11"/>
  <c r="FJ10" i="11"/>
  <c r="CV113" i="11"/>
  <c r="GE139" i="11"/>
  <c r="II287" i="11"/>
  <c r="BL80" i="11"/>
  <c r="BD9" i="11"/>
  <c r="EJ90" i="11"/>
  <c r="BL70" i="11"/>
  <c r="ID204" i="11"/>
  <c r="BE124" i="11"/>
  <c r="BC309" i="11"/>
  <c r="AD293" i="11"/>
  <c r="CU206" i="11"/>
  <c r="BK252" i="11"/>
  <c r="FJ116" i="11"/>
  <c r="FM154" i="11"/>
  <c r="CM197" i="11"/>
  <c r="ET41" i="11"/>
  <c r="FQ322" i="11"/>
  <c r="GH272" i="11"/>
  <c r="EK177" i="11"/>
  <c r="CW261" i="11"/>
  <c r="BD140" i="11"/>
  <c r="BH155" i="11"/>
  <c r="IA31" i="11"/>
  <c r="FH238" i="11"/>
  <c r="CT329" i="11"/>
  <c r="EK309" i="11"/>
  <c r="CG122" i="11"/>
  <c r="GH83" i="11"/>
  <c r="CW136" i="11"/>
  <c r="BJ215" i="11"/>
  <c r="CS225" i="11"/>
  <c r="FL73" i="11"/>
  <c r="BI138" i="11"/>
  <c r="GJ29" i="11"/>
  <c r="FL206" i="11"/>
  <c r="BG218" i="11"/>
  <c r="BL123" i="11"/>
  <c r="CR87" i="11"/>
  <c r="BH257" i="11"/>
  <c r="BE79" i="11"/>
  <c r="BC329" i="11"/>
  <c r="CI298" i="11"/>
  <c r="CW44" i="11"/>
  <c r="BF47" i="11"/>
  <c r="FQ182" i="11"/>
  <c r="BN235" i="11"/>
  <c r="BF103" i="11"/>
  <c r="CS251" i="11"/>
  <c r="CR116" i="11"/>
  <c r="FN257" i="11"/>
  <c r="DJ174" i="11"/>
  <c r="BE152" i="11"/>
  <c r="CT210" i="11"/>
  <c r="IC40" i="11"/>
  <c r="GI49" i="11"/>
  <c r="BD172" i="11"/>
  <c r="FP82" i="11"/>
  <c r="GE211" i="11"/>
  <c r="BF106" i="11"/>
  <c r="FQ107" i="11"/>
  <c r="GK321" i="11"/>
  <c r="CK158" i="11"/>
  <c r="CT51" i="11"/>
  <c r="CU106" i="11"/>
  <c r="CU156" i="11"/>
  <c r="BD129" i="11"/>
  <c r="ID205" i="11"/>
  <c r="CS232" i="11"/>
  <c r="GK282" i="11"/>
  <c r="BL326" i="11"/>
  <c r="IA306" i="11"/>
  <c r="EL6" i="11"/>
  <c r="FI339" i="11"/>
  <c r="FG284" i="11"/>
  <c r="ER202" i="11"/>
  <c r="BL278" i="11"/>
  <c r="IF95" i="11"/>
  <c r="DW60" i="11"/>
  <c r="EL333" i="11"/>
  <c r="GJ337" i="11"/>
  <c r="IG205" i="11"/>
  <c r="CW188" i="11"/>
  <c r="FH168" i="11"/>
  <c r="FR298" i="11"/>
  <c r="CS231" i="11"/>
  <c r="BI264" i="11"/>
  <c r="CU11" i="11"/>
  <c r="FG67" i="11"/>
  <c r="GO129" i="11"/>
  <c r="CP286" i="11"/>
  <c r="CO54" i="11"/>
  <c r="BM79" i="11"/>
  <c r="BZ222" i="11"/>
  <c r="CU200" i="11"/>
  <c r="FJ207" i="11"/>
  <c r="FQ336" i="11"/>
  <c r="CN320" i="11"/>
  <c r="EP328" i="11"/>
  <c r="EM328" i="11"/>
  <c r="CT60" i="11"/>
  <c r="FL125" i="11"/>
  <c r="CA256" i="11"/>
  <c r="CP98" i="11"/>
  <c r="IA76" i="11"/>
  <c r="GF40" i="11"/>
  <c r="EA166" i="11"/>
  <c r="CS79" i="11"/>
  <c r="IG71" i="11"/>
  <c r="CO251" i="11"/>
  <c r="FG281" i="11"/>
  <c r="CP246" i="11"/>
  <c r="BC282" i="11"/>
  <c r="DV252" i="11"/>
  <c r="GM272" i="11"/>
  <c r="FM77" i="11"/>
  <c r="CP256" i="11"/>
  <c r="GH91" i="11"/>
  <c r="CK59" i="11"/>
  <c r="FM146" i="11"/>
  <c r="GH45" i="11"/>
  <c r="GO250" i="11"/>
  <c r="FM139" i="11"/>
  <c r="EN329" i="11"/>
  <c r="BG84" i="11"/>
  <c r="FJ328" i="11"/>
  <c r="EK39" i="11"/>
  <c r="BK339" i="11"/>
  <c r="CV155" i="11"/>
  <c r="BE239" i="11"/>
  <c r="CJ338" i="11"/>
  <c r="GG143" i="11"/>
  <c r="BM283" i="11"/>
  <c r="CO74" i="11"/>
  <c r="GJ235" i="11"/>
  <c r="BD209" i="11"/>
  <c r="ED173" i="11"/>
  <c r="CT131" i="11"/>
  <c r="BM66" i="11"/>
  <c r="CD151" i="11"/>
  <c r="IB27" i="11"/>
  <c r="CU332" i="11"/>
  <c r="BL113" i="11"/>
  <c r="IA240" i="11"/>
  <c r="IB351" i="11"/>
  <c r="CN197" i="11"/>
  <c r="DV98" i="11"/>
  <c r="CR9" i="11"/>
  <c r="BC91" i="11"/>
  <c r="GK91" i="11"/>
  <c r="BG109" i="11"/>
  <c r="IG134" i="11"/>
  <c r="BK169" i="11"/>
  <c r="FK172" i="11"/>
  <c r="EL180" i="11"/>
  <c r="CV239" i="11"/>
  <c r="BN268" i="11"/>
  <c r="DJ144" i="11"/>
  <c r="FK297" i="11"/>
  <c r="CW255" i="11"/>
  <c r="DJ322" i="11"/>
  <c r="AX40" i="11"/>
  <c r="BC92" i="11"/>
  <c r="GN313" i="11"/>
  <c r="BI60" i="11"/>
  <c r="CR255" i="11"/>
  <c r="BL100" i="11"/>
  <c r="CT87" i="11"/>
  <c r="CK49" i="11"/>
  <c r="CQ83" i="11"/>
  <c r="IJ240" i="11"/>
  <c r="FI344" i="11"/>
  <c r="EL347" i="11"/>
  <c r="GO298" i="11"/>
  <c r="II71" i="11"/>
  <c r="BM279" i="11"/>
  <c r="EQ165" i="11"/>
  <c r="CC339" i="11"/>
  <c r="FJ140" i="11"/>
  <c r="FM51" i="11"/>
  <c r="GE157" i="11"/>
  <c r="EF112" i="11"/>
  <c r="CV68" i="11"/>
  <c r="CJ214" i="11"/>
  <c r="BI340" i="11"/>
  <c r="GM292" i="11"/>
  <c r="CR288" i="11"/>
  <c r="CK211" i="11"/>
  <c r="CS56" i="11"/>
  <c r="GG305" i="11"/>
  <c r="DJ71" i="11"/>
  <c r="CN297" i="11"/>
  <c r="ER306" i="11"/>
  <c r="BF238" i="11"/>
  <c r="CP305" i="11"/>
  <c r="CE224" i="11"/>
  <c r="BL77" i="11"/>
  <c r="FI184" i="11"/>
  <c r="FP301" i="11"/>
  <c r="FK183" i="11"/>
  <c r="BI131" i="11"/>
  <c r="AD261" i="11"/>
  <c r="EJ131" i="11"/>
  <c r="CT235" i="11"/>
  <c r="FJ167" i="11"/>
  <c r="CT185" i="11"/>
  <c r="BJ46" i="11"/>
  <c r="CM200" i="11"/>
  <c r="BD300" i="11"/>
  <c r="ER268" i="11"/>
  <c r="BD265" i="11"/>
  <c r="CB234" i="11"/>
  <c r="FG186" i="11"/>
  <c r="BK264" i="11"/>
  <c r="IK320" i="11"/>
  <c r="CS209" i="11"/>
  <c r="CS342" i="11"/>
  <c r="EJ340" i="11"/>
  <c r="FQ73" i="11"/>
  <c r="BJ306" i="11"/>
  <c r="FH320" i="11"/>
  <c r="CX169" i="11"/>
  <c r="CD53" i="11"/>
  <c r="ER10" i="11"/>
  <c r="CN182" i="11"/>
  <c r="GH198" i="11"/>
  <c r="GL286" i="11"/>
  <c r="CI346" i="11"/>
  <c r="CX117" i="11"/>
  <c r="EP38" i="11"/>
  <c r="CR125" i="11"/>
  <c r="BG54" i="11"/>
  <c r="IG345" i="11"/>
  <c r="FM102" i="11"/>
  <c r="EJ130" i="11"/>
  <c r="AD180" i="11"/>
  <c r="CN42" i="11"/>
  <c r="ER84" i="11"/>
  <c r="CN274" i="11"/>
  <c r="GJ106" i="11"/>
  <c r="EM221" i="11"/>
  <c r="BM175" i="11"/>
  <c r="BL143" i="11"/>
  <c r="FL149" i="11"/>
  <c r="EQ351" i="11"/>
  <c r="CD315" i="11"/>
  <c r="EK253" i="11"/>
  <c r="CQ168" i="11"/>
  <c r="CR319" i="11"/>
  <c r="CH30" i="11"/>
  <c r="CQ321" i="11"/>
  <c r="CV62" i="11"/>
  <c r="IK132" i="11"/>
  <c r="BL182" i="11"/>
  <c r="IG324" i="11"/>
  <c r="IE252" i="11"/>
  <c r="DV246" i="11"/>
  <c r="IF262" i="11"/>
  <c r="BM207" i="11"/>
  <c r="EK347" i="11"/>
  <c r="CU75" i="11"/>
  <c r="EK245" i="11"/>
  <c r="BD279" i="11"/>
  <c r="BD51" i="11"/>
  <c r="DJ64" i="11"/>
  <c r="DV9" i="11"/>
  <c r="ES201" i="11"/>
  <c r="IA313" i="11"/>
  <c r="GJ348" i="11"/>
  <c r="BJ44" i="11"/>
  <c r="GE8" i="11"/>
  <c r="CD204" i="11"/>
  <c r="AD134" i="11"/>
  <c r="CO290" i="11"/>
  <c r="FP62" i="11"/>
  <c r="BG72" i="11"/>
  <c r="GF280" i="11"/>
  <c r="GO8" i="11"/>
  <c r="CH176" i="11"/>
  <c r="BB77" i="11"/>
  <c r="BI344" i="11"/>
  <c r="GJ212" i="11"/>
  <c r="CJ195" i="11"/>
  <c r="GE119" i="11"/>
  <c r="BF66" i="11"/>
  <c r="CM50" i="11"/>
  <c r="CW240" i="11"/>
  <c r="FH328" i="11"/>
  <c r="BM32" i="11"/>
  <c r="FK79" i="11"/>
  <c r="GH203" i="11"/>
  <c r="GP62" i="11"/>
  <c r="CR107" i="11"/>
  <c r="GE150" i="11"/>
  <c r="GG254" i="11"/>
  <c r="FI319" i="11"/>
  <c r="CM214" i="11"/>
  <c r="GO90" i="11"/>
  <c r="CG274" i="11"/>
  <c r="GL247" i="11"/>
  <c r="FQ196" i="11"/>
  <c r="BM210" i="11"/>
  <c r="FR73" i="11"/>
  <c r="GN69" i="11"/>
  <c r="GF70" i="11"/>
  <c r="FJ219" i="11"/>
  <c r="FH154" i="11"/>
  <c r="BH204" i="11"/>
  <c r="BC271" i="11"/>
  <c r="GN154" i="11"/>
  <c r="CQ188" i="11"/>
  <c r="ES64" i="11"/>
  <c r="GG313" i="11"/>
  <c r="ER325" i="11"/>
  <c r="DH249" i="11"/>
  <c r="EI170" i="11"/>
  <c r="DV254" i="11"/>
  <c r="GM313" i="11"/>
  <c r="CJ34" i="11"/>
  <c r="CD227" i="11"/>
  <c r="GJ79" i="11"/>
  <c r="AD241" i="11"/>
  <c r="DB293" i="11"/>
  <c r="CR299" i="11"/>
  <c r="AD130" i="11"/>
  <c r="BC310" i="11"/>
  <c r="BM281" i="11"/>
  <c r="FP158" i="11"/>
  <c r="CH292" i="11"/>
  <c r="CW327" i="11"/>
  <c r="DJ32" i="11"/>
  <c r="GM44" i="11"/>
  <c r="GE234" i="11"/>
  <c r="FG154" i="11"/>
  <c r="GN55" i="11"/>
  <c r="BC72" i="11"/>
  <c r="BE68" i="11"/>
  <c r="EJ119" i="11"/>
  <c r="CN79" i="11"/>
  <c r="BC162" i="11"/>
  <c r="BG341" i="11"/>
  <c r="CN348" i="11"/>
  <c r="ES3" i="11"/>
  <c r="CR124" i="11"/>
  <c r="BH255" i="11"/>
  <c r="GG120" i="11"/>
  <c r="IG39" i="11"/>
  <c r="CM3" i="11"/>
  <c r="DV178" i="11"/>
  <c r="ES225" i="11"/>
  <c r="FV69" i="11"/>
  <c r="GM289" i="11"/>
  <c r="FL327" i="11"/>
  <c r="BI7" i="11"/>
  <c r="AD123" i="11"/>
  <c r="CP291" i="11"/>
  <c r="EQ195" i="11"/>
  <c r="FH243" i="11"/>
  <c r="BC247" i="11"/>
  <c r="FN260" i="11"/>
  <c r="FN144" i="11"/>
  <c r="BE248" i="11"/>
  <c r="DJ200" i="11"/>
  <c r="EK335" i="11"/>
  <c r="FN126" i="11"/>
  <c r="BG247" i="11"/>
  <c r="BN40" i="11"/>
  <c r="DV314" i="11"/>
  <c r="BH233" i="11"/>
  <c r="CU134" i="11"/>
  <c r="BK119" i="11"/>
  <c r="GL159" i="11"/>
  <c r="GI317" i="11"/>
  <c r="FK305" i="11"/>
  <c r="BE237" i="11"/>
  <c r="BC40" i="11"/>
  <c r="GG297" i="11"/>
  <c r="AR3" i="11"/>
  <c r="FI149" i="11"/>
  <c r="CS217" i="11"/>
  <c r="GJ249" i="11"/>
  <c r="CD298" i="11"/>
  <c r="CQ92" i="11"/>
  <c r="BE185" i="11"/>
  <c r="CW69" i="11"/>
  <c r="ES322" i="11"/>
  <c r="EL36" i="11"/>
  <c r="IJ255" i="11"/>
  <c r="CT330" i="11"/>
  <c r="FI66" i="11"/>
  <c r="CB247" i="11"/>
  <c r="FL277" i="11"/>
  <c r="FK126" i="11"/>
  <c r="BH41" i="11"/>
  <c r="CT28" i="11"/>
  <c r="DJ86" i="11"/>
  <c r="CM334" i="11"/>
  <c r="CM109" i="11"/>
  <c r="CD302" i="11"/>
  <c r="BL38" i="11"/>
  <c r="BH200" i="11"/>
  <c r="GK300" i="11"/>
  <c r="GH116" i="11"/>
  <c r="EN209" i="11"/>
  <c r="CH88" i="11"/>
  <c r="BE341" i="11"/>
  <c r="BC186" i="11"/>
  <c r="FN245" i="11"/>
  <c r="EN323" i="11"/>
  <c r="CO255" i="11"/>
  <c r="FI131" i="11"/>
  <c r="AD313" i="11"/>
  <c r="ER245" i="11"/>
  <c r="GF163" i="11"/>
  <c r="BH49" i="11"/>
  <c r="BG47" i="11"/>
  <c r="FQ59" i="11"/>
  <c r="BB137" i="11"/>
  <c r="IB66" i="11"/>
  <c r="BJ158" i="11"/>
  <c r="GO126" i="11"/>
  <c r="GM345" i="11"/>
  <c r="CQ281" i="11"/>
  <c r="CM37" i="11"/>
  <c r="FI168" i="11"/>
  <c r="BD153" i="11"/>
  <c r="EI177" i="11"/>
  <c r="BJ139" i="11"/>
  <c r="CM324" i="11"/>
  <c r="CM304" i="11"/>
  <c r="GE124" i="11"/>
  <c r="GI265" i="11"/>
  <c r="EK152" i="11"/>
  <c r="CA214" i="11"/>
  <c r="CT186" i="11"/>
  <c r="AD70" i="11"/>
  <c r="GH263" i="11"/>
  <c r="CT103" i="11"/>
  <c r="ER35" i="11"/>
  <c r="BK281" i="11"/>
  <c r="EN72" i="11"/>
  <c r="GI190" i="11"/>
  <c r="ES108" i="11"/>
  <c r="CV76" i="11"/>
  <c r="FG236" i="11"/>
  <c r="BL339" i="11"/>
  <c r="BJ248" i="11"/>
  <c r="FL167" i="11"/>
  <c r="CU72" i="11"/>
  <c r="DX217" i="11"/>
  <c r="ES90" i="11"/>
  <c r="CJ139" i="11"/>
  <c r="EI313" i="11"/>
  <c r="EK97" i="11"/>
  <c r="BG63" i="11"/>
  <c r="BC43" i="11"/>
  <c r="ER41" i="11"/>
  <c r="DV82" i="11"/>
  <c r="EM11" i="11"/>
  <c r="FJ106" i="11"/>
  <c r="BB76" i="11"/>
  <c r="FM286" i="11"/>
  <c r="FR49" i="11"/>
  <c r="FR273" i="11"/>
  <c r="GP318" i="11"/>
  <c r="CN188" i="11"/>
  <c r="CQ77" i="11"/>
  <c r="FQ27" i="11"/>
  <c r="BD315" i="11"/>
  <c r="CH321" i="11"/>
  <c r="GG265" i="11"/>
  <c r="BC61" i="11"/>
  <c r="BG312" i="11"/>
  <c r="CW125" i="11"/>
  <c r="FG38" i="11"/>
  <c r="CS291" i="11"/>
  <c r="BG274" i="11"/>
  <c r="BD218" i="11"/>
  <c r="EP53" i="11"/>
  <c r="GJ327" i="11"/>
  <c r="FL60" i="11"/>
  <c r="CC213" i="11"/>
  <c r="BH58" i="11"/>
  <c r="IE142" i="11"/>
  <c r="BI117" i="11"/>
  <c r="BF72" i="11"/>
  <c r="FK231" i="11"/>
  <c r="BF263" i="11"/>
  <c r="GE96" i="11"/>
  <c r="GP140" i="11"/>
  <c r="BF209" i="11"/>
  <c r="CG147" i="11"/>
  <c r="GJ119" i="11"/>
  <c r="GN62" i="11"/>
  <c r="GO329" i="11"/>
  <c r="AD95" i="11"/>
  <c r="CB235" i="11"/>
  <c r="EO178" i="11"/>
  <c r="BC185" i="11"/>
  <c r="CS212" i="11"/>
  <c r="CN38" i="11"/>
  <c r="IF55" i="11"/>
  <c r="GE319" i="11"/>
  <c r="BD113" i="11"/>
  <c r="FP309" i="11"/>
  <c r="FH272" i="11"/>
  <c r="GO301" i="11"/>
  <c r="BI222" i="11"/>
  <c r="CC223" i="11"/>
  <c r="CO124" i="11"/>
  <c r="BD46" i="11"/>
  <c r="FM312" i="11"/>
  <c r="CO206" i="11"/>
  <c r="GI195" i="11"/>
  <c r="EC222" i="11"/>
  <c r="BD123" i="11"/>
  <c r="CQ154" i="11"/>
  <c r="EN229" i="11"/>
  <c r="GG344" i="11"/>
  <c r="IK76" i="11"/>
  <c r="FQ116" i="11"/>
  <c r="FK284" i="11"/>
  <c r="EM281" i="11"/>
  <c r="CP220" i="11"/>
  <c r="ES301" i="11"/>
  <c r="CN296" i="11"/>
  <c r="GM327" i="11"/>
  <c r="EQ68" i="11"/>
  <c r="GM67" i="11"/>
  <c r="EA204" i="11"/>
  <c r="BD220" i="11"/>
  <c r="FH283" i="11"/>
  <c r="GK303" i="11"/>
  <c r="FO221" i="11"/>
  <c r="DY94" i="11"/>
  <c r="CN207" i="11"/>
  <c r="FQ324" i="11"/>
  <c r="GH324" i="11"/>
  <c r="GL316" i="11"/>
  <c r="GL272" i="11"/>
  <c r="GM69" i="11"/>
  <c r="BM164" i="11"/>
  <c r="DJ177" i="11"/>
  <c r="CU141" i="11"/>
  <c r="FK140" i="11"/>
  <c r="EK246" i="11"/>
  <c r="CP321" i="11"/>
  <c r="BF322" i="11"/>
  <c r="BK194" i="11"/>
  <c r="CO159" i="11"/>
  <c r="EN168" i="11"/>
  <c r="CO265" i="11"/>
  <c r="FP98" i="11"/>
  <c r="AD93" i="11"/>
  <c r="CM282" i="11"/>
  <c r="FK247" i="11"/>
  <c r="GO294" i="11"/>
  <c r="CD120" i="11"/>
  <c r="FP204" i="11"/>
  <c r="CI141" i="11"/>
  <c r="EP118" i="11"/>
  <c r="CN199" i="11"/>
  <c r="DJ108" i="11"/>
  <c r="FK190" i="11"/>
  <c r="BF219" i="11"/>
  <c r="BC117" i="11"/>
  <c r="CN11" i="11"/>
  <c r="CT260" i="11"/>
  <c r="GJ209" i="11"/>
  <c r="FN100" i="11"/>
  <c r="CP128" i="11"/>
  <c r="BM60" i="11"/>
  <c r="GI283" i="11"/>
  <c r="CR73" i="11"/>
  <c r="CR307" i="11"/>
  <c r="FG220" i="11"/>
  <c r="BC130" i="11"/>
  <c r="ER249" i="11"/>
  <c r="GK243" i="11"/>
  <c r="FO243" i="11"/>
  <c r="BI303" i="11"/>
  <c r="EH33" i="11"/>
  <c r="CS318" i="11"/>
  <c r="BD181" i="11"/>
  <c r="EM50" i="11"/>
  <c r="BJ63" i="11"/>
  <c r="DV198" i="11"/>
  <c r="CR55" i="11"/>
  <c r="DI275" i="11"/>
  <c r="GG114" i="11"/>
  <c r="EL309" i="11"/>
  <c r="GN218" i="11"/>
  <c r="CA275" i="11"/>
  <c r="EI154" i="11"/>
  <c r="BH279" i="11"/>
  <c r="FH121" i="11"/>
  <c r="FP161" i="11"/>
  <c r="FJ319" i="11"/>
  <c r="FJ83" i="11"/>
  <c r="CJ116" i="11"/>
  <c r="FI245" i="11"/>
  <c r="GL134" i="11"/>
  <c r="GM343" i="11"/>
  <c r="BN197" i="11"/>
  <c r="CW241" i="11"/>
  <c r="II326" i="11"/>
  <c r="BI78" i="11"/>
  <c r="BM256" i="11"/>
  <c r="GN92" i="11"/>
  <c r="BC206" i="11"/>
  <c r="FJ9" i="11"/>
  <c r="EQ85" i="11"/>
  <c r="CT321" i="11"/>
  <c r="DJ92" i="11"/>
  <c r="BH171" i="11"/>
  <c r="BK179" i="11"/>
  <c r="CQ61" i="11"/>
  <c r="EJ159" i="11"/>
  <c r="EQ106" i="11"/>
  <c r="FN103" i="11"/>
  <c r="EP220" i="11"/>
  <c r="DV140" i="11"/>
  <c r="BF221" i="11"/>
  <c r="EQ147" i="11"/>
  <c r="BL139" i="11"/>
  <c r="GN79" i="11"/>
  <c r="CP308" i="11"/>
  <c r="BG287" i="11"/>
  <c r="CH240" i="11"/>
  <c r="GO34" i="11"/>
  <c r="FO33" i="11"/>
  <c r="GF314" i="11"/>
  <c r="CO191" i="11"/>
  <c r="DV42" i="11"/>
  <c r="DV134" i="11"/>
  <c r="BD187" i="11"/>
  <c r="BI77" i="11"/>
  <c r="FO65" i="11"/>
  <c r="CP255" i="11"/>
  <c r="CS313" i="11"/>
  <c r="FH250" i="11"/>
  <c r="BN113" i="11"/>
  <c r="CV44" i="11"/>
  <c r="GJ201" i="11"/>
  <c r="ES187" i="11"/>
  <c r="FG40" i="11"/>
  <c r="FR80" i="11"/>
  <c r="CG225" i="11"/>
  <c r="EI295" i="11"/>
  <c r="BI147" i="11"/>
  <c r="IF73" i="11"/>
  <c r="GN319" i="11"/>
  <c r="BF140" i="11"/>
  <c r="GN180" i="11"/>
  <c r="CW154" i="11"/>
  <c r="CP339" i="11"/>
  <c r="GG308" i="11"/>
  <c r="CS214" i="11"/>
  <c r="BI154" i="11"/>
  <c r="CV82" i="11"/>
  <c r="GJ329" i="11"/>
  <c r="GF81" i="11"/>
  <c r="AD135" i="11"/>
  <c r="GF101" i="11"/>
  <c r="FO56" i="11"/>
  <c r="GG302" i="11"/>
  <c r="CR91" i="11"/>
  <c r="CH225" i="11"/>
  <c r="BJ292" i="11"/>
  <c r="IA251" i="11"/>
  <c r="BD151" i="11"/>
  <c r="GO179" i="11"/>
  <c r="GI46" i="11"/>
  <c r="GG121" i="11"/>
  <c r="CQ301" i="11"/>
  <c r="CM131" i="11"/>
  <c r="CQ143" i="11"/>
  <c r="EP106" i="11"/>
  <c r="BL86" i="11"/>
  <c r="GJ76" i="11"/>
  <c r="BL251" i="11"/>
  <c r="GN36" i="11"/>
  <c r="FP27" i="11"/>
  <c r="EL116" i="11"/>
  <c r="CM265" i="11"/>
  <c r="GJ91" i="11"/>
  <c r="BJ312" i="11"/>
  <c r="EP289" i="11"/>
  <c r="GN65" i="11"/>
  <c r="GK62" i="11"/>
  <c r="II271" i="11"/>
  <c r="CU88" i="11"/>
  <c r="BF279" i="11"/>
  <c r="FQ291" i="11"/>
  <c r="CE180" i="11"/>
  <c r="BI259" i="11"/>
  <c r="GI30" i="11"/>
  <c r="EJ222" i="11"/>
  <c r="AD109" i="11"/>
  <c r="CJ269" i="11"/>
  <c r="GM144" i="11"/>
  <c r="ES73" i="11"/>
  <c r="CM345" i="11"/>
  <c r="GK97" i="11"/>
  <c r="GL331" i="11"/>
  <c r="BG34" i="11"/>
  <c r="CQ90" i="11"/>
  <c r="FO152" i="11"/>
  <c r="GH155" i="11"/>
  <c r="AD339" i="11"/>
  <c r="FL266" i="11"/>
  <c r="CW89" i="11"/>
  <c r="FO274" i="11"/>
  <c r="BI280" i="11"/>
  <c r="FK131" i="11"/>
  <c r="IJ252" i="11"/>
  <c r="EJ8" i="11"/>
  <c r="BK189" i="11"/>
  <c r="ER82" i="11"/>
  <c r="FL314" i="11"/>
  <c r="EI178" i="11"/>
  <c r="ER269" i="11"/>
  <c r="BH151" i="11"/>
  <c r="EL220" i="11"/>
  <c r="FQ44" i="11"/>
  <c r="ER76" i="11"/>
  <c r="BC135" i="11"/>
  <c r="BE162" i="11"/>
  <c r="FI211" i="11"/>
  <c r="GJ165" i="11"/>
  <c r="BE69" i="11"/>
  <c r="CE100" i="11"/>
  <c r="CO119" i="11"/>
  <c r="GN268" i="11"/>
  <c r="FO10" i="11"/>
  <c r="CU293" i="11"/>
  <c r="GG73" i="11"/>
  <c r="BM254" i="11"/>
  <c r="CJ93" i="11"/>
  <c r="FZ325" i="11"/>
  <c r="GL321" i="11"/>
  <c r="CT30" i="11"/>
  <c r="GE123" i="11"/>
  <c r="DC284" i="11"/>
  <c r="GI347" i="11"/>
  <c r="GJ113" i="11"/>
  <c r="GN76" i="11"/>
  <c r="BM132" i="11"/>
  <c r="GI257" i="11"/>
  <c r="ER274" i="11"/>
  <c r="DC144" i="11"/>
  <c r="DH77" i="11"/>
  <c r="EN8" i="11"/>
  <c r="AD216" i="11"/>
  <c r="AD56" i="11"/>
  <c r="EP150" i="11"/>
  <c r="CP75" i="11"/>
  <c r="FL142" i="11"/>
  <c r="FI335" i="11"/>
  <c r="CF197" i="11"/>
  <c r="IF93" i="11"/>
  <c r="CI292" i="11"/>
  <c r="ES246" i="11"/>
  <c r="BB351" i="11"/>
  <c r="EM31" i="11"/>
  <c r="BD74" i="11"/>
  <c r="FN96" i="11"/>
  <c r="BJ264" i="11"/>
  <c r="BN225" i="11"/>
  <c r="CP57" i="11"/>
  <c r="DB5" i="11"/>
  <c r="DM302" i="11"/>
  <c r="BM312" i="11"/>
  <c r="GN126" i="11"/>
  <c r="FR77" i="11"/>
  <c r="FY293" i="11"/>
  <c r="ER139" i="11"/>
  <c r="EI164" i="11"/>
  <c r="EM99" i="11"/>
  <c r="GM5" i="11"/>
  <c r="GF181" i="11"/>
  <c r="DV155" i="11"/>
  <c r="GB154" i="11"/>
  <c r="BC319" i="11"/>
  <c r="GN194" i="11"/>
  <c r="GF333" i="11"/>
  <c r="CH172" i="11"/>
  <c r="DD299" i="11"/>
  <c r="BI144" i="11"/>
  <c r="FG241" i="11"/>
  <c r="CA231" i="11"/>
  <c r="BF308" i="11"/>
  <c r="BI243" i="11"/>
  <c r="GJ157" i="11"/>
  <c r="CG196" i="11"/>
  <c r="BC136" i="11"/>
  <c r="AD33" i="11"/>
  <c r="EJ245" i="11"/>
  <c r="CI283" i="11"/>
  <c r="EM126" i="11"/>
  <c r="ER123" i="11"/>
  <c r="DA168" i="11"/>
  <c r="CJ101" i="11"/>
  <c r="FG98" i="11"/>
  <c r="BJ240" i="11"/>
  <c r="CC301" i="11"/>
  <c r="EK98" i="11"/>
  <c r="GK290" i="11"/>
  <c r="FP276" i="11"/>
  <c r="EP100" i="11"/>
  <c r="CC284" i="11"/>
  <c r="EK318" i="11"/>
  <c r="GO185" i="11"/>
  <c r="BH195" i="11"/>
  <c r="BE201" i="11"/>
  <c r="EL336" i="11"/>
  <c r="CC57" i="11"/>
  <c r="CD126" i="11"/>
  <c r="CD287" i="11"/>
  <c r="EI302" i="11"/>
  <c r="GK226" i="11"/>
  <c r="BH278" i="11"/>
  <c r="FX157" i="11"/>
  <c r="CF319" i="11"/>
  <c r="CJ336" i="11"/>
  <c r="CF207" i="11"/>
  <c r="GI82" i="11"/>
  <c r="GG127" i="11"/>
  <c r="GC139" i="11"/>
  <c r="GF227" i="11"/>
  <c r="BJ223" i="11"/>
  <c r="ES88" i="11"/>
  <c r="BJ186" i="11"/>
  <c r="ES245" i="11"/>
  <c r="CH271" i="11"/>
  <c r="BD145" i="11"/>
  <c r="GO76" i="11"/>
  <c r="FI142" i="11"/>
  <c r="CQ69" i="11"/>
  <c r="ID260" i="11"/>
  <c r="IJ105" i="11"/>
  <c r="ID59" i="11"/>
  <c r="IJ294" i="11"/>
  <c r="GF100" i="11"/>
  <c r="FQ70" i="11"/>
  <c r="BM108" i="11"/>
  <c r="GJ312" i="11"/>
  <c r="CN235" i="11"/>
  <c r="FP315" i="11"/>
  <c r="ED179" i="11"/>
  <c r="FM35" i="11"/>
  <c r="IG108" i="11"/>
  <c r="CX58" i="11"/>
  <c r="FG83" i="11"/>
  <c r="FQ96" i="11"/>
  <c r="CN86" i="11"/>
  <c r="EO124" i="11"/>
  <c r="CU37" i="11"/>
  <c r="EJ118" i="11"/>
  <c r="FL65" i="11"/>
  <c r="BB157" i="11"/>
  <c r="CU96" i="11"/>
  <c r="BK54" i="11"/>
  <c r="EQ242" i="11"/>
  <c r="EO293" i="11"/>
  <c r="BG65" i="11"/>
  <c r="FN142" i="11"/>
  <c r="BH89" i="11"/>
  <c r="FG201" i="11"/>
  <c r="CV128" i="11"/>
  <c r="FN247" i="11"/>
  <c r="CI199" i="11"/>
  <c r="EI165" i="11"/>
  <c r="CJ233" i="11"/>
  <c r="BM102" i="11"/>
  <c r="DV281" i="11"/>
  <c r="GF56" i="11"/>
  <c r="BD177" i="11"/>
  <c r="FM213" i="11"/>
  <c r="FI276" i="11"/>
  <c r="EP99" i="11"/>
  <c r="BF143" i="11"/>
  <c r="BI140" i="11"/>
  <c r="ES85" i="11"/>
  <c r="CD238" i="11"/>
  <c r="EG169" i="11"/>
  <c r="BJ219" i="11"/>
  <c r="BL35" i="11"/>
  <c r="EJ107" i="11"/>
  <c r="CQ229" i="11"/>
  <c r="DV5" i="11"/>
  <c r="DV261" i="11"/>
  <c r="BK308" i="11"/>
  <c r="CR243" i="11"/>
  <c r="CM51" i="11"/>
  <c r="GJ46" i="11"/>
  <c r="GE103" i="11"/>
  <c r="FI64" i="11"/>
  <c r="CF72" i="11"/>
  <c r="AD89" i="11"/>
  <c r="CC180" i="11"/>
  <c r="FP126" i="11"/>
  <c r="CR37" i="11"/>
  <c r="CT53" i="11"/>
  <c r="FH314" i="11"/>
  <c r="BI180" i="11"/>
  <c r="BL157" i="11"/>
  <c r="BH146" i="11"/>
  <c r="FL185" i="11"/>
  <c r="GO174" i="11"/>
  <c r="CP160" i="11"/>
  <c r="FK73" i="11"/>
  <c r="GK271" i="11"/>
  <c r="CV243" i="11"/>
  <c r="BL282" i="11"/>
  <c r="BF341" i="11"/>
  <c r="AD314" i="11"/>
  <c r="DJ308" i="11"/>
  <c r="GO155" i="11"/>
  <c r="BJ89" i="11"/>
  <c r="FL112" i="11"/>
  <c r="GE138" i="11"/>
  <c r="CC129" i="11"/>
  <c r="FN92" i="11"/>
  <c r="CM240" i="11"/>
  <c r="BG197" i="11"/>
  <c r="CU290" i="11"/>
  <c r="FQ255" i="11"/>
  <c r="BC11" i="11"/>
  <c r="FO43" i="11"/>
  <c r="EN300" i="11"/>
  <c r="FL218" i="11"/>
  <c r="CT155" i="11"/>
  <c r="EQ311" i="11"/>
  <c r="FJ182" i="11"/>
  <c r="IH46" i="11"/>
  <c r="BM227" i="11"/>
  <c r="DJ212" i="11"/>
  <c r="EL174" i="11"/>
  <c r="BD171" i="11"/>
  <c r="IH161" i="11"/>
  <c r="CR342" i="11"/>
  <c r="GH75" i="11"/>
  <c r="GH310" i="11"/>
  <c r="DJ217" i="11"/>
  <c r="FG217" i="11"/>
  <c r="CR82" i="11"/>
  <c r="ER290" i="11"/>
  <c r="CQ223" i="11"/>
  <c r="CN52" i="11"/>
  <c r="FK245" i="11"/>
  <c r="CU186" i="11"/>
  <c r="GM141" i="11"/>
  <c r="FR145" i="11"/>
  <c r="IG158" i="11"/>
  <c r="EE207" i="11"/>
  <c r="FI44" i="11"/>
  <c r="CT62" i="11"/>
  <c r="AD29" i="11"/>
  <c r="BH206" i="11"/>
  <c r="CX223" i="11"/>
  <c r="CP206" i="11"/>
  <c r="BC102" i="11"/>
  <c r="BH252" i="11"/>
  <c r="FI169" i="11"/>
  <c r="CG308" i="11"/>
  <c r="CO132" i="11"/>
  <c r="II152" i="11"/>
  <c r="BC105" i="11"/>
  <c r="CV261" i="11"/>
  <c r="CQ209" i="11"/>
  <c r="CR57" i="11"/>
  <c r="BJ38" i="11"/>
  <c r="BI124" i="11"/>
  <c r="FP266" i="11"/>
  <c r="BC197" i="11"/>
  <c r="CP336" i="11"/>
  <c r="GO59" i="11"/>
  <c r="EO31" i="11"/>
  <c r="BE232" i="11"/>
  <c r="FG183" i="11"/>
  <c r="CT247" i="11"/>
  <c r="BN305" i="11"/>
  <c r="DJ137" i="11"/>
  <c r="CV109" i="11"/>
  <c r="GG151" i="11"/>
  <c r="BD86" i="11"/>
  <c r="BG344" i="11"/>
  <c r="CM161" i="11"/>
  <c r="GG7" i="11"/>
  <c r="CV73" i="11"/>
  <c r="IH232" i="11"/>
  <c r="FL210" i="11"/>
  <c r="CO286" i="11"/>
  <c r="GM84" i="11"/>
  <c r="GM324" i="11"/>
  <c r="BD174" i="11"/>
  <c r="EQ170" i="11"/>
  <c r="CP168" i="11"/>
  <c r="BB304" i="11"/>
  <c r="IE47" i="11"/>
  <c r="FN267" i="11"/>
  <c r="CP39" i="11"/>
  <c r="CD135" i="11"/>
  <c r="BI148" i="11"/>
  <c r="CP136" i="11"/>
  <c r="EH261" i="11"/>
  <c r="CV347" i="11"/>
  <c r="CI40" i="11"/>
  <c r="GM4" i="11"/>
  <c r="BH226" i="11"/>
  <c r="FO143" i="11"/>
  <c r="EO183" i="11"/>
  <c r="FH303" i="11"/>
  <c r="FJ298" i="11"/>
  <c r="CC175" i="11"/>
  <c r="GI39" i="11"/>
  <c r="BL292" i="11"/>
  <c r="CS198" i="11"/>
  <c r="FQ159" i="11"/>
  <c r="IG46" i="11"/>
  <c r="IK39" i="11"/>
  <c r="CV40" i="11"/>
  <c r="BK82" i="11"/>
  <c r="EP337" i="11"/>
  <c r="FH215" i="11"/>
  <c r="BL158" i="11"/>
  <c r="BK95" i="11"/>
  <c r="GP190" i="11"/>
  <c r="CM254" i="11"/>
  <c r="BM49" i="11"/>
  <c r="BM275" i="11"/>
  <c r="CS195" i="11"/>
  <c r="CF41" i="11"/>
  <c r="CW172" i="11"/>
  <c r="FO49" i="11"/>
  <c r="CH123" i="11"/>
  <c r="GJ349" i="11"/>
  <c r="BJ229" i="11"/>
  <c r="CU38" i="11"/>
  <c r="BC230" i="11"/>
  <c r="BF147" i="11"/>
  <c r="GF292" i="11"/>
  <c r="BH163" i="11"/>
  <c r="CD90" i="11"/>
  <c r="EI35" i="11"/>
  <c r="GF106" i="11"/>
  <c r="FL154" i="11"/>
  <c r="CT89" i="11"/>
  <c r="EI78" i="11"/>
  <c r="FQ311" i="11"/>
  <c r="IH6" i="11"/>
  <c r="ER68" i="11"/>
  <c r="FQ172" i="11"/>
  <c r="FG207" i="11"/>
  <c r="AD162" i="11"/>
  <c r="BJ52" i="11"/>
  <c r="BK127" i="11"/>
  <c r="FN34" i="11"/>
  <c r="GH103" i="11"/>
  <c r="CN268" i="11"/>
  <c r="CP221" i="11"/>
  <c r="GH302" i="11"/>
  <c r="CW230" i="11"/>
  <c r="GE130" i="11"/>
  <c r="CV246" i="11"/>
  <c r="GN303" i="11"/>
  <c r="FH8" i="11"/>
  <c r="CO109" i="11"/>
  <c r="BJ166" i="11"/>
  <c r="DY171" i="11"/>
  <c r="FP40" i="11"/>
  <c r="FQ115" i="11"/>
  <c r="CR50" i="11"/>
  <c r="CN145" i="11"/>
  <c r="GM299" i="11"/>
  <c r="CV60" i="11"/>
  <c r="BF253" i="11"/>
  <c r="BG9" i="11"/>
  <c r="FH32" i="11"/>
  <c r="GI27" i="11"/>
  <c r="CW34" i="11"/>
  <c r="BJ201" i="11"/>
  <c r="CR40" i="11"/>
  <c r="FN169" i="11"/>
  <c r="CV39" i="11"/>
  <c r="FN254" i="11"/>
  <c r="IJ305" i="11"/>
  <c r="BC291" i="11"/>
  <c r="ES32" i="11"/>
  <c r="ID292" i="11"/>
  <c r="EM325" i="11"/>
  <c r="CS155" i="11"/>
  <c r="II312" i="11"/>
  <c r="AD74" i="11"/>
  <c r="CU336" i="11"/>
  <c r="DV221" i="11"/>
  <c r="FK151" i="11"/>
  <c r="BF328" i="11"/>
  <c r="BL275" i="11"/>
  <c r="CO183" i="11"/>
  <c r="CO231" i="11"/>
  <c r="IC39" i="11"/>
  <c r="GF168" i="11"/>
  <c r="CR92" i="11"/>
  <c r="CH129" i="11"/>
  <c r="BC265" i="11"/>
  <c r="CJ87" i="11"/>
  <c r="FN339" i="11"/>
  <c r="EB129" i="11"/>
  <c r="FJ311" i="11"/>
  <c r="CS74" i="11"/>
  <c r="CR205" i="11"/>
  <c r="CU114" i="11"/>
  <c r="CO65" i="11"/>
  <c r="BK69" i="11"/>
  <c r="HB136" i="11"/>
  <c r="FG58" i="11"/>
  <c r="BD262" i="11"/>
  <c r="CR322" i="11"/>
  <c r="ES69" i="11"/>
  <c r="EM38" i="11"/>
  <c r="FG158" i="11"/>
  <c r="BD310" i="11"/>
  <c r="CT287" i="11"/>
  <c r="BK146" i="11"/>
  <c r="CC199" i="11"/>
  <c r="FL276" i="11"/>
  <c r="GK289" i="11"/>
  <c r="FG327" i="11"/>
  <c r="FP133" i="11"/>
  <c r="FI28" i="11"/>
  <c r="GE169" i="11"/>
  <c r="CQ108" i="11"/>
  <c r="FM226" i="11"/>
  <c r="BJ176" i="11"/>
  <c r="CI244" i="11"/>
  <c r="IB150" i="11"/>
  <c r="AD205" i="11"/>
  <c r="ID224" i="11"/>
  <c r="FJ92" i="11"/>
  <c r="CS287" i="11"/>
  <c r="BA209" i="11"/>
  <c r="CJ152" i="11"/>
  <c r="DJ341" i="11"/>
  <c r="AD345" i="11"/>
  <c r="EM289" i="11"/>
  <c r="GO223" i="11"/>
  <c r="ID278" i="11"/>
  <c r="BI105" i="11"/>
  <c r="FH48" i="11"/>
  <c r="IJ48" i="11"/>
  <c r="CU84" i="11"/>
  <c r="FM181" i="11"/>
  <c r="BE240" i="11"/>
  <c r="BI126" i="11"/>
  <c r="FQ137" i="11"/>
  <c r="HB214" i="11"/>
  <c r="BM270" i="11"/>
  <c r="FR348" i="11"/>
  <c r="GM309" i="11"/>
  <c r="CR347" i="11"/>
  <c r="CT114" i="11"/>
  <c r="GI110" i="11"/>
  <c r="CQ170" i="11"/>
  <c r="BI36" i="11"/>
  <c r="ID180" i="11"/>
  <c r="CW313" i="11"/>
  <c r="IB41" i="11"/>
  <c r="EM316" i="11"/>
  <c r="FG129" i="11"/>
  <c r="BM178" i="11"/>
  <c r="AD102" i="11"/>
  <c r="IH223" i="11"/>
  <c r="CQ36" i="11"/>
  <c r="EB265" i="11"/>
  <c r="EN158" i="11"/>
  <c r="DV241" i="11"/>
  <c r="FN106" i="11"/>
  <c r="CF289" i="11"/>
  <c r="BH224" i="11"/>
  <c r="GL261" i="11"/>
  <c r="FL152" i="11"/>
  <c r="BN139" i="11"/>
  <c r="DJ51" i="11"/>
  <c r="CS80" i="11"/>
  <c r="IG179" i="11"/>
  <c r="FL155" i="11"/>
  <c r="CV320" i="11"/>
  <c r="CR325" i="11"/>
  <c r="BF310" i="11"/>
  <c r="AD62" i="11"/>
  <c r="CD317" i="11"/>
  <c r="FN3" i="11"/>
  <c r="CR113" i="11"/>
  <c r="EQ108" i="11"/>
  <c r="CQ128" i="11"/>
  <c r="GN54" i="11"/>
  <c r="CP233" i="11"/>
  <c r="II112" i="11"/>
  <c r="BC346" i="11"/>
  <c r="CP349" i="11"/>
  <c r="CJ251" i="11"/>
  <c r="GK88" i="11"/>
  <c r="CK316" i="11"/>
  <c r="EQ120" i="11"/>
  <c r="DV93" i="11"/>
  <c r="GK278" i="11"/>
  <c r="DV152" i="11"/>
  <c r="BD31" i="11"/>
  <c r="GI239" i="11"/>
  <c r="GO315" i="11"/>
  <c r="ES158" i="11"/>
  <c r="CV139" i="11"/>
  <c r="BM230" i="11"/>
  <c r="GL70" i="11"/>
  <c r="EJ85" i="11"/>
  <c r="GJ342" i="11"/>
  <c r="FL42" i="11"/>
  <c r="ES279" i="11"/>
  <c r="CI64" i="11"/>
  <c r="FG251" i="11"/>
  <c r="AD334" i="11"/>
  <c r="EO115" i="11"/>
  <c r="BE310" i="11"/>
  <c r="GN337" i="11"/>
  <c r="FU238" i="11"/>
  <c r="GG138" i="11"/>
  <c r="FN236" i="11"/>
  <c r="FH36" i="11"/>
  <c r="CT215" i="11"/>
  <c r="CU51" i="11"/>
  <c r="CU133" i="11"/>
  <c r="FN259" i="11"/>
  <c r="GM116" i="11"/>
  <c r="FR10" i="11"/>
  <c r="GE56" i="11"/>
  <c r="CD193" i="11"/>
  <c r="BC264" i="11"/>
  <c r="BI269" i="11"/>
  <c r="GG248" i="11"/>
  <c r="CW4" i="11"/>
  <c r="EL311" i="11"/>
  <c r="ES139" i="11"/>
  <c r="EP146" i="11"/>
  <c r="FN208" i="11"/>
  <c r="CH350" i="11"/>
  <c r="HB131" i="11"/>
  <c r="CI158" i="11"/>
  <c r="EN314" i="11"/>
  <c r="FL315" i="11"/>
  <c r="ER267" i="11"/>
  <c r="BN11" i="11"/>
  <c r="BM334" i="11"/>
  <c r="CT168" i="11"/>
  <c r="CI188" i="11"/>
  <c r="CP111" i="11"/>
  <c r="ER159" i="11"/>
  <c r="CK44" i="11"/>
  <c r="BK57" i="11"/>
  <c r="FI38" i="11"/>
  <c r="CE105" i="11"/>
  <c r="BD175" i="11"/>
  <c r="GJ206" i="11"/>
  <c r="ES229" i="11"/>
  <c r="CF327" i="11"/>
  <c r="AD215" i="11"/>
  <c r="ID70" i="11"/>
  <c r="FP143" i="11"/>
  <c r="EP185" i="11"/>
  <c r="GI276" i="11"/>
  <c r="GM192" i="11"/>
  <c r="BD61" i="11"/>
  <c r="CN289" i="11"/>
  <c r="CB69" i="11"/>
  <c r="GF174" i="11"/>
  <c r="BE62" i="11"/>
  <c r="CM66" i="11"/>
  <c r="EP169" i="11"/>
  <c r="CO6" i="11"/>
  <c r="EA341" i="11"/>
  <c r="EN211" i="11"/>
  <c r="CP112" i="11"/>
  <c r="IA58" i="11"/>
  <c r="GP35" i="11"/>
  <c r="BK294" i="11"/>
  <c r="FN111" i="11"/>
  <c r="BD11" i="11"/>
  <c r="CV125" i="11"/>
  <c r="DV255" i="11"/>
  <c r="FL183" i="11"/>
  <c r="BC216" i="11"/>
  <c r="BK214" i="11"/>
  <c r="EN262" i="11"/>
  <c r="CA313" i="11"/>
  <c r="CB208" i="11"/>
  <c r="BF245" i="11"/>
  <c r="CO149" i="11"/>
  <c r="CN60" i="11"/>
  <c r="FO172" i="11"/>
  <c r="AD105" i="11"/>
  <c r="FR262" i="11"/>
  <c r="CM299" i="11"/>
  <c r="BK108" i="11"/>
  <c r="BH142" i="11"/>
  <c r="IF42" i="11"/>
  <c r="GE210" i="11"/>
  <c r="EP224" i="11"/>
  <c r="GK215" i="11"/>
  <c r="FO137" i="11"/>
  <c r="ED240" i="11"/>
  <c r="CW94" i="11"/>
  <c r="FO94" i="11"/>
  <c r="CG161" i="11"/>
  <c r="BI28" i="11"/>
  <c r="IF40" i="11"/>
  <c r="BB256" i="11"/>
  <c r="GK270" i="11"/>
  <c r="CN39" i="11"/>
  <c r="EK327" i="11"/>
  <c r="BM165" i="11"/>
  <c r="BJ350" i="11"/>
  <c r="AD173" i="11"/>
  <c r="CO267" i="11"/>
  <c r="BG180" i="11"/>
  <c r="BG201" i="11"/>
  <c r="BF220" i="11"/>
  <c r="CA196" i="11"/>
  <c r="GJ234" i="11"/>
  <c r="CD203" i="11"/>
  <c r="BD246" i="11"/>
  <c r="FN154" i="11"/>
  <c r="GO336" i="11"/>
  <c r="FJ262" i="11"/>
  <c r="BD94" i="11"/>
  <c r="BG323" i="11"/>
  <c r="GN105" i="11"/>
  <c r="BK163" i="11"/>
  <c r="CS237" i="11"/>
  <c r="CE297" i="11"/>
  <c r="FP227" i="11"/>
  <c r="CW114" i="11"/>
  <c r="FM174" i="11"/>
  <c r="CT304" i="11"/>
  <c r="DJ171" i="11"/>
  <c r="EI200" i="11"/>
  <c r="BL227" i="11"/>
  <c r="IE189" i="11"/>
  <c r="GL8" i="11"/>
  <c r="EM341" i="11"/>
  <c r="FJ196" i="11"/>
  <c r="BB201" i="11"/>
  <c r="CT75" i="11"/>
  <c r="GF326" i="11"/>
  <c r="CQ149" i="11"/>
  <c r="FH165" i="11"/>
  <c r="CO106" i="11"/>
  <c r="EQ258" i="11"/>
  <c r="GK287" i="11"/>
  <c r="EJ137" i="11"/>
  <c r="GN78" i="11"/>
  <c r="CC111" i="11"/>
  <c r="FO119" i="11"/>
  <c r="DE159" i="11"/>
  <c r="FR69" i="11"/>
  <c r="BL7" i="11"/>
  <c r="BJ182" i="11"/>
  <c r="BN49" i="11"/>
  <c r="BK177" i="11"/>
  <c r="FQ330" i="11"/>
  <c r="BZ326" i="11"/>
  <c r="CT337" i="11"/>
  <c r="BM42" i="11"/>
  <c r="FL117" i="11"/>
  <c r="FG188" i="11"/>
  <c r="GE332" i="11"/>
  <c r="BH62" i="11"/>
  <c r="BK233" i="11"/>
  <c r="GE29" i="11"/>
  <c r="IA316" i="11"/>
  <c r="GJ75" i="11"/>
  <c r="CO2" i="11"/>
  <c r="FM326" i="11"/>
  <c r="DV299" i="11"/>
  <c r="BH272" i="11"/>
  <c r="BG297" i="11"/>
  <c r="CW131" i="11"/>
  <c r="BN236" i="11"/>
  <c r="CK52" i="11"/>
  <c r="CS84" i="11"/>
  <c r="CK333" i="11"/>
  <c r="EM223" i="11"/>
  <c r="EM247" i="11"/>
  <c r="CB230" i="11"/>
  <c r="BF90" i="11"/>
  <c r="IE113" i="11"/>
  <c r="GN257" i="11"/>
  <c r="GC215" i="11"/>
  <c r="BL265" i="11"/>
  <c r="GI113" i="11"/>
  <c r="CS346" i="11"/>
  <c r="FK323" i="11"/>
  <c r="CU287" i="11"/>
  <c r="EL289" i="11"/>
  <c r="AD54" i="11"/>
  <c r="GO211" i="11"/>
  <c r="CS2" i="11"/>
  <c r="BF203" i="11"/>
  <c r="EI306" i="11"/>
  <c r="BJ326" i="11"/>
  <c r="GH94" i="11"/>
  <c r="DV133" i="11"/>
  <c r="FQ297" i="11"/>
  <c r="GP179" i="11"/>
  <c r="CA189" i="11"/>
  <c r="GI282" i="11"/>
  <c r="IB166" i="11"/>
  <c r="CQ214" i="11"/>
  <c r="CR58" i="11"/>
  <c r="GI225" i="11"/>
  <c r="GP219" i="11"/>
  <c r="CS262" i="11"/>
  <c r="BE156" i="11"/>
  <c r="BM129" i="11"/>
  <c r="BI299" i="11"/>
  <c r="FJ165" i="11"/>
  <c r="BB156" i="11"/>
  <c r="GL74" i="11"/>
  <c r="BI306" i="11"/>
  <c r="GH289" i="11"/>
  <c r="GI47" i="11"/>
  <c r="BB294" i="11"/>
  <c r="EI262" i="11"/>
  <c r="DD7" i="11"/>
  <c r="CR273" i="11"/>
  <c r="BI139" i="11"/>
  <c r="BC314" i="11"/>
  <c r="GK32" i="11"/>
  <c r="CJ47" i="11"/>
  <c r="GG69" i="11"/>
  <c r="DV232" i="11"/>
  <c r="CQ145" i="11"/>
  <c r="EO149" i="11"/>
  <c r="GK299" i="11"/>
  <c r="CM61" i="11"/>
  <c r="CP266" i="11"/>
  <c r="ER271" i="11"/>
  <c r="GH170" i="11"/>
  <c r="BH147" i="11"/>
  <c r="BH350" i="11"/>
  <c r="FQ117" i="11"/>
  <c r="FH143" i="11"/>
  <c r="GP194" i="11"/>
  <c r="FO291" i="11"/>
  <c r="CW180" i="11"/>
  <c r="ER261" i="11"/>
  <c r="BJ193" i="11"/>
  <c r="FH144" i="11"/>
  <c r="BF148" i="11"/>
  <c r="BM48" i="11"/>
  <c r="FP294" i="11"/>
  <c r="DV60" i="11"/>
  <c r="BE8" i="11"/>
  <c r="GG107" i="11"/>
  <c r="EL82" i="11"/>
  <c r="CS269" i="11"/>
  <c r="EJ32" i="11"/>
  <c r="CM77" i="11"/>
  <c r="CN70" i="11"/>
  <c r="BF248" i="11"/>
  <c r="CP304" i="11"/>
  <c r="BC207" i="11"/>
  <c r="GO260" i="11"/>
  <c r="CU154" i="11"/>
  <c r="BL206" i="11"/>
  <c r="GF310" i="11"/>
  <c r="BD101" i="11"/>
  <c r="AD53" i="11"/>
  <c r="CG344" i="11"/>
  <c r="FQ315" i="11"/>
  <c r="BK293" i="11"/>
  <c r="CT145" i="11"/>
  <c r="FK202" i="11"/>
  <c r="BI286" i="11"/>
  <c r="FN194" i="11"/>
  <c r="FG91" i="11"/>
  <c r="ET77" i="11"/>
  <c r="CC209" i="11"/>
  <c r="DV112" i="11"/>
  <c r="CQ73" i="11"/>
  <c r="BB193" i="11"/>
  <c r="GF44" i="11"/>
  <c r="BC178" i="11"/>
  <c r="BJ218" i="11"/>
  <c r="FR93" i="11"/>
  <c r="BF240" i="11"/>
  <c r="BD185" i="11"/>
  <c r="FO201" i="11"/>
  <c r="DB98" i="11"/>
  <c r="BE117" i="11"/>
  <c r="GI335" i="11"/>
  <c r="CS60" i="11"/>
  <c r="GL292" i="11"/>
  <c r="BL96" i="11"/>
  <c r="BB204" i="11"/>
  <c r="FG139" i="11"/>
  <c r="CU264" i="11"/>
  <c r="EK110" i="11"/>
  <c r="CS184" i="11"/>
  <c r="EO43" i="11"/>
  <c r="CU340" i="11"/>
  <c r="CP97" i="11"/>
  <c r="DV11" i="11"/>
  <c r="GH42" i="11"/>
  <c r="EP109" i="11"/>
  <c r="CD146" i="11"/>
  <c r="FP241" i="11"/>
  <c r="CK144" i="11"/>
  <c r="CF228" i="11"/>
  <c r="BJ188" i="11"/>
  <c r="FL27" i="11"/>
  <c r="CJ56" i="11"/>
  <c r="CF272" i="11"/>
  <c r="FI74" i="11"/>
  <c r="BM2" i="11"/>
  <c r="CB27" i="11"/>
  <c r="DJ252" i="11"/>
  <c r="GJ108" i="11"/>
  <c r="GG318" i="11"/>
  <c r="FM120" i="11"/>
  <c r="GO84" i="11"/>
  <c r="CO29" i="11"/>
  <c r="EP120" i="11"/>
  <c r="GH96" i="11"/>
  <c r="AD236" i="11"/>
  <c r="IK51" i="11"/>
  <c r="FJ159" i="11"/>
  <c r="CV81" i="11"/>
  <c r="ES167" i="11"/>
  <c r="GP126" i="11"/>
  <c r="GK33" i="11"/>
  <c r="BJ338" i="11"/>
  <c r="FJ314" i="11"/>
  <c r="CN41" i="11"/>
  <c r="EL76" i="11"/>
  <c r="CV147" i="11"/>
  <c r="EN108" i="11"/>
  <c r="CN155" i="11"/>
  <c r="BE316" i="11"/>
  <c r="EO300" i="11"/>
  <c r="CN173" i="11"/>
  <c r="EL287" i="11"/>
  <c r="BF85" i="11"/>
  <c r="CK61" i="11"/>
  <c r="CK148" i="11"/>
  <c r="IC317" i="11"/>
  <c r="CJ133" i="11"/>
  <c r="ES153" i="11"/>
  <c r="GJ267" i="11"/>
  <c r="GL297" i="11"/>
  <c r="GN262" i="11"/>
  <c r="BF344" i="11"/>
  <c r="FL244" i="11"/>
  <c r="GE253" i="11"/>
  <c r="BH50" i="11"/>
  <c r="ER117" i="11"/>
  <c r="EN169" i="11"/>
  <c r="BH8" i="11"/>
  <c r="CQ297" i="11"/>
  <c r="BM343" i="11"/>
  <c r="CV279" i="11"/>
  <c r="IA311" i="11"/>
  <c r="CT107" i="11"/>
  <c r="BC302" i="11"/>
  <c r="CN232" i="11"/>
  <c r="EO262" i="11"/>
  <c r="BB325" i="11"/>
  <c r="CN103" i="11"/>
  <c r="GH52" i="11"/>
  <c r="GG164" i="11"/>
  <c r="EK178" i="11"/>
  <c r="EP233" i="11"/>
  <c r="GF340" i="11"/>
  <c r="BJ310" i="11"/>
  <c r="BI334" i="11"/>
  <c r="BM105" i="11"/>
  <c r="BC324" i="11"/>
  <c r="GI314" i="11"/>
  <c r="FJ191" i="11"/>
  <c r="CJ73" i="11"/>
  <c r="CN241" i="11"/>
  <c r="BD92" i="11"/>
  <c r="AD318" i="11"/>
  <c r="CT105" i="11"/>
  <c r="DV118" i="11"/>
  <c r="CQ62" i="11"/>
  <c r="DV268" i="11"/>
  <c r="IF270" i="11"/>
  <c r="CJ203" i="11"/>
  <c r="BF217" i="11"/>
  <c r="BD245" i="11"/>
  <c r="CW271" i="11"/>
  <c r="IJ100" i="11"/>
  <c r="BM93" i="11"/>
  <c r="FO116" i="11"/>
  <c r="FR128" i="11"/>
  <c r="FM62" i="11"/>
  <c r="AD128" i="11"/>
  <c r="GG309" i="11"/>
  <c r="BE242" i="11"/>
  <c r="DV43" i="11"/>
  <c r="BD258" i="11"/>
  <c r="FL130" i="11"/>
  <c r="ES227" i="11"/>
  <c r="DJ287" i="11"/>
  <c r="GF338" i="11"/>
  <c r="GF144" i="11"/>
  <c r="CA111" i="11"/>
  <c r="BB173" i="11"/>
  <c r="EM63" i="11"/>
  <c r="BH46" i="11"/>
  <c r="CE218" i="11"/>
  <c r="GP242" i="11"/>
  <c r="BD107" i="11"/>
  <c r="FN39" i="11"/>
  <c r="FL241" i="11"/>
  <c r="EL8" i="11"/>
  <c r="FJ162" i="11"/>
  <c r="EF284" i="11"/>
  <c r="BI121" i="11"/>
  <c r="BD211" i="11"/>
  <c r="BH84" i="11"/>
  <c r="CR245" i="11"/>
  <c r="FL5" i="11"/>
  <c r="GN284" i="11"/>
  <c r="DV58" i="11"/>
  <c r="CT335" i="11"/>
  <c r="CA349" i="11"/>
  <c r="IG184" i="11"/>
  <c r="CC178" i="11"/>
  <c r="GP130" i="11"/>
  <c r="CE145" i="11"/>
  <c r="GP40" i="11"/>
  <c r="FG244" i="11"/>
  <c r="CC222" i="11"/>
  <c r="BK313" i="11"/>
  <c r="BF134" i="11"/>
  <c r="BE171" i="11"/>
  <c r="BN81" i="11"/>
  <c r="CK315" i="11"/>
  <c r="DV192" i="11"/>
  <c r="FL176" i="11"/>
  <c r="FL118" i="11"/>
  <c r="BE36" i="11"/>
  <c r="FN46" i="11"/>
  <c r="BM335" i="11"/>
  <c r="BJ194" i="11"/>
  <c r="EM49" i="11"/>
  <c r="GM115" i="11"/>
  <c r="FI349" i="11"/>
  <c r="IG11" i="11"/>
  <c r="BD204" i="11"/>
  <c r="CP143" i="11"/>
  <c r="CA241" i="11"/>
  <c r="DJ211" i="11"/>
  <c r="BD50" i="11"/>
  <c r="BE217" i="11"/>
  <c r="BH106" i="11"/>
  <c r="BB198" i="11"/>
  <c r="FH218" i="11"/>
  <c r="BD93" i="11"/>
  <c r="CT172" i="11"/>
  <c r="IB341" i="11"/>
  <c r="FI331" i="11"/>
  <c r="CO128" i="11"/>
  <c r="CN206" i="11"/>
  <c r="CU167" i="11"/>
  <c r="DV264" i="11"/>
  <c r="CS83" i="11"/>
  <c r="CP11" i="11"/>
  <c r="BG224" i="11"/>
  <c r="DV222" i="11"/>
  <c r="GG173" i="11"/>
  <c r="GI252" i="11"/>
  <c r="BB229" i="11"/>
  <c r="CG180" i="11"/>
  <c r="GM255" i="11"/>
  <c r="CT289" i="11"/>
  <c r="ER350" i="11"/>
  <c r="EQ123" i="11"/>
  <c r="CU319" i="11"/>
  <c r="GJ163" i="11"/>
  <c r="CW30" i="11"/>
  <c r="CR128" i="11"/>
  <c r="CV180" i="11"/>
  <c r="EI231" i="11"/>
  <c r="CH278" i="11"/>
  <c r="GP69" i="11"/>
  <c r="GO123" i="11"/>
  <c r="GF344" i="11"/>
  <c r="FH256" i="11"/>
  <c r="GI120" i="11"/>
  <c r="GN260" i="11"/>
  <c r="FO303" i="11"/>
  <c r="GN134" i="11"/>
  <c r="CB209" i="11"/>
  <c r="EI76" i="11"/>
  <c r="GN147" i="11"/>
  <c r="BL256" i="11"/>
  <c r="GE34" i="11"/>
  <c r="BJ123" i="11"/>
  <c r="GE274" i="11"/>
  <c r="CN27" i="11"/>
  <c r="EP77" i="11"/>
  <c r="CF203" i="11"/>
  <c r="AD31" i="11"/>
  <c r="CA31" i="11"/>
  <c r="CH331" i="11"/>
  <c r="GK328" i="11"/>
  <c r="FM229" i="11"/>
  <c r="GM203" i="11"/>
  <c r="CJ69" i="11"/>
  <c r="FH41" i="11"/>
  <c r="EN214" i="11"/>
  <c r="BL130" i="11"/>
  <c r="CP78" i="11"/>
  <c r="GM271" i="11"/>
  <c r="DC147" i="11"/>
  <c r="DV194" i="11"/>
  <c r="FW93" i="11"/>
  <c r="EP134" i="11"/>
  <c r="BK209" i="11"/>
  <c r="CS87" i="11"/>
  <c r="DO331" i="11"/>
  <c r="BK251" i="11"/>
  <c r="BF57" i="11"/>
  <c r="GF37" i="11"/>
  <c r="FV40" i="11"/>
  <c r="GE66" i="11"/>
  <c r="EM198" i="11"/>
  <c r="CU45" i="11"/>
  <c r="GC81" i="11"/>
  <c r="EI103" i="11"/>
  <c r="CB35" i="11"/>
  <c r="FR249" i="11"/>
  <c r="FH189" i="11"/>
  <c r="GH132" i="11"/>
  <c r="EQ97" i="11"/>
  <c r="FP141" i="11"/>
  <c r="GJ243" i="11"/>
  <c r="BG27" i="11"/>
  <c r="CM31" i="11"/>
  <c r="BH44" i="11"/>
  <c r="DH263" i="11"/>
  <c r="BM28" i="11"/>
  <c r="CH243" i="11"/>
  <c r="BJ121" i="11"/>
  <c r="EJ63" i="11"/>
  <c r="GJ43" i="11"/>
  <c r="EL337" i="11"/>
  <c r="EP122" i="11"/>
  <c r="EQ240" i="11"/>
  <c r="CJ306" i="11"/>
  <c r="EM167" i="11"/>
  <c r="BB124" i="11"/>
  <c r="GO194" i="11"/>
  <c r="BD261" i="11"/>
  <c r="GE337" i="11"/>
  <c r="DH272" i="11"/>
  <c r="EI281" i="11"/>
  <c r="EK293" i="11"/>
  <c r="EL239" i="11"/>
  <c r="CF348" i="11"/>
  <c r="GA151" i="11"/>
  <c r="CP32" i="11"/>
  <c r="BK178" i="11"/>
  <c r="CF145" i="11"/>
  <c r="BB64" i="11"/>
  <c r="BB38" i="11"/>
  <c r="CC170" i="11"/>
  <c r="GO218" i="11"/>
  <c r="EL66" i="11"/>
  <c r="AD171" i="11"/>
  <c r="GL4" i="11"/>
  <c r="BG10" i="11"/>
  <c r="FS273" i="11"/>
  <c r="CO138" i="11"/>
  <c r="EM62" i="11"/>
  <c r="EO198" i="11"/>
  <c r="CK136" i="11"/>
  <c r="GL165" i="11"/>
  <c r="CB98" i="11"/>
  <c r="CE58" i="11"/>
  <c r="CF313" i="11"/>
  <c r="CV37" i="11"/>
  <c r="CG240" i="11"/>
  <c r="CK239" i="11"/>
  <c r="GP303" i="11"/>
  <c r="DV159" i="11"/>
  <c r="BI204" i="11"/>
  <c r="FU282" i="11"/>
  <c r="FN312" i="11"/>
  <c r="DE318" i="11"/>
  <c r="BI97" i="11"/>
  <c r="BI152" i="11"/>
  <c r="IK135" i="11"/>
  <c r="CP242" i="11"/>
  <c r="CV105" i="11"/>
  <c r="EL185" i="11"/>
  <c r="BK61" i="11"/>
  <c r="FN134" i="11"/>
  <c r="GI35" i="11"/>
  <c r="GL206" i="11"/>
  <c r="EP54" i="11"/>
  <c r="GO342" i="11"/>
  <c r="FR133" i="11"/>
  <c r="EL46" i="11"/>
  <c r="IH245" i="11"/>
  <c r="BG191" i="11"/>
  <c r="DB261" i="11"/>
  <c r="CP29" i="11"/>
  <c r="BK247" i="11"/>
  <c r="DV164" i="11"/>
  <c r="CB273" i="11"/>
  <c r="DG342" i="11"/>
  <c r="FP245" i="11"/>
  <c r="BK45" i="11"/>
  <c r="AD132" i="11"/>
  <c r="BC147" i="11"/>
  <c r="GF183" i="11"/>
  <c r="CR112" i="11"/>
  <c r="CO344" i="11"/>
  <c r="FM53" i="11"/>
  <c r="FQ294" i="11"/>
  <c r="DJ234" i="11"/>
  <c r="GK302" i="11"/>
  <c r="CP175" i="11"/>
  <c r="GM186" i="11"/>
  <c r="GF291" i="11"/>
  <c r="FG340" i="11"/>
  <c r="FJ348" i="11"/>
  <c r="BE238" i="11"/>
  <c r="BC62" i="11"/>
  <c r="CM29" i="11"/>
  <c r="EF318" i="11"/>
  <c r="FI202" i="11"/>
  <c r="DJ136" i="11"/>
  <c r="IF250" i="11"/>
  <c r="IG57" i="11"/>
  <c r="ES127" i="11"/>
  <c r="FP286" i="11"/>
  <c r="CT316" i="11"/>
  <c r="CU67" i="11"/>
  <c r="ID9" i="11"/>
  <c r="FJ58" i="11"/>
  <c r="CT227" i="11"/>
  <c r="BH313" i="11"/>
  <c r="IC185" i="11"/>
  <c r="IC286" i="11"/>
  <c r="BH42" i="11"/>
  <c r="BL345" i="11"/>
  <c r="FN281" i="11"/>
  <c r="CI181" i="11"/>
  <c r="GG149" i="11"/>
  <c r="FR118" i="11"/>
  <c r="FH326" i="11"/>
  <c r="BG261" i="11"/>
  <c r="DV291" i="11"/>
  <c r="BI197" i="11"/>
  <c r="FI163" i="11"/>
  <c r="BN232" i="11"/>
  <c r="CN40" i="11"/>
  <c r="EG59" i="11"/>
  <c r="BG5" i="11"/>
  <c r="BE44" i="11"/>
  <c r="EM194" i="11"/>
  <c r="FL159" i="11"/>
  <c r="EQ237" i="11"/>
  <c r="CR47" i="11"/>
  <c r="FO67" i="11"/>
  <c r="BI285" i="11"/>
  <c r="EC173" i="11"/>
  <c r="CD319" i="11"/>
  <c r="GF271" i="11"/>
  <c r="FQ54" i="11"/>
  <c r="BL331" i="11"/>
  <c r="GG41" i="11"/>
  <c r="CB267" i="11"/>
  <c r="FN261" i="11"/>
  <c r="CH309" i="11"/>
  <c r="GG311" i="11"/>
  <c r="FG350" i="11"/>
  <c r="BE155" i="11"/>
  <c r="FH265" i="11"/>
  <c r="GE60" i="11"/>
  <c r="BG138" i="11"/>
  <c r="BC283" i="11"/>
  <c r="GE307" i="11"/>
  <c r="BL246" i="11"/>
  <c r="CC290" i="11"/>
  <c r="CT191" i="11"/>
  <c r="BJ91" i="11"/>
  <c r="BJ81" i="11"/>
  <c r="FH181" i="11"/>
  <c r="EK289" i="11"/>
  <c r="CT162" i="11"/>
  <c r="CC119" i="11"/>
  <c r="CQ277" i="11"/>
  <c r="GO265" i="11"/>
  <c r="GK100" i="11"/>
  <c r="GL93" i="11"/>
  <c r="CQ303" i="11"/>
  <c r="GI77" i="11"/>
  <c r="CO336" i="11"/>
  <c r="BJ161" i="11"/>
  <c r="GP335" i="11"/>
  <c r="CP85" i="11"/>
  <c r="AD211" i="11"/>
  <c r="II42" i="11"/>
  <c r="CR102" i="11"/>
  <c r="CN72" i="11"/>
  <c r="FH116" i="11"/>
  <c r="CS308" i="11"/>
  <c r="EN184" i="11"/>
  <c r="CP272" i="11"/>
  <c r="BD250" i="11"/>
  <c r="BF204" i="11"/>
  <c r="CK189" i="11"/>
  <c r="GO248" i="11"/>
  <c r="EJ255" i="11"/>
  <c r="FQ183" i="11"/>
  <c r="BN351" i="11"/>
  <c r="DV290" i="11"/>
  <c r="EP68" i="11"/>
  <c r="FL182" i="11"/>
  <c r="CA210" i="11"/>
  <c r="BI310" i="11"/>
  <c r="GG240" i="11"/>
  <c r="CU342" i="11"/>
  <c r="BG124" i="11"/>
  <c r="FN214" i="11"/>
  <c r="CO32" i="11"/>
  <c r="CR331" i="11"/>
  <c r="BD37" i="11"/>
  <c r="IJ172" i="11"/>
  <c r="FK252" i="11"/>
  <c r="GE338" i="11"/>
  <c r="CV4" i="11"/>
  <c r="CT278" i="11"/>
  <c r="CW265" i="11"/>
  <c r="CR251" i="11"/>
  <c r="CX200" i="11"/>
  <c r="FJ96" i="11"/>
  <c r="FM212" i="11"/>
  <c r="CO176" i="11"/>
  <c r="BE108" i="11"/>
  <c r="BJ290" i="11"/>
  <c r="CM59" i="11"/>
  <c r="GI226" i="11"/>
  <c r="GE120" i="11"/>
  <c r="DJ351" i="11"/>
  <c r="CF328" i="11"/>
  <c r="II59" i="11"/>
  <c r="CT219" i="11"/>
  <c r="BH113" i="11"/>
  <c r="ER62" i="11"/>
  <c r="FG7" i="11"/>
  <c r="BF301" i="11"/>
  <c r="GO105" i="11"/>
  <c r="CP312" i="11"/>
  <c r="BB337" i="11"/>
  <c r="CE154" i="11"/>
  <c r="BI45" i="11"/>
  <c r="II31" i="11"/>
  <c r="GF132" i="11"/>
  <c r="CJ40" i="11"/>
  <c r="BM78" i="11"/>
  <c r="EK102" i="11"/>
  <c r="CH174" i="11"/>
  <c r="FH149" i="11"/>
  <c r="BF257" i="11"/>
  <c r="FL173" i="11"/>
  <c r="FH291" i="11"/>
  <c r="IK95" i="11"/>
  <c r="CT139" i="11"/>
  <c r="CQ42" i="11"/>
  <c r="EP349" i="11"/>
  <c r="IJ65" i="11"/>
  <c r="CT70" i="11"/>
  <c r="CS55" i="11"/>
  <c r="BN87" i="11"/>
  <c r="BH325" i="11"/>
  <c r="CM2" i="11"/>
  <c r="GI284" i="11"/>
  <c r="CV85" i="11"/>
  <c r="BB349" i="11"/>
  <c r="FP191" i="11"/>
  <c r="CQ139" i="11"/>
  <c r="EP50" i="11"/>
  <c r="DV95" i="11"/>
  <c r="DV292" i="11"/>
  <c r="BD73" i="11"/>
  <c r="CH142" i="11"/>
  <c r="CM107" i="11"/>
  <c r="BK316" i="11"/>
  <c r="CO123" i="11"/>
  <c r="BK289" i="11"/>
  <c r="GF265" i="11"/>
  <c r="GK83" i="11"/>
  <c r="CT83" i="11"/>
  <c r="ES211" i="11"/>
  <c r="GK27" i="11"/>
  <c r="IA308" i="11"/>
  <c r="BE330" i="11"/>
  <c r="FR288" i="11"/>
  <c r="CS290" i="11"/>
  <c r="BF120" i="11"/>
  <c r="FO184" i="11"/>
  <c r="CN51" i="11"/>
  <c r="DJ202" i="11"/>
  <c r="IE245" i="11"/>
  <c r="BI231" i="11"/>
  <c r="CO307" i="11"/>
  <c r="BH228" i="11"/>
  <c r="CT141" i="11"/>
  <c r="BE136" i="11"/>
  <c r="GO227" i="11"/>
  <c r="CN46" i="11"/>
  <c r="BK328" i="11"/>
  <c r="EC247" i="11"/>
  <c r="BG273" i="11"/>
  <c r="EH282" i="11"/>
  <c r="GN190" i="11"/>
  <c r="FN28" i="11"/>
  <c r="FG283" i="11"/>
  <c r="BD263" i="11"/>
  <c r="CU130" i="11"/>
  <c r="CR324" i="11"/>
  <c r="BD134" i="11"/>
  <c r="BH53" i="11"/>
  <c r="FM218" i="11"/>
  <c r="CM339" i="11"/>
  <c r="BG30" i="11"/>
  <c r="EQ188" i="11"/>
  <c r="BH11" i="11"/>
  <c r="IH247" i="11"/>
  <c r="FI31" i="11"/>
  <c r="BD128" i="11"/>
  <c r="AT49" i="11"/>
  <c r="EN252" i="11"/>
  <c r="BH92" i="11"/>
  <c r="CB117" i="11"/>
  <c r="IE184" i="11"/>
  <c r="GK288" i="11"/>
  <c r="BK229" i="11"/>
  <c r="IF347" i="11"/>
  <c r="BK267" i="11"/>
  <c r="FN2" i="11"/>
  <c r="FG276" i="11"/>
  <c r="GJ294" i="11"/>
  <c r="EO224" i="11"/>
  <c r="EN48" i="11"/>
  <c r="IJ254" i="11"/>
  <c r="CV102" i="11"/>
  <c r="FG288" i="11"/>
  <c r="BJ172" i="11"/>
  <c r="BK256" i="11"/>
  <c r="ER56" i="11"/>
  <c r="BD27" i="11"/>
  <c r="GN327" i="11"/>
  <c r="BF110" i="11"/>
  <c r="CD344" i="11"/>
  <c r="FN38" i="11"/>
  <c r="FM246" i="11"/>
  <c r="CN142" i="11"/>
  <c r="GJ351" i="11"/>
  <c r="AD229" i="11"/>
  <c r="CQ270" i="11"/>
  <c r="BF43" i="11"/>
  <c r="BD165" i="11"/>
  <c r="FM292" i="11"/>
  <c r="BC85" i="11"/>
  <c r="EB182" i="11"/>
  <c r="CM54" i="11"/>
  <c r="BC298" i="11"/>
  <c r="BB54" i="11"/>
  <c r="CW29" i="11"/>
  <c r="BG338" i="11"/>
  <c r="CB76" i="11"/>
  <c r="BC315" i="11"/>
  <c r="GN110" i="11"/>
  <c r="IC43" i="11"/>
  <c r="FN293" i="11"/>
  <c r="EG222" i="11"/>
  <c r="GE71" i="11"/>
  <c r="FJ121" i="11"/>
  <c r="FP88" i="11"/>
  <c r="FL80" i="11"/>
  <c r="BF346" i="11"/>
  <c r="CR132" i="11"/>
  <c r="CW192" i="11"/>
  <c r="GO162" i="11"/>
  <c r="CD94" i="11"/>
  <c r="BJ87" i="11"/>
  <c r="EJ260" i="11"/>
  <c r="CQ178" i="11"/>
  <c r="BL134" i="11"/>
  <c r="CQ257" i="11"/>
  <c r="GI148" i="11"/>
  <c r="BE288" i="11"/>
  <c r="ES200" i="11"/>
  <c r="CR170" i="11"/>
  <c r="IC7" i="11"/>
  <c r="CH215" i="11"/>
  <c r="ES250" i="11"/>
  <c r="CP79" i="11"/>
  <c r="CC168" i="11"/>
  <c r="IB68" i="11"/>
  <c r="BL115" i="11"/>
  <c r="CA30" i="11"/>
  <c r="IJ117" i="11"/>
  <c r="BH192" i="11"/>
  <c r="IG63" i="11"/>
  <c r="CI87" i="11"/>
  <c r="GG191" i="11"/>
  <c r="BI206" i="11"/>
  <c r="FJ322" i="11"/>
  <c r="FN263" i="11"/>
  <c r="EK330" i="11"/>
  <c r="CU74" i="11"/>
  <c r="BK36" i="11"/>
  <c r="DW166" i="11"/>
  <c r="DV105" i="11"/>
  <c r="GO339" i="11"/>
  <c r="BH218" i="11"/>
  <c r="FG9" i="11"/>
  <c r="GE245" i="11"/>
  <c r="CU117" i="11"/>
  <c r="FG192" i="11"/>
  <c r="GE255" i="11"/>
  <c r="DV109" i="11"/>
  <c r="CP113" i="11"/>
  <c r="CT245" i="11"/>
  <c r="BL104" i="11"/>
  <c r="GK315" i="11"/>
  <c r="CU198" i="11"/>
  <c r="CR234" i="11"/>
  <c r="AD126" i="11"/>
  <c r="GH201" i="11"/>
  <c r="BJ278" i="11"/>
  <c r="CO210" i="11"/>
  <c r="CM143" i="11"/>
  <c r="FP60" i="11"/>
  <c r="FN308" i="11"/>
  <c r="DJ201" i="11"/>
  <c r="BF216" i="11"/>
  <c r="BI81" i="11"/>
  <c r="CP237" i="11"/>
  <c r="GH267" i="11"/>
  <c r="GJ208" i="11"/>
  <c r="BH112" i="11"/>
  <c r="GL86" i="11"/>
  <c r="FP192" i="11"/>
  <c r="IB219" i="11"/>
  <c r="GM88" i="11"/>
  <c r="FO123" i="11"/>
  <c r="IH127" i="11"/>
  <c r="FK314" i="11"/>
  <c r="BM29" i="11"/>
  <c r="II74" i="11"/>
  <c r="GH143" i="11"/>
  <c r="ER242" i="11"/>
  <c r="CW33" i="11"/>
  <c r="CQ52" i="11"/>
  <c r="AD309" i="11"/>
  <c r="CW200" i="11"/>
  <c r="BE42" i="11"/>
  <c r="EN216" i="11"/>
  <c r="GF250" i="11"/>
  <c r="ID50" i="11"/>
  <c r="EQ46" i="11"/>
  <c r="IE34" i="11"/>
  <c r="GN156" i="11"/>
  <c r="BE55" i="11"/>
  <c r="CU173" i="11"/>
  <c r="BG159" i="11"/>
  <c r="CD184" i="11"/>
  <c r="BL200" i="11"/>
  <c r="IB260" i="11"/>
  <c r="CV106" i="11"/>
  <c r="BD195" i="11"/>
  <c r="DV49" i="11"/>
  <c r="FH56" i="11"/>
  <c r="GE100" i="11"/>
  <c r="IH295" i="11"/>
  <c r="GH168" i="11"/>
  <c r="FO31" i="11"/>
  <c r="DJ293" i="11"/>
  <c r="BN75" i="11"/>
  <c r="BJ183" i="11"/>
  <c r="FG79" i="11"/>
  <c r="GM316" i="11"/>
  <c r="GE254" i="11"/>
  <c r="FG227" i="11"/>
  <c r="BN2" i="11"/>
  <c r="BL106" i="11"/>
  <c r="BH196" i="11"/>
  <c r="DV119" i="11"/>
  <c r="CF227" i="11"/>
  <c r="BC74" i="11"/>
  <c r="CN76" i="11"/>
  <c r="BN204" i="11"/>
  <c r="EI183" i="11"/>
  <c r="GN349" i="11"/>
  <c r="BD34" i="11"/>
  <c r="CF275" i="11"/>
  <c r="BI178" i="11"/>
  <c r="CC326" i="11"/>
  <c r="IA130" i="11"/>
  <c r="CC207" i="11"/>
  <c r="BE286" i="11"/>
  <c r="BE138" i="11"/>
  <c r="DV247" i="11"/>
  <c r="BF182" i="11"/>
  <c r="FJ67" i="11"/>
  <c r="FR138" i="11"/>
  <c r="CO88" i="11"/>
  <c r="EO219" i="11"/>
  <c r="BI297" i="11"/>
  <c r="IJ225" i="11"/>
  <c r="GK336" i="11"/>
  <c r="AD349" i="11"/>
  <c r="FN63" i="11"/>
  <c r="BG182" i="11"/>
  <c r="CM114" i="11"/>
  <c r="BJ117" i="11"/>
  <c r="CA137" i="11"/>
  <c r="BI153" i="11"/>
  <c r="CQ122" i="11"/>
  <c r="GI350" i="11"/>
  <c r="CE215" i="11"/>
  <c r="BN260" i="11"/>
  <c r="FM147" i="11"/>
  <c r="DV181" i="11"/>
  <c r="CC256" i="11"/>
  <c r="ID166" i="11"/>
  <c r="BC328" i="11"/>
  <c r="BG183" i="11"/>
  <c r="GN174" i="11"/>
  <c r="DA60" i="11"/>
  <c r="EL200" i="11"/>
  <c r="FJ38" i="11"/>
  <c r="CQ88" i="11"/>
  <c r="ER211" i="11"/>
  <c r="GG3" i="11"/>
  <c r="BL267" i="11"/>
  <c r="EN185" i="11"/>
  <c r="GB319" i="11"/>
  <c r="GK84" i="11"/>
  <c r="BG95" i="11"/>
  <c r="GH178" i="11"/>
  <c r="CR90" i="11"/>
  <c r="CQ196" i="11"/>
  <c r="CN61" i="11"/>
  <c r="IK32" i="11"/>
  <c r="BB141" i="11"/>
  <c r="DJ83" i="11"/>
  <c r="AD73" i="11"/>
  <c r="BM260" i="11"/>
  <c r="BE348" i="11"/>
  <c r="IF209" i="11"/>
  <c r="BJ321" i="11"/>
  <c r="EP322" i="11"/>
  <c r="EP48" i="11"/>
  <c r="CU10" i="11"/>
  <c r="GF274" i="11"/>
  <c r="GK202" i="11"/>
  <c r="EL120" i="11"/>
  <c r="BB313" i="11"/>
  <c r="BI76" i="11"/>
  <c r="GJ102" i="11"/>
  <c r="CD231" i="11"/>
  <c r="CR60" i="11"/>
  <c r="CU122" i="11"/>
  <c r="EM347" i="11"/>
  <c r="EO101" i="11"/>
  <c r="BH301" i="11"/>
  <c r="CV315" i="11"/>
  <c r="GP96" i="11"/>
  <c r="EP285" i="11"/>
  <c r="ER231" i="11"/>
  <c r="CA100" i="11"/>
  <c r="BG36" i="11"/>
  <c r="BE130" i="11"/>
  <c r="FO258" i="11"/>
  <c r="FN131" i="11"/>
  <c r="CO202" i="11"/>
  <c r="GK136" i="11"/>
  <c r="BM215" i="11"/>
  <c r="CS77" i="11"/>
  <c r="GF133" i="11"/>
  <c r="GE279" i="11"/>
  <c r="BF63" i="11"/>
  <c r="GE296" i="11"/>
  <c r="BG199" i="11"/>
  <c r="CO306" i="11"/>
  <c r="GL275" i="11"/>
  <c r="CK34" i="11"/>
  <c r="EK252" i="11"/>
  <c r="CA193" i="11"/>
  <c r="BI92" i="11"/>
  <c r="BE324" i="11"/>
  <c r="GG200" i="11"/>
  <c r="CK219" i="11"/>
  <c r="CT98" i="11"/>
  <c r="BJ37" i="11"/>
  <c r="CK48" i="11"/>
  <c r="CF174" i="11"/>
  <c r="CP104" i="11"/>
  <c r="CJ179" i="11"/>
  <c r="CA157" i="11"/>
  <c r="GF230" i="11"/>
  <c r="CK304" i="11"/>
  <c r="GI237" i="11"/>
  <c r="FK85" i="11"/>
  <c r="GF126" i="11"/>
  <c r="CT347" i="11"/>
  <c r="BJ273" i="11"/>
  <c r="GE58" i="11"/>
  <c r="FR236" i="11"/>
  <c r="DV336" i="11"/>
  <c r="ES164" i="11"/>
  <c r="EO141" i="11"/>
  <c r="DJ259" i="11"/>
  <c r="CS36" i="11"/>
  <c r="BM287" i="11"/>
  <c r="BI176" i="11"/>
  <c r="BE119" i="11"/>
  <c r="FQ167" i="11"/>
  <c r="FO185" i="11"/>
  <c r="CA325" i="11"/>
  <c r="GM58" i="11"/>
  <c r="BF149" i="11"/>
  <c r="CM331" i="11"/>
  <c r="BL125" i="11"/>
  <c r="EN144" i="11"/>
  <c r="CR270" i="11"/>
  <c r="BG237" i="11"/>
  <c r="EP335" i="11"/>
  <c r="GE39" i="11"/>
  <c r="EM191" i="11"/>
  <c r="GJ171" i="11"/>
  <c r="CO96" i="11"/>
  <c r="BC97" i="11"/>
  <c r="CR35" i="11"/>
  <c r="GN111" i="11"/>
  <c r="BF176" i="11"/>
  <c r="CH312" i="11"/>
  <c r="IH31" i="11"/>
  <c r="FR300" i="11"/>
  <c r="II120" i="11"/>
  <c r="CP292" i="11"/>
  <c r="DV106" i="11"/>
  <c r="BN215" i="11"/>
  <c r="BE262" i="11"/>
  <c r="ES332" i="11"/>
  <c r="CV86" i="11"/>
  <c r="GE324" i="11"/>
  <c r="EQ248" i="11"/>
  <c r="BM289" i="11"/>
  <c r="CR146" i="11"/>
  <c r="EO208" i="11"/>
  <c r="FP78" i="11"/>
  <c r="FN199" i="11"/>
  <c r="FL296" i="11"/>
  <c r="CT68" i="11"/>
  <c r="EP115" i="11"/>
  <c r="EQ65" i="11"/>
  <c r="AD124" i="11"/>
  <c r="FQ233" i="11"/>
  <c r="GO309" i="11"/>
  <c r="CP63" i="11"/>
  <c r="GK272" i="11"/>
  <c r="GK78" i="11"/>
  <c r="CR156" i="11"/>
  <c r="FO34" i="11"/>
  <c r="EJ104" i="11"/>
  <c r="CH79" i="11"/>
  <c r="CD125" i="11"/>
  <c r="DV231" i="11"/>
  <c r="EQ74" i="11"/>
  <c r="EO95" i="11"/>
  <c r="GG287" i="11"/>
  <c r="AD27" i="11"/>
  <c r="BH144" i="11"/>
  <c r="EQ162" i="11"/>
  <c r="FO178" i="11"/>
  <c r="GJ73" i="11"/>
  <c r="IF305" i="11"/>
  <c r="FJ342" i="11"/>
  <c r="CN189" i="11"/>
  <c r="AD8" i="11"/>
  <c r="CQ282" i="11"/>
  <c r="ET86" i="11"/>
  <c r="FH171" i="11"/>
  <c r="BK325" i="11"/>
  <c r="CN183" i="11"/>
  <c r="FR252" i="11"/>
  <c r="BL198" i="11"/>
  <c r="DJ281" i="11"/>
  <c r="FP33" i="11"/>
  <c r="CM260" i="11"/>
  <c r="BI199" i="11"/>
  <c r="GG91" i="11"/>
  <c r="GN198" i="11"/>
  <c r="BE228" i="11"/>
  <c r="GN178" i="11"/>
  <c r="CN81" i="11"/>
  <c r="IC320" i="11"/>
  <c r="GP159" i="11"/>
  <c r="CV153" i="11"/>
  <c r="GF298" i="11"/>
  <c r="FI264" i="11"/>
  <c r="GF325" i="11"/>
  <c r="DV280" i="11"/>
  <c r="CU185" i="11"/>
  <c r="FR292" i="11"/>
  <c r="BD71" i="11"/>
  <c r="CM9" i="11"/>
  <c r="CJ281" i="11"/>
  <c r="EB267" i="11"/>
  <c r="CC252" i="11"/>
  <c r="CM268" i="11"/>
  <c r="BE60" i="11"/>
  <c r="BF187" i="11"/>
  <c r="BL283" i="11"/>
  <c r="CM93" i="11"/>
  <c r="FO4" i="11"/>
  <c r="GF277" i="11"/>
  <c r="EP55" i="11"/>
  <c r="CO248" i="11"/>
  <c r="AD297" i="11"/>
  <c r="BM201" i="11"/>
  <c r="GO216" i="11"/>
  <c r="CI290" i="11"/>
  <c r="CD158" i="11"/>
  <c r="GE76" i="11"/>
  <c r="FR329" i="11"/>
  <c r="GF104" i="11"/>
  <c r="CM134" i="11"/>
  <c r="CC77" i="11"/>
  <c r="GK279" i="11"/>
  <c r="GF149" i="11"/>
  <c r="BD330" i="11"/>
  <c r="FP218" i="11"/>
  <c r="BM311" i="11"/>
  <c r="BI179" i="11"/>
  <c r="EJ174" i="11"/>
  <c r="BG56" i="11"/>
  <c r="ET204" i="11"/>
  <c r="BC351" i="11"/>
  <c r="IJ145" i="11"/>
  <c r="CG155" i="11"/>
  <c r="CW60" i="11"/>
  <c r="EN234" i="11"/>
  <c r="EN277" i="11"/>
  <c r="DV312" i="11"/>
  <c r="ID69" i="11"/>
  <c r="BH5" i="11"/>
  <c r="CD303" i="11"/>
  <c r="DJ216" i="11"/>
  <c r="CF128" i="11"/>
  <c r="CV75" i="11"/>
  <c r="BI177" i="11"/>
  <c r="CU161" i="11"/>
  <c r="CC235" i="11"/>
  <c r="GO31" i="11"/>
  <c r="EN74" i="11"/>
  <c r="FH34" i="11"/>
  <c r="EM71" i="11"/>
  <c r="EL155" i="11"/>
  <c r="BM99" i="11"/>
  <c r="FI313" i="11"/>
  <c r="CC51" i="11"/>
  <c r="EQ199" i="11"/>
  <c r="CM166" i="11"/>
  <c r="BJ54" i="11"/>
  <c r="CS107" i="11"/>
  <c r="FH85" i="11"/>
  <c r="GF205" i="11"/>
  <c r="FQ278" i="11"/>
  <c r="FK310" i="11"/>
  <c r="ES177" i="11"/>
  <c r="BC54" i="11"/>
  <c r="CE144" i="11"/>
  <c r="BD100" i="11"/>
  <c r="GE177" i="11"/>
  <c r="DW31" i="11"/>
  <c r="IE318" i="11"/>
  <c r="BG121" i="11"/>
  <c r="GF116" i="11"/>
  <c r="CH344" i="11"/>
  <c r="CK168" i="11"/>
  <c r="GH348" i="11"/>
  <c r="FG57" i="11"/>
  <c r="BC254" i="11"/>
  <c r="CC45" i="11"/>
  <c r="BJ221" i="11"/>
  <c r="CU33" i="11"/>
  <c r="BM320" i="11"/>
  <c r="FJ85" i="11"/>
  <c r="GN148" i="11"/>
  <c r="BM333" i="11"/>
  <c r="IF277" i="11"/>
  <c r="CO45" i="11"/>
  <c r="BF172" i="11"/>
  <c r="EI198" i="11"/>
  <c r="IE228" i="11"/>
  <c r="FR209" i="11"/>
  <c r="GI102" i="11"/>
  <c r="BD248" i="11"/>
  <c r="FJ50" i="11"/>
  <c r="GN264" i="11"/>
  <c r="FO78" i="11"/>
  <c r="CS196" i="11"/>
  <c r="EM295" i="11"/>
  <c r="CW10" i="11"/>
  <c r="CG78" i="11"/>
  <c r="GH119" i="11"/>
  <c r="IA276" i="11"/>
  <c r="FQ111" i="11"/>
  <c r="EM230" i="11"/>
  <c r="BF286" i="11"/>
  <c r="FO338" i="11"/>
  <c r="FG59" i="11"/>
  <c r="CI224" i="11"/>
  <c r="BG225" i="11"/>
  <c r="BG92" i="11"/>
  <c r="EM339" i="11"/>
  <c r="BL316" i="11"/>
  <c r="EK114" i="11"/>
  <c r="BB144" i="11"/>
  <c r="GO127" i="11"/>
  <c r="GJ182" i="11"/>
  <c r="AD151" i="11"/>
  <c r="BJ145" i="11"/>
  <c r="AD106" i="11"/>
  <c r="GE261" i="11"/>
  <c r="BI239" i="11"/>
  <c r="CV49" i="11"/>
  <c r="FI209" i="11"/>
  <c r="EK124" i="11"/>
  <c r="DV205" i="11"/>
  <c r="CR52" i="11"/>
  <c r="CQ340" i="11"/>
  <c r="FK3" i="11"/>
  <c r="BB102" i="11"/>
  <c r="GM181" i="11"/>
  <c r="BL244" i="11"/>
  <c r="FG173" i="11"/>
  <c r="EM57" i="11"/>
  <c r="IC106" i="11"/>
  <c r="BK139" i="11"/>
  <c r="FG298" i="11"/>
  <c r="BE309" i="11"/>
  <c r="CO144" i="11"/>
  <c r="BM55" i="11"/>
  <c r="CE176" i="11"/>
  <c r="CF300" i="11"/>
  <c r="CC72" i="11"/>
  <c r="BN247" i="11"/>
  <c r="CF170" i="11"/>
  <c r="GM193" i="11"/>
  <c r="EL95" i="11"/>
  <c r="AD165" i="11"/>
  <c r="CC191" i="11"/>
  <c r="CR142" i="11"/>
  <c r="CA273" i="11"/>
  <c r="BH175" i="11"/>
  <c r="IF41" i="11"/>
  <c r="BD161" i="11"/>
  <c r="EM206" i="11"/>
  <c r="DV182" i="11"/>
  <c r="GI315" i="11"/>
  <c r="EO159" i="11"/>
  <c r="FH330" i="11"/>
  <c r="FM4" i="11"/>
  <c r="EN256" i="11"/>
  <c r="BK224" i="11"/>
  <c r="EQ318" i="11"/>
  <c r="ID77" i="11"/>
  <c r="CP91" i="11"/>
  <c r="ES103" i="11"/>
  <c r="BG315" i="11"/>
  <c r="BE98" i="11"/>
  <c r="DJ99" i="11"/>
  <c r="GH122" i="11"/>
  <c r="GF309" i="11"/>
  <c r="BE223" i="11"/>
  <c r="BL180" i="11"/>
  <c r="CS266" i="11"/>
  <c r="CH330" i="11"/>
  <c r="BK222" i="11"/>
  <c r="ES46" i="11"/>
  <c r="ER3" i="11"/>
  <c r="BC139" i="11"/>
  <c r="DV214" i="11"/>
  <c r="CQ80" i="11"/>
  <c r="BI211" i="11"/>
  <c r="CA257" i="11"/>
  <c r="EO69" i="11"/>
  <c r="FQ176" i="11"/>
  <c r="GL328" i="11"/>
  <c r="CG297" i="11"/>
  <c r="BD333" i="11"/>
  <c r="GF331" i="11"/>
  <c r="BG120" i="11"/>
  <c r="FM215" i="11"/>
  <c r="GN243" i="11"/>
  <c r="CT44" i="11"/>
  <c r="BC311" i="11"/>
  <c r="BK257" i="11"/>
  <c r="CT38" i="11"/>
  <c r="CB201" i="11"/>
  <c r="FO206" i="11"/>
  <c r="GN99" i="11"/>
  <c r="FL275" i="11"/>
  <c r="ES213" i="11"/>
  <c r="CU318" i="11"/>
  <c r="CW35" i="11"/>
  <c r="GH321" i="11"/>
  <c r="CQ38" i="11"/>
  <c r="CA216" i="11"/>
  <c r="BJ332" i="11"/>
  <c r="CR81" i="11"/>
  <c r="FJ308" i="11"/>
  <c r="CQ307" i="11"/>
  <c r="BE139" i="11"/>
  <c r="GJ317" i="11"/>
  <c r="BE101" i="11"/>
  <c r="BE313" i="11"/>
  <c r="GH182" i="11"/>
  <c r="AD351" i="11"/>
  <c r="EM139" i="11"/>
  <c r="BM221" i="11"/>
  <c r="CG305" i="11"/>
  <c r="GE344" i="11"/>
  <c r="BM130" i="11"/>
  <c r="CU257" i="11"/>
  <c r="GP87" i="11"/>
  <c r="GJ333" i="11"/>
  <c r="II101" i="11"/>
  <c r="CW81" i="11"/>
  <c r="FQ85" i="11"/>
  <c r="FM71" i="11"/>
  <c r="BJ345" i="11"/>
  <c r="FR310" i="11"/>
  <c r="FI120" i="11"/>
  <c r="ES27" i="11"/>
  <c r="BB32" i="11"/>
  <c r="AD332" i="11"/>
  <c r="GF67" i="11"/>
  <c r="GO46" i="11"/>
  <c r="FM194" i="11"/>
  <c r="IH123" i="11"/>
  <c r="BH246" i="11"/>
  <c r="FO147" i="11"/>
  <c r="CS233" i="11"/>
  <c r="BG173" i="11"/>
  <c r="EQ315" i="11"/>
  <c r="DX305" i="11"/>
  <c r="BI305" i="11"/>
  <c r="CA49" i="11"/>
  <c r="CH160" i="11"/>
  <c r="BL178" i="11"/>
  <c r="EP215" i="11"/>
  <c r="GE229" i="11"/>
  <c r="GJ257" i="11"/>
  <c r="GP169" i="11"/>
  <c r="DZ321" i="11"/>
  <c r="EO169" i="11"/>
  <c r="BG122" i="11"/>
  <c r="GG28" i="11"/>
  <c r="CT258" i="11"/>
  <c r="CO63" i="11"/>
  <c r="HN239" i="11"/>
  <c r="BD193" i="11"/>
  <c r="GL234" i="11"/>
  <c r="BM295" i="11"/>
  <c r="CT226" i="11"/>
  <c r="BL108" i="11"/>
  <c r="IE279" i="11"/>
  <c r="BM116" i="11"/>
  <c r="CD290" i="11"/>
  <c r="CM270" i="11"/>
  <c r="CY339" i="11"/>
  <c r="DP285" i="11"/>
  <c r="GJ224" i="11"/>
  <c r="EJ206" i="11"/>
  <c r="BL59" i="11"/>
  <c r="GP283" i="11"/>
  <c r="CW110" i="11"/>
  <c r="EQ178" i="11"/>
  <c r="CV127" i="11"/>
  <c r="GG47" i="11"/>
  <c r="FN50" i="11"/>
  <c r="DV102" i="11"/>
  <c r="CK288" i="11"/>
  <c r="CD301" i="11"/>
  <c r="EJ64" i="11"/>
  <c r="DG86" i="11"/>
  <c r="FI268" i="11"/>
  <c r="CE242" i="11"/>
  <c r="GG187" i="11"/>
  <c r="FR233" i="11"/>
  <c r="BJ336" i="11"/>
  <c r="GE223" i="11"/>
  <c r="DS349" i="11"/>
  <c r="GL189" i="11"/>
  <c r="EJ233" i="11"/>
  <c r="GJ168" i="11"/>
  <c r="CK242" i="11"/>
  <c r="BC322" i="11"/>
  <c r="GI247" i="11"/>
  <c r="GE297" i="11"/>
  <c r="ES109" i="11"/>
  <c r="GI234" i="11"/>
  <c r="DQ326" i="11"/>
  <c r="FX93" i="11"/>
  <c r="EN275" i="11"/>
  <c r="DI141" i="11"/>
  <c r="AD46" i="11"/>
  <c r="BK208" i="11"/>
  <c r="EQ197" i="11"/>
  <c r="CN63" i="11"/>
  <c r="GP171" i="11"/>
  <c r="CF279" i="11"/>
  <c r="DJ301" i="11"/>
  <c r="BH109" i="11"/>
  <c r="GM331" i="11"/>
  <c r="IH29" i="11"/>
  <c r="BJ255" i="11"/>
  <c r="EQ122" i="11"/>
  <c r="FR44" i="11"/>
  <c r="DB295" i="11"/>
  <c r="CG88" i="11"/>
  <c r="GL161" i="11"/>
  <c r="BE266" i="11"/>
  <c r="GG238" i="11"/>
  <c r="CU60" i="11"/>
  <c r="FU250" i="11"/>
  <c r="FP316" i="11"/>
  <c r="EI43" i="11"/>
  <c r="GN171" i="11"/>
  <c r="CY95" i="11"/>
  <c r="CE85" i="11"/>
  <c r="CQ58" i="11"/>
  <c r="DA269" i="11"/>
  <c r="CE142" i="11"/>
  <c r="DG214" i="11"/>
  <c r="FK112" i="11"/>
  <c r="CP283" i="11"/>
  <c r="BN228" i="11"/>
  <c r="GO114" i="11"/>
  <c r="BB163" i="11"/>
  <c r="GI212" i="11"/>
  <c r="FY110" i="11"/>
  <c r="GG155" i="11"/>
  <c r="GN52" i="11"/>
  <c r="CE133" i="11"/>
  <c r="BE275" i="11"/>
  <c r="CP71" i="11"/>
  <c r="GL211" i="11"/>
  <c r="BM197" i="11"/>
  <c r="DV322" i="11"/>
  <c r="EK287" i="11"/>
  <c r="DG153" i="11"/>
  <c r="GL107" i="11"/>
  <c r="GO306" i="11"/>
  <c r="CK293" i="11"/>
  <c r="BC250" i="11"/>
  <c r="FV224" i="11"/>
  <c r="CB341" i="11"/>
  <c r="CG275" i="11"/>
  <c r="CD84" i="11"/>
  <c r="ES67" i="11"/>
  <c r="BH321" i="11"/>
  <c r="EP147" i="11"/>
  <c r="EE141" i="11"/>
  <c r="EM108" i="11"/>
  <c r="BJ285" i="11"/>
  <c r="BD288" i="11"/>
  <c r="CY208" i="11"/>
  <c r="GO213" i="11"/>
  <c r="IH88" i="11"/>
  <c r="CI145" i="11"/>
  <c r="CD323" i="11"/>
  <c r="EM37" i="11"/>
  <c r="BE66" i="11"/>
  <c r="CM72" i="11"/>
  <c r="CE205" i="11"/>
  <c r="CF260" i="11"/>
  <c r="GP288" i="11"/>
  <c r="GI139" i="11"/>
  <c r="ES262" i="11"/>
  <c r="CW171" i="11"/>
  <c r="EP346" i="11"/>
  <c r="GK119" i="11"/>
  <c r="BG160" i="11"/>
  <c r="CF268" i="11"/>
  <c r="DZ232" i="11"/>
  <c r="FQ269" i="11"/>
  <c r="ER185" i="11"/>
  <c r="FG210" i="11"/>
  <c r="GI93" i="11"/>
  <c r="CE350" i="11"/>
  <c r="ES116" i="11"/>
  <c r="BH213" i="11"/>
  <c r="CH56" i="11"/>
  <c r="ER30" i="11"/>
  <c r="EQ229" i="11"/>
  <c r="BI262" i="11"/>
  <c r="GN7" i="11"/>
  <c r="BK318" i="11"/>
  <c r="GO241" i="11"/>
  <c r="GE171" i="11"/>
  <c r="BD76" i="11"/>
  <c r="CJ324" i="11"/>
  <c r="FY87" i="11"/>
  <c r="FN212" i="11"/>
  <c r="CT71" i="11"/>
  <c r="BK336" i="11"/>
  <c r="BH349" i="11"/>
  <c r="BN252" i="11"/>
  <c r="ER205" i="11"/>
  <c r="EL192" i="11"/>
  <c r="BB166" i="11"/>
  <c r="EP258" i="11"/>
  <c r="GI131" i="11"/>
  <c r="CR154" i="11"/>
  <c r="CI184" i="11"/>
  <c r="GK163" i="11"/>
  <c r="IF310" i="11"/>
  <c r="BF101" i="11"/>
  <c r="EK255" i="11"/>
  <c r="CI124" i="11"/>
  <c r="EQ6" i="11"/>
  <c r="AD300" i="11"/>
  <c r="BD329" i="11"/>
  <c r="EK216" i="11"/>
  <c r="BM327" i="11"/>
  <c r="BI333" i="11"/>
  <c r="EP275" i="11"/>
  <c r="FR297" i="11"/>
  <c r="GB46" i="11"/>
  <c r="BF338" i="11"/>
  <c r="GF213" i="11"/>
  <c r="FR201" i="11"/>
  <c r="EJ9" i="11"/>
  <c r="EQ11" i="11"/>
  <c r="CT214" i="11"/>
  <c r="GN163" i="11"/>
  <c r="BE208" i="11"/>
  <c r="GO289" i="11"/>
  <c r="GI240" i="11"/>
  <c r="BE204" i="11"/>
  <c r="CC189" i="11"/>
  <c r="GJ331" i="11"/>
  <c r="BJ340" i="11"/>
  <c r="ER29" i="11"/>
  <c r="BE205" i="11"/>
  <c r="BJ208" i="11"/>
  <c r="GE143" i="11"/>
  <c r="GE267" i="11"/>
  <c r="CW134" i="11"/>
  <c r="GG142" i="11"/>
  <c r="CE328" i="11"/>
  <c r="ER39" i="11"/>
  <c r="GF193" i="11"/>
  <c r="GG339" i="11"/>
  <c r="GF200" i="11"/>
  <c r="CB289" i="11"/>
  <c r="GI302" i="11"/>
  <c r="GL305" i="11"/>
  <c r="BL268" i="11"/>
  <c r="EL69" i="11"/>
  <c r="ES308" i="11"/>
  <c r="CQ345" i="11"/>
  <c r="GL201" i="11"/>
  <c r="EQ60" i="11"/>
  <c r="AD284" i="11"/>
  <c r="GO196" i="11"/>
  <c r="EI30" i="11"/>
  <c r="DV100" i="11"/>
  <c r="BL327" i="11"/>
  <c r="BN112" i="11"/>
  <c r="EO283" i="11"/>
  <c r="BF54" i="11"/>
  <c r="BK301" i="11"/>
  <c r="BJ198" i="11"/>
  <c r="ER223" i="11"/>
  <c r="CB300" i="11"/>
  <c r="GE201" i="11"/>
  <c r="CR134" i="11"/>
  <c r="FR294" i="11"/>
  <c r="CK230" i="11"/>
  <c r="GN70" i="11"/>
  <c r="FO150" i="11"/>
  <c r="CW92" i="11"/>
  <c r="EQ303" i="11"/>
  <c r="EK270" i="11"/>
  <c r="BH330" i="11"/>
  <c r="CG265" i="11"/>
  <c r="GP170" i="11"/>
  <c r="BN256" i="11"/>
  <c r="BG296" i="11"/>
  <c r="BD68" i="11"/>
  <c r="CJ141" i="11"/>
  <c r="CC104" i="11"/>
  <c r="FI85" i="11"/>
  <c r="CH346" i="11"/>
  <c r="CU57" i="11"/>
  <c r="CM163" i="11"/>
  <c r="GP334" i="11"/>
  <c r="CE171" i="11"/>
  <c r="BL99" i="11"/>
  <c r="GE101" i="11"/>
  <c r="GP215" i="11"/>
  <c r="GE221" i="11"/>
  <c r="BG267" i="11"/>
  <c r="GH276" i="11"/>
  <c r="GF71" i="11"/>
  <c r="EM251" i="11"/>
  <c r="DV282" i="11"/>
  <c r="EL251" i="11"/>
  <c r="BC174" i="11"/>
  <c r="BB86" i="11"/>
  <c r="EP172" i="11"/>
  <c r="CN270" i="11"/>
  <c r="CZ254" i="11"/>
  <c r="GE82" i="11"/>
  <c r="EJ269" i="11"/>
  <c r="BN56" i="11"/>
  <c r="DC132" i="11"/>
  <c r="BC279" i="11"/>
  <c r="CQ152" i="11"/>
  <c r="CR300" i="11"/>
  <c r="GL68" i="11"/>
  <c r="GG46" i="11"/>
  <c r="FY247" i="11"/>
  <c r="EK106" i="11"/>
  <c r="GI306" i="11"/>
  <c r="FR125" i="11"/>
  <c r="BN280" i="11"/>
  <c r="GP227" i="11"/>
  <c r="ES274" i="11"/>
  <c r="BK94" i="11"/>
  <c r="BN304" i="11"/>
  <c r="BI339" i="11"/>
  <c r="GK113" i="11"/>
  <c r="EK272" i="11"/>
  <c r="BD3" i="11"/>
  <c r="BC181" i="11"/>
  <c r="GG255" i="11"/>
  <c r="EL346" i="11"/>
  <c r="BI58" i="11"/>
  <c r="CF217" i="11"/>
  <c r="CJ177" i="11"/>
  <c r="ET218" i="11"/>
  <c r="EP209" i="11"/>
  <c r="BK280" i="11"/>
  <c r="BC129" i="11"/>
  <c r="CA268" i="11"/>
  <c r="DJ78" i="11"/>
  <c r="CG244" i="11"/>
  <c r="CW82" i="11"/>
  <c r="EO54" i="11"/>
  <c r="CS188" i="11"/>
  <c r="CK43" i="11"/>
  <c r="EM187" i="11"/>
  <c r="EQ320" i="11"/>
  <c r="CK254" i="11"/>
  <c r="GE256" i="11"/>
  <c r="EM257" i="11"/>
  <c r="CN246" i="11"/>
  <c r="BC349" i="11"/>
  <c r="BK109" i="11"/>
  <c r="DP314" i="11"/>
  <c r="GH213" i="11"/>
  <c r="GF114" i="11"/>
  <c r="FS328" i="11"/>
  <c r="GA305" i="11"/>
  <c r="CG203" i="11"/>
  <c r="GN237" i="11"/>
  <c r="BF231" i="11"/>
  <c r="CJ270" i="11"/>
  <c r="CG143" i="11"/>
  <c r="BF78" i="11"/>
  <c r="GF259" i="11"/>
  <c r="CI330" i="11"/>
  <c r="CP150" i="11"/>
  <c r="CU311" i="11"/>
  <c r="CY310" i="11"/>
  <c r="EK156" i="11"/>
  <c r="GF224" i="11"/>
  <c r="EJ236" i="11"/>
  <c r="GG348" i="11"/>
  <c r="BK237" i="11"/>
  <c r="DC43" i="11"/>
  <c r="BH290" i="11"/>
  <c r="GL46" i="11"/>
  <c r="EO150" i="11"/>
  <c r="BG118" i="11"/>
  <c r="EP213" i="11"/>
  <c r="EI217" i="11"/>
  <c r="IJ142" i="11"/>
  <c r="DX157" i="11"/>
  <c r="BC301" i="11"/>
  <c r="CK200" i="11"/>
  <c r="GM189" i="11"/>
  <c r="GL94" i="11"/>
  <c r="BN4" i="11"/>
  <c r="IE160" i="11"/>
  <c r="GG300" i="11"/>
  <c r="FL150" i="11"/>
  <c r="CS267" i="11"/>
  <c r="DH51" i="11"/>
  <c r="GF165" i="11"/>
  <c r="EI202" i="11"/>
  <c r="CB77" i="11"/>
  <c r="IK29" i="11"/>
  <c r="EQ91" i="11"/>
  <c r="BN220" i="11"/>
  <c r="CQ104" i="11"/>
  <c r="CB232" i="11"/>
  <c r="GH215" i="11"/>
  <c r="CP196" i="11"/>
  <c r="GG232" i="11"/>
  <c r="HN303" i="11"/>
  <c r="GL207" i="11"/>
  <c r="BL255" i="11"/>
  <c r="BD119" i="11"/>
  <c r="ES181" i="11"/>
  <c r="GH175" i="11"/>
  <c r="GI146" i="11"/>
  <c r="BI115" i="11"/>
  <c r="CG292" i="11"/>
  <c r="BJ335" i="11"/>
  <c r="BB53" i="11"/>
  <c r="BN71" i="11"/>
  <c r="CQ124" i="11"/>
  <c r="BK77" i="11"/>
  <c r="IB171" i="11"/>
  <c r="DV30" i="11"/>
  <c r="CJ250" i="11"/>
  <c r="ED88" i="11"/>
  <c r="BC313" i="11"/>
  <c r="GL186" i="11"/>
  <c r="GE298" i="11"/>
  <c r="EN305" i="11"/>
  <c r="FR140" i="11"/>
  <c r="FX232" i="11"/>
  <c r="CQ244" i="11"/>
  <c r="GF90" i="11"/>
  <c r="ER112" i="11"/>
  <c r="GH169" i="11"/>
  <c r="BM176" i="11"/>
  <c r="EK261" i="11"/>
  <c r="DV137" i="11"/>
  <c r="CP87" i="11"/>
  <c r="IH121" i="11"/>
  <c r="DV59" i="11"/>
  <c r="BF291" i="11"/>
  <c r="BH202" i="11"/>
  <c r="CU309" i="11"/>
  <c r="CI348" i="11"/>
  <c r="GO183" i="11"/>
  <c r="DD138" i="11"/>
  <c r="EK263" i="11"/>
  <c r="BD282" i="11"/>
  <c r="CR131" i="11"/>
  <c r="CS81" i="11"/>
  <c r="CO134" i="11"/>
  <c r="CE345" i="11"/>
  <c r="GG95" i="11"/>
  <c r="FZ310" i="11"/>
  <c r="GI140" i="11"/>
  <c r="BT240" i="11"/>
  <c r="BG304" i="11"/>
  <c r="CE6" i="11"/>
  <c r="FT286" i="11"/>
  <c r="BN323" i="11"/>
  <c r="DN103" i="11"/>
  <c r="ES292" i="11"/>
  <c r="CP138" i="11"/>
  <c r="CK174" i="11"/>
  <c r="DI336" i="11"/>
  <c r="BU284" i="11"/>
  <c r="EO338" i="11"/>
  <c r="ER57" i="11"/>
  <c r="GJ255" i="11"/>
  <c r="GM128" i="11"/>
  <c r="DO199" i="11"/>
  <c r="CA236" i="11"/>
  <c r="CZ146" i="11"/>
  <c r="CA232" i="11"/>
  <c r="EP249" i="11"/>
  <c r="AG229" i="11"/>
  <c r="HN315" i="11"/>
  <c r="EI182" i="11"/>
  <c r="CC316" i="11"/>
  <c r="GH49" i="11"/>
  <c r="BF46" i="11"/>
  <c r="CK241" i="11"/>
  <c r="BF51" i="11"/>
  <c r="BD253" i="11"/>
  <c r="GM306" i="11"/>
  <c r="GI66" i="11"/>
  <c r="ER190" i="11"/>
  <c r="AE258" i="11"/>
  <c r="GH224" i="11"/>
  <c r="BL9" i="11"/>
  <c r="DG331" i="11"/>
  <c r="CI122" i="11"/>
  <c r="ER105" i="11"/>
  <c r="DI163" i="11"/>
  <c r="GM29" i="11"/>
  <c r="GB280" i="11"/>
  <c r="FW346" i="11"/>
  <c r="DE320" i="11"/>
  <c r="DC174" i="11"/>
  <c r="DE104" i="11"/>
  <c r="GF351" i="11"/>
  <c r="CT86" i="11"/>
  <c r="GP321" i="11"/>
  <c r="GL258" i="11"/>
  <c r="CF92" i="11"/>
  <c r="CH122" i="11"/>
  <c r="GF186" i="11"/>
  <c r="DO179" i="11"/>
  <c r="CD130" i="11"/>
  <c r="GB298" i="11"/>
  <c r="ES78" i="11"/>
  <c r="CA330" i="11"/>
  <c r="FW4" i="11"/>
  <c r="GL102" i="11"/>
  <c r="ES74" i="11"/>
  <c r="CR351" i="11"/>
  <c r="BN36" i="11"/>
  <c r="FJ64" i="11"/>
  <c r="BN68" i="11"/>
  <c r="CT56" i="11"/>
  <c r="EP287" i="11"/>
  <c r="DG154" i="11"/>
  <c r="GG128" i="11"/>
  <c r="FZ35" i="11"/>
  <c r="GF212" i="11"/>
  <c r="BM208" i="11"/>
  <c r="FW217" i="11"/>
  <c r="CI221" i="11"/>
  <c r="DA116" i="11"/>
  <c r="GB172" i="11"/>
  <c r="CG91" i="11"/>
  <c r="GE78" i="11"/>
  <c r="ES208" i="11"/>
  <c r="FS330" i="11"/>
  <c r="DM166" i="11"/>
  <c r="DR73" i="11"/>
  <c r="CF38" i="11"/>
  <c r="BB121" i="11"/>
  <c r="FU347" i="11"/>
  <c r="CQ289" i="11"/>
  <c r="EL134" i="11"/>
  <c r="GA267" i="11"/>
  <c r="EM237" i="11"/>
  <c r="AE306" i="11"/>
  <c r="GI99" i="11"/>
  <c r="DI4" i="11"/>
  <c r="CM69" i="11"/>
  <c r="GN346" i="11"/>
  <c r="GP139" i="11"/>
  <c r="CT190" i="11"/>
  <c r="BK167" i="11"/>
  <c r="GM319" i="11"/>
  <c r="FP210" i="11"/>
  <c r="CY85" i="11"/>
  <c r="GK128" i="11"/>
  <c r="BP240" i="11"/>
  <c r="EO290" i="11"/>
  <c r="BM98" i="11"/>
  <c r="EN258" i="11"/>
  <c r="DH34" i="11"/>
  <c r="FW126" i="11"/>
  <c r="EP178" i="11"/>
  <c r="FV34" i="11"/>
  <c r="CK180" i="11"/>
  <c r="DI142" i="11"/>
  <c r="FR235" i="11"/>
  <c r="BV76" i="11"/>
  <c r="BV3" i="11"/>
  <c r="DI198" i="11"/>
  <c r="BF132" i="11"/>
  <c r="ER6" i="11"/>
  <c r="EQ32" i="11"/>
  <c r="FU336" i="11"/>
  <c r="DE312" i="11"/>
  <c r="GM175" i="11"/>
  <c r="AJ207" i="11"/>
  <c r="CD295" i="11"/>
  <c r="CF171" i="11"/>
  <c r="EO27" i="11"/>
  <c r="BB125" i="11"/>
  <c r="FH49" i="11"/>
  <c r="BM330" i="11"/>
  <c r="BC168" i="11"/>
  <c r="EM297" i="11"/>
  <c r="BL103" i="11"/>
  <c r="DR318" i="11"/>
  <c r="CA192" i="11"/>
  <c r="AJ257" i="11"/>
  <c r="CJ239" i="11"/>
  <c r="ES89" i="11"/>
  <c r="DG61" i="11"/>
  <c r="DH211" i="11"/>
  <c r="CF65" i="11"/>
  <c r="CJ118" i="11"/>
  <c r="GG336" i="11"/>
  <c r="ES6" i="11"/>
  <c r="FZ151" i="11"/>
  <c r="DI199" i="11"/>
  <c r="AM94" i="11"/>
  <c r="AP152" i="11"/>
  <c r="DD127" i="11"/>
  <c r="BG98" i="11"/>
  <c r="FU38" i="11"/>
  <c r="BE183" i="11"/>
  <c r="CU92" i="11"/>
  <c r="FY196" i="11"/>
  <c r="GF8" i="11"/>
  <c r="CB102" i="11"/>
  <c r="ER303" i="11"/>
  <c r="GJ45" i="11"/>
  <c r="DV174" i="11"/>
  <c r="HN48" i="11"/>
  <c r="DK185" i="11"/>
  <c r="GC257" i="11"/>
  <c r="GN139" i="11"/>
  <c r="GP71" i="11"/>
  <c r="FH135" i="11"/>
  <c r="CO163" i="11"/>
  <c r="EQ182" i="11"/>
  <c r="GL277" i="11"/>
  <c r="AD183" i="11"/>
  <c r="CC124" i="11"/>
  <c r="EI55" i="11"/>
  <c r="AM116" i="11"/>
  <c r="CJ98" i="11"/>
  <c r="CT76" i="11"/>
  <c r="EQ101" i="11"/>
  <c r="FY221" i="11"/>
  <c r="GC91" i="11"/>
  <c r="FX195" i="11"/>
  <c r="CB161" i="11"/>
  <c r="EQ280" i="11"/>
  <c r="GK196" i="11"/>
  <c r="DK199" i="11"/>
  <c r="DP165" i="11"/>
  <c r="DM72" i="11"/>
  <c r="CK252" i="11"/>
  <c r="CB218" i="11"/>
  <c r="BV118" i="11"/>
  <c r="CJ303" i="11"/>
  <c r="CA289" i="11"/>
  <c r="ES183" i="11"/>
  <c r="FR190" i="11"/>
  <c r="DO120" i="11"/>
  <c r="CY165" i="11"/>
  <c r="BB232" i="11"/>
  <c r="EO73" i="11"/>
  <c r="DR127" i="11"/>
  <c r="DF28" i="11"/>
  <c r="CZ102" i="11"/>
  <c r="CC212" i="11"/>
  <c r="GE126" i="11"/>
  <c r="BH305" i="11"/>
  <c r="GF320" i="11"/>
  <c r="CK255" i="11"/>
  <c r="BF109" i="11"/>
  <c r="BL97" i="11"/>
  <c r="GP132" i="11"/>
  <c r="DC104" i="11"/>
  <c r="DO172" i="11"/>
  <c r="DI258" i="11"/>
  <c r="GG257" i="11"/>
  <c r="HN251" i="11"/>
  <c r="GH211" i="11"/>
  <c r="BX277" i="11"/>
  <c r="BO330" i="11"/>
  <c r="CO298" i="11"/>
  <c r="EO258" i="11"/>
  <c r="CH209" i="11"/>
  <c r="BO100" i="11"/>
  <c r="BU76" i="11"/>
  <c r="GO135" i="11"/>
  <c r="EP71" i="11"/>
  <c r="FJ229" i="11"/>
  <c r="FS38" i="11"/>
  <c r="EL246" i="11"/>
  <c r="CS85" i="11"/>
  <c r="EQ304" i="11"/>
  <c r="EM59" i="11"/>
  <c r="EP177" i="11"/>
  <c r="FU175" i="11"/>
  <c r="DH278" i="11"/>
  <c r="ES317" i="11"/>
  <c r="CE146" i="11"/>
  <c r="DL294" i="11"/>
  <c r="GN204" i="11"/>
  <c r="EJ10" i="11"/>
  <c r="BF330" i="11"/>
  <c r="DJ188" i="11"/>
  <c r="FO198" i="11"/>
  <c r="FQ50" i="11"/>
  <c r="BL75" i="11"/>
  <c r="DA170" i="11"/>
  <c r="CS226" i="11"/>
  <c r="FS113" i="11"/>
  <c r="DH186" i="11"/>
  <c r="GB144" i="11"/>
  <c r="CK161" i="11"/>
  <c r="CK107" i="11"/>
  <c r="GN200" i="11"/>
  <c r="AD140" i="11"/>
  <c r="CD59" i="11"/>
  <c r="AD168" i="11"/>
  <c r="DF224" i="11"/>
  <c r="ES124" i="11"/>
  <c r="AK118" i="11"/>
  <c r="FG32" i="11"/>
  <c r="EQ94" i="11"/>
  <c r="BH183" i="11"/>
  <c r="FO105" i="11"/>
  <c r="BT118" i="11"/>
  <c r="CI195" i="11"/>
  <c r="HN264" i="11"/>
  <c r="DC42" i="11"/>
  <c r="GG50" i="11"/>
  <c r="DE134" i="11"/>
  <c r="CY343" i="11"/>
  <c r="GB279" i="11"/>
  <c r="CY316" i="11"/>
  <c r="EI325" i="11"/>
  <c r="DV6" i="11"/>
  <c r="BK43" i="11"/>
  <c r="DV195" i="11"/>
  <c r="GO71" i="11"/>
  <c r="GJ316" i="11"/>
  <c r="GJ226" i="11"/>
  <c r="DC281" i="11"/>
  <c r="FZ195" i="11"/>
  <c r="DA187" i="11"/>
  <c r="BF224" i="11"/>
  <c r="GJ82" i="11"/>
  <c r="CC345" i="11"/>
  <c r="BN212" i="11"/>
  <c r="HN270" i="11"/>
  <c r="BG69" i="11"/>
  <c r="CH230" i="11"/>
  <c r="DI121" i="11"/>
  <c r="DM198" i="11"/>
  <c r="GI312" i="11"/>
  <c r="DV99" i="11"/>
  <c r="DV218" i="11"/>
  <c r="BI82" i="11"/>
  <c r="AK50" i="11"/>
  <c r="GF210" i="11"/>
  <c r="EL142" i="11"/>
  <c r="HN27" i="11"/>
  <c r="GJ38" i="11"/>
  <c r="GA143" i="11"/>
  <c r="GM104" i="11"/>
  <c r="DL262" i="11"/>
  <c r="BJ64" i="11"/>
  <c r="CY278" i="11"/>
  <c r="GL174" i="11"/>
  <c r="BL175" i="11"/>
  <c r="GJ298" i="11"/>
  <c r="FM244" i="11"/>
  <c r="IJ27" i="11"/>
  <c r="CC291" i="11"/>
  <c r="FZ291" i="11"/>
  <c r="CF344" i="11"/>
  <c r="FZ73" i="11"/>
  <c r="GG290" i="11"/>
  <c r="CH286" i="11"/>
  <c r="DG190" i="11"/>
  <c r="BN79" i="11"/>
  <c r="DF244" i="11"/>
  <c r="GJ155" i="11"/>
  <c r="DE311" i="11"/>
  <c r="GB130" i="11"/>
  <c r="BS100" i="11"/>
  <c r="CG289" i="11"/>
  <c r="FY326" i="11"/>
  <c r="EK242" i="11"/>
  <c r="CI190" i="11"/>
  <c r="DS283" i="11"/>
  <c r="EQ164" i="11"/>
  <c r="CR320" i="11"/>
  <c r="CD31" i="11"/>
  <c r="CH264" i="11"/>
  <c r="CC136" i="11"/>
  <c r="EQ291" i="11"/>
  <c r="DA180" i="11"/>
  <c r="BF113" i="11"/>
  <c r="CI254" i="11"/>
  <c r="CS284" i="11"/>
  <c r="CI193" i="11"/>
  <c r="FK27" i="11"/>
  <c r="EQ261" i="11"/>
  <c r="CT55" i="11"/>
  <c r="DN138" i="11"/>
  <c r="CG273" i="11"/>
  <c r="CK40" i="11"/>
  <c r="GP234" i="11"/>
  <c r="EJ317" i="11"/>
  <c r="AJ104" i="11"/>
  <c r="CJ38" i="11"/>
  <c r="AJ118" i="11"/>
  <c r="DI165" i="11"/>
  <c r="GE105" i="11"/>
  <c r="DE222" i="11"/>
  <c r="CY105" i="11"/>
  <c r="BG239" i="11"/>
  <c r="CG125" i="11"/>
  <c r="GN261" i="11"/>
  <c r="FU257" i="11"/>
  <c r="DA266" i="11"/>
  <c r="DG350" i="11"/>
  <c r="DP212" i="11"/>
  <c r="GO143" i="11"/>
  <c r="HN223" i="11"/>
  <c r="BE115" i="11"/>
  <c r="GJ183" i="11"/>
  <c r="CF262" i="11"/>
  <c r="CZ214" i="11"/>
  <c r="GO117" i="11"/>
  <c r="ER234" i="11"/>
  <c r="EM113" i="11"/>
  <c r="ER174" i="11"/>
  <c r="GH330" i="11"/>
  <c r="DE324" i="11"/>
  <c r="DC127" i="11"/>
  <c r="GM222" i="11"/>
  <c r="CA96" i="11"/>
  <c r="FR150" i="11"/>
  <c r="FX39" i="11"/>
  <c r="BB106" i="11"/>
  <c r="BB250" i="11"/>
  <c r="DS3" i="11"/>
  <c r="EI98" i="11"/>
  <c r="GO138" i="11"/>
  <c r="DI144" i="11"/>
  <c r="EQ110" i="11"/>
  <c r="GP250" i="11"/>
  <c r="GI31" i="11"/>
  <c r="GE212" i="11"/>
  <c r="CC200" i="11"/>
  <c r="DT231" i="11"/>
  <c r="GJ260" i="11"/>
  <c r="DP105" i="11"/>
  <c r="BE177" i="11"/>
  <c r="BC233" i="11"/>
  <c r="FU339" i="11"/>
  <c r="FY122" i="11"/>
  <c r="BK298" i="11"/>
  <c r="BI160" i="11"/>
  <c r="GH150" i="11"/>
  <c r="CP146" i="11"/>
  <c r="CS115" i="11"/>
  <c r="EO222" i="11"/>
  <c r="AN163" i="11"/>
  <c r="CF131" i="11"/>
  <c r="EI91" i="11"/>
  <c r="CA326" i="11"/>
  <c r="GN240" i="11"/>
  <c r="FV300" i="11"/>
  <c r="DI127" i="11"/>
  <c r="FX27" i="11"/>
  <c r="DP328" i="11"/>
  <c r="BM305" i="11"/>
  <c r="BV124" i="11"/>
  <c r="DD34" i="11"/>
  <c r="FK181" i="11"/>
  <c r="CG68" i="11"/>
  <c r="CA248" i="11"/>
  <c r="GB187" i="11"/>
  <c r="DH72" i="11"/>
  <c r="DH227" i="11"/>
  <c r="FX235" i="11"/>
  <c r="BG256" i="11"/>
  <c r="GN86" i="11"/>
  <c r="ES294" i="11"/>
  <c r="BD277" i="11"/>
  <c r="DB225" i="11"/>
  <c r="CF107" i="11"/>
  <c r="GM27" i="11"/>
  <c r="GH337" i="11"/>
  <c r="GO236" i="11"/>
  <c r="DD134" i="11"/>
  <c r="DC260" i="11"/>
  <c r="BN78" i="11"/>
  <c r="DD343" i="11"/>
  <c r="BD222" i="11"/>
  <c r="GN67" i="11"/>
  <c r="GA5" i="11"/>
  <c r="DA179" i="11"/>
  <c r="DR259" i="11"/>
  <c r="EL211" i="11"/>
  <c r="CB108" i="11"/>
  <c r="CM78" i="11"/>
  <c r="DI46" i="11"/>
  <c r="BJ265" i="11"/>
  <c r="CV8" i="11"/>
  <c r="GK182" i="11"/>
  <c r="EI115" i="11"/>
  <c r="FZ260" i="11"/>
  <c r="CH222" i="11"/>
  <c r="CT41" i="11"/>
  <c r="EL110" i="11"/>
  <c r="CN58" i="11"/>
  <c r="BE265" i="11"/>
  <c r="ER36" i="11"/>
  <c r="GP27" i="11"/>
  <c r="GP120" i="11"/>
  <c r="CE81" i="11"/>
  <c r="GN158" i="11"/>
  <c r="HN316" i="11"/>
  <c r="GK151" i="11"/>
  <c r="DG338" i="11"/>
  <c r="EJ160" i="11"/>
  <c r="EI297" i="11"/>
  <c r="CK270" i="11"/>
  <c r="EJ315" i="11"/>
  <c r="CA219" i="11"/>
  <c r="CF74" i="11"/>
  <c r="GO280" i="11"/>
  <c r="BB170" i="11"/>
  <c r="BN157" i="11"/>
  <c r="DF198" i="11"/>
  <c r="DI296" i="11"/>
  <c r="DC226" i="11"/>
  <c r="ER300" i="11"/>
  <c r="CB124" i="11"/>
  <c r="CY10" i="11"/>
  <c r="EK228" i="11"/>
  <c r="GI172" i="11"/>
  <c r="GJ116" i="11"/>
  <c r="CC237" i="11"/>
  <c r="DH55" i="11"/>
  <c r="BH94" i="11"/>
  <c r="AM321" i="11"/>
  <c r="BK86" i="11"/>
  <c r="ES36" i="11"/>
  <c r="FH313" i="11"/>
  <c r="DA74" i="11"/>
  <c r="GH74" i="11"/>
  <c r="FX193" i="11"/>
  <c r="CI88" i="11"/>
  <c r="CD92" i="11"/>
  <c r="GB87" i="11"/>
  <c r="DI248" i="11"/>
  <c r="AG256" i="11"/>
  <c r="CU150" i="11"/>
  <c r="CH322" i="11"/>
  <c r="ER212" i="11"/>
  <c r="BK154" i="11"/>
  <c r="FR159" i="11"/>
  <c r="FZ259" i="11"/>
  <c r="CJ76" i="11"/>
  <c r="EQ350" i="11"/>
  <c r="BP296" i="11"/>
  <c r="HN33" i="11"/>
  <c r="FS216" i="11"/>
  <c r="FZ30" i="11"/>
  <c r="FT298" i="11"/>
  <c r="GP311" i="11"/>
  <c r="CF123" i="11"/>
  <c r="FF115" i="11"/>
  <c r="GC105" i="11"/>
  <c r="EN228" i="11"/>
  <c r="BR94" i="11"/>
  <c r="CG157" i="11"/>
  <c r="BK338" i="11"/>
  <c r="FZ305" i="11"/>
  <c r="CD78" i="11"/>
  <c r="CI50" i="11"/>
  <c r="BM77" i="11"/>
  <c r="FQ94" i="11"/>
  <c r="FT254" i="11"/>
  <c r="EN236" i="11"/>
  <c r="CC120" i="11"/>
  <c r="FU33" i="11"/>
  <c r="AM295" i="11"/>
  <c r="BU312" i="11"/>
  <c r="EN154" i="11"/>
  <c r="BN158" i="11"/>
  <c r="GB282" i="11"/>
  <c r="GA42" i="11"/>
  <c r="DH32" i="11"/>
  <c r="EM195" i="11"/>
  <c r="GL123" i="11"/>
  <c r="CK229" i="11"/>
  <c r="HN52" i="11"/>
  <c r="AP348" i="11"/>
  <c r="CD118" i="11"/>
  <c r="FM337" i="11"/>
  <c r="GM55" i="11"/>
  <c r="DD221" i="11"/>
  <c r="ER89" i="11"/>
  <c r="DN45" i="11"/>
  <c r="GI263" i="11"/>
  <c r="BS293" i="11"/>
  <c r="CJ111" i="11"/>
  <c r="AL344" i="11"/>
  <c r="FH82" i="11"/>
  <c r="CP44" i="11"/>
  <c r="HN70" i="11"/>
  <c r="GH51" i="11"/>
  <c r="BH75" i="11"/>
  <c r="ER344" i="11"/>
  <c r="GK3" i="11"/>
  <c r="EQ251" i="11"/>
  <c r="GI135" i="11"/>
  <c r="CJ207" i="11"/>
  <c r="CE333" i="11"/>
  <c r="AM183" i="11"/>
  <c r="GA172" i="11"/>
  <c r="DC57" i="11"/>
  <c r="DI140" i="11"/>
  <c r="BO244" i="11"/>
  <c r="CF111" i="11"/>
  <c r="EM170" i="11"/>
  <c r="DR11" i="11"/>
  <c r="EI259" i="11"/>
  <c r="EI245" i="11"/>
  <c r="CE322" i="11"/>
  <c r="DD276" i="11"/>
  <c r="CE294" i="11"/>
  <c r="BN47" i="11"/>
  <c r="BR193" i="11"/>
  <c r="EJ237" i="11"/>
  <c r="FF211" i="11"/>
  <c r="BE80" i="11"/>
  <c r="FZ278" i="11"/>
  <c r="GB250" i="11"/>
  <c r="FV296" i="11"/>
  <c r="AD75" i="11"/>
  <c r="AI320" i="11"/>
  <c r="GB149" i="11"/>
  <c r="GA247" i="11"/>
  <c r="GF317" i="11"/>
  <c r="EK340" i="11"/>
  <c r="EI315" i="11"/>
  <c r="CY91" i="11"/>
  <c r="CZ37" i="11"/>
  <c r="GP256" i="11"/>
  <c r="DR164" i="11"/>
  <c r="EM260" i="11"/>
  <c r="AK97" i="11"/>
  <c r="CI96" i="11"/>
  <c r="DB304" i="11"/>
  <c r="CB256" i="11"/>
  <c r="GB97" i="11"/>
  <c r="CB185" i="11"/>
  <c r="FT37" i="11"/>
  <c r="DD105" i="11"/>
  <c r="EP135" i="11"/>
  <c r="FV187" i="11"/>
  <c r="FW292" i="11"/>
  <c r="CG164" i="11"/>
  <c r="BW171" i="11"/>
  <c r="FI42" i="11"/>
  <c r="CB60" i="11"/>
  <c r="DO251" i="11"/>
  <c r="FZ173" i="11"/>
  <c r="DT258" i="11"/>
  <c r="DC197" i="11"/>
  <c r="DG328" i="11"/>
  <c r="FF175" i="11"/>
  <c r="DU333" i="11"/>
  <c r="ES42" i="11"/>
  <c r="GP314" i="11"/>
  <c r="CQ272" i="11"/>
  <c r="BD186" i="11"/>
  <c r="DK308" i="11"/>
  <c r="CZ115" i="11"/>
  <c r="BD201" i="11"/>
  <c r="EP113" i="11"/>
  <c r="GG96" i="11"/>
  <c r="DB334" i="11"/>
  <c r="FS190" i="11"/>
  <c r="BD280" i="11"/>
  <c r="DE203" i="11"/>
  <c r="AG291" i="11"/>
  <c r="CJ344" i="11"/>
  <c r="CV328" i="11"/>
  <c r="FX342" i="11"/>
  <c r="CF210" i="11"/>
  <c r="GN57" i="11"/>
  <c r="EQ335" i="11"/>
  <c r="CA199" i="11"/>
  <c r="GF202" i="11"/>
  <c r="DI11" i="11"/>
  <c r="AN105" i="11"/>
  <c r="DG81" i="11"/>
  <c r="DI8" i="11"/>
  <c r="DQ214" i="11"/>
  <c r="FS157" i="11"/>
  <c r="CD145" i="11"/>
  <c r="FS285" i="11"/>
  <c r="DF239" i="11"/>
  <c r="BN6" i="11"/>
  <c r="BN63" i="11"/>
  <c r="FP187" i="11"/>
  <c r="DJ88" i="11"/>
  <c r="FO323" i="11"/>
  <c r="CY292" i="11"/>
  <c r="DK350" i="11"/>
  <c r="CD169" i="11"/>
  <c r="CD327" i="11"/>
  <c r="CJ184" i="11"/>
  <c r="EO249" i="11"/>
  <c r="CD321" i="11"/>
  <c r="GN217" i="11"/>
  <c r="FS213" i="11"/>
  <c r="GA327" i="11"/>
  <c r="CJ156" i="11"/>
  <c r="GF96" i="11"/>
  <c r="DE211" i="11"/>
  <c r="CZ299" i="11"/>
  <c r="FV133" i="11"/>
  <c r="GE27" i="11"/>
  <c r="DB193" i="11"/>
  <c r="EM2" i="11"/>
  <c r="DN34" i="11"/>
  <c r="FX7" i="11"/>
  <c r="FY91" i="11"/>
  <c r="ER181" i="11"/>
  <c r="BX112" i="11"/>
  <c r="CB325" i="11"/>
  <c r="DM248" i="11"/>
  <c r="BB323" i="11"/>
  <c r="BI69" i="11"/>
  <c r="EO120" i="11"/>
  <c r="BQ177" i="11"/>
  <c r="GE312" i="11"/>
  <c r="GL51" i="11"/>
  <c r="GK175" i="11"/>
  <c r="DD342" i="11"/>
  <c r="CG217" i="11"/>
  <c r="GM263" i="11"/>
  <c r="CH86" i="11"/>
  <c r="DB96" i="11"/>
  <c r="BC37" i="11"/>
  <c r="EK92" i="11"/>
  <c r="CU249" i="11"/>
  <c r="GM207" i="11"/>
  <c r="CC289" i="11"/>
  <c r="DF115" i="11"/>
  <c r="GK66" i="11"/>
  <c r="CE55" i="11"/>
  <c r="CU4" i="11"/>
  <c r="CG236" i="11"/>
  <c r="BB105" i="11"/>
  <c r="CS253" i="11"/>
  <c r="DV279" i="11"/>
  <c r="EG45" i="11"/>
  <c r="CK220" i="11"/>
  <c r="EO240" i="11"/>
  <c r="GO160" i="11"/>
  <c r="CR231" i="11"/>
  <c r="EO310" i="11"/>
  <c r="EJ304" i="11"/>
  <c r="GL136" i="11"/>
  <c r="FR325" i="11"/>
  <c r="ER170" i="11"/>
  <c r="CC270" i="11"/>
  <c r="BJ160" i="11"/>
  <c r="FH55" i="11"/>
  <c r="FP31" i="11"/>
  <c r="EK187" i="11"/>
  <c r="CG222" i="11"/>
  <c r="BL5" i="11"/>
  <c r="GI321" i="11"/>
  <c r="GF175" i="11"/>
  <c r="IB235" i="11"/>
  <c r="IA223" i="11"/>
  <c r="EP318" i="11"/>
  <c r="AD207" i="11"/>
  <c r="BB164" i="11"/>
  <c r="CJ157" i="11"/>
  <c r="CN192" i="11"/>
  <c r="CV188" i="11"/>
  <c r="BD316" i="11"/>
  <c r="GJ229" i="11"/>
  <c r="HN8" i="11"/>
  <c r="GK313" i="11"/>
  <c r="BL11" i="11"/>
  <c r="GE327" i="11"/>
  <c r="AD111" i="11"/>
  <c r="GP174" i="11"/>
  <c r="BM298" i="11"/>
  <c r="BN264" i="11"/>
  <c r="DF78" i="11"/>
  <c r="CU142" i="11"/>
  <c r="FT133" i="11"/>
  <c r="BG228" i="11"/>
  <c r="CN125" i="11"/>
  <c r="CS154" i="11"/>
  <c r="CP117" i="11"/>
  <c r="GO141" i="11"/>
  <c r="GF150" i="11"/>
  <c r="BF298" i="11"/>
  <c r="BD135" i="11"/>
  <c r="AD237" i="11"/>
  <c r="BH65" i="11"/>
  <c r="EJ225" i="11"/>
  <c r="CQ185" i="11"/>
  <c r="FH136" i="11"/>
  <c r="GL263" i="11"/>
  <c r="EQ51" i="11"/>
  <c r="GK204" i="11"/>
  <c r="BH311" i="11"/>
  <c r="BE113" i="11"/>
  <c r="GK165" i="11"/>
  <c r="GI336" i="11"/>
  <c r="CI219" i="11"/>
  <c r="GG146" i="11"/>
  <c r="GM35" i="11"/>
  <c r="CY37" i="11"/>
  <c r="FK110" i="11"/>
  <c r="EO100" i="11"/>
  <c r="BG151" i="11"/>
  <c r="GG207" i="11"/>
  <c r="GN207" i="11"/>
  <c r="BE203" i="11"/>
  <c r="GI38" i="11"/>
  <c r="CO161" i="11"/>
  <c r="BK314" i="11"/>
  <c r="ES295" i="11"/>
  <c r="ES259" i="11"/>
  <c r="EK117" i="11"/>
  <c r="GO274" i="11"/>
  <c r="ES47" i="11"/>
  <c r="GN249" i="11"/>
  <c r="CM164" i="11"/>
  <c r="BH324" i="11"/>
  <c r="CH126" i="11"/>
  <c r="EO41" i="11"/>
  <c r="DG240" i="11"/>
  <c r="CI257" i="11"/>
  <c r="GF108" i="11"/>
  <c r="EP279" i="11"/>
  <c r="GB293" i="11"/>
  <c r="CW138" i="11"/>
  <c r="CS144" i="11"/>
  <c r="CQ138" i="11"/>
  <c r="CJ308" i="11"/>
  <c r="GI286" i="11"/>
  <c r="GE262" i="11"/>
  <c r="EL208" i="11"/>
  <c r="CO3" i="11"/>
  <c r="BK327" i="11"/>
  <c r="GG79" i="11"/>
  <c r="DJ268" i="11"/>
  <c r="CJ150" i="11"/>
  <c r="GI346" i="11"/>
  <c r="CB283" i="11"/>
  <c r="GK72" i="11"/>
  <c r="FO324" i="11"/>
  <c r="BG158" i="11"/>
  <c r="EO10" i="11"/>
  <c r="CN80" i="11"/>
  <c r="GK340" i="11"/>
  <c r="GF145" i="11"/>
  <c r="EK170" i="11"/>
  <c r="BD216" i="11"/>
  <c r="FM291" i="11"/>
  <c r="BN101" i="11"/>
  <c r="BL277" i="11"/>
  <c r="BG3" i="11"/>
  <c r="EI162" i="11"/>
  <c r="CV220" i="11"/>
  <c r="CU140" i="11"/>
  <c r="CA217" i="11"/>
  <c r="EJ2" i="11"/>
  <c r="CV319" i="11"/>
  <c r="EK150" i="11"/>
  <c r="FI111" i="11"/>
  <c r="BK217" i="11"/>
  <c r="CV236" i="11"/>
  <c r="CI229" i="11"/>
  <c r="BL250" i="11"/>
  <c r="EP82" i="11"/>
  <c r="FN340" i="11"/>
  <c r="BN311" i="11"/>
  <c r="BK98" i="11"/>
  <c r="GP276" i="11"/>
  <c r="BL214" i="11"/>
  <c r="EM102" i="11"/>
  <c r="BG147" i="11"/>
  <c r="BD205" i="11"/>
  <c r="BI183" i="11"/>
  <c r="CH83" i="11"/>
  <c r="BB73" i="11"/>
  <c r="BJ331" i="11"/>
  <c r="EQ150" i="11"/>
  <c r="BL93" i="11"/>
  <c r="DV33" i="11"/>
  <c r="BC51" i="11"/>
  <c r="CU247" i="11"/>
  <c r="CU310" i="11"/>
  <c r="BN315" i="11"/>
  <c r="EI211" i="11"/>
  <c r="BI98" i="11"/>
  <c r="BG57" i="11"/>
  <c r="GI81" i="11"/>
  <c r="BM319" i="11"/>
  <c r="BF302" i="11"/>
  <c r="GJ64" i="11"/>
  <c r="CC66" i="11"/>
  <c r="GL282" i="11"/>
  <c r="FR321" i="11"/>
  <c r="EL170" i="11"/>
  <c r="BC65" i="11"/>
  <c r="EN248" i="11"/>
  <c r="DV337" i="11"/>
  <c r="CJ328" i="11"/>
  <c r="BM214" i="11"/>
  <c r="DD237" i="11"/>
  <c r="GM86" i="11"/>
  <c r="CN157" i="11"/>
  <c r="BK255" i="11"/>
  <c r="GK85" i="11"/>
  <c r="BH315" i="11"/>
  <c r="GO224" i="11"/>
  <c r="BJ128" i="11"/>
  <c r="GK307" i="11"/>
  <c r="CF223" i="11"/>
  <c r="BM241" i="11"/>
  <c r="EK291" i="11"/>
  <c r="BG168" i="11"/>
  <c r="GO313" i="11"/>
  <c r="BK244" i="11"/>
  <c r="GO217" i="11"/>
  <c r="BH347" i="11"/>
  <c r="EN268" i="11"/>
  <c r="EL227" i="11"/>
  <c r="CM113" i="11"/>
  <c r="BL37" i="11"/>
  <c r="BH2" i="11"/>
  <c r="BI68" i="11"/>
  <c r="CJ134" i="11"/>
  <c r="AD264" i="11"/>
  <c r="EQ31" i="11"/>
  <c r="GG349" i="11"/>
  <c r="CB306" i="11"/>
  <c r="BI214" i="11"/>
  <c r="EQ105" i="11"/>
  <c r="GH136" i="11"/>
  <c r="GO249" i="11"/>
  <c r="CJ95" i="11"/>
  <c r="GJ258" i="11"/>
  <c r="EP269" i="11"/>
  <c r="CM96" i="11"/>
  <c r="CF271" i="11"/>
  <c r="GP11" i="11"/>
  <c r="FY337" i="11"/>
  <c r="EN28" i="11"/>
  <c r="FR124" i="11"/>
  <c r="DB319" i="11"/>
  <c r="DH296" i="11"/>
  <c r="BC244" i="11"/>
  <c r="BF261" i="11"/>
  <c r="CV258" i="11"/>
  <c r="EK321" i="11"/>
  <c r="EM70" i="11"/>
  <c r="CM38" i="11"/>
  <c r="CQ165" i="11"/>
  <c r="CB257" i="11"/>
  <c r="BD348" i="11"/>
  <c r="FG95" i="11"/>
  <c r="CP77" i="11"/>
  <c r="GI37" i="11"/>
  <c r="BB44" i="11"/>
  <c r="CT166" i="11"/>
  <c r="BD318" i="11"/>
  <c r="ED35" i="11"/>
  <c r="AD247" i="11"/>
  <c r="GM169" i="11"/>
  <c r="EO154" i="11"/>
  <c r="CN237" i="11"/>
  <c r="CI308" i="11"/>
  <c r="IC72" i="11"/>
  <c r="BJ92" i="11"/>
  <c r="BE190" i="11"/>
  <c r="EJ71" i="11"/>
  <c r="CP123" i="11"/>
  <c r="CU32" i="11"/>
  <c r="EL240" i="11"/>
  <c r="CQ212" i="11"/>
  <c r="BB228" i="11"/>
  <c r="GI208" i="11"/>
  <c r="CP59" i="11"/>
  <c r="GN132" i="11"/>
  <c r="EO332" i="11"/>
  <c r="BN307" i="11"/>
  <c r="CC327" i="11"/>
  <c r="ES297" i="11"/>
  <c r="GG42" i="11"/>
  <c r="CK248" i="11"/>
  <c r="DA45" i="11"/>
  <c r="BJ206" i="11"/>
  <c r="BI33" i="11"/>
  <c r="GF299" i="11"/>
  <c r="EI318" i="11"/>
  <c r="GM278" i="11"/>
  <c r="BG214" i="11"/>
  <c r="CI260" i="11"/>
  <c r="BB117" i="11"/>
  <c r="GK99" i="11"/>
  <c r="CN137" i="11"/>
  <c r="GO156" i="11"/>
  <c r="FK47" i="11"/>
  <c r="GN205" i="11"/>
  <c r="BE154" i="11"/>
  <c r="CV166" i="11"/>
  <c r="GO201" i="11"/>
  <c r="ER193" i="11"/>
  <c r="ER138" i="11"/>
  <c r="EJ45" i="11"/>
  <c r="GI289" i="11"/>
  <c r="EQ308" i="11"/>
  <c r="GN229" i="11"/>
  <c r="GE10" i="11"/>
  <c r="BI254" i="11"/>
  <c r="BG112" i="11"/>
  <c r="GP296" i="11"/>
  <c r="BM237" i="11"/>
  <c r="BH81" i="11"/>
  <c r="BK144" i="11"/>
  <c r="DL296" i="11"/>
  <c r="CH229" i="11"/>
  <c r="BN97" i="11"/>
  <c r="FP196" i="11"/>
  <c r="BC8" i="11"/>
  <c r="GE109" i="11"/>
  <c r="FV52" i="11"/>
  <c r="GH266" i="11"/>
  <c r="ES76" i="11"/>
  <c r="GO243" i="11"/>
  <c r="II295" i="11"/>
  <c r="BG314" i="11"/>
  <c r="CF82" i="11"/>
  <c r="CW127" i="11"/>
  <c r="FI237" i="11"/>
  <c r="GE276" i="11"/>
  <c r="BF311" i="11"/>
  <c r="GP267" i="11"/>
  <c r="CC341" i="11"/>
  <c r="CK300" i="11"/>
  <c r="BI237" i="11"/>
  <c r="BM167" i="11"/>
  <c r="GG325" i="11"/>
  <c r="GL344" i="11"/>
  <c r="DE229" i="11"/>
  <c r="GE153" i="11"/>
  <c r="CE275" i="11"/>
  <c r="BN159" i="11"/>
  <c r="CW263" i="11"/>
  <c r="DC113" i="11"/>
  <c r="BK115" i="11"/>
  <c r="FP173" i="11"/>
  <c r="AD3" i="11"/>
  <c r="EP266" i="11"/>
  <c r="BI290" i="11"/>
  <c r="BN37" i="11"/>
  <c r="FZ6" i="11"/>
  <c r="EL257" i="11"/>
  <c r="BD190" i="11"/>
  <c r="BF334" i="11"/>
  <c r="EN162" i="11"/>
  <c r="GP94" i="11"/>
  <c r="FR333" i="11"/>
  <c r="BI232" i="11"/>
  <c r="GN233" i="11"/>
  <c r="GN307" i="11"/>
  <c r="FJ204" i="11"/>
  <c r="CK306" i="11"/>
  <c r="GI160" i="11"/>
  <c r="AD44" i="11"/>
  <c r="FN337" i="11"/>
  <c r="ES141" i="11"/>
  <c r="GG111" i="11"/>
  <c r="EO305" i="11"/>
  <c r="ES104" i="11"/>
  <c r="GM206" i="11"/>
  <c r="GC277" i="11"/>
  <c r="DF66" i="11"/>
  <c r="FV150" i="11"/>
  <c r="CA138" i="11"/>
  <c r="CR168" i="11"/>
  <c r="EI251" i="11"/>
  <c r="BK193" i="11"/>
  <c r="CY102" i="11"/>
  <c r="FH71" i="11"/>
  <c r="ER157" i="11"/>
  <c r="DB75" i="11"/>
  <c r="CE225" i="11"/>
  <c r="DO330" i="11"/>
  <c r="EP131" i="11"/>
  <c r="AW205" i="11"/>
  <c r="ES248" i="11"/>
  <c r="CV38" i="11"/>
  <c r="DM105" i="11"/>
  <c r="DF67" i="11"/>
  <c r="GH41" i="11"/>
  <c r="EN271" i="11"/>
  <c r="GP154" i="11"/>
  <c r="AE203" i="11"/>
  <c r="DO2" i="11"/>
  <c r="AJ196" i="11"/>
  <c r="FT145" i="11"/>
  <c r="BI250" i="11"/>
  <c r="II177" i="11"/>
  <c r="BH266" i="11"/>
  <c r="EJ311" i="11"/>
  <c r="BH207" i="11"/>
  <c r="CS100" i="11"/>
  <c r="DC321" i="11"/>
  <c r="GA75" i="11"/>
  <c r="CP139" i="11"/>
  <c r="CE57" i="11"/>
  <c r="GH48" i="11"/>
  <c r="DA298" i="11"/>
  <c r="EK172" i="11"/>
  <c r="GE133" i="11"/>
  <c r="GH166" i="11"/>
  <c r="BG349" i="11"/>
  <c r="BQ242" i="11"/>
  <c r="CN10" i="11"/>
  <c r="BS199" i="11"/>
  <c r="GE38" i="11"/>
  <c r="GH195" i="11"/>
  <c r="CB75" i="11"/>
  <c r="BI96" i="11"/>
  <c r="BY31" i="11"/>
  <c r="DT300" i="11"/>
  <c r="DA63" i="11"/>
  <c r="CN2" i="11"/>
  <c r="EO247" i="11"/>
  <c r="CI82" i="11"/>
  <c r="AM344" i="11"/>
  <c r="AH160" i="11"/>
  <c r="CD49" i="11"/>
  <c r="GG156" i="11"/>
  <c r="CC150" i="11"/>
  <c r="DT129" i="11"/>
  <c r="AD287" i="11"/>
  <c r="GL347" i="11"/>
  <c r="IC41" i="11"/>
  <c r="CV69" i="11"/>
  <c r="CC40" i="11"/>
  <c r="CT3" i="11"/>
  <c r="BJ159" i="11"/>
  <c r="FY206" i="11"/>
  <c r="FG10" i="11"/>
  <c r="CJ211" i="11"/>
  <c r="GI63" i="11"/>
  <c r="EJ99" i="11"/>
  <c r="FS184" i="11"/>
  <c r="EJ152" i="11"/>
  <c r="DS348" i="11"/>
  <c r="ES40" i="11"/>
  <c r="BH308" i="11"/>
  <c r="DC73" i="11"/>
  <c r="CW143" i="11"/>
  <c r="BF181" i="11"/>
  <c r="EM337" i="11"/>
  <c r="CC243" i="11"/>
  <c r="GF76" i="11"/>
  <c r="BI62" i="11"/>
  <c r="AH48" i="11"/>
  <c r="CK72" i="11"/>
  <c r="DH220" i="11"/>
  <c r="ER96" i="11"/>
  <c r="DI307" i="11"/>
  <c r="FV230" i="11"/>
  <c r="FW298" i="11"/>
  <c r="DH277" i="11"/>
  <c r="GI202" i="11"/>
  <c r="GO75" i="11"/>
  <c r="CW249" i="11"/>
  <c r="GN333" i="11"/>
  <c r="GO312" i="11"/>
  <c r="EI95" i="11"/>
  <c r="EJ331" i="11"/>
  <c r="CI262" i="11"/>
  <c r="DV180" i="11"/>
  <c r="CJ205" i="11"/>
  <c r="CK344" i="11"/>
  <c r="FN112" i="11"/>
  <c r="DB228" i="11"/>
  <c r="BG123" i="11"/>
  <c r="BN154" i="11"/>
  <c r="CH233" i="11"/>
  <c r="GP151" i="11"/>
  <c r="BX241" i="11"/>
  <c r="EQ230" i="11"/>
  <c r="GP182" i="11"/>
  <c r="CD285" i="11"/>
  <c r="BL32" i="11"/>
  <c r="CI55" i="11"/>
  <c r="CB182" i="11"/>
  <c r="DR105" i="11"/>
  <c r="BB194" i="11"/>
  <c r="GM125" i="11"/>
  <c r="EL326" i="11"/>
  <c r="FX316" i="11"/>
  <c r="DO219" i="11"/>
  <c r="DQ351" i="11"/>
  <c r="EP78" i="11"/>
  <c r="BL232" i="11"/>
  <c r="GM197" i="11"/>
  <c r="BG105" i="11"/>
  <c r="EJ307" i="11"/>
  <c r="CG130" i="11"/>
  <c r="CB44" i="11"/>
  <c r="CG267" i="11"/>
  <c r="BB51" i="11"/>
  <c r="GF248" i="11"/>
  <c r="FH91" i="11"/>
  <c r="BF49" i="11"/>
  <c r="BG295" i="11"/>
  <c r="FY113" i="11"/>
  <c r="GJ164" i="11"/>
  <c r="DA56" i="11"/>
  <c r="GL131" i="11"/>
  <c r="CP208" i="11"/>
  <c r="AO143" i="11"/>
  <c r="GH71" i="11"/>
  <c r="CJ80" i="11"/>
  <c r="EL104" i="11"/>
  <c r="GL130" i="11"/>
  <c r="DG216" i="11"/>
  <c r="CG170" i="11"/>
  <c r="BY30" i="11"/>
  <c r="DG218" i="11"/>
  <c r="CF336" i="11"/>
  <c r="CJ273" i="11"/>
  <c r="EQ90" i="11"/>
  <c r="DC232" i="11"/>
  <c r="AD290" i="11"/>
  <c r="FV119" i="11"/>
  <c r="CH287" i="11"/>
  <c r="CF62" i="11"/>
  <c r="EN40" i="11"/>
  <c r="AK277" i="11"/>
  <c r="GF316" i="11"/>
  <c r="EO70" i="11"/>
  <c r="EO275" i="11"/>
  <c r="GL317" i="11"/>
  <c r="EI66" i="11"/>
  <c r="ES348" i="11"/>
  <c r="CP93" i="11"/>
  <c r="DG275" i="11"/>
  <c r="ER292" i="11"/>
  <c r="GF54" i="11"/>
  <c r="CG169" i="11"/>
  <c r="CP95" i="11"/>
  <c r="DI75" i="11"/>
  <c r="BB324" i="11"/>
  <c r="BN246" i="11"/>
  <c r="FR180" i="11"/>
  <c r="FI243" i="11"/>
  <c r="GB67" i="11"/>
  <c r="BN207" i="11"/>
  <c r="CC214" i="11"/>
  <c r="EN301" i="11"/>
  <c r="BD65" i="11"/>
  <c r="DF145" i="11"/>
  <c r="GO125" i="11"/>
  <c r="AI48" i="11"/>
  <c r="GA227" i="11"/>
  <c r="FP182" i="11"/>
  <c r="EI92" i="11"/>
  <c r="CY112" i="11"/>
  <c r="GB242" i="11"/>
  <c r="AD166" i="11"/>
  <c r="FV77" i="11"/>
  <c r="ER106" i="11"/>
  <c r="GG80" i="11"/>
  <c r="DD100" i="11"/>
  <c r="AL152" i="11"/>
  <c r="FU334" i="11"/>
  <c r="IC289" i="11"/>
  <c r="CF225" i="11"/>
  <c r="BJ119" i="11"/>
  <c r="CG336" i="11"/>
  <c r="CH297" i="11"/>
  <c r="BI157" i="11"/>
  <c r="FW161" i="11"/>
  <c r="GN244" i="11"/>
  <c r="GO327" i="11"/>
  <c r="EK200" i="11"/>
  <c r="BJ175" i="11"/>
  <c r="BT270" i="11"/>
  <c r="GG153" i="11"/>
  <c r="FU329" i="11"/>
  <c r="GO119" i="11"/>
  <c r="BM209" i="11"/>
  <c r="DD292" i="11"/>
  <c r="CC318" i="11"/>
  <c r="GA189" i="11"/>
  <c r="FR87" i="11"/>
  <c r="CN335" i="11"/>
  <c r="FU30" i="11"/>
  <c r="EN175" i="11"/>
  <c r="DO280" i="11"/>
  <c r="CG179" i="11"/>
  <c r="BC238" i="11"/>
  <c r="EI254" i="11"/>
  <c r="FZ122" i="11"/>
  <c r="ER85" i="11"/>
  <c r="GG180" i="11"/>
  <c r="GA77" i="11"/>
  <c r="CQ126" i="11"/>
  <c r="BN297" i="11"/>
  <c r="FZ109" i="11"/>
  <c r="CJ171" i="11"/>
  <c r="CG212" i="11"/>
  <c r="GK108" i="11"/>
  <c r="EQ264" i="11"/>
  <c r="BM85" i="11"/>
  <c r="CW141" i="11"/>
  <c r="BH205" i="11"/>
  <c r="CD137" i="11"/>
  <c r="DD277" i="11"/>
  <c r="EI59" i="11"/>
  <c r="GM77" i="11"/>
  <c r="CB150" i="11"/>
  <c r="GN242" i="11"/>
  <c r="DF182" i="11"/>
  <c r="EI230" i="11"/>
  <c r="BP208" i="11"/>
  <c r="EL197" i="11"/>
  <c r="GJ107" i="11"/>
  <c r="FU106" i="11"/>
  <c r="GH60" i="11"/>
  <c r="DD80" i="11"/>
  <c r="DC72" i="11"/>
  <c r="CV245" i="11"/>
  <c r="CE189" i="11"/>
  <c r="CH248" i="11"/>
  <c r="DA313" i="11"/>
  <c r="CE76" i="11"/>
  <c r="GL116" i="11"/>
  <c r="BN274" i="11"/>
  <c r="BH105" i="11"/>
  <c r="CY111" i="11"/>
  <c r="BF326" i="11"/>
  <c r="BS5" i="11"/>
  <c r="CP118" i="11"/>
  <c r="CT72" i="11"/>
  <c r="EO221" i="11"/>
  <c r="GH82" i="11"/>
  <c r="EQ39" i="11"/>
  <c r="CT351" i="11"/>
  <c r="CM194" i="11"/>
  <c r="DP139" i="11"/>
  <c r="GI274" i="11"/>
  <c r="CO38" i="11"/>
  <c r="GI167" i="11"/>
  <c r="EK65" i="11"/>
  <c r="FV68" i="11"/>
  <c r="GG258" i="11"/>
  <c r="FV327" i="11"/>
  <c r="GM108" i="11"/>
  <c r="GF84" i="11"/>
  <c r="BR308" i="11"/>
  <c r="EO137" i="11"/>
  <c r="BM325" i="11"/>
  <c r="EQ144" i="11"/>
  <c r="EJ263" i="11"/>
  <c r="CA212" i="11"/>
  <c r="CK266" i="11"/>
  <c r="GC128" i="11"/>
  <c r="GI214" i="11"/>
  <c r="BC263" i="11"/>
  <c r="CZ60" i="11"/>
  <c r="GN142" i="11"/>
  <c r="DP82" i="11"/>
  <c r="GL187" i="11"/>
  <c r="AP147" i="11"/>
  <c r="FR272" i="11"/>
  <c r="GI319" i="11"/>
  <c r="CK294" i="11"/>
  <c r="EN120" i="11"/>
  <c r="BD213" i="11"/>
  <c r="GI271" i="11"/>
  <c r="BD82" i="11"/>
  <c r="AL197" i="11"/>
  <c r="EQ324" i="11"/>
  <c r="BC214" i="11"/>
  <c r="BB350" i="11"/>
  <c r="GG253" i="11"/>
  <c r="DF184" i="11"/>
  <c r="GE6" i="11"/>
  <c r="BW208" i="11"/>
  <c r="CD8" i="11"/>
  <c r="EK161" i="11"/>
  <c r="DB343" i="11"/>
  <c r="FR162" i="11"/>
  <c r="BK287" i="11"/>
  <c r="CY2" i="11"/>
  <c r="EI307" i="11"/>
  <c r="CI86" i="11"/>
  <c r="EN85" i="11"/>
  <c r="BY313" i="11"/>
  <c r="GC204" i="11"/>
  <c r="BJ284" i="11"/>
  <c r="ER97" i="11"/>
  <c r="BK117" i="11"/>
  <c r="GP312" i="11"/>
  <c r="BF324" i="11"/>
  <c r="DL247" i="11"/>
  <c r="EI7" i="11"/>
  <c r="DC162" i="11"/>
  <c r="FX322" i="11"/>
  <c r="CJ341" i="11"/>
  <c r="FM143" i="11"/>
  <c r="GI122" i="11"/>
  <c r="EL148" i="11"/>
  <c r="AG160" i="11"/>
  <c r="FS265" i="11"/>
  <c r="CJ113" i="11"/>
  <c r="CF66" i="11"/>
  <c r="CC56" i="11"/>
  <c r="FX293" i="11"/>
  <c r="GB288" i="11"/>
  <c r="FG335" i="11"/>
  <c r="BD196" i="11"/>
  <c r="EP217" i="11"/>
  <c r="BC220" i="11"/>
  <c r="GA126" i="11"/>
  <c r="GN293" i="11"/>
  <c r="BG269" i="11"/>
  <c r="CR164" i="11"/>
  <c r="CI165" i="11"/>
  <c r="CK225" i="11"/>
  <c r="FZ268" i="11"/>
  <c r="CW260" i="11"/>
  <c r="BL64" i="11"/>
  <c r="EI151" i="11"/>
  <c r="EM188" i="11"/>
  <c r="CM75" i="11"/>
  <c r="EK119" i="11"/>
  <c r="FV156" i="11"/>
  <c r="GH265" i="11"/>
  <c r="EM299" i="11"/>
  <c r="BL95" i="11"/>
  <c r="ID39" i="11"/>
  <c r="BM138" i="11"/>
  <c r="EQ57" i="11"/>
  <c r="CJ39" i="11"/>
  <c r="DD225" i="11"/>
  <c r="GO229" i="11"/>
  <c r="BG236" i="11"/>
  <c r="CB351" i="11"/>
  <c r="CJ127" i="11"/>
  <c r="DA132" i="11"/>
  <c r="EL229" i="11"/>
  <c r="GM227" i="11"/>
  <c r="CF297" i="11"/>
  <c r="DG65" i="11"/>
  <c r="GB95" i="11"/>
  <c r="DV347" i="11"/>
  <c r="EJ290" i="11"/>
  <c r="CH133" i="11"/>
  <c r="GA299" i="11"/>
  <c r="BV54" i="11"/>
  <c r="CB272" i="11"/>
  <c r="DQ10" i="11"/>
  <c r="EA108" i="11"/>
  <c r="HN111" i="11"/>
  <c r="DT144" i="11"/>
  <c r="FI282" i="11"/>
  <c r="GL47" i="11"/>
  <c r="CA68" i="11"/>
  <c r="BI282" i="11"/>
  <c r="BJ72" i="11"/>
  <c r="CH139" i="11"/>
  <c r="FW136" i="11"/>
  <c r="FZ137" i="11"/>
  <c r="CY186" i="11"/>
  <c r="BI284" i="11"/>
  <c r="FW267" i="11"/>
  <c r="DA214" i="11"/>
  <c r="CJ189" i="11"/>
  <c r="CF152" i="11"/>
  <c r="ER78" i="11"/>
  <c r="CF68" i="11"/>
  <c r="FV153" i="11"/>
  <c r="CF322" i="11"/>
  <c r="CY194" i="11"/>
  <c r="CK279" i="11"/>
  <c r="GN201" i="11"/>
  <c r="EP239" i="11"/>
  <c r="EK120" i="11"/>
  <c r="EL44" i="11"/>
  <c r="CA65" i="11"/>
  <c r="CD297" i="11"/>
  <c r="CI194" i="11"/>
  <c r="CA126" i="11"/>
  <c r="BC131" i="11"/>
  <c r="BN327" i="11"/>
  <c r="EI216" i="11"/>
  <c r="FM265" i="11"/>
  <c r="DF60" i="11"/>
  <c r="BH72" i="11"/>
  <c r="GG133" i="11"/>
  <c r="CA194" i="11"/>
  <c r="DF291" i="11"/>
  <c r="EO344" i="11"/>
  <c r="FU318" i="11"/>
  <c r="ES237" i="11"/>
  <c r="FR231" i="11"/>
  <c r="CG120" i="11"/>
  <c r="BT283" i="11"/>
  <c r="GF232" i="11"/>
  <c r="BL271" i="11"/>
  <c r="AI141" i="11"/>
  <c r="DQ269" i="11"/>
  <c r="CU65" i="11"/>
  <c r="DC228" i="11"/>
  <c r="EM287" i="11"/>
  <c r="CB110" i="11"/>
  <c r="GB81" i="11"/>
  <c r="DU237" i="11"/>
  <c r="EN59" i="11"/>
  <c r="BE282" i="11"/>
  <c r="CE56" i="11"/>
  <c r="GF173" i="11"/>
  <c r="GN33" i="11"/>
  <c r="CQ54" i="11"/>
  <c r="EJ146" i="11"/>
  <c r="CM344" i="11"/>
  <c r="CH109" i="11"/>
  <c r="CV148" i="11"/>
  <c r="CI60" i="11"/>
  <c r="FZ270" i="11"/>
  <c r="BB162" i="11"/>
  <c r="FY229" i="11"/>
  <c r="GG288" i="11"/>
  <c r="DN264" i="11"/>
  <c r="EI214" i="11"/>
  <c r="CA165" i="11"/>
  <c r="BO145" i="11"/>
  <c r="BC67" i="11"/>
  <c r="FY85" i="11"/>
  <c r="EQ239" i="11"/>
  <c r="FT56" i="11"/>
  <c r="EN306" i="11"/>
  <c r="GE44" i="11"/>
  <c r="GP166" i="11"/>
  <c r="GO80" i="11"/>
  <c r="EL156" i="11"/>
  <c r="GA292" i="11"/>
  <c r="FJ285" i="11"/>
  <c r="CD46" i="11"/>
  <c r="CW54" i="11"/>
  <c r="ER320" i="11"/>
  <c r="GB139" i="11"/>
  <c r="GP245" i="11"/>
  <c r="GC317" i="11"/>
  <c r="GI292" i="11"/>
  <c r="GF206" i="11"/>
  <c r="DF171" i="11"/>
  <c r="CB281" i="11"/>
  <c r="DR313" i="11"/>
  <c r="DU142" i="11"/>
  <c r="GH192" i="11"/>
  <c r="DG159" i="11"/>
  <c r="DH171" i="11"/>
  <c r="AF285" i="11"/>
  <c r="AJ234" i="11"/>
  <c r="DD239" i="11"/>
  <c r="GJ117" i="11"/>
  <c r="EA322" i="11"/>
  <c r="BI61" i="11"/>
  <c r="BN208" i="11"/>
  <c r="CC95" i="11"/>
  <c r="FO101" i="11"/>
  <c r="CY309" i="11"/>
  <c r="BQ130" i="11"/>
  <c r="FY339" i="11"/>
  <c r="DK151" i="11"/>
  <c r="GJ32" i="11"/>
  <c r="GA262" i="11"/>
  <c r="GP197" i="11"/>
  <c r="EQ228" i="11"/>
  <c r="CF30" i="11"/>
  <c r="BF116" i="11"/>
  <c r="GB116" i="11"/>
  <c r="CM110" i="11"/>
  <c r="EQ72" i="11"/>
  <c r="DD41" i="11"/>
  <c r="DF337" i="11"/>
  <c r="AK252" i="11"/>
  <c r="GB315" i="11"/>
  <c r="FR339" i="11"/>
  <c r="BR233" i="11"/>
  <c r="FS240" i="11"/>
  <c r="CH119" i="11"/>
  <c r="EK163" i="11"/>
  <c r="FT234" i="11"/>
  <c r="DD282" i="11"/>
  <c r="GO124" i="11"/>
  <c r="FV143" i="11"/>
  <c r="GJ51" i="11"/>
  <c r="CY303" i="11"/>
  <c r="BT255" i="11"/>
  <c r="EQ127" i="11"/>
  <c r="EN55" i="11"/>
  <c r="DG82" i="11"/>
  <c r="CR172" i="11"/>
  <c r="GK323" i="11"/>
  <c r="BT295" i="11"/>
  <c r="CB141" i="11"/>
  <c r="EP216" i="11"/>
  <c r="FF264" i="11"/>
  <c r="EJ284" i="11"/>
  <c r="CA276" i="11"/>
  <c r="DH182" i="11"/>
  <c r="CY175" i="11"/>
  <c r="BD223" i="11"/>
  <c r="BT52" i="11"/>
  <c r="BN188" i="11"/>
  <c r="GL170" i="11"/>
  <c r="FT222" i="11"/>
  <c r="DP210" i="11"/>
  <c r="GI111" i="11"/>
  <c r="DC76" i="11"/>
  <c r="CW206" i="11"/>
  <c r="ES79" i="11"/>
  <c r="FX285" i="11"/>
  <c r="CK110" i="11"/>
  <c r="CZ278" i="11"/>
  <c r="DM97" i="11"/>
  <c r="FR84" i="11"/>
  <c r="ES61" i="11"/>
  <c r="EI130" i="11"/>
  <c r="EK93" i="11"/>
  <c r="DG291" i="11"/>
  <c r="FS309" i="11"/>
  <c r="DP74" i="11"/>
  <c r="DI208" i="11"/>
  <c r="BG310" i="11"/>
  <c r="EO132" i="11"/>
  <c r="DI331" i="11"/>
  <c r="FU309" i="11"/>
  <c r="DI299" i="11"/>
  <c r="BP108" i="11"/>
  <c r="EO51" i="11"/>
  <c r="EM103" i="11"/>
  <c r="DA111" i="11"/>
  <c r="FO108" i="11"/>
  <c r="CD343" i="11"/>
  <c r="AG69" i="11"/>
  <c r="AI337" i="11"/>
  <c r="BR28" i="11"/>
  <c r="CG313" i="11"/>
  <c r="DU27" i="11"/>
  <c r="FR105" i="11"/>
  <c r="FV38" i="11"/>
  <c r="BP265" i="11"/>
  <c r="DA239" i="11"/>
  <c r="CF40" i="11"/>
  <c r="GH108" i="11"/>
  <c r="FX138" i="11"/>
  <c r="FU194" i="11"/>
  <c r="GA270" i="11"/>
  <c r="BR163" i="11"/>
  <c r="ES286" i="11"/>
  <c r="FU204" i="11"/>
  <c r="FT229" i="11"/>
  <c r="FT137" i="11"/>
  <c r="DC168" i="11"/>
  <c r="BQ320" i="11"/>
  <c r="FU283" i="11"/>
  <c r="FJ123" i="11"/>
  <c r="DH39" i="11"/>
  <c r="ES319" i="11"/>
  <c r="BS69" i="11"/>
  <c r="EI58" i="11"/>
  <c r="HN160" i="11"/>
  <c r="GO231" i="11"/>
  <c r="BU97" i="11"/>
  <c r="DL152" i="11"/>
  <c r="CA237" i="11"/>
  <c r="ES203" i="11"/>
  <c r="CH227" i="11"/>
  <c r="DG96" i="11"/>
  <c r="CG158" i="11"/>
  <c r="FL273" i="11"/>
  <c r="CG36" i="11"/>
  <c r="CW283" i="11"/>
  <c r="DI319" i="11"/>
  <c r="FW32" i="11"/>
  <c r="BE349" i="11"/>
  <c r="DB297" i="11"/>
  <c r="GM57" i="11"/>
  <c r="EO52" i="11"/>
  <c r="FZ228" i="11"/>
  <c r="GB222" i="11"/>
  <c r="EL256" i="11"/>
  <c r="AI326" i="11"/>
  <c r="CC254" i="11"/>
  <c r="CA155" i="11"/>
  <c r="CM308" i="11"/>
  <c r="BQ273" i="11"/>
  <c r="CZ313" i="11"/>
  <c r="CD282" i="11"/>
  <c r="GJ118" i="11"/>
  <c r="GL314" i="11"/>
  <c r="GG170" i="11"/>
  <c r="GH56" i="11"/>
  <c r="DK255" i="11"/>
  <c r="CJ287" i="11"/>
  <c r="EJ48" i="11"/>
  <c r="AN58" i="11"/>
  <c r="DP306" i="11"/>
  <c r="BY64" i="11"/>
  <c r="DC333" i="11"/>
  <c r="CH204" i="11"/>
  <c r="FR308" i="11"/>
  <c r="CJ286" i="11"/>
  <c r="AH281" i="11"/>
  <c r="BB65" i="11"/>
  <c r="CP137" i="11"/>
  <c r="FY260" i="11"/>
  <c r="CI56" i="11"/>
  <c r="GA306" i="11"/>
  <c r="GN46" i="11"/>
  <c r="GI249" i="11"/>
  <c r="GE117" i="11"/>
  <c r="CT239" i="11"/>
  <c r="EJ238" i="11"/>
  <c r="BU329" i="11"/>
  <c r="CT59" i="11"/>
  <c r="DB316" i="11"/>
  <c r="FL229" i="11"/>
  <c r="DF309" i="11"/>
  <c r="BT215" i="11"/>
  <c r="CB258" i="11"/>
  <c r="DP42" i="11"/>
  <c r="GL112" i="11"/>
  <c r="GJ319" i="11"/>
  <c r="DE152" i="11"/>
  <c r="ES178" i="11"/>
  <c r="CU171" i="11"/>
  <c r="CC261" i="11"/>
  <c r="DS294" i="11"/>
  <c r="FS83" i="11"/>
  <c r="DV320" i="11"/>
  <c r="GK64" i="11"/>
  <c r="FS343" i="11"/>
  <c r="GB155" i="11"/>
  <c r="FY307" i="11"/>
  <c r="DP249" i="11"/>
  <c r="EL2" i="11"/>
  <c r="FZ74" i="11"/>
  <c r="DI327" i="11"/>
  <c r="BC189" i="11"/>
  <c r="CC306" i="11"/>
  <c r="ER345" i="11"/>
  <c r="BK143" i="11"/>
  <c r="GP148" i="11"/>
  <c r="EJ11" i="11"/>
  <c r="FR137" i="11"/>
  <c r="CM112" i="11"/>
  <c r="GE178" i="11"/>
  <c r="CM28" i="11"/>
  <c r="CG281" i="11"/>
  <c r="FU130" i="11"/>
  <c r="BF243" i="11"/>
  <c r="BC41" i="11"/>
  <c r="GF236" i="11"/>
  <c r="EL47" i="11"/>
  <c r="BL128" i="11"/>
  <c r="EJ86" i="11"/>
  <c r="EJ254" i="11"/>
  <c r="CH249" i="11"/>
  <c r="FP207" i="11"/>
  <c r="CA295" i="11"/>
  <c r="EP240" i="11"/>
  <c r="FU287" i="11"/>
  <c r="DJ116" i="11"/>
  <c r="GK294" i="11"/>
  <c r="IK66" i="11"/>
  <c r="EI136" i="11"/>
  <c r="CT300" i="11"/>
  <c r="CR34" i="11"/>
  <c r="CM151" i="11"/>
  <c r="FZ104" i="11"/>
  <c r="CO95" i="11"/>
  <c r="CH159" i="11"/>
  <c r="DA347" i="11"/>
  <c r="CP47" i="11"/>
  <c r="DV242" i="11"/>
  <c r="GK216" i="11"/>
  <c r="CH60" i="11"/>
  <c r="FT279" i="11"/>
  <c r="BG308" i="11"/>
  <c r="EM122" i="11"/>
  <c r="CF234" i="11"/>
  <c r="BB3" i="11"/>
  <c r="GF49" i="11"/>
  <c r="GN285" i="11"/>
  <c r="CA190" i="11"/>
  <c r="BC336" i="11"/>
  <c r="GJ69" i="11"/>
  <c r="CT125" i="11"/>
  <c r="BI63" i="11"/>
  <c r="GO323" i="11"/>
  <c r="GH268" i="11"/>
  <c r="GE122" i="11"/>
  <c r="GG99" i="11"/>
  <c r="BN293" i="11"/>
  <c r="BL235" i="11"/>
  <c r="CO284" i="11"/>
  <c r="BI238" i="11"/>
  <c r="BD103" i="11"/>
  <c r="EP176" i="11"/>
  <c r="GN87" i="11"/>
  <c r="DH62" i="11"/>
  <c r="BE149" i="11"/>
  <c r="BK111" i="11"/>
  <c r="GJ295" i="11"/>
  <c r="DG284" i="11"/>
  <c r="IG62" i="11"/>
  <c r="EI248" i="11"/>
  <c r="FJ260" i="11"/>
  <c r="FR42" i="11"/>
  <c r="GI241" i="11"/>
  <c r="FV163" i="11"/>
  <c r="GK142" i="11"/>
  <c r="BK206" i="11"/>
  <c r="GP254" i="11"/>
  <c r="CG340" i="11"/>
  <c r="FQ253" i="11"/>
  <c r="CH219" i="11"/>
  <c r="GJ336" i="11"/>
  <c r="ES334" i="11"/>
  <c r="BG150" i="11"/>
  <c r="BE32" i="11"/>
  <c r="BE67" i="11"/>
  <c r="CG95" i="11"/>
  <c r="GN149" i="11"/>
  <c r="AD324" i="11"/>
  <c r="BG272" i="11"/>
  <c r="GO91" i="11"/>
  <c r="GE293" i="11"/>
  <c r="FK182" i="11"/>
  <c r="GL250" i="11"/>
  <c r="CI166" i="11"/>
  <c r="CU182" i="11"/>
  <c r="BJ272" i="11"/>
  <c r="DV175" i="11"/>
  <c r="BE344" i="11"/>
  <c r="EO144" i="11"/>
  <c r="BE194" i="11"/>
  <c r="BF212" i="11"/>
  <c r="FX264" i="11"/>
  <c r="CJ92" i="11"/>
  <c r="BK184" i="11"/>
  <c r="GI235" i="11"/>
  <c r="EI322" i="11"/>
  <c r="CW102" i="11"/>
  <c r="EQ249" i="11"/>
  <c r="CO262" i="11"/>
  <c r="FK118" i="11"/>
  <c r="EP223" i="11"/>
  <c r="CE42" i="11"/>
  <c r="EL30" i="11"/>
  <c r="CR45" i="11"/>
  <c r="GL268" i="11"/>
  <c r="BM306" i="11"/>
  <c r="GG234" i="11"/>
  <c r="IH70" i="11"/>
  <c r="CM328" i="11"/>
  <c r="EJ286" i="11"/>
  <c r="BM338" i="11"/>
  <c r="CU115" i="11"/>
  <c r="DE150" i="11"/>
  <c r="BD138" i="11"/>
  <c r="FR253" i="11"/>
  <c r="ES31" i="11"/>
  <c r="CK277" i="11"/>
  <c r="EM45" i="11"/>
  <c r="CC184" i="11"/>
  <c r="EQ80" i="11"/>
  <c r="CN64" i="11"/>
  <c r="BH166" i="11"/>
  <c r="EI286" i="11"/>
  <c r="CG288" i="11"/>
  <c r="BC138" i="11"/>
  <c r="ER263" i="11"/>
  <c r="GJ154" i="11"/>
  <c r="FQ160" i="11"/>
  <c r="ER332" i="11"/>
  <c r="BB190" i="11"/>
  <c r="BK286" i="11"/>
  <c r="GG201" i="11"/>
  <c r="CH296" i="11"/>
  <c r="GN183" i="11"/>
  <c r="EC294" i="11"/>
  <c r="CG138" i="11"/>
  <c r="EO295" i="11"/>
  <c r="GE282" i="11"/>
  <c r="EM61" i="11"/>
  <c r="FN67" i="11"/>
  <c r="CO49" i="11"/>
  <c r="IB276" i="11"/>
  <c r="GH199" i="11"/>
  <c r="BH32" i="11"/>
  <c r="FV159" i="11"/>
  <c r="AD35" i="11"/>
  <c r="BB45" i="11"/>
  <c r="EK295" i="11"/>
  <c r="BB8" i="11"/>
  <c r="GK92" i="11"/>
  <c r="BJ295" i="11"/>
  <c r="CC153" i="11"/>
  <c r="GH283" i="11"/>
  <c r="GO37" i="11"/>
  <c r="GF171" i="11"/>
  <c r="FO345" i="11"/>
  <c r="GF134" i="11"/>
  <c r="CV3" i="11"/>
  <c r="ES205" i="11"/>
  <c r="ER192" i="11"/>
  <c r="BB249" i="11"/>
  <c r="FR136" i="11"/>
  <c r="AD292" i="11"/>
  <c r="EK51" i="11"/>
  <c r="AD251" i="11"/>
  <c r="ES233" i="11"/>
  <c r="CT232" i="11"/>
  <c r="BJ216" i="11"/>
  <c r="GF240" i="11"/>
  <c r="BM273" i="11"/>
  <c r="AD307" i="11"/>
  <c r="GP82" i="11"/>
  <c r="CN222" i="11"/>
  <c r="BJ214" i="11"/>
  <c r="BI336" i="11"/>
  <c r="EL342" i="11"/>
  <c r="DH327" i="11"/>
  <c r="GG225" i="11"/>
  <c r="GJ126" i="11"/>
  <c r="CE35" i="11"/>
  <c r="EJ202" i="11"/>
  <c r="BI111" i="11"/>
  <c r="GN270" i="11"/>
  <c r="BL264" i="11"/>
  <c r="BE150" i="11"/>
  <c r="FR313" i="11"/>
  <c r="EL314" i="11"/>
  <c r="CM191" i="11"/>
  <c r="ES185" i="11"/>
  <c r="BK112" i="11"/>
  <c r="CE278" i="11"/>
  <c r="EL298" i="11"/>
  <c r="EK99" i="11"/>
  <c r="CQ169" i="11"/>
  <c r="CC236" i="11"/>
  <c r="BC103" i="11"/>
  <c r="CE307" i="11"/>
  <c r="BE145" i="11"/>
  <c r="BC297" i="11"/>
  <c r="GG76" i="11"/>
  <c r="BE350" i="11"/>
  <c r="BN104" i="11"/>
  <c r="CN215" i="11"/>
  <c r="GE2" i="11"/>
  <c r="CV150" i="11"/>
  <c r="CJ252" i="11"/>
  <c r="BM322" i="11"/>
  <c r="CU259" i="11"/>
  <c r="GI243" i="11"/>
  <c r="IA37" i="11"/>
  <c r="ER330" i="11"/>
  <c r="CE203" i="11"/>
  <c r="EK154" i="11"/>
  <c r="BM261" i="11"/>
  <c r="GL33" i="11"/>
  <c r="FY64" i="11"/>
  <c r="EP254" i="11"/>
  <c r="GN145" i="11"/>
  <c r="BH231" i="11"/>
  <c r="GP72" i="11"/>
  <c r="EN6" i="11"/>
  <c r="CJ296" i="11"/>
  <c r="BK176" i="11"/>
  <c r="FQ319" i="11"/>
  <c r="FR53" i="11"/>
  <c r="GC194" i="11"/>
  <c r="CB106" i="11"/>
  <c r="CD240" i="11"/>
  <c r="GO137" i="11"/>
  <c r="CQ144" i="11"/>
  <c r="GO67" i="11"/>
  <c r="EO193" i="11"/>
  <c r="EJ43" i="11"/>
  <c r="EI283" i="11"/>
  <c r="GO55" i="11"/>
  <c r="FR173" i="11"/>
  <c r="DV305" i="11"/>
  <c r="AD201" i="11"/>
  <c r="FR126" i="11"/>
  <c r="ER102" i="11"/>
  <c r="EM28" i="11"/>
  <c r="BM89" i="11"/>
  <c r="BC89" i="11"/>
  <c r="BE307" i="11"/>
  <c r="GP295" i="11"/>
  <c r="EQ337" i="11"/>
  <c r="EL260" i="11"/>
  <c r="EM212" i="11"/>
  <c r="CF127" i="11"/>
  <c r="GO181" i="11"/>
  <c r="CT184" i="11"/>
  <c r="ES165" i="11"/>
  <c r="GM42" i="11"/>
  <c r="BC152" i="11"/>
  <c r="GE191" i="11"/>
  <c r="CS343" i="11"/>
  <c r="EI36" i="11"/>
  <c r="EL169" i="11"/>
  <c r="BH35" i="11"/>
  <c r="CN115" i="11"/>
  <c r="GG49" i="11"/>
  <c r="CM49" i="11"/>
  <c r="GP143" i="11"/>
  <c r="GH186" i="11"/>
  <c r="CQ48" i="11"/>
  <c r="BM39" i="11"/>
  <c r="CO53" i="11"/>
  <c r="CB313" i="11"/>
  <c r="GF301" i="11"/>
  <c r="CK30" i="11"/>
  <c r="EQ336" i="11"/>
  <c r="CI156" i="11"/>
  <c r="FR189" i="11"/>
  <c r="CF281" i="11"/>
  <c r="CE122" i="11"/>
  <c r="GI192" i="11"/>
  <c r="CQ308" i="11"/>
  <c r="EJ70" i="11"/>
  <c r="CI237" i="11"/>
  <c r="GP79" i="11"/>
  <c r="FK214" i="11"/>
  <c r="BC93" i="11"/>
  <c r="CN336" i="11"/>
  <c r="CA41" i="11"/>
  <c r="BG284" i="11"/>
  <c r="EK268" i="11"/>
  <c r="CH313" i="11"/>
  <c r="DJ169" i="11"/>
  <c r="EK236" i="11"/>
  <c r="FJ178" i="11"/>
  <c r="EK306" i="11"/>
  <c r="CU102" i="11"/>
  <c r="IF116" i="11"/>
  <c r="CR80" i="11"/>
  <c r="FH117" i="11"/>
  <c r="EP281" i="11"/>
  <c r="BM186" i="11"/>
  <c r="DE124" i="11"/>
  <c r="DH101" i="11"/>
  <c r="GK256" i="11"/>
  <c r="FH80" i="11"/>
  <c r="EI278" i="11"/>
  <c r="EQ309" i="11"/>
  <c r="CR217" i="11"/>
  <c r="DJ263" i="11"/>
  <c r="AD72" i="11"/>
  <c r="FP282" i="11"/>
  <c r="CS351" i="11"/>
  <c r="BM247" i="11"/>
  <c r="DV113" i="11"/>
  <c r="BC347" i="11"/>
  <c r="CI223" i="11"/>
  <c r="BH247" i="11"/>
  <c r="BC218" i="11"/>
  <c r="GM97" i="11"/>
  <c r="EP332" i="11"/>
  <c r="BJ257" i="11"/>
  <c r="CK149" i="11"/>
  <c r="GJ323" i="11"/>
  <c r="CP36" i="11"/>
  <c r="CT117" i="11"/>
  <c r="CD58" i="11"/>
  <c r="CS314" i="11"/>
  <c r="CO131" i="11"/>
  <c r="EQ347" i="11"/>
  <c r="GH286" i="11"/>
  <c r="CD263" i="11"/>
  <c r="GG82" i="11"/>
  <c r="GE42" i="11"/>
  <c r="CR120" i="11"/>
  <c r="GK39" i="11"/>
  <c r="BK250" i="11"/>
  <c r="GN38" i="11"/>
  <c r="GP168" i="11"/>
  <c r="BK65" i="11"/>
  <c r="DD217" i="11"/>
  <c r="EI86" i="11"/>
  <c r="EQ281" i="11"/>
  <c r="EL84" i="11"/>
  <c r="FV106" i="11"/>
  <c r="BJ133" i="11"/>
  <c r="BN333" i="11"/>
  <c r="EK62" i="11"/>
  <c r="CF250" i="11"/>
  <c r="DE284" i="11"/>
  <c r="FR171" i="11"/>
  <c r="FS207" i="11"/>
  <c r="EQ268" i="11"/>
  <c r="AO141" i="11"/>
  <c r="GB146" i="11"/>
  <c r="CH304" i="11"/>
  <c r="FY43" i="11"/>
  <c r="EK41" i="11"/>
  <c r="BF313" i="11"/>
  <c r="DC51" i="11"/>
  <c r="CC58" i="11"/>
  <c r="BR3" i="11"/>
  <c r="GK283" i="11"/>
  <c r="FX31" i="11"/>
  <c r="GG87" i="11"/>
  <c r="EJ181" i="11"/>
  <c r="FR270" i="11"/>
  <c r="DO204" i="11"/>
  <c r="EI330" i="11"/>
  <c r="EI210" i="11"/>
  <c r="BC341" i="11"/>
  <c r="GM130" i="11"/>
  <c r="FI272" i="11"/>
  <c r="CR293" i="11"/>
  <c r="CC219" i="11"/>
  <c r="DI111" i="11"/>
  <c r="ER47" i="11"/>
  <c r="BK270" i="11"/>
  <c r="DF93" i="11"/>
  <c r="EJ51" i="11"/>
  <c r="DI41" i="11"/>
  <c r="FS170" i="11"/>
  <c r="DD197" i="11"/>
  <c r="DD250" i="11"/>
  <c r="CI341" i="11"/>
  <c r="GA63" i="11"/>
  <c r="CZ191" i="11"/>
  <c r="BE78" i="11"/>
  <c r="CK345" i="11"/>
  <c r="BE225" i="11"/>
  <c r="EN118" i="11"/>
  <c r="DC229" i="11"/>
  <c r="CD69" i="11"/>
  <c r="AP156" i="11"/>
  <c r="BN48" i="11"/>
  <c r="CJ310" i="11"/>
  <c r="CB334" i="11"/>
  <c r="CC338" i="11"/>
  <c r="BB46" i="11"/>
  <c r="BY104" i="11"/>
  <c r="FT122" i="11"/>
  <c r="DB6" i="11"/>
  <c r="EN143" i="11"/>
  <c r="AI275" i="11"/>
  <c r="CI174" i="11"/>
  <c r="CB156" i="11"/>
  <c r="GN122" i="11"/>
  <c r="BE289" i="11"/>
  <c r="CU64" i="11"/>
  <c r="FI51" i="11"/>
  <c r="CM8" i="11"/>
  <c r="FS120" i="11"/>
  <c r="BB71" i="11"/>
  <c r="BH122" i="11"/>
  <c r="EL224" i="11"/>
  <c r="EK338" i="11"/>
  <c r="FW50" i="11"/>
  <c r="EJ324" i="11"/>
  <c r="DQ197" i="11"/>
  <c r="GC136" i="11"/>
  <c r="EN194" i="11"/>
  <c r="CJ30" i="11"/>
  <c r="GC77" i="11"/>
  <c r="CA79" i="11"/>
  <c r="EN164" i="11"/>
  <c r="BK191" i="11"/>
  <c r="CJ331" i="11"/>
  <c r="FV238" i="11"/>
  <c r="CY271" i="11"/>
  <c r="DN72" i="11"/>
  <c r="CU165" i="11"/>
  <c r="ER129" i="11"/>
  <c r="CE115" i="11"/>
  <c r="GG296" i="11"/>
  <c r="CD325" i="11"/>
  <c r="AI122" i="11"/>
  <c r="AD113" i="11"/>
  <c r="GN90" i="11"/>
  <c r="EJ173" i="11"/>
  <c r="EL138" i="11"/>
  <c r="GH245" i="11"/>
  <c r="GM351" i="11"/>
  <c r="BI342" i="11"/>
  <c r="CB43" i="11"/>
  <c r="FX332" i="11"/>
  <c r="EN112" i="11"/>
  <c r="DM257" i="11"/>
  <c r="BB318" i="11"/>
  <c r="DE292" i="11"/>
  <c r="CD97" i="11"/>
  <c r="BY99" i="11"/>
  <c r="ER196" i="11"/>
  <c r="CK76" i="11"/>
  <c r="DC119" i="11"/>
  <c r="GP330" i="11"/>
  <c r="CO118" i="11"/>
  <c r="FO42" i="11"/>
  <c r="CH311" i="11"/>
  <c r="GA234" i="11"/>
  <c r="CJ112" i="11"/>
  <c r="EN141" i="11"/>
  <c r="BQ3" i="11"/>
  <c r="DJ161" i="11"/>
  <c r="BF339" i="11"/>
  <c r="CF194" i="11"/>
  <c r="CF284" i="11"/>
  <c r="CJ279" i="11"/>
  <c r="DL203" i="11"/>
  <c r="CS27" i="11"/>
  <c r="AD117" i="11"/>
  <c r="CK246" i="11"/>
  <c r="CJ210" i="11"/>
  <c r="AD131" i="11"/>
  <c r="CM81" i="11"/>
  <c r="CR138" i="11"/>
  <c r="FV80" i="11"/>
  <c r="CK105" i="11"/>
  <c r="FN148" i="11"/>
  <c r="GO175" i="11"/>
  <c r="CA146" i="11"/>
  <c r="DN323" i="11"/>
  <c r="CG119" i="11"/>
  <c r="AK117" i="11"/>
  <c r="FR322" i="11"/>
  <c r="CA35" i="11"/>
  <c r="DR56" i="11"/>
  <c r="EP263" i="11"/>
  <c r="BH88" i="11"/>
  <c r="BK63" i="11"/>
  <c r="FQ214" i="11"/>
  <c r="ES49" i="11"/>
  <c r="CP278" i="11"/>
  <c r="GI105" i="11"/>
  <c r="FK212" i="11"/>
  <c r="BF92" i="11"/>
  <c r="EP261" i="11"/>
  <c r="CJ3" i="11"/>
  <c r="CQ162" i="11"/>
  <c r="CB215" i="11"/>
  <c r="BR104" i="11"/>
  <c r="FV215" i="11"/>
  <c r="GK123" i="11"/>
  <c r="GC243" i="11"/>
  <c r="FX113" i="11"/>
  <c r="IC114" i="11"/>
  <c r="EN339" i="11"/>
  <c r="GO111" i="11"/>
  <c r="EL217" i="11"/>
  <c r="CB87" i="11"/>
  <c r="GM232" i="11"/>
  <c r="ES214" i="11"/>
  <c r="BQ269" i="11"/>
  <c r="GB263" i="11"/>
  <c r="BF95" i="11"/>
  <c r="CG333" i="11"/>
  <c r="CF314" i="11"/>
  <c r="BQ193" i="11"/>
  <c r="DD8" i="11"/>
  <c r="DU196" i="11"/>
  <c r="GI236" i="11"/>
  <c r="HN204" i="11"/>
  <c r="DG70" i="11"/>
  <c r="CJ27" i="11"/>
  <c r="ID124" i="11"/>
  <c r="BN165" i="11"/>
  <c r="BH253" i="11"/>
  <c r="GA321" i="11"/>
  <c r="GN89" i="11"/>
  <c r="EI320" i="11"/>
  <c r="CN258" i="11"/>
  <c r="GL43" i="11"/>
  <c r="GH179" i="11"/>
  <c r="GA238" i="11"/>
  <c r="GN219" i="11"/>
  <c r="FU290" i="11"/>
  <c r="AJ122" i="11"/>
  <c r="DF333" i="11"/>
  <c r="GK189" i="11"/>
  <c r="CE33" i="11"/>
  <c r="DN190" i="11"/>
  <c r="EJ163" i="11"/>
  <c r="EN266" i="11"/>
  <c r="FR254" i="11"/>
  <c r="BC235" i="11"/>
  <c r="CB238" i="11"/>
  <c r="CW276" i="11"/>
  <c r="GO151" i="11"/>
  <c r="AK281" i="11"/>
  <c r="CH167" i="11"/>
  <c r="CI347" i="11"/>
  <c r="BN306" i="11"/>
  <c r="DA57" i="11"/>
  <c r="AJ211" i="11"/>
  <c r="DF186" i="11"/>
  <c r="DE121" i="11"/>
  <c r="BI270" i="11"/>
  <c r="EK301" i="11"/>
  <c r="GC79" i="11"/>
  <c r="DG311" i="11"/>
  <c r="FN109" i="11"/>
  <c r="GJ59" i="11"/>
  <c r="IA160" i="11"/>
  <c r="CD76" i="11"/>
  <c r="EK125" i="11"/>
  <c r="HN196" i="11"/>
  <c r="EM204" i="11"/>
  <c r="BG71" i="11"/>
  <c r="GO116" i="11"/>
  <c r="DH283" i="11"/>
  <c r="GJ340" i="11"/>
  <c r="DG335" i="11"/>
  <c r="CE299" i="11"/>
  <c r="DN211" i="11"/>
  <c r="CG207" i="11"/>
  <c r="DU248" i="11"/>
  <c r="DB203" i="11"/>
  <c r="GF98" i="11"/>
  <c r="CY211" i="11"/>
  <c r="EI270" i="11"/>
  <c r="BE51" i="11"/>
  <c r="BM30" i="11"/>
  <c r="CJ68" i="11"/>
  <c r="EN36" i="11"/>
  <c r="FS80" i="11"/>
  <c r="BB183" i="11"/>
  <c r="BH285" i="11"/>
  <c r="CW106" i="11"/>
  <c r="DG235" i="11"/>
  <c r="DU322" i="11"/>
  <c r="FV195" i="11"/>
  <c r="BG334" i="11"/>
  <c r="GI60" i="11"/>
  <c r="DF165" i="11"/>
  <c r="DH320" i="11"/>
  <c r="GB320" i="11"/>
  <c r="GN330" i="11"/>
  <c r="EM345" i="11"/>
  <c r="CM42" i="11"/>
  <c r="DB112" i="11"/>
  <c r="BK276" i="11"/>
  <c r="CE243" i="11"/>
  <c r="CP267" i="11"/>
  <c r="BJ234" i="11"/>
  <c r="CY155" i="11"/>
  <c r="FV167" i="11"/>
  <c r="CI92" i="11"/>
  <c r="FT219" i="11"/>
  <c r="DN133" i="11"/>
  <c r="DI347" i="11"/>
  <c r="EN124" i="11"/>
  <c r="CI29" i="11"/>
  <c r="BH161" i="11"/>
  <c r="GF117" i="11"/>
  <c r="BC70" i="11"/>
  <c r="GL221" i="11"/>
  <c r="BR269" i="11"/>
  <c r="DD78" i="11"/>
  <c r="BK2" i="11"/>
  <c r="EJ28" i="11"/>
  <c r="FS244" i="11"/>
  <c r="BV193" i="11"/>
  <c r="EI271" i="11"/>
  <c r="EK195" i="11"/>
  <c r="BH63" i="11"/>
  <c r="GC174" i="11"/>
  <c r="BU222" i="11"/>
  <c r="EL106" i="11"/>
  <c r="BN59" i="11"/>
  <c r="EI113" i="11"/>
  <c r="EO117" i="11"/>
  <c r="EO304" i="11"/>
  <c r="BB149" i="11"/>
  <c r="FY297" i="11"/>
  <c r="CD229" i="11"/>
  <c r="GK95" i="11"/>
  <c r="CB121" i="11"/>
  <c r="EO297" i="11"/>
  <c r="GA35" i="11"/>
  <c r="EL276" i="11"/>
  <c r="EL226" i="11"/>
  <c r="CP89" i="11"/>
  <c r="GI134" i="11"/>
  <c r="DI313" i="11"/>
  <c r="FN344" i="11"/>
  <c r="BB197" i="11"/>
  <c r="GH146" i="11"/>
  <c r="CC218" i="11"/>
  <c r="AL281" i="11"/>
  <c r="DH256" i="11"/>
  <c r="EM175" i="11"/>
  <c r="GH191" i="11"/>
  <c r="CE67" i="11"/>
  <c r="AI211" i="11"/>
  <c r="EO45" i="11"/>
  <c r="BL241" i="11"/>
  <c r="BF61" i="11"/>
  <c r="CF252" i="11"/>
  <c r="BK70" i="11"/>
  <c r="DG116" i="11"/>
  <c r="ER338" i="11"/>
  <c r="GJ57" i="11"/>
  <c r="EK259" i="11"/>
  <c r="DA42" i="11"/>
  <c r="ER276" i="11"/>
  <c r="EL183" i="11"/>
  <c r="GH240" i="11"/>
  <c r="CI342" i="11"/>
  <c r="FR232" i="11"/>
  <c r="EO66" i="11"/>
  <c r="FW191" i="11"/>
  <c r="CY65" i="11"/>
  <c r="DA146" i="11"/>
  <c r="GJ96" i="11"/>
  <c r="HN200" i="11"/>
  <c r="BN180" i="11"/>
  <c r="GP103" i="11"/>
  <c r="BH45" i="11"/>
  <c r="CI75" i="11"/>
  <c r="CG51" i="11"/>
  <c r="FU182" i="11"/>
  <c r="EI284" i="11"/>
  <c r="BN321" i="11"/>
  <c r="AF236" i="11"/>
  <c r="EJ261" i="11"/>
  <c r="DC203" i="11"/>
  <c r="GG150" i="11"/>
  <c r="BL162" i="11"/>
  <c r="HN344" i="11"/>
  <c r="CZ136" i="11"/>
  <c r="AP332" i="11"/>
  <c r="ER216" i="11"/>
  <c r="EP210" i="11"/>
  <c r="GC218" i="11"/>
  <c r="DI290" i="11"/>
  <c r="DM137" i="11"/>
  <c r="FW250" i="11"/>
  <c r="FW321" i="11"/>
  <c r="CH66" i="11"/>
  <c r="CA351" i="11"/>
  <c r="EN29" i="11"/>
  <c r="FW137" i="11"/>
  <c r="DN42" i="11"/>
  <c r="CJ297" i="11"/>
  <c r="DQ331" i="11"/>
  <c r="CE185" i="11"/>
  <c r="DE293" i="11"/>
  <c r="EI235" i="11"/>
  <c r="BH138" i="11"/>
  <c r="CI72" i="11"/>
  <c r="CI69" i="11"/>
  <c r="CH190" i="11"/>
  <c r="BO192" i="11"/>
  <c r="FJ2" i="11"/>
  <c r="FX267" i="11"/>
  <c r="DU149" i="11"/>
  <c r="DH209" i="11"/>
  <c r="DR228" i="11"/>
  <c r="BF185" i="11"/>
  <c r="BH114" i="11"/>
  <c r="FY51" i="11"/>
  <c r="EN84" i="11"/>
  <c r="CT93" i="11"/>
  <c r="CB100" i="11"/>
  <c r="EN272" i="11"/>
  <c r="FT212" i="11"/>
  <c r="BH148" i="11"/>
  <c r="CA183" i="11"/>
  <c r="GO82" i="11"/>
  <c r="CF105" i="11"/>
  <c r="CA150" i="11"/>
  <c r="CG198" i="11"/>
  <c r="FV265" i="11"/>
  <c r="CK339" i="11"/>
  <c r="DG165" i="11"/>
  <c r="FG318" i="11"/>
  <c r="CS142" i="11"/>
  <c r="CT64" i="11"/>
  <c r="CM312" i="11"/>
  <c r="GI56" i="11"/>
  <c r="FV111" i="11"/>
  <c r="CV10" i="11"/>
  <c r="GE301" i="11"/>
  <c r="CY97" i="11"/>
  <c r="GE134" i="11"/>
  <c r="CC102" i="11"/>
  <c r="GO235" i="11"/>
  <c r="ER51" i="11"/>
  <c r="FW311" i="11"/>
  <c r="DP299" i="11"/>
  <c r="BX147" i="11"/>
  <c r="EN280" i="11"/>
  <c r="CO273" i="11"/>
  <c r="CK265" i="11"/>
  <c r="DD95" i="11"/>
  <c r="AE72" i="11"/>
  <c r="DA46" i="11"/>
  <c r="AJ349" i="11"/>
  <c r="CW235" i="11"/>
  <c r="DO337" i="11"/>
  <c r="EQ270" i="11"/>
  <c r="GO89" i="11"/>
  <c r="CW335" i="11"/>
  <c r="EN49" i="11"/>
  <c r="CT57" i="11"/>
  <c r="FJ295" i="11"/>
  <c r="CQ140" i="11"/>
  <c r="DG305" i="11"/>
  <c r="DR196" i="11"/>
  <c r="DS73" i="11"/>
  <c r="BD8" i="11"/>
  <c r="DA330" i="11"/>
  <c r="FX223" i="11"/>
  <c r="DS126" i="11"/>
  <c r="DG267" i="11"/>
  <c r="CW75" i="11"/>
  <c r="ER107" i="11"/>
  <c r="DB322" i="11"/>
  <c r="FV226" i="11"/>
  <c r="GB28" i="11"/>
  <c r="EO319" i="11"/>
  <c r="EN278" i="11"/>
  <c r="GJ204" i="11"/>
  <c r="HN302" i="11"/>
  <c r="EN292" i="11"/>
  <c r="GA251" i="11"/>
  <c r="ES244" i="11"/>
  <c r="GH281" i="11"/>
  <c r="FU268" i="11"/>
  <c r="BG327" i="11"/>
  <c r="CR337" i="11"/>
  <c r="CE165" i="11"/>
  <c r="GI296" i="11"/>
  <c r="CH128" i="11"/>
  <c r="DV318" i="11"/>
  <c r="CV351" i="11"/>
  <c r="DB283" i="11"/>
  <c r="FS176" i="11"/>
  <c r="DB241" i="11"/>
  <c r="CA42" i="11"/>
  <c r="CT45" i="11"/>
  <c r="DI3" i="11"/>
  <c r="CE195" i="11"/>
  <c r="DF319" i="11"/>
  <c r="CJ161" i="11"/>
  <c r="BB101" i="11"/>
  <c r="DQ229" i="11"/>
  <c r="CJ102" i="11"/>
  <c r="GK105" i="11"/>
  <c r="GB114" i="11"/>
  <c r="EQ55" i="11"/>
  <c r="CB172" i="11"/>
  <c r="CD139" i="11"/>
  <c r="GF267" i="11"/>
  <c r="DH104" i="11"/>
  <c r="CE230" i="11"/>
  <c r="CZ217" i="11"/>
  <c r="CZ287" i="11"/>
  <c r="CH71" i="11"/>
  <c r="AG204" i="11"/>
  <c r="HN143" i="11"/>
  <c r="GE84" i="11"/>
  <c r="CG192" i="11"/>
  <c r="CH75" i="11"/>
  <c r="EI185" i="11"/>
  <c r="CH81" i="11"/>
  <c r="DH149" i="11"/>
  <c r="FF43" i="11"/>
  <c r="AF66" i="11"/>
  <c r="FS166" i="11"/>
  <c r="DF128" i="11"/>
  <c r="BB314" i="11"/>
  <c r="DB342" i="11"/>
  <c r="FR82" i="11"/>
  <c r="BY266" i="11"/>
  <c r="GC230" i="11"/>
  <c r="EO143" i="11"/>
  <c r="DI346" i="11"/>
  <c r="DT230" i="11"/>
  <c r="GN48" i="11"/>
  <c r="EL64" i="11"/>
  <c r="EJ183" i="11"/>
  <c r="FU306" i="11"/>
  <c r="GH10" i="11"/>
  <c r="FS84" i="11"/>
  <c r="CS185" i="11"/>
  <c r="CD79" i="11"/>
  <c r="CI123" i="11"/>
  <c r="DM4" i="11"/>
  <c r="BN125" i="11"/>
  <c r="FU205" i="11"/>
  <c r="CA103" i="11"/>
  <c r="ES202" i="11"/>
  <c r="DA270" i="11"/>
  <c r="CJ124" i="11"/>
  <c r="DA250" i="11"/>
  <c r="EM311" i="11"/>
  <c r="GB152" i="11"/>
  <c r="CY210" i="11"/>
  <c r="DD304" i="11"/>
  <c r="EL150" i="11"/>
  <c r="GG59" i="11"/>
  <c r="BF100" i="11"/>
  <c r="CG103" i="11"/>
  <c r="CT95" i="11"/>
  <c r="BN248" i="11"/>
  <c r="ES83" i="11"/>
  <c r="EM133" i="11"/>
  <c r="DE268" i="11"/>
  <c r="DF88" i="11"/>
  <c r="BX335" i="11"/>
  <c r="BU331" i="11"/>
  <c r="CZ305" i="11"/>
  <c r="AE298" i="11"/>
  <c r="CN229" i="11"/>
  <c r="FW176" i="11"/>
  <c r="DL181" i="11"/>
  <c r="DR271" i="11"/>
  <c r="CA144" i="11"/>
  <c r="AP103" i="11"/>
  <c r="CZ129" i="11"/>
  <c r="CJ166" i="11"/>
  <c r="CF112" i="11"/>
  <c r="EQ114" i="11"/>
  <c r="CJ349" i="11"/>
  <c r="DD129" i="11"/>
  <c r="GJ93" i="11"/>
  <c r="FX259" i="11"/>
  <c r="EQ326" i="11"/>
  <c r="DD270" i="11"/>
  <c r="FW96" i="11"/>
  <c r="AD333" i="11"/>
  <c r="DO104" i="11"/>
  <c r="CK275" i="11"/>
  <c r="GK156" i="11"/>
  <c r="CE301" i="11"/>
  <c r="BC177" i="11"/>
  <c r="CA310" i="11"/>
  <c r="DF110" i="11"/>
  <c r="CG69" i="11"/>
  <c r="DN291" i="11"/>
  <c r="DV326" i="11"/>
  <c r="CE79" i="11"/>
  <c r="BH227" i="11"/>
  <c r="FS191" i="11"/>
  <c r="DS66" i="11"/>
  <c r="EN270" i="11"/>
  <c r="EL153" i="11"/>
  <c r="BU87" i="11"/>
  <c r="DA284" i="11"/>
  <c r="FT273" i="11"/>
  <c r="GI115" i="11"/>
  <c r="CJ131" i="11"/>
  <c r="DT292" i="11"/>
  <c r="GP68" i="11"/>
  <c r="FS198" i="11"/>
  <c r="DD174" i="11"/>
  <c r="FT319" i="11"/>
  <c r="CY192" i="11"/>
  <c r="FT328" i="11"/>
  <c r="CG214" i="11"/>
  <c r="GA190" i="11"/>
  <c r="CB144" i="11"/>
  <c r="GI307" i="11"/>
  <c r="FW264" i="11"/>
  <c r="CJ78" i="11"/>
  <c r="DO44" i="11"/>
  <c r="GE176" i="11"/>
  <c r="FR151" i="11"/>
  <c r="CK184" i="11"/>
  <c r="GO308" i="11"/>
  <c r="CA166" i="11"/>
  <c r="BD305" i="11"/>
  <c r="GO38" i="11"/>
  <c r="EN328" i="11"/>
  <c r="BU221" i="11"/>
  <c r="EK35" i="11"/>
  <c r="GB253" i="11"/>
  <c r="BF73" i="11"/>
  <c r="FX90" i="11"/>
  <c r="DK197" i="11"/>
  <c r="CY119" i="11"/>
  <c r="CB56" i="11"/>
  <c r="BC253" i="11"/>
  <c r="EK323" i="11"/>
  <c r="BL334" i="11"/>
  <c r="GP78" i="11"/>
  <c r="BG263" i="11"/>
  <c r="EP163" i="11"/>
  <c r="EM32" i="11"/>
  <c r="CB46" i="11"/>
  <c r="GL337" i="11"/>
  <c r="CB309" i="11"/>
  <c r="GI151" i="11"/>
  <c r="GH220" i="11"/>
  <c r="BG318" i="11"/>
  <c r="BL46" i="11"/>
  <c r="GN31" i="11"/>
  <c r="AD76" i="11"/>
  <c r="FG149" i="11"/>
  <c r="BH7" i="11"/>
  <c r="FS124" i="11"/>
  <c r="EP93" i="11"/>
  <c r="GJ297" i="11"/>
  <c r="GJ58" i="11"/>
  <c r="FH64" i="11"/>
  <c r="AD273" i="11"/>
  <c r="BH221" i="11"/>
  <c r="GG77" i="11"/>
  <c r="BF258" i="11"/>
  <c r="BD98" i="11"/>
  <c r="BN183" i="11"/>
  <c r="GN113" i="11"/>
  <c r="BH145" i="11"/>
  <c r="BJ122" i="11"/>
  <c r="CP155" i="11"/>
  <c r="FN73" i="11"/>
  <c r="BN41" i="11"/>
  <c r="BK225" i="11"/>
  <c r="BC110" i="11"/>
  <c r="CK87" i="11"/>
  <c r="EM54" i="11"/>
  <c r="AD59" i="11"/>
  <c r="ES146" i="11"/>
  <c r="GN245" i="11"/>
  <c r="EM182" i="11"/>
  <c r="GJ36" i="11"/>
  <c r="FX162" i="11"/>
  <c r="GJ196" i="11"/>
  <c r="CT104" i="11"/>
  <c r="GG323" i="11"/>
  <c r="GM245" i="11"/>
  <c r="CB253" i="11"/>
  <c r="BJ57" i="11"/>
  <c r="GL103" i="11"/>
  <c r="BK192" i="11"/>
  <c r="CU111" i="11"/>
  <c r="FR64" i="11"/>
  <c r="EN93" i="11"/>
  <c r="FQ141" i="11"/>
  <c r="CK307" i="11"/>
  <c r="EO277" i="11"/>
  <c r="EI236" i="11"/>
  <c r="GE93" i="11"/>
  <c r="BF174" i="11"/>
  <c r="BH197" i="11"/>
  <c r="CB252" i="11"/>
  <c r="EL145" i="11"/>
  <c r="EM80" i="11"/>
  <c r="CK303" i="11"/>
  <c r="BK245" i="11"/>
  <c r="BG300" i="11"/>
  <c r="GI255" i="11"/>
  <c r="FR45" i="11"/>
  <c r="CQ6" i="11"/>
  <c r="GG256" i="11"/>
  <c r="GP6" i="11"/>
  <c r="GN331" i="11"/>
  <c r="GF79" i="11"/>
  <c r="EM307" i="11"/>
  <c r="CK195" i="11"/>
  <c r="CO110" i="11"/>
  <c r="BN149" i="11"/>
  <c r="CS118" i="11"/>
  <c r="GF246" i="11"/>
  <c r="GO197" i="11"/>
  <c r="BG313" i="11"/>
  <c r="EI240" i="11"/>
  <c r="EM35" i="11"/>
  <c r="GH138" i="11"/>
  <c r="CG300" i="11"/>
  <c r="EQ204" i="11"/>
  <c r="GM183" i="11"/>
  <c r="EL111" i="11"/>
  <c r="GN51" i="11"/>
  <c r="EO329" i="11"/>
  <c r="GN298" i="11"/>
  <c r="EJ298" i="11"/>
  <c r="EO215" i="11"/>
  <c r="CW97" i="11"/>
  <c r="FR265" i="11"/>
  <c r="BH158" i="11"/>
  <c r="BI41" i="11"/>
  <c r="BM280" i="11"/>
  <c r="CV202" i="11"/>
  <c r="FR293" i="11"/>
  <c r="DD101" i="11"/>
  <c r="BC217" i="11"/>
  <c r="CZ270" i="11"/>
  <c r="CV63" i="11"/>
  <c r="CG307" i="11"/>
  <c r="GJ169" i="11"/>
  <c r="BE111" i="11"/>
  <c r="GC118" i="11"/>
  <c r="EQ225" i="11"/>
  <c r="GE299" i="11"/>
  <c r="BJ282" i="11"/>
  <c r="GM322" i="11"/>
  <c r="GF262" i="11"/>
  <c r="CU351" i="11"/>
  <c r="ES39" i="11"/>
  <c r="CF264" i="11"/>
  <c r="CD212" i="11"/>
  <c r="EM47" i="11"/>
  <c r="CE269" i="11"/>
  <c r="IE190" i="11"/>
  <c r="EK342" i="11"/>
  <c r="GP226" i="11"/>
  <c r="FJ163" i="11"/>
  <c r="FR282" i="11"/>
  <c r="GL45" i="11"/>
  <c r="FW258" i="11"/>
  <c r="CM167" i="11"/>
  <c r="CR158" i="11"/>
  <c r="FR57" i="11"/>
  <c r="EP208" i="11"/>
  <c r="DA334" i="11"/>
  <c r="DS319" i="11"/>
  <c r="CH155" i="11"/>
  <c r="BE94" i="11"/>
  <c r="FX279" i="11"/>
  <c r="GE247" i="11"/>
  <c r="BH80" i="11"/>
  <c r="EN247" i="11"/>
  <c r="FQ126" i="11"/>
  <c r="CY287" i="11"/>
  <c r="BC320" i="11"/>
  <c r="GK326" i="11"/>
  <c r="BB92" i="11"/>
  <c r="BI188" i="11"/>
  <c r="ES333" i="11"/>
  <c r="CN325" i="11"/>
  <c r="DV68" i="11"/>
  <c r="GK2" i="11"/>
  <c r="GF166" i="11"/>
  <c r="GE4" i="11"/>
  <c r="BG177" i="11"/>
  <c r="CM302" i="11"/>
  <c r="GP7" i="11"/>
  <c r="EL216" i="11"/>
  <c r="BG140" i="11"/>
  <c r="BE170" i="11"/>
  <c r="ES344" i="11"/>
  <c r="CC304" i="11"/>
  <c r="BL207" i="11"/>
  <c r="EL245" i="11"/>
  <c r="EQ47" i="11"/>
  <c r="CC156" i="11"/>
  <c r="FZ343" i="11"/>
  <c r="FP178" i="11"/>
  <c r="EQ194" i="11"/>
  <c r="CM52" i="11"/>
  <c r="DS256" i="11"/>
  <c r="CB151" i="11"/>
  <c r="ES302" i="11"/>
  <c r="DV276" i="11"/>
  <c r="GK351" i="11"/>
  <c r="FW296" i="11"/>
  <c r="BE83" i="11"/>
  <c r="CD284" i="11"/>
  <c r="BD281" i="11"/>
  <c r="GE61" i="11"/>
  <c r="BB261" i="11"/>
  <c r="GE310" i="11"/>
  <c r="BL224" i="11"/>
  <c r="EI303" i="11"/>
  <c r="BB342" i="11"/>
  <c r="CF241" i="11"/>
  <c r="DV114" i="11"/>
  <c r="BI249" i="11"/>
  <c r="CG42" i="11"/>
  <c r="CP121" i="11"/>
  <c r="CE248" i="11"/>
  <c r="BL45" i="11"/>
  <c r="CC293" i="11"/>
  <c r="DC54" i="11"/>
  <c r="GL204" i="11"/>
  <c r="EL234" i="11"/>
  <c r="CN4" i="11"/>
  <c r="GJ173" i="11"/>
  <c r="DP320" i="11"/>
  <c r="GO310" i="11"/>
  <c r="BN28" i="11"/>
  <c r="CO169" i="11"/>
  <c r="GM89" i="11"/>
  <c r="EI309" i="11"/>
  <c r="EN33" i="11"/>
  <c r="EL277" i="11"/>
  <c r="EN76" i="11"/>
  <c r="GL326" i="11"/>
  <c r="BM255" i="11"/>
  <c r="GH142" i="11"/>
  <c r="BM154" i="11"/>
  <c r="GK240" i="11"/>
  <c r="CE313" i="11"/>
  <c r="GH233" i="11"/>
  <c r="BN91" i="11"/>
  <c r="CM203" i="11"/>
  <c r="GF3" i="11"/>
  <c r="EI223" i="11"/>
  <c r="GG209" i="11"/>
  <c r="BF343" i="11"/>
  <c r="CR200" i="11"/>
  <c r="GG304" i="11"/>
  <c r="BN192" i="11"/>
  <c r="GG266" i="11"/>
  <c r="GH210" i="11"/>
  <c r="GH85" i="11"/>
  <c r="CD99" i="11"/>
  <c r="BM184" i="11"/>
  <c r="EJ266" i="11"/>
  <c r="GH105" i="11"/>
  <c r="EK281" i="11"/>
  <c r="EJ111" i="11"/>
  <c r="DV141" i="11"/>
  <c r="DJ156" i="11"/>
  <c r="GO263" i="11"/>
  <c r="GO343" i="11"/>
  <c r="CW291" i="11"/>
  <c r="GH259" i="11"/>
  <c r="DF330" i="11"/>
  <c r="BG188" i="11"/>
  <c r="BG317" i="11"/>
  <c r="FL272" i="11"/>
  <c r="GH296" i="11"/>
  <c r="EJ81" i="11"/>
  <c r="CN152" i="11"/>
  <c r="GF180" i="11"/>
  <c r="AD182" i="11"/>
  <c r="BE93" i="11"/>
  <c r="FS116" i="11"/>
  <c r="CE260" i="11"/>
  <c r="GJ330" i="11"/>
  <c r="EK251" i="11"/>
  <c r="FX343" i="11"/>
  <c r="BL284" i="11"/>
  <c r="GN101" i="11"/>
  <c r="BN231" i="11"/>
  <c r="CS219" i="11"/>
  <c r="BF287" i="11"/>
  <c r="BE206" i="11"/>
  <c r="IC56" i="11"/>
  <c r="GF214" i="11"/>
  <c r="BJ342" i="11"/>
  <c r="CE46" i="11"/>
  <c r="CF94" i="11"/>
  <c r="EQ193" i="11"/>
  <c r="EM217" i="11"/>
  <c r="FK153" i="11"/>
  <c r="FR170" i="11"/>
  <c r="CD266" i="11"/>
  <c r="GE217" i="11"/>
  <c r="GK221" i="11"/>
  <c r="EM132" i="11"/>
  <c r="CK130" i="11"/>
  <c r="CO160" i="11"/>
  <c r="CS88" i="11"/>
  <c r="EM53" i="11"/>
  <c r="GA125" i="11"/>
  <c r="BE131" i="11"/>
  <c r="BL302" i="11"/>
  <c r="GM136" i="11"/>
  <c r="GP343" i="11"/>
  <c r="ID169" i="11"/>
  <c r="BB309" i="11"/>
  <c r="CH333" i="11"/>
  <c r="BF81" i="11"/>
  <c r="DH10" i="11"/>
  <c r="ES231" i="11"/>
  <c r="CI100" i="11"/>
  <c r="GJ188" i="11"/>
  <c r="BN240" i="11"/>
  <c r="GF136" i="11"/>
  <c r="CA258" i="11"/>
  <c r="GH107" i="11"/>
  <c r="EN232" i="11"/>
  <c r="CA242" i="11"/>
  <c r="BF10" i="11"/>
  <c r="EQ190" i="11"/>
  <c r="EN348" i="11"/>
  <c r="FJ119" i="11"/>
  <c r="GE155" i="11"/>
  <c r="EN237" i="11"/>
  <c r="GE275" i="11"/>
  <c r="EM348" i="11"/>
  <c r="GJ266" i="11"/>
  <c r="CQ51" i="11"/>
  <c r="BH302" i="11"/>
  <c r="CK46" i="11"/>
  <c r="CS41" i="11"/>
  <c r="CB316" i="11"/>
  <c r="GO120" i="11"/>
  <c r="EQ100" i="11"/>
  <c r="CD220" i="11"/>
  <c r="EK243" i="11"/>
  <c r="BK118" i="11"/>
  <c r="BE164" i="11"/>
  <c r="EJ150" i="11"/>
  <c r="EJ88" i="11"/>
  <c r="CR208" i="11"/>
  <c r="EM279" i="11"/>
  <c r="CO77" i="11"/>
  <c r="DD325" i="11"/>
  <c r="GG139" i="11"/>
  <c r="CP99" i="11"/>
  <c r="ES132" i="11"/>
  <c r="DV104" i="11"/>
  <c r="BJ140" i="11"/>
  <c r="BG155" i="11"/>
  <c r="GL260" i="11"/>
  <c r="GG283" i="11"/>
  <c r="CN339" i="11"/>
  <c r="BL120" i="11"/>
  <c r="GE336" i="11"/>
  <c r="CC228" i="11"/>
  <c r="BG49" i="11"/>
  <c r="FT134" i="11"/>
  <c r="FS110" i="11"/>
  <c r="EI327" i="11"/>
  <c r="BG331" i="11"/>
  <c r="GE215" i="11"/>
  <c r="CE258" i="11"/>
  <c r="BD221" i="11"/>
  <c r="CU52" i="11"/>
  <c r="IA170" i="11"/>
  <c r="BI113" i="11"/>
  <c r="DF83" i="11"/>
  <c r="EP191" i="11"/>
  <c r="BJ62" i="11"/>
  <c r="EM154" i="11"/>
  <c r="GP253" i="11"/>
  <c r="FV96" i="11"/>
  <c r="GL95" i="11"/>
  <c r="FV145" i="11"/>
  <c r="EN307" i="11"/>
  <c r="FT149" i="11"/>
  <c r="AH187" i="11"/>
  <c r="CI118" i="11"/>
  <c r="BN233" i="11"/>
  <c r="IC195" i="11"/>
  <c r="DH110" i="11"/>
  <c r="FX328" i="11"/>
  <c r="GG291" i="11"/>
  <c r="CD86" i="11"/>
  <c r="EN5" i="11"/>
  <c r="BR149" i="11"/>
  <c r="CH345" i="11"/>
  <c r="AL289" i="11"/>
  <c r="EN11" i="11"/>
  <c r="EP307" i="11"/>
  <c r="DL76" i="11"/>
  <c r="DI125" i="11"/>
  <c r="GE77" i="11"/>
  <c r="GP163" i="11"/>
  <c r="EI74" i="11"/>
  <c r="EI124" i="11"/>
  <c r="BG285" i="11"/>
  <c r="BC199" i="11"/>
  <c r="CJ109" i="11"/>
  <c r="BC294" i="11"/>
  <c r="GF140" i="11"/>
  <c r="GP309" i="11"/>
  <c r="DI60" i="11"/>
  <c r="DE337" i="11"/>
  <c r="EN145" i="11"/>
  <c r="GH5" i="11"/>
  <c r="DV209" i="11"/>
  <c r="CC158" i="11"/>
  <c r="DU290" i="11"/>
  <c r="FW203" i="11"/>
  <c r="CE321" i="11"/>
  <c r="BI95" i="11"/>
  <c r="EK298" i="11"/>
  <c r="FR187" i="11"/>
  <c r="GK30" i="11"/>
  <c r="DA246" i="11"/>
  <c r="BF189" i="11"/>
  <c r="GB98" i="11"/>
  <c r="FS323" i="11"/>
  <c r="DQ261" i="11"/>
  <c r="ES159" i="11"/>
  <c r="GE268" i="11"/>
  <c r="DA338" i="11"/>
  <c r="GC134" i="11"/>
  <c r="DG51" i="11"/>
  <c r="BM313" i="11"/>
  <c r="CA51" i="11"/>
  <c r="GB211" i="11"/>
  <c r="FY136" i="11"/>
  <c r="CE296" i="11"/>
  <c r="BB242" i="11"/>
  <c r="GI119" i="11"/>
  <c r="GL87" i="11"/>
  <c r="BC290" i="11"/>
  <c r="CE126" i="11"/>
  <c r="CU95" i="11"/>
  <c r="GN116" i="11"/>
  <c r="DH89" i="11"/>
  <c r="DS51" i="11"/>
  <c r="GB34" i="11"/>
  <c r="IH159" i="11"/>
  <c r="DA197" i="11"/>
  <c r="CS152" i="11"/>
  <c r="GA163" i="11"/>
  <c r="BP169" i="11"/>
  <c r="HN107" i="11"/>
  <c r="CK63" i="11"/>
  <c r="CE348" i="11"/>
  <c r="DI39" i="11"/>
  <c r="DF197" i="11"/>
  <c r="EP64" i="11"/>
  <c r="FY132" i="11"/>
  <c r="BM155" i="11"/>
  <c r="BW148" i="11"/>
  <c r="GF124" i="11"/>
  <c r="FF4" i="11"/>
  <c r="GP52" i="11"/>
  <c r="GH32" i="11"/>
  <c r="FZ222" i="11"/>
  <c r="DD302" i="11"/>
  <c r="EM51" i="11"/>
  <c r="EI203" i="11"/>
  <c r="DG39" i="11"/>
  <c r="FL70" i="11"/>
  <c r="CZ316" i="11"/>
  <c r="BE281" i="11"/>
  <c r="CH284" i="11"/>
  <c r="CA132" i="11"/>
  <c r="ES288" i="11"/>
  <c r="FU98" i="11"/>
  <c r="ES100" i="11"/>
  <c r="BT239" i="11"/>
  <c r="CU131" i="11"/>
  <c r="BP302" i="11"/>
  <c r="ES296" i="11"/>
  <c r="BP308" i="11"/>
  <c r="CT156" i="11"/>
  <c r="GJ95" i="11"/>
  <c r="CD179" i="11"/>
  <c r="BD87" i="11"/>
  <c r="CH141" i="11"/>
  <c r="DU197" i="11"/>
  <c r="BG248" i="11"/>
  <c r="DC175" i="11"/>
  <c r="CB275" i="11"/>
  <c r="AO73" i="11"/>
  <c r="CF5" i="11"/>
  <c r="AK288" i="11"/>
  <c r="EO49" i="11"/>
  <c r="EQ82" i="11"/>
  <c r="DA340" i="11"/>
  <c r="FY312" i="11"/>
  <c r="CD205" i="11"/>
  <c r="CC139" i="11"/>
  <c r="ES7" i="11"/>
  <c r="GI318" i="11"/>
  <c r="EO211" i="11"/>
  <c r="DV346" i="11"/>
  <c r="EO266" i="11"/>
  <c r="EM171" i="11"/>
  <c r="GA171" i="11"/>
  <c r="AD32" i="11"/>
  <c r="AD116" i="11"/>
  <c r="AF257" i="11"/>
  <c r="GL298" i="11"/>
  <c r="DB213" i="11"/>
  <c r="EL275" i="11"/>
  <c r="EN249" i="11"/>
  <c r="BE169" i="11"/>
  <c r="CS11" i="11"/>
  <c r="DB339" i="11"/>
  <c r="GJ285" i="11"/>
  <c r="DM228" i="11"/>
  <c r="BU99" i="11"/>
  <c r="BF215" i="11"/>
  <c r="FZ61" i="11"/>
  <c r="CG263" i="11"/>
  <c r="DM314" i="11"/>
  <c r="DB169" i="11"/>
  <c r="BN302" i="11"/>
  <c r="HN108" i="11"/>
  <c r="GM143" i="11"/>
  <c r="DM222" i="11"/>
  <c r="CF84" i="11"/>
  <c r="DO303" i="11"/>
  <c r="BK311" i="11"/>
  <c r="FW350" i="11"/>
  <c r="FV209" i="11"/>
  <c r="BY291" i="11"/>
  <c r="DH314" i="11"/>
  <c r="EJ42" i="11"/>
  <c r="CD345" i="11"/>
  <c r="EL338" i="11"/>
  <c r="ER88" i="11"/>
  <c r="BH61" i="11"/>
  <c r="BF292" i="11"/>
  <c r="GC349" i="11"/>
  <c r="BK60" i="11"/>
  <c r="GJ60" i="11"/>
  <c r="FY34" i="11"/>
  <c r="CK202" i="11"/>
  <c r="FY99" i="11"/>
  <c r="EN44" i="11"/>
  <c r="ES249" i="11"/>
  <c r="EL163" i="11"/>
  <c r="CS48" i="11"/>
  <c r="GB225" i="11"/>
  <c r="EM323" i="11"/>
  <c r="EN114" i="11"/>
  <c r="AF117" i="11"/>
  <c r="CI335" i="11"/>
  <c r="CK317" i="11"/>
  <c r="GM148" i="11"/>
  <c r="DN286" i="11"/>
  <c r="DH98" i="11"/>
  <c r="DU166" i="11"/>
  <c r="CE217" i="11"/>
  <c r="GH131" i="11"/>
  <c r="AM260" i="11"/>
  <c r="DM119" i="11"/>
  <c r="CY204" i="11"/>
  <c r="ES341" i="11"/>
  <c r="CZ95" i="11"/>
  <c r="BX323" i="11"/>
  <c r="AG297" i="11"/>
  <c r="GC199" i="11"/>
  <c r="DF194" i="11"/>
  <c r="FL49" i="11"/>
  <c r="GF217" i="11"/>
  <c r="GP264" i="11"/>
  <c r="GL147" i="11"/>
  <c r="CV93" i="11"/>
  <c r="ES29" i="11"/>
  <c r="GF341" i="11"/>
  <c r="DT257" i="11"/>
  <c r="BT238" i="11"/>
  <c r="BJ237" i="11"/>
  <c r="DC216" i="11"/>
  <c r="BI216" i="11"/>
  <c r="DI217" i="11"/>
  <c r="EK144" i="11"/>
  <c r="CA185" i="11"/>
  <c r="CZ268" i="11"/>
  <c r="GH102" i="11"/>
  <c r="HN286" i="11"/>
  <c r="DR197" i="11"/>
  <c r="FN235" i="11"/>
  <c r="CJ272" i="11"/>
  <c r="EJ198" i="11"/>
  <c r="DE274" i="11"/>
  <c r="DL332" i="11"/>
  <c r="BN74" i="11"/>
  <c r="FU289" i="11"/>
  <c r="CI311" i="11"/>
  <c r="DN222" i="11"/>
  <c r="EN172" i="11"/>
  <c r="DK43" i="11"/>
  <c r="CR79" i="11"/>
  <c r="DK157" i="11"/>
  <c r="AH321" i="11"/>
  <c r="FX112" i="11"/>
  <c r="DG243" i="11"/>
  <c r="DG32" i="11"/>
  <c r="GH37" i="11"/>
  <c r="CC238" i="11"/>
  <c r="AD52" i="11"/>
  <c r="EN153" i="11"/>
  <c r="BI10" i="11"/>
  <c r="GC328" i="11"/>
  <c r="GE339" i="11"/>
  <c r="FY134" i="11"/>
  <c r="CP330" i="11"/>
  <c r="GE303" i="11"/>
  <c r="DO56" i="11"/>
  <c r="GN195" i="11"/>
  <c r="CC201" i="11"/>
  <c r="BL117" i="11"/>
  <c r="BK241" i="11"/>
  <c r="FS154" i="11"/>
  <c r="CB349" i="11"/>
  <c r="ES123" i="11"/>
  <c r="BT99" i="11"/>
  <c r="AD302" i="11"/>
  <c r="CF208" i="11"/>
  <c r="CA271" i="11"/>
  <c r="FS283" i="11"/>
  <c r="CC165" i="11"/>
  <c r="DB179" i="11"/>
  <c r="DH135" i="11"/>
  <c r="EN335" i="11"/>
  <c r="AN329" i="11"/>
  <c r="DE133" i="11"/>
  <c r="DE302" i="11"/>
  <c r="EP166" i="11"/>
  <c r="CI274" i="11"/>
  <c r="GO209" i="11"/>
  <c r="EN219" i="11"/>
  <c r="CP149" i="11"/>
  <c r="BJ343" i="11"/>
  <c r="EJ326" i="11"/>
  <c r="DA124" i="11"/>
  <c r="GN335" i="11"/>
  <c r="EO228" i="11"/>
  <c r="BC305" i="11"/>
  <c r="EK127" i="11"/>
  <c r="AK136" i="11"/>
  <c r="GP310" i="11"/>
  <c r="DH303" i="11"/>
  <c r="GG162" i="11"/>
  <c r="CO55" i="11"/>
  <c r="EL244" i="11"/>
  <c r="GI90" i="11"/>
  <c r="FS96" i="11"/>
  <c r="IE302" i="11"/>
  <c r="CP265" i="11"/>
  <c r="GA289" i="11"/>
  <c r="ER178" i="11"/>
  <c r="EL249" i="11"/>
  <c r="EP3" i="11"/>
  <c r="GB188" i="11"/>
  <c r="DG64" i="11"/>
  <c r="DD173" i="11"/>
  <c r="AG250" i="11"/>
  <c r="FS142" i="11"/>
  <c r="GJ48" i="11"/>
  <c r="GI50" i="11"/>
  <c r="FV304" i="11"/>
  <c r="CQ295" i="11"/>
  <c r="CE34" i="11"/>
  <c r="BF64" i="11"/>
  <c r="BD303" i="11"/>
  <c r="BB185" i="11"/>
  <c r="GF161" i="11"/>
  <c r="GG86" i="11"/>
  <c r="CZ296" i="11"/>
  <c r="GG233" i="11"/>
  <c r="CA63" i="11"/>
  <c r="DL55" i="11"/>
  <c r="GH183" i="11"/>
  <c r="CI212" i="11"/>
  <c r="BB308" i="11"/>
  <c r="GM212" i="11"/>
  <c r="EO135" i="11"/>
  <c r="EJ168" i="11"/>
  <c r="BO147" i="11"/>
  <c r="CU48" i="11"/>
  <c r="CV135" i="11"/>
  <c r="DE332" i="11"/>
  <c r="CI6" i="11"/>
  <c r="DF152" i="11"/>
  <c r="DD241" i="11"/>
  <c r="CD316" i="11"/>
  <c r="DR299" i="11"/>
  <c r="FY183" i="11"/>
  <c r="ES186" i="11"/>
  <c r="CB131" i="11"/>
  <c r="CK6" i="11"/>
  <c r="EI349" i="11"/>
  <c r="CC283" i="11"/>
  <c r="CP227" i="11"/>
  <c r="DI115" i="11"/>
  <c r="EN82" i="11"/>
  <c r="GP91" i="11"/>
  <c r="CC84" i="11"/>
  <c r="EI121" i="11"/>
  <c r="FY289" i="11"/>
  <c r="DL321" i="11"/>
  <c r="FW260" i="11"/>
  <c r="DA258" i="11"/>
  <c r="ER116" i="11"/>
  <c r="DF32" i="11"/>
  <c r="DE220" i="11"/>
  <c r="GJ47" i="11"/>
  <c r="GG67" i="11"/>
  <c r="DH166" i="11"/>
  <c r="FY149" i="11"/>
  <c r="DA278" i="11"/>
  <c r="DO266" i="11"/>
  <c r="EJ7" i="11"/>
  <c r="ER256" i="11"/>
  <c r="GN213" i="11"/>
  <c r="BD148" i="11"/>
  <c r="CN185" i="11"/>
  <c r="ES33" i="11"/>
  <c r="GI182" i="11"/>
  <c r="BL238" i="11"/>
  <c r="DG256" i="11"/>
  <c r="CJ332" i="11"/>
  <c r="CY348" i="11"/>
  <c r="CC35" i="11"/>
  <c r="FT261" i="11"/>
  <c r="EL348" i="11"/>
  <c r="CF317" i="11"/>
  <c r="BF184" i="11"/>
  <c r="GM342" i="11"/>
  <c r="DC86" i="11"/>
  <c r="GM267" i="11"/>
  <c r="GG312" i="11"/>
  <c r="ES50" i="11"/>
  <c r="FU349" i="11"/>
  <c r="GO226" i="11"/>
  <c r="DI164" i="11"/>
  <c r="EM288" i="11"/>
  <c r="GP32" i="11"/>
  <c r="CY30" i="11"/>
  <c r="DB10" i="11"/>
  <c r="DU261" i="11"/>
  <c r="EM317" i="11"/>
  <c r="GK275" i="11"/>
  <c r="GH11" i="11"/>
  <c r="CK312" i="11"/>
  <c r="DP167" i="11"/>
  <c r="DC199" i="11"/>
  <c r="AL3" i="11"/>
  <c r="DA166" i="11"/>
  <c r="CK172" i="11"/>
  <c r="HN119" i="11"/>
  <c r="DA44" i="11"/>
  <c r="IC310" i="11"/>
  <c r="CT164" i="11"/>
  <c r="DM279" i="11"/>
  <c r="AD28" i="11"/>
  <c r="BC161" i="11"/>
  <c r="GO88" i="11"/>
  <c r="EM110" i="11"/>
  <c r="DI279" i="11"/>
  <c r="AK210" i="11"/>
  <c r="EL65" i="11"/>
  <c r="DP244" i="11"/>
  <c r="EO292" i="11"/>
  <c r="FU219" i="11"/>
  <c r="BT122" i="11"/>
  <c r="CK157" i="11"/>
  <c r="GO200" i="11"/>
  <c r="CF248" i="11"/>
  <c r="DH287" i="11"/>
  <c r="FV148" i="11"/>
  <c r="DH259" i="11"/>
  <c r="CB29" i="11"/>
  <c r="BR179" i="11"/>
  <c r="ES218" i="11"/>
  <c r="ER118" i="11"/>
  <c r="EP119" i="11"/>
  <c r="CK310" i="11"/>
  <c r="DE310" i="11"/>
  <c r="GN251" i="11"/>
  <c r="EN178" i="11"/>
  <c r="CD110" i="11"/>
  <c r="FX174" i="11"/>
  <c r="BJ136" i="11"/>
  <c r="BM344" i="11"/>
  <c r="BC104" i="11"/>
  <c r="EN37" i="11"/>
  <c r="CB162" i="11"/>
  <c r="DE63" i="11"/>
  <c r="EM58" i="11"/>
  <c r="EK284" i="11"/>
  <c r="DP51" i="11"/>
  <c r="CB68" i="11"/>
  <c r="FU73" i="11"/>
  <c r="CC36" i="11"/>
  <c r="GM225" i="11"/>
  <c r="GH99" i="11"/>
  <c r="GH112" i="11"/>
  <c r="AK71" i="11"/>
  <c r="CD217" i="11"/>
  <c r="CF231" i="11"/>
  <c r="CO238" i="11"/>
  <c r="FX105" i="11"/>
  <c r="DS136" i="11"/>
  <c r="FW56" i="11"/>
  <c r="FS320" i="11"/>
  <c r="AD257" i="11"/>
  <c r="EK76" i="11"/>
  <c r="DF157" i="11"/>
  <c r="CG228" i="11"/>
  <c r="ES77" i="11"/>
  <c r="CW2" i="11"/>
  <c r="EP132" i="11"/>
  <c r="BF119" i="11"/>
  <c r="GI244" i="11"/>
  <c r="FX314" i="11"/>
  <c r="DG209" i="11"/>
  <c r="GP193" i="11"/>
  <c r="EM320" i="11"/>
  <c r="FT214" i="11"/>
  <c r="CI163" i="11"/>
  <c r="EL199" i="11"/>
  <c r="DS290" i="11"/>
  <c r="AD179" i="11"/>
  <c r="CH57" i="11"/>
  <c r="FZ331" i="11"/>
  <c r="FU312" i="11"/>
  <c r="BP283" i="11"/>
  <c r="GK8" i="11"/>
  <c r="CB228" i="11"/>
  <c r="EK7" i="11"/>
  <c r="ER134" i="11"/>
  <c r="EO56" i="11"/>
  <c r="CK73" i="11"/>
  <c r="CJ192" i="11"/>
  <c r="GK247" i="11"/>
  <c r="EL67" i="11"/>
  <c r="EJ321" i="11"/>
  <c r="FO230" i="11"/>
  <c r="CI268" i="11"/>
  <c r="CZ329" i="11"/>
  <c r="CB314" i="11"/>
  <c r="DF147" i="11"/>
  <c r="AE251" i="11"/>
  <c r="DC231" i="11"/>
  <c r="CM276" i="11"/>
  <c r="CC122" i="11"/>
  <c r="CY350" i="11"/>
  <c r="CB192" i="11"/>
  <c r="GE349" i="11"/>
  <c r="CZ134" i="11"/>
  <c r="CB311" i="11"/>
  <c r="EL335" i="11"/>
  <c r="DT320" i="11"/>
  <c r="DP340" i="11"/>
  <c r="CI121" i="11"/>
  <c r="DO223" i="11"/>
  <c r="EC106" i="11"/>
  <c r="CA335" i="11"/>
  <c r="GC55" i="11"/>
  <c r="CH40" i="11"/>
  <c r="BB168" i="11"/>
  <c r="BT108" i="11"/>
  <c r="EL303" i="11"/>
  <c r="EJ117" i="11"/>
  <c r="GO176" i="11"/>
  <c r="GA166" i="11"/>
  <c r="EQ73" i="11"/>
  <c r="DU133" i="11"/>
  <c r="DM325" i="11"/>
  <c r="AN46" i="11"/>
  <c r="FR183" i="11"/>
  <c r="GG104" i="11"/>
  <c r="GI87" i="11"/>
  <c r="EN308" i="11"/>
  <c r="DU268" i="11"/>
  <c r="AF133" i="11"/>
  <c r="FV213" i="11"/>
  <c r="CK173" i="11"/>
  <c r="FS180" i="11"/>
  <c r="FF299" i="11"/>
  <c r="DG177" i="11"/>
  <c r="EN295" i="11"/>
  <c r="BB296" i="11"/>
  <c r="CG10" i="11"/>
  <c r="FY168" i="11"/>
  <c r="AD248" i="11"/>
  <c r="DB222" i="11"/>
  <c r="FH192" i="11"/>
  <c r="GH241" i="11"/>
  <c r="EI71" i="11"/>
  <c r="FY294" i="11"/>
  <c r="CI305" i="11"/>
  <c r="EM216" i="11"/>
  <c r="EI39" i="11"/>
  <c r="BB202" i="11"/>
  <c r="DB88" i="11"/>
  <c r="EL296" i="11"/>
  <c r="CZ57" i="11"/>
  <c r="GB328" i="11"/>
  <c r="DC97" i="11"/>
  <c r="CZ8" i="11"/>
  <c r="DA169" i="11"/>
  <c r="GO210" i="11"/>
  <c r="FJ53" i="11"/>
  <c r="GH278" i="11"/>
  <c r="DQ161" i="11"/>
  <c r="CQ311" i="11"/>
  <c r="DD6" i="11"/>
  <c r="BB347" i="11"/>
  <c r="GF190" i="11"/>
  <c r="DE298" i="11"/>
  <c r="AE5" i="11"/>
  <c r="DK5" i="11"/>
  <c r="CI91" i="11"/>
  <c r="FW235" i="11"/>
  <c r="GF251" i="11"/>
  <c r="DI213" i="11"/>
  <c r="EM249" i="11"/>
  <c r="DI151" i="11"/>
  <c r="CG204" i="11"/>
  <c r="FQ307" i="11"/>
  <c r="CK284" i="11"/>
  <c r="BQ201" i="11"/>
  <c r="GN246" i="11"/>
  <c r="FU172" i="11"/>
  <c r="EL304" i="11"/>
  <c r="FY282" i="11"/>
  <c r="EN202" i="11"/>
  <c r="DG164" i="11"/>
  <c r="GP73" i="11"/>
  <c r="FR155" i="11"/>
  <c r="EJ240" i="11"/>
  <c r="DM33" i="11"/>
  <c r="CY98" i="11"/>
  <c r="CN261" i="11"/>
  <c r="GC251" i="11"/>
  <c r="GK117" i="11"/>
  <c r="GI329" i="11"/>
  <c r="GK218" i="11"/>
  <c r="EN2" i="11"/>
  <c r="GO62" i="11"/>
  <c r="CA74" i="11"/>
  <c r="FV286" i="11"/>
  <c r="DF108" i="11"/>
  <c r="DC180" i="11"/>
  <c r="GJ72" i="11"/>
  <c r="CG189" i="11"/>
  <c r="GB254" i="11"/>
  <c r="GF97" i="11"/>
  <c r="DW111" i="11"/>
  <c r="DB332" i="11"/>
  <c r="FV194" i="11"/>
  <c r="EQ77" i="11"/>
  <c r="GE318" i="11"/>
  <c r="DA265" i="11"/>
  <c r="CI185" i="11"/>
  <c r="BB59" i="11"/>
  <c r="BT190" i="11"/>
  <c r="BB319" i="11"/>
  <c r="EK167" i="11"/>
  <c r="DI210" i="11"/>
  <c r="CH252" i="11"/>
  <c r="CE51" i="11"/>
  <c r="DG276" i="11"/>
  <c r="CC266" i="11"/>
  <c r="EM60" i="11"/>
  <c r="BE327" i="11"/>
  <c r="CG66" i="11"/>
  <c r="DI105" i="11"/>
  <c r="GP304" i="11"/>
  <c r="GB29" i="11"/>
  <c r="GJ162" i="11"/>
  <c r="CJ335" i="11"/>
  <c r="FS99" i="11"/>
  <c r="CZ67" i="11"/>
  <c r="AH239" i="11"/>
  <c r="BM64" i="11"/>
  <c r="CE101" i="11"/>
  <c r="GN199" i="11"/>
  <c r="DK80" i="11"/>
  <c r="DD39" i="11"/>
  <c r="FR142" i="11"/>
  <c r="CC93" i="11"/>
  <c r="CY110" i="11"/>
  <c r="EP190" i="11"/>
  <c r="GB79" i="11"/>
  <c r="EL243" i="11"/>
  <c r="CA278" i="11"/>
  <c r="EQ319" i="11"/>
  <c r="CJ173" i="11"/>
  <c r="DR218" i="11"/>
  <c r="FV28" i="11"/>
  <c r="BJ303" i="11"/>
  <c r="DB197" i="11"/>
  <c r="CY209" i="11"/>
  <c r="CE38" i="11"/>
  <c r="ER59" i="11"/>
  <c r="DR273" i="11"/>
  <c r="GF196" i="11"/>
  <c r="FW33" i="11"/>
  <c r="CG205" i="11"/>
  <c r="BH55" i="11"/>
  <c r="CK208" i="11"/>
  <c r="DI216" i="11"/>
  <c r="FU208" i="11"/>
  <c r="AL71" i="11"/>
  <c r="EN125" i="11"/>
  <c r="ER93" i="11"/>
  <c r="EL154" i="11"/>
  <c r="GP2" i="11"/>
  <c r="EI253" i="11"/>
  <c r="BP11" i="11"/>
  <c r="AG351" i="11"/>
  <c r="CD278" i="11"/>
  <c r="DB273" i="11"/>
  <c r="GA120" i="11"/>
  <c r="GM79" i="11"/>
  <c r="BY301" i="11"/>
  <c r="DA27" i="11"/>
  <c r="DC225" i="11"/>
  <c r="DC169" i="11"/>
  <c r="DA272" i="11"/>
  <c r="AO258" i="11"/>
  <c r="GB102" i="11"/>
  <c r="GN326" i="11"/>
  <c r="DD251" i="11"/>
  <c r="DO213" i="11"/>
  <c r="CK301" i="11"/>
  <c r="CZ105" i="11"/>
  <c r="FS272" i="11"/>
  <c r="GP342" i="11"/>
  <c r="DE40" i="11"/>
  <c r="GM284" i="11"/>
  <c r="CE151" i="11"/>
  <c r="GF225" i="11"/>
  <c r="DN80" i="11"/>
  <c r="DD110" i="11"/>
  <c r="FU328" i="11"/>
  <c r="EM335" i="11"/>
  <c r="DO138" i="11"/>
  <c r="BE305" i="11"/>
  <c r="FK169" i="11"/>
  <c r="GP270" i="11"/>
  <c r="EJ208" i="11"/>
  <c r="BF282" i="11"/>
  <c r="CN101" i="11"/>
  <c r="AD283" i="11"/>
  <c r="CD36" i="11"/>
  <c r="CT116" i="11"/>
  <c r="EO103" i="11"/>
  <c r="GI340" i="11"/>
  <c r="CU328" i="11"/>
  <c r="BN136" i="11"/>
  <c r="FS87" i="11"/>
  <c r="EK188" i="11"/>
  <c r="CO173" i="11"/>
  <c r="DR343" i="11"/>
  <c r="ER257" i="11"/>
  <c r="DV84" i="11"/>
  <c r="GI96" i="11"/>
  <c r="GL145" i="11"/>
  <c r="EQ216" i="11"/>
  <c r="GM177" i="11"/>
  <c r="BF2" i="11"/>
  <c r="BK248" i="11"/>
  <c r="CB217" i="11"/>
  <c r="GO69" i="11"/>
  <c r="CU35" i="11"/>
  <c r="GI128" i="11"/>
  <c r="CJ137" i="11"/>
  <c r="EJ132" i="11"/>
  <c r="BI143" i="11"/>
  <c r="GJ280" i="11"/>
  <c r="GF123" i="11"/>
  <c r="EO325" i="11"/>
  <c r="EL57" i="11"/>
  <c r="GI41" i="11"/>
  <c r="CQ30" i="11"/>
  <c r="BM128" i="11"/>
  <c r="GE91" i="11"/>
  <c r="GI324" i="11"/>
  <c r="BC272" i="11"/>
  <c r="BG144" i="11"/>
  <c r="BC239" i="11"/>
  <c r="DV201" i="11"/>
  <c r="BB262" i="11"/>
  <c r="CE264" i="11"/>
  <c r="GN221" i="11"/>
  <c r="BI266" i="11"/>
  <c r="EM228" i="11"/>
  <c r="GF154" i="11"/>
  <c r="FN94" i="11"/>
  <c r="GH92" i="11"/>
  <c r="BD179" i="11"/>
  <c r="GJ191" i="11"/>
  <c r="CM122" i="11"/>
  <c r="GE260" i="11"/>
  <c r="GG165" i="11"/>
  <c r="BK171" i="11"/>
  <c r="EK344" i="11"/>
  <c r="CW118" i="11"/>
  <c r="CO125" i="11"/>
  <c r="BH314" i="11"/>
  <c r="CH195" i="11"/>
  <c r="DV126" i="11"/>
  <c r="EK47" i="11"/>
  <c r="DV256" i="11"/>
  <c r="DB92" i="11"/>
  <c r="BD142" i="11"/>
  <c r="EN94" i="11"/>
  <c r="ES107" i="11"/>
  <c r="BF235" i="11"/>
  <c r="DC109" i="11"/>
  <c r="GL148" i="11"/>
  <c r="EL34" i="11"/>
  <c r="GE264" i="11"/>
  <c r="GL233" i="11"/>
  <c r="BJ286" i="11"/>
  <c r="GM226" i="11"/>
  <c r="BH125" i="11"/>
  <c r="EN315" i="11"/>
  <c r="CH37" i="11"/>
  <c r="FR62" i="11"/>
  <c r="FR86" i="11"/>
  <c r="EL35" i="11"/>
  <c r="GL270" i="11"/>
  <c r="BE326" i="11"/>
  <c r="CV117" i="11"/>
  <c r="GK81" i="11"/>
  <c r="BL173" i="11"/>
  <c r="DC249" i="11"/>
  <c r="BC241" i="11"/>
  <c r="CQ296" i="11"/>
  <c r="GM6" i="11"/>
  <c r="CG168" i="11"/>
  <c r="FU165" i="11"/>
  <c r="DA333" i="11"/>
  <c r="ES206" i="11"/>
  <c r="BJ66" i="11"/>
  <c r="FR230" i="11"/>
  <c r="GM50" i="11"/>
  <c r="FR135" i="11"/>
  <c r="FP346" i="11"/>
  <c r="FO85" i="11"/>
  <c r="BJ276" i="11"/>
  <c r="FR36" i="11"/>
  <c r="CO5" i="11"/>
  <c r="EP170" i="11"/>
  <c r="BM74" i="11"/>
  <c r="DV251" i="11"/>
  <c r="FO327" i="11"/>
  <c r="BB37" i="11"/>
  <c r="DJ206" i="11"/>
  <c r="BG270" i="11"/>
  <c r="CH325" i="11"/>
  <c r="CV72" i="11"/>
  <c r="GJ263" i="11"/>
  <c r="CH323" i="11"/>
  <c r="ER161" i="11"/>
  <c r="BD180" i="11"/>
  <c r="BD166" i="11"/>
  <c r="BB332" i="11"/>
  <c r="ER160" i="11"/>
  <c r="IH296" i="11"/>
  <c r="GI330" i="11"/>
  <c r="BC325" i="11"/>
  <c r="GH221" i="11"/>
  <c r="CI79" i="11"/>
  <c r="CZ31" i="11"/>
  <c r="AD161" i="11"/>
  <c r="EP152" i="11"/>
  <c r="GK116" i="11"/>
  <c r="BE99" i="11"/>
  <c r="BI321" i="11"/>
  <c r="GJ215" i="11"/>
  <c r="EO131" i="11"/>
  <c r="BJ271" i="11"/>
  <c r="EQ45" i="11"/>
  <c r="AD91" i="11"/>
  <c r="FR226" i="11"/>
  <c r="BH103" i="11"/>
  <c r="BK11" i="11"/>
  <c r="CU68" i="11"/>
  <c r="EL301" i="11"/>
  <c r="BL209" i="11"/>
  <c r="CN281" i="11"/>
  <c r="GN66" i="11"/>
  <c r="BJ164" i="11"/>
  <c r="GP51" i="11"/>
  <c r="BJ315" i="11"/>
  <c r="CH234" i="11"/>
  <c r="BG192" i="11"/>
  <c r="GF131" i="11"/>
  <c r="GF153" i="11"/>
  <c r="GG251" i="11"/>
  <c r="BF121" i="11"/>
  <c r="BG321" i="11"/>
  <c r="GE300" i="11"/>
  <c r="EI272" i="11"/>
  <c r="FR332" i="11"/>
  <c r="FV41" i="11"/>
  <c r="BM218" i="11"/>
  <c r="EJ140" i="11"/>
  <c r="EP167" i="11"/>
  <c r="EM270" i="11"/>
  <c r="IJ28" i="11"/>
  <c r="EJ192" i="11"/>
  <c r="BE303" i="11"/>
  <c r="BF232" i="11"/>
  <c r="CE118" i="11"/>
  <c r="GH334" i="11"/>
  <c r="HN140" i="11"/>
  <c r="BB301" i="11"/>
  <c r="BF350" i="11"/>
  <c r="BH139" i="11"/>
  <c r="GM252" i="11"/>
  <c r="GI189" i="11"/>
  <c r="BD237" i="11"/>
  <c r="BN167" i="11"/>
  <c r="CV94" i="11"/>
  <c r="BI327" i="11"/>
  <c r="DV269" i="11"/>
  <c r="GO99" i="11"/>
  <c r="EM243" i="11"/>
  <c r="GG119" i="11"/>
  <c r="EQ231" i="11"/>
  <c r="CQ99" i="11"/>
  <c r="IG58" i="11"/>
  <c r="GF297" i="11"/>
  <c r="BF290" i="11"/>
  <c r="CA345" i="11"/>
  <c r="CJ230" i="11"/>
  <c r="EQ285" i="11"/>
  <c r="CW144" i="11"/>
  <c r="GE98" i="11"/>
  <c r="CJ240" i="11"/>
  <c r="GM146" i="11"/>
  <c r="BK305" i="11"/>
  <c r="CJ212" i="11"/>
  <c r="CS157" i="11"/>
  <c r="CW85" i="11"/>
  <c r="CN225" i="11"/>
  <c r="DK325" i="11"/>
  <c r="DV274" i="11"/>
  <c r="CD312" i="11"/>
  <c r="FK208" i="11"/>
  <c r="CI205" i="11"/>
  <c r="GH307" i="11"/>
  <c r="GO267" i="11"/>
  <c r="FJ68" i="11"/>
  <c r="BK268" i="11"/>
  <c r="CH316" i="11"/>
  <c r="CT299" i="11"/>
  <c r="CM207" i="11"/>
  <c r="DI106" i="11"/>
  <c r="BM141" i="11"/>
  <c r="AD43" i="11"/>
  <c r="GE200" i="11"/>
  <c r="GB165" i="11"/>
  <c r="BC34" i="11"/>
  <c r="GE113" i="11"/>
  <c r="GI72" i="11"/>
  <c r="BM69" i="11"/>
  <c r="ER312" i="11"/>
  <c r="GK339" i="11"/>
  <c r="CF75" i="11"/>
  <c r="GO157" i="11"/>
  <c r="BI130" i="11"/>
  <c r="GJ251" i="11"/>
  <c r="BN244" i="11"/>
  <c r="BL350" i="11"/>
  <c r="CT301" i="11"/>
  <c r="EO134" i="11"/>
  <c r="BG74" i="11"/>
  <c r="CO151" i="11"/>
  <c r="GI242" i="11"/>
  <c r="CD265" i="11"/>
  <c r="FI137" i="11"/>
  <c r="EO68" i="11"/>
  <c r="GG342" i="11"/>
  <c r="GN228" i="11"/>
  <c r="GE236" i="11"/>
  <c r="GO7" i="11"/>
  <c r="HN328" i="11"/>
  <c r="FG47" i="11"/>
  <c r="CF334" i="11"/>
  <c r="FR9" i="11"/>
  <c r="GJ241" i="11"/>
  <c r="BB252" i="11"/>
  <c r="BF331" i="11"/>
  <c r="GG235" i="11"/>
  <c r="GI279" i="11"/>
  <c r="CS42" i="11"/>
  <c r="ER289" i="11"/>
  <c r="BN263" i="11"/>
  <c r="BK64" i="11"/>
  <c r="FQ131" i="11"/>
  <c r="CN231" i="11"/>
  <c r="BM307" i="11"/>
  <c r="CJ167" i="11"/>
  <c r="CH115" i="11"/>
  <c r="CR84" i="11"/>
  <c r="EJ252" i="11"/>
  <c r="FY340" i="11"/>
  <c r="FN43" i="11"/>
  <c r="GK292" i="11"/>
  <c r="BM233" i="11"/>
  <c r="CJ254" i="11"/>
  <c r="GH305" i="11"/>
  <c r="FM101" i="11"/>
  <c r="EN231" i="11"/>
  <c r="GJ74" i="11"/>
  <c r="BC295" i="11"/>
  <c r="CS134" i="11"/>
  <c r="FP154" i="11"/>
  <c r="EO29" i="11"/>
  <c r="CA324" i="11"/>
  <c r="FM65" i="11"/>
  <c r="CG110" i="11"/>
  <c r="ER179" i="11"/>
  <c r="CE319" i="11"/>
  <c r="BM170" i="11"/>
  <c r="FP131" i="11"/>
  <c r="GM78" i="11"/>
  <c r="CI321" i="11"/>
  <c r="BG83" i="11"/>
  <c r="CW58" i="11"/>
  <c r="HN235" i="11"/>
  <c r="GF245" i="11"/>
  <c r="CZ138" i="11"/>
  <c r="BM73" i="11"/>
  <c r="GJ250" i="11"/>
  <c r="BH135" i="11"/>
  <c r="CD336" i="11"/>
  <c r="BM153" i="11"/>
  <c r="EQ272" i="11"/>
  <c r="GM296" i="11"/>
  <c r="EJ61" i="11"/>
  <c r="FO125" i="11"/>
  <c r="EQ175" i="11"/>
  <c r="GF27" i="11"/>
  <c r="FZ302" i="11"/>
  <c r="BH345" i="11"/>
  <c r="GI175" i="11"/>
  <c r="BE110" i="11"/>
  <c r="CD27" i="11"/>
  <c r="FH68" i="11"/>
  <c r="FI5" i="11"/>
  <c r="GE198" i="11"/>
  <c r="BF237" i="11"/>
  <c r="DI188" i="11"/>
  <c r="CJ304" i="11"/>
  <c r="FM2" i="11"/>
  <c r="BB214" i="11"/>
  <c r="CH259" i="11"/>
  <c r="GN214" i="11"/>
  <c r="DV39" i="11"/>
  <c r="GP350" i="11"/>
  <c r="CT136" i="11"/>
  <c r="AD152" i="11"/>
  <c r="BD225" i="11"/>
  <c r="FH9" i="11"/>
  <c r="CF296" i="11"/>
  <c r="FN210" i="11"/>
  <c r="BL90" i="11"/>
  <c r="CC310" i="11"/>
  <c r="BK142" i="11"/>
  <c r="GP75" i="11"/>
  <c r="EL292" i="11"/>
  <c r="BM52" i="11"/>
  <c r="CS39" i="11"/>
  <c r="DV259" i="11"/>
  <c r="BJ115" i="11"/>
  <c r="GH162" i="11"/>
  <c r="FR60" i="11"/>
  <c r="CO146" i="11"/>
  <c r="DA33" i="11"/>
  <c r="CG316" i="11"/>
  <c r="EQ290" i="11"/>
  <c r="BI203" i="11"/>
  <c r="BJ261" i="11"/>
  <c r="CO99" i="11"/>
  <c r="EI221" i="11"/>
  <c r="DJ29" i="11"/>
  <c r="CF307" i="11"/>
  <c r="CY251" i="11"/>
  <c r="FV65" i="11"/>
  <c r="CD270" i="11"/>
  <c r="ER109" i="11"/>
  <c r="FV74" i="11"/>
  <c r="DB158" i="11"/>
  <c r="BS240" i="11"/>
  <c r="FX10" i="11"/>
  <c r="GE226" i="11"/>
  <c r="ES99" i="11"/>
  <c r="GC178" i="11"/>
  <c r="DN283" i="11"/>
  <c r="EK224" i="11"/>
  <c r="ER38" i="11"/>
  <c r="HN92" i="11"/>
  <c r="BB5" i="11"/>
  <c r="DL311" i="11"/>
  <c r="DR237" i="11"/>
  <c r="GM114" i="11"/>
  <c r="GG337" i="11"/>
  <c r="DC330" i="11"/>
  <c r="FY234" i="11"/>
  <c r="DV300" i="11"/>
  <c r="EP171" i="11"/>
  <c r="DU247" i="11"/>
  <c r="BF208" i="11"/>
  <c r="BN124" i="11"/>
  <c r="CM246" i="11"/>
  <c r="EP330" i="11"/>
  <c r="BH326" i="11"/>
  <c r="GN321" i="11"/>
  <c r="ID27" i="11"/>
  <c r="FV137" i="11"/>
  <c r="DB183" i="11"/>
  <c r="GL96" i="11"/>
  <c r="GF47" i="11"/>
  <c r="DE315" i="11"/>
  <c r="FV43" i="11"/>
  <c r="DB67" i="11"/>
  <c r="CD114" i="11"/>
  <c r="EM227" i="11"/>
  <c r="GI118" i="11"/>
  <c r="DE221" i="11"/>
  <c r="DC272" i="11"/>
  <c r="GF68" i="11"/>
  <c r="CQ265" i="11"/>
  <c r="DG63" i="11"/>
  <c r="DF74" i="11"/>
  <c r="CB223" i="11"/>
  <c r="DE249" i="11"/>
  <c r="CQ180" i="11"/>
  <c r="BN272" i="11"/>
  <c r="FW340" i="11"/>
  <c r="BR331" i="11"/>
  <c r="GO130" i="11"/>
  <c r="FU142" i="11"/>
  <c r="GE179" i="11"/>
  <c r="CB175" i="11"/>
  <c r="CI65" i="11"/>
  <c r="CH61" i="11"/>
  <c r="DF273" i="11"/>
  <c r="FF255" i="11"/>
  <c r="BK155" i="11"/>
  <c r="BF228" i="11"/>
  <c r="BB233" i="11"/>
  <c r="CQ127" i="11"/>
  <c r="BK105" i="11"/>
  <c r="FO155" i="11"/>
  <c r="EO175" i="11"/>
  <c r="AM102" i="11"/>
  <c r="CF130" i="11"/>
  <c r="EO97" i="11"/>
  <c r="FW351" i="11"/>
  <c r="CJ248" i="11"/>
  <c r="BY240" i="11"/>
  <c r="CK193" i="11"/>
  <c r="CQ29" i="11"/>
  <c r="BJ99" i="11"/>
  <c r="FZ107" i="11"/>
  <c r="GC282" i="11"/>
  <c r="BN191" i="11"/>
  <c r="EI28" i="11"/>
  <c r="CK123" i="11"/>
  <c r="DC252" i="11"/>
  <c r="FU221" i="11"/>
  <c r="GC259" i="11"/>
  <c r="GK267" i="11"/>
  <c r="GL119" i="11"/>
  <c r="ER183" i="11"/>
  <c r="AN328" i="11"/>
  <c r="BD109" i="11"/>
  <c r="FS135" i="11"/>
  <c r="CD80" i="11"/>
  <c r="GF228" i="11"/>
  <c r="EO140" i="11"/>
  <c r="CS183" i="11"/>
  <c r="BE63" i="11"/>
  <c r="BF42" i="11"/>
  <c r="CA225" i="11"/>
  <c r="CV108" i="11"/>
  <c r="GP108" i="11"/>
  <c r="AF211" i="11"/>
  <c r="DG288" i="11"/>
  <c r="GF35" i="11"/>
  <c r="BU217" i="11"/>
  <c r="CE238" i="11"/>
  <c r="AF141" i="11"/>
  <c r="CH3" i="11"/>
  <c r="AD299" i="11"/>
  <c r="BN345" i="11"/>
  <c r="EO92" i="11"/>
  <c r="EQ243" i="11"/>
  <c r="CG317" i="11"/>
  <c r="BK212" i="11"/>
  <c r="DB144" i="11"/>
  <c r="FU261" i="11"/>
  <c r="BS336" i="11"/>
  <c r="ER152" i="11"/>
  <c r="EN342" i="11"/>
  <c r="FR52" i="11"/>
  <c r="DC135" i="11"/>
  <c r="FW232" i="11"/>
  <c r="BK107" i="11"/>
  <c r="FZ133" i="11"/>
  <c r="DE240" i="11"/>
  <c r="CG105" i="11"/>
  <c r="GM142" i="11"/>
  <c r="CW31" i="11"/>
  <c r="BG142" i="11"/>
  <c r="EM214" i="11"/>
  <c r="CD213" i="11"/>
  <c r="FG88" i="11"/>
  <c r="EO65" i="11"/>
  <c r="FT295" i="11"/>
  <c r="FZ174" i="11"/>
  <c r="BN121" i="11"/>
  <c r="AF234" i="11"/>
  <c r="CB138" i="11"/>
  <c r="FX64" i="11"/>
  <c r="FT238" i="11"/>
  <c r="GJ3" i="11"/>
  <c r="CA9" i="11"/>
  <c r="BN61" i="11"/>
  <c r="CY151" i="11"/>
  <c r="GE57" i="11"/>
  <c r="BJ178" i="11"/>
  <c r="FR131" i="11"/>
  <c r="DT250" i="11"/>
  <c r="CJ85" i="11"/>
  <c r="DC128" i="11"/>
  <c r="CU98" i="11"/>
  <c r="GL108" i="11"/>
  <c r="FW145" i="11"/>
  <c r="BP331" i="11"/>
  <c r="BE336" i="11"/>
  <c r="BX29" i="11"/>
  <c r="FS126" i="11"/>
  <c r="EP145" i="11"/>
  <c r="CC80" i="11"/>
  <c r="CF325" i="11"/>
  <c r="DE255" i="11"/>
  <c r="EP52" i="11"/>
  <c r="GI233" i="11"/>
  <c r="GP328" i="11"/>
  <c r="BL320" i="11"/>
  <c r="CC162" i="11"/>
  <c r="ER143" i="11"/>
  <c r="CH173" i="11"/>
  <c r="HN152" i="11"/>
  <c r="HN323" i="11"/>
  <c r="CZ219" i="11"/>
  <c r="GP224" i="11"/>
  <c r="GB351" i="11"/>
  <c r="GB271" i="11"/>
  <c r="DD286" i="11"/>
  <c r="CZ282" i="11"/>
  <c r="EM52" i="11"/>
  <c r="EK279" i="11"/>
  <c r="CD50" i="11"/>
  <c r="DT135" i="11"/>
  <c r="EK136" i="11"/>
  <c r="CE298" i="11"/>
  <c r="DI73" i="11"/>
  <c r="FM323" i="11"/>
  <c r="HN342" i="11"/>
  <c r="DR104" i="11"/>
  <c r="FG346" i="11"/>
  <c r="EO185" i="11"/>
  <c r="CM250" i="11"/>
  <c r="AH327" i="11"/>
  <c r="GL173" i="11"/>
  <c r="AG46" i="11"/>
  <c r="DE169" i="11"/>
  <c r="CE93" i="11"/>
  <c r="EL262" i="11"/>
  <c r="CI74" i="11"/>
  <c r="DT90" i="11"/>
  <c r="BO320" i="11"/>
  <c r="CB263" i="11"/>
  <c r="BK183" i="11"/>
  <c r="CB294" i="11"/>
  <c r="EP203" i="11"/>
  <c r="BJ245" i="11"/>
  <c r="EJ128" i="11"/>
  <c r="CI227" i="11"/>
  <c r="CF244" i="11"/>
  <c r="FW103" i="11"/>
  <c r="GG35" i="11"/>
  <c r="BS216" i="11"/>
  <c r="DD314" i="11"/>
  <c r="FS101" i="11"/>
  <c r="GA167" i="11"/>
  <c r="FH237" i="11"/>
  <c r="CB337" i="11"/>
  <c r="DG334" i="11"/>
  <c r="BO52" i="11"/>
  <c r="FR98" i="11"/>
  <c r="CA286" i="11"/>
  <c r="EN208" i="11"/>
  <c r="BC195" i="11"/>
  <c r="DG251" i="11"/>
  <c r="BQ29" i="11"/>
  <c r="GI183" i="11"/>
  <c r="GE62" i="11"/>
  <c r="BD110" i="11"/>
  <c r="AH246" i="11"/>
  <c r="CH80" i="11"/>
  <c r="DQ278" i="11"/>
  <c r="FV55" i="11"/>
  <c r="GF110" i="11"/>
  <c r="GM163" i="11"/>
  <c r="CE183" i="11"/>
  <c r="EN56" i="11"/>
  <c r="AM72" i="11"/>
  <c r="EP175" i="11"/>
  <c r="GG108" i="11"/>
  <c r="CQ148" i="11"/>
  <c r="GM168" i="11"/>
  <c r="CQ47" i="11"/>
  <c r="BM232" i="11"/>
  <c r="GH30" i="11"/>
  <c r="CZ39" i="11"/>
  <c r="EQ41" i="11"/>
  <c r="CH169" i="11"/>
  <c r="AK234" i="11"/>
  <c r="FS200" i="11"/>
  <c r="BR306" i="11"/>
  <c r="EL319" i="11"/>
  <c r="CQ213" i="11"/>
  <c r="CI312" i="11"/>
  <c r="FU344" i="11"/>
  <c r="AI70" i="11"/>
  <c r="DC102" i="11"/>
  <c r="GL171" i="11"/>
  <c r="DN290" i="11"/>
  <c r="GO177" i="11"/>
  <c r="DP268" i="11"/>
  <c r="AN47" i="11"/>
  <c r="EN41" i="11"/>
  <c r="DH153" i="11"/>
  <c r="GF52" i="11"/>
  <c r="DP156" i="11"/>
  <c r="EI119" i="11"/>
  <c r="DD308" i="11"/>
  <c r="EI199" i="11"/>
  <c r="CI208" i="11"/>
  <c r="GK265" i="11"/>
  <c r="BF177" i="11"/>
  <c r="GO193" i="11"/>
  <c r="GP8" i="11"/>
  <c r="GF312" i="11"/>
  <c r="CQ34" i="11"/>
  <c r="GF119" i="11"/>
  <c r="FS49" i="11"/>
  <c r="GC331" i="11"/>
  <c r="BB279" i="11"/>
  <c r="DE3" i="11"/>
  <c r="CE120" i="11"/>
  <c r="DE342" i="11"/>
  <c r="GM295" i="11"/>
  <c r="BM46" i="11"/>
  <c r="DE237" i="11"/>
  <c r="EP199" i="11"/>
  <c r="DN134" i="11"/>
  <c r="ES266" i="11"/>
  <c r="EL222" i="11"/>
  <c r="EM248" i="11"/>
  <c r="BL150" i="11"/>
  <c r="FP97" i="11"/>
  <c r="DO103" i="11"/>
  <c r="BI150" i="11"/>
  <c r="DC82" i="11"/>
  <c r="BH240" i="11"/>
  <c r="GC323" i="11"/>
  <c r="CD68" i="11"/>
  <c r="GA122" i="11"/>
  <c r="CJ11" i="11"/>
  <c r="CB221" i="11"/>
  <c r="GH72" i="11"/>
  <c r="GO85" i="11"/>
  <c r="AD136" i="11"/>
  <c r="EQ349" i="11"/>
  <c r="EK134" i="11"/>
  <c r="GN297" i="11"/>
  <c r="DA279" i="11"/>
  <c r="DD290" i="11"/>
  <c r="CB99" i="11"/>
  <c r="DG80" i="11"/>
  <c r="ES273" i="11"/>
  <c r="CG213" i="11"/>
  <c r="HN10" i="11"/>
  <c r="BH186" i="11"/>
  <c r="GH304" i="11"/>
  <c r="GB121" i="11"/>
  <c r="DH139" i="11"/>
  <c r="BI307" i="11"/>
  <c r="DD33" i="11"/>
  <c r="CF295" i="11"/>
  <c r="DB27" i="11"/>
  <c r="EK40" i="11"/>
  <c r="CK190" i="11"/>
  <c r="BO29" i="11"/>
  <c r="AD219" i="11"/>
  <c r="DT317" i="11"/>
  <c r="GO101" i="11"/>
  <c r="DM250" i="11"/>
  <c r="GG85" i="11"/>
  <c r="BS312" i="11"/>
  <c r="GK74" i="11"/>
  <c r="CH99" i="11"/>
  <c r="CC48" i="11"/>
  <c r="EM244" i="11"/>
  <c r="BL231" i="11"/>
  <c r="CQ78" i="11"/>
  <c r="GP185" i="11"/>
  <c r="CR169" i="11"/>
  <c r="GG330" i="11"/>
  <c r="FP109" i="11"/>
  <c r="EN351" i="11"/>
  <c r="BI309" i="11"/>
  <c r="FW120" i="11"/>
  <c r="CM129" i="11"/>
  <c r="CF164" i="11"/>
  <c r="EQ257" i="11"/>
  <c r="CE128" i="11"/>
  <c r="CZ245" i="11"/>
  <c r="GM279" i="11"/>
  <c r="CA343" i="11"/>
  <c r="GK237" i="11"/>
  <c r="GL343" i="11"/>
  <c r="AN95" i="11"/>
  <c r="CG39" i="11"/>
  <c r="FF259" i="11"/>
  <c r="CF3" i="11"/>
  <c r="BI52" i="11"/>
  <c r="ER53" i="11"/>
  <c r="ES316" i="11"/>
  <c r="FX305" i="11"/>
  <c r="GP175" i="11"/>
  <c r="BE65" i="11"/>
  <c r="DS253" i="11"/>
  <c r="FO102" i="11"/>
  <c r="BE49" i="11"/>
  <c r="GJ193" i="11"/>
  <c r="DT296" i="11"/>
  <c r="CK199" i="11"/>
  <c r="BB134" i="11"/>
  <c r="GO6" i="11"/>
  <c r="HN120" i="11"/>
  <c r="BL126" i="11"/>
  <c r="DG289" i="11"/>
  <c r="CI306" i="11"/>
  <c r="DD244" i="11"/>
  <c r="CB133" i="11"/>
  <c r="CW74" i="11"/>
  <c r="CZ152" i="11"/>
  <c r="ES28" i="11"/>
  <c r="GP315" i="11"/>
  <c r="FG316" i="11"/>
  <c r="CM89" i="11"/>
  <c r="DV239" i="11"/>
  <c r="ER149" i="11"/>
  <c r="GB65" i="11"/>
  <c r="BR53" i="11"/>
  <c r="GE329" i="11"/>
  <c r="DC114" i="11"/>
  <c r="CG124" i="11"/>
  <c r="GA236" i="11"/>
  <c r="DC156" i="11"/>
  <c r="BI189" i="11"/>
  <c r="CF330" i="11"/>
  <c r="DV47" i="11"/>
  <c r="CM111" i="11"/>
  <c r="EJ165" i="11"/>
  <c r="DG264" i="11"/>
  <c r="CF39" i="11"/>
  <c r="GM80" i="11"/>
  <c r="EK30" i="11"/>
  <c r="CH170" i="11"/>
  <c r="EI29" i="11"/>
  <c r="FW49" i="11"/>
  <c r="EL268" i="11"/>
  <c r="FX250" i="11"/>
  <c r="GP117" i="11"/>
  <c r="DH188" i="11"/>
  <c r="BQ147" i="11"/>
  <c r="GH100" i="11"/>
  <c r="DV350" i="11"/>
  <c r="EJ310" i="11"/>
  <c r="BK274" i="11"/>
  <c r="BX77" i="11"/>
  <c r="DI128" i="11"/>
  <c r="GF112" i="11"/>
  <c r="DE96" i="11"/>
  <c r="FG228" i="11"/>
  <c r="FR280" i="11"/>
  <c r="EO32" i="11"/>
  <c r="CH91" i="11"/>
  <c r="BK260" i="11"/>
  <c r="BN132" i="11"/>
  <c r="CQ103" i="11"/>
  <c r="CN87" i="11"/>
  <c r="GL310" i="11"/>
  <c r="CI57" i="11"/>
  <c r="DT96" i="11"/>
  <c r="DQ320" i="11"/>
  <c r="CT146" i="11"/>
  <c r="CB149" i="11"/>
  <c r="DH163" i="11"/>
  <c r="BN147" i="11"/>
  <c r="AK140" i="11"/>
  <c r="GJ237" i="11"/>
  <c r="EK351" i="11"/>
  <c r="GA207" i="11"/>
  <c r="FV102" i="11"/>
  <c r="GE46" i="11"/>
  <c r="FS145" i="11"/>
  <c r="DC313" i="11"/>
  <c r="FT211" i="11"/>
  <c r="AD203" i="11"/>
  <c r="CA176" i="11"/>
  <c r="BF270" i="11"/>
  <c r="EQ34" i="11"/>
  <c r="FX196" i="11"/>
  <c r="CH113" i="11"/>
  <c r="DC134" i="11"/>
  <c r="BI38" i="11"/>
  <c r="EN77" i="11"/>
  <c r="BH268" i="11"/>
  <c r="EP7" i="11"/>
  <c r="GM101" i="11"/>
  <c r="BK221" i="11"/>
  <c r="DH322" i="11"/>
  <c r="BS269" i="11"/>
  <c r="GL262" i="11"/>
  <c r="CW328" i="11"/>
  <c r="CG343" i="11"/>
  <c r="DH229" i="11"/>
  <c r="CY88" i="11"/>
  <c r="CY195" i="11"/>
  <c r="EI304" i="11"/>
  <c r="GM172" i="11"/>
  <c r="CB132" i="11"/>
  <c r="DO312" i="11"/>
  <c r="DV319" i="11"/>
  <c r="ER270" i="11"/>
  <c r="EJ241" i="11"/>
  <c r="GO10" i="11"/>
  <c r="BW53" i="11"/>
  <c r="CH157" i="11"/>
  <c r="DN10" i="11"/>
  <c r="GP46" i="11"/>
  <c r="EP340" i="11"/>
  <c r="FW167" i="11"/>
  <c r="EI238" i="11"/>
  <c r="DH340" i="11"/>
  <c r="HN283" i="11"/>
  <c r="DS239" i="11"/>
  <c r="EQ169" i="11"/>
  <c r="DG268" i="11"/>
  <c r="FZ167" i="11"/>
  <c r="FT63" i="11"/>
  <c r="DF249" i="11"/>
  <c r="CF77" i="11"/>
  <c r="CF333" i="11"/>
  <c r="DF220" i="11"/>
  <c r="FR66" i="11"/>
  <c r="GE285" i="11"/>
  <c r="GB314" i="11"/>
  <c r="BM243" i="11"/>
  <c r="CF155" i="11"/>
  <c r="FT226" i="11"/>
  <c r="FX215" i="11"/>
  <c r="DF315" i="11"/>
  <c r="CH147" i="11"/>
  <c r="BW141" i="11"/>
  <c r="FR345" i="11"/>
  <c r="DT293" i="11"/>
  <c r="AE105" i="11"/>
  <c r="AJ41" i="11"/>
  <c r="CD243" i="11"/>
  <c r="BO77" i="11"/>
  <c r="DH200" i="11"/>
  <c r="FX275" i="11"/>
  <c r="DT315" i="11"/>
  <c r="FT280" i="11"/>
  <c r="AP35" i="11"/>
  <c r="EM127" i="11"/>
  <c r="AO312" i="11"/>
  <c r="CB204" i="11"/>
  <c r="CS45" i="11"/>
  <c r="GA158" i="11"/>
  <c r="DH121" i="11"/>
  <c r="BR57" i="11"/>
  <c r="EP155" i="11"/>
  <c r="FX132" i="11"/>
  <c r="CB92" i="11"/>
  <c r="GC265" i="11"/>
  <c r="BV187" i="11"/>
  <c r="AK181" i="11"/>
  <c r="EM93" i="11"/>
  <c r="DQ144" i="11"/>
  <c r="EM41" i="11"/>
  <c r="CF91" i="11"/>
  <c r="FX299" i="11"/>
  <c r="DB149" i="11"/>
  <c r="HN44" i="11"/>
  <c r="GG140" i="11"/>
  <c r="HN307" i="11"/>
  <c r="EQ52" i="11"/>
  <c r="AO88" i="11"/>
  <c r="DH222" i="11"/>
  <c r="AH66" i="11"/>
  <c r="GO118" i="11"/>
  <c r="BW98" i="11"/>
  <c r="EN296" i="11"/>
  <c r="BB269" i="11"/>
  <c r="DE262" i="11"/>
  <c r="BV75" i="11"/>
  <c r="ES66" i="11"/>
  <c r="GP313" i="11"/>
  <c r="FS143" i="11"/>
  <c r="BG139" i="11"/>
  <c r="DU137" i="11"/>
  <c r="DN340" i="11"/>
  <c r="AK75" i="11"/>
  <c r="GH54" i="11"/>
  <c r="HN104" i="11"/>
  <c r="DB252" i="11"/>
  <c r="DB310" i="11"/>
  <c r="AL205" i="11"/>
  <c r="DP282" i="11"/>
  <c r="DQ148" i="11"/>
  <c r="CG37" i="11"/>
  <c r="GI78" i="11"/>
  <c r="DI252" i="11"/>
  <c r="EM315" i="11"/>
  <c r="DH152" i="11"/>
  <c r="CH193" i="11"/>
  <c r="FN322" i="11"/>
  <c r="CF242" i="11"/>
  <c r="GL220" i="11"/>
  <c r="DN157" i="11"/>
  <c r="FX107" i="11"/>
  <c r="DU304" i="11"/>
  <c r="BK315" i="11"/>
  <c r="FF152" i="11"/>
  <c r="DF164" i="11"/>
  <c r="BE311" i="11"/>
  <c r="FW271" i="11"/>
  <c r="AL93" i="11"/>
  <c r="CE310" i="11"/>
  <c r="FY347" i="11"/>
  <c r="CA59" i="11"/>
  <c r="FX315" i="11"/>
  <c r="GG181" i="11"/>
  <c r="DF262" i="11"/>
  <c r="CG57" i="11"/>
  <c r="IE56" i="11"/>
  <c r="FS128" i="11"/>
  <c r="CM305" i="11"/>
  <c r="DV187" i="11"/>
  <c r="GJ146" i="11"/>
  <c r="DG336" i="11"/>
  <c r="CT36" i="11"/>
  <c r="BR329" i="11"/>
  <c r="EI169" i="11"/>
  <c r="GE205" i="11"/>
  <c r="BX349" i="11"/>
  <c r="FT8" i="11"/>
  <c r="CY63" i="11"/>
  <c r="FU54" i="11"/>
  <c r="GG216" i="11"/>
  <c r="BI244" i="11"/>
  <c r="CG154" i="11"/>
  <c r="ER184" i="11"/>
  <c r="DG55" i="11"/>
  <c r="EL350" i="11"/>
  <c r="GM190" i="11"/>
  <c r="BO129" i="11"/>
  <c r="AP119" i="11"/>
  <c r="DL150" i="11"/>
  <c r="FU240" i="11"/>
  <c r="FT67" i="11"/>
  <c r="BB230" i="11"/>
  <c r="HN300" i="11"/>
  <c r="DQ249" i="11"/>
  <c r="GI103" i="11"/>
  <c r="GC214" i="11"/>
  <c r="CC232" i="11"/>
  <c r="DI86" i="11"/>
  <c r="DR261" i="11"/>
  <c r="BJ151" i="11"/>
  <c r="CY128" i="11"/>
  <c r="AO350" i="11"/>
  <c r="DO129" i="11"/>
  <c r="CC348" i="11"/>
  <c r="GN9" i="11"/>
  <c r="AN279" i="11"/>
  <c r="CE266" i="11"/>
  <c r="GK144" i="11"/>
  <c r="CJ86" i="11"/>
  <c r="BD29" i="11"/>
  <c r="CT322" i="11"/>
  <c r="BB344" i="11"/>
  <c r="EO288" i="11"/>
  <c r="BG45" i="11"/>
  <c r="ES195" i="11"/>
  <c r="CZ249" i="11"/>
  <c r="EO327" i="11"/>
  <c r="GC120" i="11"/>
  <c r="BP261" i="11"/>
  <c r="CB332" i="11"/>
  <c r="DD146" i="11"/>
  <c r="BC212" i="11"/>
  <c r="BW306" i="11"/>
  <c r="FU202" i="11"/>
  <c r="DQ206" i="11"/>
  <c r="FV242" i="11"/>
  <c r="AK312" i="11"/>
  <c r="GO212" i="11"/>
  <c r="CD9" i="11"/>
  <c r="EJ322" i="11"/>
  <c r="BM278" i="11"/>
  <c r="GM38" i="11"/>
  <c r="DQ105" i="11"/>
  <c r="GL218" i="11"/>
  <c r="DG260" i="11"/>
  <c r="FW324" i="11"/>
  <c r="EL231" i="11"/>
  <c r="AL157" i="11"/>
  <c r="BM257" i="11"/>
  <c r="EK223" i="11"/>
  <c r="GA212" i="11"/>
  <c r="BG103" i="11"/>
  <c r="EO294" i="11"/>
  <c r="DI171" i="11"/>
  <c r="EJ113" i="11"/>
  <c r="FK61" i="11"/>
  <c r="BB286" i="11"/>
  <c r="DK266" i="11"/>
  <c r="EP95" i="11"/>
  <c r="EI132" i="11"/>
  <c r="CY291" i="11"/>
  <c r="GE73" i="11"/>
  <c r="BX118" i="11"/>
  <c r="ES30" i="11"/>
  <c r="DA342" i="11"/>
  <c r="CF122" i="11"/>
  <c r="CY220" i="11"/>
  <c r="DI285" i="11"/>
  <c r="DK292" i="11"/>
  <c r="EI56" i="11"/>
  <c r="FX234" i="11"/>
  <c r="GO186" i="11"/>
  <c r="GF85" i="11"/>
  <c r="EO116" i="11"/>
  <c r="BC114" i="11"/>
  <c r="CK131" i="11"/>
  <c r="DM91" i="11"/>
  <c r="BB293" i="11"/>
  <c r="CA114" i="11"/>
  <c r="DV294" i="11"/>
  <c r="GL99" i="11"/>
  <c r="EQ275" i="11"/>
  <c r="BB100" i="11"/>
  <c r="CN95" i="11"/>
  <c r="GN170" i="11"/>
  <c r="BJ58" i="11"/>
  <c r="HN47" i="11"/>
  <c r="GE330" i="11"/>
  <c r="GO166" i="11"/>
  <c r="EI155" i="11"/>
  <c r="CR31" i="11"/>
  <c r="CB348" i="11"/>
  <c r="BH281" i="11"/>
  <c r="GM139" i="11"/>
  <c r="GH290" i="11"/>
  <c r="CZ153" i="11"/>
  <c r="CC30" i="11"/>
  <c r="CH217" i="11"/>
  <c r="GH349" i="11"/>
  <c r="DB130" i="11"/>
  <c r="IG114" i="11"/>
  <c r="CY226" i="11"/>
  <c r="CS272" i="11"/>
  <c r="BH149" i="11"/>
  <c r="CE228" i="11"/>
  <c r="EK130" i="11"/>
  <c r="CR70" i="11"/>
  <c r="CT32" i="11"/>
  <c r="FQ219" i="11"/>
  <c r="BM274" i="11"/>
  <c r="FR101" i="11"/>
  <c r="GK325" i="11"/>
  <c r="BB205" i="11"/>
  <c r="CR214" i="11"/>
  <c r="GM235" i="11"/>
  <c r="BG163" i="11"/>
  <c r="BN193" i="11"/>
  <c r="CS329" i="11"/>
  <c r="BC144" i="11"/>
  <c r="EO274" i="11"/>
  <c r="GM93" i="11"/>
  <c r="GF9" i="11"/>
  <c r="GF336" i="11"/>
  <c r="BD295" i="11"/>
  <c r="BC83" i="11"/>
  <c r="HB82" i="11"/>
  <c r="BK284" i="11"/>
  <c r="GK306" i="11"/>
  <c r="CE197" i="11"/>
  <c r="CV46" i="11"/>
  <c r="CW87" i="11"/>
  <c r="BH134" i="11"/>
  <c r="ES220" i="11"/>
  <c r="DG156" i="11"/>
  <c r="DB156" i="11"/>
  <c r="BF35" i="11"/>
  <c r="FH225" i="11"/>
  <c r="GK137" i="11"/>
  <c r="CI33" i="11"/>
  <c r="GH223" i="11"/>
  <c r="FG150" i="11"/>
  <c r="IA119" i="11"/>
  <c r="GK238" i="11"/>
  <c r="CG129" i="11"/>
  <c r="BL349" i="11"/>
  <c r="CB335" i="11"/>
  <c r="EL96" i="11"/>
  <c r="CC272" i="11"/>
  <c r="GK293" i="11"/>
  <c r="EO313" i="11"/>
  <c r="GO32" i="11"/>
  <c r="CK159" i="11"/>
  <c r="BN296" i="11"/>
  <c r="FH287" i="11"/>
  <c r="CG34" i="11"/>
  <c r="EN250" i="11"/>
  <c r="GK111" i="11"/>
  <c r="CU277" i="11"/>
  <c r="CR11" i="11"/>
  <c r="GI165" i="11"/>
  <c r="DG346" i="11"/>
  <c r="GI320" i="11"/>
  <c r="AD172" i="11"/>
  <c r="CJ213" i="11"/>
  <c r="BJ225" i="11"/>
  <c r="BG348" i="11"/>
  <c r="CF211" i="11"/>
  <c r="ER34" i="11"/>
  <c r="CS65" i="11"/>
  <c r="CG252" i="11"/>
  <c r="DV219" i="11"/>
  <c r="BK230" i="11"/>
  <c r="ES169" i="11"/>
  <c r="GN341" i="11"/>
  <c r="FN128" i="11"/>
  <c r="CE147" i="11"/>
  <c r="CU41" i="11"/>
  <c r="IH139" i="11"/>
  <c r="IK242" i="11"/>
  <c r="GP160" i="11"/>
  <c r="BE77" i="11"/>
  <c r="GB171" i="11"/>
  <c r="FR342" i="11"/>
  <c r="GP70" i="11"/>
  <c r="EO318" i="11"/>
  <c r="BL249" i="11"/>
  <c r="DG246" i="11"/>
  <c r="GK55" i="11"/>
  <c r="CG71" i="11"/>
  <c r="EP297" i="11"/>
  <c r="BC196" i="11"/>
  <c r="GM198" i="11"/>
  <c r="CC203" i="11"/>
  <c r="DA301" i="11"/>
  <c r="CT143" i="11"/>
  <c r="EO204" i="11"/>
  <c r="BN95" i="11"/>
  <c r="FY186" i="11"/>
  <c r="GG43" i="11"/>
  <c r="BJ252" i="11"/>
  <c r="BE211" i="11"/>
  <c r="EJ30" i="11"/>
  <c r="DV200" i="11"/>
  <c r="GL38" i="11"/>
  <c r="CA118" i="11"/>
  <c r="BH194" i="11"/>
  <c r="GP155" i="11"/>
  <c r="CI301" i="11"/>
  <c r="AD156" i="11"/>
  <c r="DV343" i="11"/>
  <c r="BI196" i="11"/>
  <c r="FS46" i="11"/>
  <c r="GI73" i="11"/>
  <c r="DI339" i="11"/>
  <c r="CJ285" i="11"/>
  <c r="CG48" i="11"/>
  <c r="GM290" i="11"/>
  <c r="GH121" i="11"/>
  <c r="GC255" i="11"/>
  <c r="EO280" i="11"/>
  <c r="FG6" i="11"/>
  <c r="CQ181" i="11"/>
  <c r="GN192" i="11"/>
  <c r="IE154" i="11"/>
  <c r="GJ220" i="11"/>
  <c r="GC310" i="11"/>
  <c r="GP235" i="11"/>
  <c r="CF277" i="11"/>
  <c r="GP198" i="11"/>
  <c r="GK60" i="11"/>
  <c r="BJ49" i="11"/>
  <c r="GE125" i="11"/>
  <c r="GG84" i="11"/>
  <c r="FX308" i="11"/>
  <c r="FM56" i="11"/>
  <c r="EI173" i="11"/>
  <c r="DC8" i="11"/>
  <c r="CQ121" i="11"/>
  <c r="CK253" i="11"/>
  <c r="FQ240" i="11"/>
  <c r="CM156" i="11"/>
  <c r="FI47" i="11"/>
  <c r="GF167" i="11"/>
  <c r="CS119" i="11"/>
  <c r="CK196" i="11"/>
  <c r="FZ349" i="11"/>
  <c r="BI193" i="11"/>
  <c r="EN239" i="11"/>
  <c r="II51" i="11"/>
  <c r="EI133" i="11"/>
  <c r="EB89" i="11"/>
  <c r="CQ8" i="11"/>
  <c r="FR122" i="11"/>
  <c r="IB62" i="11"/>
  <c r="EP243" i="11"/>
  <c r="AD322" i="11"/>
  <c r="DV127" i="11"/>
  <c r="ER67" i="11"/>
  <c r="BI174" i="11"/>
  <c r="DV315" i="11"/>
  <c r="CK60" i="11"/>
  <c r="EI263" i="11"/>
  <c r="GN130" i="11"/>
  <c r="FR109" i="11"/>
  <c r="CA331" i="11"/>
  <c r="DI83" i="11"/>
  <c r="FO148" i="11"/>
  <c r="GH301" i="11"/>
  <c r="EK192" i="11"/>
  <c r="BE161" i="11"/>
  <c r="BG222" i="11"/>
  <c r="FH50" i="11"/>
  <c r="BL73" i="11"/>
  <c r="GL180" i="11"/>
  <c r="CO150" i="11"/>
  <c r="GM83" i="11"/>
  <c r="CM121" i="11"/>
  <c r="FH259" i="11"/>
  <c r="AD115" i="11"/>
  <c r="GO4" i="11"/>
  <c r="CG166" i="11"/>
  <c r="FV311" i="11"/>
  <c r="AD344" i="11"/>
  <c r="EJ289" i="11"/>
  <c r="FR6" i="11"/>
  <c r="CJ265" i="11"/>
  <c r="CK80" i="11"/>
  <c r="CP307" i="11"/>
  <c r="GI178" i="11"/>
  <c r="GI4" i="11"/>
  <c r="EI47" i="11"/>
  <c r="GM158" i="11"/>
  <c r="DK290" i="11"/>
  <c r="AD38" i="11"/>
  <c r="GE313" i="11"/>
  <c r="II49" i="11"/>
  <c r="GN252" i="11"/>
  <c r="BI89" i="11"/>
  <c r="BF276" i="11"/>
  <c r="DV40" i="11"/>
  <c r="GO47" i="11"/>
  <c r="DM343" i="11"/>
  <c r="BG351" i="11"/>
  <c r="GK191" i="11"/>
  <c r="BJ291" i="11"/>
  <c r="DV169" i="11"/>
  <c r="BC267" i="11"/>
  <c r="GP110" i="11"/>
  <c r="ER37" i="11"/>
  <c r="DV78" i="11"/>
  <c r="GK160" i="11"/>
  <c r="AD294" i="11"/>
  <c r="EP138" i="11"/>
  <c r="CE172" i="11"/>
  <c r="FR269" i="11"/>
  <c r="CF266" i="11"/>
  <c r="CW165" i="11"/>
  <c r="EL248" i="11"/>
  <c r="BL2" i="11"/>
  <c r="BF206" i="11"/>
  <c r="FR65" i="11"/>
  <c r="ES135" i="11"/>
  <c r="CV244" i="11"/>
  <c r="BN31" i="11"/>
  <c r="GN343" i="11"/>
  <c r="GL193" i="11"/>
  <c r="BB188" i="11"/>
  <c r="EM131" i="11"/>
  <c r="FX244" i="11"/>
  <c r="BL48" i="11"/>
  <c r="BE121" i="11"/>
  <c r="GJ350" i="11"/>
  <c r="CE222" i="11"/>
  <c r="DV265" i="11"/>
  <c r="GF289" i="11"/>
  <c r="DV334" i="11"/>
  <c r="CU101" i="11"/>
  <c r="EQ35" i="11"/>
  <c r="GP30" i="11"/>
  <c r="CT11" i="11"/>
  <c r="DA107" i="11"/>
  <c r="BF333" i="11"/>
  <c r="EJ278" i="11"/>
  <c r="CM39" i="11"/>
  <c r="ES84" i="11"/>
  <c r="EJ346" i="11"/>
  <c r="FP175" i="11"/>
  <c r="BN338" i="11"/>
  <c r="EQ42" i="11"/>
  <c r="ER311" i="11"/>
  <c r="GE146" i="11"/>
  <c r="CN219" i="11"/>
  <c r="GN61" i="11"/>
  <c r="EP350" i="11"/>
  <c r="FJ112" i="11"/>
  <c r="GG228" i="11"/>
  <c r="GH6" i="11"/>
  <c r="BF202" i="11"/>
  <c r="BM291" i="11"/>
  <c r="EP43" i="11"/>
  <c r="DY65" i="11"/>
  <c r="GP43" i="11"/>
  <c r="CH103" i="11"/>
  <c r="FR218" i="11"/>
  <c r="CI325" i="11"/>
  <c r="ES184" i="11"/>
  <c r="FH222" i="11"/>
  <c r="BE283" i="11"/>
  <c r="CK341" i="11"/>
  <c r="GP158" i="11"/>
  <c r="CE65" i="11"/>
  <c r="CP142" i="11"/>
  <c r="CA304" i="11"/>
  <c r="GO51" i="11"/>
  <c r="BD200" i="11"/>
  <c r="CS61" i="11"/>
  <c r="FM89" i="11"/>
  <c r="EE231" i="11"/>
  <c r="EP124" i="11"/>
  <c r="BI34" i="11"/>
  <c r="EK319" i="11"/>
  <c r="BG134" i="11"/>
  <c r="GL60" i="11"/>
  <c r="BG136" i="11"/>
  <c r="CU36" i="11"/>
  <c r="ES101" i="11"/>
  <c r="HB193" i="11"/>
  <c r="CM307" i="11"/>
  <c r="EL293" i="11"/>
  <c r="DL348" i="11"/>
  <c r="EK286" i="11"/>
  <c r="FZ148" i="11"/>
  <c r="BG288" i="11"/>
  <c r="GO253" i="11"/>
  <c r="BI35" i="11"/>
  <c r="EM155" i="11"/>
  <c r="EN221" i="11"/>
  <c r="CG345" i="11"/>
  <c r="GN338" i="11"/>
  <c r="CS34" i="11"/>
  <c r="BC118" i="11"/>
  <c r="EK164" i="11"/>
  <c r="CH253" i="11"/>
  <c r="CJ288" i="11"/>
  <c r="GM218" i="11"/>
  <c r="EN173" i="11"/>
  <c r="GK176" i="11"/>
  <c r="CC118" i="11"/>
  <c r="GH300" i="11"/>
  <c r="IB202" i="11"/>
  <c r="FJ160" i="11"/>
  <c r="GK110" i="11"/>
  <c r="FT197" i="11"/>
  <c r="GK169" i="11"/>
  <c r="FI158" i="11"/>
  <c r="GN137" i="11"/>
  <c r="FR166" i="11"/>
  <c r="EO174" i="11"/>
  <c r="BH101" i="11"/>
  <c r="BG230" i="11"/>
  <c r="FX119" i="11"/>
  <c r="GE99" i="11"/>
  <c r="CU144" i="11"/>
  <c r="FY246" i="11"/>
  <c r="FS256" i="11"/>
  <c r="CF245" i="11"/>
  <c r="EQ125" i="11"/>
  <c r="CA87" i="11"/>
  <c r="BD112" i="11"/>
  <c r="BW281" i="11"/>
  <c r="CZ221" i="11"/>
  <c r="BC201" i="11"/>
  <c r="GP266" i="11"/>
  <c r="DC118" i="11"/>
  <c r="DO345" i="11"/>
  <c r="EM308" i="11"/>
  <c r="EP306" i="11"/>
  <c r="CJ224" i="11"/>
  <c r="FQ64" i="11"/>
  <c r="ES150" i="11"/>
  <c r="GL117" i="11"/>
  <c r="CF70" i="11"/>
  <c r="FV166" i="11"/>
  <c r="DP234" i="11"/>
  <c r="CF219" i="11"/>
  <c r="EK3" i="11"/>
  <c r="BI116" i="11"/>
  <c r="EN187" i="11"/>
  <c r="BH185" i="11"/>
  <c r="CI247" i="11"/>
  <c r="CR28" i="11"/>
  <c r="CS258" i="11"/>
  <c r="CA38" i="11"/>
  <c r="EN42" i="11"/>
  <c r="GP251" i="11"/>
  <c r="CJ256" i="11"/>
  <c r="BV339" i="11"/>
  <c r="DI40" i="11"/>
  <c r="GP104" i="11"/>
  <c r="GO104" i="11"/>
  <c r="GJ198" i="11"/>
  <c r="AE43" i="11"/>
  <c r="DN228" i="11"/>
  <c r="CH27" i="11"/>
  <c r="EK257" i="11"/>
  <c r="FZ128" i="11"/>
  <c r="DG105" i="11"/>
  <c r="CF256" i="11"/>
  <c r="DL135" i="11"/>
  <c r="GF254" i="11"/>
  <c r="BD41" i="11"/>
  <c r="CJ63" i="11"/>
  <c r="FR30" i="11"/>
  <c r="GI75" i="11"/>
  <c r="EO291" i="11"/>
  <c r="BR127" i="11"/>
  <c r="FX291" i="11"/>
  <c r="FX347" i="11"/>
  <c r="DQ286" i="11"/>
  <c r="GK183" i="11"/>
  <c r="GI300" i="11"/>
  <c r="CY254" i="11"/>
  <c r="CV124" i="11"/>
  <c r="GG270" i="11"/>
  <c r="GH252" i="11"/>
  <c r="FO187" i="11"/>
  <c r="BH68" i="11"/>
  <c r="BH91" i="11"/>
  <c r="FT78" i="11"/>
  <c r="GO93" i="11"/>
  <c r="BC142" i="11"/>
  <c r="DD42" i="11"/>
  <c r="GG72" i="11"/>
  <c r="FV49" i="11"/>
  <c r="BD104" i="11"/>
  <c r="CK185" i="11"/>
  <c r="EK191" i="11"/>
  <c r="BO281" i="11"/>
  <c r="BX123" i="11"/>
  <c r="EK256" i="11"/>
  <c r="IJ178" i="11"/>
  <c r="GN103" i="11"/>
  <c r="DM332" i="11"/>
  <c r="EP75" i="11"/>
  <c r="CH187" i="11"/>
  <c r="EK43" i="11"/>
  <c r="CH149" i="11"/>
  <c r="IH67" i="11"/>
  <c r="CJ237" i="11"/>
  <c r="CI182" i="11"/>
  <c r="ES55" i="11"/>
  <c r="AJ145" i="11"/>
  <c r="EN160" i="11"/>
  <c r="GH270" i="11"/>
  <c r="EM219" i="11"/>
  <c r="BG135" i="11"/>
  <c r="EP246" i="11"/>
  <c r="AD112" i="11"/>
  <c r="GF64" i="11"/>
  <c r="BC58" i="11"/>
  <c r="BP268" i="11"/>
  <c r="DC101" i="11"/>
  <c r="CK262" i="11"/>
  <c r="FX52" i="11"/>
  <c r="BC68" i="11"/>
  <c r="DA291" i="11"/>
  <c r="EN83" i="11"/>
  <c r="CI211" i="11"/>
  <c r="DV123" i="11"/>
  <c r="AF166" i="11"/>
  <c r="AO140" i="11"/>
  <c r="EO81" i="11"/>
  <c r="CT79" i="11"/>
  <c r="CA186" i="11"/>
  <c r="BX261" i="11"/>
  <c r="FR8" i="11"/>
  <c r="FZ283" i="11"/>
  <c r="ES281" i="11"/>
  <c r="EM121" i="11"/>
  <c r="EI273" i="11"/>
  <c r="CE235" i="11"/>
  <c r="FW155" i="11"/>
  <c r="EP182" i="11"/>
  <c r="EN227" i="11"/>
  <c r="GC244" i="11"/>
  <c r="GG6" i="11"/>
  <c r="EM146" i="11"/>
  <c r="GJ8" i="11"/>
  <c r="EM100" i="11"/>
  <c r="CN278" i="11"/>
  <c r="ER115" i="11"/>
  <c r="GG54" i="11"/>
  <c r="AN280" i="11"/>
  <c r="CM190" i="11"/>
  <c r="EI232" i="11"/>
  <c r="FN274" i="11"/>
  <c r="BN265" i="11"/>
  <c r="DM321" i="11"/>
  <c r="CN140" i="11"/>
  <c r="CH76" i="11"/>
  <c r="BL341" i="11"/>
  <c r="GC114" i="11"/>
  <c r="DQ228" i="11"/>
  <c r="CN9" i="11"/>
  <c r="GG183" i="11"/>
  <c r="EJ31" i="11"/>
  <c r="DG297" i="11"/>
  <c r="EL184" i="11"/>
  <c r="CD195" i="11"/>
  <c r="EK50" i="11"/>
  <c r="CD62" i="11"/>
  <c r="CP131" i="11"/>
  <c r="CA134" i="11"/>
  <c r="DA351" i="11"/>
  <c r="CE343" i="11"/>
  <c r="DR156" i="11"/>
  <c r="DQ99" i="11"/>
  <c r="CD248" i="11"/>
  <c r="BT55" i="11"/>
  <c r="BB189" i="11"/>
  <c r="CI41" i="11"/>
  <c r="CY133" i="11"/>
  <c r="BK190" i="11"/>
  <c r="EQ307" i="11"/>
  <c r="GH78" i="11"/>
  <c r="BH198" i="11"/>
  <c r="CF188" i="11"/>
  <c r="EK105" i="11"/>
  <c r="FZ77" i="11"/>
  <c r="IG87" i="11"/>
  <c r="CJ180" i="11"/>
  <c r="BI226" i="11"/>
  <c r="DH341" i="11"/>
  <c r="BT192" i="11"/>
  <c r="EK160" i="11"/>
  <c r="FZ256" i="11"/>
  <c r="EP351" i="11"/>
  <c r="CB135" i="11"/>
  <c r="BS122" i="11"/>
  <c r="GJ253" i="11"/>
  <c r="EL237" i="11"/>
  <c r="DD97" i="11"/>
  <c r="GC306" i="11"/>
  <c r="EM305" i="11"/>
  <c r="DT302" i="11"/>
  <c r="EN177" i="11"/>
  <c r="ER101" i="11"/>
  <c r="CD314" i="11"/>
  <c r="FS269" i="11"/>
  <c r="GL177" i="11"/>
  <c r="GA322" i="11"/>
  <c r="EN319" i="11"/>
  <c r="CJ42" i="11"/>
  <c r="EJ209" i="11"/>
  <c r="FY213" i="11"/>
  <c r="GE129" i="11"/>
  <c r="EL81" i="11"/>
  <c r="DK111" i="11"/>
  <c r="ER321" i="11"/>
  <c r="CC255" i="11"/>
  <c r="EJ253" i="11"/>
  <c r="CI318" i="11"/>
  <c r="GE52" i="11"/>
  <c r="CA177" i="11"/>
  <c r="BS267" i="11"/>
  <c r="CF80" i="11"/>
  <c r="GJ197" i="11"/>
  <c r="FR58" i="11"/>
  <c r="EL250" i="11"/>
  <c r="AN210" i="11"/>
  <c r="EM140" i="11"/>
  <c r="DC300" i="11"/>
  <c r="GL256" i="11"/>
  <c r="FZ199" i="11"/>
  <c r="DJ33" i="11"/>
  <c r="EN294" i="11"/>
  <c r="GL181" i="11"/>
  <c r="DA275" i="11"/>
  <c r="ER342" i="11"/>
  <c r="DE42" i="11"/>
  <c r="BQ54" i="11"/>
  <c r="DH9" i="11"/>
  <c r="GJ67" i="11"/>
  <c r="EI260" i="11"/>
  <c r="DB313" i="11"/>
  <c r="CK32" i="11"/>
  <c r="GF146" i="11"/>
  <c r="CY170" i="11"/>
  <c r="FS246" i="11"/>
  <c r="DE142" i="11"/>
  <c r="FV312" i="11"/>
  <c r="BF62" i="11"/>
  <c r="CG29" i="11"/>
  <c r="BU35" i="11"/>
  <c r="FR121" i="11"/>
  <c r="CO157" i="11"/>
  <c r="AD184" i="11"/>
  <c r="CH306" i="11"/>
  <c r="CC176" i="11"/>
  <c r="FG143" i="11"/>
  <c r="BK321" i="11"/>
  <c r="CC39" i="11"/>
  <c r="GP336" i="11"/>
  <c r="GO113" i="11"/>
  <c r="CB308" i="11"/>
  <c r="DS321" i="11"/>
  <c r="FN35" i="11"/>
  <c r="FV185" i="11"/>
  <c r="EM292" i="11"/>
  <c r="BX331" i="11"/>
  <c r="BI65" i="11"/>
  <c r="ES310" i="11"/>
  <c r="AD280" i="11"/>
  <c r="FW285" i="11"/>
  <c r="DB175" i="11"/>
  <c r="EQ27" i="11"/>
  <c r="AG319" i="11"/>
  <c r="CJ339" i="11"/>
  <c r="CA314" i="11"/>
  <c r="CG97" i="11"/>
  <c r="FW199" i="11"/>
  <c r="FV243" i="11"/>
  <c r="GH206" i="11"/>
  <c r="FU179" i="11"/>
  <c r="CJ50" i="11"/>
  <c r="FZ152" i="11"/>
  <c r="GO110" i="11"/>
  <c r="BE197" i="11"/>
  <c r="CU158" i="11"/>
  <c r="EL173" i="11"/>
  <c r="GF41" i="11"/>
  <c r="FK242" i="11"/>
  <c r="BM37" i="11"/>
  <c r="DV338" i="11"/>
  <c r="EM112" i="11"/>
  <c r="EN167" i="11"/>
  <c r="CI304" i="11"/>
  <c r="BS192" i="11"/>
  <c r="GI57" i="11"/>
  <c r="BN179" i="11"/>
  <c r="EJ287" i="11"/>
  <c r="CF63" i="11"/>
  <c r="CE341" i="11"/>
  <c r="GL142" i="11"/>
  <c r="GG262" i="11"/>
  <c r="DO273" i="11"/>
  <c r="DN168" i="11"/>
  <c r="HN31" i="11"/>
  <c r="DR301" i="11"/>
  <c r="FT321" i="11"/>
  <c r="CK347" i="11"/>
  <c r="FY72" i="11"/>
  <c r="FR56" i="11"/>
  <c r="BK9" i="11"/>
  <c r="GO324" i="11"/>
  <c r="CC278" i="11"/>
  <c r="DO253" i="11"/>
  <c r="DF320" i="11"/>
  <c r="BC167" i="11"/>
  <c r="GM194" i="11"/>
  <c r="GP347" i="11"/>
  <c r="BM277" i="11"/>
  <c r="CD175" i="11"/>
  <c r="BE325" i="11"/>
  <c r="GF332" i="11"/>
  <c r="BM34" i="11"/>
  <c r="BB146" i="11"/>
  <c r="GM111" i="11"/>
  <c r="CZ234" i="11"/>
  <c r="AD206" i="11"/>
  <c r="CH339" i="11"/>
  <c r="ER136" i="11"/>
  <c r="CA99" i="11"/>
  <c r="HN282" i="11"/>
  <c r="BG58" i="11"/>
  <c r="DK337" i="11"/>
  <c r="EO46" i="11"/>
  <c r="FJ157" i="11"/>
  <c r="BW77" i="11"/>
  <c r="CG5" i="11"/>
  <c r="BP54" i="11"/>
  <c r="GG112" i="11"/>
  <c r="BG85" i="11"/>
  <c r="DH50" i="11"/>
  <c r="EP189" i="11"/>
  <c r="GE348" i="11"/>
  <c r="BG96" i="11"/>
  <c r="FV284" i="11"/>
  <c r="AK283" i="11"/>
  <c r="CM46" i="11"/>
  <c r="DV3" i="11"/>
  <c r="GB345" i="11"/>
  <c r="FY320" i="11"/>
  <c r="GM76" i="11"/>
  <c r="GH181" i="11"/>
  <c r="CG141" i="11"/>
  <c r="EI60" i="11"/>
  <c r="CF236" i="11"/>
  <c r="GA246" i="11"/>
  <c r="CJ143" i="11"/>
  <c r="HN266" i="11"/>
  <c r="CA235" i="11"/>
  <c r="EO250" i="11"/>
  <c r="GB329" i="11"/>
  <c r="EN47" i="11"/>
  <c r="CM153" i="11"/>
  <c r="EK350" i="11"/>
  <c r="BK238" i="11"/>
  <c r="CD156" i="11"/>
  <c r="DH73" i="11"/>
  <c r="CE90" i="11"/>
  <c r="DR135" i="11"/>
  <c r="GL253" i="11"/>
  <c r="DD184" i="11"/>
  <c r="FR100" i="11"/>
  <c r="DC227" i="11"/>
  <c r="EP265" i="11"/>
  <c r="GH232" i="11"/>
  <c r="DC186" i="11"/>
  <c r="DV73" i="11"/>
  <c r="DK179" i="11"/>
  <c r="EK226" i="11"/>
  <c r="FG68" i="11"/>
  <c r="BI220" i="11"/>
  <c r="CS117" i="11"/>
  <c r="GJ68" i="11"/>
  <c r="BI255" i="11"/>
  <c r="CU327" i="11"/>
  <c r="EI234" i="11"/>
  <c r="BN292" i="11"/>
  <c r="GP241" i="11"/>
  <c r="FP234" i="11"/>
  <c r="GN216" i="11"/>
  <c r="GJ135" i="11"/>
  <c r="AD155" i="11"/>
  <c r="BU170" i="11"/>
  <c r="DE253" i="11"/>
  <c r="EO303" i="11"/>
  <c r="CY238" i="11"/>
  <c r="EQ245" i="11"/>
  <c r="BO211" i="11"/>
  <c r="CY101" i="11"/>
  <c r="GE208" i="11"/>
  <c r="CE254" i="11"/>
  <c r="CB336" i="11"/>
  <c r="CB30" i="11"/>
  <c r="GB215" i="11"/>
  <c r="DR206" i="11"/>
  <c r="CB111" i="11"/>
  <c r="BI325" i="11"/>
  <c r="GK206" i="11"/>
  <c r="EO320" i="11"/>
  <c r="EJ177" i="11"/>
  <c r="GE64" i="11"/>
  <c r="BL301" i="11"/>
  <c r="FR164" i="11"/>
  <c r="CH221" i="11"/>
  <c r="DV132" i="11"/>
  <c r="FS175" i="11"/>
  <c r="DE55" i="11"/>
  <c r="DO259" i="11"/>
  <c r="GA268" i="11"/>
  <c r="DV206" i="11"/>
  <c r="CZ154" i="11"/>
  <c r="CK240" i="11"/>
  <c r="EM234" i="11"/>
  <c r="GK245" i="11"/>
  <c r="FM39" i="11"/>
  <c r="BN175" i="11"/>
  <c r="DF351" i="11"/>
  <c r="DB48" i="11"/>
  <c r="AN70" i="11"/>
  <c r="GJ300" i="11"/>
  <c r="DM347" i="11"/>
  <c r="GK101" i="11"/>
  <c r="EP63" i="11"/>
  <c r="FX166" i="11"/>
  <c r="CA160" i="11"/>
  <c r="FO196" i="11"/>
  <c r="CM180" i="11"/>
  <c r="BK151" i="11"/>
  <c r="CH114" i="11"/>
  <c r="FX273" i="11"/>
  <c r="DV166" i="11"/>
  <c r="CE49" i="11"/>
  <c r="FR37" i="11"/>
  <c r="FU278" i="11"/>
  <c r="GL214" i="11"/>
  <c r="CB236" i="11"/>
  <c r="EQ36" i="11"/>
  <c r="GF219" i="11"/>
  <c r="FV341" i="11"/>
  <c r="FU198" i="11"/>
  <c r="AG165" i="11"/>
  <c r="CJ348" i="11"/>
  <c r="FM241" i="11"/>
  <c r="CH258" i="11"/>
  <c r="EQ163" i="11"/>
  <c r="AO94" i="11"/>
  <c r="CJ258" i="11"/>
  <c r="DO189" i="11"/>
  <c r="DL330" i="11"/>
  <c r="FN202" i="11"/>
  <c r="DH142" i="11"/>
  <c r="HN59" i="11"/>
  <c r="EP89" i="11"/>
  <c r="BE127" i="11"/>
  <c r="BE191" i="11"/>
  <c r="EI179" i="11"/>
  <c r="BI127" i="11"/>
  <c r="ES290" i="11"/>
  <c r="GN74" i="11"/>
  <c r="EL79" i="11"/>
  <c r="BR192" i="11"/>
  <c r="CK183" i="11"/>
  <c r="GP268" i="11"/>
  <c r="FT172" i="11"/>
  <c r="FR39" i="11"/>
  <c r="DU227" i="11"/>
  <c r="CK99" i="11"/>
  <c r="GJ177" i="11"/>
  <c r="DF120" i="11"/>
  <c r="BT306" i="11"/>
  <c r="BK197" i="11"/>
  <c r="DC189" i="11"/>
  <c r="FY322" i="11"/>
  <c r="BV179" i="11"/>
  <c r="EL43" i="11"/>
  <c r="DP289" i="11"/>
  <c r="BB85" i="11"/>
  <c r="ES263" i="11"/>
  <c r="DC239" i="11"/>
  <c r="EN152" i="11"/>
  <c r="DU113" i="11"/>
  <c r="DD350" i="11"/>
  <c r="BO4" i="11"/>
  <c r="AE280" i="11"/>
  <c r="CD89" i="11"/>
  <c r="DO54" i="11"/>
  <c r="GF129" i="11"/>
  <c r="EJ224" i="11"/>
  <c r="DD294" i="11"/>
  <c r="DT48" i="11"/>
  <c r="FS59" i="11"/>
  <c r="FT161" i="11"/>
  <c r="DT175" i="11"/>
  <c r="DG197" i="11"/>
  <c r="CY282" i="11"/>
  <c r="EP123" i="11"/>
  <c r="CK62" i="11"/>
  <c r="DF34" i="11"/>
  <c r="BY168" i="11"/>
  <c r="CM86" i="11"/>
  <c r="EI344" i="11"/>
  <c r="BN73" i="11"/>
  <c r="EM207" i="11"/>
  <c r="FW90" i="11"/>
  <c r="GB196" i="11"/>
  <c r="BN93" i="11"/>
  <c r="DR150" i="11"/>
  <c r="BN190" i="11"/>
  <c r="DB318" i="11"/>
  <c r="CB53" i="11"/>
  <c r="FF180" i="11"/>
  <c r="CD5" i="11"/>
  <c r="DK152" i="11"/>
  <c r="GB322" i="11"/>
  <c r="CH241" i="11"/>
  <c r="FY300" i="11"/>
  <c r="DD305" i="11"/>
  <c r="GJ152" i="11"/>
  <c r="GK71" i="11"/>
  <c r="CC34" i="11"/>
  <c r="GF315" i="11"/>
  <c r="FW317" i="11"/>
  <c r="AE253" i="11"/>
  <c r="FR216" i="11"/>
  <c r="GG188" i="11"/>
  <c r="GG78" i="11"/>
  <c r="GC351" i="11"/>
  <c r="HN162" i="11"/>
  <c r="FT287" i="11"/>
  <c r="FW115" i="11"/>
  <c r="CE284" i="11"/>
  <c r="EM107" i="11"/>
  <c r="DH319" i="11"/>
  <c r="DG220" i="11"/>
  <c r="FU324" i="11"/>
  <c r="EI89" i="11"/>
  <c r="BW261" i="11"/>
  <c r="GJ254" i="11"/>
  <c r="CE193" i="11"/>
  <c r="FZ192" i="11"/>
  <c r="GO92" i="11"/>
  <c r="CV6" i="11"/>
  <c r="FH115" i="11"/>
  <c r="BY67" i="11"/>
  <c r="DE239" i="11"/>
  <c r="CA83" i="11"/>
  <c r="CY11" i="11"/>
  <c r="DE214" i="11"/>
  <c r="DE173" i="11"/>
  <c r="GN212" i="11"/>
  <c r="DD306" i="11"/>
  <c r="BG31" i="11"/>
  <c r="GN309" i="11"/>
  <c r="DQ247" i="11"/>
  <c r="DD81" i="11"/>
  <c r="DH69" i="11"/>
  <c r="GP230" i="11"/>
  <c r="BN287" i="11"/>
  <c r="CD85" i="11"/>
  <c r="DA234" i="11"/>
  <c r="BB122" i="11"/>
  <c r="DE127" i="11"/>
  <c r="AD159" i="11"/>
  <c r="GG31" i="11"/>
  <c r="GB10" i="11"/>
  <c r="GA230" i="11"/>
  <c r="CD65" i="11"/>
  <c r="DI112" i="11"/>
  <c r="AN154" i="11"/>
  <c r="FW141" i="11"/>
  <c r="DF190" i="11"/>
  <c r="BO329" i="11"/>
  <c r="IG155" i="11"/>
  <c r="ER90" i="11"/>
  <c r="GP271" i="11"/>
  <c r="AL334" i="11"/>
  <c r="DU252" i="11"/>
  <c r="HN340" i="11"/>
  <c r="DC3" i="11"/>
  <c r="FU224" i="11"/>
  <c r="CJ289" i="11"/>
  <c r="DH191" i="11"/>
  <c r="DE39" i="11"/>
  <c r="DE157" i="11"/>
  <c r="DI226" i="11"/>
  <c r="DE209" i="11"/>
  <c r="BD243" i="11"/>
  <c r="GN289" i="11"/>
  <c r="CA161" i="11"/>
  <c r="BP178" i="11"/>
  <c r="DV278" i="11"/>
  <c r="CH220" i="11"/>
  <c r="FT249" i="11"/>
  <c r="FV184" i="11"/>
  <c r="BO324" i="11"/>
  <c r="DR292" i="11"/>
  <c r="CY142" i="11"/>
  <c r="AO262" i="11"/>
  <c r="DF135" i="11"/>
  <c r="DK198" i="11"/>
  <c r="GE228" i="11"/>
  <c r="CH282" i="11"/>
  <c r="DE151" i="11"/>
  <c r="CK215" i="11"/>
  <c r="FU162" i="11"/>
  <c r="DM226" i="11"/>
  <c r="CG302" i="11"/>
  <c r="BI88" i="11"/>
  <c r="BN146" i="11"/>
  <c r="DP275" i="11"/>
  <c r="GJ143" i="11"/>
  <c r="FW28" i="11"/>
  <c r="DL224" i="11"/>
  <c r="DT4" i="11"/>
  <c r="CF253" i="11"/>
  <c r="FY203" i="11"/>
  <c r="DC192" i="11"/>
  <c r="DD259" i="11"/>
  <c r="ES318" i="11"/>
  <c r="DH11" i="11"/>
  <c r="DM138" i="11"/>
  <c r="CK337" i="11"/>
  <c r="DR43" i="11"/>
  <c r="EJ83" i="11"/>
  <c r="BN291" i="11"/>
  <c r="FT342" i="11"/>
  <c r="DQ5" i="11"/>
  <c r="DC4" i="11"/>
  <c r="CY307" i="11"/>
  <c r="EP154" i="11"/>
  <c r="ER63" i="11"/>
  <c r="AD220" i="11"/>
  <c r="CC328" i="11"/>
  <c r="GH227" i="11"/>
  <c r="CV174" i="11"/>
  <c r="BB42" i="11"/>
  <c r="BS201" i="11"/>
  <c r="DH323" i="11"/>
  <c r="FW170" i="11"/>
  <c r="CS43" i="11"/>
  <c r="DG103" i="11"/>
  <c r="GJ190" i="11"/>
  <c r="CA255" i="11"/>
  <c r="EK184" i="11"/>
  <c r="DL196" i="11"/>
  <c r="DL215" i="11"/>
  <c r="AJ317" i="11"/>
  <c r="GK255" i="11"/>
  <c r="CO139" i="11"/>
  <c r="DC64" i="11"/>
  <c r="CG46" i="11"/>
  <c r="DT285" i="11"/>
  <c r="BN349" i="11"/>
  <c r="FU72" i="11"/>
  <c r="CE121" i="11"/>
  <c r="GP57" i="11"/>
  <c r="FN135" i="11"/>
  <c r="CE206" i="11"/>
  <c r="AI207" i="11"/>
  <c r="BN126" i="11"/>
  <c r="DT177" i="11"/>
  <c r="DH350" i="11"/>
  <c r="EN327" i="11"/>
  <c r="BN276" i="11"/>
  <c r="EN146" i="11"/>
  <c r="CY122" i="11"/>
  <c r="CD206" i="11"/>
  <c r="FT274" i="11"/>
  <c r="AL112" i="11"/>
  <c r="GB209" i="11"/>
  <c r="BR170" i="11"/>
  <c r="GH271" i="11"/>
  <c r="EQ263" i="11"/>
  <c r="CI84" i="11"/>
  <c r="GG179" i="11"/>
  <c r="ES252" i="11"/>
  <c r="EJ156" i="11"/>
  <c r="CW307" i="11"/>
  <c r="BE128" i="11"/>
  <c r="EO176" i="11"/>
  <c r="CY232" i="11"/>
  <c r="CI201" i="11"/>
  <c r="HB61" i="11"/>
  <c r="EJ103" i="11"/>
  <c r="BM196" i="11"/>
  <c r="EN54" i="11"/>
  <c r="CS289" i="11"/>
  <c r="BG88" i="11"/>
  <c r="BI343" i="11"/>
  <c r="CM219" i="11"/>
  <c r="BG220" i="11"/>
  <c r="FZ241" i="11"/>
  <c r="EM202" i="11"/>
  <c r="BK121" i="11"/>
  <c r="BM331" i="11"/>
  <c r="GO128" i="11"/>
  <c r="GG130" i="11"/>
  <c r="BK227" i="11"/>
  <c r="CT212" i="11"/>
  <c r="GN336" i="11"/>
  <c r="DV172" i="11"/>
  <c r="FN143" i="11"/>
  <c r="CC151" i="11"/>
  <c r="BN185" i="11"/>
  <c r="CF50" i="11"/>
  <c r="FP209" i="11"/>
  <c r="GI29" i="11"/>
  <c r="BE220" i="11"/>
  <c r="EI41" i="11"/>
  <c r="EO342" i="11"/>
  <c r="AD260" i="11"/>
  <c r="FQ8" i="11"/>
  <c r="EQ146" i="11"/>
  <c r="FK80" i="11"/>
  <c r="CJ45" i="11"/>
  <c r="GI199" i="11"/>
  <c r="CI246" i="11"/>
  <c r="CF232" i="11"/>
  <c r="BC116" i="11"/>
  <c r="GP111" i="11"/>
  <c r="EN196" i="11"/>
  <c r="BJ344" i="11"/>
  <c r="CB243" i="11"/>
  <c r="EQ140" i="11"/>
  <c r="CQ235" i="11"/>
  <c r="EQ29" i="11"/>
  <c r="FU235" i="11"/>
  <c r="BK116" i="11"/>
  <c r="BE345" i="11"/>
  <c r="EJ179" i="11"/>
  <c r="GI116" i="11"/>
  <c r="GF283" i="11"/>
  <c r="GG118" i="11"/>
  <c r="CP76" i="11"/>
  <c r="CR162" i="11"/>
  <c r="ER74" i="11"/>
  <c r="BL240" i="11"/>
  <c r="BF309" i="11"/>
  <c r="FP106" i="11"/>
  <c r="BN57" i="11"/>
  <c r="CW36" i="11"/>
  <c r="DC161" i="11"/>
  <c r="GM65" i="11"/>
  <c r="EO347" i="11"/>
  <c r="GE292" i="11"/>
  <c r="BM33" i="11"/>
  <c r="CY68" i="11"/>
  <c r="GN275" i="11"/>
  <c r="BG167" i="11"/>
  <c r="GN274" i="11"/>
  <c r="CP156" i="11"/>
  <c r="CT78" i="11"/>
  <c r="EM255" i="11"/>
  <c r="EM224" i="11"/>
  <c r="GP200" i="11"/>
  <c r="GE216" i="11"/>
  <c r="CA71" i="11"/>
  <c r="ES347" i="11"/>
  <c r="CO190" i="11"/>
  <c r="BE38" i="11"/>
  <c r="GF345" i="11"/>
  <c r="CD223" i="11"/>
  <c r="BB133" i="11"/>
  <c r="CG191" i="11"/>
  <c r="FS212" i="11"/>
  <c r="BM272" i="11"/>
  <c r="GG175" i="11"/>
  <c r="EP228" i="11"/>
  <c r="EL3" i="11"/>
  <c r="EM158" i="11"/>
  <c r="EM79" i="11"/>
  <c r="CW45" i="11"/>
  <c r="CP5" i="11"/>
  <c r="GA229" i="11"/>
  <c r="GH222" i="11"/>
  <c r="CR127" i="11"/>
  <c r="BC120" i="11"/>
  <c r="GJ272" i="11"/>
  <c r="BF53" i="11"/>
  <c r="GL239" i="11"/>
  <c r="EJ268" i="11"/>
  <c r="GO334" i="11"/>
  <c r="BB264" i="11"/>
  <c r="GI187" i="11"/>
  <c r="CR305" i="11"/>
  <c r="CC186" i="11"/>
  <c r="EO328" i="11"/>
  <c r="FT29" i="11"/>
  <c r="GG231" i="11"/>
  <c r="GE43" i="11"/>
  <c r="CN28" i="11"/>
  <c r="GK236" i="11"/>
  <c r="BD297" i="11"/>
  <c r="FS136" i="11"/>
  <c r="AD34" i="11"/>
  <c r="BD233" i="11"/>
  <c r="EM331" i="11"/>
  <c r="BH254" i="11"/>
  <c r="CF57" i="11"/>
  <c r="CP351" i="11"/>
  <c r="CV159" i="11"/>
  <c r="CT163" i="11"/>
  <c r="DF179" i="11"/>
  <c r="BI278" i="11"/>
  <c r="CD185" i="11"/>
  <c r="BD127" i="11"/>
  <c r="CC59" i="11"/>
  <c r="FN233" i="11"/>
  <c r="CO47" i="11"/>
  <c r="EK262" i="11"/>
  <c r="GL50" i="11"/>
  <c r="EI44" i="11"/>
  <c r="ER309" i="11"/>
  <c r="BE46" i="11"/>
  <c r="ER225" i="11"/>
  <c r="ES182" i="11"/>
  <c r="BD242" i="11"/>
  <c r="FQ334" i="11"/>
  <c r="CH277" i="11"/>
  <c r="EI239" i="11"/>
  <c r="ES70" i="11"/>
  <c r="EJ94" i="11"/>
  <c r="GJ262" i="11"/>
  <c r="EO59" i="11"/>
  <c r="GO170" i="11"/>
  <c r="DF304" i="11"/>
  <c r="CW190" i="11"/>
  <c r="BC276" i="11"/>
  <c r="BB245" i="11"/>
  <c r="GN230" i="11"/>
  <c r="EP323" i="11"/>
  <c r="CF220" i="11"/>
  <c r="ED194" i="11"/>
  <c r="GE309" i="11"/>
  <c r="FV189" i="11"/>
  <c r="GK345" i="11"/>
  <c r="EN226" i="11"/>
  <c r="DJ28" i="11"/>
  <c r="BD342" i="11"/>
  <c r="CV79" i="11"/>
  <c r="BK87" i="11"/>
  <c r="CF335" i="11"/>
  <c r="CD173" i="11"/>
  <c r="BJ146" i="11"/>
  <c r="GH264" i="11"/>
  <c r="EM186" i="11"/>
  <c r="CZ301" i="11"/>
  <c r="CD255" i="11"/>
  <c r="GJ252" i="11"/>
  <c r="CC273" i="11"/>
  <c r="EN316" i="11"/>
  <c r="CH87" i="11"/>
  <c r="CO305" i="11"/>
  <c r="GH190" i="11"/>
  <c r="BK128" i="11"/>
  <c r="GJ271" i="11"/>
  <c r="GP31" i="11"/>
  <c r="FS314" i="11"/>
  <c r="CP281" i="11"/>
  <c r="CJ226" i="11"/>
  <c r="CO182" i="11"/>
  <c r="EI301" i="11"/>
  <c r="FW180" i="11"/>
  <c r="EI227" i="11"/>
  <c r="ES329" i="11"/>
  <c r="BM174" i="11"/>
  <c r="HN175" i="11"/>
  <c r="EL316" i="11"/>
  <c r="CB174" i="11"/>
  <c r="BI159" i="11"/>
  <c r="IH73" i="11"/>
  <c r="AD255" i="11"/>
  <c r="CC329" i="11"/>
  <c r="GE244" i="11"/>
  <c r="BC50" i="11"/>
  <c r="GK333" i="11"/>
  <c r="BK55" i="11"/>
  <c r="GH129" i="11"/>
  <c r="CR75" i="11"/>
  <c r="GH141" i="11"/>
  <c r="CI134" i="11"/>
  <c r="CS235" i="11"/>
  <c r="GL198" i="11"/>
  <c r="EJ196" i="11"/>
  <c r="BJ319" i="11"/>
  <c r="CR298" i="11"/>
  <c r="CR48" i="11"/>
  <c r="DJ123" i="11"/>
  <c r="CG65" i="11"/>
  <c r="AD187" i="11"/>
  <c r="BJ320" i="11"/>
  <c r="GH152" i="11"/>
  <c r="GK53" i="11"/>
  <c r="DB234" i="11"/>
  <c r="GJ35" i="11"/>
  <c r="EK290" i="11"/>
  <c r="BE89" i="11"/>
  <c r="AD175" i="11"/>
  <c r="EM332" i="11"/>
  <c r="DV303" i="11"/>
  <c r="BI2" i="11"/>
  <c r="BB297" i="11"/>
  <c r="CJ81" i="11"/>
  <c r="GJ289" i="11"/>
  <c r="CE140" i="11"/>
  <c r="DD200" i="11"/>
  <c r="BJ126" i="11"/>
  <c r="BN288" i="11"/>
  <c r="IE172" i="11"/>
  <c r="DE307" i="11"/>
  <c r="BI136" i="11"/>
  <c r="ES343" i="11"/>
  <c r="GH156" i="11"/>
  <c r="CP212" i="11"/>
  <c r="DD194" i="11"/>
  <c r="CM275" i="11"/>
  <c r="GA200" i="11"/>
  <c r="CT177" i="11"/>
  <c r="BN308" i="11"/>
  <c r="EN263" i="11"/>
  <c r="BE133" i="11"/>
  <c r="GF187" i="11"/>
  <c r="BD58" i="11"/>
  <c r="CT285" i="11"/>
  <c r="GM135" i="11"/>
  <c r="EI147" i="11"/>
  <c r="GG243" i="11"/>
  <c r="CK318" i="11"/>
  <c r="BK90" i="11"/>
  <c r="BL325" i="11"/>
  <c r="FK156" i="11"/>
  <c r="BJ170" i="11"/>
  <c r="GL223" i="11"/>
  <c r="FR245" i="11"/>
  <c r="AD321" i="11"/>
  <c r="GM328" i="11"/>
  <c r="CB211" i="11"/>
  <c r="CC324" i="11"/>
  <c r="BB61" i="11"/>
  <c r="DB45" i="11"/>
  <c r="EO187" i="11"/>
  <c r="CG321" i="11"/>
  <c r="BL221" i="11"/>
  <c r="CN132" i="11"/>
  <c r="GI238" i="11"/>
  <c r="EM123" i="11"/>
  <c r="CV335" i="11"/>
  <c r="GP134" i="11"/>
  <c r="FR5" i="11"/>
  <c r="EL186" i="11"/>
  <c r="GK140" i="11"/>
  <c r="GO290" i="11"/>
  <c r="CR244" i="11"/>
  <c r="BD229" i="11"/>
  <c r="AD289" i="11"/>
  <c r="FR134" i="11"/>
  <c r="GI228" i="11"/>
  <c r="BG281" i="11"/>
  <c r="EN111" i="11"/>
  <c r="BI40" i="11"/>
  <c r="GM250" i="11"/>
  <c r="GM210" i="11"/>
  <c r="CE255" i="11"/>
  <c r="FN171" i="11"/>
  <c r="FW116" i="11"/>
  <c r="GK308" i="11"/>
  <c r="CD350" i="11"/>
  <c r="GM9" i="11"/>
  <c r="CQ87" i="11"/>
  <c r="DA176" i="11"/>
  <c r="BL236" i="11"/>
  <c r="DE185" i="11"/>
  <c r="DV196" i="11"/>
  <c r="CD260" i="11"/>
  <c r="EN224" i="11"/>
  <c r="CN100" i="11"/>
  <c r="GK49" i="11"/>
  <c r="EF326" i="11"/>
  <c r="FO202" i="11"/>
  <c r="GI130" i="11"/>
  <c r="CO264" i="11"/>
  <c r="GL128" i="11"/>
  <c r="FR214" i="11"/>
  <c r="GH187" i="11"/>
  <c r="FG44" i="11"/>
  <c r="BM121" i="11"/>
  <c r="ES105" i="11"/>
  <c r="BH40" i="11"/>
  <c r="CW80" i="11"/>
  <c r="DI136" i="11"/>
  <c r="BM65" i="11"/>
  <c r="GK259" i="11"/>
  <c r="EJ185" i="11"/>
  <c r="GG44" i="11"/>
  <c r="GH303" i="11"/>
  <c r="GG324" i="11"/>
  <c r="GF169" i="11"/>
  <c r="BM127" i="11"/>
  <c r="CP127" i="11"/>
  <c r="EI280" i="11"/>
  <c r="FP179" i="11"/>
  <c r="CU209" i="11"/>
  <c r="CJ58" i="11"/>
  <c r="BN53" i="11"/>
  <c r="EJ144" i="11"/>
  <c r="BD36" i="11"/>
  <c r="EI138" i="11"/>
  <c r="ES230" i="11"/>
  <c r="BC225" i="11"/>
  <c r="CI173" i="11"/>
  <c r="DV52" i="11"/>
  <c r="EP218" i="11"/>
  <c r="CB207" i="11"/>
  <c r="GG5" i="11"/>
  <c r="FR38" i="11"/>
  <c r="EO5" i="11"/>
  <c r="EN60" i="11"/>
  <c r="GE53" i="11"/>
  <c r="CJ301" i="11"/>
  <c r="DQ287" i="11"/>
  <c r="CK100" i="11"/>
  <c r="DC120" i="11"/>
  <c r="GP294" i="11"/>
  <c r="CH208" i="11"/>
  <c r="EM192" i="11"/>
  <c r="CG299" i="11"/>
  <c r="AN164" i="11"/>
  <c r="DF134" i="11"/>
  <c r="GL324" i="11"/>
  <c r="DA277" i="11"/>
  <c r="EO311" i="11"/>
  <c r="FZ314" i="11"/>
  <c r="FZ274" i="11"/>
  <c r="BB299" i="11"/>
  <c r="BH30" i="11"/>
  <c r="CB39" i="11"/>
  <c r="FV315" i="11"/>
  <c r="CC260" i="11"/>
  <c r="GE250" i="11"/>
  <c r="ER294" i="11"/>
  <c r="EQ135" i="11"/>
  <c r="DE175" i="11"/>
  <c r="CV318" i="11"/>
  <c r="GN162" i="11"/>
  <c r="EQ208" i="11"/>
  <c r="ER204" i="11"/>
  <c r="ER313" i="11"/>
  <c r="DB243" i="11"/>
  <c r="CE9" i="11"/>
  <c r="CC302" i="11"/>
  <c r="CU127" i="11"/>
  <c r="CE31" i="11"/>
  <c r="CY259" i="11"/>
  <c r="BV279" i="11"/>
  <c r="GF182" i="11"/>
  <c r="AD157" i="11"/>
  <c r="EL181" i="11"/>
  <c r="EP310" i="11"/>
  <c r="GA110" i="11"/>
  <c r="DB63" i="11"/>
  <c r="GI62" i="11"/>
  <c r="FV162" i="11"/>
  <c r="CT49" i="11"/>
  <c r="DR10" i="11"/>
  <c r="DD70" i="11"/>
  <c r="DH33" i="11"/>
  <c r="ES117" i="11"/>
  <c r="EM73" i="11"/>
  <c r="CF329" i="11"/>
  <c r="EN233" i="11"/>
  <c r="DI173" i="11"/>
  <c r="CJ243" i="11"/>
  <c r="HN327" i="11"/>
  <c r="GA184" i="11"/>
  <c r="FU207" i="11"/>
  <c r="FU95" i="11"/>
  <c r="GP238" i="11"/>
  <c r="BB266" i="11"/>
  <c r="BF139" i="11"/>
  <c r="CQ153" i="11"/>
  <c r="CK281" i="11"/>
  <c r="BK307" i="11"/>
  <c r="BB41" i="11"/>
  <c r="FT252" i="11"/>
  <c r="EK324" i="11"/>
  <c r="GE219" i="11"/>
  <c r="EK135" i="11"/>
  <c r="DV44" i="11"/>
  <c r="FZ145" i="11"/>
  <c r="AF40" i="11"/>
  <c r="EQ260" i="11"/>
  <c r="CM148" i="11"/>
  <c r="CP230" i="11"/>
  <c r="DD167" i="11"/>
  <c r="CE123" i="11"/>
  <c r="DQ298" i="11"/>
  <c r="CK311" i="11"/>
  <c r="DB207" i="11"/>
  <c r="EK137" i="11"/>
  <c r="CE178" i="11"/>
  <c r="FV79" i="11"/>
  <c r="DM41" i="11"/>
  <c r="ER98" i="11"/>
  <c r="DV86" i="11"/>
  <c r="DN346" i="11"/>
  <c r="DG148" i="11"/>
  <c r="GN329" i="11"/>
  <c r="EP62" i="11"/>
  <c r="DB223" i="11"/>
  <c r="CA299" i="11"/>
  <c r="GI58" i="11"/>
  <c r="AD312" i="11"/>
  <c r="GN146" i="11"/>
  <c r="BE86" i="11"/>
  <c r="GJ341" i="11"/>
  <c r="DG48" i="11"/>
  <c r="CE274" i="11"/>
  <c r="CF160" i="11"/>
  <c r="FG292" i="11"/>
  <c r="CF79" i="11"/>
  <c r="DD190" i="11"/>
  <c r="BT279" i="11"/>
  <c r="CA121" i="11"/>
  <c r="CH68" i="11"/>
  <c r="EO44" i="11"/>
  <c r="GC177" i="11"/>
  <c r="DI212" i="11"/>
  <c r="GI101" i="11"/>
  <c r="ES350" i="11"/>
  <c r="FU91" i="11"/>
  <c r="GO39" i="11"/>
  <c r="CZ274" i="11"/>
  <c r="CK250" i="11"/>
  <c r="FF244" i="11"/>
  <c r="CF310" i="11"/>
  <c r="EK53" i="11"/>
  <c r="BU86" i="11"/>
  <c r="GA157" i="11"/>
  <c r="FQ57" i="11"/>
  <c r="BN131" i="11"/>
  <c r="DN188" i="11"/>
  <c r="FW304" i="11"/>
  <c r="FN79" i="11"/>
  <c r="CO116" i="11"/>
  <c r="EO196" i="11"/>
  <c r="BK148" i="11"/>
  <c r="BD125" i="11"/>
  <c r="FX58" i="11"/>
  <c r="BE182" i="11"/>
  <c r="DA320" i="11"/>
  <c r="CU55" i="11"/>
  <c r="GF82" i="11"/>
  <c r="GB74" i="11"/>
  <c r="AF165" i="11"/>
  <c r="GO122" i="11"/>
  <c r="BE192" i="11"/>
  <c r="BB258" i="11"/>
  <c r="CZ345" i="11"/>
  <c r="DS79" i="11"/>
  <c r="CH131" i="11"/>
  <c r="GN39" i="11"/>
  <c r="GP282" i="11"/>
  <c r="ER339" i="11"/>
  <c r="DS299" i="11"/>
  <c r="CY8" i="11"/>
  <c r="DA31" i="11"/>
  <c r="BL82" i="11"/>
  <c r="CH266" i="11"/>
  <c r="DQ346" i="11"/>
  <c r="DG326" i="11"/>
  <c r="GN306" i="11"/>
  <c r="EL126" i="11"/>
  <c r="BB159" i="11"/>
  <c r="DO5" i="11"/>
  <c r="GC205" i="11"/>
  <c r="FF239" i="11"/>
  <c r="GO70" i="11"/>
  <c r="FX283" i="11"/>
  <c r="CR89" i="11"/>
  <c r="BJ34" i="11"/>
  <c r="CD269" i="11"/>
  <c r="CR74" i="11"/>
  <c r="CP51" i="11"/>
  <c r="CD74" i="11"/>
  <c r="DV146" i="11"/>
  <c r="FX205" i="11"/>
  <c r="EQ274" i="11"/>
  <c r="CF189" i="11"/>
  <c r="CA302" i="11"/>
  <c r="FX111" i="11"/>
  <c r="CG67" i="11"/>
  <c r="GM259" i="11"/>
  <c r="DD267" i="11"/>
  <c r="HN43" i="11"/>
  <c r="DH93" i="11"/>
  <c r="DC291" i="11"/>
  <c r="EO118" i="11"/>
  <c r="CK336" i="11"/>
  <c r="CC288" i="11"/>
  <c r="FQ303" i="11"/>
  <c r="DP284" i="11"/>
  <c r="DQ41" i="11"/>
  <c r="GL150" i="11"/>
  <c r="DV66" i="11"/>
  <c r="BT86" i="11"/>
  <c r="GB335" i="11"/>
  <c r="GJ239" i="11"/>
  <c r="EP253" i="11"/>
  <c r="GA336" i="11"/>
  <c r="AI345" i="11"/>
  <c r="BQ322" i="11"/>
  <c r="AL328" i="11"/>
  <c r="CJ291" i="11"/>
  <c r="GG90" i="11"/>
  <c r="FR225" i="11"/>
  <c r="GN117" i="11"/>
  <c r="EQ99" i="11"/>
  <c r="BE114" i="11"/>
  <c r="BF91" i="11"/>
  <c r="BL195" i="11"/>
  <c r="GJ247" i="11"/>
  <c r="CY249" i="11"/>
  <c r="GE159" i="11"/>
  <c r="FT164" i="11"/>
  <c r="CG261" i="11"/>
  <c r="CD112" i="11"/>
  <c r="DI227" i="11"/>
  <c r="EK82" i="11"/>
  <c r="FU153" i="11"/>
  <c r="DM331" i="11"/>
  <c r="FW102" i="11"/>
  <c r="GA175" i="11"/>
  <c r="GG322" i="11"/>
  <c r="CG330" i="11"/>
  <c r="GF28" i="11"/>
  <c r="EK241" i="11"/>
  <c r="CY272" i="11"/>
  <c r="CS122" i="11"/>
  <c r="BB180" i="11"/>
  <c r="CG310" i="11"/>
  <c r="AP183" i="11"/>
  <c r="GH34" i="11"/>
  <c r="BI191" i="11"/>
  <c r="DC29" i="11"/>
  <c r="BB251" i="11"/>
  <c r="FS302" i="11"/>
  <c r="CM34" i="11"/>
  <c r="DP216" i="11"/>
  <c r="BB158" i="11"/>
  <c r="IJ38" i="11"/>
  <c r="GM117" i="11"/>
  <c r="FX177" i="11"/>
  <c r="BN141" i="11"/>
  <c r="GJ111" i="11"/>
  <c r="GK87" i="11"/>
  <c r="GG261" i="11"/>
  <c r="CI316" i="11"/>
  <c r="FZ135" i="11"/>
  <c r="CV28" i="11"/>
  <c r="DI9" i="11"/>
  <c r="FX302" i="11"/>
  <c r="FT194" i="11"/>
  <c r="DD156" i="11"/>
  <c r="EO334" i="11"/>
  <c r="DB196" i="11"/>
  <c r="BZ304" i="11"/>
  <c r="DB344" i="11"/>
  <c r="DA220" i="11"/>
  <c r="GN60" i="11"/>
  <c r="FZ319" i="11"/>
  <c r="EN107" i="11"/>
  <c r="CW108" i="11"/>
  <c r="FT282" i="11"/>
  <c r="CH44" i="11"/>
  <c r="GI138" i="11"/>
  <c r="BD49" i="11"/>
  <c r="GN238" i="11"/>
  <c r="EM168" i="11"/>
  <c r="BN120" i="11"/>
  <c r="GP5" i="11"/>
  <c r="BV107" i="11"/>
  <c r="DO351" i="11"/>
  <c r="CC166" i="11"/>
  <c r="FY281" i="11"/>
  <c r="CA52" i="11"/>
  <c r="FV142" i="11"/>
  <c r="EO138" i="11"/>
  <c r="EL83" i="11"/>
  <c r="CV56" i="11"/>
  <c r="EM163" i="11"/>
  <c r="BH128" i="11"/>
  <c r="GM201" i="11"/>
  <c r="DH347" i="11"/>
  <c r="BQ329" i="11"/>
  <c r="FV42" i="11"/>
  <c r="BH190" i="11"/>
  <c r="FS82" i="11"/>
  <c r="FQ102" i="11"/>
  <c r="FY45" i="11"/>
  <c r="GA106" i="11"/>
  <c r="EO87" i="11"/>
  <c r="CG52" i="11"/>
  <c r="ES306" i="11"/>
  <c r="CC307" i="11"/>
  <c r="EN245" i="11"/>
  <c r="CD330" i="11"/>
  <c r="EK217" i="11"/>
  <c r="FR229" i="11"/>
  <c r="FS208" i="11"/>
  <c r="EK11" i="11"/>
  <c r="GE50" i="11"/>
  <c r="FV340" i="11"/>
  <c r="GM47" i="11"/>
  <c r="AK345" i="11"/>
  <c r="BE218" i="11"/>
  <c r="BK272" i="11"/>
  <c r="DH336" i="11"/>
  <c r="DF310" i="11"/>
  <c r="CD211" i="11"/>
  <c r="EK158" i="11"/>
  <c r="ES68" i="11"/>
  <c r="GP76" i="11"/>
  <c r="ER299" i="11"/>
  <c r="CG38" i="11"/>
  <c r="FX231" i="11"/>
  <c r="CB58" i="11"/>
  <c r="CI236" i="11"/>
  <c r="GI258" i="11"/>
  <c r="ES98" i="11"/>
  <c r="GE189" i="11"/>
  <c r="BY246" i="11"/>
  <c r="EN86" i="11"/>
  <c r="BD272" i="11"/>
  <c r="FT248" i="11"/>
  <c r="FR215" i="11"/>
  <c r="EL225" i="11"/>
  <c r="DC151" i="11"/>
  <c r="ES215" i="11"/>
  <c r="GE184" i="11"/>
  <c r="CC135" i="11"/>
  <c r="DM214" i="11"/>
  <c r="DK143" i="11"/>
  <c r="CC299" i="11"/>
  <c r="GF194" i="11"/>
  <c r="CO11" i="11"/>
  <c r="AI276" i="11"/>
  <c r="EP87" i="11"/>
  <c r="EP278" i="11"/>
  <c r="BE129" i="11"/>
  <c r="BG316" i="11"/>
  <c r="ER146" i="11"/>
  <c r="CC242" i="11"/>
  <c r="FQ189" i="11"/>
  <c r="EP31" i="11"/>
  <c r="BH78" i="11"/>
  <c r="DN74" i="11"/>
  <c r="BU215" i="11"/>
  <c r="BH152" i="11"/>
  <c r="CB119" i="11"/>
  <c r="EQ214" i="11"/>
  <c r="DO291" i="11"/>
  <c r="GA209" i="11"/>
  <c r="CA89" i="11"/>
  <c r="FY193" i="11"/>
  <c r="GK194" i="11"/>
  <c r="GB333" i="11"/>
  <c r="CC344" i="11"/>
  <c r="AP167" i="11"/>
  <c r="ES305" i="11"/>
  <c r="BE227" i="11"/>
  <c r="GA196" i="11"/>
  <c r="DD205" i="11"/>
  <c r="DI204" i="11"/>
  <c r="GG246" i="11"/>
  <c r="CE249" i="11"/>
  <c r="FR179" i="11"/>
  <c r="GB292" i="11"/>
  <c r="GF247" i="11"/>
  <c r="GF184" i="11"/>
  <c r="BL74" i="11"/>
  <c r="CY246" i="11"/>
  <c r="ES166" i="11"/>
  <c r="CW226" i="11"/>
  <c r="CR4" i="11"/>
  <c r="CU63" i="11"/>
  <c r="BB338" i="11"/>
  <c r="CJ242" i="11"/>
  <c r="EO88" i="11"/>
  <c r="CI255" i="11"/>
  <c r="CH50" i="11"/>
  <c r="EI193" i="11"/>
  <c r="CG70" i="11"/>
  <c r="DG93" i="11"/>
  <c r="BS146" i="11"/>
  <c r="FR316" i="11"/>
  <c r="CY205" i="11"/>
  <c r="FU308" i="11"/>
  <c r="DS33" i="11"/>
  <c r="EP156" i="11"/>
  <c r="BK164" i="11"/>
  <c r="GP232" i="11"/>
  <c r="CP40" i="11"/>
  <c r="DK239" i="11"/>
  <c r="EI61" i="11"/>
  <c r="EM152" i="11"/>
  <c r="CA149" i="11"/>
  <c r="CD322" i="11"/>
  <c r="GF164" i="11"/>
  <c r="BE229" i="11"/>
  <c r="BE33" i="11"/>
  <c r="ES197" i="11"/>
  <c r="CS57" i="11"/>
  <c r="AD252" i="11"/>
  <c r="EL11" i="11"/>
  <c r="BK249" i="11"/>
  <c r="DH87" i="11"/>
  <c r="BL203" i="11"/>
  <c r="EQ220" i="11"/>
  <c r="FR222" i="11"/>
  <c r="EJ39" i="11"/>
  <c r="AK187" i="11"/>
  <c r="FY138" i="11"/>
  <c r="EN128" i="11"/>
  <c r="GB123" i="11"/>
  <c r="CA318" i="11"/>
  <c r="AN119" i="11"/>
  <c r="DK330" i="11"/>
  <c r="FS202" i="11"/>
  <c r="EJ73" i="11"/>
  <c r="EO184" i="11"/>
  <c r="CZ81" i="11"/>
  <c r="FH305" i="11"/>
  <c r="BC215" i="11"/>
  <c r="EL151" i="11"/>
  <c r="CT150" i="11"/>
  <c r="HN268" i="11"/>
  <c r="CJ107" i="11"/>
  <c r="GO107" i="11"/>
  <c r="DB109" i="11"/>
  <c r="CU104" i="11"/>
  <c r="ES56" i="11"/>
  <c r="FZ292" i="11"/>
  <c r="CW151" i="11"/>
  <c r="CF140" i="11"/>
  <c r="DG233" i="11"/>
  <c r="BW145" i="11"/>
  <c r="DF313" i="11"/>
  <c r="ES75" i="11"/>
  <c r="BU324" i="11"/>
  <c r="BK30" i="11"/>
  <c r="EJ351" i="11"/>
  <c r="GK286" i="11"/>
  <c r="GJ277" i="11"/>
  <c r="ER133" i="11"/>
  <c r="CA131" i="11"/>
  <c r="EQ48" i="11"/>
  <c r="DU134" i="11"/>
  <c r="CF132" i="11"/>
  <c r="CC67" i="11"/>
  <c r="EQ152" i="11"/>
  <c r="DC105" i="11"/>
  <c r="CI225" i="11"/>
  <c r="CW287" i="11"/>
  <c r="DV75" i="11"/>
  <c r="BG87" i="11"/>
  <c r="BB321" i="11"/>
  <c r="EO153" i="11"/>
  <c r="DN250" i="11"/>
  <c r="GL249" i="11"/>
  <c r="EL88" i="11"/>
  <c r="FR35" i="11"/>
  <c r="CZ124" i="11"/>
  <c r="EM293" i="11"/>
  <c r="GA201" i="11"/>
  <c r="BH210" i="11"/>
  <c r="CW73" i="11"/>
  <c r="GL222" i="11"/>
  <c r="GF118" i="11"/>
  <c r="DR260" i="11"/>
  <c r="GL89" i="11"/>
  <c r="BF75" i="11"/>
  <c r="GO50" i="11"/>
  <c r="CI101" i="11"/>
  <c r="DT342" i="11"/>
  <c r="ER77" i="11"/>
  <c r="DE202" i="11"/>
  <c r="CA159" i="11"/>
  <c r="CR145" i="11"/>
  <c r="DL169" i="11"/>
  <c r="CI37" i="11"/>
  <c r="BF199" i="11"/>
  <c r="FR296" i="11"/>
  <c r="EK285" i="11"/>
  <c r="CH256" i="11"/>
  <c r="FY33" i="11"/>
  <c r="DR141" i="11"/>
  <c r="GK210" i="11"/>
  <c r="CF159" i="11"/>
  <c r="GO228" i="11"/>
  <c r="CC154" i="11"/>
  <c r="DQ314" i="11"/>
  <c r="BU163" i="11"/>
  <c r="EK250" i="11"/>
  <c r="DN187" i="11"/>
  <c r="BJ29" i="11"/>
  <c r="GH225" i="11"/>
  <c r="CZ290" i="11"/>
  <c r="FV323" i="11"/>
  <c r="BB274" i="11"/>
  <c r="BS137" i="11"/>
  <c r="AG110" i="11"/>
  <c r="CI191" i="11"/>
  <c r="BY70" i="11"/>
  <c r="FX178" i="11"/>
  <c r="BX138" i="11"/>
  <c r="EQ176" i="11"/>
  <c r="FY327" i="11"/>
  <c r="FZ295" i="11"/>
  <c r="CI162" i="11"/>
  <c r="DS262" i="11"/>
  <c r="DK165" i="11"/>
  <c r="EI189" i="11"/>
  <c r="BB82" i="11"/>
  <c r="EI96" i="11"/>
  <c r="CK328" i="11"/>
  <c r="EM157" i="11"/>
  <c r="BN65" i="11"/>
  <c r="EL178" i="11"/>
  <c r="GH341" i="11"/>
  <c r="BE84" i="11"/>
  <c r="HN56" i="11"/>
  <c r="EJ75" i="11"/>
  <c r="DM167" i="11"/>
  <c r="BN119" i="11"/>
  <c r="FR40" i="11"/>
  <c r="BD43" i="11"/>
  <c r="EQ131" i="11"/>
  <c r="DB205" i="11"/>
  <c r="FS63" i="11"/>
  <c r="BU238" i="11"/>
  <c r="GJ339" i="11"/>
  <c r="EK141" i="11"/>
  <c r="DA178" i="11"/>
  <c r="CI273" i="11"/>
  <c r="CY197" i="11"/>
  <c r="BX191" i="11"/>
  <c r="DB165" i="11"/>
  <c r="DB54" i="11"/>
  <c r="DF332" i="11"/>
  <c r="GG159" i="11"/>
  <c r="GA333" i="11"/>
  <c r="CD304" i="11"/>
  <c r="CI259" i="11"/>
  <c r="EQ292" i="11"/>
  <c r="FY267" i="11"/>
  <c r="AL307" i="11"/>
  <c r="CC248" i="11"/>
  <c r="CI214" i="11"/>
  <c r="GM153" i="11"/>
  <c r="BJ328" i="11"/>
  <c r="BG202" i="11"/>
  <c r="BF266" i="11"/>
  <c r="CH198" i="11"/>
  <c r="GO132" i="11"/>
  <c r="BN122" i="11"/>
  <c r="EO129" i="11"/>
  <c r="CB114" i="11"/>
  <c r="EK337" i="11"/>
  <c r="CE80" i="11"/>
  <c r="DN40" i="11"/>
  <c r="BQ297" i="11"/>
  <c r="AM186" i="11"/>
  <c r="FR199" i="11"/>
  <c r="CN143" i="11"/>
  <c r="CI44" i="11"/>
  <c r="EM235" i="11"/>
  <c r="FU206" i="11"/>
  <c r="FZ257" i="11"/>
  <c r="DQ68" i="11"/>
  <c r="DR252" i="11"/>
  <c r="FW341" i="11"/>
  <c r="EM40" i="11"/>
  <c r="GM147" i="11"/>
  <c r="EO123" i="11"/>
  <c r="FR117" i="11"/>
  <c r="CI241" i="11"/>
  <c r="CE137" i="11"/>
  <c r="DQ176" i="11"/>
  <c r="FX96" i="11"/>
  <c r="GG193" i="11"/>
  <c r="GF226" i="11"/>
  <c r="CB145" i="11"/>
  <c r="BC111" i="11"/>
  <c r="BC101" i="11"/>
  <c r="EQ282" i="11"/>
  <c r="AI323" i="11"/>
  <c r="CP234" i="11"/>
  <c r="DN311" i="11"/>
  <c r="GM281" i="11"/>
  <c r="DE109" i="11"/>
  <c r="AE3" i="11"/>
  <c r="GJ128" i="11"/>
  <c r="FU163" i="11"/>
  <c r="EJ82" i="11"/>
  <c r="GO112" i="11"/>
  <c r="DB264" i="11"/>
  <c r="DF96" i="11"/>
  <c r="CA151" i="11"/>
  <c r="FU300" i="11"/>
  <c r="DR8" i="11"/>
  <c r="GB221" i="11"/>
  <c r="BS48" i="11"/>
  <c r="BB236" i="11"/>
  <c r="FT289" i="11"/>
  <c r="FZ340" i="11"/>
  <c r="DI44" i="11"/>
  <c r="GC309" i="11"/>
  <c r="AM42" i="11"/>
  <c r="BC222" i="11"/>
  <c r="CG59" i="11"/>
  <c r="DS346" i="11"/>
  <c r="CD66" i="11"/>
  <c r="ER259" i="11"/>
  <c r="CC127" i="11"/>
  <c r="DT325" i="11"/>
  <c r="AE46" i="11"/>
  <c r="GC315" i="11"/>
  <c r="DG139" i="11"/>
  <c r="CQ161" i="11"/>
  <c r="BX288" i="11"/>
  <c r="DE301" i="11"/>
  <c r="DU86" i="11"/>
  <c r="DK298" i="11"/>
  <c r="CI5" i="11"/>
  <c r="CY181" i="11"/>
  <c r="CB216" i="11"/>
  <c r="CB96" i="11"/>
  <c r="BE76" i="11"/>
  <c r="DI161" i="11"/>
  <c r="CI340" i="11"/>
  <c r="DB3" i="11"/>
  <c r="DI181" i="11"/>
  <c r="DQ158" i="11"/>
  <c r="AG188" i="11"/>
  <c r="DG129" i="11"/>
  <c r="CG208" i="11"/>
  <c r="GA48" i="11"/>
  <c r="DE287" i="11"/>
  <c r="AG87" i="11"/>
  <c r="BB135" i="11"/>
  <c r="DN271" i="11"/>
  <c r="EQ30" i="11"/>
  <c r="AP279" i="11"/>
  <c r="BY65" i="11"/>
  <c r="EI339" i="11"/>
  <c r="DF140" i="11"/>
  <c r="DH309" i="11"/>
  <c r="BH59" i="11"/>
  <c r="FW276" i="11"/>
  <c r="CY69" i="11"/>
  <c r="GI198" i="11"/>
  <c r="DD324" i="11"/>
  <c r="FW310" i="11"/>
  <c r="CC6" i="11"/>
  <c r="CJ193" i="11"/>
  <c r="GA237" i="11"/>
  <c r="FW67" i="11"/>
  <c r="CA201" i="11"/>
  <c r="DP120" i="11"/>
  <c r="EQ133" i="11"/>
  <c r="FT171" i="11"/>
  <c r="DC274" i="11"/>
  <c r="CR76" i="11"/>
  <c r="FV66" i="11"/>
  <c r="BT70" i="11"/>
  <c r="EM39" i="11"/>
  <c r="BN270" i="11"/>
  <c r="CR46" i="11"/>
  <c r="DE290" i="11"/>
  <c r="EJ35" i="11"/>
  <c r="DQ333" i="11"/>
  <c r="GA335" i="11"/>
  <c r="CZ266" i="11"/>
  <c r="GK217" i="11"/>
  <c r="AM35" i="11"/>
  <c r="AI83" i="11"/>
  <c r="BB99" i="11"/>
  <c r="DM121" i="11"/>
  <c r="DM104" i="11"/>
  <c r="CG279" i="11"/>
  <c r="DI122" i="11"/>
  <c r="BU122" i="11"/>
  <c r="CY150" i="11"/>
  <c r="FW334" i="11"/>
  <c r="BN86" i="11"/>
  <c r="FP197" i="11"/>
  <c r="FF275" i="11"/>
  <c r="BH51" i="11"/>
  <c r="EM201" i="11"/>
  <c r="EP92" i="11"/>
  <c r="GE166" i="11"/>
  <c r="EK86" i="11"/>
  <c r="FK113" i="11"/>
  <c r="BC141" i="11"/>
  <c r="GM178" i="11"/>
  <c r="EH202" i="11"/>
  <c r="BJ314" i="11"/>
  <c r="BM169" i="11"/>
  <c r="CP64" i="11"/>
  <c r="BE256" i="11"/>
  <c r="EO239" i="11"/>
  <c r="GN210" i="11"/>
  <c r="EK249" i="11"/>
  <c r="GF209" i="11"/>
  <c r="CJ312" i="11"/>
  <c r="EO260" i="11"/>
  <c r="DV340" i="11"/>
  <c r="CS106" i="11"/>
  <c r="CM48" i="11"/>
  <c r="CJ333" i="11"/>
  <c r="BM106" i="11"/>
  <c r="BH162" i="11"/>
  <c r="CE220" i="11"/>
  <c r="CK150" i="11"/>
  <c r="BD228" i="11"/>
  <c r="CK324" i="11"/>
  <c r="II65" i="11"/>
  <c r="CI179" i="11"/>
  <c r="GI310" i="11"/>
  <c r="CM127" i="11"/>
  <c r="FN197" i="11"/>
  <c r="CV53" i="11"/>
  <c r="GN59" i="11"/>
  <c r="GM72" i="11"/>
  <c r="BI173" i="11"/>
  <c r="GH335" i="11"/>
  <c r="GM37" i="11"/>
  <c r="BJ85" i="11"/>
  <c r="EK175" i="11"/>
  <c r="CG56" i="11"/>
  <c r="GJ306" i="11"/>
  <c r="CF119" i="11"/>
  <c r="FS226" i="11"/>
  <c r="BC157" i="11"/>
  <c r="BK344" i="11"/>
  <c r="DD141" i="11"/>
  <c r="DA271" i="11"/>
  <c r="CA202" i="11"/>
  <c r="CI265" i="11"/>
  <c r="GH157" i="11"/>
  <c r="DH160" i="11"/>
  <c r="CT217" i="11"/>
  <c r="EQ84" i="11"/>
  <c r="BM310" i="11"/>
  <c r="FW45" i="11"/>
  <c r="CW96" i="11"/>
  <c r="DF266" i="11"/>
  <c r="GH171" i="11"/>
  <c r="ES170" i="11"/>
  <c r="ES315" i="11"/>
  <c r="AD77" i="11"/>
  <c r="AD268" i="11"/>
  <c r="FV218" i="11"/>
  <c r="CC79" i="11"/>
  <c r="DA303" i="11"/>
  <c r="DA71" i="11"/>
  <c r="CK251" i="11"/>
  <c r="DI288" i="11"/>
  <c r="CS49" i="11"/>
  <c r="GN323" i="11"/>
  <c r="EP251" i="11"/>
  <c r="BM267" i="11"/>
  <c r="GP278" i="11"/>
  <c r="GF348" i="11"/>
  <c r="CB188" i="11"/>
  <c r="GF296" i="11"/>
  <c r="CB109" i="11"/>
  <c r="BG208" i="11"/>
  <c r="AD244" i="11"/>
  <c r="BF262" i="11"/>
  <c r="CD232" i="11"/>
  <c r="GJ238" i="11"/>
  <c r="DP267" i="11"/>
  <c r="BB237" i="11"/>
  <c r="GB301" i="11"/>
  <c r="BI289" i="11"/>
  <c r="GF102" i="11"/>
  <c r="ES121" i="11"/>
  <c r="HN86" i="11"/>
  <c r="CS121" i="11"/>
  <c r="DV215" i="11"/>
  <c r="CC92" i="11"/>
  <c r="BH47" i="11"/>
  <c r="CT115" i="11"/>
  <c r="GH228" i="11"/>
  <c r="EK181" i="11"/>
  <c r="FU119" i="11"/>
  <c r="FU199" i="11"/>
  <c r="GK138" i="11"/>
  <c r="GL243" i="11"/>
  <c r="GB236" i="11"/>
  <c r="EJ282" i="11"/>
  <c r="CK106" i="11"/>
  <c r="DO201" i="11"/>
  <c r="GM302" i="11"/>
  <c r="GC56" i="11"/>
  <c r="DB126" i="11"/>
  <c r="DC158" i="11"/>
  <c r="BN289" i="11"/>
  <c r="DH173" i="11"/>
  <c r="BN62" i="11"/>
  <c r="IK213" i="11"/>
  <c r="FQ32" i="11"/>
  <c r="BB244" i="11"/>
  <c r="HN326" i="11"/>
  <c r="DH317" i="11"/>
  <c r="FZ184" i="11"/>
  <c r="BH251" i="11"/>
  <c r="GJ150" i="11"/>
  <c r="CE323" i="11"/>
  <c r="CA36" i="11"/>
  <c r="DF65" i="11"/>
  <c r="FY161" i="11"/>
  <c r="GJ44" i="11"/>
  <c r="BD78" i="11"/>
  <c r="CK224" i="11"/>
  <c r="CD73" i="11"/>
  <c r="GI171" i="11"/>
  <c r="HN206" i="11"/>
  <c r="EN92" i="11"/>
  <c r="EI131" i="11"/>
  <c r="EP121" i="11"/>
  <c r="FS138" i="11"/>
  <c r="ES236" i="11"/>
  <c r="CC251" i="11"/>
  <c r="GK148" i="11"/>
  <c r="DS110" i="11"/>
  <c r="BB335" i="11"/>
  <c r="GC67" i="11"/>
  <c r="GM99" i="11"/>
  <c r="CH144" i="11"/>
  <c r="DF274" i="11"/>
  <c r="DK342" i="11"/>
  <c r="DG138" i="11"/>
  <c r="DB314" i="11"/>
  <c r="CO31" i="11"/>
  <c r="EM266" i="11"/>
  <c r="BR220" i="11"/>
  <c r="AP92" i="11"/>
  <c r="DE28" i="11"/>
  <c r="EP56" i="11"/>
  <c r="BW319" i="11"/>
  <c r="GP301" i="11"/>
  <c r="FZ34" i="11"/>
  <c r="DN258" i="11"/>
  <c r="CZ235" i="11"/>
  <c r="EN242" i="11"/>
  <c r="GP133" i="11"/>
  <c r="DQ199" i="11"/>
  <c r="CG121" i="11"/>
  <c r="FU326" i="11"/>
  <c r="BT234" i="11"/>
  <c r="DG79" i="11"/>
  <c r="GI107" i="11"/>
  <c r="GB135" i="11"/>
  <c r="FY329" i="11"/>
  <c r="FW319" i="11"/>
  <c r="EP83" i="11"/>
  <c r="BR34" i="11"/>
  <c r="CY82" i="11"/>
  <c r="DF308" i="11"/>
  <c r="CG61" i="11"/>
  <c r="CI296" i="11"/>
  <c r="GC159" i="11"/>
  <c r="FZ220" i="11"/>
  <c r="GC147" i="11"/>
  <c r="DI242" i="11"/>
  <c r="GG55" i="11"/>
  <c r="DD64" i="11"/>
  <c r="AE238" i="11"/>
  <c r="DM65" i="11"/>
  <c r="DK263" i="11"/>
  <c r="DG109" i="11"/>
  <c r="HN154" i="11"/>
  <c r="DB65" i="11"/>
  <c r="FR223" i="11"/>
  <c r="BS145" i="11"/>
  <c r="AH41" i="11"/>
  <c r="BN210" i="11"/>
  <c r="CA27" i="11"/>
  <c r="DN238" i="11"/>
  <c r="CI319" i="11"/>
  <c r="DS118" i="11"/>
  <c r="AL230" i="11"/>
  <c r="DN57" i="11"/>
  <c r="DN294" i="11"/>
  <c r="CQ179" i="11"/>
  <c r="BH74" i="11"/>
  <c r="FR152" i="11"/>
  <c r="GG160" i="11"/>
  <c r="CF6" i="11"/>
  <c r="BN281" i="11"/>
  <c r="BE212" i="11"/>
  <c r="DF162" i="11"/>
  <c r="ER336" i="11"/>
  <c r="FO217" i="11"/>
  <c r="BF98" i="11"/>
  <c r="CN159" i="11"/>
  <c r="DB263" i="11"/>
  <c r="BU140" i="11"/>
  <c r="DF214" i="11"/>
  <c r="EN257" i="11"/>
  <c r="DE62" i="11"/>
  <c r="EO227" i="11"/>
  <c r="AF48" i="11"/>
  <c r="EQ219" i="11"/>
  <c r="EO106" i="11"/>
  <c r="BR318" i="11"/>
  <c r="GO173" i="11"/>
  <c r="CI39" i="11"/>
  <c r="DH258" i="11"/>
  <c r="EI213" i="11"/>
  <c r="CZ71" i="11"/>
  <c r="GN68" i="11"/>
  <c r="AJ136" i="11"/>
  <c r="EM291" i="11"/>
  <c r="DC338" i="11"/>
  <c r="DR89" i="11"/>
  <c r="DR282" i="11"/>
  <c r="GP293" i="11"/>
  <c r="GA294" i="11"/>
  <c r="CS104" i="11"/>
  <c r="DA194" i="11"/>
  <c r="CI232" i="11"/>
  <c r="FX11" i="11"/>
  <c r="GA128" i="11"/>
  <c r="DE278" i="11"/>
  <c r="CP52" i="11"/>
  <c r="DI116" i="11"/>
  <c r="EP137" i="11"/>
  <c r="GE40" i="11"/>
  <c r="CC226" i="11"/>
  <c r="BB167" i="11"/>
  <c r="CY132" i="11"/>
  <c r="EK305" i="11"/>
  <c r="EQ330" i="11"/>
  <c r="BN111" i="11"/>
  <c r="GP229" i="11"/>
  <c r="BS56" i="11"/>
  <c r="BD159" i="11"/>
  <c r="CZ30" i="11"/>
  <c r="GC322" i="11"/>
  <c r="GP172" i="11"/>
  <c r="DU318" i="11"/>
  <c r="CE10" i="11"/>
  <c r="EL85" i="11"/>
  <c r="FW59" i="11"/>
  <c r="FZ119" i="11"/>
  <c r="BX164" i="11"/>
  <c r="AE116" i="11"/>
  <c r="BW133" i="11"/>
  <c r="DE295" i="11"/>
  <c r="EL112" i="11"/>
  <c r="BF136" i="11"/>
  <c r="CY100" i="11"/>
  <c r="BE43" i="11"/>
  <c r="EN298" i="11"/>
  <c r="CZ89" i="11"/>
  <c r="CZ306" i="11"/>
  <c r="GJ109" i="11"/>
  <c r="DI274" i="11"/>
  <c r="FU113" i="11"/>
  <c r="DT64" i="11"/>
  <c r="AD230" i="11"/>
  <c r="CK90" i="11"/>
  <c r="DE34" i="11"/>
  <c r="GB145" i="11"/>
  <c r="GA177" i="11"/>
  <c r="GL125" i="11"/>
  <c r="DG286" i="11"/>
  <c r="CI59" i="11"/>
  <c r="CA207" i="11"/>
  <c r="EO7" i="11"/>
  <c r="CE153" i="11"/>
  <c r="FW282" i="11"/>
  <c r="FO99" i="11"/>
  <c r="CP203" i="11"/>
  <c r="CG256" i="11"/>
  <c r="AH82" i="11"/>
  <c r="GB40" i="11"/>
  <c r="DG316" i="11"/>
  <c r="HN335" i="11"/>
  <c r="DM307" i="11"/>
  <c r="DM127" i="11"/>
  <c r="DD183" i="11"/>
  <c r="EN27" i="11"/>
  <c r="BC229" i="11"/>
  <c r="HN100" i="11"/>
  <c r="DE119" i="11"/>
  <c r="DC343" i="11"/>
  <c r="FZ243" i="11"/>
  <c r="DL97" i="11"/>
  <c r="CB290" i="11"/>
  <c r="GH315" i="11"/>
  <c r="BT324" i="11"/>
  <c r="BL68" i="11"/>
  <c r="DG313" i="11"/>
  <c r="EP313" i="11"/>
  <c r="AI29" i="11"/>
  <c r="GP349" i="11"/>
  <c r="EK229" i="11"/>
  <c r="EO191" i="11"/>
  <c r="BB9" i="11"/>
  <c r="DF314" i="11"/>
  <c r="AL134" i="11"/>
  <c r="DH183" i="11"/>
  <c r="DE112" i="11"/>
  <c r="AJ89" i="11"/>
  <c r="AH191" i="11"/>
  <c r="FZ227" i="11"/>
  <c r="DQ97" i="11"/>
  <c r="GL44" i="11"/>
  <c r="GA55" i="11"/>
  <c r="FI71" i="11"/>
  <c r="DH167" i="11"/>
  <c r="DF307" i="11"/>
  <c r="DM96" i="11"/>
  <c r="DF230" i="11"/>
  <c r="CI289" i="11"/>
  <c r="BB340" i="11"/>
  <c r="GC321" i="11"/>
  <c r="CD275" i="11"/>
  <c r="CZ201" i="11"/>
  <c r="CT58" i="11"/>
  <c r="GK209" i="11"/>
  <c r="EO48" i="11"/>
  <c r="DN189" i="11"/>
  <c r="DQ106" i="11"/>
  <c r="AL275" i="11"/>
  <c r="CP114" i="11"/>
  <c r="FY226" i="11"/>
  <c r="CY55" i="11"/>
  <c r="FV105" i="11"/>
  <c r="CI187" i="11"/>
  <c r="CD207" i="11"/>
  <c r="BK39" i="11"/>
  <c r="DI56" i="11"/>
  <c r="AG111" i="11"/>
  <c r="EJ120" i="11"/>
  <c r="CB163" i="11"/>
  <c r="DL266" i="11"/>
  <c r="DF193" i="11"/>
  <c r="GG98" i="11"/>
  <c r="CD52" i="11"/>
  <c r="DB133" i="11"/>
  <c r="CB115" i="11"/>
  <c r="GM294" i="11"/>
  <c r="GO54" i="11"/>
  <c r="BO121" i="11"/>
  <c r="EQ299" i="11"/>
  <c r="AP83" i="11"/>
  <c r="EL55" i="11"/>
  <c r="FV206" i="11"/>
  <c r="BB2" i="11"/>
  <c r="AG338" i="11"/>
  <c r="FW114" i="11"/>
  <c r="CA229" i="11"/>
  <c r="AD67" i="11"/>
  <c r="DH184" i="11"/>
  <c r="DS142" i="11"/>
  <c r="GG109" i="11"/>
  <c r="GH269" i="11"/>
  <c r="GH207" i="11"/>
  <c r="GC241" i="11"/>
  <c r="DM315" i="11"/>
  <c r="DF11" i="11"/>
  <c r="BV298" i="11"/>
  <c r="DD247" i="11"/>
  <c r="EP70" i="11"/>
  <c r="DE95" i="11"/>
  <c r="DA78" i="11"/>
  <c r="CD178" i="11"/>
  <c r="GI203" i="11"/>
  <c r="HN174" i="11"/>
  <c r="AE111" i="11"/>
  <c r="FV295" i="11"/>
  <c r="EJ313" i="11"/>
  <c r="GL114" i="11"/>
  <c r="BO139" i="11"/>
  <c r="BH249" i="11"/>
  <c r="HN247" i="11"/>
  <c r="DR309" i="11"/>
  <c r="EK203" i="11"/>
  <c r="AN61" i="11"/>
  <c r="DS165" i="11"/>
  <c r="CG342" i="11"/>
  <c r="GG196" i="11"/>
  <c r="EJ139" i="11"/>
  <c r="EO122" i="11"/>
  <c r="CP65" i="11"/>
  <c r="DI123" i="11"/>
  <c r="GB287" i="11"/>
  <c r="AL326" i="11"/>
  <c r="DO87" i="11"/>
  <c r="DA49" i="11"/>
  <c r="EK265" i="11"/>
  <c r="GO56" i="11"/>
  <c r="CE28" i="11"/>
  <c r="CZ341" i="11"/>
  <c r="AH280" i="11"/>
  <c r="GB164" i="11"/>
  <c r="GO246" i="11"/>
  <c r="CH62" i="11"/>
  <c r="DK55" i="11"/>
  <c r="GJ121" i="11"/>
  <c r="GP64" i="11"/>
  <c r="DQ220" i="11"/>
  <c r="DI107" i="11"/>
  <c r="DO289" i="11"/>
  <c r="CZ163" i="11"/>
  <c r="AL64" i="11"/>
  <c r="DB73" i="11"/>
  <c r="CH38" i="11"/>
  <c r="DD11" i="11"/>
  <c r="FU296" i="11"/>
  <c r="BQ325" i="11"/>
  <c r="CA284" i="11"/>
  <c r="CR38" i="11"/>
  <c r="GK28" i="11"/>
  <c r="BX274" i="11"/>
  <c r="EP28" i="11"/>
  <c r="EP35" i="11"/>
  <c r="EI125" i="11"/>
  <c r="DF160" i="11"/>
  <c r="FU144" i="11"/>
  <c r="DH225" i="11"/>
  <c r="DD198" i="11"/>
  <c r="BS283" i="11"/>
  <c r="HN73" i="11"/>
  <c r="AM93" i="11"/>
  <c r="EO308" i="11"/>
  <c r="DG136" i="11"/>
  <c r="CY213" i="11"/>
  <c r="DR239" i="11"/>
  <c r="DR307" i="11"/>
  <c r="BU155" i="11"/>
  <c r="DI257" i="11"/>
  <c r="ER247" i="11"/>
  <c r="CG304" i="11"/>
  <c r="BN118" i="11"/>
  <c r="CC315" i="11"/>
  <c r="EK227" i="11"/>
  <c r="CZ48" i="11"/>
  <c r="DI174" i="11"/>
  <c r="EJ175" i="11"/>
  <c r="FU126" i="11"/>
  <c r="GE49" i="11"/>
  <c r="FR147" i="11"/>
  <c r="DE305" i="11"/>
  <c r="DO49" i="11"/>
  <c r="AL225" i="11"/>
  <c r="FX70" i="11"/>
  <c r="DG35" i="11"/>
  <c r="FU249" i="11"/>
  <c r="GP44" i="11"/>
  <c r="FZ169" i="11"/>
  <c r="DE260" i="11"/>
  <c r="DT83" i="11"/>
  <c r="EJ133" i="11"/>
  <c r="AH292" i="11"/>
  <c r="EN157" i="11"/>
  <c r="DN327" i="11"/>
  <c r="CE257" i="11"/>
  <c r="GK127" i="11"/>
  <c r="DB143" i="11"/>
  <c r="FZ4" i="11"/>
  <c r="GG141" i="11"/>
  <c r="GC109" i="11"/>
  <c r="BV159" i="11"/>
  <c r="GO77" i="11"/>
  <c r="GA303" i="11"/>
  <c r="DI180" i="11"/>
  <c r="CK71" i="11"/>
  <c r="CG185" i="11"/>
  <c r="EL51" i="11"/>
  <c r="BC71" i="11"/>
  <c r="DH133" i="11"/>
  <c r="AF348" i="11"/>
  <c r="GE121" i="11"/>
  <c r="DD73" i="11"/>
  <c r="CI198" i="11"/>
  <c r="FM189" i="11"/>
  <c r="AN201" i="11"/>
  <c r="FT160" i="11"/>
  <c r="BP233" i="11"/>
  <c r="DA241" i="11"/>
  <c r="DL58" i="11"/>
  <c r="DN122" i="11"/>
  <c r="AP148" i="11"/>
  <c r="FV117" i="11"/>
  <c r="DN3" i="11"/>
  <c r="EO119" i="11"/>
  <c r="CH112" i="11"/>
  <c r="GK46" i="11"/>
  <c r="CF178" i="11"/>
  <c r="HN67" i="11"/>
  <c r="BB87" i="11"/>
  <c r="HN202" i="11"/>
  <c r="FY323" i="11"/>
  <c r="DS181" i="11"/>
  <c r="BB330" i="11"/>
  <c r="AO321" i="11"/>
  <c r="DO235" i="11"/>
  <c r="FV32" i="11"/>
  <c r="CJ325" i="11"/>
  <c r="DA80" i="11"/>
  <c r="DG66" i="11"/>
  <c r="FV220" i="11"/>
  <c r="AG77" i="11"/>
  <c r="DO121" i="11"/>
  <c r="GA52" i="11"/>
  <c r="CH186" i="11"/>
  <c r="FF51" i="11"/>
  <c r="DS214" i="11"/>
  <c r="GE180" i="11"/>
  <c r="AO329" i="11"/>
  <c r="DL228" i="11"/>
  <c r="AE212" i="11"/>
  <c r="DB305" i="11"/>
  <c r="DB80" i="11"/>
  <c r="DT57" i="11"/>
  <c r="FT207" i="11"/>
  <c r="FW347" i="11"/>
  <c r="FT299" i="11"/>
  <c r="CS321" i="11"/>
  <c r="GC116" i="11"/>
  <c r="BU283" i="11"/>
  <c r="DL142" i="11"/>
  <c r="CZ28" i="11"/>
  <c r="CA115" i="11"/>
  <c r="DH140" i="11"/>
  <c r="CA184" i="11"/>
  <c r="DP67" i="11"/>
  <c r="DF300" i="11"/>
  <c r="AL77" i="11"/>
  <c r="BX158" i="11"/>
  <c r="CI324" i="11"/>
  <c r="CE311" i="11"/>
  <c r="BO82" i="11"/>
  <c r="BO206" i="11"/>
  <c r="DP89" i="11"/>
  <c r="CE32" i="11"/>
  <c r="CH177" i="11"/>
  <c r="BO35" i="11"/>
  <c r="FT196" i="11"/>
  <c r="DG312" i="11"/>
  <c r="CG89" i="11"/>
  <c r="FX145" i="11"/>
  <c r="CM100" i="11"/>
  <c r="DF189" i="11"/>
  <c r="BK337" i="11"/>
  <c r="GH126" i="11"/>
  <c r="AG241" i="11"/>
  <c r="FV322" i="11"/>
  <c r="GJ80" i="11"/>
  <c r="FV305" i="11"/>
  <c r="GL244" i="11"/>
  <c r="AE65" i="11"/>
  <c r="CM158" i="11"/>
  <c r="EM263" i="11"/>
  <c r="GE183" i="11"/>
  <c r="DH275" i="11"/>
  <c r="BW230" i="11"/>
  <c r="CH211" i="11"/>
  <c r="ER235" i="11"/>
  <c r="GA185" i="11"/>
  <c r="DU320" i="11"/>
  <c r="AO176" i="11"/>
  <c r="GL65" i="11"/>
  <c r="EK207" i="11"/>
  <c r="AI100" i="11"/>
  <c r="AG117" i="11"/>
  <c r="FV237" i="11"/>
  <c r="GG39" i="11"/>
  <c r="CN43" i="11"/>
  <c r="AH53" i="11"/>
  <c r="CZ236" i="11"/>
  <c r="DC241" i="11"/>
  <c r="IA150" i="11"/>
  <c r="DN118" i="11"/>
  <c r="CE136" i="11"/>
  <c r="FT199" i="11"/>
  <c r="DT259" i="11"/>
  <c r="BX46" i="11"/>
  <c r="DK195" i="11"/>
  <c r="DC235" i="11"/>
  <c r="BN45" i="11"/>
  <c r="BO197" i="11"/>
  <c r="BG179" i="11"/>
  <c r="CG6" i="11"/>
  <c r="BC223" i="11"/>
  <c r="DF155" i="11"/>
  <c r="FS346" i="11"/>
  <c r="GC161" i="11"/>
  <c r="BM118" i="11"/>
  <c r="CE74" i="11"/>
  <c r="BX231" i="11"/>
  <c r="CZ230" i="11"/>
  <c r="DP78" i="11"/>
  <c r="CC169" i="11"/>
  <c r="EM143" i="11"/>
  <c r="EK72" i="11"/>
  <c r="DN173" i="11"/>
  <c r="DB187" i="11"/>
  <c r="BV101" i="11"/>
  <c r="CD45" i="11"/>
  <c r="CG84" i="11"/>
  <c r="DN111" i="11"/>
  <c r="FV245" i="11"/>
  <c r="GM3" i="11"/>
  <c r="FN9" i="11"/>
  <c r="AE182" i="11"/>
  <c r="GJ140" i="11"/>
  <c r="HN129" i="11"/>
  <c r="EI38" i="11"/>
  <c r="CB299" i="11"/>
  <c r="AH314" i="11"/>
  <c r="EL341" i="11"/>
  <c r="EN197" i="11"/>
  <c r="EO253" i="11"/>
  <c r="GM39" i="11"/>
  <c r="DR143" i="11"/>
  <c r="GJ37" i="11"/>
  <c r="FZ165" i="11"/>
  <c r="CA234" i="11"/>
  <c r="DA204" i="11"/>
  <c r="GH217" i="11"/>
  <c r="GB255" i="11"/>
  <c r="FX346" i="11"/>
  <c r="FU114" i="11"/>
  <c r="DA343" i="11"/>
  <c r="DT91" i="11"/>
  <c r="DD111" i="11"/>
  <c r="CJ146" i="11"/>
  <c r="BQ81" i="11"/>
  <c r="BX281" i="11"/>
  <c r="FF168" i="11"/>
  <c r="DI205" i="11"/>
  <c r="CF195" i="11"/>
  <c r="BS35" i="11"/>
  <c r="EL98" i="11"/>
  <c r="BP285" i="11"/>
  <c r="GN119" i="11"/>
  <c r="AJ142" i="11"/>
  <c r="CS98" i="11"/>
  <c r="FF100" i="11"/>
  <c r="CF318" i="11"/>
  <c r="DU210" i="11"/>
  <c r="AK223" i="11"/>
  <c r="DO170" i="11"/>
  <c r="DN154" i="11"/>
  <c r="CZ47" i="11"/>
  <c r="BM177" i="11"/>
  <c r="DB296" i="11"/>
  <c r="BM47" i="11"/>
  <c r="CK222" i="11"/>
  <c r="CE227" i="11"/>
  <c r="FS90" i="11"/>
  <c r="EI53" i="11"/>
  <c r="CY300" i="11"/>
  <c r="BX116" i="11"/>
  <c r="EM115" i="11"/>
  <c r="AM262" i="11"/>
  <c r="DI104" i="11"/>
  <c r="EJ295" i="11"/>
  <c r="GE75" i="11"/>
  <c r="II106" i="11"/>
  <c r="DH282" i="11"/>
  <c r="BY100" i="11"/>
  <c r="DG134" i="11"/>
  <c r="CF42" i="11"/>
  <c r="FM207" i="11"/>
  <c r="CY114" i="11"/>
  <c r="FW81" i="11"/>
  <c r="ER5" i="11"/>
  <c r="DB237" i="11"/>
  <c r="BB217" i="11"/>
  <c r="HN109" i="11"/>
  <c r="CD160" i="11"/>
  <c r="FR263" i="11"/>
  <c r="FX67" i="11"/>
  <c r="CI249" i="11"/>
  <c r="DL179" i="11"/>
  <c r="CH276" i="11"/>
  <c r="GE257" i="11"/>
  <c r="DT125" i="11"/>
  <c r="GM200" i="11"/>
  <c r="FW156" i="11"/>
  <c r="CG194" i="11"/>
  <c r="DB232" i="11"/>
  <c r="BU186" i="11"/>
  <c r="EJ288" i="11"/>
  <c r="BS139" i="11"/>
  <c r="GO341" i="11"/>
  <c r="GA7" i="11"/>
  <c r="GN102" i="11"/>
  <c r="BX189" i="11"/>
  <c r="FW106" i="11"/>
  <c r="DD303" i="11"/>
  <c r="FV126" i="11"/>
  <c r="EM285" i="11"/>
  <c r="DE183" i="11"/>
  <c r="EK70" i="11"/>
  <c r="DI6" i="11"/>
  <c r="CD283" i="11"/>
  <c r="DP290" i="11"/>
  <c r="DQ128" i="11"/>
  <c r="GE281" i="11"/>
  <c r="CH214" i="11"/>
  <c r="FW273" i="11"/>
  <c r="GB138" i="11"/>
  <c r="CK170" i="11"/>
  <c r="CA48" i="11"/>
  <c r="FT101" i="11"/>
  <c r="FZ298" i="11"/>
  <c r="DM129" i="11"/>
  <c r="BO141" i="11"/>
  <c r="DI168" i="11"/>
  <c r="EN269" i="11"/>
  <c r="GG226" i="11"/>
  <c r="GL269" i="11"/>
  <c r="BK150" i="11"/>
  <c r="BV329" i="11"/>
  <c r="GO61" i="11"/>
  <c r="CD331" i="11"/>
  <c r="BO47" i="11"/>
  <c r="CI108" i="11"/>
  <c r="BW214" i="11"/>
  <c r="CF56" i="11"/>
  <c r="DS177" i="11"/>
  <c r="EQ183" i="11"/>
  <c r="DS275" i="11"/>
  <c r="DI43" i="11"/>
  <c r="BE297" i="11"/>
  <c r="EL284" i="11"/>
  <c r="AN37" i="11"/>
  <c r="EO94" i="11"/>
  <c r="FL39" i="11"/>
  <c r="BF50" i="11"/>
  <c r="AP264" i="11"/>
  <c r="BQ38" i="11"/>
  <c r="GI127" i="11"/>
  <c r="FS108" i="11"/>
  <c r="CC227" i="11"/>
  <c r="AJ303" i="11"/>
  <c r="AF242" i="11"/>
  <c r="DO218" i="11"/>
  <c r="GF143" i="11"/>
  <c r="EN34" i="11"/>
  <c r="DR28" i="11"/>
  <c r="FY57" i="11"/>
  <c r="CZ216" i="11"/>
  <c r="AK150" i="11"/>
  <c r="EO47" i="11"/>
  <c r="DE244" i="11"/>
  <c r="GJ325" i="11"/>
  <c r="ER33" i="11"/>
  <c r="DR312" i="11"/>
  <c r="DU271" i="11"/>
  <c r="FY95" i="11"/>
  <c r="GP228" i="11"/>
  <c r="HN51" i="11"/>
  <c r="EM29" i="11"/>
  <c r="ER7" i="11"/>
  <c r="AK76" i="11"/>
  <c r="BO205" i="11"/>
  <c r="FU212" i="11"/>
  <c r="BU188" i="11"/>
  <c r="DQ172" i="11"/>
  <c r="BM179" i="11"/>
  <c r="DR276" i="11"/>
  <c r="CB206" i="11"/>
  <c r="DT251" i="11"/>
  <c r="DO76" i="11"/>
  <c r="GM280" i="11"/>
  <c r="GA345" i="11"/>
  <c r="FU169" i="11"/>
  <c r="DE210" i="11"/>
  <c r="HN306" i="11"/>
  <c r="DV130" i="11"/>
  <c r="CB219" i="11"/>
  <c r="CG173" i="11"/>
  <c r="CK114" i="11"/>
  <c r="DQ184" i="11"/>
  <c r="CJ271" i="11"/>
  <c r="DG90" i="11"/>
  <c r="EP136" i="11"/>
  <c r="CH39" i="11"/>
  <c r="CJ64" i="11"/>
  <c r="FY225" i="11"/>
  <c r="GL83" i="11"/>
  <c r="FZ318" i="11"/>
  <c r="ES298" i="11"/>
  <c r="FR195" i="11"/>
  <c r="GO159" i="11"/>
  <c r="FV349" i="11"/>
  <c r="FF107" i="11"/>
  <c r="CJ142" i="11"/>
  <c r="CH107" i="11"/>
  <c r="BQ195" i="11"/>
  <c r="CK124" i="11"/>
  <c r="DR148" i="11"/>
  <c r="GB249" i="11"/>
  <c r="CV83" i="11"/>
  <c r="ER58" i="11"/>
  <c r="BI48" i="11"/>
  <c r="DM85" i="11"/>
  <c r="DU280" i="11"/>
  <c r="GO115" i="11"/>
  <c r="FU56" i="11"/>
  <c r="CE169" i="11"/>
  <c r="DF69" i="11"/>
  <c r="GK109" i="11"/>
  <c r="ER168" i="11"/>
  <c r="CG50" i="11"/>
  <c r="DB244" i="11"/>
  <c r="GB276" i="11"/>
  <c r="DG41" i="11"/>
  <c r="CG86" i="11"/>
  <c r="GE45" i="11"/>
  <c r="EQ104" i="11"/>
  <c r="BP328" i="11"/>
  <c r="EN210" i="11"/>
  <c r="CJ41" i="11"/>
  <c r="CK340" i="11"/>
  <c r="CY198" i="11"/>
  <c r="BR222" i="11"/>
  <c r="EM222" i="11"/>
  <c r="BP349" i="11"/>
  <c r="GF69" i="11"/>
  <c r="DC268" i="11"/>
  <c r="AI108" i="11"/>
  <c r="BK295" i="11"/>
  <c r="BS63" i="11"/>
  <c r="DQ224" i="11"/>
  <c r="EL272" i="11"/>
  <c r="CE68" i="11"/>
  <c r="EQ143" i="11"/>
  <c r="AP259" i="11"/>
  <c r="BV38" i="11"/>
  <c r="EP194" i="11"/>
  <c r="AH138" i="11"/>
  <c r="GK186" i="11"/>
  <c r="DV270" i="11"/>
  <c r="EL135" i="11"/>
  <c r="GL291" i="11"/>
  <c r="FF120" i="11"/>
  <c r="FY298" i="11"/>
  <c r="FR174" i="11"/>
  <c r="CF104" i="11"/>
  <c r="EI186" i="11"/>
  <c r="AO252" i="11"/>
  <c r="GL82" i="11"/>
  <c r="DG122" i="11"/>
  <c r="DF168" i="11"/>
  <c r="GH167" i="11"/>
  <c r="DE206" i="11"/>
  <c r="GP56" i="11"/>
  <c r="FS168" i="11"/>
  <c r="FR237" i="11"/>
  <c r="FS36" i="11"/>
  <c r="BX64" i="11"/>
  <c r="DB285" i="11"/>
  <c r="DR182" i="11"/>
  <c r="FY121" i="11"/>
  <c r="GG124" i="11"/>
  <c r="DH214" i="11"/>
  <c r="DG309" i="11"/>
  <c r="GG274" i="11"/>
  <c r="BF123" i="11"/>
  <c r="EP267" i="11"/>
  <c r="EN312" i="11"/>
  <c r="BN350" i="11"/>
  <c r="EN349" i="11"/>
  <c r="GF268" i="11"/>
  <c r="FW132" i="11"/>
  <c r="CY234" i="11"/>
  <c r="CC265" i="11"/>
  <c r="CN148" i="11"/>
  <c r="EI148" i="11"/>
  <c r="EJ171" i="11"/>
  <c r="DR222" i="11"/>
  <c r="BD322" i="11"/>
  <c r="CZ179" i="11"/>
  <c r="CJ132" i="11"/>
  <c r="CP132" i="11"/>
  <c r="BM225" i="11"/>
  <c r="CI328" i="11"/>
  <c r="EM342" i="11"/>
  <c r="GM286" i="11"/>
  <c r="CD111" i="11"/>
  <c r="EK109" i="11"/>
  <c r="FU259" i="11"/>
  <c r="AJ180" i="11"/>
  <c r="GN168" i="11"/>
  <c r="AJ58" i="11"/>
  <c r="CZ253" i="11"/>
  <c r="AI226" i="11"/>
  <c r="CK330" i="11"/>
  <c r="EN155" i="11"/>
  <c r="FU223" i="11"/>
  <c r="FX233" i="11"/>
  <c r="GJ178" i="11"/>
  <c r="CA81" i="11"/>
  <c r="FW83" i="11"/>
  <c r="FZ71" i="11"/>
  <c r="DN322" i="11"/>
  <c r="FI125" i="11"/>
  <c r="EN198" i="11"/>
  <c r="AP122" i="11"/>
  <c r="AH171" i="11"/>
  <c r="BU307" i="11"/>
  <c r="GG341" i="11"/>
  <c r="DP148" i="11"/>
  <c r="DF150" i="11"/>
  <c r="CH85" i="11"/>
  <c r="CA300" i="11"/>
  <c r="GF198" i="11"/>
  <c r="BS153" i="11"/>
  <c r="DC92" i="11"/>
  <c r="DB122" i="11"/>
  <c r="GG192" i="11"/>
  <c r="HN244" i="11"/>
  <c r="CI258" i="11"/>
  <c r="CK41" i="11"/>
  <c r="AG144" i="11"/>
  <c r="CJ72" i="11"/>
  <c r="DT202" i="11"/>
  <c r="FF144" i="11"/>
  <c r="CD29" i="11"/>
  <c r="BW322" i="11"/>
  <c r="DA236" i="11"/>
  <c r="BS207" i="11"/>
  <c r="CG269" i="11"/>
  <c r="GK167" i="11"/>
  <c r="AM145" i="11"/>
  <c r="DA127" i="11"/>
  <c r="DP118" i="11"/>
  <c r="CJ46" i="11"/>
  <c r="GN94" i="11"/>
  <c r="CJ130" i="11"/>
  <c r="DH111" i="11"/>
  <c r="GH53" i="11"/>
  <c r="DI343" i="11"/>
  <c r="CC216" i="11"/>
  <c r="BU306" i="11"/>
  <c r="FW77" i="11"/>
  <c r="GB117" i="11"/>
  <c r="FZ208" i="11"/>
  <c r="FT184" i="11"/>
  <c r="FZ225" i="11"/>
  <c r="BL337" i="11"/>
  <c r="FX127" i="11"/>
  <c r="CK77" i="11"/>
  <c r="EN195" i="11"/>
  <c r="EJ47" i="11"/>
  <c r="DB239" i="11"/>
  <c r="CA328" i="11"/>
  <c r="AO168" i="11"/>
  <c r="DO81" i="11"/>
  <c r="BS302" i="11"/>
  <c r="BU90" i="11"/>
  <c r="BU9" i="11"/>
  <c r="CY124" i="11"/>
  <c r="AP218" i="11"/>
  <c r="GB262" i="11"/>
  <c r="AP85" i="11"/>
  <c r="FF188" i="11"/>
  <c r="DK309" i="11"/>
  <c r="DD253" i="11"/>
  <c r="BO243" i="11"/>
  <c r="BR236" i="11"/>
  <c r="AM28" i="11"/>
  <c r="CK169" i="11"/>
  <c r="DO208" i="11"/>
  <c r="DR3" i="11"/>
  <c r="CI8" i="11"/>
  <c r="BY45" i="11"/>
  <c r="DG324" i="11"/>
  <c r="CA243" i="11"/>
  <c r="DK50" i="11"/>
  <c r="GA206" i="11"/>
  <c r="CK334" i="11"/>
  <c r="DC138" i="11"/>
  <c r="EQ269" i="11"/>
  <c r="FY82" i="11"/>
  <c r="CO195" i="11"/>
  <c r="AH315" i="11"/>
  <c r="DB265" i="11"/>
  <c r="AJ230" i="11"/>
  <c r="CD70" i="11"/>
  <c r="GC160" i="11"/>
  <c r="CC234" i="11"/>
  <c r="AK122" i="11"/>
  <c r="DU111" i="11"/>
  <c r="AL69" i="11"/>
  <c r="DE82" i="11"/>
  <c r="AG150" i="11"/>
  <c r="DB129" i="11"/>
  <c r="CG211" i="11"/>
  <c r="AO103" i="11"/>
  <c r="GJ195" i="11"/>
  <c r="CA119" i="11"/>
  <c r="GG53" i="11"/>
  <c r="CS172" i="11"/>
  <c r="EK235" i="11"/>
  <c r="CJ215" i="11"/>
  <c r="GE326" i="11"/>
  <c r="GK198" i="11"/>
  <c r="CR72" i="11"/>
  <c r="BE276" i="11"/>
  <c r="BE82" i="11"/>
  <c r="BD275" i="11"/>
  <c r="GN58" i="11"/>
  <c r="FH45" i="11"/>
  <c r="FR172" i="11"/>
  <c r="BK291" i="11"/>
  <c r="EK193" i="11"/>
  <c r="BE295" i="11"/>
  <c r="CK207" i="11"/>
  <c r="GM164" i="11"/>
  <c r="GL124" i="11"/>
  <c r="CN242" i="11"/>
  <c r="GJ61" i="11"/>
  <c r="BB317" i="11"/>
  <c r="EQ284" i="11"/>
  <c r="GM305" i="11"/>
  <c r="FM171" i="11"/>
  <c r="CU301" i="11"/>
  <c r="GI170" i="11"/>
  <c r="GA142" i="11"/>
  <c r="BK173" i="11"/>
  <c r="EL127" i="11"/>
  <c r="CA291" i="11"/>
  <c r="EL159" i="11"/>
  <c r="GN291" i="11"/>
  <c r="BC284" i="11"/>
  <c r="BG324" i="11"/>
  <c r="CQ177" i="11"/>
  <c r="FM304" i="11"/>
  <c r="CK42" i="11"/>
  <c r="GE288" i="11"/>
  <c r="GK174" i="11"/>
  <c r="GO206" i="11"/>
  <c r="DH245" i="11"/>
  <c r="CO156" i="11"/>
  <c r="EQ5" i="11"/>
  <c r="BM202" i="11"/>
  <c r="FU129" i="11"/>
  <c r="GK45" i="11"/>
  <c r="DC243" i="11"/>
  <c r="DU172" i="11"/>
  <c r="CK231" i="11"/>
  <c r="GH160" i="11"/>
  <c r="CG309" i="11"/>
  <c r="FR34" i="11"/>
  <c r="CP195" i="11"/>
  <c r="BJ144" i="11"/>
  <c r="FY314" i="11"/>
  <c r="DI30" i="11"/>
  <c r="CN110" i="11"/>
  <c r="GN236" i="11"/>
  <c r="CB323" i="11"/>
  <c r="DE257" i="11"/>
  <c r="FI55" i="11"/>
  <c r="DQ98" i="11"/>
  <c r="EQ341" i="11"/>
  <c r="FU58" i="11"/>
  <c r="CZ333" i="11"/>
  <c r="FO158" i="11"/>
  <c r="GO207" i="11"/>
  <c r="BP85" i="11"/>
  <c r="BB311" i="11"/>
  <c r="GI9" i="11"/>
  <c r="AH120" i="11"/>
  <c r="GN172" i="11"/>
  <c r="CC116" i="11"/>
  <c r="CJ246" i="11"/>
  <c r="CA101" i="11"/>
  <c r="CG148" i="11"/>
  <c r="CD197" i="11"/>
  <c r="DC342" i="11"/>
  <c r="DA190" i="11"/>
  <c r="DE309" i="11"/>
  <c r="DI28" i="11"/>
  <c r="BL167" i="11"/>
  <c r="GB349" i="11"/>
  <c r="CE219" i="11"/>
  <c r="GP84" i="11"/>
  <c r="GL302" i="11"/>
  <c r="EI266" i="11"/>
  <c r="DL230" i="11"/>
  <c r="DD226" i="11"/>
  <c r="CS250" i="11"/>
  <c r="HN299" i="11"/>
  <c r="CP345" i="11"/>
  <c r="BK185" i="11"/>
  <c r="FV97" i="11"/>
  <c r="EJ116" i="11"/>
  <c r="CO288" i="11"/>
  <c r="EQ333" i="11"/>
  <c r="FH253" i="11"/>
  <c r="HN103" i="11"/>
  <c r="BW323" i="11"/>
  <c r="BH193" i="11"/>
  <c r="FW78" i="11"/>
  <c r="DQ31" i="11"/>
  <c r="GM224" i="11"/>
  <c r="ER260" i="11"/>
  <c r="AI167" i="11"/>
  <c r="FR129" i="11"/>
  <c r="EM8" i="11"/>
  <c r="GG204" i="11"/>
  <c r="DE155" i="11"/>
  <c r="CS200" i="11"/>
  <c r="ES119" i="11"/>
  <c r="EQ155" i="11"/>
  <c r="EM282" i="11"/>
  <c r="ES277" i="11"/>
  <c r="FW179" i="11"/>
  <c r="DL87" i="11"/>
  <c r="CD293" i="11"/>
  <c r="GG242" i="11"/>
  <c r="ES254" i="11"/>
  <c r="DR124" i="11"/>
  <c r="AF238" i="11"/>
  <c r="CY338" i="11"/>
  <c r="ES258" i="11"/>
  <c r="GG178" i="11"/>
  <c r="BD160" i="11"/>
  <c r="GH63" i="11"/>
  <c r="CC98" i="11"/>
  <c r="EL193" i="11"/>
  <c r="FY9" i="11"/>
  <c r="GB153" i="11"/>
  <c r="DG348" i="11"/>
  <c r="BS99" i="11"/>
  <c r="FV247" i="11"/>
  <c r="EL254" i="11"/>
  <c r="DB288" i="11"/>
  <c r="EN81" i="11"/>
  <c r="GA326" i="11"/>
  <c r="GJ205" i="11"/>
  <c r="ES340" i="11"/>
  <c r="AL287" i="11"/>
  <c r="CD202" i="11"/>
  <c r="CP54" i="11"/>
  <c r="CI80" i="11"/>
  <c r="DN101" i="11"/>
  <c r="GE167" i="11"/>
  <c r="EO315" i="11"/>
  <c r="DC123" i="11"/>
  <c r="EP130" i="11"/>
  <c r="FF184" i="11"/>
  <c r="DC140" i="11"/>
  <c r="DD332" i="11"/>
  <c r="FS131" i="11"/>
  <c r="AE130" i="11"/>
  <c r="FZ242" i="11"/>
  <c r="EK292" i="11"/>
  <c r="DC81" i="11"/>
  <c r="EJ149" i="11"/>
  <c r="ES247" i="11"/>
  <c r="DG45" i="11"/>
  <c r="CD299" i="11"/>
  <c r="CD28" i="11"/>
  <c r="BC132" i="11"/>
  <c r="EJ166" i="11"/>
  <c r="EK36" i="11"/>
  <c r="CI103" i="11"/>
  <c r="CF185" i="11"/>
  <c r="FT283" i="11"/>
  <c r="FW328" i="11"/>
  <c r="CS330" i="11"/>
  <c r="EK283" i="11"/>
  <c r="EM324" i="11"/>
  <c r="DB157" i="11"/>
  <c r="CF47" i="11"/>
  <c r="GP302" i="11"/>
  <c r="BK195" i="11"/>
  <c r="EK100" i="11"/>
  <c r="CH254" i="11"/>
  <c r="EO83" i="11"/>
  <c r="GM214" i="11"/>
  <c r="BB210" i="11"/>
  <c r="DA9" i="11"/>
  <c r="DQ350" i="11"/>
  <c r="FU28" i="11"/>
  <c r="BU160" i="11"/>
  <c r="DU213" i="11"/>
  <c r="CI47" i="11"/>
  <c r="CG55" i="11"/>
  <c r="FX91" i="11"/>
  <c r="DG192" i="11"/>
  <c r="BB291" i="11"/>
  <c r="GA249" i="11"/>
  <c r="GL27" i="11"/>
  <c r="GO184" i="11"/>
  <c r="FS344" i="11"/>
  <c r="EL105" i="11"/>
  <c r="CA309" i="11"/>
  <c r="FP220" i="11"/>
  <c r="BL212" i="11"/>
  <c r="FU183" i="11"/>
  <c r="DB151" i="11"/>
  <c r="ER286" i="11"/>
  <c r="GJ176" i="11"/>
  <c r="CF10" i="11"/>
  <c r="DO79" i="11"/>
  <c r="DD9" i="11"/>
  <c r="GA279" i="11"/>
  <c r="FV118" i="11"/>
  <c r="BU269" i="11"/>
  <c r="DT321" i="11"/>
  <c r="CY215" i="11"/>
  <c r="CB94" i="11"/>
  <c r="CE184" i="11"/>
  <c r="AG89" i="11"/>
  <c r="AI192" i="11"/>
  <c r="ES264" i="11"/>
  <c r="DF216" i="11"/>
  <c r="FR4" i="11"/>
  <c r="DG50" i="11"/>
  <c r="DO212" i="11"/>
  <c r="CD149" i="11"/>
  <c r="DE148" i="11"/>
  <c r="GA252" i="11"/>
  <c r="CI133" i="11"/>
  <c r="DP159" i="11"/>
  <c r="EM159" i="11"/>
  <c r="DM258" i="11"/>
  <c r="EO4" i="11"/>
  <c r="DB345" i="11"/>
  <c r="DM202" i="11"/>
  <c r="FT80" i="11"/>
  <c r="FY269" i="11"/>
  <c r="BB62" i="11"/>
  <c r="GC337" i="11"/>
  <c r="ID217" i="11"/>
  <c r="BT81" i="11"/>
  <c r="DG232" i="11"/>
  <c r="FW201" i="11"/>
  <c r="DH290" i="11"/>
  <c r="FZ294" i="11"/>
  <c r="DB266" i="11"/>
  <c r="CG134" i="11"/>
  <c r="GM154" i="11"/>
  <c r="AI332" i="11"/>
  <c r="CG188" i="11"/>
  <c r="HN343" i="11"/>
  <c r="GG152" i="11"/>
  <c r="II98" i="11"/>
  <c r="AG186" i="11"/>
  <c r="BB66" i="11"/>
  <c r="BI66" i="11"/>
  <c r="DR320" i="11"/>
  <c r="DH150" i="11"/>
  <c r="CG149" i="11"/>
  <c r="CI168" i="11"/>
  <c r="DT127" i="11"/>
  <c r="DI262" i="11"/>
  <c r="DK261" i="11"/>
  <c r="DR327" i="11"/>
  <c r="FW342" i="11"/>
  <c r="BO42" i="11"/>
  <c r="CC69" i="11"/>
  <c r="FT115" i="11"/>
  <c r="DH206" i="11"/>
  <c r="GP332" i="11"/>
  <c r="GG169" i="11"/>
  <c r="CB95" i="11"/>
  <c r="CZ297" i="11"/>
  <c r="FY330" i="11"/>
  <c r="GK7" i="11"/>
  <c r="DH127" i="11"/>
  <c r="DH312" i="11"/>
  <c r="DG282" i="11"/>
  <c r="CI71" i="11"/>
  <c r="DV210" i="11"/>
  <c r="GI173" i="11"/>
  <c r="DE184" i="11"/>
  <c r="FS75" i="11"/>
  <c r="FR130" i="11"/>
  <c r="GH262" i="11"/>
  <c r="CF303" i="11"/>
  <c r="CH117" i="11"/>
  <c r="CD127" i="11"/>
  <c r="EP341" i="11"/>
  <c r="II247" i="11"/>
  <c r="DU244" i="11"/>
  <c r="DA308" i="11"/>
  <c r="CC143" i="11"/>
  <c r="GF74" i="11"/>
  <c r="DI94" i="11"/>
  <c r="BF342" i="11"/>
  <c r="AG159" i="11"/>
  <c r="BJ202" i="11"/>
  <c r="DN266" i="11"/>
  <c r="DI139" i="11"/>
  <c r="BI112" i="11"/>
  <c r="CB118" i="11"/>
  <c r="DR160" i="11"/>
  <c r="CE135" i="11"/>
  <c r="EK69" i="11"/>
  <c r="EQ139" i="11"/>
  <c r="CB186" i="11"/>
  <c r="DL73" i="11"/>
  <c r="DH248" i="11"/>
  <c r="FR55" i="11"/>
  <c r="EM176" i="11"/>
  <c r="BQ262" i="11"/>
  <c r="GF156" i="11"/>
  <c r="DE340" i="11"/>
  <c r="GP189" i="11"/>
  <c r="DG219" i="11"/>
  <c r="CC90" i="11"/>
  <c r="CG220" i="11"/>
  <c r="GE230" i="11"/>
  <c r="BN94" i="11"/>
  <c r="BX93" i="11"/>
  <c r="DE66" i="11"/>
  <c r="CA113" i="11"/>
  <c r="DC61" i="11"/>
  <c r="DR179" i="11"/>
  <c r="CZ94" i="11"/>
  <c r="GG92" i="11"/>
  <c r="CC107" i="11"/>
  <c r="GH43" i="11"/>
  <c r="BO216" i="11"/>
  <c r="EM177" i="11"/>
  <c r="DQ227" i="11"/>
  <c r="GA296" i="11"/>
  <c r="DR64" i="11"/>
  <c r="CW8" i="11"/>
  <c r="DD196" i="11"/>
  <c r="FR212" i="11"/>
  <c r="BY6" i="11"/>
  <c r="FW29" i="11"/>
  <c r="FU151" i="11"/>
  <c r="CD307" i="11"/>
  <c r="AI117" i="11"/>
  <c r="DI156" i="11"/>
  <c r="BI90" i="11"/>
  <c r="DN280" i="11"/>
  <c r="GE218" i="11"/>
  <c r="CK320" i="11"/>
  <c r="DC286" i="11"/>
  <c r="CB129" i="11"/>
  <c r="AK303" i="11"/>
  <c r="BN285" i="11"/>
  <c r="CE29" i="11"/>
  <c r="EO127" i="11"/>
  <c r="CC320" i="11"/>
  <c r="DU343" i="11"/>
  <c r="CI186" i="11"/>
  <c r="EP73" i="11"/>
  <c r="BR93" i="11"/>
  <c r="CI238" i="11"/>
  <c r="FW299" i="11"/>
  <c r="CD274" i="11"/>
  <c r="FT81" i="11"/>
  <c r="FN315" i="11"/>
  <c r="EJ100" i="11"/>
  <c r="DI59" i="11"/>
  <c r="DL127" i="11"/>
  <c r="BO132" i="11"/>
  <c r="CZ173" i="11"/>
  <c r="EO276" i="11"/>
  <c r="CC179" i="11"/>
  <c r="DE126" i="11"/>
  <c r="CG81" i="11"/>
  <c r="BO75" i="11"/>
  <c r="EP133" i="11"/>
  <c r="CC208" i="11"/>
  <c r="DL289" i="11"/>
  <c r="CZ240" i="11"/>
  <c r="CC282" i="11"/>
  <c r="CV59" i="11"/>
  <c r="GK257" i="11"/>
  <c r="GK201" i="11"/>
  <c r="AJ254" i="11"/>
  <c r="BY267" i="11"/>
  <c r="GH89" i="11"/>
  <c r="BC345" i="11"/>
  <c r="EJ124" i="11"/>
  <c r="DI113" i="11"/>
  <c r="CA53" i="11"/>
  <c r="GN173" i="11"/>
  <c r="GB234" i="11"/>
  <c r="DE105" i="11"/>
  <c r="AK186" i="11"/>
  <c r="EP196" i="11"/>
  <c r="BY46" i="11"/>
  <c r="EO40" i="11"/>
  <c r="EN101" i="11"/>
  <c r="CG132" i="11"/>
  <c r="CB239" i="11"/>
  <c r="FV175" i="11"/>
  <c r="CG113" i="11"/>
  <c r="GE280" i="11"/>
  <c r="CC29" i="11"/>
  <c r="DD123" i="11"/>
  <c r="CY280" i="11"/>
  <c r="CD201" i="11"/>
  <c r="BL340" i="11"/>
  <c r="EI140" i="11"/>
  <c r="GB86" i="11"/>
  <c r="BV234" i="11"/>
  <c r="BK110" i="11"/>
  <c r="FU262" i="11"/>
  <c r="IH110" i="11"/>
  <c r="CD134" i="11"/>
  <c r="BU290" i="11"/>
  <c r="AF308" i="11"/>
  <c r="DC337" i="11"/>
  <c r="HN87" i="11"/>
  <c r="DG150" i="11"/>
  <c r="EJ93" i="11"/>
  <c r="CQ160" i="11"/>
  <c r="GF197" i="11"/>
  <c r="DF38" i="11"/>
  <c r="AN153" i="11"/>
  <c r="CE94" i="11"/>
  <c r="DC245" i="11"/>
  <c r="FS196" i="11"/>
  <c r="GN155" i="11"/>
  <c r="DA215" i="11"/>
  <c r="DR151" i="11"/>
  <c r="EJ172" i="11"/>
  <c r="GB332" i="11"/>
  <c r="DK278" i="11"/>
  <c r="AE228" i="11"/>
  <c r="EJ258" i="11"/>
  <c r="CJ79" i="11"/>
  <c r="CW128" i="11"/>
  <c r="BB334" i="11"/>
  <c r="EQ180" i="11"/>
  <c r="BO345" i="11"/>
  <c r="FT313" i="11"/>
  <c r="CA208" i="11"/>
  <c r="CG8" i="11"/>
  <c r="CE316" i="11"/>
  <c r="GC133" i="11"/>
  <c r="DF269" i="11"/>
  <c r="DA244" i="11"/>
  <c r="BB270" i="11"/>
  <c r="FZ335" i="11"/>
  <c r="DP274" i="11"/>
  <c r="DA310" i="11"/>
  <c r="FW171" i="11"/>
  <c r="BQ162" i="11"/>
  <c r="ES280" i="11"/>
  <c r="DD187" i="11"/>
  <c r="GF45" i="11"/>
  <c r="AE80" i="11"/>
  <c r="CY116" i="11"/>
  <c r="GP246" i="11"/>
  <c r="DL201" i="11"/>
  <c r="CB231" i="11"/>
  <c r="GC70" i="11"/>
  <c r="DG191" i="11"/>
  <c r="DC91" i="11"/>
  <c r="EN259" i="11"/>
  <c r="GB337" i="11"/>
  <c r="GH120" i="11"/>
  <c r="GB327" i="11"/>
  <c r="GP123" i="11"/>
  <c r="GP106" i="11"/>
  <c r="DQ332" i="11"/>
  <c r="BF191" i="11"/>
  <c r="EN241" i="11"/>
  <c r="CE70" i="11"/>
  <c r="FU236" i="11"/>
  <c r="CG45" i="11"/>
  <c r="BP314" i="11"/>
  <c r="DE261" i="11"/>
  <c r="FW254" i="11"/>
  <c r="CZ176" i="11"/>
  <c r="CH199" i="11"/>
  <c r="CJ295" i="11"/>
  <c r="FW125" i="11"/>
  <c r="DC240" i="11"/>
  <c r="FS141" i="11"/>
  <c r="CU267" i="11"/>
  <c r="BT89" i="11"/>
  <c r="EQ344" i="11"/>
  <c r="DL323" i="11"/>
  <c r="DR88" i="11"/>
  <c r="GN177" i="11"/>
  <c r="AM244" i="11"/>
  <c r="EN50" i="11"/>
  <c r="BW298" i="11"/>
  <c r="GC200" i="11"/>
  <c r="DM324" i="11"/>
  <c r="CZ280" i="11"/>
  <c r="CA123" i="11"/>
  <c r="CZ166" i="11"/>
  <c r="DA144" i="11"/>
  <c r="FI325" i="11"/>
  <c r="GA61" i="11"/>
  <c r="BC78" i="11"/>
  <c r="DH169" i="11"/>
  <c r="CI200" i="11"/>
  <c r="CG3" i="11"/>
  <c r="BY260" i="11"/>
  <c r="CB259" i="11"/>
  <c r="AE245" i="11"/>
  <c r="BT48" i="11"/>
  <c r="BO252" i="11"/>
  <c r="DD132" i="11"/>
  <c r="DE344" i="11"/>
  <c r="GA33" i="11"/>
  <c r="CG314" i="11"/>
  <c r="DN312" i="11"/>
  <c r="CE59" i="11"/>
  <c r="DT110" i="11"/>
  <c r="CH255" i="11"/>
  <c r="DF87" i="11"/>
  <c r="BT121" i="11"/>
  <c r="DF303" i="11"/>
  <c r="FY143" i="11"/>
  <c r="FR328" i="11"/>
  <c r="FU337" i="11"/>
  <c r="DL141" i="11"/>
  <c r="DP113" i="11"/>
  <c r="FF313" i="11"/>
  <c r="GP244" i="11"/>
  <c r="DH346" i="11"/>
  <c r="AG332" i="11"/>
  <c r="FF319" i="11"/>
  <c r="GH242" i="11"/>
  <c r="FS182" i="11"/>
  <c r="DR351" i="11"/>
  <c r="CD250" i="11"/>
  <c r="FU246" i="11"/>
  <c r="FV50" i="11"/>
  <c r="GI133" i="11"/>
  <c r="CK329" i="11"/>
  <c r="DE297" i="11"/>
  <c r="FW165" i="11"/>
  <c r="DI335" i="11"/>
  <c r="HN98" i="11"/>
  <c r="CB142" i="11"/>
  <c r="DB139" i="11"/>
  <c r="EJ210" i="11"/>
  <c r="CY279" i="11"/>
  <c r="DV4" i="11"/>
  <c r="DC349" i="11"/>
  <c r="AG210" i="11"/>
  <c r="AK83" i="11"/>
  <c r="GK213" i="11"/>
  <c r="BW88" i="11"/>
  <c r="GE33" i="11"/>
  <c r="BP345" i="11"/>
  <c r="AO35" i="11"/>
  <c r="CD104" i="11"/>
  <c r="CE288" i="11"/>
  <c r="EL80" i="11"/>
  <c r="GC344" i="11"/>
  <c r="FF116" i="11"/>
  <c r="CA158" i="11"/>
  <c r="EI308" i="11"/>
  <c r="DH112" i="11"/>
  <c r="CD241" i="11"/>
  <c r="GK220" i="11"/>
  <c r="CB177" i="11"/>
  <c r="BN269" i="11"/>
  <c r="FW35" i="11"/>
  <c r="BI295" i="11"/>
  <c r="EI241" i="11"/>
  <c r="GA183" i="11"/>
  <c r="CF99" i="11"/>
  <c r="FW221" i="11"/>
  <c r="DH228" i="11"/>
  <c r="FY249" i="11"/>
  <c r="DL61" i="11"/>
  <c r="FU187" i="11"/>
  <c r="DM306" i="11"/>
  <c r="CH337" i="11"/>
  <c r="HN78" i="11"/>
  <c r="DI329" i="11"/>
  <c r="DP327" i="11"/>
  <c r="EK269" i="11"/>
  <c r="AH106" i="11"/>
  <c r="EK113" i="11"/>
  <c r="CA120" i="11"/>
  <c r="DR87" i="11"/>
  <c r="GG110" i="11"/>
  <c r="EJ223" i="11"/>
  <c r="EO207" i="11"/>
  <c r="DE213" i="11"/>
  <c r="HN173" i="11"/>
  <c r="CY317" i="11"/>
  <c r="BP253" i="11"/>
  <c r="ER305" i="11"/>
  <c r="GI194" i="11"/>
  <c r="FU81" i="11"/>
  <c r="ES95" i="11"/>
  <c r="DD90" i="11"/>
  <c r="CP92" i="11"/>
  <c r="GI155" i="11"/>
  <c r="GK143" i="11"/>
  <c r="BN115" i="11"/>
  <c r="DE285" i="11"/>
  <c r="CY265" i="11"/>
  <c r="BK273" i="11"/>
  <c r="FV271" i="11"/>
  <c r="BB31" i="11"/>
  <c r="FU178" i="11"/>
  <c r="BQ181" i="11"/>
  <c r="EK194" i="11"/>
  <c r="DG227" i="11"/>
  <c r="GB338" i="11"/>
  <c r="DF53" i="11"/>
  <c r="GJ211" i="11"/>
  <c r="EO336" i="11"/>
  <c r="ES330" i="11"/>
  <c r="DA8" i="11"/>
  <c r="AP275" i="11"/>
  <c r="CE63" i="11"/>
  <c r="FY155" i="11"/>
  <c r="FX329" i="11"/>
  <c r="DL217" i="11"/>
  <c r="FF111" i="11"/>
  <c r="FZ203" i="11"/>
  <c r="FW51" i="11"/>
  <c r="CZ41" i="11"/>
  <c r="CB240" i="11"/>
  <c r="DG68" i="11"/>
  <c r="BB50" i="11"/>
  <c r="BN242" i="11"/>
  <c r="CE54" i="11"/>
  <c r="BF294" i="11"/>
  <c r="CB297" i="11"/>
  <c r="EJ125" i="11"/>
  <c r="BS322" i="11"/>
  <c r="FS150" i="11"/>
  <c r="GH114" i="11"/>
  <c r="GM152" i="11"/>
  <c r="DF75" i="11"/>
  <c r="GH55" i="11"/>
  <c r="AH198" i="11"/>
  <c r="DH46" i="11"/>
  <c r="DK236" i="11"/>
  <c r="DI207" i="11"/>
  <c r="DQ306" i="11"/>
  <c r="DV271" i="11"/>
  <c r="DA35" i="11"/>
  <c r="DI79" i="11"/>
  <c r="DI259" i="11"/>
  <c r="AJ35" i="11"/>
  <c r="CY223" i="11"/>
  <c r="GC188" i="11"/>
  <c r="GF147" i="11"/>
  <c r="BR115" i="11"/>
  <c r="AH306" i="11"/>
  <c r="DA247" i="11"/>
  <c r="DL240" i="11"/>
  <c r="DP276" i="11"/>
  <c r="BQ146" i="11"/>
  <c r="FR324" i="11"/>
  <c r="GP249" i="11"/>
  <c r="CY183" i="11"/>
  <c r="ES102" i="11"/>
  <c r="CF239" i="11"/>
  <c r="EP312" i="11"/>
  <c r="EP252" i="11"/>
  <c r="DD235" i="11"/>
  <c r="EP227" i="11"/>
  <c r="DO311" i="11"/>
  <c r="CH34" i="11"/>
  <c r="FY84" i="11"/>
  <c r="BN50" i="11"/>
  <c r="DK305" i="11"/>
  <c r="HN75" i="11"/>
  <c r="BT128" i="11"/>
  <c r="DQ210" i="11"/>
  <c r="BU248" i="11"/>
  <c r="EI54" i="11"/>
  <c r="CZ285" i="11"/>
  <c r="EO173" i="11"/>
  <c r="DM280" i="11"/>
  <c r="DP263" i="11"/>
  <c r="DG152" i="11"/>
  <c r="GB186" i="11"/>
  <c r="CZ174" i="11"/>
  <c r="AN132" i="11"/>
  <c r="DU201" i="11"/>
  <c r="FV132" i="11"/>
  <c r="BY4" i="11"/>
  <c r="GN241" i="11"/>
  <c r="AN85" i="11"/>
  <c r="FY180" i="11"/>
  <c r="AO204" i="11"/>
  <c r="DS130" i="11"/>
  <c r="DU208" i="11"/>
  <c r="GA342" i="11"/>
  <c r="ES128" i="11"/>
  <c r="BY2" i="11"/>
  <c r="GG106" i="11"/>
  <c r="EJ33" i="11"/>
  <c r="BL247" i="11"/>
  <c r="DQ129" i="11"/>
  <c r="CT109" i="11"/>
  <c r="GB132" i="11"/>
  <c r="DD229" i="11"/>
  <c r="DH90" i="11"/>
  <c r="FW148" i="11"/>
  <c r="DA228" i="11"/>
  <c r="BV250" i="11"/>
  <c r="EM258" i="11"/>
  <c r="BN303" i="11"/>
  <c r="FT49" i="11"/>
  <c r="FY313" i="11"/>
  <c r="AJ101" i="11"/>
  <c r="DA182" i="11"/>
  <c r="CB38" i="11"/>
  <c r="CI230" i="11"/>
  <c r="AM325" i="11"/>
  <c r="BP319" i="11"/>
  <c r="DM282" i="11"/>
  <c r="DG145" i="11"/>
  <c r="ES256" i="11"/>
  <c r="FN306" i="11"/>
  <c r="DE308" i="11"/>
  <c r="BW163" i="11"/>
  <c r="BL272" i="11"/>
  <c r="DI37" i="11"/>
  <c r="CZ50" i="11"/>
  <c r="CE39" i="11"/>
  <c r="HN255" i="11"/>
  <c r="CK127" i="11"/>
  <c r="CH319" i="11"/>
  <c r="BB339" i="11"/>
  <c r="DH237" i="11"/>
  <c r="EL118" i="11"/>
  <c r="DA309" i="11"/>
  <c r="DI317" i="11"/>
  <c r="BP227" i="11"/>
  <c r="BB276" i="11"/>
  <c r="BI122" i="11"/>
  <c r="EM239" i="11"/>
  <c r="DP235" i="11"/>
  <c r="AK127" i="11"/>
  <c r="FV293" i="11"/>
  <c r="EN318" i="11"/>
  <c r="GE67" i="11"/>
  <c r="DP243" i="11"/>
  <c r="AE179" i="11"/>
  <c r="FW76" i="11"/>
  <c r="CD224" i="11"/>
  <c r="GA276" i="11"/>
  <c r="DP338" i="11"/>
  <c r="BU114" i="11"/>
  <c r="DP317" i="11"/>
  <c r="FR194" i="11"/>
  <c r="DT239" i="11"/>
  <c r="FO272" i="11"/>
  <c r="DF280" i="11"/>
  <c r="AI314" i="11"/>
  <c r="GO281" i="11"/>
  <c r="GP29" i="11"/>
  <c r="DM346" i="11"/>
  <c r="CH223" i="11"/>
  <c r="FV173" i="11"/>
  <c r="AG269" i="11"/>
  <c r="DI202" i="11"/>
  <c r="GK225" i="11"/>
  <c r="BH54" i="11"/>
  <c r="AE42" i="11"/>
  <c r="CD33" i="11"/>
  <c r="AF302" i="11"/>
  <c r="DA231" i="11"/>
  <c r="DM299" i="11"/>
  <c r="CG85" i="11"/>
  <c r="ER66" i="11"/>
  <c r="FU79" i="11"/>
  <c r="AM285" i="11"/>
  <c r="GI67" i="11"/>
  <c r="AP76" i="11"/>
  <c r="CM258" i="11"/>
  <c r="BP82" i="11"/>
  <c r="DE131" i="11"/>
  <c r="CH48" i="11"/>
  <c r="BP61" i="11"/>
  <c r="BR60" i="11"/>
  <c r="CY233" i="11"/>
  <c r="FY77" i="11"/>
  <c r="DD74" i="11"/>
  <c r="DT266" i="11"/>
  <c r="BB128" i="11"/>
  <c r="DI187" i="11"/>
  <c r="BU267" i="11"/>
  <c r="GP324" i="11"/>
  <c r="DA216" i="11"/>
  <c r="BD124" i="11"/>
  <c r="DR178" i="11"/>
  <c r="CF316" i="11"/>
  <c r="CK115" i="11"/>
  <c r="DA108" i="11"/>
  <c r="GL216" i="11"/>
  <c r="AN156" i="11"/>
  <c r="CE285" i="11"/>
  <c r="DD240" i="11"/>
  <c r="EK275" i="11"/>
  <c r="BX227" i="11"/>
  <c r="CG215" i="11"/>
  <c r="ER226" i="11"/>
  <c r="GL232" i="11"/>
  <c r="DZ34" i="11"/>
  <c r="BV109" i="11"/>
  <c r="DB162" i="11"/>
  <c r="GH79" i="11"/>
  <c r="DH349" i="11"/>
  <c r="CH77" i="11"/>
  <c r="BO161" i="11"/>
  <c r="CY336" i="11"/>
  <c r="CJ115" i="11"/>
  <c r="DG123" i="11"/>
  <c r="ES10" i="11"/>
  <c r="ES174" i="11"/>
  <c r="DF289" i="11"/>
  <c r="GH273" i="11"/>
  <c r="AE339" i="11"/>
  <c r="CE325" i="11"/>
  <c r="CB321" i="11"/>
  <c r="FU166" i="11"/>
  <c r="FR61" i="11"/>
  <c r="HN209" i="11"/>
  <c r="CA346" i="11"/>
  <c r="GE132" i="11"/>
  <c r="EK121" i="11"/>
  <c r="CH237" i="11"/>
  <c r="DQ84" i="11"/>
  <c r="FS306" i="11"/>
  <c r="FT124" i="11"/>
  <c r="GL238" i="11"/>
  <c r="DV331" i="11"/>
  <c r="FX50" i="11"/>
  <c r="EK206" i="11"/>
  <c r="EJ65" i="11"/>
  <c r="BK188" i="11"/>
  <c r="AJ126" i="11"/>
  <c r="DU150" i="11"/>
  <c r="CH125" i="11"/>
  <c r="ES112" i="11"/>
  <c r="DG236" i="11"/>
  <c r="AN178" i="11"/>
  <c r="FY345" i="11"/>
  <c r="GB265" i="11"/>
  <c r="CR183" i="11"/>
  <c r="CU94" i="11"/>
  <c r="DO143" i="11"/>
  <c r="GC299" i="11"/>
  <c r="CJ346" i="11"/>
  <c r="AO267" i="11"/>
  <c r="GE342" i="11"/>
  <c r="GA34" i="11"/>
  <c r="BS93" i="11"/>
  <c r="FX301" i="11"/>
  <c r="EL263" i="11"/>
  <c r="DK113" i="11"/>
  <c r="BK282" i="11"/>
  <c r="EI226" i="11"/>
  <c r="BW314" i="11"/>
  <c r="BN58" i="11"/>
  <c r="GJ130" i="11"/>
  <c r="GE277" i="11"/>
  <c r="CF173" i="11"/>
  <c r="GP90" i="11"/>
  <c r="GJ293" i="11"/>
  <c r="FW183" i="11"/>
  <c r="CZ128" i="11"/>
  <c r="FV113" i="11"/>
  <c r="CY250" i="11"/>
  <c r="BY162" i="11"/>
  <c r="DF112" i="11"/>
  <c r="BT41" i="11"/>
  <c r="CF95" i="11"/>
  <c r="DO339" i="11"/>
  <c r="CR206" i="11"/>
  <c r="DN243" i="11"/>
  <c r="DB214" i="11"/>
  <c r="CB9" i="11"/>
  <c r="BR9" i="11"/>
  <c r="GG214" i="11"/>
  <c r="AE32" i="11"/>
  <c r="DL271" i="11"/>
  <c r="EK74" i="11"/>
  <c r="AI244" i="11"/>
  <c r="BQ168" i="11"/>
  <c r="DI311" i="11"/>
  <c r="DT235" i="11"/>
  <c r="EL56" i="11"/>
  <c r="DP240" i="11"/>
  <c r="DH311" i="11"/>
  <c r="FZ251" i="11"/>
  <c r="AD340" i="11"/>
  <c r="BN60" i="11"/>
  <c r="FZ348" i="11"/>
  <c r="DK3" i="11"/>
  <c r="CD166" i="11"/>
  <c r="FV99" i="11"/>
  <c r="FZ272" i="11"/>
  <c r="BP271" i="11"/>
  <c r="GA202" i="11"/>
  <c r="AJ168" i="11"/>
  <c r="DE116" i="11"/>
  <c r="AM124" i="11"/>
  <c r="DM168" i="11"/>
  <c r="DB8" i="11"/>
  <c r="FX295" i="11"/>
  <c r="BY90" i="11"/>
  <c r="BT60" i="11"/>
  <c r="DS188" i="11"/>
  <c r="GK159" i="11"/>
  <c r="GJ302" i="11"/>
  <c r="CA88" i="11"/>
  <c r="ES217" i="11"/>
  <c r="CF100" i="11"/>
  <c r="DQ152" i="11"/>
  <c r="DT145" i="11"/>
  <c r="EQ279" i="11"/>
  <c r="BR286" i="11"/>
  <c r="EM129" i="11"/>
  <c r="GA290" i="11"/>
  <c r="DM61" i="11"/>
  <c r="AM171" i="11"/>
  <c r="BN316" i="11"/>
  <c r="DM80" i="11"/>
  <c r="BW285" i="11"/>
  <c r="FX106" i="11"/>
  <c r="BX143" i="11"/>
  <c r="GH172" i="11"/>
  <c r="HN81" i="11"/>
  <c r="FR258" i="11"/>
  <c r="FI195" i="11"/>
  <c r="DN123" i="11"/>
  <c r="DC145" i="11"/>
  <c r="FF253" i="11"/>
  <c r="DT214" i="11"/>
  <c r="DR333" i="11"/>
  <c r="FY145" i="11"/>
  <c r="DU140" i="11"/>
  <c r="DL303" i="11"/>
  <c r="BT119" i="11"/>
  <c r="AK111" i="11"/>
  <c r="AJ285" i="11"/>
  <c r="DU162" i="11"/>
  <c r="AE174" i="11"/>
  <c r="AF112" i="11"/>
  <c r="AG49" i="11"/>
  <c r="BV68" i="11"/>
  <c r="ER189" i="11"/>
  <c r="DI185" i="11"/>
  <c r="EL294" i="11"/>
  <c r="BV338" i="11"/>
  <c r="FY148" i="11"/>
  <c r="FX114" i="11"/>
  <c r="FV244" i="11"/>
  <c r="CE272" i="11"/>
  <c r="BJ130" i="11"/>
  <c r="FW63" i="11"/>
  <c r="DK79" i="11"/>
  <c r="AK134" i="11"/>
  <c r="FW309" i="11"/>
  <c r="CG63" i="11"/>
  <c r="AH269" i="11"/>
  <c r="FZ245" i="11"/>
  <c r="EP339" i="11"/>
  <c r="DB56" i="11"/>
  <c r="ES122" i="11"/>
  <c r="DC77" i="11"/>
  <c r="BS210" i="11"/>
  <c r="BV97" i="11"/>
  <c r="DK106" i="11"/>
  <c r="DO246" i="11"/>
  <c r="DO163" i="11"/>
  <c r="DM44" i="11"/>
  <c r="AK247" i="11"/>
  <c r="DS324" i="11"/>
  <c r="BV303" i="11"/>
  <c r="AE230" i="11"/>
  <c r="DI230" i="11"/>
  <c r="BU343" i="11"/>
  <c r="DR44" i="11"/>
  <c r="BV108" i="11"/>
  <c r="GE181" i="11"/>
  <c r="EQ238" i="11"/>
  <c r="EJ338" i="11"/>
  <c r="GO66" i="11"/>
  <c r="DK150" i="11"/>
  <c r="DF219" i="11"/>
  <c r="CC108" i="11"/>
  <c r="BU294" i="11"/>
  <c r="GL98" i="11"/>
  <c r="DK191" i="11"/>
  <c r="CE291" i="11"/>
  <c r="FY318" i="11"/>
  <c r="CE290" i="11"/>
  <c r="CJ199" i="11"/>
  <c r="AI199" i="11"/>
  <c r="BD72" i="11"/>
  <c r="BW74" i="11"/>
  <c r="DA153" i="11"/>
  <c r="DT10" i="11"/>
  <c r="AK92" i="11"/>
  <c r="GL129" i="11"/>
  <c r="AL86" i="11"/>
  <c r="DT82" i="11"/>
  <c r="DG85" i="11"/>
  <c r="BX201" i="11"/>
  <c r="DR154" i="11"/>
  <c r="AP42" i="11"/>
  <c r="AL136" i="11"/>
  <c r="DA226" i="11"/>
  <c r="DF141" i="11"/>
  <c r="CI127" i="11"/>
  <c r="FX46" i="11"/>
  <c r="DP337" i="11"/>
  <c r="BN143" i="11"/>
  <c r="BO59" i="11"/>
  <c r="FU229" i="11"/>
  <c r="GK115" i="11"/>
  <c r="AI265" i="11"/>
  <c r="FN282" i="11"/>
  <c r="EM298" i="11"/>
  <c r="CV70" i="11"/>
  <c r="CU242" i="11"/>
  <c r="BM96" i="11"/>
  <c r="BB248" i="11"/>
  <c r="BB169" i="11"/>
  <c r="GL335" i="11"/>
  <c r="EJ350" i="11"/>
  <c r="BJ78" i="11"/>
  <c r="CZ126" i="11"/>
  <c r="ER135" i="11"/>
  <c r="BD115" i="11"/>
  <c r="DV197" i="11"/>
  <c r="DV235" i="11"/>
  <c r="GH65" i="11"/>
  <c r="CH265" i="11"/>
  <c r="CM221" i="11"/>
  <c r="CT236" i="11"/>
  <c r="BN135" i="11"/>
  <c r="FL213" i="11"/>
  <c r="CS312" i="11"/>
  <c r="BH102" i="11"/>
  <c r="CB312" i="11"/>
  <c r="CM41" i="11"/>
  <c r="DV143" i="11"/>
  <c r="DB191" i="11"/>
  <c r="CR114" i="11"/>
  <c r="BL298" i="11"/>
  <c r="GI152" i="11"/>
  <c r="CH168" i="11"/>
  <c r="CW148" i="11"/>
  <c r="FY209" i="11"/>
  <c r="BM219" i="11"/>
  <c r="GP223" i="11"/>
  <c r="EK31" i="11"/>
  <c r="GL178" i="11"/>
  <c r="GI89" i="11"/>
  <c r="GJ101" i="11"/>
  <c r="EL288" i="11"/>
  <c r="GA186" i="11"/>
  <c r="ID138" i="11"/>
  <c r="IJ6" i="11"/>
  <c r="DC93" i="11"/>
  <c r="GK276" i="11"/>
  <c r="AP168" i="11"/>
  <c r="BD28" i="11"/>
  <c r="DO50" i="11"/>
  <c r="CF261" i="11"/>
  <c r="DL74" i="11"/>
  <c r="ES222" i="11"/>
  <c r="CD245" i="11"/>
  <c r="EL63" i="11"/>
  <c r="BJ143" i="11"/>
  <c r="ER176" i="11"/>
  <c r="CY217" i="11"/>
  <c r="GA293" i="11"/>
  <c r="ER31" i="11"/>
  <c r="CF125" i="11"/>
  <c r="FW227" i="11"/>
  <c r="DN351" i="11"/>
  <c r="GI206" i="11"/>
  <c r="GF141" i="11"/>
  <c r="EM256" i="11"/>
  <c r="DA314" i="11"/>
  <c r="EP51" i="11"/>
  <c r="CZ220" i="11"/>
  <c r="FS288" i="11"/>
  <c r="FZ206" i="11"/>
  <c r="DI268" i="11"/>
  <c r="EQ213" i="11"/>
  <c r="BB78" i="11"/>
  <c r="GI221" i="11"/>
  <c r="BQ216" i="11"/>
  <c r="BI202" i="11"/>
  <c r="BO290" i="11"/>
  <c r="DV151" i="11"/>
  <c r="AN233" i="11"/>
  <c r="CA321" i="11"/>
  <c r="DI326" i="11"/>
  <c r="CP213" i="11"/>
  <c r="FS3" i="11"/>
  <c r="CD310" i="11"/>
  <c r="FV335" i="11"/>
  <c r="DD69" i="11"/>
  <c r="CA296" i="11"/>
  <c r="CY298" i="11"/>
  <c r="CD277" i="11"/>
  <c r="CN283" i="11"/>
  <c r="CK331" i="11"/>
  <c r="EM272" i="11"/>
  <c r="BB108" i="11"/>
  <c r="BE81" i="11"/>
  <c r="GE214" i="11"/>
  <c r="BC176" i="11"/>
  <c r="AD119" i="11"/>
  <c r="GE106" i="11"/>
  <c r="ER100" i="11"/>
  <c r="EM229" i="11"/>
  <c r="CJ129" i="11"/>
  <c r="AL73" i="11"/>
  <c r="BQ52" i="11"/>
  <c r="GB324" i="11"/>
  <c r="CC300" i="11"/>
  <c r="DM207" i="11"/>
  <c r="EL265" i="11"/>
  <c r="GI174" i="11"/>
  <c r="BN90" i="11"/>
  <c r="CY349" i="11"/>
  <c r="DS345" i="11"/>
  <c r="FY244" i="11"/>
  <c r="FX321" i="11"/>
  <c r="DK49" i="11"/>
  <c r="BW211" i="11"/>
  <c r="CJ44" i="11"/>
  <c r="DL166" i="11"/>
  <c r="BH31" i="11"/>
  <c r="DI236" i="11"/>
  <c r="DT319" i="11"/>
  <c r="DH81" i="11"/>
  <c r="GM204" i="11"/>
  <c r="CI276" i="11"/>
  <c r="CA98" i="11"/>
  <c r="GH77" i="11"/>
  <c r="FV344" i="11"/>
  <c r="CC343" i="11"/>
  <c r="BB196" i="11"/>
  <c r="BT271" i="11"/>
  <c r="ER9" i="11"/>
  <c r="GL351" i="11"/>
  <c r="FX261" i="11"/>
  <c r="CK125" i="11"/>
  <c r="GB36" i="11"/>
  <c r="CE30" i="11"/>
  <c r="GE195" i="11"/>
  <c r="FX150" i="11"/>
  <c r="CB264" i="11"/>
  <c r="AG96" i="11"/>
  <c r="DE7" i="11"/>
  <c r="EQ316" i="11"/>
  <c r="BN148" i="11"/>
  <c r="CH59" i="11"/>
  <c r="EI4" i="11"/>
  <c r="AI256" i="11"/>
  <c r="EO264" i="11"/>
  <c r="FU201" i="11"/>
  <c r="GJ320" i="11"/>
  <c r="GC319" i="11"/>
  <c r="AH233" i="11"/>
  <c r="CK179" i="11"/>
  <c r="CI277" i="11"/>
  <c r="GN100" i="11"/>
  <c r="CS46" i="11"/>
  <c r="CY81" i="11"/>
  <c r="DG9" i="11"/>
  <c r="CT252" i="11"/>
  <c r="FW164" i="11"/>
  <c r="FW336" i="11"/>
  <c r="CJ319" i="11"/>
  <c r="CE103" i="11"/>
  <c r="CP258" i="11"/>
  <c r="DS260" i="11"/>
  <c r="FZ147" i="11"/>
  <c r="GF60" i="11"/>
  <c r="AE345" i="11"/>
  <c r="BB192" i="11"/>
  <c r="CK118" i="11"/>
  <c r="GC213" i="11"/>
  <c r="BL188" i="11"/>
  <c r="DI350" i="11"/>
  <c r="CG293" i="11"/>
  <c r="CA264" i="11"/>
  <c r="EL124" i="11"/>
  <c r="DV230" i="11"/>
  <c r="BH187" i="11"/>
  <c r="DF92" i="11"/>
  <c r="DB260" i="11"/>
  <c r="DB245" i="11"/>
  <c r="BN328" i="11"/>
  <c r="DA188" i="11"/>
  <c r="BX215" i="11"/>
  <c r="FZ280" i="11"/>
  <c r="EP270" i="11"/>
  <c r="CE106" i="11"/>
  <c r="GO5" i="11"/>
  <c r="DR315" i="11"/>
  <c r="EQ187" i="11"/>
  <c r="EK276" i="11"/>
  <c r="CB339" i="11"/>
  <c r="DP256" i="11"/>
  <c r="FV207" i="11"/>
  <c r="BG204" i="11"/>
  <c r="GI288" i="11"/>
  <c r="DA261" i="11"/>
  <c r="DA302" i="11"/>
  <c r="DF153" i="11"/>
  <c r="AL277" i="11"/>
  <c r="CY67" i="11"/>
  <c r="DN208" i="11"/>
  <c r="BN239" i="11"/>
  <c r="BV333" i="11"/>
  <c r="CB173" i="11"/>
  <c r="DB83" i="11"/>
  <c r="FM78" i="11"/>
  <c r="DQ236" i="11"/>
  <c r="DB105" i="11"/>
  <c r="GP34" i="11"/>
  <c r="CH293" i="11"/>
  <c r="DQ194" i="11"/>
  <c r="EQ158" i="11"/>
  <c r="DE189" i="11"/>
  <c r="FL132" i="11"/>
  <c r="EL100" i="11"/>
  <c r="GH80" i="11"/>
  <c r="FZ323" i="11"/>
  <c r="CB279" i="11"/>
  <c r="CG287" i="11"/>
  <c r="CD106" i="11"/>
  <c r="DQ265" i="11"/>
  <c r="DD149" i="11"/>
  <c r="FR102" i="11"/>
  <c r="CD349" i="11"/>
  <c r="EJ330" i="11"/>
  <c r="DB189" i="11"/>
  <c r="CE155" i="11"/>
  <c r="DN227" i="11"/>
  <c r="CG280" i="11"/>
  <c r="DC98" i="11"/>
  <c r="CH98" i="11"/>
  <c r="AJ320" i="11"/>
  <c r="BC36" i="11"/>
  <c r="BY5" i="11"/>
  <c r="CR265" i="11"/>
  <c r="FV203" i="11"/>
  <c r="DN27" i="11"/>
  <c r="HN180" i="11"/>
  <c r="BM75" i="11"/>
  <c r="EN75" i="11"/>
  <c r="FY273" i="11"/>
  <c r="GG48" i="11"/>
  <c r="CK57" i="11"/>
  <c r="DI332" i="11"/>
  <c r="BX210" i="11"/>
  <c r="DI150" i="11"/>
  <c r="FX181" i="11"/>
  <c r="BL261" i="11"/>
  <c r="GC202" i="11"/>
  <c r="FV157" i="11"/>
  <c r="DQ94" i="11"/>
  <c r="HN136" i="11"/>
  <c r="HN271" i="11"/>
  <c r="DR264" i="11"/>
  <c r="ID90" i="11"/>
  <c r="CB342" i="11"/>
  <c r="DC155" i="11"/>
  <c r="DU245" i="11"/>
  <c r="CC233" i="11"/>
  <c r="FR315" i="11"/>
  <c r="DK258" i="11"/>
  <c r="GF239" i="11"/>
  <c r="EK85" i="11"/>
  <c r="DC33" i="11"/>
  <c r="GI294" i="11"/>
  <c r="CG118" i="11"/>
  <c r="FT266" i="11"/>
  <c r="DN231" i="11"/>
  <c r="CT130" i="11"/>
  <c r="BX202" i="11"/>
  <c r="CA91" i="11"/>
  <c r="CI97" i="11"/>
  <c r="CH329" i="11"/>
  <c r="FS149" i="11"/>
  <c r="EI105" i="11"/>
  <c r="FV228" i="11"/>
  <c r="EO256" i="11"/>
  <c r="BB287" i="11"/>
  <c r="DL165" i="11"/>
  <c r="DC106" i="11"/>
  <c r="GE110" i="11"/>
  <c r="CG32" i="11"/>
  <c r="BO164" i="11"/>
  <c r="DM251" i="11"/>
  <c r="EM68" i="11"/>
  <c r="AD328" i="11"/>
  <c r="BR250" i="11"/>
  <c r="BY172" i="11"/>
  <c r="FV258" i="11"/>
  <c r="CF98" i="11"/>
  <c r="GP153" i="11"/>
  <c r="DH232" i="11"/>
  <c r="CA172" i="11"/>
  <c r="GA332" i="11"/>
  <c r="GE175" i="11"/>
  <c r="GH202" i="11"/>
  <c r="DF3" i="11"/>
  <c r="CZ212" i="11"/>
  <c r="FF191" i="11"/>
  <c r="EP57" i="11"/>
  <c r="AG112" i="11"/>
  <c r="AI36" i="11"/>
  <c r="FS281" i="11"/>
  <c r="BN275" i="11"/>
  <c r="DE248" i="11"/>
  <c r="GL333" i="11"/>
  <c r="DV62" i="11"/>
  <c r="DG146" i="11"/>
  <c r="AD143" i="11"/>
  <c r="AE165" i="11"/>
  <c r="EM265" i="11"/>
  <c r="CN260" i="11"/>
  <c r="CZ45" i="11"/>
  <c r="BD286" i="11"/>
  <c r="GO161" i="11"/>
  <c r="FZ44" i="11"/>
  <c r="BU347" i="11"/>
  <c r="BR298" i="11"/>
  <c r="EL189" i="11"/>
  <c r="CM65" i="11"/>
  <c r="GM49" i="11"/>
  <c r="GA97" i="11"/>
  <c r="FF260" i="11"/>
  <c r="ES238" i="11"/>
  <c r="DU220" i="11"/>
  <c r="DL189" i="11"/>
  <c r="HN168" i="11"/>
  <c r="CY290" i="11"/>
  <c r="EP325" i="11"/>
  <c r="EQ93" i="11"/>
  <c r="ER210" i="11"/>
  <c r="CZ62" i="11"/>
  <c r="DK329" i="11"/>
  <c r="CI206" i="11"/>
  <c r="FY69" i="11"/>
  <c r="ES335" i="11"/>
  <c r="GG4" i="11"/>
  <c r="EN230" i="11"/>
  <c r="BQ169" i="11"/>
  <c r="GK179" i="11"/>
  <c r="CE268" i="11"/>
  <c r="AI98" i="11"/>
  <c r="HN84" i="11"/>
  <c r="DL290" i="11"/>
  <c r="FU122" i="11"/>
  <c r="CI138" i="11"/>
  <c r="BD276" i="11"/>
  <c r="CK11" i="11"/>
  <c r="EM220" i="11"/>
  <c r="AF331" i="11"/>
  <c r="CF37" i="11"/>
  <c r="EO36" i="11"/>
  <c r="GI150" i="11"/>
  <c r="BH236" i="11"/>
  <c r="GC60" i="11"/>
  <c r="CC155" i="11"/>
  <c r="CK156" i="11"/>
  <c r="FW286" i="11"/>
  <c r="GB143" i="11"/>
  <c r="BT168" i="11"/>
  <c r="FR148" i="11"/>
  <c r="DT126" i="11"/>
  <c r="FX77" i="11"/>
  <c r="BM213" i="11"/>
  <c r="BR348" i="11"/>
  <c r="DT150" i="11"/>
  <c r="CE37" i="11"/>
  <c r="GG286" i="11"/>
  <c r="CI197" i="11"/>
  <c r="DE11" i="11"/>
  <c r="CH203" i="11"/>
  <c r="FT237" i="11"/>
  <c r="FU160" i="11"/>
  <c r="GF329" i="11"/>
  <c r="FX129" i="11"/>
  <c r="DF76" i="11"/>
  <c r="FY27" i="11"/>
  <c r="FJ103" i="11"/>
  <c r="CG109" i="11"/>
  <c r="FR350" i="11"/>
  <c r="BC154" i="11"/>
  <c r="DD151" i="11"/>
  <c r="BR305" i="11"/>
  <c r="DH86" i="11"/>
  <c r="DD5" i="11"/>
  <c r="DA221" i="11"/>
  <c r="DG141" i="11"/>
  <c r="GM202" i="11"/>
  <c r="HN279" i="11"/>
  <c r="EL295" i="11"/>
  <c r="BY135" i="11"/>
  <c r="HN187" i="11"/>
  <c r="FY44" i="11"/>
  <c r="DC187" i="11"/>
  <c r="GF80" i="11"/>
  <c r="CD55" i="11"/>
  <c r="CY72" i="11"/>
  <c r="BI86" i="11"/>
  <c r="EO242" i="11"/>
  <c r="AK302" i="11"/>
  <c r="BR117" i="11"/>
  <c r="CP100" i="11"/>
  <c r="DV144" i="11"/>
  <c r="BP300" i="11"/>
  <c r="EJ275" i="11"/>
  <c r="EI159" i="11"/>
  <c r="FU66" i="11"/>
  <c r="DL207" i="11"/>
  <c r="GH345" i="11"/>
  <c r="GC65" i="11"/>
  <c r="BT187" i="11"/>
  <c r="AM327" i="11"/>
  <c r="BB83" i="11"/>
  <c r="GE85" i="11"/>
  <c r="DG29" i="11"/>
  <c r="GA88" i="11"/>
  <c r="DD213" i="11"/>
  <c r="GI169" i="11"/>
  <c r="EJ129" i="11"/>
  <c r="DS292" i="11"/>
  <c r="GE79" i="11"/>
  <c r="BE337" i="11"/>
  <c r="ER264" i="11"/>
  <c r="BS246" i="11"/>
  <c r="DI58" i="11"/>
  <c r="EQ53" i="11"/>
  <c r="GE164" i="11"/>
  <c r="ER291" i="11"/>
  <c r="GP196" i="11"/>
  <c r="EP30" i="11"/>
  <c r="DU96" i="11"/>
  <c r="GN227" i="11"/>
  <c r="GC238" i="11"/>
  <c r="AI304" i="11"/>
  <c r="CB42" i="11"/>
  <c r="DD137" i="11"/>
  <c r="GE47" i="11"/>
  <c r="CC349" i="11"/>
  <c r="CF186" i="11"/>
  <c r="CG190" i="11"/>
  <c r="CY314" i="11"/>
  <c r="DD161" i="11"/>
  <c r="GE97" i="11"/>
  <c r="FY80" i="11"/>
  <c r="BP203" i="11"/>
  <c r="AD108" i="11"/>
  <c r="FT304" i="11"/>
  <c r="GP118" i="11"/>
  <c r="DG166" i="11"/>
  <c r="EM340" i="11"/>
  <c r="CE306" i="11"/>
  <c r="BS64" i="11"/>
  <c r="FT100" i="11"/>
  <c r="BS131" i="11"/>
  <c r="EI187" i="11"/>
  <c r="FZ212" i="11"/>
  <c r="AE134" i="11"/>
  <c r="CK116" i="11"/>
  <c r="DF343" i="11"/>
  <c r="CE342" i="11"/>
  <c r="CE226" i="11"/>
  <c r="BP69" i="11"/>
  <c r="DB58" i="11"/>
  <c r="EN311" i="11"/>
  <c r="CH343" i="11"/>
  <c r="AN226" i="11"/>
  <c r="GK149" i="11"/>
  <c r="DB294" i="11"/>
  <c r="CN5" i="11"/>
  <c r="EK267" i="11"/>
  <c r="GC283" i="11"/>
  <c r="CH158" i="11"/>
  <c r="FU323" i="11"/>
  <c r="DK67" i="11"/>
  <c r="BI32" i="11"/>
  <c r="DA196" i="11"/>
  <c r="AL34" i="11"/>
  <c r="GO255" i="11"/>
  <c r="AG196" i="11"/>
  <c r="GM166" i="11"/>
  <c r="DD170" i="11"/>
  <c r="GO108" i="11"/>
  <c r="DF55" i="11"/>
  <c r="AM81" i="11"/>
  <c r="FZ326" i="11"/>
  <c r="AP172" i="11"/>
  <c r="FP166" i="11"/>
  <c r="BB331" i="11"/>
  <c r="DN219" i="11"/>
  <c r="CB195" i="11"/>
  <c r="DD272" i="11"/>
  <c r="BC106" i="11"/>
  <c r="FU231" i="11"/>
  <c r="AN87" i="11"/>
  <c r="EK88" i="11"/>
  <c r="DI167" i="11"/>
  <c r="GL84" i="11"/>
  <c r="AO280" i="11"/>
  <c r="CY121" i="11"/>
  <c r="GL61" i="11"/>
  <c r="CP198" i="11"/>
  <c r="FZ329" i="11"/>
  <c r="DH288" i="11"/>
  <c r="DH318" i="11"/>
  <c r="FX281" i="11"/>
  <c r="FF235" i="11"/>
  <c r="CZ145" i="11"/>
  <c r="BN217" i="11"/>
  <c r="GH153" i="11"/>
  <c r="GB190" i="11"/>
  <c r="BK71" i="11"/>
  <c r="DU62" i="11"/>
  <c r="CF29" i="11"/>
  <c r="DH301" i="11"/>
  <c r="DI146" i="11"/>
  <c r="BQ129" i="11"/>
  <c r="FY236" i="11"/>
  <c r="FX155" i="11"/>
  <c r="AL169" i="11"/>
  <c r="CO73" i="11"/>
  <c r="DN307" i="11"/>
  <c r="CA223" i="11"/>
  <c r="DE75" i="11"/>
  <c r="FT345" i="11"/>
  <c r="CN154" i="11"/>
  <c r="EM269" i="11"/>
  <c r="FU230" i="11"/>
  <c r="CI99" i="11"/>
  <c r="DI333" i="11"/>
  <c r="ER222" i="11"/>
  <c r="EI57" i="11"/>
  <c r="CY174" i="11"/>
  <c r="GK139" i="11"/>
  <c r="CB199" i="11"/>
  <c r="DE224" i="11"/>
  <c r="BE37" i="11"/>
  <c r="DD297" i="11"/>
  <c r="FY212" i="11"/>
  <c r="GC229" i="11"/>
  <c r="CH270" i="11"/>
  <c r="DE80" i="11"/>
  <c r="BG282" i="11"/>
  <c r="AJ116" i="11"/>
  <c r="BW302" i="11"/>
  <c r="GK231" i="11"/>
  <c r="FS347" i="11"/>
  <c r="CA57" i="11"/>
  <c r="AO201" i="11"/>
  <c r="EI174" i="11"/>
  <c r="DA306" i="11"/>
  <c r="BB39" i="11"/>
  <c r="FY257" i="11"/>
  <c r="BP131" i="11"/>
  <c r="GK90" i="11"/>
  <c r="DQ42" i="11"/>
  <c r="AO133" i="11"/>
  <c r="CF187" i="11"/>
  <c r="BY315" i="11"/>
  <c r="BB260" i="11"/>
  <c r="AO327" i="11"/>
  <c r="BY69" i="11"/>
  <c r="DI177" i="11"/>
  <c r="CG270" i="11"/>
  <c r="DF130" i="11"/>
  <c r="AN346" i="11"/>
  <c r="GK262" i="11"/>
  <c r="GB109" i="11"/>
  <c r="EL198" i="11"/>
  <c r="FX182" i="11"/>
  <c r="EO241" i="11"/>
  <c r="DE113" i="11"/>
  <c r="DL131" i="11"/>
  <c r="FU90" i="11"/>
  <c r="BB213" i="11"/>
  <c r="DL30" i="11"/>
  <c r="DD58" i="11"/>
  <c r="GE7" i="11"/>
  <c r="DI309" i="11"/>
  <c r="GL64" i="11"/>
  <c r="EI249" i="11"/>
  <c r="CZ141" i="11"/>
  <c r="DN342" i="11"/>
  <c r="FV262" i="11"/>
  <c r="GE9" i="11"/>
  <c r="AI60" i="11"/>
  <c r="BN295" i="11"/>
  <c r="FF252" i="11"/>
  <c r="ER197" i="11"/>
  <c r="EO148" i="11"/>
  <c r="GB112" i="11"/>
  <c r="GJ147" i="11"/>
  <c r="FV229" i="11"/>
  <c r="AO87" i="11"/>
  <c r="DM176" i="11"/>
  <c r="FW275" i="11"/>
  <c r="BN286" i="11"/>
  <c r="DG318" i="11"/>
  <c r="FX75" i="11"/>
  <c r="EM98" i="11"/>
  <c r="BB302" i="11"/>
  <c r="DG299" i="11"/>
  <c r="BN194" i="11"/>
  <c r="EL91" i="11"/>
  <c r="EL219" i="11"/>
  <c r="CY331" i="11"/>
  <c r="EI279" i="11"/>
  <c r="AG221" i="11"/>
  <c r="BB107" i="11"/>
  <c r="EQ306" i="11"/>
  <c r="DO36" i="11"/>
  <c r="CI51" i="11"/>
  <c r="DI29" i="11"/>
  <c r="FR99" i="11"/>
  <c r="BT208" i="11"/>
  <c r="BS346" i="11"/>
  <c r="CF162" i="11"/>
  <c r="DS296" i="11"/>
  <c r="ES144" i="11"/>
  <c r="DC34" i="11"/>
  <c r="EP40" i="11"/>
  <c r="GB266" i="11"/>
  <c r="DU323" i="11"/>
  <c r="EP225" i="11"/>
  <c r="BX243" i="11"/>
  <c r="CC197" i="11"/>
  <c r="CK350" i="11"/>
  <c r="BS345" i="11"/>
  <c r="DA59" i="11"/>
  <c r="GJ5" i="11"/>
  <c r="CI343" i="11"/>
  <c r="CB52" i="11"/>
  <c r="GP42" i="11"/>
  <c r="DK168" i="11"/>
  <c r="CZ58" i="11"/>
  <c r="DP46" i="11"/>
  <c r="CY144" i="11"/>
  <c r="BV233" i="11"/>
  <c r="CK227" i="11"/>
  <c r="FW335" i="11"/>
  <c r="DS98" i="11"/>
  <c r="CF255" i="11"/>
  <c r="DT190" i="11"/>
  <c r="DD211" i="11"/>
  <c r="DG280" i="11"/>
  <c r="DH70" i="11"/>
  <c r="AG225" i="11"/>
  <c r="CC126" i="11"/>
  <c r="BK31" i="11"/>
  <c r="FU342" i="11"/>
  <c r="GL88" i="11"/>
  <c r="DM42" i="11"/>
  <c r="DP144" i="11"/>
  <c r="EL171" i="11"/>
  <c r="BT69" i="11"/>
  <c r="GL219" i="11"/>
  <c r="DU281" i="11"/>
  <c r="DA286" i="11"/>
  <c r="FZ324" i="11"/>
  <c r="AM338" i="11"/>
  <c r="DK294" i="11"/>
  <c r="BU322" i="11"/>
  <c r="DP183" i="11"/>
  <c r="EI10" i="11"/>
  <c r="CH326" i="11"/>
  <c r="AJ219" i="11"/>
  <c r="EO84" i="11"/>
  <c r="AH313" i="11"/>
  <c r="FW154" i="11"/>
  <c r="AI250" i="11"/>
  <c r="GK266" i="11"/>
  <c r="CY39" i="11"/>
  <c r="DQ252" i="11"/>
  <c r="GM32" i="11"/>
  <c r="AN192" i="11"/>
  <c r="DE140" i="11"/>
  <c r="BY182" i="11"/>
  <c r="DP305" i="11"/>
  <c r="DU341" i="11"/>
  <c r="DD10" i="11"/>
  <c r="EM165" i="11"/>
  <c r="DQ259" i="11"/>
  <c r="BH292" i="11"/>
  <c r="GA65" i="11"/>
  <c r="EQ273" i="11"/>
  <c r="HN11" i="11"/>
  <c r="AE335" i="11"/>
  <c r="CJ32" i="11"/>
  <c r="BS129" i="11"/>
  <c r="DT98" i="11"/>
  <c r="FW7" i="11"/>
  <c r="FZ273" i="11"/>
  <c r="GG89" i="11"/>
  <c r="FF121" i="11"/>
  <c r="AI40" i="11"/>
  <c r="FY334" i="11"/>
  <c r="CC264" i="11"/>
  <c r="AO249" i="11"/>
  <c r="DK328" i="11"/>
  <c r="GL164" i="11"/>
  <c r="AO266" i="11"/>
  <c r="DB275" i="11"/>
  <c r="FR217" i="11"/>
  <c r="DC267" i="11"/>
  <c r="FU134" i="11"/>
  <c r="FT347" i="11"/>
  <c r="FT94" i="11"/>
  <c r="AJ246" i="11"/>
  <c r="FZ131" i="11"/>
  <c r="BR293" i="11"/>
  <c r="EP260" i="11"/>
  <c r="CE53" i="11"/>
  <c r="CJ84" i="11"/>
  <c r="GC326" i="11"/>
  <c r="DB170" i="11"/>
  <c r="EP114" i="11"/>
  <c r="FV95" i="11"/>
  <c r="FW210" i="11"/>
  <c r="FW288" i="11"/>
  <c r="AL81" i="11"/>
  <c r="BF299" i="11"/>
  <c r="EP212" i="11"/>
  <c r="CI10" i="11"/>
  <c r="EM82" i="11"/>
  <c r="DQ27" i="11"/>
  <c r="FS338" i="11"/>
  <c r="DU51" i="11"/>
  <c r="EJ186" i="11"/>
  <c r="EI62" i="11"/>
  <c r="CF247" i="11"/>
  <c r="FU10" i="11"/>
  <c r="DB89" i="11"/>
  <c r="AN298" i="11"/>
  <c r="CD95" i="11"/>
  <c r="AM114" i="11"/>
  <c r="FT183" i="11"/>
  <c r="AK250" i="11"/>
  <c r="EQ298" i="11"/>
  <c r="FQ275" i="11"/>
  <c r="DP50" i="11"/>
  <c r="DB274" i="11"/>
  <c r="BP330" i="11"/>
  <c r="CJ208" i="11"/>
  <c r="BP181" i="11"/>
  <c r="CF138" i="11"/>
  <c r="AK225" i="11"/>
  <c r="DR281" i="11"/>
  <c r="GH95" i="11"/>
  <c r="FW270" i="11"/>
  <c r="GK208" i="11"/>
  <c r="FX325" i="11"/>
  <c r="FT167" i="11"/>
  <c r="DA120" i="11"/>
  <c r="BS68" i="11"/>
  <c r="DC121" i="11"/>
  <c r="AM303" i="11"/>
  <c r="CZ111" i="11"/>
  <c r="FF104" i="11"/>
  <c r="AL337" i="11"/>
  <c r="DH286" i="11"/>
  <c r="AL82" i="11"/>
  <c r="DA100" i="11"/>
  <c r="FU177" i="11"/>
  <c r="CZ198" i="11"/>
  <c r="EP241" i="11"/>
  <c r="DI78" i="11"/>
  <c r="CH245" i="11"/>
  <c r="HN208" i="11"/>
  <c r="CC125" i="11"/>
  <c r="ER209" i="11"/>
  <c r="ER233" i="11"/>
  <c r="DA157" i="11"/>
  <c r="FV276" i="11"/>
  <c r="HN275" i="11"/>
  <c r="AL246" i="11"/>
  <c r="DA103" i="11"/>
  <c r="DR128" i="11"/>
  <c r="EJ274" i="11"/>
  <c r="DS62" i="11"/>
  <c r="DB51" i="11"/>
  <c r="CZ122" i="11"/>
  <c r="CF301" i="11"/>
  <c r="DF82" i="11"/>
  <c r="EI77" i="11"/>
  <c r="IB227" i="11"/>
  <c r="DD157" i="11"/>
  <c r="CN127" i="11"/>
  <c r="EI285" i="11"/>
  <c r="DO112" i="11"/>
  <c r="EL4" i="11"/>
  <c r="DU81" i="11"/>
  <c r="GC52" i="11"/>
  <c r="GA269" i="11"/>
  <c r="GC198" i="11"/>
  <c r="FR327" i="11"/>
  <c r="GA300" i="11"/>
  <c r="HN278" i="11"/>
  <c r="DO153" i="11"/>
  <c r="DP252" i="11"/>
  <c r="CC303" i="11"/>
  <c r="FL303" i="11"/>
  <c r="DK115" i="11"/>
  <c r="AG315" i="11"/>
  <c r="BN238" i="11"/>
  <c r="ES189" i="11"/>
  <c r="GJ278" i="11"/>
  <c r="EN341" i="11"/>
  <c r="DF203" i="11"/>
  <c r="CA227" i="11"/>
  <c r="FX254" i="11"/>
  <c r="CF312" i="11"/>
  <c r="FU184" i="11"/>
  <c r="FX298" i="11"/>
  <c r="AL180" i="11"/>
  <c r="CE181" i="11"/>
  <c r="DF139" i="11"/>
  <c r="CK235" i="11"/>
  <c r="DQ131" i="11"/>
  <c r="CO274" i="11"/>
  <c r="DD49" i="11"/>
  <c r="FU156" i="11"/>
  <c r="CG96" i="11"/>
  <c r="AN104" i="11"/>
  <c r="CH46" i="11"/>
  <c r="BU94" i="11"/>
  <c r="DS170" i="11"/>
  <c r="DG215" i="11"/>
  <c r="CC161" i="11"/>
  <c r="DE48" i="11"/>
  <c r="CJ257" i="11"/>
  <c r="GH163" i="11"/>
  <c r="DD348" i="11"/>
  <c r="CA336" i="11"/>
  <c r="DC221" i="11"/>
  <c r="GA181" i="11"/>
  <c r="DM165" i="11"/>
  <c r="FX324" i="11"/>
  <c r="BN33" i="11"/>
  <c r="DP229" i="11"/>
  <c r="FV89" i="11"/>
  <c r="DK167" i="11"/>
  <c r="DH297" i="11"/>
  <c r="DL114" i="11"/>
  <c r="DB227" i="11"/>
  <c r="DM238" i="11"/>
  <c r="DP281" i="11"/>
  <c r="DB181" i="11"/>
  <c r="DT119" i="11"/>
  <c r="GJ240" i="11"/>
  <c r="BR49" i="11"/>
  <c r="EI334" i="11"/>
  <c r="CE281" i="11"/>
  <c r="DK200" i="11"/>
  <c r="CH189" i="11"/>
  <c r="DS68" i="11"/>
  <c r="BE291" i="11"/>
  <c r="AP247" i="11"/>
  <c r="HN144" i="11"/>
  <c r="GC101" i="11"/>
  <c r="FT259" i="11"/>
  <c r="DS158" i="11"/>
  <c r="DC85" i="11"/>
  <c r="FR71" i="11"/>
  <c r="FZ235" i="11"/>
  <c r="DF5" i="11"/>
  <c r="FY266" i="11"/>
  <c r="CK64" i="11"/>
  <c r="DG252" i="11"/>
  <c r="DI87" i="11"/>
  <c r="EP2" i="11"/>
  <c r="AI95" i="11"/>
  <c r="EO216" i="11"/>
  <c r="AH159" i="11"/>
  <c r="CI140" i="11"/>
  <c r="FX351" i="11"/>
  <c r="DE316" i="11"/>
  <c r="AP333" i="11"/>
  <c r="CH82" i="11"/>
  <c r="BX106" i="11"/>
  <c r="AG157" i="11"/>
  <c r="EQ40" i="11"/>
  <c r="ER304" i="11"/>
  <c r="DR350" i="11"/>
  <c r="DN144" i="11"/>
  <c r="AI110" i="11"/>
  <c r="DA299" i="11"/>
  <c r="CZ277" i="11"/>
  <c r="DK269" i="11"/>
  <c r="FT58" i="11"/>
  <c r="FW98" i="11"/>
  <c r="CH228" i="11"/>
  <c r="DF227" i="11"/>
  <c r="DP302" i="11"/>
  <c r="DB231" i="11"/>
  <c r="DM320" i="11"/>
  <c r="GP183" i="11"/>
  <c r="GB284" i="11"/>
  <c r="ER55" i="11"/>
  <c r="AD267" i="11"/>
  <c r="DD228" i="11"/>
  <c r="CB286" i="11"/>
  <c r="FS55" i="11"/>
  <c r="CD347" i="11"/>
  <c r="EQ276" i="11"/>
  <c r="GP161" i="11"/>
  <c r="EP271" i="11"/>
  <c r="CZ284" i="11"/>
  <c r="DF342" i="11"/>
  <c r="DU11" i="11"/>
  <c r="CT310" i="11"/>
  <c r="FW133" i="11"/>
  <c r="DB281" i="11"/>
  <c r="FT4" i="11"/>
  <c r="AH244" i="11"/>
  <c r="ER315" i="11"/>
  <c r="EQ246" i="11"/>
  <c r="BB131" i="11"/>
  <c r="ER171" i="11"/>
  <c r="DL149" i="11"/>
  <c r="DG266" i="11"/>
  <c r="DC65" i="11"/>
  <c r="FS349" i="11"/>
  <c r="AO68" i="11"/>
  <c r="CK121" i="11"/>
  <c r="DN262" i="11"/>
  <c r="FV263" i="11"/>
  <c r="CB225" i="11"/>
  <c r="CF205" i="11"/>
  <c r="CG311" i="11"/>
  <c r="FT118" i="11"/>
  <c r="AE215" i="11"/>
  <c r="GG326" i="11"/>
  <c r="DI155" i="11"/>
  <c r="AE240" i="11"/>
  <c r="CA32" i="11"/>
  <c r="CC103" i="11"/>
  <c r="DU175" i="11"/>
  <c r="DS138" i="11"/>
  <c r="CB170" i="11"/>
  <c r="GC29" i="11"/>
  <c r="DQ4" i="11"/>
  <c r="AF241" i="11"/>
  <c r="AP169" i="11"/>
  <c r="BV85" i="11"/>
  <c r="BU177" i="11"/>
  <c r="GO65" i="11"/>
  <c r="FY156" i="11"/>
  <c r="AG64" i="11"/>
  <c r="BR339" i="11"/>
  <c r="FZ138" i="11"/>
  <c r="DO269" i="11"/>
  <c r="DP94" i="11"/>
  <c r="FT188" i="11"/>
  <c r="DE2" i="11"/>
  <c r="DQ215" i="11"/>
  <c r="FY344" i="11"/>
  <c r="FX175" i="11"/>
  <c r="GA137" i="11"/>
  <c r="FR94" i="11"/>
  <c r="AE313" i="11"/>
  <c r="CF142" i="11"/>
  <c r="GJ2" i="11"/>
  <c r="DQ183" i="11"/>
  <c r="GP236" i="11"/>
  <c r="CG75" i="11"/>
  <c r="GF10" i="11"/>
  <c r="CK264" i="11"/>
  <c r="AJ239" i="11"/>
  <c r="DU334" i="11"/>
  <c r="BU258" i="11"/>
  <c r="CG224" i="11"/>
  <c r="FF37" i="11"/>
  <c r="CM118" i="11"/>
  <c r="CY173" i="11"/>
  <c r="DG295" i="11"/>
  <c r="BW149" i="11"/>
  <c r="GJ202" i="11"/>
  <c r="AG162" i="11"/>
  <c r="DU131" i="11"/>
  <c r="FU120" i="11"/>
  <c r="EP179" i="11"/>
  <c r="DM86" i="11"/>
  <c r="DC280" i="11"/>
  <c r="AG301" i="11"/>
  <c r="AG6" i="11"/>
  <c r="FZ299" i="11"/>
  <c r="AM113" i="11"/>
  <c r="AI223" i="11"/>
  <c r="AL280" i="11"/>
  <c r="DG315" i="11"/>
  <c r="BY28" i="11"/>
  <c r="FY62" i="11"/>
  <c r="EO245" i="11"/>
  <c r="GB200" i="11"/>
  <c r="GI222" i="11"/>
  <c r="CE161" i="11"/>
  <c r="AI80" i="11"/>
  <c r="AJ262" i="11"/>
  <c r="AH214" i="11"/>
  <c r="GJ207" i="11"/>
  <c r="AM174" i="11"/>
  <c r="CC198" i="11"/>
  <c r="DG298" i="11"/>
  <c r="DR113" i="11"/>
  <c r="BJ180" i="11"/>
  <c r="DI206" i="11"/>
  <c r="DG91" i="11"/>
  <c r="CC88" i="11"/>
  <c r="CZ43" i="11"/>
  <c r="DI169" i="11"/>
  <c r="FF300" i="11"/>
  <c r="DU59" i="11"/>
  <c r="DU168" i="11"/>
  <c r="FZ115" i="11"/>
  <c r="AN121" i="11"/>
  <c r="FF139" i="11"/>
  <c r="CO122" i="11"/>
  <c r="EO170" i="11"/>
  <c r="BI347" i="11"/>
  <c r="FG337" i="11"/>
  <c r="BC232" i="11"/>
  <c r="GL230" i="11"/>
  <c r="EL321" i="11"/>
  <c r="CD198" i="11"/>
  <c r="BM87" i="11"/>
  <c r="GL30" i="11"/>
  <c r="FI161" i="11"/>
  <c r="BN82" i="11"/>
  <c r="ET130" i="11"/>
  <c r="BJ157" i="11"/>
  <c r="DH147" i="11"/>
  <c r="CC145" i="11"/>
  <c r="BJ305" i="11"/>
  <c r="BL42" i="11"/>
  <c r="FZ157" i="11"/>
  <c r="CD313" i="11"/>
  <c r="CS108" i="11"/>
  <c r="BF256" i="11"/>
  <c r="FG94" i="11"/>
  <c r="DD57" i="11"/>
  <c r="EJ336" i="11"/>
  <c r="ER248" i="11"/>
  <c r="BH244" i="11"/>
  <c r="GE140" i="11"/>
  <c r="DC133" i="11"/>
  <c r="CD219" i="11"/>
  <c r="CU297" i="11"/>
  <c r="BG221" i="11"/>
  <c r="BC342" i="11"/>
  <c r="GA203" i="11"/>
  <c r="BI274" i="11"/>
  <c r="DV345" i="11"/>
  <c r="GK129" i="11"/>
  <c r="BG78" i="11"/>
  <c r="CW147" i="11"/>
  <c r="BL161" i="11"/>
  <c r="CG260" i="11"/>
  <c r="FQ313" i="11"/>
  <c r="AD308" i="11"/>
  <c r="BY145" i="11"/>
  <c r="CA170" i="11"/>
  <c r="AG326" i="11"/>
  <c r="CP166" i="11"/>
  <c r="FM328" i="11"/>
  <c r="DG174" i="11"/>
  <c r="FX228" i="11"/>
  <c r="CI204" i="11"/>
  <c r="CA306" i="11"/>
  <c r="GN114" i="11"/>
  <c r="CI151" i="11"/>
  <c r="GO259" i="11"/>
  <c r="GO36" i="11"/>
  <c r="CI351" i="11"/>
  <c r="BB234" i="11"/>
  <c r="CK291" i="11"/>
  <c r="GM317" i="11"/>
  <c r="DE166" i="11"/>
  <c r="BI125" i="11"/>
  <c r="CK151" i="11"/>
  <c r="BC188" i="11"/>
  <c r="FP85" i="11"/>
  <c r="BN218" i="11"/>
  <c r="GJ40" i="11"/>
  <c r="EQ96" i="11"/>
  <c r="BJ235" i="11"/>
  <c r="DQ330" i="11"/>
  <c r="EM310" i="11"/>
  <c r="CD252" i="11"/>
  <c r="CH143" i="11"/>
  <c r="GL265" i="11"/>
  <c r="BN310" i="11"/>
  <c r="GK94" i="11"/>
  <c r="GE160" i="11"/>
  <c r="GK31" i="11"/>
  <c r="FU335" i="11"/>
  <c r="BJ231" i="11"/>
  <c r="BB278" i="11"/>
  <c r="BC202" i="11"/>
  <c r="BS211" i="11"/>
  <c r="CD192" i="11"/>
  <c r="CC295" i="11"/>
  <c r="EO113" i="11"/>
  <c r="AE118" i="11"/>
  <c r="CO61" i="11"/>
  <c r="GO58" i="11"/>
  <c r="BJ173" i="11"/>
  <c r="BC234" i="11"/>
  <c r="CG79" i="11"/>
  <c r="FU288" i="11"/>
  <c r="AM164" i="11"/>
  <c r="CK75" i="11"/>
  <c r="EM343" i="11"/>
  <c r="EN45" i="11"/>
  <c r="GC27" i="11"/>
  <c r="CE99" i="11"/>
  <c r="GH113" i="11"/>
  <c r="GI132" i="11"/>
  <c r="EO104" i="11"/>
  <c r="BJ210" i="11"/>
  <c r="DB117" i="11"/>
  <c r="CI349" i="11"/>
  <c r="DK283" i="11"/>
  <c r="BF332" i="11"/>
  <c r="CB226" i="11"/>
  <c r="FZ123" i="11"/>
  <c r="AP140" i="11"/>
  <c r="GL90" i="11"/>
  <c r="FT292" i="11"/>
  <c r="DB168" i="11"/>
  <c r="FT60" i="11"/>
  <c r="ER329" i="11"/>
  <c r="AF190" i="11"/>
  <c r="GG278" i="11"/>
  <c r="FY52" i="11"/>
  <c r="CD196" i="11"/>
  <c r="BX278" i="11"/>
  <c r="EP140" i="11"/>
  <c r="EO172" i="11"/>
  <c r="CA70" i="11"/>
  <c r="BB119" i="11"/>
  <c r="CY99" i="11"/>
  <c r="DG210" i="11"/>
  <c r="CH272" i="11"/>
  <c r="FY310" i="11"/>
  <c r="BW299" i="11"/>
  <c r="AN52" i="11"/>
  <c r="CR69" i="11"/>
  <c r="GA174" i="11"/>
  <c r="DN65" i="11"/>
  <c r="FT220" i="11"/>
  <c r="DW36" i="11"/>
  <c r="ER166" i="11"/>
  <c r="AP268" i="11"/>
  <c r="CH102" i="11"/>
  <c r="EO112" i="11"/>
  <c r="GA259" i="11"/>
  <c r="DU329" i="11"/>
  <c r="CD234" i="11"/>
  <c r="DF306" i="11"/>
  <c r="DI7" i="11"/>
  <c r="BX348" i="11"/>
  <c r="DF238" i="11"/>
  <c r="DF285" i="11"/>
  <c r="EL146" i="11"/>
  <c r="AI261" i="11"/>
  <c r="DN275" i="11"/>
  <c r="FF344" i="11"/>
  <c r="EM233" i="11"/>
  <c r="DA105" i="11"/>
  <c r="DC334" i="11"/>
  <c r="CJ136" i="11"/>
  <c r="EL45" i="11"/>
  <c r="BI346" i="11"/>
  <c r="BN221" i="11"/>
  <c r="CJ183" i="11"/>
  <c r="HN191" i="11"/>
  <c r="DG100" i="11"/>
  <c r="BC317" i="11"/>
  <c r="GF139" i="11"/>
  <c r="EO105" i="11"/>
  <c r="DR177" i="11"/>
  <c r="CG172" i="11"/>
  <c r="EI150" i="11"/>
  <c r="BB116" i="11"/>
  <c r="DE123" i="11"/>
  <c r="GF77" i="11"/>
  <c r="EP61" i="11"/>
  <c r="CB73" i="11"/>
  <c r="DI295" i="11"/>
  <c r="CF93" i="11"/>
  <c r="FY190" i="11"/>
  <c r="DD257" i="11"/>
  <c r="CC133" i="11"/>
  <c r="DL251" i="11"/>
  <c r="GA169" i="11"/>
  <c r="DV7" i="11"/>
  <c r="AI124" i="11"/>
  <c r="EN213" i="11"/>
  <c r="BP115" i="11"/>
  <c r="CK305" i="11"/>
  <c r="BB312" i="11"/>
  <c r="GC149" i="11"/>
  <c r="EN326" i="11"/>
  <c r="EO309" i="11"/>
  <c r="CF32" i="11"/>
  <c r="DD89" i="11"/>
  <c r="GB158" i="11"/>
  <c r="CB61" i="11"/>
  <c r="BR48" i="11"/>
  <c r="GP247" i="11"/>
  <c r="DO274" i="11"/>
  <c r="DB116" i="11"/>
  <c r="DG5" i="11"/>
  <c r="DB34" i="11"/>
  <c r="DM146" i="11"/>
  <c r="CH28" i="11"/>
  <c r="DQ258" i="11"/>
  <c r="BU330" i="11"/>
  <c r="EP248" i="11"/>
  <c r="BY331" i="11"/>
  <c r="AI285" i="11"/>
  <c r="EI90" i="11"/>
  <c r="FX270" i="11"/>
  <c r="BN199" i="11"/>
  <c r="CQ332" i="11"/>
  <c r="HN131" i="11"/>
  <c r="EL247" i="11"/>
  <c r="DR119" i="11"/>
  <c r="BB142" i="11"/>
  <c r="GN255" i="11"/>
  <c r="GK61" i="11"/>
  <c r="FU291" i="11"/>
  <c r="FY331" i="11"/>
  <c r="EK9" i="11"/>
  <c r="EI257" i="11"/>
  <c r="DE313" i="11"/>
  <c r="EN180" i="11"/>
  <c r="DH76" i="11"/>
  <c r="ER61" i="11"/>
  <c r="DL221" i="11"/>
  <c r="DG173" i="11"/>
  <c r="CD144" i="11"/>
  <c r="GB147" i="11"/>
  <c r="BO98" i="11"/>
  <c r="FZ69" i="11"/>
  <c r="BS259" i="11"/>
  <c r="GC54" i="11"/>
  <c r="GP187" i="11"/>
  <c r="CZ178" i="11"/>
  <c r="CH338" i="11"/>
  <c r="GF151" i="11"/>
  <c r="GC350" i="11"/>
  <c r="DM45" i="11"/>
  <c r="CH92" i="11"/>
  <c r="FW231" i="11"/>
  <c r="DB104" i="11"/>
  <c r="FV257" i="11"/>
  <c r="EK58" i="11"/>
  <c r="GI215" i="11"/>
  <c r="CF222" i="11"/>
  <c r="FU267" i="11"/>
  <c r="DH291" i="11"/>
  <c r="BH351" i="11"/>
  <c r="EI112" i="11"/>
  <c r="GB124" i="11"/>
  <c r="DG34" i="11"/>
  <c r="GL205" i="11"/>
  <c r="GB42" i="11"/>
  <c r="CA182" i="11"/>
  <c r="FN201" i="11"/>
  <c r="AU263" i="11"/>
  <c r="BK319" i="11"/>
  <c r="BY160" i="11"/>
  <c r="AL129" i="11"/>
  <c r="ES228" i="11"/>
  <c r="BN9" i="11"/>
  <c r="DG54" i="11"/>
  <c r="DA267" i="11"/>
  <c r="GE182" i="11"/>
  <c r="FK344" i="11"/>
  <c r="EK79" i="11"/>
  <c r="EO273" i="11"/>
  <c r="GA275" i="11"/>
  <c r="DC115" i="11"/>
  <c r="CD30" i="11"/>
  <c r="CA224" i="11"/>
  <c r="CI327" i="11"/>
  <c r="FX300" i="11"/>
  <c r="CG206" i="11"/>
  <c r="BD307" i="11"/>
  <c r="FW269" i="11"/>
  <c r="GK246" i="11"/>
  <c r="AP207" i="11"/>
  <c r="GP257" i="11"/>
  <c r="FV208" i="11"/>
  <c r="DS83" i="11"/>
  <c r="CF52" i="11"/>
  <c r="CI154" i="11"/>
  <c r="BO117" i="11"/>
  <c r="FY139" i="11"/>
  <c r="DG108" i="11"/>
  <c r="BP71" i="11"/>
  <c r="BW174" i="11"/>
  <c r="FT228" i="11"/>
  <c r="FF196" i="11"/>
  <c r="ER182" i="11"/>
  <c r="DP334" i="11"/>
  <c r="FL48" i="11"/>
  <c r="FT165" i="11"/>
  <c r="BS272" i="11"/>
  <c r="DA121" i="11"/>
  <c r="CC71" i="11"/>
  <c r="FT307" i="11"/>
  <c r="GL166" i="11"/>
  <c r="CI336" i="11"/>
  <c r="HN284" i="11"/>
  <c r="GN27" i="11"/>
  <c r="FS225" i="11"/>
  <c r="IK163" i="11"/>
  <c r="DN284" i="11"/>
  <c r="FZ239" i="11"/>
  <c r="AD97" i="11"/>
  <c r="DV238" i="11"/>
  <c r="BO81" i="11"/>
  <c r="EO268" i="11"/>
  <c r="CF151" i="11"/>
  <c r="DB236" i="11"/>
  <c r="FZ223" i="11"/>
  <c r="EN284" i="11"/>
  <c r="BQ300" i="11"/>
  <c r="GL143" i="11"/>
  <c r="BO336" i="11"/>
  <c r="DD109" i="11"/>
  <c r="BF84" i="11"/>
  <c r="ER206" i="11"/>
  <c r="CC196" i="11"/>
  <c r="AL139" i="11"/>
  <c r="FS221" i="11"/>
  <c r="EN206" i="11"/>
  <c r="AN209" i="11"/>
  <c r="CF172" i="11"/>
  <c r="DR289" i="11"/>
  <c r="EP32" i="11"/>
  <c r="AI64" i="11"/>
  <c r="DA191" i="11"/>
  <c r="CI126" i="11"/>
  <c r="GB268" i="11"/>
  <c r="DI66" i="11"/>
  <c r="DN296" i="11"/>
  <c r="GG148" i="11"/>
  <c r="DD262" i="11"/>
  <c r="CC132" i="11"/>
  <c r="GM74" i="11"/>
  <c r="CB6" i="11"/>
  <c r="DD150" i="11"/>
  <c r="BR44" i="11"/>
  <c r="CA154" i="11"/>
  <c r="BB111" i="11"/>
  <c r="AE252" i="11"/>
  <c r="BQ209" i="11"/>
  <c r="CE223" i="11"/>
  <c r="AD47" i="11"/>
  <c r="BI156" i="11"/>
  <c r="GI94" i="11"/>
  <c r="FU155" i="11"/>
  <c r="DT72" i="11"/>
  <c r="FU301" i="11"/>
  <c r="CA61" i="11"/>
  <c r="EQ205" i="11"/>
  <c r="CG197" i="11"/>
  <c r="CJ62" i="11"/>
  <c r="DS313" i="11"/>
  <c r="DN245" i="11"/>
  <c r="EN235" i="11"/>
  <c r="AN131" i="11"/>
  <c r="DT174" i="11"/>
  <c r="EM66" i="11"/>
  <c r="GG74" i="11"/>
  <c r="BN211" i="11"/>
  <c r="GF152" i="11"/>
  <c r="GB313" i="11"/>
  <c r="BT37" i="11"/>
  <c r="AN66" i="11"/>
  <c r="CF150" i="11"/>
  <c r="DF6" i="11"/>
  <c r="DN180" i="11"/>
  <c r="EN148" i="11"/>
  <c r="EK32" i="11"/>
  <c r="AN274" i="11"/>
  <c r="DA328" i="11"/>
  <c r="CN284" i="11"/>
  <c r="DH179" i="11"/>
  <c r="DU313" i="11"/>
  <c r="DM218" i="11"/>
  <c r="EI228" i="11"/>
  <c r="EJ191" i="11"/>
  <c r="FX101" i="11"/>
  <c r="AK285" i="11"/>
  <c r="DB211" i="11"/>
  <c r="CB220" i="11"/>
  <c r="EG92" i="11"/>
  <c r="CY57" i="11"/>
  <c r="CE73" i="11"/>
  <c r="BB316" i="11"/>
  <c r="GC289" i="11"/>
  <c r="DR303" i="11"/>
  <c r="CJ318" i="11"/>
  <c r="HN94" i="11"/>
  <c r="DI126" i="11"/>
  <c r="FU294" i="11"/>
  <c r="DG189" i="11"/>
  <c r="CA211" i="11"/>
  <c r="DH243" i="11"/>
  <c r="CK209" i="11"/>
  <c r="EP148" i="11"/>
  <c r="GN124" i="11"/>
  <c r="EK115" i="11"/>
  <c r="DU178" i="11"/>
  <c r="CZ53" i="11"/>
  <c r="GM297" i="11"/>
  <c r="EI134" i="11"/>
  <c r="CH348" i="11"/>
  <c r="FW281" i="11"/>
  <c r="CI142" i="11"/>
  <c r="CG60" i="11"/>
  <c r="FF48" i="11"/>
  <c r="DG147" i="11"/>
  <c r="EL269" i="11"/>
  <c r="GJ83" i="11"/>
  <c r="DB185" i="11"/>
  <c r="CZ91" i="11"/>
  <c r="GP112" i="11"/>
  <c r="AG322" i="11"/>
  <c r="DC159" i="11"/>
  <c r="EN3" i="11"/>
  <c r="EM138" i="11"/>
  <c r="EJ102" i="11"/>
  <c r="DD50" i="11"/>
  <c r="EI50" i="11"/>
  <c r="BN84" i="11"/>
  <c r="DH95" i="11"/>
  <c r="EM321" i="11"/>
  <c r="DS36" i="11"/>
  <c r="DL119" i="11"/>
  <c r="DH42" i="11"/>
  <c r="CC225" i="11"/>
  <c r="CJ293" i="11"/>
  <c r="CF320" i="11"/>
  <c r="GH332" i="11"/>
  <c r="BY71" i="11"/>
  <c r="GF73" i="11"/>
  <c r="GB136" i="11"/>
  <c r="BC281" i="11"/>
  <c r="CC99" i="11"/>
  <c r="GG223" i="11"/>
  <c r="CB315" i="11"/>
  <c r="BT76" i="11"/>
  <c r="CJ35" i="11"/>
  <c r="CK85" i="11"/>
  <c r="FW315" i="11"/>
  <c r="EP128" i="11"/>
  <c r="GI64" i="11"/>
  <c r="EL188" i="11"/>
  <c r="GL339" i="11"/>
  <c r="DH128" i="11"/>
  <c r="GA118" i="11"/>
  <c r="HN145" i="11"/>
  <c r="BW40" i="11"/>
  <c r="DC184" i="11"/>
  <c r="BV325" i="11"/>
  <c r="CC113" i="11"/>
  <c r="ER163" i="11"/>
  <c r="DD79" i="11"/>
  <c r="FS164" i="11"/>
  <c r="AL78" i="11"/>
  <c r="DI294" i="11"/>
  <c r="DU219" i="11"/>
  <c r="ER219" i="11"/>
  <c r="CJ345" i="11"/>
  <c r="BI316" i="11"/>
  <c r="CB62" i="11"/>
  <c r="AP55" i="11"/>
  <c r="FR290" i="11"/>
  <c r="CE107" i="11"/>
  <c r="EO317" i="11"/>
  <c r="DR213" i="11"/>
  <c r="BH170" i="11"/>
  <c r="FV320" i="11"/>
  <c r="AJ215" i="11"/>
  <c r="EI75" i="11"/>
  <c r="EN135" i="11"/>
  <c r="CI35" i="11"/>
  <c r="CF180" i="11"/>
  <c r="BG249" i="11"/>
  <c r="GI188" i="11"/>
  <c r="GL318" i="11"/>
  <c r="DL105" i="11"/>
  <c r="DN191" i="11"/>
  <c r="BR219" i="11"/>
  <c r="AF58" i="11"/>
  <c r="FX68" i="11"/>
  <c r="AK43" i="11"/>
  <c r="FW88" i="11"/>
  <c r="FS119" i="11"/>
  <c r="DL57" i="11"/>
  <c r="EJ301" i="11"/>
  <c r="AE351" i="11"/>
  <c r="EQ234" i="11"/>
  <c r="DB233" i="11"/>
  <c r="DE144" i="11"/>
  <c r="BD264" i="11"/>
  <c r="BU168" i="11"/>
  <c r="EO265" i="11"/>
  <c r="GP222" i="11"/>
  <c r="GB336" i="11"/>
  <c r="GC258" i="11"/>
  <c r="BG340" i="11"/>
  <c r="CA267" i="11"/>
  <c r="CI132" i="11"/>
  <c r="CY301" i="11"/>
  <c r="BD259" i="11"/>
  <c r="CC202" i="11"/>
  <c r="AI229" i="11"/>
  <c r="BD189" i="11"/>
  <c r="AM198" i="11"/>
  <c r="FU303" i="11"/>
  <c r="EK260" i="11"/>
  <c r="EP219" i="11"/>
  <c r="DQ338" i="11"/>
  <c r="EQ141" i="11"/>
  <c r="GH218" i="11"/>
  <c r="DP205" i="11"/>
  <c r="EL182" i="11"/>
  <c r="DG167" i="11"/>
  <c r="FF88" i="11"/>
  <c r="BW102" i="11"/>
  <c r="BE173" i="11"/>
  <c r="AN320" i="11"/>
  <c r="DD176" i="11"/>
  <c r="BW30" i="11"/>
  <c r="DK29" i="11"/>
  <c r="GN271" i="11"/>
  <c r="GA38" i="11"/>
  <c r="FZ210" i="11"/>
  <c r="DG278" i="11"/>
  <c r="DG314" i="11"/>
  <c r="GE224" i="11"/>
  <c r="GH165" i="11"/>
  <c r="DD85" i="11"/>
  <c r="EL283" i="11"/>
  <c r="BW291" i="11"/>
  <c r="ER142" i="11"/>
  <c r="GC3" i="11"/>
  <c r="BL169" i="11"/>
  <c r="AI349" i="11"/>
  <c r="EQ332" i="11"/>
  <c r="EN340" i="11"/>
  <c r="GC173" i="11"/>
  <c r="FH351" i="11"/>
  <c r="DG226" i="11"/>
  <c r="BE247" i="11"/>
  <c r="GF191" i="11"/>
  <c r="GE265" i="11"/>
  <c r="AL48" i="11"/>
  <c r="FX214" i="11"/>
  <c r="BX218" i="11"/>
  <c r="FS169" i="11"/>
  <c r="CJ290" i="11"/>
  <c r="AH217" i="11"/>
  <c r="ES71" i="11"/>
  <c r="GC117" i="11"/>
  <c r="DS56" i="11"/>
  <c r="CF102" i="11"/>
  <c r="BT214" i="11"/>
  <c r="BN114" i="11"/>
  <c r="EO86" i="11"/>
  <c r="BU46" i="11"/>
  <c r="ES275" i="11"/>
  <c r="FS97" i="11"/>
  <c r="GH58" i="11"/>
  <c r="DQ59" i="11"/>
  <c r="DE35" i="11"/>
  <c r="AJ297" i="11"/>
  <c r="GF42" i="11"/>
  <c r="FM76" i="11"/>
  <c r="CI146" i="11"/>
  <c r="FV318" i="11"/>
  <c r="CB329" i="11"/>
  <c r="CE287" i="11"/>
  <c r="DD218" i="11"/>
  <c r="FJ248" i="11"/>
  <c r="DA155" i="11"/>
  <c r="CA204" i="11"/>
  <c r="GB31" i="11"/>
  <c r="GL69" i="11"/>
  <c r="DT104" i="11"/>
  <c r="GP45" i="11"/>
  <c r="AF125" i="11"/>
  <c r="BV323" i="11"/>
  <c r="CB237" i="11"/>
  <c r="BQ334" i="11"/>
  <c r="HN167" i="11"/>
  <c r="BU156" i="11"/>
  <c r="AH11" i="11"/>
  <c r="GI97" i="11"/>
  <c r="AE117" i="11"/>
  <c r="HN260" i="11"/>
  <c r="DC111" i="11"/>
  <c r="AF64" i="11"/>
  <c r="CC333" i="11"/>
  <c r="AG76" i="11"/>
  <c r="GJ125" i="11"/>
  <c r="AP40" i="11"/>
  <c r="DP270" i="11"/>
  <c r="FU112" i="11"/>
  <c r="EQ340" i="11"/>
  <c r="GM70" i="11"/>
  <c r="GG220" i="11"/>
  <c r="DO9" i="11"/>
  <c r="CF218" i="11"/>
  <c r="GN166" i="11"/>
  <c r="GC104" i="11"/>
  <c r="CG324" i="11"/>
  <c r="CG111" i="11"/>
  <c r="GO257" i="11"/>
  <c r="CZ72" i="11"/>
  <c r="CE45" i="11"/>
  <c r="AI123" i="11"/>
  <c r="DA41" i="11"/>
  <c r="FT35" i="11"/>
  <c r="CJ33" i="11"/>
  <c r="FX296" i="11"/>
  <c r="BV67" i="11"/>
  <c r="DI159" i="11"/>
  <c r="AI79" i="11"/>
  <c r="DN232" i="11"/>
  <c r="BE298" i="11"/>
  <c r="BO126" i="11"/>
  <c r="CI266" i="11"/>
  <c r="DK82" i="11"/>
  <c r="DK126" i="11"/>
  <c r="CF9" i="11"/>
  <c r="FT233" i="11"/>
  <c r="BS262" i="11"/>
  <c r="DE83" i="11"/>
  <c r="DI263" i="11"/>
  <c r="BX290" i="11"/>
  <c r="CH289" i="11"/>
  <c r="CE175" i="11"/>
  <c r="CC96" i="11"/>
  <c r="AF349" i="11"/>
  <c r="CI315" i="11"/>
  <c r="CJ147" i="11"/>
  <c r="FR114" i="11"/>
  <c r="CT84" i="11"/>
  <c r="CA195" i="11"/>
  <c r="CI115" i="11"/>
  <c r="CZ5" i="11"/>
  <c r="EJ84" i="11"/>
  <c r="BS222" i="11"/>
  <c r="BD163" i="11"/>
  <c r="DG222" i="11"/>
  <c r="HN198" i="11"/>
  <c r="CY341" i="11"/>
  <c r="BT314" i="11"/>
  <c r="DL173" i="11"/>
  <c r="DU321" i="11"/>
  <c r="DD168" i="11"/>
  <c r="CJ238" i="11"/>
  <c r="BW111" i="11"/>
  <c r="FV303" i="11"/>
  <c r="AP232" i="11"/>
  <c r="BP46" i="11"/>
  <c r="DT328" i="11"/>
  <c r="BB298" i="11"/>
  <c r="FX87" i="11"/>
  <c r="DO58" i="11"/>
  <c r="GB78" i="11"/>
  <c r="AE297" i="11"/>
  <c r="GF31" i="11"/>
  <c r="GE168" i="11"/>
  <c r="EI135" i="11"/>
  <c r="AF284" i="11"/>
  <c r="DO324" i="11"/>
  <c r="CY306" i="11"/>
  <c r="DI34" i="11"/>
  <c r="CI120" i="11"/>
  <c r="FZ166" i="11"/>
  <c r="EJ154" i="11"/>
  <c r="BS194" i="11"/>
  <c r="CK33" i="11"/>
  <c r="AH134" i="11"/>
  <c r="CD140" i="11"/>
  <c r="FX41" i="11"/>
  <c r="DF237" i="11"/>
  <c r="GA225" i="11"/>
  <c r="DM317" i="11"/>
  <c r="CA333" i="11"/>
  <c r="DA36" i="11"/>
  <c r="BP277" i="11"/>
  <c r="GA141" i="11"/>
  <c r="DO215" i="11"/>
  <c r="EL207" i="11"/>
  <c r="AH31" i="11"/>
  <c r="AJ63" i="11"/>
  <c r="DG27" i="11"/>
  <c r="DK340" i="11"/>
  <c r="GA312" i="11"/>
  <c r="BV258" i="11"/>
  <c r="GO333" i="11"/>
  <c r="CA34" i="11"/>
  <c r="CA28" i="11"/>
  <c r="BN258" i="11"/>
  <c r="CJ114" i="11"/>
  <c r="FZ141" i="11"/>
  <c r="GP351" i="11"/>
  <c r="CD259" i="11"/>
  <c r="FY66" i="11"/>
  <c r="GP116" i="11"/>
  <c r="GJ175" i="11"/>
  <c r="EK107" i="11"/>
  <c r="BD170" i="11"/>
  <c r="DG125" i="11"/>
  <c r="GJ308" i="11"/>
  <c r="EJ327" i="11"/>
  <c r="GC271" i="11"/>
  <c r="CM182" i="11"/>
  <c r="ES339" i="11"/>
  <c r="EM36" i="11"/>
  <c r="CZ156" i="11"/>
  <c r="AF36" i="11"/>
  <c r="EL61" i="11"/>
  <c r="AN232" i="11"/>
  <c r="CH295" i="11"/>
  <c r="AM125" i="11"/>
  <c r="EM130" i="11"/>
  <c r="GI216" i="11"/>
  <c r="CZ337" i="11"/>
  <c r="DO195" i="11"/>
  <c r="DU273" i="11"/>
  <c r="AM120" i="11"/>
  <c r="HN40" i="11"/>
  <c r="EP37" i="11"/>
  <c r="DI314" i="11"/>
  <c r="EO269" i="11"/>
  <c r="GJ203" i="11"/>
  <c r="ES312" i="11"/>
  <c r="FX249" i="11"/>
  <c r="GO100" i="11"/>
  <c r="FZ226" i="11"/>
  <c r="DD122" i="11"/>
  <c r="DD236" i="11"/>
  <c r="DD172" i="11"/>
  <c r="CU82" i="11"/>
  <c r="CZ113" i="11"/>
  <c r="GM120" i="11"/>
  <c r="BW193" i="11"/>
  <c r="EK348" i="11"/>
  <c r="BS108" i="11"/>
  <c r="CG346" i="11"/>
  <c r="DH326" i="11"/>
  <c r="BP139" i="11"/>
  <c r="CH288" i="11"/>
  <c r="GA192" i="11"/>
  <c r="CJ347" i="11"/>
  <c r="DD279" i="11"/>
  <c r="FZ322" i="11"/>
  <c r="GA228" i="11"/>
  <c r="FY60" i="11"/>
  <c r="DM111" i="11"/>
  <c r="AP227" i="11"/>
  <c r="DE193" i="11"/>
  <c r="GA338" i="11"/>
  <c r="AJ50" i="11"/>
  <c r="BB216" i="11"/>
  <c r="EL176" i="11"/>
  <c r="CF341" i="11"/>
  <c r="DR57" i="11"/>
  <c r="FR227" i="11"/>
  <c r="EP96" i="11"/>
  <c r="DH304" i="11"/>
  <c r="DS114" i="11"/>
  <c r="BR272" i="11"/>
  <c r="DM108" i="11"/>
  <c r="DU344" i="11"/>
  <c r="HN156" i="11"/>
  <c r="GJ174" i="11"/>
  <c r="CZ250" i="11"/>
  <c r="GP150" i="11"/>
  <c r="CA67" i="11"/>
  <c r="GN109" i="11"/>
  <c r="CK258" i="11"/>
  <c r="DI138" i="11"/>
  <c r="CW46" i="11"/>
  <c r="BU157" i="11"/>
  <c r="GA108" i="11"/>
  <c r="AM75" i="11"/>
  <c r="BP301" i="11"/>
  <c r="CG262" i="11"/>
  <c r="CC187" i="11"/>
  <c r="GC62" i="11"/>
  <c r="HN157" i="11"/>
  <c r="FS104" i="11"/>
  <c r="GP212" i="11"/>
  <c r="DS303" i="11"/>
  <c r="GB218" i="11"/>
  <c r="CZ199" i="11"/>
  <c r="DE50" i="11"/>
  <c r="DM6" i="11"/>
  <c r="CY193" i="11"/>
  <c r="CZ192" i="11"/>
  <c r="CA348" i="11"/>
  <c r="DS212" i="11"/>
  <c r="DG76" i="11"/>
  <c r="GJ181" i="11"/>
  <c r="CE168" i="11"/>
  <c r="CJ90" i="11"/>
  <c r="EJ3" i="11"/>
  <c r="EK111" i="11"/>
  <c r="DG176" i="11"/>
  <c r="BH95" i="11"/>
  <c r="AF33" i="11"/>
  <c r="CK249" i="11"/>
  <c r="GC9" i="11"/>
  <c r="GE207" i="11"/>
  <c r="BW95" i="11"/>
  <c r="EQ113" i="11"/>
  <c r="DE204" i="11"/>
  <c r="DR250" i="11"/>
  <c r="ES114" i="11"/>
  <c r="AM288" i="11"/>
  <c r="BX91" i="11"/>
  <c r="EJ272" i="11"/>
  <c r="DK188" i="11"/>
  <c r="DG88" i="11"/>
  <c r="AM109" i="11"/>
  <c r="GB257" i="11"/>
  <c r="DK257" i="11"/>
  <c r="GP273" i="11"/>
  <c r="DF49" i="11"/>
  <c r="AJ149" i="11"/>
  <c r="DM269" i="11"/>
  <c r="GL109" i="11"/>
  <c r="DC341" i="11"/>
  <c r="DI225" i="11"/>
  <c r="EJ155" i="11"/>
  <c r="CE160" i="11"/>
  <c r="CE207" i="11"/>
  <c r="DD4" i="11"/>
  <c r="GG206" i="11"/>
  <c r="BB138" i="11"/>
  <c r="DL4" i="11"/>
  <c r="CC215" i="11"/>
  <c r="BX269" i="11"/>
  <c r="CF238" i="11"/>
  <c r="DH146" i="11"/>
  <c r="CE156" i="11"/>
  <c r="FY58" i="11"/>
  <c r="FY335" i="11"/>
  <c r="DT206" i="11"/>
  <c r="BX139" i="11"/>
  <c r="EJ273" i="11"/>
  <c r="FJ114" i="11"/>
  <c r="FF72" i="11"/>
  <c r="DH158" i="11"/>
  <c r="BP93" i="11"/>
  <c r="EM211" i="11"/>
  <c r="EP201" i="11"/>
  <c r="CK97" i="11"/>
  <c r="DH244" i="11"/>
  <c r="CZ88" i="11"/>
  <c r="DU146" i="11"/>
  <c r="CE234" i="11"/>
  <c r="FU80" i="11"/>
  <c r="EL334" i="11"/>
  <c r="DI81" i="11"/>
  <c r="GO136" i="11"/>
  <c r="CE190" i="11"/>
  <c r="DM90" i="11"/>
  <c r="EI224" i="11"/>
  <c r="GB110" i="11"/>
  <c r="EO314" i="11"/>
  <c r="DA350" i="11"/>
  <c r="FS264" i="11"/>
  <c r="BG212" i="11"/>
  <c r="DL72" i="11"/>
  <c r="EL267" i="11"/>
  <c r="GB43" i="11"/>
  <c r="DB256" i="11"/>
  <c r="AK197" i="11"/>
  <c r="II8" i="11"/>
  <c r="CC229" i="11"/>
  <c r="EM193" i="11"/>
  <c r="AJ102" i="11"/>
  <c r="DM336" i="11"/>
  <c r="EJ67" i="11"/>
  <c r="CK214" i="11"/>
  <c r="DM312" i="11"/>
  <c r="EQ179" i="11"/>
  <c r="DQ91" i="11"/>
  <c r="CG326" i="11"/>
  <c r="EK90" i="11"/>
  <c r="FX227" i="11"/>
  <c r="DI62" i="11"/>
  <c r="AD291" i="11"/>
  <c r="BL211" i="11"/>
  <c r="FX73" i="11"/>
  <c r="FX220" i="11"/>
  <c r="DL154" i="11"/>
  <c r="EP316" i="11"/>
  <c r="DN41" i="11"/>
  <c r="CG249" i="11"/>
  <c r="CB67" i="11"/>
  <c r="FR219" i="11"/>
  <c r="CG286" i="11"/>
  <c r="BT291" i="11"/>
  <c r="AN247" i="11"/>
  <c r="CY159" i="11"/>
  <c r="DI321" i="11"/>
  <c r="EO257" i="11"/>
  <c r="CK9" i="11"/>
  <c r="FF34" i="11"/>
  <c r="DF41" i="11"/>
  <c r="DK289" i="11"/>
  <c r="ES194" i="11"/>
  <c r="FW338" i="11"/>
  <c r="DD330" i="11"/>
  <c r="EI100" i="11"/>
  <c r="FF323" i="11"/>
  <c r="GC126" i="11"/>
  <c r="FY227" i="11"/>
  <c r="FW64" i="11"/>
  <c r="EM338" i="11"/>
  <c r="DM123" i="11"/>
  <c r="DI157" i="11"/>
  <c r="GF137" i="11"/>
  <c r="CH72" i="11"/>
  <c r="CE163" i="11"/>
  <c r="GH158" i="11"/>
  <c r="FT158" i="11"/>
  <c r="CF161" i="11"/>
  <c r="DC107" i="11"/>
  <c r="BY156" i="11"/>
  <c r="DD298" i="11"/>
  <c r="AM194" i="11"/>
  <c r="GI142" i="11"/>
  <c r="CZ242" i="11"/>
  <c r="DA69" i="11"/>
  <c r="BM262" i="11"/>
  <c r="DP88" i="11"/>
  <c r="FZ41" i="11"/>
  <c r="BN329" i="11"/>
  <c r="FS132" i="11"/>
  <c r="AH266" i="11"/>
  <c r="AJ314" i="11"/>
  <c r="DU34" i="11"/>
  <c r="HN53" i="11"/>
  <c r="AF221" i="11"/>
  <c r="AN286" i="11"/>
  <c r="BW160" i="11"/>
  <c r="DK260" i="11"/>
  <c r="DR35" i="11"/>
  <c r="FU3" i="11"/>
  <c r="HN96" i="11"/>
  <c r="DD87" i="11"/>
  <c r="GJ39" i="11"/>
  <c r="DD278" i="11"/>
  <c r="AH345" i="11"/>
  <c r="FY306" i="11"/>
  <c r="DT124" i="11"/>
  <c r="CK256" i="11"/>
  <c r="CM236" i="11"/>
  <c r="DA94" i="11"/>
  <c r="DC196" i="11"/>
  <c r="FM313" i="11"/>
  <c r="CD48" i="11"/>
  <c r="ES38" i="11"/>
  <c r="DU265" i="11"/>
  <c r="GN44" i="11"/>
  <c r="BR315" i="11"/>
  <c r="CF106" i="11"/>
  <c r="AL318" i="11"/>
  <c r="GC84" i="11"/>
  <c r="DD274" i="11"/>
  <c r="FZ339" i="11"/>
  <c r="BX214" i="11"/>
  <c r="CA288" i="11"/>
  <c r="BS319" i="11"/>
  <c r="DN293" i="11"/>
  <c r="BW132" i="11"/>
  <c r="CI323" i="11"/>
  <c r="EI116" i="11"/>
  <c r="BW85" i="11"/>
  <c r="FX319" i="11"/>
  <c r="GC293" i="11"/>
  <c r="AJ310" i="11"/>
  <c r="AN161" i="11"/>
  <c r="DU234" i="11"/>
  <c r="BS195" i="11"/>
  <c r="GB89" i="11"/>
  <c r="DS259" i="11"/>
  <c r="DD327" i="11"/>
  <c r="DG245" i="11"/>
  <c r="BV296" i="11"/>
  <c r="FZ182" i="11"/>
  <c r="CF114" i="11"/>
  <c r="DH118" i="11"/>
  <c r="DS144" i="11"/>
  <c r="DM150" i="11"/>
  <c r="BU233" i="11"/>
  <c r="GF94" i="11"/>
  <c r="FY220" i="11"/>
  <c r="DT61" i="11"/>
  <c r="FX160" i="11"/>
  <c r="GE83" i="11"/>
  <c r="GA103" i="11"/>
  <c r="FX330" i="11"/>
  <c r="DQ67" i="11"/>
  <c r="FW87" i="11"/>
  <c r="GM160" i="11"/>
  <c r="HN61" i="11"/>
  <c r="GA129" i="11"/>
  <c r="EQ70" i="11"/>
  <c r="AJ91" i="11"/>
  <c r="BW47" i="11"/>
  <c r="AD303" i="11"/>
  <c r="AJ40" i="11"/>
  <c r="AG219" i="11"/>
  <c r="BT285" i="11"/>
  <c r="AE247" i="11"/>
  <c r="AH196" i="11"/>
  <c r="BN341" i="11"/>
  <c r="CK243" i="11"/>
  <c r="DA331" i="11"/>
  <c r="BR314" i="11"/>
  <c r="DS273" i="11"/>
  <c r="BP279" i="11"/>
  <c r="AL285" i="11"/>
  <c r="BC179" i="11"/>
  <c r="ER150" i="11"/>
  <c r="EI181" i="11"/>
  <c r="BJ106" i="11"/>
  <c r="BK329" i="11"/>
  <c r="BG343" i="11"/>
  <c r="CH33" i="11"/>
  <c r="BL243" i="11"/>
  <c r="GI166" i="11"/>
  <c r="CE164" i="11"/>
  <c r="GK131" i="11"/>
  <c r="EI127" i="11"/>
  <c r="BD298" i="11"/>
  <c r="BJ187" i="11"/>
  <c r="AD10" i="11"/>
  <c r="FN334" i="11"/>
  <c r="EP257" i="11"/>
  <c r="CG295" i="11"/>
  <c r="ID218" i="11"/>
  <c r="BC75" i="11"/>
  <c r="BG46" i="11"/>
  <c r="ER169" i="11"/>
  <c r="BH328" i="11"/>
  <c r="BH191" i="11"/>
  <c r="FH42" i="11"/>
  <c r="EI2" i="11"/>
  <c r="BJ80" i="11"/>
  <c r="BI267" i="11"/>
  <c r="CI155" i="11"/>
  <c r="CT161" i="11"/>
  <c r="GP98" i="11"/>
  <c r="GF53" i="11"/>
  <c r="EM3" i="11"/>
  <c r="BJ28" i="11"/>
  <c r="FJ284" i="11"/>
  <c r="EK234" i="11"/>
  <c r="DA223" i="11"/>
  <c r="CC54" i="11"/>
  <c r="GN82" i="11"/>
  <c r="CS99" i="11"/>
  <c r="GA194" i="11"/>
  <c r="EP181" i="11"/>
  <c r="FW297" i="11"/>
  <c r="BF284" i="11"/>
  <c r="DH230" i="11"/>
  <c r="IE212" i="11"/>
  <c r="DQ273" i="11"/>
  <c r="BE319" i="11"/>
  <c r="FY116" i="11"/>
  <c r="BJ205" i="11"/>
  <c r="ER99" i="11"/>
  <c r="BH322" i="11"/>
  <c r="FR67" i="11"/>
  <c r="GA155" i="11"/>
  <c r="ES59" i="11"/>
  <c r="EK129" i="11"/>
  <c r="BI260" i="11"/>
  <c r="ER272" i="11"/>
  <c r="GK230" i="11"/>
  <c r="GJ86" i="11"/>
  <c r="BE167" i="11"/>
  <c r="CE87" i="11"/>
  <c r="FT260" i="11"/>
  <c r="FX276" i="11"/>
  <c r="BC308" i="11"/>
  <c r="CJ9" i="11"/>
  <c r="GM180" i="11"/>
  <c r="GO103" i="11"/>
  <c r="BD80" i="11"/>
  <c r="GL49" i="11"/>
  <c r="BF205" i="11"/>
  <c r="FZ189" i="11"/>
  <c r="BD132" i="11"/>
  <c r="GI304" i="11"/>
  <c r="GB297" i="11"/>
  <c r="BG141" i="11"/>
  <c r="CU329" i="11"/>
  <c r="CI131" i="11"/>
  <c r="CY93" i="11"/>
  <c r="EL313" i="11"/>
  <c r="GF323" i="11"/>
  <c r="EN170" i="11"/>
  <c r="FS102" i="11"/>
  <c r="GN2" i="11"/>
  <c r="BJ42" i="11"/>
  <c r="ER285" i="11"/>
  <c r="BK266" i="11"/>
  <c r="ER241" i="11"/>
  <c r="CH184" i="11"/>
  <c r="AE213" i="11"/>
  <c r="GJ132" i="11"/>
  <c r="GP262" i="11"/>
  <c r="EQ61" i="11"/>
  <c r="GL132" i="11"/>
  <c r="DB250" i="11"/>
  <c r="GO219" i="11"/>
  <c r="CA307" i="11"/>
  <c r="BQ260" i="11"/>
  <c r="BK253" i="11"/>
  <c r="GE188" i="11"/>
  <c r="FU350" i="11"/>
  <c r="CJ182" i="11"/>
  <c r="CK92" i="11"/>
  <c r="BU320" i="11"/>
  <c r="FX243" i="11"/>
  <c r="DM319" i="11"/>
  <c r="CJ52" i="11"/>
  <c r="BW186" i="11"/>
  <c r="GI180" i="11"/>
  <c r="FT305" i="11"/>
  <c r="ES287" i="11"/>
  <c r="BM246" i="11"/>
  <c r="FS260" i="11"/>
  <c r="DM169" i="11"/>
  <c r="DC328" i="11"/>
  <c r="CH342" i="11"/>
  <c r="FX120" i="11"/>
  <c r="GJ84" i="11"/>
  <c r="BK330" i="11"/>
  <c r="GC300" i="11"/>
  <c r="DS235" i="11"/>
  <c r="DD72" i="11"/>
  <c r="BQ343" i="11"/>
  <c r="BX309" i="11"/>
  <c r="CE250" i="11"/>
  <c r="DF207" i="11"/>
  <c r="DH56" i="11"/>
  <c r="DE238" i="11"/>
  <c r="BP128" i="11"/>
  <c r="DG250" i="11"/>
  <c r="CE113" i="11"/>
  <c r="AD186" i="11"/>
  <c r="ER148" i="11"/>
  <c r="GB91" i="11"/>
  <c r="EP91" i="11"/>
  <c r="EQ62" i="11"/>
  <c r="AL274" i="11"/>
  <c r="AE303" i="11"/>
  <c r="FZ351" i="11"/>
  <c r="GI197" i="11"/>
  <c r="AP212" i="11"/>
  <c r="DG181" i="11"/>
  <c r="CD256" i="11"/>
  <c r="BW321" i="11"/>
  <c r="CH41" i="11"/>
  <c r="DH157" i="11"/>
  <c r="DF336" i="11"/>
  <c r="DP260" i="11"/>
  <c r="DD154" i="11"/>
  <c r="DO160" i="11"/>
  <c r="DR297" i="11"/>
  <c r="AO247" i="11"/>
  <c r="CK5" i="11"/>
  <c r="BN144" i="11"/>
  <c r="EK282" i="11"/>
  <c r="BS111" i="11"/>
  <c r="CJ267" i="11"/>
  <c r="FV114" i="11"/>
  <c r="DP230" i="11"/>
  <c r="GL185" i="11"/>
  <c r="HN7" i="11"/>
  <c r="BL216" i="11"/>
  <c r="GP298" i="11"/>
  <c r="EP27" i="11"/>
  <c r="DC94" i="11"/>
  <c r="CK38" i="11"/>
  <c r="GB212" i="11"/>
  <c r="DE174" i="11"/>
  <c r="EQ247" i="11"/>
  <c r="GP119" i="11"/>
  <c r="CK198" i="11"/>
  <c r="DV103" i="11"/>
  <c r="AN29" i="11"/>
  <c r="DH250" i="11"/>
  <c r="CI169" i="11"/>
  <c r="DA233" i="11"/>
  <c r="GA80" i="11"/>
  <c r="CY86" i="11"/>
  <c r="FY346" i="11"/>
  <c r="GM237" i="11"/>
  <c r="CA105" i="11"/>
  <c r="BR71" i="11"/>
  <c r="BX174" i="11"/>
  <c r="EJ5" i="11"/>
  <c r="FS277" i="11"/>
  <c r="GE115" i="11"/>
  <c r="DL192" i="11"/>
  <c r="AG129" i="11"/>
  <c r="DO341" i="11"/>
  <c r="BB88" i="11"/>
  <c r="DD243" i="11"/>
  <c r="EP264" i="11"/>
  <c r="DE107" i="11"/>
  <c r="EK179" i="11"/>
  <c r="CH54" i="11"/>
  <c r="EN223" i="11"/>
  <c r="GC103" i="11"/>
  <c r="FX161" i="11"/>
  <c r="DH71" i="11"/>
  <c r="CJ135" i="11"/>
  <c r="CW337" i="11"/>
  <c r="DF328" i="11"/>
  <c r="CH185" i="11"/>
  <c r="DT173" i="11"/>
  <c r="GJ149" i="11"/>
  <c r="DF195" i="11"/>
  <c r="CC105" i="11"/>
  <c r="CE231" i="11"/>
  <c r="FZ150" i="11"/>
  <c r="FZ143" i="11"/>
  <c r="BI94" i="11"/>
  <c r="BS337" i="11"/>
  <c r="AO281" i="11"/>
  <c r="CY35" i="11"/>
  <c r="BD350" i="11"/>
  <c r="BU70" i="11"/>
  <c r="BY169" i="11"/>
  <c r="CI48" i="11"/>
  <c r="CU44" i="11"/>
  <c r="AE209" i="11"/>
  <c r="DH221" i="11"/>
  <c r="DP2" i="11"/>
  <c r="GL32" i="11"/>
  <c r="DD145" i="11"/>
  <c r="CK102" i="11"/>
  <c r="DQ222" i="11"/>
  <c r="AM83" i="11"/>
  <c r="GP101" i="11"/>
  <c r="DL120" i="11"/>
  <c r="FY127" i="11"/>
  <c r="EP327" i="11"/>
  <c r="DS286" i="11"/>
  <c r="FZ84" i="11"/>
  <c r="DR254" i="11"/>
  <c r="BL155" i="11"/>
  <c r="FS30" i="11"/>
  <c r="EN212" i="11"/>
  <c r="CA266" i="11"/>
  <c r="EI149" i="11"/>
  <c r="CD153" i="11"/>
  <c r="CF124" i="11"/>
  <c r="GK134" i="11"/>
  <c r="GF32" i="11"/>
  <c r="GP214" i="11"/>
  <c r="BN314" i="11"/>
  <c r="DH189" i="11"/>
  <c r="EM173" i="11"/>
  <c r="GL313" i="11"/>
  <c r="DV306" i="11"/>
  <c r="FT107" i="11"/>
  <c r="GB210" i="11"/>
  <c r="CH336" i="11"/>
  <c r="GK5" i="11"/>
  <c r="DE162" i="11"/>
  <c r="CB148" i="11"/>
  <c r="GE346" i="11"/>
  <c r="CH334" i="11"/>
  <c r="CC49" i="11"/>
  <c r="EO53" i="11"/>
  <c r="BR95" i="11"/>
  <c r="CC31" i="11"/>
  <c r="GA9" i="11"/>
  <c r="EQ198" i="11"/>
  <c r="CC321" i="11"/>
  <c r="DQ316" i="11"/>
  <c r="EO285" i="11"/>
  <c r="GM118" i="11"/>
  <c r="AO236" i="11"/>
  <c r="GH61" i="11"/>
  <c r="DC266" i="11"/>
  <c r="DE137" i="11"/>
  <c r="GJ213" i="11"/>
  <c r="FR274" i="11"/>
  <c r="DP254" i="11"/>
  <c r="FU69" i="11"/>
  <c r="CG151" i="11"/>
  <c r="FZ296" i="11"/>
  <c r="FZ217" i="11"/>
  <c r="FT176" i="11"/>
  <c r="GB3" i="11"/>
  <c r="CZ279" i="11"/>
  <c r="CK37" i="11"/>
  <c r="DB125" i="11"/>
  <c r="DU189" i="11"/>
  <c r="EI277" i="11"/>
  <c r="BN206" i="11"/>
  <c r="BN318" i="11"/>
  <c r="AH168" i="11"/>
  <c r="DH164" i="11"/>
  <c r="BM10" i="11"/>
  <c r="FX320" i="11"/>
  <c r="DK282" i="11"/>
  <c r="DD245" i="11"/>
  <c r="CP90" i="11"/>
  <c r="AH140" i="11"/>
  <c r="BB110" i="11"/>
  <c r="AP88" i="11"/>
  <c r="GO222" i="11"/>
  <c r="FR143" i="11"/>
  <c r="GG135" i="11"/>
  <c r="DP237" i="11"/>
  <c r="BN336" i="11"/>
  <c r="DR195" i="11"/>
  <c r="AM309" i="11"/>
  <c r="DF321" i="11"/>
  <c r="CA191" i="11"/>
  <c r="EP242" i="11"/>
  <c r="DM288" i="11"/>
  <c r="GL195" i="11"/>
  <c r="DU63" i="11"/>
  <c r="BP234" i="11"/>
  <c r="DS344" i="11"/>
  <c r="CB213" i="11"/>
  <c r="DK10" i="11"/>
  <c r="GH200" i="11"/>
  <c r="GA133" i="11"/>
  <c r="AM308" i="11"/>
  <c r="CH95" i="11"/>
  <c r="EK183" i="11"/>
  <c r="GN97" i="11"/>
  <c r="GA272" i="11"/>
  <c r="CU162" i="11"/>
  <c r="FY198" i="11"/>
  <c r="GK63" i="11"/>
  <c r="AE153" i="11"/>
  <c r="FS280" i="11"/>
  <c r="BO225" i="11"/>
  <c r="AO162" i="11"/>
  <c r="ER48" i="11"/>
  <c r="CG73" i="11"/>
  <c r="GA344" i="11"/>
  <c r="GP95" i="11"/>
  <c r="CI307" i="11"/>
  <c r="DT279" i="11"/>
  <c r="FX118" i="11"/>
  <c r="GJ180" i="11"/>
  <c r="CD72" i="11"/>
  <c r="DC309" i="11"/>
  <c r="CI93" i="11"/>
  <c r="EI268" i="11"/>
  <c r="BT260" i="11"/>
  <c r="FS211" i="11"/>
  <c r="FR210" i="11"/>
  <c r="GA135" i="11"/>
  <c r="DC285" i="11"/>
  <c r="DD339" i="11"/>
  <c r="EM101" i="11"/>
  <c r="GL113" i="11"/>
  <c r="DE217" i="11"/>
  <c r="BX275" i="11"/>
  <c r="DE191" i="11"/>
  <c r="ES271" i="11"/>
  <c r="GO35" i="11"/>
  <c r="BN142" i="11"/>
  <c r="CS37" i="11"/>
  <c r="BF345" i="11"/>
  <c r="BB30" i="11"/>
  <c r="DI47" i="11"/>
  <c r="DK44" i="11"/>
  <c r="ES44" i="11"/>
  <c r="DF104" i="11"/>
  <c r="DD284" i="11"/>
  <c r="FV321" i="11"/>
  <c r="DU347" i="11"/>
  <c r="FU245" i="11"/>
  <c r="EQ262" i="11"/>
  <c r="GB290" i="11"/>
  <c r="GH31" i="11"/>
  <c r="GM246" i="11"/>
  <c r="FX190" i="11"/>
  <c r="ER346" i="11"/>
  <c r="BV291" i="11"/>
  <c r="FZ126" i="11"/>
  <c r="FX97" i="11"/>
  <c r="EJ271" i="11"/>
  <c r="EJ193" i="11"/>
  <c r="GK93" i="11"/>
  <c r="GA343" i="11"/>
  <c r="DE143" i="11"/>
  <c r="HN116" i="11"/>
  <c r="CK342" i="11"/>
  <c r="FU141" i="11"/>
  <c r="EL7" i="11"/>
  <c r="EP211" i="11"/>
  <c r="EP311" i="11"/>
  <c r="DI2" i="11"/>
  <c r="DR272" i="11"/>
  <c r="GC123" i="11"/>
  <c r="CH89" i="11"/>
  <c r="EM336" i="11"/>
  <c r="DU214" i="11"/>
  <c r="BC340" i="11"/>
  <c r="DR304" i="11"/>
  <c r="EK84" i="11"/>
  <c r="CK201" i="11"/>
  <c r="AN59" i="11"/>
  <c r="CG339" i="11"/>
  <c r="FT239" i="11"/>
  <c r="FV183" i="11"/>
  <c r="CB322" i="11"/>
  <c r="GG9" i="11"/>
  <c r="GE194" i="11"/>
  <c r="EI32" i="11"/>
  <c r="EQ153" i="11"/>
  <c r="GA301" i="11"/>
  <c r="FS27" i="11"/>
  <c r="GB224" i="11"/>
  <c r="CQ67" i="11"/>
  <c r="CG227" i="11"/>
  <c r="FZ344" i="11"/>
  <c r="AN182" i="11"/>
  <c r="GN73" i="11"/>
  <c r="FT338" i="11"/>
  <c r="GF63" i="11"/>
  <c r="CZ164" i="11"/>
  <c r="DR337" i="11"/>
  <c r="BX75" i="11"/>
  <c r="GA325" i="11"/>
  <c r="CY228" i="11"/>
  <c r="DT243" i="11"/>
  <c r="ER195" i="11"/>
  <c r="EO38" i="11"/>
  <c r="ES191" i="11"/>
  <c r="DG175" i="11"/>
  <c r="GA337" i="11"/>
  <c r="EI117" i="11"/>
  <c r="FT236" i="11"/>
  <c r="BB227" i="11"/>
  <c r="FT198" i="11"/>
  <c r="CK290" i="11"/>
  <c r="BS52" i="11"/>
  <c r="CM237" i="11"/>
  <c r="FN173" i="11"/>
  <c r="EL41" i="11"/>
  <c r="EN253" i="11"/>
  <c r="DU72" i="11"/>
  <c r="CG72" i="11"/>
  <c r="CD221" i="11"/>
  <c r="GB182" i="11"/>
  <c r="GE249" i="11"/>
  <c r="GG131" i="11"/>
  <c r="FY277" i="11"/>
  <c r="GA271" i="11"/>
  <c r="GP176" i="11"/>
  <c r="BS324" i="11"/>
  <c r="FV201" i="11"/>
  <c r="FT316" i="11"/>
  <c r="FT131" i="11"/>
  <c r="AK229" i="11"/>
  <c r="DI45" i="11"/>
  <c r="BU106" i="11"/>
  <c r="DD181" i="11"/>
  <c r="CK135" i="11"/>
  <c r="AF10" i="11"/>
  <c r="AJ29" i="11"/>
  <c r="DK144" i="11"/>
  <c r="AO110" i="11"/>
  <c r="HN46" i="11"/>
  <c r="AI84" i="11"/>
  <c r="DO268" i="11"/>
  <c r="FY341" i="11"/>
  <c r="EQ322" i="11"/>
  <c r="DU315" i="11"/>
  <c r="FT325" i="11"/>
  <c r="DU283" i="11"/>
  <c r="CD57" i="11"/>
  <c r="FW337" i="11"/>
  <c r="BT351" i="11"/>
  <c r="DC233" i="11"/>
  <c r="CB224" i="11"/>
  <c r="EK349" i="11"/>
  <c r="GE5" i="11"/>
  <c r="EJ178" i="11"/>
  <c r="GL73" i="11"/>
  <c r="EJ319" i="11"/>
  <c r="EL48" i="11"/>
  <c r="CF34" i="11"/>
  <c r="FR184" i="11"/>
  <c r="DH185" i="11"/>
  <c r="EN151" i="11"/>
  <c r="BO328" i="11"/>
  <c r="CG234" i="11"/>
  <c r="AE123" i="11"/>
  <c r="FV191" i="11"/>
  <c r="DA151" i="11"/>
  <c r="DA68" i="11"/>
  <c r="CE41" i="11"/>
  <c r="BQ59" i="11"/>
  <c r="CB113" i="11"/>
  <c r="EP41" i="11"/>
  <c r="FZ236" i="11"/>
  <c r="BQ28" i="11"/>
  <c r="DH210" i="11"/>
  <c r="GO195" i="11"/>
  <c r="BV63" i="11"/>
  <c r="DQ53" i="11"/>
  <c r="AI309" i="11"/>
  <c r="BN127" i="11"/>
  <c r="GI303" i="11"/>
  <c r="GP186" i="11"/>
  <c r="CK204" i="11"/>
  <c r="DB337" i="11"/>
  <c r="EM276" i="11"/>
  <c r="AD37" i="11"/>
  <c r="DT191" i="11"/>
  <c r="GB101" i="11"/>
  <c r="GP341" i="11"/>
  <c r="DE54" i="11"/>
  <c r="GK44" i="11"/>
  <c r="GF195" i="11"/>
  <c r="GB27" i="11"/>
  <c r="DE194" i="11"/>
  <c r="CE141" i="11"/>
  <c r="BQ154" i="11"/>
  <c r="AH176" i="11"/>
  <c r="BN271" i="11"/>
  <c r="GC234" i="11"/>
  <c r="DO174" i="11"/>
  <c r="HN254" i="11"/>
  <c r="ER119" i="11"/>
  <c r="HN95" i="11"/>
  <c r="GO172" i="11"/>
  <c r="DP112" i="11"/>
  <c r="BW83" i="11"/>
  <c r="FS197" i="11"/>
  <c r="DT306" i="11"/>
  <c r="BS349" i="11"/>
  <c r="FJ310" i="11"/>
  <c r="CB55" i="11"/>
  <c r="GC209" i="11"/>
  <c r="DF281" i="11"/>
  <c r="CM140" i="11"/>
  <c r="DG320" i="11"/>
  <c r="BR40" i="11"/>
  <c r="DP71" i="11"/>
  <c r="CY162" i="11"/>
  <c r="DG265" i="11"/>
  <c r="EM246" i="11"/>
  <c r="GA86" i="11"/>
  <c r="DA300" i="11"/>
  <c r="GP345" i="11"/>
  <c r="CJ221" i="11"/>
  <c r="FW333" i="11"/>
  <c r="DB238" i="11"/>
  <c r="FZ275" i="11"/>
  <c r="BR87" i="11"/>
  <c r="EI42" i="11"/>
  <c r="DK187" i="11"/>
  <c r="ES137" i="11"/>
  <c r="DB49" i="11"/>
  <c r="FZ330" i="11"/>
  <c r="GM46" i="11"/>
  <c r="AM9" i="11"/>
  <c r="DS216" i="11"/>
  <c r="DU319" i="11"/>
  <c r="ER180" i="11"/>
  <c r="BX125" i="11"/>
  <c r="DS301" i="11"/>
  <c r="AG296" i="11"/>
  <c r="FG72" i="11"/>
  <c r="DF169" i="11"/>
  <c r="DQ315" i="11"/>
  <c r="CH239" i="11"/>
  <c r="DC204" i="11"/>
  <c r="FW205" i="11"/>
  <c r="AJ306" i="11"/>
  <c r="BX5" i="11"/>
  <c r="FZ47" i="11"/>
  <c r="FV151" i="11"/>
  <c r="BB275" i="11"/>
  <c r="FV313" i="11"/>
  <c r="DO278" i="11"/>
  <c r="CY90" i="11"/>
  <c r="CY34" i="11"/>
  <c r="CI106" i="11"/>
  <c r="DS251" i="11"/>
  <c r="AF116" i="11"/>
  <c r="AJ105" i="11"/>
  <c r="HN88" i="11"/>
  <c r="BO256" i="11"/>
  <c r="HN350" i="11"/>
  <c r="DP39" i="11"/>
  <c r="GE36" i="11"/>
  <c r="ER348" i="11"/>
  <c r="BW274" i="11"/>
  <c r="DM255" i="11"/>
  <c r="CJ316" i="11"/>
  <c r="CY135" i="11"/>
  <c r="AP108" i="11"/>
  <c r="DM301" i="11"/>
  <c r="DK170" i="11"/>
  <c r="BN39" i="11"/>
  <c r="CC185" i="11"/>
  <c r="BW62" i="11"/>
  <c r="GJ52" i="11"/>
  <c r="DH293" i="11"/>
  <c r="DA118" i="11"/>
  <c r="DQ284" i="11"/>
  <c r="AP143" i="11"/>
  <c r="EI176" i="11"/>
  <c r="DC269" i="11"/>
  <c r="GC338" i="11"/>
  <c r="DF341" i="11"/>
  <c r="CA173" i="11"/>
  <c r="CY267" i="11"/>
  <c r="FU43" i="11"/>
  <c r="FT263" i="11"/>
  <c r="BV140" i="11"/>
  <c r="AG215" i="11"/>
  <c r="DQ181" i="11"/>
  <c r="CA203" i="11"/>
  <c r="BP184" i="11"/>
  <c r="EO146" i="11"/>
  <c r="CE295" i="11"/>
  <c r="BG251" i="11"/>
  <c r="DL304" i="11"/>
  <c r="DG188" i="11"/>
  <c r="BH318" i="11"/>
  <c r="FT245" i="11"/>
  <c r="FW144" i="11"/>
  <c r="FX51" i="11"/>
  <c r="GB229" i="11"/>
  <c r="CJ43" i="11"/>
  <c r="GG202" i="11"/>
  <c r="ER175" i="11"/>
  <c r="FF339" i="11"/>
  <c r="AO159" i="11"/>
  <c r="GL217" i="11"/>
  <c r="ER324" i="11"/>
  <c r="BV39" i="11"/>
  <c r="DD30" i="11"/>
  <c r="CK8" i="11"/>
  <c r="DO125" i="11"/>
  <c r="GF204" i="11"/>
  <c r="GC226" i="11"/>
  <c r="FT312" i="11"/>
  <c r="FX277" i="11"/>
  <c r="CY284" i="11"/>
  <c r="FR338" i="11"/>
  <c r="AN157" i="11"/>
  <c r="CE152" i="11"/>
  <c r="BO87" i="11"/>
  <c r="FV287" i="11"/>
  <c r="BR42" i="11"/>
  <c r="GC107" i="11"/>
  <c r="DH52" i="11"/>
  <c r="EI8" i="11"/>
  <c r="EJ277" i="11"/>
  <c r="DT252" i="11"/>
  <c r="CC33" i="11"/>
  <c r="BR342" i="11"/>
  <c r="CG139" i="11"/>
  <c r="BS125" i="11"/>
  <c r="EM135" i="11"/>
  <c r="FN62" i="11"/>
  <c r="GM209" i="11"/>
  <c r="GB342" i="11"/>
  <c r="AO9" i="11"/>
  <c r="AO251" i="11"/>
  <c r="GA60" i="11"/>
  <c r="EQ154" i="11"/>
  <c r="FF147" i="11"/>
  <c r="DQ34" i="11"/>
  <c r="CO299" i="11"/>
  <c r="AL188" i="11"/>
  <c r="BH225" i="11"/>
  <c r="CY270" i="11"/>
  <c r="FW303" i="11"/>
  <c r="CK143" i="11"/>
  <c r="DT313" i="11"/>
  <c r="DB108" i="11"/>
  <c r="DK250" i="11"/>
  <c r="BT200" i="11"/>
  <c r="AF105" i="11"/>
  <c r="GN6" i="11"/>
  <c r="FT123" i="11"/>
  <c r="BT153" i="11"/>
  <c r="FU62" i="11"/>
  <c r="CD222" i="11"/>
  <c r="DB35" i="11"/>
  <c r="DR169" i="11"/>
  <c r="BL181" i="11"/>
  <c r="CF109" i="11"/>
  <c r="IJ181" i="11"/>
  <c r="AE55" i="11"/>
  <c r="FZ106" i="11"/>
  <c r="EN321" i="11"/>
  <c r="CY178" i="11"/>
  <c r="CI144" i="11"/>
  <c r="GE231" i="11"/>
  <c r="AK344" i="11"/>
  <c r="CN162" i="11"/>
  <c r="DR53" i="11"/>
  <c r="DM98" i="11"/>
  <c r="GP188" i="11"/>
  <c r="AG345" i="11"/>
  <c r="EI312" i="11"/>
  <c r="GL342" i="11"/>
  <c r="CD152" i="11"/>
  <c r="DO322" i="11"/>
  <c r="BF45" i="11"/>
  <c r="FT227" i="11"/>
  <c r="DP127" i="11"/>
  <c r="GP218" i="11"/>
  <c r="HN176" i="11"/>
  <c r="GB184" i="11"/>
  <c r="DD62" i="11"/>
  <c r="BN317" i="11"/>
  <c r="AH262" i="11"/>
  <c r="BV261" i="11"/>
  <c r="DD40" i="11"/>
  <c r="DS322" i="11"/>
  <c r="BD88" i="11"/>
  <c r="FX292" i="11"/>
  <c r="AP295" i="11"/>
  <c r="CC275" i="11"/>
  <c r="EO82" i="11"/>
  <c r="CN122" i="11"/>
  <c r="DT86" i="11"/>
  <c r="DM281" i="11"/>
  <c r="CI217" i="11"/>
  <c r="EK37" i="11"/>
  <c r="BH107" i="11"/>
  <c r="FF95" i="11"/>
  <c r="DR199" i="11"/>
  <c r="DD71" i="11"/>
  <c r="HN110" i="11"/>
  <c r="FV253" i="11"/>
  <c r="HN257" i="11"/>
  <c r="DB47" i="11"/>
  <c r="GI91" i="11"/>
  <c r="AO275" i="11"/>
  <c r="BE157" i="11"/>
  <c r="GO191" i="11"/>
  <c r="CH58" i="11"/>
  <c r="DM84" i="11"/>
  <c r="AK204" i="11"/>
  <c r="DB38" i="11"/>
  <c r="AI157" i="11"/>
  <c r="GF89" i="11"/>
  <c r="EQ313" i="11"/>
  <c r="CG186" i="11"/>
  <c r="HN309" i="11"/>
  <c r="BO153" i="11"/>
  <c r="DT338" i="11"/>
  <c r="CB261" i="11"/>
  <c r="FV241" i="11"/>
  <c r="CI331" i="11"/>
  <c r="GG271" i="11"/>
  <c r="DA256" i="11"/>
  <c r="BL218" i="11"/>
  <c r="FS324" i="11"/>
  <c r="CJ110" i="11"/>
  <c r="CE267" i="11"/>
  <c r="EI180" i="11"/>
  <c r="EQ79" i="11"/>
  <c r="DS196" i="11"/>
  <c r="BQ333" i="11"/>
  <c r="DV150" i="11"/>
  <c r="GJ261" i="11"/>
  <c r="AJ70" i="11"/>
  <c r="FQ30" i="11"/>
  <c r="AN137" i="11"/>
  <c r="FZ177" i="11"/>
  <c r="DF2" i="11"/>
  <c r="CH97" i="11"/>
  <c r="BN209" i="11"/>
  <c r="GE127" i="11"/>
  <c r="AH326" i="11"/>
  <c r="EM144" i="11"/>
  <c r="CK325" i="11"/>
  <c r="BH111" i="11"/>
  <c r="CE166" i="11"/>
  <c r="FV266" i="11"/>
  <c r="CY340" i="11"/>
  <c r="FF112" i="11"/>
  <c r="EK63" i="11"/>
  <c r="GG8" i="11"/>
  <c r="FZ271" i="11"/>
  <c r="ER187" i="11"/>
  <c r="DH161" i="11"/>
  <c r="DR265" i="11"/>
  <c r="BD308" i="11"/>
  <c r="DD320" i="11"/>
  <c r="GF113" i="11"/>
  <c r="AO34" i="11"/>
  <c r="AF305" i="11"/>
  <c r="FR132" i="11"/>
  <c r="GC57" i="11"/>
  <c r="EK221" i="11"/>
  <c r="DM199" i="11"/>
  <c r="DR198" i="11"/>
  <c r="DB53" i="11"/>
  <c r="DG46" i="11"/>
  <c r="CO76" i="11"/>
  <c r="FF132" i="11"/>
  <c r="DC298" i="11"/>
  <c r="EN244" i="11"/>
  <c r="CG165" i="11"/>
  <c r="GG222" i="11"/>
  <c r="BU314" i="11"/>
  <c r="CI34" i="11"/>
  <c r="DD98" i="11"/>
  <c r="BV186" i="11"/>
  <c r="GO221" i="11"/>
  <c r="CK94" i="11"/>
  <c r="GA273" i="11"/>
  <c r="CJ219" i="11"/>
  <c r="GF95" i="11"/>
  <c r="FW92" i="11"/>
  <c r="DS318" i="11"/>
  <c r="GJ66" i="11"/>
  <c r="CK36" i="11"/>
  <c r="GA240" i="11"/>
  <c r="AL224" i="11"/>
  <c r="EM242" i="11"/>
  <c r="CJ313" i="11"/>
  <c r="EQ211" i="11"/>
  <c r="CY256" i="11"/>
  <c r="DA90" i="11"/>
  <c r="EM55" i="11"/>
  <c r="CG150" i="11"/>
  <c r="DU80" i="11"/>
  <c r="FS219" i="11"/>
  <c r="DO34" i="11"/>
  <c r="CB292" i="11"/>
  <c r="GP86" i="11"/>
  <c r="DM203" i="11"/>
  <c r="GJ231" i="11"/>
  <c r="HN36" i="11"/>
  <c r="DA254" i="11"/>
  <c r="BL156" i="11"/>
  <c r="CZ224" i="11"/>
  <c r="CI117" i="11"/>
  <c r="GA107" i="11"/>
  <c r="AJ203" i="11"/>
  <c r="FR119" i="11"/>
  <c r="CZ183" i="11"/>
  <c r="GM335" i="11"/>
  <c r="DG33" i="11"/>
  <c r="EN289" i="11"/>
  <c r="DI160" i="11"/>
  <c r="DK291" i="11"/>
  <c r="BF274" i="11"/>
  <c r="DF85" i="11"/>
  <c r="BW188" i="11"/>
  <c r="DN172" i="11"/>
  <c r="DV110" i="11"/>
  <c r="BI241" i="11"/>
  <c r="CF269" i="11"/>
  <c r="FU266" i="11"/>
  <c r="DG340" i="11"/>
  <c r="BD206" i="11"/>
  <c r="GA274" i="11"/>
  <c r="DA341" i="11"/>
  <c r="GP269" i="11"/>
  <c r="AG205" i="11"/>
  <c r="DR180" i="11"/>
  <c r="CG62" i="11"/>
  <c r="DF334" i="11"/>
  <c r="AF209" i="11"/>
  <c r="DM155" i="11"/>
  <c r="DD31" i="11"/>
  <c r="ES8" i="11"/>
  <c r="GJ133" i="11"/>
  <c r="CY227" i="11"/>
  <c r="EO337" i="11"/>
  <c r="FT43" i="11"/>
  <c r="DS76" i="11"/>
  <c r="ER275" i="11"/>
  <c r="DG279" i="11"/>
  <c r="EO67" i="11"/>
  <c r="BV313" i="11"/>
  <c r="BY87" i="11"/>
  <c r="ER307" i="11"/>
  <c r="AM54" i="11"/>
  <c r="BL306" i="11"/>
  <c r="ES243" i="11"/>
  <c r="CY245" i="11"/>
  <c r="CA281" i="11"/>
  <c r="BT61" i="11"/>
  <c r="GL182" i="11"/>
  <c r="GI55" i="11"/>
  <c r="DD248" i="11"/>
  <c r="BB322" i="11"/>
  <c r="EN30" i="11"/>
  <c r="GE149" i="11"/>
  <c r="CF302" i="11"/>
  <c r="GC156" i="11"/>
  <c r="CA254" i="11"/>
  <c r="BV322" i="11"/>
  <c r="DD121" i="11"/>
  <c r="CH116" i="11"/>
  <c r="ES224" i="11"/>
  <c r="DD55" i="11"/>
  <c r="CH205" i="11"/>
  <c r="CG291" i="11"/>
  <c r="DG206" i="11"/>
  <c r="CQ331" i="11"/>
  <c r="DH165" i="11"/>
  <c r="EN338" i="11"/>
  <c r="FU84" i="11"/>
  <c r="DC40" i="11"/>
  <c r="BW183" i="11"/>
  <c r="DD326" i="11"/>
  <c r="CJ300" i="11"/>
  <c r="BU289" i="11"/>
  <c r="CV182" i="11"/>
  <c r="GJ167" i="11"/>
  <c r="CB344" i="11"/>
  <c r="EL117" i="11"/>
  <c r="DQ142" i="11"/>
  <c r="GC250" i="11"/>
  <c r="ER91" i="11"/>
  <c r="GN160" i="11"/>
  <c r="DI203" i="11"/>
  <c r="EO306" i="11"/>
  <c r="DH83" i="11"/>
  <c r="CC211" i="11"/>
  <c r="GG2" i="11"/>
  <c r="GC253" i="11"/>
  <c r="GP137" i="11"/>
  <c r="EQ59" i="11"/>
  <c r="CH29" i="11"/>
  <c r="DH284" i="11"/>
  <c r="CN34" i="11"/>
  <c r="FR158" i="11"/>
  <c r="DF209" i="11"/>
  <c r="BY300" i="11"/>
  <c r="CB295" i="11"/>
  <c r="FV272" i="11"/>
  <c r="BR254" i="11"/>
  <c r="CK39" i="11"/>
  <c r="FZ306" i="11"/>
  <c r="CG312" i="11"/>
  <c r="CF209" i="11"/>
  <c r="DU238" i="11"/>
  <c r="FF290" i="11"/>
  <c r="DM194" i="11"/>
  <c r="FY48" i="11"/>
  <c r="EJ211" i="11"/>
  <c r="AE92" i="11"/>
  <c r="FF272" i="11"/>
  <c r="DT203" i="11"/>
  <c r="GC314" i="11"/>
  <c r="AI205" i="11"/>
  <c r="BR207" i="11"/>
  <c r="HN118" i="11"/>
  <c r="BU5" i="11"/>
  <c r="CB319" i="11"/>
  <c r="DQ277" i="11"/>
  <c r="CI275" i="11"/>
  <c r="EQ212" i="11"/>
  <c r="FX34" i="11"/>
  <c r="DO206" i="11"/>
  <c r="HN319" i="11"/>
  <c r="AH126" i="11"/>
  <c r="CH93" i="11"/>
  <c r="AL236" i="11"/>
  <c r="GA182" i="11"/>
  <c r="EP45" i="11"/>
  <c r="DU38" i="11"/>
  <c r="HN60" i="11"/>
  <c r="BQ341" i="11"/>
  <c r="CR51" i="11"/>
  <c r="BY216" i="11"/>
  <c r="ER252" i="11"/>
  <c r="FU316" i="11"/>
  <c r="DN339" i="11"/>
  <c r="BB68" i="11"/>
  <c r="BQ123" i="11"/>
  <c r="DE334" i="11"/>
  <c r="CI114" i="11"/>
  <c r="BY252" i="11"/>
  <c r="AI238" i="11"/>
  <c r="AI227" i="11"/>
  <c r="AK95" i="11"/>
  <c r="BO312" i="11"/>
  <c r="EN222" i="11"/>
  <c r="EO3" i="11"/>
  <c r="AE75" i="11"/>
  <c r="BX270" i="11"/>
  <c r="AF130" i="11"/>
  <c r="DD338" i="11"/>
  <c r="BP217" i="11"/>
  <c r="ES156" i="11"/>
  <c r="EP321" i="11"/>
  <c r="DF339" i="11"/>
  <c r="DD316" i="11"/>
  <c r="AJ298" i="11"/>
  <c r="DU57" i="11"/>
  <c r="CD109" i="11"/>
  <c r="FY271" i="11"/>
  <c r="DT345" i="11"/>
  <c r="DI130" i="11"/>
  <c r="BU151" i="11"/>
  <c r="DG329" i="11"/>
  <c r="BX276" i="11"/>
  <c r="DK30" i="11"/>
  <c r="GF78" i="11"/>
  <c r="DD158" i="11"/>
  <c r="BN173" i="11"/>
  <c r="EJ167" i="11"/>
  <c r="DE192" i="11"/>
  <c r="CK338" i="11"/>
  <c r="CJ204" i="11"/>
  <c r="GB214" i="11"/>
  <c r="FZ332" i="11"/>
  <c r="DM210" i="11"/>
  <c r="FT275" i="11"/>
  <c r="GB120" i="11"/>
  <c r="BX90" i="11"/>
  <c r="FX176" i="11"/>
  <c r="DL6" i="11"/>
  <c r="BV41" i="11"/>
  <c r="BN163" i="11"/>
  <c r="EO333" i="11"/>
  <c r="CV195" i="11"/>
  <c r="FO39" i="11"/>
  <c r="DU195" i="11"/>
  <c r="FY105" i="11"/>
  <c r="GG126" i="11"/>
  <c r="EO201" i="11"/>
  <c r="EO321" i="11"/>
  <c r="EQ168" i="11"/>
  <c r="AD68" i="11"/>
  <c r="BH284" i="11"/>
  <c r="FV270" i="11"/>
  <c r="GP327" i="11"/>
  <c r="DG202" i="11"/>
  <c r="ES284" i="11"/>
  <c r="DO279" i="11"/>
  <c r="DV142" i="11"/>
  <c r="GK260" i="11"/>
  <c r="EK238" i="11"/>
  <c r="CW208" i="11"/>
  <c r="BK205" i="11"/>
  <c r="FR181" i="11"/>
  <c r="EP234" i="11"/>
  <c r="CR61" i="11"/>
  <c r="BC53" i="11"/>
  <c r="EL58" i="11"/>
  <c r="CP9" i="11"/>
  <c r="CT262" i="11"/>
  <c r="BD268" i="11"/>
  <c r="DZ235" i="11"/>
  <c r="EM286" i="11"/>
  <c r="EQ327" i="11"/>
  <c r="GO272" i="11"/>
  <c r="GL184" i="11"/>
  <c r="BN200" i="11"/>
  <c r="FT264" i="11"/>
  <c r="EJ147" i="11"/>
  <c r="CG347" i="11"/>
  <c r="EJ291" i="11"/>
  <c r="BC109" i="11"/>
  <c r="CE71" i="11"/>
  <c r="ED139" i="11"/>
  <c r="EP301" i="11"/>
  <c r="BH287" i="11"/>
  <c r="ER42" i="11"/>
  <c r="FG85" i="11"/>
  <c r="GF57" i="11"/>
  <c r="BC226" i="11"/>
  <c r="BD183" i="11"/>
  <c r="BC145" i="11"/>
  <c r="BJ171" i="11"/>
  <c r="DA136" i="11"/>
  <c r="EQ218" i="11"/>
  <c r="ER158" i="11"/>
  <c r="BJ329" i="11"/>
  <c r="DQ167" i="11"/>
  <c r="GF55" i="11"/>
  <c r="BG80" i="11"/>
  <c r="DH247" i="11"/>
  <c r="CD38" i="11"/>
  <c r="FW253" i="11"/>
  <c r="BM72" i="11"/>
  <c r="DL98" i="11"/>
  <c r="EK77" i="11"/>
  <c r="CD281" i="11"/>
  <c r="FW256" i="11"/>
  <c r="AK166" i="11"/>
  <c r="GO42" i="11"/>
  <c r="DC49" i="11"/>
  <c r="CK274" i="11"/>
  <c r="CU300" i="11"/>
  <c r="EJ34" i="11"/>
  <c r="DT343" i="11"/>
  <c r="GP202" i="11"/>
  <c r="BE137" i="11"/>
  <c r="AL259" i="11"/>
  <c r="CG290" i="11"/>
  <c r="BN51" i="11"/>
  <c r="DQ110" i="11"/>
  <c r="GK350" i="11"/>
  <c r="EO286" i="11"/>
  <c r="FF8" i="11"/>
  <c r="FW307" i="11"/>
  <c r="BM134" i="11"/>
  <c r="BL142" i="11"/>
  <c r="DP342" i="11"/>
  <c r="CK351" i="11"/>
  <c r="CF254" i="11"/>
  <c r="GN232" i="11"/>
  <c r="BW84" i="11"/>
  <c r="FX238" i="11"/>
  <c r="DJ168" i="11"/>
  <c r="FZ200" i="11"/>
  <c r="BG53" i="11"/>
  <c r="GB141" i="11"/>
  <c r="CI333" i="11"/>
  <c r="DA198" i="11"/>
  <c r="GI2" i="11"/>
  <c r="GE55" i="11"/>
  <c r="CO152" i="11"/>
  <c r="DG135" i="11"/>
  <c r="HN124" i="11"/>
  <c r="EK133" i="11"/>
  <c r="EM27" i="11"/>
  <c r="DM212" i="11"/>
  <c r="BN123" i="11"/>
  <c r="DC319" i="11"/>
  <c r="BN129" i="11"/>
  <c r="CJ225" i="11"/>
  <c r="DS95" i="11"/>
  <c r="AH209" i="11"/>
  <c r="AL27" i="11"/>
  <c r="HN214" i="11"/>
  <c r="BO300" i="11"/>
  <c r="DF156" i="11"/>
  <c r="BF252" i="11"/>
  <c r="BW64" i="11"/>
  <c r="AF304" i="11"/>
  <c r="CJ223" i="11"/>
  <c r="BB60" i="11"/>
  <c r="AG82" i="11"/>
  <c r="EP296" i="11"/>
  <c r="EM78" i="11"/>
  <c r="BG241" i="11"/>
  <c r="GA231" i="11"/>
  <c r="BS45" i="11"/>
  <c r="CB51" i="11"/>
  <c r="EL160" i="11"/>
  <c r="CY167" i="11"/>
  <c r="DA345" i="11"/>
  <c r="GN247" i="11"/>
  <c r="DD99" i="11"/>
  <c r="GO203" i="11"/>
  <c r="CC244" i="11"/>
  <c r="DQ335" i="11"/>
  <c r="EJ281" i="11"/>
  <c r="DN68" i="11"/>
  <c r="FX230" i="11"/>
  <c r="BE2" i="11"/>
  <c r="EJ247" i="11"/>
  <c r="CE44" i="11"/>
  <c r="EP80" i="11"/>
  <c r="GG310" i="11"/>
  <c r="CD174" i="11"/>
  <c r="AI145" i="11"/>
  <c r="CA44" i="11"/>
  <c r="CH64" i="11"/>
  <c r="HN159" i="11"/>
  <c r="GJ199" i="11"/>
  <c r="GG36" i="11"/>
  <c r="GK207" i="11"/>
  <c r="GP128" i="11"/>
  <c r="GN115" i="11"/>
  <c r="GF92" i="11"/>
  <c r="BO277" i="11"/>
  <c r="GE32" i="11"/>
  <c r="EN70" i="11"/>
  <c r="GB312" i="11"/>
  <c r="BY151" i="11"/>
  <c r="DE61" i="11"/>
  <c r="BK84" i="11"/>
  <c r="BV240" i="11"/>
  <c r="EM150" i="11"/>
  <c r="AM229" i="11"/>
  <c r="BH332" i="11"/>
  <c r="HN6" i="11"/>
  <c r="CI218" i="11"/>
  <c r="FS229" i="11"/>
  <c r="FU171" i="11"/>
  <c r="BT45" i="11"/>
  <c r="ES35" i="11"/>
  <c r="CC3" i="11"/>
  <c r="CY53" i="11"/>
  <c r="GK244" i="11"/>
  <c r="EI347" i="11"/>
  <c r="DV258" i="11"/>
  <c r="DI342" i="11"/>
  <c r="EP60" i="11"/>
  <c r="FZ253" i="11"/>
  <c r="DC211" i="11"/>
  <c r="FY131" i="11"/>
  <c r="CB120" i="11"/>
  <c r="CG31" i="11"/>
  <c r="FR146" i="11"/>
  <c r="CI61" i="11"/>
  <c r="CE340" i="11"/>
  <c r="CY313" i="11"/>
  <c r="EQ331" i="11"/>
  <c r="AD99" i="11"/>
  <c r="BN77" i="11"/>
  <c r="AN169" i="11"/>
  <c r="GM92" i="11"/>
  <c r="GN348" i="11"/>
  <c r="CU30" i="11"/>
  <c r="DI118" i="11"/>
  <c r="DN35" i="11"/>
  <c r="EJ217" i="11"/>
  <c r="DI220" i="11"/>
  <c r="BI349" i="11"/>
  <c r="EM34" i="11"/>
  <c r="ES336" i="11"/>
  <c r="FF195" i="11"/>
  <c r="CF249" i="11"/>
  <c r="DR238" i="11"/>
  <c r="DO190" i="11"/>
  <c r="DI318" i="11"/>
  <c r="HN237" i="11"/>
  <c r="FR196" i="11"/>
  <c r="BS298" i="11"/>
  <c r="GF11" i="11"/>
  <c r="EJ265" i="11"/>
  <c r="CD32" i="11"/>
  <c r="AF52" i="11"/>
  <c r="FW91" i="11"/>
  <c r="DL345" i="11"/>
  <c r="CY221" i="11"/>
  <c r="DA76" i="11"/>
  <c r="EP290" i="11"/>
  <c r="DF318" i="11"/>
  <c r="CK152" i="11"/>
  <c r="DI245" i="11"/>
  <c r="GC206" i="11"/>
  <c r="EQ109" i="11"/>
  <c r="FS350" i="11"/>
  <c r="FP190" i="11"/>
  <c r="GO192" i="11"/>
  <c r="CK140" i="11"/>
  <c r="DD233" i="11"/>
  <c r="BL287" i="11"/>
  <c r="DF73" i="11"/>
  <c r="AM163" i="11"/>
  <c r="GH50" i="11"/>
  <c r="DC58" i="11"/>
  <c r="FY4" i="11"/>
  <c r="CV278" i="11"/>
  <c r="DH332" i="11"/>
  <c r="CK117" i="11"/>
  <c r="GK42" i="11"/>
  <c r="CR167" i="11"/>
  <c r="FF280" i="11"/>
  <c r="FQ6" i="11"/>
  <c r="GH98" i="11"/>
  <c r="FS235" i="11"/>
  <c r="CJ176" i="11"/>
  <c r="EN313" i="11"/>
  <c r="DG344" i="11"/>
  <c r="CH332" i="11"/>
  <c r="DN67" i="11"/>
  <c r="DS166" i="11"/>
  <c r="CJ209" i="11"/>
  <c r="BF226" i="11"/>
  <c r="EO339" i="11"/>
  <c r="DU284" i="11"/>
  <c r="AE158" i="11"/>
  <c r="FX100" i="11"/>
  <c r="CC194" i="11"/>
  <c r="DQ310" i="11"/>
  <c r="FT177" i="11"/>
  <c r="FU295" i="11"/>
  <c r="FX62" i="11"/>
  <c r="FS117" i="11"/>
  <c r="HN142" i="11"/>
  <c r="CD251" i="11"/>
  <c r="CY322" i="11"/>
  <c r="AJ65" i="11"/>
  <c r="DR253" i="11"/>
  <c r="EL141" i="11"/>
  <c r="CI54" i="11"/>
  <c r="BO210" i="11"/>
  <c r="CA238" i="11"/>
  <c r="FU68" i="11"/>
  <c r="AP284" i="11"/>
  <c r="DB272" i="11"/>
  <c r="FZ345" i="11"/>
  <c r="DL236" i="11"/>
  <c r="GJ210" i="11"/>
  <c r="EM274" i="11"/>
  <c r="BF218" i="11"/>
  <c r="FX168" i="11"/>
  <c r="DK94" i="11"/>
  <c r="FS287" i="11"/>
  <c r="CC112" i="11"/>
  <c r="EK317" i="11"/>
  <c r="GM81" i="11"/>
  <c r="CA156" i="11"/>
  <c r="DH35" i="11"/>
  <c r="FU265" i="11"/>
  <c r="CB130" i="11"/>
  <c r="BD274" i="11"/>
  <c r="GH253" i="11"/>
  <c r="CC308" i="11"/>
  <c r="DB87" i="11"/>
  <c r="DM190" i="11"/>
  <c r="CC279" i="11"/>
  <c r="DD346" i="11"/>
  <c r="DC191" i="11"/>
  <c r="EK71" i="11"/>
  <c r="BQ254" i="11"/>
  <c r="GH27" i="11"/>
  <c r="HN190" i="11"/>
  <c r="BB104" i="11"/>
  <c r="DB348" i="11"/>
  <c r="AG85" i="11"/>
  <c r="BB346" i="11"/>
  <c r="AP188" i="11"/>
  <c r="FX304" i="11"/>
  <c r="GN84" i="11"/>
  <c r="CI256" i="11"/>
  <c r="DD296" i="11"/>
  <c r="CA163" i="11"/>
  <c r="GL304" i="11"/>
  <c r="BW123" i="11"/>
  <c r="GC192" i="11"/>
  <c r="CA215" i="11"/>
  <c r="FY160" i="11"/>
  <c r="GA67" i="11"/>
  <c r="DB326" i="11"/>
  <c r="CK89" i="11"/>
  <c r="DI250" i="11"/>
  <c r="FS43" i="11"/>
  <c r="DA335" i="11"/>
  <c r="EI338" i="11"/>
  <c r="FR116" i="11"/>
  <c r="FX172" i="11"/>
  <c r="GB88" i="11"/>
  <c r="GC142" i="11"/>
  <c r="GK193" i="11"/>
  <c r="CO285" i="11"/>
  <c r="DE128" i="11"/>
  <c r="CG184" i="11"/>
  <c r="GJ4" i="11"/>
  <c r="EO171" i="11"/>
  <c r="DS325" i="11"/>
  <c r="DF72" i="11"/>
  <c r="DO211" i="11"/>
  <c r="FZ42" i="11"/>
  <c r="BY248" i="11"/>
  <c r="BJ109" i="11"/>
  <c r="DA114" i="11"/>
  <c r="DE160" i="11"/>
  <c r="CH349" i="11"/>
  <c r="CB214" i="11"/>
  <c r="FY288" i="11"/>
  <c r="ES86" i="11"/>
  <c r="CC294" i="11"/>
  <c r="EK219" i="11"/>
  <c r="FT113" i="11"/>
  <c r="DD242" i="11"/>
  <c r="CZ213" i="11"/>
  <c r="AH350" i="11"/>
  <c r="CB154" i="11"/>
  <c r="CF86" i="11"/>
  <c r="CB338" i="11"/>
  <c r="FW300" i="11"/>
  <c r="CC351" i="11"/>
  <c r="GO95" i="11"/>
  <c r="DE256" i="11"/>
  <c r="DU78" i="11"/>
  <c r="CP60" i="11"/>
  <c r="EI153" i="11"/>
  <c r="EM105" i="11"/>
  <c r="EK68" i="11"/>
  <c r="DC237" i="11"/>
  <c r="GA257" i="11"/>
  <c r="CZ120" i="11"/>
  <c r="DC322" i="11"/>
  <c r="CD162" i="11"/>
  <c r="AP99" i="11"/>
  <c r="DV302" i="11"/>
  <c r="DH96" i="11"/>
  <c r="BQ41" i="11"/>
  <c r="ES157" i="11"/>
  <c r="DB229" i="11"/>
  <c r="DC173" i="11"/>
  <c r="BM187" i="11"/>
  <c r="CK163" i="11"/>
  <c r="BG333" i="11"/>
  <c r="FW261" i="11"/>
  <c r="EP256" i="11"/>
  <c r="CE263" i="11"/>
  <c r="CZ331" i="11"/>
  <c r="CK58" i="11"/>
  <c r="DS41" i="11"/>
  <c r="BF278" i="11"/>
  <c r="FZ118" i="11"/>
  <c r="BR164" i="11"/>
  <c r="CS296" i="11"/>
  <c r="DH328" i="11"/>
  <c r="EL206" i="11"/>
  <c r="ES299" i="11"/>
  <c r="AF90" i="11"/>
  <c r="AG47" i="11"/>
  <c r="BN138" i="11"/>
  <c r="DA156" i="11"/>
  <c r="AO152" i="11"/>
  <c r="GP105" i="11"/>
  <c r="FU137" i="11"/>
  <c r="GJ187" i="11"/>
  <c r="FU132" i="11"/>
  <c r="BB223" i="11"/>
  <c r="CA298" i="11"/>
  <c r="GP225" i="11"/>
  <c r="EL236" i="11"/>
  <c r="DS241" i="11"/>
  <c r="GJ305" i="11"/>
  <c r="DT134" i="11"/>
  <c r="GO318" i="11"/>
  <c r="EI275" i="11"/>
  <c r="CB122" i="11"/>
  <c r="DL148" i="11"/>
  <c r="CU305" i="11"/>
  <c r="CJ247" i="11"/>
  <c r="CD121" i="11"/>
  <c r="CF299" i="11"/>
  <c r="DS281" i="11"/>
  <c r="ER72" i="11"/>
  <c r="ER140" i="11"/>
  <c r="AD79" i="11"/>
  <c r="FZ129" i="11"/>
  <c r="IG237" i="11"/>
  <c r="EM240" i="11"/>
  <c r="CV154" i="11"/>
  <c r="FT291" i="11"/>
  <c r="DR203" i="11"/>
  <c r="DT309" i="11"/>
  <c r="BO284" i="11"/>
  <c r="DK312" i="11"/>
  <c r="FV254" i="11"/>
  <c r="CG278" i="11"/>
  <c r="HN222" i="11"/>
  <c r="DU182" i="11"/>
  <c r="DQ95" i="11"/>
  <c r="GC45" i="11"/>
  <c r="AK342" i="11"/>
  <c r="CC11" i="11"/>
  <c r="DP128" i="11"/>
  <c r="DH151" i="11"/>
  <c r="HN2" i="11"/>
  <c r="CE329" i="11"/>
  <c r="FY61" i="11"/>
  <c r="CG174" i="11"/>
  <c r="DE291" i="11"/>
  <c r="GA334" i="11"/>
  <c r="FZ215" i="11"/>
  <c r="FW113" i="11"/>
  <c r="GG10" i="11"/>
  <c r="AH148" i="11"/>
  <c r="BP235" i="11"/>
  <c r="AG268" i="11"/>
  <c r="DK119" i="11"/>
  <c r="FX102" i="11"/>
  <c r="FS95" i="11"/>
  <c r="FR341" i="11"/>
  <c r="BT186" i="11"/>
  <c r="DF213" i="11"/>
  <c r="AK195" i="11"/>
  <c r="CV61" i="11"/>
  <c r="FY219" i="11"/>
  <c r="FV350" i="11"/>
  <c r="DK344" i="11"/>
  <c r="GE65" i="11"/>
  <c r="GN351" i="11"/>
  <c r="DR321" i="11"/>
  <c r="EK329" i="11"/>
  <c r="BV36" i="11"/>
  <c r="DT199" i="11"/>
  <c r="GI219" i="11"/>
  <c r="DC344" i="11"/>
  <c r="AJ264" i="11"/>
  <c r="DH60" i="11"/>
  <c r="GF158" i="11"/>
  <c r="CP96" i="11"/>
  <c r="BM146" i="11"/>
  <c r="EN317" i="11"/>
  <c r="DF180" i="11"/>
  <c r="DN92" i="11"/>
  <c r="FW66" i="11"/>
  <c r="EK310" i="11"/>
  <c r="DU70" i="11"/>
  <c r="AM127" i="11"/>
  <c r="FZ54" i="11"/>
  <c r="EJ169" i="11"/>
  <c r="GC329" i="11"/>
  <c r="DC336" i="11"/>
  <c r="GO351" i="11"/>
  <c r="AM204" i="11"/>
  <c r="CZ142" i="11"/>
  <c r="AH195" i="11"/>
  <c r="EP319" i="11"/>
  <c r="CB37" i="11"/>
  <c r="FZ46" i="11"/>
  <c r="BR267" i="11"/>
  <c r="ES147" i="11"/>
  <c r="EI84" i="11"/>
  <c r="BB195" i="11"/>
  <c r="DD37" i="11"/>
  <c r="AO54" i="11"/>
  <c r="DD88" i="11"/>
  <c r="ER199" i="11"/>
  <c r="GC228" i="11"/>
  <c r="DK226" i="11"/>
  <c r="DL51" i="11"/>
  <c r="AF135" i="11"/>
  <c r="EI72" i="11"/>
  <c r="DD82" i="11"/>
  <c r="BF130" i="11"/>
  <c r="CB320" i="11"/>
  <c r="DH343" i="11"/>
  <c r="BF272" i="11"/>
  <c r="BK309" i="11"/>
  <c r="GA254" i="11"/>
  <c r="DD281" i="11"/>
  <c r="CK176" i="11"/>
  <c r="CB8" i="11"/>
  <c r="GI159" i="11"/>
  <c r="CA50" i="11"/>
  <c r="DC198" i="11"/>
  <c r="DD28" i="11"/>
  <c r="DL344" i="11"/>
  <c r="BR312" i="11"/>
  <c r="DP8" i="11"/>
  <c r="BP161" i="11"/>
  <c r="BL119" i="11"/>
  <c r="AE106" i="11"/>
  <c r="CF294" i="11"/>
  <c r="FV256" i="11"/>
  <c r="AP280" i="11"/>
  <c r="EI255" i="11"/>
  <c r="AM228" i="11"/>
  <c r="EJ316" i="11"/>
  <c r="DI334" i="11"/>
  <c r="HN193" i="11"/>
  <c r="GG211" i="11"/>
  <c r="DI211" i="11"/>
  <c r="FX266" i="11"/>
  <c r="DP155" i="11"/>
  <c r="GA154" i="11"/>
  <c r="DT237" i="11"/>
  <c r="BT88" i="11"/>
  <c r="GM121" i="11"/>
  <c r="DQ159" i="11"/>
  <c r="CD294" i="11"/>
  <c r="FY238" i="11"/>
  <c r="AF274" i="11"/>
  <c r="EQ78" i="11"/>
  <c r="DF47" i="11"/>
  <c r="AM44" i="11"/>
  <c r="FM234" i="11"/>
  <c r="GB142" i="11"/>
  <c r="FY230" i="11"/>
  <c r="BV238" i="11"/>
  <c r="EN97" i="11"/>
  <c r="BW185" i="11"/>
  <c r="CC137" i="11"/>
  <c r="CJ94" i="11"/>
  <c r="CQ57" i="11"/>
  <c r="EJ205" i="11"/>
  <c r="AP60" i="11"/>
  <c r="FX312" i="11"/>
  <c r="AL182" i="11"/>
  <c r="EL213" i="11"/>
  <c r="EJ335" i="11"/>
  <c r="CD210" i="11"/>
  <c r="BS36" i="11"/>
  <c r="GC288" i="11"/>
  <c r="EL90" i="11"/>
  <c r="DS230" i="11"/>
  <c r="AE255" i="11"/>
  <c r="AG7" i="11"/>
  <c r="DD53" i="11"/>
  <c r="EI120" i="11"/>
  <c r="HN39" i="11"/>
  <c r="BL8" i="11"/>
  <c r="FT288" i="11"/>
  <c r="DK242" i="11"/>
  <c r="FS65" i="11"/>
  <c r="FR72" i="11"/>
  <c r="CD43" i="11"/>
  <c r="DI175" i="11"/>
  <c r="CU226" i="11"/>
  <c r="CI129" i="11"/>
  <c r="DF275" i="11"/>
  <c r="AK256" i="11"/>
  <c r="DB146" i="11"/>
  <c r="AF203" i="11"/>
  <c r="FT114" i="11"/>
  <c r="FW27" i="11"/>
  <c r="FR153" i="11"/>
  <c r="CY293" i="11"/>
  <c r="FS45" i="11"/>
  <c r="BN166" i="11"/>
  <c r="DH261" i="11"/>
  <c r="EI340" i="11"/>
  <c r="DA43" i="11"/>
  <c r="GB289" i="11"/>
  <c r="AG54" i="11"/>
  <c r="GA178" i="11"/>
  <c r="HN220" i="11"/>
  <c r="AN265" i="11"/>
  <c r="EK232" i="11"/>
  <c r="DL226" i="11"/>
  <c r="GN157" i="11"/>
  <c r="GN120" i="11"/>
  <c r="CF48" i="11"/>
  <c r="GM167" i="11"/>
  <c r="CY333" i="11"/>
  <c r="BV4" i="11"/>
  <c r="BX259" i="11"/>
  <c r="EJ190" i="11"/>
  <c r="DI132" i="11"/>
  <c r="BU325" i="11"/>
  <c r="GO271" i="11"/>
  <c r="GB134" i="11"/>
  <c r="GB159" i="11"/>
  <c r="FZ33" i="11"/>
  <c r="CY137" i="11"/>
  <c r="GN263" i="11"/>
  <c r="DD96" i="11"/>
  <c r="CY73" i="11"/>
  <c r="CW166" i="11"/>
  <c r="DN205" i="11"/>
  <c r="BU121" i="11"/>
  <c r="DH181" i="11"/>
  <c r="AE180" i="11"/>
  <c r="DF50" i="11"/>
  <c r="DR144" i="11"/>
  <c r="CG219" i="11"/>
  <c r="DQ288" i="11"/>
  <c r="DC290" i="11"/>
  <c r="CI251" i="11"/>
  <c r="DT229" i="11"/>
  <c r="EM75" i="11"/>
  <c r="DA150" i="11"/>
  <c r="EM245" i="11"/>
  <c r="FT201" i="11"/>
  <c r="FV91" i="11"/>
  <c r="EM9" i="11"/>
  <c r="GC217" i="11"/>
  <c r="AJ276" i="11"/>
  <c r="AE273" i="11"/>
  <c r="ER317" i="11"/>
  <c r="DN59" i="11"/>
  <c r="DB128" i="11"/>
  <c r="EI346" i="11"/>
  <c r="BO298" i="11"/>
  <c r="DD261" i="11"/>
  <c r="BO238" i="11"/>
  <c r="ES87" i="11"/>
  <c r="FZ211" i="11"/>
  <c r="DB100" i="11"/>
  <c r="DM290" i="11"/>
  <c r="ER253" i="11"/>
  <c r="HN30" i="11"/>
  <c r="AL53" i="11"/>
  <c r="DO175" i="11"/>
  <c r="CF35" i="11"/>
  <c r="EK56" i="11"/>
  <c r="CG216" i="11"/>
  <c r="DR310" i="11"/>
  <c r="DH337" i="11"/>
  <c r="FT72" i="11"/>
  <c r="FY299" i="11"/>
  <c r="AJ333" i="11"/>
  <c r="DO147" i="11"/>
  <c r="FY6" i="11"/>
  <c r="DG307" i="11"/>
  <c r="CK109" i="11"/>
  <c r="CF315" i="11"/>
  <c r="ES138" i="11"/>
  <c r="CK309" i="11"/>
  <c r="DN241" i="11"/>
  <c r="AN146" i="11"/>
  <c r="DH44" i="11"/>
  <c r="CT248" i="11"/>
  <c r="EL40" i="11"/>
  <c r="GO269" i="11"/>
  <c r="AE302" i="11"/>
  <c r="BX317" i="11"/>
  <c r="AK255" i="11"/>
  <c r="GA156" i="11"/>
  <c r="DL214" i="11"/>
  <c r="BW250" i="11"/>
  <c r="DE276" i="11"/>
  <c r="GL79" i="11"/>
  <c r="EL29" i="11"/>
  <c r="DT287" i="11"/>
  <c r="BV83" i="11"/>
  <c r="AI279" i="11"/>
  <c r="HN127" i="11"/>
  <c r="FV291" i="11"/>
  <c r="BW60" i="11"/>
  <c r="FY151" i="11"/>
  <c r="FZ178" i="11"/>
  <c r="GE31" i="11"/>
  <c r="AK258" i="11"/>
  <c r="GK187" i="11"/>
  <c r="BY272" i="11"/>
  <c r="BB103" i="11"/>
  <c r="BN213" i="11"/>
  <c r="DD182" i="11"/>
  <c r="EN334" i="11"/>
  <c r="FU192" i="11"/>
  <c r="ES260" i="11"/>
  <c r="GG292" i="11"/>
  <c r="DL340" i="11"/>
  <c r="CY29" i="11"/>
  <c r="FY120" i="11"/>
  <c r="EK8" i="11"/>
  <c r="FZ190" i="11"/>
  <c r="ER334" i="11"/>
  <c r="DH325" i="11"/>
  <c r="CC97" i="11"/>
  <c r="BQ180" i="11"/>
  <c r="GK35" i="11"/>
  <c r="AL146" i="11"/>
  <c r="BT109" i="11"/>
  <c r="DI284" i="11"/>
  <c r="GN254" i="11"/>
  <c r="GH343" i="11"/>
  <c r="DB9" i="11"/>
  <c r="BU161" i="11"/>
  <c r="DF261" i="11"/>
  <c r="FW38" i="11"/>
  <c r="AF225" i="11"/>
  <c r="DC103" i="11"/>
  <c r="DN217" i="11"/>
  <c r="DA75" i="11"/>
  <c r="EO179" i="11"/>
  <c r="AF273" i="11"/>
  <c r="FP144" i="11"/>
  <c r="CH191" i="11"/>
  <c r="BP313" i="11"/>
  <c r="CZ218" i="11"/>
  <c r="EP268" i="11"/>
  <c r="DH268" i="11"/>
  <c r="DC188" i="11"/>
  <c r="DD287" i="11"/>
  <c r="AI341" i="11"/>
  <c r="DO188" i="11"/>
  <c r="HN63" i="11"/>
  <c r="GJ49" i="11"/>
  <c r="DR345" i="11"/>
  <c r="GM34" i="11"/>
  <c r="BT297" i="11"/>
  <c r="FV115" i="11"/>
  <c r="DH38" i="11"/>
  <c r="EJ76" i="11"/>
  <c r="FW237" i="11"/>
  <c r="AF149" i="11"/>
  <c r="DT256" i="11"/>
  <c r="CF326" i="11"/>
  <c r="BT124" i="11"/>
  <c r="DK245" i="11"/>
  <c r="DN175" i="11"/>
  <c r="CH347" i="11"/>
  <c r="GN45" i="11"/>
  <c r="DS312" i="11"/>
  <c r="DN309" i="11"/>
  <c r="HN150" i="11"/>
  <c r="FY171" i="11"/>
  <c r="FR211" i="11"/>
  <c r="CD81" i="11"/>
  <c r="FM343" i="11"/>
  <c r="FW318" i="11"/>
  <c r="CD187" i="11"/>
  <c r="DD264" i="11"/>
  <c r="AN93" i="11"/>
  <c r="DP283" i="11"/>
  <c r="HN215" i="11"/>
  <c r="DH218" i="11"/>
  <c r="EO166" i="11"/>
  <c r="HN248" i="11"/>
  <c r="FT340" i="11"/>
  <c r="DL85" i="11"/>
  <c r="HN296" i="11"/>
  <c r="FY195" i="11"/>
  <c r="CZ227" i="11"/>
  <c r="AJ245" i="11"/>
  <c r="DC70" i="11"/>
  <c r="AD55" i="11"/>
  <c r="BH132" i="11"/>
  <c r="BR128" i="11"/>
  <c r="DT210" i="11"/>
  <c r="EM290" i="11"/>
  <c r="CH267" i="11"/>
  <c r="CG152" i="11"/>
  <c r="GI161" i="11"/>
  <c r="DU279" i="11"/>
  <c r="BV300" i="11"/>
  <c r="CK226" i="11"/>
  <c r="FU254" i="11"/>
  <c r="CD182" i="11"/>
  <c r="AJ132" i="11"/>
  <c r="BX253" i="11"/>
  <c r="CF69" i="11"/>
  <c r="BY351" i="11"/>
  <c r="GL349" i="11"/>
  <c r="DO96" i="11"/>
  <c r="AH222" i="11"/>
  <c r="HN155" i="11"/>
  <c r="AP339" i="11"/>
  <c r="AO42" i="11"/>
  <c r="CE300" i="11"/>
  <c r="DH289" i="11"/>
  <c r="BN237" i="11"/>
  <c r="FV211" i="11"/>
  <c r="DH174" i="11"/>
  <c r="BK52" i="11"/>
  <c r="FR167" i="11"/>
  <c r="EM72" i="11"/>
  <c r="AG200" i="11"/>
  <c r="DP77" i="11"/>
  <c r="DA280" i="11"/>
  <c r="CI284" i="11"/>
  <c r="DA106" i="11"/>
  <c r="DD315" i="11"/>
  <c r="DS255" i="11"/>
  <c r="EM145" i="11"/>
  <c r="FX48" i="11"/>
  <c r="BI119" i="11"/>
  <c r="AH100" i="11"/>
  <c r="AG175" i="11"/>
  <c r="CY206" i="11"/>
  <c r="AJ328" i="11"/>
  <c r="FF307" i="11"/>
  <c r="DQ245" i="11"/>
  <c r="AG156" i="11"/>
  <c r="DP309" i="11"/>
  <c r="DR266" i="11"/>
  <c r="CW107" i="11"/>
  <c r="DS183" i="11"/>
  <c r="DH175" i="11"/>
  <c r="EO133" i="11"/>
  <c r="AI158" i="11"/>
  <c r="FV290" i="11"/>
  <c r="DP154" i="11"/>
  <c r="EL215" i="11"/>
  <c r="BB283" i="11"/>
  <c r="EL320" i="11"/>
  <c r="BF173" i="11"/>
  <c r="DQ74" i="11"/>
  <c r="GH39" i="11"/>
  <c r="DG225" i="11"/>
  <c r="AJ150" i="11"/>
  <c r="FT290" i="11"/>
  <c r="GB203" i="11"/>
  <c r="GK296" i="11"/>
  <c r="GA130" i="11"/>
  <c r="FV331" i="11"/>
  <c r="DC112" i="11"/>
  <c r="BR124" i="11"/>
  <c r="BB257" i="11"/>
  <c r="DO350" i="11"/>
  <c r="BN85" i="11"/>
  <c r="CZ137" i="11"/>
  <c r="DU311" i="11"/>
  <c r="AI6" i="11"/>
  <c r="CO8" i="11"/>
  <c r="GM122" i="11"/>
  <c r="CA95" i="11"/>
  <c r="GA124" i="11"/>
  <c r="CF143" i="11"/>
  <c r="FL164" i="11"/>
  <c r="HN329" i="11"/>
  <c r="GB150" i="11"/>
  <c r="CG200" i="11"/>
  <c r="DC35" i="11"/>
  <c r="EL168" i="11"/>
  <c r="FW277" i="11"/>
  <c r="GC211" i="11"/>
  <c r="DU310" i="11"/>
  <c r="HN312" i="11"/>
  <c r="FX88" i="11"/>
  <c r="EN251" i="11"/>
  <c r="FZ48" i="11"/>
  <c r="DS161" i="11"/>
  <c r="AM151" i="11"/>
  <c r="BS307" i="11"/>
  <c r="FW222" i="11"/>
  <c r="GA85" i="11"/>
  <c r="ES276" i="11"/>
  <c r="FY39" i="11"/>
  <c r="BU98" i="11"/>
  <c r="DT246" i="11"/>
  <c r="DQ175" i="11"/>
  <c r="CD3" i="11"/>
  <c r="AM76" i="11"/>
  <c r="EL172" i="11"/>
  <c r="EL322" i="11"/>
  <c r="CA102" i="11"/>
  <c r="ER167" i="11"/>
  <c r="DO80" i="11"/>
  <c r="FU4" i="11"/>
  <c r="DD44" i="11"/>
  <c r="AH235" i="11"/>
  <c r="BG171" i="11"/>
  <c r="CY325" i="11"/>
  <c r="DE76" i="11"/>
  <c r="EO243" i="11"/>
  <c r="CA283" i="11"/>
  <c r="BP346" i="11"/>
  <c r="AM136" i="11"/>
  <c r="DD268" i="11"/>
  <c r="CF85" i="11"/>
  <c r="BO209" i="11"/>
  <c r="DD344" i="11"/>
  <c r="GN234" i="11"/>
  <c r="GB259" i="11"/>
  <c r="GK70" i="11"/>
  <c r="BU232" i="11"/>
  <c r="FR163" i="11"/>
  <c r="EO157" i="11"/>
  <c r="BY342" i="11"/>
  <c r="FR89" i="11"/>
  <c r="GM185" i="11"/>
  <c r="DC302" i="11"/>
  <c r="AF174" i="11"/>
  <c r="GN56" i="11"/>
  <c r="EI208" i="11"/>
  <c r="CY182" i="11"/>
  <c r="CZ255" i="11"/>
  <c r="CE72" i="11"/>
  <c r="FR168" i="11"/>
  <c r="AO346" i="11"/>
  <c r="FF56" i="11"/>
  <c r="DI166" i="11"/>
  <c r="EO152" i="11"/>
  <c r="GJ123" i="11"/>
  <c r="BO311" i="11"/>
  <c r="AI139" i="11"/>
  <c r="AD11" i="11"/>
  <c r="DB308" i="11"/>
  <c r="EK198" i="11"/>
  <c r="EK208" i="11"/>
  <c r="CR42" i="11"/>
  <c r="DA131" i="11"/>
  <c r="BT221" i="11"/>
  <c r="AF220" i="11"/>
  <c r="CZ167" i="11"/>
  <c r="CF214" i="11"/>
  <c r="FX189" i="11"/>
  <c r="DI129" i="11"/>
  <c r="GA295" i="11"/>
  <c r="EL221" i="11"/>
  <c r="DN2" i="11"/>
  <c r="DG234" i="11"/>
  <c r="CG128" i="11"/>
  <c r="BR165" i="11"/>
  <c r="CC277" i="11"/>
  <c r="DR210" i="11"/>
  <c r="BQ299" i="11"/>
  <c r="DK189" i="11"/>
  <c r="HN45" i="11"/>
  <c r="DL260" i="11"/>
  <c r="AF344" i="11"/>
  <c r="CY83" i="11"/>
  <c r="BC133" i="11"/>
  <c r="CE162" i="11"/>
  <c r="CD296" i="11"/>
  <c r="GP138" i="11"/>
  <c r="BQ145" i="11"/>
  <c r="CI337" i="11"/>
  <c r="FT346" i="11"/>
  <c r="DR278" i="11"/>
  <c r="DP101" i="11"/>
  <c r="AG310" i="11"/>
  <c r="EN90" i="11"/>
  <c r="AJ288" i="11"/>
  <c r="FW159" i="11"/>
  <c r="FU253" i="11"/>
  <c r="DC346" i="11"/>
  <c r="CI344" i="11"/>
  <c r="BU84" i="11"/>
  <c r="BR247" i="11"/>
  <c r="GA131" i="11"/>
  <c r="CB202" i="11"/>
  <c r="EL315" i="11"/>
  <c r="FZ31" i="11"/>
  <c r="DE130" i="11"/>
  <c r="DL67" i="11"/>
  <c r="AL288" i="11"/>
  <c r="BQ103" i="11"/>
  <c r="DT29" i="11"/>
  <c r="CY229" i="11"/>
  <c r="DH300" i="11"/>
  <c r="BR138" i="11"/>
  <c r="FU317" i="11"/>
  <c r="EK67" i="11"/>
  <c r="DM278" i="11"/>
  <c r="GB174" i="11"/>
  <c r="DD46" i="11"/>
  <c r="AJ94" i="11"/>
  <c r="DA104" i="11"/>
  <c r="BN170" i="11"/>
  <c r="GC292" i="11"/>
  <c r="FL321" i="11"/>
  <c r="CI253" i="11"/>
  <c r="EQ266" i="11"/>
  <c r="CK272" i="11"/>
  <c r="BX338" i="11"/>
  <c r="GN215" i="11"/>
  <c r="BC198" i="11"/>
  <c r="DE90" i="11"/>
  <c r="DD285" i="11"/>
  <c r="BJ127" i="11"/>
  <c r="DD227" i="11"/>
  <c r="GB194" i="11"/>
  <c r="GE243" i="11"/>
  <c r="DD171" i="11"/>
  <c r="GH145" i="11"/>
  <c r="EL175" i="11"/>
  <c r="DH102" i="11"/>
  <c r="FW54" i="11"/>
  <c r="CE92" i="11"/>
  <c r="AL123" i="11"/>
  <c r="DB346" i="11"/>
  <c r="DC217" i="11"/>
  <c r="AE110" i="11"/>
  <c r="FR78" i="11"/>
  <c r="EQ118" i="11"/>
  <c r="AO82" i="11"/>
  <c r="FF81" i="11"/>
  <c r="EK103" i="11"/>
  <c r="DT204" i="11"/>
  <c r="CE236" i="11"/>
  <c r="CE315" i="11"/>
  <c r="FV282" i="11"/>
  <c r="EQ224" i="11"/>
  <c r="EJ256" i="11"/>
  <c r="DI251" i="11"/>
  <c r="BB114" i="11"/>
  <c r="EK240" i="11"/>
  <c r="CF176" i="11"/>
  <c r="CF332" i="11"/>
  <c r="FG155" i="11"/>
  <c r="CJ82" i="11"/>
  <c r="EK10" i="11"/>
  <c r="EQ92" i="11"/>
  <c r="BK349" i="11"/>
  <c r="GH140" i="11"/>
  <c r="GK263" i="11"/>
  <c r="BF36" i="11"/>
  <c r="FL306" i="11"/>
  <c r="CZ66" i="11"/>
  <c r="GN294" i="11"/>
  <c r="CJ159" i="11"/>
  <c r="EJ136" i="11"/>
  <c r="FU75" i="11"/>
  <c r="BN160" i="11"/>
  <c r="BN52" i="11"/>
  <c r="CI76" i="11"/>
  <c r="FR120" i="11"/>
  <c r="GP263" i="11"/>
  <c r="ES180" i="11"/>
  <c r="BB254" i="11"/>
  <c r="BH283" i="11"/>
  <c r="CQ133" i="11"/>
  <c r="DV63" i="11"/>
  <c r="BN337" i="11"/>
  <c r="BC77" i="11"/>
  <c r="CD214" i="11"/>
  <c r="CR130" i="11"/>
  <c r="FY317" i="11"/>
  <c r="BD210" i="11"/>
  <c r="CJ220" i="11"/>
  <c r="EO64" i="11"/>
  <c r="GJ186" i="11"/>
  <c r="CG259" i="11"/>
  <c r="GG11" i="11"/>
  <c r="BN320" i="11"/>
  <c r="BH167" i="11"/>
  <c r="GO96" i="11"/>
  <c r="BB126" i="11"/>
  <c r="AI189" i="11"/>
  <c r="BF163" i="11"/>
  <c r="GO321" i="11"/>
  <c r="CC128" i="11"/>
  <c r="GC207" i="11"/>
  <c r="GI154" i="11"/>
  <c r="CB137" i="11"/>
  <c r="BH323" i="11"/>
  <c r="CI338" i="11"/>
  <c r="EL302" i="11"/>
  <c r="BT3" i="11"/>
  <c r="DV349" i="11"/>
  <c r="DI63" i="11"/>
  <c r="EN68" i="11"/>
  <c r="AP163" i="11"/>
  <c r="CQ211" i="11"/>
  <c r="FV72" i="11"/>
  <c r="GK274" i="11"/>
  <c r="DM249" i="11"/>
  <c r="FU190" i="11"/>
  <c r="DG196" i="11"/>
  <c r="CB157" i="11"/>
  <c r="BK141" i="11"/>
  <c r="FR286" i="11"/>
  <c r="CH206" i="11"/>
  <c r="GA351" i="11"/>
  <c r="BK235" i="11"/>
  <c r="GA41" i="11"/>
  <c r="BB178" i="11"/>
  <c r="CG93" i="11"/>
  <c r="DO292" i="11"/>
  <c r="AD139" i="11"/>
  <c r="CC330" i="11"/>
  <c r="CZ2" i="11"/>
  <c r="BW170" i="11"/>
  <c r="EK38" i="11"/>
  <c r="CJ282" i="11"/>
  <c r="GB11" i="11"/>
  <c r="AH188" i="11"/>
  <c r="GL7" i="11"/>
  <c r="CB227" i="11"/>
  <c r="CG266" i="11"/>
  <c r="EO126" i="11"/>
  <c r="EQ222" i="11"/>
  <c r="DU160" i="11"/>
  <c r="CU8" i="11"/>
  <c r="DH193" i="11"/>
  <c r="DI301" i="11"/>
  <c r="CG114" i="11"/>
  <c r="FT300" i="11"/>
  <c r="DL284" i="11"/>
  <c r="BL260" i="11"/>
  <c r="BH70" i="11"/>
  <c r="FU200" i="11"/>
  <c r="EP173" i="11"/>
  <c r="EL89" i="11"/>
  <c r="FW242" i="11"/>
  <c r="EJ303" i="11"/>
  <c r="DU74" i="11"/>
  <c r="DK154" i="11"/>
  <c r="DS304" i="11"/>
  <c r="AF186" i="11"/>
  <c r="BN130" i="11"/>
  <c r="GA346" i="11"/>
  <c r="GF257" i="11"/>
  <c r="CA180" i="11"/>
  <c r="CE48" i="11"/>
  <c r="GK252" i="11"/>
  <c r="CD228" i="11"/>
  <c r="EO205" i="11"/>
  <c r="FU186" i="11"/>
  <c r="DC220" i="11"/>
  <c r="DR103" i="11"/>
  <c r="BC158" i="11"/>
  <c r="FO304" i="11"/>
  <c r="CB301" i="11"/>
  <c r="FW200" i="11"/>
  <c r="DE138" i="11"/>
  <c r="GB199" i="11"/>
  <c r="GP9" i="11"/>
  <c r="GB41" i="11"/>
  <c r="CI317" i="11"/>
  <c r="DD91" i="11"/>
  <c r="CE40" i="11"/>
  <c r="AI343" i="11"/>
  <c r="EL136" i="11"/>
  <c r="DO343" i="11"/>
  <c r="FX269" i="11"/>
  <c r="BV244" i="11"/>
  <c r="DF114" i="11"/>
  <c r="FH331" i="11"/>
  <c r="EP192" i="11"/>
  <c r="AK300" i="11"/>
  <c r="AP28" i="11"/>
  <c r="CY273" i="11"/>
  <c r="GE287" i="11"/>
  <c r="FT341" i="11"/>
  <c r="BG133" i="11"/>
  <c r="DF30" i="11"/>
  <c r="FT277" i="11"/>
  <c r="DG180" i="11"/>
  <c r="AE304" i="11"/>
  <c r="GC189" i="11"/>
  <c r="FO166" i="11"/>
  <c r="CT113" i="11"/>
  <c r="DF345" i="11"/>
  <c r="DF208" i="11"/>
  <c r="GG210" i="11"/>
  <c r="CJ59" i="11"/>
  <c r="DD169" i="11"/>
  <c r="DH254" i="11"/>
  <c r="AL89" i="11"/>
  <c r="EP300" i="11"/>
  <c r="DI32" i="11"/>
  <c r="DC244" i="11"/>
  <c r="GN320" i="11"/>
  <c r="GC148" i="11"/>
  <c r="AH116" i="11"/>
  <c r="HN126" i="11"/>
  <c r="DG98" i="11"/>
  <c r="DI90" i="11"/>
  <c r="GF179" i="11"/>
  <c r="DF118" i="11"/>
  <c r="GO29" i="11"/>
  <c r="GA283" i="11"/>
  <c r="CI128" i="11"/>
  <c r="AO349" i="11"/>
  <c r="BJ189" i="11"/>
  <c r="CI135" i="11"/>
  <c r="GM82" i="11"/>
  <c r="DI281" i="11"/>
  <c r="ES342" i="11"/>
  <c r="FW190" i="11"/>
  <c r="CJ350" i="11"/>
  <c r="CI285" i="11"/>
  <c r="CM136" i="11"/>
  <c r="ER201" i="11"/>
  <c r="DI282" i="11"/>
  <c r="CC190" i="11"/>
  <c r="CV168" i="11"/>
  <c r="DI100" i="11"/>
  <c r="BW277" i="11"/>
  <c r="GA138" i="11"/>
  <c r="DL335" i="11"/>
  <c r="GF264" i="11"/>
  <c r="CE3" i="11"/>
  <c r="GC129" i="11"/>
  <c r="GK38" i="11"/>
  <c r="BV165" i="11"/>
  <c r="DT196" i="11"/>
  <c r="EI70" i="11"/>
  <c r="DN329" i="11"/>
  <c r="AF95" i="11"/>
  <c r="CS137" i="11"/>
  <c r="DF323" i="11"/>
  <c r="GM56" i="11"/>
  <c r="DV94" i="11"/>
  <c r="GJ284" i="11"/>
  <c r="CD209" i="11"/>
  <c r="EO142" i="11"/>
  <c r="CY345" i="11"/>
  <c r="CF166" i="11"/>
  <c r="CB80" i="11"/>
  <c r="BL174" i="11"/>
  <c r="CJ232" i="11"/>
  <c r="HN83" i="11"/>
  <c r="DC125" i="11"/>
  <c r="GC248" i="11"/>
  <c r="CT47" i="11"/>
  <c r="CA56" i="11"/>
  <c r="DH115" i="11"/>
  <c r="DN263" i="11"/>
  <c r="BL245" i="11"/>
  <c r="CE62" i="11"/>
  <c r="HN28" i="11"/>
  <c r="DR34" i="11"/>
  <c r="BP270" i="11"/>
  <c r="BX234" i="11"/>
  <c r="FY129" i="11"/>
  <c r="BU112" i="11"/>
  <c r="DD93" i="11"/>
  <c r="EQ300" i="11"/>
  <c r="CK297" i="11"/>
  <c r="FV268" i="11"/>
  <c r="FS339" i="11"/>
  <c r="DL327" i="11"/>
  <c r="GK310" i="11"/>
  <c r="DH239" i="11"/>
  <c r="CI153" i="11"/>
  <c r="GK141" i="11"/>
  <c r="FW314" i="11"/>
  <c r="CD292" i="11"/>
  <c r="EI163" i="11"/>
  <c r="CJ294" i="11"/>
  <c r="GA161" i="11"/>
  <c r="CK236" i="11"/>
  <c r="CK178" i="11"/>
  <c r="EP49" i="11"/>
  <c r="BX11" i="11"/>
  <c r="DD258" i="11"/>
  <c r="DC323" i="11"/>
  <c r="DE235" i="11"/>
  <c r="CI161" i="11"/>
  <c r="GJ194" i="11"/>
  <c r="DM220" i="11"/>
  <c r="CY253" i="11"/>
  <c r="FZ160" i="11"/>
  <c r="DN159" i="11"/>
  <c r="DP296" i="11"/>
  <c r="FY165" i="11"/>
  <c r="BX211" i="11"/>
  <c r="GF103" i="11"/>
  <c r="CY115" i="11"/>
  <c r="BT110" i="11"/>
  <c r="CC83" i="11"/>
  <c r="FS4" i="11"/>
  <c r="EP127" i="11"/>
  <c r="GO140" i="11"/>
  <c r="CH280" i="11"/>
  <c r="BH129" i="11"/>
  <c r="DI10" i="11"/>
  <c r="ER113" i="11"/>
  <c r="GN225" i="11"/>
  <c r="DI215" i="11"/>
  <c r="DG321" i="11"/>
  <c r="CE143" i="11"/>
  <c r="CU243" i="11"/>
  <c r="DO314" i="11"/>
  <c r="EQ86" i="11"/>
  <c r="AM99" i="11"/>
  <c r="GP233" i="11"/>
  <c r="FY287" i="11"/>
  <c r="BY325" i="11"/>
  <c r="DE338" i="11"/>
  <c r="DT123" i="11"/>
  <c r="FT140" i="11"/>
  <c r="BB212" i="11"/>
  <c r="FV248" i="11"/>
  <c r="DQ96" i="11"/>
  <c r="BB315" i="11"/>
  <c r="FR268" i="11"/>
  <c r="CP122" i="11"/>
  <c r="BS168" i="11"/>
  <c r="DF212" i="11"/>
  <c r="CE186" i="11"/>
  <c r="BW191" i="11"/>
  <c r="CD88" i="11"/>
  <c r="DI267" i="11"/>
  <c r="BB247" i="11"/>
  <c r="BT47" i="11"/>
  <c r="FZ146" i="11"/>
  <c r="CN29" i="11"/>
  <c r="BB295" i="11"/>
  <c r="BN83" i="11"/>
  <c r="AO59" i="11"/>
  <c r="BE144" i="11"/>
  <c r="DC270" i="11"/>
  <c r="FY216" i="11"/>
  <c r="CZ177" i="11"/>
  <c r="CJ330" i="11"/>
  <c r="CG248" i="11"/>
  <c r="CF201" i="11"/>
  <c r="DA34" i="11"/>
  <c r="EO85" i="11"/>
  <c r="CA108" i="11"/>
  <c r="GC197" i="11"/>
  <c r="FV168" i="11"/>
  <c r="CG322" i="11"/>
  <c r="CG320" i="11"/>
  <c r="EO252" i="11"/>
  <c r="FY194" i="11"/>
  <c r="GP220" i="11"/>
  <c r="CI68" i="11"/>
  <c r="EN299" i="11"/>
  <c r="EO200" i="11"/>
  <c r="DC206" i="11"/>
  <c r="CB242" i="11"/>
  <c r="FX94" i="11"/>
  <c r="GF350" i="11"/>
  <c r="EJ195" i="11"/>
  <c r="GB193" i="11"/>
  <c r="DO287" i="11"/>
  <c r="EP153" i="11"/>
  <c r="EJ234" i="11"/>
  <c r="EJ226" i="11"/>
  <c r="BW292" i="11"/>
  <c r="EL259" i="11"/>
  <c r="CY74" i="11"/>
  <c r="DM120" i="11"/>
  <c r="EP102" i="11"/>
  <c r="GP100" i="11"/>
  <c r="EM334" i="11"/>
  <c r="GG63" i="11"/>
  <c r="CM162" i="11"/>
  <c r="GJ192" i="11"/>
  <c r="CE97" i="11"/>
  <c r="FX158" i="11"/>
  <c r="EM205" i="11"/>
  <c r="FT90" i="11"/>
  <c r="AI200" i="11"/>
  <c r="CZ203" i="11"/>
  <c r="GL140" i="11"/>
  <c r="CI143" i="11"/>
  <c r="DM283" i="11"/>
  <c r="IE123" i="11"/>
  <c r="CD44" i="11"/>
  <c r="CN119" i="11"/>
  <c r="FY295" i="11"/>
  <c r="BU172" i="11"/>
  <c r="BT29" i="11"/>
  <c r="AO290" i="11"/>
  <c r="CG160" i="11"/>
  <c r="BY134" i="11"/>
  <c r="CB160" i="11"/>
  <c r="DD128" i="11"/>
  <c r="DI345" i="11"/>
  <c r="DD246" i="11"/>
  <c r="DL191" i="11"/>
  <c r="GA27" i="11"/>
  <c r="DG2" i="11"/>
  <c r="EJ114" i="11"/>
  <c r="AL298" i="11"/>
  <c r="FI155" i="11"/>
  <c r="DB150" i="11"/>
  <c r="CZ181" i="11"/>
  <c r="GC297" i="11"/>
  <c r="EP174" i="11"/>
  <c r="AM235" i="11"/>
  <c r="AD271" i="11"/>
  <c r="CG233" i="11"/>
  <c r="GH67" i="11"/>
  <c r="DT40" i="11"/>
  <c r="FV36" i="11"/>
  <c r="DA54" i="11"/>
  <c r="BF99" i="11"/>
  <c r="GM233" i="11"/>
  <c r="DA243" i="11"/>
  <c r="BP116" i="11"/>
  <c r="GP74" i="11"/>
  <c r="DM267" i="11"/>
  <c r="EN57" i="11"/>
  <c r="FV164" i="11"/>
  <c r="AL70" i="11"/>
  <c r="FT206" i="11"/>
  <c r="DF79" i="11"/>
  <c r="FR207" i="11"/>
  <c r="EI342" i="11"/>
  <c r="DP162" i="11"/>
  <c r="CZ186" i="11"/>
  <c r="AF41" i="11"/>
  <c r="DG161" i="11"/>
  <c r="BQ77" i="11"/>
  <c r="EO232" i="11"/>
  <c r="HN112" i="11"/>
  <c r="GL54" i="11"/>
  <c r="EJ221" i="11"/>
  <c r="DI237" i="11"/>
  <c r="FV125" i="11"/>
  <c r="HN132" i="11"/>
  <c r="CB104" i="11"/>
  <c r="BR299" i="11"/>
  <c r="BR261" i="11"/>
  <c r="BH119" i="11"/>
  <c r="EK244" i="11"/>
  <c r="FF304" i="11"/>
  <c r="BR263" i="11"/>
  <c r="GC232" i="11"/>
  <c r="DS43" i="11"/>
  <c r="BM326" i="11"/>
  <c r="GO72" i="11"/>
  <c r="BY93" i="11"/>
  <c r="CE102" i="11"/>
  <c r="DN270" i="11"/>
  <c r="EQ210" i="11"/>
  <c r="HN289" i="11"/>
  <c r="EQ329" i="11"/>
  <c r="CB41" i="11"/>
  <c r="EI68" i="11"/>
  <c r="GB161" i="11"/>
  <c r="EK78" i="11"/>
  <c r="GI42" i="11"/>
  <c r="EI290" i="11"/>
  <c r="CG100" i="11"/>
  <c r="CY191" i="11"/>
  <c r="FU173" i="11"/>
  <c r="DE9" i="11"/>
  <c r="EJ201" i="11"/>
  <c r="EJ325" i="11"/>
  <c r="EL162" i="11"/>
  <c r="DG163" i="11"/>
  <c r="EO278" i="11"/>
  <c r="EP151" i="11"/>
  <c r="AI180" i="11"/>
  <c r="FT178" i="11"/>
  <c r="CZ29" i="11"/>
  <c r="FU7" i="11"/>
  <c r="CC55" i="11"/>
  <c r="BK53" i="11"/>
  <c r="CG144" i="11"/>
  <c r="FV336" i="11"/>
  <c r="CJ54" i="11"/>
  <c r="EP305" i="11"/>
  <c r="DR336" i="11"/>
  <c r="CY79" i="11"/>
  <c r="DI228" i="11"/>
  <c r="DU297" i="11"/>
  <c r="CI109" i="11"/>
  <c r="DB249" i="11"/>
  <c r="BF304" i="11"/>
  <c r="DH29" i="11"/>
  <c r="FU61" i="11"/>
  <c r="FX280" i="11"/>
  <c r="GH205" i="11"/>
  <c r="DP232" i="11"/>
  <c r="CF191" i="11"/>
  <c r="GB129" i="11"/>
  <c r="CF202" i="11"/>
  <c r="AN135" i="11"/>
  <c r="BK113" i="11"/>
  <c r="DG53" i="11"/>
  <c r="GB341" i="11"/>
  <c r="CA270" i="11"/>
  <c r="EQ87" i="11"/>
  <c r="DO28" i="11"/>
  <c r="CE245" i="11"/>
  <c r="CJ275" i="11"/>
  <c r="DL40" i="11"/>
  <c r="FV73" i="11"/>
  <c r="GJ71" i="11"/>
  <c r="CG319" i="11"/>
  <c r="DC304" i="11"/>
  <c r="DC205" i="11"/>
  <c r="DH143" i="11"/>
  <c r="DB271" i="11"/>
  <c r="CZ112" i="11"/>
  <c r="CA129" i="11"/>
  <c r="DN237" i="11"/>
  <c r="EP86" i="11"/>
  <c r="CZ269" i="11"/>
  <c r="AG169" i="11"/>
  <c r="EO335" i="11"/>
  <c r="DH280" i="11"/>
  <c r="BD257" i="11"/>
  <c r="BB67" i="11"/>
  <c r="BN330" i="11"/>
  <c r="FI330" i="11"/>
  <c r="DB302" i="11"/>
  <c r="GA216" i="11"/>
  <c r="DD29" i="11"/>
  <c r="DH292" i="11"/>
  <c r="CK233" i="11"/>
  <c r="DA281" i="11"/>
  <c r="GO199" i="11"/>
  <c r="BD331" i="11"/>
  <c r="CG268" i="11"/>
  <c r="GB180" i="11"/>
  <c r="CD332" i="11"/>
  <c r="DU35" i="11"/>
  <c r="DE326" i="11"/>
  <c r="FY114" i="11"/>
  <c r="GP348" i="11"/>
  <c r="BB271" i="11"/>
  <c r="EL131" i="11"/>
  <c r="DR30" i="11"/>
  <c r="HN224" i="11"/>
  <c r="EM42" i="11"/>
  <c r="FS185" i="11"/>
  <c r="EP244" i="11"/>
  <c r="BW343" i="11"/>
  <c r="GK96" i="11"/>
  <c r="FZ64" i="11"/>
  <c r="DN325" i="11"/>
  <c r="CF81" i="11"/>
  <c r="FZ63" i="11"/>
  <c r="BC156" i="11"/>
  <c r="CZ36" i="11"/>
  <c r="BV116" i="11"/>
  <c r="BK226" i="11"/>
  <c r="GK249" i="11"/>
  <c r="GM159" i="11"/>
  <c r="BS330" i="11"/>
  <c r="DR157" i="11"/>
  <c r="HN199" i="11"/>
  <c r="FW177" i="11"/>
  <c r="EP162" i="11"/>
  <c r="FU78" i="11"/>
  <c r="DO95" i="11"/>
  <c r="EL121" i="11"/>
  <c r="CJ253" i="11"/>
  <c r="CC91" i="11"/>
  <c r="FU174" i="11"/>
  <c r="DN106" i="11"/>
  <c r="BT347" i="11"/>
  <c r="AJ327" i="11"/>
  <c r="BH39" i="11"/>
  <c r="CC319" i="11"/>
  <c r="DL350" i="11"/>
  <c r="CZ233" i="11"/>
  <c r="EP230" i="11"/>
  <c r="BB79" i="11"/>
  <c r="CB254" i="11"/>
  <c r="BX79" i="11"/>
  <c r="FR323" i="11"/>
  <c r="AK147" i="11"/>
  <c r="FW118" i="11"/>
  <c r="DB198" i="11"/>
  <c r="DU84" i="11"/>
  <c r="EI160" i="11"/>
  <c r="BN168" i="11"/>
  <c r="CC267" i="11"/>
  <c r="FS85" i="11"/>
  <c r="GB343" i="11"/>
  <c r="BE57" i="11"/>
  <c r="GK229" i="11"/>
  <c r="CZ302" i="11"/>
  <c r="CK70" i="11"/>
  <c r="DD232" i="11"/>
  <c r="CC172" i="11"/>
  <c r="GP281" i="11"/>
  <c r="DG277" i="11"/>
  <c r="DA128" i="11"/>
  <c r="FZ258" i="11"/>
  <c r="DA292" i="11"/>
  <c r="BC237" i="11"/>
  <c r="AN339" i="11"/>
  <c r="EL167" i="11"/>
  <c r="EL252" i="11"/>
  <c r="CK51" i="11"/>
  <c r="FW228" i="11"/>
  <c r="GA119" i="11"/>
  <c r="GO171" i="11"/>
  <c r="CY76" i="11"/>
  <c r="DE216" i="11"/>
  <c r="FZ83" i="11"/>
  <c r="DD77" i="11"/>
  <c r="DQ237" i="11"/>
  <c r="BN198" i="11"/>
  <c r="GB84" i="11"/>
  <c r="CZ349" i="11"/>
  <c r="GL48" i="11"/>
  <c r="CP299" i="11"/>
  <c r="CS93" i="11"/>
  <c r="CA274" i="11"/>
  <c r="AG295" i="11"/>
  <c r="BB109" i="11"/>
  <c r="BN178" i="11"/>
  <c r="CV317" i="11"/>
  <c r="FS227" i="11"/>
  <c r="CF224" i="11"/>
  <c r="GE187" i="11"/>
  <c r="FZ313" i="11"/>
  <c r="DU282" i="11"/>
  <c r="DA285" i="11"/>
  <c r="DR66" i="11"/>
  <c r="CA94" i="11"/>
  <c r="BC296" i="11"/>
  <c r="FV279" i="11"/>
  <c r="FS319" i="11"/>
  <c r="FS251" i="11"/>
  <c r="CG178" i="11"/>
  <c r="CY320" i="11"/>
  <c r="EP105" i="11"/>
  <c r="DE279" i="11"/>
  <c r="GC85" i="11"/>
  <c r="DB147" i="11"/>
  <c r="HN217" i="11"/>
  <c r="GO28" i="11"/>
  <c r="BX129" i="11"/>
  <c r="EL78" i="11"/>
  <c r="EQ286" i="11"/>
  <c r="AL268" i="11"/>
  <c r="EK346" i="11"/>
  <c r="CD337" i="11"/>
  <c r="CJ145" i="11"/>
  <c r="DC31" i="11"/>
  <c r="BP248" i="11"/>
  <c r="GF120" i="11"/>
  <c r="HN276" i="11"/>
  <c r="GI186" i="11"/>
  <c r="DU218" i="11"/>
  <c r="GI59" i="11"/>
  <c r="GP240" i="11"/>
  <c r="CE27" i="11"/>
  <c r="CY188" i="11"/>
  <c r="DG262" i="11"/>
  <c r="DG330" i="11"/>
  <c r="CD67" i="11"/>
  <c r="GG145" i="11"/>
  <c r="BX346" i="11"/>
  <c r="DK11" i="11"/>
  <c r="DG119" i="11"/>
  <c r="DF338" i="11"/>
  <c r="GA205" i="11"/>
  <c r="BB74" i="11"/>
  <c r="FS165" i="11"/>
  <c r="DC327" i="11"/>
  <c r="CJ70" i="11"/>
  <c r="FT324" i="11"/>
  <c r="EK278" i="11"/>
  <c r="AE147" i="11"/>
  <c r="BG40" i="11"/>
  <c r="CB33" i="11"/>
  <c r="AL267" i="11"/>
  <c r="CI295" i="11"/>
  <c r="BN30" i="11"/>
  <c r="CB302" i="11"/>
  <c r="DP295" i="11"/>
  <c r="CZ162" i="11"/>
  <c r="BL55" i="11"/>
  <c r="CK278" i="11"/>
  <c r="CD191" i="11"/>
  <c r="DF232" i="11"/>
  <c r="DG207" i="11"/>
  <c r="EL71" i="11"/>
  <c r="FU243" i="11"/>
  <c r="GL208" i="11"/>
  <c r="CA251" i="11"/>
  <c r="DU209" i="11"/>
  <c r="BW260" i="11"/>
  <c r="BM303" i="11"/>
  <c r="AM339" i="11"/>
  <c r="CG183" i="11"/>
  <c r="GM285" i="11"/>
  <c r="FU222" i="11"/>
  <c r="DD249" i="11"/>
  <c r="GP297" i="11"/>
  <c r="DA208" i="11"/>
  <c r="BX228" i="11"/>
  <c r="CJ155" i="11"/>
  <c r="CZ239" i="11"/>
  <c r="DT298" i="11"/>
  <c r="FT75" i="11"/>
  <c r="GK211" i="11"/>
  <c r="DE317" i="11"/>
  <c r="BY256" i="11"/>
  <c r="GL36" i="11"/>
  <c r="CJ120" i="11"/>
  <c r="CB166" i="11"/>
  <c r="DF278" i="11"/>
  <c r="AF81" i="11"/>
  <c r="EM149" i="11"/>
  <c r="FY305" i="11"/>
  <c r="CC262" i="11"/>
  <c r="FT241" i="11"/>
  <c r="DC299" i="11"/>
  <c r="BB343" i="11"/>
  <c r="BB280" i="11"/>
  <c r="AD243" i="11"/>
  <c r="DF35" i="11"/>
  <c r="CM35" i="11"/>
  <c r="CB36" i="11"/>
  <c r="BN205" i="11"/>
  <c r="DS167" i="11"/>
  <c r="HN203" i="11"/>
  <c r="BQ109" i="11"/>
  <c r="CJ178" i="11"/>
  <c r="BW232" i="11"/>
  <c r="EK46" i="11"/>
  <c r="DQ36" i="11"/>
  <c r="CI130" i="11"/>
  <c r="CC114" i="11"/>
  <c r="CZ197" i="11"/>
  <c r="CI178" i="11"/>
  <c r="AM200" i="11"/>
  <c r="GJ136" i="11"/>
  <c r="BT207" i="11"/>
  <c r="DI261" i="11"/>
  <c r="CZ131" i="11"/>
  <c r="DF260" i="11"/>
  <c r="GI220" i="11"/>
  <c r="BQ176" i="11"/>
  <c r="DG158" i="11"/>
  <c r="CJ88" i="11"/>
  <c r="DS323" i="11"/>
  <c r="DI192" i="11"/>
  <c r="FU139" i="11"/>
  <c r="EK87" i="11"/>
  <c r="BO95" i="11"/>
  <c r="BO344" i="11"/>
  <c r="CJ126" i="11"/>
  <c r="AN117" i="11"/>
  <c r="CF11" i="11"/>
  <c r="BW312" i="11"/>
  <c r="FW308" i="11"/>
  <c r="DP136" i="11"/>
  <c r="BF197" i="11"/>
  <c r="BD301" i="11"/>
  <c r="DL172" i="11"/>
  <c r="BD249" i="11"/>
  <c r="GK161" i="11"/>
  <c r="FT153" i="11"/>
  <c r="GJ141" i="11"/>
  <c r="CF157" i="11"/>
  <c r="EL285" i="11"/>
  <c r="BW228" i="11"/>
  <c r="DA101" i="11"/>
  <c r="AP104" i="11"/>
  <c r="DE31" i="11"/>
  <c r="DA142" i="11"/>
  <c r="FS286" i="11"/>
  <c r="EI129" i="11"/>
  <c r="BN169" i="11"/>
  <c r="EN336" i="11"/>
  <c r="DG56" i="11"/>
  <c r="GC141" i="11"/>
  <c r="ES268" i="11"/>
  <c r="EQ63" i="11"/>
  <c r="GP55" i="11"/>
  <c r="GB302" i="11"/>
  <c r="DR334" i="11"/>
  <c r="DI110" i="11"/>
  <c r="GP92" i="11"/>
  <c r="CE129" i="11"/>
  <c r="DI312" i="11"/>
  <c r="FV302" i="11"/>
  <c r="DO68" i="11"/>
  <c r="DH345" i="11"/>
  <c r="CY84" i="11"/>
  <c r="EK212" i="11"/>
  <c r="AI193" i="11"/>
  <c r="GE70" i="11"/>
  <c r="CI42" i="11"/>
  <c r="BQ314" i="11"/>
  <c r="DI68" i="11"/>
  <c r="EJ68" i="11"/>
  <c r="CM320" i="11"/>
  <c r="DC157" i="11"/>
  <c r="FW158" i="11"/>
  <c r="DH64" i="11"/>
  <c r="CH69" i="11"/>
  <c r="AK199" i="11"/>
  <c r="DH298" i="11"/>
  <c r="FX350" i="11"/>
  <c r="BQ163" i="11"/>
  <c r="CY218" i="11"/>
  <c r="EJ197" i="11"/>
  <c r="EN287" i="11"/>
  <c r="AE277" i="11"/>
  <c r="CE232" i="11"/>
  <c r="EM333" i="11"/>
  <c r="AP39" i="11"/>
  <c r="FZ7" i="11"/>
  <c r="AI234" i="11"/>
  <c r="FX121" i="11"/>
  <c r="FY7" i="11"/>
  <c r="AH263" i="11"/>
  <c r="FS172" i="11"/>
  <c r="AI312" i="11"/>
  <c r="DN51" i="11"/>
  <c r="CH100" i="11"/>
  <c r="DR332" i="11"/>
  <c r="CZ150" i="11"/>
  <c r="BH120" i="11"/>
  <c r="GK298" i="11"/>
  <c r="DK274" i="11"/>
  <c r="GJ129" i="11"/>
  <c r="DA332" i="11"/>
  <c r="EM10" i="11"/>
  <c r="BU292" i="11"/>
  <c r="GK67" i="11"/>
  <c r="BS251" i="11"/>
  <c r="DI51" i="11"/>
  <c r="BW256" i="11"/>
  <c r="HN137" i="11"/>
  <c r="FZ224" i="11"/>
  <c r="BB63" i="11"/>
  <c r="BR204" i="11"/>
  <c r="FX131" i="11"/>
  <c r="FU47" i="11"/>
  <c r="ES179" i="11"/>
  <c r="HN183" i="11"/>
  <c r="GE102" i="11"/>
  <c r="DP143" i="11"/>
  <c r="CB40" i="11"/>
  <c r="CD233" i="11"/>
  <c r="CG94" i="11"/>
  <c r="BG132" i="11"/>
  <c r="AP220" i="11"/>
  <c r="DR220" i="11"/>
  <c r="DA113" i="11"/>
  <c r="DH315" i="11"/>
  <c r="DL218" i="11"/>
  <c r="BQ282" i="11"/>
  <c r="FZ159" i="11"/>
  <c r="EI299" i="11"/>
  <c r="CA128" i="11"/>
  <c r="CZ267" i="11"/>
  <c r="CC259" i="11"/>
  <c r="BB35" i="11"/>
  <c r="EL129" i="11"/>
  <c r="DB204" i="11"/>
  <c r="CW319" i="11"/>
  <c r="DB163" i="11"/>
  <c r="EK302" i="11"/>
  <c r="BV256" i="11"/>
  <c r="DG104" i="11"/>
  <c r="BO184" i="11"/>
  <c r="DC75" i="11"/>
  <c r="GJ41" i="11"/>
  <c r="DB217" i="11"/>
  <c r="DI117" i="11"/>
  <c r="CZ11" i="11"/>
  <c r="DA165" i="11"/>
  <c r="CJ160" i="11"/>
  <c r="BR59" i="11"/>
  <c r="EP314" i="11"/>
  <c r="EN52" i="11"/>
  <c r="GC260" i="11"/>
  <c r="EL32" i="11"/>
  <c r="AF30" i="11"/>
  <c r="GB49" i="11"/>
  <c r="EI311" i="11"/>
  <c r="DR187" i="11"/>
  <c r="CJ31" i="11"/>
  <c r="AI93" i="11"/>
  <c r="GK102" i="11"/>
  <c r="DH201" i="11"/>
  <c r="GK76" i="11"/>
  <c r="CA107" i="11"/>
  <c r="AF268" i="11"/>
  <c r="AF67" i="11"/>
  <c r="GC131" i="11"/>
  <c r="DL343" i="11"/>
  <c r="GH8" i="11"/>
  <c r="ER43" i="11"/>
  <c r="FU65" i="11"/>
  <c r="CB63" i="11"/>
  <c r="DG40" i="11"/>
  <c r="DC143" i="11"/>
  <c r="CY4" i="11"/>
  <c r="CK322" i="11"/>
  <c r="CO42" i="11"/>
  <c r="BK136" i="11"/>
  <c r="BV266" i="11"/>
  <c r="AI174" i="11"/>
  <c r="CS174" i="11"/>
  <c r="FR264" i="11"/>
  <c r="EN109" i="11"/>
  <c r="DR249" i="11"/>
  <c r="BM200" i="11"/>
  <c r="FZ183" i="11"/>
  <c r="CE246" i="11"/>
  <c r="CB291" i="11"/>
  <c r="DR50" i="11"/>
  <c r="CY109" i="11"/>
  <c r="BI234" i="11"/>
  <c r="FT157" i="11"/>
  <c r="CE148" i="11"/>
  <c r="BP48" i="11"/>
  <c r="AI338" i="11"/>
  <c r="BI247" i="11"/>
  <c r="CF350" i="11"/>
  <c r="FY125" i="11"/>
  <c r="GH69" i="11"/>
  <c r="AH243" i="11"/>
  <c r="GO68" i="11"/>
  <c r="CK155" i="11"/>
  <c r="CU83" i="11"/>
  <c r="EP317" i="11"/>
  <c r="HN308" i="11"/>
  <c r="FZ155" i="11"/>
  <c r="GG68" i="11"/>
  <c r="DB41" i="11"/>
  <c r="DI197" i="11"/>
  <c r="BY273" i="11"/>
  <c r="CN67" i="11"/>
  <c r="DK148" i="11"/>
  <c r="FS247" i="11"/>
  <c r="BH199" i="11"/>
  <c r="DU60" i="11"/>
  <c r="BB341" i="11"/>
  <c r="DB194" i="11"/>
  <c r="ER128" i="11"/>
  <c r="DQ185" i="11"/>
  <c r="CE279" i="11"/>
  <c r="DG143" i="11"/>
  <c r="AF182" i="11"/>
  <c r="IK82" i="11"/>
  <c r="CA8" i="11"/>
  <c r="FR127" i="11"/>
  <c r="EJ59" i="11"/>
  <c r="DB52" i="11"/>
  <c r="GM248" i="11"/>
  <c r="AP291" i="11"/>
  <c r="FT269" i="11"/>
  <c r="AJ316" i="11"/>
  <c r="GF4" i="11"/>
  <c r="BO319" i="11"/>
  <c r="AG151" i="11"/>
  <c r="GP292" i="11"/>
  <c r="DO335" i="11"/>
  <c r="FT350" i="11"/>
  <c r="AF196" i="11"/>
  <c r="DD202" i="11"/>
  <c r="FS297" i="11"/>
  <c r="AH150" i="11"/>
  <c r="BS183" i="11"/>
  <c r="FW128" i="11"/>
  <c r="AK104" i="11"/>
  <c r="CY158" i="11"/>
  <c r="AK222" i="11"/>
  <c r="GC201" i="11"/>
  <c r="AG273" i="11"/>
  <c r="AG245" i="11"/>
  <c r="AN155" i="11"/>
  <c r="GI95" i="11"/>
  <c r="BN253" i="11"/>
  <c r="GC231" i="11"/>
  <c r="CK177" i="11"/>
  <c r="GC262" i="11"/>
  <c r="CB233" i="11"/>
  <c r="AF201" i="11"/>
  <c r="EL122" i="11"/>
  <c r="AF252" i="11"/>
  <c r="CB78" i="11"/>
  <c r="DA336" i="11"/>
  <c r="AE139" i="11"/>
  <c r="GG40" i="11"/>
  <c r="CR111" i="11"/>
  <c r="DB93" i="11"/>
  <c r="CY321" i="11"/>
  <c r="DD224" i="11"/>
  <c r="AP304" i="11"/>
  <c r="GP54" i="11"/>
  <c r="BY217" i="11"/>
  <c r="FX200" i="11"/>
  <c r="GH238" i="11"/>
  <c r="AK227" i="11"/>
  <c r="DM128" i="11"/>
  <c r="DM289" i="11"/>
  <c r="AJ75" i="11"/>
  <c r="BR201" i="11"/>
  <c r="FF268" i="11"/>
  <c r="FY338" i="11"/>
  <c r="BS179" i="11"/>
  <c r="FT106" i="11"/>
  <c r="DA164" i="11"/>
  <c r="FS222" i="11"/>
  <c r="CZ335" i="11"/>
  <c r="BY311" i="11"/>
  <c r="FT98" i="11"/>
  <c r="DA205" i="11"/>
  <c r="GA197" i="11"/>
  <c r="AE331" i="11"/>
  <c r="AI86" i="11"/>
  <c r="DK247" i="11"/>
  <c r="DS193" i="11"/>
  <c r="DE283" i="11"/>
  <c r="AO332" i="11"/>
  <c r="FU242" i="11"/>
  <c r="FW68" i="11"/>
  <c r="DC289" i="11"/>
  <c r="DA349" i="11"/>
  <c r="FR278" i="11"/>
  <c r="BW340" i="11"/>
  <c r="EL9" i="11"/>
  <c r="DM49" i="11"/>
  <c r="CH11" i="11"/>
  <c r="HN280" i="11"/>
  <c r="BO253" i="11"/>
  <c r="DB290" i="11"/>
  <c r="DA175" i="11"/>
  <c r="FZ66" i="11"/>
  <c r="GK29" i="11"/>
  <c r="AI289" i="11"/>
  <c r="AF227" i="11"/>
  <c r="AL115" i="11"/>
  <c r="CA46" i="11"/>
  <c r="BY11" i="11"/>
  <c r="BU74" i="11"/>
  <c r="FF267" i="11"/>
  <c r="DO203" i="11"/>
  <c r="DH103" i="11"/>
  <c r="BW197" i="11"/>
  <c r="DR155" i="11"/>
  <c r="GL146" i="11"/>
  <c r="DG283" i="11"/>
  <c r="DD212" i="11"/>
  <c r="FY251" i="11"/>
  <c r="DH308" i="11"/>
  <c r="GG245" i="11"/>
  <c r="EL324" i="11"/>
  <c r="FR193" i="11"/>
  <c r="AD6" i="11"/>
  <c r="BI229" i="11"/>
  <c r="CU129" i="11"/>
  <c r="CU135" i="11"/>
  <c r="FJ337" i="11"/>
  <c r="CG283" i="11"/>
  <c r="EK73" i="11"/>
  <c r="CK141" i="11"/>
  <c r="GG70" i="11"/>
  <c r="AD259" i="11"/>
  <c r="EA160" i="11"/>
  <c r="EN217" i="11"/>
  <c r="GJ159" i="11"/>
  <c r="GL226" i="11"/>
  <c r="FL205" i="11"/>
  <c r="CA290" i="11"/>
  <c r="CS236" i="11"/>
  <c r="EQ49" i="11"/>
  <c r="IK221" i="11"/>
  <c r="BL29" i="11"/>
  <c r="BH69" i="11"/>
  <c r="EN333" i="11"/>
  <c r="BE253" i="11"/>
  <c r="BL314" i="11"/>
  <c r="GP248" i="11"/>
  <c r="CF342" i="11"/>
  <c r="CD257" i="11"/>
  <c r="EI6" i="11"/>
  <c r="EN243" i="11"/>
  <c r="BK263" i="11"/>
  <c r="EK6" i="11"/>
  <c r="EJ314" i="11"/>
  <c r="BC98" i="11"/>
  <c r="GG94" i="11"/>
  <c r="EI218" i="11"/>
  <c r="CA60" i="11"/>
  <c r="GG215" i="11"/>
  <c r="BM314" i="11"/>
  <c r="BI39" i="11"/>
  <c r="FR256" i="11"/>
  <c r="GI121" i="11"/>
  <c r="CR5" i="11"/>
  <c r="DA152" i="11"/>
  <c r="GK319" i="11"/>
  <c r="EQ200" i="11"/>
  <c r="ER80" i="11"/>
  <c r="DK136" i="11"/>
  <c r="CO111" i="11"/>
  <c r="GI76" i="11"/>
  <c r="CY103" i="11"/>
  <c r="BX329" i="11"/>
  <c r="BI75" i="11"/>
  <c r="EK222" i="11"/>
  <c r="GL139" i="11"/>
  <c r="CV158" i="11"/>
  <c r="BE165" i="11"/>
  <c r="GJ70" i="11"/>
  <c r="FS5" i="11"/>
  <c r="BC86" i="11"/>
  <c r="GP308" i="11"/>
  <c r="EM85" i="11"/>
  <c r="DB97" i="11"/>
  <c r="EK118" i="11"/>
  <c r="GG224" i="11"/>
  <c r="BM321" i="11"/>
  <c r="FK213" i="11"/>
  <c r="CZ59" i="11"/>
  <c r="BE233" i="11"/>
  <c r="HN236" i="11"/>
  <c r="EO263" i="11"/>
  <c r="GF244" i="11"/>
  <c r="BD42" i="11"/>
  <c r="DV69" i="11"/>
  <c r="CF212" i="11"/>
  <c r="CA164" i="11"/>
  <c r="FG62" i="11"/>
  <c r="GH188" i="11"/>
  <c r="GO230" i="11"/>
  <c r="DG323" i="11"/>
  <c r="FN264" i="11"/>
  <c r="GO317" i="11"/>
  <c r="GH208" i="11"/>
  <c r="DU259" i="11"/>
  <c r="ES134" i="11"/>
  <c r="DB279" i="11"/>
  <c r="AJ282" i="11"/>
  <c r="DB94" i="11"/>
  <c r="FT276" i="11"/>
  <c r="BI268" i="11"/>
  <c r="BN161" i="11"/>
  <c r="CI271" i="11"/>
  <c r="BL220" i="11"/>
  <c r="EN131" i="11"/>
  <c r="EK202" i="11"/>
  <c r="CT88" i="11"/>
  <c r="EJ243" i="11"/>
  <c r="AK163" i="11"/>
  <c r="DF101" i="11"/>
  <c r="FW230" i="11"/>
  <c r="DK86" i="11"/>
  <c r="GL224" i="11"/>
  <c r="DI249" i="11"/>
  <c r="CF108" i="11"/>
  <c r="EK116" i="11"/>
  <c r="DI88" i="11"/>
  <c r="GL118" i="11"/>
  <c r="CG318" i="11"/>
  <c r="DI119" i="11"/>
  <c r="DM323" i="11"/>
  <c r="GI106" i="11"/>
  <c r="DF58" i="11"/>
  <c r="GG144" i="11"/>
  <c r="ER262" i="11"/>
  <c r="CI326" i="11"/>
  <c r="GB99" i="11"/>
  <c r="FO132" i="11"/>
  <c r="FV202" i="11"/>
  <c r="BB328" i="11"/>
  <c r="CA315" i="11"/>
  <c r="CF287" i="11"/>
  <c r="CF278" i="11"/>
  <c r="EP160" i="11"/>
  <c r="HN262" i="11"/>
  <c r="BO67" i="11"/>
  <c r="DQ57" i="11"/>
  <c r="DR251" i="11"/>
  <c r="DI57" i="11"/>
  <c r="GJ144" i="11"/>
  <c r="ES97" i="11"/>
  <c r="EQ288" i="11"/>
  <c r="DE243" i="11"/>
  <c r="BN195" i="11"/>
  <c r="DL209" i="11"/>
  <c r="GN248" i="11"/>
  <c r="CY36" i="11"/>
  <c r="CT295" i="11"/>
  <c r="DF282" i="11"/>
  <c r="CH341" i="11"/>
  <c r="DS2" i="11"/>
  <c r="EI175" i="11"/>
  <c r="EQ112" i="11"/>
  <c r="CK245" i="11"/>
  <c r="DF276" i="11"/>
  <c r="EJ215" i="11"/>
  <c r="GP10" i="11"/>
  <c r="AF88" i="11"/>
  <c r="DP4" i="11"/>
  <c r="DH58" i="11"/>
  <c r="CI81" i="11"/>
  <c r="DS320" i="11"/>
  <c r="CG87" i="11"/>
  <c r="EO33" i="11"/>
  <c r="CF110" i="11"/>
  <c r="FY276" i="11"/>
  <c r="EK294" i="11"/>
  <c r="DR263" i="11"/>
  <c r="DS151" i="11"/>
  <c r="DP344" i="11"/>
  <c r="BX42" i="11"/>
  <c r="EJ110" i="11"/>
  <c r="BN319" i="11"/>
  <c r="EO340" i="11"/>
  <c r="BD75" i="11"/>
  <c r="FV160" i="11"/>
  <c r="DD203" i="11"/>
  <c r="DC179" i="11"/>
  <c r="GE28" i="11"/>
  <c r="BN150" i="11"/>
  <c r="GA168" i="11"/>
  <c r="CB284" i="11"/>
  <c r="DI264" i="11"/>
  <c r="DB134" i="11"/>
  <c r="CB326" i="11"/>
  <c r="FZ250" i="11"/>
  <c r="DL136" i="11"/>
  <c r="FS331" i="11"/>
  <c r="ES234" i="11"/>
  <c r="DR158" i="11"/>
  <c r="DB267" i="11"/>
  <c r="DQ293" i="11"/>
  <c r="GI86" i="11"/>
  <c r="BU192" i="11"/>
  <c r="CB266" i="11"/>
  <c r="GC285" i="11"/>
  <c r="FZ264" i="11"/>
  <c r="EN220" i="11"/>
  <c r="CK244" i="11"/>
  <c r="FS243" i="11"/>
  <c r="BT65" i="11"/>
  <c r="DE30" i="11"/>
  <c r="AK60" i="11"/>
  <c r="DF117" i="11"/>
  <c r="BN153" i="11"/>
  <c r="DE51" i="11"/>
  <c r="BB200" i="11"/>
  <c r="ER218" i="11"/>
  <c r="EP10" i="11"/>
  <c r="DA186" i="11"/>
  <c r="CP69" i="11"/>
  <c r="EK247" i="11"/>
  <c r="DN114" i="11"/>
  <c r="GG189" i="11"/>
  <c r="GK73" i="11"/>
  <c r="GM208" i="11"/>
  <c r="CK27" i="11"/>
  <c r="GJ185" i="11"/>
  <c r="DM171" i="11"/>
  <c r="GC144" i="11"/>
  <c r="FY130" i="11"/>
  <c r="CE318" i="11"/>
  <c r="CF71" i="11"/>
  <c r="AG163" i="11"/>
  <c r="DC325" i="11"/>
  <c r="BN72" i="11"/>
  <c r="CN104" i="11"/>
  <c r="FT309" i="11"/>
  <c r="GM171" i="11"/>
  <c r="FU143" i="11"/>
  <c r="GF86" i="11"/>
  <c r="FX251" i="11"/>
  <c r="BF244" i="11"/>
  <c r="DA123" i="11"/>
  <c r="ES94" i="11"/>
  <c r="ES226" i="11"/>
  <c r="FU270" i="11"/>
  <c r="DF294" i="11"/>
  <c r="CZ82" i="11"/>
  <c r="FR306" i="11"/>
  <c r="DL301" i="11"/>
  <c r="AM322" i="11"/>
  <c r="CD320" i="11"/>
  <c r="FZ36" i="11"/>
  <c r="CW296" i="11"/>
  <c r="EI190" i="11"/>
  <c r="GP144" i="11"/>
  <c r="BM349" i="11"/>
  <c r="FS114" i="11"/>
  <c r="CN116" i="11"/>
  <c r="CD341" i="11"/>
  <c r="DG208" i="11"/>
  <c r="DF290" i="11"/>
  <c r="DG120" i="11"/>
  <c r="EL282" i="11"/>
  <c r="CI49" i="11"/>
  <c r="EP159" i="11"/>
  <c r="DH192" i="11"/>
  <c r="EQ98" i="11"/>
  <c r="CG187" i="11"/>
  <c r="DE132" i="11"/>
  <c r="BY150" i="11"/>
  <c r="CK154" i="11"/>
  <c r="GM346" i="11"/>
  <c r="EM203" i="11"/>
  <c r="DG47" i="11"/>
  <c r="FT329" i="11"/>
  <c r="BG330" i="11"/>
  <c r="BY122" i="11"/>
  <c r="EM180" i="11"/>
  <c r="DU65" i="11"/>
  <c r="CA125" i="11"/>
  <c r="DN183" i="11"/>
  <c r="FR85" i="11"/>
  <c r="AO271" i="11"/>
  <c r="GP142" i="11"/>
  <c r="DD321" i="11"/>
  <c r="FF127" i="11"/>
  <c r="IF105" i="11"/>
  <c r="CE109" i="11"/>
  <c r="DL137" i="11"/>
  <c r="CH161" i="11"/>
  <c r="ER347" i="11"/>
  <c r="DF146" i="11"/>
  <c r="FY28" i="11"/>
  <c r="AK228" i="11"/>
  <c r="FW36" i="11"/>
  <c r="DD179" i="11"/>
  <c r="CM137" i="11"/>
  <c r="DI247" i="11"/>
  <c r="BX306" i="11"/>
  <c r="AL258" i="11"/>
  <c r="AD163" i="11"/>
  <c r="CJ96" i="11"/>
  <c r="DC263" i="11"/>
  <c r="EI111" i="11"/>
  <c r="CZ189" i="11"/>
  <c r="DC84" i="11"/>
  <c r="BT135" i="11"/>
  <c r="EP164" i="11"/>
  <c r="BY226" i="11"/>
  <c r="BT145" i="11"/>
  <c r="DF4" i="11"/>
  <c r="HN207" i="11"/>
  <c r="GP165" i="11"/>
  <c r="BF88" i="11"/>
  <c r="CZ4" i="11"/>
  <c r="CF126" i="11"/>
  <c r="DC314" i="11"/>
  <c r="CC167" i="11"/>
  <c r="AJ160" i="11"/>
  <c r="CW351" i="11"/>
  <c r="GH35" i="11"/>
  <c r="GN259" i="11"/>
  <c r="DE69" i="11"/>
  <c r="FT330" i="11"/>
  <c r="DH273" i="11"/>
  <c r="GG221" i="11"/>
  <c r="DI80" i="11"/>
  <c r="AM302" i="11"/>
  <c r="FV204" i="11"/>
  <c r="BE279" i="11"/>
  <c r="GI36" i="11"/>
  <c r="AK182" i="11"/>
  <c r="BY140" i="11"/>
  <c r="EI333" i="11"/>
  <c r="BN340" i="11"/>
  <c r="DI286" i="11"/>
  <c r="GC176" i="11"/>
  <c r="DG127" i="11"/>
  <c r="EJ189" i="11"/>
  <c r="CF349" i="11"/>
  <c r="DO244" i="11"/>
  <c r="DD75" i="11"/>
  <c r="ES152" i="11"/>
  <c r="DB32" i="11"/>
  <c r="CA86" i="11"/>
  <c r="CZ229" i="11"/>
  <c r="DF143" i="11"/>
  <c r="DL273" i="11"/>
  <c r="EQ345" i="11"/>
  <c r="BT141" i="11"/>
  <c r="DS88" i="11"/>
  <c r="ES242" i="11"/>
  <c r="GB219" i="11"/>
  <c r="EM183" i="11"/>
  <c r="CF134" i="11"/>
  <c r="AN322" i="11"/>
  <c r="EP333" i="11"/>
  <c r="FW198" i="11"/>
  <c r="CK263" i="11"/>
  <c r="DH53" i="11"/>
  <c r="BW115" i="11"/>
  <c r="BN8" i="11"/>
  <c r="CR63" i="11"/>
  <c r="BK62" i="11"/>
  <c r="GA198" i="11"/>
  <c r="DN220" i="11"/>
  <c r="FS68" i="11"/>
  <c r="BP266" i="11"/>
  <c r="DT335" i="11"/>
  <c r="GK57" i="11"/>
  <c r="BW52" i="11"/>
  <c r="GC98" i="11"/>
  <c r="DE149" i="11"/>
  <c r="CZ74" i="11"/>
  <c r="CO147" i="11"/>
  <c r="DF158" i="11"/>
  <c r="FS317" i="11"/>
  <c r="AP344" i="11"/>
  <c r="FT116" i="11"/>
  <c r="DO333" i="11"/>
  <c r="GK154" i="11"/>
  <c r="EP276" i="11"/>
  <c r="FU305" i="11"/>
  <c r="CH307" i="11"/>
  <c r="GG58" i="11"/>
  <c r="AD177" i="11"/>
  <c r="EL291" i="11"/>
  <c r="FF248" i="11"/>
  <c r="DC257" i="11"/>
  <c r="FT68" i="11"/>
  <c r="BB345" i="11"/>
  <c r="CG338" i="11"/>
  <c r="DU49" i="11"/>
  <c r="DA40" i="11"/>
  <c r="DD347" i="11"/>
  <c r="GH135" i="11"/>
  <c r="GL183" i="11"/>
  <c r="DU289" i="11"/>
  <c r="DM189" i="11"/>
  <c r="HN287" i="11"/>
  <c r="CD100" i="11"/>
  <c r="EQ201" i="11"/>
  <c r="GB202" i="11"/>
  <c r="DN333" i="11"/>
  <c r="EI93" i="11"/>
  <c r="DC62" i="11"/>
  <c r="CY275" i="11"/>
  <c r="CV212" i="11"/>
  <c r="CH301" i="11"/>
  <c r="AO139" i="11"/>
  <c r="HN347" i="11"/>
  <c r="DU240" i="11"/>
  <c r="CC268" i="11"/>
  <c r="BB43" i="11"/>
  <c r="GJ124" i="11"/>
  <c r="AN264" i="11"/>
  <c r="HN339" i="11"/>
  <c r="BH293" i="11"/>
  <c r="GL199" i="11"/>
  <c r="GP177" i="11"/>
  <c r="BQ58" i="11"/>
  <c r="GK178" i="11"/>
  <c r="CA47" i="11"/>
  <c r="EO284" i="11"/>
  <c r="DG87" i="11"/>
  <c r="BQ188" i="11"/>
  <c r="DC261" i="11"/>
  <c r="AM233" i="11"/>
  <c r="HN212" i="11"/>
  <c r="GG61" i="11"/>
  <c r="EK237" i="11"/>
  <c r="DO319" i="11"/>
  <c r="FW306" i="11"/>
  <c r="EM5" i="11"/>
  <c r="EP88" i="11"/>
  <c r="DP188" i="11"/>
  <c r="GL35" i="11"/>
  <c r="DG168" i="11"/>
  <c r="CE132" i="11"/>
  <c r="AP252" i="11"/>
  <c r="FR154" i="11"/>
  <c r="DD188" i="11"/>
  <c r="BU249" i="11"/>
  <c r="DA140" i="11"/>
  <c r="DO298" i="11"/>
  <c r="BS75" i="11"/>
  <c r="FU276" i="11"/>
  <c r="GP320" i="11"/>
  <c r="DA346" i="11"/>
  <c r="DA253" i="11"/>
  <c r="AK320" i="11"/>
  <c r="EQ221" i="11"/>
  <c r="FR206" i="11"/>
  <c r="DL128" i="11"/>
  <c r="CD108" i="11"/>
  <c r="ER28" i="11"/>
  <c r="GH88" i="11"/>
  <c r="AK126" i="11"/>
  <c r="CV324" i="11"/>
  <c r="AK85" i="11"/>
  <c r="FY184" i="11"/>
  <c r="FX141" i="11"/>
  <c r="DK74" i="11"/>
  <c r="DP349" i="11"/>
  <c r="BC194" i="11"/>
  <c r="ES72" i="11"/>
  <c r="FT334" i="11"/>
  <c r="DA257" i="11"/>
  <c r="DA238" i="11"/>
  <c r="FX5" i="11"/>
  <c r="FT331" i="11"/>
  <c r="BL288" i="11"/>
  <c r="EL54" i="11"/>
  <c r="GA330" i="11"/>
  <c r="AE296" i="11"/>
  <c r="DD336" i="11"/>
  <c r="GO273" i="11"/>
  <c r="DI186" i="11"/>
  <c r="FR311" i="11"/>
  <c r="AM215" i="11"/>
  <c r="CZ157" i="11"/>
  <c r="BX41" i="11"/>
  <c r="AJ233" i="11"/>
  <c r="FG208" i="11"/>
  <c r="CG301" i="11"/>
  <c r="BL342" i="11"/>
  <c r="FX258" i="11"/>
  <c r="CB81" i="11"/>
  <c r="GK166" i="11"/>
  <c r="DN43" i="11"/>
  <c r="EN38" i="11"/>
  <c r="BQ339" i="11"/>
  <c r="CA297" i="11"/>
  <c r="BP316" i="11"/>
  <c r="EL125" i="11"/>
  <c r="DC117" i="11"/>
  <c r="CH163" i="11"/>
  <c r="FS327" i="11"/>
  <c r="CY203" i="11"/>
  <c r="GA72" i="11"/>
  <c r="FS123" i="11"/>
  <c r="BO92" i="11"/>
  <c r="FF200" i="11"/>
  <c r="CB10" i="11"/>
  <c r="GL110" i="11"/>
  <c r="GL153" i="11"/>
  <c r="DQ270" i="11"/>
  <c r="CK326" i="11"/>
  <c r="CA260" i="11"/>
  <c r="FR123" i="11"/>
  <c r="CY200" i="11"/>
  <c r="BB154" i="11"/>
  <c r="FZ204" i="11"/>
  <c r="DG3" i="11"/>
  <c r="BT134" i="11"/>
  <c r="GO45" i="11"/>
  <c r="DE106" i="11"/>
  <c r="FT112" i="11"/>
  <c r="CW55" i="11"/>
  <c r="DB320" i="11"/>
  <c r="GJ31" i="11"/>
  <c r="DS10" i="11"/>
  <c r="EM86" i="11"/>
  <c r="GK40" i="11"/>
  <c r="DE289" i="11"/>
  <c r="GA245" i="11"/>
  <c r="CK280" i="11"/>
  <c r="GE108" i="11"/>
  <c r="CJ188" i="11"/>
  <c r="GI316" i="11"/>
  <c r="BP30" i="11"/>
  <c r="DH204" i="11"/>
  <c r="HN125" i="11"/>
  <c r="DO294" i="11"/>
  <c r="CF346" i="11"/>
  <c r="BQ266" i="11"/>
  <c r="DE53" i="11"/>
  <c r="BS156" i="11"/>
  <c r="CZ77" i="11"/>
  <c r="CG92" i="11"/>
  <c r="HN169" i="11"/>
  <c r="GO198" i="11"/>
  <c r="FS242" i="11"/>
  <c r="DU126" i="11"/>
  <c r="CF221" i="11"/>
  <c r="FZ293" i="11"/>
  <c r="GI71" i="11"/>
  <c r="EK162" i="11"/>
  <c r="CD39" i="11"/>
  <c r="ES149" i="11"/>
  <c r="GP48" i="11"/>
  <c r="CK192" i="11"/>
  <c r="GM138" i="11"/>
  <c r="FZ187" i="11"/>
  <c r="EO289" i="11"/>
  <c r="ES93" i="11"/>
  <c r="HN153" i="11"/>
  <c r="CH308" i="11"/>
  <c r="GC242" i="11"/>
  <c r="DP351" i="11"/>
  <c r="BL152" i="11"/>
  <c r="DE186" i="11"/>
  <c r="BX264" i="11"/>
  <c r="FS257" i="11"/>
  <c r="ES145" i="11"/>
  <c r="BX105" i="11"/>
  <c r="DI233" i="11"/>
  <c r="FT53" i="11"/>
  <c r="FT351" i="11"/>
  <c r="AI38" i="11"/>
  <c r="EI63" i="11"/>
  <c r="DG187" i="11"/>
  <c r="DH105" i="11"/>
  <c r="FF67" i="11"/>
  <c r="FU176" i="11"/>
  <c r="ER50" i="11"/>
  <c r="BB148" i="11"/>
  <c r="CA109" i="11"/>
  <c r="DN142" i="11"/>
  <c r="CA77" i="11"/>
  <c r="FU258" i="11"/>
  <c r="DF127" i="11"/>
  <c r="FX345" i="11"/>
  <c r="FV285" i="11"/>
  <c r="CD273" i="11"/>
  <c r="CJ186" i="11"/>
  <c r="CK67" i="11"/>
  <c r="DF113" i="11"/>
  <c r="DD68" i="11"/>
  <c r="EI247" i="11"/>
  <c r="EL202" i="11"/>
  <c r="GI168" i="11"/>
  <c r="AD311" i="11"/>
  <c r="CI73" i="11"/>
  <c r="IF294" i="11"/>
  <c r="EM142" i="11"/>
  <c r="BF347" i="11"/>
  <c r="AF123" i="11"/>
  <c r="FR31" i="11"/>
  <c r="EN193" i="11"/>
  <c r="BW92" i="11"/>
  <c r="FZ254" i="11"/>
  <c r="GO247" i="11"/>
  <c r="AG135" i="11"/>
  <c r="DS340" i="11"/>
  <c r="AL299" i="11"/>
  <c r="DM160" i="11"/>
  <c r="BE200" i="11"/>
  <c r="GC154" i="11"/>
  <c r="DE6" i="11"/>
  <c r="DR142" i="11"/>
  <c r="CB79" i="11"/>
  <c r="GA348" i="11"/>
  <c r="DS103" i="11"/>
  <c r="FI8" i="11"/>
  <c r="DD329" i="11"/>
  <c r="FU218" i="11"/>
  <c r="CJ61" i="11"/>
  <c r="CJ65" i="11"/>
  <c r="FW122" i="11"/>
  <c r="DT43" i="11"/>
  <c r="CF196" i="11"/>
  <c r="FU327" i="11"/>
  <c r="BM317" i="11"/>
  <c r="EK233" i="11"/>
  <c r="DI272" i="11"/>
  <c r="BM217" i="11"/>
  <c r="FX344" i="11"/>
  <c r="FR334" i="11"/>
  <c r="DS204" i="11"/>
  <c r="BK351" i="11"/>
  <c r="CH10" i="11"/>
  <c r="AP231" i="11"/>
  <c r="FW248" i="11"/>
  <c r="BE172" i="11"/>
  <c r="DB215" i="11"/>
  <c r="CK188" i="11"/>
  <c r="EQ8" i="11"/>
  <c r="AI213" i="11"/>
  <c r="CH320" i="11"/>
  <c r="FW184" i="11"/>
  <c r="GL264" i="11"/>
  <c r="DQ317" i="11"/>
  <c r="BT267" i="11"/>
  <c r="CA39" i="11"/>
  <c r="BR29" i="11"/>
  <c r="BB84" i="11"/>
  <c r="FW214" i="11"/>
  <c r="DA64" i="11"/>
  <c r="BU344" i="11"/>
  <c r="FX136" i="11"/>
  <c r="CZ291" i="11"/>
  <c r="CE314" i="11"/>
  <c r="GM213" i="11"/>
  <c r="IK7" i="11"/>
  <c r="FR238" i="11"/>
  <c r="EO214" i="11"/>
  <c r="CA200" i="11"/>
  <c r="FR317" i="11"/>
  <c r="CE84" i="11"/>
  <c r="GC137" i="11"/>
  <c r="BS105" i="11"/>
  <c r="GO148" i="11"/>
  <c r="DA293" i="11"/>
  <c r="AK31" i="11"/>
  <c r="DE117" i="11"/>
  <c r="EM236" i="11"/>
  <c r="AI134" i="11"/>
  <c r="CY247" i="11"/>
  <c r="FZ43" i="11"/>
  <c r="AH185" i="11"/>
  <c r="ES251" i="11"/>
  <c r="DF256" i="11"/>
  <c r="GI211" i="11"/>
  <c r="CF103" i="11"/>
  <c r="AK211" i="11"/>
  <c r="DN121" i="11"/>
  <c r="DL102" i="11"/>
  <c r="EJ302" i="11"/>
  <c r="EM253" i="11"/>
  <c r="GE88" i="11"/>
  <c r="DC256" i="11"/>
  <c r="HN240" i="11"/>
  <c r="GB300" i="11"/>
  <c r="DG57" i="11"/>
  <c r="EK176" i="11"/>
  <c r="CP31" i="11"/>
  <c r="CE210" i="11"/>
  <c r="GP136" i="11"/>
  <c r="DI196" i="11"/>
  <c r="BC209" i="11"/>
  <c r="DG117" i="11"/>
  <c r="GC66" i="11"/>
  <c r="ID151" i="11"/>
  <c r="FV225" i="11"/>
  <c r="FZ303" i="11"/>
  <c r="CB64" i="11"/>
  <c r="AF37" i="11"/>
  <c r="DV46" i="11"/>
  <c r="DH313" i="11"/>
  <c r="GC256" i="11"/>
  <c r="FY42" i="11"/>
  <c r="DH330" i="11"/>
  <c r="CG201" i="11"/>
  <c r="DJ40" i="11"/>
  <c r="FS134" i="11"/>
  <c r="DQ274" i="11"/>
  <c r="DU36" i="11"/>
  <c r="BR259" i="11"/>
  <c r="HN267" i="11"/>
  <c r="DN234" i="11"/>
  <c r="EJ4" i="11"/>
  <c r="AJ190" i="11"/>
  <c r="EP108" i="11"/>
  <c r="CE337" i="11"/>
  <c r="CA84" i="11"/>
  <c r="CE240" i="11"/>
  <c r="GC50" i="11"/>
  <c r="FS192" i="11"/>
  <c r="BU261" i="11"/>
  <c r="GI125" i="11"/>
  <c r="DB111" i="11"/>
  <c r="CK103" i="11"/>
  <c r="FY263" i="11"/>
  <c r="GF50" i="11"/>
  <c r="BS158" i="11"/>
  <c r="EM134" i="11"/>
  <c r="BQ290" i="11"/>
  <c r="DQ250" i="11"/>
  <c r="CA139" i="11"/>
  <c r="BV143" i="11"/>
  <c r="GA320" i="11"/>
  <c r="DQ297" i="11"/>
  <c r="DC312" i="11"/>
  <c r="CI293" i="11"/>
  <c r="BX96" i="11"/>
  <c r="FS291" i="11"/>
  <c r="DO82" i="11"/>
  <c r="CE104" i="11"/>
  <c r="BB259" i="11"/>
  <c r="AJ229" i="11"/>
  <c r="GB241" i="11"/>
  <c r="EO161" i="11"/>
  <c r="CY33" i="11"/>
  <c r="CY123" i="11"/>
  <c r="ER224" i="11"/>
  <c r="DC60" i="11"/>
  <c r="FS259" i="11"/>
  <c r="DA259" i="11"/>
  <c r="EO349" i="11"/>
  <c r="DB325" i="11"/>
  <c r="DC308" i="11"/>
  <c r="EN67" i="11"/>
  <c r="ER230" i="11"/>
  <c r="CA350" i="11"/>
  <c r="GJ179" i="11"/>
  <c r="GH226" i="11"/>
  <c r="EQ346" i="11"/>
  <c r="DD48" i="11"/>
  <c r="CY136" i="11"/>
  <c r="EP309" i="11"/>
  <c r="CY5" i="11"/>
  <c r="DG99" i="11"/>
  <c r="AN76" i="11"/>
  <c r="DE267" i="11"/>
  <c r="ER314" i="11"/>
  <c r="DA135" i="11"/>
  <c r="DC52" i="11"/>
  <c r="HN177" i="11"/>
  <c r="GA132" i="11"/>
  <c r="ES188" i="11"/>
  <c r="GI153" i="11"/>
  <c r="DD208" i="11"/>
  <c r="GE54" i="11"/>
  <c r="GC347" i="11"/>
  <c r="GN37" i="11"/>
  <c r="FV85" i="11"/>
  <c r="FX323" i="11"/>
  <c r="CJ128" i="11"/>
  <c r="FX201" i="11"/>
  <c r="FR279" i="11"/>
  <c r="DF94" i="11"/>
  <c r="CD348" i="11"/>
  <c r="BY337" i="11"/>
  <c r="FG303" i="11"/>
  <c r="FZ121" i="11"/>
  <c r="FV58" i="11"/>
  <c r="BB89" i="11"/>
  <c r="BW270" i="11"/>
  <c r="FR46" i="11"/>
  <c r="AG106" i="11"/>
  <c r="CJ298" i="11"/>
  <c r="DO214" i="11"/>
  <c r="FV250" i="11"/>
  <c r="FX335" i="11"/>
  <c r="AM157" i="11"/>
  <c r="BD10" i="11"/>
  <c r="FF69" i="11"/>
  <c r="DT350" i="11"/>
  <c r="FX289" i="11"/>
  <c r="DI191" i="11"/>
  <c r="CH42" i="11"/>
  <c r="AO171" i="11"/>
  <c r="CB88" i="11"/>
  <c r="AE30" i="11"/>
  <c r="DR75" i="11"/>
  <c r="EN346" i="11"/>
  <c r="AH7" i="11"/>
  <c r="DQ48" i="11"/>
  <c r="FO194" i="11"/>
  <c r="CE158" i="11"/>
  <c r="BB140" i="11"/>
  <c r="BB10" i="11"/>
  <c r="HN219" i="11"/>
  <c r="FW188" i="11"/>
  <c r="AL178" i="11"/>
  <c r="AN220" i="11"/>
  <c r="EJ126" i="11"/>
  <c r="BX209" i="11"/>
  <c r="CI228" i="11"/>
  <c r="AD196" i="11"/>
  <c r="GA136" i="11"/>
  <c r="GO167" i="11"/>
  <c r="GA45" i="11"/>
  <c r="GJ97" i="11"/>
  <c r="DK240" i="11"/>
  <c r="BX302" i="11"/>
  <c r="EI310" i="11"/>
  <c r="EJ213" i="11"/>
  <c r="DH124" i="11"/>
  <c r="BY341" i="11"/>
  <c r="GB347" i="11"/>
  <c r="GH351" i="11"/>
  <c r="DE70" i="11"/>
  <c r="CG181" i="11"/>
  <c r="AN306" i="11"/>
  <c r="FV103" i="11"/>
  <c r="EP84" i="11"/>
  <c r="BB226" i="11"/>
  <c r="GP221" i="11"/>
  <c r="BF39" i="11"/>
  <c r="CD123" i="11"/>
  <c r="DP34" i="11"/>
  <c r="BN80" i="11"/>
  <c r="CZ84" i="11"/>
  <c r="CC101" i="11"/>
  <c r="CH192" i="11"/>
  <c r="DN113" i="11"/>
  <c r="BP78" i="11"/>
  <c r="DB121" i="11"/>
  <c r="AL227" i="11"/>
  <c r="FX294" i="11"/>
  <c r="GM258" i="11"/>
  <c r="DG179" i="11"/>
  <c r="EN246" i="11"/>
  <c r="DE79" i="11"/>
  <c r="EO177" i="11"/>
  <c r="ES143" i="11"/>
  <c r="AK178" i="11"/>
  <c r="CI248" i="11"/>
  <c r="CB50" i="11"/>
  <c r="DR342" i="11"/>
  <c r="HN188" i="11"/>
  <c r="BW345" i="11"/>
  <c r="DT322" i="11"/>
  <c r="EM329" i="11"/>
  <c r="GF91" i="11"/>
  <c r="CK296" i="11"/>
  <c r="CJ172" i="11"/>
  <c r="CY166" i="11"/>
  <c r="CZ135" i="11"/>
  <c r="DF173" i="11"/>
  <c r="EI156" i="11"/>
  <c r="DN109" i="11"/>
  <c r="BW72" i="11"/>
  <c r="DI276" i="11"/>
  <c r="CY28" i="11"/>
  <c r="HN128" i="11"/>
  <c r="FT136" i="11"/>
  <c r="FI201" i="11"/>
  <c r="EO89" i="11"/>
  <c r="AE285" i="11"/>
  <c r="GA224" i="11"/>
  <c r="DU71" i="11"/>
  <c r="DU338" i="11"/>
  <c r="DL107" i="11"/>
  <c r="AM6" i="11"/>
  <c r="AO126" i="11"/>
  <c r="DL133" i="11"/>
  <c r="CG80" i="11"/>
  <c r="CA222" i="11"/>
  <c r="FS204" i="11"/>
  <c r="GC182" i="11"/>
  <c r="EK146" i="11"/>
  <c r="EM153" i="11"/>
  <c r="BT250" i="11"/>
  <c r="BT246" i="11"/>
  <c r="FT103" i="11"/>
  <c r="CC292" i="11"/>
  <c r="FS178" i="11"/>
  <c r="AO220" i="11"/>
  <c r="DE72" i="11"/>
  <c r="FY53" i="11"/>
  <c r="AF192" i="11"/>
  <c r="DP202" i="11"/>
  <c r="EQ28" i="11"/>
  <c r="AO254" i="11"/>
  <c r="BN38" i="11"/>
  <c r="BX137" i="11"/>
  <c r="DT310" i="11"/>
  <c r="CC274" i="11"/>
  <c r="BQ72" i="11"/>
  <c r="AE338" i="11"/>
  <c r="FF240" i="11"/>
  <c r="DI221" i="11"/>
  <c r="BR68" i="11"/>
  <c r="CD318" i="11"/>
  <c r="DQ150" i="11"/>
  <c r="EI331" i="11"/>
  <c r="BP337" i="11"/>
  <c r="CZ243" i="11"/>
  <c r="ER296" i="11"/>
  <c r="EJ320" i="11"/>
  <c r="BK134" i="11"/>
  <c r="GJ103" i="11"/>
  <c r="ER277" i="11"/>
  <c r="FU102" i="11"/>
  <c r="EO180" i="11"/>
  <c r="CE149" i="11"/>
  <c r="BQ328" i="11"/>
  <c r="GK36" i="11"/>
  <c r="EJ348" i="11"/>
  <c r="BX76" i="11"/>
  <c r="DM344" i="11"/>
  <c r="CE270" i="11"/>
  <c r="GA101" i="11"/>
  <c r="BT160" i="11"/>
  <c r="CB260" i="11"/>
  <c r="DH74" i="11"/>
  <c r="DO245" i="11"/>
  <c r="DK338" i="11"/>
  <c r="CZ27" i="11"/>
  <c r="BS49" i="11"/>
  <c r="FZ68" i="11"/>
  <c r="DN301" i="11"/>
  <c r="DP55" i="11"/>
  <c r="AO150" i="11"/>
  <c r="DK149" i="11"/>
  <c r="AM225" i="11"/>
  <c r="DS137" i="11"/>
  <c r="DA174" i="11"/>
  <c r="DR90" i="11"/>
  <c r="CJ83" i="11"/>
  <c r="GK54" i="11"/>
  <c r="AE268" i="11"/>
  <c r="DI98" i="11"/>
  <c r="DG224" i="11"/>
  <c r="BR150" i="11"/>
  <c r="CE61" i="11"/>
  <c r="BB282" i="11"/>
  <c r="AK343" i="11"/>
  <c r="CE271" i="11"/>
  <c r="DH302" i="11"/>
  <c r="BN334" i="11"/>
  <c r="FU333" i="11"/>
  <c r="CI157" i="11"/>
  <c r="HN277" i="11"/>
  <c r="EL273" i="11"/>
  <c r="DN299" i="11"/>
  <c r="EN87" i="11"/>
  <c r="CZ175" i="11"/>
  <c r="BV5" i="11"/>
  <c r="DP65" i="11"/>
  <c r="DM232" i="11"/>
  <c r="AO261" i="11"/>
  <c r="AF337" i="11"/>
  <c r="FT117" i="11"/>
  <c r="AL100" i="11"/>
  <c r="DL60" i="11"/>
  <c r="AP316" i="11"/>
  <c r="FS167" i="11"/>
  <c r="BF3" i="11"/>
  <c r="FS316" i="11"/>
  <c r="DR111" i="11"/>
  <c r="AF318" i="11"/>
  <c r="DA138" i="11"/>
  <c r="CY304" i="11"/>
  <c r="CN160" i="11"/>
  <c r="CR105" i="11"/>
  <c r="DD273" i="11"/>
  <c r="BO249" i="11"/>
  <c r="BR141" i="11"/>
  <c r="CI250" i="11"/>
  <c r="GJ318" i="11"/>
  <c r="EJ106" i="11"/>
  <c r="BB186" i="11"/>
  <c r="BR251" i="11"/>
  <c r="ES204" i="11"/>
  <c r="AJ110" i="11"/>
  <c r="EO323" i="11"/>
  <c r="DF202" i="11"/>
  <c r="AH192" i="11"/>
  <c r="CZ168" i="11"/>
  <c r="CA73" i="11"/>
  <c r="FY311" i="11"/>
  <c r="DE254" i="11"/>
  <c r="GP346" i="11"/>
  <c r="AD137" i="11"/>
  <c r="HN97" i="11"/>
  <c r="AE29" i="11"/>
  <c r="BR51" i="11"/>
  <c r="FR43" i="11"/>
  <c r="AH90" i="11"/>
  <c r="DH28" i="11"/>
  <c r="AN315" i="11"/>
  <c r="AH296" i="11"/>
  <c r="BT142" i="11"/>
  <c r="AL173" i="11"/>
  <c r="DQ49" i="11"/>
  <c r="AO58" i="11"/>
  <c r="AI347" i="11"/>
  <c r="DS247" i="11"/>
  <c r="GB94" i="11"/>
  <c r="BN201" i="11"/>
  <c r="FT208" i="11"/>
  <c r="DL132" i="11"/>
  <c r="DV50" i="11"/>
  <c r="BP342" i="11"/>
  <c r="CY187" i="11"/>
  <c r="FY205" i="11"/>
  <c r="FW251" i="11"/>
  <c r="CZ350" i="11"/>
  <c r="DA37" i="11"/>
  <c r="DR314" i="11"/>
  <c r="GM137" i="11"/>
  <c r="BX102" i="11"/>
  <c r="CK137" i="11"/>
  <c r="DI322" i="11"/>
  <c r="FR108" i="11"/>
  <c r="DN135" i="11"/>
  <c r="BQ318" i="11"/>
  <c r="EP292" i="11"/>
  <c r="DN62" i="11"/>
  <c r="DB202" i="11"/>
  <c r="EL280" i="11"/>
  <c r="GJ156" i="11"/>
  <c r="FY97" i="11"/>
  <c r="GG65" i="11"/>
  <c r="DO320" i="11"/>
  <c r="AE142" i="11"/>
  <c r="EO90" i="11"/>
  <c r="AP256" i="11"/>
  <c r="AF326" i="11"/>
  <c r="BW317" i="11"/>
  <c r="CG284" i="11"/>
  <c r="DA148" i="11"/>
  <c r="AK304" i="11"/>
  <c r="EL351" i="11"/>
  <c r="DU42" i="11"/>
  <c r="HN313" i="11"/>
  <c r="DF243" i="11"/>
  <c r="FF83" i="11"/>
  <c r="AH298" i="11"/>
  <c r="BM51" i="11"/>
  <c r="BX339" i="11"/>
  <c r="BR74" i="11"/>
  <c r="DA290" i="11"/>
  <c r="DI219" i="11"/>
  <c r="GI3" i="11"/>
  <c r="GM249" i="11"/>
  <c r="DF231" i="11"/>
  <c r="BY245" i="11"/>
  <c r="GF43" i="11"/>
  <c r="DD120" i="11"/>
  <c r="CC332" i="11"/>
  <c r="DH134" i="11"/>
  <c r="FW239" i="11"/>
  <c r="DT39" i="11"/>
  <c r="FR260" i="11"/>
  <c r="BY130" i="11"/>
  <c r="BT227" i="11"/>
  <c r="CY7" i="11"/>
  <c r="DK88" i="11"/>
  <c r="EL130" i="11"/>
  <c r="BX166" i="11"/>
  <c r="DQ169" i="11"/>
  <c r="DU207" i="11"/>
  <c r="EP303" i="11"/>
  <c r="EK153" i="11"/>
  <c r="BJ281" i="11"/>
  <c r="FS252" i="11"/>
  <c r="AG302" i="11"/>
  <c r="BP291" i="11"/>
  <c r="BM203" i="11"/>
  <c r="AI333" i="11"/>
  <c r="GC41" i="11"/>
  <c r="FY176" i="11"/>
  <c r="GB104" i="11"/>
  <c r="BI80" i="11"/>
  <c r="GM90" i="11"/>
  <c r="FW117" i="11"/>
  <c r="AI263" i="11"/>
  <c r="GP36" i="11"/>
  <c r="DM56" i="11"/>
  <c r="AK63" i="11"/>
  <c r="CH154" i="11"/>
  <c r="DP185" i="11"/>
  <c r="DG52" i="11"/>
  <c r="BB52" i="11"/>
  <c r="FZ297" i="11"/>
  <c r="BV178" i="11"/>
  <c r="BR160" i="11"/>
  <c r="BV207" i="11"/>
  <c r="DH122" i="11"/>
  <c r="DE65" i="11"/>
  <c r="AF185" i="11"/>
  <c r="DB220" i="11"/>
  <c r="DE89" i="11"/>
  <c r="AO74" i="11"/>
  <c r="BP91" i="11"/>
  <c r="CC160" i="11"/>
  <c r="DK7" i="11"/>
  <c r="BJ152" i="11"/>
  <c r="BY92" i="11"/>
  <c r="CY60" i="11"/>
  <c r="EN189" i="11"/>
  <c r="DL168" i="11"/>
  <c r="FR95" i="11"/>
  <c r="EK339" i="11"/>
  <c r="DK93" i="11"/>
  <c r="AH268" i="11"/>
  <c r="GN223" i="11"/>
  <c r="HN263" i="11"/>
  <c r="GH66" i="11"/>
  <c r="DS225" i="11"/>
  <c r="DH226" i="11"/>
  <c r="AH317" i="11"/>
  <c r="BI329" i="11"/>
  <c r="FY158" i="11"/>
  <c r="DA232" i="11"/>
  <c r="GB350" i="11"/>
  <c r="AN224" i="11"/>
  <c r="DB107" i="11"/>
  <c r="AH349" i="11"/>
  <c r="AG300" i="11"/>
  <c r="ER293" i="11"/>
  <c r="DP322" i="11"/>
  <c r="FT170" i="11"/>
  <c r="FF217" i="11"/>
  <c r="DS92" i="11"/>
  <c r="DO106" i="11"/>
  <c r="AE40" i="11"/>
  <c r="EN99" i="11"/>
  <c r="FS334" i="11"/>
  <c r="CD242" i="11"/>
  <c r="CK138" i="11"/>
  <c r="HN80" i="11"/>
  <c r="FR251" i="11"/>
  <c r="CY49" i="11"/>
  <c r="AP324" i="11"/>
  <c r="FX53" i="11"/>
  <c r="CA33" i="11"/>
  <c r="DA200" i="11"/>
  <c r="GI349" i="11"/>
  <c r="DG239" i="11"/>
  <c r="GC112" i="11"/>
  <c r="EQ9" i="11"/>
  <c r="GL237" i="11"/>
  <c r="CF193" i="11"/>
  <c r="DQ243" i="11"/>
  <c r="CG251" i="11"/>
  <c r="BT236" i="11"/>
  <c r="GE156" i="11"/>
  <c r="DK164" i="11"/>
  <c r="BW293" i="11"/>
  <c r="EL115" i="11"/>
  <c r="AE256" i="11"/>
  <c r="DE171" i="11"/>
  <c r="AN150" i="11"/>
  <c r="AL163" i="11"/>
  <c r="EO230" i="11"/>
  <c r="AK326" i="11"/>
  <c r="AL90" i="11"/>
  <c r="DR316" i="11"/>
  <c r="DN260" i="11"/>
  <c r="DP193" i="11"/>
  <c r="DO317" i="11"/>
  <c r="GF155" i="11"/>
  <c r="DT268" i="11"/>
  <c r="DL156" i="11"/>
  <c r="EO55" i="11"/>
  <c r="AE39" i="11"/>
  <c r="BV251" i="11"/>
  <c r="DD193" i="11"/>
  <c r="DK75" i="11"/>
  <c r="EI108" i="11"/>
  <c r="EM109" i="11"/>
  <c r="ER70" i="11"/>
  <c r="DK132" i="11"/>
  <c r="EO35" i="11"/>
  <c r="FX198" i="11"/>
  <c r="BU134" i="11"/>
  <c r="EK215" i="11"/>
  <c r="AJ163" i="11"/>
  <c r="DC345" i="11"/>
  <c r="DF277" i="11"/>
  <c r="AK299" i="11"/>
  <c r="BR173" i="11"/>
  <c r="DL71" i="11"/>
  <c r="BY347" i="11"/>
  <c r="BY29" i="11"/>
  <c r="BY328" i="11"/>
  <c r="GH28" i="11"/>
  <c r="DO313" i="11"/>
  <c r="BV297" i="11"/>
  <c r="AL228" i="11"/>
  <c r="BO340" i="11"/>
  <c r="DD255" i="11"/>
  <c r="DG132" i="11"/>
  <c r="EN264" i="11"/>
  <c r="DI337" i="11"/>
  <c r="AJ291" i="11"/>
  <c r="EL101" i="11"/>
  <c r="DL322" i="11"/>
  <c r="DM5" i="11"/>
  <c r="DB315" i="11"/>
  <c r="EJ279" i="11"/>
  <c r="CF147" i="11"/>
  <c r="DR32" i="11"/>
  <c r="EO8" i="11"/>
  <c r="DE227" i="11"/>
  <c r="CG231" i="11"/>
  <c r="BT339" i="11"/>
  <c r="DH67" i="11"/>
  <c r="BR333" i="11"/>
  <c r="CB72" i="11"/>
  <c r="BJ53" i="11"/>
  <c r="BU100" i="11"/>
  <c r="DB333" i="11"/>
  <c r="AL235" i="11"/>
  <c r="CZ151" i="11"/>
  <c r="FV47" i="11"/>
  <c r="BX328" i="11"/>
  <c r="BP351" i="11"/>
  <c r="BQ238" i="11"/>
  <c r="BK340" i="11"/>
  <c r="AE81" i="11"/>
  <c r="DT149" i="11"/>
  <c r="CB54" i="11"/>
  <c r="DH168" i="11"/>
  <c r="GO48" i="11"/>
  <c r="GC140" i="11"/>
  <c r="BS174" i="11"/>
  <c r="FV51" i="11"/>
  <c r="DG185" i="11"/>
  <c r="DQ69" i="11"/>
  <c r="DE251" i="11"/>
  <c r="AL310" i="11"/>
  <c r="HN290" i="11"/>
  <c r="DN149" i="11"/>
  <c r="DM136" i="11"/>
  <c r="FW195" i="11"/>
  <c r="AJ198" i="11"/>
  <c r="DA29" i="11"/>
  <c r="AL266" i="11"/>
  <c r="FY96" i="11"/>
  <c r="DN108" i="11"/>
  <c r="BY296" i="11"/>
  <c r="CK79" i="11"/>
  <c r="BN230" i="11"/>
  <c r="AJ144" i="11"/>
  <c r="DD313" i="11"/>
  <c r="CZ286" i="11"/>
  <c r="GC332" i="11"/>
  <c r="CJ8" i="11"/>
  <c r="DE281" i="11"/>
  <c r="AJ157" i="11"/>
  <c r="BP322" i="11"/>
  <c r="FW194" i="11"/>
  <c r="BS287" i="11"/>
  <c r="DS27" i="11"/>
  <c r="AF264" i="11"/>
  <c r="DF204" i="11"/>
  <c r="CE127" i="11"/>
  <c r="CE50" i="11"/>
  <c r="FW204" i="11"/>
  <c r="FU46" i="11"/>
  <c r="BY210" i="11"/>
  <c r="DA296" i="11"/>
  <c r="CI263" i="11"/>
  <c r="BY229" i="11"/>
  <c r="DV148" i="11"/>
  <c r="DI292" i="11"/>
  <c r="DA189" i="11"/>
  <c r="CG323" i="11"/>
  <c r="AM201" i="11"/>
  <c r="AK4" i="11"/>
  <c r="FU227" i="11"/>
  <c r="DC41" i="11"/>
  <c r="DK42" i="11"/>
  <c r="AF175" i="11"/>
  <c r="AN257" i="11"/>
  <c r="BT219" i="11"/>
  <c r="DB248" i="11"/>
  <c r="AL158" i="11"/>
  <c r="FW212" i="11"/>
  <c r="CZ315" i="11"/>
  <c r="BR81" i="11"/>
  <c r="DU33" i="11"/>
  <c r="AO278" i="11"/>
  <c r="FV57" i="11"/>
  <c r="DG228" i="11"/>
  <c r="DP312" i="11"/>
  <c r="ER162" i="11"/>
  <c r="BX340" i="11"/>
  <c r="DM67" i="11"/>
  <c r="AK347" i="11"/>
  <c r="AM238" i="11"/>
  <c r="DN100" i="11"/>
  <c r="FX221" i="11"/>
  <c r="DK95" i="11"/>
  <c r="AL140" i="11"/>
  <c r="FX126" i="11"/>
  <c r="DF52" i="11"/>
  <c r="BY39" i="11"/>
  <c r="CY126" i="11"/>
  <c r="AP59" i="11"/>
  <c r="AK207" i="11"/>
  <c r="DF84" i="11"/>
  <c r="DP303" i="11"/>
  <c r="DN236" i="11"/>
  <c r="HN249" i="11"/>
  <c r="AJ242" i="11"/>
  <c r="FU321" i="11"/>
  <c r="DL177" i="11"/>
  <c r="DP192" i="11"/>
  <c r="DR125" i="11"/>
  <c r="GN96" i="11"/>
  <c r="GJ345" i="11"/>
  <c r="BX57" i="11"/>
  <c r="FW301" i="11"/>
  <c r="DT53" i="11"/>
  <c r="BT123" i="11"/>
  <c r="BW315" i="11"/>
  <c r="FF287" i="11"/>
  <c r="GA329" i="11"/>
  <c r="DU185" i="11"/>
  <c r="DA183" i="11"/>
  <c r="DA260" i="11"/>
  <c r="DL197" i="11"/>
  <c r="AP54" i="11"/>
  <c r="BP257" i="11"/>
  <c r="DL104" i="11"/>
  <c r="CK147" i="11"/>
  <c r="DK301" i="11"/>
  <c r="AL107" i="11"/>
  <c r="DN56" i="11"/>
  <c r="GB237" i="11"/>
  <c r="FS289" i="11"/>
  <c r="AP36" i="11"/>
  <c r="BX206" i="11"/>
  <c r="DO114" i="11"/>
  <c r="CA198" i="11"/>
  <c r="FF49" i="11"/>
  <c r="CA226" i="11"/>
  <c r="GA307" i="11"/>
  <c r="DQ11" i="11"/>
  <c r="BO196" i="11"/>
  <c r="BO321" i="11"/>
  <c r="DP134" i="11"/>
  <c r="AO28" i="11"/>
  <c r="AP342" i="11"/>
  <c r="DK176" i="11"/>
  <c r="DP288" i="11"/>
  <c r="BP200" i="11"/>
  <c r="BS256" i="11"/>
  <c r="BR338" i="11"/>
  <c r="BT303" i="11"/>
  <c r="DQ28" i="11"/>
  <c r="BU92" i="11"/>
  <c r="AM59" i="11"/>
  <c r="FV152" i="11"/>
  <c r="BP188" i="11"/>
  <c r="AK238" i="11"/>
  <c r="DK121" i="11"/>
  <c r="FV193" i="11"/>
  <c r="AJ81" i="11"/>
  <c r="GA302" i="11"/>
  <c r="DF301" i="11"/>
  <c r="DK206" i="11"/>
  <c r="FY140" i="11"/>
  <c r="BY88" i="11"/>
  <c r="FW134" i="11"/>
  <c r="AL171" i="11"/>
  <c r="DO43" i="11"/>
  <c r="DR162" i="11"/>
  <c r="FW48" i="11"/>
  <c r="BR85" i="11"/>
  <c r="AG97" i="11"/>
  <c r="AM84" i="11"/>
  <c r="CF8" i="11"/>
  <c r="BO339" i="11"/>
  <c r="AN207" i="11"/>
  <c r="BR62" i="11"/>
  <c r="AP139" i="11"/>
  <c r="FT52" i="11"/>
  <c r="DF70" i="11"/>
  <c r="DG319" i="11"/>
  <c r="AH347" i="11"/>
  <c r="AL33" i="11"/>
  <c r="DS213" i="11"/>
  <c r="CE47" i="11"/>
  <c r="ES53" i="11"/>
  <c r="BB171" i="11"/>
  <c r="BW109" i="11"/>
  <c r="GI224" i="11"/>
  <c r="DE299" i="11"/>
  <c r="BX267" i="11"/>
  <c r="CF338" i="11"/>
  <c r="BW159" i="11"/>
  <c r="BN245" i="11"/>
  <c r="DK61" i="11"/>
  <c r="AH73" i="11"/>
  <c r="FT224" i="11"/>
  <c r="AG340" i="11"/>
  <c r="CY80" i="11"/>
  <c r="AE129" i="11"/>
  <c r="AN63" i="11"/>
  <c r="BT6" i="11"/>
  <c r="AE205" i="11"/>
  <c r="GC157" i="11"/>
  <c r="FZ75" i="11"/>
  <c r="FV37" i="11"/>
  <c r="AO77" i="11"/>
  <c r="FS187" i="11"/>
  <c r="AG120" i="11"/>
  <c r="BS120" i="11"/>
  <c r="BO258" i="11"/>
  <c r="AJ169" i="11"/>
  <c r="DP348" i="11"/>
  <c r="DP341" i="11"/>
  <c r="AM156" i="11"/>
  <c r="BU57" i="11"/>
  <c r="DQ257" i="11"/>
  <c r="DO98" i="11"/>
  <c r="DR6" i="11"/>
  <c r="GE112" i="11"/>
  <c r="GA233" i="11"/>
  <c r="BU336" i="11"/>
  <c r="FW247" i="11"/>
  <c r="AL211" i="11"/>
  <c r="BT209" i="11"/>
  <c r="DT222" i="11"/>
  <c r="BR113" i="11"/>
  <c r="BB277" i="11"/>
  <c r="CJ334" i="11"/>
  <c r="DR59" i="11"/>
  <c r="AI288" i="11"/>
  <c r="DI162" i="11"/>
  <c r="AO90" i="11"/>
  <c r="DU203" i="11"/>
  <c r="BP304" i="11"/>
  <c r="DS306" i="11"/>
  <c r="DO316" i="11"/>
  <c r="BR184" i="11"/>
  <c r="FS144" i="11"/>
  <c r="FX282" i="11"/>
  <c r="CH235" i="11"/>
  <c r="BV92" i="11"/>
  <c r="DK66" i="11"/>
  <c r="AE246" i="11"/>
  <c r="AP78" i="11"/>
  <c r="BX285" i="11"/>
  <c r="EO209" i="11"/>
  <c r="DO62" i="11"/>
  <c r="BW262" i="11"/>
  <c r="AM154" i="11"/>
  <c r="BP287" i="11"/>
  <c r="BU4" i="11"/>
  <c r="BV215" i="11"/>
  <c r="AP211" i="11"/>
  <c r="AM271" i="11"/>
  <c r="EP334" i="11"/>
  <c r="CH290" i="11"/>
  <c r="DR205" i="11"/>
  <c r="DP129" i="11"/>
  <c r="CE305" i="11"/>
  <c r="BS115" i="11"/>
  <c r="AE226" i="11"/>
  <c r="DL153" i="11"/>
  <c r="GC318" i="11"/>
  <c r="HN231" i="11"/>
  <c r="DO183" i="11"/>
  <c r="BR132" i="11"/>
  <c r="AE8" i="11"/>
  <c r="BQ224" i="11"/>
  <c r="HN298" i="11"/>
  <c r="BT312" i="11"/>
  <c r="EO78" i="11"/>
  <c r="FU273" i="11"/>
  <c r="DH231" i="11"/>
  <c r="AE164" i="11"/>
  <c r="DL123" i="11"/>
  <c r="DD312" i="11"/>
  <c r="AN276" i="11"/>
  <c r="BO233" i="11"/>
  <c r="BS133" i="11"/>
  <c r="BW153" i="11"/>
  <c r="AP58" i="11"/>
  <c r="BY144" i="11"/>
  <c r="AE10" i="11"/>
  <c r="DL11" i="11"/>
  <c r="EK320" i="11"/>
  <c r="DF86" i="11"/>
  <c r="BD256" i="11"/>
  <c r="AM55" i="11"/>
  <c r="DV329" i="11"/>
  <c r="AG180" i="11"/>
  <c r="BO162" i="11"/>
  <c r="BR246" i="11"/>
  <c r="DL265" i="11"/>
  <c r="BW90" i="11"/>
  <c r="AH274" i="11"/>
  <c r="DF102" i="11"/>
  <c r="BY220" i="11"/>
  <c r="BW229" i="11"/>
  <c r="ER49" i="11"/>
  <c r="BV10" i="11"/>
  <c r="DK223" i="11"/>
  <c r="AN348" i="11"/>
  <c r="BU162" i="11"/>
  <c r="EM344" i="11"/>
  <c r="DC6" i="11"/>
  <c r="DN213" i="11"/>
  <c r="DK246" i="11"/>
  <c r="FS279" i="11"/>
  <c r="BQ239" i="11"/>
  <c r="DE272" i="11"/>
  <c r="FX122" i="11"/>
  <c r="BW342" i="11"/>
  <c r="DS7" i="11"/>
  <c r="EQ191" i="11"/>
  <c r="GL202" i="11"/>
  <c r="FU239" i="11"/>
  <c r="CF154" i="11"/>
  <c r="GB33" i="11"/>
  <c r="DE45" i="11"/>
  <c r="FX56" i="11"/>
  <c r="AP51" i="11"/>
  <c r="BX163" i="11"/>
  <c r="CG182" i="11"/>
  <c r="DU85" i="11"/>
  <c r="FV88" i="11"/>
  <c r="DM92" i="11"/>
  <c r="DP293" i="11"/>
  <c r="FT265" i="11"/>
  <c r="BW103" i="11"/>
  <c r="DG7" i="11"/>
  <c r="FS62" i="11"/>
  <c r="DT167" i="11"/>
  <c r="AI4" i="11"/>
  <c r="ES303" i="11"/>
  <c r="DT232" i="11"/>
  <c r="AK91" i="11"/>
  <c r="DA119" i="11"/>
  <c r="BX172" i="11"/>
  <c r="EL343" i="11"/>
  <c r="BS204" i="11"/>
  <c r="FY123" i="11"/>
  <c r="FZ60" i="11"/>
  <c r="BS206" i="11"/>
  <c r="BY174" i="11"/>
  <c r="DS293" i="11"/>
  <c r="AJ103" i="11"/>
  <c r="AP170" i="11"/>
  <c r="CH84" i="11"/>
  <c r="CH121" i="11"/>
  <c r="BY171" i="11"/>
  <c r="AE324" i="11"/>
  <c r="GP157" i="11"/>
  <c r="BP34" i="11"/>
  <c r="GA40" i="11"/>
  <c r="DM311" i="11"/>
  <c r="AK323" i="11"/>
  <c r="BN134" i="11"/>
  <c r="BW324" i="11"/>
  <c r="CK50" i="11"/>
  <c r="DR168" i="11"/>
  <c r="DQ241" i="11"/>
  <c r="FU39" i="11"/>
  <c r="CI329" i="11"/>
  <c r="BW201" i="11"/>
  <c r="FX137" i="11"/>
  <c r="AI152" i="11"/>
  <c r="DN314" i="11"/>
  <c r="AN79" i="11"/>
  <c r="BS101" i="11"/>
  <c r="DL184" i="11"/>
  <c r="GA170" i="11"/>
  <c r="DD125" i="11"/>
  <c r="BT210" i="11"/>
  <c r="DG71" i="11"/>
  <c r="AP160" i="11"/>
  <c r="HN256" i="11"/>
  <c r="CG218" i="11"/>
  <c r="DS157" i="11"/>
  <c r="BS238" i="11"/>
  <c r="DS75" i="11"/>
  <c r="FV104" i="11"/>
  <c r="GE89" i="11"/>
  <c r="DB153" i="11"/>
  <c r="CY59" i="11"/>
  <c r="DP280" i="11"/>
  <c r="DN192" i="11"/>
  <c r="BO122" i="11"/>
  <c r="CC37" i="11"/>
  <c r="CG254" i="11"/>
  <c r="EM116" i="11"/>
  <c r="AL79" i="11"/>
  <c r="BP326" i="11"/>
  <c r="BY333" i="11"/>
  <c r="BX56" i="11"/>
  <c r="BQ252" i="11"/>
  <c r="AO185" i="11"/>
  <c r="EO287" i="11"/>
  <c r="FW105" i="11"/>
  <c r="DB84" i="11"/>
  <c r="DQ324" i="11"/>
  <c r="BS189" i="11"/>
  <c r="BP28" i="11"/>
  <c r="AH38" i="11"/>
  <c r="AP345" i="11"/>
  <c r="DB219" i="11"/>
  <c r="DT316" i="11"/>
  <c r="AK175" i="11"/>
  <c r="CY264" i="11"/>
  <c r="FU50" i="11"/>
  <c r="AO174" i="11"/>
  <c r="AM105" i="11"/>
  <c r="AF122" i="11"/>
  <c r="FX187" i="11"/>
  <c r="BQ124" i="11"/>
  <c r="DC348" i="11"/>
  <c r="BN110" i="11"/>
  <c r="DG292" i="11"/>
  <c r="AH272" i="11"/>
  <c r="DC45" i="11"/>
  <c r="GC69" i="11"/>
  <c r="BV222" i="11"/>
  <c r="EI345" i="11"/>
  <c r="AH9" i="11"/>
  <c r="DS131" i="11"/>
  <c r="DR175" i="11"/>
  <c r="AL304" i="11"/>
  <c r="DQ133" i="11"/>
  <c r="DI316" i="11"/>
  <c r="DB195" i="11"/>
  <c r="DR52" i="11"/>
  <c r="GK145" i="11"/>
  <c r="AE242" i="11"/>
  <c r="AK132" i="11"/>
  <c r="DC307" i="11"/>
  <c r="AN67" i="11"/>
  <c r="AM111" i="11"/>
  <c r="AM291" i="11"/>
  <c r="AE161" i="11"/>
  <c r="DL38" i="11"/>
  <c r="BV126" i="11"/>
  <c r="DK134" i="11"/>
  <c r="BB290" i="11"/>
  <c r="EJ145" i="11"/>
  <c r="DD118" i="11"/>
  <c r="AE113" i="11"/>
  <c r="BV131" i="11"/>
  <c r="BW318" i="11"/>
  <c r="AH5" i="11"/>
  <c r="DG144" i="11"/>
  <c r="DU135" i="11"/>
  <c r="EN89" i="11"/>
  <c r="BU127" i="11"/>
  <c r="CI159" i="11"/>
  <c r="EI73" i="11"/>
  <c r="DU151" i="11"/>
  <c r="DR39" i="11"/>
  <c r="BW204" i="11"/>
  <c r="AI230" i="11"/>
  <c r="BU235" i="11"/>
  <c r="AI89" i="11"/>
  <c r="FX170" i="11"/>
  <c r="GA265" i="11"/>
  <c r="CZ147" i="11"/>
  <c r="DU156" i="11"/>
  <c r="GA140" i="11"/>
  <c r="GB50" i="11"/>
  <c r="ER81" i="11"/>
  <c r="DE156" i="11"/>
  <c r="ES261" i="11"/>
  <c r="DK28" i="11"/>
  <c r="DL259" i="11"/>
  <c r="DU242" i="11"/>
  <c r="BV145" i="11"/>
  <c r="ES140" i="11"/>
  <c r="AN195" i="11"/>
  <c r="DI69" i="11"/>
  <c r="AO186" i="11"/>
  <c r="GA211" i="11"/>
  <c r="GB206" i="11"/>
  <c r="AH197" i="11"/>
  <c r="DM77" i="11"/>
  <c r="GL169" i="11"/>
  <c r="DF63" i="11"/>
  <c r="BY330" i="11"/>
  <c r="AH158" i="11"/>
  <c r="BB58" i="11"/>
  <c r="BY215" i="11"/>
  <c r="AG145" i="11"/>
  <c r="AK334" i="11"/>
  <c r="BR4" i="11"/>
  <c r="AN256" i="11"/>
  <c r="DN337" i="11"/>
  <c r="BX58" i="11"/>
  <c r="DR98" i="11"/>
  <c r="DT307" i="11"/>
  <c r="AK290" i="11"/>
  <c r="BU105" i="11"/>
  <c r="FV101" i="11"/>
  <c r="DM350" i="11"/>
  <c r="CK292" i="11"/>
  <c r="DO243" i="11"/>
  <c r="FZ164" i="11"/>
  <c r="DH295" i="11"/>
  <c r="CZ211" i="11"/>
  <c r="FX306" i="11"/>
  <c r="GA115" i="11"/>
  <c r="CY160" i="11"/>
  <c r="FF298" i="11"/>
  <c r="HN165" i="11"/>
  <c r="CZ165" i="11"/>
  <c r="DP226" i="11"/>
  <c r="BO37" i="11"/>
  <c r="CY107" i="11"/>
  <c r="BP303" i="11"/>
  <c r="BS188" i="11"/>
  <c r="EM83" i="11"/>
  <c r="BS249" i="11"/>
  <c r="AG124" i="11"/>
  <c r="FF60" i="11"/>
  <c r="GB181" i="11"/>
  <c r="DC254" i="11"/>
  <c r="EQ174" i="11"/>
  <c r="DP166" i="11"/>
  <c r="AP150" i="11"/>
  <c r="AN350" i="11"/>
  <c r="AN334" i="11"/>
  <c r="FX103" i="11"/>
  <c r="FU260" i="11"/>
  <c r="DT69" i="11"/>
  <c r="AN289" i="11"/>
  <c r="FZ193" i="11"/>
  <c r="BW339" i="11"/>
  <c r="DT116" i="11"/>
  <c r="DC234" i="11"/>
  <c r="DB42" i="11"/>
  <c r="DR63" i="11"/>
  <c r="DN214" i="11"/>
  <c r="FS148" i="11"/>
  <c r="DQ117" i="11"/>
  <c r="DM339" i="11"/>
  <c r="CN112" i="11"/>
  <c r="DO150" i="11"/>
  <c r="BW346" i="11"/>
  <c r="FW151" i="11"/>
  <c r="AP330" i="11"/>
  <c r="AO255" i="11"/>
  <c r="AJ164" i="11"/>
  <c r="GC181" i="11"/>
  <c r="DU67" i="11"/>
  <c r="AO51" i="11"/>
  <c r="AJ296" i="11"/>
  <c r="FF291" i="11"/>
  <c r="GL127" i="11"/>
  <c r="BT180" i="11"/>
  <c r="DN66" i="11"/>
  <c r="GL120" i="11"/>
  <c r="AJ241" i="11"/>
  <c r="DO275" i="11"/>
  <c r="DP345" i="11"/>
  <c r="AI217" i="11"/>
  <c r="FU150" i="11"/>
  <c r="BS185" i="11"/>
  <c r="DU64" i="11"/>
  <c r="DH331" i="11"/>
  <c r="DF263" i="11"/>
  <c r="BY186" i="11"/>
  <c r="CK120" i="11"/>
  <c r="DE218" i="11"/>
  <c r="AF47" i="11"/>
  <c r="AJ222" i="11"/>
  <c r="FS10" i="11"/>
  <c r="FT315" i="11"/>
  <c r="DG133" i="11"/>
  <c r="DR326" i="11"/>
  <c r="FT148" i="11"/>
  <c r="DO70" i="11"/>
  <c r="DN47" i="11"/>
  <c r="DI253" i="11"/>
  <c r="BS124" i="11"/>
  <c r="AK286" i="11"/>
  <c r="EN344" i="11"/>
  <c r="EQ88" i="11"/>
  <c r="AK196" i="11"/>
  <c r="FZ328" i="11"/>
  <c r="CC210" i="11"/>
  <c r="BW114" i="11"/>
  <c r="FF258" i="11"/>
  <c r="CI207" i="11"/>
  <c r="GB76" i="11"/>
  <c r="AN142" i="11"/>
  <c r="AE346" i="11"/>
  <c r="DQ296" i="11"/>
  <c r="DQ289" i="11"/>
  <c r="EL157" i="11"/>
  <c r="DO299" i="11"/>
  <c r="DK326" i="11"/>
  <c r="DD106" i="11"/>
  <c r="AF4" i="11"/>
  <c r="DT178" i="11"/>
  <c r="FV155" i="11"/>
  <c r="FX173" i="11"/>
  <c r="FF321" i="11"/>
  <c r="CF309" i="11"/>
  <c r="DP135" i="11"/>
  <c r="BP3" i="11"/>
  <c r="GP85" i="11"/>
  <c r="DT242" i="11"/>
  <c r="FT125" i="11"/>
  <c r="DI131" i="11"/>
  <c r="AL214" i="11"/>
  <c r="AK308" i="11"/>
  <c r="BT265" i="11"/>
  <c r="CB3" i="11"/>
  <c r="BM342" i="11"/>
  <c r="CK167" i="11"/>
  <c r="BX72" i="11"/>
  <c r="AL335" i="11"/>
  <c r="DO270" i="11"/>
  <c r="CG221" i="11"/>
  <c r="GC113" i="11"/>
  <c r="DR208" i="11"/>
  <c r="AN305" i="11"/>
  <c r="DD104" i="11"/>
  <c r="CG306" i="11"/>
  <c r="AP338" i="11"/>
  <c r="GA244" i="11"/>
  <c r="CA334" i="11"/>
  <c r="BP207" i="11"/>
  <c r="DA255" i="11"/>
  <c r="CB140" i="11"/>
  <c r="EO128" i="11"/>
  <c r="FZ207" i="11"/>
  <c r="AF80" i="11"/>
  <c r="FR191" i="11"/>
  <c r="EN156" i="11"/>
  <c r="BF164" i="11"/>
  <c r="DU190" i="11"/>
  <c r="CU125" i="11"/>
  <c r="GH251" i="11"/>
  <c r="AM347" i="11"/>
  <c r="BR72" i="11"/>
  <c r="GG147" i="11"/>
  <c r="ES163" i="11"/>
  <c r="HN317" i="11"/>
  <c r="AH119" i="11"/>
  <c r="EQ287" i="11"/>
  <c r="CJ264" i="11"/>
  <c r="FT135" i="11"/>
  <c r="FR281" i="11"/>
  <c r="DP215" i="11"/>
  <c r="BP252" i="11"/>
  <c r="CS139" i="11"/>
  <c r="GP340" i="11"/>
  <c r="AJ251" i="11"/>
  <c r="CB343" i="11"/>
  <c r="DI265" i="11"/>
  <c r="AF239" i="11"/>
  <c r="DS202" i="11"/>
  <c r="DL280" i="11"/>
  <c r="DI344" i="11"/>
  <c r="FR267" i="11"/>
  <c r="AN143" i="11"/>
  <c r="AM342" i="11"/>
  <c r="ER238" i="11"/>
  <c r="BV217" i="11"/>
  <c r="DD133" i="11"/>
  <c r="EN51" i="11"/>
  <c r="DP93" i="11"/>
  <c r="AI65" i="11"/>
  <c r="FV138" i="11"/>
  <c r="DM197" i="11"/>
  <c r="FT327" i="11"/>
  <c r="CE303" i="11"/>
  <c r="BO166" i="11"/>
  <c r="DL302" i="11"/>
  <c r="CQ91" i="11"/>
  <c r="DH276" i="11"/>
  <c r="DG72" i="11"/>
  <c r="GB189" i="11"/>
  <c r="DR7" i="11"/>
  <c r="EN106" i="11"/>
  <c r="AN7" i="11"/>
  <c r="FY35" i="11"/>
  <c r="CF36" i="11"/>
  <c r="BS343" i="11"/>
  <c r="FR68" i="11"/>
  <c r="CE157" i="11"/>
  <c r="FY265" i="11"/>
  <c r="EL31" i="11"/>
  <c r="EI69" i="11"/>
  <c r="HN115" i="11"/>
  <c r="CC250" i="11"/>
  <c r="HN295" i="11"/>
  <c r="EL329" i="11"/>
  <c r="EM185" i="11"/>
  <c r="BH296" i="11"/>
  <c r="FY328" i="11"/>
  <c r="FT87" i="11"/>
  <c r="DH307" i="11"/>
  <c r="FF234" i="11"/>
  <c r="EQ149" i="11"/>
  <c r="DF235" i="11"/>
  <c r="DG124" i="11"/>
  <c r="DS237" i="11"/>
  <c r="DR33" i="11"/>
  <c r="DC212" i="11"/>
  <c r="FS303" i="11"/>
  <c r="BR337" i="11"/>
  <c r="FY71" i="11"/>
  <c r="BW351" i="11"/>
  <c r="BX332" i="11"/>
  <c r="DM236" i="11"/>
  <c r="DS226" i="11"/>
  <c r="BW147" i="11"/>
  <c r="BS95" i="11"/>
  <c r="BQ100" i="11"/>
  <c r="DQ60" i="11"/>
  <c r="CZ338" i="11"/>
  <c r="CE202" i="11"/>
  <c r="FS340" i="11"/>
  <c r="GM240" i="11"/>
  <c r="AM152" i="11"/>
  <c r="CY148" i="11"/>
  <c r="FT186" i="11"/>
  <c r="BD39" i="11"/>
  <c r="DA202" i="11"/>
  <c r="DN225" i="11"/>
  <c r="FV283" i="11"/>
  <c r="DK103" i="11"/>
  <c r="AO320" i="11"/>
  <c r="BS340" i="11"/>
  <c r="FU136" i="11"/>
  <c r="CF96" i="11"/>
  <c r="FS322" i="11"/>
  <c r="GA73" i="11"/>
  <c r="GI256" i="11"/>
  <c r="EP97" i="11"/>
  <c r="CE211" i="11"/>
  <c r="BS334" i="11"/>
  <c r="CZ323" i="11"/>
  <c r="AF341" i="11"/>
  <c r="DS297" i="11"/>
  <c r="AK121" i="11"/>
  <c r="DD266" i="11"/>
  <c r="AE316" i="11"/>
  <c r="DT171" i="11"/>
  <c r="BN106" i="11"/>
  <c r="AM53" i="11"/>
  <c r="CD117" i="11"/>
  <c r="AO234" i="11"/>
  <c r="AO95" i="11"/>
  <c r="FR7" i="11"/>
  <c r="AH135" i="11"/>
  <c r="EO279" i="11"/>
  <c r="FT311" i="11"/>
  <c r="EP288" i="11"/>
  <c r="CC140" i="11"/>
  <c r="CC285" i="11"/>
  <c r="GH147" i="11"/>
  <c r="DC331" i="11"/>
  <c r="DP106" i="11"/>
  <c r="DE182" i="11"/>
  <c r="GH2" i="11"/>
  <c r="GC48" i="11"/>
  <c r="DP102" i="11"/>
  <c r="DL96" i="11"/>
  <c r="GA341" i="11"/>
  <c r="BX63" i="11"/>
  <c r="ES300" i="11"/>
  <c r="DD126" i="11"/>
  <c r="FU191" i="11"/>
  <c r="GP38" i="11"/>
  <c r="BQ257" i="11"/>
  <c r="DC209" i="11"/>
  <c r="DE277" i="11"/>
  <c r="AK119" i="11"/>
  <c r="FZ90" i="11"/>
  <c r="BV318" i="11"/>
  <c r="AG299" i="11"/>
  <c r="AI173" i="11"/>
  <c r="BP237" i="11"/>
  <c r="CE188" i="11"/>
  <c r="AH80" i="11"/>
  <c r="DM322" i="11"/>
  <c r="FS301" i="11"/>
  <c r="DQ145" i="11"/>
  <c r="BS33" i="11"/>
  <c r="CK35" i="11"/>
  <c r="BS239" i="11"/>
  <c r="DK253" i="11"/>
  <c r="EM148" i="11"/>
  <c r="CG90" i="11"/>
  <c r="DR99" i="11"/>
  <c r="CZ10" i="11"/>
  <c r="CE98" i="11"/>
  <c r="CE83" i="11"/>
  <c r="EI294" i="11"/>
  <c r="FU351" i="11"/>
  <c r="DH6" i="11"/>
  <c r="EK80" i="11"/>
  <c r="BY227" i="11"/>
  <c r="GA317" i="11"/>
  <c r="GA281" i="11"/>
  <c r="CO196" i="11"/>
  <c r="DS97" i="11"/>
  <c r="CC313" i="11"/>
  <c r="DF221" i="11"/>
  <c r="FX89" i="11"/>
  <c r="BQ247" i="11"/>
  <c r="FF340" i="11"/>
  <c r="ER144" i="11"/>
  <c r="BU288" i="11"/>
  <c r="CB246" i="11"/>
  <c r="DP53" i="11"/>
  <c r="BS231" i="11"/>
  <c r="DE27" i="11"/>
  <c r="AF303" i="11"/>
  <c r="AF202" i="11"/>
  <c r="AM206" i="11"/>
  <c r="AO46" i="11"/>
  <c r="DP169" i="11"/>
  <c r="BY163" i="11"/>
  <c r="GA248" i="11"/>
  <c r="AI172" i="11"/>
  <c r="CI43" i="11"/>
  <c r="DC214" i="11"/>
  <c r="DO277" i="11"/>
  <c r="GP217" i="11"/>
  <c r="GC294" i="11"/>
  <c r="DB262" i="11"/>
  <c r="GA277" i="11"/>
  <c r="GL106" i="11"/>
  <c r="BV204" i="11"/>
  <c r="DU125" i="11"/>
  <c r="DB85" i="11"/>
  <c r="EJ95" i="11"/>
  <c r="GA318" i="11"/>
  <c r="CV54" i="11"/>
  <c r="ES192" i="11"/>
  <c r="EJ109" i="11"/>
  <c r="CJ274" i="11"/>
  <c r="AM175" i="11"/>
  <c r="CG175" i="11"/>
  <c r="BO156" i="11"/>
  <c r="CA82" i="11"/>
  <c r="BI93" i="11"/>
  <c r="AN181" i="11"/>
  <c r="BO207" i="11"/>
  <c r="FS33" i="11"/>
  <c r="DF8" i="11"/>
  <c r="BT320" i="11"/>
  <c r="DS341" i="11"/>
  <c r="DH2" i="11"/>
  <c r="AN5" i="11"/>
  <c r="EQ235" i="11"/>
  <c r="CY66" i="11"/>
  <c r="GE252" i="11"/>
  <c r="DD310" i="11"/>
  <c r="EQ294" i="11"/>
  <c r="BU116" i="11"/>
  <c r="DE321" i="11"/>
  <c r="CH212" i="11"/>
  <c r="EJ349" i="11"/>
  <c r="EQ196" i="11"/>
  <c r="FY301" i="11"/>
  <c r="HN232" i="11"/>
  <c r="DB30" i="11"/>
  <c r="CK28" i="11"/>
  <c r="BS245" i="11"/>
  <c r="GC304" i="11"/>
  <c r="FZ279" i="11"/>
  <c r="ES82" i="11"/>
  <c r="DE273" i="11"/>
  <c r="AO173" i="11"/>
  <c r="FS137" i="11"/>
  <c r="BG91" i="11"/>
  <c r="AK81" i="11"/>
  <c r="DA67" i="11"/>
  <c r="DK32" i="11"/>
  <c r="DU324" i="11"/>
  <c r="AN308" i="11"/>
  <c r="BR289" i="11"/>
  <c r="FS37" i="11"/>
  <c r="AI113" i="11"/>
  <c r="DQ66" i="11"/>
  <c r="AH173" i="11"/>
  <c r="BP73" i="11"/>
  <c r="GI52" i="11"/>
  <c r="GA49" i="11"/>
  <c r="AN205" i="11"/>
  <c r="CE173" i="11"/>
  <c r="CH300" i="11"/>
  <c r="DV173" i="11"/>
  <c r="GP209" i="11"/>
  <c r="AN291" i="11"/>
  <c r="GJ34" i="11"/>
  <c r="FY3" i="11"/>
  <c r="AG316" i="11"/>
  <c r="FW245" i="11"/>
  <c r="AO244" i="11"/>
  <c r="DA163" i="11"/>
  <c r="CH5" i="11"/>
  <c r="ER240" i="11"/>
  <c r="FZ229" i="11"/>
  <c r="CJ351" i="11"/>
  <c r="AE141" i="11"/>
  <c r="AF250" i="11"/>
  <c r="DF161" i="11"/>
  <c r="FT301" i="11"/>
  <c r="EI79" i="11"/>
  <c r="BW284" i="11"/>
  <c r="DN259" i="11"/>
  <c r="AG171" i="11"/>
  <c r="AN248" i="11"/>
  <c r="BP278" i="11"/>
  <c r="BO214" i="11"/>
  <c r="FZ205" i="11"/>
  <c r="FV222" i="11"/>
  <c r="DM32" i="11"/>
  <c r="CF73" i="11"/>
  <c r="CD122" i="11"/>
  <c r="CY87" i="11"/>
  <c r="EJ170" i="11"/>
  <c r="DA87" i="11"/>
  <c r="FV100" i="11"/>
  <c r="ER333" i="11"/>
  <c r="DT113" i="11"/>
  <c r="EL74" i="11"/>
  <c r="GP58" i="11"/>
  <c r="DH45" i="11"/>
  <c r="DH92" i="11"/>
  <c r="DU32" i="11"/>
  <c r="CB189" i="11"/>
  <c r="FS158" i="11"/>
  <c r="FY237" i="11"/>
  <c r="DO228" i="11"/>
  <c r="BT232" i="11"/>
  <c r="BV334" i="11"/>
  <c r="AO276" i="11"/>
  <c r="EP59" i="11"/>
  <c r="FS329" i="11"/>
  <c r="EP195" i="11"/>
  <c r="FF330" i="11"/>
  <c r="CY9" i="11"/>
  <c r="AF39" i="11"/>
  <c r="BW70" i="11"/>
  <c r="FW236" i="11"/>
  <c r="GC240" i="11"/>
  <c r="EJ299" i="11"/>
  <c r="FF82" i="11"/>
  <c r="GC336" i="11"/>
  <c r="CZ327" i="11"/>
  <c r="DT261" i="11"/>
  <c r="FW294" i="11"/>
  <c r="DV135" i="11"/>
  <c r="FT96" i="11"/>
  <c r="BW282" i="11"/>
  <c r="CF282" i="11"/>
  <c r="BO36" i="11"/>
  <c r="FS295" i="11"/>
  <c r="DT52" i="11"/>
  <c r="FR242" i="11"/>
  <c r="DU327" i="11"/>
  <c r="AN118" i="11"/>
  <c r="GO205" i="11"/>
  <c r="DE250" i="11"/>
  <c r="FI146" i="11"/>
  <c r="AK261" i="11"/>
  <c r="AJ250" i="11"/>
  <c r="AO81" i="11"/>
  <c r="GB208" i="11"/>
  <c r="CG272" i="11"/>
  <c r="DH198" i="11"/>
  <c r="DU69" i="11"/>
  <c r="AI57" i="11"/>
  <c r="FS282" i="11"/>
  <c r="BY86" i="11"/>
  <c r="AO27" i="11"/>
  <c r="DF105" i="11"/>
  <c r="DF109" i="11"/>
  <c r="CY163" i="11"/>
  <c r="BW236" i="11"/>
  <c r="FF29" i="11"/>
  <c r="DA326" i="11"/>
  <c r="DK177" i="11"/>
  <c r="DI243" i="11"/>
  <c r="CZ256" i="11"/>
  <c r="BT243" i="11"/>
  <c r="DF42" i="11"/>
  <c r="GM251" i="11"/>
  <c r="AG88" i="11"/>
  <c r="FV134" i="11"/>
  <c r="BO308" i="11"/>
  <c r="CE66" i="11"/>
  <c r="DB286" i="11"/>
  <c r="EQ64" i="11"/>
  <c r="CJ227" i="11"/>
  <c r="BS180" i="11"/>
  <c r="EM259" i="11"/>
  <c r="BX295" i="11"/>
  <c r="CK126" i="11"/>
  <c r="CY328" i="11"/>
  <c r="FY253" i="11"/>
  <c r="EO231" i="11"/>
  <c r="EP283" i="11"/>
  <c r="BR126" i="11"/>
  <c r="DG62" i="11"/>
  <c r="CB176" i="11"/>
  <c r="DD323" i="11"/>
  <c r="DQ282" i="11"/>
  <c r="AH102" i="11"/>
  <c r="BV265" i="11"/>
  <c r="DE350" i="11"/>
  <c r="BN298" i="11"/>
  <c r="EI343" i="11"/>
  <c r="DE73" i="11"/>
  <c r="CF129" i="11"/>
  <c r="CA265" i="11"/>
  <c r="FY308" i="11"/>
  <c r="EM81" i="11"/>
  <c r="FX164" i="11"/>
  <c r="AM335" i="11"/>
  <c r="CB277" i="11"/>
  <c r="GO202" i="11"/>
  <c r="CC89" i="11"/>
  <c r="GB103" i="11"/>
  <c r="BY276" i="11"/>
  <c r="HN34" i="11"/>
  <c r="CH124" i="11"/>
  <c r="DI201" i="11"/>
  <c r="BW309" i="11"/>
  <c r="GC99" i="11"/>
  <c r="BB150" i="11"/>
  <c r="CC5" i="11"/>
  <c r="CH226" i="11"/>
  <c r="DQ266" i="11"/>
  <c r="DK252" i="11"/>
  <c r="FZ276" i="11"/>
  <c r="AL28" i="11"/>
  <c r="AF310" i="11"/>
  <c r="BP202" i="11"/>
  <c r="FV190" i="11"/>
  <c r="AM2" i="11"/>
  <c r="CD190" i="11"/>
  <c r="BS219" i="11"/>
  <c r="FU343" i="11"/>
  <c r="GF172" i="11"/>
  <c r="BP222" i="11"/>
  <c r="DT146" i="11"/>
  <c r="AP236" i="11"/>
  <c r="GC108" i="11"/>
  <c r="DB328" i="11"/>
  <c r="AI66" i="11"/>
  <c r="DE44" i="11"/>
  <c r="AO296" i="11"/>
  <c r="ER327" i="11"/>
  <c r="BV151" i="11"/>
  <c r="BR239" i="11"/>
  <c r="FF47" i="11"/>
  <c r="AL295" i="11"/>
  <c r="FF61" i="11"/>
  <c r="DG273" i="11"/>
  <c r="BP221" i="11"/>
  <c r="BS341" i="11"/>
  <c r="GC119" i="11"/>
  <c r="BW210" i="11"/>
  <c r="DO85" i="11"/>
  <c r="BS104" i="11"/>
  <c r="BU282" i="11"/>
  <c r="CI31" i="11"/>
  <c r="DU89" i="11"/>
  <c r="AO311" i="11"/>
  <c r="BT278" i="11"/>
  <c r="DI194" i="11"/>
  <c r="EJ337" i="11"/>
  <c r="BX34" i="11"/>
  <c r="BB47" i="11"/>
  <c r="BV255" i="11"/>
  <c r="BY283" i="11"/>
  <c r="DN235" i="11"/>
  <c r="BR89" i="11"/>
  <c r="GA8" i="11"/>
  <c r="BR11" i="11"/>
  <c r="DQ104" i="11"/>
  <c r="EJ184" i="11"/>
  <c r="DP160" i="11"/>
  <c r="DT236" i="11"/>
  <c r="AL325" i="11"/>
  <c r="BY265" i="11"/>
  <c r="AF300" i="11"/>
  <c r="DP277" i="11"/>
  <c r="FS189" i="11"/>
  <c r="BW54" i="11"/>
  <c r="DA10" i="11"/>
  <c r="DU215" i="11"/>
  <c r="BX224" i="11"/>
  <c r="BU317" i="11"/>
  <c r="CZ110" i="11"/>
  <c r="FZ78" i="11"/>
  <c r="BW175" i="11"/>
  <c r="DO318" i="11"/>
  <c r="FW229" i="11"/>
  <c r="AP110" i="11"/>
  <c r="DK256" i="11"/>
  <c r="FU311" i="11"/>
  <c r="AO130" i="11"/>
  <c r="DQ163" i="11"/>
  <c r="AO134" i="11"/>
  <c r="AM345" i="11"/>
  <c r="AN147" i="11"/>
  <c r="FF238" i="11"/>
  <c r="CI309" i="11"/>
  <c r="AJ347" i="11"/>
  <c r="AN295" i="11"/>
  <c r="DO148" i="11"/>
  <c r="FW119" i="11"/>
  <c r="GC343" i="11"/>
  <c r="AM155" i="11"/>
  <c r="BS344" i="11"/>
  <c r="CY56" i="11"/>
  <c r="AP260" i="11"/>
  <c r="GF220" i="11"/>
  <c r="BO128" i="11"/>
  <c r="CH104" i="11"/>
  <c r="BR50" i="11"/>
  <c r="AJ202" i="11"/>
  <c r="GM91" i="11"/>
  <c r="CY48" i="11"/>
  <c r="DB224" i="11"/>
  <c r="AN212" i="11"/>
  <c r="EI161" i="11"/>
  <c r="CB282" i="11"/>
  <c r="DH217" i="11"/>
  <c r="AF163" i="11"/>
  <c r="GC78" i="11"/>
  <c r="BV74" i="11"/>
  <c r="GP49" i="11"/>
  <c r="DO306" i="11"/>
  <c r="AP204" i="11"/>
  <c r="DL287" i="11"/>
  <c r="FX144" i="11"/>
  <c r="ES232" i="11"/>
  <c r="EP237" i="11"/>
  <c r="CJ163" i="11"/>
  <c r="BT59" i="11"/>
  <c r="EK42" i="11"/>
  <c r="DG200" i="11"/>
  <c r="FY41" i="11"/>
  <c r="GB61" i="11"/>
  <c r="BX85" i="11"/>
  <c r="FF44" i="11"/>
  <c r="DR51" i="11"/>
  <c r="DT270" i="11"/>
  <c r="DT308" i="11"/>
  <c r="CD124" i="11"/>
  <c r="AJ167" i="11"/>
  <c r="DK163" i="11"/>
  <c r="CZ35" i="11"/>
  <c r="FS48" i="11"/>
  <c r="DA264" i="11"/>
  <c r="CB248" i="11"/>
  <c r="DM117" i="11"/>
  <c r="AM287" i="11"/>
  <c r="AP226" i="11"/>
  <c r="DN39" i="11"/>
  <c r="DG78" i="11"/>
  <c r="DN104" i="11"/>
  <c r="AF46" i="11"/>
  <c r="BQ43" i="11"/>
  <c r="AH139" i="11"/>
  <c r="DM181" i="11"/>
  <c r="AM239" i="11"/>
  <c r="BR240" i="11"/>
  <c r="CZ259" i="11"/>
  <c r="BY195" i="11"/>
  <c r="DT179" i="11"/>
  <c r="DS314" i="11"/>
  <c r="FF337" i="11"/>
  <c r="FY86" i="11"/>
  <c r="DF335" i="11"/>
  <c r="DL254" i="11"/>
  <c r="DI99" i="11"/>
  <c r="BV40" i="11"/>
  <c r="BT235" i="11"/>
  <c r="GB281" i="11"/>
  <c r="DK201" i="11"/>
  <c r="DM126" i="11"/>
  <c r="BO350" i="11"/>
  <c r="GA226" i="11"/>
  <c r="AL308" i="11"/>
  <c r="DF177" i="11"/>
  <c r="FT258" i="11"/>
  <c r="BQ112" i="11"/>
  <c r="AH64" i="11"/>
  <c r="AM284" i="11"/>
  <c r="CD200" i="11"/>
  <c r="DM145" i="11"/>
  <c r="BV136" i="11"/>
  <c r="BV342" i="11"/>
  <c r="AI254" i="11"/>
  <c r="DT348" i="11"/>
  <c r="BT335" i="11"/>
  <c r="FF266" i="11"/>
  <c r="GA4" i="11"/>
  <c r="FW149" i="11"/>
  <c r="GO232" i="11"/>
  <c r="AJ191" i="11"/>
  <c r="AH164" i="11"/>
  <c r="HN68" i="11"/>
  <c r="AM92" i="11"/>
  <c r="BQ249" i="11"/>
  <c r="DR186" i="11"/>
  <c r="EJ305" i="11"/>
  <c r="EQ159" i="11"/>
  <c r="BT74" i="11"/>
  <c r="HN305" i="11"/>
  <c r="AO109" i="11"/>
  <c r="GM75" i="11"/>
  <c r="BX142" i="11"/>
  <c r="DP114" i="11"/>
  <c r="FY336" i="11"/>
  <c r="BT178" i="11"/>
  <c r="AG80" i="11"/>
  <c r="BQ225" i="11"/>
  <c r="BS113" i="11"/>
  <c r="CZ155" i="11"/>
  <c r="DC137" i="11"/>
  <c r="BO273" i="11"/>
  <c r="DQ85" i="11"/>
  <c r="DF226" i="11"/>
  <c r="DE74" i="11"/>
  <c r="CZ298" i="11"/>
  <c r="DN335" i="11"/>
  <c r="FF262" i="11"/>
  <c r="FY177" i="11"/>
  <c r="BO343" i="11"/>
  <c r="DM9" i="11"/>
  <c r="CI78" i="11"/>
  <c r="DO300" i="11"/>
  <c r="DD210" i="11"/>
  <c r="DS60" i="11"/>
  <c r="BV336" i="11"/>
  <c r="DG238" i="11"/>
  <c r="EL132" i="11"/>
  <c r="GC191" i="11"/>
  <c r="AN6" i="11"/>
  <c r="DB142" i="11"/>
  <c r="AM231" i="11"/>
  <c r="FT51" i="11"/>
  <c r="FS220" i="11"/>
  <c r="BX121" i="11"/>
  <c r="AG119" i="11"/>
  <c r="DF245" i="11"/>
  <c r="DK216" i="11"/>
  <c r="AM119" i="11"/>
  <c r="AP48" i="11"/>
  <c r="CZ61" i="11"/>
  <c r="AN223" i="11"/>
  <c r="AJ127" i="11"/>
  <c r="AM246" i="11"/>
  <c r="FW173" i="11"/>
  <c r="BU49" i="11"/>
  <c r="FF311" i="11"/>
  <c r="GI156" i="11"/>
  <c r="DD291" i="11"/>
  <c r="DI76" i="11"/>
  <c r="CY31" i="11"/>
  <c r="DG271" i="11"/>
  <c r="FY290" i="11"/>
  <c r="AE333" i="11"/>
  <c r="DD59" i="11"/>
  <c r="DL237" i="11"/>
  <c r="BW139" i="11"/>
  <c r="GC261" i="11"/>
  <c r="FU70" i="11"/>
  <c r="DE100" i="11"/>
  <c r="AK177" i="11"/>
  <c r="AJ33" i="11"/>
  <c r="FW94" i="11"/>
  <c r="BP242" i="11"/>
  <c r="DI133" i="11"/>
  <c r="CI150" i="11"/>
  <c r="GP61" i="11"/>
  <c r="BW249" i="11"/>
  <c r="DU31" i="11"/>
  <c r="BO239" i="11"/>
  <c r="BO84" i="11"/>
  <c r="FT50" i="11"/>
  <c r="GA331" i="11"/>
  <c r="EK280" i="11"/>
  <c r="DN90" i="11"/>
  <c r="FW89" i="11"/>
  <c r="AI33" i="11"/>
  <c r="BB219" i="11"/>
  <c r="EJ216" i="11"/>
  <c r="BV86" i="11"/>
  <c r="DT115" i="11"/>
  <c r="DR86" i="11"/>
  <c r="HN163" i="11"/>
  <c r="BS214" i="11"/>
  <c r="AF292" i="11"/>
  <c r="FR11" i="11"/>
  <c r="ES323" i="11"/>
  <c r="BW106" i="11"/>
  <c r="DU206" i="11"/>
  <c r="DD66" i="11"/>
  <c r="DT198" i="11"/>
  <c r="FF123" i="11"/>
  <c r="AE51" i="11"/>
  <c r="DE93" i="11"/>
  <c r="AE126" i="11"/>
  <c r="GP37" i="11"/>
  <c r="CJ91" i="11"/>
  <c r="BW278" i="11"/>
  <c r="FY197" i="11"/>
  <c r="DO286" i="11"/>
  <c r="GC296" i="11"/>
  <c r="DQ303" i="11"/>
  <c r="DQ209" i="11"/>
  <c r="DT211" i="11"/>
  <c r="AO184" i="11"/>
  <c r="CA54" i="11"/>
  <c r="ES270" i="11"/>
  <c r="BP60" i="11"/>
  <c r="AN293" i="11"/>
  <c r="BV98" i="11"/>
  <c r="DT277" i="11"/>
  <c r="FF135" i="11"/>
  <c r="DI239" i="11"/>
  <c r="BS296" i="11"/>
  <c r="DR85" i="11"/>
  <c r="BS94" i="11"/>
  <c r="DR161" i="11"/>
  <c r="AO213" i="11"/>
  <c r="DQ311" i="11"/>
  <c r="AO245" i="11"/>
  <c r="AG164" i="11"/>
  <c r="BV11" i="11"/>
  <c r="DL349" i="11"/>
  <c r="AP179" i="11"/>
  <c r="GC46" i="11"/>
  <c r="CH166" i="11"/>
  <c r="BT139" i="11"/>
  <c r="AN330" i="11"/>
  <c r="AP135" i="11"/>
  <c r="BX330" i="11"/>
  <c r="CF257" i="11"/>
  <c r="BP110" i="11"/>
  <c r="AL154" i="11"/>
  <c r="AH257" i="11"/>
  <c r="CY269" i="11"/>
  <c r="FF293" i="11"/>
  <c r="CJ249" i="11"/>
  <c r="GA69" i="11"/>
  <c r="BQ91" i="11"/>
  <c r="CY266" i="11"/>
  <c r="FZ186" i="11"/>
  <c r="DR79" i="11"/>
  <c r="DN147" i="11"/>
  <c r="DK238" i="11"/>
  <c r="FF143" i="11"/>
  <c r="CG298" i="11"/>
  <c r="AG105" i="11"/>
  <c r="DM40" i="11"/>
  <c r="BP267" i="11"/>
  <c r="DL117" i="11"/>
  <c r="BV225" i="11"/>
  <c r="BP280" i="11"/>
  <c r="AF102" i="11"/>
  <c r="AK102" i="11"/>
  <c r="BU273" i="11"/>
  <c r="DC259" i="11"/>
  <c r="DP176" i="11"/>
  <c r="DE103" i="11"/>
  <c r="BO109" i="11"/>
  <c r="DO237" i="11"/>
  <c r="DC136" i="11"/>
  <c r="BU280" i="11"/>
  <c r="BV262" i="11"/>
  <c r="HN274" i="11"/>
  <c r="DQ162" i="11"/>
  <c r="AL68" i="11"/>
  <c r="DN37" i="11"/>
  <c r="CG101" i="11"/>
  <c r="FW332" i="11"/>
  <c r="AL45" i="11"/>
  <c r="BV81" i="11"/>
  <c r="BT181" i="11"/>
  <c r="AH87" i="11"/>
  <c r="BT36" i="11"/>
  <c r="DU275" i="11"/>
  <c r="BW301" i="11"/>
  <c r="AJ326" i="11"/>
  <c r="AK330" i="11"/>
  <c r="DA344" i="11"/>
  <c r="AN73" i="11"/>
  <c r="DA242" i="11"/>
  <c r="EM76" i="11"/>
  <c r="DQ140" i="11"/>
  <c r="DC223" i="11"/>
  <c r="DC277" i="11"/>
  <c r="DP343" i="11"/>
  <c r="ES216" i="11"/>
  <c r="BR214" i="11"/>
  <c r="GI40" i="11"/>
  <c r="FT66" i="11"/>
  <c r="DL295" i="11"/>
  <c r="CZ293" i="11"/>
  <c r="DE288" i="11"/>
  <c r="BV37" i="11"/>
  <c r="DU152" i="11"/>
  <c r="BS233" i="11"/>
  <c r="BY247" i="11"/>
  <c r="CZ320" i="11"/>
  <c r="BX120" i="11"/>
  <c r="AO91" i="11"/>
  <c r="BO124" i="11"/>
  <c r="DP239" i="11"/>
  <c r="DM95" i="11"/>
  <c r="AL181" i="11"/>
  <c r="GB245" i="11"/>
  <c r="DS302" i="11"/>
  <c r="BO309" i="11"/>
  <c r="AG100" i="11"/>
  <c r="DO158" i="11"/>
  <c r="DR149" i="11"/>
  <c r="DG203" i="11"/>
  <c r="BQ76" i="11"/>
  <c r="BB55" i="11"/>
  <c r="BU298" i="11"/>
  <c r="DN46" i="11"/>
  <c r="DM125" i="11"/>
  <c r="AH305" i="11"/>
  <c r="AF162" i="11"/>
  <c r="BX304" i="11"/>
  <c r="EO350" i="11"/>
  <c r="BV163" i="11"/>
  <c r="AM252" i="11"/>
  <c r="AJ225" i="11"/>
  <c r="AJ171" i="11"/>
  <c r="FS122" i="11"/>
  <c r="CJ49" i="11"/>
  <c r="BQ241" i="11"/>
  <c r="AO62" i="11"/>
  <c r="FU117" i="11"/>
  <c r="DE94" i="11"/>
  <c r="FT271" i="11"/>
  <c r="DI84" i="11"/>
  <c r="CY130" i="11"/>
  <c r="AP198" i="11"/>
  <c r="CY61" i="11"/>
  <c r="BT201" i="11"/>
  <c r="BQ279" i="11"/>
  <c r="CF240" i="11"/>
  <c r="AP124" i="11"/>
  <c r="FW280" i="11"/>
  <c r="CD346" i="11"/>
  <c r="BP144" i="11"/>
  <c r="DA11" i="11"/>
  <c r="BU72" i="11"/>
  <c r="BY187" i="11"/>
  <c r="BP209" i="11"/>
  <c r="AF299" i="11"/>
  <c r="FZ315" i="11"/>
  <c r="EO261" i="11"/>
  <c r="BW94" i="11"/>
  <c r="AL293" i="11"/>
  <c r="BT67" i="11"/>
  <c r="AP142" i="11"/>
  <c r="DN119" i="11"/>
  <c r="AK165" i="11"/>
  <c r="BP119" i="11"/>
  <c r="AK209" i="11"/>
  <c r="BN294" i="11"/>
  <c r="DU217" i="11"/>
  <c r="DL315" i="11"/>
  <c r="DP325" i="11"/>
  <c r="BY317" i="11"/>
  <c r="DK158" i="11"/>
  <c r="AH42" i="11"/>
  <c r="DN83" i="11"/>
  <c r="DL342" i="11"/>
  <c r="AF296" i="11"/>
  <c r="GB122" i="11"/>
  <c r="AI144" i="11"/>
  <c r="BS3" i="11"/>
  <c r="AJ249" i="11"/>
  <c r="HN185" i="11"/>
  <c r="AF106" i="11"/>
  <c r="CA293" i="11"/>
  <c r="DH269" i="11"/>
  <c r="FS179" i="11"/>
  <c r="FX239" i="11"/>
  <c r="CH218" i="11"/>
  <c r="FV60" i="11"/>
  <c r="EN274" i="11"/>
  <c r="DA237" i="11"/>
  <c r="FR255" i="11"/>
  <c r="BW224" i="11"/>
  <c r="BX220" i="11"/>
  <c r="DK40" i="11"/>
  <c r="DF205" i="11"/>
  <c r="AP248" i="11"/>
  <c r="DD191" i="11"/>
  <c r="DA112" i="11"/>
  <c r="CD165" i="11"/>
  <c r="AP271" i="11"/>
  <c r="FU299" i="11"/>
  <c r="BR341" i="11"/>
  <c r="FM96" i="11"/>
  <c r="AH107" i="11"/>
  <c r="CI119" i="11"/>
  <c r="DO210" i="11"/>
  <c r="BR227" i="11"/>
  <c r="AK309" i="11"/>
  <c r="DN75" i="11"/>
  <c r="BP111" i="11"/>
  <c r="CY127" i="11"/>
  <c r="BX247" i="11"/>
  <c r="AG192" i="11"/>
  <c r="FU284" i="11"/>
  <c r="DR323" i="11"/>
  <c r="DU212" i="11"/>
  <c r="DT49" i="11"/>
  <c r="AO40" i="11"/>
  <c r="AK231" i="11"/>
  <c r="DL33" i="11"/>
  <c r="AN245" i="11"/>
  <c r="DE258" i="11"/>
  <c r="DE167" i="11"/>
  <c r="BG254" i="11"/>
  <c r="DS127" i="11"/>
  <c r="FV44" i="11"/>
  <c r="DM99" i="11"/>
  <c r="DK196" i="11"/>
  <c r="CY212" i="11"/>
  <c r="AN214" i="11"/>
  <c r="BT258" i="11"/>
  <c r="BQ153" i="11"/>
  <c r="EM326" i="11"/>
  <c r="AO326" i="11"/>
  <c r="AJ111" i="11"/>
  <c r="AL167" i="11"/>
  <c r="BQ218" i="11"/>
  <c r="BR228" i="11"/>
  <c r="BU6" i="11"/>
  <c r="DF123" i="11"/>
  <c r="FX262" i="11"/>
  <c r="BP258" i="11"/>
  <c r="FF281" i="11"/>
  <c r="DQ155" i="11"/>
  <c r="AI327" i="11"/>
  <c r="AI77" i="11"/>
  <c r="DI114" i="11"/>
  <c r="AG207" i="11"/>
  <c r="BS200" i="11"/>
  <c r="DM54" i="11"/>
  <c r="DF223" i="11"/>
  <c r="BW177" i="11"/>
  <c r="FW290" i="11"/>
  <c r="DI154" i="11"/>
  <c r="CA316" i="11"/>
  <c r="BP189" i="11"/>
  <c r="BX244" i="11"/>
  <c r="CY47" i="11"/>
  <c r="AP200" i="11"/>
  <c r="AO29" i="11"/>
  <c r="BX183" i="11"/>
  <c r="FF207" i="11"/>
  <c r="CE273" i="11"/>
  <c r="CC78" i="11"/>
  <c r="CY207" i="11"/>
  <c r="EQ177" i="11"/>
  <c r="DQ81" i="11"/>
  <c r="FF254" i="11"/>
  <c r="FX81" i="11"/>
  <c r="DP257" i="11"/>
  <c r="DS82" i="11"/>
  <c r="BR257" i="11"/>
  <c r="FU170" i="11"/>
  <c r="CK86" i="11"/>
  <c r="AK291" i="11"/>
  <c r="AL67" i="11"/>
  <c r="BX343" i="11"/>
  <c r="AP94" i="11"/>
  <c r="BT315" i="11"/>
  <c r="AF289" i="11"/>
  <c r="GF256" i="11"/>
  <c r="BN202" i="11"/>
  <c r="BV188" i="11"/>
  <c r="DU108" i="11"/>
  <c r="BP186" i="11"/>
  <c r="FS250" i="11"/>
  <c r="EJ249" i="11"/>
  <c r="BQ128" i="11"/>
  <c r="FT205" i="11"/>
  <c r="BR120" i="11"/>
  <c r="AE170" i="11"/>
  <c r="AL300" i="11"/>
  <c r="AN116" i="11"/>
  <c r="DB350" i="11"/>
  <c r="DA311" i="11"/>
  <c r="AL91" i="11"/>
  <c r="DO205" i="11"/>
  <c r="CB31" i="11"/>
  <c r="BX74" i="11"/>
  <c r="DQ174" i="11"/>
  <c r="FV174" i="11"/>
  <c r="BX263" i="11"/>
  <c r="DU233" i="11"/>
  <c r="DP200" i="11"/>
  <c r="AP315" i="11"/>
  <c r="AP65" i="11"/>
  <c r="AH161" i="11"/>
  <c r="HN133" i="11"/>
  <c r="FU167" i="11"/>
  <c r="DS11" i="11"/>
  <c r="AK340" i="11"/>
  <c r="AF272" i="11"/>
  <c r="GC333" i="11"/>
  <c r="AG56" i="11"/>
  <c r="FY325" i="11"/>
  <c r="GH173" i="11"/>
  <c r="BU58" i="11"/>
  <c r="FU280" i="11"/>
  <c r="DE212" i="11"/>
  <c r="GC163" i="11"/>
  <c r="AN251" i="11"/>
  <c r="DE37" i="11"/>
  <c r="AO83" i="11"/>
  <c r="AJ34" i="11"/>
  <c r="CJ89" i="11"/>
  <c r="GA208" i="11"/>
  <c r="DO309" i="11"/>
  <c r="DU229" i="11"/>
  <c r="GP129" i="11"/>
  <c r="AE76" i="11"/>
  <c r="BR100" i="11"/>
  <c r="BW288" i="11"/>
  <c r="GP77" i="11"/>
  <c r="GB119" i="11"/>
  <c r="FU188" i="11"/>
  <c r="DL275" i="11"/>
  <c r="ER137" i="11"/>
  <c r="DQ78" i="11"/>
  <c r="DK35" i="11"/>
  <c r="CR66" i="11"/>
  <c r="AE11" i="11"/>
  <c r="HN146" i="11"/>
  <c r="AO300" i="11"/>
  <c r="BR264" i="11"/>
  <c r="DD209" i="11"/>
  <c r="DH216" i="11"/>
  <c r="DB57" i="11"/>
  <c r="GM103" i="11"/>
  <c r="DC339" i="11"/>
  <c r="CY237" i="11"/>
  <c r="GP208" i="11"/>
  <c r="DE136" i="11"/>
  <c r="FV98" i="11"/>
  <c r="DP219" i="11"/>
  <c r="AI257" i="11"/>
  <c r="DD45" i="11"/>
  <c r="FR276" i="11"/>
  <c r="FZ5" i="11"/>
  <c r="FS275" i="11"/>
  <c r="HN330" i="11"/>
  <c r="CB143" i="11"/>
  <c r="DP204" i="11"/>
  <c r="FZ163" i="11"/>
  <c r="FX116" i="11"/>
  <c r="EN65" i="11"/>
  <c r="BX293" i="11"/>
  <c r="CE117" i="11"/>
  <c r="DQ260" i="11"/>
  <c r="FY235" i="11"/>
  <c r="CD247" i="11"/>
  <c r="DB177" i="11"/>
  <c r="FV140" i="11"/>
  <c r="BP151" i="11"/>
  <c r="FU215" i="11"/>
  <c r="DB188" i="11"/>
  <c r="FO135" i="11"/>
  <c r="GP164" i="11"/>
  <c r="BW328" i="11"/>
  <c r="ES209" i="11"/>
  <c r="BJ77" i="11"/>
  <c r="FZ201" i="11"/>
  <c r="DK118" i="11"/>
  <c r="BU323" i="11"/>
  <c r="DE259" i="11"/>
  <c r="AM106" i="11"/>
  <c r="BY349" i="11"/>
  <c r="DF144" i="11"/>
  <c r="CI85" i="11"/>
  <c r="FV46" i="11"/>
  <c r="GB228" i="11"/>
  <c r="DL288" i="11"/>
  <c r="AF347" i="11"/>
  <c r="DK345" i="11"/>
  <c r="DB253" i="11"/>
  <c r="AM141" i="11"/>
  <c r="GA250" i="11"/>
  <c r="AK174" i="11"/>
  <c r="GJ160" i="11"/>
  <c r="DB135" i="11"/>
  <c r="DO8" i="11"/>
  <c r="EJ334" i="11"/>
  <c r="DO124" i="11"/>
  <c r="EM124" i="11"/>
  <c r="EN140" i="11"/>
  <c r="DH63" i="11"/>
  <c r="DH8" i="11"/>
  <c r="GK86" i="11"/>
  <c r="DC74" i="11"/>
  <c r="EM160" i="11"/>
  <c r="DS221" i="11"/>
  <c r="CR203" i="11"/>
  <c r="DO231" i="11"/>
  <c r="CZ195" i="11"/>
  <c r="FZ103" i="11"/>
  <c r="DP66" i="11"/>
  <c r="FS89" i="11"/>
  <c r="AP7" i="11"/>
  <c r="DB210" i="11"/>
  <c r="CG99" i="11"/>
  <c r="DU61" i="11"/>
  <c r="FZ231" i="11"/>
  <c r="DL65" i="11"/>
  <c r="AO253" i="11"/>
  <c r="DR242" i="11"/>
  <c r="DE32" i="11"/>
  <c r="BN98" i="11"/>
  <c r="DU274" i="11"/>
  <c r="EQ323" i="11"/>
  <c r="BU178" i="11"/>
  <c r="AI166" i="11"/>
  <c r="BX114" i="11"/>
  <c r="AP240" i="11"/>
  <c r="EK314" i="11"/>
  <c r="DB201" i="11"/>
  <c r="BS228" i="11"/>
  <c r="DM82" i="11"/>
  <c r="DN139" i="11"/>
  <c r="AE299" i="11"/>
  <c r="GN63" i="11"/>
  <c r="CK206" i="11"/>
  <c r="FZ172" i="11"/>
  <c r="DE154" i="11"/>
  <c r="CE201" i="11"/>
  <c r="GN98" i="11"/>
  <c r="DR54" i="11"/>
  <c r="FW224" i="11"/>
  <c r="EO298" i="11"/>
  <c r="BX246" i="11"/>
  <c r="BN187" i="11"/>
  <c r="AL242" i="11"/>
  <c r="DU225" i="11"/>
  <c r="GK41" i="11"/>
  <c r="FT33" i="11"/>
  <c r="DF200" i="11"/>
  <c r="BF48" i="11"/>
  <c r="DO71" i="11"/>
  <c r="AM253" i="11"/>
  <c r="DH141" i="11"/>
  <c r="FF265" i="11"/>
  <c r="DR230" i="11"/>
  <c r="BN254" i="11"/>
  <c r="BO204" i="11"/>
  <c r="AE196" i="11"/>
  <c r="FV170" i="11"/>
  <c r="EM261" i="11"/>
  <c r="DD162" i="11"/>
  <c r="BV96" i="11"/>
  <c r="AF297" i="11"/>
  <c r="GC227" i="11"/>
  <c r="BP145" i="11"/>
  <c r="CD136" i="11"/>
  <c r="CJ342" i="11"/>
  <c r="DE110" i="11"/>
  <c r="DD177" i="11"/>
  <c r="CC174" i="11"/>
  <c r="FS52" i="11"/>
  <c r="BF179" i="11"/>
  <c r="FW289" i="11"/>
  <c r="DD117" i="11"/>
  <c r="EK211" i="11"/>
  <c r="DD38" i="11"/>
  <c r="EO96" i="11"/>
  <c r="CK132" i="11"/>
  <c r="GA43" i="11"/>
  <c r="BP293" i="11"/>
  <c r="DF61" i="11"/>
  <c r="DO340" i="11"/>
  <c r="DG198" i="11"/>
  <c r="BJ40" i="11"/>
  <c r="DQ166" i="11"/>
  <c r="AO227" i="11"/>
  <c r="CY199" i="11"/>
  <c r="BK58" i="11"/>
  <c r="FT84" i="11"/>
  <c r="GC53" i="11"/>
  <c r="DK77" i="11"/>
  <c r="BT80" i="11"/>
  <c r="FX303" i="11"/>
  <c r="DS37" i="11"/>
  <c r="AG50" i="11"/>
  <c r="BO190" i="11"/>
  <c r="FV169" i="11"/>
  <c r="AH57" i="11"/>
  <c r="BQ132" i="11"/>
  <c r="DL84" i="11"/>
  <c r="AN238" i="11"/>
  <c r="DF151" i="11"/>
  <c r="GF34" i="11"/>
  <c r="GJ50" i="11"/>
  <c r="EN165" i="11"/>
  <c r="DA99" i="11"/>
  <c r="AM36" i="11"/>
  <c r="AP84" i="11"/>
  <c r="FV39" i="11"/>
  <c r="BP211" i="11"/>
  <c r="CZ294" i="11"/>
  <c r="DR126" i="11"/>
  <c r="DO3" i="11"/>
  <c r="DA329" i="11"/>
  <c r="BP204" i="11"/>
  <c r="DR295" i="11"/>
  <c r="DC28" i="11"/>
  <c r="GP80" i="11"/>
  <c r="BV28" i="11"/>
  <c r="CG294" i="11"/>
  <c r="AI194" i="11"/>
  <c r="BU310" i="11"/>
  <c r="DT339" i="11"/>
  <c r="AG343" i="11"/>
  <c r="HN58" i="11"/>
  <c r="GB66" i="11"/>
  <c r="DK218" i="11"/>
  <c r="DA240" i="11"/>
  <c r="DA276" i="11"/>
  <c r="GA285" i="11"/>
  <c r="AF244" i="11"/>
  <c r="GC268" i="11"/>
  <c r="CZ180" i="11"/>
  <c r="EP331" i="11"/>
  <c r="BS303" i="11"/>
  <c r="CG98" i="11"/>
  <c r="CD262" i="11"/>
  <c r="FY50" i="11"/>
  <c r="DP187" i="11"/>
  <c r="BB238" i="11"/>
  <c r="DG281" i="11"/>
  <c r="BC124" i="11"/>
  <c r="GG57" i="11"/>
  <c r="DS105" i="11"/>
  <c r="AM57" i="11"/>
  <c r="GL197" i="11"/>
  <c r="DO346" i="11"/>
  <c r="DA115" i="11"/>
  <c r="AM323" i="11"/>
  <c r="FT270" i="11"/>
  <c r="FX115" i="11"/>
  <c r="GO9" i="11"/>
  <c r="BQ289" i="11"/>
  <c r="DF259" i="11"/>
  <c r="EO236" i="11"/>
  <c r="FX61" i="11"/>
  <c r="BT111" i="11"/>
  <c r="EK274" i="11"/>
  <c r="DS168" i="11"/>
  <c r="FY11" i="11"/>
  <c r="DU3" i="11"/>
  <c r="CZ238" i="11"/>
  <c r="CZ252" i="11"/>
  <c r="DD280" i="11"/>
  <c r="FT104" i="11"/>
  <c r="AE79" i="11"/>
  <c r="CK108" i="11"/>
  <c r="GA139" i="11"/>
  <c r="AM310" i="11"/>
  <c r="BB136" i="11"/>
  <c r="FX167" i="11"/>
  <c r="EN123" i="11"/>
  <c r="EL261" i="11"/>
  <c r="AO263" i="11"/>
  <c r="FZ161" i="11"/>
  <c r="CD87" i="11"/>
  <c r="CF304" i="11"/>
  <c r="FU125" i="11"/>
  <c r="CW28" i="11"/>
  <c r="GO49" i="11"/>
  <c r="GF121" i="11"/>
  <c r="CG108" i="11"/>
  <c r="AH49" i="11"/>
  <c r="CY263" i="11"/>
  <c r="CI28" i="11"/>
  <c r="BS257" i="11"/>
  <c r="AF128" i="11"/>
  <c r="EM43" i="11"/>
  <c r="CE251" i="11"/>
  <c r="CY311" i="11"/>
  <c r="DB317" i="11"/>
  <c r="CD271" i="11"/>
  <c r="AK172" i="11"/>
  <c r="BV305" i="11"/>
  <c r="DL316" i="11"/>
  <c r="AG78" i="11"/>
  <c r="DF287" i="11"/>
  <c r="DR122" i="11"/>
  <c r="BW280" i="11"/>
  <c r="BT33" i="11"/>
  <c r="AF224" i="11"/>
  <c r="FY170" i="11"/>
  <c r="FS230" i="11"/>
  <c r="GO142" i="11"/>
  <c r="DS263" i="11"/>
  <c r="BS325" i="11"/>
  <c r="DF7" i="11"/>
  <c r="CY346" i="11"/>
  <c r="FT110" i="11"/>
  <c r="CY337" i="11"/>
  <c r="FZ149" i="11"/>
  <c r="CC147" i="11"/>
  <c r="ES58" i="11"/>
  <c r="BY203" i="11"/>
  <c r="BD63" i="11"/>
  <c r="BV180" i="11"/>
  <c r="CD77" i="11"/>
  <c r="AM11" i="11"/>
  <c r="CZ209" i="11"/>
  <c r="AN193" i="11"/>
  <c r="CZ109" i="11"/>
  <c r="FW216" i="11"/>
  <c r="BO60" i="11"/>
  <c r="BP127" i="11"/>
  <c r="AP303" i="11"/>
  <c r="BU213" i="11"/>
  <c r="BO349" i="11"/>
  <c r="CY252" i="11"/>
  <c r="DB37" i="11"/>
  <c r="EI242" i="11"/>
  <c r="AE57" i="11"/>
  <c r="DE86" i="11"/>
  <c r="DH99" i="11"/>
  <c r="GH130" i="11"/>
  <c r="GH248" i="11"/>
  <c r="AE315" i="11"/>
  <c r="DU28" i="11"/>
  <c r="FM196" i="11"/>
  <c r="AE271" i="11"/>
  <c r="BX337" i="11"/>
  <c r="CE159" i="11"/>
  <c r="FW202" i="11"/>
  <c r="DF283" i="11"/>
  <c r="AJ221" i="11"/>
  <c r="CC109" i="11"/>
  <c r="AF198" i="11"/>
  <c r="FY254" i="11"/>
  <c r="DS120" i="11"/>
  <c r="DB138" i="11"/>
  <c r="GB223" i="11"/>
  <c r="BW266" i="11"/>
  <c r="DG261" i="11"/>
  <c r="AP81" i="11"/>
  <c r="AN144" i="11"/>
  <c r="DF346" i="11"/>
  <c r="DF90" i="11"/>
  <c r="AI204" i="11"/>
  <c r="DO107" i="11"/>
  <c r="AH103" i="11"/>
  <c r="CK210" i="11"/>
  <c r="BU39" i="11"/>
  <c r="BU142" i="11"/>
  <c r="BO157" i="11"/>
  <c r="GK158" i="11"/>
  <c r="AI310" i="11"/>
  <c r="DF350" i="11"/>
  <c r="CD96" i="11"/>
  <c r="DS184" i="11"/>
  <c r="CC253" i="11"/>
  <c r="GF211" i="11"/>
  <c r="AO202" i="11"/>
  <c r="CY248" i="11"/>
  <c r="GC164" i="11"/>
  <c r="BU332" i="11"/>
  <c r="GB168" i="11"/>
  <c r="FV334" i="11"/>
  <c r="GJ114" i="11"/>
  <c r="DM305" i="11"/>
  <c r="DC100" i="11"/>
  <c r="AK129" i="11"/>
  <c r="CD41" i="11"/>
  <c r="CF265" i="11"/>
  <c r="GC313" i="11"/>
  <c r="FY146" i="11"/>
  <c r="DE102" i="11"/>
  <c r="DQ233" i="11"/>
  <c r="DM48" i="11"/>
  <c r="AK55" i="11"/>
  <c r="EQ295" i="11"/>
  <c r="DR107" i="11"/>
  <c r="DG183" i="11"/>
  <c r="CZ85" i="11"/>
  <c r="AO57" i="11"/>
  <c r="AJ159" i="11"/>
  <c r="BV259" i="11"/>
  <c r="AH99" i="11"/>
  <c r="CZ160" i="11"/>
  <c r="GP316" i="11"/>
  <c r="EL218" i="11"/>
  <c r="FZ287" i="11"/>
  <c r="DE280" i="11"/>
  <c r="DU231" i="11"/>
  <c r="BT177" i="11"/>
  <c r="CM40" i="11"/>
  <c r="GJ214" i="11"/>
  <c r="DG217" i="11"/>
  <c r="FT91" i="11"/>
  <c r="DF344" i="11"/>
  <c r="AF131" i="11"/>
  <c r="AH189" i="11"/>
  <c r="CZ226" i="11"/>
  <c r="GP337" i="11"/>
  <c r="EK182" i="11"/>
  <c r="GK162" i="11"/>
  <c r="EK332" i="11"/>
  <c r="AM169" i="11"/>
  <c r="AN203" i="11"/>
  <c r="DF267" i="11"/>
  <c r="CY177" i="11"/>
  <c r="AF51" i="11"/>
  <c r="DT334" i="11"/>
  <c r="EI168" i="11"/>
  <c r="DR173" i="11"/>
  <c r="FV326" i="11"/>
  <c r="AM237" i="11"/>
  <c r="CJ51" i="11"/>
  <c r="BU36" i="11"/>
  <c r="CY6" i="11"/>
  <c r="EN192" i="11"/>
  <c r="AP335" i="11"/>
  <c r="HN3" i="11"/>
  <c r="DC201" i="11"/>
  <c r="CC221" i="11"/>
  <c r="DN164" i="11"/>
  <c r="DQ198" i="11"/>
  <c r="GN181" i="11"/>
  <c r="AF240" i="11"/>
  <c r="GH64" i="11"/>
  <c r="FT189" i="11"/>
  <c r="CY189" i="11"/>
  <c r="HN241" i="11"/>
  <c r="EO145" i="11"/>
  <c r="AN240" i="11"/>
  <c r="DB257" i="11"/>
  <c r="GB177" i="11"/>
  <c r="EJ108" i="11"/>
  <c r="AG222" i="11"/>
  <c r="DD102" i="11"/>
  <c r="AE155" i="11"/>
  <c r="AH163" i="11"/>
  <c r="AN241" i="11"/>
  <c r="BY83" i="11"/>
  <c r="AO122" i="11"/>
  <c r="BV177" i="11"/>
  <c r="GA298" i="11"/>
  <c r="AP96" i="11"/>
  <c r="DM256" i="11"/>
  <c r="CH269" i="11"/>
  <c r="DQ154" i="11"/>
  <c r="BN99" i="11"/>
  <c r="BV276" i="11"/>
  <c r="CC296" i="11"/>
  <c r="DM219" i="11"/>
  <c r="DS266" i="11"/>
  <c r="DP308" i="11"/>
  <c r="DM47" i="11"/>
  <c r="GC168" i="11"/>
  <c r="AL222" i="11"/>
  <c r="BN266" i="11"/>
  <c r="FV274" i="11"/>
  <c r="DN198" i="11"/>
  <c r="BQ121" i="11"/>
  <c r="BW173" i="11"/>
  <c r="FU216" i="11"/>
  <c r="FV146" i="11"/>
  <c r="CG9" i="11"/>
  <c r="AE108" i="11"/>
  <c r="AO345" i="11"/>
  <c r="EP277" i="11"/>
  <c r="FU180" i="11"/>
  <c r="DM337" i="11"/>
  <c r="FX257" i="11"/>
  <c r="FS71" i="11"/>
  <c r="AL160" i="11"/>
  <c r="FV259" i="11"/>
  <c r="DT92" i="11"/>
  <c r="BT49" i="11"/>
  <c r="AP278" i="11"/>
  <c r="DP157" i="11"/>
  <c r="AE156" i="11"/>
  <c r="AP297" i="11"/>
  <c r="AP196" i="11"/>
  <c r="BQ155" i="11"/>
  <c r="BW51" i="11"/>
  <c r="BS315" i="11"/>
  <c r="BS277" i="11"/>
  <c r="HN301" i="11"/>
  <c r="BQ192" i="11"/>
  <c r="AK152" i="11"/>
  <c r="BU342" i="11"/>
  <c r="DC230" i="11"/>
  <c r="DO27" i="11"/>
  <c r="GP329" i="11"/>
  <c r="AI224" i="11"/>
  <c r="BX235" i="11"/>
  <c r="CJ154" i="11"/>
  <c r="BB152" i="11"/>
  <c r="BW142" i="11"/>
  <c r="FS203" i="11"/>
  <c r="EP286" i="11"/>
  <c r="AH152" i="11"/>
  <c r="BQ114" i="11"/>
  <c r="DF59" i="11"/>
  <c r="DM242" i="11"/>
  <c r="FT61" i="11"/>
  <c r="BV31" i="11"/>
  <c r="HN139" i="11"/>
  <c r="CH146" i="11"/>
  <c r="CD339" i="11"/>
  <c r="DK81" i="11"/>
  <c r="EQ111" i="11"/>
  <c r="DK64" i="11"/>
  <c r="BR30" i="11"/>
  <c r="AH118" i="11"/>
  <c r="CC141" i="11"/>
  <c r="BS217" i="11"/>
  <c r="BY34" i="11"/>
  <c r="DN44" i="11"/>
  <c r="DL86" i="11"/>
  <c r="DL256" i="11"/>
  <c r="AJ273" i="11"/>
  <c r="AK257" i="11"/>
  <c r="BS30" i="11"/>
  <c r="GA30" i="11"/>
  <c r="CG54" i="11"/>
  <c r="FX186" i="11"/>
  <c r="DG194" i="11"/>
  <c r="AN54" i="11"/>
  <c r="DK285" i="11"/>
  <c r="FY154" i="11"/>
  <c r="AK208" i="11"/>
  <c r="AG244" i="11"/>
  <c r="AJ125" i="11"/>
  <c r="AO342" i="11"/>
  <c r="DQ101" i="11"/>
  <c r="FF6" i="11"/>
  <c r="GB308" i="11"/>
  <c r="GC172" i="11"/>
  <c r="AI280" i="11"/>
  <c r="AK156" i="11"/>
  <c r="BV43" i="11"/>
  <c r="FX336" i="11"/>
  <c r="DB311" i="11"/>
  <c r="FF102" i="11"/>
  <c r="GB243" i="11"/>
  <c r="CH183" i="11"/>
  <c r="BV324" i="11"/>
  <c r="FT337" i="11"/>
  <c r="AK7" i="11"/>
  <c r="AG313" i="11"/>
  <c r="AO307" i="11"/>
  <c r="AK339" i="11"/>
  <c r="DM266" i="11"/>
  <c r="AE283" i="11"/>
  <c r="DF225" i="11"/>
  <c r="DU224" i="11"/>
  <c r="DL307" i="11"/>
  <c r="AG312" i="11"/>
  <c r="DO336" i="11"/>
  <c r="DE322" i="11"/>
  <c r="DT329" i="11"/>
  <c r="GP113" i="11"/>
  <c r="DB258" i="11"/>
  <c r="AG115" i="11"/>
  <c r="DP177" i="11"/>
  <c r="GA90" i="11"/>
  <c r="BY285" i="11"/>
  <c r="AJ280" i="11"/>
  <c r="FT77" i="11"/>
  <c r="AK51" i="11"/>
  <c r="BO144" i="11"/>
  <c r="AO203" i="11"/>
  <c r="FF161" i="11"/>
  <c r="FU93" i="11"/>
  <c r="DS70" i="11"/>
  <c r="CZ332" i="11"/>
  <c r="AJ335" i="11"/>
  <c r="DR217" i="11"/>
  <c r="AJ76" i="11"/>
  <c r="GA310" i="11"/>
  <c r="DS54" i="11"/>
  <c r="DN11" i="11"/>
  <c r="BY133" i="11"/>
  <c r="FW130" i="11"/>
  <c r="CZ7" i="11"/>
  <c r="AO310" i="11"/>
  <c r="DC215" i="11"/>
  <c r="BS215" i="11"/>
  <c r="BV166" i="11"/>
  <c r="BO326" i="11"/>
  <c r="HN314" i="11"/>
  <c r="FU264" i="11"/>
  <c r="BY202" i="11"/>
  <c r="FW233" i="11"/>
  <c r="DC193" i="11"/>
  <c r="CF59" i="11"/>
  <c r="GC49" i="11"/>
  <c r="AG187" i="11"/>
  <c r="AN268" i="11"/>
  <c r="FT293" i="11"/>
  <c r="BW223" i="11"/>
  <c r="BB143" i="11"/>
  <c r="BP194" i="11"/>
  <c r="DU2" i="11"/>
  <c r="GA93" i="11"/>
  <c r="FU87" i="11"/>
  <c r="AL313" i="11"/>
  <c r="EN121" i="11"/>
  <c r="AO199" i="11"/>
  <c r="BU77" i="11"/>
  <c r="DA225" i="11"/>
  <c r="HN184" i="11"/>
  <c r="BR130" i="11"/>
  <c r="BY262" i="11"/>
  <c r="CH108" i="11"/>
  <c r="GB294" i="11"/>
  <c r="DA73" i="11"/>
  <c r="AK311" i="11"/>
  <c r="BB243" i="11"/>
  <c r="DH329" i="11"/>
  <c r="AG36" i="11"/>
  <c r="FF343" i="11"/>
  <c r="FF163" i="11"/>
  <c r="FZ37" i="11"/>
  <c r="BS77" i="11"/>
  <c r="BO221" i="11"/>
  <c r="DK264" i="11"/>
  <c r="FY268" i="11"/>
  <c r="AI90" i="11"/>
  <c r="AJ329" i="11"/>
  <c r="AE152" i="11"/>
  <c r="EJ49" i="11"/>
  <c r="BW273" i="11"/>
  <c r="FS107" i="11"/>
  <c r="DN171" i="11"/>
  <c r="DR109" i="11"/>
  <c r="AK306" i="11"/>
  <c r="DR256" i="11"/>
  <c r="CK142" i="11"/>
  <c r="GA47" i="11"/>
  <c r="FZ300" i="11"/>
  <c r="AE341" i="11"/>
  <c r="DO248" i="11"/>
  <c r="BQ116" i="11"/>
  <c r="BU295" i="11"/>
  <c r="EI142" i="11"/>
  <c r="BQ63" i="11"/>
  <c r="DO53" i="11"/>
  <c r="DH123" i="11"/>
  <c r="DA28" i="11"/>
  <c r="FS35" i="11"/>
  <c r="AE159" i="11"/>
  <c r="CI107" i="11"/>
  <c r="FX124" i="11"/>
  <c r="BO242" i="11"/>
  <c r="AI330" i="11"/>
  <c r="BU40" i="11"/>
  <c r="BU31" i="11"/>
  <c r="BU303" i="11"/>
  <c r="GA180" i="11"/>
  <c r="DN161" i="11"/>
  <c r="DL89" i="11"/>
  <c r="BP196" i="11"/>
  <c r="AL58" i="11"/>
  <c r="DO329" i="11"/>
  <c r="FU100" i="11"/>
  <c r="BX152" i="11"/>
  <c r="DL219" i="11"/>
  <c r="AH211" i="11"/>
  <c r="EO259" i="11"/>
  <c r="FW279" i="11"/>
  <c r="AP258" i="11"/>
  <c r="BP327" i="11"/>
  <c r="GC150" i="11"/>
  <c r="CC130" i="11"/>
  <c r="DC170" i="11"/>
  <c r="FU96" i="11"/>
  <c r="AE343" i="11"/>
  <c r="GC76" i="11"/>
  <c r="AP27" i="11"/>
  <c r="AP346" i="11"/>
  <c r="DA262" i="11"/>
  <c r="AO322" i="11"/>
  <c r="DN71" i="11"/>
  <c r="CD35" i="11"/>
  <c r="BO235" i="11"/>
  <c r="DT247" i="11"/>
  <c r="DP142" i="11"/>
  <c r="DU339" i="11"/>
  <c r="BO269" i="11"/>
  <c r="AI35" i="11"/>
  <c r="BT8" i="11"/>
  <c r="AK201" i="11"/>
  <c r="DA30" i="11"/>
  <c r="AL125" i="11"/>
  <c r="BP9" i="11"/>
  <c r="DD47" i="11"/>
  <c r="DD63" i="11"/>
  <c r="DT291" i="11"/>
  <c r="BV263" i="11"/>
  <c r="AK226" i="11"/>
  <c r="DL204" i="11"/>
  <c r="AM88" i="11"/>
  <c r="AE202" i="11"/>
  <c r="BU205" i="11"/>
  <c r="AM278" i="11"/>
  <c r="DN94" i="11"/>
  <c r="GB133" i="11"/>
  <c r="GB231" i="11"/>
  <c r="BR155" i="11"/>
  <c r="AP306" i="11"/>
  <c r="BQ84" i="11"/>
  <c r="AJ67" i="11"/>
  <c r="AH70" i="11"/>
  <c r="DT349" i="11"/>
  <c r="BW113" i="11"/>
  <c r="DU153" i="11"/>
  <c r="FF36" i="11"/>
  <c r="GB75" i="11"/>
  <c r="GA28" i="11"/>
  <c r="BV337" i="11"/>
  <c r="GL77" i="11"/>
  <c r="FR331" i="11"/>
  <c r="FT151" i="11"/>
  <c r="BY277" i="11"/>
  <c r="DP217" i="11"/>
  <c r="GA96" i="11"/>
  <c r="DU326" i="11"/>
  <c r="DN297" i="11"/>
  <c r="BP162" i="11"/>
  <c r="BO46" i="11"/>
  <c r="DE330" i="11"/>
  <c r="DB270" i="11"/>
  <c r="AJ72" i="11"/>
  <c r="DS274" i="11"/>
  <c r="BQ311" i="11"/>
  <c r="DN85" i="11"/>
  <c r="BR133" i="11"/>
  <c r="DS69" i="11"/>
  <c r="FW172" i="11"/>
  <c r="AG27" i="11"/>
  <c r="EJ342" i="11"/>
  <c r="BU203" i="11"/>
  <c r="BX66" i="11"/>
  <c r="CH45" i="11"/>
  <c r="DD216" i="11"/>
  <c r="AE35" i="11"/>
  <c r="BX107" i="11"/>
  <c r="AJ184" i="11"/>
  <c r="BT174" i="11"/>
  <c r="BX83" i="11"/>
  <c r="FF336" i="11"/>
  <c r="AN28" i="11"/>
  <c r="AP263" i="11"/>
  <c r="DR102" i="11"/>
  <c r="AF290" i="11"/>
  <c r="BP109" i="11"/>
  <c r="AM223" i="11"/>
  <c r="BX148" i="11"/>
  <c r="BS205" i="11"/>
  <c r="DO233" i="11"/>
  <c r="CB327" i="11"/>
  <c r="DS80" i="11"/>
  <c r="AM5" i="11"/>
  <c r="DO332" i="11"/>
  <c r="BQ44" i="11"/>
  <c r="BU268" i="11"/>
  <c r="DM140" i="11"/>
  <c r="DI137" i="11"/>
  <c r="BS229" i="11"/>
  <c r="AM68" i="11"/>
  <c r="AL210" i="11"/>
  <c r="HN99" i="11"/>
  <c r="FU232" i="11"/>
  <c r="BE158" i="11"/>
  <c r="ER288" i="11"/>
  <c r="CC323" i="11"/>
  <c r="DM201" i="11"/>
  <c r="FV130" i="11"/>
  <c r="BE166" i="11"/>
  <c r="AI273" i="11"/>
  <c r="FZ127" i="11"/>
  <c r="AG168" i="11"/>
  <c r="DH203" i="11"/>
  <c r="DU202" i="11"/>
  <c r="BX6" i="11"/>
  <c r="BP107" i="11"/>
  <c r="BR210" i="11"/>
  <c r="FU111" i="11"/>
  <c r="DU198" i="11"/>
  <c r="DL147" i="11"/>
  <c r="AM346" i="11"/>
  <c r="BY63" i="11"/>
  <c r="DT161" i="11"/>
  <c r="CY179" i="11"/>
  <c r="BT269" i="11"/>
  <c r="GP33" i="11"/>
  <c r="CA153" i="11"/>
  <c r="BW27" i="11"/>
  <c r="AK116" i="11"/>
  <c r="DF107" i="11"/>
  <c r="FU31" i="11"/>
  <c r="BV70" i="11"/>
  <c r="FV196" i="11"/>
  <c r="GO11" i="11"/>
  <c r="DD108" i="11"/>
  <c r="DO290" i="11"/>
  <c r="FF332" i="11"/>
  <c r="DN295" i="11"/>
  <c r="DG248" i="11"/>
  <c r="FV307" i="11"/>
  <c r="DM233" i="11"/>
  <c r="DS329" i="11"/>
  <c r="BW253" i="11"/>
  <c r="AK66" i="11"/>
  <c r="CF351" i="11"/>
  <c r="EK264" i="11"/>
  <c r="FS28" i="11"/>
  <c r="AF179" i="11"/>
  <c r="AH193" i="11"/>
  <c r="HN201" i="11"/>
  <c r="AO306" i="11"/>
  <c r="DO46" i="11"/>
  <c r="FZ175" i="11"/>
  <c r="BV62" i="11"/>
  <c r="DH75" i="11"/>
  <c r="CC76" i="11"/>
  <c r="BQ184" i="11"/>
  <c r="GB256" i="11"/>
  <c r="AO180" i="11"/>
  <c r="DP109" i="11"/>
  <c r="BR119" i="11"/>
  <c r="BW198" i="11"/>
  <c r="CK153" i="11"/>
  <c r="AE349" i="11"/>
  <c r="DS89" i="11"/>
  <c r="AO316" i="11"/>
  <c r="DF250" i="11"/>
  <c r="DS240" i="11"/>
  <c r="BY209" i="11"/>
  <c r="DB312" i="11"/>
  <c r="DT274" i="11"/>
  <c r="BX70" i="11"/>
  <c r="DE325" i="11"/>
  <c r="BT217" i="11"/>
  <c r="DM103" i="11"/>
  <c r="DS174" i="11"/>
  <c r="GA266" i="11"/>
  <c r="BW251" i="11"/>
  <c r="DM143" i="11"/>
  <c r="BS126" i="11"/>
  <c r="AK54" i="11"/>
  <c r="BP57" i="11"/>
  <c r="DB299" i="11"/>
  <c r="AI109" i="11"/>
  <c r="ES160" i="11"/>
  <c r="BO41" i="11"/>
  <c r="CI83" i="11"/>
  <c r="BO317" i="11"/>
  <c r="DK336" i="11"/>
  <c r="DN50" i="11"/>
  <c r="DS90" i="11"/>
  <c r="AP281" i="11"/>
  <c r="GC143" i="11"/>
  <c r="FW274" i="11"/>
  <c r="FS115" i="11"/>
  <c r="DN209" i="11"/>
  <c r="BY281" i="11"/>
  <c r="DH257" i="11"/>
  <c r="BQ223" i="11"/>
  <c r="AJ173" i="11"/>
  <c r="FZ246" i="11"/>
  <c r="AE38" i="11"/>
  <c r="AN89" i="11"/>
  <c r="CJ317" i="11"/>
  <c r="BX199" i="11"/>
  <c r="CK166" i="11"/>
  <c r="AK216" i="11"/>
  <c r="AJ274" i="11"/>
  <c r="AE150" i="11"/>
  <c r="AF259" i="11"/>
  <c r="BS83" i="11"/>
  <c r="CK238" i="11"/>
  <c r="AJ73" i="11"/>
  <c r="FV348" i="11"/>
  <c r="CZ324" i="11"/>
  <c r="DR5" i="11"/>
  <c r="FX268" i="11"/>
  <c r="BT224" i="11"/>
  <c r="BV282" i="11"/>
  <c r="BT225" i="11"/>
  <c r="AF237" i="11"/>
  <c r="DR285" i="11"/>
  <c r="FS76" i="11"/>
  <c r="DN304" i="11"/>
  <c r="AG223" i="11"/>
  <c r="EQ69" i="11"/>
  <c r="AE290" i="11"/>
  <c r="FW104" i="11"/>
  <c r="FX32" i="11"/>
  <c r="DU223" i="11"/>
  <c r="AE44" i="11"/>
  <c r="DU132" i="11"/>
  <c r="BO119" i="11"/>
  <c r="AF8" i="11"/>
  <c r="AN68" i="11"/>
  <c r="FU168" i="11"/>
  <c r="BT276" i="11"/>
  <c r="EL73" i="11"/>
  <c r="GB7" i="11"/>
  <c r="BW350" i="11"/>
  <c r="AJ78" i="11"/>
  <c r="GN179" i="11"/>
  <c r="AJ304" i="11"/>
  <c r="BY302" i="11"/>
  <c r="EI34" i="11"/>
  <c r="EL70" i="11"/>
  <c r="AL221" i="11"/>
  <c r="FX256" i="11"/>
  <c r="BW37" i="11"/>
  <c r="DI214" i="11"/>
  <c r="CE324" i="11"/>
  <c r="BT156" i="11"/>
  <c r="DQ132" i="11"/>
  <c r="FZ316" i="11"/>
  <c r="EJ180" i="11"/>
  <c r="HN178" i="11"/>
  <c r="AI132" i="11"/>
  <c r="DR100" i="11"/>
  <c r="DQ92" i="11"/>
  <c r="BR197" i="11"/>
  <c r="BW202" i="11"/>
  <c r="HN64" i="11"/>
  <c r="FT284" i="11"/>
  <c r="AN199" i="11"/>
  <c r="FS74" i="11"/>
  <c r="FV198" i="11"/>
  <c r="BY106" i="11"/>
  <c r="AI181" i="11"/>
  <c r="BO101" i="11"/>
  <c r="FF160" i="11"/>
  <c r="DM52" i="11"/>
  <c r="ER73" i="11"/>
  <c r="AF251" i="11"/>
  <c r="DP319" i="11"/>
  <c r="DF242" i="11"/>
  <c r="BR158" i="11"/>
  <c r="BR332" i="11"/>
  <c r="AL66" i="11"/>
  <c r="AH205" i="11"/>
  <c r="AJ324" i="11"/>
  <c r="FS267" i="11"/>
  <c r="GA164" i="11"/>
  <c r="DC153" i="11"/>
  <c r="GB272" i="11"/>
  <c r="DU10" i="11"/>
  <c r="AG328" i="11"/>
  <c r="GB306" i="11"/>
  <c r="FF179" i="11"/>
  <c r="DG43" i="11"/>
  <c r="FX135" i="11"/>
  <c r="CZ9" i="11"/>
  <c r="BQ62" i="11"/>
  <c r="CE8" i="11"/>
  <c r="AM160" i="11"/>
  <c r="CG351" i="11"/>
  <c r="DQ321" i="11"/>
  <c r="CI203" i="11"/>
  <c r="BX140" i="11"/>
  <c r="FX216" i="11"/>
  <c r="AO137" i="11"/>
  <c r="DU73" i="11"/>
  <c r="DF77" i="11"/>
  <c r="DN30" i="11"/>
  <c r="FU109" i="11"/>
  <c r="DH324" i="11"/>
  <c r="BV117" i="11"/>
  <c r="AO348" i="11"/>
  <c r="DB212" i="11"/>
  <c r="GL105" i="11"/>
  <c r="CH148" i="11"/>
  <c r="AI92" i="11"/>
  <c r="CE77" i="11"/>
  <c r="BP129" i="11"/>
  <c r="AL85" i="11"/>
  <c r="AG331" i="11"/>
  <c r="GB167" i="11"/>
  <c r="BQ164" i="11"/>
  <c r="AN275" i="11"/>
  <c r="BP323" i="11"/>
  <c r="DR91" i="11"/>
  <c r="DS328" i="11"/>
  <c r="AH47" i="11"/>
  <c r="AH207" i="11"/>
  <c r="AG132" i="11"/>
  <c r="DM53" i="11"/>
  <c r="CK101" i="11"/>
  <c r="BY251" i="11"/>
  <c r="BS2" i="11"/>
  <c r="AO66" i="11"/>
  <c r="FZ102" i="11"/>
  <c r="AL350" i="11"/>
  <c r="BR46" i="11"/>
  <c r="AH299" i="11"/>
  <c r="DE60" i="11"/>
  <c r="DN79" i="11"/>
  <c r="BT253" i="11"/>
  <c r="DL292" i="11"/>
  <c r="DQ93" i="11"/>
  <c r="EL201" i="11"/>
  <c r="DN344" i="11"/>
  <c r="BW245" i="11"/>
  <c r="FF249" i="11"/>
  <c r="AO235" i="11"/>
  <c r="FF62" i="11"/>
  <c r="BQ55" i="11"/>
  <c r="DR146" i="11"/>
  <c r="EP104" i="11"/>
  <c r="AE201" i="11"/>
  <c r="DA318" i="11"/>
  <c r="FF306" i="11"/>
  <c r="DU235" i="11"/>
  <c r="AF55" i="11"/>
  <c r="AO177" i="11"/>
  <c r="FS205" i="11"/>
  <c r="FW131" i="11"/>
  <c r="AH109" i="11"/>
  <c r="DU314" i="11"/>
  <c r="BX119" i="11"/>
  <c r="GC286" i="11"/>
  <c r="DO55" i="11"/>
  <c r="EM136" i="11"/>
  <c r="BS300" i="11"/>
  <c r="BS253" i="11"/>
  <c r="DI310" i="11"/>
  <c r="DB110" i="11"/>
  <c r="FY191" i="11"/>
  <c r="CK134" i="11"/>
  <c r="AL270" i="11"/>
  <c r="DE5" i="11"/>
  <c r="DP32" i="11"/>
  <c r="DP255" i="11"/>
  <c r="BX255" i="11"/>
  <c r="GB62" i="11"/>
  <c r="AH89" i="11"/>
  <c r="DM154" i="11"/>
  <c r="CI3" i="11"/>
  <c r="AM268" i="11"/>
  <c r="DQ114" i="11"/>
  <c r="AG257" i="11"/>
  <c r="BW69" i="11"/>
  <c r="DE319" i="11"/>
  <c r="ES81" i="11"/>
  <c r="FW219" i="11"/>
  <c r="CE150" i="11"/>
  <c r="DE145" i="11"/>
  <c r="EQ252" i="11"/>
  <c r="CI70" i="11"/>
  <c r="DD76" i="11"/>
  <c r="BK180" i="11"/>
  <c r="FZ194" i="11"/>
  <c r="FV177" i="11"/>
  <c r="EJ38" i="11"/>
  <c r="DM151" i="11"/>
  <c r="DP330" i="11"/>
  <c r="GA74" i="11"/>
  <c r="CI170" i="11"/>
  <c r="AI303" i="11"/>
  <c r="AL194" i="11"/>
  <c r="AM33" i="11"/>
  <c r="CK261" i="11"/>
  <c r="GE118" i="11"/>
  <c r="DL162" i="11"/>
  <c r="BO90" i="11"/>
  <c r="CF298" i="11"/>
  <c r="CO127" i="11"/>
  <c r="BG250" i="11"/>
  <c r="CD239" i="11"/>
  <c r="CU90" i="11"/>
  <c r="DS252" i="11"/>
  <c r="FT294" i="11"/>
  <c r="EN4" i="11"/>
  <c r="FZ113" i="11"/>
  <c r="CY52" i="11"/>
  <c r="EP36" i="11"/>
  <c r="FX57" i="11"/>
  <c r="FW225" i="11"/>
  <c r="BB70" i="11"/>
  <c r="FT111" i="11"/>
  <c r="BP294" i="11"/>
  <c r="CA188" i="11"/>
  <c r="GP305" i="11"/>
  <c r="AF265" i="11"/>
  <c r="EK205" i="11"/>
  <c r="AG235" i="11"/>
  <c r="CE339" i="11"/>
  <c r="CH164" i="11"/>
  <c r="BH133" i="11"/>
  <c r="AK48" i="11"/>
  <c r="AF248" i="11"/>
  <c r="DL34" i="11"/>
  <c r="DH43" i="11"/>
  <c r="ES168" i="11"/>
  <c r="HN42" i="11"/>
  <c r="CY58" i="11"/>
  <c r="AK161" i="11"/>
  <c r="GG208" i="11"/>
  <c r="CI313" i="11"/>
  <c r="FX4" i="11"/>
  <c r="EN32" i="11"/>
  <c r="CK65" i="11"/>
  <c r="DU94" i="11"/>
  <c r="FT179" i="11"/>
  <c r="AM218" i="11"/>
  <c r="DM2" i="11"/>
  <c r="CB153" i="11"/>
  <c r="GB60" i="11"/>
  <c r="DC131" i="11"/>
  <c r="EO225" i="11"/>
  <c r="EQ209" i="11"/>
  <c r="BV189" i="11"/>
  <c r="GI34" i="11"/>
  <c r="DH274" i="11"/>
  <c r="DL50" i="11"/>
  <c r="GL149" i="11"/>
  <c r="GB283" i="11"/>
  <c r="CI66" i="11"/>
  <c r="DD345" i="11"/>
  <c r="FS105" i="11"/>
  <c r="AN337" i="11"/>
  <c r="GE351" i="11"/>
  <c r="BV91" i="11"/>
  <c r="AF145" i="11"/>
  <c r="EM322" i="11"/>
  <c r="BW73" i="11"/>
  <c r="DQ251" i="11"/>
  <c r="BS270" i="11"/>
  <c r="CD286" i="11"/>
  <c r="FT64" i="11"/>
  <c r="FV269" i="11"/>
  <c r="BY321" i="11"/>
  <c r="CZ325" i="11"/>
  <c r="DU226" i="11"/>
  <c r="CY46" i="11"/>
  <c r="DO308" i="11"/>
  <c r="FY315" i="11"/>
  <c r="CI272" i="11"/>
  <c r="DS121" i="11"/>
  <c r="FU234" i="11"/>
  <c r="GB318" i="11"/>
  <c r="DI97" i="11"/>
  <c r="FY144" i="11"/>
  <c r="CZ190" i="11"/>
  <c r="GE248" i="11"/>
  <c r="FU159" i="11"/>
  <c r="BW327" i="11"/>
  <c r="EK315" i="11"/>
  <c r="CF179" i="11"/>
  <c r="EK138" i="11"/>
  <c r="DC2" i="11"/>
  <c r="EM312" i="11"/>
  <c r="EQ226" i="11"/>
  <c r="DF142" i="11"/>
  <c r="BQ111" i="11"/>
  <c r="AM32" i="11"/>
  <c r="GB58" i="11"/>
  <c r="AO144" i="11"/>
  <c r="BQ231" i="11"/>
  <c r="FZ277" i="11"/>
  <c r="BV66" i="11"/>
  <c r="AL60" i="11"/>
  <c r="BV155" i="11"/>
  <c r="DU246" i="11"/>
  <c r="CY139" i="11"/>
  <c r="AO4" i="11"/>
  <c r="AP283" i="11"/>
  <c r="GH243" i="11"/>
  <c r="FU101" i="11"/>
  <c r="DA268" i="11"/>
  <c r="AF245" i="11"/>
  <c r="CB11" i="11"/>
  <c r="GC267" i="11"/>
  <c r="DB242" i="11"/>
  <c r="CY319" i="11"/>
  <c r="CZ241" i="11"/>
  <c r="FY107" i="11"/>
  <c r="EI282" i="11"/>
  <c r="FU44" i="11"/>
  <c r="GO53" i="11"/>
  <c r="BB123" i="11"/>
  <c r="GH125" i="11"/>
  <c r="FV252" i="11"/>
  <c r="GE136" i="11"/>
  <c r="CA329" i="11"/>
  <c r="GA147" i="11"/>
  <c r="ER165" i="11"/>
  <c r="DT154" i="11"/>
  <c r="GL31" i="11"/>
  <c r="DA149" i="11"/>
  <c r="BS286" i="11"/>
  <c r="BW76" i="11"/>
  <c r="DP132" i="11"/>
  <c r="BS243" i="11"/>
  <c r="BT136" i="11"/>
  <c r="DP85" i="11"/>
  <c r="DD60" i="11"/>
  <c r="DL232" i="11"/>
  <c r="DE329" i="11"/>
  <c r="DA171" i="11"/>
  <c r="DE88" i="11"/>
  <c r="FF245" i="11"/>
  <c r="DC183" i="11"/>
  <c r="AN106" i="11"/>
  <c r="DT269" i="11"/>
  <c r="CJ106" i="11"/>
  <c r="GB233" i="11"/>
  <c r="DI280" i="11"/>
  <c r="CD226" i="11"/>
  <c r="DU309" i="11"/>
  <c r="CG247" i="11"/>
  <c r="DG345" i="11"/>
  <c r="FY162" i="11"/>
  <c r="BH229" i="11"/>
  <c r="FZ248" i="11"/>
  <c r="FT218" i="11"/>
  <c r="DH116" i="11"/>
  <c r="BS321" i="11"/>
  <c r="FW138" i="11"/>
  <c r="FW112" i="11"/>
  <c r="FU297" i="11"/>
  <c r="FY133" i="11"/>
  <c r="FU118" i="11"/>
  <c r="DI124" i="11"/>
  <c r="CI297" i="11"/>
  <c r="BT336" i="11"/>
  <c r="FY207" i="11"/>
  <c r="AO243" i="11"/>
  <c r="AK65" i="11"/>
  <c r="AE272" i="11"/>
  <c r="DH37" i="11"/>
  <c r="DR117" i="11"/>
  <c r="BS155" i="11"/>
  <c r="AG98" i="11"/>
  <c r="FV324" i="11"/>
  <c r="BS317" i="11"/>
  <c r="AO50" i="11"/>
  <c r="AH157" i="11"/>
  <c r="BW35" i="11"/>
  <c r="FT146" i="11"/>
  <c r="BO116" i="11"/>
  <c r="CD40" i="11"/>
  <c r="HN151" i="11"/>
  <c r="CZ262" i="11"/>
  <c r="AM89" i="11"/>
  <c r="BE263" i="11"/>
  <c r="ES212" i="11"/>
  <c r="DB86" i="11"/>
  <c r="GN175" i="11"/>
  <c r="DE158" i="11"/>
  <c r="GM62" i="11"/>
  <c r="GK43" i="11"/>
  <c r="AI262" i="11"/>
  <c r="CF61" i="11"/>
  <c r="GB248" i="11"/>
  <c r="GE185" i="11"/>
  <c r="DQ35" i="11"/>
  <c r="GJ78" i="11"/>
  <c r="BQ277" i="11"/>
  <c r="BW209" i="11"/>
  <c r="BW259" i="11"/>
  <c r="CF49" i="11"/>
  <c r="AN281" i="11"/>
  <c r="CJ259" i="11"/>
  <c r="DS77" i="11"/>
  <c r="BX82" i="11"/>
  <c r="CB167" i="11"/>
  <c r="DP36" i="11"/>
  <c r="DU335" i="11"/>
  <c r="CQ228" i="11"/>
  <c r="EJ318" i="11"/>
  <c r="GA79" i="11"/>
  <c r="GM150" i="11"/>
  <c r="HN164" i="11"/>
  <c r="FS254" i="11"/>
  <c r="GI124" i="11"/>
  <c r="DD143" i="11"/>
  <c r="FR295" i="11"/>
  <c r="GH234" i="11"/>
  <c r="DC89" i="11"/>
  <c r="BN105" i="11"/>
  <c r="EI11" i="11"/>
  <c r="FW42" i="11"/>
  <c r="CA85" i="11"/>
  <c r="CI27" i="11"/>
  <c r="DQ211" i="11"/>
  <c r="BI102" i="11"/>
  <c r="BK215" i="11"/>
  <c r="AN235" i="11"/>
  <c r="AG226" i="11"/>
  <c r="BF161" i="11"/>
  <c r="DQ267" i="11"/>
  <c r="BR195" i="11"/>
  <c r="GA350" i="11"/>
  <c r="DU184" i="11"/>
  <c r="AH111" i="11"/>
  <c r="DE271" i="11"/>
  <c r="DO127" i="11"/>
  <c r="BU202" i="11"/>
  <c r="DQ138" i="11"/>
  <c r="GH316" i="11"/>
  <c r="AP141" i="11"/>
  <c r="DS160" i="11"/>
  <c r="GM59" i="11"/>
  <c r="DB307" i="11"/>
  <c r="FV298" i="11"/>
  <c r="CZ148" i="11"/>
  <c r="HN292" i="11"/>
  <c r="DR110" i="11"/>
  <c r="FX210" i="11"/>
  <c r="DR232" i="11"/>
  <c r="BV335" i="11"/>
  <c r="BE147" i="11"/>
  <c r="DO89" i="11"/>
  <c r="GN75" i="11"/>
  <c r="FS92" i="11"/>
  <c r="DG294" i="11"/>
  <c r="AH174" i="11"/>
  <c r="FW111" i="11"/>
  <c r="DI266" i="11"/>
  <c r="BP47" i="11"/>
  <c r="BF29" i="11"/>
  <c r="CD177" i="11"/>
  <c r="DE77" i="11"/>
  <c r="DC250" i="11"/>
  <c r="BQ235" i="11"/>
  <c r="DI38" i="11"/>
  <c r="AJ92" i="11"/>
  <c r="BY189" i="11"/>
  <c r="DE49" i="11"/>
  <c r="AK305" i="11"/>
  <c r="DU40" i="11"/>
  <c r="AJ97" i="11"/>
  <c r="AK327" i="11"/>
  <c r="DP313" i="11"/>
  <c r="DG142" i="11"/>
  <c r="AI316" i="11"/>
  <c r="CE283" i="11"/>
  <c r="GM105" i="11"/>
  <c r="CE280" i="11"/>
  <c r="BW9" i="11"/>
  <c r="EN179" i="11"/>
  <c r="GI8" i="11"/>
  <c r="BJ86" i="11"/>
  <c r="CZ215" i="11"/>
  <c r="BT277" i="11"/>
  <c r="FT109" i="11"/>
  <c r="DT107" i="11"/>
  <c r="BV290" i="11"/>
  <c r="FT152" i="11"/>
  <c r="AH65" i="11"/>
  <c r="BC286" i="11"/>
  <c r="CY180" i="11"/>
  <c r="DG6" i="11"/>
  <c r="DU267" i="11"/>
  <c r="DL255" i="11"/>
  <c r="HN192" i="11"/>
  <c r="AG114" i="11"/>
  <c r="DP54" i="11"/>
  <c r="FU59" i="11"/>
  <c r="BV349" i="11"/>
  <c r="AK188" i="11"/>
  <c r="DU346" i="11"/>
  <c r="DU308" i="11"/>
  <c r="EP343" i="11"/>
  <c r="EL264" i="11"/>
  <c r="HN252" i="11"/>
  <c r="DD349" i="11"/>
  <c r="AF226" i="11"/>
  <c r="GB307" i="11"/>
  <c r="GC327" i="11"/>
  <c r="GP213" i="11"/>
  <c r="AN267" i="11"/>
  <c r="BS177" i="11"/>
  <c r="BM145" i="11"/>
  <c r="EO121" i="11"/>
  <c r="BO305" i="11"/>
  <c r="AG287" i="11"/>
  <c r="BU308" i="11"/>
  <c r="AJ265" i="11"/>
  <c r="AM296" i="11"/>
  <c r="GH144" i="11"/>
  <c r="DG199" i="11"/>
  <c r="EQ202" i="11"/>
  <c r="DI109" i="11"/>
  <c r="GH128" i="11"/>
  <c r="BV152" i="11"/>
  <c r="AJ161" i="11"/>
  <c r="DQ272" i="11"/>
  <c r="DI293" i="11"/>
  <c r="GA99" i="11"/>
  <c r="DE300" i="11"/>
  <c r="DQ179" i="11"/>
  <c r="BT172" i="11"/>
  <c r="EI196" i="11"/>
  <c r="AI7" i="11"/>
  <c r="FX307" i="11"/>
  <c r="BI322" i="11"/>
  <c r="GE350" i="11"/>
  <c r="GF38" i="11"/>
  <c r="DL95" i="11"/>
  <c r="CI345" i="11"/>
  <c r="FU332" i="11"/>
  <c r="BL270" i="11"/>
  <c r="AL257" i="11"/>
  <c r="CY44" i="11"/>
  <c r="FV333" i="11"/>
  <c r="DM63" i="11"/>
  <c r="CF46" i="11"/>
  <c r="CZ304" i="11"/>
  <c r="FV71" i="11"/>
  <c r="GB201" i="11"/>
  <c r="GC86" i="11"/>
  <c r="BY223" i="11"/>
  <c r="FY5" i="11"/>
  <c r="DI291" i="11"/>
  <c r="DA38" i="11"/>
  <c r="BP205" i="11"/>
  <c r="DI172" i="11"/>
  <c r="DP90" i="11"/>
  <c r="AG237" i="11"/>
  <c r="BY263" i="11"/>
  <c r="FF225" i="11"/>
  <c r="BO217" i="11"/>
  <c r="GP201" i="11"/>
  <c r="BE290" i="11"/>
  <c r="DU66" i="11"/>
  <c r="AL192" i="11"/>
  <c r="DO315" i="11"/>
  <c r="CJ151" i="11"/>
  <c r="CC121" i="11"/>
  <c r="EI305" i="11"/>
  <c r="DS185" i="11"/>
  <c r="GM236" i="11"/>
  <c r="DF233" i="11"/>
  <c r="EO61" i="11"/>
  <c r="DF295" i="11"/>
  <c r="DF348" i="11"/>
  <c r="BO307" i="11"/>
  <c r="CH134" i="11"/>
  <c r="CJ196" i="11"/>
  <c r="CY3" i="11"/>
  <c r="GE137" i="11"/>
  <c r="AM79" i="11"/>
  <c r="FR188" i="11"/>
  <c r="GP181" i="11"/>
  <c r="EN303" i="11"/>
  <c r="BP174" i="11"/>
  <c r="CJ158" i="11"/>
  <c r="BS224" i="11"/>
  <c r="CC64" i="11"/>
  <c r="CF44" i="11"/>
  <c r="FT185" i="11"/>
  <c r="CK175" i="11"/>
  <c r="FZ144" i="11"/>
  <c r="FW95" i="11"/>
  <c r="DB301" i="11"/>
  <c r="AN324" i="11"/>
  <c r="BY68" i="11"/>
  <c r="BY43" i="11"/>
  <c r="FX207" i="11"/>
  <c r="FF68" i="11"/>
  <c r="EL87" i="11"/>
  <c r="BS250" i="11"/>
  <c r="AJ177" i="11"/>
  <c r="BV79" i="11"/>
  <c r="AP109" i="11"/>
  <c r="DL41" i="11"/>
  <c r="AM103" i="11"/>
  <c r="BU201" i="11"/>
  <c r="BS176" i="11"/>
  <c r="DD160" i="11"/>
  <c r="BR156" i="11"/>
  <c r="DN347" i="11"/>
  <c r="CZ336" i="11"/>
  <c r="BQ214" i="11"/>
  <c r="DO185" i="11"/>
  <c r="DO86" i="11"/>
  <c r="DS310" i="11"/>
  <c r="BV128" i="11"/>
  <c r="FR351" i="11"/>
  <c r="EN181" i="11"/>
  <c r="AH50" i="11"/>
  <c r="FF73" i="11"/>
  <c r="CI116" i="11"/>
  <c r="GB127" i="11"/>
  <c r="BV331" i="11"/>
  <c r="DD51" i="11"/>
  <c r="CY27" i="11"/>
  <c r="GI69" i="11"/>
  <c r="DP76" i="11"/>
  <c r="EP183" i="11"/>
  <c r="FX191" i="11"/>
  <c r="FX123" i="11"/>
  <c r="DR97" i="11"/>
  <c r="HN158" i="11"/>
  <c r="FF228" i="11"/>
  <c r="EO91" i="11"/>
  <c r="CK323" i="11"/>
  <c r="DC108" i="11"/>
  <c r="DU127" i="11"/>
  <c r="AF77" i="11"/>
  <c r="GL39" i="11"/>
  <c r="BV286" i="11"/>
  <c r="FV64" i="11"/>
  <c r="DR133" i="11"/>
  <c r="AE241" i="11"/>
  <c r="BV89" i="11"/>
  <c r="DA181" i="11"/>
  <c r="DO139" i="11"/>
  <c r="CY334" i="11"/>
  <c r="HN250" i="11"/>
  <c r="DU99" i="11"/>
  <c r="AF312" i="11"/>
  <c r="DP231" i="11"/>
  <c r="AN171" i="11"/>
  <c r="AH84" i="11"/>
  <c r="AH270" i="11"/>
  <c r="AH238" i="11"/>
  <c r="EK199" i="11"/>
  <c r="AM314" i="11"/>
  <c r="GC5" i="11"/>
  <c r="CE259" i="11"/>
  <c r="DE125" i="11"/>
  <c r="BU41" i="11"/>
  <c r="DT148" i="11"/>
  <c r="AI85" i="11"/>
  <c r="AJ69" i="11"/>
  <c r="GB71" i="11"/>
  <c r="FZ269" i="11"/>
  <c r="BB155" i="11"/>
  <c r="DQ90" i="11"/>
  <c r="GB90" i="11"/>
  <c r="AG253" i="11"/>
  <c r="AG298" i="11"/>
  <c r="AK179" i="11"/>
  <c r="DP130" i="11"/>
  <c r="DA70" i="11"/>
  <c r="CA319" i="11"/>
  <c r="HN134" i="11"/>
  <c r="DR268" i="11"/>
  <c r="DM152" i="11"/>
  <c r="BT116" i="11"/>
  <c r="DF236" i="11"/>
  <c r="BX132" i="11"/>
  <c r="FT162" i="11"/>
  <c r="AI54" i="11"/>
  <c r="CD75" i="11"/>
  <c r="FY233" i="11"/>
  <c r="AH289" i="11"/>
  <c r="CY224" i="11"/>
  <c r="CJ170" i="11"/>
  <c r="BT130" i="11"/>
  <c r="DC27" i="11"/>
  <c r="BO247" i="11"/>
  <c r="FU285" i="11"/>
  <c r="FY210" i="11"/>
  <c r="AJ131" i="11"/>
  <c r="CZ64" i="11"/>
  <c r="AM236" i="11"/>
  <c r="AF307" i="11"/>
  <c r="AK28" i="11"/>
  <c r="EP186" i="11"/>
  <c r="BT323" i="11"/>
  <c r="FF203" i="11"/>
  <c r="DT172" i="11"/>
  <c r="BO146" i="11"/>
  <c r="HN66" i="11"/>
  <c r="AK235" i="11"/>
  <c r="DR284" i="11"/>
  <c r="AL276" i="11"/>
  <c r="BN250" i="11"/>
  <c r="DO232" i="11"/>
  <c r="AE95" i="11"/>
  <c r="BW172" i="11"/>
  <c r="CC73" i="11"/>
  <c r="DE264" i="11"/>
  <c r="AE204" i="11"/>
  <c r="FV6" i="11"/>
  <c r="AJ48" i="11"/>
  <c r="DT281" i="11"/>
  <c r="FW153" i="11"/>
  <c r="FF315" i="11"/>
  <c r="AF194" i="11"/>
  <c r="FT191" i="11"/>
  <c r="CY286" i="11"/>
  <c r="DN88" i="11"/>
  <c r="BR234" i="11"/>
  <c r="BQ293" i="11"/>
  <c r="AF279" i="11"/>
  <c r="DE135" i="11"/>
  <c r="BR154" i="11"/>
  <c r="DP104" i="11"/>
  <c r="DQ283" i="11"/>
  <c r="AL207" i="11"/>
  <c r="AM261" i="11"/>
  <c r="DK186" i="11"/>
  <c r="DS124" i="11"/>
  <c r="AN277" i="11"/>
  <c r="BO250" i="11"/>
  <c r="DK68" i="11"/>
  <c r="AN75" i="11"/>
  <c r="BQ272" i="11"/>
  <c r="BY249" i="11"/>
  <c r="BS147" i="11"/>
  <c r="AK271" i="11"/>
  <c r="AG216" i="11"/>
  <c r="AH54" i="11"/>
  <c r="BP40" i="11"/>
  <c r="DI200" i="11"/>
  <c r="BG322" i="11"/>
  <c r="GB316" i="11"/>
  <c r="DP174" i="11"/>
  <c r="CJ278" i="11"/>
  <c r="FX154" i="11"/>
  <c r="AP257" i="11"/>
  <c r="AE175" i="11"/>
  <c r="DG322" i="11"/>
  <c r="BX124" i="11"/>
  <c r="AG239" i="11"/>
  <c r="EM231" i="11"/>
  <c r="CG230" i="11"/>
  <c r="BP262" i="11"/>
  <c r="FW326" i="11"/>
  <c r="AG293" i="11"/>
  <c r="GF218" i="11"/>
  <c r="ES9" i="11"/>
  <c r="AL269" i="11"/>
  <c r="EM319" i="11"/>
  <c r="DO66" i="11"/>
  <c r="DC297" i="11"/>
  <c r="CC159" i="11"/>
  <c r="AK34" i="11"/>
  <c r="DV260" i="11"/>
  <c r="BJ256" i="11"/>
  <c r="AP310" i="11"/>
  <c r="BX65" i="11"/>
  <c r="AN222" i="11"/>
  <c r="AE173" i="11"/>
  <c r="BP236" i="11"/>
  <c r="FZ27" i="11"/>
  <c r="BX237" i="11"/>
  <c r="FV317" i="11"/>
  <c r="DS61" i="11"/>
  <c r="AE225" i="11"/>
  <c r="FF347" i="11"/>
  <c r="AM350" i="11"/>
  <c r="BT133" i="11"/>
  <c r="GA56" i="11"/>
  <c r="AJ213" i="11"/>
  <c r="DQ312" i="11"/>
  <c r="CD216" i="11"/>
  <c r="AO205" i="11"/>
  <c r="BT330" i="11"/>
  <c r="AE317" i="11"/>
  <c r="CZ248" i="11"/>
  <c r="FW60" i="11"/>
  <c r="AN327" i="11"/>
  <c r="EO50" i="11"/>
  <c r="BQ280" i="11"/>
  <c r="CY77" i="11"/>
  <c r="FU71" i="11"/>
  <c r="BY258" i="11"/>
  <c r="CY147" i="11"/>
  <c r="CK56" i="11"/>
  <c r="AG136" i="11"/>
  <c r="DE57" i="11"/>
  <c r="BU69" i="11"/>
  <c r="AG344" i="11"/>
  <c r="DP247" i="11"/>
  <c r="AN69" i="11"/>
  <c r="DT182" i="11"/>
  <c r="DL8" i="11"/>
  <c r="FW139" i="11"/>
  <c r="BQ316" i="11"/>
  <c r="BP321" i="11"/>
  <c r="AG113" i="11"/>
  <c r="BB211" i="11"/>
  <c r="DB230" i="11"/>
  <c r="FS290" i="11"/>
  <c r="FT54" i="11"/>
  <c r="EJ343" i="11"/>
  <c r="BS279" i="11"/>
  <c r="AP56" i="11"/>
  <c r="BR301" i="11"/>
  <c r="GB125" i="11"/>
  <c r="DA137" i="11"/>
  <c r="DQ47" i="11"/>
  <c r="CY161" i="11"/>
  <c r="DC79" i="11"/>
  <c r="BW152" i="11"/>
  <c r="CB194" i="11"/>
  <c r="CA339" i="11"/>
  <c r="DF253" i="11"/>
  <c r="BY9" i="11"/>
  <c r="AJ240" i="11"/>
  <c r="DO152" i="11"/>
  <c r="AH267" i="11"/>
  <c r="BR116" i="11"/>
  <c r="EP117" i="11"/>
  <c r="BO61" i="11"/>
  <c r="CF133" i="11"/>
  <c r="DN31" i="11"/>
  <c r="DH299" i="11"/>
  <c r="CA287" i="11"/>
  <c r="DH54" i="11"/>
  <c r="BY107" i="11"/>
  <c r="BO341" i="11"/>
  <c r="CG332" i="11"/>
  <c r="BV133" i="11"/>
  <c r="BY336" i="11"/>
  <c r="FX183" i="11"/>
  <c r="FF182" i="11"/>
  <c r="BX326" i="11"/>
  <c r="BT96" i="11"/>
  <c r="BR279" i="11"/>
  <c r="DH219" i="11"/>
  <c r="DI183" i="11"/>
  <c r="AE103" i="11"/>
  <c r="FZ311" i="11"/>
  <c r="BV239" i="11"/>
  <c r="GN141" i="11"/>
  <c r="DS44" i="11"/>
  <c r="DU121" i="11"/>
  <c r="BO70" i="11"/>
  <c r="DA245" i="11"/>
  <c r="AN239" i="11"/>
  <c r="DB127" i="11"/>
  <c r="EK159" i="11"/>
  <c r="DU29" i="11"/>
  <c r="BT62" i="11"/>
  <c r="AM69" i="11"/>
  <c r="BO180" i="11"/>
  <c r="DC160" i="11"/>
  <c r="FV112" i="11"/>
  <c r="AE332" i="11"/>
  <c r="AO33" i="11"/>
  <c r="DO73" i="11"/>
  <c r="BS226" i="11"/>
  <c r="EN330" i="11"/>
  <c r="HN227" i="11"/>
  <c r="AJ223" i="11"/>
  <c r="AH261" i="11"/>
  <c r="DC219" i="11"/>
  <c r="FF243" i="11"/>
  <c r="AI74" i="11"/>
  <c r="FT250" i="11"/>
  <c r="DS257" i="11"/>
  <c r="DC315" i="11"/>
  <c r="DU330" i="11"/>
  <c r="DN69" i="11"/>
  <c r="BU174" i="11"/>
  <c r="CG133" i="11"/>
  <c r="DU37" i="11"/>
  <c r="AJ61" i="11"/>
  <c r="FR307" i="11"/>
  <c r="DT304" i="11"/>
  <c r="FW218" i="11"/>
  <c r="DO256" i="11"/>
  <c r="DC283" i="11"/>
  <c r="GC111" i="11"/>
  <c r="DO48" i="11"/>
  <c r="DF299" i="11"/>
  <c r="AM249" i="11"/>
  <c r="DU350" i="11"/>
  <c r="FF166" i="11"/>
  <c r="DR96" i="11"/>
  <c r="DC246" i="11"/>
  <c r="DU239" i="11"/>
  <c r="DP291" i="11"/>
  <c r="FW252" i="11"/>
  <c r="BS42" i="11"/>
  <c r="AN176" i="11"/>
  <c r="BY312" i="11"/>
  <c r="DL39" i="11"/>
  <c r="DC178" i="11"/>
  <c r="AO142" i="11"/>
  <c r="AO333" i="11"/>
  <c r="FU304" i="11"/>
  <c r="CC86" i="11"/>
  <c r="AG341" i="11"/>
  <c r="AL347" i="11"/>
  <c r="AP192" i="11"/>
  <c r="AK240" i="11"/>
  <c r="FX248" i="11"/>
  <c r="BY218" i="11"/>
  <c r="CH145" i="11"/>
  <c r="AG122" i="11"/>
  <c r="BS299" i="11"/>
  <c r="AN194" i="11"/>
  <c r="DE91" i="11"/>
  <c r="DU181" i="11"/>
  <c r="DD295" i="11"/>
  <c r="CN50" i="11"/>
  <c r="DU328" i="11"/>
  <c r="AM266" i="11"/>
  <c r="CF148" i="11"/>
  <c r="BY112" i="11"/>
  <c r="DK299" i="11"/>
  <c r="FF172" i="11"/>
  <c r="GC252" i="11"/>
  <c r="FF224" i="11"/>
  <c r="FS58" i="11"/>
  <c r="BF125" i="11"/>
  <c r="AG128" i="11"/>
  <c r="BQ8" i="11"/>
  <c r="CH244" i="11"/>
  <c r="BQ166" i="11"/>
  <c r="BQ199" i="11"/>
  <c r="CZ193" i="11"/>
  <c r="AH324" i="11"/>
  <c r="CI9" i="11"/>
  <c r="ER46" i="11"/>
  <c r="ER108" i="11"/>
  <c r="FY88" i="11"/>
  <c r="AD331" i="11"/>
  <c r="DF325" i="11"/>
  <c r="CK247" i="11"/>
  <c r="AM126" i="11"/>
  <c r="FT144" i="11"/>
  <c r="AF275" i="11"/>
  <c r="DN128" i="11"/>
  <c r="DT260" i="11"/>
  <c r="DM243" i="11"/>
  <c r="AG130" i="11"/>
  <c r="DF340" i="11"/>
  <c r="FZ120" i="11"/>
  <c r="BT199" i="11"/>
  <c r="DU256" i="11"/>
  <c r="BB326" i="11"/>
  <c r="EI3" i="11"/>
  <c r="BO135" i="11"/>
  <c r="BY270" i="11"/>
  <c r="CJ74" i="11"/>
  <c r="GB197" i="11"/>
  <c r="AK5" i="11"/>
  <c r="BR140" i="11"/>
  <c r="DB254" i="11"/>
  <c r="AM7" i="11"/>
  <c r="DP189" i="11"/>
  <c r="BU340" i="11"/>
  <c r="DM308" i="11"/>
  <c r="GC254" i="11"/>
  <c r="BO48" i="11"/>
  <c r="BS134" i="11"/>
  <c r="BS347" i="11"/>
  <c r="AN254" i="11"/>
  <c r="GC330" i="11"/>
  <c r="DO262" i="11"/>
  <c r="DE339" i="11"/>
  <c r="BY57" i="11"/>
  <c r="BR145" i="11"/>
  <c r="FF212" i="11"/>
  <c r="BX97" i="11"/>
  <c r="AM140" i="11"/>
  <c r="GB169" i="11"/>
  <c r="BS171" i="11"/>
  <c r="AP74" i="11"/>
  <c r="DH235" i="11"/>
  <c r="DU48" i="11"/>
  <c r="DT225" i="11"/>
  <c r="CG43" i="11"/>
  <c r="FF42" i="11"/>
  <c r="GC110" i="11"/>
  <c r="DI82" i="11"/>
  <c r="BQ136" i="11"/>
  <c r="AG246" i="11"/>
  <c r="FT242" i="11"/>
  <c r="EP255" i="11"/>
  <c r="AL88" i="11"/>
  <c r="GC348" i="11"/>
  <c r="GB346" i="11"/>
  <c r="AN299" i="11"/>
  <c r="CI90" i="11"/>
  <c r="BV88" i="11"/>
  <c r="AK232" i="11"/>
  <c r="DC53" i="11"/>
  <c r="AE305" i="11"/>
  <c r="AP113" i="11"/>
  <c r="EI323" i="11"/>
  <c r="DO209" i="11"/>
  <c r="AJ2" i="11"/>
  <c r="GG134" i="11"/>
  <c r="BS162" i="11"/>
  <c r="AF57" i="11"/>
  <c r="DR29" i="11"/>
  <c r="AF137" i="11"/>
  <c r="AM250" i="11"/>
  <c r="EP72" i="11"/>
  <c r="AJ165" i="11"/>
  <c r="DN117" i="11"/>
  <c r="DT176" i="11"/>
  <c r="FS224" i="11"/>
  <c r="BT75" i="11"/>
  <c r="DO72" i="11"/>
  <c r="CB146" i="11"/>
  <c r="AF327" i="11"/>
  <c r="BX55" i="11"/>
  <c r="BU146" i="11"/>
  <c r="GP102" i="11"/>
  <c r="DR93" i="11"/>
  <c r="DT142" i="11"/>
  <c r="BO289" i="11"/>
  <c r="BS57" i="11"/>
  <c r="BQ274" i="11"/>
  <c r="DH27" i="11"/>
  <c r="DR306" i="11"/>
  <c r="FM73" i="11"/>
  <c r="AI101" i="11"/>
  <c r="AM176" i="11"/>
  <c r="BY222" i="11"/>
  <c r="BS46" i="11"/>
  <c r="DC335" i="11"/>
  <c r="BS339" i="11"/>
  <c r="DQ219" i="11"/>
  <c r="BY295" i="11"/>
  <c r="DR300" i="11"/>
  <c r="DO110" i="11"/>
  <c r="DD186" i="11"/>
  <c r="BS348" i="11"/>
  <c r="AF75" i="11"/>
  <c r="BR65" i="11"/>
  <c r="DH267" i="11"/>
  <c r="EK139" i="11"/>
  <c r="AP175" i="11"/>
  <c r="DS224" i="11"/>
  <c r="CE111" i="11"/>
  <c r="BX268" i="11"/>
  <c r="BS114" i="11"/>
  <c r="CE138" i="11"/>
  <c r="AE54" i="11"/>
  <c r="AP253" i="11"/>
  <c r="FZ179" i="11"/>
  <c r="FT11" i="11"/>
  <c r="CF51" i="11"/>
  <c r="EK311" i="11"/>
  <c r="AK276" i="11"/>
  <c r="FT155" i="11"/>
  <c r="BY128" i="11"/>
  <c r="AE145" i="11"/>
  <c r="DR244" i="11"/>
  <c r="AO116" i="11"/>
  <c r="DL29" i="11"/>
  <c r="DQ234" i="11"/>
  <c r="AP53" i="11"/>
  <c r="FU281" i="11"/>
  <c r="ES125" i="11"/>
  <c r="BY197" i="11"/>
  <c r="BV213" i="11"/>
  <c r="DQ43" i="11"/>
  <c r="DN177" i="11"/>
  <c r="DG67" i="11"/>
  <c r="AI143" i="11"/>
  <c r="DP7" i="11"/>
  <c r="DD271" i="11"/>
  <c r="DQ149" i="11"/>
  <c r="AF176" i="11"/>
  <c r="BW279" i="11"/>
  <c r="AI233" i="11"/>
  <c r="DE195" i="11"/>
  <c r="DO254" i="11"/>
  <c r="CE214" i="11"/>
  <c r="CY347" i="11"/>
  <c r="DO326" i="11"/>
  <c r="BR180" i="11"/>
  <c r="GA187" i="11"/>
  <c r="AF276" i="11"/>
  <c r="DR288" i="11"/>
  <c r="ES133" i="11"/>
  <c r="BP332" i="11"/>
  <c r="BY159" i="11"/>
  <c r="EO164" i="11"/>
  <c r="DU52" i="11"/>
  <c r="DC11" i="11"/>
  <c r="FY74" i="11"/>
  <c r="EM346" i="11"/>
  <c r="DC296" i="11"/>
  <c r="BO43" i="11"/>
  <c r="BS232" i="11"/>
  <c r="GA239" i="11"/>
  <c r="BO102" i="11"/>
  <c r="BX322" i="11"/>
  <c r="DB184" i="11"/>
  <c r="GA243" i="11"/>
  <c r="CG137" i="11"/>
  <c r="DF46" i="11"/>
  <c r="BT66" i="11"/>
  <c r="BU346" i="11"/>
  <c r="CA80" i="11"/>
  <c r="FW65" i="11"/>
  <c r="AH83" i="11"/>
  <c r="FY241" i="11"/>
  <c r="DM179" i="11"/>
  <c r="DQ216" i="11"/>
  <c r="DO32" i="11"/>
  <c r="BU139" i="11"/>
  <c r="AI221" i="11"/>
  <c r="BR274" i="11"/>
  <c r="AI198" i="11"/>
  <c r="DA65" i="11"/>
  <c r="FF285" i="11"/>
  <c r="AL201" i="11"/>
  <c r="CQ82" i="11"/>
  <c r="EQ54" i="11"/>
  <c r="BS227" i="11"/>
  <c r="DR84" i="11"/>
  <c r="DI254" i="11"/>
  <c r="DQ51" i="11"/>
  <c r="GC61" i="11"/>
  <c r="AN81" i="11"/>
  <c r="GC193" i="11"/>
  <c r="AM307" i="11"/>
  <c r="FW259" i="11"/>
  <c r="DE245" i="11"/>
  <c r="DI184" i="11"/>
  <c r="DT28" i="11"/>
  <c r="CA104" i="11"/>
  <c r="AF53" i="11"/>
  <c r="DA55" i="11"/>
  <c r="BQ105" i="11"/>
  <c r="DS176" i="11"/>
  <c r="GA64" i="11"/>
  <c r="FW142" i="11"/>
  <c r="AK273" i="11"/>
  <c r="GA328" i="11"/>
  <c r="BY37" i="11"/>
  <c r="BV347" i="11"/>
  <c r="CY323" i="11"/>
  <c r="BQ79" i="11"/>
  <c r="AG228" i="11"/>
  <c r="AM348" i="11"/>
  <c r="FZ176" i="11"/>
  <c r="BW348" i="11"/>
  <c r="DE85" i="11"/>
  <c r="FZ98" i="11"/>
  <c r="DQ301" i="11"/>
  <c r="CZ144" i="11"/>
  <c r="DK31" i="11"/>
  <c r="CY143" i="11"/>
  <c r="EQ128" i="11"/>
  <c r="BT34" i="11"/>
  <c r="AL309" i="11"/>
  <c r="FF96" i="11"/>
  <c r="AM210" i="11"/>
  <c r="FX171" i="11"/>
  <c r="BO138" i="11"/>
  <c r="FF155" i="11"/>
  <c r="HN37" i="11"/>
  <c r="AE261" i="11"/>
  <c r="AK230" i="11"/>
  <c r="DG290" i="11"/>
  <c r="BV84" i="11"/>
  <c r="EJ141" i="11"/>
  <c r="BO271" i="11"/>
  <c r="DQ112" i="11"/>
  <c r="BT163" i="11"/>
  <c r="GA313" i="11"/>
  <c r="BR37" i="11"/>
  <c r="DS315" i="11"/>
  <c r="DO6" i="11"/>
  <c r="AL135" i="11"/>
  <c r="AP343" i="11"/>
  <c r="DH30" i="11"/>
  <c r="BX311" i="11"/>
  <c r="CI215" i="11"/>
  <c r="BR268" i="11"/>
  <c r="FZ86" i="11"/>
  <c r="AO128" i="11"/>
  <c r="BV254" i="11"/>
  <c r="CE52" i="11"/>
  <c r="DD263" i="11"/>
  <c r="EI351" i="11"/>
  <c r="FT180" i="11"/>
  <c r="GF160" i="11"/>
  <c r="DD61" i="11"/>
  <c r="CK119" i="11"/>
  <c r="ER126" i="11"/>
  <c r="AH86" i="11"/>
  <c r="GA264" i="11"/>
  <c r="CH43" i="11"/>
  <c r="FF63" i="11"/>
  <c r="CZ98" i="11"/>
  <c r="DG151" i="11"/>
  <c r="CH305" i="11"/>
  <c r="CC43" i="11"/>
  <c r="AM219" i="11"/>
  <c r="FT10" i="11"/>
  <c r="FW268" i="11"/>
  <c r="FV309" i="11"/>
  <c r="EJ27" i="11"/>
  <c r="GB269" i="11"/>
  <c r="GB275" i="11"/>
  <c r="BM104" i="11"/>
  <c r="GB173" i="11"/>
  <c r="CK145" i="11"/>
  <c r="BL57" i="11"/>
  <c r="GN49" i="11"/>
  <c r="CZ92" i="11"/>
  <c r="AK233" i="11"/>
  <c r="FS239" i="11"/>
  <c r="DE286" i="11"/>
  <c r="AO269" i="11"/>
  <c r="GC175" i="11"/>
  <c r="DL167" i="11"/>
  <c r="DA307" i="11"/>
  <c r="BD224" i="11"/>
  <c r="AE276" i="11"/>
  <c r="BX249" i="11"/>
  <c r="DO30" i="11"/>
  <c r="DK60" i="11"/>
  <c r="AI277" i="11"/>
  <c r="AI91" i="11"/>
  <c r="EJ214" i="11"/>
  <c r="FS53" i="11"/>
  <c r="BP92" i="11"/>
  <c r="BR283" i="11"/>
  <c r="BV192" i="11"/>
  <c r="BS132" i="11"/>
  <c r="AK259" i="11"/>
  <c r="CE347" i="11"/>
  <c r="EQ253" i="11"/>
  <c r="DO338" i="11"/>
  <c r="GJ85" i="11"/>
  <c r="AI295" i="11"/>
  <c r="FY304" i="11"/>
  <c r="EM96" i="11"/>
  <c r="BX336" i="11"/>
  <c r="CA112" i="11"/>
  <c r="FX253" i="11"/>
  <c r="FW55" i="11"/>
  <c r="DC306" i="11"/>
  <c r="BX321" i="11"/>
  <c r="CF169" i="11"/>
  <c r="DA126" i="11"/>
  <c r="GK223" i="11"/>
  <c r="BP336" i="11"/>
  <c r="AK146" i="11"/>
  <c r="BY284" i="11"/>
  <c r="DU336" i="11"/>
  <c r="EK201" i="11"/>
  <c r="DT109" i="11"/>
  <c r="FV82" i="11"/>
  <c r="AE87" i="11"/>
  <c r="DA322" i="11"/>
  <c r="BP103" i="11"/>
  <c r="DL2" i="11"/>
  <c r="FU82" i="11"/>
  <c r="DG178" i="11"/>
  <c r="AG155" i="11"/>
  <c r="CZ133" i="11"/>
  <c r="EK288" i="11"/>
  <c r="BR181" i="11"/>
  <c r="BS50" i="11"/>
  <c r="GF327" i="11"/>
  <c r="AF232" i="11"/>
  <c r="GK133" i="11"/>
  <c r="CE78" i="11"/>
  <c r="FF324" i="11"/>
  <c r="EQ192" i="11"/>
  <c r="FU211" i="11"/>
  <c r="GK331" i="11"/>
  <c r="GB163" i="11"/>
  <c r="DC253" i="11"/>
  <c r="DC251" i="11"/>
  <c r="BH140" i="11"/>
  <c r="BO223" i="11"/>
  <c r="CY302" i="11"/>
  <c r="DR227" i="11"/>
  <c r="GP41" i="11"/>
  <c r="BO64" i="11"/>
  <c r="GF2" i="11"/>
  <c r="GB230" i="11"/>
  <c r="GB261" i="11"/>
  <c r="GJ170" i="11"/>
  <c r="FT62" i="11"/>
  <c r="GB340" i="11"/>
  <c r="FS232" i="11"/>
  <c r="FX37" i="11"/>
  <c r="DL180" i="11"/>
  <c r="DE178" i="11"/>
  <c r="AF86" i="11"/>
  <c r="DH130" i="11"/>
  <c r="CZ54" i="11"/>
  <c r="CZ114" i="11"/>
  <c r="CZ6" i="11"/>
  <c r="AP91" i="11"/>
  <c r="BO170" i="11"/>
  <c r="AL130" i="11"/>
  <c r="DS109" i="11"/>
  <c r="BP125" i="11"/>
  <c r="DK128" i="11"/>
  <c r="AI27" i="11"/>
  <c r="FF3" i="11"/>
  <c r="GG249" i="11"/>
  <c r="DO4" i="11"/>
  <c r="EL177" i="11"/>
  <c r="AK62" i="11"/>
  <c r="FX130" i="11"/>
  <c r="BF249" i="11"/>
  <c r="CZ314" i="11"/>
  <c r="FF176" i="11"/>
  <c r="DA288" i="11"/>
  <c r="DG325" i="11"/>
  <c r="CF321" i="11"/>
  <c r="DA209" i="11"/>
  <c r="GG218" i="11"/>
  <c r="ES131" i="11"/>
  <c r="BB120" i="11"/>
  <c r="CZ343" i="11"/>
  <c r="DH80" i="11"/>
  <c r="HN147" i="11"/>
  <c r="GP333" i="11"/>
  <c r="BW287" i="11"/>
  <c r="AE295" i="11"/>
  <c r="DS148" i="11"/>
  <c r="FS111" i="11"/>
  <c r="DB329" i="11"/>
  <c r="AK253" i="11"/>
  <c r="FX184" i="11"/>
  <c r="BU184" i="11"/>
  <c r="BR189" i="11"/>
  <c r="CI53" i="11"/>
  <c r="DO37" i="11"/>
  <c r="BP216" i="11"/>
  <c r="FV171" i="11"/>
  <c r="AI240" i="11"/>
  <c r="AF319" i="11"/>
  <c r="FZ213" i="11"/>
  <c r="GC36" i="11"/>
  <c r="GL154" i="11"/>
  <c r="GB53" i="11"/>
  <c r="DL229" i="11"/>
  <c r="BW32" i="11"/>
  <c r="DN60" i="11"/>
  <c r="DO100" i="11"/>
  <c r="FT257" i="11"/>
  <c r="AG37" i="11"/>
  <c r="FS245" i="11"/>
  <c r="BQ308" i="11"/>
  <c r="BJ153" i="11"/>
  <c r="DP58" i="11"/>
  <c r="FZ188" i="11"/>
  <c r="FX45" i="11"/>
  <c r="EO108" i="11"/>
  <c r="CF31" i="11"/>
  <c r="HN218" i="11"/>
  <c r="DE205" i="11"/>
  <c r="EI267" i="11"/>
  <c r="AH224" i="11"/>
  <c r="GJ138" i="11"/>
  <c r="BU152" i="11"/>
  <c r="AN172" i="11"/>
  <c r="CB345" i="11"/>
  <c r="AF43" i="11"/>
  <c r="GA253" i="11"/>
  <c r="FU154" i="11"/>
  <c r="BT5" i="11"/>
  <c r="FW182" i="11"/>
  <c r="FX95" i="11"/>
  <c r="DS140" i="11"/>
  <c r="FT320" i="11"/>
  <c r="BP95" i="11"/>
  <c r="BV294" i="11"/>
  <c r="BF34" i="11"/>
  <c r="FZ321" i="11"/>
  <c r="BV50" i="11"/>
  <c r="CJ309" i="11"/>
  <c r="AO336" i="11"/>
  <c r="CZ118" i="11"/>
  <c r="FR312" i="11"/>
  <c r="ES120" i="11"/>
  <c r="FY54" i="11"/>
  <c r="ER2" i="11"/>
  <c r="FY126" i="11"/>
  <c r="BF8" i="11"/>
  <c r="AP311" i="11"/>
  <c r="DA297" i="11"/>
  <c r="DC324" i="11"/>
  <c r="ES190" i="11"/>
  <c r="EO233" i="11"/>
  <c r="CE11" i="11"/>
  <c r="DE38" i="11"/>
  <c r="BO228" i="11"/>
  <c r="CF175" i="11"/>
  <c r="FV5" i="11"/>
  <c r="CZ222" i="11"/>
  <c r="AO339" i="11"/>
  <c r="DE97" i="11"/>
  <c r="BD164" i="11"/>
  <c r="BW140" i="11"/>
  <c r="FS236" i="11"/>
  <c r="BR206" i="11"/>
  <c r="DK85" i="11"/>
  <c r="DN167" i="11"/>
  <c r="ES11" i="11"/>
  <c r="DF29" i="11"/>
  <c r="CD150" i="11"/>
  <c r="AE260" i="11"/>
  <c r="CI38" i="11"/>
  <c r="EI212" i="11"/>
  <c r="DB120" i="11"/>
  <c r="BT252" i="11"/>
  <c r="FV347" i="11"/>
  <c r="DI64" i="11"/>
  <c r="CJ337" i="11"/>
  <c r="DT267" i="11"/>
  <c r="FY181" i="11"/>
  <c r="DU200" i="11"/>
  <c r="GJ134" i="11"/>
  <c r="DB148" i="11"/>
  <c r="HN138" i="11"/>
  <c r="ER8" i="11"/>
  <c r="AL168" i="11"/>
  <c r="DH178" i="11"/>
  <c r="BQ278" i="11"/>
  <c r="DL68" i="11"/>
  <c r="AJ59" i="11"/>
  <c r="GB217" i="11"/>
  <c r="CG27" i="11"/>
  <c r="DS154" i="11"/>
  <c r="DU171" i="11"/>
  <c r="AF73" i="11"/>
  <c r="AF219" i="11"/>
  <c r="DI231" i="11"/>
  <c r="AI215" i="11"/>
  <c r="BV332" i="11"/>
  <c r="DU91" i="11"/>
  <c r="DB123" i="11"/>
  <c r="AH105" i="11"/>
  <c r="DC71" i="11"/>
  <c r="EO125" i="11"/>
  <c r="DU173" i="11"/>
  <c r="AM298" i="11"/>
  <c r="GJ99" i="11"/>
  <c r="FU256" i="11"/>
  <c r="DO57" i="11"/>
  <c r="ES326" i="11"/>
  <c r="CY222" i="11"/>
  <c r="GH109" i="11"/>
  <c r="DU288" i="11"/>
  <c r="DC87" i="11"/>
  <c r="AG127" i="11"/>
  <c r="DG272" i="11"/>
  <c r="DI70" i="11"/>
  <c r="DB336" i="11"/>
  <c r="CI202" i="11"/>
  <c r="BB139" i="11"/>
  <c r="DI303" i="11"/>
  <c r="GJ127" i="11"/>
  <c r="AO70" i="11"/>
  <c r="DL245" i="11"/>
  <c r="BP160" i="11"/>
  <c r="HN233" i="11"/>
  <c r="DU97" i="11"/>
  <c r="FS296" i="11"/>
  <c r="BX37" i="11"/>
  <c r="FZ230" i="11"/>
  <c r="CK348" i="11"/>
  <c r="CY276" i="11"/>
  <c r="CD131" i="11"/>
  <c r="AP340" i="11"/>
  <c r="DB186" i="11"/>
  <c r="DE207" i="11"/>
  <c r="BE272" i="11"/>
  <c r="BU339" i="11"/>
  <c r="CA141" i="11"/>
  <c r="EK96" i="11"/>
  <c r="DQ63" i="11"/>
  <c r="CF58" i="11"/>
  <c r="GC166" i="11"/>
  <c r="BY274" i="11"/>
  <c r="DN178" i="11"/>
  <c r="FZ156" i="11"/>
  <c r="FZ79" i="11"/>
  <c r="DS219" i="11"/>
  <c r="CI45" i="11"/>
  <c r="EL102" i="11"/>
  <c r="BW205" i="11"/>
  <c r="EO206" i="11"/>
  <c r="ER83" i="11"/>
  <c r="BV113" i="11"/>
  <c r="CJ175" i="11"/>
  <c r="BT191" i="11"/>
  <c r="AN42" i="11"/>
  <c r="BW67" i="11"/>
  <c r="FV35" i="11"/>
  <c r="EL37" i="11"/>
  <c r="DB136" i="11"/>
  <c r="BR56" i="11"/>
  <c r="DD144" i="11"/>
  <c r="BW117" i="11"/>
  <c r="FW207" i="11"/>
  <c r="AN41" i="11"/>
  <c r="FZ196" i="11"/>
  <c r="BQ286" i="11"/>
  <c r="GM132" i="11"/>
  <c r="AL333" i="11"/>
  <c r="CI112" i="11"/>
  <c r="EL223" i="11"/>
  <c r="AF142" i="11"/>
  <c r="EI99" i="11"/>
  <c r="EQ321" i="11"/>
  <c r="CZ187" i="11"/>
  <c r="DF192" i="11"/>
  <c r="DG201" i="11"/>
  <c r="DA321" i="11"/>
  <c r="CC335" i="11"/>
  <c r="FY248" i="11"/>
  <c r="GC305" i="11"/>
  <c r="AL223" i="11"/>
  <c r="GI137" i="11"/>
  <c r="CC239" i="11"/>
  <c r="FZ93" i="11"/>
  <c r="DF106" i="11"/>
  <c r="DO252" i="11"/>
  <c r="DN96" i="11"/>
  <c r="BS66" i="11"/>
  <c r="AM211" i="11"/>
  <c r="DF99" i="11"/>
  <c r="DO132" i="11"/>
  <c r="AJ74" i="11"/>
  <c r="DF64" i="11"/>
  <c r="DM221" i="11"/>
  <c r="BB215" i="11"/>
  <c r="AJ232" i="11"/>
  <c r="GM43" i="11"/>
  <c r="HN337" i="11"/>
  <c r="DA52" i="11"/>
  <c r="FX252" i="11"/>
  <c r="CC134" i="11"/>
  <c r="GB160" i="11"/>
  <c r="FW189" i="11"/>
  <c r="GE142" i="11"/>
  <c r="CF293" i="11"/>
  <c r="CF280" i="11"/>
  <c r="BS332" i="11"/>
  <c r="GN143" i="11"/>
  <c r="BN243" i="11"/>
  <c r="BE122" i="11"/>
  <c r="DL297" i="11"/>
  <c r="FY142" i="11"/>
  <c r="DB4" i="11"/>
  <c r="EQ116" i="11"/>
  <c r="CE196" i="11"/>
  <c r="GM41" i="11"/>
  <c r="DT130" i="11"/>
  <c r="DA72" i="11"/>
  <c r="FF77" i="11"/>
  <c r="DL37" i="11"/>
  <c r="AK248" i="11"/>
  <c r="BU137" i="11"/>
  <c r="AF124" i="11"/>
  <c r="DE197" i="11"/>
  <c r="DG258" i="11"/>
  <c r="FR239" i="11"/>
  <c r="DC288" i="11"/>
  <c r="FX237" i="11"/>
  <c r="AE287" i="11"/>
  <c r="CC263" i="11"/>
  <c r="FS171" i="11"/>
  <c r="BY244" i="11"/>
  <c r="GC153" i="11"/>
  <c r="CH138" i="11"/>
  <c r="DE266" i="11"/>
  <c r="FY89" i="11"/>
  <c r="AE279" i="11"/>
  <c r="FX271" i="11"/>
  <c r="GB278" i="11"/>
  <c r="BB184" i="11"/>
  <c r="FW101" i="11"/>
  <c r="DB99" i="11"/>
  <c r="CA143" i="11"/>
  <c r="BP260" i="11"/>
  <c r="DC66" i="11"/>
  <c r="GE128" i="11"/>
  <c r="AJ183" i="11"/>
  <c r="AE221" i="11"/>
  <c r="BO97" i="11"/>
  <c r="DR262" i="11"/>
  <c r="DS267" i="11"/>
  <c r="DO164" i="11"/>
  <c r="CB91" i="11"/>
  <c r="DN204" i="11"/>
  <c r="AH245" i="11"/>
  <c r="BS263" i="11"/>
  <c r="GJ275" i="11"/>
  <c r="FT92" i="11"/>
  <c r="BU185" i="11"/>
  <c r="AF167" i="11"/>
  <c r="BD33" i="11"/>
  <c r="CI63" i="11"/>
  <c r="GP289" i="11"/>
  <c r="AO187" i="11"/>
  <c r="FV316" i="11"/>
  <c r="DS32" i="11"/>
  <c r="GA66" i="11"/>
  <c r="DF71" i="11"/>
  <c r="AO161" i="11"/>
  <c r="FZ334" i="11"/>
  <c r="FW52" i="11"/>
  <c r="AP249" i="11"/>
  <c r="DU105" i="11"/>
  <c r="BV160" i="11"/>
  <c r="FV123" i="11"/>
  <c r="FW316" i="11"/>
  <c r="BX280" i="11"/>
  <c r="CY201" i="11"/>
  <c r="BN326" i="11"/>
  <c r="BT167" i="11"/>
  <c r="BR190" i="11"/>
  <c r="DR201" i="11"/>
  <c r="AF6" i="11"/>
  <c r="BY350" i="11"/>
  <c r="DL9" i="11"/>
  <c r="AK193" i="11"/>
  <c r="BT263" i="11"/>
  <c r="AI62" i="11"/>
  <c r="BV44" i="11"/>
  <c r="AK224" i="11"/>
  <c r="FX33" i="11"/>
  <c r="EI237" i="11"/>
  <c r="CC206" i="11"/>
  <c r="BT93" i="11"/>
  <c r="CI310" i="11"/>
  <c r="DL126" i="11"/>
  <c r="BQ345" i="11"/>
  <c r="DG160" i="11"/>
  <c r="AE310" i="11"/>
  <c r="BS119" i="11"/>
  <c r="BO304" i="11"/>
  <c r="AP133" i="11"/>
  <c r="AJ267" i="11"/>
  <c r="BT272" i="11"/>
  <c r="CZ96" i="11"/>
  <c r="BV211" i="11"/>
  <c r="DE56" i="11"/>
  <c r="DD293" i="11"/>
  <c r="DI238" i="11"/>
  <c r="FX29" i="11"/>
  <c r="DI304" i="11"/>
  <c r="BQ207" i="11"/>
  <c r="DE236" i="11"/>
  <c r="BW8" i="11"/>
  <c r="FX219" i="11"/>
  <c r="BT183" i="11"/>
  <c r="DN136" i="11"/>
  <c r="CY40" i="11"/>
  <c r="DS141" i="11"/>
  <c r="FX204" i="11"/>
  <c r="AG189" i="11"/>
  <c r="DM50" i="11"/>
  <c r="CE312" i="11"/>
  <c r="FR115" i="11"/>
  <c r="DP197" i="11"/>
  <c r="DG237" i="11"/>
  <c r="DL116" i="11"/>
  <c r="BS151" i="11"/>
  <c r="DT248" i="11"/>
  <c r="AN49" i="11"/>
  <c r="BO154" i="11"/>
  <c r="AK108" i="11"/>
  <c r="AP166" i="11"/>
  <c r="CA303" i="11"/>
  <c r="BQ243" i="11"/>
  <c r="DN186" i="11"/>
  <c r="BB90" i="11"/>
  <c r="DB106" i="11"/>
  <c r="DH348" i="11"/>
  <c r="AP116" i="11"/>
  <c r="AH332" i="11"/>
  <c r="BS163" i="11"/>
  <c r="GC51" i="11"/>
  <c r="AM245" i="11"/>
  <c r="DK138" i="11"/>
  <c r="BP199" i="11"/>
  <c r="BO130" i="11"/>
  <c r="AF335" i="11"/>
  <c r="FR319" i="11"/>
  <c r="BR174" i="11"/>
  <c r="DB145" i="11"/>
  <c r="BV228" i="11"/>
  <c r="BP75" i="11"/>
  <c r="FV124" i="11"/>
  <c r="BT107" i="11"/>
  <c r="AG11" i="11"/>
  <c r="FU310" i="11"/>
  <c r="AJ112" i="11"/>
  <c r="BO279" i="11"/>
  <c r="CZ68" i="11"/>
  <c r="GP180" i="11"/>
  <c r="AF188" i="11"/>
  <c r="DL282" i="11"/>
  <c r="AN197" i="11"/>
  <c r="AH104" i="11"/>
  <c r="DN200" i="11"/>
  <c r="BS41" i="11"/>
  <c r="HN170" i="11"/>
  <c r="AH88" i="11"/>
  <c r="DT152" i="11"/>
  <c r="BQ268" i="11"/>
  <c r="DK270" i="11"/>
  <c r="DH187" i="11"/>
  <c r="DK217" i="11"/>
  <c r="AE66" i="11"/>
  <c r="BY292" i="11"/>
  <c r="BB203" i="11"/>
  <c r="DU295" i="11"/>
  <c r="DC276" i="11"/>
  <c r="BY225" i="11"/>
  <c r="AM50" i="11"/>
  <c r="AI325" i="11"/>
  <c r="EJ121" i="11"/>
  <c r="DF257" i="11"/>
  <c r="DH253" i="11"/>
  <c r="AH234" i="11"/>
  <c r="FX222" i="11"/>
  <c r="AH85" i="11"/>
  <c r="AF101" i="11"/>
  <c r="AK88" i="11"/>
  <c r="CH130" i="11"/>
  <c r="AJ339" i="11"/>
  <c r="CD63" i="11"/>
  <c r="ER265" i="11"/>
  <c r="DO105" i="11"/>
  <c r="DG131" i="11"/>
  <c r="DS215" i="11"/>
  <c r="AM349" i="11"/>
  <c r="DU158" i="11"/>
  <c r="EN80" i="11"/>
  <c r="GB195" i="11"/>
  <c r="BW104" i="11"/>
  <c r="AH177" i="11"/>
  <c r="FT230" i="11"/>
  <c r="BV203" i="11"/>
  <c r="FW124" i="11"/>
  <c r="BV231" i="11"/>
  <c r="BV199" i="11"/>
  <c r="BS190" i="11"/>
  <c r="DQ342" i="11"/>
  <c r="CZ275" i="11"/>
  <c r="AF89" i="11"/>
  <c r="DN310" i="11"/>
  <c r="AH339" i="11"/>
  <c r="AP128" i="11"/>
  <c r="CA181" i="11"/>
  <c r="AH325" i="11"/>
  <c r="AL156" i="11"/>
  <c r="FX92" i="11"/>
  <c r="DF95" i="11"/>
  <c r="BP66" i="11"/>
  <c r="AM132" i="11"/>
  <c r="GA6" i="11"/>
  <c r="AJ153" i="11"/>
  <c r="BH288" i="11"/>
  <c r="DG10" i="11"/>
  <c r="AO119" i="11"/>
  <c r="DG172" i="11"/>
  <c r="FS223" i="11"/>
  <c r="EM284" i="11"/>
  <c r="AN158" i="11"/>
  <c r="DB40" i="11"/>
  <c r="DM153" i="11"/>
  <c r="DS87" i="11"/>
  <c r="BQ306" i="11"/>
  <c r="DK306" i="11"/>
  <c r="DO247" i="11"/>
  <c r="FX83" i="11"/>
  <c r="CI152" i="11"/>
  <c r="AP173" i="11"/>
  <c r="AJ88" i="11"/>
  <c r="EN113" i="11"/>
  <c r="GC39" i="11"/>
  <c r="DK120" i="11"/>
  <c r="CY138" i="11"/>
  <c r="GN153" i="11"/>
  <c r="AI266" i="11"/>
  <c r="AP111" i="11"/>
  <c r="BW65" i="11"/>
  <c r="DR298" i="11"/>
  <c r="AG266" i="11"/>
  <c r="FT93" i="11"/>
  <c r="BN89" i="11"/>
  <c r="DR329" i="11"/>
  <c r="AK185" i="11"/>
  <c r="AE90" i="11"/>
  <c r="GA210" i="11"/>
  <c r="CJ307" i="11"/>
  <c r="BS87" i="11"/>
  <c r="BS9" i="11"/>
  <c r="CG167" i="11"/>
  <c r="FY223" i="11"/>
  <c r="BV167" i="11"/>
  <c r="BX310" i="11"/>
  <c r="GC130" i="11"/>
  <c r="EO182" i="11"/>
  <c r="DM36" i="11"/>
  <c r="BU176" i="11"/>
  <c r="DC318" i="11"/>
  <c r="FU196" i="11"/>
  <c r="BO44" i="11"/>
  <c r="DM109" i="11"/>
  <c r="AE176" i="11"/>
  <c r="BR109" i="11"/>
  <c r="BI287" i="11"/>
  <c r="DH202" i="11"/>
  <c r="DS134" i="11"/>
  <c r="AI271" i="11"/>
  <c r="DS111" i="11"/>
  <c r="DP220" i="11"/>
  <c r="DM303" i="11"/>
  <c r="AF294" i="11"/>
  <c r="AN71" i="11"/>
  <c r="BQ246" i="11"/>
  <c r="BR344" i="11"/>
  <c r="BU334" i="11"/>
  <c r="AO325" i="11"/>
  <c r="BT46" i="11"/>
  <c r="AL216" i="11"/>
  <c r="DR116" i="11"/>
  <c r="AG208" i="11"/>
  <c r="HN210" i="11"/>
  <c r="DQ164" i="11"/>
  <c r="AM3" i="11"/>
  <c r="DL190" i="11"/>
  <c r="DF292" i="11"/>
  <c r="DL161" i="11"/>
  <c r="FF79" i="11"/>
  <c r="BY228" i="11"/>
  <c r="DF296" i="11"/>
  <c r="AJ325" i="11"/>
  <c r="AP136" i="11"/>
  <c r="AP184" i="11"/>
  <c r="FX49" i="11"/>
  <c r="AG52" i="11"/>
  <c r="AO124" i="11"/>
  <c r="DK316" i="11"/>
  <c r="CF184" i="11"/>
  <c r="DS205" i="11"/>
  <c r="AJ235" i="11"/>
  <c r="BU262" i="11"/>
  <c r="BV6" i="11"/>
  <c r="AJ237" i="11"/>
  <c r="EJ80" i="11"/>
  <c r="GA213" i="11"/>
  <c r="DE67" i="11"/>
  <c r="BN227" i="11"/>
  <c r="AF109" i="11"/>
  <c r="AL191" i="11"/>
  <c r="DP117" i="11"/>
  <c r="AE154" i="11"/>
  <c r="FU116" i="11"/>
  <c r="FF142" i="11"/>
  <c r="FF148" i="11"/>
  <c r="DG75" i="11"/>
  <c r="AN338" i="11"/>
  <c r="BR67" i="11"/>
  <c r="DM285" i="11"/>
  <c r="DH137" i="11"/>
  <c r="BS98" i="11"/>
  <c r="BT205" i="11"/>
  <c r="DS99" i="11"/>
  <c r="BV268" i="11"/>
  <c r="GB85" i="11"/>
  <c r="DC351" i="11"/>
  <c r="CA337" i="11"/>
  <c r="DE4" i="11"/>
  <c r="AH199" i="11"/>
  <c r="BS55" i="11"/>
  <c r="EJ187" i="11"/>
  <c r="AF278" i="11"/>
  <c r="BV134" i="11"/>
  <c r="BV330" i="11"/>
  <c r="GC146" i="11"/>
  <c r="ER194" i="11"/>
  <c r="BT138" i="11"/>
  <c r="FW135" i="11"/>
  <c r="DU305" i="11"/>
  <c r="DK262" i="11"/>
  <c r="BU81" i="11"/>
  <c r="DN306" i="11"/>
  <c r="DR347" i="11"/>
  <c r="AP229" i="11"/>
  <c r="DI256" i="11"/>
  <c r="DP140" i="11"/>
  <c r="BP63" i="11"/>
  <c r="BX334" i="11"/>
  <c r="DQ100" i="11"/>
  <c r="AH309" i="11"/>
  <c r="AM208" i="11"/>
  <c r="DC340" i="11"/>
  <c r="AO123" i="11"/>
  <c r="ES239" i="11"/>
  <c r="CC8" i="11"/>
  <c r="BO76" i="11"/>
  <c r="FS311" i="11"/>
  <c r="AI348" i="11"/>
  <c r="EQ33" i="11"/>
  <c r="DT95" i="11"/>
  <c r="BR270" i="11"/>
  <c r="EP76" i="11"/>
  <c r="AO279" i="11"/>
  <c r="AI342" i="11"/>
  <c r="AI241" i="11"/>
  <c r="GB148" i="11"/>
  <c r="BW248" i="11"/>
  <c r="BQ198" i="11"/>
  <c r="DQ80" i="11"/>
  <c r="AF104" i="11"/>
  <c r="BX159" i="11"/>
  <c r="FF150" i="11"/>
  <c r="FF261" i="11"/>
  <c r="BT164" i="11"/>
  <c r="BN226" i="11"/>
  <c r="FT74" i="11"/>
  <c r="AK144" i="11"/>
  <c r="BR75" i="11"/>
  <c r="FR50" i="11"/>
  <c r="CI220" i="11"/>
  <c r="FT232" i="11"/>
  <c r="BO346" i="11"/>
  <c r="CQ84" i="11"/>
  <c r="BU247" i="11"/>
  <c r="AJ53" i="11"/>
  <c r="BT322" i="11"/>
  <c r="DT73" i="11"/>
  <c r="GB260" i="11"/>
  <c r="HN269" i="11"/>
  <c r="DP164" i="11"/>
  <c r="BU145" i="11"/>
  <c r="BO58" i="11"/>
  <c r="BV208" i="11"/>
  <c r="BW189" i="11"/>
  <c r="EJ92" i="11"/>
  <c r="CH335" i="11"/>
  <c r="FX226" i="11"/>
  <c r="DU204" i="11"/>
  <c r="DD107" i="11"/>
  <c r="DK131" i="11"/>
  <c r="DB64" i="11"/>
  <c r="BB75" i="11"/>
  <c r="AO113" i="11"/>
  <c r="BU187" i="11"/>
  <c r="GC279" i="11"/>
  <c r="BV49" i="11"/>
  <c r="DH305" i="11"/>
  <c r="GP277" i="11"/>
  <c r="FT166" i="11"/>
  <c r="FF31" i="11"/>
  <c r="FT174" i="11"/>
  <c r="DK71" i="11"/>
  <c r="DI260" i="11"/>
  <c r="BV311" i="11"/>
  <c r="DU296" i="11"/>
  <c r="AJ307" i="11"/>
  <c r="DE306" i="11"/>
  <c r="EJ77" i="11"/>
  <c r="BW31" i="11"/>
  <c r="AK337" i="11"/>
  <c r="AJ287" i="11"/>
  <c r="BP224" i="11"/>
  <c r="AM213" i="11"/>
  <c r="AL155" i="11"/>
  <c r="BO69" i="11"/>
  <c r="BO315" i="11"/>
  <c r="GG212" i="11"/>
  <c r="BW216" i="11"/>
  <c r="AO104" i="11"/>
  <c r="AO317" i="11"/>
  <c r="DO347" i="11"/>
  <c r="DK346" i="11"/>
  <c r="DO38" i="11"/>
  <c r="CZ101" i="11"/>
  <c r="EI350" i="11"/>
  <c r="EQ10" i="11"/>
  <c r="DN193" i="11"/>
  <c r="AJ308" i="11"/>
  <c r="AG261" i="11"/>
  <c r="FT181" i="11"/>
  <c r="GB59" i="11"/>
  <c r="AH136" i="11"/>
  <c r="CY113" i="11"/>
  <c r="DF284" i="11"/>
  <c r="BU291" i="11"/>
  <c r="ES92" i="11"/>
  <c r="BP276" i="11"/>
  <c r="AF206" i="11"/>
  <c r="DO128" i="11"/>
  <c r="DG115" i="11"/>
  <c r="DT324" i="11"/>
  <c r="EO296" i="11"/>
  <c r="AG304" i="11"/>
  <c r="AL343" i="11"/>
  <c r="DQ7" i="11"/>
  <c r="AE210" i="11"/>
  <c r="BR242" i="11"/>
  <c r="GJ246" i="11"/>
  <c r="GB140" i="11"/>
  <c r="AO215" i="11"/>
  <c r="FY258" i="11"/>
  <c r="CY94" i="11"/>
  <c r="FT39" i="11"/>
  <c r="BO150" i="11"/>
  <c r="FW123" i="11"/>
  <c r="CZ330" i="11"/>
  <c r="DU251" i="11"/>
  <c r="AO39" i="11"/>
  <c r="DK288" i="11"/>
  <c r="BV269" i="11"/>
  <c r="DU345" i="11"/>
  <c r="BX344" i="11"/>
  <c r="DR72" i="11"/>
  <c r="BY305" i="11"/>
  <c r="DN181" i="11"/>
  <c r="CZ34" i="11"/>
  <c r="AE184" i="11"/>
  <c r="EJ164" i="11"/>
  <c r="BN46" i="11"/>
  <c r="FV179" i="11"/>
  <c r="AO192" i="11"/>
  <c r="CJ229" i="11"/>
  <c r="DA161" i="11"/>
  <c r="DM296" i="11"/>
  <c r="AO112" i="11"/>
  <c r="BP149" i="11"/>
  <c r="DA66" i="11"/>
  <c r="DO192" i="11"/>
  <c r="DO69" i="11"/>
  <c r="FZ96" i="11"/>
  <c r="FT310" i="11"/>
  <c r="GB63" i="11"/>
  <c r="FY40" i="11"/>
  <c r="CG243" i="11"/>
  <c r="ES253" i="11"/>
  <c r="AO283" i="11"/>
  <c r="DL101" i="11"/>
  <c r="DH36" i="11"/>
  <c r="GC210" i="11"/>
  <c r="DN99" i="11"/>
  <c r="AI188" i="11"/>
  <c r="GC68" i="11"/>
  <c r="DR123" i="11"/>
  <c r="DA315" i="11"/>
  <c r="AJ332" i="11"/>
  <c r="DN195" i="11"/>
  <c r="GA37" i="11"/>
  <c r="DT234" i="11"/>
  <c r="BX297" i="11"/>
  <c r="BO219" i="11"/>
  <c r="AI9" i="11"/>
  <c r="AI153" i="11"/>
  <c r="DB82" i="11"/>
  <c r="BB199" i="11"/>
  <c r="DT220" i="11"/>
  <c r="EN199" i="11"/>
  <c r="DB174" i="11"/>
  <c r="GC195" i="11"/>
  <c r="CY104" i="11"/>
  <c r="BT10" i="11"/>
  <c r="FF322" i="11"/>
  <c r="AM226" i="11"/>
  <c r="DM38" i="11"/>
  <c r="DA96" i="11"/>
  <c r="FV214" i="11"/>
  <c r="FT240" i="11"/>
  <c r="FV277" i="11"/>
  <c r="BY190" i="11"/>
  <c r="BU109" i="11"/>
  <c r="DL241" i="11"/>
  <c r="AH288" i="11"/>
  <c r="AJ79" i="11"/>
  <c r="DR159" i="11"/>
  <c r="AJ193" i="11"/>
  <c r="BW41" i="11"/>
  <c r="AH55" i="11"/>
  <c r="AJ6" i="11"/>
  <c r="FS268" i="11"/>
  <c r="AI41" i="11"/>
  <c r="BY298" i="11"/>
  <c r="BO280" i="11"/>
  <c r="AO182" i="11"/>
  <c r="AL294" i="11"/>
  <c r="AF151" i="11"/>
  <c r="AG51" i="11"/>
  <c r="AI243" i="11"/>
  <c r="GA263" i="11"/>
  <c r="DK335" i="11"/>
  <c r="AE344" i="11"/>
  <c r="BV162" i="11"/>
  <c r="BO140" i="11"/>
  <c r="BQ152" i="11"/>
  <c r="AN128" i="11"/>
  <c r="GB4" i="11"/>
  <c r="BR313" i="11"/>
  <c r="CJ77" i="11"/>
  <c r="BR43" i="11"/>
  <c r="DG204" i="11"/>
  <c r="AJ36" i="11"/>
  <c r="BP311" i="11"/>
  <c r="AJ100" i="11"/>
  <c r="GE131" i="11"/>
  <c r="GG195" i="11"/>
  <c r="BW300" i="11"/>
  <c r="DL252" i="11"/>
  <c r="BT332" i="11"/>
  <c r="DR270" i="11"/>
  <c r="BV125" i="11"/>
  <c r="AF298" i="11"/>
  <c r="DK27" i="11"/>
  <c r="BR112" i="11"/>
  <c r="EK57" i="11"/>
  <c r="DP241" i="11"/>
  <c r="BV146" i="11"/>
  <c r="AM330" i="11"/>
  <c r="DC88" i="11"/>
  <c r="BX347" i="11"/>
  <c r="FY67" i="11"/>
  <c r="FF221" i="11"/>
  <c r="DC63" i="11"/>
  <c r="FR302" i="11"/>
  <c r="FR200" i="11"/>
  <c r="DM253" i="11"/>
  <c r="DK174" i="11"/>
  <c r="BU82" i="11"/>
  <c r="FX47" i="11"/>
  <c r="DF252" i="11"/>
  <c r="FT41" i="11"/>
  <c r="AF243" i="11"/>
  <c r="CJ194" i="11"/>
  <c r="CG28" i="11"/>
  <c r="DI170" i="11"/>
  <c r="DI178" i="11"/>
  <c r="BY319" i="11"/>
  <c r="BS103" i="11"/>
  <c r="DN194" i="11"/>
  <c r="DK47" i="11"/>
  <c r="BY125" i="11"/>
  <c r="DU264" i="11"/>
  <c r="DF183" i="11"/>
  <c r="CZ42" i="11"/>
  <c r="BQ219" i="11"/>
  <c r="AI278" i="11"/>
  <c r="EP101" i="11"/>
  <c r="DK155" i="11"/>
  <c r="CH35" i="11"/>
  <c r="BX216" i="11"/>
  <c r="FX242" i="11"/>
  <c r="GE237" i="11"/>
  <c r="AH323" i="11"/>
  <c r="HN288" i="11"/>
  <c r="EM7" i="11"/>
  <c r="EM309" i="11"/>
  <c r="GC106" i="11"/>
  <c r="DC90" i="11"/>
  <c r="AI61" i="11"/>
  <c r="AI146" i="11"/>
  <c r="DQ239" i="11"/>
  <c r="BW233" i="11"/>
  <c r="FT262" i="11"/>
  <c r="AL92" i="11"/>
  <c r="BW276" i="11"/>
  <c r="DC190" i="11"/>
  <c r="FX99" i="11"/>
  <c r="BY109" i="11"/>
  <c r="DE43" i="11"/>
  <c r="EQ206" i="11"/>
  <c r="GB137" i="11"/>
  <c r="DN252" i="11"/>
  <c r="AP100" i="11"/>
  <c r="DD318" i="11"/>
  <c r="DU58" i="11"/>
  <c r="BQ127" i="11"/>
  <c r="BP173" i="11"/>
  <c r="AO175" i="11"/>
  <c r="DC200" i="11"/>
  <c r="BW136" i="11"/>
  <c r="DC247" i="11"/>
  <c r="BN282" i="11"/>
  <c r="DT84" i="11"/>
  <c r="BU321" i="11"/>
  <c r="EQ66" i="11"/>
  <c r="DK220" i="11"/>
  <c r="AH35" i="11"/>
  <c r="FV314" i="11"/>
  <c r="CE209" i="11"/>
  <c r="AJ206" i="11"/>
  <c r="DO140" i="11"/>
  <c r="DQ70" i="11"/>
  <c r="AP267" i="11"/>
  <c r="FS140" i="11"/>
  <c r="AL312" i="11"/>
  <c r="BV227" i="11"/>
  <c r="FU320" i="11"/>
  <c r="ES106" i="11"/>
  <c r="AF325" i="11"/>
  <c r="DN316" i="11"/>
  <c r="BE293" i="11"/>
  <c r="GI92" i="11"/>
  <c r="BO282" i="11"/>
  <c r="AI82" i="11"/>
  <c r="EL149" i="11"/>
  <c r="DP153" i="11"/>
  <c r="GF93" i="11"/>
  <c r="CZ208" i="11"/>
  <c r="FF186" i="11"/>
  <c r="BQ202" i="11"/>
  <c r="FZ312" i="11"/>
  <c r="DF329" i="11"/>
  <c r="BP193" i="11"/>
  <c r="EL214" i="11"/>
  <c r="DG231" i="11"/>
  <c r="BO202" i="11"/>
  <c r="DH338" i="11"/>
  <c r="FV181" i="11"/>
  <c r="AM294" i="11"/>
  <c r="AL62" i="11"/>
  <c r="ES293" i="11"/>
  <c r="DP84" i="11"/>
  <c r="CB250" i="11"/>
  <c r="FX9" i="11"/>
  <c r="HN216" i="11"/>
  <c r="DH65" i="11"/>
  <c r="GM30" i="11"/>
  <c r="DA92" i="11"/>
  <c r="BS221" i="11"/>
  <c r="AO219" i="11"/>
  <c r="AF153" i="11"/>
  <c r="FX263" i="11"/>
  <c r="DS40" i="11"/>
  <c r="BN335" i="11"/>
  <c r="FW223" i="11"/>
  <c r="CI280" i="11"/>
  <c r="BT127" i="11"/>
  <c r="FW121" i="11"/>
  <c r="CB47" i="11"/>
  <c r="DT128" i="11"/>
  <c r="FZ59" i="11"/>
  <c r="CZ87" i="11"/>
  <c r="AJ106" i="11"/>
  <c r="AF329" i="11"/>
  <c r="DE165" i="11"/>
  <c r="CB159" i="11"/>
  <c r="DQ328" i="11"/>
  <c r="CN102" i="11"/>
  <c r="HN90" i="11"/>
  <c r="FW174" i="11"/>
  <c r="AO314" i="11"/>
  <c r="BO32" i="11"/>
  <c r="BS278" i="11"/>
  <c r="AM168" i="11"/>
  <c r="DE163" i="11"/>
  <c r="FZ285" i="11"/>
  <c r="CF144" i="11"/>
  <c r="GA150" i="11"/>
  <c r="DA109" i="11"/>
  <c r="DF215" i="11"/>
  <c r="FV158" i="11"/>
  <c r="GB45" i="11"/>
  <c r="DD199" i="11"/>
  <c r="DO67" i="11"/>
  <c r="BO212" i="11"/>
  <c r="CB34" i="11"/>
  <c r="AH124" i="11"/>
  <c r="DE198" i="11"/>
  <c r="CF263" i="11"/>
  <c r="AG44" i="11"/>
  <c r="DQ127" i="11"/>
  <c r="GB277" i="11"/>
  <c r="DC78" i="11"/>
  <c r="FY275" i="11"/>
  <c r="EQ328" i="11"/>
  <c r="AL282" i="11"/>
  <c r="BQ178" i="11"/>
  <c r="CE277" i="11"/>
  <c r="FX286" i="11"/>
  <c r="AH10" i="11"/>
  <c r="FY232" i="11"/>
  <c r="BR175" i="11"/>
  <c r="FV172" i="11"/>
  <c r="GC93" i="11"/>
  <c r="GM64" i="11"/>
  <c r="DT185" i="11"/>
  <c r="EQ81" i="11"/>
  <c r="ER349" i="11"/>
  <c r="DP149" i="11"/>
  <c r="BR256" i="11"/>
  <c r="BL3" i="11"/>
  <c r="AE101" i="11"/>
  <c r="DB31" i="11"/>
  <c r="EP90" i="11"/>
  <c r="EM304" i="11"/>
  <c r="CJ57" i="11"/>
  <c r="CD306" i="11"/>
  <c r="DE343" i="11"/>
  <c r="GG185" i="11"/>
  <c r="CD329" i="11"/>
  <c r="DL92" i="11"/>
  <c r="DM184" i="11"/>
  <c r="CS95" i="11"/>
  <c r="AG94" i="11"/>
  <c r="BU209" i="11"/>
  <c r="AK293" i="11"/>
  <c r="FV233" i="11"/>
  <c r="DL43" i="11"/>
  <c r="DF43" i="11"/>
  <c r="DF324" i="11"/>
  <c r="FW238" i="11"/>
  <c r="EN103" i="11"/>
  <c r="DC278" i="11"/>
  <c r="AL297" i="11"/>
  <c r="AI186" i="11"/>
  <c r="BR137" i="11"/>
  <c r="GC100" i="11"/>
  <c r="DR240" i="11"/>
  <c r="DR106" i="11"/>
  <c r="DT103" i="11"/>
  <c r="EQ244" i="11"/>
  <c r="CY134" i="11"/>
  <c r="FV149" i="11"/>
  <c r="GC284" i="11"/>
  <c r="EN132" i="11"/>
  <c r="AK70" i="11"/>
  <c r="DQ64" i="11"/>
  <c r="DA154" i="11"/>
  <c r="BY81" i="11"/>
  <c r="FS249" i="11"/>
  <c r="CG195" i="11"/>
  <c r="FW295" i="11"/>
  <c r="FX284" i="11"/>
  <c r="DT336" i="11"/>
  <c r="DI61" i="11"/>
  <c r="CA197" i="11"/>
  <c r="GH174" i="11"/>
  <c r="DQ102" i="11"/>
  <c r="DI240" i="11"/>
  <c r="BY176" i="11"/>
  <c r="CK113" i="11"/>
  <c r="CZ104" i="11"/>
  <c r="DK280" i="11"/>
  <c r="CZ347" i="11"/>
  <c r="DR231" i="11"/>
  <c r="AF322" i="11"/>
  <c r="BR326" i="11"/>
  <c r="DH82" i="11"/>
  <c r="BY166" i="11"/>
  <c r="DA325" i="11"/>
  <c r="AE70" i="11"/>
  <c r="FU226" i="11"/>
  <c r="CJ66" i="11"/>
  <c r="CZ185" i="11"/>
  <c r="DB124" i="11"/>
  <c r="BO51" i="11"/>
  <c r="BU263" i="11"/>
  <c r="GK164" i="11"/>
  <c r="GC82" i="11"/>
  <c r="BB281" i="11"/>
  <c r="EO34" i="11"/>
  <c r="DG285" i="11"/>
  <c r="EK61" i="11"/>
  <c r="CG163" i="11"/>
  <c r="CI102" i="11"/>
  <c r="FT59" i="11"/>
  <c r="CE177" i="11"/>
  <c r="BO251" i="11"/>
  <c r="GP300" i="11"/>
  <c r="AM217" i="11"/>
  <c r="GE246" i="11"/>
  <c r="GC88" i="11"/>
  <c r="FV219" i="11"/>
  <c r="FY178" i="11"/>
  <c r="BU341" i="11"/>
  <c r="DT9" i="11"/>
  <c r="DU272" i="11"/>
  <c r="CC257" i="11"/>
  <c r="GN107" i="11"/>
  <c r="DN156" i="11"/>
  <c r="FZ263" i="11"/>
  <c r="DU8" i="11"/>
  <c r="DR192" i="11"/>
  <c r="AE206" i="11"/>
  <c r="BO318" i="11"/>
  <c r="FT46" i="11"/>
  <c r="AK84" i="11"/>
  <c r="AP286" i="11"/>
  <c r="DP271" i="11"/>
  <c r="FZ139" i="11"/>
  <c r="AH58" i="11"/>
  <c r="AI296" i="11"/>
  <c r="GP93" i="11"/>
  <c r="DT271" i="11"/>
  <c r="GA220" i="11"/>
  <c r="DM245" i="11"/>
  <c r="DE187" i="11"/>
  <c r="FZ101" i="11"/>
  <c r="CR32" i="11"/>
  <c r="BT216" i="11"/>
  <c r="DQ33" i="11"/>
  <c r="GC316" i="11"/>
  <c r="AL245" i="11"/>
  <c r="GH101" i="11"/>
  <c r="FU209" i="11"/>
  <c r="BF165" i="11"/>
  <c r="ER246" i="11"/>
  <c r="CJ284" i="11"/>
  <c r="DM229" i="11"/>
  <c r="DE331" i="11"/>
  <c r="DF159" i="11"/>
  <c r="FF335" i="11"/>
  <c r="FQ230" i="11"/>
  <c r="AJ295" i="11"/>
  <c r="AN332" i="11"/>
  <c r="BV345" i="11"/>
  <c r="AE249" i="11"/>
  <c r="GC287" i="11"/>
  <c r="DO348" i="11"/>
  <c r="BS184" i="11"/>
  <c r="BT188" i="11"/>
  <c r="BD240" i="11"/>
  <c r="GJ28" i="11"/>
  <c r="BP31" i="11"/>
  <c r="CY230" i="11"/>
  <c r="GN140" i="11"/>
  <c r="DM73" i="11"/>
  <c r="BV283" i="11"/>
  <c r="EM119" i="11"/>
  <c r="AL234" i="11"/>
  <c r="FF171" i="11"/>
  <c r="CF33" i="11"/>
  <c r="BO226" i="11"/>
  <c r="DC350" i="11"/>
  <c r="CH6" i="11"/>
  <c r="CF285" i="11"/>
  <c r="FZ94" i="11"/>
  <c r="FT308" i="11"/>
  <c r="BP123" i="11"/>
  <c r="BX232" i="11"/>
  <c r="FZ45" i="11"/>
  <c r="FU9" i="11"/>
  <c r="GF261" i="11"/>
  <c r="DH196" i="11"/>
  <c r="AJ331" i="11"/>
  <c r="AI96" i="11"/>
  <c r="BV230" i="11"/>
  <c r="DH156" i="11"/>
  <c r="HN242" i="11"/>
  <c r="AG202" i="11"/>
  <c r="AK206" i="11"/>
  <c r="CG255" i="11"/>
  <c r="FU279" i="11"/>
  <c r="FX86" i="11"/>
  <c r="DA248" i="11"/>
  <c r="CJ244" i="11"/>
  <c r="DD2" i="11"/>
  <c r="DN206" i="11"/>
  <c r="FF312" i="11"/>
  <c r="FW196" i="11"/>
  <c r="DC163" i="11"/>
  <c r="DC347" i="11"/>
  <c r="FW206" i="11"/>
  <c r="FY187" i="11"/>
  <c r="DH242" i="11"/>
  <c r="CZ139" i="11"/>
  <c r="BH38" i="11"/>
  <c r="CE262" i="11"/>
  <c r="FW287" i="11"/>
  <c r="EI67" i="11"/>
  <c r="DI158" i="11"/>
  <c r="DU7" i="11"/>
  <c r="BV346" i="11"/>
  <c r="GK135" i="11"/>
  <c r="DS298" i="11"/>
  <c r="DL272" i="11"/>
  <c r="DB102" i="11"/>
  <c r="BH289" i="11"/>
  <c r="AG306" i="11"/>
  <c r="BY95" i="11"/>
  <c r="DG296" i="11"/>
  <c r="AN36" i="11"/>
  <c r="DN179" i="11"/>
  <c r="DA203" i="11"/>
  <c r="BY289" i="11"/>
  <c r="BX289" i="11"/>
  <c r="BP255" i="11"/>
  <c r="CB278" i="11"/>
  <c r="DF56" i="11"/>
  <c r="DF312" i="11"/>
  <c r="DP152" i="11"/>
  <c r="BR215" i="11"/>
  <c r="EM218" i="11"/>
  <c r="CZ32" i="11"/>
  <c r="CY329" i="11"/>
  <c r="FX148" i="11"/>
  <c r="EP221" i="11"/>
  <c r="FZ301" i="11"/>
  <c r="BR58" i="11"/>
  <c r="GI33" i="11"/>
  <c r="FU42" i="11"/>
  <c r="FR104" i="11"/>
  <c r="BJ192" i="11"/>
  <c r="DG110" i="11"/>
  <c r="BO175" i="11"/>
  <c r="BW155" i="11"/>
  <c r="DH106" i="11"/>
  <c r="GI162" i="11"/>
  <c r="BO53" i="11"/>
  <c r="AN32" i="11"/>
  <c r="AF216" i="11"/>
  <c r="AP31" i="11"/>
  <c r="BR230" i="11"/>
  <c r="AE122" i="11"/>
  <c r="BV105" i="11"/>
  <c r="AI255" i="11"/>
  <c r="DP96" i="11"/>
  <c r="DR184" i="11"/>
  <c r="CI314" i="11"/>
  <c r="BQ335" i="11"/>
  <c r="EJ66" i="11"/>
  <c r="DL185" i="11"/>
  <c r="FH261" i="11"/>
  <c r="FX327" i="11"/>
  <c r="EP345" i="11"/>
  <c r="CF67" i="11"/>
  <c r="GE242" i="11"/>
  <c r="CD155" i="11"/>
  <c r="FY118" i="11"/>
  <c r="GL59" i="11"/>
  <c r="BS58" i="11"/>
  <c r="EL331" i="11"/>
  <c r="DA160" i="11"/>
  <c r="BF319" i="11"/>
  <c r="CF87" i="11"/>
  <c r="ER255" i="11"/>
  <c r="AG193" i="11"/>
  <c r="AN173" i="11"/>
  <c r="BV224" i="11"/>
  <c r="CF76" i="11"/>
  <c r="CR67" i="11"/>
  <c r="GK122" i="11"/>
  <c r="AH215" i="11"/>
  <c r="FV325" i="11"/>
  <c r="BW161" i="11"/>
  <c r="AL122" i="11"/>
  <c r="AE200" i="11"/>
  <c r="DL77" i="11"/>
  <c r="FU210" i="11"/>
  <c r="FR175" i="11"/>
  <c r="DE146" i="11"/>
  <c r="GB321" i="11"/>
  <c r="BX252" i="11"/>
  <c r="CH351" i="11"/>
  <c r="DO146" i="11"/>
  <c r="CJ48" i="11"/>
  <c r="DH162" i="11"/>
  <c r="BU244" i="11"/>
  <c r="DU276" i="11"/>
  <c r="CC340" i="11"/>
  <c r="DC181" i="11"/>
  <c r="AM286" i="11"/>
  <c r="DP95" i="11"/>
  <c r="CY262" i="11"/>
  <c r="GJ148" i="11"/>
  <c r="FT83" i="11"/>
  <c r="DH207" i="11"/>
  <c r="DP86" i="11"/>
  <c r="DF133" i="11"/>
  <c r="DT331" i="11"/>
  <c r="FT38" i="11"/>
  <c r="FS318" i="11"/>
  <c r="DR118" i="11"/>
  <c r="DK286" i="11"/>
  <c r="DM195" i="11"/>
  <c r="DU263" i="11"/>
  <c r="FZ11" i="11"/>
  <c r="DA172" i="11"/>
  <c r="DN313" i="11"/>
  <c r="GL80" i="11"/>
  <c r="GB56" i="11"/>
  <c r="AJ37" i="11"/>
  <c r="DO45" i="11"/>
  <c r="EJ329" i="11"/>
  <c r="FX35" i="11"/>
  <c r="CG341" i="11"/>
  <c r="DF178" i="11"/>
  <c r="FZ247" i="11"/>
  <c r="EO158" i="11"/>
  <c r="AI313" i="11"/>
  <c r="DR115" i="11"/>
  <c r="BC125" i="11"/>
  <c r="FS11" i="11"/>
  <c r="CY257" i="11"/>
  <c r="CZ326" i="11"/>
  <c r="ER316" i="11"/>
  <c r="FZ170" i="11"/>
  <c r="DC320" i="11"/>
  <c r="DK334" i="11"/>
  <c r="DH5" i="11"/>
  <c r="CK96" i="11"/>
  <c r="DN315" i="11"/>
  <c r="GA260" i="11"/>
  <c r="CB74" i="11"/>
  <c r="HN79" i="11"/>
  <c r="AE340" i="11"/>
  <c r="FU51" i="11"/>
  <c r="FF333" i="11"/>
  <c r="DT351" i="11"/>
  <c r="AJ175" i="11"/>
  <c r="DQ124" i="11"/>
  <c r="BX318" i="11"/>
  <c r="DS264" i="11"/>
  <c r="AO304" i="11"/>
  <c r="DC142" i="11"/>
  <c r="BP223" i="11"/>
  <c r="EQ297" i="11"/>
  <c r="GO2" i="11"/>
  <c r="BH131" i="11"/>
  <c r="FV27" i="11"/>
  <c r="AM173" i="11"/>
  <c r="AJ299" i="11"/>
  <c r="DP331" i="11"/>
  <c r="AM312" i="11"/>
  <c r="BW162" i="11"/>
  <c r="DL186" i="11"/>
  <c r="CY239" i="11"/>
  <c r="DB81" i="11"/>
  <c r="BS88" i="11"/>
  <c r="GC97" i="11"/>
  <c r="AL248" i="11"/>
  <c r="AG183" i="11"/>
  <c r="AP4" i="11"/>
  <c r="DE180" i="11"/>
  <c r="DD331" i="11"/>
  <c r="FY137" i="11"/>
  <c r="DT194" i="11"/>
  <c r="AK106" i="11"/>
  <c r="EI326" i="11"/>
  <c r="BY257" i="11"/>
  <c r="BP290" i="11"/>
  <c r="DU342" i="11"/>
  <c r="DK112" i="11"/>
  <c r="AF152" i="11"/>
  <c r="HN261" i="11"/>
  <c r="DS210" i="11"/>
  <c r="FY283" i="11"/>
  <c r="BO131" i="11"/>
  <c r="GA195" i="11"/>
  <c r="AH302" i="11"/>
  <c r="FX287" i="11"/>
  <c r="BW267" i="11"/>
  <c r="BT213" i="11"/>
  <c r="AK153" i="11"/>
  <c r="BY231" i="11"/>
  <c r="DQ244" i="11"/>
  <c r="CH178" i="11"/>
  <c r="BV42" i="11"/>
  <c r="AF214" i="11"/>
  <c r="DP37" i="11"/>
  <c r="CC74" i="11"/>
  <c r="DM89" i="11"/>
  <c r="BW311" i="11"/>
  <c r="FW175" i="11"/>
  <c r="BX248" i="11"/>
  <c r="DK6" i="11"/>
  <c r="FX117" i="11"/>
  <c r="AI287" i="11"/>
  <c r="BS266" i="11"/>
  <c r="DM294" i="11"/>
  <c r="BW212" i="11"/>
  <c r="DL113" i="11"/>
  <c r="BY157" i="11"/>
  <c r="AJ27" i="11"/>
  <c r="BY241" i="11"/>
  <c r="BQ206" i="11"/>
  <c r="BY49" i="11"/>
  <c r="GC236" i="11"/>
  <c r="AE224" i="11"/>
  <c r="BR294" i="11"/>
  <c r="DQ291" i="11"/>
  <c r="DO342" i="11"/>
  <c r="AM144" i="11"/>
  <c r="BT327" i="11"/>
  <c r="CZ321" i="11"/>
  <c r="CC38" i="11"/>
  <c r="FV240" i="11"/>
  <c r="CJ105" i="11"/>
  <c r="AF9" i="11"/>
  <c r="DP333" i="11"/>
  <c r="AH155" i="11"/>
  <c r="AH141" i="11"/>
  <c r="BU348" i="11"/>
  <c r="CZ3" i="11"/>
  <c r="GA92" i="11"/>
  <c r="AL83" i="11"/>
  <c r="DU260" i="11"/>
  <c r="DC295" i="11"/>
  <c r="DF136" i="11"/>
  <c r="AJ119" i="11"/>
  <c r="AI88" i="11"/>
  <c r="DU301" i="11"/>
  <c r="DN160" i="11"/>
  <c r="DS229" i="11"/>
  <c r="HN102" i="11"/>
  <c r="BU138" i="11"/>
  <c r="AK130" i="11"/>
  <c r="AH181" i="11"/>
  <c r="AN249" i="11"/>
  <c r="FV127" i="11"/>
  <c r="FZ249" i="11"/>
  <c r="DH306" i="11"/>
  <c r="DM11" i="11"/>
  <c r="BU71" i="11"/>
  <c r="AK202" i="11"/>
  <c r="FU314" i="11"/>
  <c r="BW127" i="11"/>
  <c r="GC165" i="11"/>
  <c r="DP119" i="11"/>
  <c r="FZ9" i="11"/>
  <c r="AK155" i="11"/>
  <c r="FY94" i="11"/>
  <c r="DP318" i="11"/>
  <c r="BR114" i="11"/>
  <c r="DK203" i="11"/>
  <c r="AJ192" i="11"/>
  <c r="FS151" i="11"/>
  <c r="AP233" i="11"/>
  <c r="BS311" i="11"/>
  <c r="DQ190" i="11"/>
  <c r="DP31" i="11"/>
  <c r="EM174" i="11"/>
  <c r="BY74" i="11"/>
  <c r="HN349" i="11"/>
  <c r="BT9" i="11"/>
  <c r="DT344" i="11"/>
  <c r="EK131" i="11"/>
  <c r="AP71" i="11"/>
  <c r="AN202" i="11"/>
  <c r="CF163" i="11"/>
  <c r="FF256" i="11"/>
  <c r="AM61" i="11"/>
  <c r="BO248" i="11"/>
  <c r="CC117" i="11"/>
  <c r="BO106" i="11"/>
  <c r="AI3" i="11"/>
  <c r="BU61" i="11"/>
  <c r="AK241" i="11"/>
  <c r="AI149" i="11"/>
  <c r="DQ52" i="11"/>
  <c r="ES320" i="11"/>
  <c r="DR233" i="11"/>
  <c r="BN234" i="11"/>
  <c r="DA317" i="11"/>
  <c r="BO123" i="11"/>
  <c r="BQ31" i="11"/>
  <c r="DO241" i="11"/>
  <c r="FY218" i="11"/>
  <c r="BV2" i="11"/>
  <c r="BO108" i="11"/>
  <c r="HN35" i="11"/>
  <c r="BP232" i="11"/>
  <c r="EI252" i="11"/>
  <c r="AH77" i="11"/>
  <c r="CC217" i="11"/>
  <c r="BS135" i="11"/>
  <c r="AO148" i="11"/>
  <c r="AG324" i="11"/>
  <c r="DC46" i="11"/>
  <c r="BW334" i="11"/>
  <c r="AM301" i="11"/>
  <c r="AO222" i="11"/>
  <c r="AH30" i="11"/>
  <c r="BU266" i="11"/>
  <c r="DL48" i="11"/>
  <c r="FF109" i="11"/>
  <c r="DR296" i="11"/>
  <c r="CF308" i="11"/>
  <c r="AN102" i="11"/>
  <c r="DL249" i="11"/>
  <c r="DH255" i="11"/>
  <c r="BU93" i="11"/>
  <c r="AI282" i="11"/>
  <c r="CI267" i="11"/>
  <c r="EK5" i="11"/>
  <c r="HN346" i="11"/>
  <c r="GA81" i="11"/>
  <c r="BU2" i="11"/>
  <c r="GB286" i="11"/>
  <c r="CY326" i="11"/>
  <c r="BR139" i="11"/>
  <c r="GA221" i="11"/>
  <c r="FZ130" i="11"/>
  <c r="DU109" i="11"/>
  <c r="DL334" i="11"/>
  <c r="DA184" i="11"/>
  <c r="BY77" i="11"/>
  <c r="DP111" i="11"/>
  <c r="AO30" i="11"/>
  <c r="BP147" i="11"/>
  <c r="DG11" i="11"/>
  <c r="DR174" i="11"/>
  <c r="CD115" i="11"/>
  <c r="CB222" i="11"/>
  <c r="BU78" i="11"/>
  <c r="BO237" i="11"/>
  <c r="EQ151" i="11"/>
  <c r="GM156" i="11"/>
  <c r="AN51" i="11"/>
  <c r="CY51" i="11"/>
  <c r="BV114" i="11"/>
  <c r="GC75" i="11"/>
  <c r="AG177" i="11"/>
  <c r="BO62" i="11"/>
  <c r="BW154" i="11"/>
  <c r="FS215" i="11"/>
  <c r="AF249" i="11"/>
  <c r="GE86" i="11"/>
  <c r="GB247" i="11"/>
  <c r="BU208" i="11"/>
  <c r="EO6" i="11"/>
  <c r="BR70" i="11"/>
  <c r="BY184" i="11"/>
  <c r="DG304" i="11"/>
  <c r="FZ58" i="11"/>
  <c r="DG270" i="11"/>
  <c r="DG310" i="11"/>
  <c r="GK107" i="11"/>
  <c r="DH4" i="11"/>
  <c r="AM161" i="11"/>
  <c r="DA134" i="11"/>
  <c r="AH92" i="11"/>
  <c r="DU221" i="11"/>
  <c r="DE139" i="11"/>
  <c r="AM131" i="11"/>
  <c r="DB330" i="11"/>
  <c r="FX339" i="11"/>
  <c r="DI103" i="11"/>
  <c r="BP192" i="11"/>
  <c r="BQ337" i="11"/>
  <c r="BU169" i="11"/>
  <c r="FU34" i="11"/>
  <c r="AH307" i="11"/>
  <c r="FY296" i="11"/>
  <c r="CK53" i="11"/>
  <c r="BR106" i="11"/>
  <c r="CB5" i="11"/>
  <c r="BP273" i="11"/>
  <c r="DB323" i="11"/>
  <c r="DP126" i="11"/>
  <c r="DA79" i="11"/>
  <c r="FZ240" i="11"/>
  <c r="DO272" i="11"/>
  <c r="DC195" i="11"/>
  <c r="BT91" i="11"/>
  <c r="BR295" i="11"/>
  <c r="DL291" i="11"/>
  <c r="AK154" i="11"/>
  <c r="BW129" i="11"/>
  <c r="AP191" i="11"/>
  <c r="FF165" i="11"/>
  <c r="FW246" i="11"/>
  <c r="AN91" i="11"/>
  <c r="DI297" i="11"/>
  <c r="DM164" i="11"/>
  <c r="BU130" i="11"/>
  <c r="BW176" i="11"/>
  <c r="CG210" i="11"/>
  <c r="BT35" i="11"/>
  <c r="DN5" i="11"/>
  <c r="CC138" i="11"/>
  <c r="FF40" i="11"/>
  <c r="BP96" i="11"/>
  <c r="DE269" i="11"/>
  <c r="AI71" i="11"/>
  <c r="DO304" i="11"/>
  <c r="BW206" i="11"/>
  <c r="BO148" i="11"/>
  <c r="DN336" i="11"/>
  <c r="ES309" i="11"/>
  <c r="DF122" i="11"/>
  <c r="DR80" i="11"/>
  <c r="AK331" i="11"/>
  <c r="BU44" i="11"/>
  <c r="DT289" i="11"/>
  <c r="DC182" i="11"/>
  <c r="AK251" i="11"/>
  <c r="FT69" i="11"/>
  <c r="BQ160" i="11"/>
  <c r="DU270" i="11"/>
  <c r="AN263" i="11"/>
  <c r="EM330" i="11"/>
  <c r="BX153" i="11"/>
  <c r="FW185" i="11"/>
  <c r="EM271" i="11"/>
  <c r="EM196" i="11"/>
  <c r="AM147" i="11"/>
  <c r="CB285" i="11"/>
  <c r="AP298" i="11"/>
  <c r="DI72" i="11"/>
  <c r="DB172" i="11"/>
  <c r="BS150" i="11"/>
  <c r="GB48" i="11"/>
  <c r="BQ194" i="11"/>
  <c r="DT70" i="11"/>
  <c r="BX113" i="11"/>
  <c r="AJ228" i="11"/>
  <c r="DA102" i="11"/>
  <c r="BY72" i="11"/>
  <c r="EO244" i="11"/>
  <c r="DE176" i="11"/>
  <c r="DL157" i="11"/>
  <c r="FS308" i="11"/>
  <c r="FU107" i="11"/>
  <c r="DT11" i="11"/>
  <c r="GA89" i="11"/>
  <c r="AK67" i="11"/>
  <c r="BP170" i="11"/>
  <c r="DM31" i="11"/>
  <c r="GC212" i="11"/>
  <c r="FS241" i="11"/>
  <c r="BU338" i="11"/>
  <c r="FU147" i="11"/>
  <c r="GC278" i="11"/>
  <c r="EQ75" i="11"/>
  <c r="DU291" i="11"/>
  <c r="BT114" i="11"/>
  <c r="CE170" i="11"/>
  <c r="FS155" i="11"/>
  <c r="FR27" i="11"/>
  <c r="FS304" i="11"/>
  <c r="GN191" i="11"/>
  <c r="AP157" i="11"/>
  <c r="AJ10" i="11"/>
  <c r="CE89" i="11"/>
  <c r="CY277" i="11"/>
  <c r="BP70" i="11"/>
  <c r="FF204" i="11"/>
  <c r="BV176" i="11"/>
  <c r="CG232" i="11"/>
  <c r="BX69" i="11"/>
  <c r="BV170" i="11"/>
  <c r="DB166" i="11"/>
  <c r="FT168" i="11"/>
  <c r="DP196" i="11"/>
  <c r="FT128" i="11"/>
  <c r="GC44" i="11"/>
  <c r="EL195" i="11"/>
  <c r="AM122" i="11"/>
  <c r="DF201" i="11"/>
  <c r="FZ39" i="11"/>
  <c r="AG217" i="11"/>
  <c r="DS258" i="11"/>
  <c r="DM58" i="11"/>
  <c r="DR324" i="11"/>
  <c r="BT309" i="11"/>
  <c r="HN338" i="11"/>
  <c r="AN33" i="11"/>
  <c r="AO188" i="11"/>
  <c r="AG240" i="11"/>
  <c r="DB246" i="11"/>
  <c r="GC158" i="11"/>
  <c r="BS289" i="11"/>
  <c r="BW135" i="11"/>
  <c r="DU228" i="11"/>
  <c r="DD180" i="11"/>
  <c r="DD288" i="11"/>
  <c r="BT151" i="11"/>
  <c r="AM134" i="11"/>
  <c r="AI163" i="11"/>
  <c r="FU214" i="11"/>
  <c r="AM52" i="11"/>
  <c r="BV53" i="11"/>
  <c r="CH110" i="11"/>
  <c r="DG253" i="11"/>
  <c r="AJ227" i="11"/>
  <c r="CF168" i="11"/>
  <c r="AJ28" i="11"/>
  <c r="BY48" i="11"/>
  <c r="CC241" i="11"/>
  <c r="GB80" i="11"/>
  <c r="DT221" i="11"/>
  <c r="DL44" i="11"/>
  <c r="DK73" i="11"/>
  <c r="FS278" i="11"/>
  <c r="CD236" i="11"/>
  <c r="GC273" i="11"/>
  <c r="BX59" i="11"/>
  <c r="DD340" i="11"/>
  <c r="GC203" i="11"/>
  <c r="DQ187" i="11"/>
  <c r="AM73" i="11"/>
  <c r="AE7" i="11"/>
  <c r="CZ73" i="11"/>
  <c r="AK346" i="11"/>
  <c r="BU115" i="11"/>
  <c r="DB71" i="11"/>
  <c r="CY120" i="11"/>
  <c r="CI261" i="11"/>
  <c r="BR278" i="11"/>
  <c r="DH240" i="11"/>
  <c r="DA206" i="11"/>
  <c r="AE322" i="11"/>
  <c r="DR277" i="11"/>
  <c r="DR245" i="11"/>
  <c r="DQ264" i="11"/>
  <c r="BO151" i="11"/>
  <c r="EP144" i="11"/>
  <c r="GA297" i="11"/>
  <c r="DR194" i="11"/>
  <c r="AH255" i="11"/>
  <c r="BY236" i="11"/>
  <c r="DP147" i="11"/>
  <c r="DU101" i="11"/>
  <c r="DI222" i="11"/>
  <c r="AP118" i="11"/>
  <c r="DC67" i="11"/>
  <c r="BX223" i="11"/>
  <c r="DE78" i="11"/>
  <c r="BO227" i="11"/>
  <c r="CC183" i="11"/>
  <c r="GA59" i="11"/>
  <c r="DD135" i="11"/>
  <c r="DT205" i="11"/>
  <c r="BN137" i="11"/>
  <c r="AG195" i="11"/>
  <c r="DS175" i="11"/>
  <c r="FU115" i="11"/>
  <c r="AF351" i="11"/>
  <c r="AM273" i="11"/>
  <c r="AO291" i="11"/>
  <c r="DS38" i="11"/>
  <c r="CB310" i="11"/>
  <c r="AK142" i="11"/>
  <c r="BT321" i="11"/>
  <c r="CY305" i="11"/>
  <c r="BR334" i="11"/>
  <c r="AM129" i="11"/>
  <c r="BO198" i="11"/>
  <c r="AN302" i="11"/>
  <c r="AO239" i="11"/>
  <c r="AO323" i="11"/>
  <c r="BW255" i="11"/>
  <c r="AE67" i="11"/>
  <c r="DD189" i="11"/>
  <c r="BV150" i="11"/>
  <c r="DO258" i="11"/>
  <c r="DH241" i="11"/>
  <c r="DR31" i="11"/>
  <c r="AE132" i="11"/>
  <c r="EK157" i="11"/>
  <c r="AM351" i="11"/>
  <c r="DH79" i="11"/>
  <c r="DP121" i="11"/>
  <c r="HN38" i="11"/>
  <c r="DK70" i="11"/>
  <c r="AM97" i="11"/>
  <c r="BO80" i="11"/>
  <c r="FF219" i="11"/>
  <c r="FU330" i="11"/>
  <c r="DS300" i="11"/>
  <c r="FU83" i="11"/>
  <c r="FY174" i="11"/>
  <c r="DF317" i="11"/>
  <c r="DS67" i="11"/>
  <c r="GM234" i="11"/>
  <c r="DT288" i="11"/>
  <c r="DG44" i="11"/>
  <c r="BW254" i="11"/>
  <c r="CA122" i="11"/>
  <c r="FY83" i="11"/>
  <c r="DQ254" i="11"/>
  <c r="DM88" i="11"/>
  <c r="DB269" i="11"/>
  <c r="CF258" i="11"/>
  <c r="AE227" i="11"/>
  <c r="BP154" i="11"/>
  <c r="BP212" i="11"/>
  <c r="DT168" i="11"/>
  <c r="BS282" i="11"/>
  <c r="FV260" i="11"/>
  <c r="FT318" i="11"/>
  <c r="CY140" i="11"/>
  <c r="FW325" i="11"/>
  <c r="BX316" i="11"/>
  <c r="DR322" i="11"/>
  <c r="FW160" i="11"/>
  <c r="BQ141" i="11"/>
  <c r="DA207" i="11"/>
  <c r="DT299" i="11"/>
  <c r="FF66" i="11"/>
  <c r="DD175" i="11"/>
  <c r="BW207" i="11"/>
  <c r="FX134" i="11"/>
  <c r="FW37" i="11"/>
  <c r="BP101" i="11"/>
  <c r="DK9" i="11"/>
  <c r="DB180" i="11"/>
  <c r="GE144" i="11"/>
  <c r="EN79" i="11"/>
  <c r="FS159" i="11"/>
  <c r="FT302" i="11"/>
  <c r="GB296" i="11"/>
  <c r="AI350" i="11"/>
  <c r="DN251" i="11"/>
  <c r="AM60" i="11"/>
  <c r="AI220" i="11"/>
  <c r="BX300" i="11"/>
  <c r="CA5" i="11"/>
  <c r="AN206" i="11"/>
  <c r="FS162" i="11"/>
  <c r="AM222" i="11"/>
  <c r="BY332" i="11"/>
  <c r="FS217" i="11"/>
  <c r="FX125" i="11"/>
  <c r="GC237" i="11"/>
  <c r="BB206" i="11"/>
  <c r="FV75" i="11"/>
  <c r="AG260" i="11"/>
  <c r="CH118" i="11"/>
  <c r="FR283" i="11"/>
  <c r="BV194" i="11"/>
  <c r="DT273" i="11"/>
  <c r="AJ255" i="11"/>
  <c r="AP213" i="11"/>
  <c r="BU189" i="11"/>
  <c r="BW55" i="11"/>
  <c r="DL257" i="11"/>
  <c r="CY190" i="11"/>
  <c r="BX110" i="11"/>
  <c r="FX143" i="11"/>
  <c r="AF82" i="11"/>
  <c r="AK41" i="11"/>
  <c r="BU277" i="11"/>
  <c r="BY339" i="11"/>
  <c r="BR185" i="11"/>
  <c r="AM259" i="11"/>
  <c r="DH321" i="11"/>
  <c r="BP348" i="11"/>
  <c r="DC262" i="11"/>
  <c r="BO171" i="11"/>
  <c r="BO38" i="11"/>
  <c r="GB311" i="11"/>
  <c r="BU193" i="11"/>
  <c r="BX127" i="11"/>
  <c r="BT57" i="11"/>
  <c r="DU199" i="11"/>
  <c r="DM292" i="11"/>
  <c r="BR27" i="11"/>
  <c r="GL163" i="11"/>
  <c r="AL351" i="11"/>
  <c r="BT326" i="11"/>
  <c r="BH263" i="11"/>
  <c r="AP337" i="11"/>
  <c r="FF237" i="11"/>
  <c r="FF39" i="11"/>
  <c r="DB7" i="11"/>
  <c r="BX36" i="11"/>
  <c r="AG142" i="11"/>
  <c r="FX109" i="11"/>
  <c r="DS192" i="11"/>
  <c r="BB56" i="11"/>
  <c r="BP180" i="11"/>
  <c r="AP102" i="11"/>
  <c r="EI250" i="11"/>
  <c r="DL222" i="11"/>
  <c r="AP203" i="11"/>
  <c r="AJ39" i="11"/>
  <c r="DL281" i="11"/>
  <c r="BU318" i="11"/>
  <c r="BR288" i="11"/>
  <c r="DF31" i="11"/>
  <c r="GA340" i="11"/>
  <c r="DQ123" i="11"/>
  <c r="FT44" i="11"/>
  <c r="GC11" i="11"/>
  <c r="DT255" i="11"/>
  <c r="FU252" i="11"/>
  <c r="BR199" i="11"/>
  <c r="DO78" i="11"/>
  <c r="BU265" i="11"/>
  <c r="DU186" i="11"/>
  <c r="DI298" i="11"/>
  <c r="FZ92" i="11"/>
  <c r="DM341" i="11"/>
  <c r="DT47" i="11"/>
  <c r="HN331" i="11"/>
  <c r="BQ119" i="11"/>
  <c r="BS197" i="11"/>
  <c r="DF154" i="11"/>
  <c r="HN41" i="11"/>
  <c r="FF137" i="11"/>
  <c r="BV45" i="11"/>
  <c r="FV227" i="11"/>
  <c r="CA168" i="11"/>
  <c r="BR349" i="11"/>
  <c r="AO256" i="11"/>
  <c r="AM336" i="11"/>
  <c r="BQ139" i="11"/>
  <c r="DM338" i="11"/>
  <c r="GC96" i="11"/>
  <c r="DF349" i="11"/>
  <c r="FX333" i="11"/>
  <c r="AJ139" i="11"/>
  <c r="BU33" i="11"/>
  <c r="AN44" i="11"/>
  <c r="DF119" i="11"/>
  <c r="EN171" i="11"/>
  <c r="BQ92" i="11"/>
  <c r="ES2" i="11"/>
  <c r="BS91" i="11"/>
  <c r="DR267" i="11"/>
  <c r="BY82" i="11"/>
  <c r="AI270" i="11"/>
  <c r="HN82" i="11"/>
  <c r="FY264" i="11"/>
  <c r="BP81" i="11"/>
  <c r="BO105" i="11"/>
  <c r="FW349" i="11"/>
  <c r="CF136" i="11"/>
  <c r="EM199" i="11"/>
  <c r="BM59" i="11"/>
  <c r="GC152" i="11"/>
  <c r="AG33" i="11"/>
  <c r="HN189" i="11"/>
  <c r="CC164" i="11"/>
  <c r="GB170" i="11"/>
  <c r="GM165" i="11"/>
  <c r="CR160" i="11"/>
  <c r="BX299" i="11"/>
  <c r="AH294" i="11"/>
  <c r="AK282" i="11"/>
  <c r="EO160" i="11"/>
  <c r="EM137" i="11"/>
  <c r="FR51" i="11"/>
  <c r="BW33" i="11"/>
  <c r="AJ77" i="11"/>
  <c r="EO302" i="11"/>
  <c r="BS258" i="11"/>
  <c r="AG184" i="11"/>
  <c r="GM133" i="11"/>
  <c r="AN115" i="11"/>
  <c r="FF149" i="11"/>
  <c r="DQ137" i="11"/>
  <c r="BB27" i="11"/>
  <c r="ES311" i="11"/>
  <c r="DR61" i="11"/>
  <c r="EL33" i="11"/>
  <c r="DA337" i="11"/>
  <c r="EJ158" i="11"/>
  <c r="DT141" i="11"/>
  <c r="FX151" i="11"/>
  <c r="CY289" i="11"/>
  <c r="DH159" i="11"/>
  <c r="DH205" i="11"/>
  <c r="BR66" i="11"/>
  <c r="FV31" i="11"/>
  <c r="DF125" i="11"/>
  <c r="BS208" i="11"/>
  <c r="FF251" i="11"/>
  <c r="CA64" i="11"/>
  <c r="BX294" i="11"/>
  <c r="BR325" i="11"/>
  <c r="EQ289" i="11"/>
  <c r="BP90" i="11"/>
  <c r="AI56" i="11"/>
  <c r="BP159" i="11"/>
  <c r="FF202" i="11"/>
  <c r="FV135" i="11"/>
  <c r="DN246" i="11"/>
  <c r="GC233" i="11"/>
  <c r="DL276" i="11"/>
  <c r="CY344" i="11"/>
  <c r="CC271" i="11"/>
  <c r="DH57" i="11"/>
  <c r="AE61" i="11"/>
  <c r="FR110" i="11"/>
  <c r="DB140" i="11"/>
  <c r="BO297" i="11"/>
  <c r="DG308" i="11"/>
  <c r="CG140" i="11"/>
  <c r="DB259" i="11"/>
  <c r="GC74" i="11"/>
  <c r="CO113" i="11"/>
  <c r="DA273" i="11"/>
  <c r="AE78" i="11"/>
  <c r="DS155" i="11"/>
  <c r="GF178" i="11"/>
  <c r="EM294" i="11"/>
  <c r="CD98" i="11"/>
  <c r="GF188" i="11"/>
  <c r="FT143" i="11"/>
  <c r="DC222" i="11"/>
  <c r="BV257" i="11"/>
  <c r="BR266" i="11"/>
  <c r="BX205" i="11"/>
  <c r="AP77" i="11"/>
  <c r="CZ97" i="11"/>
  <c r="DR138" i="11"/>
  <c r="DK162" i="11"/>
  <c r="BW231" i="11"/>
  <c r="DP272" i="11"/>
  <c r="AP251" i="11"/>
  <c r="AK254" i="11"/>
  <c r="FF338" i="11"/>
  <c r="AK113" i="11"/>
  <c r="DI325" i="11"/>
  <c r="FZ309" i="11"/>
  <c r="GF62" i="11"/>
  <c r="AP69" i="11"/>
  <c r="DV70" i="11"/>
  <c r="AE336" i="11"/>
  <c r="DH154" i="11"/>
  <c r="GC274" i="11"/>
  <c r="DT228" i="11"/>
  <c r="DA98" i="11"/>
  <c r="EM161" i="11"/>
  <c r="CD225" i="11"/>
  <c r="FS299" i="11"/>
  <c r="CZ206" i="11"/>
  <c r="CH279" i="11"/>
  <c r="FW323" i="11"/>
  <c r="FR314" i="11"/>
  <c r="EI40" i="11"/>
  <c r="CY332" i="11"/>
  <c r="GA193" i="11"/>
  <c r="DT249" i="11"/>
  <c r="CY117" i="11"/>
  <c r="GN328" i="11"/>
  <c r="BQ287" i="11"/>
  <c r="AJ336" i="11"/>
  <c r="AL217" i="11"/>
  <c r="AK89" i="11"/>
  <c r="AJ217" i="11"/>
  <c r="AM170" i="11"/>
  <c r="CY43" i="11"/>
  <c r="AN191" i="11"/>
  <c r="AF328" i="11"/>
  <c r="DM158" i="11"/>
  <c r="AP300" i="11"/>
  <c r="FW208" i="11"/>
  <c r="ES171" i="11"/>
  <c r="DT197" i="11"/>
  <c r="AP50" i="11"/>
  <c r="DC38" i="11"/>
  <c r="DC224" i="11"/>
  <c r="EP245" i="11"/>
  <c r="CA97" i="11"/>
  <c r="DP100" i="11"/>
  <c r="CG106" i="11"/>
  <c r="DU83" i="11"/>
  <c r="GI136" i="11"/>
  <c r="DR77" i="11"/>
  <c r="DC238" i="11"/>
  <c r="DD333" i="11"/>
  <c r="EL107" i="11"/>
  <c r="FT202" i="11"/>
  <c r="DA252" i="11"/>
  <c r="CD105" i="11"/>
  <c r="GC71" i="11"/>
  <c r="DH334" i="11"/>
  <c r="DE303" i="11"/>
  <c r="EO156" i="11"/>
  <c r="FS57" i="11"/>
  <c r="FZ218" i="11"/>
  <c r="DU95" i="11"/>
  <c r="BP225" i="11"/>
  <c r="DT263" i="11"/>
  <c r="AG317" i="11"/>
  <c r="FX28" i="11"/>
  <c r="AF113" i="11"/>
  <c r="AG134" i="11"/>
  <c r="BW80" i="11"/>
  <c r="FY189" i="11"/>
  <c r="AL52" i="11"/>
  <c r="CB318" i="11"/>
  <c r="FV128" i="11"/>
  <c r="BX94" i="11"/>
  <c r="DS295" i="11"/>
  <c r="BR217" i="11"/>
  <c r="FV275" i="11"/>
  <c r="ES154" i="11"/>
  <c r="GK79" i="11"/>
  <c r="GM157" i="11"/>
  <c r="EN35" i="11"/>
  <c r="GA222" i="11"/>
  <c r="GC341" i="11"/>
  <c r="AO172" i="11"/>
  <c r="BQ303" i="11"/>
  <c r="BL138" i="11"/>
  <c r="CH303" i="11"/>
  <c r="ER103" i="11"/>
  <c r="FX241" i="11"/>
  <c r="CE134" i="11"/>
  <c r="DA263" i="11"/>
  <c r="CG250" i="11"/>
  <c r="CY129" i="11"/>
  <c r="CE131" i="11"/>
  <c r="GH159" i="11"/>
  <c r="AM272" i="11"/>
  <c r="DT212" i="11"/>
  <c r="FU161" i="11"/>
  <c r="HN49" i="11"/>
  <c r="AH170" i="11"/>
  <c r="AH186" i="11"/>
  <c r="GO165" i="11"/>
  <c r="BY338" i="11"/>
  <c r="AF140" i="11"/>
  <c r="EK140" i="11"/>
  <c r="DB159" i="11"/>
  <c r="AJ71" i="11"/>
  <c r="AP165" i="11"/>
  <c r="GC342" i="11"/>
  <c r="AM51" i="11"/>
  <c r="CY71" i="11"/>
  <c r="BS109" i="11"/>
  <c r="DI195" i="11"/>
  <c r="DT241" i="11"/>
  <c r="EJ248" i="11"/>
  <c r="AO76" i="11"/>
  <c r="DN64" i="11"/>
  <c r="CB333" i="11"/>
  <c r="DM260" i="11"/>
  <c r="FX179" i="11"/>
  <c r="EN200" i="11"/>
  <c r="AJ343" i="11"/>
  <c r="FS214" i="11"/>
  <c r="AN221" i="11"/>
  <c r="CF54" i="11"/>
  <c r="DF279" i="11"/>
  <c r="CK349" i="11"/>
  <c r="DT311" i="11"/>
  <c r="DF326" i="11"/>
  <c r="DU299" i="11"/>
  <c r="DF10" i="11"/>
  <c r="CA171" i="11"/>
  <c r="BT264" i="11"/>
  <c r="DE225" i="11"/>
  <c r="AP308" i="11"/>
  <c r="BP288" i="11"/>
  <c r="FX140" i="11"/>
  <c r="GC40" i="11"/>
  <c r="AH94" i="11"/>
  <c r="AK244" i="11"/>
  <c r="DG137" i="11"/>
  <c r="DC310" i="11"/>
  <c r="CE317" i="11"/>
  <c r="CH310" i="11"/>
  <c r="DG28" i="11"/>
  <c r="AN219" i="11"/>
  <c r="AP79" i="11"/>
  <c r="EL152" i="11"/>
  <c r="BS121" i="11"/>
  <c r="CA152" i="11"/>
  <c r="DG140" i="11"/>
  <c r="AN273" i="11"/>
  <c r="CD291" i="11"/>
  <c r="DS336" i="11"/>
  <c r="BB98" i="11"/>
  <c r="DO305" i="11"/>
  <c r="GB325" i="11"/>
  <c r="AM143" i="11"/>
  <c r="CJ231" i="11"/>
  <c r="BR176" i="11"/>
  <c r="BT162" i="11"/>
  <c r="DG332" i="11"/>
  <c r="AG214" i="11"/>
  <c r="DL233" i="11"/>
  <c r="DL91" i="11"/>
  <c r="AI52" i="11"/>
  <c r="CZ210" i="11"/>
  <c r="DU285" i="11"/>
  <c r="CB136" i="11"/>
  <c r="DE147" i="11"/>
  <c r="BS39" i="11"/>
  <c r="BQ142" i="11"/>
  <c r="DN207" i="11"/>
  <c r="BR162" i="11"/>
  <c r="AN184" i="11"/>
  <c r="GO144" i="11"/>
  <c r="DA93" i="11"/>
  <c r="CI95" i="11"/>
  <c r="CK314" i="11"/>
  <c r="DA283" i="11"/>
  <c r="GB240" i="11"/>
  <c r="EI104" i="11"/>
  <c r="AH128" i="11"/>
  <c r="FT246" i="11"/>
  <c r="EM128" i="11"/>
  <c r="BW157" i="11"/>
  <c r="CA62" i="11"/>
  <c r="DH144" i="11"/>
  <c r="CI172" i="11"/>
  <c r="EK112" i="11"/>
  <c r="CY268" i="11"/>
  <c r="BP289" i="11"/>
  <c r="DT117" i="11"/>
  <c r="GG29" i="11"/>
  <c r="AF271" i="11"/>
  <c r="DQ212" i="11"/>
  <c r="ER164" i="11"/>
  <c r="DS107" i="11"/>
  <c r="DR287" i="11"/>
  <c r="FZ327" i="11"/>
  <c r="AH44" i="11"/>
  <c r="AI171" i="11"/>
  <c r="CY294" i="11"/>
  <c r="DE275" i="11"/>
  <c r="BT344" i="11"/>
  <c r="EM125" i="11"/>
  <c r="DE129" i="11"/>
  <c r="EN117" i="11"/>
  <c r="CK285" i="11"/>
  <c r="DQ147" i="11"/>
  <c r="ES321" i="11"/>
  <c r="DN148" i="11"/>
  <c r="CF118" i="11"/>
  <c r="CC110" i="11"/>
  <c r="CG76" i="11"/>
  <c r="EN102" i="11"/>
  <c r="FV90" i="11"/>
  <c r="BW347" i="11"/>
  <c r="GP89" i="11"/>
  <c r="CG237" i="11"/>
  <c r="FS152" i="11"/>
  <c r="AO170" i="11"/>
  <c r="AJ271" i="11"/>
  <c r="CC44" i="11"/>
  <c r="AL143" i="11"/>
  <c r="BY110" i="11"/>
  <c r="DA7" i="11"/>
  <c r="DH120" i="11"/>
  <c r="BT43" i="11"/>
  <c r="FR107" i="11"/>
  <c r="FT120" i="11"/>
  <c r="DQ87" i="11"/>
  <c r="FY303" i="11"/>
  <c r="DT138" i="11"/>
  <c r="CZ258" i="11"/>
  <c r="DO122" i="11"/>
  <c r="DR331" i="11"/>
  <c r="CZ169" i="11"/>
  <c r="CH202" i="11"/>
  <c r="DT314" i="11"/>
  <c r="FZ308" i="11"/>
  <c r="AI203" i="11"/>
  <c r="EO37" i="11"/>
  <c r="ES289" i="11"/>
  <c r="CY92" i="11"/>
  <c r="DT276" i="11"/>
  <c r="GG93" i="11"/>
  <c r="FR340" i="11"/>
  <c r="BO276" i="11"/>
  <c r="AM181" i="11"/>
  <c r="DH84" i="11"/>
  <c r="DQ103" i="11"/>
  <c r="DH197" i="11"/>
  <c r="FT132" i="11"/>
  <c r="CD147" i="11"/>
  <c r="DD204" i="11"/>
  <c r="DG102" i="11"/>
  <c r="AJ128" i="11"/>
  <c r="CB331" i="11"/>
  <c r="CC81" i="11"/>
  <c r="AE308" i="11"/>
  <c r="DE196" i="11"/>
  <c r="CK69" i="11"/>
  <c r="CA6" i="11"/>
  <c r="EN331" i="11"/>
  <c r="DU138" i="11"/>
  <c r="DU298" i="11"/>
  <c r="BR302" i="11"/>
  <c r="AM203" i="11"/>
  <c r="FZ342" i="11"/>
  <c r="BT58" i="11"/>
  <c r="BO83" i="11"/>
  <c r="FT195" i="11"/>
  <c r="CZ93" i="11"/>
  <c r="DU307" i="11"/>
  <c r="CJ119" i="11"/>
  <c r="BQ312" i="11"/>
  <c r="AK180" i="11"/>
  <c r="GE190" i="11"/>
  <c r="GC269" i="11"/>
  <c r="GB213" i="11"/>
  <c r="FV231" i="11"/>
  <c r="GH239" i="11"/>
  <c r="GN88" i="11"/>
  <c r="FX78" i="11"/>
  <c r="DG300" i="11"/>
  <c r="FT95" i="11"/>
  <c r="ER147" i="11"/>
  <c r="BV310" i="11"/>
  <c r="CZ251" i="11"/>
  <c r="GG272" i="11"/>
  <c r="GF233" i="11"/>
  <c r="DH49" i="11"/>
  <c r="EP74" i="11"/>
  <c r="DP294" i="11"/>
  <c r="FT27" i="11"/>
  <c r="AI292" i="11"/>
  <c r="AP171" i="11"/>
  <c r="AP190" i="11"/>
  <c r="CK91" i="11"/>
  <c r="AE300" i="11"/>
  <c r="AN227" i="11"/>
  <c r="FV264" i="11"/>
  <c r="DU53" i="11"/>
  <c r="BB72" i="11"/>
  <c r="FY274" i="11"/>
  <c r="DM156" i="11"/>
  <c r="CJ60" i="11"/>
  <c r="AP319" i="11"/>
  <c r="AE136" i="11"/>
  <c r="FW8" i="11"/>
  <c r="DO74" i="11"/>
  <c r="EL270" i="11"/>
  <c r="AP296" i="11"/>
  <c r="FZ338" i="11"/>
  <c r="CC182" i="11"/>
  <c r="EP299" i="11"/>
  <c r="AI318" i="11"/>
  <c r="DS243" i="11"/>
  <c r="EL166" i="11"/>
  <c r="AJ186" i="11"/>
  <c r="CY62" i="11"/>
  <c r="AG197" i="11"/>
  <c r="BQ288" i="11"/>
  <c r="EQ325" i="11"/>
  <c r="DE231" i="11"/>
  <c r="DG31" i="11"/>
  <c r="BK5" i="11"/>
  <c r="CY184" i="11"/>
  <c r="GA282" i="11"/>
  <c r="CG116" i="11"/>
  <c r="DT166" i="11"/>
  <c r="DR294" i="11"/>
  <c r="DB29" i="11"/>
  <c r="BX134" i="11"/>
  <c r="AE89" i="11"/>
  <c r="FR75" i="11"/>
  <c r="DK209" i="11"/>
  <c r="BU143" i="11"/>
  <c r="BQ171" i="11"/>
  <c r="FF320" i="11"/>
  <c r="DA130" i="11"/>
  <c r="DK265" i="11"/>
  <c r="DF188" i="11"/>
  <c r="DN131" i="11"/>
  <c r="BR223" i="11"/>
  <c r="BP220" i="11"/>
  <c r="ER217" i="11"/>
  <c r="BT31" i="11"/>
  <c r="CZ351" i="11"/>
  <c r="AE219" i="11"/>
  <c r="BW3" i="11"/>
  <c r="EJ74" i="11"/>
  <c r="FX40" i="11"/>
  <c r="DD311" i="11"/>
  <c r="DM192" i="11"/>
  <c r="AN278" i="11"/>
  <c r="DC96" i="11"/>
  <c r="DU316" i="11"/>
  <c r="DN230" i="11"/>
  <c r="AN244" i="11"/>
  <c r="DF347" i="11"/>
  <c r="DM268" i="11"/>
  <c r="AF164" i="11"/>
  <c r="DL329" i="11"/>
  <c r="AI135" i="11"/>
  <c r="BV69" i="11"/>
  <c r="DT187" i="11"/>
  <c r="BP341" i="11"/>
  <c r="GA218" i="11"/>
  <c r="BW222" i="11"/>
  <c r="BY224" i="11"/>
  <c r="DD301" i="11"/>
  <c r="FT5" i="11"/>
  <c r="AN31" i="11"/>
  <c r="DG30" i="11"/>
  <c r="BP89" i="11"/>
  <c r="AN82" i="11"/>
  <c r="DH47" i="11"/>
  <c r="FL4" i="11"/>
  <c r="BS248" i="11"/>
  <c r="CE174" i="11"/>
  <c r="BT286" i="11"/>
  <c r="BW165" i="11"/>
  <c r="AN285" i="11"/>
  <c r="DR120" i="11"/>
  <c r="CZ344" i="11"/>
  <c r="DO334" i="11"/>
  <c r="AL324" i="11"/>
  <c r="FV278" i="11"/>
  <c r="DQ213" i="11"/>
  <c r="BO331" i="11"/>
  <c r="AJ174" i="11"/>
  <c r="DH339" i="11"/>
  <c r="GI196" i="11"/>
  <c r="AN341" i="11"/>
  <c r="DD3" i="11"/>
  <c r="BP8" i="11"/>
  <c r="AN123" i="11"/>
  <c r="CK162" i="11"/>
  <c r="BR73" i="11"/>
  <c r="BR245" i="11"/>
  <c r="CH298" i="11"/>
  <c r="DR305" i="11"/>
  <c r="BU305" i="11"/>
  <c r="FX108" i="11"/>
  <c r="DM116" i="11"/>
  <c r="DP81" i="11"/>
  <c r="DE41" i="11"/>
  <c r="GC290" i="11"/>
  <c r="AP154" i="11"/>
  <c r="BO229" i="11"/>
  <c r="AL316" i="11"/>
  <c r="AL237" i="11"/>
  <c r="EL147" i="11"/>
  <c r="AJ158" i="11"/>
  <c r="CI242" i="11"/>
  <c r="FZ238" i="11"/>
  <c r="BR322" i="11"/>
  <c r="FF170" i="11"/>
  <c r="FT57" i="11"/>
  <c r="BX3" i="11"/>
  <c r="FZ337" i="11"/>
  <c r="FX274" i="11"/>
  <c r="CB307" i="11"/>
  <c r="FV216" i="11"/>
  <c r="GC124" i="11"/>
  <c r="AF281" i="11"/>
  <c r="AO53" i="11"/>
  <c r="AF35" i="11"/>
  <c r="BX327" i="11"/>
  <c r="CY152" i="11"/>
  <c r="DT33" i="11"/>
  <c r="BW295" i="11"/>
  <c r="FY348" i="11"/>
  <c r="AG276" i="11"/>
  <c r="DM342" i="11"/>
  <c r="CA55" i="11"/>
  <c r="AL36" i="11"/>
  <c r="DF33" i="11"/>
  <c r="GB73" i="11"/>
  <c r="AN107" i="11"/>
  <c r="FS321" i="11"/>
  <c r="AO241" i="11"/>
  <c r="DB190" i="11"/>
  <c r="AL340" i="11"/>
  <c r="BN259" i="11"/>
  <c r="FV200" i="11"/>
  <c r="BY344" i="11"/>
  <c r="AJ64" i="11"/>
  <c r="FT129" i="11"/>
  <c r="DD207" i="11"/>
  <c r="DN216" i="11"/>
  <c r="EO218" i="11"/>
  <c r="FX348" i="11"/>
  <c r="GA291" i="11"/>
  <c r="DB255" i="11"/>
  <c r="BU246" i="11"/>
  <c r="DN257" i="11"/>
  <c r="CE95" i="11"/>
  <c r="BT202" i="11"/>
  <c r="DT136" i="11"/>
  <c r="DA167" i="11"/>
  <c r="BT262" i="11"/>
  <c r="EN343" i="11"/>
  <c r="AN38" i="11"/>
  <c r="AO198" i="11"/>
  <c r="ES327" i="11"/>
  <c r="BU68" i="11"/>
  <c r="BR324" i="11"/>
  <c r="BW329" i="11"/>
  <c r="AG153" i="11"/>
  <c r="FT323" i="11"/>
  <c r="DS29" i="11"/>
  <c r="DB167" i="11"/>
  <c r="DL174" i="11"/>
  <c r="FV84" i="11"/>
  <c r="FT30" i="11"/>
  <c r="FY103" i="11"/>
  <c r="DI27" i="11"/>
  <c r="DR215" i="11"/>
  <c r="AI150" i="11"/>
  <c r="FF246" i="11"/>
  <c r="DF36" i="11"/>
  <c r="AH227" i="11"/>
  <c r="DG77" i="11"/>
  <c r="BQ347" i="11"/>
  <c r="AO237" i="11"/>
  <c r="BX239" i="11"/>
  <c r="BO215" i="11"/>
  <c r="DC202" i="11"/>
  <c r="FU302" i="11"/>
  <c r="DT330" i="11"/>
  <c r="DK153" i="11"/>
  <c r="GA162" i="11"/>
  <c r="BW125" i="11"/>
  <c r="HN4" i="11"/>
  <c r="FW283" i="11"/>
  <c r="CI235" i="11"/>
  <c r="DE201" i="11"/>
  <c r="AJ178" i="11"/>
  <c r="FU133" i="11"/>
  <c r="DB221" i="11"/>
  <c r="FT173" i="11"/>
  <c r="AN314" i="11"/>
  <c r="CD264" i="11"/>
  <c r="BS130" i="11"/>
  <c r="FS174" i="11"/>
  <c r="DP203" i="11"/>
  <c r="BY132" i="11"/>
  <c r="CY108" i="11"/>
  <c r="CG40" i="11"/>
  <c r="BW168" i="11"/>
  <c r="DI229" i="11"/>
  <c r="FV29" i="11"/>
  <c r="AI51" i="11"/>
  <c r="FW330" i="11"/>
  <c r="BR61" i="11"/>
  <c r="AL54" i="11"/>
  <c r="BX185" i="11"/>
  <c r="DM326" i="11"/>
  <c r="EN163" i="11"/>
  <c r="BX9" i="11"/>
  <c r="FS336" i="11"/>
  <c r="DM106" i="11"/>
  <c r="ER69" i="11"/>
  <c r="BK168" i="11"/>
  <c r="DS123" i="11"/>
  <c r="DN76" i="11"/>
  <c r="DG42" i="11"/>
  <c r="BO107" i="11"/>
  <c r="FS42" i="11"/>
  <c r="AM80" i="11"/>
  <c r="AL238" i="11"/>
  <c r="AO96" i="11"/>
  <c r="GB220" i="11"/>
  <c r="CE139" i="11"/>
  <c r="BQ101" i="11"/>
  <c r="GC219" i="11"/>
  <c r="AP221" i="11"/>
  <c r="FV11" i="11"/>
  <c r="AO197" i="11"/>
  <c r="FS193" i="11"/>
  <c r="AJ344" i="11"/>
  <c r="DI302" i="11"/>
  <c r="EO213" i="11"/>
  <c r="BU214" i="11"/>
  <c r="BV102" i="11"/>
  <c r="DP122" i="11"/>
  <c r="BV123" i="11"/>
  <c r="CC146" i="11"/>
  <c r="BU270" i="11"/>
  <c r="ER151" i="11"/>
  <c r="GC186" i="11"/>
  <c r="DO180" i="11"/>
  <c r="DU147" i="11"/>
  <c r="DU124" i="11"/>
  <c r="FY30" i="11"/>
  <c r="ER281" i="11"/>
  <c r="BV243" i="11"/>
  <c r="AP97" i="11"/>
  <c r="AP255" i="11"/>
  <c r="EL60" i="11"/>
  <c r="BW227" i="11"/>
  <c r="CK283" i="11"/>
  <c r="FS231" i="11"/>
  <c r="BU200" i="11"/>
  <c r="DI246" i="11"/>
  <c r="DK110" i="11"/>
  <c r="DQ299" i="11"/>
  <c r="HN318" i="11"/>
  <c r="ES278" i="11"/>
  <c r="FV76" i="11"/>
  <c r="DS236" i="11"/>
  <c r="BQ93" i="11"/>
  <c r="CZ225" i="11"/>
  <c r="BS175" i="11"/>
  <c r="BP65" i="11"/>
  <c r="DK101" i="11"/>
  <c r="AF61" i="11"/>
  <c r="DM276" i="11"/>
  <c r="CY330" i="11"/>
  <c r="BU183" i="11"/>
  <c r="AO301" i="11"/>
  <c r="DM304" i="11"/>
  <c r="EI46" i="11"/>
  <c r="GC196" i="11"/>
  <c r="DK34" i="11"/>
  <c r="FZ40" i="11"/>
  <c r="ES51" i="11"/>
  <c r="AO286" i="11"/>
  <c r="BX157" i="11"/>
  <c r="EJ332" i="11"/>
  <c r="AG289" i="11"/>
  <c r="BT170" i="11"/>
  <c r="BW305" i="11"/>
  <c r="GC275" i="11"/>
  <c r="EL38" i="11"/>
  <c r="BW226" i="11"/>
  <c r="DE282" i="11"/>
  <c r="BN10" i="11"/>
  <c r="BQ125" i="11"/>
  <c r="BQ338" i="11"/>
  <c r="CI148" i="11"/>
  <c r="AO48" i="11"/>
  <c r="GA176" i="11"/>
  <c r="BS81" i="11"/>
  <c r="BU133" i="11"/>
  <c r="BQ255" i="11"/>
  <c r="GP192" i="11"/>
  <c r="DT8" i="11"/>
  <c r="DO123" i="11"/>
  <c r="AL260" i="11"/>
  <c r="CA133" i="11"/>
  <c r="DQ134" i="11"/>
  <c r="AN292" i="11"/>
  <c r="AF266" i="11"/>
  <c r="DF44" i="11"/>
  <c r="BQ9" i="11"/>
  <c r="AK284" i="11"/>
  <c r="BT249" i="11"/>
  <c r="BQ82" i="11"/>
  <c r="FV342" i="11"/>
  <c r="AP294" i="11"/>
  <c r="FZ105" i="11"/>
  <c r="DT108" i="11"/>
  <c r="DK39" i="11"/>
  <c r="DK210" i="11"/>
  <c r="FT138" i="11"/>
  <c r="AE171" i="11"/>
  <c r="DS234" i="11"/>
  <c r="FU45" i="11"/>
  <c r="AL4" i="11"/>
  <c r="DK160" i="11"/>
  <c r="EL328" i="11"/>
  <c r="FY286" i="11"/>
  <c r="BS38" i="11"/>
  <c r="AF320" i="11"/>
  <c r="EP231" i="11"/>
  <c r="DK98" i="11"/>
  <c r="AO289" i="11"/>
  <c r="DT284" i="11"/>
  <c r="CY351" i="11"/>
  <c r="DR209" i="11"/>
  <c r="DL317" i="11"/>
  <c r="AK278" i="11"/>
  <c r="DQ230" i="11"/>
  <c r="CD61" i="11"/>
  <c r="CC10" i="11"/>
  <c r="DQ319" i="11"/>
  <c r="FV235" i="11"/>
  <c r="EP44" i="11"/>
  <c r="BV308" i="11"/>
  <c r="BU3" i="11"/>
  <c r="HN226" i="11"/>
  <c r="CB126" i="11"/>
  <c r="DO162" i="11"/>
  <c r="AI43" i="11"/>
  <c r="BW28" i="11"/>
  <c r="BX33" i="11"/>
  <c r="DN274" i="11"/>
  <c r="DM252" i="11"/>
  <c r="CH274" i="11"/>
  <c r="BR167" i="11"/>
  <c r="AM112" i="11"/>
  <c r="AE334" i="11"/>
  <c r="DQ160" i="11"/>
  <c r="EM300" i="11"/>
  <c r="DU129" i="11"/>
  <c r="GA286" i="11"/>
  <c r="AI75" i="11"/>
  <c r="BT27" i="11"/>
  <c r="FS44" i="11"/>
  <c r="AE60" i="11"/>
  <c r="DB160" i="11"/>
  <c r="DK146" i="11"/>
  <c r="AP86" i="11"/>
  <c r="DF199" i="11"/>
  <c r="BX240" i="11"/>
  <c r="GA58" i="11"/>
  <c r="CY255" i="11"/>
  <c r="FV45" i="11"/>
  <c r="AH277" i="11"/>
  <c r="AO211" i="11"/>
  <c r="AH308" i="11"/>
  <c r="AE259" i="11"/>
  <c r="ES223" i="11"/>
  <c r="AL109" i="11"/>
  <c r="FS72" i="11"/>
  <c r="DS209" i="11"/>
  <c r="DP186" i="11"/>
  <c r="FF348" i="11"/>
  <c r="DL109" i="11"/>
  <c r="DP323" i="11"/>
  <c r="DR338" i="11"/>
  <c r="AE71" i="11"/>
  <c r="GN152" i="11"/>
  <c r="AK218" i="11"/>
  <c r="BP39" i="11"/>
  <c r="BQ122" i="11"/>
  <c r="BW96" i="11"/>
  <c r="BY286" i="11"/>
  <c r="DT216" i="11"/>
  <c r="AF283" i="11"/>
  <c r="ER191" i="11"/>
  <c r="AO225" i="11"/>
  <c r="GC307" i="11"/>
  <c r="FF178" i="11"/>
  <c r="AI155" i="11"/>
  <c r="FU146" i="11"/>
  <c r="FF113" i="11"/>
  <c r="DT286" i="11"/>
  <c r="CY244" i="11"/>
  <c r="CH302" i="11"/>
  <c r="FX54" i="11"/>
  <c r="FY73" i="11"/>
  <c r="FV109" i="11"/>
  <c r="CB205" i="11"/>
  <c r="DQ115" i="11"/>
  <c r="EI220" i="11"/>
  <c r="AL199" i="11"/>
  <c r="AE107" i="11"/>
  <c r="DK333" i="11"/>
  <c r="BU158" i="11"/>
  <c r="DS94" i="11"/>
  <c r="AF76" i="11"/>
  <c r="AI251" i="11"/>
  <c r="DL42" i="11"/>
  <c r="AI294" i="11"/>
  <c r="GA57" i="11"/>
  <c r="FX72" i="11"/>
  <c r="AN108" i="11"/>
  <c r="GB317" i="11"/>
  <c r="BT349" i="11"/>
  <c r="BQ348" i="11"/>
  <c r="DN151" i="11"/>
  <c r="GA232" i="11"/>
  <c r="BY113" i="11"/>
  <c r="DO75" i="11"/>
  <c r="AF261" i="11"/>
  <c r="AE198" i="11"/>
  <c r="DK65" i="11"/>
  <c r="BR88" i="11"/>
  <c r="AJ108" i="11"/>
  <c r="DQ65" i="11"/>
  <c r="DO349" i="11"/>
  <c r="FV180" i="11"/>
  <c r="DT227" i="11"/>
  <c r="FF52" i="11"/>
  <c r="AF286" i="11"/>
  <c r="BV77" i="11"/>
  <c r="DL66" i="11"/>
  <c r="DO261" i="11"/>
  <c r="DO226" i="11"/>
  <c r="GC311" i="11"/>
  <c r="DT165" i="11"/>
  <c r="DA193" i="11"/>
  <c r="CG126" i="11"/>
  <c r="BQ275" i="11"/>
  <c r="DQ120" i="11"/>
  <c r="BV191" i="11"/>
  <c r="DO113" i="11"/>
  <c r="BQ233" i="11"/>
  <c r="DS282" i="11"/>
  <c r="DA304" i="11"/>
  <c r="DL268" i="11"/>
  <c r="DE223" i="11"/>
  <c r="AJ55" i="11"/>
  <c r="CD168" i="11"/>
  <c r="AH206" i="11"/>
  <c r="DB200" i="11"/>
  <c r="BX2" i="11"/>
  <c r="AE69" i="11"/>
  <c r="BN255" i="11"/>
  <c r="FF278" i="11"/>
  <c r="EJ60" i="11"/>
  <c r="AK100" i="11"/>
  <c r="FU251" i="11"/>
  <c r="DN328" i="11"/>
  <c r="DE177" i="11"/>
  <c r="AK167" i="11"/>
  <c r="BP241" i="11"/>
  <c r="HN9" i="11"/>
  <c r="FZ262" i="11"/>
  <c r="GC127" i="11"/>
  <c r="DU117" i="11"/>
  <c r="DS309" i="11"/>
  <c r="DU167" i="11"/>
  <c r="CG30" i="11"/>
  <c r="DR330" i="11"/>
  <c r="AM185" i="11"/>
  <c r="FU94" i="11"/>
  <c r="AE166" i="11"/>
  <c r="BY322" i="11"/>
  <c r="GA70" i="11"/>
  <c r="DB43" i="11"/>
  <c r="DG193" i="11"/>
  <c r="CK213" i="11"/>
  <c r="AG57" i="11"/>
  <c r="BS167" i="11"/>
  <c r="CD148" i="11"/>
  <c r="DF247" i="11"/>
  <c r="AE254" i="11"/>
  <c r="AK194" i="11"/>
  <c r="FV217" i="11"/>
  <c r="DG74" i="11"/>
  <c r="AN48" i="11"/>
  <c r="BN278" i="11"/>
  <c r="FY164" i="11"/>
  <c r="BY94" i="11"/>
  <c r="DO191" i="11"/>
  <c r="AE84" i="11"/>
  <c r="AN83" i="11"/>
  <c r="DO118" i="11"/>
  <c r="DP103" i="11"/>
  <c r="BU239" i="11"/>
  <c r="DL129" i="11"/>
  <c r="DS179" i="11"/>
  <c r="AL256" i="11"/>
  <c r="AN60" i="11"/>
  <c r="AK57" i="11"/>
  <c r="DK307" i="11"/>
  <c r="BW108" i="11"/>
  <c r="AK53" i="11"/>
  <c r="DR189" i="11"/>
  <c r="BR84" i="11"/>
  <c r="BQ256" i="11"/>
  <c r="GC225" i="11"/>
  <c r="AE216" i="11"/>
  <c r="AP235" i="11"/>
  <c r="AO111" i="11"/>
  <c r="DR246" i="11"/>
  <c r="AG32" i="11"/>
  <c r="DD52" i="11"/>
  <c r="DR219" i="11"/>
  <c r="DG303" i="11"/>
  <c r="DB309" i="11"/>
  <c r="GB151" i="11"/>
  <c r="BW110" i="11"/>
  <c r="FY115" i="11"/>
  <c r="BT280" i="11"/>
  <c r="DT112" i="11"/>
  <c r="AI232" i="11"/>
  <c r="FW44" i="11"/>
  <c r="CH171" i="11"/>
  <c r="DL261" i="11"/>
  <c r="AP243" i="11"/>
  <c r="CF199" i="11"/>
  <c r="GB113" i="11"/>
  <c r="FF282" i="11"/>
  <c r="BP251" i="11"/>
  <c r="AI236" i="11"/>
  <c r="AE48" i="11"/>
  <c r="BY55" i="11"/>
  <c r="CZ281" i="11"/>
  <c r="DR211" i="11"/>
  <c r="DS330" i="11"/>
  <c r="GI117" i="11"/>
  <c r="BU113" i="11"/>
  <c r="AI242" i="11"/>
  <c r="AG58" i="11"/>
  <c r="AF178" i="11"/>
  <c r="BO285" i="11"/>
  <c r="FR248" i="11"/>
  <c r="BU135" i="11"/>
  <c r="DH285" i="11"/>
  <c r="AM133" i="11"/>
  <c r="GA32" i="11"/>
  <c r="ES5" i="11"/>
  <c r="AJ188" i="11"/>
  <c r="AO288" i="11"/>
  <c r="CF146" i="11"/>
  <c r="FY280" i="11"/>
  <c r="FS209" i="11"/>
  <c r="EQ185" i="11"/>
  <c r="FY119" i="11"/>
  <c r="DE164" i="11"/>
  <c r="BW184" i="11"/>
  <c r="AP127" i="11"/>
  <c r="DS242" i="11"/>
  <c r="DB131" i="11"/>
  <c r="AN272" i="11"/>
  <c r="AH131" i="11"/>
  <c r="AG209" i="11"/>
  <c r="DG230" i="11"/>
  <c r="AH43" i="11"/>
  <c r="CB57" i="11"/>
  <c r="CA140" i="11"/>
  <c r="CZ40" i="11"/>
  <c r="DH68" i="11"/>
  <c r="DF148" i="11"/>
  <c r="FV329" i="11"/>
  <c r="DK341" i="11"/>
  <c r="GH189" i="11"/>
  <c r="DC165" i="11"/>
  <c r="FY342" i="11"/>
  <c r="DR241" i="11"/>
  <c r="DR82" i="11"/>
  <c r="GC208" i="11"/>
  <c r="FR243" i="11"/>
  <c r="GP141" i="11"/>
  <c r="CH156" i="11"/>
  <c r="BW167" i="11"/>
  <c r="DH252" i="11"/>
  <c r="BY170" i="11"/>
  <c r="FY108" i="11"/>
  <c r="DN300" i="11"/>
  <c r="GB118" i="11"/>
  <c r="DQ30" i="11"/>
  <c r="AF92" i="11"/>
  <c r="CE336" i="11"/>
  <c r="GH86" i="11"/>
  <c r="AE114" i="11"/>
  <c r="BS27" i="11"/>
  <c r="AH147" i="11"/>
  <c r="DU87" i="11"/>
  <c r="FF351" i="11"/>
  <c r="CE116" i="11"/>
  <c r="FT141" i="11"/>
  <c r="DN120" i="11"/>
  <c r="HN194" i="11"/>
  <c r="DC80" i="11"/>
  <c r="BT73" i="11"/>
  <c r="AN4" i="11"/>
  <c r="BV205" i="11"/>
  <c r="BS51" i="11"/>
  <c r="DA230" i="11"/>
  <c r="DQ347" i="11"/>
  <c r="AF85" i="11"/>
  <c r="CF28" i="11"/>
  <c r="AG31" i="11"/>
  <c r="DP116" i="11"/>
  <c r="DB277" i="11"/>
  <c r="DL110" i="11"/>
  <c r="AH145" i="11"/>
  <c r="AF230" i="11"/>
  <c r="BU11" i="11"/>
  <c r="BU108" i="11"/>
  <c r="AH182" i="11"/>
  <c r="DN253" i="11"/>
  <c r="FU247" i="11"/>
  <c r="DC152" i="11"/>
  <c r="FF131" i="11"/>
  <c r="CY342" i="11"/>
  <c r="EP222" i="11"/>
  <c r="GB330" i="11"/>
  <c r="AP114" i="11"/>
  <c r="DP191" i="11"/>
  <c r="FY284" i="11"/>
  <c r="AE239" i="11"/>
  <c r="FT48" i="11"/>
  <c r="DH262" i="11"/>
  <c r="FU40" i="11"/>
  <c r="AG342" i="11"/>
  <c r="CB97" i="11"/>
  <c r="BW275" i="11"/>
  <c r="DS182" i="11"/>
  <c r="CI111" i="11"/>
  <c r="AE148" i="11"/>
  <c r="AJ156" i="11"/>
  <c r="DE247" i="11"/>
  <c r="DV228" i="11"/>
  <c r="CA340" i="11"/>
  <c r="CK205" i="11"/>
  <c r="AI311" i="11"/>
  <c r="FX297" i="11"/>
  <c r="DB164" i="11"/>
  <c r="DA51" i="11"/>
  <c r="FU286" i="11"/>
  <c r="FS248" i="11"/>
  <c r="CC192" i="11"/>
  <c r="FY117" i="11"/>
  <c r="EP342" i="11"/>
  <c r="CI180" i="11"/>
  <c r="BW150" i="11"/>
  <c r="ES207" i="11"/>
  <c r="BO165" i="11"/>
  <c r="AE250" i="11"/>
  <c r="FZ70" i="11"/>
  <c r="BV119" i="11"/>
  <c r="CB268" i="11"/>
  <c r="AI53" i="11"/>
  <c r="DR108" i="11"/>
  <c r="AG146" i="11"/>
  <c r="BQ248" i="11"/>
  <c r="DK327" i="11"/>
  <c r="AJ140" i="11"/>
  <c r="CZ143" i="11"/>
  <c r="DN174" i="11"/>
  <c r="AL291" i="11"/>
  <c r="CD132" i="11"/>
  <c r="DM51" i="11"/>
  <c r="CH151" i="11"/>
  <c r="DG327" i="11"/>
  <c r="DQ275" i="11"/>
  <c r="CY154" i="11"/>
  <c r="FY135" i="11"/>
  <c r="EN142" i="11"/>
  <c r="GG177" i="11"/>
  <c r="DE115" i="11"/>
  <c r="CI213" i="11"/>
  <c r="EN286" i="11"/>
  <c r="EI82" i="11"/>
  <c r="FS293" i="11"/>
  <c r="GM223" i="11"/>
  <c r="CI294" i="11"/>
  <c r="GH111" i="11"/>
  <c r="BE141" i="11"/>
  <c r="CE351" i="11"/>
  <c r="DI330" i="11"/>
  <c r="DE347" i="11"/>
  <c r="GC38" i="11"/>
  <c r="AM265" i="11"/>
  <c r="FX110" i="11"/>
  <c r="AP158" i="11"/>
  <c r="FS60" i="11"/>
  <c r="GO121" i="11"/>
  <c r="GA242" i="11"/>
  <c r="CB90" i="11"/>
  <c r="AL72" i="11"/>
  <c r="FW41" i="11"/>
  <c r="DR48" i="11"/>
  <c r="DB132" i="11"/>
  <c r="BT125" i="11"/>
  <c r="DR349" i="11"/>
  <c r="AP195" i="11"/>
  <c r="CA244" i="11"/>
  <c r="DQ113" i="11"/>
  <c r="AN98" i="11"/>
  <c r="DF81" i="11"/>
  <c r="BW44" i="11"/>
  <c r="DG121" i="11"/>
  <c r="CF78" i="11"/>
  <c r="GC73" i="11"/>
  <c r="DO33" i="11"/>
  <c r="DA62" i="11"/>
  <c r="FW84" i="11"/>
  <c r="DA6" i="11"/>
  <c r="GM243" i="11"/>
  <c r="CE213" i="11"/>
  <c r="CZ244" i="11"/>
  <c r="GC80" i="11"/>
  <c r="BT307" i="11"/>
  <c r="BB255" i="11"/>
  <c r="EI215" i="11"/>
  <c r="DS198" i="11"/>
  <c r="GB35" i="11"/>
  <c r="BS288" i="11"/>
  <c r="FU108" i="11"/>
  <c r="DI49" i="11"/>
  <c r="CZ78" i="11"/>
  <c r="BR235" i="11"/>
  <c r="DU107" i="11"/>
  <c r="DD283" i="11"/>
  <c r="DE36" i="11"/>
  <c r="GB64" i="11"/>
  <c r="FT256" i="11"/>
  <c r="AO195" i="11"/>
  <c r="BR183" i="11"/>
  <c r="FS94" i="11"/>
  <c r="FY75" i="11"/>
  <c r="FU124" i="11"/>
  <c r="BP239" i="11"/>
  <c r="FU110" i="11"/>
  <c r="FZ53" i="11"/>
  <c r="GB270" i="11"/>
  <c r="DS272" i="11"/>
  <c r="CY216" i="11"/>
  <c r="CZ295" i="11"/>
  <c r="CE252" i="11"/>
  <c r="BU274" i="11"/>
  <c r="CC41" i="11"/>
  <c r="DG221" i="11"/>
  <c r="CS64" i="11"/>
  <c r="DD84" i="11"/>
  <c r="DF302" i="11"/>
  <c r="AE264" i="11"/>
  <c r="GF294" i="11"/>
  <c r="DI35" i="11"/>
  <c r="EM147" i="11"/>
  <c r="CA45" i="11"/>
  <c r="DT294" i="11"/>
  <c r="DK36" i="11"/>
  <c r="FR213" i="11"/>
  <c r="BT157" i="11"/>
  <c r="BO240" i="11"/>
  <c r="BV304" i="11"/>
  <c r="BO302" i="11"/>
  <c r="DI244" i="11"/>
  <c r="DM263" i="11"/>
  <c r="FX36" i="11"/>
  <c r="GF127" i="11"/>
  <c r="AE177" i="11"/>
  <c r="DH155" i="11"/>
  <c r="BT275" i="11"/>
  <c r="AJ113" i="11"/>
  <c r="DQ189" i="11"/>
  <c r="DA95" i="11"/>
  <c r="AP320" i="11"/>
  <c r="CA179" i="11"/>
  <c r="EM104" i="11"/>
  <c r="FT119" i="11"/>
  <c r="FS186" i="11"/>
  <c r="CY106" i="11"/>
  <c r="BT343" i="11"/>
  <c r="GM87" i="11"/>
  <c r="HN259" i="11"/>
  <c r="DG157" i="11"/>
  <c r="FV330" i="11"/>
  <c r="DH125" i="11"/>
  <c r="CF45" i="11"/>
  <c r="CZ46" i="11"/>
  <c r="BX245" i="11"/>
  <c r="EP214" i="11"/>
  <c r="DH238" i="11"/>
  <c r="AP151" i="11"/>
  <c r="BB91" i="11"/>
  <c r="BL217" i="11"/>
  <c r="AH75" i="11"/>
  <c r="DN343" i="11"/>
  <c r="BQ157" i="11"/>
  <c r="DB36" i="11"/>
  <c r="DU164" i="11"/>
  <c r="DA294" i="11"/>
  <c r="AK151" i="11"/>
  <c r="AG346" i="11"/>
  <c r="DT7" i="11"/>
  <c r="AE120" i="11"/>
  <c r="BU311" i="11"/>
  <c r="AG41" i="11"/>
  <c r="AN333" i="11"/>
  <c r="AP321" i="11"/>
  <c r="AK149" i="11"/>
  <c r="DT305" i="11"/>
  <c r="DB11" i="11"/>
  <c r="FQ31" i="11"/>
  <c r="CI58" i="11"/>
  <c r="DD309" i="11"/>
  <c r="AN136" i="11"/>
  <c r="FZ281" i="11"/>
  <c r="FT231" i="11"/>
  <c r="HN211" i="11"/>
  <c r="CW113" i="11"/>
  <c r="EL108" i="11"/>
  <c r="DE263" i="11"/>
  <c r="FT126" i="11"/>
  <c r="AE319" i="11"/>
  <c r="DG254" i="11"/>
  <c r="BT290" i="11"/>
  <c r="DG337" i="11"/>
  <c r="BU48" i="11"/>
  <c r="BP310" i="11"/>
  <c r="GG66" i="11"/>
  <c r="BB174" i="11"/>
  <c r="CG82" i="11"/>
  <c r="AG121" i="11"/>
  <c r="BU225" i="11"/>
  <c r="DU303" i="11"/>
  <c r="AL262" i="11"/>
  <c r="DR36" i="11"/>
  <c r="DP273" i="11"/>
  <c r="BS67" i="11"/>
  <c r="DP171" i="11"/>
  <c r="GB323" i="11"/>
  <c r="BS292" i="11"/>
  <c r="EP298" i="11"/>
  <c r="DD219" i="11"/>
  <c r="EI298" i="11"/>
  <c r="AJ8" i="11"/>
  <c r="DB324" i="11"/>
  <c r="DI348" i="11"/>
  <c r="CY164" i="11"/>
  <c r="GO188" i="11"/>
  <c r="DA117" i="11"/>
  <c r="FS147" i="11"/>
  <c r="CB66" i="11"/>
  <c r="AL232" i="11"/>
  <c r="DP108" i="11"/>
  <c r="AK297" i="11"/>
  <c r="FT223" i="11"/>
  <c r="AM65" i="11"/>
  <c r="EO237" i="11"/>
  <c r="DA210" i="11"/>
  <c r="EO322" i="11"/>
  <c r="HN334" i="11"/>
  <c r="BQ40" i="11"/>
  <c r="AH242" i="11"/>
  <c r="CB347" i="11"/>
  <c r="BT288" i="11"/>
  <c r="CJ283" i="11"/>
  <c r="AJ133" i="11"/>
  <c r="GB38" i="11"/>
  <c r="BY80" i="11"/>
  <c r="DQ343" i="11"/>
  <c r="AI151" i="11"/>
  <c r="DN268" i="11"/>
  <c r="FF154" i="11"/>
  <c r="FZ28" i="11"/>
  <c r="DE296" i="11"/>
  <c r="AP215" i="11"/>
  <c r="BO268" i="11"/>
  <c r="DR172" i="11"/>
  <c r="FY262" i="11"/>
  <c r="FT339" i="11"/>
  <c r="BG262" i="11"/>
  <c r="FX152" i="11"/>
  <c r="EI300" i="11"/>
  <c r="BK101" i="11"/>
  <c r="EM306" i="11"/>
  <c r="CE309" i="11"/>
  <c r="GB128" i="11"/>
  <c r="BW244" i="11"/>
  <c r="FY242" i="11"/>
  <c r="DD116" i="11"/>
  <c r="CG285" i="11"/>
  <c r="GL200" i="11"/>
  <c r="CH181" i="11"/>
  <c r="DR27" i="11"/>
  <c r="HN57" i="11"/>
  <c r="DH126" i="11"/>
  <c r="BR91" i="11"/>
  <c r="DL205" i="11"/>
  <c r="BS284" i="11"/>
  <c r="GB100" i="11"/>
  <c r="BT126" i="11"/>
  <c r="BU278" i="11"/>
  <c r="DP304" i="11"/>
  <c r="AP149" i="11"/>
  <c r="EK49" i="11"/>
  <c r="CE265" i="11"/>
  <c r="BO57" i="11"/>
  <c r="BN346" i="11"/>
  <c r="CH67" i="11"/>
  <c r="CK203" i="11"/>
  <c r="CF216" i="11"/>
  <c r="CB171" i="11"/>
  <c r="EN309" i="11"/>
  <c r="GM107" i="11"/>
  <c r="EP320" i="11"/>
  <c r="CD167" i="11"/>
  <c r="FT213" i="11"/>
  <c r="FH103" i="11"/>
  <c r="BB132" i="11"/>
  <c r="DR55" i="11"/>
  <c r="DA50" i="11"/>
  <c r="EP42" i="11"/>
  <c r="GO234" i="11"/>
  <c r="BR99" i="11"/>
  <c r="GA304" i="11"/>
  <c r="EK307" i="11"/>
  <c r="BT268" i="11"/>
  <c r="AJ60" i="11"/>
  <c r="BU301" i="11"/>
  <c r="FF158" i="11"/>
  <c r="BT32" i="11"/>
  <c r="DQ38" i="11"/>
  <c r="BR101" i="11"/>
  <c r="AF31" i="11"/>
  <c r="HN228" i="11"/>
  <c r="EJ230" i="11"/>
  <c r="GP261" i="11"/>
  <c r="DI270" i="11"/>
  <c r="DQ192" i="11"/>
  <c r="CY185" i="11"/>
  <c r="AL162" i="11"/>
  <c r="DQ307" i="11"/>
  <c r="GE269" i="11"/>
  <c r="GB176" i="11"/>
  <c r="DO116" i="11"/>
  <c r="BF127" i="11"/>
  <c r="BU195" i="11"/>
  <c r="DI328" i="11"/>
  <c r="GE151" i="11"/>
  <c r="CS90" i="11"/>
  <c r="GA152" i="11"/>
  <c r="DC69" i="11"/>
  <c r="GC59" i="11"/>
  <c r="FY166" i="11"/>
  <c r="CJ108" i="11"/>
  <c r="BT30" i="11"/>
  <c r="DO240" i="11"/>
  <c r="DD166" i="11"/>
  <c r="FY256" i="11"/>
  <c r="DN182" i="11"/>
  <c r="BT287" i="11"/>
  <c r="BP4" i="11"/>
  <c r="DR4" i="11"/>
  <c r="CD246" i="11"/>
  <c r="AN183" i="11"/>
  <c r="BO134" i="11"/>
  <c r="GB285" i="11"/>
  <c r="FS263" i="11"/>
  <c r="DU44" i="11"/>
  <c r="EO212" i="11"/>
  <c r="DF211" i="11"/>
  <c r="BB222" i="11"/>
  <c r="DC264" i="11"/>
  <c r="AI212" i="11"/>
  <c r="HN123" i="11"/>
  <c r="DM93" i="11"/>
  <c r="AG267" i="11"/>
  <c r="DC122" i="11"/>
  <c r="AN149" i="11"/>
  <c r="BJ258" i="11"/>
  <c r="DU90" i="11"/>
  <c r="BB327" i="11"/>
  <c r="CY146" i="11"/>
  <c r="GN220" i="11"/>
  <c r="BX319" i="11"/>
  <c r="AN152" i="11"/>
  <c r="BF9" i="11"/>
  <c r="BY211" i="11"/>
  <c r="GA10" i="11"/>
  <c r="BP179" i="11"/>
  <c r="DA213" i="11"/>
  <c r="DS339" i="11"/>
  <c r="HN122" i="11"/>
  <c r="EO272" i="11"/>
  <c r="AL153" i="11"/>
  <c r="FS315" i="11"/>
  <c r="DK324" i="11"/>
  <c r="AJ42" i="11"/>
  <c r="DN86" i="11"/>
  <c r="BP269" i="11"/>
  <c r="GL10" i="11"/>
  <c r="CY156" i="11"/>
  <c r="BK285" i="11"/>
  <c r="CH201" i="11"/>
  <c r="FU35" i="11"/>
  <c r="AO179" i="11"/>
  <c r="ES283" i="11"/>
  <c r="AN175" i="11"/>
  <c r="CG159" i="11"/>
  <c r="FY199" i="11"/>
  <c r="DT159" i="11"/>
  <c r="GP260" i="11"/>
  <c r="AF223" i="11"/>
  <c r="EP141" i="11"/>
  <c r="DA229" i="11"/>
  <c r="CU53" i="11"/>
  <c r="AK333" i="11"/>
  <c r="DP287" i="11"/>
  <c r="AI195" i="11"/>
  <c r="DK339" i="11"/>
  <c r="FR277" i="11"/>
  <c r="AJ117" i="11"/>
  <c r="GO164" i="11"/>
  <c r="EQ312" i="11"/>
  <c r="BQ53" i="11"/>
  <c r="DU55" i="11"/>
  <c r="AF129" i="11"/>
  <c r="FU203" i="11"/>
  <c r="CZ63" i="11"/>
  <c r="AH113" i="11"/>
  <c r="AF291" i="11"/>
  <c r="FF105" i="11"/>
  <c r="DD234" i="11"/>
  <c r="HN304" i="11"/>
  <c r="BO241" i="11"/>
  <c r="BP137" i="11"/>
  <c r="AH67" i="11"/>
  <c r="CY70" i="11"/>
  <c r="AI253" i="11"/>
  <c r="DS164" i="11"/>
  <c r="DT183" i="11"/>
  <c r="BP175" i="11"/>
  <c r="AL108" i="11"/>
  <c r="GC223" i="11"/>
  <c r="AJ95" i="11"/>
  <c r="FZ255" i="11"/>
  <c r="DT160" i="11"/>
  <c r="DH148" i="11"/>
  <c r="FY31" i="11"/>
  <c r="DQ32" i="11"/>
  <c r="AP189" i="11"/>
  <c r="AJ109" i="11"/>
  <c r="FS266" i="11"/>
  <c r="BU191" i="11"/>
  <c r="DH170" i="11"/>
  <c r="FF45" i="11"/>
  <c r="AI187" i="11"/>
  <c r="EJ229" i="11"/>
  <c r="AG249" i="11"/>
  <c r="BT176" i="11"/>
  <c r="BQ71" i="11"/>
  <c r="BV237" i="11"/>
  <c r="AG176" i="11"/>
  <c r="BU141" i="11"/>
  <c r="BV32" i="11"/>
  <c r="BV326" i="11"/>
  <c r="DP250" i="11"/>
  <c r="BS164" i="11"/>
  <c r="BO231" i="11"/>
  <c r="CB70" i="11"/>
  <c r="FY169" i="11"/>
  <c r="FZ65" i="11"/>
  <c r="AH96" i="11"/>
  <c r="GB179" i="11"/>
  <c r="BY185" i="11"/>
  <c r="BV270" i="11"/>
  <c r="FV59" i="11"/>
  <c r="AL179" i="11"/>
  <c r="BY84" i="11"/>
  <c r="FF140" i="11"/>
  <c r="BY138" i="11"/>
  <c r="EP111" i="11"/>
  <c r="CZ346" i="11"/>
  <c r="DQ217" i="11"/>
  <c r="AK336" i="11"/>
  <c r="DC273" i="11"/>
  <c r="BV185" i="11"/>
  <c r="FV239" i="11"/>
  <c r="BU271" i="11"/>
  <c r="AO135" i="11"/>
  <c r="CJ327" i="11"/>
  <c r="HN130" i="11"/>
  <c r="BW137" i="11"/>
  <c r="EN119" i="11"/>
  <c r="FX338" i="11"/>
  <c r="AK315" i="11"/>
  <c r="DB268" i="11"/>
  <c r="AO153" i="11"/>
  <c r="FZ181" i="11"/>
  <c r="DT65" i="11"/>
  <c r="DI96" i="11"/>
  <c r="GL76" i="11"/>
  <c r="DP110" i="11"/>
  <c r="AO303" i="11"/>
  <c r="EJ246" i="11"/>
  <c r="EK343" i="11"/>
  <c r="DK90" i="11"/>
  <c r="AE94" i="11"/>
  <c r="AP293" i="11"/>
  <c r="DM329" i="11"/>
  <c r="GG263" i="11"/>
  <c r="BS47" i="11"/>
  <c r="FS173" i="11"/>
  <c r="BV209" i="11"/>
  <c r="AK59" i="11"/>
  <c r="DE314" i="11"/>
  <c r="DS30" i="11"/>
  <c r="DR153" i="11"/>
  <c r="FF99" i="11"/>
  <c r="CZ75" i="11"/>
  <c r="FW244" i="11"/>
  <c r="AJ96" i="11"/>
  <c r="DA201" i="11"/>
  <c r="AP199" i="11"/>
  <c r="FF108" i="11"/>
  <c r="DO11" i="11"/>
  <c r="BP190" i="11"/>
  <c r="GC190" i="11"/>
  <c r="BO313" i="11"/>
  <c r="AL284" i="11"/>
  <c r="DB216" i="11"/>
  <c r="AG90" i="11"/>
  <c r="DU174" i="11"/>
  <c r="GI100" i="11"/>
  <c r="AF115" i="11"/>
  <c r="BW341" i="11"/>
  <c r="FW262" i="11"/>
  <c r="AI283" i="11"/>
  <c r="DQ268" i="11"/>
  <c r="CY283" i="11"/>
  <c r="BT316" i="11"/>
  <c r="GE92" i="11"/>
  <c r="AL198" i="11"/>
  <c r="BV190" i="11"/>
  <c r="FW72" i="11"/>
  <c r="FT297" i="11"/>
  <c r="CJ200" i="11"/>
  <c r="DT140" i="11"/>
  <c r="DQ2" i="11"/>
  <c r="EL137" i="11"/>
  <c r="GC115" i="11"/>
  <c r="AM329" i="11"/>
  <c r="AH351" i="11"/>
  <c r="FV267" i="11"/>
  <c r="BR177" i="11"/>
  <c r="FU193" i="11"/>
  <c r="BY304" i="11"/>
  <c r="BX308" i="11"/>
  <c r="BU245" i="11"/>
  <c r="BY73" i="11"/>
  <c r="AF288" i="11"/>
  <c r="GA153" i="11"/>
  <c r="BP185" i="11"/>
  <c r="DC287" i="11"/>
  <c r="BT198" i="11"/>
  <c r="AI248" i="11"/>
  <c r="BU197" i="11"/>
  <c r="CH263" i="11"/>
  <c r="DE64" i="11"/>
  <c r="CA69" i="11"/>
  <c r="DA339" i="11"/>
  <c r="DO64" i="11"/>
  <c r="GM199" i="11"/>
  <c r="BR146" i="11"/>
  <c r="FF53" i="11"/>
  <c r="BS128" i="11"/>
  <c r="DB235" i="11"/>
  <c r="BQ307" i="11"/>
  <c r="DQ77" i="11"/>
  <c r="BT261" i="11"/>
  <c r="DA110" i="11"/>
  <c r="AJ84" i="11"/>
  <c r="BU52" i="11"/>
  <c r="DL159" i="11"/>
  <c r="BU237" i="11"/>
  <c r="AH279" i="11"/>
  <c r="FZ97" i="11"/>
  <c r="GA36" i="11"/>
  <c r="BV271" i="11"/>
  <c r="DB287" i="11"/>
  <c r="FR344" i="11"/>
  <c r="FZ111" i="11"/>
  <c r="DF100" i="11"/>
  <c r="AM230" i="11"/>
  <c r="GM95" i="11"/>
  <c r="AF148" i="11"/>
  <c r="FW70" i="11"/>
  <c r="GI84" i="11"/>
  <c r="BV202" i="11"/>
  <c r="AL7" i="11"/>
  <c r="FW263" i="11"/>
  <c r="FW97" i="11"/>
  <c r="DN210" i="11"/>
  <c r="BX279" i="11"/>
  <c r="DC210" i="11"/>
  <c r="AI284" i="11"/>
  <c r="FZ289" i="11"/>
  <c r="DT111" i="11"/>
  <c r="AF235" i="11"/>
  <c r="CE191" i="11"/>
  <c r="AG294" i="11"/>
  <c r="DK212" i="11"/>
  <c r="DO135" i="11"/>
  <c r="BP344" i="11"/>
  <c r="FS54" i="11"/>
  <c r="DK293" i="11"/>
  <c r="FS39" i="11"/>
  <c r="AP125" i="11"/>
  <c r="CE289" i="11"/>
  <c r="FS34" i="11"/>
  <c r="CD37" i="11"/>
  <c r="AG347" i="11"/>
  <c r="DP259" i="11"/>
  <c r="DD192" i="11"/>
  <c r="DK205" i="11"/>
  <c r="CD267" i="11"/>
  <c r="FF84" i="11"/>
  <c r="DC326" i="11"/>
  <c r="FW255" i="11"/>
  <c r="BY62" i="11"/>
  <c r="BQ167" i="11"/>
  <c r="EN69" i="11"/>
  <c r="BR238" i="11"/>
  <c r="AJ148" i="11"/>
  <c r="BV218" i="11"/>
  <c r="DD341" i="11"/>
  <c r="HN55" i="11"/>
  <c r="AG339" i="11"/>
  <c r="DH316" i="11"/>
  <c r="AN255" i="11"/>
  <c r="BT147" i="11"/>
  <c r="DU192" i="11"/>
  <c r="AK90" i="11"/>
  <c r="BV148" i="11"/>
  <c r="GN47" i="11"/>
  <c r="FY333" i="11"/>
  <c r="DI189" i="11"/>
  <c r="CT61" i="11"/>
  <c r="FX217" i="11"/>
  <c r="DQ79" i="11"/>
  <c r="DO47" i="11"/>
  <c r="DQ29" i="11"/>
  <c r="DP180" i="11"/>
  <c r="BR194" i="11"/>
  <c r="FU27" i="11"/>
  <c r="AO52" i="11"/>
  <c r="AO183" i="11"/>
  <c r="EM189" i="11"/>
  <c r="BV350" i="11"/>
  <c r="DI53" i="11"/>
  <c r="DT132" i="11"/>
  <c r="GG51" i="11"/>
  <c r="AH284" i="11"/>
  <c r="BR144" i="11"/>
  <c r="DG184" i="11"/>
  <c r="FW197" i="11"/>
  <c r="DS284" i="11"/>
  <c r="AN159" i="11"/>
  <c r="DU123" i="11"/>
  <c r="BT39" i="11"/>
  <c r="AK215" i="11"/>
  <c r="CE124" i="11"/>
  <c r="EQ173" i="11"/>
  <c r="FV53" i="11"/>
  <c r="AJ52" i="11"/>
  <c r="DA125" i="11"/>
  <c r="CB198" i="11"/>
  <c r="FF342" i="11"/>
  <c r="FX311" i="11"/>
  <c r="DH279" i="11"/>
  <c r="DS85" i="11"/>
  <c r="BY180" i="11"/>
  <c r="DI5" i="11"/>
  <c r="DO229" i="11"/>
  <c r="FS106" i="11"/>
  <c r="FW243" i="11"/>
  <c r="FX30" i="11"/>
  <c r="AH258" i="11"/>
  <c r="AL306" i="11"/>
  <c r="DF98" i="11"/>
  <c r="AL302" i="11"/>
  <c r="FX341" i="11"/>
  <c r="BY327" i="11"/>
  <c r="DK45" i="11"/>
  <c r="DM328" i="11"/>
  <c r="FY93" i="11"/>
  <c r="CZ99" i="11"/>
  <c r="DP258" i="11"/>
  <c r="AJ51" i="11"/>
  <c r="DB155" i="11"/>
  <c r="FR271" i="11"/>
  <c r="BQ344" i="11"/>
  <c r="AM324" i="11"/>
  <c r="BY165" i="11"/>
  <c r="DI95" i="11"/>
  <c r="FY211" i="11"/>
  <c r="BO63" i="11"/>
  <c r="BU75" i="11"/>
  <c r="BU83" i="11"/>
  <c r="DT30" i="11"/>
  <c r="DT44" i="11"/>
  <c r="DR283" i="11"/>
  <c r="AL63" i="11"/>
  <c r="DS217" i="11"/>
  <c r="DI91" i="11"/>
  <c r="AI162" i="11"/>
  <c r="AN343" i="11"/>
  <c r="DG155" i="11"/>
  <c r="AG45" i="11"/>
  <c r="AI222" i="11"/>
  <c r="DT46" i="11"/>
  <c r="BQ191" i="11"/>
  <c r="AO132" i="11"/>
  <c r="AN120" i="11"/>
  <c r="AN62" i="11"/>
  <c r="EI88" i="11"/>
  <c r="BO220" i="11"/>
  <c r="EL349" i="11"/>
  <c r="DK310" i="11"/>
  <c r="DM287" i="11"/>
  <c r="DR341" i="11"/>
  <c r="AI5" i="11"/>
  <c r="DC292" i="11"/>
  <c r="GB258" i="11"/>
  <c r="DG247" i="11"/>
  <c r="BX196" i="11"/>
  <c r="ER71" i="11"/>
  <c r="BW286" i="11"/>
  <c r="ES129" i="11"/>
  <c r="GN30" i="11"/>
  <c r="DL300" i="11"/>
  <c r="EL266" i="11"/>
  <c r="DO142" i="11"/>
  <c r="FS50" i="11"/>
  <c r="BY269" i="11"/>
  <c r="AM130" i="11"/>
  <c r="CZ312" i="11"/>
  <c r="FS337" i="11"/>
  <c r="EL139" i="11"/>
  <c r="FF305" i="11"/>
  <c r="DT162" i="11"/>
  <c r="EI188" i="11"/>
  <c r="BO50" i="11"/>
  <c r="BU304" i="11"/>
  <c r="CF89" i="11"/>
  <c r="CZ231" i="11"/>
  <c r="AG336" i="11"/>
  <c r="BV72" i="11"/>
  <c r="BW87" i="11"/>
  <c r="HN77" i="11"/>
  <c r="DM334" i="11"/>
  <c r="DM83" i="11"/>
  <c r="DD195" i="11"/>
  <c r="DS156" i="11"/>
  <c r="FT65" i="11"/>
  <c r="FV108" i="11"/>
  <c r="FW178" i="11"/>
  <c r="FY153" i="11"/>
  <c r="DH333" i="11"/>
  <c r="BQ47" i="11"/>
  <c r="DA47" i="11"/>
  <c r="BV236" i="11"/>
  <c r="CC322" i="11"/>
  <c r="GE63" i="11"/>
  <c r="DU54" i="11"/>
  <c r="FX159" i="11"/>
  <c r="AE235" i="11"/>
  <c r="GN106" i="11"/>
  <c r="ES43" i="11"/>
  <c r="BS328" i="11"/>
  <c r="DB226" i="11"/>
  <c r="FF331" i="11"/>
  <c r="DH107" i="11"/>
  <c r="DN221" i="11"/>
  <c r="CA90" i="11"/>
  <c r="BX204" i="11"/>
  <c r="AL303" i="11"/>
  <c r="FY292" i="11"/>
  <c r="CK128" i="11"/>
  <c r="AP181" i="11"/>
  <c r="GA104" i="11"/>
  <c r="EK169" i="11"/>
  <c r="DO255" i="11"/>
  <c r="BT299" i="11"/>
  <c r="AG206" i="11"/>
  <c r="AN311" i="11"/>
  <c r="AM138" i="11"/>
  <c r="BR54" i="11"/>
  <c r="AH179" i="11"/>
  <c r="DM60" i="11"/>
  <c r="DP146" i="11"/>
  <c r="BX179" i="11"/>
  <c r="CG223" i="11"/>
  <c r="AP153" i="11"/>
  <c r="CJ206" i="11"/>
  <c r="CG53" i="11"/>
  <c r="CK332" i="11"/>
  <c r="BW304" i="11"/>
  <c r="DD131" i="11"/>
  <c r="DC47" i="11"/>
  <c r="EI288" i="11"/>
  <c r="GB226" i="11"/>
  <c r="DT264" i="11"/>
  <c r="DS59" i="11"/>
  <c r="AL57" i="11"/>
  <c r="AP132" i="11"/>
  <c r="DN36" i="11"/>
  <c r="AI228" i="11"/>
  <c r="CE5" i="11"/>
  <c r="BP86" i="11"/>
  <c r="CZ161" i="11"/>
  <c r="DR181" i="11"/>
  <c r="FV9" i="11"/>
  <c r="CE208" i="11"/>
  <c r="AJ208" i="11"/>
  <c r="BV120" i="11"/>
  <c r="FY29" i="11"/>
  <c r="CZ246" i="11"/>
  <c r="AH241" i="11"/>
  <c r="DU30" i="11"/>
  <c r="AM118" i="11"/>
  <c r="AP201" i="11"/>
  <c r="FZ168" i="11"/>
  <c r="CZ194" i="11"/>
  <c r="FF106" i="11"/>
  <c r="DI179" i="11"/>
  <c r="FV8" i="11"/>
  <c r="DC130" i="11"/>
  <c r="FY245" i="11"/>
  <c r="FX224" i="11"/>
  <c r="GF5" i="11"/>
  <c r="AL76" i="11"/>
  <c r="FZ346" i="11"/>
  <c r="DN97" i="11"/>
  <c r="BY177" i="11"/>
  <c r="CB271" i="11"/>
  <c r="DT78" i="11"/>
  <c r="DK51" i="11"/>
  <c r="FY32" i="11"/>
  <c r="DQ186" i="11"/>
  <c r="CC131" i="11"/>
  <c r="AJ279" i="11"/>
  <c r="CG44" i="11"/>
  <c r="GF201" i="11"/>
  <c r="AO157" i="11"/>
  <c r="AN196" i="11"/>
  <c r="DM241" i="11"/>
  <c r="DL258" i="11"/>
  <c r="AE189" i="11"/>
  <c r="BP171" i="11"/>
  <c r="BT175" i="11"/>
  <c r="FV144" i="11"/>
  <c r="AO89" i="11"/>
  <c r="GC89" i="11"/>
  <c r="CH262" i="11"/>
  <c r="AK328" i="11"/>
  <c r="FF233" i="11"/>
  <c r="FT97" i="11"/>
  <c r="AH69" i="11"/>
  <c r="AO293" i="11"/>
  <c r="BY230" i="11"/>
  <c r="BR33" i="11"/>
  <c r="FY38" i="11"/>
  <c r="AJ216" i="11"/>
  <c r="GC339" i="11"/>
  <c r="BX53" i="11"/>
  <c r="BX151" i="11"/>
  <c r="DL10" i="11"/>
  <c r="DK267" i="11"/>
  <c r="BQ346" i="11"/>
  <c r="BO45" i="11"/>
  <c r="FS127" i="11"/>
  <c r="FF128" i="11"/>
  <c r="AI336" i="11"/>
  <c r="FT335" i="11"/>
  <c r="BT2" i="11"/>
  <c r="AF204" i="11"/>
  <c r="BW82" i="11"/>
  <c r="DM147" i="11"/>
  <c r="GB108" i="11"/>
  <c r="BP59" i="11"/>
  <c r="AH320" i="11"/>
  <c r="BV319" i="11"/>
  <c r="AF205" i="11"/>
  <c r="BN3" i="11"/>
  <c r="HN243" i="11"/>
  <c r="BV29" i="11"/>
  <c r="AN282" i="11"/>
  <c r="FV186" i="11"/>
  <c r="EJ89" i="11"/>
  <c r="GH81" i="11"/>
  <c r="GC222" i="11"/>
  <c r="BY232" i="11"/>
  <c r="AF29" i="11"/>
  <c r="CB93" i="11"/>
  <c r="DL75" i="11"/>
  <c r="BT292" i="11"/>
  <c r="BR351" i="11"/>
  <c r="DN305" i="11"/>
  <c r="DS91" i="11"/>
  <c r="AK103" i="11"/>
  <c r="AM85" i="11"/>
  <c r="BP335" i="11"/>
  <c r="AL37" i="11"/>
  <c r="DS223" i="11"/>
  <c r="DG58" i="11"/>
  <c r="DC36" i="11"/>
  <c r="FZ67" i="11"/>
  <c r="GF189" i="11"/>
  <c r="AE328" i="11"/>
  <c r="AI334" i="11"/>
  <c r="AG259" i="11"/>
  <c r="AO100" i="11"/>
  <c r="CZ38" i="11"/>
  <c r="BP338" i="11"/>
  <c r="CE212" i="11"/>
  <c r="BR225" i="11"/>
  <c r="AH346" i="11"/>
  <c r="AJ5" i="11"/>
  <c r="BR224" i="11"/>
  <c r="BY282" i="11"/>
  <c r="AK72" i="11"/>
  <c r="DL32" i="11"/>
  <c r="GI193" i="11"/>
  <c r="DI108" i="11"/>
  <c r="AM316" i="11"/>
  <c r="BV183" i="11"/>
  <c r="BR310" i="11"/>
  <c r="DQ263" i="11"/>
  <c r="FF231" i="11"/>
  <c r="BV51" i="11"/>
  <c r="DH236" i="11"/>
  <c r="AP49" i="11"/>
  <c r="AJ138" i="11"/>
  <c r="CZ65" i="11"/>
  <c r="DT105" i="11"/>
  <c r="BP275" i="11"/>
  <c r="BP74" i="11"/>
  <c r="DK271" i="11"/>
  <c r="AI55" i="11"/>
  <c r="BO257" i="11"/>
  <c r="AH169" i="11"/>
  <c r="DL351" i="11"/>
  <c r="FU313" i="11"/>
  <c r="DS9" i="11"/>
  <c r="EL308" i="11"/>
  <c r="DC236" i="11"/>
  <c r="HN345" i="11"/>
  <c r="DF196" i="11"/>
  <c r="AP314" i="11"/>
  <c r="GP284" i="11"/>
  <c r="AK157" i="11"/>
  <c r="GB274" i="11"/>
  <c r="BO111" i="11"/>
  <c r="BT289" i="11"/>
  <c r="BY53" i="11"/>
  <c r="HN113" i="11"/>
  <c r="FY79" i="11"/>
  <c r="EL99" i="11"/>
  <c r="GC64" i="11"/>
  <c r="DT31" i="11"/>
  <c r="DT147" i="11"/>
  <c r="FU225" i="11"/>
  <c r="AH56" i="11"/>
  <c r="BS254" i="11"/>
  <c r="BX84" i="11"/>
  <c r="FR303" i="11"/>
  <c r="AN56" i="11"/>
  <c r="DK313" i="11"/>
  <c r="AJ146" i="11"/>
  <c r="EL144" i="11"/>
  <c r="BY38" i="11"/>
  <c r="DS333" i="11"/>
  <c r="AO191" i="11"/>
  <c r="BQ117" i="11"/>
  <c r="DT133" i="11"/>
  <c r="CA124" i="11"/>
  <c r="DG269" i="11"/>
  <c r="DL182" i="11"/>
  <c r="AO351" i="11"/>
  <c r="DD148" i="11"/>
  <c r="CZ260" i="11"/>
  <c r="GC346" i="11"/>
  <c r="BO142" i="11"/>
  <c r="BW258" i="11"/>
  <c r="BY181" i="11"/>
  <c r="CZ51" i="11"/>
  <c r="AP289" i="11"/>
  <c r="DR346" i="11"/>
  <c r="DU179" i="11"/>
  <c r="BX188" i="11"/>
  <c r="FS146" i="11"/>
  <c r="DK303" i="11"/>
  <c r="AG84" i="11"/>
  <c r="AG35" i="11"/>
  <c r="FV94" i="11"/>
  <c r="DQ248" i="11"/>
  <c r="BO293" i="11"/>
  <c r="AP250" i="11"/>
  <c r="AP217" i="11"/>
  <c r="CD300" i="11"/>
  <c r="EP142" i="11"/>
  <c r="AG247" i="11"/>
  <c r="AK98" i="11"/>
  <c r="AH39" i="11"/>
  <c r="DM161" i="11"/>
  <c r="BU32" i="11"/>
  <c r="DO93" i="11"/>
  <c r="AK325" i="11"/>
  <c r="AJ300" i="11"/>
  <c r="AP130" i="11"/>
  <c r="BU351" i="11"/>
  <c r="CK31" i="11"/>
  <c r="AL265" i="11"/>
  <c r="DR207" i="11"/>
  <c r="DM87" i="11"/>
  <c r="DQ262" i="11"/>
  <c r="CA75" i="11"/>
  <c r="AM199" i="11"/>
  <c r="EO281" i="11"/>
  <c r="BY188" i="11"/>
  <c r="BO85" i="11"/>
  <c r="FY222" i="11"/>
  <c r="CC27" i="11"/>
  <c r="FX318" i="11"/>
  <c r="DO328" i="11"/>
  <c r="DC171" i="11"/>
  <c r="FY228" i="11"/>
  <c r="CZ127" i="11"/>
  <c r="DP131" i="11"/>
  <c r="AE223" i="11"/>
  <c r="BW331" i="11"/>
  <c r="BP114" i="11"/>
  <c r="AO295" i="11"/>
  <c r="FF174" i="11"/>
  <c r="AH295" i="11"/>
  <c r="FF276" i="11"/>
  <c r="DE101" i="11"/>
  <c r="FY231" i="11"/>
  <c r="AH76" i="11"/>
  <c r="FX240" i="11"/>
  <c r="FF173" i="11"/>
  <c r="FF194" i="11"/>
  <c r="CH135" i="11"/>
  <c r="AJ54" i="11"/>
  <c r="DH233" i="11"/>
  <c r="DU114" i="11"/>
  <c r="BW39" i="11"/>
  <c r="DT213" i="11"/>
  <c r="DN298" i="11"/>
  <c r="BU216" i="11"/>
  <c r="CI89" i="11"/>
  <c r="AF332" i="11"/>
  <c r="EK128" i="11"/>
  <c r="EL281" i="11"/>
  <c r="DI232" i="11"/>
  <c r="BQ208" i="11"/>
  <c r="DR235" i="11"/>
  <c r="FS163" i="11"/>
  <c r="DD201" i="11"/>
  <c r="DS34" i="11"/>
  <c r="BS351" i="11"/>
  <c r="BO40" i="11"/>
  <c r="BP249" i="11"/>
  <c r="BU171" i="11"/>
  <c r="CE114" i="11"/>
  <c r="ES196" i="11"/>
  <c r="CK260" i="11"/>
  <c r="CH120" i="11"/>
  <c r="BO306" i="11"/>
  <c r="AH165" i="11"/>
  <c r="AN303" i="11"/>
  <c r="DM270" i="11"/>
  <c r="BR32" i="11"/>
  <c r="BY294" i="11"/>
  <c r="BT85" i="11"/>
  <c r="DQ313" i="11"/>
  <c r="DR257" i="11"/>
  <c r="FS100" i="11"/>
  <c r="AP6" i="11"/>
  <c r="AF184" i="11"/>
  <c r="FY200" i="11"/>
  <c r="AG101" i="11"/>
  <c r="GA11" i="11"/>
  <c r="DE188" i="11"/>
  <c r="DT139" i="11"/>
  <c r="CY96" i="11"/>
  <c r="DA173" i="11"/>
  <c r="GA84" i="11"/>
  <c r="GB55" i="11"/>
  <c r="AE214" i="11"/>
  <c r="AO38" i="11"/>
  <c r="AJ143" i="11"/>
  <c r="CZ123" i="11"/>
  <c r="BP121" i="11"/>
  <c r="DI152" i="11"/>
  <c r="GB227" i="11"/>
  <c r="GC291" i="11"/>
  <c r="AL35" i="11"/>
  <c r="DT333" i="11"/>
  <c r="BU67" i="11"/>
  <c r="AO341" i="11"/>
  <c r="DR95" i="11"/>
  <c r="AF68" i="11"/>
  <c r="AM270" i="11"/>
  <c r="FS271" i="11"/>
  <c r="BB303" i="11"/>
  <c r="BS260" i="11"/>
  <c r="DQ125" i="11"/>
  <c r="FX98" i="11"/>
  <c r="AI127" i="11"/>
  <c r="DQ55" i="11"/>
  <c r="DR166" i="11"/>
  <c r="BU34" i="11"/>
  <c r="DG244" i="11"/>
  <c r="DK222" i="11"/>
  <c r="BQ78" i="11"/>
  <c r="DD124" i="11"/>
  <c r="BP299" i="11"/>
  <c r="DM188" i="11"/>
  <c r="BP51" i="11"/>
  <c r="CI291" i="11"/>
  <c r="BW158" i="11"/>
  <c r="DK159" i="11"/>
  <c r="FU195" i="11"/>
  <c r="BV321" i="11"/>
  <c r="AE187" i="11"/>
  <c r="GC32" i="11"/>
  <c r="AF154" i="11"/>
  <c r="FZ38" i="11"/>
  <c r="BT51" i="11"/>
  <c r="BO114" i="11"/>
  <c r="AN55" i="11"/>
  <c r="DN277" i="11"/>
  <c r="FX309" i="11"/>
  <c r="FY111" i="11"/>
  <c r="FU274" i="11"/>
  <c r="DK145" i="11"/>
  <c r="DI101" i="11"/>
  <c r="FX149" i="11"/>
  <c r="AN134" i="11"/>
  <c r="DQ279" i="11"/>
  <c r="FZ132" i="11"/>
  <c r="BY340" i="11"/>
  <c r="AI196" i="11"/>
  <c r="HN333" i="11"/>
  <c r="FY182" i="11"/>
  <c r="AG201" i="11"/>
  <c r="AJ137" i="11"/>
  <c r="DN29" i="11"/>
  <c r="BX221" i="11"/>
  <c r="FY285" i="11"/>
  <c r="CZ182" i="11"/>
  <c r="AJ252" i="11"/>
  <c r="FY321" i="11"/>
  <c r="DN196" i="11"/>
  <c r="BP42" i="11"/>
  <c r="DK287" i="11"/>
  <c r="DB335" i="11"/>
  <c r="AG262" i="11"/>
  <c r="BU148" i="11"/>
  <c r="BX303" i="11"/>
  <c r="BW75" i="11"/>
  <c r="CF200" i="11"/>
  <c r="BO49" i="11"/>
  <c r="BQ226" i="11"/>
  <c r="HN294" i="11"/>
  <c r="GC34" i="11"/>
  <c r="DP49" i="11"/>
  <c r="BX242" i="11"/>
  <c r="BX62" i="11"/>
  <c r="BR237" i="11"/>
  <c r="DN6" i="11"/>
  <c r="CJ245" i="11"/>
  <c r="DS287" i="11"/>
  <c r="AI120" i="11"/>
  <c r="AM139" i="11"/>
  <c r="DU165" i="11"/>
  <c r="DQ340" i="11"/>
  <c r="DS342" i="11"/>
  <c r="EI167" i="11"/>
  <c r="DU170" i="11"/>
  <c r="BQ336" i="11"/>
  <c r="AL320" i="11"/>
  <c r="CS92" i="11"/>
  <c r="DI323" i="11"/>
  <c r="AP70" i="11"/>
  <c r="DO321" i="11"/>
  <c r="CE112" i="11"/>
  <c r="FF86" i="11"/>
  <c r="BS331" i="11"/>
  <c r="CD119" i="11"/>
  <c r="BY108" i="11"/>
  <c r="AI67" i="11"/>
  <c r="FU149" i="11"/>
  <c r="FF279" i="11"/>
  <c r="DH109" i="11"/>
  <c r="DO130" i="11"/>
  <c r="AF169" i="11"/>
  <c r="DO90" i="11"/>
  <c r="DT323" i="11"/>
  <c r="AP276" i="11"/>
  <c r="BT100" i="11"/>
  <c r="AI293" i="11"/>
  <c r="AN112" i="11"/>
  <c r="FZ216" i="11"/>
  <c r="AK213" i="11"/>
  <c r="DE215" i="11"/>
  <c r="BB307" i="11"/>
  <c r="DE242" i="11"/>
  <c r="BW237" i="11"/>
  <c r="DT102" i="11"/>
  <c r="DT71" i="11"/>
  <c r="BY42" i="11"/>
  <c r="BW218" i="11"/>
  <c r="BU60" i="11"/>
  <c r="BU123" i="11"/>
  <c r="BQ36" i="11"/>
  <c r="AN342" i="11"/>
  <c r="AO272" i="11"/>
  <c r="BT197" i="11"/>
  <c r="DP179" i="11"/>
  <c r="DL269" i="11"/>
  <c r="AL142" i="11"/>
  <c r="BP10" i="11"/>
  <c r="EP4" i="11"/>
  <c r="EP187" i="11"/>
  <c r="DN163" i="11"/>
  <c r="BN182" i="11"/>
  <c r="FZ3" i="11"/>
  <c r="GC31" i="11"/>
  <c r="GA39" i="11"/>
  <c r="FY46" i="11"/>
  <c r="BO314" i="11"/>
  <c r="AJ330" i="11"/>
  <c r="CF43" i="11"/>
  <c r="DS172" i="11"/>
  <c r="AH312" i="11"/>
  <c r="CY285" i="11"/>
  <c r="AJ114" i="11"/>
  <c r="AI260" i="11"/>
  <c r="FZ171" i="11"/>
  <c r="EJ176" i="11"/>
  <c r="BS235" i="11"/>
  <c r="BW179" i="11"/>
  <c r="CB183" i="11"/>
  <c r="DI193" i="11"/>
  <c r="DH335" i="11"/>
  <c r="BV71" i="11"/>
  <c r="DM62" i="11"/>
  <c r="DR167" i="11"/>
  <c r="BV184" i="11"/>
  <c r="BT226" i="11"/>
  <c r="BV223" i="11"/>
  <c r="BW192" i="11"/>
  <c r="DU258" i="11"/>
  <c r="DC48" i="11"/>
  <c r="AH221" i="11"/>
  <c r="BQ342" i="11"/>
  <c r="EN9" i="11"/>
  <c r="AJ261" i="11"/>
  <c r="AK124" i="11"/>
  <c r="BQ197" i="11"/>
  <c r="DR255" i="11"/>
  <c r="GA315" i="11"/>
  <c r="FT99" i="11"/>
  <c r="DT223" i="11"/>
  <c r="BS8" i="11"/>
  <c r="BR188" i="11"/>
  <c r="AL75" i="11"/>
  <c r="DB161" i="11"/>
  <c r="BV214" i="11"/>
  <c r="BT169" i="11"/>
  <c r="AI191" i="11"/>
  <c r="AL174" i="11"/>
  <c r="DB306" i="11"/>
  <c r="DI341" i="11"/>
  <c r="ES307" i="11"/>
  <c r="GC216" i="11"/>
  <c r="AP129" i="11"/>
  <c r="CI239" i="11"/>
  <c r="DC56" i="11"/>
  <c r="AK313" i="11"/>
  <c r="FZ307" i="11"/>
  <c r="BW337" i="11"/>
  <c r="DN155" i="11"/>
  <c r="AK351" i="11"/>
  <c r="FU292" i="11"/>
  <c r="AP274" i="11"/>
  <c r="AK289" i="11"/>
  <c r="AK280" i="11"/>
  <c r="CG315" i="11"/>
  <c r="BS53" i="11"/>
  <c r="AM258" i="11"/>
  <c r="FF162" i="11"/>
  <c r="FU255" i="11"/>
  <c r="AO8" i="11"/>
  <c r="AJ286" i="11"/>
  <c r="DO97" i="11"/>
  <c r="AP209" i="11"/>
  <c r="DT66" i="11"/>
  <c r="AP328" i="11"/>
  <c r="DR70" i="11"/>
  <c r="AO3" i="11"/>
  <c r="DI277" i="11"/>
  <c r="DK241" i="11"/>
  <c r="DU292" i="11"/>
  <c r="AE121" i="11"/>
  <c r="AE233" i="11"/>
  <c r="FF297" i="11"/>
  <c r="AH334" i="11"/>
  <c r="CK313" i="11"/>
  <c r="DQ253" i="11"/>
  <c r="BO176" i="11"/>
  <c r="FU138" i="11"/>
  <c r="AH218" i="11"/>
  <c r="FT306" i="11"/>
  <c r="BQ107" i="11"/>
  <c r="AN242" i="11"/>
  <c r="BQ148" i="11"/>
  <c r="BX60" i="11"/>
  <c r="BQ292" i="11"/>
  <c r="AL278" i="11"/>
  <c r="AE183" i="11"/>
  <c r="AM47" i="11"/>
  <c r="AE282" i="11"/>
  <c r="BS166" i="11"/>
  <c r="AK246" i="11"/>
  <c r="GB309" i="11"/>
  <c r="HN166" i="11"/>
  <c r="AO86" i="11"/>
  <c r="DL267" i="11"/>
  <c r="DE8" i="11"/>
  <c r="AP237" i="11"/>
  <c r="BW219" i="11"/>
  <c r="FV110" i="11"/>
  <c r="BX136" i="11"/>
  <c r="DD337" i="11"/>
  <c r="CY38" i="11"/>
  <c r="AE267" i="11"/>
  <c r="AE321" i="11"/>
  <c r="BB40" i="11"/>
  <c r="BR203" i="11"/>
  <c r="FW327" i="11"/>
  <c r="CD142" i="11"/>
  <c r="CB184" i="11"/>
  <c r="BX145" i="11"/>
  <c r="BR86" i="11"/>
  <c r="BR271" i="11"/>
  <c r="AG318" i="11"/>
  <c r="DM327" i="11"/>
  <c r="FV92" i="11"/>
  <c r="FY65" i="11"/>
  <c r="AO193" i="11"/>
  <c r="AM4" i="11"/>
  <c r="DE200" i="11"/>
  <c r="BW217" i="11"/>
  <c r="AP105" i="11"/>
  <c r="FU348" i="11"/>
  <c r="BY143" i="11"/>
  <c r="AL240" i="11"/>
  <c r="DS268" i="11"/>
  <c r="AH142" i="11"/>
  <c r="DT27" i="11"/>
  <c r="AF246" i="11"/>
  <c r="DL49" i="11"/>
  <c r="AF50" i="11"/>
  <c r="GC90" i="11"/>
  <c r="FW329" i="11"/>
  <c r="AL203" i="11"/>
  <c r="DT143" i="11"/>
  <c r="DR190" i="11"/>
  <c r="DR60" i="11"/>
  <c r="AN228" i="11"/>
  <c r="BY193" i="11"/>
  <c r="DM132" i="11"/>
  <c r="DP150" i="11"/>
  <c r="DP335" i="11"/>
  <c r="DO186" i="11"/>
  <c r="DN140" i="11"/>
  <c r="GC28" i="11"/>
  <c r="AJ204" i="11"/>
  <c r="BT334" i="11"/>
  <c r="BU55" i="11"/>
  <c r="GB69" i="11"/>
  <c r="BY79" i="11"/>
  <c r="BW42" i="11"/>
  <c r="DG349" i="11"/>
  <c r="AJ210" i="11"/>
  <c r="BU190" i="11"/>
  <c r="AJ309" i="11"/>
  <c r="BY10" i="11"/>
  <c r="BY279" i="11"/>
  <c r="BQ259" i="11"/>
  <c r="AM292" i="11"/>
  <c r="DI52" i="11"/>
  <c r="BS107" i="11"/>
  <c r="DN153" i="11"/>
  <c r="BB179" i="11"/>
  <c r="DM159" i="11"/>
  <c r="DO156" i="11"/>
  <c r="FX66" i="11"/>
  <c r="AJ99" i="11"/>
  <c r="BR213" i="11"/>
  <c r="AI148" i="11"/>
  <c r="DF131" i="11"/>
  <c r="BP264" i="11"/>
  <c r="DA195" i="11"/>
  <c r="DG302" i="11"/>
  <c r="BV288" i="11"/>
  <c r="HN325" i="11"/>
  <c r="GC266" i="11"/>
  <c r="DU331" i="11"/>
  <c r="DR37" i="11"/>
  <c r="DQ3" i="11"/>
  <c r="AE194" i="11"/>
  <c r="CD51" i="11"/>
  <c r="DK351" i="11"/>
  <c r="DA211" i="11"/>
  <c r="BP177" i="11"/>
  <c r="GA288" i="11"/>
  <c r="AP210" i="11"/>
  <c r="DL63" i="11"/>
  <c r="AM263" i="11"/>
  <c r="BO79" i="11"/>
  <c r="GC308" i="11"/>
  <c r="BQ175" i="11"/>
  <c r="HN85" i="11"/>
  <c r="BV284" i="11"/>
  <c r="DL347" i="11"/>
  <c r="DO238" i="11"/>
  <c r="FF65" i="11"/>
  <c r="BP79" i="11"/>
  <c r="DK302" i="11"/>
  <c r="DI85" i="11"/>
  <c r="BO234" i="11"/>
  <c r="BW234" i="11"/>
  <c r="FT253" i="11"/>
  <c r="AI103" i="11"/>
  <c r="DU104" i="11"/>
  <c r="AL95" i="11"/>
  <c r="FU325" i="11"/>
  <c r="BU281" i="11"/>
  <c r="DL158" i="11"/>
  <c r="DK78" i="11"/>
  <c r="FS153" i="11"/>
  <c r="BS78" i="11"/>
  <c r="AH190" i="11"/>
  <c r="DF185" i="11"/>
  <c r="GA121" i="11"/>
  <c r="AL331" i="11"/>
  <c r="BQ179" i="11"/>
  <c r="HN230" i="11"/>
  <c r="BX89" i="11"/>
  <c r="DL94" i="11"/>
  <c r="BQ49" i="11"/>
  <c r="FU298" i="11"/>
  <c r="GP65" i="11"/>
  <c r="GP265" i="11"/>
  <c r="AP176" i="11"/>
  <c r="DQ196" i="11"/>
  <c r="EM303" i="11"/>
  <c r="DR134" i="11"/>
  <c r="BS116" i="11"/>
  <c r="FX44" i="11"/>
  <c r="AG271" i="11"/>
  <c r="GN208" i="11"/>
  <c r="DL144" i="11"/>
  <c r="FS93" i="11"/>
  <c r="AK243" i="11"/>
  <c r="AL116" i="11"/>
  <c r="AF282" i="11"/>
  <c r="BX146" i="11"/>
  <c r="DR170" i="11"/>
  <c r="DR340" i="11"/>
  <c r="BB34" i="11"/>
  <c r="AJ275" i="11"/>
  <c r="AO2" i="11"/>
  <c r="DQ170" i="11"/>
  <c r="BQ56" i="11"/>
  <c r="DK137" i="11"/>
  <c r="BS318" i="11"/>
  <c r="FU269" i="11"/>
  <c r="DA159" i="11"/>
  <c r="DI74" i="11"/>
  <c r="AN125" i="11"/>
  <c r="HN293" i="11"/>
  <c r="AI168" i="11"/>
  <c r="DM3" i="11"/>
  <c r="AG255" i="11"/>
  <c r="DK97" i="11"/>
  <c r="DT77" i="11"/>
  <c r="BS169" i="11"/>
  <c r="BP210" i="11"/>
  <c r="DL83" i="11"/>
  <c r="DM135" i="11"/>
  <c r="BB175" i="11"/>
  <c r="DS288" i="11"/>
  <c r="BW138" i="11"/>
  <c r="FY68" i="11"/>
  <c r="DG287" i="11"/>
  <c r="BV219" i="11"/>
  <c r="DF206" i="11"/>
  <c r="DN107" i="11"/>
  <c r="AH62" i="11"/>
  <c r="AI87" i="11"/>
  <c r="FZ221" i="11"/>
  <c r="DP115" i="11"/>
  <c r="FR91" i="11"/>
  <c r="FF327" i="11"/>
  <c r="FU272" i="11"/>
  <c r="BV137" i="11"/>
  <c r="BV306" i="11"/>
  <c r="CF190" i="11"/>
  <c r="DT85" i="11"/>
  <c r="BQ203" i="11"/>
  <c r="FF294" i="11"/>
  <c r="EK230" i="11"/>
  <c r="DN81" i="11"/>
  <c r="AL176" i="11"/>
  <c r="BT345" i="11"/>
  <c r="DI255" i="11"/>
  <c r="AK159" i="11"/>
  <c r="FS98" i="11"/>
  <c r="BY234" i="11"/>
  <c r="BU28" i="11"/>
  <c r="DN89" i="11"/>
  <c r="BU264" i="11"/>
  <c r="DR193" i="11"/>
  <c r="BS335" i="11"/>
  <c r="AN216" i="11"/>
  <c r="EN322" i="11"/>
  <c r="AI129" i="11"/>
  <c r="EK27" i="11"/>
  <c r="GP252" i="11"/>
  <c r="AL120" i="11"/>
  <c r="AH232" i="11"/>
  <c r="GP125" i="11"/>
  <c r="AG181" i="11"/>
  <c r="CA230" i="11"/>
  <c r="AN262" i="11"/>
  <c r="GA113" i="11"/>
  <c r="CY141" i="11"/>
  <c r="AL97" i="11"/>
  <c r="BY158" i="11"/>
  <c r="AP62" i="11"/>
  <c r="DQ83" i="11"/>
  <c r="AK56" i="11"/>
  <c r="BW200" i="11"/>
  <c r="DL52" i="11"/>
  <c r="AN323" i="11"/>
  <c r="AH129" i="11"/>
  <c r="AI136" i="11"/>
  <c r="AI138" i="11"/>
  <c r="CJ67" i="11"/>
  <c r="AM56" i="11"/>
  <c r="FV337" i="11"/>
  <c r="AI137" i="11"/>
  <c r="FR83" i="11"/>
  <c r="DK320" i="11"/>
  <c r="CT154" i="11"/>
  <c r="DA217" i="11"/>
  <c r="AE274" i="11"/>
  <c r="DA2" i="11"/>
  <c r="BU59" i="11"/>
  <c r="DK233" i="11"/>
  <c r="CZ271" i="11"/>
  <c r="FU88" i="11"/>
  <c r="BU206" i="11"/>
  <c r="AL279" i="11"/>
  <c r="GB32" i="11"/>
  <c r="DU82" i="11"/>
  <c r="BW105" i="11"/>
  <c r="AK148" i="11"/>
  <c r="AE102" i="11"/>
  <c r="FT221" i="11"/>
  <c r="AP87" i="11"/>
  <c r="AP322" i="11"/>
  <c r="BW107" i="11"/>
  <c r="FU228" i="11"/>
  <c r="DH310" i="11"/>
  <c r="BW119" i="11"/>
  <c r="GC63" i="11"/>
  <c r="DD54" i="11"/>
  <c r="BQ94" i="11"/>
  <c r="BX101" i="11"/>
  <c r="DO111" i="11"/>
  <c r="DP178" i="11"/>
  <c r="BV60" i="11"/>
  <c r="AO194" i="11"/>
  <c r="BP228" i="11"/>
  <c r="AM31" i="11"/>
  <c r="GC8" i="11"/>
  <c r="DK213" i="11"/>
  <c r="AJ337" i="11"/>
  <c r="CB179" i="11"/>
  <c r="AM37" i="11"/>
  <c r="FV288" i="11"/>
  <c r="EJ220" i="11"/>
  <c r="CD244" i="11"/>
  <c r="BO177" i="11"/>
  <c r="CG171" i="11"/>
  <c r="BV48" i="11"/>
  <c r="BO338" i="11"/>
  <c r="DF316" i="11"/>
  <c r="AJ323" i="11"/>
  <c r="BR343" i="11"/>
  <c r="DQ182" i="11"/>
  <c r="AG231" i="11"/>
  <c r="BV252" i="11"/>
  <c r="DF126" i="11"/>
  <c r="EK44" i="11"/>
  <c r="GC280" i="11"/>
  <c r="BV289" i="11"/>
  <c r="DQ208" i="11"/>
  <c r="DN239" i="11"/>
  <c r="AL212" i="11"/>
  <c r="AK107" i="11"/>
  <c r="BR292" i="11"/>
  <c r="DS143" i="11"/>
  <c r="FV294" i="11"/>
  <c r="DN349" i="11"/>
  <c r="BW112" i="11"/>
  <c r="DN105" i="11"/>
  <c r="GK170" i="11"/>
  <c r="FF2" i="11"/>
  <c r="AO232" i="11"/>
  <c r="GN188" i="11"/>
  <c r="BX162" i="11"/>
  <c r="EI94" i="11"/>
  <c r="AF295" i="11"/>
  <c r="AM331" i="11"/>
  <c r="AM142" i="11"/>
  <c r="BX149" i="11"/>
  <c r="AK301" i="11"/>
  <c r="DR121" i="11"/>
  <c r="FT142" i="11"/>
  <c r="BX30" i="11"/>
  <c r="DF210" i="11"/>
  <c r="AL250" i="11"/>
  <c r="FY188" i="11"/>
  <c r="AJ266" i="11"/>
  <c r="DE172" i="11"/>
  <c r="BW246" i="11"/>
  <c r="AG279" i="11"/>
  <c r="DS96" i="11"/>
  <c r="GB57" i="11"/>
  <c r="DU325" i="11"/>
  <c r="DF124" i="11"/>
  <c r="DN33" i="11"/>
  <c r="CY125" i="11"/>
  <c r="CD6" i="11"/>
  <c r="AF231" i="11"/>
  <c r="AL6" i="11"/>
  <c r="AK205" i="11"/>
  <c r="DS129" i="11"/>
  <c r="FU145" i="11"/>
  <c r="DS50" i="11"/>
  <c r="AK33" i="11"/>
  <c r="BT220" i="11"/>
  <c r="DM46" i="11"/>
  <c r="BQ85" i="11"/>
  <c r="DT58" i="11"/>
  <c r="DN289" i="11"/>
  <c r="BY334" i="11"/>
  <c r="DR317" i="11"/>
  <c r="BT294" i="11"/>
  <c r="DD223" i="11"/>
  <c r="DB119" i="11"/>
  <c r="GB291" i="11"/>
  <c r="AJ209" i="11"/>
  <c r="BP164" i="11"/>
  <c r="BQ309" i="11"/>
  <c r="DB50" i="11"/>
  <c r="GF215" i="11"/>
  <c r="DP300" i="11"/>
  <c r="DU148" i="11"/>
  <c r="AP138" i="11"/>
  <c r="FZ49" i="11"/>
  <c r="AL187" i="11"/>
  <c r="AE168" i="11"/>
  <c r="AE97" i="11"/>
  <c r="FZ142" i="11"/>
  <c r="DU122" i="11"/>
  <c r="DO159" i="11"/>
  <c r="AP123" i="11"/>
  <c r="AJ269" i="11"/>
  <c r="AO309" i="11"/>
  <c r="BO299" i="11"/>
  <c r="AM74" i="11"/>
  <c r="DM335" i="11"/>
  <c r="DO77" i="11"/>
  <c r="BP68" i="11"/>
  <c r="AP194" i="11"/>
  <c r="BW122" i="11"/>
  <c r="BR96" i="11"/>
  <c r="AP341" i="11"/>
  <c r="BW271" i="11"/>
  <c r="DB2" i="11"/>
  <c r="AO43" i="11"/>
  <c r="CZ328" i="11"/>
  <c r="DE351" i="11"/>
  <c r="DS132" i="11"/>
  <c r="FF183" i="11"/>
  <c r="AL301" i="11"/>
  <c r="FR79" i="11"/>
  <c r="DM293" i="11"/>
  <c r="BO73" i="11"/>
  <c r="CY64" i="11"/>
  <c r="BT313" i="11"/>
  <c r="BU218" i="11"/>
  <c r="BQ138" i="11"/>
  <c r="AN319" i="11"/>
  <c r="CY260" i="11"/>
  <c r="FW82" i="11"/>
  <c r="AP261" i="11"/>
  <c r="AI45" i="11"/>
  <c r="DF293" i="11"/>
  <c r="BO34" i="11"/>
  <c r="DI102" i="11"/>
  <c r="CH207" i="11"/>
  <c r="DM310" i="11"/>
  <c r="EQ136" i="11"/>
  <c r="BW257" i="11"/>
  <c r="DM10" i="11"/>
  <c r="AI305" i="11"/>
  <c r="DL100" i="11"/>
  <c r="AK310" i="11"/>
  <c r="BQ265" i="11"/>
  <c r="BR211" i="11"/>
  <c r="FS73" i="11"/>
  <c r="AG141" i="11"/>
  <c r="AH34" i="11"/>
  <c r="AJ226" i="11"/>
  <c r="DP329" i="11"/>
  <c r="BW235" i="11"/>
  <c r="CC249" i="11"/>
  <c r="BW338" i="11"/>
  <c r="DR137" i="11"/>
  <c r="AF280" i="11"/>
  <c r="FF101" i="11"/>
  <c r="EO98" i="11"/>
  <c r="BR178" i="11"/>
  <c r="CE241" i="11"/>
  <c r="DN247" i="11"/>
  <c r="DB69" i="11"/>
  <c r="DL313" i="11"/>
  <c r="CY295" i="11"/>
  <c r="BU349" i="11"/>
  <c r="HN121" i="11"/>
  <c r="BU236" i="11"/>
  <c r="AH146" i="11"/>
  <c r="DO281" i="11"/>
  <c r="DK319" i="11"/>
  <c r="BY287" i="11"/>
  <c r="AI319" i="11"/>
  <c r="DA316" i="11"/>
  <c r="BU224" i="11"/>
  <c r="FF296" i="11"/>
  <c r="CJ277" i="11"/>
  <c r="BT92" i="11"/>
  <c r="FW152" i="11"/>
  <c r="FW168" i="11"/>
  <c r="CJ53" i="11"/>
  <c r="EP347" i="11"/>
  <c r="DP324" i="11"/>
  <c r="BT105" i="11"/>
  <c r="FF30" i="11"/>
  <c r="AG28" i="11"/>
  <c r="BW34" i="11"/>
  <c r="DA289" i="11"/>
  <c r="BW118" i="11"/>
  <c r="BY192" i="11"/>
  <c r="BS80" i="11"/>
  <c r="DQ40" i="11"/>
  <c r="DD140" i="11"/>
  <c r="DM130" i="11"/>
  <c r="EM313" i="11"/>
  <c r="FX84" i="11"/>
  <c r="DS5" i="11"/>
  <c r="AJ147" i="11"/>
  <c r="DD220" i="11"/>
  <c r="AH133" i="11"/>
  <c r="GC245" i="11"/>
  <c r="BW264" i="11"/>
  <c r="AN229" i="11"/>
  <c r="GC125" i="11"/>
  <c r="BN189" i="11"/>
  <c r="EI289" i="11"/>
  <c r="DK104" i="11"/>
  <c r="DQ280" i="11"/>
  <c r="DP269" i="11"/>
  <c r="BS196" i="11"/>
  <c r="DK129" i="11"/>
  <c r="DQ246" i="11"/>
  <c r="DO91" i="11"/>
  <c r="DT60" i="11"/>
  <c r="AL117" i="11"/>
  <c r="AH286" i="11"/>
  <c r="GO245" i="11"/>
  <c r="AJ294" i="11"/>
  <c r="BU166" i="11"/>
  <c r="AJ322" i="11"/>
  <c r="GB252" i="11"/>
  <c r="DP251" i="11"/>
  <c r="DF172" i="11"/>
  <c r="AG152" i="11"/>
  <c r="FS103" i="11"/>
  <c r="DA4" i="11"/>
  <c r="DA32" i="11"/>
  <c r="AM66" i="11"/>
  <c r="AP323" i="11"/>
  <c r="AM255" i="11"/>
  <c r="ER75" i="11"/>
  <c r="CA233" i="11"/>
  <c r="DC329" i="11"/>
  <c r="HN320" i="11"/>
  <c r="FW305" i="11"/>
  <c r="FU275" i="11"/>
  <c r="CH162" i="11"/>
  <c r="DO325" i="11"/>
  <c r="DM261" i="11"/>
  <c r="DS186" i="11"/>
  <c r="DD165" i="11"/>
  <c r="FS210" i="11"/>
  <c r="DD155" i="11"/>
  <c r="DS153" i="11"/>
  <c r="DL108" i="11"/>
  <c r="ES337" i="11"/>
  <c r="DN203" i="11"/>
  <c r="DP99" i="11"/>
  <c r="GJ137" i="11"/>
  <c r="BR103" i="11"/>
  <c r="DO239" i="11"/>
  <c r="FV141" i="11"/>
  <c r="EJ228" i="11"/>
  <c r="AN297" i="11"/>
  <c r="AO36" i="11"/>
  <c r="BV241" i="11"/>
  <c r="DP310" i="11"/>
  <c r="DD115" i="11"/>
  <c r="DI93" i="11"/>
  <c r="FU29" i="11"/>
  <c r="AN160" i="11"/>
  <c r="BS290" i="11"/>
  <c r="AK269" i="11"/>
  <c r="DN255" i="11"/>
  <c r="DU188" i="11"/>
  <c r="GB205" i="11"/>
  <c r="AK184" i="11"/>
  <c r="CA92" i="11"/>
  <c r="AE342" i="11"/>
  <c r="GF83" i="11"/>
  <c r="DL151" i="11"/>
  <c r="DN254" i="11"/>
  <c r="CF165" i="11"/>
  <c r="AJ312" i="11"/>
  <c r="FX278" i="11"/>
  <c r="BY309" i="11"/>
  <c r="AP180" i="11"/>
  <c r="AJ220" i="11"/>
  <c r="AI297" i="11"/>
  <c r="DG118" i="11"/>
  <c r="BQ149" i="11"/>
  <c r="DN226" i="11"/>
  <c r="EK94" i="11"/>
  <c r="FY49" i="11"/>
  <c r="BS82" i="11"/>
  <c r="HN181" i="11"/>
  <c r="AG274" i="11"/>
  <c r="FY179" i="11"/>
  <c r="BO292" i="11"/>
  <c r="BP112" i="11"/>
  <c r="AF103" i="11"/>
  <c r="DS227" i="11"/>
  <c r="DB327" i="11"/>
  <c r="EN310" i="11"/>
  <c r="FS276" i="11"/>
  <c r="BR209" i="11"/>
  <c r="GA223" i="11"/>
  <c r="AP225" i="11"/>
  <c r="CI176" i="11"/>
  <c r="BO182" i="11"/>
  <c r="BQ110" i="11"/>
  <c r="AJ340" i="11"/>
  <c r="AG70" i="11"/>
  <c r="BP55" i="11"/>
  <c r="AM220" i="11"/>
  <c r="CZ204" i="11"/>
  <c r="BT257" i="11"/>
  <c r="BS143" i="11"/>
  <c r="GB303" i="11"/>
  <c r="FT247" i="11"/>
  <c r="AN140" i="11"/>
  <c r="BW126" i="11"/>
  <c r="DQ191" i="11"/>
  <c r="DK204" i="11"/>
  <c r="BP256" i="11"/>
  <c r="EI64" i="11"/>
  <c r="DE68" i="11"/>
  <c r="DT114" i="11"/>
  <c r="GA148" i="11"/>
  <c r="DN197" i="11"/>
  <c r="BQ89" i="11"/>
  <c r="BQ182" i="11"/>
  <c r="AH93" i="11"/>
  <c r="DD275" i="11"/>
  <c r="AO264" i="11"/>
  <c r="DN115" i="11"/>
  <c r="AF132" i="11"/>
  <c r="AH79" i="11"/>
  <c r="AF59" i="11"/>
  <c r="BT103" i="11"/>
  <c r="AK68" i="11"/>
  <c r="BQ291" i="11"/>
  <c r="AM43" i="11"/>
  <c r="AE320" i="11"/>
  <c r="BT102" i="11"/>
  <c r="DA327" i="11"/>
  <c r="DO196" i="11"/>
  <c r="AG190" i="11"/>
  <c r="DN87" i="11"/>
  <c r="AE293" i="11"/>
  <c r="FU49" i="11"/>
  <c r="DP45" i="11"/>
  <c r="CZ261" i="11"/>
  <c r="DS218" i="11"/>
  <c r="GA114" i="11"/>
  <c r="DR40" i="11"/>
  <c r="FW71" i="11"/>
  <c r="DN345" i="11"/>
  <c r="GB96" i="11"/>
  <c r="FW302" i="11"/>
  <c r="DR319" i="11"/>
  <c r="FF220" i="11"/>
  <c r="HN322" i="11"/>
  <c r="DR171" i="11"/>
  <c r="GP173" i="11"/>
  <c r="AG275" i="11"/>
  <c r="BQ161" i="11"/>
  <c r="CH273" i="11"/>
  <c r="FX272" i="11"/>
  <c r="DM68" i="11"/>
  <c r="DR42" i="11"/>
  <c r="FT47" i="11"/>
  <c r="DR67" i="11"/>
  <c r="BP104" i="11"/>
  <c r="DC176" i="11"/>
  <c r="DE87" i="11"/>
  <c r="DL346" i="11"/>
  <c r="AJ172" i="11"/>
  <c r="DR286" i="11"/>
  <c r="AI274" i="11"/>
  <c r="FW147" i="11"/>
  <c r="DF89" i="11"/>
  <c r="EP8" i="11"/>
  <c r="DD114" i="11"/>
  <c r="DU75" i="11"/>
  <c r="EP67" i="11"/>
  <c r="DD142" i="11"/>
  <c r="GP28" i="11"/>
  <c r="DR114" i="11"/>
  <c r="DC116" i="11"/>
  <c r="FZ266" i="11"/>
  <c r="DN82" i="11"/>
  <c r="AH71" i="11"/>
  <c r="AO158" i="11"/>
  <c r="DO149" i="11"/>
  <c r="DP59" i="11"/>
  <c r="AJ301" i="11"/>
  <c r="BS43" i="11"/>
  <c r="DM208" i="11"/>
  <c r="CY50" i="11"/>
  <c r="DC332" i="11"/>
  <c r="AM190" i="11"/>
  <c r="CA301" i="11"/>
  <c r="BT115" i="11"/>
  <c r="DI273" i="11"/>
  <c r="DT94" i="11"/>
  <c r="DQ39" i="11"/>
  <c r="DU253" i="11"/>
  <c r="AI11" i="11"/>
  <c r="AH226" i="11"/>
  <c r="CY153" i="11"/>
  <c r="FF274" i="11"/>
  <c r="BP231" i="11"/>
  <c r="EO307" i="11"/>
  <c r="CH328" i="11"/>
  <c r="AM248" i="11"/>
  <c r="FT267" i="11"/>
  <c r="BR159" i="11"/>
  <c r="AG75" i="11"/>
  <c r="DI77" i="11"/>
  <c r="AG63" i="11"/>
  <c r="DH113" i="11"/>
  <c r="DP261" i="11"/>
  <c r="BO28" i="11"/>
  <c r="BR41" i="11"/>
  <c r="HN285" i="11"/>
  <c r="AF334" i="11"/>
  <c r="DM178" i="11"/>
  <c r="DM227" i="11"/>
  <c r="DU41" i="11"/>
  <c r="DU139" i="11"/>
  <c r="DK72" i="11"/>
  <c r="FY172" i="11"/>
  <c r="AG73" i="11"/>
  <c r="BV100" i="11"/>
  <c r="DS116" i="11"/>
  <c r="GC7" i="11"/>
  <c r="BQ6" i="11"/>
  <c r="AK64" i="11"/>
  <c r="AP178" i="11"/>
  <c r="AI8" i="11"/>
  <c r="AL38" i="11"/>
  <c r="DT301" i="11"/>
  <c r="BP135" i="11"/>
  <c r="DA82" i="11"/>
  <c r="AL31" i="11"/>
  <c r="CI350" i="11"/>
  <c r="BQ104" i="11"/>
  <c r="BY348" i="11"/>
  <c r="CZ207" i="11"/>
  <c r="DG49" i="11"/>
  <c r="DQ223" i="11"/>
  <c r="BY52" i="11"/>
  <c r="BQ253" i="11"/>
  <c r="CC240" i="11"/>
  <c r="BQ183" i="11"/>
  <c r="DQ178" i="11"/>
  <c r="AO71" i="11"/>
  <c r="FW339" i="11"/>
  <c r="AN27" i="11"/>
  <c r="CH246" i="11"/>
  <c r="DS146" i="11"/>
  <c r="DB152" i="11"/>
  <c r="GM191" i="11"/>
  <c r="HN324" i="11"/>
  <c r="BR216" i="11"/>
  <c r="HN101" i="11"/>
  <c r="AE195" i="11"/>
  <c r="DU92" i="11"/>
  <c r="DB218" i="11"/>
  <c r="GC247" i="11"/>
  <c r="BR161" i="11"/>
  <c r="BW187" i="11"/>
  <c r="BP238" i="11"/>
  <c r="EQ4" i="11"/>
  <c r="AP8" i="11"/>
  <c r="FV107" i="11"/>
  <c r="BV168" i="11"/>
  <c r="CE130" i="11"/>
  <c r="DR185" i="11"/>
  <c r="DB176" i="11"/>
  <c r="AN30" i="11"/>
  <c r="DI223" i="11"/>
  <c r="AE270" i="11"/>
  <c r="BO66" i="11"/>
  <c r="CB270" i="11"/>
  <c r="AE91" i="11"/>
  <c r="BX345" i="11"/>
  <c r="BX257" i="11"/>
  <c r="FF119" i="11"/>
  <c r="DP301" i="11"/>
  <c r="CZ276" i="11"/>
  <c r="BV341" i="11"/>
  <c r="AI178" i="11"/>
  <c r="FZ333" i="11"/>
  <c r="DM118" i="11"/>
  <c r="DP72" i="11"/>
  <c r="DQ271" i="11"/>
  <c r="AP270" i="11"/>
  <c r="FT332" i="11"/>
  <c r="FW166" i="11"/>
  <c r="DA274" i="11"/>
  <c r="CZ232" i="11"/>
  <c r="ER337" i="11"/>
  <c r="AL99" i="11"/>
  <c r="AK321" i="11"/>
  <c r="BY206" i="11"/>
  <c r="DL47" i="11"/>
  <c r="AO206" i="11"/>
  <c r="DL314" i="11"/>
  <c r="CG107" i="11"/>
  <c r="BB239" i="11"/>
  <c r="FV139" i="11"/>
  <c r="CA249" i="11"/>
  <c r="DH270" i="11"/>
  <c r="AE178" i="11"/>
  <c r="AE347" i="11"/>
  <c r="FS270" i="11"/>
  <c r="DL88" i="11"/>
  <c r="FU164" i="11"/>
  <c r="AN96" i="11"/>
  <c r="DL79" i="11"/>
  <c r="DI271" i="11"/>
  <c r="BT146" i="11"/>
  <c r="BR45" i="11"/>
  <c r="BU259" i="11"/>
  <c r="BS92" i="11"/>
  <c r="DQ89" i="11"/>
  <c r="AG303" i="11"/>
  <c r="FF206" i="11"/>
  <c r="BS40" i="11"/>
  <c r="FF205" i="11"/>
  <c r="DF268" i="11"/>
  <c r="GC83" i="11"/>
  <c r="FW240" i="11"/>
  <c r="BY201" i="11"/>
  <c r="CY169" i="11"/>
  <c r="BX168" i="11"/>
  <c r="DO84" i="11"/>
  <c r="BQ80" i="11"/>
  <c r="BU119" i="11"/>
  <c r="DK2" i="11"/>
  <c r="DA122" i="11"/>
  <c r="GA62" i="11"/>
  <c r="AE220" i="11"/>
  <c r="FF346" i="11"/>
  <c r="AE59" i="11"/>
  <c r="DR2" i="11"/>
  <c r="AN208" i="11"/>
  <c r="AF189" i="11"/>
  <c r="DN278" i="11"/>
  <c r="DB46" i="11"/>
  <c r="DO109" i="11"/>
  <c r="DO276" i="11"/>
  <c r="BY306" i="11"/>
  <c r="BS209" i="11"/>
  <c r="DN176" i="11"/>
  <c r="DH266" i="11"/>
  <c r="AF49" i="11"/>
  <c r="CI252" i="11"/>
  <c r="FX38" i="11"/>
  <c r="DS74" i="11"/>
  <c r="AL195" i="11"/>
  <c r="DG341" i="11"/>
  <c r="DK230" i="11"/>
  <c r="DB101" i="11"/>
  <c r="CZ272" i="11"/>
  <c r="GB93" i="11"/>
  <c r="CI231" i="11"/>
  <c r="DG113" i="11"/>
  <c r="GC335" i="11"/>
  <c r="FT105" i="11"/>
  <c r="BO133" i="11"/>
  <c r="AE312" i="11"/>
  <c r="DF297" i="11"/>
  <c r="AK350" i="11"/>
  <c r="DK202" i="11"/>
  <c r="DP27" i="11"/>
  <c r="FS255" i="11"/>
  <c r="FZ85" i="11"/>
  <c r="BS237" i="11"/>
  <c r="AM45" i="11"/>
  <c r="BQ115" i="11"/>
  <c r="AG311" i="11"/>
  <c r="FU121" i="11"/>
  <c r="AE6" i="11"/>
  <c r="BR143" i="11"/>
  <c r="AL315" i="11"/>
  <c r="DR258" i="11"/>
  <c r="DC271" i="11"/>
  <c r="AN64" i="11"/>
  <c r="FY37" i="11"/>
  <c r="AJ45" i="11"/>
  <c r="DQ171" i="11"/>
  <c r="DS145" i="11"/>
  <c r="BQ97" i="11"/>
  <c r="DS115" i="11"/>
  <c r="AN43" i="11"/>
  <c r="BQ66" i="11"/>
  <c r="DI218" i="11"/>
  <c r="DO323" i="11"/>
  <c r="DG73" i="11"/>
  <c r="AF212" i="11"/>
  <c r="DU157" i="11"/>
  <c r="AI111" i="11"/>
  <c r="BP83" i="11"/>
  <c r="DC110" i="11"/>
  <c r="BQ251" i="11"/>
  <c r="DM234" i="11"/>
  <c r="FK164" i="11"/>
  <c r="AG288" i="11"/>
  <c r="CW123" i="11"/>
  <c r="CY145" i="11"/>
  <c r="FF10" i="11"/>
  <c r="AJ31" i="11"/>
  <c r="BY148" i="11"/>
  <c r="DP91" i="11"/>
  <c r="AM332" i="11"/>
  <c r="AH304" i="11"/>
  <c r="CA320" i="11"/>
  <c r="AF65" i="11"/>
  <c r="DB300" i="11"/>
  <c r="FS326" i="11"/>
  <c r="BT56" i="11"/>
  <c r="FX326" i="11"/>
  <c r="BR5" i="11"/>
  <c r="AI119" i="11"/>
  <c r="BV181" i="11"/>
  <c r="AM158" i="11"/>
  <c r="AH251" i="11"/>
  <c r="GP121" i="11"/>
  <c r="BR168" i="11"/>
  <c r="FY150" i="11"/>
  <c r="BU153" i="11"/>
  <c r="BY212" i="11"/>
  <c r="DS78" i="11"/>
  <c r="FS345" i="11"/>
  <c r="EP205" i="11"/>
  <c r="DO184" i="11"/>
  <c r="AL305" i="11"/>
  <c r="BT40" i="11"/>
  <c r="AF200" i="11"/>
  <c r="BY175" i="11"/>
  <c r="AP287" i="11"/>
  <c r="DI287" i="11"/>
  <c r="FY350" i="11"/>
  <c r="CC82" i="11"/>
  <c r="EQ3" i="11"/>
  <c r="DC208" i="11"/>
  <c r="AO117" i="11"/>
  <c r="FZ232" i="11"/>
  <c r="DB209" i="11"/>
  <c r="FT71" i="11"/>
  <c r="BV142" i="11"/>
  <c r="DD86" i="11"/>
  <c r="FW146" i="11"/>
  <c r="AE309" i="11"/>
  <c r="HN265" i="11"/>
  <c r="BU251" i="11"/>
  <c r="FW162" i="11"/>
  <c r="BO208" i="11"/>
  <c r="AK2" i="11"/>
  <c r="DK140" i="11"/>
  <c r="BT87" i="11"/>
  <c r="FF309" i="11"/>
  <c r="BT251" i="11"/>
  <c r="ER328" i="11"/>
  <c r="BU211" i="11"/>
  <c r="BW316" i="11"/>
  <c r="FS333" i="11"/>
  <c r="BY268" i="11"/>
  <c r="BQ321" i="11"/>
  <c r="AF183" i="11"/>
  <c r="AI102" i="11"/>
  <c r="DU243" i="11"/>
  <c r="BY308" i="11"/>
  <c r="FY214" i="11"/>
  <c r="DO230" i="11"/>
  <c r="AF170" i="11"/>
  <c r="AK58" i="11"/>
  <c r="AL215" i="11"/>
  <c r="BV315" i="11"/>
  <c r="DK321" i="11"/>
  <c r="FZ82" i="11"/>
  <c r="BQ4" i="11"/>
  <c r="BR300" i="11"/>
  <c r="AG179" i="11"/>
  <c r="DG94" i="11"/>
  <c r="AE137" i="11"/>
  <c r="DK284" i="11"/>
  <c r="FX340" i="11"/>
  <c r="FY351" i="11"/>
  <c r="DS133" i="11"/>
  <c r="AE50" i="11"/>
  <c r="BO172" i="11"/>
  <c r="AE311" i="11"/>
  <c r="DT340" i="11"/>
  <c r="AP307" i="11"/>
  <c r="BY310" i="11"/>
  <c r="AO233" i="11"/>
  <c r="DL36" i="11"/>
  <c r="FF193" i="11"/>
  <c r="GC122" i="11"/>
  <c r="DQ195" i="11"/>
  <c r="BQ304" i="11"/>
  <c r="DO61" i="11"/>
  <c r="DP190" i="11"/>
  <c r="DR74" i="11"/>
  <c r="CD253" i="11"/>
  <c r="AL177" i="11"/>
  <c r="DP97" i="11"/>
  <c r="AN167" i="11"/>
  <c r="FF209" i="11"/>
  <c r="DG333" i="11"/>
  <c r="AO31" i="11"/>
  <c r="DK248" i="11"/>
  <c r="AL159" i="11"/>
  <c r="DQ308" i="11"/>
  <c r="DQ226" i="11"/>
  <c r="CZ311" i="11"/>
  <c r="AI202" i="11"/>
  <c r="GK124" i="11"/>
  <c r="FT336" i="11"/>
  <c r="BS97" i="11"/>
  <c r="GC162" i="11"/>
  <c r="CJ29" i="11"/>
  <c r="AL148" i="11"/>
  <c r="FU76" i="11"/>
  <c r="DS277" i="11"/>
  <c r="ER172" i="11"/>
  <c r="BS61" i="11"/>
  <c r="BU45" i="11"/>
  <c r="FY98" i="11"/>
  <c r="BX135" i="11"/>
  <c r="EP47" i="11"/>
  <c r="BQ68" i="11"/>
  <c r="BQ264" i="11"/>
  <c r="EK101" i="11"/>
  <c r="DQ309" i="11"/>
  <c r="BO9" i="11"/>
  <c r="AN99" i="11"/>
  <c r="DR41" i="11"/>
  <c r="BN174" i="11"/>
  <c r="BV340" i="11"/>
  <c r="BW336" i="11"/>
  <c r="BU47" i="11"/>
  <c r="DM271" i="11"/>
  <c r="DK84" i="11"/>
  <c r="BS102" i="11"/>
  <c r="FF76" i="11"/>
  <c r="DT312" i="11"/>
  <c r="AJ56" i="11"/>
  <c r="AI258" i="11"/>
  <c r="DS326" i="11"/>
  <c r="BQ98" i="11"/>
  <c r="GB344" i="11"/>
  <c r="BU180" i="11"/>
  <c r="AJ268" i="11"/>
  <c r="DS53" i="11"/>
  <c r="FF75" i="11"/>
  <c r="BV147" i="11"/>
  <c r="BS31" i="11"/>
  <c r="CZ55" i="11"/>
  <c r="BW97" i="11"/>
  <c r="HN114" i="11"/>
  <c r="BR47" i="11"/>
  <c r="BW56" i="11"/>
  <c r="DK96" i="11"/>
  <c r="DP5" i="11"/>
  <c r="CB28" i="11"/>
  <c r="ES45" i="11"/>
  <c r="FV192" i="11"/>
  <c r="FU5" i="11"/>
  <c r="BQ205" i="11"/>
  <c r="FY240" i="11"/>
  <c r="AO340" i="11"/>
  <c r="BX286" i="11"/>
  <c r="AG349" i="11"/>
  <c r="AE289" i="11"/>
  <c r="AI121" i="11"/>
  <c r="DG126" i="11"/>
  <c r="AH162" i="11"/>
  <c r="EN183" i="11"/>
  <c r="GA173" i="11"/>
  <c r="FU237" i="11"/>
  <c r="AK162" i="11"/>
  <c r="BB130" i="11"/>
  <c r="BV95" i="11"/>
  <c r="BP226" i="11"/>
  <c r="DK231" i="11"/>
  <c r="EO299" i="11"/>
  <c r="FY192" i="11"/>
  <c r="DR243" i="11"/>
  <c r="FY175" i="11"/>
  <c r="CF273" i="11"/>
  <c r="BQ327" i="11"/>
  <c r="AN77" i="11"/>
  <c r="CE179" i="11"/>
  <c r="BR347" i="11"/>
  <c r="DK76" i="11"/>
  <c r="DL244" i="11"/>
  <c r="EM190" i="11"/>
  <c r="FX313" i="11"/>
  <c r="AJ292" i="11"/>
  <c r="CZ334" i="11"/>
  <c r="DD119" i="11"/>
  <c r="DL242" i="11"/>
  <c r="AI317" i="11"/>
  <c r="FT203" i="11"/>
  <c r="DH119" i="11"/>
  <c r="DL56" i="11"/>
  <c r="FS342" i="11"/>
  <c r="BU219" i="11"/>
  <c r="BG181" i="11"/>
  <c r="DR344" i="11"/>
  <c r="DP79" i="11"/>
  <c r="GB267" i="11"/>
  <c r="BV112" i="11"/>
  <c r="BW269" i="11"/>
  <c r="DI153" i="11"/>
  <c r="BP136" i="11"/>
  <c r="AD323" i="11"/>
  <c r="BQ200" i="11"/>
  <c r="DM235" i="11"/>
  <c r="CZ49" i="11"/>
  <c r="DD289" i="11"/>
  <c r="BX350" i="11"/>
  <c r="FW46" i="11"/>
  <c r="GP60" i="11"/>
  <c r="DM149" i="11"/>
  <c r="AF228" i="11"/>
  <c r="AH172" i="11"/>
  <c r="AJ189" i="11"/>
  <c r="DO288" i="11"/>
  <c r="FZ112" i="11"/>
  <c r="AJ85" i="11"/>
  <c r="BT333" i="11"/>
  <c r="DE234" i="11"/>
  <c r="AN9" i="11"/>
  <c r="DM183" i="11"/>
  <c r="BT173" i="11"/>
  <c r="AK6" i="11"/>
  <c r="DE190" i="11"/>
  <c r="DR136" i="11"/>
  <c r="FW79" i="11"/>
  <c r="AL342" i="11"/>
  <c r="DK297" i="11"/>
  <c r="DO117" i="11"/>
  <c r="AK348" i="11"/>
  <c r="AK349" i="11"/>
  <c r="BT308" i="11"/>
  <c r="BX117" i="11"/>
  <c r="FU140" i="11"/>
  <c r="AE64" i="11"/>
  <c r="DL202" i="11"/>
  <c r="AJ319" i="11"/>
  <c r="BY66" i="11"/>
  <c r="BU89" i="11"/>
  <c r="AN145" i="11"/>
  <c r="CE194" i="11"/>
  <c r="AH33" i="11"/>
  <c r="AF314" i="11"/>
  <c r="BU118" i="11"/>
  <c r="AE188" i="11"/>
  <c r="CG49" i="11"/>
  <c r="BY213" i="11"/>
  <c r="GI74" i="11"/>
  <c r="DU340" i="11"/>
  <c r="AL2" i="11"/>
  <c r="DM340" i="11"/>
  <c r="AE199" i="11"/>
  <c r="AM221" i="11"/>
  <c r="FY185" i="11"/>
  <c r="BW215" i="11"/>
  <c r="AK110" i="11"/>
  <c r="AL218" i="11"/>
  <c r="BW79" i="11"/>
  <c r="EP250" i="11"/>
  <c r="AF193" i="11"/>
  <c r="DK46" i="11"/>
  <c r="DM27" i="11"/>
  <c r="AM317" i="11"/>
  <c r="DT118" i="11"/>
  <c r="BX258" i="11"/>
  <c r="AI142" i="11"/>
  <c r="BO33" i="11"/>
  <c r="BT228" i="11"/>
  <c r="FX245" i="11"/>
  <c r="AH117" i="11"/>
  <c r="DS244" i="11"/>
  <c r="DC218" i="11"/>
  <c r="BB235" i="11"/>
  <c r="DK249" i="11"/>
  <c r="DP218" i="11"/>
  <c r="AH285" i="11"/>
  <c r="FF210" i="11"/>
  <c r="BX292" i="11"/>
  <c r="AG72" i="11"/>
  <c r="BP45" i="11"/>
  <c r="BU132" i="11"/>
  <c r="DN152" i="11"/>
  <c r="CY258" i="11"/>
  <c r="EN10" i="11"/>
  <c r="AK93" i="11"/>
  <c r="CE229" i="11"/>
  <c r="BS225" i="11"/>
  <c r="AE314" i="11"/>
  <c r="CA117" i="11"/>
  <c r="GC169" i="11"/>
  <c r="FY319" i="11"/>
  <c r="AJ212" i="11"/>
  <c r="BU43" i="11"/>
  <c r="BR277" i="11"/>
  <c r="BU27" i="11"/>
  <c r="FF59" i="11"/>
  <c r="GB246" i="11"/>
  <c r="DM240" i="11"/>
  <c r="DF187" i="11"/>
  <c r="BU173" i="11"/>
  <c r="AH149" i="11"/>
  <c r="DD238" i="11"/>
  <c r="AE143" i="11"/>
  <c r="AH336" i="11"/>
  <c r="BY136" i="11"/>
  <c r="DN52" i="11"/>
  <c r="DU211" i="11"/>
  <c r="BO94" i="11"/>
  <c r="BR350" i="11"/>
  <c r="GC224" i="11"/>
  <c r="DN158" i="11"/>
  <c r="DB60" i="11"/>
  <c r="FZ286" i="11"/>
  <c r="BX351" i="11"/>
  <c r="FT108" i="11"/>
  <c r="GA323" i="11"/>
  <c r="DC194" i="11"/>
  <c r="AF311" i="11"/>
  <c r="BT245" i="11"/>
  <c r="DL319" i="11"/>
  <c r="AM315" i="11"/>
  <c r="GA3" i="11"/>
  <c r="BY199" i="11"/>
  <c r="BR39" i="11"/>
  <c r="FV165" i="11"/>
  <c r="BW10" i="11"/>
  <c r="FT200" i="11"/>
  <c r="AN129" i="11"/>
  <c r="AL106" i="11"/>
  <c r="ES269" i="11"/>
  <c r="AF260" i="11"/>
  <c r="DM349" i="11"/>
  <c r="FX80" i="11"/>
  <c r="BO149" i="11"/>
  <c r="BV320" i="11"/>
  <c r="GC10" i="11"/>
  <c r="DO165" i="11"/>
  <c r="CY241" i="11"/>
  <c r="BT112" i="11"/>
  <c r="DR223" i="11"/>
  <c r="DO59" i="11"/>
  <c r="DQ225" i="11"/>
  <c r="AM227" i="11"/>
  <c r="BW59" i="11"/>
  <c r="DT50" i="11"/>
  <c r="AH112" i="11"/>
  <c r="DO282" i="11"/>
  <c r="AP161" i="11"/>
  <c r="BQ51" i="11"/>
  <c r="BY261" i="11"/>
  <c r="AP45" i="11"/>
  <c r="DN116" i="11"/>
  <c r="DH100" i="11"/>
  <c r="DL145" i="11"/>
  <c r="DT56" i="11"/>
  <c r="BU252" i="11"/>
  <c r="AG143" i="11"/>
  <c r="DU128" i="11"/>
  <c r="AE96" i="11"/>
  <c r="FZ336" i="11"/>
  <c r="BO351" i="11"/>
  <c r="DL164" i="11"/>
  <c r="AJ124" i="11"/>
  <c r="DF222" i="11"/>
  <c r="DF175" i="11"/>
  <c r="AG43" i="11"/>
  <c r="DB114" i="11"/>
  <c r="AH110" i="11"/>
  <c r="DL235" i="11"/>
  <c r="CA76" i="11"/>
  <c r="FS332" i="11"/>
  <c r="HN272" i="11"/>
  <c r="FR103" i="11"/>
  <c r="AJ244" i="11"/>
  <c r="DL212" i="11"/>
  <c r="DK251" i="11"/>
  <c r="EM238" i="11"/>
  <c r="BN262" i="11"/>
  <c r="AH78" i="11"/>
  <c r="FV280" i="11"/>
  <c r="EI225" i="11"/>
  <c r="AK32" i="11"/>
  <c r="BQ332" i="11"/>
  <c r="AO78" i="11"/>
  <c r="AF270" i="11"/>
  <c r="AP292" i="11"/>
  <c r="BX171" i="11"/>
  <c r="AM39" i="11"/>
  <c r="AO120" i="11"/>
  <c r="BO160" i="11"/>
  <c r="AL254" i="11"/>
  <c r="BO72" i="11"/>
  <c r="GB54" i="11"/>
  <c r="AM135" i="11"/>
  <c r="BN54" i="11"/>
  <c r="BV299" i="11"/>
  <c r="AL113" i="11"/>
  <c r="DU348" i="11"/>
  <c r="DK184" i="11"/>
  <c r="DL140" i="11"/>
  <c r="FZ237" i="11"/>
  <c r="DC32" i="11"/>
  <c r="BR108" i="11"/>
  <c r="BR311" i="11"/>
  <c r="DB59" i="11"/>
  <c r="GA134" i="11"/>
  <c r="FF308" i="11"/>
  <c r="AG81" i="11"/>
  <c r="BQ230" i="11"/>
  <c r="DR58" i="11"/>
  <c r="AF159" i="11"/>
  <c r="FU158" i="11"/>
  <c r="EQ156" i="11"/>
  <c r="BV201" i="11"/>
  <c r="DP170" i="11"/>
  <c r="DQ153" i="11"/>
  <c r="DA53" i="11"/>
  <c r="FX288" i="11"/>
  <c r="AM254" i="11"/>
  <c r="DM55" i="11"/>
  <c r="DU155" i="11"/>
  <c r="FV129" i="11"/>
  <c r="DG162" i="11"/>
  <c r="AK173" i="11"/>
  <c r="AM67" i="11"/>
  <c r="DQ76" i="11"/>
  <c r="AF317" i="11"/>
  <c r="BY56" i="11"/>
  <c r="AI206" i="11"/>
  <c r="AE31" i="11"/>
  <c r="BS297" i="11"/>
  <c r="BV221" i="11"/>
  <c r="DT101" i="11"/>
  <c r="DO133" i="11"/>
  <c r="BX219" i="11"/>
  <c r="AH184" i="11"/>
  <c r="AH153" i="11"/>
  <c r="DE228" i="11"/>
  <c r="DK100" i="11"/>
  <c r="DK322" i="11"/>
  <c r="DE92" i="11"/>
  <c r="DG263" i="11"/>
  <c r="AG93" i="11"/>
  <c r="FW30" i="11"/>
  <c r="DS84" i="11"/>
  <c r="FF91" i="11"/>
  <c r="DM196" i="11"/>
  <c r="DR236" i="11"/>
  <c r="FS351" i="11"/>
  <c r="EN39" i="11"/>
  <c r="AK125" i="11"/>
  <c r="BU181" i="11"/>
  <c r="AK120" i="11"/>
  <c r="FV339" i="11"/>
  <c r="DS278" i="11"/>
  <c r="BT331" i="11"/>
  <c r="AG220" i="11"/>
  <c r="DU216" i="11"/>
  <c r="AG308" i="11"/>
  <c r="AO160" i="11"/>
  <c r="AH318" i="11"/>
  <c r="DQ276" i="11"/>
  <c r="FZ52" i="11"/>
  <c r="BO125" i="11"/>
  <c r="AP265" i="11"/>
  <c r="BW290" i="11"/>
  <c r="FF167" i="11"/>
  <c r="FS233" i="11"/>
  <c r="GA46" i="11"/>
  <c r="DP184" i="11"/>
  <c r="AH316" i="11"/>
  <c r="DE341" i="11"/>
  <c r="FW85" i="11"/>
  <c r="BO333" i="11"/>
  <c r="BT144" i="11"/>
  <c r="AL151" i="11"/>
  <c r="FX310" i="11"/>
  <c r="AL51" i="11"/>
  <c r="DQ168" i="11"/>
  <c r="AH260" i="11"/>
  <c r="EM4" i="11"/>
  <c r="BY208" i="11"/>
  <c r="BP214" i="11"/>
  <c r="AP239" i="11"/>
  <c r="AP202" i="11"/>
  <c r="FT204" i="11"/>
  <c r="DP133" i="11"/>
  <c r="CG127" i="11"/>
  <c r="BQ106" i="11"/>
  <c r="GB126" i="11"/>
  <c r="BQ65" i="11"/>
  <c r="DS305" i="11"/>
  <c r="DK214" i="11"/>
  <c r="AI210" i="11"/>
  <c r="AK141" i="11"/>
  <c r="BX92" i="11"/>
  <c r="BQ64" i="11"/>
  <c r="AH127" i="11"/>
  <c r="CZ132" i="11"/>
  <c r="BW100" i="11"/>
  <c r="DN84" i="11"/>
  <c r="BB153" i="11"/>
  <c r="GA146" i="11"/>
  <c r="CY149" i="11"/>
  <c r="AP288" i="11"/>
  <c r="BP56" i="11"/>
  <c r="CH137" i="11"/>
  <c r="BX272" i="11"/>
  <c r="BW203" i="11"/>
  <c r="DA129" i="11"/>
  <c r="DF103" i="11"/>
  <c r="DA162" i="11"/>
  <c r="AM300" i="11"/>
  <c r="DK224" i="11"/>
  <c r="AK219" i="11"/>
  <c r="BQ267" i="11"/>
  <c r="BO89" i="11"/>
  <c r="GC47" i="11"/>
  <c r="DK192" i="11"/>
  <c r="AN269" i="11"/>
  <c r="AJ313" i="11"/>
  <c r="AL338" i="11"/>
  <c r="DD56" i="11"/>
  <c r="FT32" i="11"/>
  <c r="DN7" i="11"/>
  <c r="AN2" i="11"/>
  <c r="FU64" i="11"/>
  <c r="FS228" i="11"/>
  <c r="DS112" i="11"/>
  <c r="BX130" i="11"/>
  <c r="DR101" i="11"/>
  <c r="DP208" i="11"/>
  <c r="BU300" i="11"/>
  <c r="AE41" i="11"/>
  <c r="HN341" i="11"/>
  <c r="AP80" i="11"/>
  <c r="DN125" i="11"/>
  <c r="AL165" i="11"/>
  <c r="DL175" i="11"/>
  <c r="AJ247" i="11"/>
  <c r="AM46" i="11"/>
  <c r="AP331" i="11"/>
  <c r="FX76" i="11"/>
  <c r="AN168" i="11"/>
  <c r="AK109" i="11"/>
  <c r="BU212" i="11"/>
  <c r="FT349" i="11"/>
  <c r="DB79" i="11"/>
  <c r="DK181" i="11"/>
  <c r="BT78" i="11"/>
  <c r="DK139" i="11"/>
  <c r="AO75" i="11"/>
  <c r="FV306" i="11"/>
  <c r="AN237" i="11"/>
  <c r="BR92" i="11"/>
  <c r="CD101" i="11"/>
  <c r="BU333" i="11"/>
  <c r="FV154" i="11"/>
  <c r="CZ159" i="11"/>
  <c r="CJ262" i="11"/>
  <c r="AH341" i="11"/>
  <c r="CK74" i="11"/>
  <c r="CJ103" i="11"/>
  <c r="AL202" i="11"/>
  <c r="BS59" i="11"/>
  <c r="FF201" i="11"/>
  <c r="DT262" i="11"/>
  <c r="CI279" i="11"/>
  <c r="GB107" i="11"/>
  <c r="AG213" i="11"/>
  <c r="BP172" i="11"/>
  <c r="AK190" i="11"/>
  <c r="BY27" i="11"/>
  <c r="AM188" i="11"/>
  <c r="AJ129" i="11"/>
  <c r="BQ211" i="11"/>
  <c r="EI48" i="11"/>
  <c r="BU335" i="11"/>
  <c r="DG317" i="11"/>
  <c r="AO72" i="11"/>
  <c r="DS207" i="11"/>
  <c r="BU104" i="11"/>
  <c r="DT42" i="11"/>
  <c r="AJ351" i="11"/>
  <c r="DH177" i="11"/>
  <c r="AI264" i="11"/>
  <c r="AF158" i="11"/>
  <c r="DS64" i="11"/>
  <c r="BQ134" i="11"/>
  <c r="DP33" i="11"/>
  <c r="DO249" i="11"/>
  <c r="BX98" i="11"/>
  <c r="BX50" i="11"/>
  <c r="AG137" i="11"/>
  <c r="FF257" i="11"/>
  <c r="DR49" i="11"/>
  <c r="FF222" i="11"/>
  <c r="DL99" i="11"/>
  <c r="DP52" i="11"/>
  <c r="AF350" i="11"/>
  <c r="DU163" i="11"/>
  <c r="CZ307" i="11"/>
  <c r="DA39" i="11"/>
  <c r="DA222" i="11"/>
  <c r="BO99" i="11"/>
  <c r="DQ325" i="11"/>
  <c r="DP315" i="11"/>
  <c r="AH287" i="11"/>
  <c r="BS4" i="11"/>
  <c r="FY202" i="11"/>
  <c r="DG212" i="11"/>
  <c r="DT67" i="11"/>
  <c r="FY56" i="11"/>
  <c r="BP148" i="11"/>
  <c r="AG174" i="11"/>
  <c r="DI149" i="11"/>
  <c r="AO319" i="11"/>
  <c r="BR98" i="11"/>
  <c r="AN217" i="11"/>
  <c r="BS11" i="11"/>
  <c r="FF181" i="11"/>
  <c r="FV83" i="11"/>
  <c r="BY149" i="11"/>
  <c r="DR234" i="11"/>
  <c r="DE99" i="11"/>
  <c r="DA323" i="11"/>
  <c r="BP43" i="11"/>
  <c r="AN231" i="11"/>
  <c r="BS320" i="11"/>
  <c r="DQ119" i="11"/>
  <c r="BX103" i="11"/>
  <c r="DE170" i="11"/>
  <c r="DK343" i="11"/>
  <c r="DO234" i="11"/>
  <c r="FZ180" i="11"/>
  <c r="FS325" i="11"/>
  <c r="CB169" i="11"/>
  <c r="DP175" i="11"/>
  <c r="BX175" i="11"/>
  <c r="AI225" i="11"/>
  <c r="DI278" i="11"/>
  <c r="AK78" i="11"/>
  <c r="BR2" i="11"/>
  <c r="AF171" i="11"/>
  <c r="DC139" i="11"/>
  <c r="AL145" i="11"/>
  <c r="BW289" i="11"/>
  <c r="DK311" i="11"/>
  <c r="GA100" i="11"/>
  <c r="DD269" i="11"/>
  <c r="DN98" i="11"/>
  <c r="AF301" i="11"/>
  <c r="BV344" i="11"/>
  <c r="AP224" i="11"/>
  <c r="AI69" i="11"/>
  <c r="EP284" i="11"/>
  <c r="EN186" i="11"/>
  <c r="BP187" i="11"/>
  <c r="AN34" i="11"/>
  <c r="AJ302" i="11"/>
  <c r="BV173" i="11"/>
  <c r="FZ185" i="11"/>
  <c r="BR296" i="11"/>
  <c r="DG95" i="11"/>
  <c r="AE112" i="11"/>
  <c r="DP6" i="11"/>
  <c r="BQ236" i="11"/>
  <c r="DL305" i="11"/>
  <c r="AM104" i="11"/>
  <c r="BO342" i="11"/>
  <c r="DP61" i="11"/>
  <c r="AN138" i="11"/>
  <c r="BY85" i="11"/>
  <c r="DL333" i="11"/>
  <c r="DM193" i="11"/>
  <c r="GC272" i="11"/>
  <c r="AP238" i="11"/>
  <c r="DK4" i="11"/>
  <c r="AK314" i="11"/>
  <c r="DQ204" i="11"/>
  <c r="FX265" i="11"/>
  <c r="DM262" i="11"/>
  <c r="EP139" i="11"/>
  <c r="BO327" i="11"/>
  <c r="AK176" i="11"/>
  <c r="AH137" i="11"/>
  <c r="AI72" i="11"/>
  <c r="AG199" i="11"/>
  <c r="AN211" i="11"/>
  <c r="BP99" i="11"/>
  <c r="BS32" i="11"/>
  <c r="HN172" i="11"/>
  <c r="BX212" i="11"/>
  <c r="AP9" i="11"/>
  <c r="AM108" i="11"/>
  <c r="AG42" i="11"/>
  <c r="AK77" i="11"/>
  <c r="BU164" i="11"/>
  <c r="AL132" i="11"/>
  <c r="AI281" i="11"/>
  <c r="BO310" i="11"/>
  <c r="AL96" i="11"/>
  <c r="AO305" i="11"/>
  <c r="DP225" i="11"/>
  <c r="FF32" i="11"/>
  <c r="BV197" i="11"/>
  <c r="AN271" i="11"/>
  <c r="EK308" i="11"/>
  <c r="GM179" i="11"/>
  <c r="GB68" i="11"/>
  <c r="DH114" i="11"/>
  <c r="CF286" i="11"/>
  <c r="CJ185" i="11"/>
  <c r="FF78" i="11"/>
  <c r="DS191" i="11"/>
  <c r="DL62" i="11"/>
  <c r="BQ113" i="11"/>
  <c r="CY168" i="11"/>
  <c r="AM289" i="11"/>
  <c r="AO155" i="11"/>
  <c r="FZ117" i="11"/>
  <c r="AJ176" i="11"/>
  <c r="DP47" i="11"/>
  <c r="AE301" i="11"/>
  <c r="DS31" i="11"/>
  <c r="GB51" i="11"/>
  <c r="BU198" i="11"/>
  <c r="BS28" i="11"/>
  <c r="DP83" i="11"/>
  <c r="BU107" i="11"/>
  <c r="BP324" i="11"/>
  <c r="BY221" i="11"/>
  <c r="FZ62" i="11"/>
  <c r="DP10" i="11"/>
  <c r="AF62" i="11"/>
  <c r="AJ200" i="11"/>
  <c r="AI126" i="11"/>
  <c r="DO141" i="11"/>
  <c r="GA214" i="11"/>
  <c r="AF168" i="11"/>
  <c r="FS81" i="11"/>
  <c r="FU263" i="11"/>
  <c r="DP182" i="11"/>
  <c r="FF126" i="11"/>
  <c r="FU85" i="11"/>
  <c r="AE269" i="11"/>
  <c r="FF326" i="11"/>
  <c r="BP318" i="11"/>
  <c r="GI157" i="11"/>
  <c r="EI171" i="11"/>
  <c r="AK47" i="11"/>
  <c r="AO214" i="11"/>
  <c r="FV63" i="11"/>
  <c r="DI190" i="11"/>
  <c r="GA347" i="11"/>
  <c r="CA220" i="11"/>
  <c r="BW86" i="11"/>
  <c r="DB331" i="11"/>
  <c r="AG55" i="11"/>
  <c r="FW345" i="11"/>
  <c r="FZ55" i="11"/>
  <c r="DK166" i="11"/>
  <c r="BY141" i="11"/>
  <c r="FT314" i="11"/>
  <c r="FT272" i="11"/>
  <c r="AM91" i="11"/>
  <c r="EL258" i="11"/>
  <c r="FX197" i="11"/>
  <c r="AI115" i="11"/>
  <c r="BS313" i="11"/>
  <c r="BR191" i="11"/>
  <c r="BS264" i="11"/>
  <c r="EN302" i="11"/>
  <c r="BT95" i="11"/>
  <c r="AI58" i="11"/>
  <c r="HN93" i="11"/>
  <c r="AJ57" i="11"/>
  <c r="GC340" i="11"/>
  <c r="BV99" i="11"/>
  <c r="EI51" i="11"/>
  <c r="FY124" i="11"/>
  <c r="AL252" i="11"/>
  <c r="DO197" i="11"/>
  <c r="FS300" i="11"/>
  <c r="DH344" i="11"/>
  <c r="BR290" i="11"/>
  <c r="AG224" i="11"/>
  <c r="CG246" i="11"/>
  <c r="DK122" i="11"/>
  <c r="DU9" i="11"/>
  <c r="DH342" i="11"/>
  <c r="BB207" i="11"/>
  <c r="DE270" i="11"/>
  <c r="BY117" i="11"/>
  <c r="DS271" i="11"/>
  <c r="AL98" i="11"/>
  <c r="DL69" i="11"/>
  <c r="CY32" i="11"/>
  <c r="DI182" i="11"/>
  <c r="AF42" i="11"/>
  <c r="BT161" i="11"/>
  <c r="DV107" i="11"/>
  <c r="BW81" i="11"/>
  <c r="AE265" i="11"/>
  <c r="CH90" i="11"/>
  <c r="DL263" i="11"/>
  <c r="DQ205" i="11"/>
  <c r="FY70" i="11"/>
  <c r="AN103" i="11"/>
  <c r="DH41" i="11"/>
  <c r="HN182" i="11"/>
  <c r="AO200" i="11"/>
  <c r="DH224" i="11"/>
  <c r="AK263" i="11"/>
  <c r="AK133" i="11"/>
  <c r="FT9" i="11"/>
  <c r="AI306" i="11"/>
  <c r="EJ6" i="11"/>
  <c r="CH260" i="11"/>
  <c r="DP264" i="11"/>
  <c r="FT76" i="11"/>
  <c r="FZ265" i="11"/>
  <c r="BO275" i="11"/>
  <c r="AF217" i="11"/>
  <c r="DH281" i="11"/>
  <c r="BQ170" i="11"/>
  <c r="DN288" i="11"/>
  <c r="FS125" i="11"/>
  <c r="DL336" i="11"/>
  <c r="BO236" i="11"/>
  <c r="DE294" i="11"/>
  <c r="AK237" i="11"/>
  <c r="FW344" i="11"/>
  <c r="GC220" i="11"/>
  <c r="BY173" i="11"/>
  <c r="AI47" i="11"/>
  <c r="DQ240" i="11"/>
  <c r="AE262" i="11"/>
  <c r="GA31" i="11"/>
  <c r="FR299" i="11"/>
  <c r="HN273" i="11"/>
  <c r="DE59" i="11"/>
  <c r="BR76" i="11"/>
  <c r="DK180" i="11"/>
  <c r="AG286" i="11"/>
  <c r="AM293" i="11"/>
  <c r="DG89" i="11"/>
  <c r="GA76" i="11"/>
  <c r="BX49" i="11"/>
  <c r="CD138" i="11"/>
  <c r="DS93" i="11"/>
  <c r="BS170" i="11"/>
  <c r="AH282" i="11"/>
  <c r="BS271" i="11"/>
  <c r="GA191" i="11"/>
  <c r="CK217" i="11"/>
  <c r="BO78" i="11"/>
  <c r="FX202" i="11"/>
  <c r="DC303" i="11"/>
  <c r="DU154" i="11"/>
  <c r="DU6" i="11"/>
  <c r="AM110" i="11"/>
  <c r="GB52" i="11"/>
  <c r="GA188" i="11"/>
  <c r="BB231" i="11"/>
  <c r="DU141" i="11"/>
  <c r="BX40" i="11"/>
  <c r="BV302" i="11"/>
  <c r="BX169" i="11"/>
  <c r="DR275" i="11"/>
  <c r="FS238" i="11"/>
  <c r="AE56" i="11"/>
  <c r="DS159" i="11"/>
  <c r="GA165" i="11"/>
  <c r="FU37" i="11"/>
  <c r="BQ11" i="11"/>
  <c r="DU249" i="11"/>
  <c r="AK9" i="11"/>
  <c r="FV116" i="11"/>
  <c r="BS148" i="11"/>
  <c r="DQ56" i="11"/>
  <c r="FV120" i="11"/>
  <c r="BS261" i="11"/>
  <c r="AP68" i="11"/>
  <c r="GC138" i="11"/>
  <c r="AO277" i="11"/>
  <c r="GA29" i="11"/>
  <c r="AH278" i="11"/>
  <c r="DF241" i="11"/>
  <c r="CH73" i="11"/>
  <c r="DO171" i="11"/>
  <c r="GA204" i="11"/>
  <c r="DU4" i="11"/>
  <c r="DP35" i="11"/>
  <c r="AK171" i="11"/>
  <c r="BX44" i="11"/>
  <c r="BR90" i="11"/>
  <c r="DK295" i="11"/>
  <c r="ES115" i="11"/>
  <c r="AI30" i="11"/>
  <c r="BO112" i="11"/>
  <c r="BS193" i="11"/>
  <c r="DQ151" i="11"/>
  <c r="AN80" i="11"/>
  <c r="DN132" i="11"/>
  <c r="BY35" i="11"/>
  <c r="FY173" i="11"/>
  <c r="AK298" i="11"/>
  <c r="DN48" i="11"/>
  <c r="FS7" i="11"/>
  <c r="FY261" i="11"/>
  <c r="DK52" i="11"/>
  <c r="BR36" i="11"/>
  <c r="AI46" i="11"/>
  <c r="CD56" i="11"/>
  <c r="BY40" i="11"/>
  <c r="BP37" i="11"/>
  <c r="BO159" i="11"/>
  <c r="BM194" i="11"/>
  <c r="DO220" i="11"/>
  <c r="AJ47" i="11"/>
  <c r="AF177" i="11"/>
  <c r="BO55" i="11"/>
  <c r="AL172" i="11"/>
  <c r="EJ262" i="11"/>
  <c r="AN74" i="11"/>
  <c r="CZ339" i="11"/>
  <c r="BP247" i="11"/>
  <c r="DN267" i="11"/>
  <c r="BB7" i="11"/>
  <c r="ER124" i="11"/>
  <c r="AO242" i="11"/>
  <c r="AH4" i="11"/>
  <c r="DB298" i="11"/>
  <c r="AI268" i="11"/>
  <c r="AN313" i="11"/>
  <c r="BN70" i="11"/>
  <c r="BW242" i="11"/>
  <c r="DH138" i="11"/>
  <c r="AG264" i="11"/>
  <c r="DL7" i="11"/>
  <c r="DG60" i="11"/>
  <c r="AP334" i="11"/>
  <c r="CP8" i="11"/>
  <c r="FS206" i="11"/>
  <c r="DP137" i="11"/>
  <c r="ER200" i="11"/>
  <c r="DG38" i="11"/>
  <c r="DA219" i="11"/>
  <c r="BX250" i="11"/>
  <c r="BR172" i="11"/>
  <c r="DU293" i="11"/>
  <c r="FU131" i="11"/>
  <c r="DN324" i="11"/>
  <c r="FZ282" i="11"/>
  <c r="BY59" i="11"/>
  <c r="BY288" i="11"/>
  <c r="BW320" i="11"/>
  <c r="DP201" i="11"/>
  <c r="DD256" i="11"/>
  <c r="DU100" i="11"/>
  <c r="DM66" i="11"/>
  <c r="BP138" i="11"/>
  <c r="BP155" i="11"/>
  <c r="AL332" i="11"/>
  <c r="DD36" i="11"/>
  <c r="DT41" i="11"/>
  <c r="FT28" i="11"/>
  <c r="BX128" i="11"/>
  <c r="CH32" i="11"/>
  <c r="DE52" i="11"/>
  <c r="AN215" i="11"/>
  <c r="BY51" i="11"/>
  <c r="AI107" i="11"/>
  <c r="AK164" i="11"/>
  <c r="DU241" i="11"/>
  <c r="DQ37" i="11"/>
  <c r="BW36" i="11"/>
  <c r="BV59" i="11"/>
  <c r="EN43" i="11"/>
  <c r="BW166" i="11"/>
  <c r="EL114" i="11"/>
  <c r="AF336" i="11"/>
  <c r="DL250" i="11"/>
  <c r="DC301" i="11"/>
  <c r="FF54" i="11"/>
  <c r="AO297" i="11"/>
  <c r="CB191" i="11"/>
  <c r="BV149" i="11"/>
  <c r="GC264" i="11"/>
  <c r="DP214" i="11"/>
  <c r="DQ165" i="11"/>
  <c r="DL225" i="11"/>
  <c r="FU97" i="11"/>
  <c r="AG350" i="11"/>
  <c r="DH145" i="11"/>
  <c r="DM191" i="11"/>
  <c r="GN29" i="11"/>
  <c r="AJ201" i="11"/>
  <c r="DD328" i="11"/>
  <c r="AP228" i="11"/>
  <c r="AH175" i="11"/>
  <c r="BQ108" i="11"/>
  <c r="BY343" i="11"/>
  <c r="DK108" i="11"/>
  <c r="BP292" i="11"/>
  <c r="BR131" i="11"/>
  <c r="EK254" i="11"/>
  <c r="AL264" i="11"/>
  <c r="BW130" i="11"/>
  <c r="AE236" i="11"/>
  <c r="DS285" i="11"/>
  <c r="CK187" i="11"/>
  <c r="BW194" i="11"/>
  <c r="FZ87" i="11"/>
  <c r="DU266" i="11"/>
  <c r="EQ267" i="11"/>
  <c r="BY61" i="11"/>
  <c r="GB326" i="11"/>
  <c r="BT4" i="11"/>
  <c r="BX100" i="11"/>
  <c r="BU150" i="11"/>
  <c r="BP166" i="11"/>
  <c r="BY299" i="11"/>
  <c r="DB113" i="11"/>
  <c r="BP272" i="11"/>
  <c r="BS236" i="11"/>
  <c r="BP243" i="11"/>
  <c r="DA84" i="11"/>
  <c r="BP98" i="11"/>
  <c r="AO79" i="11"/>
  <c r="HN62" i="11"/>
  <c r="DG186" i="11"/>
  <c r="CY171" i="11"/>
  <c r="DF91" i="11"/>
  <c r="DP28" i="11"/>
  <c r="BO232" i="11"/>
  <c r="FT102" i="11"/>
  <c r="DL112" i="11"/>
  <c r="AI32" i="11"/>
  <c r="GC320" i="11"/>
  <c r="DI209" i="11"/>
  <c r="DP233" i="11"/>
  <c r="DR302" i="11"/>
  <c r="BR345" i="11"/>
  <c r="AE86" i="11"/>
  <c r="FF230" i="11"/>
  <c r="AJ141" i="11"/>
  <c r="BS187" i="11"/>
  <c r="DN319" i="11"/>
  <c r="FS86" i="11"/>
  <c r="DL122" i="11"/>
  <c r="BV200" i="11"/>
  <c r="FT343" i="11"/>
  <c r="DN93" i="11"/>
  <c r="FZ209" i="11"/>
  <c r="AE232" i="11"/>
  <c r="CG334" i="11"/>
  <c r="FY102" i="11"/>
  <c r="DM7" i="11"/>
  <c r="AH223" i="11"/>
  <c r="GB334" i="11"/>
  <c r="BB11" i="11"/>
  <c r="DF138" i="11"/>
  <c r="DS194" i="11"/>
  <c r="DP3" i="11"/>
  <c r="BR232" i="11"/>
  <c r="AP162" i="11"/>
  <c r="DO7" i="11"/>
  <c r="DT218" i="11"/>
  <c r="DH195" i="11"/>
  <c r="AP33" i="11"/>
  <c r="FX247" i="11"/>
  <c r="DS249" i="11"/>
  <c r="DO35" i="11"/>
  <c r="DB68" i="11"/>
  <c r="FV178" i="11"/>
  <c r="BV103" i="11"/>
  <c r="HN348" i="11"/>
  <c r="AJ290" i="11"/>
  <c r="DK237" i="11"/>
  <c r="GB105" i="11"/>
  <c r="BY259" i="11"/>
  <c r="BW29" i="11"/>
  <c r="DC30" i="11"/>
  <c r="DG97" i="11"/>
  <c r="DU119" i="11"/>
  <c r="DN318" i="11"/>
  <c r="EO194" i="11"/>
  <c r="DM246" i="11"/>
  <c r="DB118" i="11"/>
  <c r="AN3" i="11"/>
  <c r="BR284" i="11"/>
  <c r="DU43" i="11"/>
  <c r="AO125" i="11"/>
  <c r="BY271" i="11"/>
  <c r="FX63" i="11"/>
  <c r="DT100" i="11"/>
  <c r="AI128" i="11"/>
  <c r="BU229" i="11"/>
  <c r="DQ232" i="11"/>
  <c r="FF7" i="11"/>
  <c r="AM150" i="11"/>
  <c r="AK275" i="11"/>
  <c r="FF302" i="11"/>
  <c r="HN89" i="11"/>
  <c r="GA117" i="11"/>
  <c r="AN351" i="11"/>
  <c r="DU161" i="11"/>
  <c r="BO347" i="11"/>
  <c r="BX307" i="11"/>
  <c r="AL253" i="11"/>
  <c r="BP2" i="11"/>
  <c r="BR148" i="11"/>
  <c r="EI321" i="11"/>
  <c r="BV210" i="11"/>
  <c r="AH32" i="11"/>
  <c r="AP329" i="11"/>
  <c r="BV130" i="11"/>
  <c r="DS113" i="11"/>
  <c r="FU181" i="11"/>
  <c r="BR64" i="11"/>
  <c r="FV232" i="11"/>
  <c r="BO295" i="11"/>
  <c r="DK281" i="11"/>
  <c r="FF318" i="11"/>
  <c r="FF33" i="11"/>
  <c r="AG67" i="11"/>
  <c r="DO236" i="11"/>
  <c r="DP206" i="11"/>
  <c r="BP306" i="11"/>
  <c r="HN351" i="11"/>
  <c r="FY10" i="11"/>
  <c r="AK292" i="11"/>
  <c r="BU315" i="11"/>
  <c r="CZ100" i="11"/>
  <c r="CY236" i="11"/>
  <c r="GB295" i="11"/>
  <c r="CC60" i="11"/>
  <c r="BO103" i="11"/>
  <c r="AO127" i="11"/>
  <c r="AO273" i="11"/>
  <c r="DM124" i="11"/>
  <c r="DK315" i="11"/>
  <c r="AL141" i="11"/>
  <c r="DP292" i="11"/>
  <c r="AP67" i="11"/>
  <c r="GC155" i="11"/>
  <c r="DQ305" i="11"/>
  <c r="AH204" i="11"/>
  <c r="DU169" i="11"/>
  <c r="DI315" i="11"/>
  <c r="FY104" i="11"/>
  <c r="FV188" i="11"/>
  <c r="GA78" i="11"/>
  <c r="GA159" i="11"/>
  <c r="AL46" i="11"/>
  <c r="DN32" i="11"/>
  <c r="FF64" i="11"/>
  <c r="AL119" i="11"/>
  <c r="BU66" i="11"/>
  <c r="AP75" i="11"/>
  <c r="AG278" i="11"/>
  <c r="DS104" i="11"/>
  <c r="FT303" i="11"/>
  <c r="AN57" i="11"/>
  <c r="DM217" i="11"/>
  <c r="GG38" i="11"/>
  <c r="DL331" i="11"/>
  <c r="GH197" i="11"/>
  <c r="DM185" i="11"/>
  <c r="GG32" i="11"/>
  <c r="DK124" i="11"/>
  <c r="AK138" i="11"/>
  <c r="AK40" i="11"/>
  <c r="CT33" i="11"/>
  <c r="FU32" i="11"/>
  <c r="DH234" i="11"/>
  <c r="AF218" i="11"/>
  <c r="BS230" i="11"/>
  <c r="FF242" i="11"/>
  <c r="AE329" i="11"/>
  <c r="BQ212" i="11"/>
  <c r="BU309" i="11"/>
  <c r="BN34" i="11"/>
  <c r="AK36" i="11"/>
  <c r="GB92" i="11"/>
  <c r="BU231" i="11"/>
  <c r="AL319" i="11"/>
  <c r="DD178" i="11"/>
  <c r="BV139" i="11"/>
  <c r="BX111" i="11"/>
  <c r="BU88" i="11"/>
  <c r="FZ288" i="11"/>
  <c r="BS242" i="11"/>
  <c r="DA312" i="11"/>
  <c r="BY60" i="11"/>
  <c r="FV7" i="11"/>
  <c r="AO55" i="11"/>
  <c r="FV346" i="11"/>
  <c r="DH172" i="11"/>
  <c r="DO221" i="11"/>
  <c r="AE193" i="11"/>
  <c r="AF338" i="11"/>
  <c r="BY243" i="11"/>
  <c r="AL147" i="11"/>
  <c r="BO74" i="11"/>
  <c r="AE140" i="11"/>
  <c r="FF316" i="11"/>
  <c r="BS310" i="11"/>
  <c r="BP52" i="11"/>
  <c r="AL226" i="11"/>
  <c r="CZ265" i="11"/>
  <c r="AG2" i="11"/>
  <c r="AN312" i="11"/>
  <c r="DD300" i="11"/>
  <c r="FW99" i="11"/>
  <c r="AL314" i="11"/>
  <c r="AJ231" i="11"/>
  <c r="AF263" i="11"/>
  <c r="BT120" i="11"/>
  <c r="DQ322" i="11"/>
  <c r="EO229" i="11"/>
  <c r="DA91" i="11"/>
  <c r="FF164" i="11"/>
  <c r="DF51" i="11"/>
  <c r="BR304" i="11"/>
  <c r="DK41" i="11"/>
  <c r="DE153" i="11"/>
  <c r="AF330" i="11"/>
  <c r="CK68" i="11"/>
  <c r="AM187" i="11"/>
  <c r="BV281" i="11"/>
  <c r="BY154" i="11"/>
  <c r="DK254" i="11"/>
  <c r="BG42" i="11"/>
  <c r="AF208" i="11"/>
  <c r="BV94" i="11"/>
  <c r="CE167" i="11"/>
  <c r="BR10" i="11"/>
  <c r="DQ121" i="11"/>
  <c r="DM144" i="11"/>
  <c r="FZ244" i="11"/>
  <c r="FX59" i="11"/>
  <c r="AF340" i="11"/>
  <c r="AH115" i="11"/>
  <c r="DB154" i="11"/>
  <c r="BP124" i="11"/>
  <c r="AG285" i="11"/>
  <c r="AF72" i="11"/>
  <c r="FF199" i="11"/>
  <c r="FV122" i="11"/>
  <c r="CN32" i="11"/>
  <c r="DD334" i="11"/>
  <c r="BY126" i="11"/>
  <c r="AN218" i="11"/>
  <c r="AN45" i="11"/>
  <c r="CD34" i="11"/>
  <c r="BT298" i="11"/>
  <c r="AJ256" i="11"/>
  <c r="AF79" i="11"/>
  <c r="BU96" i="11"/>
  <c r="BX203" i="11"/>
  <c r="FS91" i="11"/>
  <c r="DO181" i="11"/>
  <c r="AN259" i="11"/>
  <c r="CI125" i="11"/>
  <c r="DT106" i="11"/>
  <c r="BX197" i="11"/>
  <c r="DT59" i="11"/>
  <c r="BB115" i="11"/>
  <c r="DF181" i="11"/>
  <c r="BU65" i="11"/>
  <c r="BV138" i="11"/>
  <c r="GA179" i="11"/>
  <c r="AN283" i="11"/>
  <c r="AJ199" i="11"/>
  <c r="AJ185" i="11"/>
  <c r="DL310" i="11"/>
  <c r="GA87" i="11"/>
  <c r="CZ44" i="11"/>
  <c r="BO168" i="11"/>
  <c r="BU196" i="11"/>
  <c r="AJ30" i="11"/>
  <c r="BQ60" i="11"/>
  <c r="GP205" i="11"/>
  <c r="BP334" i="11"/>
  <c r="DA77" i="11"/>
  <c r="AN243" i="11"/>
  <c r="AO41" i="11"/>
  <c r="GN34" i="11"/>
  <c r="AL104" i="11"/>
  <c r="GP81" i="11"/>
  <c r="FF90" i="11"/>
  <c r="AL292" i="11"/>
  <c r="DF111" i="11"/>
  <c r="AM282" i="11"/>
  <c r="CJ75" i="11"/>
  <c r="AG148" i="11"/>
  <c r="FW62" i="11"/>
  <c r="DA218" i="11"/>
  <c r="BX28" i="11"/>
  <c r="AN225" i="11"/>
  <c r="BW190" i="11"/>
  <c r="BV212" i="11"/>
  <c r="AK317" i="11"/>
  <c r="AK73" i="11"/>
  <c r="DR47" i="11"/>
  <c r="BX170" i="11"/>
  <c r="AG133" i="11"/>
  <c r="AL348" i="11"/>
  <c r="DC172" i="11"/>
  <c r="BW164" i="11"/>
  <c r="BS160" i="11"/>
  <c r="GA105" i="11"/>
  <c r="DS150" i="11"/>
  <c r="BT241" i="11"/>
  <c r="AO80" i="11"/>
  <c r="DL28" i="11"/>
  <c r="FZ252" i="11"/>
  <c r="AE257" i="11"/>
  <c r="DH132" i="11"/>
  <c r="CZ283" i="11"/>
  <c r="AO335" i="11"/>
  <c r="AE124" i="11"/>
  <c r="AM232" i="11"/>
  <c r="DS248" i="11"/>
  <c r="HN71" i="11"/>
  <c r="FX203" i="11"/>
  <c r="DK33" i="11"/>
  <c r="AI125" i="11"/>
  <c r="DQ46" i="11"/>
  <c r="BV328" i="11"/>
  <c r="FF145" i="11"/>
  <c r="CA342" i="11"/>
  <c r="DT290" i="11"/>
  <c r="AH68" i="11"/>
  <c r="DM237" i="11"/>
  <c r="AM41" i="11"/>
  <c r="FW73" i="11"/>
  <c r="BY238" i="11"/>
  <c r="CZ288" i="11"/>
  <c r="AM269" i="11"/>
  <c r="BT281" i="11"/>
  <c r="DL231" i="11"/>
  <c r="FV61" i="11"/>
  <c r="AM98" i="11"/>
  <c r="DF228" i="11"/>
  <c r="AL164" i="11"/>
  <c r="BX178" i="11"/>
  <c r="BO348" i="11"/>
  <c r="AN151" i="11"/>
  <c r="FT130" i="11"/>
  <c r="AF255" i="11"/>
  <c r="DD83" i="11"/>
  <c r="DP75" i="11"/>
  <c r="DK318" i="11"/>
  <c r="AN90" i="11"/>
  <c r="BE321" i="11"/>
  <c r="DS211" i="11"/>
  <c r="BP44" i="11"/>
  <c r="BQ187" i="11"/>
  <c r="AL286" i="11"/>
  <c r="AJ236" i="11"/>
  <c r="AL128" i="11"/>
  <c r="FY270" i="11"/>
  <c r="BW144" i="11"/>
  <c r="DC207" i="11"/>
  <c r="AI247" i="11"/>
  <c r="AM320" i="11"/>
  <c r="AI291" i="11"/>
  <c r="AN331" i="11"/>
  <c r="GB304" i="11"/>
  <c r="AK44" i="11"/>
  <c r="DE304" i="11"/>
  <c r="FW3" i="11"/>
  <c r="DK273" i="11"/>
  <c r="HN205" i="11"/>
  <c r="FW322" i="11"/>
  <c r="AP208" i="11"/>
  <c r="AH59" i="11"/>
  <c r="BQ210" i="11"/>
  <c r="AO338" i="11"/>
  <c r="FS32" i="11"/>
  <c r="BU56" i="11"/>
  <c r="BO195" i="11"/>
  <c r="DG301" i="11"/>
  <c r="DH7" i="11"/>
  <c r="BY239" i="11"/>
  <c r="DS189" i="11"/>
  <c r="AM34" i="11"/>
  <c r="AL144" i="11"/>
  <c r="EN203" i="11"/>
  <c r="AH310" i="11"/>
  <c r="AO265" i="11"/>
  <c r="AL74" i="11"/>
  <c r="AF346" i="11"/>
  <c r="DT89" i="11"/>
  <c r="AP72" i="11"/>
  <c r="BX133" i="11"/>
  <c r="BX222" i="11"/>
  <c r="AE169" i="11"/>
  <c r="AP326" i="11"/>
  <c r="FF9" i="11"/>
  <c r="AK268" i="11"/>
  <c r="DO285" i="11"/>
  <c r="DF229" i="11"/>
  <c r="DT81" i="11"/>
  <c r="DK109" i="11"/>
  <c r="AH154" i="11"/>
  <c r="HN197" i="11"/>
  <c r="GC132" i="11"/>
  <c r="AG118" i="11"/>
  <c r="AO166" i="11"/>
  <c r="CJ174" i="11"/>
  <c r="EK122" i="11"/>
  <c r="AO107" i="11"/>
  <c r="AE237" i="11"/>
  <c r="DL187" i="11"/>
  <c r="AK61" i="11"/>
  <c r="BN162" i="11"/>
  <c r="GM264" i="11"/>
  <c r="DQ146" i="11"/>
  <c r="AF97" i="11"/>
  <c r="BU111" i="11"/>
  <c r="DE327" i="11"/>
  <c r="DU236" i="11"/>
  <c r="AP73" i="11"/>
  <c r="DN145" i="11"/>
  <c r="DK194" i="11"/>
  <c r="GC171" i="11"/>
  <c r="AO114" i="11"/>
  <c r="FS112" i="11"/>
  <c r="AJ214" i="11"/>
  <c r="GC179" i="11"/>
  <c r="DS178" i="11"/>
  <c r="CB303" i="11"/>
  <c r="BB267" i="11"/>
  <c r="HN291" i="11"/>
  <c r="BV229" i="11"/>
  <c r="DA141" i="11"/>
  <c r="DK182" i="11"/>
  <c r="FS56" i="11"/>
  <c r="BV30" i="11"/>
  <c r="BY36" i="11"/>
  <c r="DE168" i="11"/>
  <c r="AH283" i="11"/>
  <c r="AH60" i="11"/>
  <c r="AH248" i="11"/>
  <c r="AL251" i="11"/>
  <c r="BQ189" i="11"/>
  <c r="AN40" i="11"/>
  <c r="GC187" i="11"/>
  <c r="BT296" i="11"/>
  <c r="DM142" i="11"/>
  <c r="FF103" i="11"/>
  <c r="AE45" i="11"/>
  <c r="BW195" i="11"/>
  <c r="BS6" i="11"/>
  <c r="BV153" i="11"/>
  <c r="BQ270" i="11"/>
  <c r="AL11" i="11"/>
  <c r="DS350" i="11"/>
  <c r="DE111" i="11"/>
  <c r="AK221" i="11"/>
  <c r="CA269" i="11"/>
  <c r="CD54" i="11"/>
  <c r="GC43" i="11"/>
  <c r="FT42" i="11"/>
  <c r="CN292" i="11"/>
  <c r="DF170" i="11"/>
  <c r="DS190" i="11"/>
  <c r="BF107" i="11"/>
  <c r="AG140" i="11"/>
  <c r="DG111" i="11"/>
  <c r="CY312" i="11"/>
  <c r="AF136" i="11"/>
  <c r="FW6" i="11"/>
  <c r="BT143" i="11"/>
  <c r="AE163" i="11"/>
  <c r="BW180" i="11"/>
  <c r="AL272" i="11"/>
  <c r="BP76" i="11"/>
  <c r="ER52" i="11"/>
  <c r="DS351" i="11"/>
  <c r="DR83" i="11"/>
  <c r="BU110" i="11"/>
  <c r="AO99" i="11"/>
  <c r="DQ6" i="11"/>
  <c r="AM77" i="11"/>
  <c r="BQ296" i="11"/>
  <c r="BP281" i="11"/>
  <c r="AI269" i="11"/>
  <c r="CD161" i="11"/>
  <c r="AG131" i="11"/>
  <c r="BQ220" i="11"/>
  <c r="CY196" i="11"/>
  <c r="BW121" i="11"/>
  <c r="EO251" i="11"/>
  <c r="FU60" i="11"/>
  <c r="CZ184" i="11"/>
  <c r="BO115" i="11"/>
  <c r="DH117" i="11"/>
  <c r="BU257" i="11"/>
  <c r="BO287" i="11"/>
  <c r="AP185" i="11"/>
  <c r="DP199" i="11"/>
  <c r="BP274" i="11"/>
  <c r="BP58" i="11"/>
  <c r="DR248" i="11"/>
  <c r="BW349" i="11"/>
  <c r="AE68" i="11"/>
  <c r="BT301" i="11"/>
  <c r="AJ284" i="11"/>
  <c r="AL241" i="11"/>
  <c r="FY128" i="11"/>
  <c r="DK193" i="11"/>
  <c r="AI169" i="11"/>
  <c r="DC126" i="11"/>
  <c r="BR69" i="11"/>
  <c r="DK175" i="11"/>
  <c r="DB33" i="11"/>
  <c r="DF45" i="11"/>
  <c r="BT338" i="11"/>
  <c r="BS268" i="11"/>
  <c r="DP11" i="11"/>
  <c r="AJ9" i="11"/>
  <c r="BY89" i="11"/>
  <c r="CK212" i="11"/>
  <c r="DS316" i="11"/>
  <c r="DE114" i="11"/>
  <c r="AG321" i="11"/>
  <c r="AP155" i="11"/>
  <c r="BQ42" i="11"/>
  <c r="AK82" i="11"/>
  <c r="AN10" i="11"/>
  <c r="AK245" i="11"/>
  <c r="BP329" i="11"/>
  <c r="AL49" i="11"/>
  <c r="AJ342" i="11"/>
  <c r="AM172" i="11"/>
  <c r="BS247" i="11"/>
  <c r="DN215" i="11"/>
  <c r="FX212" i="11"/>
  <c r="AK52" i="11"/>
  <c r="ER323" i="11"/>
  <c r="BY47" i="11"/>
  <c r="GB39" i="11"/>
  <c r="DK275" i="11"/>
  <c r="AO229" i="11"/>
  <c r="AN321" i="11"/>
  <c r="AK239" i="11"/>
  <c r="DT51" i="11"/>
  <c r="BR134" i="11"/>
  <c r="DD35" i="11"/>
  <c r="BQ10" i="11"/>
  <c r="BY103" i="11"/>
  <c r="AE234" i="11"/>
  <c r="BT83" i="11"/>
  <c r="AO156" i="11"/>
  <c r="BU194" i="11"/>
  <c r="DP69" i="11"/>
  <c r="DO144" i="11"/>
  <c r="AI130" i="11"/>
  <c r="FF350" i="11"/>
  <c r="BP5" i="11"/>
  <c r="EQ259" i="11"/>
  <c r="AE131" i="11"/>
  <c r="AK287" i="11"/>
  <c r="CC115" i="11"/>
  <c r="AL327" i="11"/>
  <c r="BR265" i="11"/>
  <c r="AM148" i="11"/>
  <c r="BY115" i="11"/>
  <c r="CZ80" i="11"/>
  <c r="BR252" i="11"/>
  <c r="GK188" i="11"/>
  <c r="AN316" i="11"/>
  <c r="AK39" i="11"/>
  <c r="FZ100" i="11"/>
  <c r="FY159" i="11"/>
  <c r="FT70" i="11"/>
  <c r="AL126" i="11"/>
  <c r="DR269" i="11"/>
  <c r="GC121" i="11"/>
  <c r="CD324" i="11"/>
  <c r="FV308" i="11"/>
  <c r="GA83" i="11"/>
  <c r="DM107" i="11"/>
  <c r="FX74" i="11"/>
  <c r="FV289" i="11"/>
  <c r="AI252" i="11"/>
  <c r="DU351" i="11"/>
  <c r="CZ310" i="11"/>
  <c r="DM216" i="11"/>
  <c r="BT222" i="11"/>
  <c r="AN8" i="11"/>
  <c r="AP216" i="11"/>
  <c r="AO299" i="11"/>
  <c r="BY123" i="11"/>
  <c r="DB192" i="11"/>
  <c r="AI76" i="11"/>
  <c r="DQ200" i="11"/>
  <c r="BW272" i="11"/>
  <c r="BV135" i="11"/>
  <c r="CD268" i="11"/>
  <c r="AJ43" i="11"/>
  <c r="DT254" i="11"/>
  <c r="FY204" i="11"/>
  <c r="DL341" i="11"/>
  <c r="AM192" i="11"/>
  <c r="BS76" i="11"/>
  <c r="BS294" i="11"/>
  <c r="FV310" i="11"/>
  <c r="EI204" i="11"/>
  <c r="FF223" i="11"/>
  <c r="BX313" i="11"/>
  <c r="GC183" i="11"/>
  <c r="DE58" i="11"/>
  <c r="DO182" i="11"/>
  <c r="BU243" i="11"/>
  <c r="DQ345" i="11"/>
  <c r="AJ187" i="11"/>
  <c r="BT274" i="11"/>
  <c r="FY157" i="11"/>
  <c r="CZ319" i="11"/>
  <c r="DM71" i="11"/>
  <c r="DR65" i="11"/>
  <c r="DI50" i="11"/>
  <c r="BV93" i="11"/>
  <c r="AK160" i="11"/>
  <c r="DQ334" i="11"/>
  <c r="BX254" i="11"/>
  <c r="GJ131" i="11"/>
  <c r="FF247" i="11"/>
  <c r="BR151" i="11"/>
  <c r="AJ123" i="11"/>
  <c r="AL103" i="11"/>
  <c r="GJ265" i="11"/>
  <c r="DR279" i="11"/>
  <c r="AE211" i="11"/>
  <c r="FZ89" i="11"/>
  <c r="DT3" i="11"/>
  <c r="AF253" i="11"/>
  <c r="BW313" i="11"/>
  <c r="GI250" i="11"/>
  <c r="BR280" i="11"/>
  <c r="AN349" i="11"/>
  <c r="DU294" i="11"/>
  <c r="BQ156" i="11"/>
  <c r="BY142" i="11"/>
  <c r="DO293" i="11"/>
  <c r="AG108" i="11"/>
  <c r="DQ231" i="11"/>
  <c r="BX115" i="11"/>
  <c r="CZ205" i="11"/>
  <c r="DA282" i="11"/>
  <c r="DO242" i="11"/>
  <c r="DP41" i="11"/>
  <c r="DG149" i="11"/>
  <c r="BR231" i="11"/>
  <c r="DN265" i="11"/>
  <c r="BU182" i="11"/>
  <c r="BR221" i="11"/>
  <c r="BP165" i="11"/>
  <c r="AP117" i="11"/>
  <c r="BO8" i="11"/>
  <c r="FF70" i="11"/>
  <c r="BX54" i="11"/>
  <c r="CZ70" i="11"/>
  <c r="AF155" i="11"/>
  <c r="DA143" i="11"/>
  <c r="CA174" i="11"/>
  <c r="DG242" i="11"/>
  <c r="GN273" i="11"/>
  <c r="FF130" i="11"/>
  <c r="DU93" i="11"/>
  <c r="FR287" i="11"/>
  <c r="BO174" i="11"/>
  <c r="DK87" i="11"/>
  <c r="DS180" i="11"/>
  <c r="FF301" i="11"/>
  <c r="EK60" i="11"/>
  <c r="AK319" i="11"/>
  <c r="AG40" i="11"/>
  <c r="AI97" i="11"/>
  <c r="AG182" i="11"/>
  <c r="AF199" i="11"/>
  <c r="DM39" i="11"/>
  <c r="AJ338" i="11"/>
  <c r="DR311" i="11"/>
  <c r="CY242" i="11"/>
  <c r="AP47" i="11"/>
  <c r="AN250" i="11"/>
  <c r="CB298" i="11"/>
  <c r="AN100" i="11"/>
  <c r="BX225" i="11"/>
  <c r="FY324" i="11"/>
  <c r="FF288" i="11"/>
  <c r="BW93" i="11"/>
  <c r="HN149" i="11"/>
  <c r="BR78" i="11"/>
  <c r="AH151" i="11"/>
  <c r="CD128" i="11"/>
  <c r="GG229" i="11"/>
  <c r="DE71" i="11"/>
  <c r="DA295" i="11"/>
  <c r="FV273" i="11"/>
  <c r="GA51" i="11"/>
  <c r="EL318" i="11"/>
  <c r="AL61" i="11"/>
  <c r="CY240" i="11"/>
  <c r="DU278" i="11"/>
  <c r="DP253" i="11"/>
  <c r="EQ166" i="11"/>
  <c r="BV246" i="11"/>
  <c r="AE286" i="11"/>
  <c r="AO218" i="11"/>
  <c r="DG169" i="11"/>
  <c r="AN234" i="11"/>
  <c r="EK132" i="11"/>
  <c r="EL344" i="11"/>
  <c r="AP137" i="11"/>
  <c r="DN166" i="11"/>
  <c r="AP95" i="11"/>
  <c r="FW9" i="11"/>
  <c r="DD322" i="11"/>
  <c r="DR147" i="11"/>
  <c r="AK191" i="11"/>
  <c r="BY200" i="11"/>
  <c r="CZ125" i="11"/>
  <c r="GB166" i="11"/>
  <c r="CZ103" i="11"/>
  <c r="BX213" i="11"/>
  <c r="BQ244" i="11"/>
  <c r="HN105" i="11"/>
  <c r="AJ195" i="11"/>
  <c r="BQ61" i="11"/>
  <c r="BQ39" i="11"/>
  <c r="DQ8" i="11"/>
  <c r="DR92" i="11"/>
  <c r="AK30" i="11"/>
  <c r="ES257" i="11"/>
  <c r="DM309" i="11"/>
  <c r="BU227" i="11"/>
  <c r="CJ123" i="11"/>
  <c r="EL49" i="11"/>
  <c r="BT293" i="11"/>
  <c r="FT73" i="11"/>
  <c r="GO109" i="11"/>
  <c r="AK168" i="11"/>
  <c r="CC87" i="11"/>
  <c r="DT5" i="11"/>
  <c r="BW239" i="11"/>
  <c r="ES41" i="11"/>
  <c r="AE37" i="11"/>
  <c r="DL223" i="11"/>
  <c r="DL264" i="11"/>
  <c r="DF286" i="11"/>
  <c r="EL50" i="11"/>
  <c r="CC47" i="11"/>
  <c r="FS47" i="11"/>
  <c r="DU177" i="11"/>
  <c r="DK235" i="11"/>
  <c r="BV316" i="11"/>
  <c r="DC39" i="11"/>
  <c r="DN341" i="11"/>
  <c r="AO230" i="11"/>
  <c r="ER301" i="11"/>
  <c r="FV223" i="11"/>
  <c r="AM318" i="11"/>
  <c r="DA61" i="11"/>
  <c r="DF68" i="11"/>
  <c r="AO294" i="11"/>
  <c r="DO131" i="11"/>
  <c r="BX314" i="11"/>
  <c r="BX298" i="11"/>
  <c r="BP339" i="11"/>
  <c r="BX229" i="11"/>
  <c r="AK335" i="11"/>
  <c r="DN162" i="11"/>
  <c r="GB77" i="11"/>
  <c r="AL175" i="11"/>
  <c r="CI149" i="11"/>
  <c r="DD159" i="11"/>
  <c r="FY309" i="11"/>
  <c r="DE141" i="11"/>
  <c r="BT132" i="11"/>
  <c r="BO335" i="11"/>
  <c r="DH61" i="11"/>
  <c r="HN135" i="11"/>
  <c r="AL311" i="11"/>
  <c r="DC213" i="11"/>
  <c r="BU204" i="11"/>
  <c r="EJ55" i="11"/>
  <c r="FV234" i="11"/>
  <c r="BE332" i="11"/>
  <c r="FR63" i="11"/>
  <c r="HN179" i="11"/>
  <c r="BU297" i="11"/>
  <c r="GB207" i="11"/>
  <c r="FW348" i="11"/>
  <c r="AO45" i="11"/>
  <c r="AD223" i="11"/>
  <c r="EI233" i="11"/>
  <c r="FW320" i="11"/>
  <c r="CB181" i="11"/>
  <c r="AH201" i="11"/>
  <c r="DP168" i="11"/>
  <c r="EQ255" i="11"/>
  <c r="BV158" i="11"/>
  <c r="AE74" i="11"/>
  <c r="BO31" i="11"/>
  <c r="DP48" i="11"/>
  <c r="FX8" i="11"/>
  <c r="DP236" i="11"/>
  <c r="GA319" i="11"/>
  <c r="AO190" i="11"/>
  <c r="AK135" i="11"/>
  <c r="AJ107" i="11"/>
  <c r="AP107" i="11"/>
  <c r="BP50" i="11"/>
  <c r="DI31" i="11"/>
  <c r="BU220" i="11"/>
  <c r="BB94" i="11"/>
  <c r="CC177" i="11"/>
  <c r="CB305" i="11"/>
  <c r="FF208" i="11"/>
  <c r="FZ10" i="11"/>
  <c r="AM311" i="11"/>
  <c r="DG347" i="11"/>
  <c r="DO260" i="11"/>
  <c r="DM37" i="11"/>
  <c r="BP250" i="11"/>
  <c r="DS65" i="11"/>
  <c r="DO134" i="11"/>
  <c r="AG167" i="11"/>
  <c r="BT140" i="11"/>
  <c r="HN148" i="11"/>
  <c r="DO284" i="11"/>
  <c r="BR218" i="11"/>
  <c r="BX195" i="11"/>
  <c r="DP80" i="11"/>
  <c r="FT139" i="11"/>
  <c r="DO65" i="11"/>
  <c r="FS313" i="11"/>
  <c r="DS122" i="11"/>
  <c r="AG34" i="11"/>
  <c r="DT208" i="11"/>
  <c r="DN269" i="11"/>
  <c r="AG281" i="11"/>
  <c r="AO285" i="11"/>
  <c r="AP57" i="11"/>
  <c r="DF167" i="11"/>
  <c r="DT63" i="11"/>
  <c r="BR226" i="11"/>
  <c r="BQ317" i="11"/>
  <c r="AI183" i="11"/>
  <c r="DK8" i="11"/>
  <c r="DM259" i="11"/>
  <c r="CY299" i="11"/>
  <c r="DM76" i="11"/>
  <c r="BR166" i="11"/>
  <c r="AK112" i="11"/>
  <c r="DR225" i="11"/>
  <c r="GA308" i="11"/>
  <c r="FF349" i="11"/>
  <c r="BR157" i="11"/>
  <c r="FY343" i="11"/>
  <c r="AO85" i="11"/>
  <c r="DS162" i="11"/>
  <c r="AP309" i="11"/>
  <c r="GN71" i="11"/>
  <c r="BQ271" i="11"/>
  <c r="AM195" i="11"/>
  <c r="AJ162" i="11"/>
  <c r="HN141" i="11"/>
  <c r="FT182" i="11"/>
  <c r="DN110" i="11"/>
  <c r="BV327" i="11"/>
  <c r="AF99" i="11"/>
  <c r="BR258" i="11"/>
  <c r="DS101" i="11"/>
  <c r="AM115" i="11"/>
  <c r="DM101" i="11"/>
  <c r="AK338" i="11"/>
  <c r="BR317" i="11"/>
  <c r="BT259" i="11"/>
  <c r="BU124" i="11"/>
  <c r="AH301" i="11"/>
  <c r="DH108" i="11"/>
  <c r="BQ324" i="11"/>
  <c r="EN291" i="11"/>
  <c r="BQ30" i="11"/>
  <c r="BX88" i="11"/>
  <c r="FW249" i="11"/>
  <c r="EL94" i="11"/>
  <c r="BS265" i="11"/>
  <c r="FU346" i="11"/>
  <c r="GA68" i="11"/>
  <c r="DU230" i="11"/>
  <c r="EP235" i="11"/>
  <c r="DL299" i="11"/>
  <c r="BR55" i="11"/>
  <c r="AG62" i="11"/>
  <c r="BR316" i="11"/>
  <c r="AE119" i="11"/>
  <c r="AE2" i="11"/>
  <c r="BO264" i="11"/>
  <c r="GA219" i="11"/>
  <c r="AF71" i="11"/>
  <c r="GF125" i="11"/>
  <c r="FV251" i="11"/>
  <c r="CH63" i="11"/>
  <c r="FV81" i="11"/>
  <c r="AM101" i="11"/>
  <c r="BY147" i="11"/>
  <c r="DC148" i="11"/>
  <c r="DP60" i="11"/>
  <c r="AF69" i="11"/>
  <c r="BY116" i="11"/>
  <c r="BY237" i="11"/>
  <c r="AE53" i="11"/>
  <c r="AK266" i="11"/>
  <c r="BP197" i="11"/>
  <c r="DS231" i="11"/>
  <c r="BX265" i="11"/>
  <c r="DU349" i="11"/>
  <c r="BQ245" i="11"/>
  <c r="DL210" i="11"/>
  <c r="AJ87" i="11"/>
  <c r="AG334" i="11"/>
  <c r="BW263" i="11"/>
  <c r="CJ261" i="11"/>
  <c r="BP325" i="11"/>
  <c r="FT243" i="11"/>
  <c r="AM180" i="11"/>
  <c r="DS232" i="11"/>
  <c r="DC9" i="11"/>
  <c r="DH190" i="11"/>
  <c r="CG115" i="11"/>
  <c r="DF298" i="11"/>
  <c r="BX180" i="11"/>
  <c r="AE138" i="11"/>
  <c r="DR140" i="11"/>
  <c r="CK194" i="11"/>
  <c r="AF38" i="11"/>
  <c r="DL227" i="11"/>
  <c r="BX233" i="11"/>
  <c r="AH108" i="11"/>
  <c r="AH130" i="11"/>
  <c r="BY316" i="11"/>
  <c r="BO266" i="11"/>
  <c r="BR31" i="11"/>
  <c r="BX38" i="11"/>
  <c r="AP197" i="11"/>
  <c r="DU102" i="11"/>
  <c r="BV175" i="11"/>
  <c r="DT245" i="11"/>
  <c r="AI44" i="11"/>
  <c r="AE243" i="11"/>
  <c r="AI290" i="11"/>
  <c r="BO6" i="11"/>
  <c r="AG178" i="11"/>
  <c r="CZ308" i="11"/>
  <c r="DR274" i="11"/>
  <c r="BT318" i="11"/>
  <c r="BU253" i="11"/>
  <c r="BY127" i="11"/>
  <c r="BU38" i="11"/>
  <c r="CA239" i="11"/>
  <c r="AF150" i="11"/>
  <c r="BT71" i="11"/>
  <c r="DL125" i="11"/>
  <c r="AJ345" i="11"/>
  <c r="BR52" i="11"/>
  <c r="AN300" i="11"/>
  <c r="DT32" i="11"/>
  <c r="CB127" i="11"/>
  <c r="DR325" i="11"/>
  <c r="DS270" i="11"/>
  <c r="CG331" i="11"/>
  <c r="CG349" i="11"/>
  <c r="BW48" i="11"/>
  <c r="BO294" i="11"/>
  <c r="BT248" i="11"/>
  <c r="DM313" i="11"/>
  <c r="AP305" i="11"/>
  <c r="CB203" i="11"/>
  <c r="GH9" i="11"/>
  <c r="AF28" i="11"/>
  <c r="FV87" i="11"/>
  <c r="BX256" i="11"/>
  <c r="AK69" i="11"/>
  <c r="FU74" i="11"/>
  <c r="AO347" i="11"/>
  <c r="FW220" i="11"/>
  <c r="DG92" i="11"/>
  <c r="DL328" i="11"/>
  <c r="AN180" i="11"/>
  <c r="AI42" i="11"/>
  <c r="AN65" i="11"/>
  <c r="DB115" i="11"/>
  <c r="DN129" i="11"/>
  <c r="CM116" i="11"/>
  <c r="BX181" i="11"/>
  <c r="DO10" i="11"/>
  <c r="DL216" i="11"/>
  <c r="BW240" i="11"/>
  <c r="BY275" i="11"/>
  <c r="AI328" i="11"/>
  <c r="FT121" i="11"/>
  <c r="BS123" i="11"/>
  <c r="BY198" i="11"/>
  <c r="DP98" i="11"/>
  <c r="CY42" i="11"/>
  <c r="FR111" i="11"/>
  <c r="BV278" i="11"/>
  <c r="BX217" i="11"/>
  <c r="CD159" i="11"/>
  <c r="BY41" i="11"/>
  <c r="DK171" i="11"/>
  <c r="BY146" i="11"/>
  <c r="AF306" i="11"/>
  <c r="FV297" i="11"/>
  <c r="BT266" i="11"/>
  <c r="DP172" i="11"/>
  <c r="CH51" i="11"/>
  <c r="AO189" i="11"/>
  <c r="BO316" i="11"/>
  <c r="GA54" i="11"/>
  <c r="BQ340" i="11"/>
  <c r="EK209" i="11"/>
  <c r="FS109" i="11"/>
  <c r="BT72" i="11"/>
  <c r="BT38" i="11"/>
  <c r="DQ295" i="11"/>
  <c r="DI54" i="11"/>
  <c r="BW178" i="11"/>
  <c r="AO318" i="11"/>
  <c r="AI299" i="11"/>
  <c r="DT217" i="11"/>
  <c r="BR273" i="11"/>
  <c r="BT149" i="11"/>
  <c r="DQ9" i="11"/>
  <c r="BQ87" i="11"/>
  <c r="AN177" i="11"/>
  <c r="CZ342" i="11"/>
  <c r="AL47" i="11"/>
  <c r="AF134" i="11"/>
  <c r="BT256" i="11"/>
  <c r="DE323" i="11"/>
  <c r="FT193" i="11"/>
  <c r="BP80" i="11"/>
  <c r="DH66" i="11"/>
  <c r="EQ203" i="11"/>
  <c r="AG139" i="11"/>
  <c r="BR319" i="11"/>
  <c r="AL204" i="11"/>
  <c r="CF347" i="11"/>
  <c r="AG284" i="11"/>
  <c r="BP41" i="11"/>
  <c r="DB61" i="11"/>
  <c r="CJ302" i="11"/>
  <c r="AP254" i="11"/>
  <c r="DT244" i="11"/>
  <c r="FX246" i="11"/>
  <c r="DN170" i="11"/>
  <c r="DL80" i="11"/>
  <c r="AK200" i="11"/>
  <c r="GC151" i="11"/>
  <c r="BX282" i="11"/>
  <c r="DQ323" i="11"/>
  <c r="BY118" i="11"/>
  <c r="BT337" i="11"/>
  <c r="BW294" i="11"/>
  <c r="CJ121" i="11"/>
  <c r="BT211" i="11"/>
  <c r="DN61" i="11"/>
  <c r="AG109" i="11"/>
  <c r="AO93" i="11"/>
  <c r="DI300" i="11"/>
  <c r="FU244" i="11"/>
  <c r="DM182" i="11"/>
  <c r="DC279" i="11"/>
  <c r="FW39" i="11"/>
  <c r="CB330" i="11"/>
  <c r="AJ278" i="11"/>
  <c r="BQ331" i="11"/>
  <c r="AO56" i="11"/>
  <c r="CC342" i="11"/>
  <c r="FR178" i="11"/>
  <c r="GB175" i="11"/>
  <c r="FZ284" i="11"/>
  <c r="AI78" i="11"/>
  <c r="BP27" i="11"/>
  <c r="BQ228" i="11"/>
  <c r="AF309" i="11"/>
  <c r="BO337" i="11"/>
  <c r="DQ50" i="11"/>
  <c r="AJ321" i="11"/>
  <c r="DO101" i="11"/>
  <c r="BU254" i="11"/>
  <c r="DC317" i="11"/>
  <c r="FT225" i="11"/>
  <c r="BP87" i="11"/>
  <c r="BW66" i="11"/>
  <c r="DM224" i="11"/>
  <c r="GB198" i="11"/>
  <c r="AP66" i="11"/>
  <c r="AG263" i="11"/>
  <c r="FF58" i="11"/>
  <c r="BY102" i="11"/>
  <c r="AI231" i="11"/>
  <c r="AL290" i="11"/>
  <c r="FS199" i="11"/>
  <c r="FF334" i="11"/>
  <c r="BY346" i="11"/>
  <c r="AM189" i="11"/>
  <c r="EK218" i="11"/>
  <c r="AH101" i="11"/>
  <c r="DM131" i="11"/>
  <c r="CZ69" i="11"/>
  <c r="DU176" i="11"/>
  <c r="DP321" i="11"/>
  <c r="DS8" i="11"/>
  <c r="BX31" i="11"/>
  <c r="BW225" i="11"/>
  <c r="FT192" i="11"/>
  <c r="DO200" i="11"/>
  <c r="FX69" i="11"/>
  <c r="FF110" i="11"/>
  <c r="AE135" i="11"/>
  <c r="AH265" i="11"/>
  <c r="FW157" i="11"/>
  <c r="GA82" i="11"/>
  <c r="BP168" i="11"/>
  <c r="FF28" i="11"/>
  <c r="DC55" i="11"/>
  <c r="BT28" i="11"/>
  <c r="AE307" i="11"/>
  <c r="BQ158" i="11"/>
  <c r="AL239" i="11"/>
  <c r="AP34" i="11"/>
  <c r="AI176" i="11"/>
  <c r="CD83" i="11"/>
  <c r="AI351" i="11"/>
  <c r="AF287" i="11"/>
  <c r="DR71" i="11"/>
  <c r="DN95" i="11"/>
  <c r="AK29" i="11"/>
  <c r="DN350" i="11"/>
  <c r="AL330" i="11"/>
  <c r="DM265" i="11"/>
  <c r="AE284" i="11"/>
  <c r="BT304" i="11"/>
  <c r="BY297" i="11"/>
  <c r="DE226" i="11"/>
  <c r="FS261" i="11"/>
  <c r="BP38" i="11"/>
  <c r="DK172" i="11"/>
  <c r="AK242" i="11"/>
  <c r="FX334" i="11"/>
  <c r="AO61" i="11"/>
  <c r="AL263" i="11"/>
  <c r="FF92" i="11"/>
  <c r="DH260" i="11"/>
  <c r="BP94" i="11"/>
  <c r="AP64" i="11"/>
  <c r="AH166" i="11"/>
  <c r="BY139" i="11"/>
  <c r="FY109" i="11"/>
  <c r="FS70" i="11"/>
  <c r="GI44" i="11"/>
  <c r="CB324" i="11"/>
  <c r="AL80" i="11"/>
  <c r="GG163" i="11"/>
  <c r="AE197" i="11"/>
  <c r="DT184" i="11"/>
  <c r="BV73" i="11"/>
  <c r="BP32" i="11"/>
  <c r="BV157" i="11"/>
  <c r="EO28" i="11"/>
  <c r="FU277" i="11"/>
  <c r="AO102" i="11"/>
  <c r="AO5" i="11"/>
  <c r="DR165" i="11"/>
  <c r="GA278" i="11"/>
  <c r="BO137" i="11"/>
  <c r="DA3" i="11"/>
  <c r="CI137" i="11"/>
  <c r="DS106" i="11"/>
  <c r="AM162" i="11"/>
  <c r="DT207" i="11"/>
  <c r="BQ196" i="11"/>
  <c r="BY264" i="11"/>
  <c r="BV253" i="11"/>
  <c r="DR308" i="11"/>
  <c r="FX208" i="11"/>
  <c r="BT218" i="11"/>
  <c r="BX291" i="11"/>
  <c r="DU45" i="11"/>
  <c r="BY119" i="11"/>
  <c r="AG194" i="11"/>
  <c r="HN225" i="11"/>
  <c r="DK37" i="11"/>
  <c r="AJ205" i="11"/>
  <c r="BX238" i="11"/>
  <c r="AP93" i="11"/>
  <c r="GE162" i="11"/>
  <c r="DP336" i="11"/>
  <c r="DO41" i="11"/>
  <c r="DQ339" i="11"/>
  <c r="DP339" i="11"/>
  <c r="DQ173" i="11"/>
  <c r="DH59" i="11"/>
  <c r="AI286" i="11"/>
  <c r="AO223" i="11"/>
  <c r="DU159" i="11"/>
  <c r="GP204" i="11"/>
  <c r="DC141" i="11"/>
  <c r="BO120" i="11"/>
  <c r="FW74" i="11"/>
  <c r="CH55" i="11"/>
  <c r="DK105" i="11"/>
  <c r="FR47" i="11"/>
  <c r="FZ91" i="11"/>
  <c r="AH230" i="11"/>
  <c r="DS250" i="11"/>
  <c r="AI68" i="11"/>
  <c r="DP43" i="11"/>
  <c r="AM337" i="11"/>
  <c r="BP6" i="11"/>
  <c r="AH156" i="11"/>
  <c r="DH85" i="11"/>
  <c r="GL192" i="11"/>
  <c r="BU125" i="11"/>
  <c r="AG125" i="11"/>
  <c r="AG243" i="11"/>
  <c r="DK300" i="11"/>
  <c r="AK214" i="11"/>
  <c r="DT240" i="11"/>
  <c r="DL115" i="11"/>
  <c r="BY167" i="11"/>
  <c r="BO222" i="11"/>
  <c r="EK239" i="11"/>
  <c r="DT35" i="11"/>
  <c r="BP284" i="11"/>
  <c r="AJ318" i="11"/>
  <c r="CH9" i="11"/>
  <c r="FS305" i="11"/>
  <c r="AF229" i="11"/>
  <c r="DL320" i="11"/>
  <c r="FX165" i="11"/>
  <c r="AJ80" i="11"/>
  <c r="DG259" i="11"/>
  <c r="BP333" i="11"/>
  <c r="DU88" i="11"/>
  <c r="DP73" i="11"/>
  <c r="BS127" i="11"/>
  <c r="AL166" i="11"/>
  <c r="DQ88" i="11"/>
  <c r="DE241" i="11"/>
  <c r="AL9" i="11"/>
  <c r="AM247" i="11"/>
  <c r="DR204" i="11"/>
  <c r="EK54" i="11"/>
  <c r="BV132" i="11"/>
  <c r="BO278" i="11"/>
  <c r="AM205" i="11"/>
  <c r="DL337" i="11"/>
  <c r="AL213" i="11"/>
  <c r="DK296" i="11"/>
  <c r="AH121" i="11"/>
  <c r="AE77" i="11"/>
  <c r="DB284" i="11"/>
  <c r="AL231" i="11"/>
  <c r="CD71" i="11"/>
  <c r="FF341" i="11"/>
  <c r="DT283" i="11"/>
  <c r="FX255" i="11"/>
  <c r="DN320" i="11"/>
  <c r="GC42" i="11"/>
  <c r="AF143" i="11"/>
  <c r="GK297" i="11"/>
  <c r="BP259" i="11"/>
  <c r="BR336" i="11"/>
  <c r="AI321" i="11"/>
  <c r="AF91" i="11"/>
  <c r="FS348" i="11"/>
  <c r="DL243" i="11"/>
  <c r="AF100" i="11"/>
  <c r="CI11" i="11"/>
  <c r="AM184" i="11"/>
  <c r="BU51" i="11"/>
  <c r="DE84" i="11"/>
  <c r="AJ181" i="11"/>
  <c r="CZ257" i="11"/>
  <c r="AE327" i="11"/>
  <c r="BO325" i="11"/>
  <c r="BX109" i="11"/>
  <c r="BY105" i="11"/>
  <c r="DG112" i="11"/>
  <c r="AG227" i="11"/>
  <c r="DN279" i="11"/>
  <c r="FZ350" i="11"/>
  <c r="CC149" i="11"/>
  <c r="AM333" i="11"/>
  <c r="DT189" i="11"/>
  <c r="BV348" i="11"/>
  <c r="DP221" i="11"/>
  <c r="DL106" i="11"/>
  <c r="DN8" i="11"/>
  <c r="DM351" i="11"/>
  <c r="AI301" i="11"/>
  <c r="FT348" i="11"/>
  <c r="DM187" i="11"/>
  <c r="DD130" i="11"/>
  <c r="BP29" i="11"/>
  <c r="BR297" i="11"/>
  <c r="DS125" i="11"/>
  <c r="GC263" i="11"/>
  <c r="GA261" i="11"/>
  <c r="DI234" i="11"/>
  <c r="DR68" i="11"/>
  <c r="BX131" i="11"/>
  <c r="GC94" i="11"/>
  <c r="EI107" i="11"/>
  <c r="BO169" i="11"/>
  <c r="DO137" i="11"/>
  <c r="DC150" i="11"/>
  <c r="FF286" i="11"/>
  <c r="BO185" i="11"/>
  <c r="FZ234" i="11"/>
  <c r="CZ303" i="11"/>
  <c r="BV287" i="11"/>
  <c r="BT193" i="11"/>
  <c r="AH328" i="11"/>
  <c r="BU240" i="11"/>
  <c r="DD230" i="11"/>
  <c r="CH210" i="11"/>
  <c r="BQ140" i="11"/>
  <c r="AL56" i="11"/>
  <c r="GB156" i="11"/>
  <c r="AM242" i="11"/>
  <c r="DR247" i="11"/>
  <c r="BX81" i="11"/>
  <c r="AF60" i="11"/>
  <c r="BP201" i="11"/>
  <c r="GC92" i="11"/>
  <c r="DF248" i="11"/>
  <c r="AH45" i="11"/>
  <c r="DS86" i="11"/>
  <c r="DG101" i="11"/>
  <c r="BU101" i="11"/>
  <c r="DD260" i="11"/>
  <c r="FF314" i="11"/>
  <c r="AJ182" i="11"/>
  <c r="AO331" i="11"/>
  <c r="BT77" i="11"/>
  <c r="DO176" i="11"/>
  <c r="AM277" i="11"/>
  <c r="DS245" i="11"/>
  <c r="DC265" i="11"/>
  <c r="FX65" i="11"/>
  <c r="AM214" i="11"/>
  <c r="DE232" i="11"/>
  <c r="FW257" i="11"/>
  <c r="BS118" i="11"/>
  <c r="AK316" i="11"/>
  <c r="FF122" i="11"/>
  <c r="AP285" i="11"/>
  <c r="DH351" i="11"/>
  <c r="BS152" i="11"/>
  <c r="DU180" i="11"/>
  <c r="DA251" i="11"/>
  <c r="AJ83" i="11"/>
  <c r="FT187" i="11"/>
  <c r="BY91" i="11"/>
  <c r="DU50" i="11"/>
  <c r="AP301" i="11"/>
  <c r="BV312" i="11"/>
  <c r="DK125" i="11"/>
  <c r="AO84" i="11"/>
  <c r="CY219" i="11"/>
  <c r="GB183" i="11"/>
  <c r="FW186" i="11"/>
  <c r="DL103" i="11"/>
  <c r="DT278" i="11"/>
  <c r="AE47" i="11"/>
  <c r="AF87" i="11"/>
  <c r="EI191" i="11"/>
  <c r="BR244" i="11"/>
  <c r="BX301" i="11"/>
  <c r="BT94" i="11"/>
  <c r="AE266" i="11"/>
  <c r="AO224" i="11"/>
  <c r="DS100" i="11"/>
  <c r="FX218" i="11"/>
  <c r="AL185" i="11"/>
  <c r="BS112" i="11"/>
  <c r="DP173" i="11"/>
  <c r="GC37" i="11"/>
  <c r="DS307" i="11"/>
  <c r="BX80" i="11"/>
  <c r="DG257" i="11"/>
  <c r="AK189" i="11"/>
  <c r="AI112" i="11"/>
  <c r="BY214" i="11"/>
  <c r="BP198" i="11"/>
  <c r="FS258" i="11"/>
  <c r="BB187" i="11"/>
  <c r="AP131" i="11"/>
  <c r="FZ88" i="11"/>
  <c r="BO5" i="11"/>
  <c r="AL329" i="11"/>
  <c r="BT284" i="11"/>
  <c r="DE199" i="11"/>
  <c r="BN342" i="11"/>
  <c r="CH294" i="11"/>
  <c r="AM276" i="11"/>
  <c r="CB280" i="11"/>
  <c r="DM139" i="11"/>
  <c r="DK58" i="11"/>
  <c r="AK87" i="11"/>
  <c r="DP298" i="11"/>
  <c r="DK107" i="11"/>
  <c r="AH276" i="11"/>
  <c r="BO265" i="11"/>
  <c r="BV58" i="11"/>
  <c r="AI249" i="11"/>
  <c r="AI160" i="11"/>
  <c r="BY75" i="11"/>
  <c r="FY92" i="11"/>
  <c r="BE135" i="11"/>
  <c r="DQ292" i="11"/>
  <c r="BS117" i="11"/>
  <c r="CI287" i="11"/>
  <c r="GC167" i="11"/>
  <c r="AN35" i="11"/>
  <c r="DU79" i="11"/>
  <c r="AH290" i="11"/>
  <c r="FY239" i="11"/>
  <c r="GA256" i="11"/>
  <c r="BW68" i="11"/>
  <c r="AE325" i="11"/>
  <c r="AG66" i="11"/>
  <c r="BR208" i="11"/>
  <c r="EQ43" i="11"/>
  <c r="DN218" i="11"/>
  <c r="BS350" i="11"/>
  <c r="FS88" i="11"/>
  <c r="AJ281" i="11"/>
  <c r="FY252" i="11"/>
  <c r="AM197" i="11"/>
  <c r="FX213" i="11"/>
  <c r="CJ255" i="11"/>
  <c r="GC345" i="11"/>
  <c r="AN109" i="11"/>
  <c r="AK86" i="11"/>
  <c r="AG292" i="11"/>
  <c r="FU341" i="11"/>
  <c r="CG238" i="11"/>
  <c r="DF327" i="11"/>
  <c r="FV4" i="11"/>
  <c r="DO63" i="11"/>
  <c r="AO145" i="11"/>
  <c r="DS28" i="11"/>
  <c r="AE99" i="11"/>
  <c r="DF264" i="11"/>
  <c r="GB8" i="11"/>
  <c r="DK332" i="11"/>
  <c r="DL238" i="11"/>
  <c r="CZ116" i="11"/>
  <c r="FS177" i="11"/>
  <c r="AK198" i="11"/>
  <c r="DL279" i="11"/>
  <c r="DT6" i="11"/>
  <c r="FV48" i="11"/>
  <c r="AF157" i="11"/>
  <c r="DE161" i="11"/>
  <c r="AG232" i="11"/>
  <c r="DG8" i="11"/>
  <c r="AO63" i="11"/>
  <c r="FV10" i="11"/>
  <c r="BX305" i="11"/>
  <c r="GA284" i="11"/>
  <c r="BU345" i="11"/>
  <c r="DP30" i="11"/>
  <c r="BX271" i="11"/>
  <c r="AE98" i="11"/>
  <c r="AK99" i="11"/>
  <c r="BT171" i="11"/>
  <c r="CH74" i="11"/>
  <c r="BV301" i="11"/>
  <c r="BT194" i="11"/>
  <c r="FF94" i="11"/>
  <c r="GB273" i="11"/>
  <c r="DU47" i="11"/>
  <c r="BO104" i="11"/>
  <c r="BR105" i="11"/>
  <c r="AK128" i="11"/>
  <c r="DD307" i="11"/>
  <c r="BT231" i="11"/>
  <c r="FZ29" i="11"/>
  <c r="FW343" i="11"/>
  <c r="FF214" i="11"/>
  <c r="BP134" i="11"/>
  <c r="DB199" i="11"/>
  <c r="DH265" i="11"/>
  <c r="CY243" i="11"/>
  <c r="AO7" i="11"/>
  <c r="CA213" i="11"/>
  <c r="GL176" i="11"/>
  <c r="ER279" i="11"/>
  <c r="FF310" i="11"/>
  <c r="BV273" i="11"/>
  <c r="DE335" i="11"/>
  <c r="AI185" i="11"/>
  <c r="DH213" i="11"/>
  <c r="AG3" i="11"/>
  <c r="EI118" i="11"/>
  <c r="BX154" i="11"/>
  <c r="BQ144" i="11"/>
  <c r="FR247" i="11"/>
  <c r="AL244" i="11"/>
  <c r="EI97" i="11"/>
  <c r="DL59" i="11"/>
  <c r="DQ45" i="11"/>
  <c r="EI329" i="11"/>
  <c r="AO49" i="11"/>
  <c r="BW46" i="11"/>
  <c r="CD143" i="11"/>
  <c r="BV156" i="11"/>
  <c r="CD42" i="11"/>
  <c r="DM244" i="11"/>
  <c r="CZ263" i="11"/>
  <c r="FF5" i="11"/>
  <c r="CE256" i="11"/>
  <c r="BY250" i="11"/>
  <c r="CK122" i="11"/>
  <c r="AN345" i="11"/>
  <c r="DQ348" i="11"/>
  <c r="AH91" i="11"/>
  <c r="FZ108" i="11"/>
  <c r="DS63" i="11"/>
  <c r="DE10" i="11"/>
  <c r="FY152" i="11"/>
  <c r="AH3" i="11"/>
  <c r="DR212" i="11"/>
  <c r="DP158" i="11"/>
  <c r="AE348" i="11"/>
  <c r="DC305" i="11"/>
  <c r="AI219" i="11"/>
  <c r="AH6" i="11"/>
  <c r="DQ294" i="11"/>
  <c r="EP204" i="11"/>
  <c r="CY261" i="11"/>
  <c r="BW91" i="11"/>
  <c r="DM300" i="11"/>
  <c r="AH219" i="11"/>
  <c r="BX325" i="11"/>
  <c r="AH208" i="11"/>
  <c r="EJ127" i="11"/>
  <c r="BP263" i="11"/>
  <c r="CA311" i="11"/>
  <c r="DN242" i="11"/>
  <c r="FW213" i="11"/>
  <c r="BV351" i="11"/>
  <c r="DN53" i="11"/>
  <c r="AJ134" i="11"/>
  <c r="DO88" i="11"/>
  <c r="BS342" i="11"/>
  <c r="BT84" i="11"/>
  <c r="DM206" i="11"/>
  <c r="BV226" i="11"/>
  <c r="DR348" i="11"/>
  <c r="EL204" i="11"/>
  <c r="BR110" i="11"/>
  <c r="FY215" i="11"/>
  <c r="BW78" i="11"/>
  <c r="AG79" i="11"/>
  <c r="AH253" i="11"/>
  <c r="BW124" i="11"/>
  <c r="AK49" i="11"/>
  <c r="AG138" i="11"/>
  <c r="AF343" i="11"/>
  <c r="FT216" i="11"/>
  <c r="BO88" i="11"/>
  <c r="DR224" i="11"/>
  <c r="EM181" i="11"/>
  <c r="AM178" i="11"/>
  <c r="BY253" i="11"/>
  <c r="BQ102" i="11"/>
  <c r="E4" i="5"/>
  <c r="EQ215" i="11"/>
  <c r="BN35" i="11"/>
  <c r="FT82" i="11"/>
  <c r="AH275" i="11"/>
  <c r="BV122" i="11"/>
  <c r="AK260" i="11"/>
  <c r="BU210" i="11"/>
  <c r="BF41" i="11"/>
  <c r="BT244" i="11"/>
  <c r="DL248" i="11"/>
  <c r="AH297" i="11"/>
  <c r="CY78" i="11"/>
  <c r="AH322" i="11"/>
  <c r="DN330" i="11"/>
  <c r="AO101" i="11"/>
  <c r="DU312" i="11"/>
  <c r="GC276" i="11"/>
  <c r="BU241" i="11"/>
  <c r="CY315" i="11"/>
  <c r="BN301" i="11"/>
  <c r="AO98" i="11"/>
  <c r="BR97" i="11"/>
  <c r="GK9" i="11"/>
  <c r="DS147" i="11"/>
  <c r="DM286" i="11"/>
  <c r="DN4" i="11"/>
  <c r="AO165" i="11"/>
  <c r="BP167" i="11"/>
  <c r="AO343" i="11"/>
  <c r="AN253" i="11"/>
  <c r="EI348" i="11"/>
  <c r="GC87" i="11"/>
  <c r="AH213" i="11"/>
  <c r="BV216" i="11"/>
  <c r="DM333" i="11"/>
  <c r="AL84" i="11"/>
  <c r="FU127" i="11"/>
  <c r="AP10" i="11"/>
  <c r="AO136" i="11"/>
  <c r="DT195" i="11"/>
  <c r="BR102" i="11"/>
  <c r="AE229" i="11"/>
  <c r="FW181" i="11"/>
  <c r="DL213" i="11"/>
  <c r="FY78" i="11"/>
  <c r="CZ79" i="11"/>
  <c r="BO224" i="11"/>
  <c r="FS218" i="11"/>
  <c r="DO222" i="11"/>
  <c r="AP182" i="11"/>
  <c r="FX55" i="11"/>
  <c r="EO39" i="11"/>
  <c r="AP234" i="11"/>
  <c r="DT122" i="11"/>
  <c r="DE33" i="11"/>
  <c r="BV46" i="11"/>
  <c r="DM122" i="11"/>
  <c r="BX73" i="11"/>
  <c r="CC247" i="11"/>
  <c r="BV172" i="11"/>
  <c r="BH90" i="11"/>
  <c r="DA145" i="11"/>
  <c r="BS10" i="11"/>
  <c r="AI218" i="11"/>
  <c r="DE349" i="11"/>
  <c r="BW330" i="11"/>
  <c r="DO310" i="11"/>
  <c r="BS84" i="11"/>
  <c r="DR46" i="11"/>
  <c r="FW108" i="11"/>
  <c r="GI351" i="11"/>
  <c r="AK220" i="11"/>
  <c r="BB191" i="11"/>
  <c r="BT90" i="11"/>
  <c r="AJ115" i="11"/>
  <c r="BQ32" i="11"/>
  <c r="DD94" i="11"/>
  <c r="BQ217" i="11"/>
  <c r="AI340" i="11"/>
  <c r="BU117" i="11"/>
  <c r="FW266" i="11"/>
  <c r="CZ106" i="11"/>
  <c r="BT212" i="11"/>
  <c r="BY280" i="11"/>
  <c r="DA5" i="11"/>
  <c r="GB331" i="11"/>
  <c r="CB105" i="11"/>
  <c r="AI50" i="11"/>
  <c r="BQ319" i="11"/>
  <c r="BS244" i="11"/>
  <c r="CZ170" i="11"/>
  <c r="CJ323" i="11"/>
  <c r="ES162" i="11"/>
  <c r="FV78" i="11"/>
  <c r="FF295" i="11"/>
  <c r="DG339" i="11"/>
  <c r="DK243" i="11"/>
  <c r="DA227" i="11"/>
  <c r="DM34" i="11"/>
  <c r="AN246" i="11"/>
  <c r="AM123" i="11"/>
  <c r="AH51" i="11"/>
  <c r="BO199" i="11"/>
  <c r="BU285" i="11"/>
  <c r="DS163" i="11"/>
  <c r="DE233" i="11"/>
  <c r="AO97" i="11"/>
  <c r="FF97" i="11"/>
  <c r="DP124" i="11"/>
  <c r="BS202" i="11"/>
  <c r="AJ98" i="11"/>
  <c r="DM157" i="11"/>
  <c r="DH94" i="11"/>
  <c r="AE151" i="11"/>
  <c r="DF174" i="11"/>
  <c r="DS39" i="11"/>
  <c r="FX206" i="11"/>
  <c r="GA311" i="11"/>
  <c r="FF292" i="11"/>
  <c r="DP224" i="11"/>
  <c r="DO136" i="11"/>
  <c r="AE190" i="11"/>
  <c r="AE33" i="11"/>
  <c r="DA319" i="11"/>
  <c r="DQ300" i="11"/>
  <c r="DO151" i="11"/>
  <c r="BP118" i="11"/>
  <c r="EO188" i="11"/>
  <c r="DF251" i="11"/>
  <c r="BV274" i="11"/>
  <c r="AP266" i="11"/>
  <c r="CB328" i="11"/>
  <c r="EM250" i="11"/>
  <c r="EM111" i="11"/>
  <c r="BT300" i="11"/>
  <c r="FT159" i="11"/>
  <c r="AG185" i="11"/>
  <c r="AL39" i="11"/>
  <c r="AJ93" i="11"/>
  <c r="AH37" i="11"/>
  <c r="AF63" i="11"/>
  <c r="BV309" i="11"/>
  <c r="CD93" i="11"/>
  <c r="BX156" i="11"/>
  <c r="DN78" i="11"/>
  <c r="DT346" i="11"/>
  <c r="EN31" i="11"/>
  <c r="DD222" i="11"/>
  <c r="DB182" i="11"/>
  <c r="FZ219" i="11"/>
  <c r="AK38" i="11"/>
  <c r="BV293" i="11"/>
  <c r="AI329" i="11"/>
  <c r="GB72" i="11"/>
  <c r="DT75" i="11"/>
  <c r="EQ256" i="11"/>
  <c r="AE104" i="11"/>
  <c r="CZ158" i="11"/>
  <c r="FS234" i="11"/>
  <c r="DC293" i="11"/>
  <c r="BT237" i="11"/>
  <c r="DM284" i="11"/>
  <c r="BQ221" i="11"/>
  <c r="DL318" i="11"/>
  <c r="FZ116" i="11"/>
  <c r="DL339" i="11"/>
  <c r="DU250" i="11"/>
  <c r="BR248" i="11"/>
  <c r="AN252" i="11"/>
  <c r="AJ260" i="11"/>
  <c r="CD254" i="11"/>
  <c r="BU54" i="11"/>
  <c r="CY172" i="11"/>
  <c r="DL286" i="11"/>
  <c r="DM230" i="11"/>
  <c r="CH111" i="11"/>
  <c r="DQ62" i="11"/>
  <c r="BW99" i="11"/>
  <c r="AO315" i="11"/>
  <c r="BP77" i="11"/>
  <c r="BV171" i="11"/>
  <c r="BQ298" i="11"/>
  <c r="FY255" i="11"/>
  <c r="DL178" i="11"/>
  <c r="AF339" i="11"/>
  <c r="DM74" i="11"/>
  <c r="AG126" i="11"/>
  <c r="FZ154" i="11"/>
  <c r="DL70" i="11"/>
  <c r="BP62" i="11"/>
  <c r="FV54" i="11"/>
  <c r="BQ37" i="11"/>
  <c r="BX104" i="11"/>
  <c r="BU302" i="11"/>
  <c r="BU286" i="11"/>
  <c r="EO267" i="11"/>
  <c r="ES255" i="11"/>
  <c r="AN307" i="11"/>
  <c r="DM78" i="11"/>
  <c r="GC295" i="11"/>
  <c r="AG234" i="11"/>
  <c r="CY214" i="11"/>
  <c r="FF218" i="11"/>
  <c r="BS338" i="11"/>
  <c r="AM216" i="11"/>
  <c r="BW146" i="11"/>
  <c r="BW151" i="11"/>
  <c r="AF98" i="11"/>
  <c r="BX177" i="11"/>
  <c r="BW221" i="11"/>
  <c r="BS191" i="11"/>
  <c r="AK295" i="11"/>
  <c r="DO126" i="11"/>
  <c r="AP219" i="11"/>
  <c r="AL137" i="11"/>
  <c r="AP177" i="11"/>
  <c r="GA217" i="11"/>
  <c r="DQ344" i="11"/>
  <c r="AO10" i="11"/>
  <c r="GA71" i="11"/>
  <c r="AL124" i="11"/>
  <c r="DQ202" i="11"/>
  <c r="DN334" i="11"/>
  <c r="FX211" i="11"/>
  <c r="BO127" i="11"/>
  <c r="DR145" i="11"/>
  <c r="BO332" i="11"/>
  <c r="AH2" i="11"/>
  <c r="GC301" i="11"/>
  <c r="AE281" i="11"/>
  <c r="BS73" i="11"/>
  <c r="BY111" i="11"/>
  <c r="DA147" i="11"/>
  <c r="BV206" i="11"/>
  <c r="AL321" i="11"/>
  <c r="AE191" i="11"/>
  <c r="AM48" i="11"/>
  <c r="FW47" i="11"/>
  <c r="CZ121" i="11"/>
  <c r="BM151" i="11"/>
  <c r="GA44" i="11"/>
  <c r="FX104" i="11"/>
  <c r="DE46" i="11"/>
  <c r="AE244" i="11"/>
  <c r="BW45" i="11"/>
  <c r="GB30" i="11"/>
  <c r="DK123" i="11"/>
  <c r="DN124" i="11"/>
  <c r="BS144" i="11"/>
  <c r="BV34" i="11"/>
  <c r="AP245" i="11"/>
  <c r="BO187" i="11"/>
  <c r="EK214" i="11"/>
  <c r="AK329" i="11"/>
  <c r="BX8" i="11"/>
  <c r="DH91" i="11"/>
  <c r="EI328" i="11"/>
  <c r="AK332" i="11"/>
  <c r="AI302" i="11"/>
  <c r="DM148" i="11"/>
  <c r="AM279" i="11"/>
  <c r="BY137" i="11"/>
  <c r="GA94" i="11"/>
  <c r="BR136" i="11"/>
  <c r="DO31" i="11"/>
  <c r="FV93" i="11"/>
  <c r="AO44" i="11"/>
  <c r="FV30" i="11"/>
  <c r="FY8" i="11"/>
  <c r="DP9" i="11"/>
  <c r="DR229" i="11"/>
  <c r="BQ261" i="11"/>
  <c r="DM330" i="11"/>
  <c r="BY54" i="11"/>
  <c r="BO296" i="11"/>
  <c r="EM64" i="11"/>
  <c r="AI31" i="11"/>
  <c r="AG218" i="11"/>
  <c r="BY196" i="11"/>
  <c r="DD136" i="11"/>
  <c r="DS220" i="11"/>
  <c r="DS327" i="11"/>
  <c r="AG166" i="11"/>
  <c r="CO141" i="11"/>
  <c r="DI36" i="11"/>
  <c r="GB83" i="11"/>
  <c r="CH31" i="11"/>
  <c r="AE291" i="11"/>
  <c r="BP120" i="11"/>
  <c r="BT325" i="11"/>
  <c r="DS128" i="11"/>
  <c r="AJ270" i="11"/>
  <c r="DN146" i="11"/>
  <c r="EQ296" i="11"/>
  <c r="BR241" i="11"/>
  <c r="GC239" i="11"/>
  <c r="AM212" i="11"/>
  <c r="BY204" i="11"/>
  <c r="GB216" i="11"/>
  <c r="BQ172" i="11"/>
  <c r="AE326" i="11"/>
  <c r="BP158" i="11"/>
  <c r="DH176" i="11"/>
  <c r="BV57" i="11"/>
  <c r="DR200" i="11"/>
  <c r="BO291" i="11"/>
  <c r="AP146" i="11"/>
  <c r="AL196" i="11"/>
  <c r="AO6" i="11"/>
  <c r="DH251" i="11"/>
  <c r="FF216" i="11"/>
  <c r="DM133" i="11"/>
  <c r="BO96" i="11"/>
  <c r="DI89" i="11"/>
  <c r="AE186" i="11"/>
  <c r="DP347" i="11"/>
  <c r="BP97" i="11"/>
  <c r="DT137" i="11"/>
  <c r="BS54" i="11"/>
  <c r="AI315" i="11"/>
  <c r="DL312" i="11"/>
  <c r="AP277" i="11"/>
  <c r="DU191" i="11"/>
  <c r="DN348" i="11"/>
  <c r="DM30" i="11"/>
  <c r="AJ44" i="11"/>
  <c r="DM209" i="11"/>
  <c r="EJ227" i="11"/>
  <c r="DS135" i="11"/>
  <c r="FV161" i="11"/>
  <c r="AN335" i="11"/>
  <c r="AH132" i="11"/>
  <c r="DP56" i="11"/>
  <c r="CA252" i="11"/>
  <c r="DR291" i="11"/>
  <c r="DM141" i="11"/>
  <c r="AM167" i="11"/>
  <c r="DH264" i="11"/>
  <c r="DL139" i="11"/>
  <c r="DA97" i="11"/>
  <c r="AM305" i="11"/>
  <c r="BW63" i="11"/>
  <c r="AP273" i="11"/>
  <c r="DD152" i="11"/>
  <c r="DQ54" i="11"/>
  <c r="EL68" i="11"/>
  <c r="BY120" i="11"/>
  <c r="FT88" i="11"/>
  <c r="AP223" i="11"/>
  <c r="BV196" i="11"/>
  <c r="AK217" i="11"/>
  <c r="BT54" i="11"/>
  <c r="AM159" i="11"/>
  <c r="DK317" i="11"/>
  <c r="BO200" i="11"/>
  <c r="EP348" i="11"/>
  <c r="AI331" i="11"/>
  <c r="AP214" i="11"/>
  <c r="DU145" i="11"/>
  <c r="DN141" i="11"/>
  <c r="GB44" i="11"/>
  <c r="BR340" i="11"/>
  <c r="AL8" i="11"/>
  <c r="BP153" i="11"/>
  <c r="DK56" i="11"/>
  <c r="FU36" i="11"/>
  <c r="GM314" i="11"/>
  <c r="EP324" i="11"/>
  <c r="DT68" i="11"/>
  <c r="AP106" i="11"/>
  <c r="FF156" i="11"/>
  <c r="FS133" i="11"/>
  <c r="BX10" i="11"/>
  <c r="DO202" i="11"/>
  <c r="CY225" i="11"/>
  <c r="CA344" i="11"/>
  <c r="FW11" i="11"/>
  <c r="AN301" i="11"/>
  <c r="DN55" i="11"/>
  <c r="BY254" i="11"/>
  <c r="BS281" i="11"/>
  <c r="FF50" i="11"/>
  <c r="DA86" i="11"/>
  <c r="FF27" i="11"/>
  <c r="GA112" i="11"/>
  <c r="BN29" i="11"/>
  <c r="HN186" i="11"/>
  <c r="EK331" i="11"/>
  <c r="DS102" i="11"/>
  <c r="AI156" i="11"/>
  <c r="DD67" i="11"/>
  <c r="GB5" i="11"/>
  <c r="AM63" i="11"/>
  <c r="BT63" i="11"/>
  <c r="DK244" i="11"/>
  <c r="FZ57" i="11"/>
  <c r="FW291" i="11"/>
  <c r="DL78" i="11"/>
  <c r="BR275" i="11"/>
  <c r="BR291" i="11"/>
  <c r="AH194" i="11"/>
  <c r="DT181" i="11"/>
  <c r="DH271" i="11"/>
  <c r="BN42" i="11"/>
  <c r="DN38" i="11"/>
  <c r="AO257" i="11"/>
  <c r="AN296" i="11"/>
  <c r="DL143" i="11"/>
  <c r="DE333" i="11"/>
  <c r="CY327" i="11"/>
  <c r="AJ170" i="11"/>
  <c r="BL273" i="11"/>
  <c r="BT302" i="11"/>
  <c r="FS160" i="11"/>
  <c r="DL325" i="11"/>
  <c r="AF2" i="11"/>
  <c r="BR198" i="11"/>
  <c r="DS152" i="11"/>
  <c r="DI135" i="11"/>
  <c r="DL308" i="11"/>
  <c r="BR346" i="11"/>
  <c r="DQ221" i="11"/>
  <c r="BQ131" i="11"/>
  <c r="DO60" i="11"/>
  <c r="DQ111" i="11"/>
  <c r="GB235" i="11"/>
  <c r="BO56" i="11"/>
  <c r="DF57" i="11"/>
  <c r="CZ171" i="11"/>
  <c r="DH78" i="11"/>
  <c r="DT200" i="11"/>
  <c r="AG158" i="11"/>
  <c r="DS199" i="11"/>
  <c r="DL324" i="11"/>
  <c r="DO168" i="11"/>
  <c r="CH327" i="11"/>
  <c r="CK308" i="11"/>
  <c r="BR111" i="11"/>
  <c r="AM256" i="11"/>
  <c r="BU319" i="11"/>
  <c r="AI307" i="11"/>
  <c r="AE88" i="11"/>
  <c r="AP347" i="11"/>
  <c r="CY296" i="11"/>
  <c r="FF177" i="11"/>
  <c r="FU123" i="11"/>
  <c r="DE265" i="11"/>
  <c r="EN297" i="11"/>
  <c r="DP316" i="11"/>
  <c r="AF345" i="11"/>
  <c r="BV64" i="11"/>
  <c r="BO27" i="11"/>
  <c r="HN213" i="11"/>
  <c r="CB317" i="11"/>
  <c r="AL32" i="11"/>
  <c r="FU52" i="11"/>
  <c r="AH300" i="11"/>
  <c r="BW181" i="11"/>
  <c r="FF270" i="11"/>
  <c r="BQ99" i="11"/>
  <c r="DL124" i="11"/>
  <c r="BX43" i="11"/>
  <c r="BP245" i="11"/>
  <c r="FF273" i="11"/>
  <c r="BO86" i="11"/>
  <c r="BU175" i="11"/>
  <c r="AM264" i="11"/>
  <c r="BU250" i="11"/>
  <c r="AL220" i="11"/>
  <c r="ER203" i="11"/>
  <c r="BY101" i="11"/>
  <c r="FW100" i="11"/>
  <c r="FX43" i="11"/>
  <c r="FV136" i="11"/>
  <c r="AO11" i="11"/>
  <c r="AG8" i="11"/>
  <c r="BU136" i="11"/>
  <c r="BX161" i="11"/>
  <c r="AM319" i="11"/>
  <c r="DK161" i="11"/>
  <c r="AJ258" i="11"/>
  <c r="FF57" i="11"/>
  <c r="AH293" i="11"/>
  <c r="DP297" i="11"/>
  <c r="FF38" i="11"/>
  <c r="AP193" i="11"/>
  <c r="FX229" i="11"/>
  <c r="EI123" i="11"/>
  <c r="FV343" i="11"/>
  <c r="CU91" i="11"/>
  <c r="DM277" i="11"/>
  <c r="AO115" i="11"/>
  <c r="DS206" i="11"/>
  <c r="DM162" i="11"/>
  <c r="BV161" i="11"/>
  <c r="BX99" i="11"/>
  <c r="AK324" i="11"/>
  <c r="EI207" i="11"/>
  <c r="DF218" i="11"/>
  <c r="DL155" i="11"/>
  <c r="DG205" i="11"/>
  <c r="DF217" i="11"/>
  <c r="DN273" i="11"/>
  <c r="FS201" i="11"/>
  <c r="GM60" i="11"/>
  <c r="CG77" i="11"/>
  <c r="BO178" i="11"/>
  <c r="FX133" i="11"/>
  <c r="DE118" i="11"/>
  <c r="BY314" i="11"/>
  <c r="AP134" i="11"/>
  <c r="DT282" i="11"/>
  <c r="BS72" i="11"/>
  <c r="BX173" i="11"/>
  <c r="AP29" i="11"/>
  <c r="DK59" i="11"/>
  <c r="DR94" i="11"/>
  <c r="DI33" i="11"/>
  <c r="AK3" i="11"/>
  <c r="DO193" i="11"/>
  <c r="AJ289" i="11"/>
  <c r="FX71" i="11"/>
  <c r="GB191" i="11"/>
  <c r="AO69" i="11"/>
  <c r="GP290" i="11"/>
  <c r="BY255" i="11"/>
  <c r="FY201" i="11"/>
  <c r="DP265" i="11"/>
  <c r="DP248" i="11"/>
  <c r="DL206" i="11"/>
  <c r="BU327" i="11"/>
  <c r="FS253" i="11"/>
  <c r="AK270" i="11"/>
  <c r="BU53" i="11"/>
  <c r="EL290" i="11"/>
  <c r="AP82" i="11"/>
  <c r="BT329" i="11"/>
  <c r="DK173" i="11"/>
  <c r="AF70" i="11"/>
  <c r="ES346" i="11"/>
  <c r="BT44" i="11"/>
  <c r="AG212" i="11"/>
  <c r="FR234" i="11"/>
  <c r="BS255" i="11"/>
  <c r="AF207" i="11"/>
  <c r="EI158" i="11"/>
  <c r="AJ3" i="11"/>
  <c r="BY191" i="11"/>
  <c r="AM274" i="11"/>
  <c r="DM275" i="11"/>
  <c r="HN117" i="11"/>
  <c r="EK166" i="11"/>
  <c r="AN186" i="11"/>
  <c r="DT37" i="11"/>
  <c r="AN101" i="11"/>
  <c r="BV235" i="11"/>
  <c r="DQ329" i="11"/>
  <c r="DR183" i="11"/>
  <c r="AI344" i="11"/>
  <c r="BO272" i="11"/>
  <c r="AM326" i="11"/>
  <c r="AG325" i="11"/>
  <c r="AJ66" i="11"/>
  <c r="DR328" i="11"/>
  <c r="AF247" i="11"/>
  <c r="BX160" i="11"/>
  <c r="DL188" i="11"/>
  <c r="BV182" i="11"/>
  <c r="EJ143" i="11"/>
  <c r="AK8" i="11"/>
  <c r="AH98" i="11"/>
  <c r="DK277" i="11"/>
  <c r="AK79" i="11"/>
  <c r="BX193" i="11"/>
  <c r="AM224" i="11"/>
  <c r="DL82" i="11"/>
  <c r="AE167" i="11"/>
  <c r="BR323" i="11"/>
  <c r="HN221" i="11"/>
  <c r="DO145" i="11"/>
  <c r="FR343" i="11"/>
  <c r="BV129" i="11"/>
  <c r="AI161" i="11"/>
  <c r="ES351" i="11"/>
  <c r="BT204" i="11"/>
  <c r="DG293" i="11"/>
  <c r="DP213" i="11"/>
  <c r="DP181" i="11"/>
  <c r="CY157" i="11"/>
  <c r="AO121" i="11"/>
  <c r="BO213" i="11"/>
  <c r="DF288" i="11"/>
  <c r="DK54" i="11"/>
  <c r="CY235" i="11"/>
  <c r="BO158" i="11"/>
  <c r="AJ218" i="11"/>
  <c r="DT215" i="11"/>
  <c r="AI237" i="11"/>
  <c r="BW310" i="11"/>
  <c r="DQ72" i="11"/>
  <c r="AG116" i="11"/>
  <c r="DO301" i="11"/>
  <c r="AM179" i="11"/>
  <c r="BP182" i="11"/>
  <c r="BQ305" i="11"/>
  <c r="FW10" i="11"/>
  <c r="AF146" i="11"/>
  <c r="DP194" i="11"/>
  <c r="DP286" i="11"/>
  <c r="BS37" i="11"/>
  <c r="AM299" i="11"/>
  <c r="AN310" i="11"/>
  <c r="DU277" i="11"/>
  <c r="CZ202" i="11"/>
  <c r="DF166" i="11"/>
  <c r="BV164" i="11"/>
  <c r="CD326" i="11"/>
  <c r="FW192" i="11"/>
  <c r="AF119" i="11"/>
  <c r="DL326" i="11"/>
  <c r="AN86" i="11"/>
  <c r="BV248" i="11"/>
  <c r="BO188" i="11"/>
  <c r="GF185" i="11"/>
  <c r="DB90" i="11"/>
  <c r="CF55" i="11"/>
  <c r="CE216" i="11"/>
  <c r="DT180" i="11"/>
  <c r="GA235" i="11"/>
  <c r="BP218" i="11"/>
  <c r="BU350" i="11"/>
  <c r="BO267" i="11"/>
  <c r="DF176" i="11"/>
  <c r="AM257" i="11"/>
  <c r="AN288" i="11"/>
  <c r="FZ202" i="11"/>
  <c r="AO154" i="11"/>
  <c r="AO196" i="11"/>
  <c r="BQ258" i="11"/>
  <c r="FU104" i="11"/>
  <c r="BW156" i="11"/>
  <c r="BT184" i="11"/>
  <c r="DL309" i="11"/>
  <c r="AG107" i="11"/>
  <c r="BQ33" i="11"/>
  <c r="FV199" i="11"/>
  <c r="AJ11" i="11"/>
  <c r="AG258" i="11"/>
  <c r="FF125" i="11"/>
  <c r="BW238" i="11"/>
  <c r="CG176" i="11"/>
  <c r="FZ95" i="11"/>
  <c r="AE192" i="11"/>
  <c r="DN303" i="11"/>
  <c r="BS165" i="11"/>
  <c r="EJ235" i="11"/>
  <c r="DT253" i="11"/>
  <c r="DS233" i="11"/>
  <c r="BX61" i="11"/>
  <c r="CH106" i="11"/>
  <c r="DS195" i="11"/>
  <c r="AL273" i="11"/>
  <c r="DK83" i="11"/>
  <c r="BW134" i="11"/>
  <c r="DB62" i="11"/>
  <c r="CK182" i="11"/>
  <c r="DF132" i="11"/>
  <c r="BX312" i="11"/>
  <c r="EI276" i="11"/>
  <c r="AH216" i="11"/>
  <c r="DR290" i="11"/>
  <c r="DQ141" i="11"/>
  <c r="DI143" i="11"/>
  <c r="EL274" i="11"/>
  <c r="AI184" i="11"/>
  <c r="BP219" i="11"/>
  <c r="DF311" i="11"/>
  <c r="BX341" i="11"/>
  <c r="CZ52" i="11"/>
  <c r="FY349" i="11"/>
  <c r="ES221" i="11"/>
  <c r="BU79" i="11"/>
  <c r="FS274" i="11"/>
  <c r="FR149" i="11"/>
  <c r="BX226" i="11"/>
  <c r="AO131" i="11"/>
  <c r="CB197" i="11"/>
  <c r="BO203" i="11"/>
  <c r="ER95" i="11"/>
  <c r="AH125" i="11"/>
  <c r="FF213" i="11"/>
  <c r="CA332" i="11"/>
  <c r="FY141" i="11"/>
  <c r="BP206" i="11"/>
  <c r="DT265" i="11"/>
  <c r="BV314" i="11"/>
  <c r="AH61" i="11"/>
  <c r="GC184" i="11"/>
  <c r="BQ2" i="11"/>
  <c r="GM7" i="11"/>
  <c r="DR202" i="11"/>
  <c r="DR130" i="11"/>
  <c r="AG68" i="11"/>
  <c r="BN109" i="11"/>
  <c r="DM254" i="11"/>
  <c r="DK347" i="11"/>
  <c r="AJ49" i="11"/>
  <c r="BW196" i="11"/>
  <c r="BT82" i="11"/>
  <c r="FS77" i="11"/>
  <c r="DT88" i="11"/>
  <c r="GP149" i="11"/>
  <c r="CY297" i="11"/>
  <c r="FV33" i="11"/>
  <c r="CG235" i="11"/>
  <c r="BX192" i="11"/>
  <c r="BU255" i="11"/>
  <c r="GC4" i="11"/>
  <c r="DS42" i="11"/>
  <c r="DI176" i="11"/>
  <c r="DT156" i="11"/>
  <c r="AG283" i="11"/>
  <c r="DH215" i="11"/>
  <c r="EJ300" i="11"/>
  <c r="BT350" i="11"/>
  <c r="DN229" i="11"/>
  <c r="GB6" i="11"/>
  <c r="BX198" i="11"/>
  <c r="AG242" i="11"/>
  <c r="BP320" i="11"/>
  <c r="DN256" i="11"/>
  <c r="FU248" i="11"/>
  <c r="AM341" i="11"/>
  <c r="BP305" i="11"/>
  <c r="DO177" i="11"/>
  <c r="AG270" i="11"/>
  <c r="AO212" i="11"/>
  <c r="EQ137" i="11"/>
  <c r="AM49" i="11"/>
  <c r="FY316" i="11"/>
  <c r="FW187" i="11"/>
  <c r="AI131" i="11"/>
  <c r="AP61" i="11"/>
  <c r="DS149" i="11"/>
  <c r="DK279" i="11"/>
  <c r="AK183" i="11"/>
  <c r="FR139" i="11"/>
  <c r="AI197" i="11"/>
  <c r="AL43" i="11"/>
  <c r="DO39" i="11"/>
  <c r="DN281" i="11"/>
  <c r="DK116" i="11"/>
  <c r="DI224" i="11"/>
  <c r="AL193" i="11"/>
  <c r="BE159" i="11"/>
  <c r="AL133" i="11"/>
  <c r="FU340" i="11"/>
  <c r="DQ255" i="11"/>
  <c r="BI5" i="11"/>
  <c r="AN340" i="11"/>
  <c r="FU89" i="11"/>
  <c r="BW49" i="11"/>
  <c r="BR200" i="11"/>
  <c r="BW303" i="11"/>
  <c r="DO264" i="11"/>
  <c r="AO226" i="11"/>
  <c r="BR196" i="11"/>
  <c r="DK135" i="11"/>
  <c r="CF181" i="11"/>
  <c r="FF271" i="11"/>
  <c r="AJ135" i="11"/>
  <c r="DG229" i="11"/>
  <c r="CZ90" i="11"/>
  <c r="DS71" i="11"/>
  <c r="DP279" i="11"/>
  <c r="CY335" i="11"/>
  <c r="DQ193" i="11"/>
  <c r="DO227" i="11"/>
  <c r="AL10" i="11"/>
  <c r="DC242" i="11"/>
  <c r="FY100" i="11"/>
  <c r="DT38" i="11"/>
  <c r="DL35" i="11"/>
  <c r="DM298" i="11"/>
  <c r="DP228" i="11"/>
  <c r="FF159" i="11"/>
  <c r="BQ190" i="11"/>
  <c r="BX182" i="11"/>
  <c r="AH342" i="11"/>
  <c r="BT340" i="11"/>
  <c r="BV260" i="11"/>
  <c r="DM59" i="11"/>
  <c r="AN198" i="11"/>
  <c r="BV141" i="11"/>
  <c r="FU92" i="11"/>
  <c r="FU57" i="11"/>
  <c r="BQ350" i="11"/>
  <c r="AG277" i="11"/>
  <c r="BS71" i="11"/>
  <c r="DT2" i="11"/>
  <c r="AG191" i="11"/>
  <c r="DO283" i="11"/>
  <c r="DB77" i="11"/>
  <c r="BT50" i="11"/>
  <c r="AE318" i="11"/>
  <c r="DT327" i="11"/>
  <c r="DK53" i="11"/>
  <c r="DI283" i="11"/>
  <c r="DF331" i="11"/>
  <c r="DM174" i="11"/>
  <c r="CZ264" i="11"/>
  <c r="GB232" i="11"/>
  <c r="AM275" i="11"/>
  <c r="DS81" i="11"/>
  <c r="DM102" i="11"/>
  <c r="ER87" i="11"/>
  <c r="AP174" i="11"/>
  <c r="AM166" i="11"/>
  <c r="AO105" i="11"/>
  <c r="DQ242" i="11"/>
  <c r="AL184" i="11"/>
  <c r="AN294" i="11"/>
  <c r="BQ215" i="11"/>
  <c r="DR69" i="11"/>
  <c r="AO163" i="11"/>
  <c r="CZ33" i="11"/>
  <c r="BS280" i="11"/>
  <c r="AL87" i="11"/>
  <c r="AN188" i="11"/>
  <c r="AH291" i="11"/>
  <c r="AL101" i="11"/>
  <c r="DM163" i="11"/>
  <c r="DL111" i="11"/>
  <c r="FT147" i="11"/>
  <c r="AO248" i="11"/>
  <c r="DQ304" i="11"/>
  <c r="AF267" i="11"/>
  <c r="BP157" i="11"/>
  <c r="DC5" i="11"/>
  <c r="ER251" i="11"/>
  <c r="BL101" i="11"/>
  <c r="AF7" i="11"/>
  <c r="AK267" i="11"/>
  <c r="AL341" i="11"/>
  <c r="DQ139" i="11"/>
  <c r="BS79" i="11"/>
  <c r="BB218" i="11"/>
  <c r="FX60" i="11"/>
  <c r="FS8" i="11"/>
  <c r="DB251" i="11"/>
  <c r="AJ179" i="11"/>
  <c r="FU331" i="11"/>
  <c r="BQ285" i="11"/>
  <c r="CF60" i="11"/>
  <c r="BX86" i="11"/>
  <c r="AM234" i="11"/>
  <c r="DN317" i="11"/>
  <c r="FU148" i="11"/>
  <c r="DQ108" i="11"/>
  <c r="FF11" i="11"/>
  <c r="BU73" i="11"/>
  <c r="CD289" i="11"/>
  <c r="HN258" i="11"/>
  <c r="BO113" i="11"/>
  <c r="GC95" i="11"/>
  <c r="AP159" i="11"/>
  <c r="DN233" i="11"/>
  <c r="CA341" i="11"/>
  <c r="BO322" i="11"/>
  <c r="DA348" i="11"/>
  <c r="FY76" i="11"/>
  <c r="BT154" i="11"/>
  <c r="BW283" i="11"/>
  <c r="DN150" i="11"/>
  <c r="GE295" i="11"/>
  <c r="GB111" i="11"/>
  <c r="DT280" i="11"/>
  <c r="AO238" i="11"/>
  <c r="AF156" i="11"/>
  <c r="FV281" i="11"/>
  <c r="CZ119" i="11"/>
  <c r="BV9" i="11"/>
  <c r="BO152" i="11"/>
  <c r="AN127" i="11"/>
  <c r="BQ48" i="11"/>
  <c r="BQ118" i="11"/>
  <c r="FW209" i="11"/>
  <c r="BS274" i="11"/>
  <c r="AG280" i="11"/>
  <c r="AP327" i="11"/>
  <c r="BP152" i="11"/>
  <c r="AN309" i="11"/>
  <c r="BT155" i="11"/>
  <c r="BT148" i="11"/>
  <c r="DM177" i="11"/>
  <c r="DF270" i="11"/>
  <c r="DS203" i="11"/>
  <c r="FW109" i="11"/>
  <c r="AE323" i="11"/>
  <c r="FF71" i="11"/>
  <c r="FF134" i="11"/>
  <c r="AI267" i="11"/>
  <c r="AH335" i="11"/>
  <c r="DN201" i="11"/>
  <c r="AE330" i="11"/>
  <c r="AN290" i="11"/>
  <c r="AL323" i="11"/>
  <c r="FU128" i="11"/>
  <c r="FT7" i="11"/>
  <c r="DU130" i="11"/>
  <c r="DL234" i="11"/>
  <c r="AF323" i="11"/>
  <c r="BY318" i="11"/>
  <c r="AM30" i="11"/>
  <c r="BW265" i="11"/>
  <c r="BP191" i="11"/>
  <c r="DC44" i="11"/>
  <c r="BU128" i="11"/>
  <c r="FF87" i="11"/>
  <c r="DN249" i="11"/>
  <c r="DM172" i="11"/>
  <c r="GB238" i="11"/>
  <c r="AL114" i="11"/>
  <c r="BS159" i="11"/>
  <c r="DM348" i="11"/>
  <c r="AN162" i="11"/>
  <c r="AF126" i="11"/>
  <c r="BT158" i="11"/>
  <c r="AO118" i="11"/>
  <c r="DT121" i="11"/>
  <c r="DM112" i="11"/>
  <c r="CZ117" i="11"/>
  <c r="AN124" i="11"/>
  <c r="BQ27" i="11"/>
  <c r="DT341" i="11"/>
  <c r="AG248" i="11"/>
  <c r="AG5" i="11"/>
  <c r="AO67" i="11"/>
  <c r="BT305" i="11"/>
  <c r="FF117" i="11"/>
  <c r="DR45" i="11"/>
  <c r="CD10" i="11"/>
  <c r="AH259" i="11"/>
  <c r="DQ73" i="11"/>
  <c r="DE98" i="11"/>
  <c r="BP183" i="11"/>
  <c r="FS161" i="11"/>
  <c r="AM38" i="11"/>
  <c r="CG209" i="11"/>
  <c r="AF56" i="11"/>
  <c r="DC316" i="11"/>
  <c r="AP317" i="11"/>
  <c r="DL208" i="11"/>
  <c r="AM40" i="11"/>
  <c r="AE278" i="11"/>
  <c r="BY178" i="11"/>
  <c r="DL3" i="11"/>
  <c r="FZ136" i="11"/>
  <c r="BV127" i="11"/>
  <c r="DS347" i="11"/>
  <c r="DH223" i="11"/>
  <c r="BR335" i="11"/>
  <c r="AL118" i="11"/>
  <c r="AH319" i="11"/>
  <c r="DG306" i="11"/>
  <c r="BY320" i="11"/>
  <c r="GE11" i="11"/>
  <c r="AJ243" i="11"/>
  <c r="FZ191" i="11"/>
  <c r="BT165" i="11"/>
  <c r="DE47" i="11"/>
  <c r="AG161" i="11"/>
  <c r="BV264" i="11"/>
  <c r="BB306" i="11"/>
  <c r="AG348" i="11"/>
  <c r="BU8" i="11"/>
  <c r="DP211" i="11"/>
  <c r="BQ75" i="11"/>
  <c r="CI167" i="11"/>
  <c r="DB72" i="11"/>
  <c r="AH343" i="11"/>
  <c r="FS284" i="11"/>
  <c r="DB321" i="11"/>
  <c r="AH344" i="11"/>
  <c r="DP242" i="11"/>
  <c r="DL160" i="11"/>
  <c r="AO270" i="11"/>
  <c r="DI306" i="11"/>
  <c r="DS173" i="11"/>
  <c r="DD164" i="11"/>
  <c r="AG323" i="11"/>
  <c r="DR81" i="11"/>
  <c r="DT34" i="11"/>
  <c r="AM149" i="11"/>
  <c r="AE292" i="11"/>
  <c r="DM110" i="11"/>
  <c r="BY293" i="11"/>
  <c r="DT87" i="11"/>
  <c r="BR253" i="11"/>
  <c r="AN189" i="11"/>
  <c r="BO68" i="11"/>
  <c r="DD351" i="11"/>
  <c r="AH97" i="11"/>
  <c r="FZ110" i="11"/>
  <c r="FT156" i="11"/>
  <c r="DR163" i="11"/>
  <c r="DO263" i="11"/>
  <c r="AE275" i="11"/>
  <c r="GA287" i="11"/>
  <c r="AH8" i="11"/>
  <c r="DT193" i="11"/>
  <c r="BV343" i="11"/>
  <c r="DH208" i="11"/>
  <c r="HN229" i="11"/>
  <c r="EK28" i="11"/>
  <c r="AE128" i="11"/>
  <c r="DF234" i="11"/>
  <c r="AK35" i="11"/>
  <c r="BU328" i="11"/>
  <c r="DL81" i="11"/>
  <c r="DU222" i="11"/>
  <c r="AL59" i="11"/>
  <c r="GC102" i="11"/>
  <c r="DP326" i="11"/>
  <c r="CA246" i="11"/>
  <c r="BY179" i="11"/>
  <c r="AM243" i="11"/>
  <c r="AJ46" i="11"/>
  <c r="DR112" i="11"/>
  <c r="AN114" i="11"/>
  <c r="FZ341" i="11"/>
  <c r="AI179" i="11"/>
  <c r="GO133" i="11"/>
  <c r="FS51" i="11"/>
  <c r="DC149" i="11"/>
  <c r="DK117" i="11"/>
  <c r="DM297" i="11"/>
  <c r="AN287" i="11"/>
  <c r="BX273" i="11"/>
  <c r="BY98" i="11"/>
  <c r="AK236" i="11"/>
  <c r="DM94" i="11"/>
  <c r="BS149" i="11"/>
  <c r="AL189" i="11"/>
  <c r="AF315" i="11"/>
  <c r="AG154" i="11"/>
  <c r="BN186" i="11"/>
  <c r="DK234" i="11"/>
  <c r="BU272" i="11"/>
  <c r="DO154" i="11"/>
  <c r="CY308" i="11"/>
  <c r="BN339" i="11"/>
  <c r="DI289" i="11"/>
  <c r="BO334" i="11"/>
  <c r="DQ281" i="11"/>
  <c r="AP3" i="11"/>
  <c r="DQ235" i="11"/>
  <c r="AG211" i="11"/>
  <c r="BN102" i="11"/>
  <c r="EP282" i="11"/>
  <c r="BP133" i="11"/>
  <c r="BX287" i="11"/>
  <c r="EJ296" i="11"/>
  <c r="AP230" i="11"/>
  <c r="BQ323" i="11"/>
  <c r="GB192" i="11"/>
  <c r="DC50" i="11"/>
  <c r="CJ138" i="11"/>
  <c r="GC325" i="11"/>
  <c r="GP285" i="11"/>
  <c r="BS285" i="11"/>
  <c r="AL186" i="11"/>
  <c r="BX52" i="11"/>
  <c r="FF277" i="11"/>
  <c r="BR135" i="11"/>
  <c r="FW265" i="11"/>
  <c r="DG128" i="11"/>
  <c r="DB44" i="11"/>
  <c r="AG53" i="11"/>
  <c r="FF35" i="11"/>
  <c r="BR129" i="11"/>
  <c r="BB151" i="11"/>
  <c r="DR221" i="11"/>
  <c r="DL278" i="11"/>
  <c r="FZ76" i="11"/>
  <c r="BV169" i="11"/>
  <c r="CZ237" i="11"/>
  <c r="AN94" i="11"/>
  <c r="AM340" i="11"/>
  <c r="AJ32" i="11"/>
  <c r="EJ328" i="11"/>
  <c r="AN170" i="11"/>
  <c r="FU99" i="11"/>
  <c r="BV87" i="11"/>
  <c r="BQ349" i="11"/>
  <c r="BO194" i="11"/>
  <c r="AI245" i="11"/>
  <c r="AE181" i="11"/>
  <c r="CK95" i="11"/>
  <c r="BQ34" i="11"/>
  <c r="FF98" i="11"/>
  <c r="CE233" i="11"/>
  <c r="AP206" i="11"/>
  <c r="AE100" i="11"/>
  <c r="AL219" i="11"/>
  <c r="AI209" i="11"/>
  <c r="DD317" i="11"/>
  <c r="DD319" i="11"/>
  <c r="AN204" i="11"/>
  <c r="EN347" i="11"/>
  <c r="AK27" i="11"/>
  <c r="BP84" i="11"/>
  <c r="DI351" i="11"/>
  <c r="DA185" i="11"/>
  <c r="FQ10" i="11"/>
  <c r="CB255" i="11"/>
  <c r="CH175" i="11"/>
  <c r="AI175" i="11"/>
  <c r="BS90" i="11"/>
  <c r="AO221" i="11"/>
  <c r="DK178" i="11"/>
  <c r="BR82" i="11"/>
  <c r="BR243" i="11"/>
  <c r="FY291" i="11"/>
  <c r="FS118" i="11"/>
  <c r="DC83" i="11"/>
  <c r="FS335" i="11"/>
  <c r="BQ137" i="11"/>
  <c r="BU226" i="11"/>
  <c r="ES96" i="11"/>
  <c r="FS41" i="11"/>
  <c r="CZ309" i="11"/>
  <c r="DG170" i="11"/>
  <c r="AN179" i="11"/>
  <c r="GC72" i="11"/>
  <c r="AE27" i="11"/>
  <c r="BU223" i="11"/>
  <c r="FU86" i="11"/>
  <c r="BU102" i="11"/>
  <c r="EP157" i="11"/>
  <c r="GK98" i="11"/>
  <c r="CA277" i="11"/>
  <c r="DM239" i="11"/>
  <c r="AE9" i="11"/>
  <c r="AJ272" i="11"/>
  <c r="GF258" i="11"/>
  <c r="AF222" i="11"/>
  <c r="CD276" i="11"/>
  <c r="FU103" i="11"/>
  <c r="BF146" i="11"/>
  <c r="BU199" i="11"/>
  <c r="FS183" i="11"/>
  <c r="BX320" i="11"/>
  <c r="BS220" i="11"/>
  <c r="BO283" i="11"/>
  <c r="DF48" i="11"/>
  <c r="EI52" i="11"/>
  <c r="AG236" i="11"/>
  <c r="DB341" i="11"/>
  <c r="GK199" i="11"/>
  <c r="FR203" i="11"/>
  <c r="AJ283" i="11"/>
  <c r="AI300" i="11"/>
  <c r="GE272" i="11"/>
  <c r="DF137" i="11"/>
  <c r="AL170" i="11"/>
  <c r="CZ188" i="11"/>
  <c r="BP347" i="11"/>
  <c r="DU300" i="11"/>
  <c r="EL325" i="11"/>
  <c r="DI269" i="11"/>
  <c r="BP143" i="11"/>
  <c r="ES65" i="11"/>
  <c r="HN234" i="11"/>
  <c r="BU159" i="11"/>
  <c r="BR320" i="11"/>
  <c r="CD103" i="11"/>
  <c r="BR142" i="11"/>
  <c r="AG290" i="11"/>
  <c r="DG107" i="11"/>
  <c r="BR327" i="11"/>
  <c r="BO263" i="11"/>
  <c r="AM306" i="11"/>
  <c r="AJ152" i="11"/>
  <c r="FW163" i="11"/>
  <c r="BU50" i="11"/>
  <c r="AG48" i="11"/>
  <c r="DN285" i="11"/>
  <c r="EL165" i="11"/>
  <c r="DQ107" i="11"/>
  <c r="BS60" i="11"/>
  <c r="GA339" i="11"/>
  <c r="BR123" i="11"/>
  <c r="EI102" i="11"/>
  <c r="FS188" i="11"/>
  <c r="BX207" i="11"/>
  <c r="DG274" i="11"/>
  <c r="CG145" i="11"/>
  <c r="AG104" i="11"/>
  <c r="FF189" i="11"/>
  <c r="CC52" i="11"/>
  <c r="AI73" i="11"/>
  <c r="BQ135" i="11"/>
  <c r="AL94" i="11"/>
  <c r="FW211" i="11"/>
  <c r="AN230" i="11"/>
  <c r="GC302" i="11"/>
  <c r="FY106" i="11"/>
  <c r="AO228" i="11"/>
  <c r="FU338" i="11"/>
  <c r="FF85" i="11"/>
  <c r="AE350" i="11"/>
  <c r="CD351" i="11"/>
  <c r="AI106" i="11"/>
  <c r="CI136" i="11"/>
  <c r="FW34" i="11"/>
  <c r="AE144" i="11"/>
  <c r="DI145" i="11"/>
  <c r="FT326" i="11"/>
  <c r="AK158" i="11"/>
  <c r="FF153" i="11"/>
  <c r="FF151" i="11"/>
  <c r="DP223" i="11"/>
  <c r="DS337" i="11"/>
  <c r="AL283" i="11"/>
  <c r="BY326" i="11"/>
  <c r="AK74" i="11"/>
  <c r="DL285" i="11"/>
  <c r="DQ349" i="11"/>
  <c r="BP315" i="11"/>
  <c r="FY47" i="11"/>
  <c r="AO216" i="11"/>
  <c r="AJ194" i="11"/>
  <c r="AM71" i="11"/>
  <c r="BX208" i="11"/>
  <c r="BT254" i="11"/>
  <c r="FS298" i="11"/>
  <c r="BU147" i="11"/>
  <c r="BQ173" i="11"/>
  <c r="DU254" i="11"/>
  <c r="BX32" i="11"/>
  <c r="AI239" i="11"/>
  <c r="BY205" i="11"/>
  <c r="FS294" i="11"/>
  <c r="FZ261" i="11"/>
  <c r="FW57" i="11"/>
  <c r="CZ348" i="11"/>
  <c r="CZ149" i="11"/>
  <c r="AH254" i="11"/>
  <c r="FT210" i="11"/>
  <c r="AE133" i="11"/>
  <c r="BT230" i="11"/>
  <c r="BP64" i="11"/>
  <c r="CG245" i="11"/>
  <c r="AF161" i="11"/>
  <c r="HN321" i="11"/>
  <c r="BQ232" i="11"/>
  <c r="DM29" i="11"/>
  <c r="BU296" i="11"/>
  <c r="BX190" i="11"/>
  <c r="EP110" i="11"/>
  <c r="AF316" i="11"/>
  <c r="DN63" i="11"/>
  <c r="DU287" i="11"/>
  <c r="AL183" i="11"/>
  <c r="FV292" i="11"/>
  <c r="BV27" i="11"/>
  <c r="DC167" i="11"/>
  <c r="FF41" i="11"/>
  <c r="BV272" i="11"/>
  <c r="BS276" i="11"/>
  <c r="BX165" i="11"/>
  <c r="BR122" i="11"/>
  <c r="BQ284" i="11"/>
  <c r="DN28" i="11"/>
  <c r="DT275" i="11"/>
  <c r="BT53" i="11"/>
  <c r="AG10" i="11"/>
  <c r="DM273" i="11"/>
  <c r="BW5" i="11"/>
  <c r="DC154" i="11"/>
  <c r="FT296" i="11"/>
  <c r="DM28" i="11"/>
  <c r="AL121" i="11"/>
  <c r="CY176" i="11"/>
  <c r="BP88" i="11"/>
  <c r="DK62" i="11"/>
  <c r="CF139" i="11"/>
  <c r="CZ140" i="11"/>
  <c r="GB47" i="11"/>
  <c r="DK207" i="11"/>
  <c r="CH196" i="11"/>
  <c r="BR171" i="11"/>
  <c r="BU10" i="11"/>
  <c r="CE86" i="11"/>
  <c r="AM283" i="11"/>
  <c r="FV255" i="11"/>
  <c r="AJ315" i="11"/>
  <c r="DK38" i="11"/>
  <c r="AN130" i="11"/>
  <c r="BP33" i="11"/>
  <c r="DF121" i="11"/>
  <c r="AP349" i="11"/>
  <c r="FZ125" i="11"/>
  <c r="BS178" i="11"/>
  <c r="AE160" i="11"/>
  <c r="AG83" i="11"/>
  <c r="DA139" i="11"/>
  <c r="GA241" i="11"/>
  <c r="AL209" i="11"/>
  <c r="AF54" i="11"/>
  <c r="AN304" i="11"/>
  <c r="AJ348" i="11"/>
  <c r="DE336" i="11"/>
  <c r="BV82" i="11"/>
  <c r="BT131" i="11"/>
  <c r="AN148" i="11"/>
  <c r="BP122" i="11"/>
  <c r="AF34" i="11"/>
  <c r="BS157" i="11"/>
  <c r="DR76" i="11"/>
  <c r="DT169" i="11"/>
  <c r="BS44" i="11"/>
  <c r="DT297" i="11"/>
  <c r="DU193" i="11"/>
  <c r="BR307" i="11"/>
  <c r="DR339" i="11"/>
  <c r="DQ82" i="11"/>
  <c r="BV247" i="11"/>
  <c r="BU242" i="11"/>
  <c r="BR153" i="11"/>
  <c r="AN122" i="11"/>
  <c r="FF263" i="11"/>
  <c r="AN97" i="11"/>
  <c r="BT137" i="11"/>
  <c r="EO210" i="11"/>
  <c r="CG241" i="11"/>
  <c r="AN260" i="11"/>
  <c r="BS212" i="11"/>
  <c r="BI318" i="11"/>
  <c r="CJ218" i="11"/>
  <c r="BT282" i="11"/>
  <c r="BS203" i="11"/>
  <c r="DK169" i="11"/>
  <c r="DM175" i="11"/>
  <c r="DC258" i="11"/>
  <c r="DD112" i="11"/>
  <c r="DL93" i="11"/>
  <c r="BR303" i="11"/>
  <c r="AI94" i="11"/>
  <c r="BY50" i="11"/>
  <c r="DS261" i="11"/>
  <c r="EI274" i="11"/>
  <c r="FS130" i="11"/>
  <c r="FF345" i="11"/>
  <c r="DK190" i="11"/>
  <c r="AM27" i="11"/>
  <c r="GN131" i="11"/>
  <c r="BQ276" i="11"/>
  <c r="AM193" i="11"/>
  <c r="AK131" i="11"/>
  <c r="AG203" i="11"/>
  <c r="BP53" i="11"/>
  <c r="DS332" i="11"/>
  <c r="BU337" i="11"/>
  <c r="DL163" i="11"/>
  <c r="FU77" i="11"/>
  <c r="BR121" i="11"/>
  <c r="BV317" i="11"/>
  <c r="AM207" i="11"/>
  <c r="FY147" i="11"/>
  <c r="AK10" i="11"/>
  <c r="AG92" i="11"/>
  <c r="BO230" i="11"/>
  <c r="BP156" i="11"/>
  <c r="DT186" i="11"/>
  <c r="AH63" i="11"/>
  <c r="DS291" i="11"/>
  <c r="AF83" i="11"/>
  <c r="FT317" i="11"/>
  <c r="DK229" i="11"/>
  <c r="DF265" i="11"/>
  <c r="DU120" i="11"/>
  <c r="DF39" i="11"/>
  <c r="CG303" i="11"/>
  <c r="AF333" i="11"/>
  <c r="FR347" i="11"/>
  <c r="DI308" i="11"/>
  <c r="AG254" i="11"/>
  <c r="AO260" i="11"/>
  <c r="DS47" i="11"/>
  <c r="DL211" i="11"/>
  <c r="BS62" i="11"/>
  <c r="DH136" i="11"/>
  <c r="FS195" i="11"/>
  <c r="DQ238" i="11"/>
  <c r="DQ327" i="11"/>
  <c r="DO119" i="11"/>
  <c r="DT188" i="11"/>
  <c r="AF180" i="11"/>
  <c r="DN112" i="11"/>
  <c r="DN165" i="11"/>
  <c r="BW247" i="11"/>
  <c r="GP237" i="11"/>
  <c r="BP340" i="11"/>
  <c r="BX260" i="11"/>
  <c r="AN53" i="11"/>
  <c r="HN336" i="11"/>
  <c r="DN126" i="11"/>
  <c r="BP295" i="11"/>
  <c r="DN282" i="11"/>
  <c r="DH180" i="11"/>
  <c r="AG309" i="11"/>
  <c r="AF160" i="11"/>
  <c r="DD147" i="11"/>
  <c r="BW89" i="11"/>
  <c r="DS117" i="11"/>
  <c r="AI246" i="11"/>
  <c r="AO324" i="11"/>
  <c r="GB251" i="11"/>
  <c r="AK80" i="11"/>
  <c r="DC275" i="11"/>
  <c r="BP142" i="11"/>
  <c r="DT93" i="11"/>
  <c r="DL130" i="11"/>
  <c r="FV86" i="11"/>
  <c r="AF45" i="11"/>
  <c r="DB95" i="11"/>
  <c r="BP230" i="11"/>
  <c r="BO155" i="11"/>
  <c r="CI189" i="11"/>
  <c r="BT182" i="11"/>
  <c r="AP290" i="11"/>
  <c r="AK139" i="11"/>
  <c r="AO149" i="11"/>
  <c r="FY250" i="11"/>
  <c r="DI67" i="11"/>
  <c r="CC148" i="11"/>
  <c r="AP205" i="11"/>
  <c r="DS279" i="11"/>
  <c r="DU116" i="11"/>
  <c r="FW69" i="11"/>
  <c r="DO265" i="11"/>
  <c r="FT217" i="11"/>
  <c r="DS55" i="11"/>
  <c r="GL158" i="11"/>
  <c r="CK66" i="11"/>
  <c r="DP141" i="11"/>
  <c r="DF191" i="11"/>
  <c r="BU256" i="11"/>
  <c r="AI346" i="11"/>
  <c r="CE282" i="11"/>
  <c r="DK227" i="11"/>
  <c r="FZ51" i="11"/>
  <c r="AL243" i="11"/>
  <c r="BR169" i="11"/>
  <c r="AL233" i="11"/>
  <c r="AE248" i="11"/>
  <c r="AF187" i="11"/>
  <c r="CK216" i="11"/>
  <c r="DF305" i="11"/>
  <c r="FY55" i="11"/>
  <c r="CY41" i="11"/>
  <c r="BW169" i="11"/>
  <c r="DG69" i="11"/>
  <c r="AM343" i="11"/>
  <c r="AL255" i="11"/>
  <c r="AO268" i="11"/>
  <c r="DL198" i="11"/>
  <c r="DQ180" i="11"/>
  <c r="BX184" i="11"/>
  <c r="BK239" i="11"/>
  <c r="DA287" i="11"/>
  <c r="CY75" i="11"/>
  <c r="BS198" i="11"/>
  <c r="DQ203" i="11"/>
  <c r="FT255" i="11"/>
  <c r="DL170" i="11"/>
  <c r="GA98" i="11"/>
  <c r="GN150" i="11"/>
  <c r="AM313" i="11"/>
  <c r="AF293" i="11"/>
  <c r="BR187" i="11"/>
  <c r="DU118" i="11"/>
  <c r="DO92" i="11"/>
  <c r="AH237" i="11"/>
  <c r="GB37" i="11"/>
  <c r="DC164" i="11"/>
  <c r="DS276" i="11"/>
  <c r="BV144" i="11"/>
  <c r="FZ320" i="11"/>
  <c r="FF118" i="11"/>
  <c r="BO259" i="11"/>
  <c r="FX153" i="11"/>
  <c r="AM182" i="11"/>
  <c r="EL297" i="11"/>
  <c r="BS138" i="11"/>
  <c r="CG199" i="11"/>
  <c r="BV242" i="11"/>
  <c r="AN141" i="11"/>
  <c r="AL102" i="11"/>
  <c r="DA83" i="11"/>
  <c r="DK89" i="11"/>
  <c r="DC311" i="11"/>
  <c r="BT342" i="11"/>
  <c r="AK192" i="11"/>
  <c r="FF328" i="11"/>
  <c r="EO72" i="11"/>
  <c r="BU313" i="11"/>
  <c r="AN236" i="11"/>
  <c r="BQ229" i="11"/>
  <c r="CC311" i="11"/>
  <c r="AL50" i="11"/>
  <c r="AE294" i="11"/>
  <c r="DI340" i="11"/>
  <c r="FF241" i="11"/>
  <c r="DN91" i="11"/>
  <c r="EM97" i="11"/>
  <c r="FU41" i="11"/>
  <c r="AK272" i="11"/>
  <c r="DI305" i="11"/>
  <c r="AG103" i="11"/>
  <c r="BP176" i="11"/>
  <c r="DO166" i="11"/>
  <c r="GB204" i="11"/>
  <c r="BX187" i="11"/>
  <c r="BY124" i="11"/>
  <c r="AG60" i="11"/>
  <c r="BP117" i="11"/>
  <c r="BU80" i="11"/>
  <c r="AF197" i="11"/>
  <c r="BX71" i="11"/>
  <c r="AE62" i="11"/>
  <c r="FT322" i="11"/>
  <c r="DR280" i="11"/>
  <c r="DO99" i="11"/>
  <c r="BQ250" i="11"/>
  <c r="DA88" i="11"/>
  <c r="FV221" i="11"/>
  <c r="FX79" i="11"/>
  <c r="BW241" i="11"/>
  <c r="EQ161" i="11"/>
  <c r="BQ204" i="11"/>
  <c r="DQ143" i="11"/>
  <c r="AK115" i="11"/>
  <c r="AO208" i="11"/>
  <c r="BT203" i="11"/>
  <c r="AH231" i="11"/>
  <c r="FU67" i="11"/>
  <c r="AN185" i="11"/>
  <c r="AG272" i="11"/>
  <c r="DP246" i="11"/>
  <c r="CJ234" i="11"/>
  <c r="DL199" i="11"/>
  <c r="AP318" i="11"/>
  <c r="DO83" i="11"/>
  <c r="HN310" i="11"/>
  <c r="BW308" i="11"/>
  <c r="DM35" i="11"/>
  <c r="FU220" i="11"/>
  <c r="DT151" i="11"/>
  <c r="AI259" i="11"/>
  <c r="BR80" i="11"/>
  <c r="BU91" i="11"/>
  <c r="BY121" i="11"/>
  <c r="AL349" i="11"/>
  <c r="AO129" i="11"/>
  <c r="DP195" i="11"/>
  <c r="AH256" i="11"/>
  <c r="DP163" i="11"/>
  <c r="BW220" i="11"/>
  <c r="AM8" i="11"/>
  <c r="GA280" i="11"/>
  <c r="AM107" i="11"/>
  <c r="DL146" i="11"/>
  <c r="FT89" i="11"/>
  <c r="BY183" i="11"/>
  <c r="DQ118" i="11"/>
  <c r="CA162" i="11"/>
  <c r="BX266" i="11"/>
  <c r="BO303" i="11"/>
  <c r="BR282" i="11"/>
  <c r="GP317" i="11"/>
  <c r="BX27" i="11"/>
  <c r="AH183" i="11"/>
  <c r="GB264" i="11"/>
  <c r="BS74" i="11"/>
  <c r="FY163" i="11"/>
  <c r="AL229" i="11"/>
  <c r="ER32" i="11"/>
  <c r="DA48" i="11"/>
  <c r="DK92" i="11"/>
  <c r="FW80" i="11"/>
  <c r="DE108" i="11"/>
  <c r="FT79" i="11"/>
  <c r="BV280" i="11"/>
  <c r="GP122" i="11"/>
  <c r="BQ237" i="11"/>
  <c r="DS108" i="11"/>
  <c r="AH271" i="11"/>
  <c r="DS58" i="11"/>
  <c r="BY58" i="11"/>
  <c r="BP146" i="11"/>
  <c r="BO286" i="11"/>
  <c r="DN261" i="11"/>
  <c r="DK183" i="11"/>
  <c r="AN72" i="11"/>
  <c r="BV35" i="11"/>
  <c r="FZ80" i="11"/>
  <c r="DF27" i="11"/>
  <c r="AJ68" i="11"/>
  <c r="FW140" i="11"/>
  <c r="GP145" i="11"/>
  <c r="AE82" i="11"/>
  <c r="AM196" i="11"/>
  <c r="BX47" i="11"/>
  <c r="DM113" i="11"/>
  <c r="BS136" i="11"/>
  <c r="FF197" i="11"/>
  <c r="DQ290" i="11"/>
  <c r="FX349" i="11"/>
  <c r="AG252" i="11"/>
  <c r="BV65" i="11"/>
  <c r="AP244" i="11"/>
  <c r="AG30" i="11"/>
  <c r="AP325" i="11"/>
  <c r="GB106" i="11"/>
  <c r="FW129" i="11"/>
  <c r="DC282" i="11"/>
  <c r="AI154" i="11"/>
  <c r="AH220" i="11"/>
  <c r="BQ126" i="11"/>
  <c r="GB115" i="11"/>
  <c r="DF97" i="11"/>
  <c r="EQ186" i="11"/>
  <c r="DL220" i="11"/>
  <c r="BS218" i="11"/>
  <c r="BR249" i="11"/>
  <c r="FF124" i="11"/>
  <c r="DC166" i="11"/>
  <c r="BS301" i="11"/>
  <c r="DO257" i="11"/>
  <c r="AK341" i="11"/>
  <c r="DL200" i="11"/>
  <c r="FV328" i="11"/>
  <c r="DS338" i="11"/>
  <c r="BQ96" i="11"/>
  <c r="BP105" i="11"/>
  <c r="FT235" i="11"/>
  <c r="FT333" i="11"/>
  <c r="BS186" i="11"/>
  <c r="DN185" i="11"/>
  <c r="AI177" i="11"/>
  <c r="DG83" i="11"/>
  <c r="DF240" i="11"/>
  <c r="BV249" i="11"/>
  <c r="DA224" i="11"/>
  <c r="BR79" i="11"/>
  <c r="DP145" i="11"/>
  <c r="FS292" i="11"/>
  <c r="AF27" i="11"/>
  <c r="DO296" i="11"/>
  <c r="FF114" i="11"/>
  <c r="CG325" i="11"/>
  <c r="DB55" i="11"/>
  <c r="AF127" i="11"/>
  <c r="BO3" i="11"/>
  <c r="DC99" i="11"/>
  <c r="BP130" i="11"/>
  <c r="BX78" i="11"/>
  <c r="EK316" i="11"/>
  <c r="AK123" i="11"/>
  <c r="DQ71" i="11"/>
  <c r="BW6" i="11"/>
  <c r="CF27" i="11"/>
  <c r="GP156" i="11"/>
  <c r="AI133" i="11"/>
  <c r="FY81" i="11"/>
  <c r="DK219" i="11"/>
  <c r="CK83" i="11"/>
  <c r="AM137" i="11"/>
  <c r="CZ108" i="11"/>
  <c r="BQ95" i="11"/>
  <c r="FV56" i="11"/>
  <c r="AH212" i="11"/>
  <c r="AG233" i="11"/>
  <c r="AJ38" i="11"/>
  <c r="AM78" i="11"/>
  <c r="BP113" i="11"/>
  <c r="FS6" i="11"/>
  <c r="DI65" i="11"/>
  <c r="AM251" i="11"/>
  <c r="AM128" i="11"/>
  <c r="BV8" i="11"/>
  <c r="CZ172" i="11"/>
  <c r="DK102" i="11"/>
  <c r="DC294" i="11"/>
  <c r="FX185" i="11"/>
  <c r="DU255" i="11"/>
  <c r="BQ5" i="11"/>
  <c r="BY161" i="11"/>
  <c r="AI298" i="11"/>
  <c r="AH338" i="11"/>
  <c r="AP164" i="11"/>
  <c r="BQ281" i="11"/>
  <c r="DS72" i="11"/>
  <c r="DP63" i="11"/>
  <c r="FT6" i="11"/>
  <c r="DK276" i="11"/>
  <c r="BW120" i="11"/>
  <c r="FR259" i="11"/>
  <c r="DL194" i="11"/>
  <c r="AI59" i="11"/>
  <c r="DN70" i="11"/>
  <c r="AO181" i="11"/>
  <c r="AF256" i="11"/>
  <c r="BS308" i="11"/>
  <c r="AE49" i="11"/>
  <c r="CZ107" i="11"/>
  <c r="DA177" i="11"/>
  <c r="BX176" i="11"/>
  <c r="DO42" i="11"/>
  <c r="DP125" i="11"/>
  <c r="FU315" i="11"/>
  <c r="BX45" i="11"/>
  <c r="HN246" i="11"/>
  <c r="FU185" i="11"/>
  <c r="DB291" i="11"/>
  <c r="FF192" i="11"/>
  <c r="EP11" i="11"/>
  <c r="AF107" i="11"/>
  <c r="FU197" i="11"/>
  <c r="AN258" i="11"/>
  <c r="AL42" i="11"/>
  <c r="DO155" i="11"/>
  <c r="AF93" i="11"/>
  <c r="FY63" i="11"/>
  <c r="AN11" i="11"/>
  <c r="FU217" i="11"/>
  <c r="AG65" i="11"/>
  <c r="BQ90" i="11"/>
  <c r="BY155" i="11"/>
  <c r="FU293" i="11"/>
  <c r="AF44" i="11"/>
  <c r="FZ158" i="11"/>
  <c r="AG99" i="11"/>
  <c r="DK259" i="11"/>
  <c r="AL296" i="11"/>
  <c r="DN302" i="11"/>
  <c r="AM146" i="11"/>
  <c r="BT98" i="11"/>
  <c r="BO167" i="11"/>
  <c r="DM211" i="11"/>
  <c r="FW31" i="11"/>
  <c r="DN272" i="11"/>
  <c r="DA212" i="11"/>
  <c r="AO246" i="11"/>
  <c r="AL346" i="11"/>
  <c r="AP144" i="11"/>
  <c r="BP297" i="11"/>
  <c r="FX3" i="11"/>
  <c r="DH246" i="11"/>
  <c r="DN77" i="11"/>
  <c r="AP299" i="11"/>
  <c r="DB347" i="11"/>
  <c r="DP207" i="11"/>
  <c r="DM170" i="11"/>
  <c r="DN9" i="11"/>
  <c r="BT101" i="11"/>
  <c r="AJ151" i="11"/>
  <c r="BP229" i="11"/>
  <c r="BO254" i="11"/>
  <c r="BP215" i="11"/>
  <c r="AK42" i="11"/>
  <c r="AO47" i="11"/>
  <c r="BP254" i="11"/>
  <c r="DF163" i="11"/>
  <c r="AE231" i="11"/>
  <c r="EN139" i="11"/>
  <c r="BP72" i="11"/>
  <c r="GP109" i="11"/>
  <c r="DP107" i="11"/>
  <c r="AG29" i="11"/>
  <c r="DT347" i="11"/>
  <c r="BT223" i="11"/>
  <c r="FS237" i="11"/>
  <c r="AF111" i="11"/>
  <c r="BO65" i="11"/>
  <c r="BR107" i="11"/>
  <c r="AF94" i="11"/>
  <c r="AL249" i="11"/>
  <c r="DC146" i="11"/>
  <c r="BB95" i="11"/>
  <c r="BW335" i="11"/>
  <c r="CF156" i="11"/>
  <c r="BT97" i="11"/>
  <c r="AH143" i="11"/>
  <c r="AP272" i="11"/>
  <c r="BT273" i="11"/>
  <c r="FT34" i="11"/>
  <c r="EP34" i="11"/>
  <c r="CD64" i="11"/>
  <c r="AK45" i="11"/>
  <c r="BV33" i="11"/>
  <c r="CY324" i="11"/>
  <c r="DB137" i="11"/>
  <c r="FX337" i="11"/>
  <c r="CI269" i="11"/>
  <c r="AL200" i="11"/>
  <c r="DP307" i="11"/>
  <c r="AE288" i="11"/>
  <c r="DU115" i="11"/>
  <c r="BQ294" i="11"/>
  <c r="DE120" i="11"/>
  <c r="FS67" i="11"/>
  <c r="BO183" i="11"/>
  <c r="AP32" i="11"/>
  <c r="DB70" i="11"/>
  <c r="AH123" i="11"/>
  <c r="DR132" i="11"/>
  <c r="AG74" i="11"/>
  <c r="DN49" i="11"/>
  <c r="AO259" i="11"/>
  <c r="GB185" i="11"/>
  <c r="AF173" i="11"/>
  <c r="BO245" i="11"/>
  <c r="BU165" i="11"/>
  <c r="AI322" i="11"/>
  <c r="BS182" i="11"/>
  <c r="FF89" i="11"/>
  <c r="FZ153" i="11"/>
  <c r="AI216" i="11"/>
  <c r="DE29" i="11"/>
  <c r="DN143" i="11"/>
  <c r="AK203" i="11"/>
  <c r="DL46" i="11"/>
  <c r="AG59" i="11"/>
  <c r="DI320" i="11"/>
  <c r="AG198" i="11"/>
  <c r="FF236" i="11"/>
  <c r="BP49" i="11"/>
  <c r="AM280" i="11"/>
  <c r="FX199" i="11"/>
  <c r="BR287" i="11"/>
  <c r="AJ248" i="11"/>
  <c r="DT97" i="11"/>
  <c r="AE93" i="11"/>
  <c r="FF269" i="11"/>
  <c r="FR59" i="11"/>
  <c r="BS96" i="11"/>
  <c r="BX200" i="11"/>
  <c r="FZ197" i="11"/>
  <c r="BV275" i="11"/>
  <c r="BS329" i="11"/>
  <c r="DM173" i="11"/>
  <c r="DN331" i="11"/>
  <c r="AK169" i="11"/>
  <c r="CJ144" i="11"/>
  <c r="EK173" i="11"/>
  <c r="FY36" i="11"/>
  <c r="FW313" i="11"/>
  <c r="DO297" i="11"/>
  <c r="AM202" i="11"/>
  <c r="BT341" i="11"/>
  <c r="GB348" i="11"/>
  <c r="AI339" i="11"/>
  <c r="DQ122" i="11"/>
  <c r="BS154" i="11"/>
  <c r="BX35" i="11"/>
  <c r="DT36" i="11"/>
  <c r="AI272" i="11"/>
  <c r="AH167" i="11"/>
  <c r="CK45" i="11"/>
  <c r="FV301" i="11"/>
  <c r="AF313" i="11"/>
  <c r="AL138" i="11"/>
  <c r="DC124" i="11"/>
  <c r="DT332" i="11"/>
  <c r="BY207" i="11"/>
  <c r="DT219" i="11"/>
  <c r="AO217" i="11"/>
  <c r="DM264" i="11"/>
  <c r="DE328" i="11"/>
  <c r="BW101" i="11"/>
  <c r="BV90" i="11"/>
  <c r="AI63" i="11"/>
  <c r="DQ156" i="11"/>
  <c r="AJ263" i="11"/>
  <c r="DA85" i="11"/>
  <c r="BX236" i="11"/>
  <c r="CZ83" i="11"/>
  <c r="AN110" i="11"/>
  <c r="AL150" i="11"/>
  <c r="HN253" i="11"/>
  <c r="BY97" i="11"/>
  <c r="FY278" i="11"/>
  <c r="AH337" i="11"/>
  <c r="BX150" i="11"/>
  <c r="BO163" i="11"/>
  <c r="BT242" i="11"/>
  <c r="DM134" i="11"/>
  <c r="BY131" i="11"/>
  <c r="BT166" i="11"/>
  <c r="DO216" i="11"/>
  <c r="BQ70" i="11"/>
  <c r="FT278" i="11"/>
  <c r="BQ159" i="11"/>
  <c r="GA149" i="11"/>
  <c r="AI308" i="11"/>
  <c r="BT185" i="11"/>
  <c r="BO179" i="11"/>
  <c r="CC181" i="11"/>
  <c r="AO250" i="11"/>
  <c r="FS310" i="11"/>
  <c r="DQ336" i="11"/>
  <c r="BS172" i="11"/>
  <c r="DS57" i="11"/>
  <c r="DD265" i="11"/>
  <c r="GC270" i="11"/>
  <c r="FT190" i="11"/>
  <c r="GM129" i="11"/>
  <c r="CA147" i="11"/>
  <c r="FY224" i="11"/>
  <c r="FS307" i="11"/>
  <c r="DQ341" i="11"/>
  <c r="BR8" i="11"/>
  <c r="FW61" i="11"/>
  <c r="CZ86" i="11"/>
  <c r="BY78" i="11"/>
  <c r="AM62" i="11"/>
  <c r="DM75" i="11"/>
  <c r="DD335" i="11"/>
  <c r="DN292" i="11"/>
  <c r="AH27" i="11"/>
  <c r="AF118" i="11"/>
  <c r="DK331" i="11"/>
  <c r="AN92" i="11"/>
  <c r="AM240" i="11"/>
  <c r="BR262" i="11"/>
  <c r="AL40" i="11"/>
  <c r="DB280" i="11"/>
  <c r="DL183" i="11"/>
  <c r="BP35" i="11"/>
  <c r="AK279" i="11"/>
  <c r="GA95" i="11"/>
  <c r="AH180" i="11"/>
  <c r="BR35" i="11"/>
  <c r="AI201" i="11"/>
  <c r="FR3" i="11"/>
  <c r="BS333" i="11"/>
  <c r="BN290" i="11"/>
  <c r="DO344" i="11"/>
  <c r="FX156" i="11"/>
  <c r="DU144" i="11"/>
  <c r="BW296" i="11"/>
  <c r="DL338" i="11"/>
  <c r="BR309" i="11"/>
  <c r="FZ81" i="11"/>
  <c r="DD215" i="11"/>
  <c r="AH178" i="11"/>
  <c r="DL246" i="11"/>
  <c r="DL53" i="11"/>
  <c r="BU103" i="11"/>
  <c r="BP343" i="11"/>
  <c r="DT226" i="11"/>
  <c r="DI148" i="11"/>
  <c r="BT233" i="11"/>
  <c r="DR62" i="11"/>
  <c r="DL176" i="11"/>
  <c r="BT42" i="11"/>
  <c r="BX262" i="11"/>
  <c r="DL274" i="11"/>
  <c r="DC10" i="11"/>
  <c r="GC35" i="11"/>
  <c r="FF80" i="11"/>
  <c r="CY131" i="11"/>
  <c r="AK212" i="11"/>
  <c r="CC230" i="11"/>
  <c r="CZ56" i="11"/>
  <c r="BV277" i="11"/>
  <c r="BV267" i="11"/>
  <c r="AP350" i="11"/>
  <c r="BU299" i="11"/>
  <c r="DM213" i="11"/>
  <c r="DT153" i="11"/>
  <c r="AJ121" i="11"/>
  <c r="DO307" i="11"/>
  <c r="BU326" i="11"/>
  <c r="BQ86" i="11"/>
  <c r="DI338" i="11"/>
  <c r="DH88" i="11"/>
  <c r="AL127" i="11"/>
  <c r="DC129" i="11"/>
  <c r="DL134" i="11"/>
  <c r="AE217" i="11"/>
  <c r="FX147" i="11"/>
  <c r="AK296" i="11"/>
  <c r="EO110" i="11"/>
  <c r="AM96" i="11"/>
  <c r="GB178" i="11"/>
  <c r="AG123" i="11"/>
  <c r="AF210" i="11"/>
  <c r="FT3" i="11"/>
  <c r="AK11" i="11"/>
  <c r="BW143" i="11"/>
  <c r="DP245" i="11"/>
  <c r="DB303" i="11"/>
  <c r="FV249" i="11"/>
  <c r="DP123" i="11"/>
  <c r="CZ200" i="11"/>
  <c r="DS280" i="11"/>
  <c r="CD308" i="11"/>
  <c r="CD230" i="11"/>
  <c r="BY44" i="11"/>
  <c r="BG156" i="11"/>
  <c r="BW325" i="11"/>
  <c r="BQ88" i="11"/>
  <c r="BU234" i="11"/>
  <c r="BU85" i="11"/>
  <c r="FW241" i="11"/>
  <c r="BQ174" i="11"/>
  <c r="BO246" i="11"/>
  <c r="CY274" i="11"/>
  <c r="BX324" i="11"/>
  <c r="EP198" i="11"/>
  <c r="DR188" i="11"/>
  <c r="BW116" i="11"/>
  <c r="DI235" i="11"/>
  <c r="GA349" i="11"/>
  <c r="BW58" i="11"/>
  <c r="AM177" i="11"/>
  <c r="BW71" i="11"/>
  <c r="BO136" i="11"/>
  <c r="DT76" i="11"/>
  <c r="AM304" i="11"/>
  <c r="CK259" i="11"/>
  <c r="BT150" i="11"/>
  <c r="BP36" i="11"/>
  <c r="GN203" i="11"/>
  <c r="DG36" i="11"/>
  <c r="AE127" i="11"/>
  <c r="DL293" i="11"/>
  <c r="DS238" i="11"/>
  <c r="AN270" i="11"/>
  <c r="DT337" i="11"/>
  <c r="BP195" i="11"/>
  <c r="DK141" i="11"/>
  <c r="CC142" i="11"/>
  <c r="BS106" i="11"/>
  <c r="FS312" i="11"/>
  <c r="DO29" i="11"/>
  <c r="GC58" i="11"/>
  <c r="FX225" i="11"/>
  <c r="CC171" i="11"/>
  <c r="AL30" i="11"/>
  <c r="EO102" i="11"/>
  <c r="DM180" i="11"/>
  <c r="AO298" i="11"/>
  <c r="GO73" i="11"/>
  <c r="BU64" i="11"/>
  <c r="DM100" i="11"/>
  <c r="DA158" i="11"/>
  <c r="FW40" i="11"/>
  <c r="BK234" i="11"/>
  <c r="BU228" i="11"/>
  <c r="DB292" i="11"/>
  <c r="FS40" i="11"/>
  <c r="EJ36" i="11"/>
  <c r="FW150" i="11"/>
  <c r="DO198" i="11"/>
  <c r="FY59" i="11"/>
  <c r="FV182" i="11"/>
  <c r="BP100" i="11"/>
  <c r="CF137" i="11"/>
  <c r="BY329" i="11"/>
  <c r="BO261" i="11"/>
  <c r="AL339" i="11"/>
  <c r="BU95" i="11"/>
  <c r="AH252" i="11"/>
  <c r="BP126" i="11"/>
  <c r="BW131" i="11"/>
  <c r="AH228" i="11"/>
  <c r="BW297" i="11"/>
  <c r="EK95" i="11"/>
  <c r="GA324" i="11"/>
  <c r="DB91" i="11"/>
  <c r="AO32" i="11"/>
  <c r="FW5" i="11"/>
  <c r="FZ134" i="11"/>
  <c r="AL208" i="11"/>
  <c r="DG213" i="11"/>
  <c r="BS173" i="11"/>
  <c r="DB171" i="11"/>
  <c r="DR9" i="11"/>
  <c r="AO210" i="11"/>
  <c r="AO274" i="11"/>
  <c r="FZ317" i="11"/>
  <c r="DP350" i="11"/>
  <c r="BO110" i="11"/>
  <c r="AM241" i="11"/>
  <c r="DM115" i="11"/>
  <c r="DO327" i="11"/>
  <c r="HN65" i="11"/>
  <c r="FS139" i="11"/>
  <c r="GB244" i="11"/>
  <c r="FU48" i="11"/>
  <c r="AF78" i="11"/>
  <c r="BS85" i="11"/>
  <c r="DT303" i="11"/>
  <c r="DP266" i="11"/>
  <c r="EJ283" i="11"/>
  <c r="FS121" i="11"/>
  <c r="BO189" i="11"/>
  <c r="FZ140" i="11"/>
  <c r="BY96" i="11"/>
  <c r="AK249" i="11"/>
  <c r="DG114" i="11"/>
  <c r="DS311" i="11"/>
  <c r="HN74" i="11"/>
  <c r="CH268" i="11"/>
  <c r="AG307" i="11"/>
  <c r="DR139" i="11"/>
  <c r="BQ35" i="11"/>
  <c r="BV154" i="11"/>
  <c r="GK51" i="11"/>
  <c r="AM58" i="11"/>
  <c r="HN91" i="11"/>
  <c r="DA235" i="11"/>
  <c r="DN326" i="11"/>
  <c r="AE157" i="11"/>
  <c r="DK48" i="11"/>
  <c r="DP238" i="11"/>
  <c r="CK3" i="11"/>
  <c r="BR212" i="11"/>
  <c r="GC312" i="11"/>
  <c r="GL144" i="11"/>
  <c r="AN326" i="11"/>
  <c r="DF37" i="11"/>
  <c r="DR293" i="11"/>
  <c r="FW169" i="11"/>
  <c r="FU271" i="11"/>
  <c r="CF237" i="11"/>
  <c r="GN104" i="11"/>
  <c r="AJ238" i="11"/>
  <c r="EL86" i="11"/>
  <c r="DR152" i="11"/>
  <c r="DE122" i="11"/>
  <c r="DQ58" i="11"/>
  <c r="FS156" i="11"/>
  <c r="BS65" i="11"/>
  <c r="DF246" i="11"/>
  <c r="BW344" i="11"/>
  <c r="FF93" i="11"/>
  <c r="FR244" i="11"/>
  <c r="CA3" i="11"/>
  <c r="BU230" i="11"/>
  <c r="AM121" i="11"/>
  <c r="AO209" i="11"/>
  <c r="FW127" i="11"/>
  <c r="CZ76" i="11"/>
  <c r="DQ285" i="11"/>
  <c r="FF284" i="11"/>
  <c r="FV299" i="11"/>
  <c r="BO2" i="11"/>
  <c r="DM186" i="11"/>
  <c r="BV295" i="11"/>
  <c r="BO270" i="11"/>
  <c r="FF46" i="11"/>
  <c r="AP242" i="11"/>
  <c r="AI182" i="11"/>
  <c r="FF325" i="11"/>
  <c r="AF213" i="11"/>
  <c r="AL317" i="11"/>
  <c r="DT120" i="11"/>
  <c r="GP272" i="11"/>
  <c r="BP246" i="11"/>
  <c r="CF276" i="11"/>
  <c r="BX186" i="11"/>
  <c r="BX95" i="11"/>
  <c r="FU345" i="11"/>
  <c r="DE348" i="11"/>
  <c r="BO301" i="11"/>
  <c r="AH264" i="11"/>
  <c r="DD27" i="11"/>
  <c r="FT85" i="11"/>
  <c r="GP124" i="11"/>
  <c r="BW38" i="11"/>
  <c r="FT154" i="11"/>
  <c r="DC59" i="11"/>
  <c r="BT311" i="11"/>
  <c r="AF147" i="11"/>
  <c r="DR191" i="11"/>
  <c r="BQ186" i="11"/>
  <c r="FV131" i="11"/>
  <c r="FW58" i="11"/>
  <c r="AO167" i="11"/>
  <c r="BU42" i="11"/>
  <c r="DK114" i="11"/>
  <c r="AH348" i="11"/>
  <c r="DS265" i="11"/>
  <c r="AO284" i="11"/>
  <c r="AH210" i="11"/>
  <c r="DU5" i="11"/>
  <c r="DG37" i="11"/>
  <c r="AM87" i="11"/>
  <c r="AF32" i="11"/>
  <c r="BW243" i="11"/>
  <c r="BQ83" i="11"/>
  <c r="GM51" i="11"/>
  <c r="BO260" i="11"/>
  <c r="BQ213" i="11"/>
  <c r="BQ326" i="11"/>
  <c r="AE218" i="11"/>
  <c r="AL131" i="11"/>
  <c r="BX126" i="11"/>
  <c r="DP332" i="11"/>
  <c r="BP350" i="11"/>
  <c r="AP312" i="11"/>
  <c r="AN165" i="11"/>
  <c r="GA91" i="11"/>
  <c r="BS140" i="11"/>
  <c r="EK333" i="11"/>
  <c r="DB141" i="11"/>
  <c r="AK114" i="11"/>
  <c r="AM267" i="11"/>
  <c r="BT317" i="11"/>
  <c r="BR186" i="11"/>
  <c r="AN347" i="11"/>
  <c r="DI48" i="11"/>
  <c r="AM10" i="11"/>
  <c r="GC249" i="11"/>
  <c r="FY243" i="11"/>
  <c r="AI28" i="11"/>
  <c r="FU135" i="11"/>
  <c r="FX142" i="11"/>
  <c r="DM205" i="11"/>
  <c r="DO108" i="11"/>
  <c r="AL322" i="11"/>
  <c r="FS341" i="11"/>
  <c r="FV62" i="11"/>
  <c r="AF11" i="11"/>
  <c r="BR205" i="11"/>
  <c r="FV332" i="11"/>
  <c r="DS289" i="11"/>
  <c r="AO334" i="11"/>
  <c r="DR129" i="11"/>
  <c r="DR78" i="11"/>
  <c r="AJ311" i="11"/>
  <c r="AI214" i="11"/>
  <c r="AI165" i="11"/>
  <c r="BP141" i="11"/>
  <c r="AP302" i="11"/>
  <c r="GC246" i="11"/>
  <c r="BP244" i="11"/>
  <c r="HN195" i="11"/>
  <c r="DM57" i="11"/>
  <c r="DQ126" i="11"/>
  <c r="ER220" i="11"/>
  <c r="BV78" i="11"/>
  <c r="BR276" i="11"/>
  <c r="FS78" i="11"/>
  <c r="BU167" i="11"/>
  <c r="GA255" i="11"/>
  <c r="DB351" i="11"/>
  <c r="BR328" i="11"/>
  <c r="DU205" i="11"/>
  <c r="CB83" i="11"/>
  <c r="AO138" i="11"/>
  <c r="DA58" i="11"/>
  <c r="FT86" i="11"/>
  <c r="DH48" i="11"/>
  <c r="AH95" i="11"/>
  <c r="AH29" i="11"/>
  <c r="DB178" i="11"/>
  <c r="AO164" i="11"/>
  <c r="FF198" i="11"/>
  <c r="AP115" i="11"/>
  <c r="AE36" i="11"/>
  <c r="DT295" i="11"/>
  <c r="AH40" i="11"/>
  <c r="AL190" i="11"/>
  <c r="GB82" i="11"/>
  <c r="AM209" i="11"/>
  <c r="DG84" i="11"/>
  <c r="AG71" i="11"/>
  <c r="DR226" i="11"/>
  <c r="AM290" i="11"/>
  <c r="FW284" i="11"/>
  <c r="AH74" i="11"/>
  <c r="FZ198" i="11"/>
  <c r="AL261" i="11"/>
  <c r="DE346" i="11"/>
  <c r="AE149" i="11"/>
  <c r="AF269" i="11"/>
  <c r="DT155" i="11"/>
  <c r="CH291" i="11"/>
  <c r="DR214" i="11"/>
  <c r="DR131" i="11"/>
  <c r="DK208" i="11"/>
  <c r="AE115" i="11"/>
  <c r="BY153" i="11"/>
  <c r="DT201" i="11"/>
  <c r="FW215" i="11"/>
  <c r="BY3" i="11"/>
  <c r="AJ334" i="11"/>
  <c r="BU63" i="11"/>
  <c r="GA144" i="11"/>
  <c r="HN69" i="11"/>
  <c r="DG4" i="11"/>
  <c r="AI39" i="11"/>
  <c r="AG305" i="11"/>
  <c r="FT244" i="11"/>
  <c r="FF215" i="11"/>
  <c r="FU157" i="11"/>
  <c r="DN169" i="11"/>
  <c r="GM217" i="11"/>
  <c r="FW110" i="11"/>
  <c r="AN187" i="11"/>
  <c r="AE63" i="11"/>
  <c r="DT99" i="11"/>
  <c r="AK37" i="11"/>
  <c r="FF317" i="11"/>
  <c r="BW43" i="11"/>
  <c r="AH331" i="11"/>
  <c r="FX194" i="11"/>
  <c r="AN317" i="11"/>
  <c r="AE222" i="11"/>
  <c r="AI37" i="11"/>
  <c r="AH114" i="11"/>
  <c r="AK94" i="11"/>
  <c r="BT106" i="11"/>
  <c r="DO169" i="11"/>
  <c r="AI10" i="11"/>
  <c r="DS46" i="11"/>
  <c r="EQ121" i="11"/>
  <c r="AI49" i="11"/>
  <c r="FS79" i="11"/>
  <c r="DK228" i="11"/>
  <c r="GF115" i="11"/>
  <c r="BX284" i="11"/>
  <c r="DQ61" i="11"/>
  <c r="FW143" i="11"/>
  <c r="DM81" i="11"/>
  <c r="FF74" i="11"/>
  <c r="GO41" i="11"/>
  <c r="BX167" i="11"/>
  <c r="BR125" i="11"/>
  <c r="FV210" i="11"/>
  <c r="GC6" i="11"/>
  <c r="AH247" i="11"/>
  <c r="DQ318" i="11"/>
  <c r="FY112" i="11"/>
  <c r="EP304" i="11"/>
  <c r="DO157" i="11"/>
  <c r="DU187" i="11"/>
  <c r="FF136" i="11"/>
  <c r="ER65" i="11"/>
  <c r="HN29" i="11"/>
  <c r="DL306" i="11"/>
  <c r="DT45" i="11"/>
  <c r="DN137" i="11"/>
  <c r="FV147" i="11"/>
  <c r="AO108" i="11"/>
  <c r="DG343" i="11"/>
  <c r="BR182" i="11"/>
  <c r="BR281" i="11"/>
  <c r="BW199" i="11"/>
  <c r="FX82" i="11"/>
  <c r="AI104" i="11"/>
  <c r="FW312" i="11"/>
  <c r="DM223" i="11"/>
  <c r="BU131" i="11"/>
  <c r="BS241" i="11"/>
  <c r="DM215" i="11"/>
  <c r="DM69" i="11"/>
  <c r="CB196" i="11"/>
  <c r="EO301" i="11"/>
  <c r="DA133" i="11"/>
  <c r="AO146" i="11"/>
  <c r="DU337" i="11"/>
  <c r="FF141" i="11"/>
  <c r="AO337" i="11"/>
  <c r="BP282" i="11"/>
  <c r="BS110" i="11"/>
  <c r="BS327" i="11"/>
  <c r="FF55" i="11"/>
  <c r="BT348" i="11"/>
  <c r="DU77" i="11"/>
  <c r="DL277" i="11"/>
  <c r="BY164" i="11"/>
  <c r="BV52" i="11"/>
  <c r="AF191" i="11"/>
  <c r="AO151" i="11"/>
  <c r="DK127" i="11"/>
  <c r="DN223" i="11"/>
  <c r="FY208" i="11"/>
  <c r="CB82" i="11"/>
  <c r="BQ50" i="11"/>
  <c r="GB310" i="11"/>
  <c r="AE58" i="11"/>
  <c r="BX251" i="11"/>
  <c r="DT164" i="11"/>
  <c r="FR88" i="11"/>
  <c r="CZ196" i="11"/>
  <c r="DO217" i="11"/>
  <c r="AP52" i="11"/>
  <c r="DQ44" i="11"/>
  <c r="CF215" i="11"/>
  <c r="DG211" i="11"/>
  <c r="DD92" i="11"/>
  <c r="BU179" i="11"/>
  <c r="BT11" i="11"/>
  <c r="BS223" i="11"/>
  <c r="AL65" i="11"/>
  <c r="DL64" i="11"/>
  <c r="DP40" i="11"/>
  <c r="DT233" i="11"/>
  <c r="DT224" i="11"/>
  <c r="ER302" i="11"/>
  <c r="EJ232" i="11"/>
  <c r="AM297" i="11"/>
  <c r="DU136" i="11"/>
  <c r="AP246" i="11"/>
  <c r="DN212" i="11"/>
  <c r="DD163" i="11"/>
  <c r="EL123" i="11"/>
  <c r="FT175" i="11"/>
  <c r="BS306" i="11"/>
  <c r="DN332" i="11"/>
  <c r="BY335" i="11"/>
  <c r="DE246" i="11"/>
  <c r="AK143" i="11"/>
  <c r="BO143" i="11"/>
  <c r="DF62" i="11"/>
  <c r="EN104" i="11"/>
  <c r="DM272" i="11"/>
  <c r="BT310" i="11"/>
  <c r="BT247" i="11"/>
  <c r="DU317" i="11"/>
  <c r="GA109" i="11"/>
  <c r="BW332" i="11"/>
  <c r="FZ56" i="11"/>
  <c r="DP278" i="11"/>
  <c r="ER208" i="11"/>
  <c r="DB282" i="11"/>
  <c r="AG337" i="11"/>
  <c r="AJ277" i="11"/>
  <c r="EQ232" i="11"/>
  <c r="EN345" i="11"/>
  <c r="GC145" i="11"/>
  <c r="DT158" i="11"/>
  <c r="AE85" i="11"/>
  <c r="EO226" i="11"/>
  <c r="DI147" i="11"/>
  <c r="BP163" i="11"/>
  <c r="FS64" i="11"/>
  <c r="AL55" i="11"/>
  <c r="FV261" i="11"/>
  <c r="DL171" i="11"/>
  <c r="BQ73" i="11"/>
  <c r="AO169" i="11"/>
  <c r="BS141" i="11"/>
  <c r="BR77" i="11"/>
  <c r="AK307" i="11"/>
  <c r="BR118" i="11"/>
  <c r="CG47" i="11"/>
  <c r="AM90" i="11"/>
  <c r="AO302" i="11"/>
  <c r="DR176" i="11"/>
  <c r="BS89" i="11"/>
  <c r="BR147" i="11"/>
  <c r="BS181" i="11"/>
  <c r="DF9" i="11"/>
  <c r="BV245" i="11"/>
  <c r="FT215" i="11"/>
  <c r="FV205" i="11"/>
  <c r="AG38" i="11"/>
  <c r="FV121" i="11"/>
  <c r="AG170" i="11"/>
  <c r="AG102" i="11"/>
  <c r="BS213" i="11"/>
  <c r="DI55" i="11"/>
  <c r="DG59" i="11"/>
  <c r="BQ67" i="11"/>
  <c r="BQ143" i="11"/>
  <c r="AM95" i="11"/>
  <c r="CH281" i="11"/>
  <c r="BW326" i="11"/>
  <c r="EL307" i="11"/>
  <c r="DB39" i="11"/>
  <c r="AF3" i="11"/>
  <c r="BP317" i="11"/>
  <c r="FW53" i="11"/>
  <c r="DU332" i="11"/>
  <c r="AF114" i="11"/>
  <c r="AH225" i="11"/>
  <c r="DU46" i="11"/>
  <c r="DL239" i="11"/>
  <c r="DI71" i="11"/>
  <c r="BS273" i="11"/>
  <c r="FF229" i="11"/>
  <c r="DG249" i="11"/>
  <c r="DT192" i="11"/>
  <c r="DH294" i="11"/>
  <c r="AE83" i="11"/>
  <c r="BS161" i="11"/>
  <c r="EP158" i="11"/>
  <c r="FW272" i="11"/>
  <c r="AI159" i="11"/>
  <c r="AO207" i="11"/>
  <c r="BV110" i="11"/>
  <c r="GC180" i="11"/>
  <c r="BV198" i="11"/>
  <c r="BQ45" i="11"/>
  <c r="BT104" i="11"/>
  <c r="FX331" i="11"/>
  <c r="CC346" i="11"/>
  <c r="BQ315" i="11"/>
  <c r="BV61" i="11"/>
  <c r="DS119" i="11"/>
  <c r="BQ301" i="11"/>
  <c r="FS69" i="11"/>
  <c r="BU30" i="11"/>
  <c r="AG95" i="11"/>
  <c r="DE252" i="11"/>
  <c r="FU55" i="11"/>
  <c r="FU322" i="11"/>
  <c r="DL31" i="11"/>
  <c r="AF121" i="11"/>
  <c r="BQ69" i="11"/>
  <c r="AO60" i="11"/>
  <c r="DP64" i="11"/>
  <c r="AP351" i="11"/>
  <c r="AF172" i="11"/>
  <c r="CF113" i="11"/>
  <c r="GA116" i="11"/>
  <c r="AN139" i="11"/>
  <c r="DL5" i="11"/>
  <c r="DH131" i="11"/>
  <c r="AO64" i="11"/>
  <c r="AF277" i="11"/>
  <c r="DN276" i="11"/>
  <c r="AG327" i="11"/>
  <c r="AI235" i="11"/>
  <c r="BO255" i="11"/>
  <c r="DT272" i="11"/>
  <c r="DS45" i="11"/>
  <c r="DO52" i="11"/>
  <c r="AJ4" i="11"/>
  <c r="DL27" i="11"/>
  <c r="BY278" i="11"/>
  <c r="DP38" i="11"/>
  <c r="BR202" i="11"/>
  <c r="BO323" i="11"/>
  <c r="DP68" i="11"/>
  <c r="BQ240" i="11"/>
  <c r="FS181" i="11"/>
  <c r="DE181" i="11"/>
  <c r="GB131" i="11"/>
  <c r="AI2" i="11"/>
  <c r="DM295" i="11"/>
  <c r="AO330" i="11"/>
  <c r="BW182" i="11"/>
  <c r="DD113" i="11"/>
  <c r="DG241" i="11"/>
  <c r="BP309" i="11"/>
  <c r="AP46" i="11"/>
  <c r="DF116" i="11"/>
  <c r="DR335" i="11"/>
  <c r="FV345" i="11"/>
  <c r="GC298" i="11"/>
  <c r="AF120" i="11"/>
  <c r="DC7" i="11"/>
  <c r="DD65" i="11"/>
  <c r="FR198" i="11"/>
  <c r="DO187" i="11"/>
  <c r="BY219" i="11"/>
  <c r="EL210" i="11"/>
  <c r="DD32" i="11"/>
  <c r="BR229" i="11"/>
  <c r="AL29" i="11"/>
  <c r="BW2" i="11"/>
  <c r="GB305" i="11"/>
  <c r="DN287" i="11"/>
  <c r="AH240" i="11"/>
  <c r="FY167" i="11"/>
  <c r="GA316" i="11"/>
  <c r="CC231" i="11"/>
  <c r="DN127" i="11"/>
  <c r="BU276" i="11"/>
  <c r="DU286" i="11"/>
  <c r="DB340" i="11"/>
  <c r="DO224" i="11"/>
  <c r="DT55" i="11"/>
  <c r="AH36" i="11"/>
  <c r="FT281" i="11"/>
  <c r="AE207" i="11"/>
  <c r="AF215" i="11"/>
  <c r="GA199" i="11"/>
  <c r="DO225" i="11"/>
  <c r="AP126" i="11"/>
  <c r="DE345" i="11"/>
  <c r="GB70" i="11"/>
  <c r="BQ283" i="11"/>
  <c r="CS30" i="11"/>
  <c r="DS139" i="11"/>
  <c r="BO39" i="11"/>
  <c r="AP41" i="11"/>
  <c r="AN84" i="11"/>
  <c r="DQ188" i="11"/>
  <c r="AL336" i="11"/>
  <c r="BX48" i="11"/>
  <c r="DQ157" i="11"/>
  <c r="DR38" i="11"/>
  <c r="GC324" i="11"/>
  <c r="BX230" i="11"/>
  <c r="AO92" i="11"/>
  <c r="CJ314" i="11"/>
  <c r="CG156" i="11"/>
  <c r="CJ125" i="11"/>
  <c r="AH311" i="11"/>
  <c r="BQ313" i="11"/>
  <c r="AL149" i="11"/>
  <c r="AG330" i="11"/>
  <c r="CA305" i="11"/>
  <c r="FW234" i="11"/>
  <c r="FF303" i="11"/>
  <c r="DU76" i="11"/>
  <c r="BT229" i="11"/>
  <c r="DF322" i="11"/>
  <c r="BS305" i="11"/>
  <c r="DS201" i="11"/>
  <c r="EQ89" i="11"/>
  <c r="BU279" i="11"/>
  <c r="AN111" i="11"/>
  <c r="BW61" i="11"/>
  <c r="AM334" i="11"/>
  <c r="DP138" i="11"/>
  <c r="EK64" i="11"/>
  <c r="BS234" i="11"/>
  <c r="DQ109" i="11"/>
  <c r="HN32" i="11"/>
  <c r="BW333" i="11"/>
  <c r="FV3" i="11"/>
  <c r="AG86" i="11"/>
  <c r="FV236" i="11"/>
  <c r="DU232" i="11"/>
  <c r="BY324" i="11"/>
  <c r="BV174" i="11"/>
  <c r="BX67" i="11"/>
  <c r="DH212" i="11"/>
  <c r="BU126" i="11"/>
  <c r="AG91" i="11"/>
  <c r="BY235" i="11"/>
  <c r="BS34" i="11"/>
  <c r="CZ318" i="11"/>
  <c r="FF190" i="11"/>
  <c r="HN161" i="11"/>
  <c r="DH40" i="11"/>
  <c r="DP198" i="11"/>
  <c r="AP89" i="11"/>
  <c r="AF321" i="11"/>
  <c r="AG173" i="11"/>
  <c r="AF108" i="11"/>
  <c r="AG147" i="11"/>
  <c r="BP312" i="11"/>
  <c r="DS246" i="11"/>
  <c r="FW86" i="11"/>
  <c r="BS29" i="11"/>
  <c r="DN58" i="11"/>
  <c r="AK262" i="11"/>
  <c r="AL5" i="11"/>
  <c r="EI293" i="11"/>
  <c r="BP213" i="11"/>
  <c r="DS308" i="11"/>
  <c r="DU106" i="11"/>
  <c r="DD206" i="11"/>
  <c r="AE208" i="11"/>
  <c r="DI324" i="11"/>
  <c r="HN281" i="11"/>
  <c r="DL118" i="11"/>
  <c r="FS9" i="11"/>
  <c r="FF146" i="11"/>
  <c r="BU287" i="11"/>
  <c r="DK349" i="11"/>
  <c r="BO91" i="11"/>
  <c r="DK142" i="11"/>
  <c r="BX68" i="11"/>
  <c r="HN311" i="11"/>
  <c r="BT68" i="11"/>
  <c r="DD139" i="11"/>
  <c r="AI118" i="11"/>
  <c r="FV176" i="11"/>
  <c r="DI42" i="11"/>
  <c r="DH97" i="11"/>
  <c r="FF157" i="11"/>
  <c r="DS48" i="11"/>
  <c r="AO37" i="11"/>
  <c r="DU98" i="11"/>
  <c r="AP336" i="11"/>
  <c r="DO207" i="11"/>
  <c r="FS66" i="11"/>
  <c r="BQ120" i="11"/>
  <c r="BB127" i="11"/>
  <c r="DT62" i="11"/>
  <c r="BU293" i="11"/>
  <c r="DB276" i="11"/>
  <c r="DD231" i="11"/>
  <c r="BT129" i="11"/>
  <c r="BW213" i="11"/>
  <c r="GA102" i="11"/>
  <c r="FF185" i="11"/>
  <c r="DP151" i="11"/>
  <c r="FX260" i="11"/>
  <c r="BO93" i="11"/>
  <c r="FR141" i="11"/>
  <c r="DT54" i="11"/>
  <c r="BY33" i="11"/>
  <c r="FT163" i="11"/>
  <c r="AK322" i="11"/>
  <c r="BW50" i="11"/>
  <c r="EN273" i="11"/>
  <c r="DS208" i="11"/>
  <c r="GP59" i="11"/>
  <c r="AE146" i="11"/>
  <c r="FZ347" i="11"/>
  <c r="GB157" i="11"/>
  <c r="FV246" i="11"/>
  <c r="AK137" i="11"/>
  <c r="DO250" i="11"/>
  <c r="DM200" i="11"/>
  <c r="DS343" i="11"/>
  <c r="DQ75" i="11"/>
  <c r="GC170" i="11"/>
  <c r="GA309" i="11"/>
  <c r="FF227" i="11"/>
  <c r="CY45" i="11"/>
  <c r="AM281" i="11"/>
  <c r="GC33" i="11"/>
  <c r="DU183" i="11"/>
  <c r="FU6" i="11"/>
  <c r="DS171" i="11"/>
  <c r="AE337" i="11"/>
  <c r="DN224" i="11"/>
  <c r="AN344" i="11"/>
  <c r="GK224" i="11"/>
  <c r="AF74" i="11"/>
  <c r="BQ351" i="11"/>
  <c r="AH329" i="11"/>
  <c r="DA324" i="11"/>
  <c r="BP298" i="11"/>
  <c r="BY233" i="11"/>
  <c r="AN126" i="11"/>
  <c r="AL271" i="11"/>
  <c r="DQ86" i="11"/>
  <c r="DQ207" i="11"/>
  <c r="AH273" i="11"/>
  <c r="CZ228" i="11"/>
  <c r="AE172" i="11"/>
  <c r="BN214" i="11"/>
  <c r="EN64" i="11"/>
  <c r="BR330" i="11"/>
  <c r="FX85" i="11"/>
  <c r="GP97" i="11"/>
  <c r="FR335" i="11"/>
  <c r="FT344" i="11"/>
  <c r="AH46" i="11"/>
  <c r="DI241" i="11"/>
  <c r="DK348" i="11"/>
  <c r="DQ256" i="11"/>
  <c r="FI108" i="11"/>
  <c r="FZ290" i="11"/>
  <c r="FF187" i="11"/>
  <c r="DL298" i="11"/>
  <c r="AH144" i="11"/>
  <c r="DB278" i="11"/>
  <c r="DS197" i="11"/>
  <c r="DE81" i="11"/>
  <c r="DD185" i="11"/>
  <c r="BS304" i="11"/>
  <c r="DK63" i="11"/>
  <c r="AP187" i="11"/>
  <c r="DH129" i="11"/>
  <c r="AP282" i="11"/>
  <c r="CZ247" i="11"/>
  <c r="BU154" i="11"/>
  <c r="DP161" i="11"/>
  <c r="BV80" i="11"/>
  <c r="DS222" i="11"/>
  <c r="AP186" i="11"/>
  <c r="BU275" i="11"/>
  <c r="BX315" i="11"/>
  <c r="DP262" i="11"/>
  <c r="FS194" i="11"/>
  <c r="FF226" i="11"/>
  <c r="DN202" i="11"/>
  <c r="BQ46" i="11"/>
  <c r="AM165" i="11"/>
  <c r="FZ214" i="11"/>
  <c r="DU269" i="11"/>
  <c r="BX141" i="11"/>
  <c r="HN5" i="11"/>
  <c r="BQ330" i="11"/>
  <c r="DF149" i="11"/>
  <c r="CH8" i="11"/>
  <c r="DQ130" i="11"/>
  <c r="AP241" i="11"/>
  <c r="BU149" i="11"/>
  <c r="FY90" i="11"/>
  <c r="BP132" i="11"/>
  <c r="DB240" i="11"/>
  <c r="FU8" i="11"/>
  <c r="AG265" i="11"/>
  <c r="DO161" i="11"/>
  <c r="FF250" i="11"/>
  <c r="BX87" i="11"/>
  <c r="BS314" i="11"/>
  <c r="AN200" i="11"/>
  <c r="AF84" i="11"/>
  <c r="DN338" i="11"/>
  <c r="BY8" i="11"/>
  <c r="DQ177" i="11"/>
  <c r="DO167" i="11"/>
  <c r="AK96" i="11"/>
  <c r="BY242" i="11"/>
  <c r="AG61" i="11"/>
  <c r="FZ114" i="11"/>
  <c r="AG320" i="11"/>
  <c r="DO302" i="11"/>
  <c r="GI230" i="11"/>
  <c r="GC30" i="11"/>
  <c r="DT326" i="11"/>
  <c r="BR152" i="11"/>
  <c r="AO231" i="11"/>
  <c r="FV197" i="11"/>
  <c r="BJ228" i="11"/>
  <c r="AO282" i="11"/>
  <c r="DN248" i="11"/>
  <c r="AI114" i="11"/>
  <c r="AE263" i="11"/>
  <c r="CN57" i="11"/>
  <c r="FT251" i="11"/>
  <c r="CJ201" i="11"/>
  <c r="AH330" i="11"/>
  <c r="DF54" i="11"/>
  <c r="AH340" i="11"/>
  <c r="BT206" i="11"/>
  <c r="BS316" i="11"/>
  <c r="BQ185" i="11"/>
  <c r="BV232" i="11"/>
  <c r="FX128" i="11"/>
  <c r="FT55" i="11"/>
  <c r="AP262" i="11"/>
  <c r="BO54" i="11"/>
  <c r="DO51" i="11"/>
  <c r="DU103" i="11"/>
  <c r="GC185" i="11"/>
  <c r="AP37" i="11"/>
  <c r="AG9" i="11"/>
  <c r="AO313" i="11"/>
  <c r="BP106" i="11"/>
  <c r="FZ304" i="11"/>
  <c r="AN284" i="11"/>
  <c r="FT31" i="11"/>
  <c r="DM70" i="11"/>
  <c r="DQ218" i="11"/>
  <c r="DS169" i="11"/>
  <c r="DK225" i="11"/>
  <c r="AI335" i="11"/>
  <c r="AL161" i="11"/>
  <c r="FY272" i="11"/>
  <c r="CZ340" i="11"/>
  <c r="DS6" i="11"/>
  <c r="AP38" i="11"/>
  <c r="AI116" i="11"/>
  <c r="BU120" i="11"/>
  <c r="AL41" i="11"/>
  <c r="AH236" i="11"/>
  <c r="EP236" i="11"/>
  <c r="AP313" i="11"/>
  <c r="HN238" i="11"/>
  <c r="AH122" i="11"/>
  <c r="AO147" i="11"/>
  <c r="DM64" i="11"/>
  <c r="BU207" i="11"/>
  <c r="DM274" i="11"/>
  <c r="FZ72" i="11"/>
  <c r="BR83" i="11"/>
  <c r="DR216" i="11"/>
  <c r="DK304" i="11"/>
  <c r="AP11" i="11"/>
  <c r="EP165" i="11"/>
  <c r="AG335" i="11"/>
  <c r="DG351" i="11"/>
  <c r="DU56" i="11"/>
  <c r="EM351" i="11"/>
  <c r="DN54" i="11"/>
  <c r="DK147" i="11"/>
  <c r="FT150" i="11"/>
  <c r="DP92" i="11"/>
  <c r="AJ7" i="11"/>
  <c r="BT179" i="11"/>
  <c r="AO292" i="11"/>
  <c r="DO173" i="11"/>
  <c r="DB338" i="11"/>
  <c r="CN121" i="11"/>
  <c r="DT157" i="11"/>
  <c r="BS70" i="11"/>
  <c r="FZ50" i="11"/>
  <c r="DT163" i="11"/>
  <c r="GA50" i="11"/>
  <c r="DU306" i="11"/>
  <c r="AE185" i="11"/>
  <c r="DU112" i="11"/>
  <c r="AP112" i="11"/>
  <c r="DM318" i="11"/>
  <c r="DU194" i="11"/>
  <c r="FY259" i="11"/>
  <c r="GA145" i="11"/>
  <c r="DP311" i="11"/>
  <c r="GA160" i="11"/>
  <c r="BX4" i="11"/>
  <c r="DL54" i="11"/>
  <c r="AM70" i="11"/>
  <c r="AI81" i="11"/>
  <c r="BY152" i="11"/>
  <c r="BQ227" i="11"/>
  <c r="AK274" i="11"/>
  <c r="DA305" i="11"/>
  <c r="AJ154" i="11"/>
  <c r="CC297" i="11"/>
  <c r="AP44" i="11"/>
  <c r="BX39" i="11"/>
  <c r="CY288" i="11"/>
  <c r="AK145" i="11"/>
  <c r="FF232" i="11"/>
  <c r="GG168" i="11"/>
  <c r="ER44" i="11"/>
  <c r="AN266" i="11"/>
  <c r="AN213" i="11"/>
  <c r="CF153" i="11"/>
  <c r="AO240" i="11"/>
  <c r="BU144" i="11"/>
  <c r="AP98" i="11"/>
  <c r="BW268" i="11"/>
  <c r="DB66" i="11"/>
  <c r="DC248" i="11"/>
  <c r="AI34" i="11"/>
  <c r="AI170" i="11"/>
  <c r="AP222" i="11"/>
  <c r="BO201" i="11"/>
  <c r="FS129" i="11"/>
  <c r="AN336" i="11"/>
  <c r="FY101" i="11"/>
  <c r="BV56" i="11"/>
  <c r="AG333" i="11"/>
  <c r="DO267" i="11"/>
  <c r="DQ135" i="11"/>
  <c r="DP29" i="11"/>
  <c r="DP209" i="11"/>
  <c r="DN184" i="11"/>
  <c r="DS228" i="11"/>
  <c r="DM79" i="11"/>
  <c r="DU257" i="11"/>
  <c r="BU37" i="11"/>
  <c r="DS187" i="11"/>
  <c r="CE60" i="11"/>
  <c r="FU213" i="11"/>
  <c r="BV121" i="11"/>
  <c r="DB247" i="11"/>
  <c r="DM204" i="11"/>
  <c r="BQ302" i="11"/>
  <c r="AH72" i="11"/>
  <c r="DL90" i="11"/>
  <c r="BS309" i="11"/>
  <c r="BO11" i="11"/>
  <c r="AH203" i="11"/>
  <c r="GA111" i="11"/>
  <c r="BV111" i="11"/>
  <c r="BQ151" i="11"/>
  <c r="AG238" i="11"/>
  <c r="FX317" i="11"/>
  <c r="DM247" i="11"/>
  <c r="BS275" i="11"/>
  <c r="DD214" i="11"/>
  <c r="AJ253" i="11"/>
  <c r="DL195" i="11"/>
  <c r="FV338" i="11"/>
  <c r="BO181" i="11"/>
  <c r="AF233" i="11"/>
  <c r="AH52" i="11"/>
  <c r="EM280" i="11"/>
  <c r="AN78" i="11"/>
  <c r="FF283" i="11"/>
  <c r="AP63" i="11"/>
  <c r="AJ341" i="11"/>
  <c r="HN245" i="11"/>
  <c r="BO288" i="11"/>
  <c r="AJ197" i="11"/>
  <c r="GB239" i="11"/>
  <c r="AL206" i="11"/>
  <c r="BT196" i="11"/>
  <c r="DK69" i="11"/>
  <c r="AF139" i="11"/>
  <c r="AE52" i="11"/>
  <c r="AK170" i="11"/>
  <c r="BV106" i="11"/>
  <c r="FF169" i="11"/>
  <c r="DT79" i="11"/>
  <c r="BT159" i="11"/>
  <c r="FU152" i="11"/>
  <c r="DQ116" i="11"/>
  <c r="GA123" i="11"/>
  <c r="AG172" i="11"/>
  <c r="EL241" i="11"/>
  <c r="FU307" i="11"/>
  <c r="FV351" i="11"/>
  <c r="AN261" i="11"/>
  <c r="FU53" i="11"/>
  <c r="DU68" i="11"/>
  <c r="DH194" i="11"/>
  <c r="EP280" i="11"/>
  <c r="BQ234" i="11"/>
  <c r="AE125" i="11"/>
  <c r="DM345" i="11"/>
  <c r="BT189" i="11"/>
  <c r="BW11" i="11"/>
  <c r="AM191" i="11"/>
  <c r="GA53" i="11"/>
  <c r="CZ223" i="11"/>
  <c r="AG282" i="11"/>
  <c r="CA10" i="11"/>
  <c r="AJ155" i="11"/>
  <c r="AI99" i="11"/>
  <c r="DT131" i="11"/>
  <c r="BY32" i="11"/>
  <c r="AJ224" i="11"/>
  <c r="AI105" i="11"/>
  <c r="DP222" i="11"/>
  <c r="GI98" i="11"/>
  <c r="BR6" i="11"/>
  <c r="DE230" i="11"/>
  <c r="AN318" i="11"/>
  <c r="BV307" i="11"/>
  <c r="DF271" i="11"/>
  <c r="GC135" i="11"/>
  <c r="DN102" i="11"/>
  <c r="AK294" i="11"/>
  <c r="DS4" i="11"/>
  <c r="BY129" i="11"/>
  <c r="BR260" i="11"/>
  <c r="AI324" i="11"/>
  <c r="AF144" i="11"/>
  <c r="AP145" i="11"/>
  <c r="DN130" i="11"/>
  <c r="EN58" i="11"/>
  <c r="BO262" i="11"/>
  <c r="DQ302" i="11"/>
  <c r="DP62" i="11"/>
  <c r="BV195" i="11"/>
  <c r="DN73" i="11"/>
  <c r="AM82" i="11"/>
  <c r="DK272" i="11"/>
  <c r="BV104" i="11"/>
  <c r="DS254" i="11"/>
  <c r="EO63" i="11"/>
  <c r="HN297" i="11"/>
  <c r="BY290" i="11"/>
  <c r="FU189" i="11"/>
  <c r="FU233" i="11"/>
  <c r="EQ148" i="11"/>
  <c r="EL187" i="11"/>
  <c r="AO106" i="11"/>
  <c r="CD47" i="11"/>
  <c r="DL193" i="11"/>
  <c r="DB103" i="11"/>
  <c r="FX146" i="11"/>
  <c r="AE109" i="11"/>
  <c r="EK168" i="11"/>
  <c r="DQ201" i="11"/>
  <c r="AG251" i="11"/>
  <c r="FY279" i="11"/>
  <c r="FW75" i="11"/>
  <c r="FY332" i="11"/>
  <c r="DA89" i="11"/>
  <c r="AI208" i="11"/>
  <c r="BX296" i="11"/>
  <c r="CI46" i="11"/>
  <c r="AK265" i="11"/>
  <c r="DS52" i="11"/>
  <c r="GH4" i="11"/>
  <c r="BU260" i="11"/>
  <c r="FS29" i="11"/>
  <c r="DP70" i="11"/>
  <c r="CH188" i="11"/>
  <c r="FT40" i="11"/>
  <c r="GA215" i="11"/>
  <c r="BW252" i="11"/>
  <c r="AH200" i="11"/>
  <c r="BQ222" i="11"/>
  <c r="FZ32" i="11"/>
  <c r="BQ263" i="11"/>
  <c r="DN321" i="11"/>
  <c r="AG39" i="11"/>
  <c r="BU62" i="11"/>
  <c r="DK232" i="11"/>
  <c r="AM29" i="11"/>
  <c r="FV67" i="11"/>
  <c r="AF110" i="11"/>
  <c r="DB208" i="11"/>
  <c r="DK91" i="11"/>
  <c r="BQ295" i="11"/>
  <c r="AN39" i="11"/>
  <c r="EP206" i="11"/>
  <c r="DM114" i="11"/>
  <c r="BS142" i="11"/>
  <c r="AJ90" i="11"/>
  <c r="AO178" i="11"/>
  <c r="BT346" i="11"/>
  <c r="BX122" i="11"/>
  <c r="FV319" i="11"/>
  <c r="BV115" i="11"/>
  <c r="AJ130" i="11"/>
  <c r="DS335" i="11"/>
  <c r="DF255" i="11"/>
  <c r="DA249" i="11"/>
  <c r="GB9" i="11"/>
  <c r="BQ133" i="11"/>
  <c r="BO186" i="11"/>
  <c r="CZ273" i="11"/>
  <c r="BP307" i="11"/>
  <c r="BV285" i="11"/>
  <c r="DM8" i="11"/>
  <c r="AN166" i="11"/>
  <c r="DL270" i="11"/>
  <c r="BO274" i="11"/>
  <c r="DS317" i="11"/>
  <c r="BQ165" i="11"/>
  <c r="AO65" i="11"/>
  <c r="BT328" i="11"/>
  <c r="AJ293" i="11"/>
  <c r="AK318" i="11"/>
  <c r="AF138" i="11"/>
  <c r="DP346" i="11"/>
  <c r="BX144" i="11"/>
  <c r="FZ124" i="11"/>
  <c r="DC95" i="11"/>
  <c r="AG329" i="11"/>
  <c r="DD43" i="11"/>
  <c r="GB162" i="11"/>
  <c r="BP286" i="11"/>
  <c r="AM100" i="11"/>
  <c r="AJ86" i="11"/>
  <c r="BR63" i="11"/>
  <c r="DF254" i="11"/>
  <c r="AN190" i="11"/>
  <c r="DM231" i="11"/>
  <c r="BS252" i="11"/>
  <c r="FW193" i="11"/>
  <c r="BV220" i="11"/>
  <c r="GC281" i="11"/>
  <c r="BQ74" i="11"/>
  <c r="BW57" i="11"/>
  <c r="EJ29" i="11"/>
  <c r="DK130" i="11"/>
  <c r="DK221" i="11"/>
  <c r="AO287" i="11"/>
  <c r="FT127" i="11"/>
  <c r="EN240" i="11"/>
  <c r="DU39" i="11"/>
  <c r="DO40" i="11"/>
  <c r="ES235" i="11"/>
  <c r="AM117" i="11"/>
  <c r="AM64" i="11"/>
  <c r="DC68" i="11"/>
  <c r="EK185" i="11"/>
  <c r="EO2" i="11"/>
  <c r="DK314" i="11"/>
  <c r="AO328" i="11"/>
  <c r="BT195" i="11"/>
  <c r="BQ310" i="11"/>
  <c r="DK156" i="11"/>
  <c r="BW4" i="11"/>
  <c r="FW278" i="11"/>
  <c r="FT268" i="11"/>
  <c r="GM184" i="11"/>
  <c r="BP140" i="11"/>
  <c r="DK99" i="11"/>
  <c r="DK211" i="11"/>
  <c r="BW307" i="11"/>
  <c r="FF129" i="11"/>
  <c r="EN325" i="11"/>
  <c r="BS86" i="11"/>
  <c r="FW107" i="11"/>
  <c r="DT209" i="11"/>
  <c r="FS61" i="11"/>
  <c r="DN240" i="11"/>
  <c r="BP67" i="11"/>
  <c r="AJ82" i="11"/>
  <c r="FX236" i="11"/>
  <c r="FQ157" i="11"/>
  <c r="AG230" i="11"/>
  <c r="DG195" i="11"/>
  <c r="DI134" i="11"/>
  <c r="DD254" i="11"/>
  <c r="FX169" i="11"/>
  <c r="BV292" i="11"/>
  <c r="DK323" i="11"/>
  <c r="DN244" i="11"/>
  <c r="AF324" i="11"/>
  <c r="AJ166" i="11"/>
  <c r="BU29" i="11"/>
  <c r="AN325" i="11"/>
  <c r="AG4" i="11"/>
  <c r="BO193" i="11"/>
  <c r="AH28" i="11"/>
  <c r="AF181" i="11"/>
  <c r="DH3" i="11"/>
  <c r="CH78" i="11"/>
  <c r="DE219" i="11"/>
  <c r="BO118" i="11"/>
  <c r="AM86" i="11"/>
  <c r="BS291" i="11"/>
  <c r="FW43" i="11"/>
  <c r="AH333" i="11"/>
  <c r="BO173" i="11"/>
  <c r="CK335" i="11"/>
  <c r="BX155" i="11"/>
  <c r="EL238" i="11"/>
  <c r="AN88" i="11"/>
  <c r="DI120" i="11"/>
  <c r="AI164" i="11"/>
  <c r="BR255" i="11"/>
  <c r="AJ259" i="11"/>
  <c r="AE4" i="11"/>
  <c r="AL105" i="11"/>
  <c r="AK46" i="11"/>
  <c r="AI140" i="11"/>
  <c r="ES110" i="11"/>
  <c r="AL110" i="11"/>
  <c r="HN54" i="11"/>
  <c r="BU129" i="11"/>
  <c r="HN50" i="11"/>
  <c r="BX51" i="11"/>
  <c r="FF133" i="11"/>
  <c r="DT170" i="11"/>
  <c r="DM225" i="11"/>
  <c r="BY303" i="11"/>
  <c r="BV55" i="11"/>
  <c r="DS200" i="11"/>
  <c r="BY114" i="11"/>
  <c r="DK133" i="11"/>
  <c r="BY307" i="11"/>
  <c r="DQ337" i="11"/>
  <c r="DS334" i="11"/>
  <c r="EL103" i="11"/>
  <c r="FO279" i="11"/>
  <c r="DS49" i="11"/>
  <c r="DT318" i="11"/>
  <c r="DN199" i="11"/>
  <c r="AF262" i="11"/>
  <c r="CJ326" i="11"/>
  <c r="BO218" i="11"/>
  <c r="AJ62" i="11"/>
  <c r="DP57" i="11"/>
  <c r="BW128" i="11"/>
  <c r="HN106" i="11"/>
  <c r="BV47" i="11"/>
  <c r="FF138" i="11"/>
  <c r="FT36" i="11"/>
  <c r="AP30" i="11"/>
  <c r="AJ305" i="11"/>
  <c r="BR285" i="11"/>
  <c r="DO178" i="11"/>
  <c r="AF195" i="11"/>
  <c r="DA192" i="11"/>
  <c r="AM153" i="11"/>
  <c r="DT74" i="11"/>
  <c r="DO94" i="11"/>
  <c r="DL45" i="11"/>
  <c r="FZ162" i="11"/>
  <c r="AG149" i="11"/>
  <c r="AN133" i="11"/>
  <c r="EN46" i="11"/>
  <c r="AL247" i="11"/>
  <c r="BX108" i="11"/>
  <c r="CZ317" i="11"/>
  <c r="DU110" i="11"/>
  <c r="BT64" i="11"/>
  <c r="DL138" i="11"/>
  <c r="AP120" i="11"/>
  <c r="BO30" i="11"/>
  <c r="FX6" i="11"/>
  <c r="AK264" i="11"/>
  <c r="DS331" i="11"/>
  <c r="EQ145" i="11"/>
  <c r="BO191" i="11"/>
  <c r="BY323" i="11"/>
  <c r="DF129" i="11"/>
  <c r="DP44" i="11"/>
  <c r="AP43" i="11"/>
  <c r="DU143" i="11"/>
  <c r="DO271" i="11"/>
  <c r="DA81" i="11"/>
  <c r="FX42" i="11"/>
  <c r="CZ130" i="11"/>
  <c r="CC50" i="11"/>
  <c r="AJ120" i="11"/>
  <c r="AH202" i="11"/>
  <c r="AJ346" i="11"/>
  <c r="AE162" i="11"/>
  <c r="AF96" i="11"/>
  <c r="BX194" i="11"/>
  <c r="BT79" i="11"/>
  <c r="FX163" i="11"/>
  <c r="DM43" i="11"/>
  <c r="AN113" i="11"/>
  <c r="AI190" i="11"/>
  <c r="AE34" i="11"/>
  <c r="DS35" i="11"/>
  <c r="BQ57" i="11"/>
  <c r="AE73" i="11"/>
  <c r="BS323" i="11"/>
  <c r="DO194" i="11"/>
  <c r="BP150" i="11"/>
  <c r="FF289" i="11"/>
  <c r="DQ136" i="11"/>
  <c r="BT319" i="11"/>
  <c r="AH81" i="11"/>
  <c r="DK57" i="11"/>
  <c r="BT117" i="11"/>
  <c r="ER331" i="11"/>
  <c r="FU319" i="11"/>
  <c r="CZ289" i="11"/>
  <c r="DB173" i="11"/>
  <c r="DP227" i="11"/>
  <c r="AN174" i="11"/>
  <c r="AK105" i="11"/>
  <c r="BY76" i="11"/>
  <c r="FT45" i="11"/>
  <c r="AJ350" i="11"/>
  <c r="AL44" i="11"/>
  <c r="FU11" i="11"/>
  <c r="DL283" i="11"/>
  <c r="DB78" i="11"/>
  <c r="BO10" i="11"/>
  <c r="CZ292" i="11"/>
  <c r="DD153" i="11"/>
  <c r="CY318" i="11"/>
  <c r="DT80" i="11"/>
  <c r="AL111" i="11"/>
  <c r="GC303" i="11"/>
  <c r="DB76" i="11"/>
  <c r="DG255" i="11"/>
  <c r="AH229" i="11"/>
  <c r="BP102" i="11"/>
  <c r="AO308" i="11"/>
  <c r="AH249" i="11"/>
  <c r="GA314" i="11"/>
  <c r="FZ8" i="11"/>
  <c r="AM328" i="11"/>
  <c r="CC204" i="11"/>
  <c r="DS269" i="11"/>
  <c r="DH199" i="11"/>
  <c r="GF176" i="11"/>
  <c r="DK215" i="11"/>
  <c r="CC287" i="11"/>
  <c r="DL121" i="11"/>
  <c r="CZ300" i="11"/>
  <c r="AP101" i="11"/>
  <c r="BS295" i="11"/>
  <c r="AP90" i="11"/>
  <c r="BT113" i="11"/>
  <c r="EQ314" i="11"/>
  <c r="BU316" i="11"/>
  <c r="FS31" i="11"/>
  <c r="CB101" i="11"/>
  <c r="AN50" i="11"/>
  <c r="FX209" i="11"/>
  <c r="DP87" i="11"/>
  <c r="DO295" i="11"/>
  <c r="DG106" i="11"/>
  <c r="DM316" i="11"/>
  <c r="FF329" i="11"/>
  <c r="BX283" i="11"/>
  <c r="AH250" i="11"/>
  <c r="AG314" i="11"/>
  <c r="BY194" i="11"/>
  <c r="DK268" i="11"/>
  <c r="AH303" i="11"/>
  <c r="DJ81" i="11"/>
  <c r="BR321" i="11"/>
  <c r="BS326" i="11"/>
  <c r="EO30" i="11"/>
  <c r="AI147" i="11"/>
  <c r="BT152" i="11"/>
  <c r="AP121" i="11"/>
  <c r="AF254" i="11"/>
  <c r="AF5" i="11"/>
  <c r="AO344" i="11"/>
  <c r="EI197" i="11"/>
  <c r="DO115" i="11"/>
  <c r="GB339" i="11"/>
  <c r="AF342" i="11"/>
  <c r="BR38" i="11"/>
  <c r="AE28" i="11"/>
  <c r="AF258" i="11"/>
  <c r="BQ150" i="11"/>
  <c r="BY345" i="11"/>
  <c r="AK101" i="11"/>
  <c r="CF88" i="11"/>
  <c r="BO71" i="11"/>
  <c r="BX333" i="11"/>
  <c r="AL345" i="11"/>
  <c r="BX342" i="11"/>
  <c r="DL253" i="11"/>
  <c r="DO102" i="11"/>
  <c r="FU105" i="11"/>
  <c r="AP269" i="11"/>
  <c r="G4" i="5" s="1"/>
  <c r="Q258" i="11" l="1"/>
  <c r="G28" i="11"/>
  <c r="Q342" i="11"/>
  <c r="Q5" i="11"/>
  <c r="Q254" i="11"/>
  <c r="Y147" i="11"/>
  <c r="Z147" i="11" s="1"/>
  <c r="S303" i="11"/>
  <c r="R314" i="11"/>
  <c r="S250" i="11"/>
  <c r="S249" i="11"/>
  <c r="S229" i="11"/>
  <c r="S81" i="11"/>
  <c r="G73" i="11"/>
  <c r="G34" i="11"/>
  <c r="Y190" i="11"/>
  <c r="Z190" i="11" s="1"/>
  <c r="Q96" i="11"/>
  <c r="G162" i="11"/>
  <c r="S202" i="11"/>
  <c r="R149" i="11"/>
  <c r="Q195" i="11"/>
  <c r="Q262" i="11"/>
  <c r="Y140" i="11"/>
  <c r="Z140" i="11" s="1"/>
  <c r="G4" i="11"/>
  <c r="Y164" i="11"/>
  <c r="Z164" i="11" s="1"/>
  <c r="S333" i="11"/>
  <c r="Q181" i="11"/>
  <c r="S28" i="11"/>
  <c r="R4" i="11"/>
  <c r="Q324" i="11"/>
  <c r="R230" i="11"/>
  <c r="R329" i="11"/>
  <c r="Q138" i="11"/>
  <c r="Q110" i="11"/>
  <c r="R39" i="11"/>
  <c r="S200" i="11"/>
  <c r="Y208" i="11"/>
  <c r="Z208" i="11" s="1"/>
  <c r="R251" i="11"/>
  <c r="G109" i="11"/>
  <c r="Q144" i="11"/>
  <c r="Y324" i="11"/>
  <c r="Z324" i="11" s="1"/>
  <c r="Y105" i="11"/>
  <c r="Z105" i="11" s="1"/>
  <c r="Y99" i="11"/>
  <c r="Z99" i="11" s="1"/>
  <c r="R282" i="11"/>
  <c r="G125" i="11"/>
  <c r="R172" i="11"/>
  <c r="G52" i="11"/>
  <c r="Q139" i="11"/>
  <c r="S52" i="11"/>
  <c r="Q233" i="11"/>
  <c r="R238" i="11"/>
  <c r="S203" i="11"/>
  <c r="S72" i="11"/>
  <c r="R333" i="11"/>
  <c r="Y170" i="11"/>
  <c r="Z170" i="11" s="1"/>
  <c r="Y34" i="11"/>
  <c r="Z34" i="11" s="1"/>
  <c r="Y81" i="11"/>
  <c r="Z81" i="11" s="1"/>
  <c r="G185" i="11"/>
  <c r="R335" i="11"/>
  <c r="S122" i="11"/>
  <c r="S236" i="11"/>
  <c r="Y116" i="11"/>
  <c r="Z116" i="11" s="1"/>
  <c r="Y335" i="11"/>
  <c r="Z335" i="11" s="1"/>
  <c r="R9" i="11"/>
  <c r="S340" i="11"/>
  <c r="S330" i="11"/>
  <c r="G263" i="11"/>
  <c r="Y114" i="11"/>
  <c r="Z114" i="11" s="1"/>
  <c r="R320" i="11"/>
  <c r="R61" i="11"/>
  <c r="Q84" i="11"/>
  <c r="R265" i="11"/>
  <c r="S144" i="11"/>
  <c r="S46" i="11"/>
  <c r="G172" i="11"/>
  <c r="S273" i="11"/>
  <c r="S329" i="11"/>
  <c r="Q74" i="11"/>
  <c r="G337" i="11"/>
  <c r="G146" i="11"/>
  <c r="Y118" i="11"/>
  <c r="Z118" i="11" s="1"/>
  <c r="G208" i="11"/>
  <c r="R147" i="11"/>
  <c r="Q108" i="11"/>
  <c r="R173" i="11"/>
  <c r="Q321" i="11"/>
  <c r="R91" i="11"/>
  <c r="R86" i="11"/>
  <c r="R330" i="11"/>
  <c r="S311" i="11"/>
  <c r="Q215" i="11"/>
  <c r="G207" i="11"/>
  <c r="S36" i="11"/>
  <c r="S240" i="11"/>
  <c r="Q120" i="11"/>
  <c r="Y2" i="11"/>
  <c r="Z2" i="11" s="1"/>
  <c r="Y235" i="11"/>
  <c r="Z235" i="11" s="1"/>
  <c r="R327" i="11"/>
  <c r="Q277" i="11"/>
  <c r="Q172" i="11"/>
  <c r="Q121" i="11"/>
  <c r="R95" i="11"/>
  <c r="Y159" i="11"/>
  <c r="Z159" i="11" s="1"/>
  <c r="G83" i="11"/>
  <c r="S225" i="11"/>
  <c r="Q114" i="11"/>
  <c r="Q3" i="11"/>
  <c r="R102" i="11"/>
  <c r="R170" i="11"/>
  <c r="R38" i="11"/>
  <c r="G85" i="11"/>
  <c r="R337" i="11"/>
  <c r="G58" i="11"/>
  <c r="Q191" i="11"/>
  <c r="Y104" i="11"/>
  <c r="Z104" i="11" s="1"/>
  <c r="S247" i="11"/>
  <c r="Y49" i="11"/>
  <c r="Z49" i="11" s="1"/>
  <c r="Y10" i="11"/>
  <c r="Z10" i="11" s="1"/>
  <c r="S114" i="11"/>
  <c r="Y37" i="11"/>
  <c r="Z37" i="11" s="1"/>
  <c r="G222" i="11"/>
  <c r="S331" i="11"/>
  <c r="G63" i="11"/>
  <c r="R305" i="11"/>
  <c r="Y39" i="11"/>
  <c r="Z39" i="11" s="1"/>
  <c r="G115" i="11"/>
  <c r="Q269" i="11"/>
  <c r="G149" i="11"/>
  <c r="S74" i="11"/>
  <c r="R71" i="11"/>
  <c r="S40" i="11"/>
  <c r="G36" i="11"/>
  <c r="S29" i="11"/>
  <c r="S95" i="11"/>
  <c r="Y165" i="11"/>
  <c r="Z165" i="11" s="1"/>
  <c r="Y214" i="11"/>
  <c r="Z214" i="11" s="1"/>
  <c r="Q11" i="11"/>
  <c r="Y28" i="11"/>
  <c r="Z28" i="11" s="1"/>
  <c r="G218" i="11"/>
  <c r="Q32" i="11"/>
  <c r="S210" i="11"/>
  <c r="S348" i="11"/>
  <c r="Q147" i="11"/>
  <c r="S264" i="11"/>
  <c r="Q213" i="11"/>
  <c r="Y182" i="11"/>
  <c r="Z182" i="11" s="1"/>
  <c r="G157" i="11"/>
  <c r="R307" i="11"/>
  <c r="Q78" i="11"/>
  <c r="S228" i="11"/>
  <c r="S252" i="11"/>
  <c r="G127" i="11"/>
  <c r="Q210" i="11"/>
  <c r="R123" i="11"/>
  <c r="G217" i="11"/>
  <c r="S178" i="11"/>
  <c r="Y201" i="11"/>
  <c r="Z201" i="11" s="1"/>
  <c r="S180" i="11"/>
  <c r="Q118" i="11"/>
  <c r="S27" i="11"/>
  <c r="Y308" i="11"/>
  <c r="Z308" i="11" s="1"/>
  <c r="S337" i="11"/>
  <c r="Y63" i="11"/>
  <c r="Z63" i="11" s="1"/>
  <c r="Q313" i="11"/>
  <c r="S167" i="11"/>
  <c r="Y272" i="11"/>
  <c r="Z272" i="11" s="1"/>
  <c r="Y339" i="11"/>
  <c r="Z339" i="11" s="1"/>
  <c r="G93" i="11"/>
  <c r="R198" i="11"/>
  <c r="R59" i="11"/>
  <c r="Y216" i="11"/>
  <c r="Z216" i="11" s="1"/>
  <c r="Y322" i="11"/>
  <c r="Z322" i="11" s="1"/>
  <c r="Q173" i="11"/>
  <c r="R74" i="11"/>
  <c r="S123" i="11"/>
  <c r="G288" i="11"/>
  <c r="S143" i="11"/>
  <c r="Q94" i="11"/>
  <c r="Q111" i="11"/>
  <c r="R29" i="11"/>
  <c r="G231" i="11"/>
  <c r="R99" i="11"/>
  <c r="Q44" i="11"/>
  <c r="R65" i="11"/>
  <c r="Q93" i="11"/>
  <c r="Q107" i="11"/>
  <c r="G49" i="11"/>
  <c r="Q256" i="11"/>
  <c r="Y59" i="11"/>
  <c r="Z59" i="11" s="1"/>
  <c r="S338" i="11"/>
  <c r="Y298" i="11"/>
  <c r="Z298" i="11" s="1"/>
  <c r="R233" i="11"/>
  <c r="S212" i="11"/>
  <c r="Y133" i="11"/>
  <c r="Z133" i="11" s="1"/>
  <c r="Q127" i="11"/>
  <c r="Q27" i="11"/>
  <c r="Y177" i="11"/>
  <c r="Z177" i="11" s="1"/>
  <c r="S220" i="11"/>
  <c r="Y154" i="11"/>
  <c r="Z154" i="11" s="1"/>
  <c r="R30" i="11"/>
  <c r="R252" i="11"/>
  <c r="G82" i="11"/>
  <c r="S271" i="11"/>
  <c r="S183" i="11"/>
  <c r="S256" i="11"/>
  <c r="Y259" i="11"/>
  <c r="Z259" i="11" s="1"/>
  <c r="R272" i="11"/>
  <c r="S231" i="11"/>
  <c r="G62" i="11"/>
  <c r="Q197" i="11"/>
  <c r="R60" i="11"/>
  <c r="R103" i="11"/>
  <c r="G294" i="11"/>
  <c r="S237" i="11"/>
  <c r="Q293" i="11"/>
  <c r="Q187" i="11"/>
  <c r="G248" i="11"/>
  <c r="Y346" i="11"/>
  <c r="Z346" i="11" s="1"/>
  <c r="Q45" i="11"/>
  <c r="Y246" i="11"/>
  <c r="Z246" i="11" s="1"/>
  <c r="Q160" i="11"/>
  <c r="R309" i="11"/>
  <c r="Q180" i="11"/>
  <c r="R254" i="11"/>
  <c r="Q333" i="11"/>
  <c r="Q83" i="11"/>
  <c r="S63" i="11"/>
  <c r="R92" i="11"/>
  <c r="R203" i="11"/>
  <c r="Y94" i="11"/>
  <c r="Z94" i="11" s="1"/>
  <c r="Q34" i="11"/>
  <c r="Q54" i="11"/>
  <c r="R83" i="11"/>
  <c r="G160" i="11"/>
  <c r="R10" i="11"/>
  <c r="Q316" i="11"/>
  <c r="Q161" i="11"/>
  <c r="G133" i="11"/>
  <c r="S254" i="11"/>
  <c r="Y239" i="11"/>
  <c r="Z239" i="11" s="1"/>
  <c r="G144" i="11"/>
  <c r="Y106" i="11"/>
  <c r="Z106" i="11" s="1"/>
  <c r="G350" i="11"/>
  <c r="Y73" i="11"/>
  <c r="Z73" i="11" s="1"/>
  <c r="R104" i="11"/>
  <c r="R48" i="11"/>
  <c r="R290" i="11"/>
  <c r="Y300" i="11"/>
  <c r="Z300" i="11" s="1"/>
  <c r="R236" i="11"/>
  <c r="Q222" i="11"/>
  <c r="G9" i="11"/>
  <c r="G27" i="11"/>
  <c r="Y175" i="11"/>
  <c r="Z175" i="11" s="1"/>
  <c r="Y209" i="11"/>
  <c r="Z209" i="11" s="1"/>
  <c r="G100" i="11"/>
  <c r="G181" i="11"/>
  <c r="Y245" i="11"/>
  <c r="Z245" i="11" s="1"/>
  <c r="R53" i="11"/>
  <c r="R211" i="11"/>
  <c r="R154" i="11"/>
  <c r="Q315" i="11"/>
  <c r="Y179" i="11"/>
  <c r="Z179" i="11" s="1"/>
  <c r="G128" i="11"/>
  <c r="S8" i="11"/>
  <c r="G275" i="11"/>
  <c r="S97" i="11"/>
  <c r="G292" i="11"/>
  <c r="R323" i="11"/>
  <c r="S344" i="11"/>
  <c r="S343" i="11"/>
  <c r="R348" i="11"/>
  <c r="R161" i="11"/>
  <c r="S319" i="11"/>
  <c r="G278" i="11"/>
  <c r="Q56" i="11"/>
  <c r="S259" i="11"/>
  <c r="R5" i="11"/>
  <c r="R248" i="11"/>
  <c r="Q126" i="11"/>
  <c r="Q323" i="11"/>
  <c r="G330" i="11"/>
  <c r="S335" i="11"/>
  <c r="Y267" i="11"/>
  <c r="Z267" i="11" s="1"/>
  <c r="G323" i="11"/>
  <c r="R280" i="11"/>
  <c r="Q156" i="11"/>
  <c r="Q7" i="11"/>
  <c r="Q267" i="11"/>
  <c r="S291" i="11"/>
  <c r="G318" i="11"/>
  <c r="R191" i="11"/>
  <c r="R277" i="11"/>
  <c r="S342" i="11"/>
  <c r="Y197" i="11"/>
  <c r="Z197" i="11" s="1"/>
  <c r="Y131" i="11"/>
  <c r="Z131" i="11" s="1"/>
  <c r="R270" i="11"/>
  <c r="R242" i="11"/>
  <c r="R283" i="11"/>
  <c r="R68" i="11"/>
  <c r="S61" i="11"/>
  <c r="S125" i="11"/>
  <c r="Y184" i="11"/>
  <c r="Z184" i="11" s="1"/>
  <c r="S216" i="11"/>
  <c r="G192" i="11"/>
  <c r="R258" i="11"/>
  <c r="R107" i="11"/>
  <c r="Q119" i="11"/>
  <c r="Q146" i="11"/>
  <c r="R116" i="11"/>
  <c r="Y237" i="11"/>
  <c r="Z237" i="11" s="1"/>
  <c r="Y161" i="11"/>
  <c r="Z161" i="11" s="1"/>
  <c r="G167" i="11"/>
  <c r="S98" i="11"/>
  <c r="Q247" i="11"/>
  <c r="R325" i="11"/>
  <c r="Y344" i="11"/>
  <c r="Z344" i="11" s="1"/>
  <c r="Q207" i="11"/>
  <c r="R212" i="11"/>
  <c r="Q70" i="11"/>
  <c r="S293" i="11"/>
  <c r="R8" i="11"/>
  <c r="S300" i="11"/>
  <c r="Q345" i="11"/>
  <c r="G88" i="11"/>
  <c r="Y307" i="11"/>
  <c r="Z307" i="11" s="1"/>
  <c r="R158" i="11"/>
  <c r="Q2" i="11"/>
  <c r="S194" i="11"/>
  <c r="Y156" i="11"/>
  <c r="Z156" i="11" s="1"/>
  <c r="Y331" i="11"/>
  <c r="Z331" i="11" s="1"/>
  <c r="S132" i="11"/>
  <c r="Y315" i="11"/>
  <c r="Z315" i="11" s="1"/>
  <c r="G186" i="11"/>
  <c r="G326" i="11"/>
  <c r="G291" i="11"/>
  <c r="R166" i="11"/>
  <c r="R218" i="11"/>
  <c r="Y31" i="11"/>
  <c r="Z31" i="11" s="1"/>
  <c r="Y302" i="11"/>
  <c r="Z302" i="11" s="1"/>
  <c r="G244" i="11"/>
  <c r="G191" i="11"/>
  <c r="G281" i="11"/>
  <c r="S2" i="11"/>
  <c r="Q98" i="11"/>
  <c r="R234" i="11"/>
  <c r="R126" i="11"/>
  <c r="Q339" i="11"/>
  <c r="G104" i="11"/>
  <c r="Y329" i="11"/>
  <c r="Z329" i="11" s="1"/>
  <c r="Q63" i="11"/>
  <c r="S37" i="11"/>
  <c r="R185" i="11"/>
  <c r="G33" i="11"/>
  <c r="G190" i="11"/>
  <c r="G151" i="11"/>
  <c r="S51" i="11"/>
  <c r="Y50" i="11"/>
  <c r="Z50" i="11" s="1"/>
  <c r="Y340" i="11"/>
  <c r="Z340" i="11" s="1"/>
  <c r="Y218" i="11"/>
  <c r="Z218" i="11" s="1"/>
  <c r="G229" i="11"/>
  <c r="S213" i="11"/>
  <c r="S322" i="11"/>
  <c r="S297" i="11"/>
  <c r="S275" i="11"/>
  <c r="Q343" i="11"/>
  <c r="R138" i="11"/>
  <c r="S253" i="11"/>
  <c r="R79" i="11"/>
  <c r="S208" i="11"/>
  <c r="S219" i="11"/>
  <c r="S6" i="11"/>
  <c r="Y219" i="11"/>
  <c r="Z219" i="11" s="1"/>
  <c r="G348" i="11"/>
  <c r="S3" i="11"/>
  <c r="S91" i="11"/>
  <c r="R3" i="11"/>
  <c r="Y185" i="11"/>
  <c r="Z185" i="11" s="1"/>
  <c r="G98" i="11"/>
  <c r="R232" i="11"/>
  <c r="Q157" i="11"/>
  <c r="G99" i="11"/>
  <c r="R292" i="11"/>
  <c r="R66" i="11"/>
  <c r="G325" i="11"/>
  <c r="S290" i="11"/>
  <c r="Y160" i="11"/>
  <c r="Z160" i="11" s="1"/>
  <c r="Y249" i="11"/>
  <c r="Z249" i="11" s="1"/>
  <c r="S276" i="11"/>
  <c r="Y112" i="11"/>
  <c r="Z112" i="11" s="1"/>
  <c r="G266" i="11"/>
  <c r="Q87" i="11"/>
  <c r="G47" i="11"/>
  <c r="S45" i="11"/>
  <c r="Q60" i="11"/>
  <c r="S328" i="11"/>
  <c r="Y301" i="11"/>
  <c r="Z301" i="11" s="1"/>
  <c r="R227" i="11"/>
  <c r="G327" i="11"/>
  <c r="Q100" i="11"/>
  <c r="Q91" i="11"/>
  <c r="Y321" i="11"/>
  <c r="Z321" i="11" s="1"/>
  <c r="Q143" i="11"/>
  <c r="G77" i="11"/>
  <c r="S121" i="11"/>
  <c r="Q229" i="11"/>
  <c r="R243" i="11"/>
  <c r="R125" i="11"/>
  <c r="S156" i="11"/>
  <c r="Y68" i="11"/>
  <c r="Z68" i="11" s="1"/>
  <c r="S230" i="11"/>
  <c r="Y286" i="11"/>
  <c r="Z286" i="11" s="1"/>
  <c r="R194" i="11"/>
  <c r="G197" i="11"/>
  <c r="S166" i="11"/>
  <c r="G284" i="11"/>
  <c r="Q287" i="11"/>
  <c r="Y351" i="11"/>
  <c r="Z351" i="11" s="1"/>
  <c r="Y176" i="11"/>
  <c r="Z176" i="11" s="1"/>
  <c r="G307" i="11"/>
  <c r="S265" i="11"/>
  <c r="G135" i="11"/>
  <c r="S101" i="11"/>
  <c r="Y231" i="11"/>
  <c r="Z231" i="11" s="1"/>
  <c r="R263" i="11"/>
  <c r="Q309" i="11"/>
  <c r="Y78" i="11"/>
  <c r="Z78" i="11" s="1"/>
  <c r="R109" i="11"/>
  <c r="R284" i="11"/>
  <c r="R139" i="11"/>
  <c r="Q134" i="11"/>
  <c r="Y299" i="11"/>
  <c r="Z299" i="11" s="1"/>
  <c r="Q306" i="11"/>
  <c r="Y328" i="11"/>
  <c r="Z328" i="11" s="1"/>
  <c r="Y42" i="11"/>
  <c r="Z42" i="11" s="1"/>
  <c r="Q28" i="11"/>
  <c r="Q150" i="11"/>
  <c r="R178" i="11"/>
  <c r="Y290" i="11"/>
  <c r="Z290" i="11" s="1"/>
  <c r="G243" i="11"/>
  <c r="Y44" i="11"/>
  <c r="Z44" i="11" s="1"/>
  <c r="S130" i="11"/>
  <c r="S108" i="11"/>
  <c r="Q38" i="11"/>
  <c r="G138" i="11"/>
  <c r="R334" i="11"/>
  <c r="G53" i="11"/>
  <c r="Q69" i="11"/>
  <c r="Q71" i="11"/>
  <c r="G2" i="11"/>
  <c r="G119" i="11"/>
  <c r="R62" i="11"/>
  <c r="S301" i="11"/>
  <c r="Q99" i="11"/>
  <c r="Y183" i="11"/>
  <c r="Z183" i="11" s="1"/>
  <c r="R281" i="11"/>
  <c r="R34" i="11"/>
  <c r="R167" i="11"/>
  <c r="G74" i="11"/>
  <c r="S201" i="11"/>
  <c r="F223" i="11"/>
  <c r="M223" i="11"/>
  <c r="G37" i="11"/>
  <c r="G286" i="11"/>
  <c r="S151" i="11"/>
  <c r="Q199" i="11"/>
  <c r="R182" i="11"/>
  <c r="Y97" i="11"/>
  <c r="Z97" i="11" s="1"/>
  <c r="R40" i="11"/>
  <c r="Q155" i="11"/>
  <c r="R108" i="11"/>
  <c r="Q253" i="11"/>
  <c r="G211" i="11"/>
  <c r="Y76" i="11"/>
  <c r="Z76" i="11" s="1"/>
  <c r="Y252" i="11"/>
  <c r="Z252" i="11" s="1"/>
  <c r="G131" i="11"/>
  <c r="Y130" i="11"/>
  <c r="Z130" i="11" s="1"/>
  <c r="G234" i="11"/>
  <c r="R321" i="11"/>
  <c r="Y169" i="11"/>
  <c r="Z169" i="11" s="1"/>
  <c r="G68" i="11"/>
  <c r="R131" i="11"/>
  <c r="Y269" i="11"/>
  <c r="Z269" i="11" s="1"/>
  <c r="G163" i="11"/>
  <c r="Q136" i="11"/>
  <c r="R140" i="11"/>
  <c r="G45" i="11"/>
  <c r="S248" i="11"/>
  <c r="S60" i="11"/>
  <c r="S283" i="11"/>
  <c r="Q97" i="11"/>
  <c r="G237" i="11"/>
  <c r="R118" i="11"/>
  <c r="S154" i="11"/>
  <c r="G169" i="11"/>
  <c r="Q346" i="11"/>
  <c r="S310" i="11"/>
  <c r="S59" i="11"/>
  <c r="Y291" i="11"/>
  <c r="Z291" i="11" s="1"/>
  <c r="Y247" i="11"/>
  <c r="Z247" i="11" s="1"/>
  <c r="Q255" i="11"/>
  <c r="S68" i="11"/>
  <c r="Y125" i="11"/>
  <c r="Z125" i="11" s="1"/>
  <c r="G124" i="11"/>
  <c r="G257" i="11"/>
  <c r="R133" i="11"/>
  <c r="R148" i="11"/>
  <c r="Q79" i="11"/>
  <c r="Q72" i="11"/>
  <c r="R285" i="11"/>
  <c r="S115" i="11"/>
  <c r="Q340" i="11"/>
  <c r="Q208" i="11"/>
  <c r="Q330" i="11"/>
  <c r="Q263" i="11"/>
  <c r="R2" i="11"/>
  <c r="G140" i="11"/>
  <c r="Q338" i="11"/>
  <c r="G193" i="11"/>
  <c r="G329" i="11"/>
  <c r="Q218" i="11"/>
  <c r="R278" i="11"/>
  <c r="S204" i="11"/>
  <c r="R67" i="11"/>
  <c r="S32" i="11"/>
  <c r="Y128" i="11"/>
  <c r="Z128" i="11" s="1"/>
  <c r="S223" i="11"/>
  <c r="G232" i="11"/>
  <c r="G86" i="11"/>
  <c r="Y32" i="11"/>
  <c r="Z32" i="11" s="1"/>
  <c r="G236" i="11"/>
  <c r="S175" i="11"/>
  <c r="R350" i="11"/>
  <c r="Q336" i="11"/>
  <c r="Y107" i="11"/>
  <c r="Z107" i="11" s="1"/>
  <c r="R264" i="11"/>
  <c r="Y268" i="11"/>
  <c r="Z268" i="11" s="1"/>
  <c r="S4" i="11"/>
  <c r="Q177" i="11"/>
  <c r="Y46" i="11"/>
  <c r="Z46" i="11" s="1"/>
  <c r="Y30" i="11"/>
  <c r="Z30" i="11" s="1"/>
  <c r="S278" i="11"/>
  <c r="G56" i="11"/>
  <c r="S282" i="11"/>
  <c r="R286" i="11"/>
  <c r="G262" i="11"/>
  <c r="Y47" i="11"/>
  <c r="Z47" i="11" s="1"/>
  <c r="Q217" i="11"/>
  <c r="Y306" i="11"/>
  <c r="Z306" i="11" s="1"/>
  <c r="G265" i="11"/>
  <c r="Q42" i="11"/>
  <c r="R224" i="11"/>
  <c r="Y58" i="11"/>
  <c r="Z58" i="11" s="1"/>
  <c r="Y115" i="11"/>
  <c r="Z115" i="11" s="1"/>
  <c r="R55" i="11"/>
  <c r="G269" i="11"/>
  <c r="Q168" i="11"/>
  <c r="Y126" i="11"/>
  <c r="Z126" i="11" s="1"/>
  <c r="Q62" i="11"/>
  <c r="G301" i="11"/>
  <c r="Y281" i="11"/>
  <c r="Z281" i="11" s="1"/>
  <c r="R42" i="11"/>
  <c r="R199" i="11"/>
  <c r="Y72" i="11"/>
  <c r="Z72" i="11" s="1"/>
  <c r="S137" i="11"/>
  <c r="G112" i="11"/>
  <c r="Y69" i="11"/>
  <c r="Z69" i="11" s="1"/>
  <c r="Q301" i="11"/>
  <c r="Q171" i="11"/>
  <c r="Y225" i="11"/>
  <c r="Z225" i="11" s="1"/>
  <c r="R174" i="11"/>
  <c r="S287" i="11"/>
  <c r="Q350" i="11"/>
  <c r="R137" i="11"/>
  <c r="Q158" i="11"/>
  <c r="Y264" i="11"/>
  <c r="Z264" i="11" s="1"/>
  <c r="R213" i="11"/>
  <c r="S341" i="11"/>
  <c r="G41" i="11"/>
  <c r="S127" i="11"/>
  <c r="Y210" i="11"/>
  <c r="Z210" i="11" s="1"/>
  <c r="S260" i="11"/>
  <c r="S316" i="11"/>
  <c r="S318" i="11"/>
  <c r="R308" i="11"/>
  <c r="R220" i="11"/>
  <c r="R93" i="11"/>
  <c r="S153" i="11"/>
  <c r="S184" i="11"/>
  <c r="G31" i="11"/>
  <c r="Y206" i="11"/>
  <c r="Z206" i="11" s="1"/>
  <c r="Q317" i="11"/>
  <c r="Q159" i="11"/>
  <c r="R81" i="11"/>
  <c r="Q270" i="11"/>
  <c r="S78" i="11"/>
  <c r="S110" i="11"/>
  <c r="R43" i="11"/>
  <c r="G96" i="11"/>
  <c r="R143" i="11"/>
  <c r="S112" i="11"/>
  <c r="Q260" i="11"/>
  <c r="Q311" i="11"/>
  <c r="S336" i="11"/>
  <c r="G143" i="11"/>
  <c r="S149" i="11"/>
  <c r="G314" i="11"/>
  <c r="R72" i="11"/>
  <c r="S285" i="11"/>
  <c r="S117" i="11"/>
  <c r="Y142" i="11"/>
  <c r="Z142" i="11" s="1"/>
  <c r="Q193" i="11"/>
  <c r="G199" i="11"/>
  <c r="G188" i="11"/>
  <c r="Q314" i="11"/>
  <c r="S33" i="11"/>
  <c r="G64" i="11"/>
  <c r="S172" i="11"/>
  <c r="Q228" i="11"/>
  <c r="M323" i="11"/>
  <c r="F323" i="11"/>
  <c r="Y317" i="11"/>
  <c r="Z317" i="11" s="1"/>
  <c r="S162" i="11"/>
  <c r="Y121" i="11"/>
  <c r="Z121" i="11" s="1"/>
  <c r="G289" i="11"/>
  <c r="R349" i="11"/>
  <c r="Y258" i="11"/>
  <c r="Z258" i="11" s="1"/>
  <c r="Y202" i="11"/>
  <c r="Z202" i="11" s="1"/>
  <c r="G311" i="11"/>
  <c r="G50" i="11"/>
  <c r="G137" i="11"/>
  <c r="R179" i="11"/>
  <c r="Q170" i="11"/>
  <c r="Y102" i="11"/>
  <c r="Z102" i="11" s="1"/>
  <c r="Q183" i="11"/>
  <c r="G309" i="11"/>
  <c r="Q200" i="11"/>
  <c r="S251" i="11"/>
  <c r="Y119" i="11"/>
  <c r="Z119" i="11" s="1"/>
  <c r="Q65" i="11"/>
  <c r="S304" i="11"/>
  <c r="R288" i="11"/>
  <c r="Y111" i="11"/>
  <c r="Z111" i="11" s="1"/>
  <c r="Q212" i="11"/>
  <c r="G6" i="11"/>
  <c r="R311" i="11"/>
  <c r="G312" i="11"/>
  <c r="Q49" i="11"/>
  <c r="Q189" i="11"/>
  <c r="G59" i="11"/>
  <c r="G220" i="11"/>
  <c r="R303" i="11"/>
  <c r="G347" i="11"/>
  <c r="G178" i="11"/>
  <c r="Y178" i="11"/>
  <c r="Z178" i="11" s="1"/>
  <c r="G91" i="11"/>
  <c r="G270" i="11"/>
  <c r="G195" i="11"/>
  <c r="Y8" i="11"/>
  <c r="Z8" i="11" s="1"/>
  <c r="R73" i="11"/>
  <c r="Q334" i="11"/>
  <c r="R63" i="11"/>
  <c r="R75" i="11"/>
  <c r="S226" i="11"/>
  <c r="Y11" i="11"/>
  <c r="Z11" i="11" s="1"/>
  <c r="S71" i="11"/>
  <c r="Y274" i="11"/>
  <c r="Z274" i="11" s="1"/>
  <c r="R275" i="11"/>
  <c r="G293" i="11"/>
  <c r="R190" i="11"/>
  <c r="G320" i="11"/>
  <c r="Q59" i="11"/>
  <c r="S79" i="11"/>
  <c r="Q132" i="11"/>
  <c r="S93" i="11"/>
  <c r="R70" i="11"/>
  <c r="Q103" i="11"/>
  <c r="R274" i="11"/>
  <c r="Y297" i="11"/>
  <c r="Z297" i="11" s="1"/>
  <c r="G342" i="11"/>
  <c r="R152" i="11"/>
  <c r="S286" i="11"/>
  <c r="S133" i="11"/>
  <c r="R28" i="11"/>
  <c r="Y319" i="11"/>
  <c r="Z319" i="11" s="1"/>
  <c r="S146" i="11"/>
  <c r="Q280" i="11"/>
  <c r="S34" i="11"/>
  <c r="R141" i="11"/>
  <c r="Y305" i="11"/>
  <c r="Z305" i="11" s="1"/>
  <c r="Y45" i="11"/>
  <c r="Z45" i="11" s="1"/>
  <c r="G97" i="11"/>
  <c r="G168" i="11"/>
  <c r="Q231" i="11"/>
  <c r="R279" i="11"/>
  <c r="Q295" i="11"/>
  <c r="R231" i="11"/>
  <c r="G102" i="11"/>
  <c r="G274" i="11"/>
  <c r="Y137" i="11"/>
  <c r="Z137" i="11" s="1"/>
  <c r="Y138" i="11"/>
  <c r="Z138" i="11" s="1"/>
  <c r="Y136" i="11"/>
  <c r="Z136" i="11" s="1"/>
  <c r="S129" i="11"/>
  <c r="R181" i="11"/>
  <c r="S232" i="11"/>
  <c r="Y129" i="11"/>
  <c r="Z129" i="11" s="1"/>
  <c r="Y87" i="11"/>
  <c r="Z87" i="11" s="1"/>
  <c r="S62" i="11"/>
  <c r="R255" i="11"/>
  <c r="Y168" i="11"/>
  <c r="Z168" i="11" s="1"/>
  <c r="Q282" i="11"/>
  <c r="R271" i="11"/>
  <c r="S190" i="11"/>
  <c r="Y103" i="11"/>
  <c r="Z103" i="11" s="1"/>
  <c r="G194" i="11"/>
  <c r="Y148" i="11"/>
  <c r="Z148" i="11" s="1"/>
  <c r="Q50" i="11"/>
  <c r="Q246" i="11"/>
  <c r="S142" i="11"/>
  <c r="R318" i="11"/>
  <c r="G321" i="11"/>
  <c r="G267" i="11"/>
  <c r="G282" i="11"/>
  <c r="G183" i="11"/>
  <c r="S218" i="11"/>
  <c r="S334" i="11"/>
  <c r="G233" i="11"/>
  <c r="G121" i="11"/>
  <c r="Y191" i="11"/>
  <c r="Z191" i="11" s="1"/>
  <c r="S221" i="11"/>
  <c r="Y260" i="11"/>
  <c r="Z260" i="11" s="1"/>
  <c r="S312" i="11"/>
  <c r="Y293" i="11"/>
  <c r="Z293" i="11" s="1"/>
  <c r="Q169" i="11"/>
  <c r="Y67" i="11"/>
  <c r="Z67" i="11" s="1"/>
  <c r="Y120" i="11"/>
  <c r="Z120" i="11" s="1"/>
  <c r="R262" i="11"/>
  <c r="R201" i="11"/>
  <c r="Y196" i="11"/>
  <c r="Z196" i="11" s="1"/>
  <c r="Q154" i="11"/>
  <c r="T154" i="11" s="1"/>
  <c r="U154" i="11" s="1"/>
  <c r="G187" i="11"/>
  <c r="Y127" i="11"/>
  <c r="Z127" i="11" s="1"/>
  <c r="Q68" i="11"/>
  <c r="T68" i="11" s="1"/>
  <c r="U68" i="11" s="1"/>
  <c r="G214" i="11"/>
  <c r="R101" i="11"/>
  <c r="Q184" i="11"/>
  <c r="S165" i="11"/>
  <c r="Q332" i="11"/>
  <c r="S76" i="11"/>
  <c r="S295" i="11"/>
  <c r="G223" i="11"/>
  <c r="S39" i="11"/>
  <c r="R247" i="11"/>
  <c r="R35" i="11"/>
  <c r="R84" i="11"/>
  <c r="S56" i="11"/>
  <c r="S169" i="11"/>
  <c r="Y55" i="11"/>
  <c r="Z55" i="11" s="1"/>
  <c r="S346" i="11"/>
  <c r="R259" i="11"/>
  <c r="Y334" i="11"/>
  <c r="Z334" i="11" s="1"/>
  <c r="G328" i="11"/>
  <c r="Q29" i="11"/>
  <c r="T29" i="11" s="1"/>
  <c r="U29" i="11" s="1"/>
  <c r="Q205" i="11"/>
  <c r="S320" i="11"/>
  <c r="Q204" i="11"/>
  <c r="Y336" i="11"/>
  <c r="Z336" i="11" s="1"/>
  <c r="S69" i="11"/>
  <c r="G189" i="11"/>
  <c r="S241" i="11"/>
  <c r="Y228" i="11"/>
  <c r="Z228" i="11" s="1"/>
  <c r="S179" i="11"/>
  <c r="R206" i="11"/>
  <c r="G235" i="11"/>
  <c r="R336" i="11"/>
  <c r="Y5" i="11"/>
  <c r="Z5" i="11" s="1"/>
  <c r="Y222" i="11"/>
  <c r="Z222" i="11" s="1"/>
  <c r="R45" i="11"/>
  <c r="Y162" i="11"/>
  <c r="Z162" i="11" s="1"/>
  <c r="S258" i="11"/>
  <c r="S284" i="11"/>
  <c r="R339" i="11"/>
  <c r="R347" i="11"/>
  <c r="R294" i="11"/>
  <c r="Q235" i="11"/>
  <c r="Y284" i="11"/>
  <c r="Z284" i="11" s="1"/>
  <c r="Q148" i="11"/>
  <c r="S279" i="11"/>
  <c r="Y248" i="11"/>
  <c r="Z248" i="11" s="1"/>
  <c r="Q288" i="11"/>
  <c r="S351" i="11"/>
  <c r="Y283" i="11"/>
  <c r="Z283" i="11" s="1"/>
  <c r="Q115" i="11"/>
  <c r="R90" i="11"/>
  <c r="G94" i="11"/>
  <c r="S96" i="11"/>
  <c r="R176" i="11"/>
  <c r="R249" i="11"/>
  <c r="Y187" i="11"/>
  <c r="Z187" i="11" s="1"/>
  <c r="Y253" i="11"/>
  <c r="Z253" i="11" s="1"/>
  <c r="S67" i="11"/>
  <c r="Q291" i="11"/>
  <c r="S113" i="11"/>
  <c r="Q129" i="11"/>
  <c r="Y195" i="11"/>
  <c r="Z195" i="11" s="1"/>
  <c r="Q223" i="11"/>
  <c r="R267" i="11"/>
  <c r="Y212" i="11"/>
  <c r="Z212" i="11" s="1"/>
  <c r="Q31" i="11"/>
  <c r="Y151" i="11"/>
  <c r="Z151" i="11" s="1"/>
  <c r="S242" i="11"/>
  <c r="R121" i="11"/>
  <c r="G319" i="11"/>
  <c r="R41" i="11"/>
  <c r="G120" i="11"/>
  <c r="R346" i="11"/>
  <c r="S75" i="11"/>
  <c r="G177" i="11"/>
  <c r="G264" i="11"/>
  <c r="R146" i="11"/>
  <c r="Y53" i="11"/>
  <c r="Z53" i="11" s="1"/>
  <c r="G250" i="11"/>
  <c r="Y311" i="11"/>
  <c r="Z311" i="11" s="1"/>
  <c r="G148" i="11"/>
  <c r="R342" i="11"/>
  <c r="G239" i="11"/>
  <c r="S182" i="11"/>
  <c r="Q230" i="11"/>
  <c r="S145" i="11"/>
  <c r="R31" i="11"/>
  <c r="Q85" i="11"/>
  <c r="S147" i="11"/>
  <c r="G114" i="11"/>
  <c r="Q92" i="11"/>
  <c r="S43" i="11"/>
  <c r="R209" i="11"/>
  <c r="S131" i="11"/>
  <c r="Q178" i="11"/>
  <c r="T178" i="11" s="1"/>
  <c r="U178" i="11" s="1"/>
  <c r="R58" i="11"/>
  <c r="Y242" i="11"/>
  <c r="Z242" i="11" s="1"/>
  <c r="G48" i="11"/>
  <c r="Y236" i="11"/>
  <c r="Z236" i="11" s="1"/>
  <c r="Y232" i="11"/>
  <c r="Z232" i="11" s="1"/>
  <c r="R32" i="11"/>
  <c r="G216" i="11"/>
  <c r="G84" i="11"/>
  <c r="G254" i="11"/>
  <c r="R57" i="11"/>
  <c r="G166" i="11"/>
  <c r="G69" i="11"/>
  <c r="S206" i="11"/>
  <c r="Q286" i="11"/>
  <c r="G198" i="11"/>
  <c r="Q261" i="11"/>
  <c r="Y294" i="11"/>
  <c r="Z294" i="11" s="1"/>
  <c r="Y251" i="11"/>
  <c r="Z251" i="11" s="1"/>
  <c r="Q76" i="11"/>
  <c r="G107" i="11"/>
  <c r="Y155" i="11"/>
  <c r="Z155" i="11" s="1"/>
  <c r="Q283" i="11"/>
  <c r="G71" i="11"/>
  <c r="G259" i="11"/>
  <c r="S308" i="11"/>
  <c r="S277" i="11"/>
  <c r="G60" i="11"/>
  <c r="Y75" i="11"/>
  <c r="Z75" i="11" s="1"/>
  <c r="G334" i="11"/>
  <c r="Y43" i="11"/>
  <c r="Z43" i="11" s="1"/>
  <c r="Q320" i="11"/>
  <c r="T320" i="11" s="1"/>
  <c r="U320" i="11" s="1"/>
  <c r="G171" i="11"/>
  <c r="Q266" i="11"/>
  <c r="R289" i="11"/>
  <c r="Q61" i="11"/>
  <c r="Y51" i="11"/>
  <c r="Z51" i="11" s="1"/>
  <c r="S227" i="11"/>
  <c r="Y150" i="11"/>
  <c r="Z150" i="11" s="1"/>
  <c r="R153" i="11"/>
  <c r="R276" i="11"/>
  <c r="Q35" i="11"/>
  <c r="Q281" i="11"/>
  <c r="Y135" i="11"/>
  <c r="Z135" i="11" s="1"/>
  <c r="Q164" i="11"/>
  <c r="G219" i="11"/>
  <c r="G89" i="11"/>
  <c r="R197" i="11"/>
  <c r="Y318" i="11"/>
  <c r="Z318" i="11" s="1"/>
  <c r="G136" i="11"/>
  <c r="G300" i="11"/>
  <c r="Y292" i="11"/>
  <c r="Z292" i="11" s="1"/>
  <c r="G308" i="11"/>
  <c r="Y203" i="11"/>
  <c r="Z203" i="11" s="1"/>
  <c r="Y171" i="11"/>
  <c r="Z171" i="11" s="1"/>
  <c r="S44" i="11"/>
  <c r="Q271" i="11"/>
  <c r="S128" i="11"/>
  <c r="Y52" i="11"/>
  <c r="Z52" i="11" s="1"/>
  <c r="R214" i="11"/>
  <c r="S94" i="11"/>
  <c r="Q140" i="11"/>
  <c r="S186" i="11"/>
  <c r="S170" i="11"/>
  <c r="R134" i="11"/>
  <c r="Q113" i="11"/>
  <c r="R317" i="11"/>
  <c r="Q328" i="11"/>
  <c r="G336" i="11"/>
  <c r="G78" i="11"/>
  <c r="G61" i="11"/>
  <c r="Y56" i="11"/>
  <c r="Z56" i="11" s="1"/>
  <c r="R184" i="11"/>
  <c r="S294" i="11"/>
  <c r="R33" i="11"/>
  <c r="Y270" i="11"/>
  <c r="Z270" i="11" s="1"/>
  <c r="R142" i="11"/>
  <c r="Q82" i="11"/>
  <c r="R260" i="11"/>
  <c r="Y220" i="11"/>
  <c r="Z220" i="11" s="1"/>
  <c r="Y350" i="11"/>
  <c r="Z350" i="11" s="1"/>
  <c r="G227" i="11"/>
  <c r="G132" i="11"/>
  <c r="G67" i="11"/>
  <c r="Q351" i="11"/>
  <c r="R195" i="11"/>
  <c r="S255" i="11"/>
  <c r="G322" i="11"/>
  <c r="G7" i="11"/>
  <c r="Y163" i="11"/>
  <c r="Z163" i="11" s="1"/>
  <c r="R240" i="11"/>
  <c r="R217" i="11"/>
  <c r="Y71" i="11"/>
  <c r="Z71" i="11" s="1"/>
  <c r="S307" i="11"/>
  <c r="S92" i="11"/>
  <c r="Q249" i="11"/>
  <c r="R177" i="11"/>
  <c r="Y282" i="11"/>
  <c r="Z282" i="11" s="1"/>
  <c r="S30" i="11"/>
  <c r="R324" i="11"/>
  <c r="S77" i="11"/>
  <c r="Y149" i="11"/>
  <c r="Z149" i="11" s="1"/>
  <c r="Y3" i="11"/>
  <c r="Z3" i="11" s="1"/>
  <c r="S181" i="11"/>
  <c r="Y88" i="11"/>
  <c r="Z88" i="11" s="1"/>
  <c r="S141" i="11"/>
  <c r="S155" i="11"/>
  <c r="Q9" i="11"/>
  <c r="G224" i="11"/>
  <c r="Y287" i="11"/>
  <c r="Z287" i="11" s="1"/>
  <c r="Q214" i="11"/>
  <c r="S302" i="11"/>
  <c r="Q152" i="11"/>
  <c r="R183" i="11"/>
  <c r="G340" i="11"/>
  <c r="Y313" i="11"/>
  <c r="Z313" i="11" s="1"/>
  <c r="G200" i="11"/>
  <c r="S215" i="11"/>
  <c r="R193" i="11"/>
  <c r="Y255" i="11"/>
  <c r="Z255" i="11" s="1"/>
  <c r="G122" i="11"/>
  <c r="Q216" i="11"/>
  <c r="R306" i="11"/>
  <c r="R202" i="11"/>
  <c r="Y96" i="11"/>
  <c r="Z96" i="11" s="1"/>
  <c r="G249" i="11"/>
  <c r="Y296" i="11"/>
  <c r="Z296" i="11" s="1"/>
  <c r="S58" i="11"/>
  <c r="G206" i="11"/>
  <c r="G70" i="11"/>
  <c r="Q322" i="11"/>
  <c r="Y186" i="11"/>
  <c r="Z186" i="11" s="1"/>
  <c r="R94" i="11"/>
  <c r="G101" i="11"/>
  <c r="S10" i="11"/>
  <c r="R44" i="11"/>
  <c r="S124" i="11"/>
  <c r="Q329" i="11"/>
  <c r="T329" i="11" s="1"/>
  <c r="U329" i="11" s="1"/>
  <c r="Q153" i="11"/>
  <c r="Y82" i="11"/>
  <c r="Z82" i="11" s="1"/>
  <c r="Q325" i="11"/>
  <c r="S35" i="11"/>
  <c r="Y146" i="11"/>
  <c r="Z146" i="11" s="1"/>
  <c r="Y61" i="11"/>
  <c r="Z61" i="11" s="1"/>
  <c r="S323" i="11"/>
  <c r="Y278" i="11"/>
  <c r="Z278" i="11" s="1"/>
  <c r="Q243" i="11"/>
  <c r="Q298" i="11"/>
  <c r="G344" i="11"/>
  <c r="Y243" i="11"/>
  <c r="Z243" i="11" s="1"/>
  <c r="R51" i="11"/>
  <c r="Q151" i="11"/>
  <c r="Y41" i="11"/>
  <c r="Z41" i="11" s="1"/>
  <c r="S55" i="11"/>
  <c r="S288" i="11"/>
  <c r="Y153" i="11"/>
  <c r="Z153" i="11" s="1"/>
  <c r="Y9" i="11"/>
  <c r="Z9" i="11" s="1"/>
  <c r="Y188" i="11"/>
  <c r="Z188" i="11" s="1"/>
  <c r="G184" i="11"/>
  <c r="G210" i="11"/>
  <c r="R304" i="11"/>
  <c r="Q206" i="11"/>
  <c r="S136" i="11"/>
  <c r="R261" i="11"/>
  <c r="Q104" i="11"/>
  <c r="Y241" i="11"/>
  <c r="Z241" i="11" s="1"/>
  <c r="Y342" i="11"/>
  <c r="Z342" i="11" s="1"/>
  <c r="Y348" i="11"/>
  <c r="Z348" i="11" s="1"/>
  <c r="S309" i="11"/>
  <c r="Q278" i="11"/>
  <c r="S199" i="11"/>
  <c r="G154" i="11"/>
  <c r="Q109" i="11"/>
  <c r="R52" i="11"/>
  <c r="R208" i="11"/>
  <c r="Q294" i="11"/>
  <c r="Y271" i="11"/>
  <c r="Z271" i="11" s="1"/>
  <c r="G176" i="11"/>
  <c r="G90" i="11"/>
  <c r="R266" i="11"/>
  <c r="Y266" i="11"/>
  <c r="Z266" i="11" s="1"/>
  <c r="S325" i="11"/>
  <c r="S339" i="11"/>
  <c r="Q89" i="11"/>
  <c r="S177" i="11"/>
  <c r="Q101" i="11"/>
  <c r="S85" i="11"/>
  <c r="S234" i="11"/>
  <c r="Y325" i="11"/>
  <c r="Z325" i="11" s="1"/>
  <c r="G66" i="11"/>
  <c r="S88" i="11"/>
  <c r="S104" i="11"/>
  <c r="Q188" i="11"/>
  <c r="R11" i="11"/>
  <c r="Q335" i="11"/>
  <c r="T335" i="11" s="1"/>
  <c r="U335" i="11" s="1"/>
  <c r="S332" i="11"/>
  <c r="R189" i="11"/>
  <c r="G310" i="11"/>
  <c r="Y62" i="11"/>
  <c r="Z62" i="11" s="1"/>
  <c r="Q6" i="11"/>
  <c r="Q167" i="11"/>
  <c r="S245" i="11"/>
  <c r="G221" i="11"/>
  <c r="G279" i="11"/>
  <c r="G287" i="11"/>
  <c r="Q124" i="11"/>
  <c r="Q142" i="11"/>
  <c r="R127" i="11"/>
  <c r="S105" i="11"/>
  <c r="Y215" i="11"/>
  <c r="Z215" i="11" s="1"/>
  <c r="Q219" i="11"/>
  <c r="Q73" i="11"/>
  <c r="G260" i="11"/>
  <c r="Q43" i="11"/>
  <c r="T43" i="11" s="1"/>
  <c r="U43" i="11" s="1"/>
  <c r="S224" i="11"/>
  <c r="R37" i="11"/>
  <c r="Q319" i="11"/>
  <c r="Y240" i="11"/>
  <c r="Z240" i="11" s="1"/>
  <c r="G295" i="11"/>
  <c r="Y27" i="11"/>
  <c r="Z27" i="11" s="1"/>
  <c r="Q86" i="11"/>
  <c r="Q232" i="11"/>
  <c r="T232" i="11" s="1"/>
  <c r="U232" i="11" s="1"/>
  <c r="R155" i="11"/>
  <c r="G87" i="11"/>
  <c r="Y295" i="11"/>
  <c r="Z295" i="11" s="1"/>
  <c r="Y91" i="11"/>
  <c r="Z91" i="11" s="1"/>
  <c r="Y277" i="11"/>
  <c r="Z277" i="11" s="1"/>
  <c r="G276" i="11"/>
  <c r="S86" i="11"/>
  <c r="G261" i="11"/>
  <c r="R228" i="11"/>
  <c r="Q53" i="11"/>
  <c r="Y198" i="11"/>
  <c r="Z198" i="11" s="1"/>
  <c r="Y221" i="11"/>
  <c r="Z221" i="11" s="1"/>
  <c r="S83" i="11"/>
  <c r="Q276" i="11"/>
  <c r="Y233" i="11"/>
  <c r="Z233" i="11" s="1"/>
  <c r="Q176" i="11"/>
  <c r="Y143" i="11"/>
  <c r="Z143" i="11" s="1"/>
  <c r="G145" i="11"/>
  <c r="G54" i="11"/>
  <c r="Q75" i="11"/>
  <c r="Y101" i="11"/>
  <c r="Z101" i="11" s="1"/>
  <c r="Q327" i="11"/>
  <c r="Q137" i="11"/>
  <c r="Q57" i="11"/>
  <c r="G305" i="11"/>
  <c r="R246" i="11"/>
  <c r="R130" i="11"/>
  <c r="Q275" i="11"/>
  <c r="T275" i="11" s="1"/>
  <c r="U275" i="11" s="1"/>
  <c r="F331" i="11"/>
  <c r="M331" i="11"/>
  <c r="S324" i="11"/>
  <c r="R128" i="11"/>
  <c r="R122" i="11"/>
  <c r="R341" i="11"/>
  <c r="Y74" i="11"/>
  <c r="Z74" i="11" s="1"/>
  <c r="S261" i="11"/>
  <c r="G332" i="11"/>
  <c r="G103" i="11"/>
  <c r="S267" i="11"/>
  <c r="R113" i="11"/>
  <c r="R344" i="11"/>
  <c r="R136" i="11"/>
  <c r="G317" i="11"/>
  <c r="G225" i="11"/>
  <c r="G173" i="11"/>
  <c r="R293" i="11"/>
  <c r="R239" i="11"/>
  <c r="G175" i="11"/>
  <c r="S54" i="11"/>
  <c r="R216" i="11"/>
  <c r="Q279" i="11"/>
  <c r="Q194" i="11"/>
  <c r="T194" i="11" s="1"/>
  <c r="U194" i="11" s="1"/>
  <c r="G204" i="11"/>
  <c r="G95" i="11"/>
  <c r="Q307" i="11"/>
  <c r="S289" i="11"/>
  <c r="Y54" i="11"/>
  <c r="Z54" i="11" s="1"/>
  <c r="R298" i="11"/>
  <c r="R253" i="11"/>
  <c r="Y85" i="11"/>
  <c r="Z85" i="11" s="1"/>
  <c r="S238" i="11"/>
  <c r="S270" i="11"/>
  <c r="S84" i="11"/>
  <c r="Q312" i="11"/>
  <c r="G241" i="11"/>
  <c r="Q77" i="11"/>
  <c r="S50" i="11"/>
  <c r="R237" i="11"/>
  <c r="Y7" i="11"/>
  <c r="Z7" i="11" s="1"/>
  <c r="R287" i="11"/>
  <c r="Q226" i="11"/>
  <c r="R114" i="11"/>
  <c r="S65" i="11"/>
  <c r="Y316" i="11"/>
  <c r="Z316" i="11" s="1"/>
  <c r="S174" i="11"/>
  <c r="S111" i="11"/>
  <c r="R226" i="11"/>
  <c r="Y262" i="11"/>
  <c r="Z262" i="11" s="1"/>
  <c r="S157" i="11"/>
  <c r="R98" i="11"/>
  <c r="G272" i="11"/>
  <c r="Q245" i="11"/>
  <c r="Q145" i="11"/>
  <c r="Q248" i="11"/>
  <c r="R235" i="11"/>
  <c r="Q265" i="11"/>
  <c r="T265" i="11" s="1"/>
  <c r="U265" i="11" s="1"/>
  <c r="Y303" i="11"/>
  <c r="Z303" i="11" s="1"/>
  <c r="R257" i="11"/>
  <c r="S89" i="11"/>
  <c r="S109" i="11"/>
  <c r="Q55" i="11"/>
  <c r="G201" i="11"/>
  <c r="S299" i="11"/>
  <c r="R132" i="11"/>
  <c r="S207" i="11"/>
  <c r="S47" i="11"/>
  <c r="R331" i="11"/>
  <c r="Y92" i="11"/>
  <c r="Z92" i="11" s="1"/>
  <c r="R328" i="11"/>
  <c r="S205" i="11"/>
  <c r="Q251" i="11"/>
  <c r="T251" i="11" s="1"/>
  <c r="U251" i="11" s="1"/>
  <c r="Y181" i="11"/>
  <c r="Z181" i="11" s="1"/>
  <c r="Y132" i="11"/>
  <c r="Z132" i="11" s="1"/>
  <c r="Q8" i="11"/>
  <c r="G44" i="11"/>
  <c r="G290" i="11"/>
  <c r="R223" i="11"/>
  <c r="Q237" i="11"/>
  <c r="T237" i="11" s="1"/>
  <c r="U237" i="11" s="1"/>
  <c r="Q259" i="11"/>
  <c r="T259" i="11" s="1"/>
  <c r="U259" i="11" s="1"/>
  <c r="G150" i="11"/>
  <c r="G38" i="11"/>
  <c r="Y109" i="11"/>
  <c r="Z109" i="11" s="1"/>
  <c r="G349" i="11"/>
  <c r="S193" i="11"/>
  <c r="Q179" i="11"/>
  <c r="R168" i="11"/>
  <c r="Y273" i="11"/>
  <c r="Z273" i="11" s="1"/>
  <c r="Q290" i="11"/>
  <c r="G35" i="11"/>
  <c r="R27" i="11"/>
  <c r="S70" i="11"/>
  <c r="G202" i="11"/>
  <c r="Y35" i="11"/>
  <c r="Z35" i="11" s="1"/>
  <c r="G343" i="11"/>
  <c r="S211" i="11"/>
  <c r="Y330" i="11"/>
  <c r="Z330" i="11" s="1"/>
  <c r="G159" i="11"/>
  <c r="G341" i="11"/>
  <c r="G152" i="11"/>
  <c r="Y90" i="11"/>
  <c r="Z90" i="11" s="1"/>
  <c r="R36" i="11"/>
  <c r="R187" i="11"/>
  <c r="R115" i="11"/>
  <c r="R312" i="11"/>
  <c r="G283" i="11"/>
  <c r="R313" i="11"/>
  <c r="Y280" i="11"/>
  <c r="Z280" i="11" s="1"/>
  <c r="R244" i="11"/>
  <c r="S118" i="11"/>
  <c r="S152" i="11"/>
  <c r="Y224" i="11"/>
  <c r="Z224" i="11" s="1"/>
  <c r="G156" i="11"/>
  <c r="G108" i="11"/>
  <c r="S163" i="11"/>
  <c r="G155" i="11"/>
  <c r="R222" i="11"/>
  <c r="Q240" i="11"/>
  <c r="Q51" i="11"/>
  <c r="S189" i="11"/>
  <c r="Q131" i="11"/>
  <c r="S99" i="11"/>
  <c r="Y310" i="11"/>
  <c r="Z310" i="11" s="1"/>
  <c r="S103" i="11"/>
  <c r="Y204" i="11"/>
  <c r="Z204" i="11" s="1"/>
  <c r="Q198" i="11"/>
  <c r="G271" i="11"/>
  <c r="G315" i="11"/>
  <c r="G57" i="11"/>
  <c r="Q224" i="11"/>
  <c r="R78" i="11"/>
  <c r="Q128" i="11"/>
  <c r="S49" i="11"/>
  <c r="G79" i="11"/>
  <c r="Q244" i="11"/>
  <c r="R343" i="11"/>
  <c r="Y194" i="11"/>
  <c r="Z194" i="11" s="1"/>
  <c r="S57" i="11"/>
  <c r="R50" i="11"/>
  <c r="Q297" i="11"/>
  <c r="G196" i="11"/>
  <c r="G299" i="11"/>
  <c r="Y166" i="11"/>
  <c r="Z166" i="11" s="1"/>
  <c r="Q347" i="11"/>
  <c r="Y257" i="11"/>
  <c r="Z257" i="11" s="1"/>
  <c r="G11" i="11"/>
  <c r="G76" i="11"/>
  <c r="R56" i="11"/>
  <c r="Q272" i="11"/>
  <c r="S161" i="11"/>
  <c r="G170" i="11"/>
  <c r="Q289" i="11"/>
  <c r="R207" i="11"/>
  <c r="Y77" i="11"/>
  <c r="Z77" i="11" s="1"/>
  <c r="Y327" i="11"/>
  <c r="Z327" i="11" s="1"/>
  <c r="R192" i="11"/>
  <c r="S107" i="11"/>
  <c r="Q106" i="11"/>
  <c r="Y144" i="11"/>
  <c r="Z144" i="11" s="1"/>
  <c r="Q296" i="11"/>
  <c r="S42" i="11"/>
  <c r="Q299" i="11"/>
  <c r="Q162" i="11"/>
  <c r="S305" i="11"/>
  <c r="R100" i="11"/>
  <c r="S87" i="11"/>
  <c r="Q102" i="11"/>
  <c r="R105" i="11"/>
  <c r="S257" i="11"/>
  <c r="R164" i="11"/>
  <c r="G126" i="11"/>
  <c r="G51" i="11"/>
  <c r="Q292" i="11"/>
  <c r="Y33" i="11"/>
  <c r="Z33" i="11" s="1"/>
  <c r="G333" i="11"/>
  <c r="R119" i="11"/>
  <c r="R80" i="11"/>
  <c r="S164" i="11"/>
  <c r="Y254" i="11"/>
  <c r="Z254" i="11" s="1"/>
  <c r="S64" i="11"/>
  <c r="S139" i="11"/>
  <c r="Q46" i="11"/>
  <c r="Q163" i="11"/>
  <c r="Q300" i="11"/>
  <c r="Y66" i="11"/>
  <c r="Z66" i="11" s="1"/>
  <c r="Q310" i="11"/>
  <c r="S102" i="11"/>
  <c r="R88" i="11"/>
  <c r="Y57" i="11"/>
  <c r="Z57" i="11" s="1"/>
  <c r="Q39" i="11"/>
  <c r="R171" i="11"/>
  <c r="Q250" i="11"/>
  <c r="G141" i="11"/>
  <c r="R316" i="11"/>
  <c r="S173" i="11"/>
  <c r="Y113" i="11"/>
  <c r="Z113" i="11" s="1"/>
  <c r="Y172" i="11"/>
  <c r="Z172" i="11" s="1"/>
  <c r="Q202" i="11"/>
  <c r="Q303" i="11"/>
  <c r="T303" i="11" s="1"/>
  <c r="U303" i="11" s="1"/>
  <c r="S80" i="11"/>
  <c r="Y173" i="11"/>
  <c r="Z173" i="11" s="1"/>
  <c r="R299" i="11"/>
  <c r="S135" i="11"/>
  <c r="G316" i="11"/>
  <c r="Q341" i="11"/>
  <c r="Y65" i="11"/>
  <c r="Z65" i="11" s="1"/>
  <c r="Q239" i="11"/>
  <c r="S119" i="11"/>
  <c r="Q80" i="11"/>
  <c r="Q4" i="11"/>
  <c r="T4" i="11" s="1"/>
  <c r="U4" i="11" s="1"/>
  <c r="G346" i="11"/>
  <c r="Q47" i="11"/>
  <c r="Y217" i="11"/>
  <c r="Z217" i="11" s="1"/>
  <c r="R124" i="11"/>
  <c r="R145" i="11"/>
  <c r="S158" i="11"/>
  <c r="S197" i="11"/>
  <c r="Y89" i="11"/>
  <c r="Z89" i="11" s="1"/>
  <c r="Y230" i="11"/>
  <c r="Z230" i="11" s="1"/>
  <c r="S5" i="11"/>
  <c r="G113" i="11"/>
  <c r="G161" i="11"/>
  <c r="G242" i="11"/>
  <c r="S9" i="11"/>
  <c r="S272" i="11"/>
  <c r="Q122" i="11"/>
  <c r="S38" i="11"/>
  <c r="Y152" i="11"/>
  <c r="Z152" i="11" s="1"/>
  <c r="G324" i="11"/>
  <c r="Y4" i="11"/>
  <c r="Z4" i="11" s="1"/>
  <c r="S274" i="11"/>
  <c r="R180" i="11"/>
  <c r="G10" i="11"/>
  <c r="G164" i="11"/>
  <c r="G8" i="11"/>
  <c r="G226" i="11"/>
  <c r="G246" i="11"/>
  <c r="Y288" i="11"/>
  <c r="Z288" i="11" s="1"/>
  <c r="R120" i="11"/>
  <c r="G205" i="11"/>
  <c r="G129" i="11"/>
  <c r="R340" i="11"/>
  <c r="S73" i="11"/>
  <c r="S347" i="11"/>
  <c r="R97" i="11"/>
  <c r="Q175" i="11"/>
  <c r="Q264" i="11"/>
  <c r="T264" i="11" s="1"/>
  <c r="U264" i="11" s="1"/>
  <c r="G81" i="11"/>
  <c r="G39" i="11"/>
  <c r="G256" i="11"/>
  <c r="G40" i="11"/>
  <c r="R300" i="11"/>
  <c r="S349" i="11"/>
  <c r="S317" i="11"/>
  <c r="S268" i="11"/>
  <c r="Q185" i="11"/>
  <c r="Y263" i="11"/>
  <c r="Z263" i="11" s="1"/>
  <c r="Y333" i="11"/>
  <c r="Z333" i="11" s="1"/>
  <c r="R302" i="11"/>
  <c r="S298" i="11"/>
  <c r="Q326" i="11"/>
  <c r="G142" i="11"/>
  <c r="Y347" i="11"/>
  <c r="Z347" i="11" s="1"/>
  <c r="S296" i="11"/>
  <c r="S90" i="11"/>
  <c r="G29" i="11"/>
  <c r="F137" i="11"/>
  <c r="M137" i="11"/>
  <c r="S192" i="11"/>
  <c r="Q318" i="11"/>
  <c r="Q337" i="11"/>
  <c r="T337" i="11" s="1"/>
  <c r="U337" i="11" s="1"/>
  <c r="G268" i="11"/>
  <c r="G338" i="11"/>
  <c r="Q192" i="11"/>
  <c r="G285" i="11"/>
  <c r="M196" i="11"/>
  <c r="F196" i="11"/>
  <c r="S7" i="11"/>
  <c r="G30" i="11"/>
  <c r="R106" i="11"/>
  <c r="Q37" i="11"/>
  <c r="S185" i="11"/>
  <c r="Y134" i="11"/>
  <c r="Z134" i="11" s="1"/>
  <c r="Y213" i="11"/>
  <c r="Z213" i="11" s="1"/>
  <c r="R135" i="11"/>
  <c r="Q123" i="11"/>
  <c r="F311" i="11"/>
  <c r="M311" i="11"/>
  <c r="Y38" i="11"/>
  <c r="Z38" i="11" s="1"/>
  <c r="G296" i="11"/>
  <c r="M177" i="11"/>
  <c r="F177" i="11"/>
  <c r="M163" i="11"/>
  <c r="F163" i="11"/>
  <c r="R163" i="11"/>
  <c r="Q88" i="11"/>
  <c r="F259" i="11"/>
  <c r="M259" i="11"/>
  <c r="F6" i="11"/>
  <c r="M6" i="11"/>
  <c r="Q227" i="11"/>
  <c r="Y289" i="11"/>
  <c r="Z289" i="11" s="1"/>
  <c r="Y86" i="11"/>
  <c r="Z86" i="11" s="1"/>
  <c r="G331" i="11"/>
  <c r="G139" i="11"/>
  <c r="Q252" i="11"/>
  <c r="T252" i="11" s="1"/>
  <c r="U252" i="11" s="1"/>
  <c r="Q201" i="11"/>
  <c r="R245" i="11"/>
  <c r="R273" i="11"/>
  <c r="S150" i="11"/>
  <c r="Q196" i="11"/>
  <c r="R151" i="11"/>
  <c r="Q182" i="11"/>
  <c r="S243" i="11"/>
  <c r="Y338" i="11"/>
  <c r="Z338" i="11" s="1"/>
  <c r="Y174" i="11"/>
  <c r="Z174" i="11" s="1"/>
  <c r="Q67" i="11"/>
  <c r="Q268" i="11"/>
  <c r="Y93" i="11"/>
  <c r="Z93" i="11" s="1"/>
  <c r="Q30" i="11"/>
  <c r="T30" i="11" s="1"/>
  <c r="U30" i="11" s="1"/>
  <c r="Y312" i="11"/>
  <c r="Z312" i="11" s="1"/>
  <c r="S263" i="11"/>
  <c r="Y234" i="11"/>
  <c r="Z234" i="11" s="1"/>
  <c r="G277" i="11"/>
  <c r="Y193" i="11"/>
  <c r="Z193" i="11" s="1"/>
  <c r="M243" i="11"/>
  <c r="F243" i="11"/>
  <c r="Q81" i="11"/>
  <c r="G147" i="11"/>
  <c r="R295" i="11"/>
  <c r="R169" i="11"/>
  <c r="Y180" i="11"/>
  <c r="Z180" i="11" s="1"/>
  <c r="Q41" i="11"/>
  <c r="M271" i="11"/>
  <c r="F271" i="11"/>
  <c r="Y200" i="11"/>
  <c r="Z200" i="11" s="1"/>
  <c r="Q95" i="11"/>
  <c r="T95" i="11" s="1"/>
  <c r="U95" i="11" s="1"/>
  <c r="S116" i="11"/>
  <c r="G304" i="11"/>
  <c r="Y343" i="11"/>
  <c r="Z343" i="11" s="1"/>
  <c r="Q186" i="11"/>
  <c r="S188" i="11"/>
  <c r="M139" i="11"/>
  <c r="F139" i="11"/>
  <c r="Y189" i="11"/>
  <c r="Z189" i="11" s="1"/>
  <c r="G110" i="11"/>
  <c r="R310" i="11"/>
  <c r="Q344" i="11"/>
  <c r="T344" i="11" s="1"/>
  <c r="U344" i="11" s="1"/>
  <c r="Q220" i="11"/>
  <c r="F11" i="11"/>
  <c r="M11" i="11"/>
  <c r="Y139" i="11"/>
  <c r="Z139" i="11" s="1"/>
  <c r="Q174" i="11"/>
  <c r="S235" i="11"/>
  <c r="Y6" i="11"/>
  <c r="Z6" i="11" s="1"/>
  <c r="Y158" i="11"/>
  <c r="Z158" i="11" s="1"/>
  <c r="R156" i="11"/>
  <c r="R175" i="11"/>
  <c r="S100" i="11"/>
  <c r="R200" i="11"/>
  <c r="S222" i="11"/>
  <c r="F55" i="11"/>
  <c r="M55" i="11"/>
  <c r="Q149" i="11"/>
  <c r="T149" i="11" s="1"/>
  <c r="U149" i="11" s="1"/>
  <c r="Y341" i="11"/>
  <c r="Z341" i="11" s="1"/>
  <c r="Q273" i="11"/>
  <c r="Q225" i="11"/>
  <c r="Y279" i="11"/>
  <c r="Z279" i="11" s="1"/>
  <c r="G302" i="11"/>
  <c r="G273" i="11"/>
  <c r="G180" i="11"/>
  <c r="R54" i="11"/>
  <c r="Q203" i="11"/>
  <c r="T203" i="11" s="1"/>
  <c r="U203" i="11" s="1"/>
  <c r="R7" i="11"/>
  <c r="G255" i="11"/>
  <c r="Q274" i="11"/>
  <c r="G106" i="11"/>
  <c r="Q135" i="11"/>
  <c r="S195" i="11"/>
  <c r="R268" i="11"/>
  <c r="S148" i="11"/>
  <c r="M79" i="11"/>
  <c r="F79" i="11"/>
  <c r="R47" i="11"/>
  <c r="Q90" i="11"/>
  <c r="S350" i="11"/>
  <c r="R85" i="11"/>
  <c r="G158" i="11"/>
  <c r="Q52" i="11"/>
  <c r="M99" i="11"/>
  <c r="F99" i="11"/>
  <c r="Y145" i="11"/>
  <c r="Z145" i="11" s="1"/>
  <c r="R82" i="11"/>
  <c r="Q304" i="11"/>
  <c r="S209" i="11"/>
  <c r="M68" i="11"/>
  <c r="F68" i="11"/>
  <c r="Q130" i="11"/>
  <c r="G75" i="11"/>
  <c r="Y227" i="11"/>
  <c r="Z227" i="11" s="1"/>
  <c r="Y238" i="11"/>
  <c r="Z238" i="11" s="1"/>
  <c r="S126" i="11"/>
  <c r="Y205" i="11"/>
  <c r="Z205" i="11" s="1"/>
  <c r="G92" i="11"/>
  <c r="Q209" i="11"/>
  <c r="R205" i="11"/>
  <c r="Q305" i="11"/>
  <c r="S326" i="11"/>
  <c r="Y157" i="11"/>
  <c r="Z157" i="11" s="1"/>
  <c r="S262" i="11"/>
  <c r="R345" i="11"/>
  <c r="G55" i="11"/>
  <c r="Q105" i="11"/>
  <c r="R215" i="11"/>
  <c r="Q116" i="11"/>
  <c r="R296" i="11"/>
  <c r="S176" i="11"/>
  <c r="M37" i="11"/>
  <c r="F37" i="11"/>
  <c r="Y309" i="11"/>
  <c r="Z309" i="11" s="1"/>
  <c r="G123" i="11"/>
  <c r="Y84" i="11"/>
  <c r="Z84" i="11" s="1"/>
  <c r="Q10" i="11"/>
  <c r="T10" i="11" s="1"/>
  <c r="U10" i="11" s="1"/>
  <c r="G153" i="11"/>
  <c r="S140" i="11"/>
  <c r="S168" i="11"/>
  <c r="G209" i="11"/>
  <c r="R129" i="11"/>
  <c r="G303" i="11"/>
  <c r="M186" i="11"/>
  <c r="F186" i="11"/>
  <c r="G213" i="11"/>
  <c r="M10" i="11"/>
  <c r="F10" i="11"/>
  <c r="S196" i="11"/>
  <c r="G247" i="11"/>
  <c r="R219" i="11"/>
  <c r="F303" i="11"/>
  <c r="M303" i="11"/>
  <c r="S345" i="11"/>
  <c r="Q221" i="11"/>
  <c r="S266" i="11"/>
  <c r="F291" i="11"/>
  <c r="M291" i="11"/>
  <c r="Q33" i="11"/>
  <c r="Q36" i="11"/>
  <c r="T36" i="11" s="1"/>
  <c r="U36" i="11" s="1"/>
  <c r="S31" i="11"/>
  <c r="S134" i="11"/>
  <c r="Q284" i="11"/>
  <c r="T284" i="11" s="1"/>
  <c r="U284" i="11" s="1"/>
  <c r="G297" i="11"/>
  <c r="Q349" i="11"/>
  <c r="Y79" i="11"/>
  <c r="Z79" i="11" s="1"/>
  <c r="Y123" i="11"/>
  <c r="Z123" i="11" s="1"/>
  <c r="R76" i="11"/>
  <c r="Q64" i="11"/>
  <c r="G117" i="11"/>
  <c r="S11" i="11"/>
  <c r="Q125" i="11"/>
  <c r="S217" i="11"/>
  <c r="Y349" i="11"/>
  <c r="Z349" i="11" s="1"/>
  <c r="Y229" i="11"/>
  <c r="Z229" i="11" s="1"/>
  <c r="G351" i="11"/>
  <c r="Q58" i="11"/>
  <c r="T58" i="11" s="1"/>
  <c r="U58" i="11" s="1"/>
  <c r="R322" i="11"/>
  <c r="M47" i="11"/>
  <c r="F47" i="11"/>
  <c r="G252" i="11"/>
  <c r="Y64" i="11"/>
  <c r="Z64" i="11" s="1"/>
  <c r="M97" i="11"/>
  <c r="F97" i="11"/>
  <c r="Y285" i="11"/>
  <c r="Z285" i="11" s="1"/>
  <c r="Y124" i="11"/>
  <c r="Z124" i="11" s="1"/>
  <c r="Y261" i="11"/>
  <c r="Z261" i="11" s="1"/>
  <c r="Q190" i="11"/>
  <c r="T190" i="11" s="1"/>
  <c r="U190" i="11" s="1"/>
  <c r="G118" i="11"/>
  <c r="R326" i="11"/>
  <c r="M308" i="11"/>
  <c r="F308" i="11"/>
  <c r="S214" i="11"/>
  <c r="Y80" i="11"/>
  <c r="Z80" i="11" s="1"/>
  <c r="Y223" i="11"/>
  <c r="Z223" i="11" s="1"/>
  <c r="R6" i="11"/>
  <c r="R301" i="11"/>
  <c r="R162" i="11"/>
  <c r="G313" i="11"/>
  <c r="R64" i="11"/>
  <c r="Q241" i="11"/>
  <c r="G240" i="11"/>
  <c r="G215" i="11"/>
  <c r="S244" i="11"/>
  <c r="M267" i="11"/>
  <c r="F267" i="11"/>
  <c r="Y110" i="11"/>
  <c r="Z110" i="11" s="1"/>
  <c r="R157" i="11"/>
  <c r="S159" i="11"/>
  <c r="Y95" i="11"/>
  <c r="Z95" i="11" s="1"/>
  <c r="R315" i="11"/>
  <c r="Y40" i="11"/>
  <c r="Z40" i="11" s="1"/>
  <c r="G335" i="11"/>
  <c r="Y250" i="11"/>
  <c r="Z250" i="11" s="1"/>
  <c r="S313" i="11"/>
  <c r="R225" i="11"/>
  <c r="R221" i="11"/>
  <c r="Y60" i="11"/>
  <c r="Z60" i="11" s="1"/>
  <c r="R196" i="11"/>
  <c r="G134" i="11"/>
  <c r="F108" i="11"/>
  <c r="M108" i="11"/>
  <c r="Y304" i="11"/>
  <c r="Z304" i="11" s="1"/>
  <c r="Q331" i="11"/>
  <c r="Y98" i="11"/>
  <c r="Z98" i="11" s="1"/>
  <c r="G165" i="11"/>
  <c r="F143" i="11"/>
  <c r="M143" i="11"/>
  <c r="Y36" i="11"/>
  <c r="Z36" i="11" s="1"/>
  <c r="R112" i="11"/>
  <c r="F328" i="11"/>
  <c r="M328" i="11"/>
  <c r="G345" i="11"/>
  <c r="S233" i="11"/>
  <c r="Y256" i="11"/>
  <c r="Z256" i="11" s="1"/>
  <c r="R96" i="11"/>
  <c r="M119" i="11"/>
  <c r="F119" i="11"/>
  <c r="Y265" i="11"/>
  <c r="Z265" i="11" s="1"/>
  <c r="Y199" i="11"/>
  <c r="Z199" i="11" s="1"/>
  <c r="G230" i="11"/>
  <c r="S269" i="11"/>
  <c r="R49" i="11"/>
  <c r="Q112" i="11"/>
  <c r="G174" i="11"/>
  <c r="F340" i="11"/>
  <c r="M340" i="11"/>
  <c r="Y244" i="11"/>
  <c r="Z244" i="11" s="1"/>
  <c r="G32" i="11"/>
  <c r="G339" i="11"/>
  <c r="Q302" i="11"/>
  <c r="G42" i="11"/>
  <c r="R269" i="11"/>
  <c r="Y314" i="11"/>
  <c r="Z314" i="11" s="1"/>
  <c r="G179" i="11"/>
  <c r="S306" i="11"/>
  <c r="S198" i="11"/>
  <c r="S106" i="11"/>
  <c r="R210" i="11"/>
  <c r="R332" i="11"/>
  <c r="G245" i="11"/>
  <c r="G80" i="11"/>
  <c r="G228" i="11"/>
  <c r="Q308" i="11"/>
  <c r="Y117" i="11"/>
  <c r="Z117" i="11" s="1"/>
  <c r="R159" i="11"/>
  <c r="R186" i="11"/>
  <c r="Y332" i="11"/>
  <c r="Z332" i="11" s="1"/>
  <c r="Y192" i="11"/>
  <c r="Z192" i="11" s="1"/>
  <c r="R89" i="11"/>
  <c r="G130" i="11"/>
  <c r="Q238" i="11"/>
  <c r="Y167" i="11"/>
  <c r="Z167" i="11" s="1"/>
  <c r="S120" i="11"/>
  <c r="R150" i="11"/>
  <c r="S315" i="11"/>
  <c r="R144" i="11"/>
  <c r="S171" i="11"/>
  <c r="Y226" i="11"/>
  <c r="Z226" i="11" s="1"/>
  <c r="S138" i="11"/>
  <c r="Y108" i="11"/>
  <c r="Z108" i="11" s="1"/>
  <c r="Q242" i="11"/>
  <c r="S314" i="11"/>
  <c r="G182" i="11"/>
  <c r="S53" i="11"/>
  <c r="R117" i="11"/>
  <c r="Y100" i="11"/>
  <c r="Z100" i="11" s="1"/>
  <c r="G65" i="11"/>
  <c r="R241" i="11"/>
  <c r="G212" i="11"/>
  <c r="R77" i="11"/>
  <c r="Q348" i="11"/>
  <c r="T348" i="11" s="1"/>
  <c r="U348" i="11" s="1"/>
  <c r="S292" i="11"/>
  <c r="S280" i="11"/>
  <c r="G111" i="11"/>
  <c r="M67" i="11"/>
  <c r="F67" i="11"/>
  <c r="R338" i="11"/>
  <c r="R111" i="11"/>
  <c r="S191" i="11"/>
  <c r="Y29" i="11"/>
  <c r="Z29" i="11" s="1"/>
  <c r="S82" i="11"/>
  <c r="M230" i="11"/>
  <c r="F230" i="11"/>
  <c r="G116" i="11"/>
  <c r="Q48" i="11"/>
  <c r="S41" i="11"/>
  <c r="G238" i="11"/>
  <c r="F244" i="11"/>
  <c r="M244" i="11"/>
  <c r="F268" i="11"/>
  <c r="M268" i="11"/>
  <c r="M77" i="11"/>
  <c r="F77" i="11"/>
  <c r="Y83" i="11"/>
  <c r="Z83" i="11" s="1"/>
  <c r="R87" i="11"/>
  <c r="R188" i="11"/>
  <c r="G46" i="11"/>
  <c r="G3" i="11"/>
  <c r="Y323" i="11"/>
  <c r="Z323" i="11" s="1"/>
  <c r="R110" i="11"/>
  <c r="M252" i="11"/>
  <c r="F252" i="11"/>
  <c r="Y276" i="11"/>
  <c r="Z276" i="11" s="1"/>
  <c r="Y345" i="11"/>
  <c r="Z345" i="11" s="1"/>
  <c r="Q165" i="11"/>
  <c r="M312" i="11"/>
  <c r="F312" i="11"/>
  <c r="Q40" i="11"/>
  <c r="T40" i="11" s="1"/>
  <c r="U40" i="11" s="1"/>
  <c r="M157" i="11"/>
  <c r="F157" i="11"/>
  <c r="F289" i="11"/>
  <c r="M289" i="11"/>
  <c r="F321" i="11"/>
  <c r="M321" i="11"/>
  <c r="F175" i="11"/>
  <c r="M175" i="11"/>
  <c r="F187" i="11"/>
  <c r="M187" i="11"/>
  <c r="M255" i="11"/>
  <c r="F255" i="11"/>
  <c r="F34" i="11"/>
  <c r="M34" i="11"/>
  <c r="F260" i="11"/>
  <c r="M260" i="11"/>
  <c r="Y207" i="11"/>
  <c r="Z207" i="11" s="1"/>
  <c r="M220" i="11"/>
  <c r="F220" i="11"/>
  <c r="M159" i="11"/>
  <c r="F159" i="11"/>
  <c r="G253" i="11"/>
  <c r="G280" i="11"/>
  <c r="R165" i="11"/>
  <c r="M155" i="11"/>
  <c r="F155" i="11"/>
  <c r="M206" i="11"/>
  <c r="F206" i="11"/>
  <c r="R319" i="11"/>
  <c r="F280" i="11"/>
  <c r="M280" i="11"/>
  <c r="M184" i="11"/>
  <c r="F184" i="11"/>
  <c r="Q166" i="11"/>
  <c r="T166" i="11" s="1"/>
  <c r="U166" i="11" s="1"/>
  <c r="M112" i="11"/>
  <c r="F112" i="11"/>
  <c r="G43" i="11"/>
  <c r="F294" i="11"/>
  <c r="M294" i="11"/>
  <c r="M38" i="11"/>
  <c r="F38" i="11"/>
  <c r="M344" i="11"/>
  <c r="F344" i="11"/>
  <c r="M115" i="11"/>
  <c r="F115" i="11"/>
  <c r="M322" i="11"/>
  <c r="F322" i="11"/>
  <c r="M156" i="11"/>
  <c r="F156" i="11"/>
  <c r="F172" i="11"/>
  <c r="M172" i="11"/>
  <c r="S66" i="11"/>
  <c r="G105" i="11"/>
  <c r="M203" i="11"/>
  <c r="F203" i="11"/>
  <c r="M219" i="11"/>
  <c r="F219" i="11"/>
  <c r="M136" i="11"/>
  <c r="F136" i="11"/>
  <c r="Y70" i="11"/>
  <c r="Z70" i="11" s="1"/>
  <c r="S246" i="11"/>
  <c r="R46" i="11"/>
  <c r="S327" i="11"/>
  <c r="Q234" i="11"/>
  <c r="F299" i="11"/>
  <c r="M299" i="11"/>
  <c r="Q141" i="11"/>
  <c r="Q211" i="11"/>
  <c r="F152" i="11"/>
  <c r="M152" i="11"/>
  <c r="F43" i="11"/>
  <c r="M43" i="11"/>
  <c r="F91" i="11"/>
  <c r="M91" i="11"/>
  <c r="F161" i="11"/>
  <c r="M161" i="11"/>
  <c r="F283" i="11"/>
  <c r="M283" i="11"/>
  <c r="R351" i="11"/>
  <c r="S239" i="11"/>
  <c r="G5" i="11"/>
  <c r="M248" i="11"/>
  <c r="F248" i="11"/>
  <c r="Q133" i="11"/>
  <c r="G251" i="11"/>
  <c r="F179" i="11"/>
  <c r="M179" i="11"/>
  <c r="M257" i="11"/>
  <c r="F257" i="11"/>
  <c r="F28" i="11"/>
  <c r="M28" i="11"/>
  <c r="R250" i="11"/>
  <c r="F302" i="11"/>
  <c r="M302" i="11"/>
  <c r="F52" i="11"/>
  <c r="M52" i="11"/>
  <c r="S321" i="11"/>
  <c r="R297" i="11"/>
  <c r="Q117" i="11"/>
  <c r="Q257" i="11"/>
  <c r="T257" i="11" s="1"/>
  <c r="U257" i="11" s="1"/>
  <c r="F116" i="11"/>
  <c r="M116" i="11"/>
  <c r="F32" i="11"/>
  <c r="M32" i="11"/>
  <c r="S187" i="11"/>
  <c r="F182" i="11"/>
  <c r="M182" i="11"/>
  <c r="F59" i="11"/>
  <c r="M59" i="11"/>
  <c r="F273" i="11"/>
  <c r="M273" i="11"/>
  <c r="F76" i="11"/>
  <c r="M76" i="11"/>
  <c r="M333" i="11"/>
  <c r="F333" i="11"/>
  <c r="G298" i="11"/>
  <c r="Q66" i="11"/>
  <c r="R204" i="11"/>
  <c r="G72" i="11"/>
  <c r="Q236" i="11"/>
  <c r="Y211" i="11"/>
  <c r="Z211" i="11" s="1"/>
  <c r="F131" i="11"/>
  <c r="M131" i="11"/>
  <c r="M117" i="11"/>
  <c r="F117" i="11"/>
  <c r="F113" i="11"/>
  <c r="M113" i="11"/>
  <c r="Y122" i="11"/>
  <c r="Z122" i="11" s="1"/>
  <c r="Y275" i="11"/>
  <c r="Z275" i="11" s="1"/>
  <c r="F72" i="11"/>
  <c r="M72" i="11"/>
  <c r="M201" i="11"/>
  <c r="F201" i="11"/>
  <c r="M307" i="11"/>
  <c r="F307" i="11"/>
  <c r="M251" i="11"/>
  <c r="F251" i="11"/>
  <c r="M292" i="11"/>
  <c r="F292" i="11"/>
  <c r="M35" i="11"/>
  <c r="F35" i="11"/>
  <c r="M324" i="11"/>
  <c r="F324" i="11"/>
  <c r="S281" i="11"/>
  <c r="Y326" i="11"/>
  <c r="Z326" i="11" s="1"/>
  <c r="Y337" i="11"/>
  <c r="Z337" i="11" s="1"/>
  <c r="R69" i="11"/>
  <c r="Q285" i="11"/>
  <c r="T285" i="11" s="1"/>
  <c r="U285" i="11" s="1"/>
  <c r="Y141" i="11"/>
  <c r="Z141" i="11" s="1"/>
  <c r="R160" i="11"/>
  <c r="M166" i="11"/>
  <c r="F166" i="11"/>
  <c r="Y48" i="11"/>
  <c r="Z48" i="11" s="1"/>
  <c r="F290" i="11"/>
  <c r="M290" i="11"/>
  <c r="S48" i="11"/>
  <c r="F287" i="11"/>
  <c r="M287" i="11"/>
  <c r="S160" i="11"/>
  <c r="G203" i="11"/>
  <c r="F44" i="11"/>
  <c r="M44" i="11"/>
  <c r="F3" i="11"/>
  <c r="M3" i="11"/>
  <c r="F247" i="11"/>
  <c r="M247" i="11"/>
  <c r="F264" i="11"/>
  <c r="M264" i="11"/>
  <c r="M237" i="11"/>
  <c r="F237" i="11"/>
  <c r="M111" i="11"/>
  <c r="F111" i="11"/>
  <c r="M207" i="11"/>
  <c r="F207" i="11"/>
  <c r="R291" i="11"/>
  <c r="Y320" i="11"/>
  <c r="Z320" i="11" s="1"/>
  <c r="F75" i="11"/>
  <c r="M75" i="11"/>
  <c r="R256" i="11"/>
  <c r="F168" i="11"/>
  <c r="M168" i="11"/>
  <c r="M140" i="11"/>
  <c r="F140" i="11"/>
  <c r="M183" i="11"/>
  <c r="F183" i="11"/>
  <c r="G306" i="11"/>
  <c r="G258" i="11"/>
  <c r="R229" i="11"/>
  <c r="F284" i="11"/>
  <c r="M284" i="11"/>
  <c r="M300" i="11"/>
  <c r="F300" i="11"/>
  <c r="M46" i="11"/>
  <c r="F46" i="11"/>
  <c r="M332" i="11"/>
  <c r="F332" i="11"/>
  <c r="M351" i="11"/>
  <c r="F351" i="11"/>
  <c r="M165" i="11"/>
  <c r="F165" i="11"/>
  <c r="F106" i="11"/>
  <c r="M106" i="11"/>
  <c r="F151" i="11"/>
  <c r="M151" i="11"/>
  <c r="M297" i="11"/>
  <c r="F297" i="11"/>
  <c r="M8" i="11"/>
  <c r="F8" i="11"/>
  <c r="F27" i="11"/>
  <c r="M27" i="11"/>
  <c r="F124" i="11"/>
  <c r="M124" i="11"/>
  <c r="M73" i="11"/>
  <c r="F73" i="11"/>
  <c r="F349" i="11"/>
  <c r="M349" i="11"/>
  <c r="F309" i="11"/>
  <c r="M309" i="11"/>
  <c r="F126" i="11"/>
  <c r="M126" i="11"/>
  <c r="M229" i="11"/>
  <c r="F229" i="11"/>
  <c r="F211" i="11"/>
  <c r="M211" i="11"/>
  <c r="F132" i="11"/>
  <c r="M132" i="11"/>
  <c r="M171" i="11"/>
  <c r="F171" i="11"/>
  <c r="F31" i="11"/>
  <c r="M31" i="11"/>
  <c r="F128" i="11"/>
  <c r="M128" i="11"/>
  <c r="M318" i="11"/>
  <c r="F318" i="11"/>
  <c r="M236" i="11"/>
  <c r="F236" i="11"/>
  <c r="M53" i="11"/>
  <c r="F53" i="11"/>
  <c r="F54" i="11"/>
  <c r="M54" i="11"/>
  <c r="M173" i="11"/>
  <c r="F173" i="11"/>
  <c r="M105" i="11"/>
  <c r="F105" i="11"/>
  <c r="M215" i="11"/>
  <c r="F215" i="11"/>
  <c r="F334" i="11"/>
  <c r="M334" i="11"/>
  <c r="F62" i="11"/>
  <c r="M62" i="11"/>
  <c r="M102" i="11"/>
  <c r="F102" i="11"/>
  <c r="M345" i="11"/>
  <c r="F345" i="11"/>
  <c r="F205" i="11"/>
  <c r="M205" i="11"/>
  <c r="F74" i="11"/>
  <c r="M74" i="11"/>
  <c r="M162" i="11"/>
  <c r="F162" i="11"/>
  <c r="F29" i="11"/>
  <c r="M29" i="11"/>
  <c r="F314" i="11"/>
  <c r="M314" i="11"/>
  <c r="F89" i="11"/>
  <c r="M89" i="11"/>
  <c r="M33" i="11"/>
  <c r="F33" i="11"/>
  <c r="M56" i="11"/>
  <c r="F56" i="11"/>
  <c r="F216" i="11"/>
  <c r="M216" i="11"/>
  <c r="M339" i="11"/>
  <c r="F339" i="11"/>
  <c r="F109" i="11"/>
  <c r="M109" i="11"/>
  <c r="M135" i="11"/>
  <c r="F135" i="11"/>
  <c r="M93" i="11"/>
  <c r="F93" i="11"/>
  <c r="M95" i="11"/>
  <c r="F95" i="11"/>
  <c r="F70" i="11"/>
  <c r="M70" i="11"/>
  <c r="F313" i="11"/>
  <c r="M313" i="11"/>
  <c r="M123" i="11"/>
  <c r="F123" i="11"/>
  <c r="F130" i="11"/>
  <c r="M130" i="11"/>
  <c r="F241" i="11"/>
  <c r="M241" i="11"/>
  <c r="F134" i="11"/>
  <c r="M134" i="11"/>
  <c r="M180" i="11"/>
  <c r="F180" i="11"/>
  <c r="M261" i="11"/>
  <c r="F261" i="11"/>
  <c r="M293" i="11"/>
  <c r="F293" i="11"/>
  <c r="M65" i="11"/>
  <c r="F65" i="11"/>
  <c r="F274" i="11"/>
  <c r="M274" i="11"/>
  <c r="F100" i="11"/>
  <c r="M100" i="11"/>
  <c r="M2" i="11"/>
  <c r="F2" i="11"/>
  <c r="M195" i="11"/>
  <c r="F195" i="11"/>
  <c r="M200" i="11"/>
  <c r="F200" i="11"/>
  <c r="M71" i="11"/>
  <c r="F71" i="11"/>
  <c r="M199" i="11"/>
  <c r="F199" i="11"/>
  <c r="M192" i="11"/>
  <c r="F192" i="11"/>
  <c r="M48" i="11"/>
  <c r="F48" i="11"/>
  <c r="F41" i="11"/>
  <c r="M41" i="11"/>
  <c r="F83" i="11"/>
  <c r="M83" i="11"/>
  <c r="M227" i="11"/>
  <c r="F227" i="11"/>
  <c r="M298" i="11"/>
  <c r="F298" i="11"/>
  <c r="F212" i="11"/>
  <c r="M212" i="11"/>
  <c r="F246" i="11"/>
  <c r="M246" i="11"/>
  <c r="F142" i="11"/>
  <c r="M142" i="11"/>
  <c r="M110" i="11"/>
  <c r="F110" i="11"/>
  <c r="F122" i="11"/>
  <c r="M122" i="11"/>
  <c r="F231" i="11"/>
  <c r="M231" i="11"/>
  <c r="F81" i="11"/>
  <c r="M81" i="11"/>
  <c r="F58" i="11"/>
  <c r="M58" i="11"/>
  <c r="F147" i="11"/>
  <c r="M147" i="11"/>
  <c r="M296" i="11"/>
  <c r="F296" i="11"/>
  <c r="M217" i="11"/>
  <c r="F217" i="11"/>
  <c r="M254" i="11"/>
  <c r="F254" i="11"/>
  <c r="F326" i="11"/>
  <c r="M326" i="11"/>
  <c r="F329" i="11"/>
  <c r="M329" i="11"/>
  <c r="F266" i="11"/>
  <c r="M266" i="11"/>
  <c r="M9" i="11"/>
  <c r="F9" i="11"/>
  <c r="M269" i="11"/>
  <c r="F269" i="11"/>
  <c r="M145" i="11"/>
  <c r="F145" i="11"/>
  <c r="M288" i="11"/>
  <c r="F288" i="11"/>
  <c r="M78" i="11"/>
  <c r="F78" i="11"/>
  <c r="F129" i="11"/>
  <c r="M129" i="11"/>
  <c r="M347" i="11"/>
  <c r="F347" i="11"/>
  <c r="M238" i="11"/>
  <c r="F238" i="11"/>
  <c r="M225" i="11"/>
  <c r="F225" i="11"/>
  <c r="F188" i="11"/>
  <c r="M188" i="11"/>
  <c r="M239" i="11"/>
  <c r="F239" i="11"/>
  <c r="M327" i="11"/>
  <c r="F327" i="11"/>
  <c r="M262" i="11"/>
  <c r="F262" i="11"/>
  <c r="M193" i="11"/>
  <c r="F193" i="11"/>
  <c r="M224" i="11"/>
  <c r="F224" i="11"/>
  <c r="F141" i="11"/>
  <c r="M141" i="11"/>
  <c r="F118" i="11"/>
  <c r="M118" i="11"/>
  <c r="F204" i="11"/>
  <c r="M204" i="11"/>
  <c r="M107" i="11"/>
  <c r="F107" i="11"/>
  <c r="F226" i="11"/>
  <c r="M226" i="11"/>
  <c r="F164" i="11"/>
  <c r="M164" i="11"/>
  <c r="F104" i="11"/>
  <c r="M104" i="11"/>
  <c r="F221" i="11"/>
  <c r="M221" i="11"/>
  <c r="F315" i="11"/>
  <c r="M315" i="11"/>
  <c r="M234" i="11"/>
  <c r="F234" i="11"/>
  <c r="M66" i="11"/>
  <c r="F66" i="11"/>
  <c r="F240" i="11"/>
  <c r="M240" i="11"/>
  <c r="F160" i="11"/>
  <c r="M160" i="11"/>
  <c r="M153" i="11"/>
  <c r="F153" i="11"/>
  <c r="F42" i="11"/>
  <c r="M42" i="11"/>
  <c r="F325" i="11"/>
  <c r="M325" i="11"/>
  <c r="F69" i="11"/>
  <c r="M69" i="11"/>
  <c r="F189" i="11"/>
  <c r="M189" i="11"/>
  <c r="M174" i="11"/>
  <c r="F174" i="11"/>
  <c r="F263" i="11"/>
  <c r="M263" i="11"/>
  <c r="M265" i="11"/>
  <c r="F265" i="11"/>
  <c r="F84" i="11"/>
  <c r="M84" i="11"/>
  <c r="M232" i="11"/>
  <c r="F232" i="11"/>
  <c r="M138" i="11"/>
  <c r="F138" i="11"/>
  <c r="M191" i="11"/>
  <c r="F191" i="11"/>
  <c r="M202" i="11"/>
  <c r="F202" i="11"/>
  <c r="F88" i="11"/>
  <c r="M88" i="11"/>
  <c r="M209" i="11"/>
  <c r="F209" i="11"/>
  <c r="M335" i="11"/>
  <c r="F335" i="11"/>
  <c r="F319" i="11"/>
  <c r="M319" i="11"/>
  <c r="M276" i="11"/>
  <c r="F276" i="11"/>
  <c r="M310" i="11"/>
  <c r="F310" i="11"/>
  <c r="F222" i="11"/>
  <c r="M222" i="11"/>
  <c r="M235" i="11"/>
  <c r="F235" i="11"/>
  <c r="M348" i="11"/>
  <c r="F348" i="11"/>
  <c r="F305" i="11"/>
  <c r="M305" i="11"/>
  <c r="F49" i="11"/>
  <c r="M49" i="11"/>
  <c r="F275" i="11"/>
  <c r="M275" i="11"/>
  <c r="F197" i="11"/>
  <c r="M197" i="11"/>
  <c r="M133" i="11"/>
  <c r="F133" i="11"/>
  <c r="F57" i="11"/>
  <c r="M57" i="11"/>
  <c r="F64" i="11"/>
  <c r="M64" i="11"/>
  <c r="M295" i="11"/>
  <c r="F295" i="11"/>
  <c r="F194" i="11"/>
  <c r="M194" i="11"/>
  <c r="F320" i="11"/>
  <c r="M320" i="11"/>
  <c r="M125" i="11"/>
  <c r="F125" i="11"/>
  <c r="M301" i="11"/>
  <c r="F301" i="11"/>
  <c r="F121" i="11"/>
  <c r="M121" i="11"/>
  <c r="F96" i="11"/>
  <c r="M96" i="11"/>
  <c r="M50" i="11"/>
  <c r="F50" i="11"/>
  <c r="F190" i="11"/>
  <c r="M190" i="11"/>
  <c r="M61" i="11"/>
  <c r="F61" i="11"/>
  <c r="F330" i="11"/>
  <c r="M330" i="11"/>
  <c r="F120" i="11"/>
  <c r="M120" i="11"/>
  <c r="F281" i="11"/>
  <c r="M281" i="11"/>
  <c r="M98" i="11"/>
  <c r="F98" i="11"/>
  <c r="M167" i="11"/>
  <c r="F167" i="11"/>
  <c r="F5" i="11"/>
  <c r="M5" i="11"/>
  <c r="M258" i="11"/>
  <c r="F258" i="11"/>
  <c r="M342" i="11"/>
  <c r="F342" i="11"/>
  <c r="M213" i="11"/>
  <c r="F213" i="11"/>
  <c r="F154" i="11"/>
  <c r="M154" i="11"/>
  <c r="F169" i="11"/>
  <c r="M169" i="11"/>
  <c r="M285" i="11"/>
  <c r="F285" i="11"/>
  <c r="M51" i="11"/>
  <c r="F51" i="11"/>
  <c r="F158" i="11"/>
  <c r="M158" i="11"/>
  <c r="M250" i="11"/>
  <c r="F250" i="11"/>
  <c r="F277" i="11"/>
  <c r="M277" i="11"/>
  <c r="F346" i="11"/>
  <c r="M346" i="11"/>
  <c r="F103" i="11"/>
  <c r="M103" i="11"/>
  <c r="M170" i="11"/>
  <c r="F170" i="11"/>
  <c r="M208" i="11"/>
  <c r="F208" i="11"/>
  <c r="F338" i="11"/>
  <c r="M338" i="11"/>
  <c r="M92" i="11"/>
  <c r="F92" i="11"/>
  <c r="F101" i="11"/>
  <c r="M101" i="11"/>
  <c r="F178" i="11"/>
  <c r="M178" i="11"/>
  <c r="F253" i="11"/>
  <c r="M253" i="11"/>
  <c r="F148" i="11"/>
  <c r="M148" i="11"/>
  <c r="M336" i="11"/>
  <c r="F336" i="11"/>
  <c r="F4" i="11"/>
  <c r="M4" i="11"/>
  <c r="M278" i="11"/>
  <c r="F278" i="11"/>
  <c r="F270" i="11"/>
  <c r="M270" i="11"/>
  <c r="F317" i="11"/>
  <c r="M317" i="11"/>
  <c r="F228" i="11"/>
  <c r="M228" i="11"/>
  <c r="M7" i="11"/>
  <c r="F7" i="11"/>
  <c r="F233" i="11"/>
  <c r="M233" i="11"/>
  <c r="M214" i="11"/>
  <c r="F214" i="11"/>
  <c r="F82" i="11"/>
  <c r="M82" i="11"/>
  <c r="F45" i="11"/>
  <c r="M45" i="11"/>
  <c r="M282" i="11"/>
  <c r="F282" i="11"/>
  <c r="F87" i="11"/>
  <c r="M87" i="11"/>
  <c r="M343" i="11"/>
  <c r="F343" i="11"/>
  <c r="F90" i="11"/>
  <c r="M90" i="11"/>
  <c r="M279" i="11"/>
  <c r="F279" i="11"/>
  <c r="M127" i="11"/>
  <c r="F127" i="11"/>
  <c r="M36" i="11"/>
  <c r="F36" i="11"/>
  <c r="M63" i="11"/>
  <c r="F63" i="11"/>
  <c r="M218" i="11"/>
  <c r="F218" i="11"/>
  <c r="M242" i="11"/>
  <c r="F242" i="11"/>
  <c r="F337" i="11"/>
  <c r="M337" i="11"/>
  <c r="F39" i="11"/>
  <c r="M39" i="11"/>
  <c r="F185" i="11"/>
  <c r="M185" i="11"/>
  <c r="M149" i="11"/>
  <c r="F149" i="11"/>
  <c r="F86" i="11"/>
  <c r="M86" i="11"/>
  <c r="M198" i="11"/>
  <c r="F198" i="11"/>
  <c r="M256" i="11"/>
  <c r="F256" i="11"/>
  <c r="M60" i="11"/>
  <c r="F60" i="11"/>
  <c r="M181" i="11"/>
  <c r="F181" i="11"/>
  <c r="M150" i="11"/>
  <c r="F150" i="11"/>
  <c r="F40" i="11"/>
  <c r="M40" i="11"/>
  <c r="M286" i="11"/>
  <c r="F286" i="11"/>
  <c r="M144" i="11"/>
  <c r="F144" i="11"/>
  <c r="M85" i="11"/>
  <c r="F85" i="11"/>
  <c r="M245" i="11"/>
  <c r="F245" i="11"/>
  <c r="F316" i="11"/>
  <c r="M316" i="11"/>
  <c r="M306" i="11"/>
  <c r="F306" i="11"/>
  <c r="M304" i="11"/>
  <c r="F304" i="11"/>
  <c r="M210" i="11"/>
  <c r="F210" i="11"/>
  <c r="M176" i="11"/>
  <c r="F176" i="11"/>
  <c r="F94" i="11"/>
  <c r="M94" i="11"/>
  <c r="F272" i="11"/>
  <c r="M272" i="11"/>
  <c r="M30" i="11"/>
  <c r="F30" i="11"/>
  <c r="M249" i="11"/>
  <c r="F249" i="11"/>
  <c r="M146" i="11"/>
  <c r="F146" i="11"/>
  <c r="F80" i="11"/>
  <c r="M80" i="11"/>
  <c r="M350" i="11"/>
  <c r="F350" i="11"/>
  <c r="M114" i="11"/>
  <c r="F114" i="11"/>
  <c r="M341" i="11"/>
  <c r="F341" i="11"/>
  <c r="T304" i="11" l="1"/>
  <c r="U304" i="11" s="1"/>
  <c r="T75" i="11"/>
  <c r="U75" i="11" s="1"/>
  <c r="T101" i="11"/>
  <c r="U101" i="11" s="1"/>
  <c r="T248" i="11"/>
  <c r="U248" i="11" s="1"/>
  <c r="T230" i="11"/>
  <c r="U230" i="11" s="1"/>
  <c r="T174" i="11"/>
  <c r="U174" i="11" s="1"/>
  <c r="T37" i="11"/>
  <c r="U37" i="11" s="1"/>
  <c r="T276" i="11"/>
  <c r="U276" i="11" s="1"/>
  <c r="T282" i="11"/>
  <c r="U282" i="11" s="1"/>
  <c r="T90" i="11"/>
  <c r="U90" i="11" s="1"/>
  <c r="T131" i="11"/>
  <c r="U131" i="11" s="1"/>
  <c r="T290" i="11"/>
  <c r="U290" i="11" s="1"/>
  <c r="T242" i="11"/>
  <c r="U242" i="11" s="1"/>
  <c r="T81" i="11"/>
  <c r="U81" i="11" s="1"/>
  <c r="T185" i="11"/>
  <c r="U185" i="11" s="1"/>
  <c r="T59" i="11"/>
  <c r="U59" i="11" s="1"/>
  <c r="T116" i="11"/>
  <c r="U116" i="11" s="1"/>
  <c r="T225" i="11"/>
  <c r="U225" i="11" s="1"/>
  <c r="T278" i="11"/>
  <c r="U278" i="11" s="1"/>
  <c r="T236" i="11"/>
  <c r="U236" i="11" s="1"/>
  <c r="T130" i="11"/>
  <c r="U130" i="11" s="1"/>
  <c r="T167" i="11"/>
  <c r="U167" i="11" s="1"/>
  <c r="T220" i="11"/>
  <c r="U220" i="11" s="1"/>
  <c r="T341" i="11"/>
  <c r="U341" i="11" s="1"/>
  <c r="T234" i="11"/>
  <c r="U234" i="11" s="1"/>
  <c r="T142" i="11"/>
  <c r="U142" i="11" s="1"/>
  <c r="T283" i="11"/>
  <c r="U283" i="11" s="1"/>
  <c r="T286" i="11"/>
  <c r="U286" i="11" s="1"/>
  <c r="T212" i="11"/>
  <c r="U212" i="11" s="1"/>
  <c r="T133" i="11"/>
  <c r="U133" i="11" s="1"/>
  <c r="T201" i="11"/>
  <c r="U201" i="11" s="1"/>
  <c r="T8" i="11"/>
  <c r="U8" i="11" s="1"/>
  <c r="T211" i="11"/>
  <c r="U211" i="11" s="1"/>
  <c r="T141" i="11"/>
  <c r="U141" i="11" s="1"/>
  <c r="T125" i="11"/>
  <c r="U125" i="11" s="1"/>
  <c r="T330" i="11"/>
  <c r="U330" i="11" s="1"/>
  <c r="T333" i="11"/>
  <c r="U333" i="11" s="1"/>
  <c r="T302" i="11"/>
  <c r="U302" i="11" s="1"/>
  <c r="T182" i="11"/>
  <c r="U182" i="11" s="1"/>
  <c r="T80" i="11"/>
  <c r="U80" i="11" s="1"/>
  <c r="T61" i="11"/>
  <c r="U61" i="11" s="1"/>
  <c r="T91" i="11"/>
  <c r="U91" i="11" s="1"/>
  <c r="T305" i="11"/>
  <c r="U305" i="11" s="1"/>
  <c r="T64" i="11"/>
  <c r="U64" i="11" s="1"/>
  <c r="T51" i="11"/>
  <c r="U51" i="11" s="1"/>
  <c r="T308" i="11"/>
  <c r="U308" i="11" s="1"/>
  <c r="T123" i="11"/>
  <c r="U123" i="11" s="1"/>
  <c r="T318" i="11"/>
  <c r="U318" i="11" s="1"/>
  <c r="T39" i="11"/>
  <c r="U39" i="11" s="1"/>
  <c r="T33" i="11"/>
  <c r="U33" i="11" s="1"/>
  <c r="T105" i="11"/>
  <c r="U105" i="11" s="1"/>
  <c r="T52" i="11"/>
  <c r="U52" i="11" s="1"/>
  <c r="T67" i="11"/>
  <c r="U67" i="11" s="1"/>
  <c r="T227" i="11"/>
  <c r="U227" i="11" s="1"/>
  <c r="T349" i="11"/>
  <c r="U349" i="11" s="1"/>
  <c r="T137" i="11"/>
  <c r="U137" i="11" s="1"/>
  <c r="T206" i="11"/>
  <c r="U206" i="11" s="1"/>
  <c r="AA83" i="11"/>
  <c r="T221" i="11"/>
  <c r="U221" i="11" s="1"/>
  <c r="T328" i="11"/>
  <c r="U328" i="11" s="1"/>
  <c r="T71" i="11"/>
  <c r="U71" i="11" s="1"/>
  <c r="AA337" i="11"/>
  <c r="T88" i="11"/>
  <c r="U88" i="11" s="1"/>
  <c r="T294" i="11"/>
  <c r="U294" i="11" s="1"/>
  <c r="T249" i="11"/>
  <c r="U249" i="11" s="1"/>
  <c r="T334" i="11"/>
  <c r="U334" i="11" s="1"/>
  <c r="T57" i="11"/>
  <c r="U57" i="11" s="1"/>
  <c r="T124" i="11"/>
  <c r="U124" i="11" s="1"/>
  <c r="T311" i="11"/>
  <c r="U311" i="11" s="1"/>
  <c r="T244" i="11"/>
  <c r="U244" i="11" s="1"/>
  <c r="T327" i="11"/>
  <c r="U327" i="11" s="1"/>
  <c r="T48" i="11"/>
  <c r="U48" i="11" s="1"/>
  <c r="T274" i="11"/>
  <c r="U274" i="11" s="1"/>
  <c r="T289" i="11"/>
  <c r="U289" i="11" s="1"/>
  <c r="T243" i="11"/>
  <c r="U243" i="11" s="1"/>
  <c r="T153" i="11"/>
  <c r="U153" i="11" s="1"/>
  <c r="T66" i="11"/>
  <c r="U66" i="11" s="1"/>
  <c r="T165" i="11"/>
  <c r="U165" i="11" s="1"/>
  <c r="T128" i="11"/>
  <c r="U128" i="11" s="1"/>
  <c r="H286" i="11"/>
  <c r="I286" i="11"/>
  <c r="J286" i="11" s="1"/>
  <c r="K286" i="11" s="1"/>
  <c r="O87" i="11"/>
  <c r="N87" i="11"/>
  <c r="N101" i="11"/>
  <c r="O101" i="11"/>
  <c r="H258" i="11"/>
  <c r="I258" i="11"/>
  <c r="J258" i="11" s="1"/>
  <c r="K258" i="11" s="1"/>
  <c r="N197" i="11"/>
  <c r="O197" i="11"/>
  <c r="H276" i="11"/>
  <c r="I276" i="11"/>
  <c r="J276" i="11" s="1"/>
  <c r="K276" i="11" s="1"/>
  <c r="I232" i="11"/>
  <c r="J232" i="11" s="1"/>
  <c r="K232" i="11" s="1"/>
  <c r="H232" i="11"/>
  <c r="I66" i="11"/>
  <c r="J66" i="11" s="1"/>
  <c r="K66" i="11" s="1"/>
  <c r="H66" i="11"/>
  <c r="I193" i="11"/>
  <c r="J193" i="11" s="1"/>
  <c r="K193" i="11" s="1"/>
  <c r="H193" i="11"/>
  <c r="H269" i="11"/>
  <c r="I269" i="11"/>
  <c r="J269" i="11" s="1"/>
  <c r="K269" i="11" s="1"/>
  <c r="O147" i="11"/>
  <c r="N147" i="11"/>
  <c r="O130" i="11"/>
  <c r="N130" i="11"/>
  <c r="O89" i="11"/>
  <c r="N89" i="11"/>
  <c r="O27" i="11"/>
  <c r="N27" i="11"/>
  <c r="O272" i="11"/>
  <c r="N272" i="11"/>
  <c r="H150" i="11"/>
  <c r="I150" i="11"/>
  <c r="J150" i="11" s="1"/>
  <c r="K150" i="11" s="1"/>
  <c r="H198" i="11"/>
  <c r="I198" i="11"/>
  <c r="J198" i="11" s="1"/>
  <c r="K198" i="11" s="1"/>
  <c r="O45" i="11"/>
  <c r="N45" i="11"/>
  <c r="O253" i="11"/>
  <c r="N253" i="11"/>
  <c r="N346" i="11"/>
  <c r="O346" i="11"/>
  <c r="N330" i="11"/>
  <c r="O330" i="11"/>
  <c r="N96" i="11"/>
  <c r="O96" i="11"/>
  <c r="O57" i="11"/>
  <c r="N57" i="11"/>
  <c r="H335" i="11"/>
  <c r="I335" i="11"/>
  <c r="J335" i="11" s="1"/>
  <c r="K335" i="11" s="1"/>
  <c r="H265" i="11"/>
  <c r="I265" i="11"/>
  <c r="J265" i="11" s="1"/>
  <c r="K265" i="11" s="1"/>
  <c r="O69" i="11"/>
  <c r="N69" i="11"/>
  <c r="O226" i="11"/>
  <c r="N226" i="11"/>
  <c r="I238" i="11"/>
  <c r="J238" i="11" s="1"/>
  <c r="K238" i="11" s="1"/>
  <c r="H238" i="11"/>
  <c r="O266" i="11"/>
  <c r="N266" i="11"/>
  <c r="N81" i="11"/>
  <c r="O81" i="11"/>
  <c r="I192" i="11"/>
  <c r="J192" i="11" s="1"/>
  <c r="K192" i="11" s="1"/>
  <c r="H192" i="11"/>
  <c r="N134" i="11"/>
  <c r="O134" i="11"/>
  <c r="I56" i="11"/>
  <c r="J56" i="11" s="1"/>
  <c r="K56" i="11" s="1"/>
  <c r="H56" i="11"/>
  <c r="H215" i="11"/>
  <c r="I215" i="11"/>
  <c r="J215" i="11" s="1"/>
  <c r="K215" i="11" s="1"/>
  <c r="O31" i="11"/>
  <c r="N31" i="11"/>
  <c r="H73" i="11"/>
  <c r="I73" i="11"/>
  <c r="J73" i="11" s="1"/>
  <c r="K73" i="11" s="1"/>
  <c r="H351" i="11"/>
  <c r="I351" i="11"/>
  <c r="J351" i="11" s="1"/>
  <c r="K351" i="11" s="1"/>
  <c r="H207" i="11"/>
  <c r="I207" i="11"/>
  <c r="J207" i="11" s="1"/>
  <c r="K207" i="11" s="1"/>
  <c r="I80" i="11"/>
  <c r="J80" i="11" s="1"/>
  <c r="K80" i="11" s="1"/>
  <c r="H80" i="11"/>
  <c r="O85" i="11"/>
  <c r="N85" i="11"/>
  <c r="N150" i="11"/>
  <c r="O150" i="11"/>
  <c r="H39" i="11"/>
  <c r="I39" i="11"/>
  <c r="J39" i="11" s="1"/>
  <c r="K39" i="11" s="1"/>
  <c r="I90" i="11"/>
  <c r="J90" i="11" s="1"/>
  <c r="K90" i="11" s="1"/>
  <c r="H90" i="11"/>
  <c r="N7" i="11"/>
  <c r="O7" i="11"/>
  <c r="I338" i="11"/>
  <c r="J338" i="11" s="1"/>
  <c r="K338" i="11" s="1"/>
  <c r="H338" i="11"/>
  <c r="O51" i="11"/>
  <c r="N51" i="11"/>
  <c r="H330" i="11"/>
  <c r="I330" i="11"/>
  <c r="J330" i="11" s="1"/>
  <c r="K330" i="11" s="1"/>
  <c r="H320" i="11"/>
  <c r="I320" i="11"/>
  <c r="J320" i="11" s="1"/>
  <c r="K320" i="11" s="1"/>
  <c r="I49" i="11"/>
  <c r="J49" i="11" s="1"/>
  <c r="K49" i="11" s="1"/>
  <c r="H49" i="11"/>
  <c r="I222" i="11"/>
  <c r="J222" i="11" s="1"/>
  <c r="K222" i="11" s="1"/>
  <c r="H222" i="11"/>
  <c r="O265" i="11"/>
  <c r="N265" i="11"/>
  <c r="I69" i="11"/>
  <c r="J69" i="11" s="1"/>
  <c r="K69" i="11" s="1"/>
  <c r="H69" i="11"/>
  <c r="H226" i="11"/>
  <c r="I226" i="11"/>
  <c r="J226" i="11" s="1"/>
  <c r="K226" i="11" s="1"/>
  <c r="H141" i="11"/>
  <c r="I141" i="11"/>
  <c r="J141" i="11" s="1"/>
  <c r="K141" i="11" s="1"/>
  <c r="N288" i="11"/>
  <c r="O288" i="11"/>
  <c r="I81" i="11"/>
  <c r="J81" i="11" s="1"/>
  <c r="K81" i="11" s="1"/>
  <c r="H81" i="11"/>
  <c r="O227" i="11"/>
  <c r="N227" i="11"/>
  <c r="N195" i="11"/>
  <c r="O195" i="11"/>
  <c r="I134" i="11"/>
  <c r="J134" i="11" s="1"/>
  <c r="K134" i="11" s="1"/>
  <c r="H134" i="11"/>
  <c r="H313" i="11"/>
  <c r="I313" i="11"/>
  <c r="J313" i="11" s="1"/>
  <c r="K313" i="11" s="1"/>
  <c r="I29" i="11"/>
  <c r="J29" i="11" s="1"/>
  <c r="K29" i="11" s="1"/>
  <c r="H29" i="11"/>
  <c r="O345" i="11"/>
  <c r="N345" i="11"/>
  <c r="N53" i="11"/>
  <c r="O53" i="11"/>
  <c r="H31" i="11"/>
  <c r="I31" i="11"/>
  <c r="J31" i="11" s="1"/>
  <c r="K31" i="11" s="1"/>
  <c r="O73" i="11"/>
  <c r="N73" i="11"/>
  <c r="N297" i="11"/>
  <c r="O297" i="11"/>
  <c r="I284" i="11"/>
  <c r="J284" i="11" s="1"/>
  <c r="K284" i="11" s="1"/>
  <c r="H284" i="11"/>
  <c r="N207" i="11"/>
  <c r="O207" i="11"/>
  <c r="H247" i="11"/>
  <c r="I247" i="11"/>
  <c r="J247" i="11" s="1"/>
  <c r="K247" i="11" s="1"/>
  <c r="I152" i="11"/>
  <c r="J152" i="11" s="1"/>
  <c r="K152" i="11" s="1"/>
  <c r="H152" i="11"/>
  <c r="H159" i="11"/>
  <c r="I159" i="11"/>
  <c r="J159" i="11" s="1"/>
  <c r="K159" i="11" s="1"/>
  <c r="AA314" i="11"/>
  <c r="N108" i="11"/>
  <c r="O108" i="11"/>
  <c r="H341" i="11"/>
  <c r="I341" i="11"/>
  <c r="J341" i="11" s="1"/>
  <c r="K341" i="11" s="1"/>
  <c r="N94" i="11"/>
  <c r="O94" i="11"/>
  <c r="I306" i="11"/>
  <c r="J306" i="11" s="1"/>
  <c r="K306" i="11" s="1"/>
  <c r="H306" i="11"/>
  <c r="H181" i="11"/>
  <c r="I181" i="11"/>
  <c r="J181" i="11" s="1"/>
  <c r="K181" i="11" s="1"/>
  <c r="N337" i="11"/>
  <c r="O337" i="11"/>
  <c r="H36" i="11"/>
  <c r="I36" i="11"/>
  <c r="J36" i="11" s="1"/>
  <c r="K36" i="11" s="1"/>
  <c r="O82" i="11"/>
  <c r="N82" i="11"/>
  <c r="O228" i="11"/>
  <c r="N228" i="11"/>
  <c r="N178" i="11"/>
  <c r="O178" i="11"/>
  <c r="O277" i="11"/>
  <c r="N277" i="11"/>
  <c r="H285" i="11"/>
  <c r="I285" i="11"/>
  <c r="J285" i="11" s="1"/>
  <c r="K285" i="11" s="1"/>
  <c r="I98" i="11"/>
  <c r="J98" i="11" s="1"/>
  <c r="K98" i="11" s="1"/>
  <c r="H98" i="11"/>
  <c r="I61" i="11"/>
  <c r="J61" i="11" s="1"/>
  <c r="K61" i="11" s="1"/>
  <c r="H61" i="11"/>
  <c r="N194" i="11"/>
  <c r="O194" i="11"/>
  <c r="N305" i="11"/>
  <c r="O305" i="11"/>
  <c r="H310" i="11"/>
  <c r="I310" i="11"/>
  <c r="J310" i="11" s="1"/>
  <c r="K310" i="11" s="1"/>
  <c r="H138" i="11"/>
  <c r="I138" i="11"/>
  <c r="J138" i="11" s="1"/>
  <c r="K138" i="11" s="1"/>
  <c r="N263" i="11"/>
  <c r="O263" i="11"/>
  <c r="N240" i="11"/>
  <c r="O240" i="11"/>
  <c r="N221" i="11"/>
  <c r="O221" i="11"/>
  <c r="I107" i="11"/>
  <c r="J107" i="11" s="1"/>
  <c r="K107" i="11" s="1"/>
  <c r="H107" i="11"/>
  <c r="I239" i="11"/>
  <c r="J239" i="11" s="1"/>
  <c r="K239" i="11" s="1"/>
  <c r="H239" i="11"/>
  <c r="I347" i="11"/>
  <c r="J347" i="11" s="1"/>
  <c r="K347" i="11" s="1"/>
  <c r="H347" i="11"/>
  <c r="H145" i="11"/>
  <c r="I145" i="11"/>
  <c r="J145" i="11" s="1"/>
  <c r="K145" i="11" s="1"/>
  <c r="H296" i="11"/>
  <c r="I296" i="11"/>
  <c r="J296" i="11" s="1"/>
  <c r="K296" i="11" s="1"/>
  <c r="O231" i="11"/>
  <c r="N231" i="11"/>
  <c r="O83" i="11"/>
  <c r="N83" i="11"/>
  <c r="V8" i="5"/>
  <c r="I2" i="11"/>
  <c r="J2" i="11" s="1"/>
  <c r="K2" i="11" s="1"/>
  <c r="H2" i="11"/>
  <c r="H293" i="11"/>
  <c r="I293" i="11"/>
  <c r="J293" i="11" s="1"/>
  <c r="K293" i="11" s="1"/>
  <c r="O70" i="11"/>
  <c r="N70" i="11"/>
  <c r="O109" i="11"/>
  <c r="N109" i="11"/>
  <c r="I162" i="11"/>
  <c r="J162" i="11" s="1"/>
  <c r="K162" i="11" s="1"/>
  <c r="H162" i="11"/>
  <c r="H102" i="11"/>
  <c r="I102" i="11"/>
  <c r="J102" i="11" s="1"/>
  <c r="K102" i="11" s="1"/>
  <c r="I236" i="11"/>
  <c r="J236" i="11" s="1"/>
  <c r="K236" i="11" s="1"/>
  <c r="H236" i="11"/>
  <c r="H171" i="11"/>
  <c r="I171" i="11"/>
  <c r="J171" i="11" s="1"/>
  <c r="K171" i="11" s="1"/>
  <c r="O124" i="11"/>
  <c r="N124" i="11"/>
  <c r="N151" i="11"/>
  <c r="O151" i="11"/>
  <c r="I332" i="11"/>
  <c r="J332" i="11" s="1"/>
  <c r="K332" i="11" s="1"/>
  <c r="H332" i="11"/>
  <c r="I168" i="11"/>
  <c r="J168" i="11" s="1"/>
  <c r="K168" i="11" s="1"/>
  <c r="H168" i="11"/>
  <c r="H111" i="11"/>
  <c r="I111" i="11"/>
  <c r="J111" i="11" s="1"/>
  <c r="K111" i="11" s="1"/>
  <c r="N35" i="11"/>
  <c r="O35" i="11"/>
  <c r="N201" i="11"/>
  <c r="O201" i="11"/>
  <c r="N117" i="11"/>
  <c r="O117" i="11"/>
  <c r="N161" i="11"/>
  <c r="O161" i="11"/>
  <c r="AA70" i="11"/>
  <c r="O115" i="11"/>
  <c r="N115" i="11"/>
  <c r="I112" i="11"/>
  <c r="J112" i="11" s="1"/>
  <c r="K112" i="11" s="1"/>
  <c r="H112" i="11"/>
  <c r="H206" i="11"/>
  <c r="I206" i="11"/>
  <c r="J206" i="11" s="1"/>
  <c r="K206" i="11" s="1"/>
  <c r="N159" i="11"/>
  <c r="O159" i="11"/>
  <c r="I255" i="11"/>
  <c r="J255" i="11" s="1"/>
  <c r="K255" i="11" s="1"/>
  <c r="H255" i="11"/>
  <c r="O289" i="11"/>
  <c r="N289" i="11"/>
  <c r="AA29" i="11"/>
  <c r="N119" i="11"/>
  <c r="O119" i="11"/>
  <c r="H291" i="11"/>
  <c r="I291" i="11"/>
  <c r="J291" i="11" s="1"/>
  <c r="K291" i="11" s="1"/>
  <c r="H37" i="11"/>
  <c r="I37" i="11"/>
  <c r="J37" i="11" s="1"/>
  <c r="K37" i="11" s="1"/>
  <c r="AA6" i="11"/>
  <c r="AA338" i="11"/>
  <c r="I6" i="11"/>
  <c r="J6" i="11" s="1"/>
  <c r="K6" i="11" s="1"/>
  <c r="H6" i="11"/>
  <c r="N177" i="11"/>
  <c r="O177" i="11"/>
  <c r="I137" i="11"/>
  <c r="J137" i="11" s="1"/>
  <c r="K137" i="11" s="1"/>
  <c r="H137" i="11"/>
  <c r="AA230" i="11"/>
  <c r="N341" i="11"/>
  <c r="O341" i="11"/>
  <c r="N146" i="11"/>
  <c r="O146" i="11"/>
  <c r="H94" i="11"/>
  <c r="I94" i="11"/>
  <c r="J94" i="11" s="1"/>
  <c r="K94" i="11" s="1"/>
  <c r="O306" i="11"/>
  <c r="N306" i="11"/>
  <c r="N144" i="11"/>
  <c r="O144" i="11"/>
  <c r="O181" i="11"/>
  <c r="N181" i="11"/>
  <c r="H86" i="11"/>
  <c r="I86" i="11"/>
  <c r="J86" i="11" s="1"/>
  <c r="K86" i="11" s="1"/>
  <c r="H337" i="11"/>
  <c r="I337" i="11"/>
  <c r="J337" i="11" s="1"/>
  <c r="K337" i="11" s="1"/>
  <c r="N36" i="11"/>
  <c r="O36" i="11"/>
  <c r="N343" i="11"/>
  <c r="O343" i="11"/>
  <c r="H82" i="11"/>
  <c r="I82" i="11"/>
  <c r="J82" i="11" s="1"/>
  <c r="K82" i="11" s="1"/>
  <c r="I228" i="11"/>
  <c r="J228" i="11" s="1"/>
  <c r="K228" i="11" s="1"/>
  <c r="H228" i="11"/>
  <c r="H4" i="11"/>
  <c r="I4" i="11"/>
  <c r="J4" i="11" s="1"/>
  <c r="K4" i="11" s="1"/>
  <c r="H178" i="11"/>
  <c r="I178" i="11"/>
  <c r="J178" i="11" s="1"/>
  <c r="K178" i="11" s="1"/>
  <c r="O208" i="11"/>
  <c r="N208" i="11"/>
  <c r="I277" i="11"/>
  <c r="J277" i="11" s="1"/>
  <c r="K277" i="11" s="1"/>
  <c r="H277" i="11"/>
  <c r="N285" i="11"/>
  <c r="O285" i="11"/>
  <c r="O342" i="11"/>
  <c r="N342" i="11"/>
  <c r="N98" i="11"/>
  <c r="O98" i="11"/>
  <c r="O61" i="11"/>
  <c r="N61" i="11"/>
  <c r="I121" i="11"/>
  <c r="J121" i="11" s="1"/>
  <c r="K121" i="11" s="1"/>
  <c r="H121" i="11"/>
  <c r="H194" i="11"/>
  <c r="I194" i="11"/>
  <c r="J194" i="11" s="1"/>
  <c r="K194" i="11" s="1"/>
  <c r="O133" i="11"/>
  <c r="N133" i="11"/>
  <c r="H305" i="11"/>
  <c r="I305" i="11"/>
  <c r="J305" i="11" s="1"/>
  <c r="K305" i="11" s="1"/>
  <c r="N310" i="11"/>
  <c r="O310" i="11"/>
  <c r="N209" i="11"/>
  <c r="O209" i="11"/>
  <c r="O138" i="11"/>
  <c r="N138" i="11"/>
  <c r="I263" i="11"/>
  <c r="J263" i="11" s="1"/>
  <c r="K263" i="11" s="1"/>
  <c r="H263" i="11"/>
  <c r="H325" i="11"/>
  <c r="I325" i="11"/>
  <c r="J325" i="11" s="1"/>
  <c r="K325" i="11" s="1"/>
  <c r="H240" i="11"/>
  <c r="I240" i="11"/>
  <c r="J240" i="11" s="1"/>
  <c r="K240" i="11" s="1"/>
  <c r="I221" i="11"/>
  <c r="J221" i="11" s="1"/>
  <c r="K221" i="11" s="1"/>
  <c r="H221" i="11"/>
  <c r="N107" i="11"/>
  <c r="O107" i="11"/>
  <c r="O224" i="11"/>
  <c r="N224" i="11"/>
  <c r="O239" i="11"/>
  <c r="N239" i="11"/>
  <c r="O347" i="11"/>
  <c r="N347" i="11"/>
  <c r="N145" i="11"/>
  <c r="O145" i="11"/>
  <c r="H329" i="11"/>
  <c r="I329" i="11"/>
  <c r="J329" i="11" s="1"/>
  <c r="K329" i="11" s="1"/>
  <c r="O296" i="11"/>
  <c r="N296" i="11"/>
  <c r="I231" i="11"/>
  <c r="J231" i="11" s="1"/>
  <c r="K231" i="11" s="1"/>
  <c r="H231" i="11"/>
  <c r="I246" i="11"/>
  <c r="J246" i="11" s="1"/>
  <c r="K246" i="11" s="1"/>
  <c r="H246" i="11"/>
  <c r="H83" i="11"/>
  <c r="I83" i="11"/>
  <c r="J83" i="11" s="1"/>
  <c r="K83" i="11" s="1"/>
  <c r="N199" i="11"/>
  <c r="O199" i="11"/>
  <c r="N12" i="11"/>
  <c r="N15" i="11"/>
  <c r="N23" i="11"/>
  <c r="N24" i="11"/>
  <c r="N21" i="11"/>
  <c r="N25" i="11"/>
  <c r="N18" i="11"/>
  <c r="N2" i="11"/>
  <c r="N14" i="11"/>
  <c r="N22" i="11"/>
  <c r="N17" i="11"/>
  <c r="T1" i="5"/>
  <c r="N19" i="11"/>
  <c r="N26" i="11"/>
  <c r="N16" i="11"/>
  <c r="N13" i="11"/>
  <c r="O2" i="11"/>
  <c r="N20" i="11"/>
  <c r="N293" i="11"/>
  <c r="O293" i="11"/>
  <c r="H241" i="11"/>
  <c r="I241" i="11"/>
  <c r="J241" i="11" s="1"/>
  <c r="K241" i="11" s="1"/>
  <c r="H70" i="11"/>
  <c r="I70" i="11"/>
  <c r="J70" i="11" s="1"/>
  <c r="K70" i="11" s="1"/>
  <c r="I109" i="11"/>
  <c r="J109" i="11" s="1"/>
  <c r="K109" i="11" s="1"/>
  <c r="H109" i="11"/>
  <c r="N33" i="11"/>
  <c r="O33" i="11"/>
  <c r="N162" i="11"/>
  <c r="O162" i="11"/>
  <c r="N102" i="11"/>
  <c r="O102" i="11"/>
  <c r="O105" i="11"/>
  <c r="N105" i="11"/>
  <c r="N236" i="11"/>
  <c r="O236" i="11"/>
  <c r="N171" i="11"/>
  <c r="O171" i="11"/>
  <c r="I126" i="11"/>
  <c r="J126" i="11" s="1"/>
  <c r="K126" i="11" s="1"/>
  <c r="H126" i="11"/>
  <c r="I124" i="11"/>
  <c r="J124" i="11" s="1"/>
  <c r="K124" i="11" s="1"/>
  <c r="H124" i="11"/>
  <c r="H151" i="11"/>
  <c r="I151" i="11"/>
  <c r="J151" i="11" s="1"/>
  <c r="K151" i="11" s="1"/>
  <c r="N332" i="11"/>
  <c r="O332" i="11"/>
  <c r="N111" i="11"/>
  <c r="O111" i="11"/>
  <c r="I3" i="11"/>
  <c r="J3" i="11" s="1"/>
  <c r="K3" i="11" s="1"/>
  <c r="H3" i="11"/>
  <c r="N290" i="11"/>
  <c r="O290" i="11"/>
  <c r="I292" i="11"/>
  <c r="J292" i="11" s="1"/>
  <c r="K292" i="11" s="1"/>
  <c r="H292" i="11"/>
  <c r="N72" i="11"/>
  <c r="O72" i="11"/>
  <c r="O131" i="11"/>
  <c r="N131" i="11"/>
  <c r="H333" i="11"/>
  <c r="I333" i="11"/>
  <c r="J333" i="11" s="1"/>
  <c r="K333" i="11" s="1"/>
  <c r="N182" i="11"/>
  <c r="O182" i="11"/>
  <c r="T117" i="11"/>
  <c r="U117" i="11" s="1"/>
  <c r="O28" i="11"/>
  <c r="N28" i="11"/>
  <c r="H248" i="11"/>
  <c r="I248" i="11"/>
  <c r="J248" i="11" s="1"/>
  <c r="K248" i="11" s="1"/>
  <c r="I161" i="11"/>
  <c r="J161" i="11" s="1"/>
  <c r="K161" i="11" s="1"/>
  <c r="H161" i="11"/>
  <c r="H136" i="11"/>
  <c r="I136" i="11"/>
  <c r="J136" i="11" s="1"/>
  <c r="K136" i="11" s="1"/>
  <c r="O172" i="11"/>
  <c r="N172" i="11"/>
  <c r="H344" i="11"/>
  <c r="I344" i="11"/>
  <c r="J344" i="11" s="1"/>
  <c r="K344" i="11" s="1"/>
  <c r="N112" i="11"/>
  <c r="O112" i="11"/>
  <c r="O206" i="11"/>
  <c r="N206" i="11"/>
  <c r="H220" i="11"/>
  <c r="I220" i="11"/>
  <c r="J220" i="11" s="1"/>
  <c r="K220" i="11" s="1"/>
  <c r="N255" i="11"/>
  <c r="O255" i="11"/>
  <c r="H289" i="11"/>
  <c r="I289" i="11"/>
  <c r="J289" i="11" s="1"/>
  <c r="K289" i="11" s="1"/>
  <c r="AA276" i="11"/>
  <c r="AA332" i="11"/>
  <c r="T112" i="11"/>
  <c r="U112" i="11" s="1"/>
  <c r="N143" i="11"/>
  <c r="O143" i="11"/>
  <c r="AA40" i="11"/>
  <c r="I47" i="11"/>
  <c r="J47" i="11" s="1"/>
  <c r="K47" i="11" s="1"/>
  <c r="H47" i="11"/>
  <c r="I10" i="11"/>
  <c r="J10" i="11" s="1"/>
  <c r="K10" i="11" s="1"/>
  <c r="H10" i="11"/>
  <c r="O37" i="11"/>
  <c r="N37" i="11"/>
  <c r="T135" i="11"/>
  <c r="U135" i="11" s="1"/>
  <c r="I55" i="11"/>
  <c r="J55" i="11" s="1"/>
  <c r="K55" i="11" s="1"/>
  <c r="H55" i="11"/>
  <c r="N259" i="11"/>
  <c r="O259" i="11"/>
  <c r="T192" i="11"/>
  <c r="U192" i="11" s="1"/>
  <c r="AA333" i="11"/>
  <c r="T122" i="11"/>
  <c r="U122" i="11" s="1"/>
  <c r="AA89" i="11"/>
  <c r="T310" i="11"/>
  <c r="U310" i="11" s="1"/>
  <c r="T299" i="11"/>
  <c r="U299" i="11" s="1"/>
  <c r="AA77" i="11"/>
  <c r="T224" i="11"/>
  <c r="U224" i="11" s="1"/>
  <c r="AA132" i="11"/>
  <c r="AA303" i="11"/>
  <c r="T226" i="11"/>
  <c r="U226" i="11" s="1"/>
  <c r="T307" i="11"/>
  <c r="U307" i="11" s="1"/>
  <c r="AA233" i="11"/>
  <c r="T86" i="11"/>
  <c r="U86" i="11" s="1"/>
  <c r="AA325" i="11"/>
  <c r="AA266" i="11"/>
  <c r="T109" i="11"/>
  <c r="U109" i="11" s="1"/>
  <c r="T104" i="11"/>
  <c r="U104" i="11" s="1"/>
  <c r="AA9" i="11"/>
  <c r="T325" i="11"/>
  <c r="U325" i="11" s="1"/>
  <c r="AA96" i="11"/>
  <c r="AA71" i="11"/>
  <c r="T351" i="11"/>
  <c r="U351" i="11" s="1"/>
  <c r="T164" i="11"/>
  <c r="U164" i="11" s="1"/>
  <c r="AA51" i="11"/>
  <c r="AA75" i="11"/>
  <c r="AA236" i="11"/>
  <c r="T92" i="11"/>
  <c r="U92" i="11" s="1"/>
  <c r="AA151" i="11"/>
  <c r="T291" i="11"/>
  <c r="U291" i="11" s="1"/>
  <c r="AA284" i="11"/>
  <c r="T184" i="11"/>
  <c r="U184" i="11" s="1"/>
  <c r="AA103" i="11"/>
  <c r="AA129" i="11"/>
  <c r="AA305" i="11"/>
  <c r="T132" i="11"/>
  <c r="U132" i="11" s="1"/>
  <c r="AA102" i="11"/>
  <c r="T260" i="11"/>
  <c r="U260" i="11" s="1"/>
  <c r="AA225" i="11"/>
  <c r="AA115" i="11"/>
  <c r="AA32" i="11"/>
  <c r="AA76" i="11"/>
  <c r="T199" i="11"/>
  <c r="U199" i="11" s="1"/>
  <c r="AA328" i="11"/>
  <c r="T309" i="11"/>
  <c r="U309" i="11" s="1"/>
  <c r="AA351" i="11"/>
  <c r="AA68" i="11"/>
  <c r="AA321" i="11"/>
  <c r="AA185" i="11"/>
  <c r="AA156" i="11"/>
  <c r="AA245" i="11"/>
  <c r="T93" i="11"/>
  <c r="U93" i="11" s="1"/>
  <c r="AA308" i="11"/>
  <c r="T210" i="11"/>
  <c r="U210" i="11" s="1"/>
  <c r="T213" i="11"/>
  <c r="U213" i="11" s="1"/>
  <c r="T11" i="11"/>
  <c r="U11" i="11" s="1"/>
  <c r="AA235" i="11"/>
  <c r="AA118" i="11"/>
  <c r="AA81" i="11"/>
  <c r="AA324" i="11"/>
  <c r="T138" i="11"/>
  <c r="U138" i="11" s="1"/>
  <c r="AA164" i="11"/>
  <c r="T96" i="11"/>
  <c r="U96" i="11" s="1"/>
  <c r="H176" i="11"/>
  <c r="I176" i="11"/>
  <c r="J176" i="11" s="1"/>
  <c r="K176" i="11" s="1"/>
  <c r="I214" i="11"/>
  <c r="J214" i="11" s="1"/>
  <c r="K214" i="11" s="1"/>
  <c r="H214" i="11"/>
  <c r="N281" i="11"/>
  <c r="O281" i="11"/>
  <c r="N104" i="11"/>
  <c r="O104" i="11"/>
  <c r="N212" i="11"/>
  <c r="O212" i="11"/>
  <c r="I95" i="11"/>
  <c r="J95" i="11" s="1"/>
  <c r="K95" i="11" s="1"/>
  <c r="H95" i="11"/>
  <c r="O62" i="11"/>
  <c r="N62" i="11"/>
  <c r="O309" i="11"/>
  <c r="N309" i="11"/>
  <c r="H46" i="11"/>
  <c r="I46" i="11"/>
  <c r="J46" i="11" s="1"/>
  <c r="K46" i="11" s="1"/>
  <c r="N44" i="11"/>
  <c r="O44" i="11"/>
  <c r="I72" i="11"/>
  <c r="J72" i="11" s="1"/>
  <c r="K72" i="11" s="1"/>
  <c r="H72" i="11"/>
  <c r="I182" i="11"/>
  <c r="J182" i="11" s="1"/>
  <c r="K182" i="11" s="1"/>
  <c r="H182" i="11"/>
  <c r="O299" i="11"/>
  <c r="N299" i="11"/>
  <c r="N344" i="11"/>
  <c r="O344" i="11"/>
  <c r="I157" i="11"/>
  <c r="J157" i="11" s="1"/>
  <c r="K157" i="11" s="1"/>
  <c r="H157" i="11"/>
  <c r="AA256" i="11"/>
  <c r="AA223" i="11"/>
  <c r="AA261" i="11"/>
  <c r="N47" i="11"/>
  <c r="O47" i="11"/>
  <c r="O10" i="11"/>
  <c r="N10" i="11"/>
  <c r="AA157" i="11"/>
  <c r="AA238" i="11"/>
  <c r="AA189" i="11"/>
  <c r="AA312" i="11"/>
  <c r="I259" i="11"/>
  <c r="J259" i="11" s="1"/>
  <c r="K259" i="11" s="1"/>
  <c r="H259" i="11"/>
  <c r="AA38" i="11"/>
  <c r="AA263" i="11"/>
  <c r="AA173" i="11"/>
  <c r="AA66" i="11"/>
  <c r="AA257" i="11"/>
  <c r="AA194" i="11"/>
  <c r="AA330" i="11"/>
  <c r="AA181" i="11"/>
  <c r="AA262" i="11"/>
  <c r="O331" i="11"/>
  <c r="N331" i="11"/>
  <c r="AA27" i="11"/>
  <c r="T73" i="11"/>
  <c r="U73" i="11" s="1"/>
  <c r="AA153" i="11"/>
  <c r="T298" i="11"/>
  <c r="U298" i="11" s="1"/>
  <c r="AA82" i="11"/>
  <c r="AA186" i="11"/>
  <c r="AA313" i="11"/>
  <c r="T9" i="11"/>
  <c r="U9" i="11" s="1"/>
  <c r="AA270" i="11"/>
  <c r="AA292" i="11"/>
  <c r="AA135" i="11"/>
  <c r="T76" i="11"/>
  <c r="U76" i="11" s="1"/>
  <c r="T31" i="11"/>
  <c r="U31" i="11" s="1"/>
  <c r="T115" i="11"/>
  <c r="U115" i="11" s="1"/>
  <c r="T235" i="11"/>
  <c r="U235" i="11" s="1"/>
  <c r="AA222" i="11"/>
  <c r="AA334" i="11"/>
  <c r="AA191" i="11"/>
  <c r="AA11" i="11"/>
  <c r="T189" i="11"/>
  <c r="U189" i="11" s="1"/>
  <c r="T170" i="11"/>
  <c r="U170" i="11" s="1"/>
  <c r="T159" i="11"/>
  <c r="U159" i="11" s="1"/>
  <c r="T171" i="11"/>
  <c r="U171" i="11" s="1"/>
  <c r="AA281" i="11"/>
  <c r="AA58" i="11"/>
  <c r="AA268" i="11"/>
  <c r="T218" i="11"/>
  <c r="U218" i="11" s="1"/>
  <c r="T208" i="11"/>
  <c r="U208" i="11" s="1"/>
  <c r="AA44" i="11"/>
  <c r="T306" i="11"/>
  <c r="U306" i="11" s="1"/>
  <c r="T287" i="11"/>
  <c r="U287" i="11" s="1"/>
  <c r="T98" i="11"/>
  <c r="U98" i="11" s="1"/>
  <c r="T267" i="11"/>
  <c r="U267" i="11" s="1"/>
  <c r="T323" i="11"/>
  <c r="U323" i="11" s="1"/>
  <c r="AA300" i="11"/>
  <c r="AA239" i="11"/>
  <c r="T54" i="11"/>
  <c r="U54" i="11" s="1"/>
  <c r="T187" i="11"/>
  <c r="U187" i="11" s="1"/>
  <c r="AA214" i="11"/>
  <c r="AA37" i="11"/>
  <c r="AA20" i="11"/>
  <c r="AA17" i="11"/>
  <c r="AA15" i="11"/>
  <c r="AA26" i="11"/>
  <c r="AA18" i="11"/>
  <c r="AA23" i="11"/>
  <c r="AA19" i="11"/>
  <c r="AA21" i="11"/>
  <c r="AA12" i="11"/>
  <c r="AA2" i="11"/>
  <c r="AA16" i="11"/>
  <c r="AA22" i="11"/>
  <c r="AA24" i="11"/>
  <c r="AA13" i="11"/>
  <c r="AA25" i="11"/>
  <c r="AA14" i="11"/>
  <c r="AA34" i="11"/>
  <c r="T139" i="11"/>
  <c r="U139" i="11" s="1"/>
  <c r="T144" i="11"/>
  <c r="U144" i="11" s="1"/>
  <c r="AA190" i="11"/>
  <c r="O114" i="11"/>
  <c r="N114" i="11"/>
  <c r="H316" i="11"/>
  <c r="I316" i="11"/>
  <c r="J316" i="11" s="1"/>
  <c r="K316" i="11" s="1"/>
  <c r="O242" i="11"/>
  <c r="N242" i="11"/>
  <c r="H87" i="11"/>
  <c r="I87" i="11"/>
  <c r="J87" i="11" s="1"/>
  <c r="K87" i="11" s="1"/>
  <c r="H101" i="11"/>
  <c r="I101" i="11"/>
  <c r="J101" i="11" s="1"/>
  <c r="K101" i="11" s="1"/>
  <c r="I169" i="11"/>
  <c r="J169" i="11" s="1"/>
  <c r="K169" i="11" s="1"/>
  <c r="H169" i="11"/>
  <c r="H190" i="11"/>
  <c r="I190" i="11"/>
  <c r="J190" i="11" s="1"/>
  <c r="K190" i="11" s="1"/>
  <c r="O348" i="11"/>
  <c r="N348" i="11"/>
  <c r="O232" i="11"/>
  <c r="N232" i="11"/>
  <c r="I104" i="11"/>
  <c r="J104" i="11" s="1"/>
  <c r="K104" i="11" s="1"/>
  <c r="H104" i="11"/>
  <c r="I188" i="11"/>
  <c r="J188" i="11" s="1"/>
  <c r="K188" i="11" s="1"/>
  <c r="H188" i="11"/>
  <c r="I147" i="11"/>
  <c r="J147" i="11" s="1"/>
  <c r="K147" i="11" s="1"/>
  <c r="H147" i="11"/>
  <c r="H41" i="11"/>
  <c r="I41" i="11"/>
  <c r="J41" i="11" s="1"/>
  <c r="K41" i="11" s="1"/>
  <c r="O95" i="11"/>
  <c r="N95" i="11"/>
  <c r="O173" i="11"/>
  <c r="N173" i="11"/>
  <c r="H309" i="11"/>
  <c r="I309" i="11"/>
  <c r="J309" i="11" s="1"/>
  <c r="K309" i="11" s="1"/>
  <c r="I183" i="11"/>
  <c r="J183" i="11" s="1"/>
  <c r="K183" i="11" s="1"/>
  <c r="H183" i="11"/>
  <c r="AA326" i="11"/>
  <c r="H251" i="11"/>
  <c r="I251" i="11"/>
  <c r="J251" i="11" s="1"/>
  <c r="K251" i="11" s="1"/>
  <c r="N76" i="11"/>
  <c r="O76" i="11"/>
  <c r="H91" i="11"/>
  <c r="I91" i="11"/>
  <c r="J91" i="11" s="1"/>
  <c r="K91" i="11" s="1"/>
  <c r="I156" i="11"/>
  <c r="J156" i="11" s="1"/>
  <c r="K156" i="11" s="1"/>
  <c r="H156" i="11"/>
  <c r="O155" i="11"/>
  <c r="N155" i="11"/>
  <c r="O252" i="11"/>
  <c r="N252" i="11"/>
  <c r="AA60" i="11"/>
  <c r="AA80" i="11"/>
  <c r="AA124" i="11"/>
  <c r="AA227" i="11"/>
  <c r="AA145" i="11"/>
  <c r="AA279" i="11"/>
  <c r="AA139" i="11"/>
  <c r="H139" i="11"/>
  <c r="I139" i="11"/>
  <c r="J139" i="11" s="1"/>
  <c r="K139" i="11" s="1"/>
  <c r="AA200" i="11"/>
  <c r="O311" i="11"/>
  <c r="N311" i="11"/>
  <c r="T250" i="11"/>
  <c r="U250" i="11" s="1"/>
  <c r="T300" i="11"/>
  <c r="U300" i="11" s="1"/>
  <c r="T296" i="11"/>
  <c r="U296" i="11" s="1"/>
  <c r="T347" i="11"/>
  <c r="U347" i="11" s="1"/>
  <c r="AA224" i="11"/>
  <c r="AA273" i="11"/>
  <c r="AA7" i="11"/>
  <c r="I331" i="11"/>
  <c r="J331" i="11" s="1"/>
  <c r="K331" i="11" s="1"/>
  <c r="H331" i="11"/>
  <c r="AA101" i="11"/>
  <c r="AA277" i="11"/>
  <c r="T219" i="11"/>
  <c r="U219" i="11" s="1"/>
  <c r="T322" i="11"/>
  <c r="U322" i="11" s="1"/>
  <c r="AA52" i="11"/>
  <c r="T281" i="11"/>
  <c r="U281" i="11" s="1"/>
  <c r="AA251" i="11"/>
  <c r="AA242" i="11"/>
  <c r="AA212" i="11"/>
  <c r="AA253" i="11"/>
  <c r="AA283" i="11"/>
  <c r="AA5" i="11"/>
  <c r="AA120" i="11"/>
  <c r="T295" i="11"/>
  <c r="U295" i="11" s="1"/>
  <c r="T49" i="11"/>
  <c r="U49" i="11" s="1"/>
  <c r="T65" i="11"/>
  <c r="U65" i="11" s="1"/>
  <c r="AA121" i="11"/>
  <c r="T317" i="11"/>
  <c r="U317" i="11" s="1"/>
  <c r="AA264" i="11"/>
  <c r="T301" i="11"/>
  <c r="U301" i="11" s="1"/>
  <c r="T340" i="11"/>
  <c r="U340" i="11" s="1"/>
  <c r="T346" i="11"/>
  <c r="U346" i="11" s="1"/>
  <c r="AA169" i="11"/>
  <c r="T253" i="11"/>
  <c r="U253" i="11" s="1"/>
  <c r="T69" i="11"/>
  <c r="U69" i="11" s="1"/>
  <c r="AA299" i="11"/>
  <c r="AA231" i="11"/>
  <c r="T100" i="11"/>
  <c r="U100" i="11" s="1"/>
  <c r="T87" i="11"/>
  <c r="U87" i="11" s="1"/>
  <c r="AA218" i="11"/>
  <c r="T2" i="11"/>
  <c r="U2" i="11" s="1"/>
  <c r="T70" i="11"/>
  <c r="U70" i="11" s="1"/>
  <c r="AA161" i="11"/>
  <c r="AA131" i="11"/>
  <c r="T7" i="11"/>
  <c r="U7" i="11" s="1"/>
  <c r="T126" i="11"/>
  <c r="U126" i="11" s="1"/>
  <c r="T34" i="11"/>
  <c r="U34" i="11" s="1"/>
  <c r="T180" i="11"/>
  <c r="U180" i="11" s="1"/>
  <c r="T293" i="11"/>
  <c r="U293" i="11" s="1"/>
  <c r="AA154" i="11"/>
  <c r="AA298" i="11"/>
  <c r="T44" i="11"/>
  <c r="U44" i="11" s="1"/>
  <c r="AA339" i="11"/>
  <c r="T118" i="11"/>
  <c r="U118" i="11" s="1"/>
  <c r="T147" i="11"/>
  <c r="U147" i="11" s="1"/>
  <c r="AA165" i="11"/>
  <c r="T269" i="11"/>
  <c r="U269" i="11" s="1"/>
  <c r="AA159" i="11"/>
  <c r="T120" i="11"/>
  <c r="U120" i="11" s="1"/>
  <c r="T84" i="11"/>
  <c r="U84" i="11" s="1"/>
  <c r="AA335" i="11"/>
  <c r="AA170" i="11"/>
  <c r="AA140" i="11"/>
  <c r="AA147" i="11"/>
  <c r="I131" i="11"/>
  <c r="J131" i="11" s="1"/>
  <c r="K131" i="11" s="1"/>
  <c r="H131" i="11"/>
  <c r="I28" i="11"/>
  <c r="J28" i="11" s="1"/>
  <c r="K28" i="11" s="1"/>
  <c r="H28" i="11"/>
  <c r="N136" i="11"/>
  <c r="O136" i="11"/>
  <c r="H172" i="11"/>
  <c r="I172" i="11"/>
  <c r="J172" i="11" s="1"/>
  <c r="K172" i="11" s="1"/>
  <c r="O220" i="11"/>
  <c r="N220" i="11"/>
  <c r="I143" i="11"/>
  <c r="J143" i="11" s="1"/>
  <c r="K143" i="11" s="1"/>
  <c r="H143" i="11"/>
  <c r="N176" i="11"/>
  <c r="O176" i="11"/>
  <c r="N60" i="11"/>
  <c r="O60" i="11"/>
  <c r="N214" i="11"/>
  <c r="O214" i="11"/>
  <c r="O170" i="11"/>
  <c r="N170" i="11"/>
  <c r="O258" i="11"/>
  <c r="N258" i="11"/>
  <c r="O295" i="11"/>
  <c r="N295" i="11"/>
  <c r="H88" i="11"/>
  <c r="I88" i="11"/>
  <c r="J88" i="11" s="1"/>
  <c r="K88" i="11" s="1"/>
  <c r="H42" i="11"/>
  <c r="I42" i="11"/>
  <c r="J42" i="11" s="1"/>
  <c r="K42" i="11" s="1"/>
  <c r="I204" i="11"/>
  <c r="J204" i="11" s="1"/>
  <c r="K204" i="11" s="1"/>
  <c r="H204" i="11"/>
  <c r="N269" i="11"/>
  <c r="O269" i="11"/>
  <c r="I212" i="11"/>
  <c r="J212" i="11" s="1"/>
  <c r="K212" i="11" s="1"/>
  <c r="H212" i="11"/>
  <c r="I100" i="11"/>
  <c r="J100" i="11" s="1"/>
  <c r="K100" i="11" s="1"/>
  <c r="H100" i="11"/>
  <c r="I130" i="11"/>
  <c r="J130" i="11" s="1"/>
  <c r="K130" i="11" s="1"/>
  <c r="H130" i="11"/>
  <c r="I89" i="11"/>
  <c r="J89" i="11" s="1"/>
  <c r="K89" i="11" s="1"/>
  <c r="H89" i="11"/>
  <c r="N318" i="11"/>
  <c r="O318" i="11"/>
  <c r="I106" i="11"/>
  <c r="J106" i="11" s="1"/>
  <c r="K106" i="11" s="1"/>
  <c r="H106" i="11"/>
  <c r="N237" i="11"/>
  <c r="O237" i="11"/>
  <c r="AA211" i="11"/>
  <c r="I257" i="11"/>
  <c r="J257" i="11" s="1"/>
  <c r="K257" i="11" s="1"/>
  <c r="H257" i="11"/>
  <c r="I299" i="11"/>
  <c r="J299" i="11" s="1"/>
  <c r="K299" i="11" s="1"/>
  <c r="H299" i="11"/>
  <c r="I219" i="11"/>
  <c r="J219" i="11" s="1"/>
  <c r="K219" i="11" s="1"/>
  <c r="H219" i="11"/>
  <c r="H38" i="11"/>
  <c r="I38" i="11"/>
  <c r="J38" i="11" s="1"/>
  <c r="K38" i="11" s="1"/>
  <c r="I184" i="11"/>
  <c r="J184" i="11" s="1"/>
  <c r="K184" i="11" s="1"/>
  <c r="H184" i="11"/>
  <c r="N157" i="11"/>
  <c r="O157" i="11"/>
  <c r="H77" i="11"/>
  <c r="I77" i="11"/>
  <c r="J77" i="11" s="1"/>
  <c r="K77" i="11" s="1"/>
  <c r="H30" i="11"/>
  <c r="I30" i="11"/>
  <c r="J30" i="11" s="1"/>
  <c r="K30" i="11" s="1"/>
  <c r="H245" i="11"/>
  <c r="I245" i="11"/>
  <c r="J245" i="11" s="1"/>
  <c r="K245" i="11" s="1"/>
  <c r="H256" i="11"/>
  <c r="I256" i="11"/>
  <c r="J256" i="11" s="1"/>
  <c r="K256" i="11" s="1"/>
  <c r="I279" i="11"/>
  <c r="J279" i="11" s="1"/>
  <c r="K279" i="11" s="1"/>
  <c r="H279" i="11"/>
  <c r="N148" i="11"/>
  <c r="O148" i="11"/>
  <c r="N158" i="11"/>
  <c r="O158" i="11"/>
  <c r="N120" i="11"/>
  <c r="O120" i="11"/>
  <c r="H125" i="11"/>
  <c r="I125" i="11"/>
  <c r="J125" i="11" s="1"/>
  <c r="K125" i="11" s="1"/>
  <c r="H235" i="11"/>
  <c r="I235" i="11"/>
  <c r="J235" i="11" s="1"/>
  <c r="K235" i="11" s="1"/>
  <c r="O84" i="11"/>
  <c r="N84" i="11"/>
  <c r="N164" i="11"/>
  <c r="O164" i="11"/>
  <c r="I225" i="11"/>
  <c r="J225" i="11" s="1"/>
  <c r="K225" i="11" s="1"/>
  <c r="H225" i="11"/>
  <c r="I9" i="11"/>
  <c r="J9" i="11" s="1"/>
  <c r="K9" i="11" s="1"/>
  <c r="H9" i="11"/>
  <c r="I110" i="11"/>
  <c r="J110" i="11" s="1"/>
  <c r="K110" i="11" s="1"/>
  <c r="H110" i="11"/>
  <c r="N274" i="11"/>
  <c r="O274" i="11"/>
  <c r="N216" i="11"/>
  <c r="O216" i="11"/>
  <c r="N54" i="11"/>
  <c r="O54" i="11"/>
  <c r="O349" i="11"/>
  <c r="N349" i="11"/>
  <c r="H165" i="11"/>
  <c r="I165" i="11"/>
  <c r="J165" i="11" s="1"/>
  <c r="K165" i="11" s="1"/>
  <c r="H300" i="11"/>
  <c r="I300" i="11"/>
  <c r="J300" i="11" s="1"/>
  <c r="K300" i="11" s="1"/>
  <c r="N183" i="11"/>
  <c r="O183" i="11"/>
  <c r="N264" i="11"/>
  <c r="O264" i="11"/>
  <c r="AA122" i="11"/>
  <c r="N32" i="11"/>
  <c r="O32" i="11"/>
  <c r="O43" i="11"/>
  <c r="N43" i="11"/>
  <c r="N156" i="11"/>
  <c r="O156" i="11"/>
  <c r="N77" i="11"/>
  <c r="O77" i="11"/>
  <c r="AA108" i="11"/>
  <c r="H186" i="11"/>
  <c r="I186" i="11"/>
  <c r="J186" i="11" s="1"/>
  <c r="K186" i="11" s="1"/>
  <c r="N11" i="11"/>
  <c r="O11" i="11"/>
  <c r="I271" i="11"/>
  <c r="J271" i="11" s="1"/>
  <c r="K271" i="11" s="1"/>
  <c r="H271" i="11"/>
  <c r="H243" i="11"/>
  <c r="I243" i="11"/>
  <c r="J243" i="11" s="1"/>
  <c r="K243" i="11" s="1"/>
  <c r="T196" i="11"/>
  <c r="U196" i="11" s="1"/>
  <c r="T239" i="11"/>
  <c r="U239" i="11" s="1"/>
  <c r="T163" i="11"/>
  <c r="U163" i="11" s="1"/>
  <c r="T102" i="11"/>
  <c r="U102" i="11" s="1"/>
  <c r="AA166" i="11"/>
  <c r="AA85" i="11"/>
  <c r="AA221" i="11"/>
  <c r="AA91" i="11"/>
  <c r="AA240" i="11"/>
  <c r="AA215" i="11"/>
  <c r="AA278" i="11"/>
  <c r="T216" i="11"/>
  <c r="U216" i="11" s="1"/>
  <c r="AA282" i="11"/>
  <c r="AA163" i="11"/>
  <c r="T113" i="11"/>
  <c r="U113" i="11" s="1"/>
  <c r="T35" i="11"/>
  <c r="U35" i="11" s="1"/>
  <c r="T266" i="11"/>
  <c r="U266" i="11" s="1"/>
  <c r="AA294" i="11"/>
  <c r="T85" i="11"/>
  <c r="U85" i="11" s="1"/>
  <c r="AA311" i="11"/>
  <c r="AA187" i="11"/>
  <c r="AA336" i="11"/>
  <c r="AA67" i="11"/>
  <c r="T280" i="11"/>
  <c r="U280" i="11" s="1"/>
  <c r="AA297" i="11"/>
  <c r="AA178" i="11"/>
  <c r="AA119" i="11"/>
  <c r="T314" i="11"/>
  <c r="U314" i="11" s="1"/>
  <c r="AA206" i="11"/>
  <c r="T158" i="11"/>
  <c r="U158" i="11" s="1"/>
  <c r="AA69" i="11"/>
  <c r="T62" i="11"/>
  <c r="U62" i="11" s="1"/>
  <c r="T42" i="11"/>
  <c r="U42" i="11" s="1"/>
  <c r="AA107" i="11"/>
  <c r="AA125" i="11"/>
  <c r="AA183" i="11"/>
  <c r="AA290" i="11"/>
  <c r="T134" i="11"/>
  <c r="U134" i="11" s="1"/>
  <c r="AA340" i="11"/>
  <c r="T63" i="11"/>
  <c r="U63" i="11" s="1"/>
  <c r="AA237" i="11"/>
  <c r="AA184" i="11"/>
  <c r="AA197" i="11"/>
  <c r="T156" i="11"/>
  <c r="U156" i="11" s="1"/>
  <c r="AA179" i="11"/>
  <c r="AA209" i="11"/>
  <c r="AA94" i="11"/>
  <c r="AA259" i="11"/>
  <c r="AA272" i="11"/>
  <c r="AA10" i="11"/>
  <c r="T321" i="11"/>
  <c r="U321" i="11" s="1"/>
  <c r="T74" i="11"/>
  <c r="U74" i="11" s="1"/>
  <c r="AA116" i="11"/>
  <c r="T324" i="11"/>
  <c r="U324" i="11" s="1"/>
  <c r="T262" i="11"/>
  <c r="U262" i="11" s="1"/>
  <c r="T254" i="11"/>
  <c r="U254" i="11" s="1"/>
  <c r="I249" i="11"/>
  <c r="J249" i="11" s="1"/>
  <c r="K249" i="11" s="1"/>
  <c r="H249" i="11"/>
  <c r="I60" i="11"/>
  <c r="J60" i="11" s="1"/>
  <c r="K60" i="11" s="1"/>
  <c r="H60" i="11"/>
  <c r="H242" i="11"/>
  <c r="I242" i="11"/>
  <c r="J242" i="11" s="1"/>
  <c r="K242" i="11" s="1"/>
  <c r="I336" i="11"/>
  <c r="J336" i="11" s="1"/>
  <c r="K336" i="11" s="1"/>
  <c r="H336" i="11"/>
  <c r="N169" i="11"/>
  <c r="O169" i="11"/>
  <c r="I301" i="11"/>
  <c r="J301" i="11" s="1"/>
  <c r="K301" i="11" s="1"/>
  <c r="H301" i="11"/>
  <c r="N88" i="11"/>
  <c r="O88" i="11"/>
  <c r="O42" i="11"/>
  <c r="N42" i="11"/>
  <c r="O129" i="11"/>
  <c r="N129" i="11"/>
  <c r="O326" i="11"/>
  <c r="N326" i="11"/>
  <c r="I71" i="11"/>
  <c r="J71" i="11" s="1"/>
  <c r="K71" i="11" s="1"/>
  <c r="H71" i="11"/>
  <c r="I261" i="11"/>
  <c r="J261" i="11" s="1"/>
  <c r="K261" i="11" s="1"/>
  <c r="H261" i="11"/>
  <c r="I339" i="11"/>
  <c r="J339" i="11" s="1"/>
  <c r="K339" i="11" s="1"/>
  <c r="H339" i="11"/>
  <c r="O74" i="11"/>
  <c r="N74" i="11"/>
  <c r="H173" i="11"/>
  <c r="I173" i="11"/>
  <c r="J173" i="11" s="1"/>
  <c r="K173" i="11" s="1"/>
  <c r="N75" i="11"/>
  <c r="O75" i="11"/>
  <c r="I237" i="11"/>
  <c r="J237" i="11" s="1"/>
  <c r="K237" i="11" s="1"/>
  <c r="H237" i="11"/>
  <c r="H290" i="11"/>
  <c r="I290" i="11"/>
  <c r="J290" i="11" s="1"/>
  <c r="K290" i="11" s="1"/>
  <c r="O292" i="11"/>
  <c r="N292" i="11"/>
  <c r="N333" i="11"/>
  <c r="O333" i="11"/>
  <c r="O248" i="11"/>
  <c r="N248" i="11"/>
  <c r="O91" i="11"/>
  <c r="N91" i="11"/>
  <c r="H155" i="11"/>
  <c r="I155" i="11"/>
  <c r="J155" i="11" s="1"/>
  <c r="K155" i="11" s="1"/>
  <c r="N187" i="11"/>
  <c r="O187" i="11"/>
  <c r="I252" i="11"/>
  <c r="J252" i="11" s="1"/>
  <c r="K252" i="11" s="1"/>
  <c r="H252" i="11"/>
  <c r="N249" i="11"/>
  <c r="O249" i="11"/>
  <c r="N286" i="11"/>
  <c r="O286" i="11"/>
  <c r="N149" i="11"/>
  <c r="O149" i="11"/>
  <c r="N127" i="11"/>
  <c r="O127" i="11"/>
  <c r="I317" i="11"/>
  <c r="J317" i="11" s="1"/>
  <c r="K317" i="11" s="1"/>
  <c r="H317" i="11"/>
  <c r="O336" i="11"/>
  <c r="N336" i="11"/>
  <c r="O250" i="11"/>
  <c r="N250" i="11"/>
  <c r="H281" i="11"/>
  <c r="I281" i="11"/>
  <c r="J281" i="11" s="1"/>
  <c r="K281" i="11" s="1"/>
  <c r="O301" i="11"/>
  <c r="N301" i="11"/>
  <c r="I197" i="11"/>
  <c r="J197" i="11" s="1"/>
  <c r="K197" i="11" s="1"/>
  <c r="H197" i="11"/>
  <c r="O276" i="11"/>
  <c r="N276" i="11"/>
  <c r="O174" i="11"/>
  <c r="N174" i="11"/>
  <c r="N66" i="11"/>
  <c r="O66" i="11"/>
  <c r="O193" i="11"/>
  <c r="N193" i="11"/>
  <c r="I129" i="11"/>
  <c r="J129" i="11" s="1"/>
  <c r="K129" i="11" s="1"/>
  <c r="H129" i="11"/>
  <c r="I326" i="11"/>
  <c r="J326" i="11" s="1"/>
  <c r="K326" i="11" s="1"/>
  <c r="H326" i="11"/>
  <c r="H122" i="11"/>
  <c r="I122" i="11"/>
  <c r="J122" i="11" s="1"/>
  <c r="K122" i="11" s="1"/>
  <c r="O71" i="11"/>
  <c r="N71" i="11"/>
  <c r="O261" i="11"/>
  <c r="N261" i="11"/>
  <c r="N339" i="11"/>
  <c r="O339" i="11"/>
  <c r="I74" i="11"/>
  <c r="J74" i="11" s="1"/>
  <c r="K74" i="11" s="1"/>
  <c r="H74" i="11"/>
  <c r="H62" i="11"/>
  <c r="I62" i="11"/>
  <c r="J62" i="11" s="1"/>
  <c r="K62" i="11" s="1"/>
  <c r="H132" i="11"/>
  <c r="I132" i="11"/>
  <c r="J132" i="11" s="1"/>
  <c r="K132" i="11" s="1"/>
  <c r="I27" i="11"/>
  <c r="J27" i="11" s="1"/>
  <c r="K27" i="11" s="1"/>
  <c r="H27" i="11"/>
  <c r="N46" i="11"/>
  <c r="O46" i="11"/>
  <c r="H75" i="11"/>
  <c r="I75" i="11"/>
  <c r="J75" i="11" s="1"/>
  <c r="K75" i="11" s="1"/>
  <c r="H44" i="11"/>
  <c r="I44" i="11"/>
  <c r="J44" i="11" s="1"/>
  <c r="K44" i="11" s="1"/>
  <c r="AA48" i="11"/>
  <c r="AA275" i="11"/>
  <c r="AA207" i="11"/>
  <c r="I187" i="11"/>
  <c r="J187" i="11" s="1"/>
  <c r="K187" i="11" s="1"/>
  <c r="H187" i="11"/>
  <c r="AA95" i="11"/>
  <c r="H350" i="11"/>
  <c r="I350" i="11"/>
  <c r="J350" i="11" s="1"/>
  <c r="K350" i="11" s="1"/>
  <c r="H210" i="11"/>
  <c r="I210" i="11"/>
  <c r="J210" i="11" s="1"/>
  <c r="K210" i="11" s="1"/>
  <c r="O40" i="11"/>
  <c r="N40" i="11"/>
  <c r="N185" i="11"/>
  <c r="O185" i="11"/>
  <c r="H218" i="11"/>
  <c r="I218" i="11"/>
  <c r="J218" i="11" s="1"/>
  <c r="K218" i="11" s="1"/>
  <c r="H282" i="11"/>
  <c r="I282" i="11"/>
  <c r="J282" i="11" s="1"/>
  <c r="K282" i="11" s="1"/>
  <c r="N233" i="11"/>
  <c r="O233" i="11"/>
  <c r="O270" i="11"/>
  <c r="N270" i="11"/>
  <c r="H92" i="11"/>
  <c r="I92" i="11"/>
  <c r="J92" i="11" s="1"/>
  <c r="K92" i="11" s="1"/>
  <c r="O103" i="11"/>
  <c r="N103" i="11"/>
  <c r="O154" i="11"/>
  <c r="N154" i="11"/>
  <c r="O5" i="11"/>
  <c r="N5" i="11"/>
  <c r="H50" i="11"/>
  <c r="I50" i="11"/>
  <c r="J50" i="11" s="1"/>
  <c r="K50" i="11" s="1"/>
  <c r="N64" i="11"/>
  <c r="O64" i="11"/>
  <c r="N275" i="11"/>
  <c r="O275" i="11"/>
  <c r="O319" i="11"/>
  <c r="N319" i="11"/>
  <c r="I202" i="11"/>
  <c r="J202" i="11" s="1"/>
  <c r="K202" i="11" s="1"/>
  <c r="H202" i="11"/>
  <c r="O189" i="11"/>
  <c r="N189" i="11"/>
  <c r="I153" i="11"/>
  <c r="J153" i="11" s="1"/>
  <c r="K153" i="11" s="1"/>
  <c r="H153" i="11"/>
  <c r="H234" i="11"/>
  <c r="I234" i="11"/>
  <c r="J234" i="11" s="1"/>
  <c r="K234" i="11" s="1"/>
  <c r="N118" i="11"/>
  <c r="O118" i="11"/>
  <c r="I262" i="11"/>
  <c r="J262" i="11" s="1"/>
  <c r="K262" i="11" s="1"/>
  <c r="H262" i="11"/>
  <c r="H78" i="11"/>
  <c r="I78" i="11"/>
  <c r="J78" i="11" s="1"/>
  <c r="K78" i="11" s="1"/>
  <c r="I254" i="11"/>
  <c r="J254" i="11" s="1"/>
  <c r="K254" i="11" s="1"/>
  <c r="H254" i="11"/>
  <c r="O58" i="11"/>
  <c r="N58" i="11"/>
  <c r="H298" i="11"/>
  <c r="I298" i="11"/>
  <c r="J298" i="11" s="1"/>
  <c r="K298" i="11" s="1"/>
  <c r="H48" i="11"/>
  <c r="I48" i="11"/>
  <c r="J48" i="11" s="1"/>
  <c r="K48" i="11" s="1"/>
  <c r="H200" i="11"/>
  <c r="I200" i="11"/>
  <c r="J200" i="11" s="1"/>
  <c r="K200" i="11" s="1"/>
  <c r="I180" i="11"/>
  <c r="J180" i="11" s="1"/>
  <c r="K180" i="11" s="1"/>
  <c r="H180" i="11"/>
  <c r="I123" i="11"/>
  <c r="J123" i="11" s="1"/>
  <c r="K123" i="11" s="1"/>
  <c r="H123" i="11"/>
  <c r="I93" i="11"/>
  <c r="J93" i="11" s="1"/>
  <c r="K93" i="11" s="1"/>
  <c r="H93" i="11"/>
  <c r="N314" i="11"/>
  <c r="O314" i="11"/>
  <c r="O205" i="11"/>
  <c r="N205" i="11"/>
  <c r="O334" i="11"/>
  <c r="N334" i="11"/>
  <c r="O128" i="11"/>
  <c r="N128" i="11"/>
  <c r="O211" i="11"/>
  <c r="N211" i="11"/>
  <c r="I8" i="11"/>
  <c r="J8" i="11" s="1"/>
  <c r="K8" i="11" s="1"/>
  <c r="H8" i="11"/>
  <c r="AA320" i="11"/>
  <c r="I166" i="11"/>
  <c r="J166" i="11" s="1"/>
  <c r="K166" i="11" s="1"/>
  <c r="H166" i="11"/>
  <c r="O251" i="11"/>
  <c r="N251" i="11"/>
  <c r="H76" i="11"/>
  <c r="I76" i="11"/>
  <c r="J76" i="11" s="1"/>
  <c r="K76" i="11" s="1"/>
  <c r="O52" i="11"/>
  <c r="N52" i="11"/>
  <c r="O257" i="11"/>
  <c r="N257" i="11"/>
  <c r="N219" i="11"/>
  <c r="O219" i="11"/>
  <c r="N38" i="11"/>
  <c r="O38" i="11"/>
  <c r="N184" i="11"/>
  <c r="O184" i="11"/>
  <c r="O260" i="11"/>
  <c r="N260" i="11"/>
  <c r="N175" i="11"/>
  <c r="O175" i="11"/>
  <c r="H67" i="11"/>
  <c r="I67" i="11"/>
  <c r="J67" i="11" s="1"/>
  <c r="K67" i="11" s="1"/>
  <c r="AA167" i="11"/>
  <c r="AA117" i="11"/>
  <c r="AA98" i="11"/>
  <c r="T241" i="11"/>
  <c r="U241" i="11" s="1"/>
  <c r="AA285" i="11"/>
  <c r="N303" i="11"/>
  <c r="O303" i="11"/>
  <c r="H99" i="11"/>
  <c r="I99" i="11"/>
  <c r="J99" i="11" s="1"/>
  <c r="K99" i="11" s="1"/>
  <c r="H79" i="11"/>
  <c r="I79" i="11"/>
  <c r="J79" i="11" s="1"/>
  <c r="K79" i="11" s="1"/>
  <c r="N139" i="11"/>
  <c r="O139" i="11"/>
  <c r="AA93" i="11"/>
  <c r="AA86" i="11"/>
  <c r="H311" i="11"/>
  <c r="I311" i="11"/>
  <c r="J311" i="11" s="1"/>
  <c r="K311" i="11" s="1"/>
  <c r="AA347" i="11"/>
  <c r="AA144" i="11"/>
  <c r="O350" i="11"/>
  <c r="N350" i="11"/>
  <c r="N30" i="11"/>
  <c r="O30" i="11"/>
  <c r="N210" i="11"/>
  <c r="O210" i="11"/>
  <c r="N245" i="11"/>
  <c r="O245" i="11"/>
  <c r="H40" i="11"/>
  <c r="I40" i="11"/>
  <c r="J40" i="11" s="1"/>
  <c r="K40" i="11" s="1"/>
  <c r="O256" i="11"/>
  <c r="N256" i="11"/>
  <c r="I185" i="11"/>
  <c r="J185" i="11" s="1"/>
  <c r="K185" i="11" s="1"/>
  <c r="H185" i="11"/>
  <c r="N218" i="11"/>
  <c r="O218" i="11"/>
  <c r="N279" i="11"/>
  <c r="O279" i="11"/>
  <c r="O282" i="11"/>
  <c r="N282" i="11"/>
  <c r="I233" i="11"/>
  <c r="J233" i="11" s="1"/>
  <c r="K233" i="11" s="1"/>
  <c r="H233" i="11"/>
  <c r="H270" i="11"/>
  <c r="I270" i="11"/>
  <c r="J270" i="11" s="1"/>
  <c r="K270" i="11" s="1"/>
  <c r="I148" i="11"/>
  <c r="J148" i="11" s="1"/>
  <c r="K148" i="11" s="1"/>
  <c r="H148" i="11"/>
  <c r="O92" i="11"/>
  <c r="N92" i="11"/>
  <c r="I103" i="11"/>
  <c r="J103" i="11" s="1"/>
  <c r="K103" i="11" s="1"/>
  <c r="H103" i="11"/>
  <c r="H158" i="11"/>
  <c r="I158" i="11"/>
  <c r="J158" i="11" s="1"/>
  <c r="K158" i="11" s="1"/>
  <c r="H154" i="11"/>
  <c r="I154" i="11"/>
  <c r="J154" i="11" s="1"/>
  <c r="K154" i="11" s="1"/>
  <c r="I5" i="11"/>
  <c r="J5" i="11" s="1"/>
  <c r="K5" i="11" s="1"/>
  <c r="H5" i="11"/>
  <c r="I120" i="11"/>
  <c r="J120" i="11" s="1"/>
  <c r="K120" i="11" s="1"/>
  <c r="H120" i="11"/>
  <c r="O50" i="11"/>
  <c r="N50" i="11"/>
  <c r="O125" i="11"/>
  <c r="N125" i="11"/>
  <c r="I64" i="11"/>
  <c r="J64" i="11" s="1"/>
  <c r="K64" i="11" s="1"/>
  <c r="H64" i="11"/>
  <c r="H275" i="11"/>
  <c r="I275" i="11"/>
  <c r="J275" i="11" s="1"/>
  <c r="K275" i="11" s="1"/>
  <c r="N235" i="11"/>
  <c r="O235" i="11"/>
  <c r="I319" i="11"/>
  <c r="J319" i="11" s="1"/>
  <c r="K319" i="11" s="1"/>
  <c r="H319" i="11"/>
  <c r="O202" i="11"/>
  <c r="N202" i="11"/>
  <c r="I84" i="11"/>
  <c r="J84" i="11" s="1"/>
  <c r="K84" i="11" s="1"/>
  <c r="H84" i="11"/>
  <c r="H189" i="11"/>
  <c r="I189" i="11"/>
  <c r="J189" i="11" s="1"/>
  <c r="K189" i="11" s="1"/>
  <c r="O153" i="11"/>
  <c r="N153" i="11"/>
  <c r="O234" i="11"/>
  <c r="N234" i="11"/>
  <c r="H164" i="11"/>
  <c r="I164" i="11"/>
  <c r="J164" i="11" s="1"/>
  <c r="K164" i="11" s="1"/>
  <c r="I118" i="11"/>
  <c r="J118" i="11" s="1"/>
  <c r="K118" i="11" s="1"/>
  <c r="H118" i="11"/>
  <c r="N262" i="11"/>
  <c r="O262" i="11"/>
  <c r="N225" i="11"/>
  <c r="O225" i="11"/>
  <c r="N78" i="11"/>
  <c r="O78" i="11"/>
  <c r="N9" i="11"/>
  <c r="O9" i="11"/>
  <c r="O254" i="11"/>
  <c r="N254" i="11"/>
  <c r="I58" i="11"/>
  <c r="J58" i="11" s="1"/>
  <c r="K58" i="11" s="1"/>
  <c r="H58" i="11"/>
  <c r="O110" i="11"/>
  <c r="N110" i="11"/>
  <c r="N298" i="11"/>
  <c r="O298" i="11"/>
  <c r="N48" i="11"/>
  <c r="O48" i="11"/>
  <c r="O200" i="11"/>
  <c r="N200" i="11"/>
  <c r="H274" i="11"/>
  <c r="I274" i="11"/>
  <c r="J274" i="11" s="1"/>
  <c r="K274" i="11" s="1"/>
  <c r="O180" i="11"/>
  <c r="N180" i="11"/>
  <c r="N123" i="11"/>
  <c r="O123" i="11"/>
  <c r="N93" i="11"/>
  <c r="O93" i="11"/>
  <c r="I216" i="11"/>
  <c r="J216" i="11" s="1"/>
  <c r="K216" i="11" s="1"/>
  <c r="H216" i="11"/>
  <c r="H314" i="11"/>
  <c r="I314" i="11"/>
  <c r="J314" i="11" s="1"/>
  <c r="K314" i="11" s="1"/>
  <c r="H205" i="11"/>
  <c r="I205" i="11"/>
  <c r="J205" i="11" s="1"/>
  <c r="K205" i="11" s="1"/>
  <c r="I334" i="11"/>
  <c r="J334" i="11" s="1"/>
  <c r="K334" i="11" s="1"/>
  <c r="H334" i="11"/>
  <c r="H54" i="11"/>
  <c r="I54" i="11"/>
  <c r="J54" i="11" s="1"/>
  <c r="K54" i="11" s="1"/>
  <c r="I128" i="11"/>
  <c r="J128" i="11" s="1"/>
  <c r="K128" i="11" s="1"/>
  <c r="H128" i="11"/>
  <c r="I211" i="11"/>
  <c r="J211" i="11" s="1"/>
  <c r="K211" i="11" s="1"/>
  <c r="H211" i="11"/>
  <c r="H349" i="11"/>
  <c r="I349" i="11"/>
  <c r="J349" i="11" s="1"/>
  <c r="K349" i="11" s="1"/>
  <c r="N8" i="11"/>
  <c r="O8" i="11"/>
  <c r="O165" i="11"/>
  <c r="N165" i="11"/>
  <c r="O300" i="11"/>
  <c r="N300" i="11"/>
  <c r="I140" i="11"/>
  <c r="J140" i="11" s="1"/>
  <c r="K140" i="11" s="1"/>
  <c r="H140" i="11"/>
  <c r="H264" i="11"/>
  <c r="I264" i="11"/>
  <c r="J264" i="11" s="1"/>
  <c r="K264" i="11" s="1"/>
  <c r="O166" i="11"/>
  <c r="N166" i="11"/>
  <c r="I324" i="11"/>
  <c r="J324" i="11" s="1"/>
  <c r="K324" i="11" s="1"/>
  <c r="H324" i="11"/>
  <c r="H307" i="11"/>
  <c r="I307" i="11"/>
  <c r="J307" i="11" s="1"/>
  <c r="K307" i="11" s="1"/>
  <c r="O113" i="11"/>
  <c r="N113" i="11"/>
  <c r="N273" i="11"/>
  <c r="O273" i="11"/>
  <c r="H32" i="11"/>
  <c r="I32" i="11"/>
  <c r="J32" i="11" s="1"/>
  <c r="K32" i="11" s="1"/>
  <c r="I52" i="11"/>
  <c r="J52" i="11" s="1"/>
  <c r="K52" i="11" s="1"/>
  <c r="H52" i="11"/>
  <c r="N179" i="11"/>
  <c r="O179" i="11"/>
  <c r="H43" i="11"/>
  <c r="I43" i="11"/>
  <c r="J43" i="11" s="1"/>
  <c r="K43" i="11" s="1"/>
  <c r="I203" i="11"/>
  <c r="J203" i="11" s="1"/>
  <c r="K203" i="11" s="1"/>
  <c r="H203" i="11"/>
  <c r="H322" i="11"/>
  <c r="I322" i="11"/>
  <c r="J322" i="11" s="1"/>
  <c r="K322" i="11" s="1"/>
  <c r="N294" i="11"/>
  <c r="O294" i="11"/>
  <c r="O280" i="11"/>
  <c r="N280" i="11"/>
  <c r="I260" i="11"/>
  <c r="J260" i="11" s="1"/>
  <c r="K260" i="11" s="1"/>
  <c r="H260" i="11"/>
  <c r="I175" i="11"/>
  <c r="J175" i="11" s="1"/>
  <c r="K175" i="11" s="1"/>
  <c r="H175" i="11"/>
  <c r="I312" i="11"/>
  <c r="J312" i="11" s="1"/>
  <c r="K312" i="11" s="1"/>
  <c r="H312" i="11"/>
  <c r="AA323" i="11"/>
  <c r="O268" i="11"/>
  <c r="N268" i="11"/>
  <c r="H230" i="11"/>
  <c r="I230" i="11"/>
  <c r="J230" i="11" s="1"/>
  <c r="K230" i="11" s="1"/>
  <c r="N67" i="11"/>
  <c r="O67" i="11"/>
  <c r="T238" i="11"/>
  <c r="U238" i="11" s="1"/>
  <c r="AA244" i="11"/>
  <c r="AA199" i="11"/>
  <c r="O328" i="11"/>
  <c r="N328" i="11"/>
  <c r="T331" i="11"/>
  <c r="U331" i="11" s="1"/>
  <c r="I308" i="11"/>
  <c r="J308" i="11" s="1"/>
  <c r="K308" i="11" s="1"/>
  <c r="H308" i="11"/>
  <c r="I97" i="11"/>
  <c r="J97" i="11" s="1"/>
  <c r="K97" i="11" s="1"/>
  <c r="H97" i="11"/>
  <c r="H303" i="11"/>
  <c r="I303" i="11"/>
  <c r="J303" i="11" s="1"/>
  <c r="K303" i="11" s="1"/>
  <c r="N186" i="11"/>
  <c r="O186" i="11"/>
  <c r="AA84" i="11"/>
  <c r="N99" i="11"/>
  <c r="O99" i="11"/>
  <c r="N79" i="11"/>
  <c r="O79" i="11"/>
  <c r="T273" i="11"/>
  <c r="U273" i="11" s="1"/>
  <c r="I11" i="11"/>
  <c r="J11" i="11" s="1"/>
  <c r="K11" i="11" s="1"/>
  <c r="H11" i="11"/>
  <c r="O271" i="11"/>
  <c r="N271" i="11"/>
  <c r="O243" i="11"/>
  <c r="N243" i="11"/>
  <c r="T268" i="11"/>
  <c r="U268" i="11" s="1"/>
  <c r="AA289" i="11"/>
  <c r="H163" i="11"/>
  <c r="I163" i="11"/>
  <c r="J163" i="11" s="1"/>
  <c r="K163" i="11" s="1"/>
  <c r="T175" i="11"/>
  <c r="U175" i="11" s="1"/>
  <c r="AA288" i="11"/>
  <c r="AA4" i="11"/>
  <c r="AA65" i="11"/>
  <c r="T202" i="11"/>
  <c r="U202" i="11" s="1"/>
  <c r="T46" i="11"/>
  <c r="U46" i="11" s="1"/>
  <c r="AA33" i="11"/>
  <c r="T106" i="11"/>
  <c r="U106" i="11" s="1"/>
  <c r="T198" i="11"/>
  <c r="U198" i="11" s="1"/>
  <c r="T240" i="11"/>
  <c r="U240" i="11" s="1"/>
  <c r="AA35" i="11"/>
  <c r="T179" i="11"/>
  <c r="U179" i="11" s="1"/>
  <c r="T55" i="11"/>
  <c r="U55" i="11" s="1"/>
  <c r="T145" i="11"/>
  <c r="U145" i="11" s="1"/>
  <c r="T279" i="11"/>
  <c r="U279" i="11" s="1"/>
  <c r="AA74" i="11"/>
  <c r="AA198" i="11"/>
  <c r="AA295" i="11"/>
  <c r="T319" i="11"/>
  <c r="U319" i="11" s="1"/>
  <c r="T188" i="11"/>
  <c r="U188" i="11" s="1"/>
  <c r="AA271" i="11"/>
  <c r="AA41" i="11"/>
  <c r="T152" i="11"/>
  <c r="U152" i="11" s="1"/>
  <c r="AA88" i="11"/>
  <c r="AA350" i="11"/>
  <c r="T271" i="11"/>
  <c r="U271" i="11" s="1"/>
  <c r="AA318" i="11"/>
  <c r="T261" i="11"/>
  <c r="U261" i="11" s="1"/>
  <c r="T223" i="11"/>
  <c r="U223" i="11" s="1"/>
  <c r="T288" i="11"/>
  <c r="U288" i="11" s="1"/>
  <c r="T204" i="11"/>
  <c r="U204" i="11" s="1"/>
  <c r="AA55" i="11"/>
  <c r="AA127" i="11"/>
  <c r="T169" i="11"/>
  <c r="U169" i="11" s="1"/>
  <c r="T246" i="11"/>
  <c r="U246" i="11" s="1"/>
  <c r="AA168" i="11"/>
  <c r="AA136" i="11"/>
  <c r="T231" i="11"/>
  <c r="U231" i="11" s="1"/>
  <c r="AA317" i="11"/>
  <c r="AA126" i="11"/>
  <c r="T336" i="11"/>
  <c r="U336" i="11" s="1"/>
  <c r="AA128" i="11"/>
  <c r="T338" i="11"/>
  <c r="U338" i="11" s="1"/>
  <c r="T155" i="11"/>
  <c r="U155" i="11" s="1"/>
  <c r="N223" i="11"/>
  <c r="O223" i="11"/>
  <c r="T99" i="11"/>
  <c r="U99" i="11" s="1"/>
  <c r="T229" i="11"/>
  <c r="U229" i="11" s="1"/>
  <c r="AA112" i="11"/>
  <c r="T343" i="11"/>
  <c r="U343" i="11" s="1"/>
  <c r="AA50" i="11"/>
  <c r="AA329" i="11"/>
  <c r="AA307" i="11"/>
  <c r="T207" i="11"/>
  <c r="U207" i="11" s="1"/>
  <c r="T315" i="11"/>
  <c r="U315" i="11" s="1"/>
  <c r="AA175" i="11"/>
  <c r="T161" i="11"/>
  <c r="U161" i="11" s="1"/>
  <c r="T160" i="11"/>
  <c r="U160" i="11" s="1"/>
  <c r="AA177" i="11"/>
  <c r="AA59" i="11"/>
  <c r="T173" i="11"/>
  <c r="U173" i="11" s="1"/>
  <c r="AA201" i="11"/>
  <c r="T78" i="11"/>
  <c r="U78" i="11" s="1"/>
  <c r="AA39" i="11"/>
  <c r="AA49" i="11"/>
  <c r="T121" i="11"/>
  <c r="U121" i="11" s="1"/>
  <c r="AA208" i="11"/>
  <c r="T195" i="11"/>
  <c r="U195" i="11" s="1"/>
  <c r="T5" i="11"/>
  <c r="U5" i="11" s="1"/>
  <c r="O316" i="11"/>
  <c r="N316" i="11"/>
  <c r="I127" i="11"/>
  <c r="J127" i="11" s="1"/>
  <c r="K127" i="11" s="1"/>
  <c r="H127" i="11"/>
  <c r="I250" i="11"/>
  <c r="J250" i="11" s="1"/>
  <c r="K250" i="11" s="1"/>
  <c r="H250" i="11"/>
  <c r="I295" i="11"/>
  <c r="J295" i="11" s="1"/>
  <c r="K295" i="11" s="1"/>
  <c r="H295" i="11"/>
  <c r="I174" i="11"/>
  <c r="J174" i="11" s="1"/>
  <c r="K174" i="11" s="1"/>
  <c r="H174" i="11"/>
  <c r="N122" i="11"/>
  <c r="O122" i="11"/>
  <c r="O132" i="11"/>
  <c r="N132" i="11"/>
  <c r="I304" i="11"/>
  <c r="J304" i="11" s="1"/>
  <c r="K304" i="11" s="1"/>
  <c r="H304" i="11"/>
  <c r="O90" i="11"/>
  <c r="N90" i="11"/>
  <c r="I278" i="11"/>
  <c r="J278" i="11" s="1"/>
  <c r="K278" i="11" s="1"/>
  <c r="H278" i="11"/>
  <c r="H51" i="11"/>
  <c r="I51" i="11"/>
  <c r="J51" i="11" s="1"/>
  <c r="K51" i="11" s="1"/>
  <c r="O320" i="11"/>
  <c r="N320" i="11"/>
  <c r="H191" i="11"/>
  <c r="I191" i="11"/>
  <c r="J191" i="11" s="1"/>
  <c r="K191" i="11" s="1"/>
  <c r="N141" i="11"/>
  <c r="O141" i="11"/>
  <c r="N142" i="11"/>
  <c r="O142" i="11"/>
  <c r="O313" i="11"/>
  <c r="N313" i="11"/>
  <c r="I345" i="11"/>
  <c r="J345" i="11" s="1"/>
  <c r="K345" i="11" s="1"/>
  <c r="H345" i="11"/>
  <c r="I229" i="11"/>
  <c r="J229" i="11" s="1"/>
  <c r="K229" i="11" s="1"/>
  <c r="H229" i="11"/>
  <c r="H297" i="11"/>
  <c r="I297" i="11"/>
  <c r="J297" i="11" s="1"/>
  <c r="K297" i="11" s="1"/>
  <c r="N284" i="11"/>
  <c r="O284" i="11"/>
  <c r="N287" i="11"/>
  <c r="O287" i="11"/>
  <c r="N324" i="11"/>
  <c r="O324" i="11"/>
  <c r="N307" i="11"/>
  <c r="O307" i="11"/>
  <c r="H113" i="11"/>
  <c r="I113" i="11"/>
  <c r="J113" i="11" s="1"/>
  <c r="K113" i="11" s="1"/>
  <c r="I273" i="11"/>
  <c r="J273" i="11" s="1"/>
  <c r="K273" i="11" s="1"/>
  <c r="H273" i="11"/>
  <c r="O116" i="11"/>
  <c r="N116" i="11"/>
  <c r="N302" i="11"/>
  <c r="O302" i="11"/>
  <c r="I179" i="11"/>
  <c r="J179" i="11" s="1"/>
  <c r="K179" i="11" s="1"/>
  <c r="H179" i="11"/>
  <c r="O283" i="11"/>
  <c r="N283" i="11"/>
  <c r="O152" i="11"/>
  <c r="N152" i="11"/>
  <c r="O203" i="11"/>
  <c r="N203" i="11"/>
  <c r="N322" i="11"/>
  <c r="O322" i="11"/>
  <c r="H294" i="11"/>
  <c r="I294" i="11"/>
  <c r="J294" i="11" s="1"/>
  <c r="K294" i="11" s="1"/>
  <c r="H280" i="11"/>
  <c r="I280" i="11"/>
  <c r="J280" i="11" s="1"/>
  <c r="K280" i="11" s="1"/>
  <c r="N34" i="11"/>
  <c r="O34" i="11"/>
  <c r="N321" i="11"/>
  <c r="O321" i="11"/>
  <c r="O312" i="11"/>
  <c r="N312" i="11"/>
  <c r="H268" i="11"/>
  <c r="I268" i="11"/>
  <c r="J268" i="11" s="1"/>
  <c r="K268" i="11" s="1"/>
  <c r="N230" i="11"/>
  <c r="O230" i="11"/>
  <c r="AA100" i="11"/>
  <c r="AA226" i="11"/>
  <c r="N340" i="11"/>
  <c r="O340" i="11"/>
  <c r="AA265" i="11"/>
  <c r="H328" i="11"/>
  <c r="I328" i="11"/>
  <c r="J328" i="11" s="1"/>
  <c r="K328" i="11" s="1"/>
  <c r="AA304" i="11"/>
  <c r="AA110" i="11"/>
  <c r="O308" i="11"/>
  <c r="N308" i="11"/>
  <c r="N97" i="11"/>
  <c r="O97" i="11"/>
  <c r="AA229" i="11"/>
  <c r="AA123" i="11"/>
  <c r="T209" i="11"/>
  <c r="U209" i="11" s="1"/>
  <c r="H68" i="11"/>
  <c r="I68" i="11"/>
  <c r="J68" i="11" s="1"/>
  <c r="K68" i="11" s="1"/>
  <c r="AA341" i="11"/>
  <c r="T186" i="11"/>
  <c r="U186" i="11" s="1"/>
  <c r="T41" i="11"/>
  <c r="U41" i="11" s="1"/>
  <c r="AA193" i="11"/>
  <c r="N163" i="11"/>
  <c r="O163" i="11"/>
  <c r="H196" i="11"/>
  <c r="I196" i="11"/>
  <c r="J196" i="11" s="1"/>
  <c r="K196" i="11" s="1"/>
  <c r="T326" i="11"/>
  <c r="U326" i="11" s="1"/>
  <c r="AA217" i="11"/>
  <c r="AA172" i="11"/>
  <c r="AA57" i="11"/>
  <c r="T292" i="11"/>
  <c r="U292" i="11" s="1"/>
  <c r="T272" i="11"/>
  <c r="U272" i="11" s="1"/>
  <c r="AA204" i="11"/>
  <c r="AA90" i="11"/>
  <c r="AA92" i="11"/>
  <c r="T245" i="11"/>
  <c r="U245" i="11" s="1"/>
  <c r="AA316" i="11"/>
  <c r="T77" i="11"/>
  <c r="U77" i="11" s="1"/>
  <c r="T53" i="11"/>
  <c r="U53" i="11" s="1"/>
  <c r="T6" i="11"/>
  <c r="U6" i="11" s="1"/>
  <c r="T89" i="11"/>
  <c r="U89" i="11" s="1"/>
  <c r="AA348" i="11"/>
  <c r="T151" i="11"/>
  <c r="U151" i="11" s="1"/>
  <c r="AA61" i="11"/>
  <c r="AA255" i="11"/>
  <c r="AA220" i="11"/>
  <c r="AA56" i="11"/>
  <c r="AA53" i="11"/>
  <c r="AA195" i="11"/>
  <c r="AA248" i="11"/>
  <c r="AA293" i="11"/>
  <c r="T50" i="11"/>
  <c r="U50" i="11" s="1"/>
  <c r="AA138" i="11"/>
  <c r="AA319" i="11"/>
  <c r="T103" i="11"/>
  <c r="U103" i="11" s="1"/>
  <c r="T200" i="11"/>
  <c r="U200" i="11" s="1"/>
  <c r="H323" i="11"/>
  <c r="I323" i="11"/>
  <c r="J323" i="11" s="1"/>
  <c r="K323" i="11" s="1"/>
  <c r="AA210" i="11"/>
  <c r="T350" i="11"/>
  <c r="U350" i="11" s="1"/>
  <c r="T168" i="11"/>
  <c r="U168" i="11" s="1"/>
  <c r="AA306" i="11"/>
  <c r="AA30" i="11"/>
  <c r="T72" i="11"/>
  <c r="U72" i="11" s="1"/>
  <c r="T255" i="11"/>
  <c r="U255" i="11" s="1"/>
  <c r="T136" i="11"/>
  <c r="U136" i="11" s="1"/>
  <c r="AA130" i="11"/>
  <c r="H223" i="11"/>
  <c r="I223" i="11"/>
  <c r="J223" i="11" s="1"/>
  <c r="K223" i="11" s="1"/>
  <c r="T150" i="11"/>
  <c r="U150" i="11" s="1"/>
  <c r="AA301" i="11"/>
  <c r="T157" i="11"/>
  <c r="U157" i="11" s="1"/>
  <c r="AA219" i="11"/>
  <c r="AA315" i="11"/>
  <c r="AA344" i="11"/>
  <c r="T146" i="11"/>
  <c r="U146" i="11" s="1"/>
  <c r="AA73" i="11"/>
  <c r="T316" i="11"/>
  <c r="U316" i="11" s="1"/>
  <c r="AA246" i="11"/>
  <c r="T27" i="11"/>
  <c r="U27" i="11" s="1"/>
  <c r="T256" i="11"/>
  <c r="U256" i="11" s="1"/>
  <c r="AA322" i="11"/>
  <c r="T313" i="11"/>
  <c r="U313" i="11" s="1"/>
  <c r="T32" i="11"/>
  <c r="U32" i="11" s="1"/>
  <c r="T172" i="11"/>
  <c r="U172" i="11" s="1"/>
  <c r="T108" i="11"/>
  <c r="U108" i="11" s="1"/>
  <c r="AA114" i="11"/>
  <c r="T342" i="11"/>
  <c r="U342" i="11" s="1"/>
  <c r="H114" i="11"/>
  <c r="I114" i="11"/>
  <c r="J114" i="11" s="1"/>
  <c r="K114" i="11" s="1"/>
  <c r="H149" i="11"/>
  <c r="I149" i="11"/>
  <c r="J149" i="11" s="1"/>
  <c r="K149" i="11" s="1"/>
  <c r="H170" i="11"/>
  <c r="I170" i="11"/>
  <c r="J170" i="11" s="1"/>
  <c r="K170" i="11" s="1"/>
  <c r="H348" i="11"/>
  <c r="I348" i="11"/>
  <c r="J348" i="11" s="1"/>
  <c r="K348" i="11" s="1"/>
  <c r="O188" i="11"/>
  <c r="N188" i="11"/>
  <c r="O100" i="11"/>
  <c r="N100" i="11"/>
  <c r="N106" i="11"/>
  <c r="O106" i="11"/>
  <c r="I85" i="11"/>
  <c r="J85" i="11" s="1"/>
  <c r="K85" i="11" s="1"/>
  <c r="H85" i="11"/>
  <c r="I63" i="11"/>
  <c r="J63" i="11" s="1"/>
  <c r="K63" i="11" s="1"/>
  <c r="H63" i="11"/>
  <c r="N338" i="11"/>
  <c r="O338" i="11"/>
  <c r="I167" i="11"/>
  <c r="J167" i="11" s="1"/>
  <c r="K167" i="11" s="1"/>
  <c r="H167" i="11"/>
  <c r="O222" i="11"/>
  <c r="N222" i="11"/>
  <c r="N315" i="11"/>
  <c r="O315" i="11"/>
  <c r="I327" i="11"/>
  <c r="J327" i="11" s="1"/>
  <c r="K327" i="11" s="1"/>
  <c r="H327" i="11"/>
  <c r="I217" i="11"/>
  <c r="J217" i="11" s="1"/>
  <c r="K217" i="11" s="1"/>
  <c r="H217" i="11"/>
  <c r="H227" i="11"/>
  <c r="I227" i="11"/>
  <c r="J227" i="11" s="1"/>
  <c r="K227" i="11" s="1"/>
  <c r="H65" i="11"/>
  <c r="I65" i="11"/>
  <c r="J65" i="11" s="1"/>
  <c r="K65" i="11" s="1"/>
  <c r="I135" i="11"/>
  <c r="J135" i="11" s="1"/>
  <c r="K135" i="11" s="1"/>
  <c r="H135" i="11"/>
  <c r="H53" i="11"/>
  <c r="I53" i="11"/>
  <c r="J53" i="11" s="1"/>
  <c r="K53" i="11" s="1"/>
  <c r="O247" i="11"/>
  <c r="N247" i="11"/>
  <c r="I272" i="11"/>
  <c r="J272" i="11" s="1"/>
  <c r="K272" i="11" s="1"/>
  <c r="H272" i="11"/>
  <c r="N198" i="11"/>
  <c r="O198" i="11"/>
  <c r="I45" i="11"/>
  <c r="J45" i="11" s="1"/>
  <c r="K45" i="11" s="1"/>
  <c r="H45" i="11"/>
  <c r="I253" i="11"/>
  <c r="J253" i="11" s="1"/>
  <c r="K253" i="11" s="1"/>
  <c r="H253" i="11"/>
  <c r="O213" i="11"/>
  <c r="N213" i="11"/>
  <c r="H96" i="11"/>
  <c r="I96" i="11"/>
  <c r="J96" i="11" s="1"/>
  <c r="K96" i="11" s="1"/>
  <c r="O335" i="11"/>
  <c r="N335" i="11"/>
  <c r="H160" i="11"/>
  <c r="I160" i="11"/>
  <c r="J160" i="11" s="1"/>
  <c r="K160" i="11" s="1"/>
  <c r="N238" i="11"/>
  <c r="O238" i="11"/>
  <c r="H266" i="11"/>
  <c r="I266" i="11"/>
  <c r="J266" i="11" s="1"/>
  <c r="K266" i="11" s="1"/>
  <c r="H142" i="11"/>
  <c r="I142" i="11"/>
  <c r="J142" i="11" s="1"/>
  <c r="K142" i="11" s="1"/>
  <c r="O65" i="11"/>
  <c r="N65" i="11"/>
  <c r="N56" i="11"/>
  <c r="O56" i="11"/>
  <c r="N215" i="11"/>
  <c r="O215" i="11"/>
  <c r="N229" i="11"/>
  <c r="O229" i="11"/>
  <c r="O351" i="11"/>
  <c r="N351" i="11"/>
  <c r="N168" i="11"/>
  <c r="O168" i="11"/>
  <c r="I287" i="11"/>
  <c r="J287" i="11" s="1"/>
  <c r="K287" i="11" s="1"/>
  <c r="H287" i="11"/>
  <c r="H35" i="11"/>
  <c r="I35" i="11"/>
  <c r="J35" i="11" s="1"/>
  <c r="K35" i="11" s="1"/>
  <c r="I117" i="11"/>
  <c r="J117" i="11" s="1"/>
  <c r="K117" i="11" s="1"/>
  <c r="H117" i="11"/>
  <c r="I340" i="11"/>
  <c r="J340" i="11" s="1"/>
  <c r="K340" i="11" s="1"/>
  <c r="H340" i="11"/>
  <c r="H119" i="11"/>
  <c r="I119" i="11"/>
  <c r="J119" i="11" s="1"/>
  <c r="K119" i="11" s="1"/>
  <c r="AA250" i="11"/>
  <c r="H267" i="11"/>
  <c r="I267" i="11"/>
  <c r="J267" i="11" s="1"/>
  <c r="K267" i="11" s="1"/>
  <c r="AA64" i="11"/>
  <c r="AA349" i="11"/>
  <c r="AA79" i="11"/>
  <c r="N291" i="11"/>
  <c r="O291" i="11"/>
  <c r="AA309" i="11"/>
  <c r="N68" i="11"/>
  <c r="O68" i="11"/>
  <c r="AA158" i="11"/>
  <c r="AA343" i="11"/>
  <c r="AA180" i="11"/>
  <c r="AA174" i="11"/>
  <c r="O6" i="11"/>
  <c r="N6" i="11"/>
  <c r="I177" i="11"/>
  <c r="J177" i="11" s="1"/>
  <c r="K177" i="11" s="1"/>
  <c r="H177" i="11"/>
  <c r="AA213" i="11"/>
  <c r="N196" i="11"/>
  <c r="O196" i="11"/>
  <c r="O137" i="11"/>
  <c r="N137" i="11"/>
  <c r="AA152" i="11"/>
  <c r="T47" i="11"/>
  <c r="U47" i="11" s="1"/>
  <c r="AA113" i="11"/>
  <c r="T297" i="11"/>
  <c r="U297" i="11" s="1"/>
  <c r="AA280" i="11"/>
  <c r="AA54" i="11"/>
  <c r="AA143" i="11"/>
  <c r="AA62" i="11"/>
  <c r="AA342" i="11"/>
  <c r="AA146" i="11"/>
  <c r="AA296" i="11"/>
  <c r="T214" i="11"/>
  <c r="U214" i="11" s="1"/>
  <c r="AA3" i="11"/>
  <c r="AA171" i="11"/>
  <c r="AA150" i="11"/>
  <c r="AA43" i="11"/>
  <c r="T129" i="11"/>
  <c r="U129" i="11" s="1"/>
  <c r="T205" i="11"/>
  <c r="U205" i="11" s="1"/>
  <c r="T332" i="11"/>
  <c r="U332" i="11" s="1"/>
  <c r="AA148" i="11"/>
  <c r="AA137" i="11"/>
  <c r="AA202" i="11"/>
  <c r="N323" i="11"/>
  <c r="O323" i="11"/>
  <c r="T193" i="11"/>
  <c r="U193" i="11" s="1"/>
  <c r="AA72" i="11"/>
  <c r="T217" i="11"/>
  <c r="U217" i="11" s="1"/>
  <c r="AA46" i="11"/>
  <c r="T79" i="11"/>
  <c r="U79" i="11" s="1"/>
  <c r="AA247" i="11"/>
  <c r="AA97" i="11"/>
  <c r="T38" i="11"/>
  <c r="U38" i="11" s="1"/>
  <c r="T28" i="11"/>
  <c r="U28" i="11" s="1"/>
  <c r="AA286" i="11"/>
  <c r="AA249" i="11"/>
  <c r="T339" i="11"/>
  <c r="U339" i="11" s="1"/>
  <c r="AA302" i="11"/>
  <c r="T345" i="11"/>
  <c r="U345" i="11" s="1"/>
  <c r="T119" i="11"/>
  <c r="U119" i="11" s="1"/>
  <c r="AA267" i="11"/>
  <c r="T56" i="11"/>
  <c r="U56" i="11" s="1"/>
  <c r="T45" i="11"/>
  <c r="U45" i="11" s="1"/>
  <c r="T127" i="11"/>
  <c r="U127" i="11" s="1"/>
  <c r="T111" i="11"/>
  <c r="U111" i="11" s="1"/>
  <c r="AA216" i="11"/>
  <c r="AA63" i="11"/>
  <c r="AA104" i="11"/>
  <c r="T3" i="11"/>
  <c r="U3" i="11" s="1"/>
  <c r="T277" i="11"/>
  <c r="U277" i="11" s="1"/>
  <c r="T215" i="11"/>
  <c r="U215" i="11" s="1"/>
  <c r="AA99" i="11"/>
  <c r="T181" i="11"/>
  <c r="U181" i="11" s="1"/>
  <c r="O317" i="11"/>
  <c r="N317" i="11"/>
  <c r="N190" i="11"/>
  <c r="O190" i="11"/>
  <c r="N204" i="11"/>
  <c r="O204" i="11"/>
  <c r="N41" i="11"/>
  <c r="O41" i="11"/>
  <c r="I318" i="11"/>
  <c r="J318" i="11" s="1"/>
  <c r="K318" i="11" s="1"/>
  <c r="H318" i="11"/>
  <c r="N80" i="11"/>
  <c r="O80" i="11"/>
  <c r="O39" i="11"/>
  <c r="N39" i="11"/>
  <c r="H7" i="11"/>
  <c r="I7" i="11"/>
  <c r="J7" i="11" s="1"/>
  <c r="K7" i="11" s="1"/>
  <c r="I213" i="11"/>
  <c r="J213" i="11" s="1"/>
  <c r="K213" i="11" s="1"/>
  <c r="H213" i="11"/>
  <c r="O49" i="11"/>
  <c r="N49" i="11"/>
  <c r="O160" i="11"/>
  <c r="N160" i="11"/>
  <c r="H288" i="11"/>
  <c r="I288" i="11"/>
  <c r="J288" i="11" s="1"/>
  <c r="K288" i="11" s="1"/>
  <c r="I195" i="11"/>
  <c r="J195" i="11" s="1"/>
  <c r="K195" i="11" s="1"/>
  <c r="H195" i="11"/>
  <c r="N29" i="11"/>
  <c r="O29" i="11"/>
  <c r="O140" i="11"/>
  <c r="N140" i="11"/>
  <c r="O304" i="11"/>
  <c r="N304" i="11"/>
  <c r="O63" i="11"/>
  <c r="N63" i="11"/>
  <c r="N278" i="11"/>
  <c r="O278" i="11"/>
  <c r="H346" i="11"/>
  <c r="I346" i="11"/>
  <c r="J346" i="11" s="1"/>
  <c r="K346" i="11" s="1"/>
  <c r="N167" i="11"/>
  <c r="O167" i="11"/>
  <c r="H57" i="11"/>
  <c r="I57" i="11"/>
  <c r="J57" i="11" s="1"/>
  <c r="K57" i="11" s="1"/>
  <c r="O191" i="11"/>
  <c r="N191" i="11"/>
  <c r="I315" i="11"/>
  <c r="J315" i="11" s="1"/>
  <c r="K315" i="11" s="1"/>
  <c r="H315" i="11"/>
  <c r="N327" i="11"/>
  <c r="O327" i="11"/>
  <c r="N217" i="11"/>
  <c r="O217" i="11"/>
  <c r="N192" i="11"/>
  <c r="O192" i="11"/>
  <c r="O135" i="11"/>
  <c r="N135" i="11"/>
  <c r="AA141" i="11"/>
  <c r="H201" i="11"/>
  <c r="I201" i="11"/>
  <c r="J201" i="11" s="1"/>
  <c r="K201" i="11" s="1"/>
  <c r="O59" i="11"/>
  <c r="N59" i="11"/>
  <c r="I116" i="11"/>
  <c r="J116" i="11" s="1"/>
  <c r="K116" i="11" s="1"/>
  <c r="H116" i="11"/>
  <c r="H302" i="11"/>
  <c r="I302" i="11"/>
  <c r="J302" i="11" s="1"/>
  <c r="K302" i="11" s="1"/>
  <c r="H283" i="11"/>
  <c r="I283" i="11"/>
  <c r="J283" i="11" s="1"/>
  <c r="K283" i="11" s="1"/>
  <c r="H115" i="11"/>
  <c r="I115" i="11"/>
  <c r="J115" i="11" s="1"/>
  <c r="K115" i="11" s="1"/>
  <c r="I34" i="11"/>
  <c r="J34" i="11" s="1"/>
  <c r="K34" i="11" s="1"/>
  <c r="H34" i="11"/>
  <c r="I321" i="11"/>
  <c r="J321" i="11" s="1"/>
  <c r="K321" i="11" s="1"/>
  <c r="H321" i="11"/>
  <c r="O244" i="11"/>
  <c r="N244" i="11"/>
  <c r="I146" i="11"/>
  <c r="J146" i="11" s="1"/>
  <c r="K146" i="11" s="1"/>
  <c r="H146" i="11"/>
  <c r="H144" i="11"/>
  <c r="I144" i="11"/>
  <c r="J144" i="11" s="1"/>
  <c r="K144" i="11" s="1"/>
  <c r="O86" i="11"/>
  <c r="N86" i="11"/>
  <c r="H343" i="11"/>
  <c r="I343" i="11"/>
  <c r="J343" i="11" s="1"/>
  <c r="K343" i="11" s="1"/>
  <c r="N4" i="11"/>
  <c r="O4" i="11"/>
  <c r="H208" i="11"/>
  <c r="I208" i="11"/>
  <c r="J208" i="11" s="1"/>
  <c r="K208" i="11" s="1"/>
  <c r="H342" i="11"/>
  <c r="I342" i="11"/>
  <c r="J342" i="11" s="1"/>
  <c r="K342" i="11" s="1"/>
  <c r="O121" i="11"/>
  <c r="N121" i="11"/>
  <c r="I133" i="11"/>
  <c r="J133" i="11" s="1"/>
  <c r="K133" i="11" s="1"/>
  <c r="H133" i="11"/>
  <c r="I209" i="11"/>
  <c r="J209" i="11" s="1"/>
  <c r="K209" i="11" s="1"/>
  <c r="H209" i="11"/>
  <c r="O325" i="11"/>
  <c r="N325" i="11"/>
  <c r="I224" i="11"/>
  <c r="J224" i="11" s="1"/>
  <c r="K224" i="11" s="1"/>
  <c r="H224" i="11"/>
  <c r="O329" i="11"/>
  <c r="N329" i="11"/>
  <c r="O246" i="11"/>
  <c r="N246" i="11"/>
  <c r="H199" i="11"/>
  <c r="I199" i="11"/>
  <c r="J199" i="11" s="1"/>
  <c r="K199" i="11" s="1"/>
  <c r="O241" i="11"/>
  <c r="N241" i="11"/>
  <c r="H33" i="11"/>
  <c r="I33" i="11"/>
  <c r="J33" i="11" s="1"/>
  <c r="K33" i="11" s="1"/>
  <c r="I105" i="11"/>
  <c r="J105" i="11" s="1"/>
  <c r="K105" i="11" s="1"/>
  <c r="H105" i="11"/>
  <c r="N126" i="11"/>
  <c r="O126" i="11"/>
  <c r="N3" i="11"/>
  <c r="O3" i="11"/>
  <c r="I59" i="11"/>
  <c r="J59" i="11" s="1"/>
  <c r="K59" i="11" s="1"/>
  <c r="H59" i="11"/>
  <c r="AA345" i="11"/>
  <c r="I244" i="11"/>
  <c r="J244" i="11" s="1"/>
  <c r="K244" i="11" s="1"/>
  <c r="H244" i="11"/>
  <c r="AA192" i="11"/>
  <c r="AA36" i="11"/>
  <c r="H108" i="11"/>
  <c r="I108" i="11"/>
  <c r="J108" i="11" s="1"/>
  <c r="K108" i="11" s="1"/>
  <c r="O267" i="11"/>
  <c r="N267" i="11"/>
  <c r="AA205" i="11"/>
  <c r="O55" i="11"/>
  <c r="N55" i="11"/>
  <c r="AA234" i="11"/>
  <c r="AA134" i="11"/>
  <c r="AA254" i="11"/>
  <c r="T162" i="11"/>
  <c r="U162" i="11" s="1"/>
  <c r="AA327" i="11"/>
  <c r="AA310" i="11"/>
  <c r="AA109" i="11"/>
  <c r="T312" i="11"/>
  <c r="U312" i="11" s="1"/>
  <c r="T176" i="11"/>
  <c r="U176" i="11" s="1"/>
  <c r="AA241" i="11"/>
  <c r="AA188" i="11"/>
  <c r="AA243" i="11"/>
  <c r="AA287" i="11"/>
  <c r="AA149" i="11"/>
  <c r="T82" i="11"/>
  <c r="U82" i="11" s="1"/>
  <c r="T140" i="11"/>
  <c r="U140" i="11" s="1"/>
  <c r="AA203" i="11"/>
  <c r="AA155" i="11"/>
  <c r="AA232" i="11"/>
  <c r="T148" i="11"/>
  <c r="U148" i="11" s="1"/>
  <c r="AA162" i="11"/>
  <c r="AA228" i="11"/>
  <c r="AA196" i="11"/>
  <c r="AA260" i="11"/>
  <c r="AA87" i="11"/>
  <c r="AA45" i="11"/>
  <c r="AA274" i="11"/>
  <c r="AA8" i="11"/>
  <c r="AA111" i="11"/>
  <c r="T183" i="11"/>
  <c r="U183" i="11" s="1"/>
  <c r="AA258" i="11"/>
  <c r="T228" i="11"/>
  <c r="U228" i="11" s="1"/>
  <c r="AA142" i="11"/>
  <c r="T270" i="11"/>
  <c r="U270" i="11" s="1"/>
  <c r="AA47" i="11"/>
  <c r="T177" i="11"/>
  <c r="U177" i="11" s="1"/>
  <c r="T263" i="11"/>
  <c r="U263" i="11" s="1"/>
  <c r="AA291" i="11"/>
  <c r="T97" i="11"/>
  <c r="U97" i="11" s="1"/>
  <c r="AA269" i="11"/>
  <c r="AA252" i="11"/>
  <c r="AA42" i="11"/>
  <c r="AA78" i="11"/>
  <c r="AA176" i="11"/>
  <c r="T143" i="11"/>
  <c r="U143" i="11" s="1"/>
  <c r="T60" i="11"/>
  <c r="U60" i="11" s="1"/>
  <c r="AA160" i="11"/>
  <c r="AA31" i="11"/>
  <c r="AA331" i="11"/>
  <c r="T247" i="11"/>
  <c r="U247" i="11" s="1"/>
  <c r="T222" i="11"/>
  <c r="U222" i="11" s="1"/>
  <c r="AA106" i="11"/>
  <c r="T83" i="11"/>
  <c r="U83" i="11" s="1"/>
  <c r="AA346" i="11"/>
  <c r="T197" i="11"/>
  <c r="U197" i="11" s="1"/>
  <c r="AA133" i="11"/>
  <c r="T107" i="11"/>
  <c r="U107" i="11" s="1"/>
  <c r="T94" i="11"/>
  <c r="U94" i="11" s="1"/>
  <c r="AA182" i="11"/>
  <c r="AA28" i="11"/>
  <c r="T191" i="11"/>
  <c r="U191" i="11" s="1"/>
  <c r="T114" i="11"/>
  <c r="U114" i="11" s="1"/>
  <c r="T233" i="11"/>
  <c r="U233" i="11" s="1"/>
  <c r="AA105" i="11"/>
  <c r="T110" i="11"/>
  <c r="U110" i="11" s="1"/>
  <c r="T258" i="11"/>
  <c r="U258" i="11" s="1"/>
  <c r="V176" i="11" l="1"/>
  <c r="V66" i="11"/>
  <c r="V177" i="11"/>
  <c r="V3" i="11"/>
  <c r="V38" i="11"/>
  <c r="V145" i="11"/>
  <c r="V123" i="11"/>
  <c r="V308" i="11"/>
  <c r="V68" i="11"/>
  <c r="V188" i="11"/>
  <c r="V303" i="11"/>
  <c r="V230" i="11"/>
  <c r="V313" i="11"/>
  <c r="V121" i="11"/>
  <c r="V160" i="11"/>
  <c r="V343" i="11"/>
  <c r="V169" i="11"/>
  <c r="V167" i="11"/>
  <c r="V179" i="11"/>
  <c r="V202" i="11"/>
  <c r="V264" i="11"/>
  <c r="V225" i="11"/>
  <c r="V321" i="11"/>
  <c r="V237" i="11"/>
  <c r="V147" i="11"/>
  <c r="V34" i="11"/>
  <c r="V87" i="11"/>
  <c r="V340" i="11"/>
  <c r="V295" i="11"/>
  <c r="V281" i="11"/>
  <c r="V347" i="11"/>
  <c r="V88" i="11"/>
  <c r="V274" i="11"/>
  <c r="V267" i="11"/>
  <c r="V218" i="11"/>
  <c r="V61" i="11"/>
  <c r="V96" i="11"/>
  <c r="V213" i="11"/>
  <c r="V109" i="11"/>
  <c r="V122" i="11"/>
  <c r="V135" i="11"/>
  <c r="V117" i="11"/>
  <c r="V165" i="11"/>
  <c r="V172" i="11"/>
  <c r="V168" i="11"/>
  <c r="V89" i="11"/>
  <c r="V105" i="11"/>
  <c r="V130" i="11"/>
  <c r="V101" i="11"/>
  <c r="V129" i="11"/>
  <c r="V146" i="11"/>
  <c r="V50" i="11"/>
  <c r="V292" i="11"/>
  <c r="V110" i="11"/>
  <c r="V107" i="11"/>
  <c r="V344" i="11"/>
  <c r="V161" i="11"/>
  <c r="V336" i="11"/>
  <c r="V273" i="11"/>
  <c r="V331" i="11"/>
  <c r="V64" i="11"/>
  <c r="V216" i="11"/>
  <c r="V51" i="11"/>
  <c r="V58" i="11"/>
  <c r="V242" i="11"/>
  <c r="V118" i="11"/>
  <c r="V126" i="11"/>
  <c r="V100" i="11"/>
  <c r="V301" i="11"/>
  <c r="V289" i="11"/>
  <c r="V30" i="11"/>
  <c r="V98" i="11"/>
  <c r="V298" i="11"/>
  <c r="V182" i="11"/>
  <c r="V210" i="11"/>
  <c r="V184" i="11"/>
  <c r="V164" i="11"/>
  <c r="V304" i="11"/>
  <c r="V190" i="11"/>
  <c r="V141" i="11"/>
  <c r="V205" i="11"/>
  <c r="V195" i="11"/>
  <c r="V10" i="11"/>
  <c r="V113" i="11"/>
  <c r="V32" i="11"/>
  <c r="V350" i="11"/>
  <c r="V6" i="11"/>
  <c r="V33" i="11"/>
  <c r="V270" i="11"/>
  <c r="V148" i="11"/>
  <c r="V312" i="11"/>
  <c r="V249" i="11"/>
  <c r="V311" i="11"/>
  <c r="V8" i="11"/>
  <c r="V297" i="11"/>
  <c r="V77" i="11"/>
  <c r="V203" i="11"/>
  <c r="V181" i="11"/>
  <c r="V111" i="11"/>
  <c r="V339" i="11"/>
  <c r="V256" i="11"/>
  <c r="V240" i="11"/>
  <c r="V268" i="11"/>
  <c r="V236" i="11"/>
  <c r="V42" i="11"/>
  <c r="V85" i="11"/>
  <c r="V91" i="11"/>
  <c r="V265" i="11"/>
  <c r="V138" i="11"/>
  <c r="V351" i="11"/>
  <c r="V224" i="11"/>
  <c r="V192" i="11"/>
  <c r="V201" i="11"/>
  <c r="V211" i="11"/>
  <c r="V186" i="11"/>
  <c r="V46" i="11"/>
  <c r="V222" i="11"/>
  <c r="V119" i="11"/>
  <c r="V214" i="11"/>
  <c r="V272" i="11"/>
  <c r="V220" i="11"/>
  <c r="V246" i="11"/>
  <c r="V55" i="11"/>
  <c r="V39" i="11"/>
  <c r="V258" i="11"/>
  <c r="V94" i="11"/>
  <c r="V247" i="11"/>
  <c r="V345" i="11"/>
  <c r="V128" i="11"/>
  <c r="V53" i="11"/>
  <c r="V79" i="11"/>
  <c r="V212" i="11"/>
  <c r="V286" i="11"/>
  <c r="V136" i="11"/>
  <c r="V271" i="11"/>
  <c r="V319" i="11"/>
  <c r="V283" i="11"/>
  <c r="V255" i="11"/>
  <c r="V227" i="11"/>
  <c r="V52" i="11"/>
  <c r="V229" i="11"/>
  <c r="V329" i="11"/>
  <c r="V7" i="11"/>
  <c r="V322" i="11"/>
  <c r="V296" i="11"/>
  <c r="V81" i="11"/>
  <c r="V233" i="11"/>
  <c r="V197" i="11"/>
  <c r="V97" i="11"/>
  <c r="V228" i="11"/>
  <c r="V124" i="11"/>
  <c r="V127" i="11"/>
  <c r="V217" i="11"/>
  <c r="V47" i="11"/>
  <c r="V149" i="11"/>
  <c r="V342" i="11"/>
  <c r="V27" i="11"/>
  <c r="V157" i="11"/>
  <c r="V72" i="11"/>
  <c r="V200" i="11"/>
  <c r="V151" i="11"/>
  <c r="V245" i="11"/>
  <c r="V341" i="11"/>
  <c r="V67" i="11"/>
  <c r="V78" i="11"/>
  <c r="V315" i="11"/>
  <c r="V99" i="11"/>
  <c r="V204" i="11"/>
  <c r="V198" i="11"/>
  <c r="V241" i="11"/>
  <c r="V234" i="11"/>
  <c r="V48" i="11"/>
  <c r="V254" i="11"/>
  <c r="V63" i="11"/>
  <c r="V62" i="11"/>
  <c r="V280" i="11"/>
  <c r="V75" i="11"/>
  <c r="V102" i="11"/>
  <c r="V84" i="11"/>
  <c r="V44" i="11"/>
  <c r="V317" i="11"/>
  <c r="V153" i="11"/>
  <c r="V300" i="11"/>
  <c r="V187" i="11"/>
  <c r="V287" i="11"/>
  <c r="V328" i="11"/>
  <c r="V73" i="11"/>
  <c r="V80" i="11"/>
  <c r="V95" i="11"/>
  <c r="V221" i="11"/>
  <c r="V93" i="11"/>
  <c r="V309" i="11"/>
  <c r="V260" i="11"/>
  <c r="V291" i="11"/>
  <c r="V86" i="11"/>
  <c r="V133" i="11"/>
  <c r="V285" i="11"/>
  <c r="V114" i="11"/>
  <c r="V140" i="11"/>
  <c r="V43" i="11"/>
  <c r="V215" i="11"/>
  <c r="V45" i="11"/>
  <c r="V154" i="11"/>
  <c r="V334" i="11"/>
  <c r="V207" i="11"/>
  <c r="V231" i="11"/>
  <c r="V288" i="11"/>
  <c r="V152" i="11"/>
  <c r="V106" i="11"/>
  <c r="V175" i="11"/>
  <c r="V36" i="11"/>
  <c r="V262" i="11"/>
  <c r="V282" i="11"/>
  <c r="V266" i="11"/>
  <c r="V206" i="11"/>
  <c r="V275" i="11"/>
  <c r="V163" i="11"/>
  <c r="V120" i="11"/>
  <c r="V69" i="11"/>
  <c r="V243" i="11"/>
  <c r="V251" i="11"/>
  <c r="V250" i="11"/>
  <c r="V54" i="11"/>
  <c r="V306" i="11"/>
  <c r="V171" i="11"/>
  <c r="V235" i="11"/>
  <c r="V290" i="11"/>
  <c r="V284" i="11"/>
  <c r="V333" i="11"/>
  <c r="V299" i="11"/>
  <c r="V257" i="11"/>
  <c r="V60" i="11"/>
  <c r="V349" i="11"/>
  <c r="V142" i="11"/>
  <c r="V191" i="11"/>
  <c r="V83" i="11"/>
  <c r="V143" i="11"/>
  <c r="V263" i="11"/>
  <c r="V183" i="11"/>
  <c r="V29" i="11"/>
  <c r="V82" i="11"/>
  <c r="V232" i="11"/>
  <c r="V162" i="11"/>
  <c r="V277" i="11"/>
  <c r="V56" i="11"/>
  <c r="V28" i="11"/>
  <c r="V193" i="11"/>
  <c r="V332" i="11"/>
  <c r="V108" i="11"/>
  <c r="V316" i="11"/>
  <c r="V150" i="11"/>
  <c r="V103" i="11"/>
  <c r="V320" i="11"/>
  <c r="V294" i="11"/>
  <c r="V326" i="11"/>
  <c r="V41" i="11"/>
  <c r="V209" i="11"/>
  <c r="V5" i="11"/>
  <c r="V173" i="11"/>
  <c r="V223" i="11"/>
  <c r="V279" i="11"/>
  <c r="V318" i="11"/>
  <c r="V244" i="11"/>
  <c r="V116" i="11"/>
  <c r="V324" i="11"/>
  <c r="V134" i="11"/>
  <c r="V158" i="11"/>
  <c r="V35" i="11"/>
  <c r="V278" i="11"/>
  <c r="V194" i="11"/>
  <c r="V239" i="11"/>
  <c r="V40" i="11"/>
  <c r="V70" i="11"/>
  <c r="V253" i="11"/>
  <c r="V65" i="11"/>
  <c r="V335" i="11"/>
  <c r="V259" i="11"/>
  <c r="V185" i="11"/>
  <c r="V159" i="11"/>
  <c r="V115" i="11"/>
  <c r="V9" i="11"/>
  <c r="V276" i="11"/>
  <c r="V37" i="11"/>
  <c r="V174" i="11"/>
  <c r="V199" i="11"/>
  <c r="V132" i="11"/>
  <c r="V92" i="11"/>
  <c r="V325" i="11"/>
  <c r="V137" i="11"/>
  <c r="V310" i="11"/>
  <c r="V252" i="11"/>
  <c r="V112" i="11"/>
  <c r="L242" i="11"/>
  <c r="L346" i="11"/>
  <c r="L73" i="11"/>
  <c r="U81" i="5" s="1"/>
  <c r="L165" i="11"/>
  <c r="L129" i="11"/>
  <c r="U137" i="5" s="1"/>
  <c r="L148" i="11"/>
  <c r="L176" i="11"/>
  <c r="L264" i="11"/>
  <c r="L111" i="11"/>
  <c r="L332" i="11"/>
  <c r="L101" i="11"/>
  <c r="U109" i="5" s="1"/>
  <c r="L197" i="11"/>
  <c r="L22" i="11"/>
  <c r="L340" i="11"/>
  <c r="L122" i="11"/>
  <c r="U130" i="5" s="1"/>
  <c r="L239" i="11"/>
  <c r="L95" i="11"/>
  <c r="L225" i="11"/>
  <c r="L142" i="11"/>
  <c r="L120" i="11"/>
  <c r="L152" i="11"/>
  <c r="L285" i="11"/>
  <c r="L272" i="11"/>
  <c r="L226" i="11"/>
  <c r="L169" i="11"/>
  <c r="L321" i="11"/>
  <c r="L40" i="11"/>
  <c r="U48" i="5" s="1"/>
  <c r="L236" i="11"/>
  <c r="L79" i="11"/>
  <c r="U87" i="5" s="1"/>
  <c r="L245" i="11"/>
  <c r="L228" i="11"/>
  <c r="L93" i="11"/>
  <c r="U101" i="5" s="1"/>
  <c r="L59" i="11"/>
  <c r="U67" i="5" s="1"/>
  <c r="L195" i="11"/>
  <c r="L4" i="11"/>
  <c r="U12" i="5" s="1"/>
  <c r="L218" i="11"/>
  <c r="L180" i="11"/>
  <c r="L276" i="11"/>
  <c r="L85" i="11"/>
  <c r="U93" i="5" s="1"/>
  <c r="L267" i="11"/>
  <c r="L45" i="11"/>
  <c r="U53" i="5" s="1"/>
  <c r="L5" i="11"/>
  <c r="U13" i="5" s="1"/>
  <c r="L130" i="11"/>
  <c r="L53" i="11"/>
  <c r="U61" i="5" s="1"/>
  <c r="L289" i="11"/>
  <c r="L324" i="11"/>
  <c r="L303" i="11"/>
  <c r="L295" i="11"/>
  <c r="L246" i="11"/>
  <c r="L311" i="11"/>
  <c r="L91" i="11"/>
  <c r="U99" i="5" s="1"/>
  <c r="L20" i="11"/>
  <c r="U28" i="5" s="1"/>
  <c r="L133" i="11"/>
  <c r="U141" i="5" s="1"/>
  <c r="L298" i="11"/>
  <c r="L227" i="11"/>
  <c r="L84" i="11"/>
  <c r="U92" i="5" s="1"/>
  <c r="L301" i="11"/>
  <c r="L128" i="11"/>
  <c r="L233" i="11"/>
  <c r="L219" i="11"/>
  <c r="L253" i="11"/>
  <c r="L212" i="11"/>
  <c r="L244" i="11"/>
  <c r="L107" i="11"/>
  <c r="L214" i="11"/>
  <c r="L94" i="11"/>
  <c r="U102" i="5" s="1"/>
  <c r="L44" i="11"/>
  <c r="U52" i="5" s="1"/>
  <c r="L312" i="11"/>
  <c r="L310" i="11"/>
  <c r="L143" i="11"/>
  <c r="L103" i="11"/>
  <c r="L200" i="11"/>
  <c r="L350" i="11"/>
  <c r="L286" i="11"/>
  <c r="L162" i="11"/>
  <c r="L179" i="11"/>
  <c r="L38" i="11"/>
  <c r="U46" i="5" s="1"/>
  <c r="L191" i="11"/>
  <c r="L215" i="11"/>
  <c r="L270" i="11"/>
  <c r="L273" i="11"/>
  <c r="L275" i="11"/>
  <c r="L206" i="11"/>
  <c r="L296" i="11"/>
  <c r="L7" i="11"/>
  <c r="U15" i="5" s="1"/>
  <c r="L266" i="11"/>
  <c r="L250" i="11"/>
  <c r="L204" i="11"/>
  <c r="L56" i="11"/>
  <c r="U64" i="5" s="1"/>
  <c r="L221" i="11"/>
  <c r="L249" i="11"/>
  <c r="L336" i="11"/>
  <c r="L98" i="11"/>
  <c r="U106" i="5" s="1"/>
  <c r="L313" i="11"/>
  <c r="L117" i="11"/>
  <c r="U125" i="5" s="1"/>
  <c r="L60" i="11"/>
  <c r="U68" i="5" s="1"/>
  <c r="L284" i="11"/>
  <c r="L32" i="11"/>
  <c r="U40" i="5" s="1"/>
  <c r="L110" i="11"/>
  <c r="U118" i="5" s="1"/>
  <c r="L240" i="11"/>
  <c r="L9" i="11"/>
  <c r="U17" i="5" s="1"/>
  <c r="L55" i="11"/>
  <c r="U63" i="5" s="1"/>
  <c r="L183" i="11"/>
  <c r="L274" i="11"/>
  <c r="L141" i="11"/>
  <c r="L175" i="11"/>
  <c r="L68" i="11"/>
  <c r="U76" i="5" s="1"/>
  <c r="L168" i="11"/>
  <c r="L74" i="11"/>
  <c r="U82" i="5" s="1"/>
  <c r="L83" i="11"/>
  <c r="L210" i="11"/>
  <c r="L230" i="11"/>
  <c r="L163" i="11"/>
  <c r="L34" i="11"/>
  <c r="U42" i="5" s="1"/>
  <c r="L121" i="11"/>
  <c r="U129" i="5" s="1"/>
  <c r="L25" i="11"/>
  <c r="U33" i="5" s="1"/>
  <c r="L278" i="11"/>
  <c r="L164" i="11"/>
  <c r="L216" i="11"/>
  <c r="L134" i="11"/>
  <c r="L196" i="11"/>
  <c r="L106" i="11"/>
  <c r="L31" i="11"/>
  <c r="U39" i="5" s="1"/>
  <c r="L238" i="11"/>
  <c r="L252" i="11"/>
  <c r="L126" i="11"/>
  <c r="L80" i="11"/>
  <c r="U88" i="5" s="1"/>
  <c r="L205" i="11"/>
  <c r="L330" i="11"/>
  <c r="L69" i="11"/>
  <c r="U77" i="5" s="1"/>
  <c r="L43" i="11"/>
  <c r="U51" i="5" s="1"/>
  <c r="L192" i="11"/>
  <c r="L188" i="11"/>
  <c r="L283" i="11"/>
  <c r="L96" i="11"/>
  <c r="U104" i="5" s="1"/>
  <c r="L322" i="11"/>
  <c r="L351" i="11"/>
  <c r="L207" i="11"/>
  <c r="L115" i="11"/>
  <c r="U123" i="5" s="1"/>
  <c r="L114" i="11"/>
  <c r="U122" i="5" s="1"/>
  <c r="L345" i="11"/>
  <c r="L300" i="11"/>
  <c r="L78" i="11"/>
  <c r="U86" i="5" s="1"/>
  <c r="L72" i="11"/>
  <c r="L135" i="11"/>
  <c r="L255" i="11"/>
  <c r="L144" i="11"/>
  <c r="L211" i="11"/>
  <c r="L147" i="11"/>
  <c r="L150" i="11"/>
  <c r="L223" i="11"/>
  <c r="L10" i="11"/>
  <c r="U18" i="5" s="1"/>
  <c r="L182" i="11"/>
  <c r="L119" i="11"/>
  <c r="U127" i="5" s="1"/>
  <c r="L304" i="11"/>
  <c r="L153" i="11"/>
  <c r="L118" i="11"/>
  <c r="L307" i="11"/>
  <c r="L39" i="11"/>
  <c r="U47" i="5" s="1"/>
  <c r="L220" i="11"/>
  <c r="L3" i="11"/>
  <c r="U11" i="5" s="1"/>
  <c r="L232" i="11"/>
  <c r="L26" i="11"/>
  <c r="U34" i="5" s="1"/>
  <c r="L47" i="11"/>
  <c r="U55" i="5" s="1"/>
  <c r="L281" i="11"/>
  <c r="L235" i="11"/>
  <c r="L166" i="11"/>
  <c r="L173" i="11"/>
  <c r="L314" i="11"/>
  <c r="L125" i="11"/>
  <c r="U133" i="5" s="1"/>
  <c r="L33" i="11"/>
  <c r="U41" i="5" s="1"/>
  <c r="L11" i="11"/>
  <c r="U19" i="5" s="1"/>
  <c r="L259" i="11"/>
  <c r="L77" i="11"/>
  <c r="U85" i="5" s="1"/>
  <c r="L282" i="11"/>
  <c r="L257" i="11"/>
  <c r="L160" i="11"/>
  <c r="L326" i="11"/>
  <c r="L209" i="11"/>
  <c r="L17" i="11"/>
  <c r="U25" i="5" s="1"/>
  <c r="L57" i="11"/>
  <c r="U65" i="5" s="1"/>
  <c r="L323" i="11"/>
  <c r="L158" i="11"/>
  <c r="L217" i="11"/>
  <c r="L92" i="11"/>
  <c r="U100" i="5" s="1"/>
  <c r="L293" i="11"/>
  <c r="L35" i="11"/>
  <c r="U43" i="5" s="1"/>
  <c r="L224" i="11"/>
  <c r="L309" i="11"/>
  <c r="L172" i="11"/>
  <c r="L65" i="11"/>
  <c r="U73" i="5" s="1"/>
  <c r="L86" i="11"/>
  <c r="U94" i="5" s="1"/>
  <c r="L88" i="11"/>
  <c r="L258" i="11"/>
  <c r="L290" i="11"/>
  <c r="L199" i="11"/>
  <c r="L337" i="11"/>
  <c r="L97" i="11"/>
  <c r="L269" i="11"/>
  <c r="L19" i="11"/>
  <c r="U27" i="5" s="1"/>
  <c r="L319" i="11"/>
  <c r="L70" i="11"/>
  <c r="U78" i="5" s="1"/>
  <c r="L109" i="11"/>
  <c r="U117" i="5" s="1"/>
  <c r="L291" i="11"/>
  <c r="L194" i="11"/>
  <c r="L306" i="11"/>
  <c r="L159" i="11"/>
  <c r="L151" i="11"/>
  <c r="L229" i="11"/>
  <c r="L265" i="11"/>
  <c r="L131" i="11"/>
  <c r="L89" i="11"/>
  <c r="L52" i="11"/>
  <c r="U60" i="5" s="1"/>
  <c r="L37" i="11"/>
  <c r="U45" i="5" s="1"/>
  <c r="L341" i="11"/>
  <c r="L108" i="11"/>
  <c r="U116" i="5" s="1"/>
  <c r="L280" i="11"/>
  <c r="L140" i="11"/>
  <c r="L342" i="11"/>
  <c r="L170" i="11"/>
  <c r="L348" i="11"/>
  <c r="L198" i="11"/>
  <c r="L203" i="11"/>
  <c r="L288" i="11"/>
  <c r="L287" i="11"/>
  <c r="L63" i="11"/>
  <c r="U71" i="5" s="1"/>
  <c r="L294" i="11"/>
  <c r="L49" i="11"/>
  <c r="U57" i="5" s="1"/>
  <c r="L87" i="11"/>
  <c r="U95" i="5" s="1"/>
  <c r="L256" i="11"/>
  <c r="L316" i="11"/>
  <c r="L349" i="11"/>
  <c r="L15" i="11"/>
  <c r="U23" i="5" s="1"/>
  <c r="L104" i="11"/>
  <c r="U112" i="5" s="1"/>
  <c r="L189" i="11"/>
  <c r="L75" i="11"/>
  <c r="L202" i="11"/>
  <c r="L299" i="11"/>
  <c r="L154" i="11"/>
  <c r="L292" i="11"/>
  <c r="L320" i="11"/>
  <c r="L137" i="11"/>
  <c r="L13" i="11"/>
  <c r="U21" i="5" s="1"/>
  <c r="L36" i="11"/>
  <c r="U44" i="5" s="1"/>
  <c r="L61" i="11"/>
  <c r="U69" i="5" s="1"/>
  <c r="L251" i="11"/>
  <c r="L318" i="11"/>
  <c r="L315" i="11"/>
  <c r="L116" i="11"/>
  <c r="L171" i="11"/>
  <c r="L237" i="11"/>
  <c r="L21" i="11"/>
  <c r="U29" i="5" s="1"/>
  <c r="L149" i="11"/>
  <c r="L231" i="11"/>
  <c r="L2" i="11"/>
  <c r="U10" i="5" s="1"/>
  <c r="L167" i="11"/>
  <c r="L76" i="11"/>
  <c r="U84" i="5" s="1"/>
  <c r="L333" i="11"/>
  <c r="L29" i="11"/>
  <c r="U37" i="5" s="1"/>
  <c r="L241" i="11"/>
  <c r="L102" i="11"/>
  <c r="U110" i="5" s="1"/>
  <c r="L67" i="11"/>
  <c r="U75" i="5" s="1"/>
  <c r="L28" i="11"/>
  <c r="U36" i="5" s="1"/>
  <c r="L243" i="11"/>
  <c r="L157" i="11"/>
  <c r="L46" i="11"/>
  <c r="U54" i="5" s="1"/>
  <c r="L42" i="11"/>
  <c r="U50" i="5" s="1"/>
  <c r="L145" i="11"/>
  <c r="L305" i="11"/>
  <c r="L41" i="11"/>
  <c r="U49" i="5" s="1"/>
  <c r="L139" i="11"/>
  <c r="L260" i="11"/>
  <c r="L161" i="11"/>
  <c r="L58" i="11"/>
  <c r="U66" i="5" s="1"/>
  <c r="L48" i="11"/>
  <c r="U56" i="5" s="1"/>
  <c r="L123" i="11"/>
  <c r="L201" i="11"/>
  <c r="L81" i="11"/>
  <c r="U89" i="5" s="1"/>
  <c r="L51" i="11"/>
  <c r="U59" i="5" s="1"/>
  <c r="L184" i="11"/>
  <c r="L146" i="11"/>
  <c r="L8" i="11"/>
  <c r="U16" i="5" s="1"/>
  <c r="L64" i="11"/>
  <c r="U72" i="5" s="1"/>
  <c r="L343" i="11"/>
  <c r="L112" i="11"/>
  <c r="L208" i="11"/>
  <c r="L347" i="11"/>
  <c r="L177" i="11"/>
  <c r="L124" i="11"/>
  <c r="U132" i="5" s="1"/>
  <c r="L54" i="11"/>
  <c r="U62" i="5" s="1"/>
  <c r="L327" i="11"/>
  <c r="L174" i="11"/>
  <c r="L297" i="11"/>
  <c r="L185" i="11"/>
  <c r="L105" i="11"/>
  <c r="U113" i="5" s="1"/>
  <c r="L113" i="11"/>
  <c r="L247" i="11"/>
  <c r="L317" i="11"/>
  <c r="L181" i="11"/>
  <c r="L331" i="11"/>
  <c r="L325" i="11"/>
  <c r="L18" i="11"/>
  <c r="L132" i="11"/>
  <c r="L186" i="11"/>
  <c r="L90" i="11"/>
  <c r="L344" i="11"/>
  <c r="L261" i="11"/>
  <c r="L100" i="11"/>
  <c r="U108" i="5" s="1"/>
  <c r="L127" i="11"/>
  <c r="U135" i="5" s="1"/>
  <c r="L187" i="11"/>
  <c r="L268" i="11"/>
  <c r="L155" i="11"/>
  <c r="L254" i="11"/>
  <c r="L138" i="11"/>
  <c r="L308" i="11"/>
  <c r="L338" i="11"/>
  <c r="L99" i="11"/>
  <c r="U107" i="5" s="1"/>
  <c r="L23" i="11"/>
  <c r="L339" i="11"/>
  <c r="L50" i="11"/>
  <c r="U58" i="5" s="1"/>
  <c r="L302" i="11"/>
  <c r="L24" i="11"/>
  <c r="U32" i="5" s="1"/>
  <c r="L335" i="11"/>
  <c r="L263" i="11"/>
  <c r="L82" i="11"/>
  <c r="L66" i="11"/>
  <c r="U74" i="5" s="1"/>
  <c r="L27" i="11"/>
  <c r="U35" i="5" s="1"/>
  <c r="L62" i="11"/>
  <c r="U70" i="5" s="1"/>
  <c r="L190" i="11"/>
  <c r="L277" i="11"/>
  <c r="L334" i="11"/>
  <c r="L234" i="11"/>
  <c r="L279" i="11"/>
  <c r="L271" i="11"/>
  <c r="L178" i="11"/>
  <c r="L71" i="11"/>
  <c r="U79" i="5" s="1"/>
  <c r="L30" i="11"/>
  <c r="U38" i="5" s="1"/>
  <c r="L14" i="11"/>
  <c r="U22" i="5" s="1"/>
  <c r="L193" i="11"/>
  <c r="L16" i="11"/>
  <c r="U24" i="5" s="1"/>
  <c r="L213" i="11"/>
  <c r="L6" i="11"/>
  <c r="U14" i="5" s="1"/>
  <c r="L329" i="11"/>
  <c r="L156" i="11"/>
  <c r="L262" i="11"/>
  <c r="L222" i="11"/>
  <c r="L248" i="11"/>
  <c r="L12" i="11"/>
  <c r="U20" i="5" s="1"/>
  <c r="L328" i="11"/>
  <c r="L136" i="11"/>
  <c r="V155" i="11"/>
  <c r="V178" i="11"/>
  <c r="V166" i="11"/>
  <c r="V337" i="11"/>
  <c r="V305" i="11"/>
  <c r="V269" i="11"/>
  <c r="V293" i="11"/>
  <c r="V25" i="11"/>
  <c r="V22" i="11"/>
  <c r="V17" i="11"/>
  <c r="V21" i="11"/>
  <c r="V19" i="11"/>
  <c r="V13" i="11"/>
  <c r="V16" i="11"/>
  <c r="V15" i="11"/>
  <c r="V14" i="11"/>
  <c r="V23" i="11"/>
  <c r="V24" i="11"/>
  <c r="V18" i="11"/>
  <c r="V12" i="11"/>
  <c r="V2" i="11"/>
  <c r="V20" i="11"/>
  <c r="V26" i="11"/>
  <c r="V49" i="11"/>
  <c r="V219" i="11"/>
  <c r="V144" i="11"/>
  <c r="V71" i="11"/>
  <c r="V170" i="11"/>
  <c r="V31" i="11"/>
  <c r="V327" i="11"/>
  <c r="V131" i="11"/>
  <c r="V90" i="11"/>
  <c r="V307" i="11"/>
  <c r="V4" i="11"/>
  <c r="V125" i="11"/>
  <c r="P211" i="11"/>
  <c r="P266" i="11"/>
  <c r="P191" i="11"/>
  <c r="P279" i="11"/>
  <c r="P117" i="11"/>
  <c r="P157" i="11"/>
  <c r="P56" i="11"/>
  <c r="P79" i="11"/>
  <c r="P129" i="11"/>
  <c r="P235" i="11"/>
  <c r="P349" i="11"/>
  <c r="P265" i="11"/>
  <c r="P50" i="11"/>
  <c r="P2" i="11"/>
  <c r="X5" i="5" s="1"/>
  <c r="Y5" i="5" s="1"/>
  <c r="P75" i="11"/>
  <c r="P123" i="11"/>
  <c r="P252" i="11"/>
  <c r="P116" i="11"/>
  <c r="P4" i="11"/>
  <c r="X7" i="5" s="1"/>
  <c r="Y7" i="5" s="1"/>
  <c r="P257" i="11"/>
  <c r="P11" i="11"/>
  <c r="P88" i="11"/>
  <c r="P319" i="11"/>
  <c r="P25" i="11"/>
  <c r="P303" i="11"/>
  <c r="P38" i="11"/>
  <c r="P302" i="11"/>
  <c r="P37" i="11"/>
  <c r="P10" i="11"/>
  <c r="P258" i="11"/>
  <c r="P150" i="11"/>
  <c r="P130" i="11"/>
  <c r="P222" i="11"/>
  <c r="P312" i="11"/>
  <c r="P96" i="11"/>
  <c r="P172" i="11"/>
  <c r="P313" i="11"/>
  <c r="P282" i="11"/>
  <c r="P148" i="11"/>
  <c r="P329" i="11"/>
  <c r="P268" i="11"/>
  <c r="P144" i="11"/>
  <c r="P111" i="11"/>
  <c r="P71" i="11"/>
  <c r="P192" i="11"/>
  <c r="P332" i="11"/>
  <c r="P341" i="11"/>
  <c r="P166" i="11"/>
  <c r="P322" i="11"/>
  <c r="P63" i="11"/>
  <c r="P122" i="11"/>
  <c r="P311" i="11"/>
  <c r="P127" i="11"/>
  <c r="P327" i="11"/>
  <c r="P149" i="11"/>
  <c r="P337" i="11"/>
  <c r="P273" i="11"/>
  <c r="P324" i="11"/>
  <c r="P20" i="11"/>
  <c r="P182" i="11"/>
  <c r="P297" i="11"/>
  <c r="P221" i="11"/>
  <c r="P93" i="11"/>
  <c r="P216" i="11"/>
  <c r="P80" i="11"/>
  <c r="P114" i="11"/>
  <c r="P318" i="11"/>
  <c r="P204" i="11"/>
  <c r="P155" i="11"/>
  <c r="P124" i="11"/>
  <c r="P52" i="11"/>
  <c r="P305" i="11"/>
  <c r="P270" i="11"/>
  <c r="P263" i="11"/>
  <c r="P70" i="11"/>
  <c r="P314" i="11"/>
  <c r="P106" i="11"/>
  <c r="P210" i="11"/>
  <c r="P181" i="11"/>
  <c r="P72" i="11"/>
  <c r="P199" i="11"/>
  <c r="P162" i="11"/>
  <c r="P142" i="11"/>
  <c r="P110" i="11"/>
  <c r="P226" i="11"/>
  <c r="P33" i="11"/>
  <c r="P214" i="11"/>
  <c r="P14" i="11"/>
  <c r="P330" i="11"/>
  <c r="P334" i="11"/>
  <c r="P194" i="11"/>
  <c r="P29" i="11"/>
  <c r="P230" i="11"/>
  <c r="P189" i="11"/>
  <c r="P18" i="11"/>
  <c r="P234" i="11"/>
  <c r="P333" i="11"/>
  <c r="P73" i="11"/>
  <c r="P232" i="11"/>
  <c r="P126" i="11"/>
  <c r="P16" i="11"/>
  <c r="P168" i="11"/>
  <c r="P278" i="11"/>
  <c r="P274" i="11"/>
  <c r="P54" i="11"/>
  <c r="P238" i="11"/>
  <c r="P239" i="11"/>
  <c r="P30" i="11"/>
  <c r="P185" i="11"/>
  <c r="P101" i="11"/>
  <c r="P165" i="11"/>
  <c r="P325" i="11"/>
  <c r="P276" i="11"/>
  <c r="P77" i="11"/>
  <c r="P141" i="11"/>
  <c r="P22" i="11"/>
  <c r="P323" i="11"/>
  <c r="P342" i="11"/>
  <c r="P76" i="11"/>
  <c r="P294" i="11"/>
  <c r="P134" i="11"/>
  <c r="P24" i="11"/>
  <c r="P137" i="11"/>
  <c r="P45" i="11"/>
  <c r="P8" i="11"/>
  <c r="P180" i="11"/>
  <c r="P39" i="11"/>
  <c r="P246" i="11"/>
  <c r="P200" i="11"/>
  <c r="P241" i="11"/>
  <c r="P340" i="11"/>
  <c r="P224" i="11"/>
  <c r="P320" i="11"/>
  <c r="P251" i="11"/>
  <c r="P35" i="11"/>
  <c r="P280" i="11"/>
  <c r="P228" i="11"/>
  <c r="P293" i="11"/>
  <c r="P43" i="11"/>
  <c r="P161" i="11"/>
  <c r="P86" i="11"/>
  <c r="P183" i="11"/>
  <c r="P146" i="11"/>
  <c r="P292" i="11"/>
  <c r="P6" i="11"/>
  <c r="P64" i="11"/>
  <c r="P3" i="11"/>
  <c r="X6" i="5" s="1"/>
  <c r="Y6" i="5" s="1"/>
  <c r="P74" i="11"/>
  <c r="P248" i="11"/>
  <c r="P243" i="11"/>
  <c r="P267" i="11"/>
  <c r="P231" i="11"/>
  <c r="P132" i="11"/>
  <c r="P41" i="11"/>
  <c r="P317" i="11"/>
  <c r="P19" i="11"/>
  <c r="P240" i="11"/>
  <c r="P133" i="11"/>
  <c r="P264" i="11"/>
  <c r="P254" i="11"/>
  <c r="P61" i="11"/>
  <c r="P21" i="11"/>
  <c r="P102" i="11"/>
  <c r="P290" i="11"/>
  <c r="P272" i="11"/>
  <c r="P140" i="11"/>
  <c r="P250" i="11"/>
  <c r="P135" i="11"/>
  <c r="P217" i="11"/>
  <c r="P347" i="11"/>
  <c r="P316" i="11"/>
  <c r="P156" i="11"/>
  <c r="P259" i="11"/>
  <c r="P218" i="11"/>
  <c r="P283" i="11"/>
  <c r="P68" i="11"/>
  <c r="P59" i="11"/>
  <c r="P147" i="11"/>
  <c r="P136" i="11"/>
  <c r="P203" i="11"/>
  <c r="P306" i="11"/>
  <c r="P12" i="11"/>
  <c r="P167" i="11"/>
  <c r="P187" i="11"/>
  <c r="P13" i="11"/>
  <c r="P285" i="11"/>
  <c r="P95" i="11"/>
  <c r="P220" i="11"/>
  <c r="P336" i="11"/>
  <c r="P213" i="11"/>
  <c r="P171" i="11"/>
  <c r="P28" i="11"/>
  <c r="P170" i="11"/>
  <c r="P119" i="11"/>
  <c r="P143" i="11"/>
  <c r="P131" i="11"/>
  <c r="P190" i="11"/>
  <c r="P60" i="11"/>
  <c r="P85" i="11"/>
  <c r="P249" i="11"/>
  <c r="P62" i="11"/>
  <c r="P198" i="11"/>
  <c r="P284" i="11"/>
  <c r="P188" i="11"/>
  <c r="P196" i="11"/>
  <c r="P49" i="11"/>
  <c r="P160" i="11"/>
  <c r="P99" i="11"/>
  <c r="P145" i="11"/>
  <c r="P253" i="11"/>
  <c r="P58" i="11"/>
  <c r="P51" i="11"/>
  <c r="P295" i="11"/>
  <c r="P345" i="11"/>
  <c r="P82" i="11"/>
  <c r="P275" i="11"/>
  <c r="P205" i="11"/>
  <c r="P23" i="11"/>
  <c r="P125" i="11"/>
  <c r="P84" i="11"/>
  <c r="P83" i="11"/>
  <c r="P154" i="11"/>
  <c r="P237" i="11"/>
  <c r="P173" i="11"/>
  <c r="P115" i="11"/>
  <c r="P227" i="11"/>
  <c r="P209" i="11"/>
  <c r="P97" i="11"/>
  <c r="P335" i="11"/>
  <c r="P7" i="11"/>
  <c r="P179" i="11"/>
  <c r="P331" i="11"/>
  <c r="P304" i="11"/>
  <c r="P153" i="11"/>
  <c r="P152" i="11"/>
  <c r="P328" i="11"/>
  <c r="P105" i="11"/>
  <c r="P78" i="11"/>
  <c r="P31" i="11"/>
  <c r="P81" i="11"/>
  <c r="P256" i="11"/>
  <c r="P120" i="11"/>
  <c r="P215" i="11"/>
  <c r="P113" i="11"/>
  <c r="P177" i="11"/>
  <c r="P163" i="11"/>
  <c r="P346" i="11"/>
  <c r="P242" i="11"/>
  <c r="P260" i="11"/>
  <c r="P69" i="11"/>
  <c r="P344" i="11"/>
  <c r="P206" i="11"/>
  <c r="P348" i="11"/>
  <c r="P94" i="11"/>
  <c r="P27" i="11"/>
  <c r="P9" i="11"/>
  <c r="P351" i="11"/>
  <c r="P55" i="11"/>
  <c r="P67" i="11"/>
  <c r="P36" i="11"/>
  <c r="P338" i="11"/>
  <c r="P310" i="11"/>
  <c r="P277" i="11"/>
  <c r="P65" i="11"/>
  <c r="P48" i="11"/>
  <c r="P108" i="11"/>
  <c r="P176" i="11"/>
  <c r="P195" i="11"/>
  <c r="P193" i="11"/>
  <c r="P184" i="11"/>
  <c r="P299" i="11"/>
  <c r="P98" i="11"/>
  <c r="P261" i="11"/>
  <c r="P262" i="11"/>
  <c r="P103" i="11"/>
  <c r="P26" i="11"/>
  <c r="P308" i="11"/>
  <c r="P87" i="11"/>
  <c r="P197" i="11"/>
  <c r="P138" i="11"/>
  <c r="P89" i="11"/>
  <c r="P164" i="11"/>
  <c r="P271" i="11"/>
  <c r="P104" i="11"/>
  <c r="P219" i="11"/>
  <c r="P100" i="11"/>
  <c r="P121" i="11"/>
  <c r="P343" i="11"/>
  <c r="P57" i="11"/>
  <c r="P315" i="11"/>
  <c r="P202" i="11"/>
  <c r="P186" i="11"/>
  <c r="P158" i="11"/>
  <c r="P255" i="11"/>
  <c r="P236" i="11"/>
  <c r="P139" i="11"/>
  <c r="P46" i="11"/>
  <c r="P287" i="11"/>
  <c r="P296" i="11"/>
  <c r="P17" i="11"/>
  <c r="P118" i="11"/>
  <c r="P42" i="11"/>
  <c r="P244" i="11"/>
  <c r="P350" i="11"/>
  <c r="P223" i="11"/>
  <c r="P309" i="11"/>
  <c r="P34" i="11"/>
  <c r="P92" i="11"/>
  <c r="P91" i="11"/>
  <c r="P291" i="11"/>
  <c r="P233" i="11"/>
  <c r="P159" i="11"/>
  <c r="P339" i="11"/>
  <c r="P90" i="11"/>
  <c r="P207" i="11"/>
  <c r="P174" i="11"/>
  <c r="P44" i="11"/>
  <c r="P245" i="11"/>
  <c r="P288" i="11"/>
  <c r="P128" i="11"/>
  <c r="P307" i="11"/>
  <c r="P112" i="11"/>
  <c r="P107" i="11"/>
  <c r="P286" i="11"/>
  <c r="P300" i="11"/>
  <c r="P326" i="11"/>
  <c r="P66" i="11"/>
  <c r="P175" i="11"/>
  <c r="P298" i="11"/>
  <c r="P53" i="11"/>
  <c r="P178" i="11"/>
  <c r="P269" i="11"/>
  <c r="P151" i="11"/>
  <c r="P301" i="11"/>
  <c r="P47" i="11"/>
  <c r="P201" i="11"/>
  <c r="P247" i="11"/>
  <c r="P15" i="11"/>
  <c r="P32" i="11"/>
  <c r="P225" i="11"/>
  <c r="P212" i="11"/>
  <c r="P169" i="11"/>
  <c r="P109" i="11"/>
  <c r="P289" i="11"/>
  <c r="P321" i="11"/>
  <c r="P208" i="11"/>
  <c r="P281" i="11"/>
  <c r="P229" i="11"/>
  <c r="P40" i="11"/>
  <c r="P5" i="11"/>
  <c r="U97" i="5"/>
  <c r="U188" i="5"/>
  <c r="U350" i="5"/>
  <c r="U254" i="5"/>
  <c r="U313" i="5"/>
  <c r="U324" i="5"/>
  <c r="U319" i="5"/>
  <c r="U299" i="5"/>
  <c r="U220" i="5"/>
  <c r="U251" i="5"/>
  <c r="U250" i="5"/>
  <c r="U145" i="5"/>
  <c r="U302" i="5"/>
  <c r="U317" i="5"/>
  <c r="U296" i="5"/>
  <c r="U249" i="5"/>
  <c r="U239" i="5"/>
  <c r="U152" i="5"/>
  <c r="U115" i="5"/>
  <c r="U287" i="5"/>
  <c r="U280" i="5"/>
  <c r="U284" i="5"/>
  <c r="U159" i="5"/>
  <c r="U307" i="5"/>
  <c r="U298" i="5"/>
  <c r="U328" i="5"/>
  <c r="U138" i="5"/>
  <c r="U232" i="5"/>
  <c r="U172" i="5"/>
  <c r="U337" i="5"/>
  <c r="U198" i="5"/>
  <c r="U351" i="5"/>
  <c r="U264" i="5"/>
  <c r="U285" i="5"/>
  <c r="U200" i="5"/>
  <c r="U31" i="5"/>
  <c r="U221" i="5"/>
  <c r="U294" i="5"/>
  <c r="U289" i="5"/>
  <c r="U355" i="5"/>
  <c r="U352" i="5"/>
  <c r="U266" i="5"/>
  <c r="U235" i="5"/>
  <c r="U257" i="5"/>
  <c r="U316" i="5"/>
  <c r="U279" i="5"/>
  <c r="U199" i="5"/>
  <c r="U260" i="5"/>
  <c r="U191" i="5"/>
  <c r="U321" i="5"/>
  <c r="U210" i="5"/>
  <c r="U158" i="5"/>
  <c r="U347" i="5"/>
  <c r="U228" i="5"/>
  <c r="U349" i="5"/>
  <c r="U26" i="5"/>
  <c r="U255" i="5"/>
  <c r="U278" i="5"/>
  <c r="U98" i="5"/>
  <c r="U126" i="5"/>
  <c r="U241" i="5"/>
  <c r="U201" i="5"/>
  <c r="U184" i="5"/>
  <c r="U237" i="5"/>
  <c r="U170" i="5"/>
  <c r="U308" i="5"/>
  <c r="U147" i="5"/>
  <c r="U178" i="5"/>
  <c r="U315" i="5"/>
  <c r="U183" i="5"/>
  <c r="U274" i="5"/>
  <c r="U322" i="5"/>
  <c r="U30" i="5"/>
  <c r="U348" i="5"/>
  <c r="U297" i="5"/>
  <c r="U174" i="5"/>
  <c r="U310" i="5"/>
  <c r="U160" i="5"/>
  <c r="U288" i="5"/>
  <c r="U300" i="5"/>
  <c r="U333" i="5"/>
  <c r="U244" i="5"/>
  <c r="U311" i="5"/>
  <c r="U219" i="5"/>
  <c r="U114" i="5"/>
  <c r="U335" i="5"/>
  <c r="U327" i="5"/>
  <c r="U320" i="5"/>
  <c r="U357" i="5"/>
  <c r="U216" i="5"/>
  <c r="U176" i="5"/>
  <c r="U263" i="5"/>
  <c r="U203" i="5"/>
  <c r="U167" i="5"/>
  <c r="U209" i="5"/>
  <c r="U80" i="5"/>
  <c r="U336" i="5"/>
  <c r="U306" i="5"/>
  <c r="U270" i="5"/>
  <c r="U318" i="5"/>
  <c r="U208" i="5"/>
  <c r="U238" i="5"/>
  <c r="U173" i="5"/>
  <c r="U323" i="5"/>
  <c r="U293" i="5"/>
  <c r="U175" i="5"/>
  <c r="U195" i="5"/>
  <c r="U346" i="5"/>
  <c r="U231" i="5"/>
  <c r="U242" i="5"/>
  <c r="U292" i="5"/>
  <c r="U330" i="5"/>
  <c r="U212" i="5"/>
  <c r="U154" i="5"/>
  <c r="U151" i="5"/>
  <c r="U222" i="5"/>
  <c r="U305" i="5"/>
  <c r="U164" i="5"/>
  <c r="U271" i="5"/>
  <c r="U142" i="5"/>
  <c r="U281" i="5"/>
  <c r="U343" i="5"/>
  <c r="U345" i="5"/>
  <c r="U146" i="5"/>
  <c r="U153" i="5"/>
  <c r="U272" i="5"/>
  <c r="U246" i="5"/>
  <c r="U356" i="5"/>
  <c r="U341" i="5"/>
  <c r="U268" i="5"/>
  <c r="U193" i="5"/>
  <c r="U332" i="5"/>
  <c r="U331" i="5"/>
  <c r="U83" i="5"/>
  <c r="U342" i="5"/>
  <c r="U185" i="5"/>
  <c r="U190" i="5"/>
  <c r="U269" i="5"/>
  <c r="U140" i="5"/>
  <c r="U277" i="5"/>
  <c r="U329" i="5"/>
  <c r="U359" i="5"/>
  <c r="U286" i="5"/>
  <c r="U265" i="5"/>
  <c r="U204" i="5"/>
  <c r="U261" i="5"/>
  <c r="U262" i="5"/>
  <c r="U233" i="5"/>
  <c r="U155" i="5"/>
  <c r="U205" i="5"/>
  <c r="U339" i="5"/>
  <c r="U214" i="5"/>
  <c r="U134" i="5"/>
  <c r="U247" i="5"/>
  <c r="U301" i="5"/>
  <c r="U206" i="5"/>
  <c r="U353" i="5"/>
  <c r="U91" i="5"/>
  <c r="U253" i="5"/>
  <c r="U124" i="5"/>
  <c r="U282" i="5"/>
  <c r="U192" i="5"/>
  <c r="U226" i="5"/>
  <c r="U314" i="5"/>
  <c r="U344" i="5"/>
  <c r="U304" i="5"/>
  <c r="U267" i="5"/>
  <c r="U157" i="5"/>
  <c r="U325" i="5"/>
  <c r="U358" i="5"/>
  <c r="U338" i="5"/>
  <c r="U227" i="5"/>
  <c r="U197" i="5"/>
  <c r="U121" i="5"/>
  <c r="U128" i="5"/>
  <c r="U312" i="5"/>
  <c r="U149" i="5"/>
  <c r="U96" i="5"/>
  <c r="U303" i="5"/>
  <c r="U218" i="5"/>
  <c r="U215" i="5"/>
  <c r="U309" i="5"/>
  <c r="U150" i="5"/>
  <c r="U143" i="5"/>
  <c r="U179" i="5"/>
  <c r="U163" i="5"/>
  <c r="U258" i="5"/>
  <c r="U144" i="5"/>
  <c r="U162" i="5"/>
  <c r="U105" i="5"/>
  <c r="U290" i="5"/>
  <c r="U171" i="5"/>
  <c r="U248" i="5"/>
  <c r="U119" i="5"/>
  <c r="U139" i="5"/>
  <c r="U187" i="5"/>
  <c r="U354" i="5"/>
  <c r="U196" i="5"/>
  <c r="U148" i="5"/>
  <c r="U181" i="5"/>
  <c r="U326" i="5"/>
  <c r="U90" i="5"/>
  <c r="U194" i="5"/>
  <c r="U291" i="5"/>
  <c r="U334" i="5"/>
  <c r="U245" i="5"/>
  <c r="U223" i="5"/>
  <c r="U136" i="5"/>
  <c r="U259" i="5"/>
  <c r="U340" i="5"/>
  <c r="U213" i="5"/>
  <c r="U168" i="5"/>
  <c r="U182" i="5"/>
  <c r="U211" i="5"/>
  <c r="U243" i="5"/>
  <c r="U207" i="5"/>
  <c r="U189" i="5"/>
  <c r="U240" i="5"/>
  <c r="U273" i="5"/>
  <c r="U202" i="5"/>
  <c r="U252" i="5"/>
  <c r="U166" i="5"/>
  <c r="U131" i="5"/>
  <c r="U224" i="5"/>
  <c r="U103" i="5"/>
  <c r="U217" i="5"/>
  <c r="U111" i="5"/>
  <c r="U177" i="5"/>
  <c r="U256" i="5"/>
  <c r="U161" i="5"/>
  <c r="U180" i="5"/>
  <c r="U283" i="5"/>
  <c r="U236" i="5"/>
  <c r="U169" i="5"/>
  <c r="U186" i="5"/>
  <c r="U120" i="5"/>
  <c r="U230" i="5"/>
  <c r="U295" i="5"/>
  <c r="U229" i="5"/>
  <c r="U156" i="5"/>
  <c r="U165" i="5"/>
  <c r="U276" i="5"/>
  <c r="U234" i="5"/>
  <c r="U275" i="5"/>
  <c r="U225" i="5"/>
  <c r="V57" i="11"/>
  <c r="V338" i="11"/>
  <c r="V261" i="11"/>
  <c r="V238" i="11"/>
  <c r="V302" i="11"/>
  <c r="V74" i="11"/>
  <c r="V156" i="11"/>
  <c r="V314" i="11"/>
  <c r="V248" i="11"/>
  <c r="V196" i="11"/>
  <c r="V180" i="11"/>
  <c r="V346" i="11"/>
  <c r="V59" i="11"/>
  <c r="V139" i="11"/>
  <c r="AC126" i="11"/>
  <c r="N129" i="6" s="1"/>
  <c r="K129" i="6" s="1"/>
  <c r="AC248" i="11"/>
  <c r="N251" i="6" s="1"/>
  <c r="K251" i="6" s="1"/>
  <c r="AC249" i="11"/>
  <c r="N252" i="6" s="1"/>
  <c r="K252" i="6" s="1"/>
  <c r="AC327" i="11"/>
  <c r="N330" i="6" s="1"/>
  <c r="K330" i="6" s="1"/>
  <c r="AC107" i="11"/>
  <c r="N110" i="6" s="1"/>
  <c r="K110" i="6" s="1"/>
  <c r="AC17" i="11"/>
  <c r="N20" i="6" s="1"/>
  <c r="K20" i="6" s="1"/>
  <c r="AC103" i="11"/>
  <c r="N106" i="6" s="1"/>
  <c r="K106" i="6" s="1"/>
  <c r="AC294" i="11"/>
  <c r="N297" i="6" s="1"/>
  <c r="K297" i="6" s="1"/>
  <c r="AC18" i="11"/>
  <c r="N21" i="6" s="1"/>
  <c r="K21" i="6" s="1"/>
  <c r="AC244" i="11"/>
  <c r="N247" i="6" s="1"/>
  <c r="K247" i="6" s="1"/>
  <c r="AC310" i="11"/>
  <c r="N313" i="6" s="1"/>
  <c r="K313" i="6" s="1"/>
  <c r="AC346" i="11"/>
  <c r="N349" i="6" s="1"/>
  <c r="K349" i="6" s="1"/>
  <c r="AC219" i="11"/>
  <c r="N222" i="6" s="1"/>
  <c r="K222" i="6" s="1"/>
  <c r="AC201" i="11"/>
  <c r="N204" i="6" s="1"/>
  <c r="K204" i="6" s="1"/>
  <c r="AC40" i="11"/>
  <c r="N43" i="6" s="1"/>
  <c r="K43" i="6" s="1"/>
  <c r="AC119" i="11"/>
  <c r="N122" i="6" s="1"/>
  <c r="K122" i="6" s="1"/>
  <c r="AC28" i="11"/>
  <c r="N31" i="6" s="1"/>
  <c r="K31" i="6" s="1"/>
  <c r="AC290" i="11"/>
  <c r="N293" i="6" s="1"/>
  <c r="K293" i="6" s="1"/>
  <c r="AC100" i="11"/>
  <c r="N103" i="6" s="1"/>
  <c r="K103" i="6" s="1"/>
  <c r="AC155" i="11"/>
  <c r="N158" i="6" s="1"/>
  <c r="K158" i="6" s="1"/>
  <c r="AC145" i="11"/>
  <c r="N148" i="6" s="1"/>
  <c r="K148" i="6" s="1"/>
  <c r="AC212" i="11"/>
  <c r="N215" i="6" s="1"/>
  <c r="K215" i="6" s="1"/>
  <c r="AC55" i="11"/>
  <c r="N58" i="6" s="1"/>
  <c r="K58" i="6" s="1"/>
  <c r="AC102" i="11"/>
  <c r="N105" i="6" s="1"/>
  <c r="K105" i="6" s="1"/>
  <c r="AC262" i="11"/>
  <c r="N265" i="6" s="1"/>
  <c r="K265" i="6" s="1"/>
  <c r="AC131" i="11"/>
  <c r="N134" i="6" s="1"/>
  <c r="K134" i="6" s="1"/>
  <c r="AC270" i="11"/>
  <c r="N273" i="6" s="1"/>
  <c r="K273" i="6" s="1"/>
  <c r="AC47" i="11"/>
  <c r="N50" i="6" s="1"/>
  <c r="K50" i="6" s="1"/>
  <c r="AC179" i="11"/>
  <c r="N182" i="6" s="1"/>
  <c r="K182" i="6" s="1"/>
  <c r="AC5" i="11"/>
  <c r="N8" i="6" s="1"/>
  <c r="K8" i="6" s="1"/>
  <c r="AC273" i="11"/>
  <c r="N276" i="6" s="1"/>
  <c r="K276" i="6" s="1"/>
  <c r="AC245" i="11"/>
  <c r="N248" i="6" s="1"/>
  <c r="K248" i="6" s="1"/>
  <c r="AC26" i="11"/>
  <c r="N29" i="6" s="1"/>
  <c r="K29" i="6" s="1"/>
  <c r="AC302" i="11"/>
  <c r="N305" i="6" s="1"/>
  <c r="K305" i="6" s="1"/>
  <c r="AC11" i="11"/>
  <c r="N14" i="6" s="1"/>
  <c r="K14" i="6" s="1"/>
  <c r="AC349" i="11"/>
  <c r="N352" i="6" s="1"/>
  <c r="K352" i="6" s="1"/>
  <c r="AC342" i="11"/>
  <c r="N345" i="6" s="1"/>
  <c r="K345" i="6" s="1"/>
  <c r="AC83" i="11"/>
  <c r="N86" i="6" s="1"/>
  <c r="K86" i="6" s="1"/>
  <c r="AC59" i="11"/>
  <c r="N62" i="6" s="1"/>
  <c r="K62" i="6" s="1"/>
  <c r="AC61" i="11"/>
  <c r="N64" i="6" s="1"/>
  <c r="K64" i="6" s="1"/>
  <c r="AC124" i="11"/>
  <c r="N127" i="6" s="1"/>
  <c r="K127" i="6" s="1"/>
  <c r="AC192" i="11"/>
  <c r="N195" i="6" s="1"/>
  <c r="K195" i="6" s="1"/>
  <c r="AC10" i="11"/>
  <c r="N13" i="6" s="1"/>
  <c r="K13" i="6" s="1"/>
  <c r="AC254" i="11"/>
  <c r="N257" i="6" s="1"/>
  <c r="K257" i="6" s="1"/>
  <c r="AC343" i="11"/>
  <c r="N346" i="6" s="1"/>
  <c r="K346" i="6" s="1"/>
  <c r="AC149" i="11"/>
  <c r="N152" i="6" s="1"/>
  <c r="K152" i="6" s="1"/>
  <c r="AC166" i="11"/>
  <c r="N169" i="6" s="1"/>
  <c r="K169" i="6" s="1"/>
  <c r="AC205" i="11"/>
  <c r="N208" i="6" s="1"/>
  <c r="K208" i="6" s="1"/>
  <c r="AC251" i="11"/>
  <c r="N254" i="6" s="1"/>
  <c r="K254" i="6" s="1"/>
  <c r="AC73" i="11"/>
  <c r="N76" i="6" s="1"/>
  <c r="K76" i="6" s="1"/>
  <c r="AC122" i="11"/>
  <c r="N125" i="6" s="1"/>
  <c r="K125" i="6" s="1"/>
  <c r="AC300" i="11"/>
  <c r="N303" i="6" s="1"/>
  <c r="K303" i="6" s="1"/>
  <c r="AC139" i="11"/>
  <c r="N142" i="6" s="1"/>
  <c r="K142" i="6" s="1"/>
  <c r="AC203" i="11"/>
  <c r="N206" i="6" s="1"/>
  <c r="K206" i="6" s="1"/>
  <c r="AC186" i="11"/>
  <c r="N189" i="6" s="1"/>
  <c r="K189" i="6" s="1"/>
  <c r="AC328" i="11"/>
  <c r="N331" i="6" s="1"/>
  <c r="K331" i="6" s="1"/>
  <c r="AC168" i="11"/>
  <c r="N171" i="6" s="1"/>
  <c r="K171" i="6" s="1"/>
  <c r="AC307" i="11"/>
  <c r="N310" i="6" s="1"/>
  <c r="K310" i="6" s="1"/>
  <c r="AC228" i="11"/>
  <c r="N231" i="6" s="1"/>
  <c r="K231" i="6" s="1"/>
  <c r="AC303" i="11"/>
  <c r="N306" i="6" s="1"/>
  <c r="K306" i="6" s="1"/>
  <c r="AC121" i="11"/>
  <c r="N124" i="6" s="1"/>
  <c r="K124" i="6" s="1"/>
  <c r="AC120" i="11"/>
  <c r="N123" i="6" s="1"/>
  <c r="K123" i="6" s="1"/>
  <c r="AC314" i="11"/>
  <c r="N317" i="6" s="1"/>
  <c r="K317" i="6" s="1"/>
  <c r="AC321" i="11"/>
  <c r="N324" i="6" s="1"/>
  <c r="K324" i="6" s="1"/>
  <c r="AC12" i="11"/>
  <c r="N15" i="6" s="1"/>
  <c r="K15" i="6" s="1"/>
  <c r="AC193" i="11"/>
  <c r="N196" i="6" s="1"/>
  <c r="K196" i="6" s="1"/>
  <c r="AC267" i="11"/>
  <c r="N270" i="6" s="1"/>
  <c r="K270" i="6" s="1"/>
  <c r="AC27" i="11"/>
  <c r="N30" i="6" s="1"/>
  <c r="K30" i="6" s="1"/>
  <c r="AC312" i="11"/>
  <c r="N315" i="6" s="1"/>
  <c r="K315" i="6" s="1"/>
  <c r="AC207" i="11"/>
  <c r="N210" i="6" s="1"/>
  <c r="K210" i="6" s="1"/>
  <c r="AC222" i="11"/>
  <c r="N225" i="6" s="1"/>
  <c r="K225" i="6" s="1"/>
  <c r="AC58" i="11"/>
  <c r="N61" i="6" s="1"/>
  <c r="K61" i="6" s="1"/>
  <c r="AC4" i="11"/>
  <c r="N7" i="6" s="1"/>
  <c r="K7" i="6" s="1"/>
  <c r="AC136" i="11"/>
  <c r="N139" i="6" s="1"/>
  <c r="K139" i="6" s="1"/>
  <c r="AC322" i="11"/>
  <c r="N325" i="6" s="1"/>
  <c r="K325" i="6" s="1"/>
  <c r="AC113" i="11"/>
  <c r="N116" i="6" s="1"/>
  <c r="K116" i="6" s="1"/>
  <c r="AC24" i="11"/>
  <c r="N27" i="6" s="1"/>
  <c r="K27" i="6" s="1"/>
  <c r="AC345" i="11"/>
  <c r="N348" i="6" s="1"/>
  <c r="K348" i="6" s="1"/>
  <c r="AC335" i="11"/>
  <c r="N338" i="6" s="1"/>
  <c r="K338" i="6" s="1"/>
  <c r="AC25" i="11"/>
  <c r="N28" i="6" s="1"/>
  <c r="K28" i="6" s="1"/>
  <c r="AC344" i="11"/>
  <c r="N347" i="6" s="1"/>
  <c r="K347" i="6" s="1"/>
  <c r="AC191" i="11"/>
  <c r="N194" i="6" s="1"/>
  <c r="K194" i="6" s="1"/>
  <c r="AC309" i="11"/>
  <c r="N312" i="6" s="1"/>
  <c r="K312" i="6" s="1"/>
  <c r="AC105" i="11"/>
  <c r="N108" i="6" s="1"/>
  <c r="K108" i="6" s="1"/>
  <c r="AC9" i="11"/>
  <c r="N12" i="6" s="1"/>
  <c r="K12" i="6" s="1"/>
  <c r="AC143" i="11"/>
  <c r="N146" i="6" s="1"/>
  <c r="K146" i="6" s="1"/>
  <c r="AC340" i="11"/>
  <c r="N343" i="6" s="1"/>
  <c r="K343" i="6" s="1"/>
  <c r="AC161" i="11"/>
  <c r="N164" i="6" s="1"/>
  <c r="K164" i="6" s="1"/>
  <c r="AC215" i="11"/>
  <c r="N218" i="6" s="1"/>
  <c r="K218" i="6" s="1"/>
  <c r="AC142" i="11"/>
  <c r="N145" i="6" s="1"/>
  <c r="K145" i="6" s="1"/>
  <c r="AC91" i="11"/>
  <c r="N94" i="6" s="1"/>
  <c r="K94" i="6" s="1"/>
  <c r="AC160" i="11"/>
  <c r="N163" i="6" s="1"/>
  <c r="K163" i="6" s="1"/>
  <c r="AC217" i="11"/>
  <c r="N220" i="6" s="1"/>
  <c r="K220" i="6" s="1"/>
  <c r="AC66" i="11"/>
  <c r="N69" i="6" s="1"/>
  <c r="K69" i="6" s="1"/>
  <c r="AC29" i="11"/>
  <c r="N32" i="6" s="1"/>
  <c r="K32" i="6" s="1"/>
  <c r="AC326" i="11"/>
  <c r="N329" i="6" s="1"/>
  <c r="K329" i="6" s="1"/>
  <c r="AC63" i="11"/>
  <c r="N66" i="6" s="1"/>
  <c r="K66" i="6" s="1"/>
  <c r="AC348" i="11"/>
  <c r="N351" i="6" s="1"/>
  <c r="K351" i="6" s="1"/>
  <c r="AC78" i="11"/>
  <c r="N81" i="6" s="1"/>
  <c r="K81" i="6" s="1"/>
  <c r="AC41" i="11"/>
  <c r="N44" i="6" s="1"/>
  <c r="K44" i="6" s="1"/>
  <c r="AC109" i="11"/>
  <c r="N112" i="6" s="1"/>
  <c r="K112" i="6" s="1"/>
  <c r="AC232" i="11"/>
  <c r="N235" i="6" s="1"/>
  <c r="K235" i="6" s="1"/>
  <c r="AC263" i="11"/>
  <c r="N266" i="6" s="1"/>
  <c r="K266" i="6" s="1"/>
  <c r="AC341" i="11"/>
  <c r="N344" i="6" s="1"/>
  <c r="K344" i="6" s="1"/>
  <c r="AC188" i="11"/>
  <c r="N191" i="6" s="1"/>
  <c r="K191" i="6" s="1"/>
  <c r="AC154" i="11"/>
  <c r="N157" i="6" s="1"/>
  <c r="K157" i="6" s="1"/>
  <c r="AC127" i="11"/>
  <c r="N130" i="6" s="1"/>
  <c r="K130" i="6" s="1"/>
  <c r="AC157" i="11"/>
  <c r="N160" i="6" s="1"/>
  <c r="K160" i="6" s="1"/>
  <c r="AC133" i="11"/>
  <c r="N136" i="6" s="1"/>
  <c r="K136" i="6" s="1"/>
  <c r="AC351" i="11"/>
  <c r="N354" i="6" s="1"/>
  <c r="K354" i="6" s="1"/>
  <c r="AC227" i="11"/>
  <c r="N230" i="6" s="1"/>
  <c r="K230" i="6" s="1"/>
  <c r="AC19" i="11"/>
  <c r="N22" i="6" s="1"/>
  <c r="K22" i="6" s="1"/>
  <c r="AC278" i="11"/>
  <c r="N281" i="6" s="1"/>
  <c r="K281" i="6" s="1"/>
  <c r="AC210" i="11"/>
  <c r="N213" i="6" s="1"/>
  <c r="K213" i="6" s="1"/>
  <c r="AC104" i="11"/>
  <c r="N107" i="6" s="1"/>
  <c r="K107" i="6" s="1"/>
  <c r="AC116" i="11"/>
  <c r="N119" i="6" s="1"/>
  <c r="K119" i="6" s="1"/>
  <c r="AC94" i="11"/>
  <c r="N97" i="6" s="1"/>
  <c r="K97" i="6" s="1"/>
  <c r="AC167" i="11"/>
  <c r="N170" i="6" s="1"/>
  <c r="K170" i="6" s="1"/>
  <c r="AC96" i="11"/>
  <c r="N99" i="6" s="1"/>
  <c r="K99" i="6" s="1"/>
  <c r="AC129" i="11"/>
  <c r="N132" i="6" s="1"/>
  <c r="K132" i="6" s="1"/>
  <c r="AC297" i="11"/>
  <c r="N300" i="6" s="1"/>
  <c r="K300" i="6" s="1"/>
  <c r="AC85" i="11"/>
  <c r="N88" i="6" s="1"/>
  <c r="K88" i="6" s="1"/>
  <c r="AC50" i="11"/>
  <c r="N53" i="6" s="1"/>
  <c r="K53" i="6" s="1"/>
  <c r="AC23" i="11"/>
  <c r="N26" i="6" s="1"/>
  <c r="K26" i="6" s="1"/>
  <c r="AC86" i="11"/>
  <c r="N89" i="6" s="1"/>
  <c r="K89" i="6" s="1"/>
  <c r="AC176" i="11"/>
  <c r="N179" i="6" s="1"/>
  <c r="K179" i="6" s="1"/>
  <c r="AC112" i="11"/>
  <c r="N115" i="6" s="1"/>
  <c r="K115" i="6" s="1"/>
  <c r="AC337" i="11"/>
  <c r="N340" i="6" s="1"/>
  <c r="K340" i="6" s="1"/>
  <c r="AC99" i="11"/>
  <c r="N102" i="6" s="1"/>
  <c r="K102" i="6" s="1"/>
  <c r="AC74" i="11"/>
  <c r="N77" i="6" s="1"/>
  <c r="K77" i="6" s="1"/>
  <c r="AC237" i="11"/>
  <c r="N240" i="6" s="1"/>
  <c r="K240" i="6" s="1"/>
  <c r="AC184" i="11"/>
  <c r="N187" i="6" s="1"/>
  <c r="K187" i="6" s="1"/>
  <c r="AC114" i="11"/>
  <c r="N117" i="6" s="1"/>
  <c r="K117" i="6" s="1"/>
  <c r="AC108" i="11"/>
  <c r="N111" i="6" s="1"/>
  <c r="K111" i="6" s="1"/>
  <c r="AC175" i="11"/>
  <c r="N178" i="6" s="1"/>
  <c r="K178" i="6" s="1"/>
  <c r="AC128" i="11"/>
  <c r="N131" i="6" s="1"/>
  <c r="K131" i="6" s="1"/>
  <c r="AC301" i="11"/>
  <c r="N304" i="6" s="1"/>
  <c r="K304" i="6" s="1"/>
  <c r="AC89" i="11"/>
  <c r="N92" i="6" s="1"/>
  <c r="K92" i="6" s="1"/>
  <c r="AC276" i="11"/>
  <c r="N279" i="6" s="1"/>
  <c r="K279" i="6" s="1"/>
  <c r="AC147" i="11"/>
  <c r="N150" i="6" s="1"/>
  <c r="K150" i="6" s="1"/>
  <c r="AC77" i="11"/>
  <c r="N80" i="6" s="1"/>
  <c r="K80" i="6" s="1"/>
  <c r="AC130" i="11"/>
  <c r="N133" i="6" s="1"/>
  <c r="K133" i="6" s="1"/>
  <c r="AC243" i="11"/>
  <c r="N246" i="6" s="1"/>
  <c r="K246" i="6" s="1"/>
  <c r="AC255" i="11"/>
  <c r="N258" i="6" s="1"/>
  <c r="K258" i="6" s="1"/>
  <c r="AC319" i="11"/>
  <c r="N322" i="6" s="1"/>
  <c r="K322" i="6" s="1"/>
  <c r="AC71" i="11"/>
  <c r="N74" i="6" s="1"/>
  <c r="K74" i="6" s="1"/>
  <c r="AC269" i="11"/>
  <c r="N272" i="6" s="1"/>
  <c r="K272" i="6" s="1"/>
  <c r="AC187" i="11"/>
  <c r="N190" i="6" s="1"/>
  <c r="K190" i="6" s="1"/>
  <c r="AC35" i="11"/>
  <c r="N38" i="6" s="1"/>
  <c r="K38" i="6" s="1"/>
  <c r="AC81" i="11"/>
  <c r="N84" i="6" s="1"/>
  <c r="K84" i="6" s="1"/>
  <c r="AC231" i="11"/>
  <c r="N234" i="6" s="1"/>
  <c r="K234" i="6" s="1"/>
  <c r="AC283" i="11"/>
  <c r="N286" i="6" s="1"/>
  <c r="K286" i="6" s="1"/>
  <c r="AC16" i="11"/>
  <c r="N19" i="6" s="1"/>
  <c r="K19" i="6" s="1"/>
  <c r="AC261" i="11"/>
  <c r="N264" i="6" s="1"/>
  <c r="K264" i="6" s="1"/>
  <c r="AC279" i="11"/>
  <c r="N282" i="6" s="1"/>
  <c r="K282" i="6" s="1"/>
  <c r="AC38" i="11"/>
  <c r="N41" i="6" s="1"/>
  <c r="K41" i="6" s="1"/>
  <c r="AC238" i="11"/>
  <c r="N241" i="6" s="1"/>
  <c r="K241" i="6" s="1"/>
  <c r="AC163" i="11"/>
  <c r="N166" i="6" s="1"/>
  <c r="K166" i="6" s="1"/>
  <c r="AC80" i="11"/>
  <c r="N83" i="6" s="1"/>
  <c r="K83" i="6" s="1"/>
  <c r="AC62" i="11"/>
  <c r="N65" i="6" s="1"/>
  <c r="K65" i="6" s="1"/>
  <c r="AC31" i="11"/>
  <c r="N34" i="6" s="1"/>
  <c r="K34" i="6" s="1"/>
  <c r="AC206" i="11"/>
  <c r="N209" i="6" s="1"/>
  <c r="K209" i="6" s="1"/>
  <c r="AC178" i="11"/>
  <c r="N181" i="6" s="1"/>
  <c r="K181" i="6" s="1"/>
  <c r="AC2" i="11"/>
  <c r="N5" i="6" s="1"/>
  <c r="K5" i="6" s="1"/>
  <c r="AC20" i="11"/>
  <c r="N23" i="6" s="1"/>
  <c r="K23" i="6" s="1"/>
  <c r="AC194" i="11"/>
  <c r="N197" i="6" s="1"/>
  <c r="K197" i="6" s="1"/>
  <c r="AC293" i="11"/>
  <c r="N296" i="6" s="1"/>
  <c r="K296" i="6" s="1"/>
  <c r="AC92" i="11"/>
  <c r="N95" i="6" s="1"/>
  <c r="K95" i="6" s="1"/>
  <c r="AC218" i="11"/>
  <c r="N221" i="6" s="1"/>
  <c r="K221" i="6" s="1"/>
  <c r="AC313" i="11"/>
  <c r="N316" i="6" s="1"/>
  <c r="K316" i="6" s="1"/>
  <c r="AC22" i="11"/>
  <c r="N25" i="6" s="1"/>
  <c r="K25" i="6" s="1"/>
  <c r="AC70" i="11"/>
  <c r="N73" i="6" s="1"/>
  <c r="K73" i="6" s="1"/>
  <c r="AC213" i="11"/>
  <c r="N216" i="6" s="1"/>
  <c r="K216" i="6" s="1"/>
  <c r="AC135" i="11"/>
  <c r="N138" i="6" s="1"/>
  <c r="K138" i="6" s="1"/>
  <c r="AC84" i="11"/>
  <c r="N87" i="6" s="1"/>
  <c r="K87" i="6" s="1"/>
  <c r="AC259" i="11"/>
  <c r="N262" i="6" s="1"/>
  <c r="K262" i="6" s="1"/>
  <c r="AC330" i="11"/>
  <c r="N333" i="6" s="1"/>
  <c r="K333" i="6" s="1"/>
  <c r="AC7" i="11"/>
  <c r="N10" i="6" s="1"/>
  <c r="K10" i="6" s="1"/>
  <c r="AC198" i="11"/>
  <c r="N201" i="6" s="1"/>
  <c r="K201" i="6" s="1"/>
  <c r="AC214" i="11"/>
  <c r="N217" i="6" s="1"/>
  <c r="K217" i="6" s="1"/>
  <c r="AC240" i="11"/>
  <c r="N243" i="6" s="1"/>
  <c r="K243" i="6" s="1"/>
  <c r="AC90" i="11"/>
  <c r="N93" i="6" s="1"/>
  <c r="K93" i="6" s="1"/>
  <c r="AC177" i="11"/>
  <c r="N180" i="6" s="1"/>
  <c r="K180" i="6" s="1"/>
  <c r="AC195" i="11"/>
  <c r="N198" i="6" s="1"/>
  <c r="K198" i="6" s="1"/>
  <c r="AC282" i="11"/>
  <c r="N285" i="6" s="1"/>
  <c r="K285" i="6" s="1"/>
  <c r="AC252" i="11"/>
  <c r="N255" i="6" s="1"/>
  <c r="K255" i="6" s="1"/>
  <c r="AC95" i="11"/>
  <c r="N98" i="6" s="1"/>
  <c r="K98" i="6" s="1"/>
  <c r="AC234" i="11"/>
  <c r="N237" i="6" s="1"/>
  <c r="K237" i="6" s="1"/>
  <c r="AC230" i="11"/>
  <c r="N233" i="6" s="1"/>
  <c r="K233" i="6" s="1"/>
  <c r="AC299" i="11"/>
  <c r="N302" i="6" s="1"/>
  <c r="K302" i="6" s="1"/>
  <c r="AC134" i="11"/>
  <c r="N137" i="6" s="1"/>
  <c r="K137" i="6" s="1"/>
  <c r="AC331" i="11"/>
  <c r="N334" i="6" s="1"/>
  <c r="K334" i="6" s="1"/>
  <c r="AC79" i="11"/>
  <c r="N82" i="6" s="1"/>
  <c r="K82" i="6" s="1"/>
  <c r="AC256" i="11"/>
  <c r="N259" i="6" s="1"/>
  <c r="K259" i="6" s="1"/>
  <c r="AC247" i="11"/>
  <c r="N250" i="6" s="1"/>
  <c r="K250" i="6" s="1"/>
  <c r="AC174" i="11"/>
  <c r="N177" i="6" s="1"/>
  <c r="K177" i="6" s="1"/>
  <c r="AC182" i="11"/>
  <c r="N185" i="6" s="1"/>
  <c r="K185" i="6" s="1"/>
  <c r="AC68" i="11"/>
  <c r="N71" i="6" s="1"/>
  <c r="K71" i="6" s="1"/>
  <c r="AC311" i="11"/>
  <c r="N314" i="6" s="1"/>
  <c r="K314" i="6" s="1"/>
  <c r="AC117" i="11"/>
  <c r="N120" i="6" s="1"/>
  <c r="K120" i="6" s="1"/>
  <c r="AC125" i="11"/>
  <c r="N128" i="6" s="1"/>
  <c r="K128" i="6" s="1"/>
  <c r="AC221" i="11"/>
  <c r="N224" i="6" s="1"/>
  <c r="K224" i="6" s="1"/>
  <c r="AC241" i="11"/>
  <c r="N244" i="6" s="1"/>
  <c r="K244" i="6" s="1"/>
  <c r="AC162" i="11"/>
  <c r="N165" i="6" s="1"/>
  <c r="K165" i="6" s="1"/>
  <c r="AC3" i="11"/>
  <c r="N6" i="6" s="1"/>
  <c r="K6" i="6" s="1"/>
  <c r="AC48" i="11"/>
  <c r="N51" i="6" s="1"/>
  <c r="K51" i="6" s="1"/>
  <c r="AC347" i="11"/>
  <c r="N350" i="6" s="1"/>
  <c r="K350" i="6" s="1"/>
  <c r="AC288" i="11"/>
  <c r="N291" i="6" s="1"/>
  <c r="K291" i="6" s="1"/>
  <c r="AC266" i="11"/>
  <c r="N269" i="6" s="1"/>
  <c r="K269" i="6" s="1"/>
  <c r="AC239" i="11"/>
  <c r="N242" i="6" s="1"/>
  <c r="K242" i="6" s="1"/>
  <c r="AC33" i="11"/>
  <c r="N36" i="6" s="1"/>
  <c r="K36" i="6" s="1"/>
  <c r="AC69" i="11"/>
  <c r="N72" i="6" s="1"/>
  <c r="K72" i="6" s="1"/>
  <c r="AC316" i="11"/>
  <c r="N319" i="6" s="1"/>
  <c r="K319" i="6" s="1"/>
  <c r="AC169" i="11"/>
  <c r="N172" i="6" s="1"/>
  <c r="K172" i="6" s="1"/>
  <c r="AC246" i="11"/>
  <c r="N249" i="6" s="1"/>
  <c r="K249" i="6" s="1"/>
  <c r="AC52" i="11"/>
  <c r="N55" i="6" s="1"/>
  <c r="K55" i="6" s="1"/>
  <c r="AC21" i="11"/>
  <c r="N24" i="6" s="1"/>
  <c r="K24" i="6" s="1"/>
  <c r="AC334" i="11"/>
  <c r="N337" i="6" s="1"/>
  <c r="K337" i="6" s="1"/>
  <c r="AC185" i="11"/>
  <c r="N188" i="6" s="1"/>
  <c r="K188" i="6" s="1"/>
  <c r="AC235" i="11"/>
  <c r="N238" i="6" s="1"/>
  <c r="K238" i="6" s="1"/>
  <c r="AC202" i="11"/>
  <c r="N205" i="6" s="1"/>
  <c r="K205" i="6" s="1"/>
  <c r="AC268" i="11"/>
  <c r="N271" i="6" s="1"/>
  <c r="K271" i="6" s="1"/>
  <c r="AC336" i="11"/>
  <c r="N339" i="6" s="1"/>
  <c r="K339" i="6" s="1"/>
  <c r="AC325" i="11"/>
  <c r="N328" i="6" s="1"/>
  <c r="K328" i="6" s="1"/>
  <c r="AC225" i="11"/>
  <c r="N228" i="6" s="1"/>
  <c r="K228" i="6" s="1"/>
  <c r="AC298" i="11"/>
  <c r="N301" i="6" s="1"/>
  <c r="K301" i="6" s="1"/>
  <c r="AC152" i="11"/>
  <c r="N155" i="6" s="1"/>
  <c r="K155" i="6" s="1"/>
  <c r="AC318" i="11"/>
  <c r="N321" i="6" s="1"/>
  <c r="K321" i="6" s="1"/>
  <c r="AC277" i="11"/>
  <c r="N280" i="6" s="1"/>
  <c r="K280" i="6" s="1"/>
  <c r="AC44" i="11"/>
  <c r="N47" i="6" s="1"/>
  <c r="K47" i="6" s="1"/>
  <c r="AC34" i="11"/>
  <c r="N37" i="6" s="1"/>
  <c r="K37" i="6" s="1"/>
  <c r="AC151" i="11"/>
  <c r="N154" i="6" s="1"/>
  <c r="K154" i="6" s="1"/>
  <c r="AC72" i="11"/>
  <c r="N75" i="6" s="1"/>
  <c r="K75" i="6" s="1"/>
  <c r="AC67" i="11"/>
  <c r="N70" i="6" s="1"/>
  <c r="K70" i="6" s="1"/>
  <c r="AC292" i="11"/>
  <c r="N295" i="6" s="1"/>
  <c r="K295" i="6" s="1"/>
  <c r="AC57" i="11"/>
  <c r="N60" i="6" s="1"/>
  <c r="K60" i="6" s="1"/>
  <c r="AC315" i="11"/>
  <c r="N318" i="6" s="1"/>
  <c r="K318" i="6" s="1"/>
  <c r="AC36" i="11"/>
  <c r="N39" i="6" s="1"/>
  <c r="K39" i="6" s="1"/>
  <c r="AC110" i="11"/>
  <c r="N113" i="6" s="1"/>
  <c r="K113" i="6" s="1"/>
  <c r="AC224" i="11"/>
  <c r="N227" i="6" s="1"/>
  <c r="K227" i="6" s="1"/>
  <c r="AC264" i="11"/>
  <c r="N267" i="6" s="1"/>
  <c r="K267" i="6" s="1"/>
  <c r="AC284" i="11"/>
  <c r="N287" i="6" s="1"/>
  <c r="K287" i="6" s="1"/>
  <c r="AC148" i="11"/>
  <c r="N151" i="6" s="1"/>
  <c r="K151" i="6" s="1"/>
  <c r="AC323" i="11"/>
  <c r="N326" i="6" s="1"/>
  <c r="K326" i="6" s="1"/>
  <c r="AC132" i="11"/>
  <c r="N135" i="6" s="1"/>
  <c r="K135" i="6" s="1"/>
  <c r="AC180" i="11"/>
  <c r="N183" i="6" s="1"/>
  <c r="K183" i="6" s="1"/>
  <c r="AC32" i="11"/>
  <c r="N35" i="6" s="1"/>
  <c r="K35" i="6" s="1"/>
  <c r="AC285" i="11"/>
  <c r="N288" i="6" s="1"/>
  <c r="K288" i="6" s="1"/>
  <c r="AC296" i="11"/>
  <c r="N299" i="6" s="1"/>
  <c r="K299" i="6" s="1"/>
  <c r="AC8" i="11"/>
  <c r="N11" i="6" s="1"/>
  <c r="K11" i="6" s="1"/>
  <c r="AC211" i="11"/>
  <c r="N214" i="6" s="1"/>
  <c r="K214" i="6" s="1"/>
  <c r="AC15" i="11"/>
  <c r="N18" i="6" s="1"/>
  <c r="K18" i="6" s="1"/>
  <c r="AC183" i="11"/>
  <c r="N186" i="6" s="1"/>
  <c r="K186" i="6" s="1"/>
  <c r="AC158" i="11"/>
  <c r="N161" i="6" s="1"/>
  <c r="K161" i="6" s="1"/>
  <c r="AC101" i="11"/>
  <c r="N104" i="6" s="1"/>
  <c r="K104" i="6" s="1"/>
  <c r="AC97" i="11"/>
  <c r="N100" i="6" s="1"/>
  <c r="K100" i="6" s="1"/>
  <c r="AC39" i="11"/>
  <c r="N42" i="6" s="1"/>
  <c r="K42" i="6" s="1"/>
  <c r="AC115" i="11"/>
  <c r="N118" i="6" s="1"/>
  <c r="K118" i="6" s="1"/>
  <c r="AC82" i="11"/>
  <c r="N85" i="6" s="1"/>
  <c r="K85" i="6" s="1"/>
  <c r="AC272" i="11"/>
  <c r="N275" i="6" s="1"/>
  <c r="K275" i="6" s="1"/>
  <c r="AC76" i="11"/>
  <c r="N79" i="6" s="1"/>
  <c r="K79" i="6" s="1"/>
  <c r="AC53" i="11"/>
  <c r="N56" i="6" s="1"/>
  <c r="K56" i="6" s="1"/>
  <c r="AC156" i="11"/>
  <c r="N159" i="6" s="1"/>
  <c r="K159" i="6" s="1"/>
  <c r="AC223" i="11"/>
  <c r="N226" i="6" s="1"/>
  <c r="K226" i="6" s="1"/>
  <c r="AC150" i="11"/>
  <c r="N153" i="6" s="1"/>
  <c r="K153" i="6" s="1"/>
  <c r="AC281" i="11"/>
  <c r="N284" i="6" s="1"/>
  <c r="K284" i="6" s="1"/>
  <c r="AC200" i="11"/>
  <c r="N203" i="6" s="1"/>
  <c r="K203" i="6" s="1"/>
  <c r="AC253" i="11"/>
  <c r="N256" i="6" s="1"/>
  <c r="K256" i="6" s="1"/>
  <c r="AC165" i="11"/>
  <c r="N168" i="6" s="1"/>
  <c r="K168" i="6" s="1"/>
  <c r="AC137" i="11"/>
  <c r="N140" i="6" s="1"/>
  <c r="K140" i="6" s="1"/>
  <c r="AC45" i="11"/>
  <c r="N48" i="6" s="1"/>
  <c r="K48" i="6" s="1"/>
  <c r="AC64" i="11"/>
  <c r="N67" i="6" s="1"/>
  <c r="K67" i="6" s="1"/>
  <c r="AC236" i="11"/>
  <c r="N239" i="6" s="1"/>
  <c r="K239" i="6" s="1"/>
  <c r="AC260" i="11"/>
  <c r="N263" i="6" s="1"/>
  <c r="K263" i="6" s="1"/>
  <c r="AC287" i="11"/>
  <c r="N290" i="6" s="1"/>
  <c r="K290" i="6" s="1"/>
  <c r="AC190" i="11"/>
  <c r="N193" i="6" s="1"/>
  <c r="K193" i="6" s="1"/>
  <c r="AC304" i="11"/>
  <c r="N307" i="6" s="1"/>
  <c r="K307" i="6" s="1"/>
  <c r="AC317" i="11"/>
  <c r="N320" i="6" s="1"/>
  <c r="K320" i="6" s="1"/>
  <c r="AC153" i="11"/>
  <c r="N156" i="6" s="1"/>
  <c r="K156" i="6" s="1"/>
  <c r="AC172" i="11"/>
  <c r="N175" i="6" s="1"/>
  <c r="K175" i="6" s="1"/>
  <c r="AC51" i="11"/>
  <c r="N54" i="6" s="1"/>
  <c r="K54" i="6" s="1"/>
  <c r="AC171" i="11"/>
  <c r="N174" i="6" s="1"/>
  <c r="K174" i="6" s="1"/>
  <c r="AC216" i="11"/>
  <c r="N219" i="6" s="1"/>
  <c r="K219" i="6" s="1"/>
  <c r="AC199" i="11"/>
  <c r="N202" i="6" s="1"/>
  <c r="K202" i="6" s="1"/>
  <c r="AC43" i="11"/>
  <c r="N46" i="6" s="1"/>
  <c r="K46" i="6" s="1"/>
  <c r="AC189" i="11"/>
  <c r="N192" i="6" s="1"/>
  <c r="K192" i="6" s="1"/>
  <c r="AC257" i="11"/>
  <c r="N260" i="6" s="1"/>
  <c r="K260" i="6" s="1"/>
  <c r="AC295" i="11"/>
  <c r="N298" i="6" s="1"/>
  <c r="K298" i="6" s="1"/>
  <c r="AC229" i="11"/>
  <c r="N232" i="6" s="1"/>
  <c r="K232" i="6" s="1"/>
  <c r="AC46" i="11"/>
  <c r="N49" i="6" s="1"/>
  <c r="K49" i="6" s="1"/>
  <c r="AC181" i="11"/>
  <c r="N184" i="6" s="1"/>
  <c r="K184" i="6" s="1"/>
  <c r="AC106" i="11"/>
  <c r="N109" i="6" s="1"/>
  <c r="K109" i="6" s="1"/>
  <c r="AC14" i="11"/>
  <c r="N17" i="6" s="1"/>
  <c r="K17" i="6" s="1"/>
  <c r="AC98" i="11"/>
  <c r="N101" i="6" s="1"/>
  <c r="K101" i="6" s="1"/>
  <c r="AC274" i="11"/>
  <c r="N277" i="6" s="1"/>
  <c r="K277" i="6" s="1"/>
  <c r="AC60" i="11"/>
  <c r="N63" i="6" s="1"/>
  <c r="K63" i="6" s="1"/>
  <c r="AC280" i="11"/>
  <c r="N283" i="6" s="1"/>
  <c r="K283" i="6" s="1"/>
  <c r="AC258" i="11"/>
  <c r="N261" i="6" s="1"/>
  <c r="K261" i="6" s="1"/>
  <c r="AC87" i="11"/>
  <c r="N90" i="6" s="1"/>
  <c r="K90" i="6" s="1"/>
  <c r="AC338" i="11"/>
  <c r="N341" i="6" s="1"/>
  <c r="K341" i="6" s="1"/>
  <c r="AC286" i="11"/>
  <c r="N289" i="6" s="1"/>
  <c r="K289" i="6" s="1"/>
  <c r="AC250" i="11"/>
  <c r="N253" i="6" s="1"/>
  <c r="K253" i="6" s="1"/>
  <c r="AC339" i="11"/>
  <c r="N342" i="6" s="1"/>
  <c r="K342" i="6" s="1"/>
  <c r="AC75" i="11"/>
  <c r="N78" i="6" s="1"/>
  <c r="K78" i="6" s="1"/>
  <c r="AC204" i="11"/>
  <c r="N207" i="6" s="1"/>
  <c r="K207" i="6" s="1"/>
  <c r="AC242" i="11"/>
  <c r="N245" i="6" s="1"/>
  <c r="K245" i="6" s="1"/>
  <c r="AC332" i="11"/>
  <c r="N335" i="6" s="1"/>
  <c r="K335" i="6" s="1"/>
  <c r="AC350" i="11"/>
  <c r="N353" i="6" s="1"/>
  <c r="K353" i="6" s="1"/>
  <c r="AC333" i="11"/>
  <c r="N336" i="6" s="1"/>
  <c r="K336" i="6" s="1"/>
  <c r="AC197" i="11"/>
  <c r="N200" i="6" s="1"/>
  <c r="K200" i="6" s="1"/>
  <c r="AC118" i="11"/>
  <c r="N121" i="6" s="1"/>
  <c r="K121" i="6" s="1"/>
  <c r="AC93" i="11"/>
  <c r="N96" i="6" s="1"/>
  <c r="K96" i="6" s="1"/>
  <c r="AC208" i="11"/>
  <c r="N211" i="6" s="1"/>
  <c r="K211" i="6" s="1"/>
  <c r="AC49" i="11"/>
  <c r="N52" i="6" s="1"/>
  <c r="K52" i="6" s="1"/>
  <c r="AC144" i="11"/>
  <c r="N147" i="6" s="1"/>
  <c r="K147" i="6" s="1"/>
  <c r="AC170" i="11"/>
  <c r="N173" i="6" s="1"/>
  <c r="K173" i="6" s="1"/>
  <c r="AC271" i="11"/>
  <c r="N274" i="6" s="1"/>
  <c r="K274" i="6" s="1"/>
  <c r="AC196" i="11"/>
  <c r="N199" i="6" s="1"/>
  <c r="K199" i="6" s="1"/>
  <c r="AC275" i="11"/>
  <c r="N278" i="6" s="1"/>
  <c r="K278" i="6" s="1"/>
  <c r="AC146" i="11"/>
  <c r="N149" i="6" s="1"/>
  <c r="K149" i="6" s="1"/>
  <c r="AC65" i="11"/>
  <c r="N68" i="6" s="1"/>
  <c r="K68" i="6" s="1"/>
  <c r="AC56" i="11"/>
  <c r="N59" i="6" s="1"/>
  <c r="K59" i="6" s="1"/>
  <c r="AC226" i="11"/>
  <c r="N229" i="6" s="1"/>
  <c r="K229" i="6" s="1"/>
  <c r="AC88" i="11"/>
  <c r="N91" i="6" s="1"/>
  <c r="K91" i="6" s="1"/>
  <c r="AC37" i="11"/>
  <c r="N40" i="6" s="1"/>
  <c r="K40" i="6" s="1"/>
  <c r="AC164" i="11"/>
  <c r="N167" i="6" s="1"/>
  <c r="K167" i="6" s="1"/>
  <c r="AC6" i="11"/>
  <c r="N9" i="6" s="1"/>
  <c r="K9" i="6" s="1"/>
  <c r="AC291" i="11"/>
  <c r="N294" i="6" s="1"/>
  <c r="K294" i="6" s="1"/>
  <c r="AC54" i="11"/>
  <c r="N57" i="6" s="1"/>
  <c r="K57" i="6" s="1"/>
  <c r="AC173" i="11"/>
  <c r="N176" i="6" s="1"/>
  <c r="K176" i="6" s="1"/>
  <c r="AC159" i="11"/>
  <c r="N162" i="6" s="1"/>
  <c r="K162" i="6" s="1"/>
  <c r="AC305" i="11"/>
  <c r="N308" i="6" s="1"/>
  <c r="K308" i="6" s="1"/>
  <c r="AC141" i="11"/>
  <c r="N144" i="6" s="1"/>
  <c r="K144" i="6" s="1"/>
  <c r="AC289" i="11"/>
  <c r="N292" i="6" s="1"/>
  <c r="K292" i="6" s="1"/>
  <c r="AC111" i="11"/>
  <c r="N114" i="6" s="1"/>
  <c r="K114" i="6" s="1"/>
  <c r="AC209" i="11"/>
  <c r="N212" i="6" s="1"/>
  <c r="K212" i="6" s="1"/>
  <c r="AC30" i="11"/>
  <c r="N33" i="6" s="1"/>
  <c r="K33" i="6" s="1"/>
  <c r="AC123" i="11"/>
  <c r="N126" i="6" s="1"/>
  <c r="K126" i="6" s="1"/>
  <c r="AC13" i="11"/>
  <c r="N16" i="6" s="1"/>
  <c r="K16" i="6" s="1"/>
  <c r="AC220" i="11"/>
  <c r="N223" i="6" s="1"/>
  <c r="K223" i="6" s="1"/>
  <c r="AC140" i="11"/>
  <c r="N143" i="6" s="1"/>
  <c r="K143" i="6" s="1"/>
  <c r="AC308" i="11"/>
  <c r="N311" i="6" s="1"/>
  <c r="K311" i="6" s="1"/>
  <c r="AC329" i="11"/>
  <c r="N332" i="6" s="1"/>
  <c r="K332" i="6" s="1"/>
  <c r="AC265" i="11"/>
  <c r="N268" i="6" s="1"/>
  <c r="K268" i="6" s="1"/>
  <c r="AC324" i="11"/>
  <c r="N327" i="6" s="1"/>
  <c r="K327" i="6" s="1"/>
  <c r="AC42" i="11"/>
  <c r="N45" i="6" s="1"/>
  <c r="K45" i="6" s="1"/>
  <c r="AC138" i="11"/>
  <c r="N141" i="6" s="1"/>
  <c r="K141" i="6" s="1"/>
  <c r="AC306" i="11"/>
  <c r="N309" i="6" s="1"/>
  <c r="K309" i="6" s="1"/>
  <c r="AC320" i="11"/>
  <c r="N323" i="6" s="1"/>
  <c r="K323" i="6" s="1"/>
  <c r="AC233" i="11"/>
  <c r="N236" i="6" s="1"/>
  <c r="K236" i="6" s="1"/>
  <c r="V323" i="11"/>
  <c r="V208" i="11"/>
  <c r="V189" i="11"/>
  <c r="V76" i="11"/>
  <c r="V11" i="11"/>
  <c r="V330" i="11"/>
  <c r="V104" i="11"/>
  <c r="V226" i="11"/>
  <c r="V348" i="11"/>
  <c r="V5" i="5"/>
  <c r="Q1" i="5" l="1"/>
  <c r="L268" i="6"/>
  <c r="M268" i="6"/>
  <c r="L212" i="6"/>
  <c r="M212" i="6"/>
  <c r="M294" i="6"/>
  <c r="L294" i="6"/>
  <c r="L149" i="6"/>
  <c r="M149" i="6"/>
  <c r="L96" i="6"/>
  <c r="M96" i="6"/>
  <c r="M78" i="6"/>
  <c r="L78" i="6"/>
  <c r="M63" i="6"/>
  <c r="L63" i="6"/>
  <c r="L298" i="6"/>
  <c r="M298" i="6"/>
  <c r="M175" i="6"/>
  <c r="L175" i="6"/>
  <c r="M67" i="6"/>
  <c r="L67" i="6"/>
  <c r="L226" i="6"/>
  <c r="M226" i="6"/>
  <c r="L100" i="6"/>
  <c r="M100" i="6"/>
  <c r="M288" i="6"/>
  <c r="L288" i="6"/>
  <c r="M227" i="6"/>
  <c r="L227" i="6"/>
  <c r="L154" i="6"/>
  <c r="M154" i="6"/>
  <c r="M328" i="6"/>
  <c r="L328" i="6"/>
  <c r="L55" i="6"/>
  <c r="M55" i="6"/>
  <c r="L291" i="6"/>
  <c r="M291" i="6"/>
  <c r="M120" i="6"/>
  <c r="L120" i="6"/>
  <c r="L334" i="6"/>
  <c r="M334" i="6"/>
  <c r="L198" i="6"/>
  <c r="M198" i="6"/>
  <c r="L262" i="6"/>
  <c r="M262" i="6"/>
  <c r="L95" i="6"/>
  <c r="M95" i="6"/>
  <c r="M65" i="6"/>
  <c r="L65" i="6"/>
  <c r="L286" i="6"/>
  <c r="M286" i="6"/>
  <c r="M258" i="6"/>
  <c r="L258" i="6"/>
  <c r="L131" i="6"/>
  <c r="M131" i="6"/>
  <c r="M340" i="6"/>
  <c r="L340" i="6"/>
  <c r="M132" i="6"/>
  <c r="L132" i="6"/>
  <c r="M22" i="6"/>
  <c r="L22" i="6"/>
  <c r="M344" i="6"/>
  <c r="L344" i="6"/>
  <c r="L329" i="6"/>
  <c r="M329" i="6"/>
  <c r="M164" i="6"/>
  <c r="L164" i="6"/>
  <c r="M28" i="6"/>
  <c r="L28" i="6"/>
  <c r="L61" i="6"/>
  <c r="M61" i="6"/>
  <c r="M324" i="6"/>
  <c r="L324" i="6"/>
  <c r="M331" i="6"/>
  <c r="L331" i="6"/>
  <c r="L208" i="6"/>
  <c r="M208" i="6"/>
  <c r="L64" i="6"/>
  <c r="M64" i="6"/>
  <c r="L248" i="6"/>
  <c r="M248" i="6"/>
  <c r="M105" i="6"/>
  <c r="L105" i="6"/>
  <c r="L122" i="6"/>
  <c r="M122" i="6"/>
  <c r="L297" i="6"/>
  <c r="M297" i="6"/>
  <c r="R234" i="5"/>
  <c r="Q234" i="5"/>
  <c r="O234" i="5"/>
  <c r="C234" i="5"/>
  <c r="P234" i="5"/>
  <c r="S234" i="5"/>
  <c r="F234" i="5"/>
  <c r="H234" i="5"/>
  <c r="I234" i="5"/>
  <c r="L234" i="5"/>
  <c r="M234" i="5"/>
  <c r="T234" i="5"/>
  <c r="K234" i="5"/>
  <c r="N234" i="5"/>
  <c r="G234" i="5"/>
  <c r="E234" i="5"/>
  <c r="D234" i="5"/>
  <c r="B234" i="5"/>
  <c r="J234" i="5"/>
  <c r="M186" i="5"/>
  <c r="F186" i="5"/>
  <c r="K186" i="5"/>
  <c r="I186" i="5"/>
  <c r="E186" i="5"/>
  <c r="J186" i="5"/>
  <c r="O186" i="5"/>
  <c r="Q186" i="5"/>
  <c r="D186" i="5"/>
  <c r="B186" i="5"/>
  <c r="T186" i="5"/>
  <c r="N186" i="5"/>
  <c r="S186" i="5"/>
  <c r="C186" i="5"/>
  <c r="P186" i="5"/>
  <c r="L186" i="5"/>
  <c r="R186" i="5"/>
  <c r="H186" i="5"/>
  <c r="G186" i="5"/>
  <c r="H111" i="5"/>
  <c r="Q111" i="5"/>
  <c r="L111" i="5"/>
  <c r="R111" i="5"/>
  <c r="E111" i="5"/>
  <c r="G111" i="5"/>
  <c r="F111" i="5"/>
  <c r="J111" i="5"/>
  <c r="T111" i="5"/>
  <c r="D111" i="5"/>
  <c r="C111" i="5"/>
  <c r="P111" i="5"/>
  <c r="N111" i="5"/>
  <c r="S111" i="5"/>
  <c r="K111" i="5"/>
  <c r="I111" i="5"/>
  <c r="M111" i="5"/>
  <c r="O111" i="5"/>
  <c r="Q273" i="5"/>
  <c r="M273" i="5"/>
  <c r="I273" i="5"/>
  <c r="H273" i="5"/>
  <c r="F273" i="5"/>
  <c r="G273" i="5"/>
  <c r="B273" i="5"/>
  <c r="N273" i="5"/>
  <c r="L273" i="5"/>
  <c r="K273" i="5"/>
  <c r="E273" i="5"/>
  <c r="T273" i="5"/>
  <c r="S273" i="5"/>
  <c r="O273" i="5"/>
  <c r="D273" i="5"/>
  <c r="C273" i="5"/>
  <c r="R273" i="5"/>
  <c r="J273" i="5"/>
  <c r="P273" i="5"/>
  <c r="Q213" i="5"/>
  <c r="I213" i="5"/>
  <c r="P213" i="5"/>
  <c r="B213" i="5"/>
  <c r="D213" i="5"/>
  <c r="G213" i="5"/>
  <c r="E213" i="5"/>
  <c r="R213" i="5"/>
  <c r="M213" i="5"/>
  <c r="N213" i="5"/>
  <c r="K213" i="5"/>
  <c r="H213" i="5"/>
  <c r="C213" i="5"/>
  <c r="J213" i="5"/>
  <c r="L213" i="5"/>
  <c r="O213" i="5"/>
  <c r="T213" i="5"/>
  <c r="F213" i="5"/>
  <c r="S213" i="5"/>
  <c r="S194" i="5"/>
  <c r="T194" i="5"/>
  <c r="D194" i="5"/>
  <c r="I194" i="5"/>
  <c r="G194" i="5"/>
  <c r="F194" i="5"/>
  <c r="C194" i="5"/>
  <c r="M194" i="5"/>
  <c r="J194" i="5"/>
  <c r="R194" i="5"/>
  <c r="P194" i="5"/>
  <c r="K194" i="5"/>
  <c r="B194" i="5"/>
  <c r="O194" i="5"/>
  <c r="H194" i="5"/>
  <c r="L194" i="5"/>
  <c r="Q194" i="5"/>
  <c r="N194" i="5"/>
  <c r="E194" i="5"/>
  <c r="Q139" i="5"/>
  <c r="F139" i="5"/>
  <c r="N139" i="5"/>
  <c r="L139" i="5"/>
  <c r="R139" i="5"/>
  <c r="D139" i="5"/>
  <c r="I139" i="5"/>
  <c r="M139" i="5"/>
  <c r="K139" i="5"/>
  <c r="C139" i="5"/>
  <c r="G139" i="5"/>
  <c r="H139" i="5"/>
  <c r="J139" i="5"/>
  <c r="P139" i="5"/>
  <c r="T139" i="5"/>
  <c r="O139" i="5"/>
  <c r="S139" i="5"/>
  <c r="E139" i="5"/>
  <c r="O144" i="5"/>
  <c r="J144" i="5"/>
  <c r="D144" i="5"/>
  <c r="N144" i="5"/>
  <c r="I144" i="5"/>
  <c r="E144" i="5"/>
  <c r="L144" i="5"/>
  <c r="G144" i="5"/>
  <c r="Q144" i="5"/>
  <c r="C144" i="5"/>
  <c r="B144" i="5"/>
  <c r="S144" i="5"/>
  <c r="H144" i="5"/>
  <c r="M144" i="5"/>
  <c r="F144" i="5"/>
  <c r="P144" i="5"/>
  <c r="T144" i="5"/>
  <c r="K144" i="5"/>
  <c r="R144" i="5"/>
  <c r="M218" i="5"/>
  <c r="P218" i="5"/>
  <c r="L218" i="5"/>
  <c r="S218" i="5"/>
  <c r="T218" i="5"/>
  <c r="E218" i="5"/>
  <c r="Q218" i="5"/>
  <c r="C218" i="5"/>
  <c r="I218" i="5"/>
  <c r="N218" i="5"/>
  <c r="D218" i="5"/>
  <c r="J218" i="5"/>
  <c r="F218" i="5"/>
  <c r="G218" i="5"/>
  <c r="B218" i="5"/>
  <c r="R218" i="5"/>
  <c r="H218" i="5"/>
  <c r="K218" i="5"/>
  <c r="O218" i="5"/>
  <c r="S227" i="5"/>
  <c r="G227" i="5"/>
  <c r="Q227" i="5"/>
  <c r="P227" i="5"/>
  <c r="F227" i="5"/>
  <c r="J227" i="5"/>
  <c r="B227" i="5"/>
  <c r="C227" i="5"/>
  <c r="T227" i="5"/>
  <c r="I227" i="5"/>
  <c r="L227" i="5"/>
  <c r="D227" i="5"/>
  <c r="N227" i="5"/>
  <c r="O227" i="5"/>
  <c r="R227" i="5"/>
  <c r="E227" i="5"/>
  <c r="H227" i="5"/>
  <c r="K227" i="5"/>
  <c r="M227" i="5"/>
  <c r="T314" i="5"/>
  <c r="F314" i="5"/>
  <c r="Q314" i="5"/>
  <c r="G314" i="5"/>
  <c r="H314" i="5"/>
  <c r="E314" i="5"/>
  <c r="B314" i="5"/>
  <c r="I314" i="5"/>
  <c r="D314" i="5"/>
  <c r="J314" i="5"/>
  <c r="M314" i="5"/>
  <c r="N314" i="5"/>
  <c r="S314" i="5"/>
  <c r="O314" i="5"/>
  <c r="R314" i="5"/>
  <c r="K314" i="5"/>
  <c r="C314" i="5"/>
  <c r="P314" i="5"/>
  <c r="L314" i="5"/>
  <c r="J353" i="5"/>
  <c r="G353" i="5"/>
  <c r="M353" i="5"/>
  <c r="C353" i="5"/>
  <c r="S353" i="5"/>
  <c r="T353" i="5"/>
  <c r="N353" i="5"/>
  <c r="L353" i="5"/>
  <c r="E353" i="5"/>
  <c r="R353" i="5"/>
  <c r="P353" i="5"/>
  <c r="H353" i="5"/>
  <c r="B353" i="5"/>
  <c r="Q353" i="5"/>
  <c r="K353" i="5"/>
  <c r="O353" i="5"/>
  <c r="F353" i="5"/>
  <c r="I353" i="5"/>
  <c r="D353" i="5"/>
  <c r="P155" i="5"/>
  <c r="G155" i="5"/>
  <c r="E155" i="5"/>
  <c r="C155" i="5"/>
  <c r="M155" i="5"/>
  <c r="I155" i="5"/>
  <c r="D155" i="5"/>
  <c r="H155" i="5"/>
  <c r="J155" i="5"/>
  <c r="L155" i="5"/>
  <c r="K155" i="5"/>
  <c r="O155" i="5"/>
  <c r="Q155" i="5"/>
  <c r="S155" i="5"/>
  <c r="N155" i="5"/>
  <c r="T155" i="5"/>
  <c r="B155" i="5"/>
  <c r="R155" i="5"/>
  <c r="F155" i="5"/>
  <c r="T329" i="5"/>
  <c r="D329" i="5"/>
  <c r="P329" i="5"/>
  <c r="G329" i="5"/>
  <c r="H329" i="5"/>
  <c r="F329" i="5"/>
  <c r="B329" i="5"/>
  <c r="Q329" i="5"/>
  <c r="E329" i="5"/>
  <c r="I329" i="5"/>
  <c r="S329" i="5"/>
  <c r="J329" i="5"/>
  <c r="N329" i="5"/>
  <c r="K329" i="5"/>
  <c r="M329" i="5"/>
  <c r="L329" i="5"/>
  <c r="C329" i="5"/>
  <c r="R329" i="5"/>
  <c r="O329" i="5"/>
  <c r="O83" i="5"/>
  <c r="L83" i="5"/>
  <c r="T83" i="5"/>
  <c r="N83" i="5"/>
  <c r="M83" i="5"/>
  <c r="P83" i="5"/>
  <c r="S83" i="5"/>
  <c r="R83" i="5"/>
  <c r="K83" i="5"/>
  <c r="G83" i="5"/>
  <c r="F83" i="5"/>
  <c r="E83" i="5"/>
  <c r="C83" i="5"/>
  <c r="H83" i="5"/>
  <c r="J83" i="5"/>
  <c r="I83" i="5"/>
  <c r="D83" i="5"/>
  <c r="Q83" i="5"/>
  <c r="K272" i="5"/>
  <c r="S272" i="5"/>
  <c r="L272" i="5"/>
  <c r="D272" i="5"/>
  <c r="J272" i="5"/>
  <c r="E272" i="5"/>
  <c r="H272" i="5"/>
  <c r="R272" i="5"/>
  <c r="T272" i="5"/>
  <c r="O272" i="5"/>
  <c r="C272" i="5"/>
  <c r="N272" i="5"/>
  <c r="P272" i="5"/>
  <c r="Q272" i="5"/>
  <c r="G272" i="5"/>
  <c r="I272" i="5"/>
  <c r="B272" i="5"/>
  <c r="M272" i="5"/>
  <c r="F272" i="5"/>
  <c r="L164" i="5"/>
  <c r="N164" i="5"/>
  <c r="D164" i="5"/>
  <c r="O164" i="5"/>
  <c r="S164" i="5"/>
  <c r="E164" i="5"/>
  <c r="H164" i="5"/>
  <c r="G164" i="5"/>
  <c r="B164" i="5"/>
  <c r="M164" i="5"/>
  <c r="P164" i="5"/>
  <c r="I164" i="5"/>
  <c r="T164" i="5"/>
  <c r="K164" i="5"/>
  <c r="F164" i="5"/>
  <c r="Q164" i="5"/>
  <c r="R164" i="5"/>
  <c r="C164" i="5"/>
  <c r="J164" i="5"/>
  <c r="S242" i="5"/>
  <c r="B242" i="5"/>
  <c r="O242" i="5"/>
  <c r="N242" i="5"/>
  <c r="G242" i="5"/>
  <c r="D242" i="5"/>
  <c r="P242" i="5"/>
  <c r="C242" i="5"/>
  <c r="R242" i="5"/>
  <c r="H242" i="5"/>
  <c r="E242" i="5"/>
  <c r="Q242" i="5"/>
  <c r="J242" i="5"/>
  <c r="K242" i="5"/>
  <c r="L242" i="5"/>
  <c r="I242" i="5"/>
  <c r="T242" i="5"/>
  <c r="M242" i="5"/>
  <c r="F242" i="5"/>
  <c r="F238" i="5"/>
  <c r="Q238" i="5"/>
  <c r="L238" i="5"/>
  <c r="J238" i="5"/>
  <c r="H238" i="5"/>
  <c r="P238" i="5"/>
  <c r="S238" i="5"/>
  <c r="R238" i="5"/>
  <c r="D238" i="5"/>
  <c r="K238" i="5"/>
  <c r="M238" i="5"/>
  <c r="I238" i="5"/>
  <c r="E238" i="5"/>
  <c r="B238" i="5"/>
  <c r="N238" i="5"/>
  <c r="O238" i="5"/>
  <c r="T238" i="5"/>
  <c r="C238" i="5"/>
  <c r="G238" i="5"/>
  <c r="F167" i="5"/>
  <c r="R167" i="5"/>
  <c r="S167" i="5"/>
  <c r="J167" i="5"/>
  <c r="O167" i="5"/>
  <c r="D167" i="5"/>
  <c r="I167" i="5"/>
  <c r="G167" i="5"/>
  <c r="B167" i="5"/>
  <c r="L167" i="5"/>
  <c r="M167" i="5"/>
  <c r="E167" i="5"/>
  <c r="Q167" i="5"/>
  <c r="P167" i="5"/>
  <c r="H167" i="5"/>
  <c r="T167" i="5"/>
  <c r="N167" i="5"/>
  <c r="K167" i="5"/>
  <c r="C167" i="5"/>
  <c r="H335" i="5"/>
  <c r="O335" i="5"/>
  <c r="L335" i="5"/>
  <c r="S335" i="5"/>
  <c r="K335" i="5"/>
  <c r="B335" i="5"/>
  <c r="P335" i="5"/>
  <c r="N335" i="5"/>
  <c r="I335" i="5"/>
  <c r="F335" i="5"/>
  <c r="Q335" i="5"/>
  <c r="E335" i="5"/>
  <c r="G335" i="5"/>
  <c r="R335" i="5"/>
  <c r="J335" i="5"/>
  <c r="C335" i="5"/>
  <c r="T335" i="5"/>
  <c r="D335" i="5"/>
  <c r="M335" i="5"/>
  <c r="O160" i="5"/>
  <c r="H160" i="5"/>
  <c r="E160" i="5"/>
  <c r="G160" i="5"/>
  <c r="T160" i="5"/>
  <c r="P160" i="5"/>
  <c r="S160" i="5"/>
  <c r="M160" i="5"/>
  <c r="R160" i="5"/>
  <c r="D160" i="5"/>
  <c r="F160" i="5"/>
  <c r="C160" i="5"/>
  <c r="L160" i="5"/>
  <c r="N160" i="5"/>
  <c r="K160" i="5"/>
  <c r="I160" i="5"/>
  <c r="B160" i="5"/>
  <c r="J160" i="5"/>
  <c r="Q160" i="5"/>
  <c r="F183" i="5"/>
  <c r="H183" i="5"/>
  <c r="C183" i="5"/>
  <c r="K183" i="5"/>
  <c r="J183" i="5"/>
  <c r="L183" i="5"/>
  <c r="P183" i="5"/>
  <c r="N183" i="5"/>
  <c r="I183" i="5"/>
  <c r="S183" i="5"/>
  <c r="R183" i="5"/>
  <c r="D183" i="5"/>
  <c r="Q183" i="5"/>
  <c r="O183" i="5"/>
  <c r="T183" i="5"/>
  <c r="M183" i="5"/>
  <c r="E183" i="5"/>
  <c r="G183" i="5"/>
  <c r="B183" i="5"/>
  <c r="S201" i="5"/>
  <c r="M201" i="5"/>
  <c r="Q201" i="5"/>
  <c r="J201" i="5"/>
  <c r="P201" i="5"/>
  <c r="T201" i="5"/>
  <c r="I201" i="5"/>
  <c r="H201" i="5"/>
  <c r="B201" i="5"/>
  <c r="R201" i="5"/>
  <c r="O201" i="5"/>
  <c r="G201" i="5"/>
  <c r="E201" i="5"/>
  <c r="F201" i="5"/>
  <c r="C201" i="5"/>
  <c r="L201" i="5"/>
  <c r="D201" i="5"/>
  <c r="K201" i="5"/>
  <c r="N201" i="5"/>
  <c r="T349" i="5"/>
  <c r="C349" i="5"/>
  <c r="S349" i="5"/>
  <c r="O349" i="5"/>
  <c r="D349" i="5"/>
  <c r="H349" i="5"/>
  <c r="F349" i="5"/>
  <c r="R349" i="5"/>
  <c r="M349" i="5"/>
  <c r="G349" i="5"/>
  <c r="I349" i="5"/>
  <c r="B349" i="5"/>
  <c r="J349" i="5"/>
  <c r="K349" i="5"/>
  <c r="N349" i="5"/>
  <c r="P349" i="5"/>
  <c r="Q349" i="5"/>
  <c r="E349" i="5"/>
  <c r="L349" i="5"/>
  <c r="N199" i="5"/>
  <c r="K199" i="5"/>
  <c r="L199" i="5"/>
  <c r="R199" i="5"/>
  <c r="D199" i="5"/>
  <c r="Q199" i="5"/>
  <c r="B199" i="5"/>
  <c r="T199" i="5"/>
  <c r="J199" i="5"/>
  <c r="S199" i="5"/>
  <c r="F199" i="5"/>
  <c r="M199" i="5"/>
  <c r="G199" i="5"/>
  <c r="C199" i="5"/>
  <c r="P199" i="5"/>
  <c r="E199" i="5"/>
  <c r="I199" i="5"/>
  <c r="H199" i="5"/>
  <c r="O199" i="5"/>
  <c r="T289" i="5"/>
  <c r="J289" i="5"/>
  <c r="I289" i="5"/>
  <c r="B289" i="5"/>
  <c r="H289" i="5"/>
  <c r="N289" i="5"/>
  <c r="O289" i="5"/>
  <c r="P289" i="5"/>
  <c r="F289" i="5"/>
  <c r="D289" i="5"/>
  <c r="K289" i="5"/>
  <c r="M289" i="5"/>
  <c r="E289" i="5"/>
  <c r="Q289" i="5"/>
  <c r="L289" i="5"/>
  <c r="R289" i="5"/>
  <c r="G289" i="5"/>
  <c r="C289" i="5"/>
  <c r="S289" i="5"/>
  <c r="M198" i="5"/>
  <c r="T198" i="5"/>
  <c r="Q198" i="5"/>
  <c r="L198" i="5"/>
  <c r="S198" i="5"/>
  <c r="I198" i="5"/>
  <c r="F198" i="5"/>
  <c r="D198" i="5"/>
  <c r="K198" i="5"/>
  <c r="R198" i="5"/>
  <c r="B198" i="5"/>
  <c r="E198" i="5"/>
  <c r="N198" i="5"/>
  <c r="J198" i="5"/>
  <c r="G198" i="5"/>
  <c r="O198" i="5"/>
  <c r="P198" i="5"/>
  <c r="C198" i="5"/>
  <c r="H198" i="5"/>
  <c r="S159" i="5"/>
  <c r="G159" i="5"/>
  <c r="L159" i="5"/>
  <c r="M159" i="5"/>
  <c r="R159" i="5"/>
  <c r="C159" i="5"/>
  <c r="E159" i="5"/>
  <c r="I159" i="5"/>
  <c r="J159" i="5"/>
  <c r="H159" i="5"/>
  <c r="O159" i="5"/>
  <c r="B159" i="5"/>
  <c r="N159" i="5"/>
  <c r="F159" i="5"/>
  <c r="P159" i="5"/>
  <c r="D159" i="5"/>
  <c r="Q159" i="5"/>
  <c r="T159" i="5"/>
  <c r="K159" i="5"/>
  <c r="G296" i="5"/>
  <c r="N296" i="5"/>
  <c r="I296" i="5"/>
  <c r="P296" i="5"/>
  <c r="H296" i="5"/>
  <c r="D296" i="5"/>
  <c r="C296" i="5"/>
  <c r="Q296" i="5"/>
  <c r="T296" i="5"/>
  <c r="F296" i="5"/>
  <c r="M296" i="5"/>
  <c r="B296" i="5"/>
  <c r="L296" i="5"/>
  <c r="S296" i="5"/>
  <c r="E296" i="5"/>
  <c r="R296" i="5"/>
  <c r="O296" i="5"/>
  <c r="K296" i="5"/>
  <c r="J296" i="5"/>
  <c r="R62" i="5"/>
  <c r="I62" i="5"/>
  <c r="H62" i="5"/>
  <c r="P62" i="5"/>
  <c r="Q62" i="5"/>
  <c r="O62" i="5"/>
  <c r="D62" i="5"/>
  <c r="J62" i="5"/>
  <c r="F62" i="5"/>
  <c r="G62" i="5"/>
  <c r="C62" i="5"/>
  <c r="E62" i="5"/>
  <c r="L62" i="5"/>
  <c r="M62" i="5"/>
  <c r="K62" i="5"/>
  <c r="S62" i="5"/>
  <c r="N62" i="5"/>
  <c r="T62" i="5"/>
  <c r="G35" i="5"/>
  <c r="I35" i="5"/>
  <c r="F35" i="5"/>
  <c r="N35" i="5"/>
  <c r="S35" i="5"/>
  <c r="K35" i="5"/>
  <c r="R35" i="5"/>
  <c r="Q35" i="5"/>
  <c r="C35" i="5"/>
  <c r="M35" i="5"/>
  <c r="L35" i="5"/>
  <c r="E35" i="5"/>
  <c r="D35" i="5"/>
  <c r="J35" i="5"/>
  <c r="H35" i="5"/>
  <c r="P35" i="5"/>
  <c r="T35" i="5"/>
  <c r="O35" i="5"/>
  <c r="K113" i="5"/>
  <c r="O113" i="5"/>
  <c r="P113" i="5"/>
  <c r="N113" i="5"/>
  <c r="J113" i="5"/>
  <c r="H113" i="5"/>
  <c r="L113" i="5"/>
  <c r="F113" i="5"/>
  <c r="Q113" i="5"/>
  <c r="G113" i="5"/>
  <c r="E113" i="5"/>
  <c r="D113" i="5"/>
  <c r="I113" i="5"/>
  <c r="M113" i="5"/>
  <c r="R113" i="5"/>
  <c r="S113" i="5"/>
  <c r="C113" i="5"/>
  <c r="T113" i="5"/>
  <c r="I59" i="5"/>
  <c r="H59" i="5"/>
  <c r="K59" i="5"/>
  <c r="F59" i="5"/>
  <c r="T59" i="5"/>
  <c r="N59" i="5"/>
  <c r="C59" i="5"/>
  <c r="S59" i="5"/>
  <c r="M59" i="5"/>
  <c r="O59" i="5"/>
  <c r="J59" i="5"/>
  <c r="D59" i="5"/>
  <c r="Q59" i="5"/>
  <c r="E59" i="5"/>
  <c r="L59" i="5"/>
  <c r="R59" i="5"/>
  <c r="G59" i="5"/>
  <c r="P59" i="5"/>
  <c r="C36" i="5"/>
  <c r="J36" i="5"/>
  <c r="E36" i="5"/>
  <c r="N36" i="5"/>
  <c r="D36" i="5"/>
  <c r="O36" i="5"/>
  <c r="Q36" i="5"/>
  <c r="I36" i="5"/>
  <c r="T36" i="5"/>
  <c r="M36" i="5"/>
  <c r="G36" i="5"/>
  <c r="S36" i="5"/>
  <c r="L36" i="5"/>
  <c r="K36" i="5"/>
  <c r="P36" i="5"/>
  <c r="H36" i="5"/>
  <c r="R36" i="5"/>
  <c r="F36" i="5"/>
  <c r="L10" i="5"/>
  <c r="M10" i="5"/>
  <c r="N10" i="5"/>
  <c r="D10" i="5"/>
  <c r="O10" i="5"/>
  <c r="C10" i="5"/>
  <c r="I10" i="5"/>
  <c r="F10" i="5"/>
  <c r="G10" i="5"/>
  <c r="S10" i="5"/>
  <c r="Q10" i="5"/>
  <c r="J10" i="5"/>
  <c r="H10" i="5"/>
  <c r="R10" i="5"/>
  <c r="E10" i="5"/>
  <c r="P10" i="5"/>
  <c r="T10" i="5"/>
  <c r="K10" i="5"/>
  <c r="Q73" i="5"/>
  <c r="D73" i="5"/>
  <c r="K73" i="5"/>
  <c r="F73" i="5"/>
  <c r="T73" i="5"/>
  <c r="J73" i="5"/>
  <c r="O73" i="5"/>
  <c r="N73" i="5"/>
  <c r="G73" i="5"/>
  <c r="S73" i="5"/>
  <c r="M73" i="5"/>
  <c r="P73" i="5"/>
  <c r="I73" i="5"/>
  <c r="H73" i="5"/>
  <c r="L73" i="5"/>
  <c r="E73" i="5"/>
  <c r="C73" i="5"/>
  <c r="R73" i="5"/>
  <c r="O47" i="5"/>
  <c r="T47" i="5"/>
  <c r="R47" i="5"/>
  <c r="D47" i="5"/>
  <c r="H47" i="5"/>
  <c r="F47" i="5"/>
  <c r="P47" i="5"/>
  <c r="N47" i="5"/>
  <c r="K47" i="5"/>
  <c r="S47" i="5"/>
  <c r="Q47" i="5"/>
  <c r="J47" i="5"/>
  <c r="G47" i="5"/>
  <c r="M47" i="5"/>
  <c r="C47" i="5"/>
  <c r="E47" i="5"/>
  <c r="I47" i="5"/>
  <c r="L47" i="5"/>
  <c r="L86" i="5"/>
  <c r="S86" i="5"/>
  <c r="O86" i="5"/>
  <c r="J86" i="5"/>
  <c r="C86" i="5"/>
  <c r="N86" i="5"/>
  <c r="D86" i="5"/>
  <c r="M86" i="5"/>
  <c r="R86" i="5"/>
  <c r="G86" i="5"/>
  <c r="E86" i="5"/>
  <c r="Q86" i="5"/>
  <c r="P86" i="5"/>
  <c r="T86" i="5"/>
  <c r="K86" i="5"/>
  <c r="F86" i="5"/>
  <c r="H86" i="5"/>
  <c r="I86" i="5"/>
  <c r="R104" i="5"/>
  <c r="Q104" i="5"/>
  <c r="H104" i="5"/>
  <c r="N104" i="5"/>
  <c r="J104" i="5"/>
  <c r="K104" i="5"/>
  <c r="I104" i="5"/>
  <c r="E104" i="5"/>
  <c r="G104" i="5"/>
  <c r="D104" i="5"/>
  <c r="F104" i="5"/>
  <c r="O104" i="5"/>
  <c r="M104" i="5"/>
  <c r="S104" i="5"/>
  <c r="C104" i="5"/>
  <c r="P104" i="5"/>
  <c r="L104" i="5"/>
  <c r="T104" i="5"/>
  <c r="O88" i="5"/>
  <c r="Q88" i="5"/>
  <c r="C88" i="5"/>
  <c r="D88" i="5"/>
  <c r="S88" i="5"/>
  <c r="J88" i="5"/>
  <c r="P88" i="5"/>
  <c r="K88" i="5"/>
  <c r="L88" i="5"/>
  <c r="H88" i="5"/>
  <c r="N88" i="5"/>
  <c r="R88" i="5"/>
  <c r="T88" i="5"/>
  <c r="M88" i="5"/>
  <c r="G88" i="5"/>
  <c r="I88" i="5"/>
  <c r="E88" i="5"/>
  <c r="F88" i="5"/>
  <c r="E125" i="5"/>
  <c r="G125" i="5"/>
  <c r="H125" i="5"/>
  <c r="T125" i="5"/>
  <c r="N125" i="5"/>
  <c r="M125" i="5"/>
  <c r="F125" i="5"/>
  <c r="S125" i="5"/>
  <c r="R125" i="5"/>
  <c r="Q125" i="5"/>
  <c r="P125" i="5"/>
  <c r="K125" i="5"/>
  <c r="I125" i="5"/>
  <c r="L125" i="5"/>
  <c r="D125" i="5"/>
  <c r="O125" i="5"/>
  <c r="J125" i="5"/>
  <c r="C125" i="5"/>
  <c r="L93" i="5"/>
  <c r="R93" i="5"/>
  <c r="N93" i="5"/>
  <c r="Q93" i="5"/>
  <c r="S93" i="5"/>
  <c r="I93" i="5"/>
  <c r="K93" i="5"/>
  <c r="T93" i="5"/>
  <c r="G93" i="5"/>
  <c r="P93" i="5"/>
  <c r="H93" i="5"/>
  <c r="E93" i="5"/>
  <c r="C93" i="5"/>
  <c r="F93" i="5"/>
  <c r="D93" i="5"/>
  <c r="J93" i="5"/>
  <c r="M93" i="5"/>
  <c r="O93" i="5"/>
  <c r="J130" i="5"/>
  <c r="F130" i="5"/>
  <c r="S130" i="5"/>
  <c r="P130" i="5"/>
  <c r="R130" i="5"/>
  <c r="Q130" i="5"/>
  <c r="K130" i="5"/>
  <c r="T130" i="5"/>
  <c r="H130" i="5"/>
  <c r="O130" i="5"/>
  <c r="L130" i="5"/>
  <c r="D130" i="5"/>
  <c r="I130" i="5"/>
  <c r="C130" i="5"/>
  <c r="G130" i="5"/>
  <c r="M130" i="5"/>
  <c r="N130" i="5"/>
  <c r="E130" i="5"/>
  <c r="M332" i="6"/>
  <c r="L332" i="6"/>
  <c r="M114" i="6"/>
  <c r="L114" i="6"/>
  <c r="L9" i="6"/>
  <c r="M9" i="6"/>
  <c r="M278" i="6"/>
  <c r="L278" i="6"/>
  <c r="M121" i="6"/>
  <c r="L121" i="6"/>
  <c r="L342" i="6"/>
  <c r="M342" i="6"/>
  <c r="L277" i="6"/>
  <c r="M277" i="6"/>
  <c r="M260" i="6"/>
  <c r="L260" i="6"/>
  <c r="L156" i="6"/>
  <c r="M156" i="6"/>
  <c r="M48" i="6"/>
  <c r="L48" i="6"/>
  <c r="M159" i="6"/>
  <c r="L159" i="6"/>
  <c r="M104" i="6"/>
  <c r="L104" i="6"/>
  <c r="L35" i="6"/>
  <c r="M35" i="6"/>
  <c r="M113" i="6"/>
  <c r="L113" i="6"/>
  <c r="M37" i="6"/>
  <c r="L37" i="6"/>
  <c r="M339" i="6"/>
  <c r="L339" i="6"/>
  <c r="L249" i="6"/>
  <c r="M249" i="6"/>
  <c r="L350" i="6"/>
  <c r="M350" i="6"/>
  <c r="M314" i="6"/>
  <c r="L314" i="6"/>
  <c r="M137" i="6"/>
  <c r="L137" i="6"/>
  <c r="L180" i="6"/>
  <c r="M180" i="6"/>
  <c r="L87" i="6"/>
  <c r="M87" i="6"/>
  <c r="L296" i="6"/>
  <c r="M296" i="6"/>
  <c r="M83" i="6"/>
  <c r="L83" i="6"/>
  <c r="M234" i="6"/>
  <c r="L234" i="6"/>
  <c r="M246" i="6"/>
  <c r="L246" i="6"/>
  <c r="L178" i="6"/>
  <c r="M178" i="6"/>
  <c r="L115" i="6"/>
  <c r="M115" i="6"/>
  <c r="L99" i="6"/>
  <c r="M99" i="6"/>
  <c r="L230" i="6"/>
  <c r="M230" i="6"/>
  <c r="M266" i="6"/>
  <c r="L266" i="6"/>
  <c r="L32" i="6"/>
  <c r="M32" i="6"/>
  <c r="M343" i="6"/>
  <c r="L343" i="6"/>
  <c r="M338" i="6"/>
  <c r="L338" i="6"/>
  <c r="L225" i="6"/>
  <c r="M225" i="6"/>
  <c r="L317" i="6"/>
  <c r="M317" i="6"/>
  <c r="M189" i="6"/>
  <c r="L189" i="6"/>
  <c r="M169" i="6"/>
  <c r="L169" i="6"/>
  <c r="L62" i="6"/>
  <c r="M62" i="6"/>
  <c r="M276" i="6"/>
  <c r="L276" i="6"/>
  <c r="L58" i="6"/>
  <c r="M58" i="6"/>
  <c r="L43" i="6"/>
  <c r="M43" i="6"/>
  <c r="L106" i="6"/>
  <c r="M106" i="6"/>
  <c r="K276" i="5"/>
  <c r="O276" i="5"/>
  <c r="G276" i="5"/>
  <c r="N276" i="5"/>
  <c r="H276" i="5"/>
  <c r="P276" i="5"/>
  <c r="Q276" i="5"/>
  <c r="M276" i="5"/>
  <c r="E276" i="5"/>
  <c r="F276" i="5"/>
  <c r="R276" i="5"/>
  <c r="D276" i="5"/>
  <c r="L276" i="5"/>
  <c r="T276" i="5"/>
  <c r="J276" i="5"/>
  <c r="S276" i="5"/>
  <c r="I276" i="5"/>
  <c r="B276" i="5"/>
  <c r="C276" i="5"/>
  <c r="P169" i="5"/>
  <c r="C169" i="5"/>
  <c r="Q169" i="5"/>
  <c r="K169" i="5"/>
  <c r="E169" i="5"/>
  <c r="D169" i="5"/>
  <c r="B169" i="5"/>
  <c r="M169" i="5"/>
  <c r="L169" i="5"/>
  <c r="T169" i="5"/>
  <c r="N169" i="5"/>
  <c r="J169" i="5"/>
  <c r="R169" i="5"/>
  <c r="F169" i="5"/>
  <c r="H169" i="5"/>
  <c r="O169" i="5"/>
  <c r="I169" i="5"/>
  <c r="G169" i="5"/>
  <c r="S169" i="5"/>
  <c r="I217" i="5"/>
  <c r="M217" i="5"/>
  <c r="N217" i="5"/>
  <c r="C217" i="5"/>
  <c r="J217" i="5"/>
  <c r="T217" i="5"/>
  <c r="R217" i="5"/>
  <c r="O217" i="5"/>
  <c r="Q217" i="5"/>
  <c r="S217" i="5"/>
  <c r="G217" i="5"/>
  <c r="E217" i="5"/>
  <c r="H217" i="5"/>
  <c r="L217" i="5"/>
  <c r="P217" i="5"/>
  <c r="B217" i="5"/>
  <c r="D217" i="5"/>
  <c r="K217" i="5"/>
  <c r="F217" i="5"/>
  <c r="Q240" i="5"/>
  <c r="H240" i="5"/>
  <c r="P240" i="5"/>
  <c r="D240" i="5"/>
  <c r="E240" i="5"/>
  <c r="R240" i="5"/>
  <c r="M240" i="5"/>
  <c r="S240" i="5"/>
  <c r="T240" i="5"/>
  <c r="C240" i="5"/>
  <c r="J240" i="5"/>
  <c r="G240" i="5"/>
  <c r="I240" i="5"/>
  <c r="K240" i="5"/>
  <c r="B240" i="5"/>
  <c r="O240" i="5"/>
  <c r="L240" i="5"/>
  <c r="N240" i="5"/>
  <c r="F240" i="5"/>
  <c r="K340" i="5"/>
  <c r="O340" i="5"/>
  <c r="S340" i="5"/>
  <c r="E340" i="5"/>
  <c r="M340" i="5"/>
  <c r="T340" i="5"/>
  <c r="H340" i="5"/>
  <c r="Q340" i="5"/>
  <c r="J340" i="5"/>
  <c r="D340" i="5"/>
  <c r="C340" i="5"/>
  <c r="G340" i="5"/>
  <c r="N340" i="5"/>
  <c r="R340" i="5"/>
  <c r="L340" i="5"/>
  <c r="B340" i="5"/>
  <c r="I340" i="5"/>
  <c r="F340" i="5"/>
  <c r="P340" i="5"/>
  <c r="I90" i="5"/>
  <c r="K90" i="5"/>
  <c r="G90" i="5"/>
  <c r="O90" i="5"/>
  <c r="Q90" i="5"/>
  <c r="E90" i="5"/>
  <c r="R90" i="5"/>
  <c r="T90" i="5"/>
  <c r="F90" i="5"/>
  <c r="L90" i="5"/>
  <c r="H90" i="5"/>
  <c r="S90" i="5"/>
  <c r="N90" i="5"/>
  <c r="C90" i="5"/>
  <c r="J90" i="5"/>
  <c r="P90" i="5"/>
  <c r="M90" i="5"/>
  <c r="D90" i="5"/>
  <c r="H32" i="5"/>
  <c r="D32" i="5"/>
  <c r="I32" i="5"/>
  <c r="Q32" i="5"/>
  <c r="P32" i="5"/>
  <c r="F32" i="5"/>
  <c r="K32" i="5"/>
  <c r="E32" i="5"/>
  <c r="L32" i="5"/>
  <c r="J32" i="5"/>
  <c r="T32" i="5"/>
  <c r="S32" i="5"/>
  <c r="G32" i="5"/>
  <c r="R32" i="5"/>
  <c r="C32" i="5"/>
  <c r="M32" i="5"/>
  <c r="O32" i="5"/>
  <c r="N32" i="5"/>
  <c r="L258" i="5"/>
  <c r="O258" i="5"/>
  <c r="N258" i="5"/>
  <c r="T258" i="5"/>
  <c r="M258" i="5"/>
  <c r="R258" i="5"/>
  <c r="Q258" i="5"/>
  <c r="E258" i="5"/>
  <c r="D258" i="5"/>
  <c r="F258" i="5"/>
  <c r="H258" i="5"/>
  <c r="C258" i="5"/>
  <c r="G258" i="5"/>
  <c r="J258" i="5"/>
  <c r="B258" i="5"/>
  <c r="S258" i="5"/>
  <c r="I258" i="5"/>
  <c r="K258" i="5"/>
  <c r="P258" i="5"/>
  <c r="B303" i="5"/>
  <c r="F303" i="5"/>
  <c r="G303" i="5"/>
  <c r="L303" i="5"/>
  <c r="J303" i="5"/>
  <c r="C303" i="5"/>
  <c r="Q303" i="5"/>
  <c r="S303" i="5"/>
  <c r="N303" i="5"/>
  <c r="D303" i="5"/>
  <c r="O303" i="5"/>
  <c r="P303" i="5"/>
  <c r="R303" i="5"/>
  <c r="I303" i="5"/>
  <c r="M303" i="5"/>
  <c r="H303" i="5"/>
  <c r="T303" i="5"/>
  <c r="K303" i="5"/>
  <c r="E303" i="5"/>
  <c r="D338" i="5"/>
  <c r="K338" i="5"/>
  <c r="Q338" i="5"/>
  <c r="J338" i="5"/>
  <c r="S338" i="5"/>
  <c r="P338" i="5"/>
  <c r="G338" i="5"/>
  <c r="B338" i="5"/>
  <c r="F338" i="5"/>
  <c r="T338" i="5"/>
  <c r="H338" i="5"/>
  <c r="C338" i="5"/>
  <c r="O338" i="5"/>
  <c r="N338" i="5"/>
  <c r="M338" i="5"/>
  <c r="I338" i="5"/>
  <c r="L338" i="5"/>
  <c r="E338" i="5"/>
  <c r="R338" i="5"/>
  <c r="G226" i="5"/>
  <c r="O226" i="5"/>
  <c r="L226" i="5"/>
  <c r="E226" i="5"/>
  <c r="C226" i="5"/>
  <c r="I226" i="5"/>
  <c r="N226" i="5"/>
  <c r="B226" i="5"/>
  <c r="K226" i="5"/>
  <c r="H226" i="5"/>
  <c r="Q226" i="5"/>
  <c r="F226" i="5"/>
  <c r="M226" i="5"/>
  <c r="S226" i="5"/>
  <c r="R226" i="5"/>
  <c r="T226" i="5"/>
  <c r="P226" i="5"/>
  <c r="J226" i="5"/>
  <c r="D226" i="5"/>
  <c r="J206" i="5"/>
  <c r="S206" i="5"/>
  <c r="N206" i="5"/>
  <c r="F206" i="5"/>
  <c r="C206" i="5"/>
  <c r="G206" i="5"/>
  <c r="D206" i="5"/>
  <c r="P206" i="5"/>
  <c r="T206" i="5"/>
  <c r="H206" i="5"/>
  <c r="I206" i="5"/>
  <c r="O206" i="5"/>
  <c r="B206" i="5"/>
  <c r="E206" i="5"/>
  <c r="K206" i="5"/>
  <c r="R206" i="5"/>
  <c r="Q206" i="5"/>
  <c r="M206" i="5"/>
  <c r="L206" i="5"/>
  <c r="B233" i="5"/>
  <c r="P233" i="5"/>
  <c r="N233" i="5"/>
  <c r="J233" i="5"/>
  <c r="T233" i="5"/>
  <c r="C233" i="5"/>
  <c r="H233" i="5"/>
  <c r="L233" i="5"/>
  <c r="E233" i="5"/>
  <c r="S233" i="5"/>
  <c r="I233" i="5"/>
  <c r="D233" i="5"/>
  <c r="O233" i="5"/>
  <c r="K233" i="5"/>
  <c r="G233" i="5"/>
  <c r="M233" i="5"/>
  <c r="F233" i="5"/>
  <c r="R233" i="5"/>
  <c r="Q233" i="5"/>
  <c r="I277" i="5"/>
  <c r="N277" i="5"/>
  <c r="T277" i="5"/>
  <c r="J277" i="5"/>
  <c r="B277" i="5"/>
  <c r="E277" i="5"/>
  <c r="R277" i="5"/>
  <c r="M277" i="5"/>
  <c r="D277" i="5"/>
  <c r="P277" i="5"/>
  <c r="G277" i="5"/>
  <c r="K277" i="5"/>
  <c r="C277" i="5"/>
  <c r="O277" i="5"/>
  <c r="S277" i="5"/>
  <c r="Q277" i="5"/>
  <c r="F277" i="5"/>
  <c r="L277" i="5"/>
  <c r="H277" i="5"/>
  <c r="I331" i="5"/>
  <c r="C331" i="5"/>
  <c r="S331" i="5"/>
  <c r="O331" i="5"/>
  <c r="M331" i="5"/>
  <c r="H331" i="5"/>
  <c r="B331" i="5"/>
  <c r="K331" i="5"/>
  <c r="N331" i="5"/>
  <c r="Q331" i="5"/>
  <c r="D331" i="5"/>
  <c r="E331" i="5"/>
  <c r="G331" i="5"/>
  <c r="R331" i="5"/>
  <c r="F331" i="5"/>
  <c r="P331" i="5"/>
  <c r="J331" i="5"/>
  <c r="L331" i="5"/>
  <c r="T331" i="5"/>
  <c r="L153" i="5"/>
  <c r="N153" i="5"/>
  <c r="G153" i="5"/>
  <c r="P153" i="5"/>
  <c r="E153" i="5"/>
  <c r="I153" i="5"/>
  <c r="Q153" i="5"/>
  <c r="S153" i="5"/>
  <c r="C153" i="5"/>
  <c r="F153" i="5"/>
  <c r="M153" i="5"/>
  <c r="R153" i="5"/>
  <c r="O153" i="5"/>
  <c r="J153" i="5"/>
  <c r="H153" i="5"/>
  <c r="K153" i="5"/>
  <c r="B153" i="5"/>
  <c r="T153" i="5"/>
  <c r="D153" i="5"/>
  <c r="G305" i="5"/>
  <c r="O305" i="5"/>
  <c r="E305" i="5"/>
  <c r="L305" i="5"/>
  <c r="H305" i="5"/>
  <c r="C305" i="5"/>
  <c r="M305" i="5"/>
  <c r="I305" i="5"/>
  <c r="S305" i="5"/>
  <c r="D305" i="5"/>
  <c r="B305" i="5"/>
  <c r="T305" i="5"/>
  <c r="P305" i="5"/>
  <c r="Q305" i="5"/>
  <c r="N305" i="5"/>
  <c r="K305" i="5"/>
  <c r="R305" i="5"/>
  <c r="J305" i="5"/>
  <c r="F305" i="5"/>
  <c r="T231" i="5"/>
  <c r="H231" i="5"/>
  <c r="R231" i="5"/>
  <c r="C231" i="5"/>
  <c r="N231" i="5"/>
  <c r="M231" i="5"/>
  <c r="I231" i="5"/>
  <c r="K231" i="5"/>
  <c r="L231" i="5"/>
  <c r="Q231" i="5"/>
  <c r="S231" i="5"/>
  <c r="E231" i="5"/>
  <c r="B231" i="5"/>
  <c r="G231" i="5"/>
  <c r="P231" i="5"/>
  <c r="J231" i="5"/>
  <c r="O231" i="5"/>
  <c r="F231" i="5"/>
  <c r="D231" i="5"/>
  <c r="L208" i="5"/>
  <c r="S208" i="5"/>
  <c r="D208" i="5"/>
  <c r="F208" i="5"/>
  <c r="M208" i="5"/>
  <c r="B208" i="5"/>
  <c r="G208" i="5"/>
  <c r="N208" i="5"/>
  <c r="P208" i="5"/>
  <c r="Q208" i="5"/>
  <c r="K208" i="5"/>
  <c r="I208" i="5"/>
  <c r="E208" i="5"/>
  <c r="H208" i="5"/>
  <c r="R208" i="5"/>
  <c r="O208" i="5"/>
  <c r="J208" i="5"/>
  <c r="T208" i="5"/>
  <c r="C208" i="5"/>
  <c r="O203" i="5"/>
  <c r="M203" i="5"/>
  <c r="E203" i="5"/>
  <c r="Q203" i="5"/>
  <c r="L203" i="5"/>
  <c r="S203" i="5"/>
  <c r="F203" i="5"/>
  <c r="K203" i="5"/>
  <c r="I203" i="5"/>
  <c r="J203" i="5"/>
  <c r="T203" i="5"/>
  <c r="D203" i="5"/>
  <c r="P203" i="5"/>
  <c r="R203" i="5"/>
  <c r="H203" i="5"/>
  <c r="C203" i="5"/>
  <c r="G203" i="5"/>
  <c r="N203" i="5"/>
  <c r="B203" i="5"/>
  <c r="J114" i="5"/>
  <c r="H114" i="5"/>
  <c r="M114" i="5"/>
  <c r="O114" i="5"/>
  <c r="L114" i="5"/>
  <c r="P114" i="5"/>
  <c r="I114" i="5"/>
  <c r="T114" i="5"/>
  <c r="D114" i="5"/>
  <c r="G114" i="5"/>
  <c r="F114" i="5"/>
  <c r="K114" i="5"/>
  <c r="C114" i="5"/>
  <c r="Q114" i="5"/>
  <c r="E114" i="5"/>
  <c r="R114" i="5"/>
  <c r="N114" i="5"/>
  <c r="S114" i="5"/>
  <c r="C310" i="5"/>
  <c r="E310" i="5"/>
  <c r="L310" i="5"/>
  <c r="T310" i="5"/>
  <c r="J310" i="5"/>
  <c r="K310" i="5"/>
  <c r="O310" i="5"/>
  <c r="R310" i="5"/>
  <c r="S310" i="5"/>
  <c r="B310" i="5"/>
  <c r="F310" i="5"/>
  <c r="D310" i="5"/>
  <c r="I310" i="5"/>
  <c r="Q310" i="5"/>
  <c r="G310" i="5"/>
  <c r="N310" i="5"/>
  <c r="P310" i="5"/>
  <c r="H310" i="5"/>
  <c r="M310" i="5"/>
  <c r="P315" i="5"/>
  <c r="D315" i="5"/>
  <c r="I315" i="5"/>
  <c r="Q315" i="5"/>
  <c r="R315" i="5"/>
  <c r="N315" i="5"/>
  <c r="M315" i="5"/>
  <c r="L315" i="5"/>
  <c r="O315" i="5"/>
  <c r="G315" i="5"/>
  <c r="S315" i="5"/>
  <c r="J315" i="5"/>
  <c r="K315" i="5"/>
  <c r="C315" i="5"/>
  <c r="H315" i="5"/>
  <c r="F315" i="5"/>
  <c r="B315" i="5"/>
  <c r="E315" i="5"/>
  <c r="T315" i="5"/>
  <c r="D241" i="5"/>
  <c r="J241" i="5"/>
  <c r="N241" i="5"/>
  <c r="L241" i="5"/>
  <c r="B241" i="5"/>
  <c r="E241" i="5"/>
  <c r="O241" i="5"/>
  <c r="S241" i="5"/>
  <c r="P241" i="5"/>
  <c r="M241" i="5"/>
  <c r="T241" i="5"/>
  <c r="I241" i="5"/>
  <c r="K241" i="5"/>
  <c r="R241" i="5"/>
  <c r="H241" i="5"/>
  <c r="Q241" i="5"/>
  <c r="F241" i="5"/>
  <c r="G241" i="5"/>
  <c r="C241" i="5"/>
  <c r="H228" i="5"/>
  <c r="J228" i="5"/>
  <c r="P228" i="5"/>
  <c r="N228" i="5"/>
  <c r="Q228" i="5"/>
  <c r="T228" i="5"/>
  <c r="F228" i="5"/>
  <c r="K228" i="5"/>
  <c r="G228" i="5"/>
  <c r="L228" i="5"/>
  <c r="R228" i="5"/>
  <c r="D228" i="5"/>
  <c r="I228" i="5"/>
  <c r="E228" i="5"/>
  <c r="S228" i="5"/>
  <c r="M228" i="5"/>
  <c r="O228" i="5"/>
  <c r="B228" i="5"/>
  <c r="C228" i="5"/>
  <c r="L279" i="5"/>
  <c r="C279" i="5"/>
  <c r="R279" i="5"/>
  <c r="I279" i="5"/>
  <c r="K279" i="5"/>
  <c r="G279" i="5"/>
  <c r="E279" i="5"/>
  <c r="B279" i="5"/>
  <c r="O279" i="5"/>
  <c r="D279" i="5"/>
  <c r="S279" i="5"/>
  <c r="Q279" i="5"/>
  <c r="M279" i="5"/>
  <c r="H279" i="5"/>
  <c r="P279" i="5"/>
  <c r="F279" i="5"/>
  <c r="N279" i="5"/>
  <c r="T279" i="5"/>
  <c r="J279" i="5"/>
  <c r="I294" i="5"/>
  <c r="S294" i="5"/>
  <c r="K294" i="5"/>
  <c r="T294" i="5"/>
  <c r="H294" i="5"/>
  <c r="F294" i="5"/>
  <c r="P294" i="5"/>
  <c r="J294" i="5"/>
  <c r="C294" i="5"/>
  <c r="E294" i="5"/>
  <c r="G294" i="5"/>
  <c r="R294" i="5"/>
  <c r="B294" i="5"/>
  <c r="O294" i="5"/>
  <c r="Q294" i="5"/>
  <c r="D294" i="5"/>
  <c r="N294" i="5"/>
  <c r="M294" i="5"/>
  <c r="L294" i="5"/>
  <c r="P337" i="5"/>
  <c r="N337" i="5"/>
  <c r="F337" i="5"/>
  <c r="C337" i="5"/>
  <c r="Q337" i="5"/>
  <c r="K337" i="5"/>
  <c r="J337" i="5"/>
  <c r="M337" i="5"/>
  <c r="G337" i="5"/>
  <c r="L337" i="5"/>
  <c r="S337" i="5"/>
  <c r="T337" i="5"/>
  <c r="R337" i="5"/>
  <c r="O337" i="5"/>
  <c r="E337" i="5"/>
  <c r="B337" i="5"/>
  <c r="D337" i="5"/>
  <c r="I337" i="5"/>
  <c r="H337" i="5"/>
  <c r="Q284" i="5"/>
  <c r="T284" i="5"/>
  <c r="S284" i="5"/>
  <c r="F284" i="5"/>
  <c r="D284" i="5"/>
  <c r="H284" i="5"/>
  <c r="L284" i="5"/>
  <c r="M284" i="5"/>
  <c r="K284" i="5"/>
  <c r="C284" i="5"/>
  <c r="R284" i="5"/>
  <c r="J284" i="5"/>
  <c r="P284" i="5"/>
  <c r="O284" i="5"/>
  <c r="E284" i="5"/>
  <c r="I284" i="5"/>
  <c r="N284" i="5"/>
  <c r="G284" i="5"/>
  <c r="B284" i="5"/>
  <c r="I317" i="5"/>
  <c r="R317" i="5"/>
  <c r="T317" i="5"/>
  <c r="G317" i="5"/>
  <c r="N317" i="5"/>
  <c r="H317" i="5"/>
  <c r="C317" i="5"/>
  <c r="O317" i="5"/>
  <c r="L317" i="5"/>
  <c r="P317" i="5"/>
  <c r="Q317" i="5"/>
  <c r="S317" i="5"/>
  <c r="D317" i="5"/>
  <c r="E317" i="5"/>
  <c r="B317" i="5"/>
  <c r="J317" i="5"/>
  <c r="M317" i="5"/>
  <c r="K317" i="5"/>
  <c r="F317" i="5"/>
  <c r="G319" i="5"/>
  <c r="I319" i="5"/>
  <c r="C319" i="5"/>
  <c r="J319" i="5"/>
  <c r="K319" i="5"/>
  <c r="L319" i="5"/>
  <c r="Q319" i="5"/>
  <c r="M319" i="5"/>
  <c r="N319" i="5"/>
  <c r="T319" i="5"/>
  <c r="P319" i="5"/>
  <c r="F319" i="5"/>
  <c r="O319" i="5"/>
  <c r="D319" i="5"/>
  <c r="H319" i="5"/>
  <c r="B319" i="5"/>
  <c r="R319" i="5"/>
  <c r="E319" i="5"/>
  <c r="S319" i="5"/>
  <c r="F14" i="5"/>
  <c r="I14" i="5"/>
  <c r="N14" i="5"/>
  <c r="H14" i="5"/>
  <c r="C14" i="5"/>
  <c r="L14" i="5"/>
  <c r="K14" i="5"/>
  <c r="T14" i="5"/>
  <c r="R14" i="5"/>
  <c r="Q14" i="5"/>
  <c r="J14" i="5"/>
  <c r="P14" i="5"/>
  <c r="E14" i="5"/>
  <c r="S14" i="5"/>
  <c r="M14" i="5"/>
  <c r="O14" i="5"/>
  <c r="D14" i="5"/>
  <c r="G14" i="5"/>
  <c r="N74" i="5"/>
  <c r="Q74" i="5"/>
  <c r="F74" i="5"/>
  <c r="E74" i="5"/>
  <c r="P74" i="5"/>
  <c r="D74" i="5"/>
  <c r="L74" i="5"/>
  <c r="T74" i="5"/>
  <c r="C74" i="5"/>
  <c r="R74" i="5"/>
  <c r="K74" i="5"/>
  <c r="I74" i="5"/>
  <c r="S74" i="5"/>
  <c r="M74" i="5"/>
  <c r="G74" i="5"/>
  <c r="O74" i="5"/>
  <c r="J74" i="5"/>
  <c r="H74" i="5"/>
  <c r="Q89" i="5"/>
  <c r="H89" i="5"/>
  <c r="J89" i="5"/>
  <c r="N89" i="5"/>
  <c r="M89" i="5"/>
  <c r="T89" i="5"/>
  <c r="R89" i="5"/>
  <c r="I89" i="5"/>
  <c r="E89" i="5"/>
  <c r="K89" i="5"/>
  <c r="D89" i="5"/>
  <c r="G89" i="5"/>
  <c r="F89" i="5"/>
  <c r="S89" i="5"/>
  <c r="C89" i="5"/>
  <c r="L89" i="5"/>
  <c r="P89" i="5"/>
  <c r="O89" i="5"/>
  <c r="G49" i="5"/>
  <c r="N49" i="5"/>
  <c r="T49" i="5"/>
  <c r="E49" i="5"/>
  <c r="F49" i="5"/>
  <c r="M49" i="5"/>
  <c r="K49" i="5"/>
  <c r="D49" i="5"/>
  <c r="C49" i="5"/>
  <c r="I49" i="5"/>
  <c r="H49" i="5"/>
  <c r="P49" i="5"/>
  <c r="O49" i="5"/>
  <c r="R49" i="5"/>
  <c r="L49" i="5"/>
  <c r="J49" i="5"/>
  <c r="Q49" i="5"/>
  <c r="S49" i="5"/>
  <c r="E75" i="5"/>
  <c r="H75" i="5"/>
  <c r="F75" i="5"/>
  <c r="D75" i="5"/>
  <c r="M75" i="5"/>
  <c r="S75" i="5"/>
  <c r="J75" i="5"/>
  <c r="G75" i="5"/>
  <c r="P75" i="5"/>
  <c r="T75" i="5"/>
  <c r="O75" i="5"/>
  <c r="L75" i="5"/>
  <c r="N75" i="5"/>
  <c r="Q75" i="5"/>
  <c r="I75" i="5"/>
  <c r="K75" i="5"/>
  <c r="C75" i="5"/>
  <c r="R75" i="5"/>
  <c r="C45" i="5"/>
  <c r="D45" i="5"/>
  <c r="I45" i="5"/>
  <c r="F45" i="5"/>
  <c r="S45" i="5"/>
  <c r="R45" i="5"/>
  <c r="G45" i="5"/>
  <c r="O45" i="5"/>
  <c r="K45" i="5"/>
  <c r="P45" i="5"/>
  <c r="J45" i="5"/>
  <c r="M45" i="5"/>
  <c r="E45" i="5"/>
  <c r="H45" i="5"/>
  <c r="T45" i="5"/>
  <c r="L45" i="5"/>
  <c r="N45" i="5"/>
  <c r="Q45" i="5"/>
  <c r="O85" i="5"/>
  <c r="E85" i="5"/>
  <c r="F85" i="5"/>
  <c r="G85" i="5"/>
  <c r="T85" i="5"/>
  <c r="I85" i="5"/>
  <c r="D85" i="5"/>
  <c r="M85" i="5"/>
  <c r="N85" i="5"/>
  <c r="Q85" i="5"/>
  <c r="J85" i="5"/>
  <c r="S85" i="5"/>
  <c r="P85" i="5"/>
  <c r="R85" i="5"/>
  <c r="C85" i="5"/>
  <c r="L85" i="5"/>
  <c r="H85" i="5"/>
  <c r="K85" i="5"/>
  <c r="H63" i="5"/>
  <c r="S63" i="5"/>
  <c r="R63" i="5"/>
  <c r="O63" i="5"/>
  <c r="C63" i="5"/>
  <c r="T63" i="5"/>
  <c r="L63" i="5"/>
  <c r="E63" i="5"/>
  <c r="P63" i="5"/>
  <c r="D63" i="5"/>
  <c r="K63" i="5"/>
  <c r="N63" i="5"/>
  <c r="G63" i="5"/>
  <c r="J63" i="5"/>
  <c r="F63" i="5"/>
  <c r="Q63" i="5"/>
  <c r="M63" i="5"/>
  <c r="I63" i="5"/>
  <c r="L167" i="6"/>
  <c r="M167" i="6"/>
  <c r="M199" i="6"/>
  <c r="L199" i="6"/>
  <c r="M200" i="6"/>
  <c r="L200" i="6"/>
  <c r="M253" i="6"/>
  <c r="L253" i="6"/>
  <c r="L101" i="6"/>
  <c r="M101" i="6"/>
  <c r="L192" i="6"/>
  <c r="M192" i="6"/>
  <c r="L320" i="6"/>
  <c r="M320" i="6"/>
  <c r="M140" i="6"/>
  <c r="L140" i="6"/>
  <c r="L56" i="6"/>
  <c r="M56" i="6"/>
  <c r="L161" i="6"/>
  <c r="M161" i="6"/>
  <c r="M183" i="6"/>
  <c r="L183" i="6"/>
  <c r="L39" i="6"/>
  <c r="M39" i="6"/>
  <c r="L47" i="6"/>
  <c r="M47" i="6"/>
  <c r="L271" i="6"/>
  <c r="M271" i="6"/>
  <c r="M172" i="6"/>
  <c r="L172" i="6"/>
  <c r="L51" i="6"/>
  <c r="M51" i="6"/>
  <c r="L71" i="6"/>
  <c r="M71" i="6"/>
  <c r="M302" i="6"/>
  <c r="L302" i="6"/>
  <c r="M93" i="6"/>
  <c r="L93" i="6"/>
  <c r="M138" i="6"/>
  <c r="L138" i="6"/>
  <c r="L197" i="6"/>
  <c r="M197" i="6"/>
  <c r="L166" i="6"/>
  <c r="M166" i="6"/>
  <c r="L84" i="6"/>
  <c r="M84" i="6"/>
  <c r="M133" i="6"/>
  <c r="L133" i="6"/>
  <c r="L111" i="6"/>
  <c r="M111" i="6"/>
  <c r="M179" i="6"/>
  <c r="L179" i="6"/>
  <c r="L170" i="6"/>
  <c r="M170" i="6"/>
  <c r="M354" i="6"/>
  <c r="L354" i="6"/>
  <c r="L235" i="6"/>
  <c r="M235" i="6"/>
  <c r="M69" i="6"/>
  <c r="L69" i="6"/>
  <c r="M146" i="6"/>
  <c r="L146" i="6"/>
  <c r="L348" i="6"/>
  <c r="M348" i="6"/>
  <c r="M210" i="6"/>
  <c r="L210" i="6"/>
  <c r="M123" i="6"/>
  <c r="L123" i="6"/>
  <c r="L206" i="6"/>
  <c r="M206" i="6"/>
  <c r="L152" i="6"/>
  <c r="M152" i="6"/>
  <c r="M86" i="6"/>
  <c r="L86" i="6"/>
  <c r="L8" i="6"/>
  <c r="M8" i="6"/>
  <c r="L215" i="6"/>
  <c r="M215" i="6"/>
  <c r="M204" i="6"/>
  <c r="L204" i="6"/>
  <c r="M20" i="6"/>
  <c r="L20" i="6"/>
  <c r="T165" i="5"/>
  <c r="P165" i="5"/>
  <c r="L165" i="5"/>
  <c r="E165" i="5"/>
  <c r="J165" i="5"/>
  <c r="Q165" i="5"/>
  <c r="F165" i="5"/>
  <c r="G165" i="5"/>
  <c r="O165" i="5"/>
  <c r="N165" i="5"/>
  <c r="R165" i="5"/>
  <c r="D165" i="5"/>
  <c r="K165" i="5"/>
  <c r="C165" i="5"/>
  <c r="S165" i="5"/>
  <c r="M165" i="5"/>
  <c r="B165" i="5"/>
  <c r="I165" i="5"/>
  <c r="H165" i="5"/>
  <c r="M236" i="5"/>
  <c r="O236" i="5"/>
  <c r="Q236" i="5"/>
  <c r="B236" i="5"/>
  <c r="E236" i="5"/>
  <c r="K236" i="5"/>
  <c r="R236" i="5"/>
  <c r="I236" i="5"/>
  <c r="C236" i="5"/>
  <c r="S236" i="5"/>
  <c r="G236" i="5"/>
  <c r="F236" i="5"/>
  <c r="N236" i="5"/>
  <c r="P236" i="5"/>
  <c r="J236" i="5"/>
  <c r="H236" i="5"/>
  <c r="T236" i="5"/>
  <c r="L236" i="5"/>
  <c r="D236" i="5"/>
  <c r="P103" i="5"/>
  <c r="N103" i="5"/>
  <c r="I103" i="5"/>
  <c r="M103" i="5"/>
  <c r="D103" i="5"/>
  <c r="Q103" i="5"/>
  <c r="L103" i="5"/>
  <c r="S103" i="5"/>
  <c r="O103" i="5"/>
  <c r="E103" i="5"/>
  <c r="C103" i="5"/>
  <c r="H103" i="5"/>
  <c r="J103" i="5"/>
  <c r="G103" i="5"/>
  <c r="F103" i="5"/>
  <c r="R103" i="5"/>
  <c r="K103" i="5"/>
  <c r="T103" i="5"/>
  <c r="S189" i="5"/>
  <c r="C189" i="5"/>
  <c r="D189" i="5"/>
  <c r="K189" i="5"/>
  <c r="M189" i="5"/>
  <c r="E189" i="5"/>
  <c r="Q189" i="5"/>
  <c r="T189" i="5"/>
  <c r="N189" i="5"/>
  <c r="G189" i="5"/>
  <c r="J189" i="5"/>
  <c r="P189" i="5"/>
  <c r="F189" i="5"/>
  <c r="O189" i="5"/>
  <c r="R189" i="5"/>
  <c r="B189" i="5"/>
  <c r="L189" i="5"/>
  <c r="H189" i="5"/>
  <c r="I189" i="5"/>
  <c r="K259" i="5"/>
  <c r="M259" i="5"/>
  <c r="C259" i="5"/>
  <c r="G259" i="5"/>
  <c r="I259" i="5"/>
  <c r="T259" i="5"/>
  <c r="Q259" i="5"/>
  <c r="F259" i="5"/>
  <c r="N259" i="5"/>
  <c r="H259" i="5"/>
  <c r="R259" i="5"/>
  <c r="L259" i="5"/>
  <c r="D259" i="5"/>
  <c r="O259" i="5"/>
  <c r="P259" i="5"/>
  <c r="E259" i="5"/>
  <c r="S259" i="5"/>
  <c r="B259" i="5"/>
  <c r="J259" i="5"/>
  <c r="B326" i="5"/>
  <c r="F326" i="5"/>
  <c r="D326" i="5"/>
  <c r="H326" i="5"/>
  <c r="I326" i="5"/>
  <c r="L326" i="5"/>
  <c r="N326" i="5"/>
  <c r="T326" i="5"/>
  <c r="K326" i="5"/>
  <c r="Q326" i="5"/>
  <c r="C326" i="5"/>
  <c r="P326" i="5"/>
  <c r="J326" i="5"/>
  <c r="M326" i="5"/>
  <c r="E326" i="5"/>
  <c r="G326" i="5"/>
  <c r="O326" i="5"/>
  <c r="S326" i="5"/>
  <c r="R326" i="5"/>
  <c r="F119" i="5"/>
  <c r="C119" i="5"/>
  <c r="K119" i="5"/>
  <c r="M119" i="5"/>
  <c r="I119" i="5"/>
  <c r="H119" i="5"/>
  <c r="Q119" i="5"/>
  <c r="N119" i="5"/>
  <c r="J119" i="5"/>
  <c r="O119" i="5"/>
  <c r="R119" i="5"/>
  <c r="P119" i="5"/>
  <c r="D119" i="5"/>
  <c r="L119" i="5"/>
  <c r="E119" i="5"/>
  <c r="T119" i="5"/>
  <c r="S119" i="5"/>
  <c r="G119" i="5"/>
  <c r="R163" i="5"/>
  <c r="D163" i="5"/>
  <c r="S163" i="5"/>
  <c r="L163" i="5"/>
  <c r="O163" i="5"/>
  <c r="C163" i="5"/>
  <c r="J163" i="5"/>
  <c r="G163" i="5"/>
  <c r="E163" i="5"/>
  <c r="I163" i="5"/>
  <c r="F163" i="5"/>
  <c r="H163" i="5"/>
  <c r="M163" i="5"/>
  <c r="K163" i="5"/>
  <c r="P163" i="5"/>
  <c r="Q163" i="5"/>
  <c r="B163" i="5"/>
  <c r="T163" i="5"/>
  <c r="N163" i="5"/>
  <c r="K96" i="5"/>
  <c r="S96" i="5"/>
  <c r="M96" i="5"/>
  <c r="Q96" i="5"/>
  <c r="T96" i="5"/>
  <c r="O96" i="5"/>
  <c r="D96" i="5"/>
  <c r="H96" i="5"/>
  <c r="L96" i="5"/>
  <c r="J96" i="5"/>
  <c r="C96" i="5"/>
  <c r="N96" i="5"/>
  <c r="R96" i="5"/>
  <c r="E96" i="5"/>
  <c r="G96" i="5"/>
  <c r="F96" i="5"/>
  <c r="I96" i="5"/>
  <c r="P96" i="5"/>
  <c r="Q358" i="5"/>
  <c r="S358" i="5"/>
  <c r="P358" i="5"/>
  <c r="D358" i="5"/>
  <c r="E358" i="5"/>
  <c r="N358" i="5"/>
  <c r="J358" i="5"/>
  <c r="R358" i="5"/>
  <c r="C358" i="5"/>
  <c r="O358" i="5"/>
  <c r="L358" i="5"/>
  <c r="T358" i="5"/>
  <c r="G358" i="5"/>
  <c r="K358" i="5"/>
  <c r="M358" i="5"/>
  <c r="I358" i="5"/>
  <c r="H358" i="5"/>
  <c r="F358" i="5"/>
  <c r="B358" i="5"/>
  <c r="I192" i="5"/>
  <c r="P192" i="5"/>
  <c r="C192" i="5"/>
  <c r="F192" i="5"/>
  <c r="M192" i="5"/>
  <c r="Q192" i="5"/>
  <c r="R192" i="5"/>
  <c r="D192" i="5"/>
  <c r="T192" i="5"/>
  <c r="N192" i="5"/>
  <c r="S192" i="5"/>
  <c r="G192" i="5"/>
  <c r="B192" i="5"/>
  <c r="E192" i="5"/>
  <c r="K192" i="5"/>
  <c r="J192" i="5"/>
  <c r="H192" i="5"/>
  <c r="L192" i="5"/>
  <c r="O192" i="5"/>
  <c r="B301" i="5"/>
  <c r="Q301" i="5"/>
  <c r="G301" i="5"/>
  <c r="F301" i="5"/>
  <c r="J301" i="5"/>
  <c r="M301" i="5"/>
  <c r="S301" i="5"/>
  <c r="T301" i="5"/>
  <c r="H301" i="5"/>
  <c r="E301" i="5"/>
  <c r="D301" i="5"/>
  <c r="R301" i="5"/>
  <c r="N301" i="5"/>
  <c r="O301" i="5"/>
  <c r="P301" i="5"/>
  <c r="L301" i="5"/>
  <c r="I301" i="5"/>
  <c r="K301" i="5"/>
  <c r="C301" i="5"/>
  <c r="I262" i="5"/>
  <c r="P262" i="5"/>
  <c r="T262" i="5"/>
  <c r="F262" i="5"/>
  <c r="E262" i="5"/>
  <c r="N262" i="5"/>
  <c r="H262" i="5"/>
  <c r="J262" i="5"/>
  <c r="D262" i="5"/>
  <c r="S262" i="5"/>
  <c r="M262" i="5"/>
  <c r="G262" i="5"/>
  <c r="L262" i="5"/>
  <c r="R262" i="5"/>
  <c r="Q262" i="5"/>
  <c r="K262" i="5"/>
  <c r="B262" i="5"/>
  <c r="O262" i="5"/>
  <c r="C262" i="5"/>
  <c r="M140" i="5"/>
  <c r="D140" i="5"/>
  <c r="N140" i="5"/>
  <c r="P140" i="5"/>
  <c r="K140" i="5"/>
  <c r="T140" i="5"/>
  <c r="G140" i="5"/>
  <c r="Q140" i="5"/>
  <c r="J140" i="5"/>
  <c r="H140" i="5"/>
  <c r="S140" i="5"/>
  <c r="C140" i="5"/>
  <c r="I140" i="5"/>
  <c r="L140" i="5"/>
  <c r="F140" i="5"/>
  <c r="O140" i="5"/>
  <c r="R140" i="5"/>
  <c r="E140" i="5"/>
  <c r="P332" i="5"/>
  <c r="Q332" i="5"/>
  <c r="S332" i="5"/>
  <c r="I332" i="5"/>
  <c r="R332" i="5"/>
  <c r="E332" i="5"/>
  <c r="C332" i="5"/>
  <c r="T332" i="5"/>
  <c r="B332" i="5"/>
  <c r="J332" i="5"/>
  <c r="L332" i="5"/>
  <c r="O332" i="5"/>
  <c r="F332" i="5"/>
  <c r="K332" i="5"/>
  <c r="G332" i="5"/>
  <c r="H332" i="5"/>
  <c r="M332" i="5"/>
  <c r="D332" i="5"/>
  <c r="N332" i="5"/>
  <c r="F146" i="5"/>
  <c r="D146" i="5"/>
  <c r="C146" i="5"/>
  <c r="J146" i="5"/>
  <c r="E146" i="5"/>
  <c r="I146" i="5"/>
  <c r="B146" i="5"/>
  <c r="M146" i="5"/>
  <c r="S146" i="5"/>
  <c r="T146" i="5"/>
  <c r="G146" i="5"/>
  <c r="K146" i="5"/>
  <c r="R146" i="5"/>
  <c r="N146" i="5"/>
  <c r="Q146" i="5"/>
  <c r="O146" i="5"/>
  <c r="H146" i="5"/>
  <c r="P146" i="5"/>
  <c r="L146" i="5"/>
  <c r="N222" i="5"/>
  <c r="D222" i="5"/>
  <c r="B222" i="5"/>
  <c r="M222" i="5"/>
  <c r="L222" i="5"/>
  <c r="R222" i="5"/>
  <c r="S222" i="5"/>
  <c r="H222" i="5"/>
  <c r="J222" i="5"/>
  <c r="O222" i="5"/>
  <c r="I222" i="5"/>
  <c r="P222" i="5"/>
  <c r="E222" i="5"/>
  <c r="T222" i="5"/>
  <c r="K222" i="5"/>
  <c r="C222" i="5"/>
  <c r="Q222" i="5"/>
  <c r="G222" i="5"/>
  <c r="F222" i="5"/>
  <c r="O346" i="5"/>
  <c r="F346" i="5"/>
  <c r="L346" i="5"/>
  <c r="I346" i="5"/>
  <c r="M346" i="5"/>
  <c r="T346" i="5"/>
  <c r="J346" i="5"/>
  <c r="C346" i="5"/>
  <c r="S346" i="5"/>
  <c r="H346" i="5"/>
  <c r="D346" i="5"/>
  <c r="G346" i="5"/>
  <c r="K346" i="5"/>
  <c r="R346" i="5"/>
  <c r="Q346" i="5"/>
  <c r="E346" i="5"/>
  <c r="N346" i="5"/>
  <c r="B346" i="5"/>
  <c r="P346" i="5"/>
  <c r="N318" i="5"/>
  <c r="C318" i="5"/>
  <c r="M318" i="5"/>
  <c r="S318" i="5"/>
  <c r="K318" i="5"/>
  <c r="J318" i="5"/>
  <c r="L318" i="5"/>
  <c r="T318" i="5"/>
  <c r="I318" i="5"/>
  <c r="Q318" i="5"/>
  <c r="G318" i="5"/>
  <c r="D318" i="5"/>
  <c r="F318" i="5"/>
  <c r="O318" i="5"/>
  <c r="P318" i="5"/>
  <c r="H318" i="5"/>
  <c r="R318" i="5"/>
  <c r="E318" i="5"/>
  <c r="B318" i="5"/>
  <c r="F263" i="5"/>
  <c r="H263" i="5"/>
  <c r="R263" i="5"/>
  <c r="N263" i="5"/>
  <c r="T263" i="5"/>
  <c r="M263" i="5"/>
  <c r="J263" i="5"/>
  <c r="C263" i="5"/>
  <c r="B263" i="5"/>
  <c r="D263" i="5"/>
  <c r="P263" i="5"/>
  <c r="S263" i="5"/>
  <c r="G263" i="5"/>
  <c r="K263" i="5"/>
  <c r="O263" i="5"/>
  <c r="E263" i="5"/>
  <c r="L263" i="5"/>
  <c r="I263" i="5"/>
  <c r="Q263" i="5"/>
  <c r="M219" i="5"/>
  <c r="C219" i="5"/>
  <c r="R219" i="5"/>
  <c r="K219" i="5"/>
  <c r="D219" i="5"/>
  <c r="L219" i="5"/>
  <c r="E219" i="5"/>
  <c r="O219" i="5"/>
  <c r="P219" i="5"/>
  <c r="N219" i="5"/>
  <c r="B219" i="5"/>
  <c r="F219" i="5"/>
  <c r="G219" i="5"/>
  <c r="I219" i="5"/>
  <c r="S219" i="5"/>
  <c r="T219" i="5"/>
  <c r="Q219" i="5"/>
  <c r="J219" i="5"/>
  <c r="H219" i="5"/>
  <c r="M174" i="5"/>
  <c r="J174" i="5"/>
  <c r="C174" i="5"/>
  <c r="T174" i="5"/>
  <c r="R174" i="5"/>
  <c r="O174" i="5"/>
  <c r="Q174" i="5"/>
  <c r="I174" i="5"/>
  <c r="G174" i="5"/>
  <c r="L174" i="5"/>
  <c r="K174" i="5"/>
  <c r="D174" i="5"/>
  <c r="E174" i="5"/>
  <c r="S174" i="5"/>
  <c r="N174" i="5"/>
  <c r="P174" i="5"/>
  <c r="B174" i="5"/>
  <c r="F174" i="5"/>
  <c r="H174" i="5"/>
  <c r="T178" i="5"/>
  <c r="F178" i="5"/>
  <c r="K178" i="5"/>
  <c r="L178" i="5"/>
  <c r="Q178" i="5"/>
  <c r="D178" i="5"/>
  <c r="N178" i="5"/>
  <c r="O178" i="5"/>
  <c r="I178" i="5"/>
  <c r="E178" i="5"/>
  <c r="P178" i="5"/>
  <c r="S178" i="5"/>
  <c r="J178" i="5"/>
  <c r="B178" i="5"/>
  <c r="G178" i="5"/>
  <c r="H178" i="5"/>
  <c r="R178" i="5"/>
  <c r="C178" i="5"/>
  <c r="M178" i="5"/>
  <c r="P28" i="5"/>
  <c r="N28" i="5"/>
  <c r="C28" i="5"/>
  <c r="T28" i="5"/>
  <c r="O28" i="5"/>
  <c r="E28" i="5"/>
  <c r="H28" i="5"/>
  <c r="G28" i="5"/>
  <c r="R28" i="5"/>
  <c r="L28" i="5"/>
  <c r="M28" i="5"/>
  <c r="S28" i="5"/>
  <c r="F28" i="5"/>
  <c r="J28" i="5"/>
  <c r="Q28" i="5"/>
  <c r="K28" i="5"/>
  <c r="D28" i="5"/>
  <c r="I28" i="5"/>
  <c r="Q347" i="5"/>
  <c r="S347" i="5"/>
  <c r="F347" i="5"/>
  <c r="N347" i="5"/>
  <c r="R347" i="5"/>
  <c r="H347" i="5"/>
  <c r="M347" i="5"/>
  <c r="I347" i="5"/>
  <c r="J347" i="5"/>
  <c r="E347" i="5"/>
  <c r="T347" i="5"/>
  <c r="G347" i="5"/>
  <c r="K347" i="5"/>
  <c r="L347" i="5"/>
  <c r="B347" i="5"/>
  <c r="P347" i="5"/>
  <c r="O347" i="5"/>
  <c r="C347" i="5"/>
  <c r="D347" i="5"/>
  <c r="P316" i="5"/>
  <c r="D316" i="5"/>
  <c r="L316" i="5"/>
  <c r="G316" i="5"/>
  <c r="H316" i="5"/>
  <c r="C316" i="5"/>
  <c r="N316" i="5"/>
  <c r="Q316" i="5"/>
  <c r="I316" i="5"/>
  <c r="M316" i="5"/>
  <c r="R316" i="5"/>
  <c r="K316" i="5"/>
  <c r="F316" i="5"/>
  <c r="B316" i="5"/>
  <c r="O316" i="5"/>
  <c r="J316" i="5"/>
  <c r="T316" i="5"/>
  <c r="E316" i="5"/>
  <c r="S316" i="5"/>
  <c r="G221" i="5"/>
  <c r="B221" i="5"/>
  <c r="P221" i="5"/>
  <c r="C221" i="5"/>
  <c r="D221" i="5"/>
  <c r="S221" i="5"/>
  <c r="J221" i="5"/>
  <c r="F221" i="5"/>
  <c r="N221" i="5"/>
  <c r="R221" i="5"/>
  <c r="H221" i="5"/>
  <c r="I221" i="5"/>
  <c r="O221" i="5"/>
  <c r="K221" i="5"/>
  <c r="M221" i="5"/>
  <c r="L221" i="5"/>
  <c r="Q221" i="5"/>
  <c r="T221" i="5"/>
  <c r="E221" i="5"/>
  <c r="C172" i="5"/>
  <c r="N172" i="5"/>
  <c r="I172" i="5"/>
  <c r="P172" i="5"/>
  <c r="H172" i="5"/>
  <c r="E172" i="5"/>
  <c r="G172" i="5"/>
  <c r="M172" i="5"/>
  <c r="R172" i="5"/>
  <c r="D172" i="5"/>
  <c r="O172" i="5"/>
  <c r="F172" i="5"/>
  <c r="J172" i="5"/>
  <c r="S172" i="5"/>
  <c r="B172" i="5"/>
  <c r="K172" i="5"/>
  <c r="L172" i="5"/>
  <c r="Q172" i="5"/>
  <c r="T172" i="5"/>
  <c r="B280" i="5"/>
  <c r="M280" i="5"/>
  <c r="I280" i="5"/>
  <c r="K280" i="5"/>
  <c r="H280" i="5"/>
  <c r="N280" i="5"/>
  <c r="Q280" i="5"/>
  <c r="P280" i="5"/>
  <c r="L280" i="5"/>
  <c r="T280" i="5"/>
  <c r="J280" i="5"/>
  <c r="C280" i="5"/>
  <c r="F280" i="5"/>
  <c r="R280" i="5"/>
  <c r="G280" i="5"/>
  <c r="S280" i="5"/>
  <c r="E280" i="5"/>
  <c r="D280" i="5"/>
  <c r="O280" i="5"/>
  <c r="I302" i="5"/>
  <c r="D302" i="5"/>
  <c r="N302" i="5"/>
  <c r="P302" i="5"/>
  <c r="K302" i="5"/>
  <c r="B302" i="5"/>
  <c r="Q302" i="5"/>
  <c r="R302" i="5"/>
  <c r="H302" i="5"/>
  <c r="G302" i="5"/>
  <c r="E302" i="5"/>
  <c r="S302" i="5"/>
  <c r="L302" i="5"/>
  <c r="J302" i="5"/>
  <c r="C302" i="5"/>
  <c r="O302" i="5"/>
  <c r="F302" i="5"/>
  <c r="M302" i="5"/>
  <c r="T302" i="5"/>
  <c r="F324" i="5"/>
  <c r="T324" i="5"/>
  <c r="P324" i="5"/>
  <c r="E324" i="5"/>
  <c r="Q324" i="5"/>
  <c r="G324" i="5"/>
  <c r="B324" i="5"/>
  <c r="J324" i="5"/>
  <c r="R324" i="5"/>
  <c r="N324" i="5"/>
  <c r="S324" i="5"/>
  <c r="H324" i="5"/>
  <c r="O324" i="5"/>
  <c r="L324" i="5"/>
  <c r="I324" i="5"/>
  <c r="M324" i="5"/>
  <c r="C324" i="5"/>
  <c r="K324" i="5"/>
  <c r="D324" i="5"/>
  <c r="O107" i="5"/>
  <c r="J107" i="5"/>
  <c r="M107" i="5"/>
  <c r="F107" i="5"/>
  <c r="E107" i="5"/>
  <c r="S107" i="5"/>
  <c r="R107" i="5"/>
  <c r="N107" i="5"/>
  <c r="G107" i="5"/>
  <c r="D107" i="5"/>
  <c r="Q107" i="5"/>
  <c r="P107" i="5"/>
  <c r="L107" i="5"/>
  <c r="C107" i="5"/>
  <c r="K107" i="5"/>
  <c r="T107" i="5"/>
  <c r="I107" i="5"/>
  <c r="H107" i="5"/>
  <c r="Q135" i="5"/>
  <c r="M135" i="5"/>
  <c r="D135" i="5"/>
  <c r="N135" i="5"/>
  <c r="O135" i="5"/>
  <c r="H135" i="5"/>
  <c r="E135" i="5"/>
  <c r="F135" i="5"/>
  <c r="G135" i="5"/>
  <c r="K135" i="5"/>
  <c r="T135" i="5"/>
  <c r="S135" i="5"/>
  <c r="C135" i="5"/>
  <c r="R135" i="5"/>
  <c r="I135" i="5"/>
  <c r="P135" i="5"/>
  <c r="L135" i="5"/>
  <c r="J135" i="5"/>
  <c r="F110" i="5"/>
  <c r="L110" i="5"/>
  <c r="J110" i="5"/>
  <c r="Q110" i="5"/>
  <c r="O110" i="5"/>
  <c r="S110" i="5"/>
  <c r="D110" i="5"/>
  <c r="T110" i="5"/>
  <c r="C110" i="5"/>
  <c r="H110" i="5"/>
  <c r="K110" i="5"/>
  <c r="E110" i="5"/>
  <c r="P110" i="5"/>
  <c r="R110" i="5"/>
  <c r="I110" i="5"/>
  <c r="G110" i="5"/>
  <c r="M110" i="5"/>
  <c r="N110" i="5"/>
  <c r="D69" i="5"/>
  <c r="G69" i="5"/>
  <c r="T69" i="5"/>
  <c r="Q69" i="5"/>
  <c r="N69" i="5"/>
  <c r="O69" i="5"/>
  <c r="R69" i="5"/>
  <c r="F69" i="5"/>
  <c r="J69" i="5"/>
  <c r="S69" i="5"/>
  <c r="M69" i="5"/>
  <c r="H69" i="5"/>
  <c r="I69" i="5"/>
  <c r="E69" i="5"/>
  <c r="P69" i="5"/>
  <c r="C69" i="5"/>
  <c r="K69" i="5"/>
  <c r="L69" i="5"/>
  <c r="G95" i="5"/>
  <c r="J95" i="5"/>
  <c r="K95" i="5"/>
  <c r="M95" i="5"/>
  <c r="S95" i="5"/>
  <c r="C95" i="5"/>
  <c r="D95" i="5"/>
  <c r="F95" i="5"/>
  <c r="T95" i="5"/>
  <c r="I95" i="5"/>
  <c r="L95" i="5"/>
  <c r="O95" i="5"/>
  <c r="R95" i="5"/>
  <c r="Q95" i="5"/>
  <c r="E95" i="5"/>
  <c r="N95" i="5"/>
  <c r="P95" i="5"/>
  <c r="H95" i="5"/>
  <c r="S60" i="5"/>
  <c r="M60" i="5"/>
  <c r="O60" i="5"/>
  <c r="F60" i="5"/>
  <c r="I60" i="5"/>
  <c r="C60" i="5"/>
  <c r="N60" i="5"/>
  <c r="H60" i="5"/>
  <c r="R60" i="5"/>
  <c r="G60" i="5"/>
  <c r="J60" i="5"/>
  <c r="K60" i="5"/>
  <c r="T60" i="5"/>
  <c r="E60" i="5"/>
  <c r="Q60" i="5"/>
  <c r="P60" i="5"/>
  <c r="L60" i="5"/>
  <c r="D60" i="5"/>
  <c r="J65" i="5"/>
  <c r="K65" i="5"/>
  <c r="L65" i="5"/>
  <c r="C65" i="5"/>
  <c r="E65" i="5"/>
  <c r="R65" i="5"/>
  <c r="O65" i="5"/>
  <c r="T65" i="5"/>
  <c r="Q65" i="5"/>
  <c r="N65" i="5"/>
  <c r="S65" i="5"/>
  <c r="F65" i="5"/>
  <c r="I65" i="5"/>
  <c r="D65" i="5"/>
  <c r="M65" i="5"/>
  <c r="G65" i="5"/>
  <c r="P65" i="5"/>
  <c r="H65" i="5"/>
  <c r="S82" i="5"/>
  <c r="F82" i="5"/>
  <c r="E82" i="5"/>
  <c r="M82" i="5"/>
  <c r="O82" i="5"/>
  <c r="K82" i="5"/>
  <c r="Q82" i="5"/>
  <c r="G82" i="5"/>
  <c r="L82" i="5"/>
  <c r="R82" i="5"/>
  <c r="D82" i="5"/>
  <c r="P82" i="5"/>
  <c r="H82" i="5"/>
  <c r="C82" i="5"/>
  <c r="J82" i="5"/>
  <c r="I82" i="5"/>
  <c r="N82" i="5"/>
  <c r="T82" i="5"/>
  <c r="C17" i="5"/>
  <c r="E17" i="5"/>
  <c r="T17" i="5"/>
  <c r="H17" i="5"/>
  <c r="S17" i="5"/>
  <c r="O17" i="5"/>
  <c r="I17" i="5"/>
  <c r="K17" i="5"/>
  <c r="M17" i="5"/>
  <c r="G17" i="5"/>
  <c r="R17" i="5"/>
  <c r="L17" i="5"/>
  <c r="P17" i="5"/>
  <c r="Q17" i="5"/>
  <c r="D17" i="5"/>
  <c r="F17" i="5"/>
  <c r="J17" i="5"/>
  <c r="N17" i="5"/>
  <c r="F106" i="5"/>
  <c r="D106" i="5"/>
  <c r="L106" i="5"/>
  <c r="M106" i="5"/>
  <c r="C106" i="5"/>
  <c r="S106" i="5"/>
  <c r="P106" i="5"/>
  <c r="J106" i="5"/>
  <c r="T106" i="5"/>
  <c r="H106" i="5"/>
  <c r="G106" i="5"/>
  <c r="O106" i="5"/>
  <c r="Q106" i="5"/>
  <c r="I106" i="5"/>
  <c r="N106" i="5"/>
  <c r="K106" i="5"/>
  <c r="R106" i="5"/>
  <c r="E106" i="5"/>
  <c r="F15" i="5"/>
  <c r="K15" i="5"/>
  <c r="G15" i="5"/>
  <c r="T15" i="5"/>
  <c r="N15" i="5"/>
  <c r="D15" i="5"/>
  <c r="M15" i="5"/>
  <c r="R15" i="5"/>
  <c r="S15" i="5"/>
  <c r="E15" i="5"/>
  <c r="I15" i="5"/>
  <c r="O15" i="5"/>
  <c r="J15" i="5"/>
  <c r="Q15" i="5"/>
  <c r="H15" i="5"/>
  <c r="C15" i="5"/>
  <c r="P15" i="5"/>
  <c r="L15" i="5"/>
  <c r="P46" i="5"/>
  <c r="S46" i="5"/>
  <c r="L46" i="5"/>
  <c r="R46" i="5"/>
  <c r="J46" i="5"/>
  <c r="H46" i="5"/>
  <c r="C46" i="5"/>
  <c r="O46" i="5"/>
  <c r="M46" i="5"/>
  <c r="E46" i="5"/>
  <c r="I46" i="5"/>
  <c r="Q46" i="5"/>
  <c r="T46" i="5"/>
  <c r="G46" i="5"/>
  <c r="N46" i="5"/>
  <c r="F46" i="5"/>
  <c r="K46" i="5"/>
  <c r="D46" i="5"/>
  <c r="C141" i="5"/>
  <c r="E141" i="5"/>
  <c r="F141" i="5"/>
  <c r="K141" i="5"/>
  <c r="G141" i="5"/>
  <c r="R141" i="5"/>
  <c r="T141" i="5"/>
  <c r="Q141" i="5"/>
  <c r="L141" i="5"/>
  <c r="J141" i="5"/>
  <c r="M141" i="5"/>
  <c r="O141" i="5"/>
  <c r="I141" i="5"/>
  <c r="N141" i="5"/>
  <c r="P141" i="5"/>
  <c r="H141" i="5"/>
  <c r="D141" i="5"/>
  <c r="S141" i="5"/>
  <c r="K87" i="5"/>
  <c r="H87" i="5"/>
  <c r="M87" i="5"/>
  <c r="E87" i="5"/>
  <c r="T87" i="5"/>
  <c r="C87" i="5"/>
  <c r="F87" i="5"/>
  <c r="N87" i="5"/>
  <c r="R87" i="5"/>
  <c r="G87" i="5"/>
  <c r="L87" i="5"/>
  <c r="D87" i="5"/>
  <c r="S87" i="5"/>
  <c r="P87" i="5"/>
  <c r="O87" i="5"/>
  <c r="I87" i="5"/>
  <c r="Q87" i="5"/>
  <c r="J87" i="5"/>
  <c r="J137" i="5"/>
  <c r="L137" i="5"/>
  <c r="D137" i="5"/>
  <c r="E137" i="5"/>
  <c r="P137" i="5"/>
  <c r="M137" i="5"/>
  <c r="G137" i="5"/>
  <c r="Q137" i="5"/>
  <c r="H137" i="5"/>
  <c r="S137" i="5"/>
  <c r="C137" i="5"/>
  <c r="K137" i="5"/>
  <c r="I137" i="5"/>
  <c r="T137" i="5"/>
  <c r="F137" i="5"/>
  <c r="R137" i="5"/>
  <c r="O137" i="5"/>
  <c r="N137" i="5"/>
  <c r="M292" i="6"/>
  <c r="L292" i="6"/>
  <c r="M274" i="6"/>
  <c r="L274" i="6"/>
  <c r="M307" i="6"/>
  <c r="L307" i="6"/>
  <c r="M186" i="6"/>
  <c r="L186" i="6"/>
  <c r="M318" i="6"/>
  <c r="L318" i="6"/>
  <c r="M280" i="6"/>
  <c r="L280" i="6"/>
  <c r="M205" i="6"/>
  <c r="L205" i="6"/>
  <c r="M319" i="6"/>
  <c r="L319" i="6"/>
  <c r="M6" i="6"/>
  <c r="L6" i="6"/>
  <c r="L185" i="6"/>
  <c r="M185" i="6"/>
  <c r="M233" i="6"/>
  <c r="L233" i="6"/>
  <c r="M243" i="6"/>
  <c r="L243" i="6"/>
  <c r="L216" i="6"/>
  <c r="M216" i="6"/>
  <c r="M23" i="6"/>
  <c r="L23" i="6"/>
  <c r="M241" i="6"/>
  <c r="L241" i="6"/>
  <c r="M38" i="6"/>
  <c r="L38" i="6"/>
  <c r="M80" i="6"/>
  <c r="L80" i="6"/>
  <c r="M117" i="6"/>
  <c r="L117" i="6"/>
  <c r="M89" i="6"/>
  <c r="L89" i="6"/>
  <c r="M97" i="6"/>
  <c r="L97" i="6"/>
  <c r="M136" i="6"/>
  <c r="L136" i="6"/>
  <c r="L112" i="6"/>
  <c r="M112" i="6"/>
  <c r="L220" i="6"/>
  <c r="M220" i="6"/>
  <c r="L12" i="6"/>
  <c r="M12" i="6"/>
  <c r="M27" i="6"/>
  <c r="L27" i="6"/>
  <c r="M315" i="6"/>
  <c r="L315" i="6"/>
  <c r="L124" i="6"/>
  <c r="M124" i="6"/>
  <c r="M142" i="6"/>
  <c r="L142" i="6"/>
  <c r="L346" i="6"/>
  <c r="M346" i="6"/>
  <c r="L345" i="6"/>
  <c r="M345" i="6"/>
  <c r="M182" i="6"/>
  <c r="L182" i="6"/>
  <c r="M148" i="6"/>
  <c r="L148" i="6"/>
  <c r="L222" i="6"/>
  <c r="M222" i="6"/>
  <c r="M110" i="6"/>
  <c r="L110" i="6"/>
  <c r="P156" i="5"/>
  <c r="J156" i="5"/>
  <c r="R156" i="5"/>
  <c r="D156" i="5"/>
  <c r="E156" i="5"/>
  <c r="T156" i="5"/>
  <c r="S156" i="5"/>
  <c r="H156" i="5"/>
  <c r="C156" i="5"/>
  <c r="O156" i="5"/>
  <c r="Q156" i="5"/>
  <c r="F156" i="5"/>
  <c r="G156" i="5"/>
  <c r="B156" i="5"/>
  <c r="M156" i="5"/>
  <c r="L156" i="5"/>
  <c r="N156" i="5"/>
  <c r="K156" i="5"/>
  <c r="I156" i="5"/>
  <c r="R283" i="5"/>
  <c r="E283" i="5"/>
  <c r="N283" i="5"/>
  <c r="S283" i="5"/>
  <c r="Q283" i="5"/>
  <c r="C283" i="5"/>
  <c r="K283" i="5"/>
  <c r="L283" i="5"/>
  <c r="I283" i="5"/>
  <c r="H283" i="5"/>
  <c r="M283" i="5"/>
  <c r="P283" i="5"/>
  <c r="G283" i="5"/>
  <c r="J283" i="5"/>
  <c r="B283" i="5"/>
  <c r="O283" i="5"/>
  <c r="F283" i="5"/>
  <c r="T283" i="5"/>
  <c r="D283" i="5"/>
  <c r="I224" i="5"/>
  <c r="Q224" i="5"/>
  <c r="T224" i="5"/>
  <c r="N224" i="5"/>
  <c r="K224" i="5"/>
  <c r="R224" i="5"/>
  <c r="L224" i="5"/>
  <c r="F224" i="5"/>
  <c r="C224" i="5"/>
  <c r="S224" i="5"/>
  <c r="D224" i="5"/>
  <c r="G224" i="5"/>
  <c r="P224" i="5"/>
  <c r="J224" i="5"/>
  <c r="E224" i="5"/>
  <c r="H224" i="5"/>
  <c r="M224" i="5"/>
  <c r="O224" i="5"/>
  <c r="B224" i="5"/>
  <c r="K207" i="5"/>
  <c r="R207" i="5"/>
  <c r="M207" i="5"/>
  <c r="N207" i="5"/>
  <c r="L207" i="5"/>
  <c r="G207" i="5"/>
  <c r="T207" i="5"/>
  <c r="O207" i="5"/>
  <c r="F207" i="5"/>
  <c r="D207" i="5"/>
  <c r="P207" i="5"/>
  <c r="S207" i="5"/>
  <c r="E207" i="5"/>
  <c r="C207" i="5"/>
  <c r="I207" i="5"/>
  <c r="J207" i="5"/>
  <c r="B207" i="5"/>
  <c r="Q207" i="5"/>
  <c r="H207" i="5"/>
  <c r="T136" i="5"/>
  <c r="I136" i="5"/>
  <c r="G136" i="5"/>
  <c r="C136" i="5"/>
  <c r="F136" i="5"/>
  <c r="H136" i="5"/>
  <c r="P136" i="5"/>
  <c r="N136" i="5"/>
  <c r="Q136" i="5"/>
  <c r="J136" i="5"/>
  <c r="R136" i="5"/>
  <c r="O136" i="5"/>
  <c r="K136" i="5"/>
  <c r="D136" i="5"/>
  <c r="S136" i="5"/>
  <c r="M136" i="5"/>
  <c r="E136" i="5"/>
  <c r="L136" i="5"/>
  <c r="P181" i="5"/>
  <c r="K181" i="5"/>
  <c r="R181" i="5"/>
  <c r="G181" i="5"/>
  <c r="N181" i="5"/>
  <c r="T181" i="5"/>
  <c r="C181" i="5"/>
  <c r="D181" i="5"/>
  <c r="J181" i="5"/>
  <c r="E181" i="5"/>
  <c r="S181" i="5"/>
  <c r="O181" i="5"/>
  <c r="I181" i="5"/>
  <c r="L181" i="5"/>
  <c r="B181" i="5"/>
  <c r="M181" i="5"/>
  <c r="H181" i="5"/>
  <c r="F181" i="5"/>
  <c r="Q181" i="5"/>
  <c r="G248" i="5"/>
  <c r="H248" i="5"/>
  <c r="L248" i="5"/>
  <c r="R248" i="5"/>
  <c r="F248" i="5"/>
  <c r="S248" i="5"/>
  <c r="N248" i="5"/>
  <c r="P248" i="5"/>
  <c r="K248" i="5"/>
  <c r="C248" i="5"/>
  <c r="M248" i="5"/>
  <c r="O248" i="5"/>
  <c r="E248" i="5"/>
  <c r="B248" i="5"/>
  <c r="Q248" i="5"/>
  <c r="I248" i="5"/>
  <c r="D248" i="5"/>
  <c r="T248" i="5"/>
  <c r="J248" i="5"/>
  <c r="D179" i="5"/>
  <c r="O179" i="5"/>
  <c r="J179" i="5"/>
  <c r="B179" i="5"/>
  <c r="P179" i="5"/>
  <c r="M179" i="5"/>
  <c r="E179" i="5"/>
  <c r="T179" i="5"/>
  <c r="I179" i="5"/>
  <c r="C179" i="5"/>
  <c r="N179" i="5"/>
  <c r="F179" i="5"/>
  <c r="S179" i="5"/>
  <c r="G179" i="5"/>
  <c r="R179" i="5"/>
  <c r="Q179" i="5"/>
  <c r="L179" i="5"/>
  <c r="K179" i="5"/>
  <c r="H179" i="5"/>
  <c r="F149" i="5"/>
  <c r="N149" i="5"/>
  <c r="M149" i="5"/>
  <c r="I149" i="5"/>
  <c r="G149" i="5"/>
  <c r="O149" i="5"/>
  <c r="Q149" i="5"/>
  <c r="R149" i="5"/>
  <c r="H149" i="5"/>
  <c r="T149" i="5"/>
  <c r="B149" i="5"/>
  <c r="D149" i="5"/>
  <c r="E149" i="5"/>
  <c r="L149" i="5"/>
  <c r="P149" i="5"/>
  <c r="C149" i="5"/>
  <c r="S149" i="5"/>
  <c r="J149" i="5"/>
  <c r="K149" i="5"/>
  <c r="M325" i="5"/>
  <c r="G325" i="5"/>
  <c r="Q325" i="5"/>
  <c r="B325" i="5"/>
  <c r="T325" i="5"/>
  <c r="R325" i="5"/>
  <c r="L325" i="5"/>
  <c r="O325" i="5"/>
  <c r="E325" i="5"/>
  <c r="S325" i="5"/>
  <c r="F325" i="5"/>
  <c r="J325" i="5"/>
  <c r="I325" i="5"/>
  <c r="P325" i="5"/>
  <c r="N325" i="5"/>
  <c r="D325" i="5"/>
  <c r="C325" i="5"/>
  <c r="H325" i="5"/>
  <c r="K325" i="5"/>
  <c r="R282" i="5"/>
  <c r="Q282" i="5"/>
  <c r="S282" i="5"/>
  <c r="O282" i="5"/>
  <c r="I282" i="5"/>
  <c r="H282" i="5"/>
  <c r="N282" i="5"/>
  <c r="L282" i="5"/>
  <c r="E282" i="5"/>
  <c r="T282" i="5"/>
  <c r="K282" i="5"/>
  <c r="M282" i="5"/>
  <c r="P282" i="5"/>
  <c r="B282" i="5"/>
  <c r="D282" i="5"/>
  <c r="G282" i="5"/>
  <c r="C282" i="5"/>
  <c r="F282" i="5"/>
  <c r="J282" i="5"/>
  <c r="K247" i="5"/>
  <c r="C247" i="5"/>
  <c r="M247" i="5"/>
  <c r="F247" i="5"/>
  <c r="I247" i="5"/>
  <c r="N247" i="5"/>
  <c r="B247" i="5"/>
  <c r="H247" i="5"/>
  <c r="D247" i="5"/>
  <c r="S247" i="5"/>
  <c r="P247" i="5"/>
  <c r="L247" i="5"/>
  <c r="J247" i="5"/>
  <c r="R247" i="5"/>
  <c r="O247" i="5"/>
  <c r="Q247" i="5"/>
  <c r="G247" i="5"/>
  <c r="E247" i="5"/>
  <c r="T247" i="5"/>
  <c r="S261" i="5"/>
  <c r="R261" i="5"/>
  <c r="T261" i="5"/>
  <c r="O261" i="5"/>
  <c r="I261" i="5"/>
  <c r="C261" i="5"/>
  <c r="Q261" i="5"/>
  <c r="B261" i="5"/>
  <c r="P261" i="5"/>
  <c r="D261" i="5"/>
  <c r="N261" i="5"/>
  <c r="F261" i="5"/>
  <c r="K261" i="5"/>
  <c r="M261" i="5"/>
  <c r="E261" i="5"/>
  <c r="J261" i="5"/>
  <c r="G261" i="5"/>
  <c r="L261" i="5"/>
  <c r="H261" i="5"/>
  <c r="L33" i="5"/>
  <c r="C33" i="5"/>
  <c r="P33" i="5"/>
  <c r="S33" i="5"/>
  <c r="I33" i="5"/>
  <c r="M33" i="5"/>
  <c r="E33" i="5"/>
  <c r="K33" i="5"/>
  <c r="R33" i="5"/>
  <c r="J33" i="5"/>
  <c r="N33" i="5"/>
  <c r="T33" i="5"/>
  <c r="O33" i="5"/>
  <c r="G33" i="5"/>
  <c r="H33" i="5"/>
  <c r="Q33" i="5"/>
  <c r="D33" i="5"/>
  <c r="F33" i="5"/>
  <c r="H193" i="5"/>
  <c r="O193" i="5"/>
  <c r="L193" i="5"/>
  <c r="I193" i="5"/>
  <c r="D193" i="5"/>
  <c r="S193" i="5"/>
  <c r="F193" i="5"/>
  <c r="T193" i="5"/>
  <c r="M193" i="5"/>
  <c r="E193" i="5"/>
  <c r="Q193" i="5"/>
  <c r="J193" i="5"/>
  <c r="P193" i="5"/>
  <c r="N193" i="5"/>
  <c r="B193" i="5"/>
  <c r="K193" i="5"/>
  <c r="G193" i="5"/>
  <c r="C193" i="5"/>
  <c r="R193" i="5"/>
  <c r="I345" i="5"/>
  <c r="F345" i="5"/>
  <c r="L345" i="5"/>
  <c r="K345" i="5"/>
  <c r="G345" i="5"/>
  <c r="H345" i="5"/>
  <c r="P345" i="5"/>
  <c r="Q345" i="5"/>
  <c r="C345" i="5"/>
  <c r="N345" i="5"/>
  <c r="O345" i="5"/>
  <c r="E345" i="5"/>
  <c r="R345" i="5"/>
  <c r="T345" i="5"/>
  <c r="D345" i="5"/>
  <c r="B345" i="5"/>
  <c r="S345" i="5"/>
  <c r="J345" i="5"/>
  <c r="M345" i="5"/>
  <c r="K151" i="5"/>
  <c r="I151" i="5"/>
  <c r="P151" i="5"/>
  <c r="M151" i="5"/>
  <c r="T151" i="5"/>
  <c r="S151" i="5"/>
  <c r="Q151" i="5"/>
  <c r="E151" i="5"/>
  <c r="J151" i="5"/>
  <c r="H151" i="5"/>
  <c r="G151" i="5"/>
  <c r="O151" i="5"/>
  <c r="N151" i="5"/>
  <c r="B151" i="5"/>
  <c r="F151" i="5"/>
  <c r="C151" i="5"/>
  <c r="L151" i="5"/>
  <c r="R151" i="5"/>
  <c r="D151" i="5"/>
  <c r="F195" i="5"/>
  <c r="R195" i="5"/>
  <c r="J195" i="5"/>
  <c r="D195" i="5"/>
  <c r="Q195" i="5"/>
  <c r="M195" i="5"/>
  <c r="N195" i="5"/>
  <c r="L195" i="5"/>
  <c r="E195" i="5"/>
  <c r="B195" i="5"/>
  <c r="O195" i="5"/>
  <c r="K195" i="5"/>
  <c r="G195" i="5"/>
  <c r="I195" i="5"/>
  <c r="C195" i="5"/>
  <c r="S195" i="5"/>
  <c r="H195" i="5"/>
  <c r="P195" i="5"/>
  <c r="T195" i="5"/>
  <c r="O270" i="5"/>
  <c r="F270" i="5"/>
  <c r="L270" i="5"/>
  <c r="B270" i="5"/>
  <c r="G270" i="5"/>
  <c r="J270" i="5"/>
  <c r="P270" i="5"/>
  <c r="H270" i="5"/>
  <c r="C270" i="5"/>
  <c r="Q270" i="5"/>
  <c r="D270" i="5"/>
  <c r="T270" i="5"/>
  <c r="M270" i="5"/>
  <c r="N270" i="5"/>
  <c r="K270" i="5"/>
  <c r="R270" i="5"/>
  <c r="I270" i="5"/>
  <c r="S270" i="5"/>
  <c r="E270" i="5"/>
  <c r="R176" i="5"/>
  <c r="N176" i="5"/>
  <c r="C176" i="5"/>
  <c r="G176" i="5"/>
  <c r="F176" i="5"/>
  <c r="H176" i="5"/>
  <c r="E176" i="5"/>
  <c r="M176" i="5"/>
  <c r="I176" i="5"/>
  <c r="K176" i="5"/>
  <c r="D176" i="5"/>
  <c r="J176" i="5"/>
  <c r="L176" i="5"/>
  <c r="O176" i="5"/>
  <c r="B176" i="5"/>
  <c r="S176" i="5"/>
  <c r="P176" i="5"/>
  <c r="Q176" i="5"/>
  <c r="T176" i="5"/>
  <c r="M311" i="5"/>
  <c r="R311" i="5"/>
  <c r="O311" i="5"/>
  <c r="E311" i="5"/>
  <c r="P311" i="5"/>
  <c r="C311" i="5"/>
  <c r="L311" i="5"/>
  <c r="T311" i="5"/>
  <c r="D311" i="5"/>
  <c r="J311" i="5"/>
  <c r="B311" i="5"/>
  <c r="N311" i="5"/>
  <c r="Q311" i="5"/>
  <c r="K311" i="5"/>
  <c r="G311" i="5"/>
  <c r="F311" i="5"/>
  <c r="I311" i="5"/>
  <c r="S311" i="5"/>
  <c r="H311" i="5"/>
  <c r="S297" i="5"/>
  <c r="I297" i="5"/>
  <c r="Q297" i="5"/>
  <c r="B297" i="5"/>
  <c r="D297" i="5"/>
  <c r="R297" i="5"/>
  <c r="M297" i="5"/>
  <c r="O297" i="5"/>
  <c r="K297" i="5"/>
  <c r="J297" i="5"/>
  <c r="C297" i="5"/>
  <c r="N297" i="5"/>
  <c r="L297" i="5"/>
  <c r="P297" i="5"/>
  <c r="E297" i="5"/>
  <c r="F297" i="5"/>
  <c r="H297" i="5"/>
  <c r="T297" i="5"/>
  <c r="G297" i="5"/>
  <c r="G147" i="5"/>
  <c r="S147" i="5"/>
  <c r="B147" i="5"/>
  <c r="I147" i="5"/>
  <c r="M147" i="5"/>
  <c r="F147" i="5"/>
  <c r="R147" i="5"/>
  <c r="E147" i="5"/>
  <c r="Q147" i="5"/>
  <c r="D147" i="5"/>
  <c r="J147" i="5"/>
  <c r="N147" i="5"/>
  <c r="L147" i="5"/>
  <c r="K147" i="5"/>
  <c r="O147" i="5"/>
  <c r="H147" i="5"/>
  <c r="P147" i="5"/>
  <c r="T147" i="5"/>
  <c r="C147" i="5"/>
  <c r="E126" i="5"/>
  <c r="T126" i="5"/>
  <c r="Q126" i="5"/>
  <c r="C126" i="5"/>
  <c r="N126" i="5"/>
  <c r="G126" i="5"/>
  <c r="O126" i="5"/>
  <c r="S126" i="5"/>
  <c r="P126" i="5"/>
  <c r="J126" i="5"/>
  <c r="D126" i="5"/>
  <c r="R126" i="5"/>
  <c r="K126" i="5"/>
  <c r="I126" i="5"/>
  <c r="F126" i="5"/>
  <c r="H126" i="5"/>
  <c r="L126" i="5"/>
  <c r="M126" i="5"/>
  <c r="C158" i="5"/>
  <c r="S158" i="5"/>
  <c r="B158" i="5"/>
  <c r="O158" i="5"/>
  <c r="J158" i="5"/>
  <c r="D158" i="5"/>
  <c r="F158" i="5"/>
  <c r="L158" i="5"/>
  <c r="T158" i="5"/>
  <c r="H158" i="5"/>
  <c r="P158" i="5"/>
  <c r="M158" i="5"/>
  <c r="E158" i="5"/>
  <c r="K158" i="5"/>
  <c r="R158" i="5"/>
  <c r="G158" i="5"/>
  <c r="I158" i="5"/>
  <c r="Q158" i="5"/>
  <c r="N158" i="5"/>
  <c r="B257" i="5"/>
  <c r="I257" i="5"/>
  <c r="M257" i="5"/>
  <c r="C257" i="5"/>
  <c r="S257" i="5"/>
  <c r="J257" i="5"/>
  <c r="Q257" i="5"/>
  <c r="K257" i="5"/>
  <c r="L257" i="5"/>
  <c r="O257" i="5"/>
  <c r="P257" i="5"/>
  <c r="F257" i="5"/>
  <c r="H257" i="5"/>
  <c r="D257" i="5"/>
  <c r="E257" i="5"/>
  <c r="N257" i="5"/>
  <c r="T257" i="5"/>
  <c r="G257" i="5"/>
  <c r="R257" i="5"/>
  <c r="T31" i="5"/>
  <c r="C31" i="5"/>
  <c r="D31" i="5"/>
  <c r="L31" i="5"/>
  <c r="I31" i="5"/>
  <c r="F31" i="5"/>
  <c r="K31" i="5"/>
  <c r="Q31" i="5"/>
  <c r="R31" i="5"/>
  <c r="S31" i="5"/>
  <c r="H31" i="5"/>
  <c r="N31" i="5"/>
  <c r="O31" i="5"/>
  <c r="G31" i="5"/>
  <c r="M31" i="5"/>
  <c r="J31" i="5"/>
  <c r="P31" i="5"/>
  <c r="E31" i="5"/>
  <c r="M232" i="5"/>
  <c r="N232" i="5"/>
  <c r="D232" i="5"/>
  <c r="K232" i="5"/>
  <c r="G232" i="5"/>
  <c r="P232" i="5"/>
  <c r="E232" i="5"/>
  <c r="L232" i="5"/>
  <c r="O232" i="5"/>
  <c r="H232" i="5"/>
  <c r="I232" i="5"/>
  <c r="J232" i="5"/>
  <c r="S232" i="5"/>
  <c r="R232" i="5"/>
  <c r="F232" i="5"/>
  <c r="B232" i="5"/>
  <c r="Q232" i="5"/>
  <c r="C232" i="5"/>
  <c r="T232" i="5"/>
  <c r="P287" i="5"/>
  <c r="I287" i="5"/>
  <c r="G287" i="5"/>
  <c r="S287" i="5"/>
  <c r="C287" i="5"/>
  <c r="K287" i="5"/>
  <c r="B287" i="5"/>
  <c r="H287" i="5"/>
  <c r="N287" i="5"/>
  <c r="J287" i="5"/>
  <c r="O287" i="5"/>
  <c r="F287" i="5"/>
  <c r="E287" i="5"/>
  <c r="M287" i="5"/>
  <c r="T287" i="5"/>
  <c r="D287" i="5"/>
  <c r="R287" i="5"/>
  <c r="L287" i="5"/>
  <c r="Q287" i="5"/>
  <c r="K145" i="5"/>
  <c r="G145" i="5"/>
  <c r="N145" i="5"/>
  <c r="F145" i="5"/>
  <c r="D145" i="5"/>
  <c r="S145" i="5"/>
  <c r="B145" i="5"/>
  <c r="I145" i="5"/>
  <c r="M145" i="5"/>
  <c r="C145" i="5"/>
  <c r="R145" i="5"/>
  <c r="T145" i="5"/>
  <c r="H145" i="5"/>
  <c r="Q145" i="5"/>
  <c r="P145" i="5"/>
  <c r="L145" i="5"/>
  <c r="E145" i="5"/>
  <c r="J145" i="5"/>
  <c r="O145" i="5"/>
  <c r="T313" i="5"/>
  <c r="L313" i="5"/>
  <c r="M313" i="5"/>
  <c r="E313" i="5"/>
  <c r="K313" i="5"/>
  <c r="G313" i="5"/>
  <c r="S313" i="5"/>
  <c r="H313" i="5"/>
  <c r="P313" i="5"/>
  <c r="F313" i="5"/>
  <c r="J313" i="5"/>
  <c r="Q313" i="5"/>
  <c r="O313" i="5"/>
  <c r="I313" i="5"/>
  <c r="B313" i="5"/>
  <c r="C313" i="5"/>
  <c r="D313" i="5"/>
  <c r="N313" i="5"/>
  <c r="R313" i="5"/>
  <c r="P20" i="5"/>
  <c r="E20" i="5"/>
  <c r="T20" i="5"/>
  <c r="C20" i="5"/>
  <c r="J20" i="5"/>
  <c r="H20" i="5"/>
  <c r="R20" i="5"/>
  <c r="F20" i="5"/>
  <c r="Q20" i="5"/>
  <c r="M20" i="5"/>
  <c r="S20" i="5"/>
  <c r="I20" i="5"/>
  <c r="O20" i="5"/>
  <c r="N20" i="5"/>
  <c r="G20" i="5"/>
  <c r="K20" i="5"/>
  <c r="L20" i="5"/>
  <c r="D20" i="5"/>
  <c r="E24" i="5"/>
  <c r="R24" i="5"/>
  <c r="T24" i="5"/>
  <c r="I24" i="5"/>
  <c r="S24" i="5"/>
  <c r="H24" i="5"/>
  <c r="O24" i="5"/>
  <c r="Q24" i="5"/>
  <c r="J24" i="5"/>
  <c r="C24" i="5"/>
  <c r="L24" i="5"/>
  <c r="G24" i="5"/>
  <c r="K24" i="5"/>
  <c r="M24" i="5"/>
  <c r="P24" i="5"/>
  <c r="N24" i="5"/>
  <c r="D24" i="5"/>
  <c r="F24" i="5"/>
  <c r="O108" i="5"/>
  <c r="Q108" i="5"/>
  <c r="N108" i="5"/>
  <c r="T108" i="5"/>
  <c r="L108" i="5"/>
  <c r="F108" i="5"/>
  <c r="D108" i="5"/>
  <c r="S108" i="5"/>
  <c r="R108" i="5"/>
  <c r="K108" i="5"/>
  <c r="P108" i="5"/>
  <c r="E108" i="5"/>
  <c r="J108" i="5"/>
  <c r="C108" i="5"/>
  <c r="M108" i="5"/>
  <c r="I108" i="5"/>
  <c r="G108" i="5"/>
  <c r="H108" i="5"/>
  <c r="S44" i="5"/>
  <c r="F44" i="5"/>
  <c r="D44" i="5"/>
  <c r="E44" i="5"/>
  <c r="P44" i="5"/>
  <c r="I44" i="5"/>
  <c r="N44" i="5"/>
  <c r="R44" i="5"/>
  <c r="L44" i="5"/>
  <c r="H44" i="5"/>
  <c r="J44" i="5"/>
  <c r="G44" i="5"/>
  <c r="Q44" i="5"/>
  <c r="K44" i="5"/>
  <c r="T44" i="5"/>
  <c r="O44" i="5"/>
  <c r="C44" i="5"/>
  <c r="M44" i="5"/>
  <c r="R57" i="5"/>
  <c r="N57" i="5"/>
  <c r="Q57" i="5"/>
  <c r="E57" i="5"/>
  <c r="L57" i="5"/>
  <c r="P57" i="5"/>
  <c r="O57" i="5"/>
  <c r="D57" i="5"/>
  <c r="S57" i="5"/>
  <c r="C57" i="5"/>
  <c r="H57" i="5"/>
  <c r="M57" i="5"/>
  <c r="T57" i="5"/>
  <c r="G57" i="5"/>
  <c r="F57" i="5"/>
  <c r="K57" i="5"/>
  <c r="J57" i="5"/>
  <c r="I57" i="5"/>
  <c r="M25" i="5"/>
  <c r="O25" i="5"/>
  <c r="H25" i="5"/>
  <c r="N25" i="5"/>
  <c r="D25" i="5"/>
  <c r="I25" i="5"/>
  <c r="K25" i="5"/>
  <c r="C25" i="5"/>
  <c r="T25" i="5"/>
  <c r="F25" i="5"/>
  <c r="G25" i="5"/>
  <c r="J25" i="5"/>
  <c r="P25" i="5"/>
  <c r="Q25" i="5"/>
  <c r="R25" i="5"/>
  <c r="E25" i="5"/>
  <c r="L25" i="5"/>
  <c r="S25" i="5"/>
  <c r="N19" i="5"/>
  <c r="M19" i="5"/>
  <c r="F19" i="5"/>
  <c r="J19" i="5"/>
  <c r="P19" i="5"/>
  <c r="D19" i="5"/>
  <c r="L19" i="5"/>
  <c r="R19" i="5"/>
  <c r="E19" i="5"/>
  <c r="H19" i="5"/>
  <c r="S19" i="5"/>
  <c r="O19" i="5"/>
  <c r="T19" i="5"/>
  <c r="K19" i="5"/>
  <c r="C19" i="5"/>
  <c r="Q19" i="5"/>
  <c r="I19" i="5"/>
  <c r="G19" i="5"/>
  <c r="C55" i="5"/>
  <c r="O55" i="5"/>
  <c r="H55" i="5"/>
  <c r="N55" i="5"/>
  <c r="E55" i="5"/>
  <c r="P55" i="5"/>
  <c r="L55" i="5"/>
  <c r="I55" i="5"/>
  <c r="Q55" i="5"/>
  <c r="K55" i="5"/>
  <c r="M55" i="5"/>
  <c r="J55" i="5"/>
  <c r="T55" i="5"/>
  <c r="S55" i="5"/>
  <c r="F55" i="5"/>
  <c r="G55" i="5"/>
  <c r="R55" i="5"/>
  <c r="D55" i="5"/>
  <c r="P122" i="5"/>
  <c r="K122" i="5"/>
  <c r="N122" i="5"/>
  <c r="O122" i="5"/>
  <c r="M122" i="5"/>
  <c r="H122" i="5"/>
  <c r="R122" i="5"/>
  <c r="J122" i="5"/>
  <c r="F122" i="5"/>
  <c r="Q122" i="5"/>
  <c r="L122" i="5"/>
  <c r="E122" i="5"/>
  <c r="G122" i="5"/>
  <c r="D122" i="5"/>
  <c r="S122" i="5"/>
  <c r="I122" i="5"/>
  <c r="T122" i="5"/>
  <c r="C122" i="5"/>
  <c r="G61" i="5"/>
  <c r="R61" i="5"/>
  <c r="M61" i="5"/>
  <c r="E61" i="5"/>
  <c r="J61" i="5"/>
  <c r="H61" i="5"/>
  <c r="P61" i="5"/>
  <c r="N61" i="5"/>
  <c r="T61" i="5"/>
  <c r="Q61" i="5"/>
  <c r="I61" i="5"/>
  <c r="D61" i="5"/>
  <c r="C61" i="5"/>
  <c r="L61" i="5"/>
  <c r="O61" i="5"/>
  <c r="S61" i="5"/>
  <c r="K61" i="5"/>
  <c r="F61" i="5"/>
  <c r="M323" i="6"/>
  <c r="L323" i="6"/>
  <c r="M336" i="6"/>
  <c r="L336" i="6"/>
  <c r="M46" i="6"/>
  <c r="L46" i="6"/>
  <c r="M135" i="6"/>
  <c r="L135" i="6"/>
  <c r="L223" i="6"/>
  <c r="M223" i="6"/>
  <c r="M173" i="6"/>
  <c r="L173" i="6"/>
  <c r="L202" i="6"/>
  <c r="M202" i="6"/>
  <c r="M275" i="6"/>
  <c r="L275" i="6"/>
  <c r="M18" i="6"/>
  <c r="L18" i="6"/>
  <c r="L238" i="6"/>
  <c r="M238" i="6"/>
  <c r="M177" i="6"/>
  <c r="L177" i="6"/>
  <c r="L73" i="6"/>
  <c r="M73" i="6"/>
  <c r="L190" i="6"/>
  <c r="M190" i="6"/>
  <c r="L119" i="6"/>
  <c r="M119" i="6"/>
  <c r="M108" i="6"/>
  <c r="L108" i="6"/>
  <c r="M303" i="6"/>
  <c r="L303" i="6"/>
  <c r="L50" i="6"/>
  <c r="M50" i="6"/>
  <c r="G180" i="5"/>
  <c r="H180" i="5"/>
  <c r="E180" i="5"/>
  <c r="J180" i="5"/>
  <c r="C180" i="5"/>
  <c r="D180" i="5"/>
  <c r="P180" i="5"/>
  <c r="K180" i="5"/>
  <c r="I180" i="5"/>
  <c r="L180" i="5"/>
  <c r="N180" i="5"/>
  <c r="Q180" i="5"/>
  <c r="B180" i="5"/>
  <c r="O180" i="5"/>
  <c r="T180" i="5"/>
  <c r="R180" i="5"/>
  <c r="S180" i="5"/>
  <c r="F180" i="5"/>
  <c r="M180" i="5"/>
  <c r="R223" i="5"/>
  <c r="F223" i="5"/>
  <c r="M223" i="5"/>
  <c r="J223" i="5"/>
  <c r="T223" i="5"/>
  <c r="S223" i="5"/>
  <c r="B223" i="5"/>
  <c r="P223" i="5"/>
  <c r="K223" i="5"/>
  <c r="C223" i="5"/>
  <c r="E223" i="5"/>
  <c r="Q223" i="5"/>
  <c r="N223" i="5"/>
  <c r="H223" i="5"/>
  <c r="O223" i="5"/>
  <c r="G223" i="5"/>
  <c r="D223" i="5"/>
  <c r="I223" i="5"/>
  <c r="L223" i="5"/>
  <c r="G171" i="5"/>
  <c r="K171" i="5"/>
  <c r="I171" i="5"/>
  <c r="Q171" i="5"/>
  <c r="N171" i="5"/>
  <c r="M171" i="5"/>
  <c r="E171" i="5"/>
  <c r="S171" i="5"/>
  <c r="O171" i="5"/>
  <c r="C171" i="5"/>
  <c r="J171" i="5"/>
  <c r="T171" i="5"/>
  <c r="L171" i="5"/>
  <c r="R171" i="5"/>
  <c r="F171" i="5"/>
  <c r="H171" i="5"/>
  <c r="P171" i="5"/>
  <c r="B171" i="5"/>
  <c r="D171" i="5"/>
  <c r="O157" i="5"/>
  <c r="S157" i="5"/>
  <c r="I157" i="5"/>
  <c r="T157" i="5"/>
  <c r="J157" i="5"/>
  <c r="N157" i="5"/>
  <c r="M157" i="5"/>
  <c r="G157" i="5"/>
  <c r="H157" i="5"/>
  <c r="K157" i="5"/>
  <c r="E157" i="5"/>
  <c r="R157" i="5"/>
  <c r="P157" i="5"/>
  <c r="F157" i="5"/>
  <c r="Q157" i="5"/>
  <c r="D157" i="5"/>
  <c r="C157" i="5"/>
  <c r="B157" i="5"/>
  <c r="L157" i="5"/>
  <c r="T134" i="5"/>
  <c r="S134" i="5"/>
  <c r="I134" i="5"/>
  <c r="H134" i="5"/>
  <c r="N134" i="5"/>
  <c r="M134" i="5"/>
  <c r="L134" i="5"/>
  <c r="C134" i="5"/>
  <c r="F134" i="5"/>
  <c r="O134" i="5"/>
  <c r="E134" i="5"/>
  <c r="J134" i="5"/>
  <c r="K134" i="5"/>
  <c r="G134" i="5"/>
  <c r="D134" i="5"/>
  <c r="R134" i="5"/>
  <c r="P134" i="5"/>
  <c r="Q134" i="5"/>
  <c r="N268" i="5"/>
  <c r="M268" i="5"/>
  <c r="G268" i="5"/>
  <c r="L268" i="5"/>
  <c r="R268" i="5"/>
  <c r="B268" i="5"/>
  <c r="J268" i="5"/>
  <c r="Q268" i="5"/>
  <c r="F268" i="5"/>
  <c r="T268" i="5"/>
  <c r="P268" i="5"/>
  <c r="S268" i="5"/>
  <c r="D268" i="5"/>
  <c r="K268" i="5"/>
  <c r="I268" i="5"/>
  <c r="H268" i="5"/>
  <c r="C268" i="5"/>
  <c r="E268" i="5"/>
  <c r="O268" i="5"/>
  <c r="O154" i="5"/>
  <c r="D154" i="5"/>
  <c r="M154" i="5"/>
  <c r="G154" i="5"/>
  <c r="K154" i="5"/>
  <c r="T154" i="5"/>
  <c r="B154" i="5"/>
  <c r="Q154" i="5"/>
  <c r="H154" i="5"/>
  <c r="N154" i="5"/>
  <c r="J154" i="5"/>
  <c r="C154" i="5"/>
  <c r="E154" i="5"/>
  <c r="F154" i="5"/>
  <c r="R154" i="5"/>
  <c r="I154" i="5"/>
  <c r="L154" i="5"/>
  <c r="P154" i="5"/>
  <c r="S154" i="5"/>
  <c r="T216" i="5"/>
  <c r="K216" i="5"/>
  <c r="N216" i="5"/>
  <c r="D216" i="5"/>
  <c r="C216" i="5"/>
  <c r="B216" i="5"/>
  <c r="Q216" i="5"/>
  <c r="S216" i="5"/>
  <c r="F216" i="5"/>
  <c r="P216" i="5"/>
  <c r="R216" i="5"/>
  <c r="O216" i="5"/>
  <c r="L216" i="5"/>
  <c r="H216" i="5"/>
  <c r="M216" i="5"/>
  <c r="G216" i="5"/>
  <c r="I216" i="5"/>
  <c r="J216" i="5"/>
  <c r="E216" i="5"/>
  <c r="O308" i="5"/>
  <c r="J308" i="5"/>
  <c r="Q308" i="5"/>
  <c r="D308" i="5"/>
  <c r="H308" i="5"/>
  <c r="T308" i="5"/>
  <c r="N308" i="5"/>
  <c r="B308" i="5"/>
  <c r="P308" i="5"/>
  <c r="R308" i="5"/>
  <c r="L308" i="5"/>
  <c r="G308" i="5"/>
  <c r="S308" i="5"/>
  <c r="E308" i="5"/>
  <c r="I308" i="5"/>
  <c r="M308" i="5"/>
  <c r="K308" i="5"/>
  <c r="C308" i="5"/>
  <c r="F308" i="5"/>
  <c r="D210" i="5"/>
  <c r="L210" i="5"/>
  <c r="T210" i="5"/>
  <c r="E210" i="5"/>
  <c r="B210" i="5"/>
  <c r="G210" i="5"/>
  <c r="S210" i="5"/>
  <c r="R210" i="5"/>
  <c r="C210" i="5"/>
  <c r="Q210" i="5"/>
  <c r="K210" i="5"/>
  <c r="P210" i="5"/>
  <c r="H210" i="5"/>
  <c r="O210" i="5"/>
  <c r="J210" i="5"/>
  <c r="M210" i="5"/>
  <c r="F210" i="5"/>
  <c r="I210" i="5"/>
  <c r="N210" i="5"/>
  <c r="I200" i="5"/>
  <c r="Q200" i="5"/>
  <c r="C200" i="5"/>
  <c r="D200" i="5"/>
  <c r="G200" i="5"/>
  <c r="F200" i="5"/>
  <c r="O200" i="5"/>
  <c r="T200" i="5"/>
  <c r="B200" i="5"/>
  <c r="N200" i="5"/>
  <c r="H200" i="5"/>
  <c r="S200" i="5"/>
  <c r="L200" i="5"/>
  <c r="J200" i="5"/>
  <c r="R200" i="5"/>
  <c r="E200" i="5"/>
  <c r="K200" i="5"/>
  <c r="P200" i="5"/>
  <c r="M200" i="5"/>
  <c r="C250" i="5"/>
  <c r="B250" i="5"/>
  <c r="Q250" i="5"/>
  <c r="K250" i="5"/>
  <c r="N250" i="5"/>
  <c r="T250" i="5"/>
  <c r="D250" i="5"/>
  <c r="F250" i="5"/>
  <c r="M250" i="5"/>
  <c r="J250" i="5"/>
  <c r="G250" i="5"/>
  <c r="R250" i="5"/>
  <c r="P250" i="5"/>
  <c r="E250" i="5"/>
  <c r="L250" i="5"/>
  <c r="H250" i="5"/>
  <c r="O250" i="5"/>
  <c r="S250" i="5"/>
  <c r="I250" i="5"/>
  <c r="X193" i="11"/>
  <c r="I196" i="6" s="1"/>
  <c r="H196" i="6" s="1"/>
  <c r="X270" i="11"/>
  <c r="I273" i="6" s="1"/>
  <c r="H273" i="6" s="1"/>
  <c r="X346" i="11"/>
  <c r="I349" i="6" s="1"/>
  <c r="H349" i="6" s="1"/>
  <c r="X215" i="11"/>
  <c r="I218" i="6" s="1"/>
  <c r="H218" i="6" s="1"/>
  <c r="X99" i="11"/>
  <c r="I102" i="6" s="1"/>
  <c r="H102" i="6" s="1"/>
  <c r="X224" i="11"/>
  <c r="I227" i="6" s="1"/>
  <c r="H227" i="6" s="1"/>
  <c r="X152" i="11"/>
  <c r="I155" i="6" s="1"/>
  <c r="H155" i="6" s="1"/>
  <c r="X216" i="11"/>
  <c r="I219" i="6" s="1"/>
  <c r="H219" i="6" s="1"/>
  <c r="X243" i="11"/>
  <c r="I246" i="6" s="1"/>
  <c r="H246" i="6" s="1"/>
  <c r="X38" i="11"/>
  <c r="I41" i="6" s="1"/>
  <c r="H41" i="6" s="1"/>
  <c r="X350" i="11"/>
  <c r="I353" i="6" s="1"/>
  <c r="H353" i="6" s="1"/>
  <c r="X51" i="11"/>
  <c r="I54" i="6" s="1"/>
  <c r="H54" i="6" s="1"/>
  <c r="X312" i="11"/>
  <c r="I315" i="6" s="1"/>
  <c r="H315" i="6" s="1"/>
  <c r="X316" i="11"/>
  <c r="I319" i="6" s="1"/>
  <c r="H319" i="6" s="1"/>
  <c r="X323" i="11"/>
  <c r="I326" i="6" s="1"/>
  <c r="H326" i="6" s="1"/>
  <c r="X113" i="11"/>
  <c r="I116" i="6" s="1"/>
  <c r="H116" i="6" s="1"/>
  <c r="X339" i="11"/>
  <c r="I342" i="6" s="1"/>
  <c r="H342" i="6" s="1"/>
  <c r="X12" i="11"/>
  <c r="I15" i="6" s="1"/>
  <c r="H15" i="6" s="1"/>
  <c r="X122" i="11"/>
  <c r="I125" i="6" s="1"/>
  <c r="H125" i="6" s="1"/>
  <c r="X139" i="11"/>
  <c r="I142" i="6" s="1"/>
  <c r="H142" i="6" s="1"/>
  <c r="X96" i="11"/>
  <c r="I99" i="6" s="1"/>
  <c r="H99" i="6" s="1"/>
  <c r="X4" i="11"/>
  <c r="I7" i="6" s="1"/>
  <c r="H7" i="6" s="1"/>
  <c r="X61" i="11"/>
  <c r="I64" i="6" s="1"/>
  <c r="H64" i="6" s="1"/>
  <c r="X211" i="11"/>
  <c r="I214" i="6" s="1"/>
  <c r="H214" i="6" s="1"/>
  <c r="X45" i="11"/>
  <c r="I48" i="6" s="1"/>
  <c r="H48" i="6" s="1"/>
  <c r="X15" i="11"/>
  <c r="I18" i="6" s="1"/>
  <c r="H18" i="6" s="1"/>
  <c r="X332" i="11"/>
  <c r="I335" i="6" s="1"/>
  <c r="H335" i="6" s="1"/>
  <c r="X83" i="11"/>
  <c r="I86" i="6" s="1"/>
  <c r="H86" i="6" s="1"/>
  <c r="X43" i="11"/>
  <c r="I46" i="6" s="1"/>
  <c r="H46" i="6" s="1"/>
  <c r="X244" i="11"/>
  <c r="I247" i="6" s="1"/>
  <c r="H247" i="6" s="1"/>
  <c r="X302" i="11"/>
  <c r="I305" i="6" s="1"/>
  <c r="H305" i="6" s="1"/>
  <c r="X308" i="11"/>
  <c r="I311" i="6" s="1"/>
  <c r="H311" i="6" s="1"/>
  <c r="X208" i="11"/>
  <c r="I211" i="6" s="1"/>
  <c r="H211" i="6" s="1"/>
  <c r="X256" i="11"/>
  <c r="I259" i="6" s="1"/>
  <c r="H259" i="6" s="1"/>
  <c r="X248" i="11"/>
  <c r="I251" i="6" s="1"/>
  <c r="H251" i="6" s="1"/>
  <c r="X140" i="11"/>
  <c r="I143" i="6" s="1"/>
  <c r="H143" i="6" s="1"/>
  <c r="X300" i="11"/>
  <c r="I303" i="6" s="1"/>
  <c r="H303" i="6" s="1"/>
  <c r="X232" i="11"/>
  <c r="I235" i="6" s="1"/>
  <c r="H235" i="6" s="1"/>
  <c r="X69" i="11"/>
  <c r="I72" i="6" s="1"/>
  <c r="H72" i="6" s="1"/>
  <c r="X172" i="11"/>
  <c r="I175" i="6" s="1"/>
  <c r="H175" i="6" s="1"/>
  <c r="X284" i="11"/>
  <c r="I287" i="6" s="1"/>
  <c r="H287" i="6" s="1"/>
  <c r="X317" i="11"/>
  <c r="I320" i="6" s="1"/>
  <c r="H320" i="6" s="1"/>
  <c r="X57" i="11"/>
  <c r="I60" i="6" s="1"/>
  <c r="H60" i="6" s="1"/>
  <c r="X266" i="11"/>
  <c r="I269" i="6" s="1"/>
  <c r="H269" i="6" s="1"/>
  <c r="X14" i="11"/>
  <c r="I17" i="6" s="1"/>
  <c r="H17" i="6" s="1"/>
  <c r="X196" i="11"/>
  <c r="I199" i="6" s="1"/>
  <c r="H199" i="6" s="1"/>
  <c r="X35" i="11"/>
  <c r="I38" i="6" s="1"/>
  <c r="H38" i="6" s="1"/>
  <c r="X70" i="11"/>
  <c r="I73" i="6" s="1"/>
  <c r="H73" i="6" s="1"/>
  <c r="X269" i="11"/>
  <c r="I272" i="6" s="1"/>
  <c r="H272" i="6" s="1"/>
  <c r="X311" i="11"/>
  <c r="I314" i="6" s="1"/>
  <c r="H314" i="6" s="1"/>
  <c r="X65" i="11"/>
  <c r="I68" i="6" s="1"/>
  <c r="H68" i="6" s="1"/>
  <c r="X62" i="11"/>
  <c r="I65" i="6" s="1"/>
  <c r="H65" i="6" s="1"/>
  <c r="X142" i="11"/>
  <c r="I145" i="6" s="1"/>
  <c r="H145" i="6" s="1"/>
  <c r="X347" i="11"/>
  <c r="I350" i="6" s="1"/>
  <c r="H350" i="6" s="1"/>
  <c r="X111" i="11"/>
  <c r="I114" i="6" s="1"/>
  <c r="H114" i="6" s="1"/>
  <c r="X18" i="11"/>
  <c r="I21" i="6" s="1"/>
  <c r="H21" i="6" s="1"/>
  <c r="X197" i="11"/>
  <c r="I200" i="6" s="1"/>
  <c r="H200" i="6" s="1"/>
  <c r="X135" i="11"/>
  <c r="I138" i="6" s="1"/>
  <c r="H138" i="6" s="1"/>
  <c r="X239" i="11"/>
  <c r="I242" i="6" s="1"/>
  <c r="H242" i="6" s="1"/>
  <c r="X165" i="11"/>
  <c r="I168" i="6" s="1"/>
  <c r="H168" i="6" s="1"/>
  <c r="X226" i="11"/>
  <c r="I229" i="6" s="1"/>
  <c r="H229" i="6" s="1"/>
  <c r="X47" i="11"/>
  <c r="I50" i="6" s="1"/>
  <c r="H50" i="6" s="1"/>
  <c r="X209" i="11"/>
  <c r="I212" i="6" s="1"/>
  <c r="H212" i="6" s="1"/>
  <c r="X344" i="11"/>
  <c r="I347" i="6" s="1"/>
  <c r="H347" i="6" s="1"/>
  <c r="X298" i="11"/>
  <c r="I301" i="6" s="1"/>
  <c r="H301" i="6" s="1"/>
  <c r="X68" i="11"/>
  <c r="I71" i="6" s="1"/>
  <c r="H71" i="6" s="1"/>
  <c r="X231" i="11"/>
  <c r="I234" i="6" s="1"/>
  <c r="H234" i="6" s="1"/>
  <c r="X321" i="11"/>
  <c r="I324" i="6" s="1"/>
  <c r="H324" i="6" s="1"/>
  <c r="X230" i="11"/>
  <c r="I233" i="6" s="1"/>
  <c r="H233" i="6" s="1"/>
  <c r="X264" i="11"/>
  <c r="I267" i="6" s="1"/>
  <c r="H267" i="6" s="1"/>
  <c r="X32" i="11"/>
  <c r="I35" i="6" s="1"/>
  <c r="H35" i="6" s="1"/>
  <c r="X131" i="11"/>
  <c r="I134" i="6" s="1"/>
  <c r="H134" i="6" s="1"/>
  <c r="X24" i="11"/>
  <c r="I27" i="6" s="1"/>
  <c r="H27" i="6" s="1"/>
  <c r="X260" i="11"/>
  <c r="I263" i="6" s="1"/>
  <c r="H263" i="6" s="1"/>
  <c r="X194" i="11"/>
  <c r="I197" i="6" s="1"/>
  <c r="H197" i="6" s="1"/>
  <c r="X218" i="11"/>
  <c r="I221" i="6" s="1"/>
  <c r="H221" i="6" s="1"/>
  <c r="X118" i="11"/>
  <c r="I121" i="6" s="1"/>
  <c r="H121" i="6" s="1"/>
  <c r="X200" i="11"/>
  <c r="I203" i="6" s="1"/>
  <c r="H203" i="6" s="1"/>
  <c r="X206" i="11"/>
  <c r="I209" i="6" s="1"/>
  <c r="H209" i="6" s="1"/>
  <c r="X251" i="11"/>
  <c r="I254" i="6" s="1"/>
  <c r="H254" i="6" s="1"/>
  <c r="X119" i="11"/>
  <c r="I122" i="6" s="1"/>
  <c r="H122" i="6" s="1"/>
  <c r="X7" i="11"/>
  <c r="I10" i="6" s="1"/>
  <c r="H10" i="6" s="1"/>
  <c r="X285" i="11"/>
  <c r="I288" i="6" s="1"/>
  <c r="H288" i="6" s="1"/>
  <c r="X52" i="11"/>
  <c r="I55" i="6" s="1"/>
  <c r="H55" i="6" s="1"/>
  <c r="X219" i="11"/>
  <c r="I222" i="6" s="1"/>
  <c r="H222" i="6" s="1"/>
  <c r="X271" i="11"/>
  <c r="I274" i="6" s="1"/>
  <c r="H274" i="6" s="1"/>
  <c r="X168" i="11"/>
  <c r="I171" i="6" s="1"/>
  <c r="H171" i="6" s="1"/>
  <c r="X173" i="11"/>
  <c r="I176" i="6" s="1"/>
  <c r="H176" i="6" s="1"/>
  <c r="X25" i="11"/>
  <c r="I28" i="6" s="1"/>
  <c r="H28" i="6" s="1"/>
  <c r="X182" i="11"/>
  <c r="I185" i="6" s="1"/>
  <c r="H185" i="6" s="1"/>
  <c r="X164" i="11"/>
  <c r="I167" i="6" s="1"/>
  <c r="H167" i="6" s="1"/>
  <c r="X9" i="11"/>
  <c r="I12" i="6" s="1"/>
  <c r="H12" i="6" s="1"/>
  <c r="X334" i="11"/>
  <c r="I337" i="6" s="1"/>
  <c r="H337" i="6" s="1"/>
  <c r="X241" i="11"/>
  <c r="I244" i="6" s="1"/>
  <c r="H244" i="6" s="1"/>
  <c r="X222" i="11"/>
  <c r="I225" i="6" s="1"/>
  <c r="H225" i="6" s="1"/>
  <c r="X72" i="11"/>
  <c r="I75" i="6" s="1"/>
  <c r="H75" i="6" s="1"/>
  <c r="X91" i="11"/>
  <c r="I94" i="6" s="1"/>
  <c r="H94" i="6" s="1"/>
  <c r="X291" i="11"/>
  <c r="I294" i="6" s="1"/>
  <c r="H294" i="6" s="1"/>
  <c r="X297" i="11"/>
  <c r="I300" i="6" s="1"/>
  <c r="H300" i="6" s="1"/>
  <c r="X58" i="11"/>
  <c r="I61" i="6" s="1"/>
  <c r="H61" i="6" s="1"/>
  <c r="X223" i="11"/>
  <c r="I226" i="6" s="1"/>
  <c r="H226" i="6" s="1"/>
  <c r="X265" i="11"/>
  <c r="I268" i="6" s="1"/>
  <c r="H268" i="6" s="1"/>
  <c r="X236" i="11"/>
  <c r="I239" i="6" s="1"/>
  <c r="H239" i="6" s="1"/>
  <c r="X295" i="11"/>
  <c r="I298" i="6" s="1"/>
  <c r="H298" i="6" s="1"/>
  <c r="X11" i="11"/>
  <c r="I14" i="6" s="1"/>
  <c r="H14" i="6" s="1"/>
  <c r="X234" i="11"/>
  <c r="I237" i="6" s="1"/>
  <c r="H237" i="6" s="1"/>
  <c r="X175" i="11"/>
  <c r="I178" i="6" s="1"/>
  <c r="H178" i="6" s="1"/>
  <c r="X82" i="11"/>
  <c r="I85" i="6" s="1"/>
  <c r="H85" i="6" s="1"/>
  <c r="X212" i="11"/>
  <c r="I215" i="6" s="1"/>
  <c r="H215" i="6" s="1"/>
  <c r="X59" i="11"/>
  <c r="I62" i="6" s="1"/>
  <c r="H62" i="6" s="1"/>
  <c r="X114" i="11"/>
  <c r="I117" i="6" s="1"/>
  <c r="H117" i="6" s="1"/>
  <c r="X144" i="11"/>
  <c r="I147" i="6" s="1"/>
  <c r="H147" i="6" s="1"/>
  <c r="X75" i="11"/>
  <c r="I78" i="6" s="1"/>
  <c r="H78" i="6" s="1"/>
  <c r="X136" i="11"/>
  <c r="I139" i="6" s="1"/>
  <c r="H139" i="6" s="1"/>
  <c r="X23" i="11"/>
  <c r="I26" i="6" s="1"/>
  <c r="H26" i="6" s="1"/>
  <c r="X84" i="11"/>
  <c r="I87" i="6" s="1"/>
  <c r="H87" i="6" s="1"/>
  <c r="X41" i="11"/>
  <c r="I44" i="6" s="1"/>
  <c r="H44" i="6" s="1"/>
  <c r="X337" i="11"/>
  <c r="I340" i="6" s="1"/>
  <c r="H340" i="6" s="1"/>
  <c r="X108" i="11"/>
  <c r="I111" i="6" s="1"/>
  <c r="H111" i="6" s="1"/>
  <c r="X273" i="11"/>
  <c r="I276" i="6" s="1"/>
  <c r="H276" i="6" s="1"/>
  <c r="X53" i="11"/>
  <c r="I56" i="6" s="1"/>
  <c r="H56" i="6" s="1"/>
  <c r="X324" i="11"/>
  <c r="I327" i="6" s="1"/>
  <c r="H327" i="6" s="1"/>
  <c r="X340" i="11"/>
  <c r="I343" i="6" s="1"/>
  <c r="H343" i="6" s="1"/>
  <c r="X229" i="11"/>
  <c r="I232" i="6" s="1"/>
  <c r="H232" i="6" s="1"/>
  <c r="X326" i="11"/>
  <c r="I329" i="6" s="1"/>
  <c r="H329" i="6" s="1"/>
  <c r="X56" i="11"/>
  <c r="I59" i="6" s="1"/>
  <c r="H59" i="6" s="1"/>
  <c r="X199" i="11"/>
  <c r="I202" i="6" s="1"/>
  <c r="H202" i="6" s="1"/>
  <c r="X79" i="11"/>
  <c r="I82" i="6" s="1"/>
  <c r="H82" i="6" s="1"/>
  <c r="X345" i="11"/>
  <c r="I348" i="6" s="1"/>
  <c r="H348" i="6" s="1"/>
  <c r="X19" i="11"/>
  <c r="I22" i="6" s="1"/>
  <c r="H22" i="6" s="1"/>
  <c r="X288" i="11"/>
  <c r="I291" i="6" s="1"/>
  <c r="H291" i="6" s="1"/>
  <c r="X123" i="11"/>
  <c r="I126" i="6" s="1"/>
  <c r="H126" i="6" s="1"/>
  <c r="X190" i="11"/>
  <c r="I193" i="6" s="1"/>
  <c r="H193" i="6" s="1"/>
  <c r="X13" i="11"/>
  <c r="I16" i="6" s="1"/>
  <c r="H16" i="6" s="1"/>
  <c r="X192" i="11"/>
  <c r="I195" i="6" s="1"/>
  <c r="H195" i="6" s="1"/>
  <c r="X155" i="11"/>
  <c r="I158" i="6" s="1"/>
  <c r="H158" i="6" s="1"/>
  <c r="X242" i="11"/>
  <c r="I245" i="6" s="1"/>
  <c r="H245" i="6" s="1"/>
  <c r="X202" i="11"/>
  <c r="I205" i="6" s="1"/>
  <c r="H205" i="6" s="1"/>
  <c r="X120" i="11"/>
  <c r="I123" i="6" s="1"/>
  <c r="H123" i="6" s="1"/>
  <c r="X48" i="11"/>
  <c r="I51" i="6" s="1"/>
  <c r="H51" i="6" s="1"/>
  <c r="X17" i="11"/>
  <c r="I20" i="6" s="1"/>
  <c r="H20" i="6" s="1"/>
  <c r="X46" i="11"/>
  <c r="I49" i="6" s="1"/>
  <c r="H49" i="6" s="1"/>
  <c r="X336" i="11"/>
  <c r="I339" i="6" s="1"/>
  <c r="H339" i="6" s="1"/>
  <c r="X279" i="11"/>
  <c r="I282" i="6" s="1"/>
  <c r="H282" i="6" s="1"/>
  <c r="X255" i="11"/>
  <c r="I258" i="6" s="1"/>
  <c r="H258" i="6" s="1"/>
  <c r="X159" i="11"/>
  <c r="I162" i="6" s="1"/>
  <c r="H162" i="6" s="1"/>
  <c r="X80" i="11"/>
  <c r="I83" i="6" s="1"/>
  <c r="H83" i="6" s="1"/>
  <c r="X107" i="11"/>
  <c r="I110" i="6" s="1"/>
  <c r="H110" i="6" s="1"/>
  <c r="X5" i="11"/>
  <c r="I8" i="6" s="1"/>
  <c r="H8" i="6" s="1"/>
  <c r="X268" i="11"/>
  <c r="I271" i="6" s="1"/>
  <c r="H271" i="6" s="1"/>
  <c r="X249" i="11"/>
  <c r="I252" i="6" s="1"/>
  <c r="H252" i="6" s="1"/>
  <c r="X106" i="11"/>
  <c r="I109" i="6" s="1"/>
  <c r="H109" i="6" s="1"/>
  <c r="X92" i="11"/>
  <c r="I95" i="6" s="1"/>
  <c r="H95" i="6" s="1"/>
  <c r="X67" i="11"/>
  <c r="I70" i="6" s="1"/>
  <c r="H70" i="6" s="1"/>
  <c r="X282" i="11"/>
  <c r="I285" i="6" s="1"/>
  <c r="H285" i="6" s="1"/>
  <c r="X29" i="11"/>
  <c r="I32" i="6" s="1"/>
  <c r="H32" i="6" s="1"/>
  <c r="X351" i="11"/>
  <c r="I354" i="6" s="1"/>
  <c r="H354" i="6" s="1"/>
  <c r="X170" i="11"/>
  <c r="I173" i="6" s="1"/>
  <c r="H173" i="6" s="1"/>
  <c r="X150" i="11"/>
  <c r="I153" i="6" s="1"/>
  <c r="H153" i="6" s="1"/>
  <c r="X101" i="11"/>
  <c r="I104" i="6" s="1"/>
  <c r="H104" i="6" s="1"/>
  <c r="X250" i="11"/>
  <c r="I253" i="6" s="1"/>
  <c r="H253" i="6" s="1"/>
  <c r="X246" i="11"/>
  <c r="I249" i="6" s="1"/>
  <c r="H249" i="6" s="1"/>
  <c r="X156" i="11"/>
  <c r="I159" i="6" s="1"/>
  <c r="H159" i="6" s="1"/>
  <c r="X178" i="11"/>
  <c r="I181" i="6" s="1"/>
  <c r="H181" i="6" s="1"/>
  <c r="X203" i="11"/>
  <c r="I206" i="6" s="1"/>
  <c r="H206" i="6" s="1"/>
  <c r="X97" i="11"/>
  <c r="I100" i="6" s="1"/>
  <c r="H100" i="6" s="1"/>
  <c r="X305" i="11"/>
  <c r="I308" i="6" s="1"/>
  <c r="H308" i="6" s="1"/>
  <c r="X267" i="11"/>
  <c r="I270" i="6" s="1"/>
  <c r="H270" i="6" s="1"/>
  <c r="X31" i="11"/>
  <c r="I34" i="6" s="1"/>
  <c r="H34" i="6" s="1"/>
  <c r="X301" i="11"/>
  <c r="I304" i="6" s="1"/>
  <c r="H304" i="6" s="1"/>
  <c r="X335" i="11"/>
  <c r="I338" i="6" s="1"/>
  <c r="H338" i="6" s="1"/>
  <c r="X117" i="11"/>
  <c r="I120" i="6" s="1"/>
  <c r="H120" i="6" s="1"/>
  <c r="X166" i="11"/>
  <c r="I169" i="6" s="1"/>
  <c r="H169" i="6" s="1"/>
  <c r="X263" i="11"/>
  <c r="I266" i="6" s="1"/>
  <c r="H266" i="6" s="1"/>
  <c r="X198" i="11"/>
  <c r="I201" i="6" s="1"/>
  <c r="H201" i="6" s="1"/>
  <c r="X348" i="11"/>
  <c r="I351" i="6" s="1"/>
  <c r="H351" i="6" s="1"/>
  <c r="X112" i="11"/>
  <c r="I115" i="6" s="1"/>
  <c r="H115" i="6" s="1"/>
  <c r="X129" i="11"/>
  <c r="I132" i="6" s="1"/>
  <c r="H132" i="6" s="1"/>
  <c r="X228" i="11"/>
  <c r="I231" i="6" s="1"/>
  <c r="H231" i="6" s="1"/>
  <c r="X283" i="11"/>
  <c r="I286" i="6" s="1"/>
  <c r="H286" i="6" s="1"/>
  <c r="X157" i="11"/>
  <c r="I160" i="6" s="1"/>
  <c r="H160" i="6" s="1"/>
  <c r="X186" i="11"/>
  <c r="I189" i="6" s="1"/>
  <c r="H189" i="6" s="1"/>
  <c r="X149" i="11"/>
  <c r="I152" i="6" s="1"/>
  <c r="H152" i="6" s="1"/>
  <c r="X293" i="11"/>
  <c r="I296" i="6" s="1"/>
  <c r="H296" i="6" s="1"/>
  <c r="X331" i="11"/>
  <c r="I334" i="6" s="1"/>
  <c r="H334" i="6" s="1"/>
  <c r="X124" i="11"/>
  <c r="I127" i="6" s="1"/>
  <c r="H127" i="6" s="1"/>
  <c r="X148" i="11"/>
  <c r="I151" i="6" s="1"/>
  <c r="H151" i="6" s="1"/>
  <c r="X71" i="11"/>
  <c r="I74" i="6" s="1"/>
  <c r="H74" i="6" s="1"/>
  <c r="X328" i="11"/>
  <c r="I331" i="6" s="1"/>
  <c r="H331" i="6" s="1"/>
  <c r="X73" i="11"/>
  <c r="I76" i="6" s="1"/>
  <c r="H76" i="6" s="1"/>
  <c r="X95" i="11"/>
  <c r="I98" i="6" s="1"/>
  <c r="H98" i="6" s="1"/>
  <c r="X201" i="11"/>
  <c r="I204" i="6" s="1"/>
  <c r="H204" i="6" s="1"/>
  <c r="X49" i="11"/>
  <c r="I52" i="6" s="1"/>
  <c r="H52" i="6" s="1"/>
  <c r="X160" i="11"/>
  <c r="I163" i="6" s="1"/>
  <c r="H163" i="6" s="1"/>
  <c r="X125" i="11"/>
  <c r="I128" i="6" s="1"/>
  <c r="H128" i="6" s="1"/>
  <c r="X55" i="11"/>
  <c r="I58" i="6" s="1"/>
  <c r="H58" i="6" s="1"/>
  <c r="X185" i="11"/>
  <c r="I188" i="6" s="1"/>
  <c r="H188" i="6" s="1"/>
  <c r="X22" i="11"/>
  <c r="I25" i="6" s="1"/>
  <c r="H25" i="6" s="1"/>
  <c r="X287" i="11"/>
  <c r="I290" i="6" s="1"/>
  <c r="H290" i="6" s="1"/>
  <c r="X187" i="11"/>
  <c r="I190" i="6" s="1"/>
  <c r="H190" i="6" s="1"/>
  <c r="X133" i="11"/>
  <c r="I136" i="6" s="1"/>
  <c r="H136" i="6" s="1"/>
  <c r="X88" i="11"/>
  <c r="I91" i="6" s="1"/>
  <c r="H91" i="6" s="1"/>
  <c r="X147" i="11"/>
  <c r="I150" i="6" s="1"/>
  <c r="H150" i="6" s="1"/>
  <c r="X6" i="11"/>
  <c r="I9" i="6" s="1"/>
  <c r="H9" i="6" s="1"/>
  <c r="X278" i="11"/>
  <c r="I281" i="6" s="1"/>
  <c r="H281" i="6" s="1"/>
  <c r="X343" i="11"/>
  <c r="I346" i="6" s="1"/>
  <c r="H346" i="6" s="1"/>
  <c r="X329" i="11"/>
  <c r="I332" i="6" s="1"/>
  <c r="H332" i="6" s="1"/>
  <c r="X60" i="11"/>
  <c r="I63" i="6" s="1"/>
  <c r="H63" i="6" s="1"/>
  <c r="X110" i="11"/>
  <c r="I113" i="6" s="1"/>
  <c r="H113" i="6" s="1"/>
  <c r="X132" i="11"/>
  <c r="I135" i="6" s="1"/>
  <c r="H135" i="6" s="1"/>
  <c r="X213" i="11"/>
  <c r="I216" i="6" s="1"/>
  <c r="H216" i="6" s="1"/>
  <c r="X240" i="11"/>
  <c r="I243" i="6" s="1"/>
  <c r="H243" i="6" s="1"/>
  <c r="X134" i="11"/>
  <c r="I137" i="6" s="1"/>
  <c r="H137" i="6" s="1"/>
  <c r="X304" i="11"/>
  <c r="I307" i="6" s="1"/>
  <c r="H307" i="6" s="1"/>
  <c r="X104" i="11"/>
  <c r="I107" i="6" s="1"/>
  <c r="H107" i="6" s="1"/>
  <c r="X103" i="11"/>
  <c r="I106" i="6" s="1"/>
  <c r="H106" i="6" s="1"/>
  <c r="X151" i="11"/>
  <c r="I154" i="6" s="1"/>
  <c r="H154" i="6" s="1"/>
  <c r="X141" i="11"/>
  <c r="I144" i="6" s="1"/>
  <c r="H144" i="6" s="1"/>
  <c r="X89" i="11"/>
  <c r="I92" i="6" s="1"/>
  <c r="H92" i="6" s="1"/>
  <c r="X325" i="11"/>
  <c r="I328" i="6" s="1"/>
  <c r="H328" i="6" s="1"/>
  <c r="X205" i="11"/>
  <c r="I208" i="6" s="1"/>
  <c r="H208" i="6" s="1"/>
  <c r="X42" i="11"/>
  <c r="I45" i="6" s="1"/>
  <c r="H45" i="6" s="1"/>
  <c r="X330" i="11"/>
  <c r="I333" i="6" s="1"/>
  <c r="H333" i="6" s="1"/>
  <c r="X272" i="11"/>
  <c r="I275" i="6" s="1"/>
  <c r="H275" i="6" s="1"/>
  <c r="X76" i="11"/>
  <c r="I79" i="6" s="1"/>
  <c r="H79" i="6" s="1"/>
  <c r="X313" i="11"/>
  <c r="I316" i="6" s="1"/>
  <c r="H316" i="6" s="1"/>
  <c r="X245" i="11"/>
  <c r="I248" i="6" s="1"/>
  <c r="H248" i="6" s="1"/>
  <c r="X275" i="11"/>
  <c r="I278" i="6" s="1"/>
  <c r="H278" i="6" s="1"/>
  <c r="X8" i="11"/>
  <c r="I11" i="6" s="1"/>
  <c r="H11" i="6" s="1"/>
  <c r="X3" i="11"/>
  <c r="I6" i="6" s="1"/>
  <c r="H6" i="6" s="1"/>
  <c r="X259" i="11"/>
  <c r="I262" i="6" s="1"/>
  <c r="H262" i="6" s="1"/>
  <c r="X115" i="11"/>
  <c r="I118" i="6" s="1"/>
  <c r="H118" i="6" s="1"/>
  <c r="X217" i="11"/>
  <c r="I220" i="6" s="1"/>
  <c r="H220" i="6" s="1"/>
  <c r="X235" i="11"/>
  <c r="I238" i="6" s="1"/>
  <c r="H238" i="6" s="1"/>
  <c r="X85" i="11"/>
  <c r="I88" i="6" s="1"/>
  <c r="H88" i="6" s="1"/>
  <c r="X220" i="11"/>
  <c r="I223" i="6" s="1"/>
  <c r="H223" i="6" s="1"/>
  <c r="X183" i="11"/>
  <c r="I186" i="6" s="1"/>
  <c r="H186" i="6" s="1"/>
  <c r="X64" i="11"/>
  <c r="I67" i="6" s="1"/>
  <c r="H67" i="6" s="1"/>
  <c r="X254" i="11"/>
  <c r="I257" i="6" s="1"/>
  <c r="H257" i="6" s="1"/>
  <c r="X252" i="11"/>
  <c r="I255" i="6" s="1"/>
  <c r="H255" i="6" s="1"/>
  <c r="X318" i="11"/>
  <c r="I321" i="6" s="1"/>
  <c r="H321" i="6" s="1"/>
  <c r="X306" i="11"/>
  <c r="I309" i="6" s="1"/>
  <c r="H309" i="6" s="1"/>
  <c r="X176" i="11"/>
  <c r="I179" i="6" s="1"/>
  <c r="H179" i="6" s="1"/>
  <c r="X310" i="11"/>
  <c r="I313" i="6" s="1"/>
  <c r="H313" i="6" s="1"/>
  <c r="X161" i="11"/>
  <c r="I164" i="6" s="1"/>
  <c r="H164" i="6" s="1"/>
  <c r="X44" i="11"/>
  <c r="I47" i="6" s="1"/>
  <c r="H47" i="6" s="1"/>
  <c r="X143" i="11"/>
  <c r="I146" i="6" s="1"/>
  <c r="H146" i="6" s="1"/>
  <c r="X257" i="11"/>
  <c r="I260" i="6" s="1"/>
  <c r="H260" i="6" s="1"/>
  <c r="X2" i="11"/>
  <c r="I5" i="6" s="1"/>
  <c r="H5" i="6" s="1"/>
  <c r="X30" i="11"/>
  <c r="I33" i="6" s="1"/>
  <c r="H33" i="6" s="1"/>
  <c r="X137" i="11"/>
  <c r="I140" i="6" s="1"/>
  <c r="H140" i="6" s="1"/>
  <c r="X207" i="11"/>
  <c r="I210" i="6" s="1"/>
  <c r="H210" i="6" s="1"/>
  <c r="X145" i="11"/>
  <c r="I148" i="6" s="1"/>
  <c r="H148" i="6" s="1"/>
  <c r="X81" i="11"/>
  <c r="I84" i="6" s="1"/>
  <c r="H84" i="6" s="1"/>
  <c r="X100" i="11"/>
  <c r="I103" i="6" s="1"/>
  <c r="H103" i="6" s="1"/>
  <c r="X93" i="11"/>
  <c r="I96" i="6" s="1"/>
  <c r="H96" i="6" s="1"/>
  <c r="X294" i="11"/>
  <c r="I297" i="6" s="1"/>
  <c r="H297" i="6" s="1"/>
  <c r="X338" i="11"/>
  <c r="I341" i="6" s="1"/>
  <c r="H341" i="6" s="1"/>
  <c r="X225" i="11"/>
  <c r="I228" i="6" s="1"/>
  <c r="H228" i="6" s="1"/>
  <c r="X154" i="11"/>
  <c r="I157" i="6" s="1"/>
  <c r="H157" i="6" s="1"/>
  <c r="X292" i="11"/>
  <c r="I295" i="6" s="1"/>
  <c r="H295" i="6" s="1"/>
  <c r="X66" i="11"/>
  <c r="I69" i="6" s="1"/>
  <c r="H69" i="6" s="1"/>
  <c r="X153" i="11"/>
  <c r="I156" i="6" s="1"/>
  <c r="H156" i="6" s="1"/>
  <c r="X276" i="11"/>
  <c r="I279" i="6" s="1"/>
  <c r="H279" i="6" s="1"/>
  <c r="X102" i="11"/>
  <c r="I105" i="6" s="1"/>
  <c r="H105" i="6" s="1"/>
  <c r="X39" i="11"/>
  <c r="I42" i="6" s="1"/>
  <c r="H42" i="6" s="1"/>
  <c r="X16" i="11"/>
  <c r="I19" i="6" s="1"/>
  <c r="H19" i="6" s="1"/>
  <c r="X98" i="11"/>
  <c r="I101" i="6" s="1"/>
  <c r="H101" i="6" s="1"/>
  <c r="X237" i="11"/>
  <c r="I240" i="6" s="1"/>
  <c r="H240" i="6" s="1"/>
  <c r="X127" i="11"/>
  <c r="I130" i="6" s="1"/>
  <c r="H130" i="6" s="1"/>
  <c r="X177" i="11"/>
  <c r="I180" i="6" s="1"/>
  <c r="H180" i="6" s="1"/>
  <c r="X322" i="11"/>
  <c r="I325" i="6" s="1"/>
  <c r="H325" i="6" s="1"/>
  <c r="X33" i="11"/>
  <c r="I36" i="6" s="1"/>
  <c r="H36" i="6" s="1"/>
  <c r="X180" i="11"/>
  <c r="I183" i="6" s="1"/>
  <c r="H183" i="6" s="1"/>
  <c r="X34" i="11"/>
  <c r="I37" i="6" s="1"/>
  <c r="H37" i="6" s="1"/>
  <c r="X77" i="11"/>
  <c r="I80" i="6" s="1"/>
  <c r="H80" i="6" s="1"/>
  <c r="X262" i="11"/>
  <c r="I265" i="6" s="1"/>
  <c r="H265" i="6" s="1"/>
  <c r="X188" i="11"/>
  <c r="I191" i="6" s="1"/>
  <c r="H191" i="6" s="1"/>
  <c r="X277" i="11"/>
  <c r="I280" i="6" s="1"/>
  <c r="H280" i="6" s="1"/>
  <c r="X184" i="11"/>
  <c r="I187" i="6" s="1"/>
  <c r="H187" i="6" s="1"/>
  <c r="X21" i="11"/>
  <c r="I24" i="6" s="1"/>
  <c r="H24" i="6" s="1"/>
  <c r="X221" i="11"/>
  <c r="I224" i="6" s="1"/>
  <c r="H224" i="6" s="1"/>
  <c r="X214" i="11"/>
  <c r="I217" i="6" s="1"/>
  <c r="H217" i="6" s="1"/>
  <c r="X233" i="11"/>
  <c r="I236" i="6" s="1"/>
  <c r="H236" i="6" s="1"/>
  <c r="X28" i="11"/>
  <c r="I31" i="6" s="1"/>
  <c r="H31" i="6" s="1"/>
  <c r="X191" i="11"/>
  <c r="I194" i="6" s="1"/>
  <c r="H194" i="6" s="1"/>
  <c r="X36" i="11"/>
  <c r="I39" i="6" s="1"/>
  <c r="H39" i="6" s="1"/>
  <c r="X349" i="11"/>
  <c r="I352" i="6" s="1"/>
  <c r="H352" i="6" s="1"/>
  <c r="X189" i="11"/>
  <c r="I192" i="6" s="1"/>
  <c r="H192" i="6" s="1"/>
  <c r="X327" i="11"/>
  <c r="I330" i="6" s="1"/>
  <c r="H330" i="6" s="1"/>
  <c r="X290" i="11"/>
  <c r="I293" i="6" s="1"/>
  <c r="H293" i="6" s="1"/>
  <c r="X94" i="11"/>
  <c r="I97" i="6" s="1"/>
  <c r="H97" i="6" s="1"/>
  <c r="X333" i="11"/>
  <c r="I336" i="6" s="1"/>
  <c r="H336" i="6" s="1"/>
  <c r="X261" i="11"/>
  <c r="I264" i="6" s="1"/>
  <c r="H264" i="6" s="1"/>
  <c r="X26" i="11"/>
  <c r="I29" i="6" s="1"/>
  <c r="H29" i="6" s="1"/>
  <c r="X174" i="11"/>
  <c r="I177" i="6" s="1"/>
  <c r="H177" i="6" s="1"/>
  <c r="X319" i="11"/>
  <c r="I322" i="6" s="1"/>
  <c r="H322" i="6" s="1"/>
  <c r="X10" i="11"/>
  <c r="I13" i="6" s="1"/>
  <c r="H13" i="6" s="1"/>
  <c r="X303" i="11"/>
  <c r="I306" i="6" s="1"/>
  <c r="H306" i="6" s="1"/>
  <c r="X158" i="11"/>
  <c r="I161" i="6" s="1"/>
  <c r="H161" i="6" s="1"/>
  <c r="X280" i="11"/>
  <c r="I283" i="6" s="1"/>
  <c r="H283" i="6" s="1"/>
  <c r="X342" i="11"/>
  <c r="I345" i="6" s="1"/>
  <c r="H345" i="6" s="1"/>
  <c r="X105" i="11"/>
  <c r="I108" i="6" s="1"/>
  <c r="H108" i="6" s="1"/>
  <c r="X281" i="11"/>
  <c r="I284" i="6" s="1"/>
  <c r="H284" i="6" s="1"/>
  <c r="X210" i="11"/>
  <c r="I213" i="6" s="1"/>
  <c r="H213" i="6" s="1"/>
  <c r="X315" i="11"/>
  <c r="I318" i="6" s="1"/>
  <c r="H318" i="6" s="1"/>
  <c r="X162" i="11"/>
  <c r="I165" i="6" s="1"/>
  <c r="H165" i="6" s="1"/>
  <c r="X247" i="11"/>
  <c r="I250" i="6" s="1"/>
  <c r="H250" i="6" s="1"/>
  <c r="X179" i="11"/>
  <c r="I182" i="6" s="1"/>
  <c r="H182" i="6" s="1"/>
  <c r="X109" i="11"/>
  <c r="I112" i="6" s="1"/>
  <c r="H112" i="6" s="1"/>
  <c r="X130" i="11"/>
  <c r="I133" i="6" s="1"/>
  <c r="H133" i="6" s="1"/>
  <c r="X90" i="11"/>
  <c r="I93" i="6" s="1"/>
  <c r="H93" i="6" s="1"/>
  <c r="X40" i="11"/>
  <c r="I43" i="6" s="1"/>
  <c r="H43" i="6" s="1"/>
  <c r="X204" i="11"/>
  <c r="I207" i="6" s="1"/>
  <c r="H207" i="6" s="1"/>
  <c r="X167" i="11"/>
  <c r="I170" i="6" s="1"/>
  <c r="H170" i="6" s="1"/>
  <c r="X116" i="11"/>
  <c r="I119" i="6" s="1"/>
  <c r="H119" i="6" s="1"/>
  <c r="X296" i="11"/>
  <c r="I299" i="6" s="1"/>
  <c r="H299" i="6" s="1"/>
  <c r="X146" i="11"/>
  <c r="I149" i="6" s="1"/>
  <c r="H149" i="6" s="1"/>
  <c r="X121" i="11"/>
  <c r="I124" i="6" s="1"/>
  <c r="H124" i="6" s="1"/>
  <c r="X63" i="11"/>
  <c r="I66" i="6" s="1"/>
  <c r="H66" i="6" s="1"/>
  <c r="X253" i="11"/>
  <c r="I256" i="6" s="1"/>
  <c r="H256" i="6" s="1"/>
  <c r="X74" i="11"/>
  <c r="I77" i="6" s="1"/>
  <c r="H77" i="6" s="1"/>
  <c r="X20" i="11"/>
  <c r="I23" i="6" s="1"/>
  <c r="H23" i="6" s="1"/>
  <c r="X27" i="11"/>
  <c r="I30" i="6" s="1"/>
  <c r="H30" i="6" s="1"/>
  <c r="X138" i="11"/>
  <c r="I141" i="6" s="1"/>
  <c r="H141" i="6" s="1"/>
  <c r="X314" i="11"/>
  <c r="I317" i="6" s="1"/>
  <c r="H317" i="6" s="1"/>
  <c r="X181" i="11"/>
  <c r="I184" i="6" s="1"/>
  <c r="H184" i="6" s="1"/>
  <c r="X54" i="11"/>
  <c r="I57" i="6" s="1"/>
  <c r="H57" i="6" s="1"/>
  <c r="X128" i="11"/>
  <c r="I131" i="6" s="1"/>
  <c r="H131" i="6" s="1"/>
  <c r="X195" i="11"/>
  <c r="I198" i="6" s="1"/>
  <c r="H198" i="6" s="1"/>
  <c r="X307" i="11"/>
  <c r="I310" i="6" s="1"/>
  <c r="H310" i="6" s="1"/>
  <c r="X258" i="11"/>
  <c r="I261" i="6" s="1"/>
  <c r="H261" i="6" s="1"/>
  <c r="X169" i="11"/>
  <c r="I172" i="6" s="1"/>
  <c r="H172" i="6" s="1"/>
  <c r="X50" i="11"/>
  <c r="I53" i="6" s="1"/>
  <c r="H53" i="6" s="1"/>
  <c r="X289" i="11"/>
  <c r="I292" i="6" s="1"/>
  <c r="H292" i="6" s="1"/>
  <c r="X126" i="11"/>
  <c r="I129" i="6" s="1"/>
  <c r="H129" i="6" s="1"/>
  <c r="X78" i="11"/>
  <c r="I81" i="6" s="1"/>
  <c r="H81" i="6" s="1"/>
  <c r="X163" i="11"/>
  <c r="I166" i="6" s="1"/>
  <c r="H166" i="6" s="1"/>
  <c r="X87" i="11"/>
  <c r="I90" i="6" s="1"/>
  <c r="H90" i="6" s="1"/>
  <c r="X286" i="11"/>
  <c r="I289" i="6" s="1"/>
  <c r="H289" i="6" s="1"/>
  <c r="X274" i="11"/>
  <c r="I277" i="6" s="1"/>
  <c r="H277" i="6" s="1"/>
  <c r="X227" i="11"/>
  <c r="I230" i="6" s="1"/>
  <c r="H230" i="6" s="1"/>
  <c r="X341" i="11"/>
  <c r="I344" i="6" s="1"/>
  <c r="H344" i="6" s="1"/>
  <c r="X309" i="11"/>
  <c r="I312" i="6" s="1"/>
  <c r="H312" i="6" s="1"/>
  <c r="X86" i="11"/>
  <c r="I89" i="6" s="1"/>
  <c r="H89" i="6" s="1"/>
  <c r="X238" i="11"/>
  <c r="I241" i="6" s="1"/>
  <c r="H241" i="6" s="1"/>
  <c r="X171" i="11"/>
  <c r="I174" i="6" s="1"/>
  <c r="H174" i="6" s="1"/>
  <c r="X37" i="11"/>
  <c r="I40" i="6" s="1"/>
  <c r="H40" i="6" s="1"/>
  <c r="X299" i="11"/>
  <c r="I302" i="6" s="1"/>
  <c r="H302" i="6" s="1"/>
  <c r="X320" i="11"/>
  <c r="I323" i="6" s="1"/>
  <c r="H323" i="6" s="1"/>
  <c r="N72" i="5"/>
  <c r="T72" i="5"/>
  <c r="D72" i="5"/>
  <c r="K72" i="5"/>
  <c r="E72" i="5"/>
  <c r="Q72" i="5"/>
  <c r="P72" i="5"/>
  <c r="F72" i="5"/>
  <c r="G72" i="5"/>
  <c r="J72" i="5"/>
  <c r="C72" i="5"/>
  <c r="M72" i="5"/>
  <c r="H72" i="5"/>
  <c r="I72" i="5"/>
  <c r="S72" i="5"/>
  <c r="L72" i="5"/>
  <c r="O72" i="5"/>
  <c r="R72" i="5"/>
  <c r="C56" i="5"/>
  <c r="S56" i="5"/>
  <c r="L56" i="5"/>
  <c r="I56" i="5"/>
  <c r="F56" i="5"/>
  <c r="Q56" i="5"/>
  <c r="N56" i="5"/>
  <c r="D56" i="5"/>
  <c r="K56" i="5"/>
  <c r="O56" i="5"/>
  <c r="P56" i="5"/>
  <c r="R56" i="5"/>
  <c r="T56" i="5"/>
  <c r="M56" i="5"/>
  <c r="J56" i="5"/>
  <c r="H56" i="5"/>
  <c r="G56" i="5"/>
  <c r="E56" i="5"/>
  <c r="L50" i="5"/>
  <c r="Q50" i="5"/>
  <c r="F50" i="5"/>
  <c r="P50" i="5"/>
  <c r="K50" i="5"/>
  <c r="H50" i="5"/>
  <c r="G50" i="5"/>
  <c r="C50" i="5"/>
  <c r="R50" i="5"/>
  <c r="M50" i="5"/>
  <c r="J50" i="5"/>
  <c r="S50" i="5"/>
  <c r="D50" i="5"/>
  <c r="E50" i="5"/>
  <c r="I50" i="5"/>
  <c r="T50" i="5"/>
  <c r="N50" i="5"/>
  <c r="O50" i="5"/>
  <c r="T37" i="5"/>
  <c r="K37" i="5"/>
  <c r="N37" i="5"/>
  <c r="G37" i="5"/>
  <c r="Q37" i="5"/>
  <c r="O37" i="5"/>
  <c r="E37" i="5"/>
  <c r="F37" i="5"/>
  <c r="S37" i="5"/>
  <c r="L37" i="5"/>
  <c r="H37" i="5"/>
  <c r="D37" i="5"/>
  <c r="M37" i="5"/>
  <c r="R37" i="5"/>
  <c r="C37" i="5"/>
  <c r="I37" i="5"/>
  <c r="J37" i="5"/>
  <c r="P37" i="5"/>
  <c r="P21" i="5"/>
  <c r="Q21" i="5"/>
  <c r="C21" i="5"/>
  <c r="F21" i="5"/>
  <c r="L21" i="5"/>
  <c r="S21" i="5"/>
  <c r="J21" i="5"/>
  <c r="R21" i="5"/>
  <c r="K21" i="5"/>
  <c r="I21" i="5"/>
  <c r="G21" i="5"/>
  <c r="D21" i="5"/>
  <c r="E21" i="5"/>
  <c r="M21" i="5"/>
  <c r="T21" i="5"/>
  <c r="O21" i="5"/>
  <c r="H21" i="5"/>
  <c r="N21" i="5"/>
  <c r="O117" i="5"/>
  <c r="E117" i="5"/>
  <c r="T117" i="5"/>
  <c r="L117" i="5"/>
  <c r="H117" i="5"/>
  <c r="M117" i="5"/>
  <c r="I117" i="5"/>
  <c r="Q117" i="5"/>
  <c r="D117" i="5"/>
  <c r="J117" i="5"/>
  <c r="P117" i="5"/>
  <c r="C117" i="5"/>
  <c r="K117" i="5"/>
  <c r="F117" i="5"/>
  <c r="R117" i="5"/>
  <c r="N117" i="5"/>
  <c r="S117" i="5"/>
  <c r="G117" i="5"/>
  <c r="L43" i="5"/>
  <c r="I43" i="5"/>
  <c r="D43" i="5"/>
  <c r="H43" i="5"/>
  <c r="G43" i="5"/>
  <c r="N43" i="5"/>
  <c r="T43" i="5"/>
  <c r="Q43" i="5"/>
  <c r="O43" i="5"/>
  <c r="E43" i="5"/>
  <c r="P43" i="5"/>
  <c r="C43" i="5"/>
  <c r="M43" i="5"/>
  <c r="K43" i="5"/>
  <c r="F43" i="5"/>
  <c r="R43" i="5"/>
  <c r="S43" i="5"/>
  <c r="J43" i="5"/>
  <c r="Q41" i="5"/>
  <c r="I41" i="5"/>
  <c r="D41" i="5"/>
  <c r="F41" i="5"/>
  <c r="S41" i="5"/>
  <c r="E41" i="5"/>
  <c r="H41" i="5"/>
  <c r="O41" i="5"/>
  <c r="C41" i="5"/>
  <c r="R41" i="5"/>
  <c r="G41" i="5"/>
  <c r="N41" i="5"/>
  <c r="P41" i="5"/>
  <c r="L41" i="5"/>
  <c r="J41" i="5"/>
  <c r="M41" i="5"/>
  <c r="K41" i="5"/>
  <c r="T41" i="5"/>
  <c r="F34" i="5"/>
  <c r="Q34" i="5"/>
  <c r="K34" i="5"/>
  <c r="I34" i="5"/>
  <c r="S34" i="5"/>
  <c r="N34" i="5"/>
  <c r="G34" i="5"/>
  <c r="T34" i="5"/>
  <c r="C34" i="5"/>
  <c r="E34" i="5"/>
  <c r="P34" i="5"/>
  <c r="J34" i="5"/>
  <c r="O34" i="5"/>
  <c r="H34" i="5"/>
  <c r="L34" i="5"/>
  <c r="D34" i="5"/>
  <c r="R34" i="5"/>
  <c r="M34" i="5"/>
  <c r="L123" i="5"/>
  <c r="E123" i="5"/>
  <c r="M123" i="5"/>
  <c r="R123" i="5"/>
  <c r="N123" i="5"/>
  <c r="H123" i="5"/>
  <c r="G123" i="5"/>
  <c r="T123" i="5"/>
  <c r="O123" i="5"/>
  <c r="Q123" i="5"/>
  <c r="K123" i="5"/>
  <c r="C123" i="5"/>
  <c r="S123" i="5"/>
  <c r="D123" i="5"/>
  <c r="J123" i="5"/>
  <c r="P123" i="5"/>
  <c r="I123" i="5"/>
  <c r="F123" i="5"/>
  <c r="Q51" i="5"/>
  <c r="T51" i="5"/>
  <c r="G51" i="5"/>
  <c r="L51" i="5"/>
  <c r="N51" i="5"/>
  <c r="S51" i="5"/>
  <c r="M51" i="5"/>
  <c r="P51" i="5"/>
  <c r="C51" i="5"/>
  <c r="F51" i="5"/>
  <c r="D51" i="5"/>
  <c r="J51" i="5"/>
  <c r="R51" i="5"/>
  <c r="H51" i="5"/>
  <c r="I51" i="5"/>
  <c r="E51" i="5"/>
  <c r="K51" i="5"/>
  <c r="O51" i="5"/>
  <c r="D39" i="5"/>
  <c r="F39" i="5"/>
  <c r="K39" i="5"/>
  <c r="T39" i="5"/>
  <c r="S39" i="5"/>
  <c r="O39" i="5"/>
  <c r="L39" i="5"/>
  <c r="I39" i="5"/>
  <c r="C39" i="5"/>
  <c r="H39" i="5"/>
  <c r="Q39" i="5"/>
  <c r="R39" i="5"/>
  <c r="E39" i="5"/>
  <c r="J39" i="5"/>
  <c r="G39" i="5"/>
  <c r="M39" i="5"/>
  <c r="N39" i="5"/>
  <c r="P39" i="5"/>
  <c r="L129" i="5"/>
  <c r="R129" i="5"/>
  <c r="D129" i="5"/>
  <c r="I129" i="5"/>
  <c r="T129" i="5"/>
  <c r="F129" i="5"/>
  <c r="O129" i="5"/>
  <c r="Q129" i="5"/>
  <c r="E129" i="5"/>
  <c r="G129" i="5"/>
  <c r="S129" i="5"/>
  <c r="M129" i="5"/>
  <c r="H129" i="5"/>
  <c r="J129" i="5"/>
  <c r="P129" i="5"/>
  <c r="C129" i="5"/>
  <c r="K129" i="5"/>
  <c r="N129" i="5"/>
  <c r="R76" i="5"/>
  <c r="O76" i="5"/>
  <c r="F76" i="5"/>
  <c r="K76" i="5"/>
  <c r="J76" i="5"/>
  <c r="N76" i="5"/>
  <c r="M76" i="5"/>
  <c r="Q76" i="5"/>
  <c r="D76" i="5"/>
  <c r="P76" i="5"/>
  <c r="L76" i="5"/>
  <c r="I76" i="5"/>
  <c r="T76" i="5"/>
  <c r="C76" i="5"/>
  <c r="S76" i="5"/>
  <c r="H76" i="5"/>
  <c r="G76" i="5"/>
  <c r="E76" i="5"/>
  <c r="D118" i="5"/>
  <c r="S118" i="5"/>
  <c r="H118" i="5"/>
  <c r="Q118" i="5"/>
  <c r="K118" i="5"/>
  <c r="O118" i="5"/>
  <c r="J118" i="5"/>
  <c r="G118" i="5"/>
  <c r="M118" i="5"/>
  <c r="N118" i="5"/>
  <c r="I118" i="5"/>
  <c r="L118" i="5"/>
  <c r="T118" i="5"/>
  <c r="F118" i="5"/>
  <c r="C118" i="5"/>
  <c r="E118" i="5"/>
  <c r="R118" i="5"/>
  <c r="P118" i="5"/>
  <c r="Q52" i="5"/>
  <c r="C52" i="5"/>
  <c r="M52" i="5"/>
  <c r="L52" i="5"/>
  <c r="O52" i="5"/>
  <c r="J52" i="5"/>
  <c r="T52" i="5"/>
  <c r="I52" i="5"/>
  <c r="K52" i="5"/>
  <c r="N52" i="5"/>
  <c r="H52" i="5"/>
  <c r="F52" i="5"/>
  <c r="E52" i="5"/>
  <c r="R52" i="5"/>
  <c r="G52" i="5"/>
  <c r="P52" i="5"/>
  <c r="D52" i="5"/>
  <c r="S52" i="5"/>
  <c r="L99" i="5"/>
  <c r="I99" i="5"/>
  <c r="M99" i="5"/>
  <c r="N99" i="5"/>
  <c r="C99" i="5"/>
  <c r="F99" i="5"/>
  <c r="D99" i="5"/>
  <c r="H99" i="5"/>
  <c r="S99" i="5"/>
  <c r="P99" i="5"/>
  <c r="E99" i="5"/>
  <c r="T99" i="5"/>
  <c r="K99" i="5"/>
  <c r="G99" i="5"/>
  <c r="Q99" i="5"/>
  <c r="R99" i="5"/>
  <c r="J99" i="5"/>
  <c r="O99" i="5"/>
  <c r="I12" i="5"/>
  <c r="R12" i="5"/>
  <c r="D12" i="5"/>
  <c r="C12" i="5"/>
  <c r="O12" i="5"/>
  <c r="H12" i="5"/>
  <c r="M12" i="5"/>
  <c r="S12" i="5"/>
  <c r="J12" i="5"/>
  <c r="N12" i="5"/>
  <c r="E12" i="5"/>
  <c r="Q12" i="5"/>
  <c r="T12" i="5"/>
  <c r="L12" i="5"/>
  <c r="K12" i="5"/>
  <c r="F12" i="5"/>
  <c r="P12" i="5"/>
  <c r="G12" i="5"/>
  <c r="J48" i="5"/>
  <c r="S48" i="5"/>
  <c r="O48" i="5"/>
  <c r="N48" i="5"/>
  <c r="I48" i="5"/>
  <c r="R48" i="5"/>
  <c r="E48" i="5"/>
  <c r="K48" i="5"/>
  <c r="G48" i="5"/>
  <c r="M48" i="5"/>
  <c r="P48" i="5"/>
  <c r="Q48" i="5"/>
  <c r="D48" i="5"/>
  <c r="F48" i="5"/>
  <c r="L48" i="5"/>
  <c r="T48" i="5"/>
  <c r="C48" i="5"/>
  <c r="H48" i="5"/>
  <c r="D109" i="5"/>
  <c r="H109" i="5"/>
  <c r="Q109" i="5"/>
  <c r="L109" i="5"/>
  <c r="O109" i="5"/>
  <c r="M109" i="5"/>
  <c r="J109" i="5"/>
  <c r="T109" i="5"/>
  <c r="S109" i="5"/>
  <c r="C109" i="5"/>
  <c r="R109" i="5"/>
  <c r="I109" i="5"/>
  <c r="E109" i="5"/>
  <c r="F109" i="5"/>
  <c r="K109" i="5"/>
  <c r="P109" i="5"/>
  <c r="G109" i="5"/>
  <c r="N109" i="5"/>
  <c r="O81" i="5"/>
  <c r="P81" i="5"/>
  <c r="G81" i="5"/>
  <c r="H81" i="5"/>
  <c r="F81" i="5"/>
  <c r="I81" i="5"/>
  <c r="E81" i="5"/>
  <c r="J81" i="5"/>
  <c r="N81" i="5"/>
  <c r="L81" i="5"/>
  <c r="S81" i="5"/>
  <c r="D81" i="5"/>
  <c r="M81" i="5"/>
  <c r="K81" i="5"/>
  <c r="Q81" i="5"/>
  <c r="R81" i="5"/>
  <c r="T81" i="5"/>
  <c r="C81" i="5"/>
  <c r="L236" i="6"/>
  <c r="M236" i="6"/>
  <c r="L144" i="6"/>
  <c r="M144" i="6"/>
  <c r="L17" i="6"/>
  <c r="M17" i="6"/>
  <c r="L79" i="6"/>
  <c r="M79" i="6"/>
  <c r="M309" i="6"/>
  <c r="L309" i="6"/>
  <c r="L91" i="6"/>
  <c r="M91" i="6"/>
  <c r="M341" i="6"/>
  <c r="L341" i="6"/>
  <c r="M256" i="6"/>
  <c r="L256" i="6"/>
  <c r="L60" i="6"/>
  <c r="M60" i="6"/>
  <c r="M72" i="6"/>
  <c r="L72" i="6"/>
  <c r="M237" i="6"/>
  <c r="L237" i="6"/>
  <c r="L5" i="6"/>
  <c r="M5" i="6"/>
  <c r="M187" i="6"/>
  <c r="L187" i="6"/>
  <c r="M44" i="6"/>
  <c r="L44" i="6"/>
  <c r="L116" i="6"/>
  <c r="M116" i="6"/>
  <c r="L30" i="6"/>
  <c r="M30" i="6"/>
  <c r="M352" i="6"/>
  <c r="L352" i="6"/>
  <c r="M349" i="6"/>
  <c r="L349" i="6"/>
  <c r="L330" i="6"/>
  <c r="M330" i="6"/>
  <c r="R243" i="5"/>
  <c r="F243" i="5"/>
  <c r="T243" i="5"/>
  <c r="H243" i="5"/>
  <c r="C243" i="5"/>
  <c r="G243" i="5"/>
  <c r="E243" i="5"/>
  <c r="P243" i="5"/>
  <c r="B243" i="5"/>
  <c r="M243" i="5"/>
  <c r="N243" i="5"/>
  <c r="S243" i="5"/>
  <c r="K243" i="5"/>
  <c r="L243" i="5"/>
  <c r="Q243" i="5"/>
  <c r="O243" i="5"/>
  <c r="D243" i="5"/>
  <c r="I243" i="5"/>
  <c r="J243" i="5"/>
  <c r="E254" i="5"/>
  <c r="G254" i="5"/>
  <c r="L254" i="5"/>
  <c r="Q254" i="5"/>
  <c r="D254" i="5"/>
  <c r="F254" i="5"/>
  <c r="T254" i="5"/>
  <c r="H254" i="5"/>
  <c r="S254" i="5"/>
  <c r="K254" i="5"/>
  <c r="B254" i="5"/>
  <c r="O254" i="5"/>
  <c r="R254" i="5"/>
  <c r="I254" i="5"/>
  <c r="C254" i="5"/>
  <c r="M254" i="5"/>
  <c r="J254" i="5"/>
  <c r="N254" i="5"/>
  <c r="P254" i="5"/>
  <c r="L162" i="6"/>
  <c r="M162" i="6"/>
  <c r="L147" i="6"/>
  <c r="M147" i="6"/>
  <c r="L90" i="6"/>
  <c r="M90" i="6"/>
  <c r="M290" i="6"/>
  <c r="L290" i="6"/>
  <c r="M85" i="6"/>
  <c r="L85" i="6"/>
  <c r="L151" i="6"/>
  <c r="M151" i="6"/>
  <c r="L155" i="6"/>
  <c r="M155" i="6"/>
  <c r="M244" i="6"/>
  <c r="L244" i="6"/>
  <c r="L98" i="6"/>
  <c r="M98" i="6"/>
  <c r="L181" i="6"/>
  <c r="M181" i="6"/>
  <c r="L272" i="6"/>
  <c r="M272" i="6"/>
  <c r="M240" i="6"/>
  <c r="L240" i="6"/>
  <c r="L130" i="6"/>
  <c r="M130" i="6"/>
  <c r="L94" i="6"/>
  <c r="M94" i="6"/>
  <c r="L270" i="6"/>
  <c r="M270" i="6"/>
  <c r="L125" i="6"/>
  <c r="M125" i="6"/>
  <c r="L14" i="6"/>
  <c r="M14" i="6"/>
  <c r="L273" i="6"/>
  <c r="M273" i="6"/>
  <c r="L313" i="6"/>
  <c r="M313" i="6"/>
  <c r="M252" i="6"/>
  <c r="L252" i="6"/>
  <c r="C295" i="5"/>
  <c r="S295" i="5"/>
  <c r="B295" i="5"/>
  <c r="O295" i="5"/>
  <c r="Q295" i="5"/>
  <c r="I295" i="5"/>
  <c r="K295" i="5"/>
  <c r="N295" i="5"/>
  <c r="F295" i="5"/>
  <c r="P295" i="5"/>
  <c r="H295" i="5"/>
  <c r="E295" i="5"/>
  <c r="J295" i="5"/>
  <c r="M295" i="5"/>
  <c r="R295" i="5"/>
  <c r="T295" i="5"/>
  <c r="D295" i="5"/>
  <c r="G295" i="5"/>
  <c r="L295" i="5"/>
  <c r="J161" i="5"/>
  <c r="H161" i="5"/>
  <c r="C161" i="5"/>
  <c r="F161" i="5"/>
  <c r="D161" i="5"/>
  <c r="L161" i="5"/>
  <c r="N161" i="5"/>
  <c r="O161" i="5"/>
  <c r="K161" i="5"/>
  <c r="B161" i="5"/>
  <c r="R161" i="5"/>
  <c r="I161" i="5"/>
  <c r="P161" i="5"/>
  <c r="E161" i="5"/>
  <c r="Q161" i="5"/>
  <c r="G161" i="5"/>
  <c r="M161" i="5"/>
  <c r="T161" i="5"/>
  <c r="S161" i="5"/>
  <c r="H166" i="5"/>
  <c r="M166" i="5"/>
  <c r="F166" i="5"/>
  <c r="J166" i="5"/>
  <c r="B166" i="5"/>
  <c r="E166" i="5"/>
  <c r="L166" i="5"/>
  <c r="N166" i="5"/>
  <c r="D166" i="5"/>
  <c r="R166" i="5"/>
  <c r="O166" i="5"/>
  <c r="I166" i="5"/>
  <c r="G166" i="5"/>
  <c r="P166" i="5"/>
  <c r="S166" i="5"/>
  <c r="C166" i="5"/>
  <c r="Q166" i="5"/>
  <c r="K166" i="5"/>
  <c r="T166" i="5"/>
  <c r="B211" i="5"/>
  <c r="L211" i="5"/>
  <c r="H211" i="5"/>
  <c r="K211" i="5"/>
  <c r="S211" i="5"/>
  <c r="F211" i="5"/>
  <c r="E211" i="5"/>
  <c r="M211" i="5"/>
  <c r="D211" i="5"/>
  <c r="J211" i="5"/>
  <c r="I211" i="5"/>
  <c r="N211" i="5"/>
  <c r="P211" i="5"/>
  <c r="T211" i="5"/>
  <c r="C211" i="5"/>
  <c r="R211" i="5"/>
  <c r="G211" i="5"/>
  <c r="O211" i="5"/>
  <c r="Q211" i="5"/>
  <c r="B245" i="5"/>
  <c r="N245" i="5"/>
  <c r="G245" i="5"/>
  <c r="R245" i="5"/>
  <c r="L245" i="5"/>
  <c r="J245" i="5"/>
  <c r="H245" i="5"/>
  <c r="M245" i="5"/>
  <c r="E245" i="5"/>
  <c r="P245" i="5"/>
  <c r="C245" i="5"/>
  <c r="D245" i="5"/>
  <c r="S245" i="5"/>
  <c r="Q245" i="5"/>
  <c r="F245" i="5"/>
  <c r="I245" i="5"/>
  <c r="K245" i="5"/>
  <c r="T245" i="5"/>
  <c r="O245" i="5"/>
  <c r="M196" i="5"/>
  <c r="L196" i="5"/>
  <c r="P196" i="5"/>
  <c r="E196" i="5"/>
  <c r="F196" i="5"/>
  <c r="Q196" i="5"/>
  <c r="C196" i="5"/>
  <c r="S196" i="5"/>
  <c r="J196" i="5"/>
  <c r="R196" i="5"/>
  <c r="B196" i="5"/>
  <c r="K196" i="5"/>
  <c r="G196" i="5"/>
  <c r="O196" i="5"/>
  <c r="T196" i="5"/>
  <c r="N196" i="5"/>
  <c r="I196" i="5"/>
  <c r="D196" i="5"/>
  <c r="H196" i="5"/>
  <c r="K290" i="5"/>
  <c r="Q290" i="5"/>
  <c r="I290" i="5"/>
  <c r="C290" i="5"/>
  <c r="G290" i="5"/>
  <c r="H290" i="5"/>
  <c r="P290" i="5"/>
  <c r="R290" i="5"/>
  <c r="E290" i="5"/>
  <c r="L290" i="5"/>
  <c r="M290" i="5"/>
  <c r="N290" i="5"/>
  <c r="T290" i="5"/>
  <c r="B290" i="5"/>
  <c r="S290" i="5"/>
  <c r="F290" i="5"/>
  <c r="O290" i="5"/>
  <c r="D290" i="5"/>
  <c r="J290" i="5"/>
  <c r="Q150" i="5"/>
  <c r="G150" i="5"/>
  <c r="H150" i="5"/>
  <c r="L150" i="5"/>
  <c r="D150" i="5"/>
  <c r="J150" i="5"/>
  <c r="O150" i="5"/>
  <c r="B150" i="5"/>
  <c r="E150" i="5"/>
  <c r="M150" i="5"/>
  <c r="F150" i="5"/>
  <c r="K150" i="5"/>
  <c r="N150" i="5"/>
  <c r="S150" i="5"/>
  <c r="P150" i="5"/>
  <c r="I150" i="5"/>
  <c r="R150" i="5"/>
  <c r="T150" i="5"/>
  <c r="C150" i="5"/>
  <c r="Q128" i="5"/>
  <c r="P128" i="5"/>
  <c r="O128" i="5"/>
  <c r="N128" i="5"/>
  <c r="M128" i="5"/>
  <c r="L128" i="5"/>
  <c r="S128" i="5"/>
  <c r="G128" i="5"/>
  <c r="J128" i="5"/>
  <c r="C128" i="5"/>
  <c r="D128" i="5"/>
  <c r="F128" i="5"/>
  <c r="T128" i="5"/>
  <c r="E128" i="5"/>
  <c r="H128" i="5"/>
  <c r="K128" i="5"/>
  <c r="R128" i="5"/>
  <c r="I128" i="5"/>
  <c r="N267" i="5"/>
  <c r="T267" i="5"/>
  <c r="G267" i="5"/>
  <c r="J267" i="5"/>
  <c r="C267" i="5"/>
  <c r="K267" i="5"/>
  <c r="E267" i="5"/>
  <c r="S267" i="5"/>
  <c r="O267" i="5"/>
  <c r="R267" i="5"/>
  <c r="P267" i="5"/>
  <c r="I267" i="5"/>
  <c r="D267" i="5"/>
  <c r="B267" i="5"/>
  <c r="L267" i="5"/>
  <c r="H267" i="5"/>
  <c r="F267" i="5"/>
  <c r="Q267" i="5"/>
  <c r="M267" i="5"/>
  <c r="J29" i="5"/>
  <c r="D29" i="5"/>
  <c r="M29" i="5"/>
  <c r="K29" i="5"/>
  <c r="T29" i="5"/>
  <c r="I29" i="5"/>
  <c r="E29" i="5"/>
  <c r="L29" i="5"/>
  <c r="R29" i="5"/>
  <c r="H29" i="5"/>
  <c r="N29" i="5"/>
  <c r="O29" i="5"/>
  <c r="S29" i="5"/>
  <c r="Q29" i="5"/>
  <c r="C29" i="5"/>
  <c r="F29" i="5"/>
  <c r="G29" i="5"/>
  <c r="P29" i="5"/>
  <c r="E214" i="5"/>
  <c r="C214" i="5"/>
  <c r="G214" i="5"/>
  <c r="P214" i="5"/>
  <c r="H214" i="5"/>
  <c r="J214" i="5"/>
  <c r="B214" i="5"/>
  <c r="N214" i="5"/>
  <c r="R214" i="5"/>
  <c r="K214" i="5"/>
  <c r="S214" i="5"/>
  <c r="Q214" i="5"/>
  <c r="M214" i="5"/>
  <c r="D214" i="5"/>
  <c r="T214" i="5"/>
  <c r="F214" i="5"/>
  <c r="I214" i="5"/>
  <c r="L214" i="5"/>
  <c r="O214" i="5"/>
  <c r="T265" i="5"/>
  <c r="C265" i="5"/>
  <c r="G265" i="5"/>
  <c r="R265" i="5"/>
  <c r="N265" i="5"/>
  <c r="Q265" i="5"/>
  <c r="L265" i="5"/>
  <c r="O265" i="5"/>
  <c r="M265" i="5"/>
  <c r="S265" i="5"/>
  <c r="F265" i="5"/>
  <c r="E265" i="5"/>
  <c r="B265" i="5"/>
  <c r="J265" i="5"/>
  <c r="H265" i="5"/>
  <c r="P265" i="5"/>
  <c r="D265" i="5"/>
  <c r="K265" i="5"/>
  <c r="I265" i="5"/>
  <c r="N190" i="5"/>
  <c r="H190" i="5"/>
  <c r="M190" i="5"/>
  <c r="J190" i="5"/>
  <c r="P190" i="5"/>
  <c r="K190" i="5"/>
  <c r="O190" i="5"/>
  <c r="C190" i="5"/>
  <c r="G190" i="5"/>
  <c r="B190" i="5"/>
  <c r="I190" i="5"/>
  <c r="E190" i="5"/>
  <c r="T190" i="5"/>
  <c r="F190" i="5"/>
  <c r="Q190" i="5"/>
  <c r="S190" i="5"/>
  <c r="D190" i="5"/>
  <c r="L190" i="5"/>
  <c r="R190" i="5"/>
  <c r="J341" i="5"/>
  <c r="E341" i="5"/>
  <c r="Q341" i="5"/>
  <c r="F341" i="5"/>
  <c r="G341" i="5"/>
  <c r="H341" i="5"/>
  <c r="O341" i="5"/>
  <c r="L341" i="5"/>
  <c r="T341" i="5"/>
  <c r="B341" i="5"/>
  <c r="M341" i="5"/>
  <c r="S341" i="5"/>
  <c r="N341" i="5"/>
  <c r="R341" i="5"/>
  <c r="C341" i="5"/>
  <c r="K341" i="5"/>
  <c r="I341" i="5"/>
  <c r="P341" i="5"/>
  <c r="D341" i="5"/>
  <c r="C281" i="5"/>
  <c r="P281" i="5"/>
  <c r="K281" i="5"/>
  <c r="N281" i="5"/>
  <c r="T281" i="5"/>
  <c r="D281" i="5"/>
  <c r="R281" i="5"/>
  <c r="I281" i="5"/>
  <c r="E281" i="5"/>
  <c r="M281" i="5"/>
  <c r="G281" i="5"/>
  <c r="L281" i="5"/>
  <c r="H281" i="5"/>
  <c r="Q281" i="5"/>
  <c r="O281" i="5"/>
  <c r="B281" i="5"/>
  <c r="F281" i="5"/>
  <c r="J281" i="5"/>
  <c r="S281" i="5"/>
  <c r="C212" i="5"/>
  <c r="T212" i="5"/>
  <c r="S212" i="5"/>
  <c r="E212" i="5"/>
  <c r="K212" i="5"/>
  <c r="G212" i="5"/>
  <c r="H212" i="5"/>
  <c r="Q212" i="5"/>
  <c r="N212" i="5"/>
  <c r="M212" i="5"/>
  <c r="P212" i="5"/>
  <c r="R212" i="5"/>
  <c r="I212" i="5"/>
  <c r="J212" i="5"/>
  <c r="B212" i="5"/>
  <c r="D212" i="5"/>
  <c r="O212" i="5"/>
  <c r="L212" i="5"/>
  <c r="F212" i="5"/>
  <c r="Q293" i="5"/>
  <c r="O293" i="5"/>
  <c r="L293" i="5"/>
  <c r="M293" i="5"/>
  <c r="J293" i="5"/>
  <c r="G293" i="5"/>
  <c r="S293" i="5"/>
  <c r="C293" i="5"/>
  <c r="P293" i="5"/>
  <c r="E293" i="5"/>
  <c r="R293" i="5"/>
  <c r="B293" i="5"/>
  <c r="D293" i="5"/>
  <c r="T293" i="5"/>
  <c r="N293" i="5"/>
  <c r="H293" i="5"/>
  <c r="F293" i="5"/>
  <c r="K293" i="5"/>
  <c r="I293" i="5"/>
  <c r="R336" i="5"/>
  <c r="K336" i="5"/>
  <c r="P336" i="5"/>
  <c r="C336" i="5"/>
  <c r="F336" i="5"/>
  <c r="H336" i="5"/>
  <c r="E336" i="5"/>
  <c r="I336" i="5"/>
  <c r="J336" i="5"/>
  <c r="M336" i="5"/>
  <c r="B336" i="5"/>
  <c r="S336" i="5"/>
  <c r="N336" i="5"/>
  <c r="O336" i="5"/>
  <c r="T336" i="5"/>
  <c r="L336" i="5"/>
  <c r="G336" i="5"/>
  <c r="Q336" i="5"/>
  <c r="D336" i="5"/>
  <c r="O357" i="5"/>
  <c r="P357" i="5"/>
  <c r="D357" i="5"/>
  <c r="S357" i="5"/>
  <c r="Q357" i="5"/>
  <c r="J357" i="5"/>
  <c r="H357" i="5"/>
  <c r="M357" i="5"/>
  <c r="C357" i="5"/>
  <c r="N357" i="5"/>
  <c r="G357" i="5"/>
  <c r="L357" i="5"/>
  <c r="T357" i="5"/>
  <c r="K357" i="5"/>
  <c r="I357" i="5"/>
  <c r="E357" i="5"/>
  <c r="R357" i="5"/>
  <c r="B357" i="5"/>
  <c r="F357" i="5"/>
  <c r="R333" i="5"/>
  <c r="F333" i="5"/>
  <c r="T333" i="5"/>
  <c r="I333" i="5"/>
  <c r="G333" i="5"/>
  <c r="M333" i="5"/>
  <c r="J333" i="5"/>
  <c r="P333" i="5"/>
  <c r="D333" i="5"/>
  <c r="E333" i="5"/>
  <c r="C333" i="5"/>
  <c r="N333" i="5"/>
  <c r="K333" i="5"/>
  <c r="S333" i="5"/>
  <c r="O333" i="5"/>
  <c r="L333" i="5"/>
  <c r="B333" i="5"/>
  <c r="Q333" i="5"/>
  <c r="H333" i="5"/>
  <c r="Q30" i="5"/>
  <c r="H30" i="5"/>
  <c r="J30" i="5"/>
  <c r="O30" i="5"/>
  <c r="L30" i="5"/>
  <c r="E30" i="5"/>
  <c r="R30" i="5"/>
  <c r="P30" i="5"/>
  <c r="N30" i="5"/>
  <c r="K30" i="5"/>
  <c r="I30" i="5"/>
  <c r="C30" i="5"/>
  <c r="S30" i="5"/>
  <c r="D30" i="5"/>
  <c r="M30" i="5"/>
  <c r="G30" i="5"/>
  <c r="F30" i="5"/>
  <c r="T30" i="5"/>
  <c r="Q170" i="5"/>
  <c r="I170" i="5"/>
  <c r="L170" i="5"/>
  <c r="H170" i="5"/>
  <c r="T170" i="5"/>
  <c r="R170" i="5"/>
  <c r="D170" i="5"/>
  <c r="K170" i="5"/>
  <c r="S170" i="5"/>
  <c r="N170" i="5"/>
  <c r="P170" i="5"/>
  <c r="F170" i="5"/>
  <c r="M170" i="5"/>
  <c r="J170" i="5"/>
  <c r="G170" i="5"/>
  <c r="E170" i="5"/>
  <c r="C170" i="5"/>
  <c r="O170" i="5"/>
  <c r="B170" i="5"/>
  <c r="R278" i="5"/>
  <c r="G278" i="5"/>
  <c r="I278" i="5"/>
  <c r="E278" i="5"/>
  <c r="F278" i="5"/>
  <c r="M278" i="5"/>
  <c r="T278" i="5"/>
  <c r="K278" i="5"/>
  <c r="L278" i="5"/>
  <c r="P278" i="5"/>
  <c r="N278" i="5"/>
  <c r="B278" i="5"/>
  <c r="H278" i="5"/>
  <c r="J278" i="5"/>
  <c r="S278" i="5"/>
  <c r="C278" i="5"/>
  <c r="Q278" i="5"/>
  <c r="D278" i="5"/>
  <c r="O278" i="5"/>
  <c r="C321" i="5"/>
  <c r="T321" i="5"/>
  <c r="B321" i="5"/>
  <c r="O321" i="5"/>
  <c r="F321" i="5"/>
  <c r="S321" i="5"/>
  <c r="I321" i="5"/>
  <c r="M321" i="5"/>
  <c r="L321" i="5"/>
  <c r="E321" i="5"/>
  <c r="J321" i="5"/>
  <c r="Q321" i="5"/>
  <c r="H321" i="5"/>
  <c r="G321" i="5"/>
  <c r="N321" i="5"/>
  <c r="R321" i="5"/>
  <c r="K321" i="5"/>
  <c r="D321" i="5"/>
  <c r="P321" i="5"/>
  <c r="S266" i="5"/>
  <c r="D266" i="5"/>
  <c r="J266" i="5"/>
  <c r="C266" i="5"/>
  <c r="Q266" i="5"/>
  <c r="B266" i="5"/>
  <c r="P266" i="5"/>
  <c r="T266" i="5"/>
  <c r="R266" i="5"/>
  <c r="N266" i="5"/>
  <c r="E266" i="5"/>
  <c r="I266" i="5"/>
  <c r="F266" i="5"/>
  <c r="L266" i="5"/>
  <c r="G266" i="5"/>
  <c r="H266" i="5"/>
  <c r="O266" i="5"/>
  <c r="K266" i="5"/>
  <c r="M266" i="5"/>
  <c r="P285" i="5"/>
  <c r="S285" i="5"/>
  <c r="C285" i="5"/>
  <c r="G285" i="5"/>
  <c r="T285" i="5"/>
  <c r="J285" i="5"/>
  <c r="H285" i="5"/>
  <c r="B285" i="5"/>
  <c r="L285" i="5"/>
  <c r="E285" i="5"/>
  <c r="F285" i="5"/>
  <c r="R285" i="5"/>
  <c r="O285" i="5"/>
  <c r="I285" i="5"/>
  <c r="K285" i="5"/>
  <c r="M285" i="5"/>
  <c r="D285" i="5"/>
  <c r="Q285" i="5"/>
  <c r="N285" i="5"/>
  <c r="Q328" i="5"/>
  <c r="K328" i="5"/>
  <c r="O328" i="5"/>
  <c r="H328" i="5"/>
  <c r="G328" i="5"/>
  <c r="F328" i="5"/>
  <c r="I328" i="5"/>
  <c r="C328" i="5"/>
  <c r="D328" i="5"/>
  <c r="J328" i="5"/>
  <c r="L328" i="5"/>
  <c r="R328" i="5"/>
  <c r="B328" i="5"/>
  <c r="S328" i="5"/>
  <c r="E328" i="5"/>
  <c r="M328" i="5"/>
  <c r="T328" i="5"/>
  <c r="P328" i="5"/>
  <c r="N328" i="5"/>
  <c r="F152" i="5"/>
  <c r="D152" i="5"/>
  <c r="Q152" i="5"/>
  <c r="I152" i="5"/>
  <c r="J152" i="5"/>
  <c r="C152" i="5"/>
  <c r="R152" i="5"/>
  <c r="T152" i="5"/>
  <c r="G152" i="5"/>
  <c r="S152" i="5"/>
  <c r="B152" i="5"/>
  <c r="M152" i="5"/>
  <c r="E152" i="5"/>
  <c r="L152" i="5"/>
  <c r="H152" i="5"/>
  <c r="P152" i="5"/>
  <c r="O152" i="5"/>
  <c r="K152" i="5"/>
  <c r="N152" i="5"/>
  <c r="C251" i="5"/>
  <c r="D251" i="5"/>
  <c r="P251" i="5"/>
  <c r="F251" i="5"/>
  <c r="J251" i="5"/>
  <c r="G251" i="5"/>
  <c r="Q251" i="5"/>
  <c r="O251" i="5"/>
  <c r="M251" i="5"/>
  <c r="S251" i="5"/>
  <c r="L251" i="5"/>
  <c r="I251" i="5"/>
  <c r="R251" i="5"/>
  <c r="H251" i="5"/>
  <c r="K251" i="5"/>
  <c r="T251" i="5"/>
  <c r="E251" i="5"/>
  <c r="B251" i="5"/>
  <c r="N251" i="5"/>
  <c r="K350" i="5"/>
  <c r="B350" i="5"/>
  <c r="Q350" i="5"/>
  <c r="T350" i="5"/>
  <c r="F350" i="5"/>
  <c r="R350" i="5"/>
  <c r="O350" i="5"/>
  <c r="S350" i="5"/>
  <c r="D350" i="5"/>
  <c r="C350" i="5"/>
  <c r="P350" i="5"/>
  <c r="L350" i="5"/>
  <c r="H350" i="5"/>
  <c r="I350" i="5"/>
  <c r="M350" i="5"/>
  <c r="E350" i="5"/>
  <c r="J350" i="5"/>
  <c r="N350" i="5"/>
  <c r="G350" i="5"/>
  <c r="T22" i="5"/>
  <c r="C22" i="5"/>
  <c r="S22" i="5"/>
  <c r="N22" i="5"/>
  <c r="Q22" i="5"/>
  <c r="F22" i="5"/>
  <c r="R22" i="5"/>
  <c r="J22" i="5"/>
  <c r="I22" i="5"/>
  <c r="O22" i="5"/>
  <c r="E22" i="5"/>
  <c r="L22" i="5"/>
  <c r="K22" i="5"/>
  <c r="P22" i="5"/>
  <c r="M22" i="5"/>
  <c r="D22" i="5"/>
  <c r="H22" i="5"/>
  <c r="G22" i="5"/>
  <c r="E16" i="5"/>
  <c r="H16" i="5"/>
  <c r="F16" i="5"/>
  <c r="O16" i="5"/>
  <c r="T16" i="5"/>
  <c r="R16" i="5"/>
  <c r="Q16" i="5"/>
  <c r="I16" i="5"/>
  <c r="C16" i="5"/>
  <c r="G16" i="5"/>
  <c r="M16" i="5"/>
  <c r="P16" i="5"/>
  <c r="K16" i="5"/>
  <c r="J16" i="5"/>
  <c r="N16" i="5"/>
  <c r="L16" i="5"/>
  <c r="S16" i="5"/>
  <c r="D16" i="5"/>
  <c r="K66" i="5"/>
  <c r="I66" i="5"/>
  <c r="J66" i="5"/>
  <c r="D66" i="5"/>
  <c r="T66" i="5"/>
  <c r="H66" i="5"/>
  <c r="F66" i="5"/>
  <c r="O66" i="5"/>
  <c r="S66" i="5"/>
  <c r="Q66" i="5"/>
  <c r="N66" i="5"/>
  <c r="C66" i="5"/>
  <c r="L66" i="5"/>
  <c r="R66" i="5"/>
  <c r="P66" i="5"/>
  <c r="M66" i="5"/>
  <c r="E66" i="5"/>
  <c r="G66" i="5"/>
  <c r="H54" i="5"/>
  <c r="N54" i="5"/>
  <c r="F54" i="5"/>
  <c r="G54" i="5"/>
  <c r="D54" i="5"/>
  <c r="Q54" i="5"/>
  <c r="O54" i="5"/>
  <c r="T54" i="5"/>
  <c r="K54" i="5"/>
  <c r="P54" i="5"/>
  <c r="S54" i="5"/>
  <c r="C54" i="5"/>
  <c r="M54" i="5"/>
  <c r="E54" i="5"/>
  <c r="L54" i="5"/>
  <c r="R54" i="5"/>
  <c r="J54" i="5"/>
  <c r="I54" i="5"/>
  <c r="N112" i="5"/>
  <c r="O112" i="5"/>
  <c r="K112" i="5"/>
  <c r="Q112" i="5"/>
  <c r="M112" i="5"/>
  <c r="P112" i="5"/>
  <c r="D112" i="5"/>
  <c r="H112" i="5"/>
  <c r="E112" i="5"/>
  <c r="L112" i="5"/>
  <c r="F112" i="5"/>
  <c r="C112" i="5"/>
  <c r="G112" i="5"/>
  <c r="R112" i="5"/>
  <c r="T112" i="5"/>
  <c r="I112" i="5"/>
  <c r="J112" i="5"/>
  <c r="S112" i="5"/>
  <c r="E71" i="5"/>
  <c r="S71" i="5"/>
  <c r="I71" i="5"/>
  <c r="O71" i="5"/>
  <c r="C71" i="5"/>
  <c r="L71" i="5"/>
  <c r="J71" i="5"/>
  <c r="H71" i="5"/>
  <c r="K71" i="5"/>
  <c r="G71" i="5"/>
  <c r="N71" i="5"/>
  <c r="M71" i="5"/>
  <c r="Q71" i="5"/>
  <c r="R71" i="5"/>
  <c r="F71" i="5"/>
  <c r="T71" i="5"/>
  <c r="P71" i="5"/>
  <c r="D71" i="5"/>
  <c r="Q78" i="5"/>
  <c r="G78" i="5"/>
  <c r="L78" i="5"/>
  <c r="I78" i="5"/>
  <c r="O78" i="5"/>
  <c r="S78" i="5"/>
  <c r="D78" i="5"/>
  <c r="E78" i="5"/>
  <c r="K78" i="5"/>
  <c r="C78" i="5"/>
  <c r="T78" i="5"/>
  <c r="R78" i="5"/>
  <c r="P78" i="5"/>
  <c r="J78" i="5"/>
  <c r="H78" i="5"/>
  <c r="M78" i="5"/>
  <c r="N78" i="5"/>
  <c r="F78" i="5"/>
  <c r="S133" i="5"/>
  <c r="Q133" i="5"/>
  <c r="R133" i="5"/>
  <c r="C133" i="5"/>
  <c r="N133" i="5"/>
  <c r="L133" i="5"/>
  <c r="K133" i="5"/>
  <c r="I133" i="5"/>
  <c r="P133" i="5"/>
  <c r="T133" i="5"/>
  <c r="M133" i="5"/>
  <c r="H133" i="5"/>
  <c r="O133" i="5"/>
  <c r="D133" i="5"/>
  <c r="G133" i="5"/>
  <c r="F133" i="5"/>
  <c r="E133" i="5"/>
  <c r="J133" i="5"/>
  <c r="F127" i="5"/>
  <c r="H127" i="5"/>
  <c r="N127" i="5"/>
  <c r="G127" i="5"/>
  <c r="C127" i="5"/>
  <c r="D127" i="5"/>
  <c r="S127" i="5"/>
  <c r="J127" i="5"/>
  <c r="E127" i="5"/>
  <c r="I127" i="5"/>
  <c r="T127" i="5"/>
  <c r="P127" i="5"/>
  <c r="Q127" i="5"/>
  <c r="O127" i="5"/>
  <c r="R127" i="5"/>
  <c r="K127" i="5"/>
  <c r="M127" i="5"/>
  <c r="L127" i="5"/>
  <c r="F77" i="5"/>
  <c r="K77" i="5"/>
  <c r="O77" i="5"/>
  <c r="M77" i="5"/>
  <c r="T77" i="5"/>
  <c r="C77" i="5"/>
  <c r="L77" i="5"/>
  <c r="G77" i="5"/>
  <c r="S77" i="5"/>
  <c r="E77" i="5"/>
  <c r="J77" i="5"/>
  <c r="P77" i="5"/>
  <c r="D77" i="5"/>
  <c r="Q77" i="5"/>
  <c r="N77" i="5"/>
  <c r="R77" i="5"/>
  <c r="I77" i="5"/>
  <c r="H77" i="5"/>
  <c r="J42" i="5"/>
  <c r="H42" i="5"/>
  <c r="N42" i="5"/>
  <c r="S42" i="5"/>
  <c r="T42" i="5"/>
  <c r="K42" i="5"/>
  <c r="O42" i="5"/>
  <c r="D42" i="5"/>
  <c r="F42" i="5"/>
  <c r="E42" i="5"/>
  <c r="L42" i="5"/>
  <c r="P42" i="5"/>
  <c r="I42" i="5"/>
  <c r="G42" i="5"/>
  <c r="M42" i="5"/>
  <c r="Q42" i="5"/>
  <c r="C42" i="5"/>
  <c r="R42" i="5"/>
  <c r="N40" i="5"/>
  <c r="C40" i="5"/>
  <c r="S40" i="5"/>
  <c r="I40" i="5"/>
  <c r="Q40" i="5"/>
  <c r="P40" i="5"/>
  <c r="H40" i="5"/>
  <c r="K40" i="5"/>
  <c r="J40" i="5"/>
  <c r="R40" i="5"/>
  <c r="E40" i="5"/>
  <c r="M40" i="5"/>
  <c r="D40" i="5"/>
  <c r="O40" i="5"/>
  <c r="G40" i="5"/>
  <c r="F40" i="5"/>
  <c r="T40" i="5"/>
  <c r="L40" i="5"/>
  <c r="M102" i="5"/>
  <c r="N102" i="5"/>
  <c r="C102" i="5"/>
  <c r="G102" i="5"/>
  <c r="D102" i="5"/>
  <c r="P102" i="5"/>
  <c r="J102" i="5"/>
  <c r="F102" i="5"/>
  <c r="E102" i="5"/>
  <c r="R102" i="5"/>
  <c r="H102" i="5"/>
  <c r="K102" i="5"/>
  <c r="Q102" i="5"/>
  <c r="L102" i="5"/>
  <c r="T102" i="5"/>
  <c r="O102" i="5"/>
  <c r="I102" i="5"/>
  <c r="S102" i="5"/>
  <c r="I13" i="5"/>
  <c r="P13" i="5"/>
  <c r="E13" i="5"/>
  <c r="K13" i="5"/>
  <c r="R13" i="5"/>
  <c r="O13" i="5"/>
  <c r="Q13" i="5"/>
  <c r="L13" i="5"/>
  <c r="S13" i="5"/>
  <c r="T13" i="5"/>
  <c r="H13" i="5"/>
  <c r="G13" i="5"/>
  <c r="F13" i="5"/>
  <c r="N13" i="5"/>
  <c r="C13" i="5"/>
  <c r="J13" i="5"/>
  <c r="D13" i="5"/>
  <c r="M13" i="5"/>
  <c r="M311" i="6"/>
  <c r="L311" i="6"/>
  <c r="M143" i="6"/>
  <c r="L143" i="6"/>
  <c r="L40" i="6"/>
  <c r="M40" i="6"/>
  <c r="M289" i="6"/>
  <c r="L289" i="6"/>
  <c r="L168" i="6"/>
  <c r="M168" i="6"/>
  <c r="L308" i="6"/>
  <c r="M308" i="6"/>
  <c r="M353" i="6"/>
  <c r="L353" i="6"/>
  <c r="L109" i="6"/>
  <c r="M109" i="6"/>
  <c r="L193" i="6"/>
  <c r="M193" i="6"/>
  <c r="M326" i="6"/>
  <c r="L326" i="6"/>
  <c r="L321" i="6"/>
  <c r="M321" i="6"/>
  <c r="M165" i="6"/>
  <c r="L165" i="6"/>
  <c r="L217" i="6"/>
  <c r="M217" i="6"/>
  <c r="M41" i="6"/>
  <c r="L41" i="6"/>
  <c r="M150" i="6"/>
  <c r="L150" i="6"/>
  <c r="L26" i="6"/>
  <c r="M26" i="6"/>
  <c r="M160" i="6"/>
  <c r="L160" i="6"/>
  <c r="L163" i="6"/>
  <c r="M163" i="6"/>
  <c r="M306" i="6"/>
  <c r="L306" i="6"/>
  <c r="L257" i="6"/>
  <c r="M257" i="6"/>
  <c r="M158" i="6"/>
  <c r="L158" i="6"/>
  <c r="S229" i="5"/>
  <c r="G229" i="5"/>
  <c r="C229" i="5"/>
  <c r="E229" i="5"/>
  <c r="N229" i="5"/>
  <c r="I229" i="5"/>
  <c r="K229" i="5"/>
  <c r="M229" i="5"/>
  <c r="L229" i="5"/>
  <c r="T229" i="5"/>
  <c r="R229" i="5"/>
  <c r="Q229" i="5"/>
  <c r="O229" i="5"/>
  <c r="J229" i="5"/>
  <c r="H229" i="5"/>
  <c r="F229" i="5"/>
  <c r="P229" i="5"/>
  <c r="B229" i="5"/>
  <c r="D229" i="5"/>
  <c r="L131" i="5"/>
  <c r="F131" i="5"/>
  <c r="C131" i="5"/>
  <c r="G131" i="5"/>
  <c r="M131" i="5"/>
  <c r="T131" i="5"/>
  <c r="E131" i="5"/>
  <c r="S131" i="5"/>
  <c r="R131" i="5"/>
  <c r="N131" i="5"/>
  <c r="Q131" i="5"/>
  <c r="I131" i="5"/>
  <c r="O131" i="5"/>
  <c r="H131" i="5"/>
  <c r="P131" i="5"/>
  <c r="D131" i="5"/>
  <c r="J131" i="5"/>
  <c r="K131" i="5"/>
  <c r="R148" i="5"/>
  <c r="K148" i="5"/>
  <c r="H148" i="5"/>
  <c r="C148" i="5"/>
  <c r="B148" i="5"/>
  <c r="O148" i="5"/>
  <c r="G148" i="5"/>
  <c r="J148" i="5"/>
  <c r="M148" i="5"/>
  <c r="L148" i="5"/>
  <c r="D148" i="5"/>
  <c r="F148" i="5"/>
  <c r="Q148" i="5"/>
  <c r="S148" i="5"/>
  <c r="T148" i="5"/>
  <c r="I148" i="5"/>
  <c r="E148" i="5"/>
  <c r="P148" i="5"/>
  <c r="N148" i="5"/>
  <c r="M143" i="5"/>
  <c r="G143" i="5"/>
  <c r="O143" i="5"/>
  <c r="L143" i="5"/>
  <c r="C143" i="5"/>
  <c r="K143" i="5"/>
  <c r="F143" i="5"/>
  <c r="S143" i="5"/>
  <c r="I143" i="5"/>
  <c r="J143" i="5"/>
  <c r="B143" i="5"/>
  <c r="Q143" i="5"/>
  <c r="N143" i="5"/>
  <c r="T143" i="5"/>
  <c r="H143" i="5"/>
  <c r="E143" i="5"/>
  <c r="R143" i="5"/>
  <c r="P143" i="5"/>
  <c r="D143" i="5"/>
  <c r="G312" i="5"/>
  <c r="J312" i="5"/>
  <c r="S312" i="5"/>
  <c r="O312" i="5"/>
  <c r="H312" i="5"/>
  <c r="B312" i="5"/>
  <c r="T312" i="5"/>
  <c r="C312" i="5"/>
  <c r="I312" i="5"/>
  <c r="D312" i="5"/>
  <c r="P312" i="5"/>
  <c r="M312" i="5"/>
  <c r="E312" i="5"/>
  <c r="Q312" i="5"/>
  <c r="R312" i="5"/>
  <c r="F312" i="5"/>
  <c r="K312" i="5"/>
  <c r="N312" i="5"/>
  <c r="L312" i="5"/>
  <c r="Q124" i="5"/>
  <c r="C124" i="5"/>
  <c r="P124" i="5"/>
  <c r="F124" i="5"/>
  <c r="L124" i="5"/>
  <c r="T124" i="5"/>
  <c r="G124" i="5"/>
  <c r="K124" i="5"/>
  <c r="E124" i="5"/>
  <c r="J124" i="5"/>
  <c r="N124" i="5"/>
  <c r="R124" i="5"/>
  <c r="O124" i="5"/>
  <c r="S124" i="5"/>
  <c r="D124" i="5"/>
  <c r="I124" i="5"/>
  <c r="M124" i="5"/>
  <c r="H124" i="5"/>
  <c r="O204" i="5"/>
  <c r="P204" i="5"/>
  <c r="L204" i="5"/>
  <c r="M204" i="5"/>
  <c r="S204" i="5"/>
  <c r="T204" i="5"/>
  <c r="H204" i="5"/>
  <c r="Q204" i="5"/>
  <c r="G204" i="5"/>
  <c r="I204" i="5"/>
  <c r="J204" i="5"/>
  <c r="E204" i="5"/>
  <c r="C204" i="5"/>
  <c r="K204" i="5"/>
  <c r="R204" i="5"/>
  <c r="F204" i="5"/>
  <c r="D204" i="5"/>
  <c r="B204" i="5"/>
  <c r="N204" i="5"/>
  <c r="H269" i="5"/>
  <c r="Q269" i="5"/>
  <c r="J269" i="5"/>
  <c r="N269" i="5"/>
  <c r="M269" i="5"/>
  <c r="I269" i="5"/>
  <c r="E269" i="5"/>
  <c r="B269" i="5"/>
  <c r="S269" i="5"/>
  <c r="C269" i="5"/>
  <c r="D269" i="5"/>
  <c r="T269" i="5"/>
  <c r="F269" i="5"/>
  <c r="G269" i="5"/>
  <c r="L269" i="5"/>
  <c r="K269" i="5"/>
  <c r="P269" i="5"/>
  <c r="R269" i="5"/>
  <c r="O269" i="5"/>
  <c r="D343" i="5"/>
  <c r="J343" i="5"/>
  <c r="F343" i="5"/>
  <c r="L343" i="5"/>
  <c r="T343" i="5"/>
  <c r="B343" i="5"/>
  <c r="I343" i="5"/>
  <c r="G343" i="5"/>
  <c r="M343" i="5"/>
  <c r="R343" i="5"/>
  <c r="N343" i="5"/>
  <c r="P343" i="5"/>
  <c r="O343" i="5"/>
  <c r="S343" i="5"/>
  <c r="K343" i="5"/>
  <c r="H343" i="5"/>
  <c r="Q343" i="5"/>
  <c r="C343" i="5"/>
  <c r="E343" i="5"/>
  <c r="S175" i="5"/>
  <c r="E175" i="5"/>
  <c r="Q175" i="5"/>
  <c r="P175" i="5"/>
  <c r="B175" i="5"/>
  <c r="L175" i="5"/>
  <c r="D175" i="5"/>
  <c r="R175" i="5"/>
  <c r="J175" i="5"/>
  <c r="T175" i="5"/>
  <c r="C175" i="5"/>
  <c r="K175" i="5"/>
  <c r="G175" i="5"/>
  <c r="O175" i="5"/>
  <c r="M175" i="5"/>
  <c r="I175" i="5"/>
  <c r="N175" i="5"/>
  <c r="F175" i="5"/>
  <c r="H175" i="5"/>
  <c r="B306" i="5"/>
  <c r="D306" i="5"/>
  <c r="S306" i="5"/>
  <c r="O306" i="5"/>
  <c r="Q306" i="5"/>
  <c r="G306" i="5"/>
  <c r="E306" i="5"/>
  <c r="M306" i="5"/>
  <c r="F306" i="5"/>
  <c r="K306" i="5"/>
  <c r="P306" i="5"/>
  <c r="H306" i="5"/>
  <c r="C306" i="5"/>
  <c r="R306" i="5"/>
  <c r="T306" i="5"/>
  <c r="L306" i="5"/>
  <c r="J306" i="5"/>
  <c r="I306" i="5"/>
  <c r="N306" i="5"/>
  <c r="G244" i="5"/>
  <c r="E244" i="5"/>
  <c r="P244" i="5"/>
  <c r="N244" i="5"/>
  <c r="T244" i="5"/>
  <c r="S244" i="5"/>
  <c r="O244" i="5"/>
  <c r="F244" i="5"/>
  <c r="Q244" i="5"/>
  <c r="D244" i="5"/>
  <c r="M244" i="5"/>
  <c r="J244" i="5"/>
  <c r="H244" i="5"/>
  <c r="R244" i="5"/>
  <c r="L244" i="5"/>
  <c r="I244" i="5"/>
  <c r="K244" i="5"/>
  <c r="C244" i="5"/>
  <c r="B244" i="5"/>
  <c r="H348" i="5"/>
  <c r="G348" i="5"/>
  <c r="R348" i="5"/>
  <c r="T348" i="5"/>
  <c r="K348" i="5"/>
  <c r="B348" i="5"/>
  <c r="J348" i="5"/>
  <c r="P348" i="5"/>
  <c r="L348" i="5"/>
  <c r="M348" i="5"/>
  <c r="D348" i="5"/>
  <c r="Q348" i="5"/>
  <c r="O348" i="5"/>
  <c r="E348" i="5"/>
  <c r="F348" i="5"/>
  <c r="I348" i="5"/>
  <c r="C348" i="5"/>
  <c r="S348" i="5"/>
  <c r="N348" i="5"/>
  <c r="T98" i="5"/>
  <c r="J98" i="5"/>
  <c r="R98" i="5"/>
  <c r="M98" i="5"/>
  <c r="G98" i="5"/>
  <c r="K98" i="5"/>
  <c r="H98" i="5"/>
  <c r="E98" i="5"/>
  <c r="O98" i="5"/>
  <c r="P98" i="5"/>
  <c r="F98" i="5"/>
  <c r="L98" i="5"/>
  <c r="I98" i="5"/>
  <c r="C98" i="5"/>
  <c r="S98" i="5"/>
  <c r="Q98" i="5"/>
  <c r="N98" i="5"/>
  <c r="D98" i="5"/>
  <c r="P235" i="5"/>
  <c r="T235" i="5"/>
  <c r="G235" i="5"/>
  <c r="J235" i="5"/>
  <c r="L235" i="5"/>
  <c r="H235" i="5"/>
  <c r="R235" i="5"/>
  <c r="Q235" i="5"/>
  <c r="K235" i="5"/>
  <c r="M235" i="5"/>
  <c r="D235" i="5"/>
  <c r="F235" i="5"/>
  <c r="C235" i="5"/>
  <c r="I235" i="5"/>
  <c r="O235" i="5"/>
  <c r="E235" i="5"/>
  <c r="S235" i="5"/>
  <c r="B235" i="5"/>
  <c r="N235" i="5"/>
  <c r="S138" i="5"/>
  <c r="M138" i="5"/>
  <c r="O138" i="5"/>
  <c r="G138" i="5"/>
  <c r="P138" i="5"/>
  <c r="C138" i="5"/>
  <c r="H138" i="5"/>
  <c r="T138" i="5"/>
  <c r="I138" i="5"/>
  <c r="N138" i="5"/>
  <c r="R138" i="5"/>
  <c r="Q138" i="5"/>
  <c r="L138" i="5"/>
  <c r="F138" i="5"/>
  <c r="E138" i="5"/>
  <c r="D138" i="5"/>
  <c r="J138" i="5"/>
  <c r="K138" i="5"/>
  <c r="I115" i="5"/>
  <c r="M115" i="5"/>
  <c r="H115" i="5"/>
  <c r="C115" i="5"/>
  <c r="E115" i="5"/>
  <c r="J115" i="5"/>
  <c r="Q115" i="5"/>
  <c r="G115" i="5"/>
  <c r="D115" i="5"/>
  <c r="F115" i="5"/>
  <c r="P115" i="5"/>
  <c r="O115" i="5"/>
  <c r="N115" i="5"/>
  <c r="K115" i="5"/>
  <c r="S115" i="5"/>
  <c r="T115" i="5"/>
  <c r="R115" i="5"/>
  <c r="L115" i="5"/>
  <c r="M141" i="6"/>
  <c r="L141" i="6"/>
  <c r="L16" i="6"/>
  <c r="M16" i="6"/>
  <c r="M229" i="6"/>
  <c r="L229" i="6"/>
  <c r="L335" i="6"/>
  <c r="M335" i="6"/>
  <c r="M184" i="6"/>
  <c r="L184" i="6"/>
  <c r="M219" i="6"/>
  <c r="L219" i="6"/>
  <c r="M203" i="6"/>
  <c r="L203" i="6"/>
  <c r="L214" i="6"/>
  <c r="M214" i="6"/>
  <c r="M295" i="6"/>
  <c r="L295" i="6"/>
  <c r="M188" i="6"/>
  <c r="L188" i="6"/>
  <c r="M36" i="6"/>
  <c r="L36" i="6"/>
  <c r="L250" i="6"/>
  <c r="M250" i="6"/>
  <c r="M201" i="6"/>
  <c r="L201" i="6"/>
  <c r="L25" i="6"/>
  <c r="M25" i="6"/>
  <c r="M282" i="6"/>
  <c r="L282" i="6"/>
  <c r="L279" i="6"/>
  <c r="M279" i="6"/>
  <c r="M53" i="6"/>
  <c r="L53" i="6"/>
  <c r="L107" i="6"/>
  <c r="M107" i="6"/>
  <c r="M81" i="6"/>
  <c r="L81" i="6"/>
  <c r="M312" i="6"/>
  <c r="L312" i="6"/>
  <c r="L325" i="6"/>
  <c r="M325" i="6"/>
  <c r="M231" i="6"/>
  <c r="L231" i="6"/>
  <c r="L13" i="6"/>
  <c r="M13" i="6"/>
  <c r="M103" i="6"/>
  <c r="L103" i="6"/>
  <c r="L45" i="6"/>
  <c r="M45" i="6"/>
  <c r="L126" i="6"/>
  <c r="M126" i="6"/>
  <c r="L176" i="6"/>
  <c r="M176" i="6"/>
  <c r="M59" i="6"/>
  <c r="L59" i="6"/>
  <c r="M52" i="6"/>
  <c r="L52" i="6"/>
  <c r="L245" i="6"/>
  <c r="M245" i="6"/>
  <c r="L261" i="6"/>
  <c r="M261" i="6"/>
  <c r="L49" i="6"/>
  <c r="M49" i="6"/>
  <c r="M174" i="6"/>
  <c r="L174" i="6"/>
  <c r="M263" i="6"/>
  <c r="L263" i="6"/>
  <c r="M284" i="6"/>
  <c r="L284" i="6"/>
  <c r="M118" i="6"/>
  <c r="L118" i="6"/>
  <c r="M11" i="6"/>
  <c r="L11" i="6"/>
  <c r="L287" i="6"/>
  <c r="M287" i="6"/>
  <c r="L70" i="6"/>
  <c r="M70" i="6"/>
  <c r="L301" i="6"/>
  <c r="M301" i="6"/>
  <c r="M337" i="6"/>
  <c r="L337" i="6"/>
  <c r="L242" i="6"/>
  <c r="M242" i="6"/>
  <c r="M224" i="6"/>
  <c r="L224" i="6"/>
  <c r="M259" i="6"/>
  <c r="L259" i="6"/>
  <c r="L255" i="6"/>
  <c r="M255" i="6"/>
  <c r="L10" i="6"/>
  <c r="M10" i="6"/>
  <c r="L316" i="6"/>
  <c r="M316" i="6"/>
  <c r="M209" i="6"/>
  <c r="L209" i="6"/>
  <c r="L264" i="6"/>
  <c r="M264" i="6"/>
  <c r="L74" i="6"/>
  <c r="M74" i="6"/>
  <c r="L92" i="6"/>
  <c r="M92" i="6"/>
  <c r="L77" i="6"/>
  <c r="M77" i="6"/>
  <c r="L88" i="6"/>
  <c r="M88" i="6"/>
  <c r="M213" i="6"/>
  <c r="L213" i="6"/>
  <c r="L157" i="6"/>
  <c r="M157" i="6"/>
  <c r="L351" i="6"/>
  <c r="M351" i="6"/>
  <c r="L145" i="6"/>
  <c r="M145" i="6"/>
  <c r="L194" i="6"/>
  <c r="M194" i="6"/>
  <c r="M139" i="6"/>
  <c r="L139" i="6"/>
  <c r="M196" i="6"/>
  <c r="L196" i="6"/>
  <c r="L310" i="6"/>
  <c r="M310" i="6"/>
  <c r="L76" i="6"/>
  <c r="M76" i="6"/>
  <c r="L195" i="6"/>
  <c r="M195" i="6"/>
  <c r="M305" i="6"/>
  <c r="L305" i="6"/>
  <c r="M134" i="6"/>
  <c r="L134" i="6"/>
  <c r="M293" i="6"/>
  <c r="L293" i="6"/>
  <c r="L247" i="6"/>
  <c r="M247" i="6"/>
  <c r="L251" i="6"/>
  <c r="M251" i="6"/>
  <c r="N225" i="5"/>
  <c r="E225" i="5"/>
  <c r="S225" i="5"/>
  <c r="T225" i="5"/>
  <c r="H225" i="5"/>
  <c r="D225" i="5"/>
  <c r="B225" i="5"/>
  <c r="Q225" i="5"/>
  <c r="F225" i="5"/>
  <c r="O225" i="5"/>
  <c r="R225" i="5"/>
  <c r="J225" i="5"/>
  <c r="P225" i="5"/>
  <c r="M225" i="5"/>
  <c r="C225" i="5"/>
  <c r="L225" i="5"/>
  <c r="I225" i="5"/>
  <c r="G225" i="5"/>
  <c r="K225" i="5"/>
  <c r="C230" i="5"/>
  <c r="S230" i="5"/>
  <c r="N230" i="5"/>
  <c r="M230" i="5"/>
  <c r="E230" i="5"/>
  <c r="I230" i="5"/>
  <c r="K230" i="5"/>
  <c r="J230" i="5"/>
  <c r="D230" i="5"/>
  <c r="F230" i="5"/>
  <c r="H230" i="5"/>
  <c r="R230" i="5"/>
  <c r="O230" i="5"/>
  <c r="Q230" i="5"/>
  <c r="L230" i="5"/>
  <c r="G230" i="5"/>
  <c r="P230" i="5"/>
  <c r="B230" i="5"/>
  <c r="T230" i="5"/>
  <c r="H256" i="5"/>
  <c r="E256" i="5"/>
  <c r="R256" i="5"/>
  <c r="P256" i="5"/>
  <c r="N256" i="5"/>
  <c r="J256" i="5"/>
  <c r="S256" i="5"/>
  <c r="Q256" i="5"/>
  <c r="K256" i="5"/>
  <c r="M256" i="5"/>
  <c r="D256" i="5"/>
  <c r="I256" i="5"/>
  <c r="O256" i="5"/>
  <c r="T256" i="5"/>
  <c r="B256" i="5"/>
  <c r="F256" i="5"/>
  <c r="C256" i="5"/>
  <c r="L256" i="5"/>
  <c r="G256" i="5"/>
  <c r="J252" i="5"/>
  <c r="N252" i="5"/>
  <c r="G252" i="5"/>
  <c r="P252" i="5"/>
  <c r="E252" i="5"/>
  <c r="F252" i="5"/>
  <c r="K252" i="5"/>
  <c r="L252" i="5"/>
  <c r="O252" i="5"/>
  <c r="B252" i="5"/>
  <c r="T252" i="5"/>
  <c r="I252" i="5"/>
  <c r="H252" i="5"/>
  <c r="R252" i="5"/>
  <c r="Q252" i="5"/>
  <c r="S252" i="5"/>
  <c r="C252" i="5"/>
  <c r="M252" i="5"/>
  <c r="D252" i="5"/>
  <c r="T182" i="5"/>
  <c r="Q182" i="5"/>
  <c r="F182" i="5"/>
  <c r="P182" i="5"/>
  <c r="L182" i="5"/>
  <c r="R182" i="5"/>
  <c r="S182" i="5"/>
  <c r="M182" i="5"/>
  <c r="K182" i="5"/>
  <c r="J182" i="5"/>
  <c r="H182" i="5"/>
  <c r="I182" i="5"/>
  <c r="O182" i="5"/>
  <c r="E182" i="5"/>
  <c r="C182" i="5"/>
  <c r="D182" i="5"/>
  <c r="G182" i="5"/>
  <c r="N182" i="5"/>
  <c r="B182" i="5"/>
  <c r="F334" i="5"/>
  <c r="N334" i="5"/>
  <c r="K334" i="5"/>
  <c r="S334" i="5"/>
  <c r="T334" i="5"/>
  <c r="H334" i="5"/>
  <c r="M334" i="5"/>
  <c r="G334" i="5"/>
  <c r="D334" i="5"/>
  <c r="E334" i="5"/>
  <c r="P334" i="5"/>
  <c r="R334" i="5"/>
  <c r="J334" i="5"/>
  <c r="C334" i="5"/>
  <c r="O334" i="5"/>
  <c r="L334" i="5"/>
  <c r="I334" i="5"/>
  <c r="B334" i="5"/>
  <c r="Q334" i="5"/>
  <c r="I354" i="5"/>
  <c r="L354" i="5"/>
  <c r="J354" i="5"/>
  <c r="S354" i="5"/>
  <c r="B354" i="5"/>
  <c r="C354" i="5"/>
  <c r="N354" i="5"/>
  <c r="E354" i="5"/>
  <c r="D354" i="5"/>
  <c r="H354" i="5"/>
  <c r="O354" i="5"/>
  <c r="T354" i="5"/>
  <c r="R354" i="5"/>
  <c r="K354" i="5"/>
  <c r="G354" i="5"/>
  <c r="F354" i="5"/>
  <c r="Q354" i="5"/>
  <c r="M354" i="5"/>
  <c r="P354" i="5"/>
  <c r="R105" i="5"/>
  <c r="D105" i="5"/>
  <c r="G105" i="5"/>
  <c r="M105" i="5"/>
  <c r="C105" i="5"/>
  <c r="O105" i="5"/>
  <c r="K105" i="5"/>
  <c r="P105" i="5"/>
  <c r="T105" i="5"/>
  <c r="N105" i="5"/>
  <c r="J105" i="5"/>
  <c r="L105" i="5"/>
  <c r="S105" i="5"/>
  <c r="F105" i="5"/>
  <c r="H105" i="5"/>
  <c r="I105" i="5"/>
  <c r="Q105" i="5"/>
  <c r="E105" i="5"/>
  <c r="C309" i="5"/>
  <c r="B309" i="5"/>
  <c r="T309" i="5"/>
  <c r="R309" i="5"/>
  <c r="F309" i="5"/>
  <c r="O309" i="5"/>
  <c r="I309" i="5"/>
  <c r="N309" i="5"/>
  <c r="H309" i="5"/>
  <c r="L309" i="5"/>
  <c r="K309" i="5"/>
  <c r="G309" i="5"/>
  <c r="E309" i="5"/>
  <c r="M309" i="5"/>
  <c r="D309" i="5"/>
  <c r="P309" i="5"/>
  <c r="J309" i="5"/>
  <c r="S309" i="5"/>
  <c r="Q309" i="5"/>
  <c r="O121" i="5"/>
  <c r="E121" i="5"/>
  <c r="M121" i="5"/>
  <c r="I121" i="5"/>
  <c r="D121" i="5"/>
  <c r="L121" i="5"/>
  <c r="R121" i="5"/>
  <c r="N121" i="5"/>
  <c r="J121" i="5"/>
  <c r="P121" i="5"/>
  <c r="C121" i="5"/>
  <c r="H121" i="5"/>
  <c r="T121" i="5"/>
  <c r="K121" i="5"/>
  <c r="Q121" i="5"/>
  <c r="G121" i="5"/>
  <c r="S121" i="5"/>
  <c r="F121" i="5"/>
  <c r="K304" i="5"/>
  <c r="M304" i="5"/>
  <c r="Q304" i="5"/>
  <c r="F304" i="5"/>
  <c r="I304" i="5"/>
  <c r="C304" i="5"/>
  <c r="H304" i="5"/>
  <c r="S304" i="5"/>
  <c r="P304" i="5"/>
  <c r="L304" i="5"/>
  <c r="D304" i="5"/>
  <c r="O304" i="5"/>
  <c r="N304" i="5"/>
  <c r="E304" i="5"/>
  <c r="J304" i="5"/>
  <c r="B304" i="5"/>
  <c r="T304" i="5"/>
  <c r="R304" i="5"/>
  <c r="G304" i="5"/>
  <c r="H253" i="5"/>
  <c r="Q253" i="5"/>
  <c r="J253" i="5"/>
  <c r="P253" i="5"/>
  <c r="E253" i="5"/>
  <c r="D253" i="5"/>
  <c r="L253" i="5"/>
  <c r="N253" i="5"/>
  <c r="I253" i="5"/>
  <c r="G253" i="5"/>
  <c r="M253" i="5"/>
  <c r="O253" i="5"/>
  <c r="F253" i="5"/>
  <c r="R253" i="5"/>
  <c r="C253" i="5"/>
  <c r="S253" i="5"/>
  <c r="K253" i="5"/>
  <c r="T253" i="5"/>
  <c r="B253" i="5"/>
  <c r="R339" i="5"/>
  <c r="L339" i="5"/>
  <c r="O339" i="5"/>
  <c r="C339" i="5"/>
  <c r="M339" i="5"/>
  <c r="I339" i="5"/>
  <c r="K339" i="5"/>
  <c r="T339" i="5"/>
  <c r="J339" i="5"/>
  <c r="G339" i="5"/>
  <c r="N339" i="5"/>
  <c r="B339" i="5"/>
  <c r="Q339" i="5"/>
  <c r="F339" i="5"/>
  <c r="S339" i="5"/>
  <c r="H339" i="5"/>
  <c r="P339" i="5"/>
  <c r="D339" i="5"/>
  <c r="E339" i="5"/>
  <c r="F286" i="5"/>
  <c r="N286" i="5"/>
  <c r="K286" i="5"/>
  <c r="L286" i="5"/>
  <c r="D286" i="5"/>
  <c r="S286" i="5"/>
  <c r="B286" i="5"/>
  <c r="I286" i="5"/>
  <c r="E286" i="5"/>
  <c r="M286" i="5"/>
  <c r="J286" i="5"/>
  <c r="O286" i="5"/>
  <c r="Q286" i="5"/>
  <c r="G286" i="5"/>
  <c r="T286" i="5"/>
  <c r="R286" i="5"/>
  <c r="P286" i="5"/>
  <c r="H286" i="5"/>
  <c r="C286" i="5"/>
  <c r="M185" i="5"/>
  <c r="H185" i="5"/>
  <c r="D185" i="5"/>
  <c r="E185" i="5"/>
  <c r="S185" i="5"/>
  <c r="J185" i="5"/>
  <c r="O185" i="5"/>
  <c r="I185" i="5"/>
  <c r="K185" i="5"/>
  <c r="L185" i="5"/>
  <c r="P185" i="5"/>
  <c r="C185" i="5"/>
  <c r="T185" i="5"/>
  <c r="R185" i="5"/>
  <c r="F185" i="5"/>
  <c r="B185" i="5"/>
  <c r="N185" i="5"/>
  <c r="G185" i="5"/>
  <c r="Q185" i="5"/>
  <c r="L356" i="5"/>
  <c r="K356" i="5"/>
  <c r="N356" i="5"/>
  <c r="O356" i="5"/>
  <c r="C356" i="5"/>
  <c r="G356" i="5"/>
  <c r="R356" i="5"/>
  <c r="T356" i="5"/>
  <c r="Q356" i="5"/>
  <c r="E356" i="5"/>
  <c r="J356" i="5"/>
  <c r="H356" i="5"/>
  <c r="I356" i="5"/>
  <c r="P356" i="5"/>
  <c r="M356" i="5"/>
  <c r="B356" i="5"/>
  <c r="D356" i="5"/>
  <c r="S356" i="5"/>
  <c r="F356" i="5"/>
  <c r="O142" i="5"/>
  <c r="P142" i="5"/>
  <c r="H142" i="5"/>
  <c r="T142" i="5"/>
  <c r="M142" i="5"/>
  <c r="G142" i="5"/>
  <c r="I142" i="5"/>
  <c r="Q142" i="5"/>
  <c r="J142" i="5"/>
  <c r="C142" i="5"/>
  <c r="N142" i="5"/>
  <c r="R142" i="5"/>
  <c r="E142" i="5"/>
  <c r="S142" i="5"/>
  <c r="D142" i="5"/>
  <c r="K142" i="5"/>
  <c r="L142" i="5"/>
  <c r="F142" i="5"/>
  <c r="B142" i="5"/>
  <c r="P330" i="5"/>
  <c r="M330" i="5"/>
  <c r="C330" i="5"/>
  <c r="N330" i="5"/>
  <c r="D330" i="5"/>
  <c r="Q330" i="5"/>
  <c r="R330" i="5"/>
  <c r="S330" i="5"/>
  <c r="H330" i="5"/>
  <c r="J330" i="5"/>
  <c r="E330" i="5"/>
  <c r="L330" i="5"/>
  <c r="O330" i="5"/>
  <c r="K330" i="5"/>
  <c r="B330" i="5"/>
  <c r="T330" i="5"/>
  <c r="I330" i="5"/>
  <c r="F330" i="5"/>
  <c r="G330" i="5"/>
  <c r="B323" i="5"/>
  <c r="G323" i="5"/>
  <c r="L323" i="5"/>
  <c r="M323" i="5"/>
  <c r="D323" i="5"/>
  <c r="R323" i="5"/>
  <c r="I323" i="5"/>
  <c r="K323" i="5"/>
  <c r="S323" i="5"/>
  <c r="N323" i="5"/>
  <c r="C323" i="5"/>
  <c r="Q323" i="5"/>
  <c r="F323" i="5"/>
  <c r="O323" i="5"/>
  <c r="E323" i="5"/>
  <c r="T323" i="5"/>
  <c r="J323" i="5"/>
  <c r="P323" i="5"/>
  <c r="H323" i="5"/>
  <c r="L80" i="5"/>
  <c r="H80" i="5"/>
  <c r="P80" i="5"/>
  <c r="O80" i="5"/>
  <c r="F80" i="5"/>
  <c r="E80" i="5"/>
  <c r="N80" i="5"/>
  <c r="C80" i="5"/>
  <c r="G80" i="5"/>
  <c r="S80" i="5"/>
  <c r="T80" i="5"/>
  <c r="Q80" i="5"/>
  <c r="R80" i="5"/>
  <c r="M80" i="5"/>
  <c r="D80" i="5"/>
  <c r="J80" i="5"/>
  <c r="I80" i="5"/>
  <c r="K80" i="5"/>
  <c r="O320" i="5"/>
  <c r="P320" i="5"/>
  <c r="N320" i="5"/>
  <c r="T320" i="5"/>
  <c r="L320" i="5"/>
  <c r="C320" i="5"/>
  <c r="D320" i="5"/>
  <c r="K320" i="5"/>
  <c r="M320" i="5"/>
  <c r="B320" i="5"/>
  <c r="J320" i="5"/>
  <c r="G320" i="5"/>
  <c r="R320" i="5"/>
  <c r="F320" i="5"/>
  <c r="I320" i="5"/>
  <c r="Q320" i="5"/>
  <c r="H320" i="5"/>
  <c r="S320" i="5"/>
  <c r="E320" i="5"/>
  <c r="G300" i="5"/>
  <c r="Q300" i="5"/>
  <c r="P300" i="5"/>
  <c r="N300" i="5"/>
  <c r="L300" i="5"/>
  <c r="J300" i="5"/>
  <c r="R300" i="5"/>
  <c r="M300" i="5"/>
  <c r="D300" i="5"/>
  <c r="T300" i="5"/>
  <c r="O300" i="5"/>
  <c r="F300" i="5"/>
  <c r="I300" i="5"/>
  <c r="K300" i="5"/>
  <c r="S300" i="5"/>
  <c r="B300" i="5"/>
  <c r="E300" i="5"/>
  <c r="H300" i="5"/>
  <c r="C300" i="5"/>
  <c r="D322" i="5"/>
  <c r="H322" i="5"/>
  <c r="K322" i="5"/>
  <c r="C322" i="5"/>
  <c r="M322" i="5"/>
  <c r="T322" i="5"/>
  <c r="F322" i="5"/>
  <c r="R322" i="5"/>
  <c r="P322" i="5"/>
  <c r="S322" i="5"/>
  <c r="J322" i="5"/>
  <c r="E322" i="5"/>
  <c r="Q322" i="5"/>
  <c r="B322" i="5"/>
  <c r="G322" i="5"/>
  <c r="O322" i="5"/>
  <c r="I322" i="5"/>
  <c r="L322" i="5"/>
  <c r="N322" i="5"/>
  <c r="E237" i="5"/>
  <c r="P237" i="5"/>
  <c r="F237" i="5"/>
  <c r="M237" i="5"/>
  <c r="R237" i="5"/>
  <c r="B237" i="5"/>
  <c r="N237" i="5"/>
  <c r="T237" i="5"/>
  <c r="L237" i="5"/>
  <c r="Q237" i="5"/>
  <c r="I237" i="5"/>
  <c r="S237" i="5"/>
  <c r="G237" i="5"/>
  <c r="D237" i="5"/>
  <c r="H237" i="5"/>
  <c r="K237" i="5"/>
  <c r="O237" i="5"/>
  <c r="J237" i="5"/>
  <c r="C237" i="5"/>
  <c r="B255" i="5"/>
  <c r="T255" i="5"/>
  <c r="P255" i="5"/>
  <c r="E255" i="5"/>
  <c r="H255" i="5"/>
  <c r="R255" i="5"/>
  <c r="G255" i="5"/>
  <c r="F255" i="5"/>
  <c r="K255" i="5"/>
  <c r="S255" i="5"/>
  <c r="I255" i="5"/>
  <c r="M255" i="5"/>
  <c r="D255" i="5"/>
  <c r="C255" i="5"/>
  <c r="J255" i="5"/>
  <c r="L255" i="5"/>
  <c r="Q255" i="5"/>
  <c r="O255" i="5"/>
  <c r="N255" i="5"/>
  <c r="I191" i="5"/>
  <c r="M191" i="5"/>
  <c r="N191" i="5"/>
  <c r="S191" i="5"/>
  <c r="F191" i="5"/>
  <c r="C191" i="5"/>
  <c r="L191" i="5"/>
  <c r="D191" i="5"/>
  <c r="Q191" i="5"/>
  <c r="T191" i="5"/>
  <c r="R191" i="5"/>
  <c r="P191" i="5"/>
  <c r="J191" i="5"/>
  <c r="O191" i="5"/>
  <c r="E191" i="5"/>
  <c r="B191" i="5"/>
  <c r="G191" i="5"/>
  <c r="H191" i="5"/>
  <c r="K191" i="5"/>
  <c r="O352" i="5"/>
  <c r="R352" i="5"/>
  <c r="B352" i="5"/>
  <c r="I352" i="5"/>
  <c r="E352" i="5"/>
  <c r="D352" i="5"/>
  <c r="K352" i="5"/>
  <c r="H352" i="5"/>
  <c r="Q352" i="5"/>
  <c r="J352" i="5"/>
  <c r="M352" i="5"/>
  <c r="C352" i="5"/>
  <c r="F352" i="5"/>
  <c r="G352" i="5"/>
  <c r="N352" i="5"/>
  <c r="T352" i="5"/>
  <c r="P352" i="5"/>
  <c r="S352" i="5"/>
  <c r="L352" i="5"/>
  <c r="D264" i="5"/>
  <c r="M264" i="5"/>
  <c r="F264" i="5"/>
  <c r="P264" i="5"/>
  <c r="I264" i="5"/>
  <c r="R264" i="5"/>
  <c r="C264" i="5"/>
  <c r="B264" i="5"/>
  <c r="S264" i="5"/>
  <c r="K264" i="5"/>
  <c r="E264" i="5"/>
  <c r="Q264" i="5"/>
  <c r="N264" i="5"/>
  <c r="O264" i="5"/>
  <c r="J264" i="5"/>
  <c r="G264" i="5"/>
  <c r="T264" i="5"/>
  <c r="H264" i="5"/>
  <c r="L264" i="5"/>
  <c r="L298" i="5"/>
  <c r="H298" i="5"/>
  <c r="P298" i="5"/>
  <c r="M298" i="5"/>
  <c r="D298" i="5"/>
  <c r="J298" i="5"/>
  <c r="N298" i="5"/>
  <c r="K298" i="5"/>
  <c r="C298" i="5"/>
  <c r="O298" i="5"/>
  <c r="F298" i="5"/>
  <c r="G298" i="5"/>
  <c r="I298" i="5"/>
  <c r="B298" i="5"/>
  <c r="R298" i="5"/>
  <c r="S298" i="5"/>
  <c r="T298" i="5"/>
  <c r="Q298" i="5"/>
  <c r="E298" i="5"/>
  <c r="L239" i="5"/>
  <c r="K239" i="5"/>
  <c r="H239" i="5"/>
  <c r="T239" i="5"/>
  <c r="Q239" i="5"/>
  <c r="O239" i="5"/>
  <c r="C239" i="5"/>
  <c r="I239" i="5"/>
  <c r="B239" i="5"/>
  <c r="F239" i="5"/>
  <c r="S239" i="5"/>
  <c r="D239" i="5"/>
  <c r="N239" i="5"/>
  <c r="G239" i="5"/>
  <c r="E239" i="5"/>
  <c r="M239" i="5"/>
  <c r="J239" i="5"/>
  <c r="R239" i="5"/>
  <c r="P239" i="5"/>
  <c r="J220" i="5"/>
  <c r="N220" i="5"/>
  <c r="O220" i="5"/>
  <c r="H220" i="5"/>
  <c r="G220" i="5"/>
  <c r="P220" i="5"/>
  <c r="B220" i="5"/>
  <c r="D220" i="5"/>
  <c r="E220" i="5"/>
  <c r="S220" i="5"/>
  <c r="L220" i="5"/>
  <c r="K220" i="5"/>
  <c r="C220" i="5"/>
  <c r="T220" i="5"/>
  <c r="I220" i="5"/>
  <c r="R220" i="5"/>
  <c r="M220" i="5"/>
  <c r="F220" i="5"/>
  <c r="Q220" i="5"/>
  <c r="G188" i="5"/>
  <c r="N188" i="5"/>
  <c r="O188" i="5"/>
  <c r="J188" i="5"/>
  <c r="P188" i="5"/>
  <c r="K188" i="5"/>
  <c r="F188" i="5"/>
  <c r="B188" i="5"/>
  <c r="E188" i="5"/>
  <c r="M188" i="5"/>
  <c r="L188" i="5"/>
  <c r="Q188" i="5"/>
  <c r="H188" i="5"/>
  <c r="T188" i="5"/>
  <c r="C188" i="5"/>
  <c r="S188" i="5"/>
  <c r="R188" i="5"/>
  <c r="I188" i="5"/>
  <c r="D188" i="5"/>
  <c r="H38" i="5"/>
  <c r="G38" i="5"/>
  <c r="K38" i="5"/>
  <c r="I38" i="5"/>
  <c r="T38" i="5"/>
  <c r="C38" i="5"/>
  <c r="J38" i="5"/>
  <c r="E38" i="5"/>
  <c r="F38" i="5"/>
  <c r="P38" i="5"/>
  <c r="M38" i="5"/>
  <c r="O38" i="5"/>
  <c r="S38" i="5"/>
  <c r="N38" i="5"/>
  <c r="L38" i="5"/>
  <c r="R38" i="5"/>
  <c r="D38" i="5"/>
  <c r="Q38" i="5"/>
  <c r="I132" i="5"/>
  <c r="L132" i="5"/>
  <c r="C132" i="5"/>
  <c r="M132" i="5"/>
  <c r="J132" i="5"/>
  <c r="S132" i="5"/>
  <c r="K132" i="5"/>
  <c r="D132" i="5"/>
  <c r="P132" i="5"/>
  <c r="G132" i="5"/>
  <c r="N132" i="5"/>
  <c r="O132" i="5"/>
  <c r="T132" i="5"/>
  <c r="F132" i="5"/>
  <c r="Q132" i="5"/>
  <c r="E132" i="5"/>
  <c r="R132" i="5"/>
  <c r="H132" i="5"/>
  <c r="D84" i="5"/>
  <c r="Q84" i="5"/>
  <c r="L84" i="5"/>
  <c r="N84" i="5"/>
  <c r="C84" i="5"/>
  <c r="S84" i="5"/>
  <c r="O84" i="5"/>
  <c r="T84" i="5"/>
  <c r="K84" i="5"/>
  <c r="E84" i="5"/>
  <c r="F84" i="5"/>
  <c r="I84" i="5"/>
  <c r="M84" i="5"/>
  <c r="H84" i="5"/>
  <c r="G84" i="5"/>
  <c r="J84" i="5"/>
  <c r="P84" i="5"/>
  <c r="R84" i="5"/>
  <c r="F23" i="5"/>
  <c r="I23" i="5"/>
  <c r="R23" i="5"/>
  <c r="O23" i="5"/>
  <c r="C23" i="5"/>
  <c r="H23" i="5"/>
  <c r="D23" i="5"/>
  <c r="M23" i="5"/>
  <c r="J23" i="5"/>
  <c r="K23" i="5"/>
  <c r="L23" i="5"/>
  <c r="Q23" i="5"/>
  <c r="E23" i="5"/>
  <c r="P23" i="5"/>
  <c r="S23" i="5"/>
  <c r="T23" i="5"/>
  <c r="N23" i="5"/>
  <c r="G23" i="5"/>
  <c r="H100" i="5"/>
  <c r="M100" i="5"/>
  <c r="C100" i="5"/>
  <c r="T100" i="5"/>
  <c r="K100" i="5"/>
  <c r="F100" i="5"/>
  <c r="J100" i="5"/>
  <c r="G100" i="5"/>
  <c r="P100" i="5"/>
  <c r="I100" i="5"/>
  <c r="L100" i="5"/>
  <c r="D100" i="5"/>
  <c r="Q100" i="5"/>
  <c r="R100" i="5"/>
  <c r="S100" i="5"/>
  <c r="N100" i="5"/>
  <c r="E100" i="5"/>
  <c r="O100" i="5"/>
  <c r="H11" i="5"/>
  <c r="C11" i="5"/>
  <c r="O11" i="5"/>
  <c r="J11" i="5"/>
  <c r="M11" i="5"/>
  <c r="I11" i="5"/>
  <c r="E11" i="5"/>
  <c r="P11" i="5"/>
  <c r="R11" i="5"/>
  <c r="S11" i="5"/>
  <c r="T11" i="5"/>
  <c r="L11" i="5"/>
  <c r="F11" i="5"/>
  <c r="N11" i="5"/>
  <c r="K11" i="5"/>
  <c r="Q11" i="5"/>
  <c r="D11" i="5"/>
  <c r="G11" i="5"/>
  <c r="B11" i="5"/>
  <c r="B12" i="5" s="1"/>
  <c r="B13" i="5" s="1"/>
  <c r="B14" i="5" s="1"/>
  <c r="B15" i="5" s="1"/>
  <c r="B16" i="5" s="1"/>
  <c r="B17" i="5" s="1"/>
  <c r="B18" i="5" s="1"/>
  <c r="B19" i="5" s="1"/>
  <c r="B20" i="5" s="1"/>
  <c r="B21" i="5" s="1"/>
  <c r="B22" i="5" s="1"/>
  <c r="B23" i="5" s="1"/>
  <c r="B24" i="5" s="1"/>
  <c r="B25" i="5" s="1"/>
  <c r="B26" i="5" s="1"/>
  <c r="B27" i="5" s="1"/>
  <c r="B28" i="5" s="1"/>
  <c r="B29" i="5" s="1"/>
  <c r="B30" i="5" s="1"/>
  <c r="B31" i="5" s="1"/>
  <c r="B32" i="5" s="1"/>
  <c r="B33" i="5" s="1"/>
  <c r="B34" i="5" s="1"/>
  <c r="B35" i="5" s="1"/>
  <c r="B36" i="5" s="1"/>
  <c r="B37" i="5" s="1"/>
  <c r="B38" i="5" s="1"/>
  <c r="B39" i="5" s="1"/>
  <c r="B40" i="5" s="1"/>
  <c r="B41" i="5" s="1"/>
  <c r="B42" i="5" s="1"/>
  <c r="B43" i="5" s="1"/>
  <c r="B44" i="5" s="1"/>
  <c r="B45" i="5" s="1"/>
  <c r="B46" i="5" s="1"/>
  <c r="B47" i="5" s="1"/>
  <c r="B48" i="5" s="1"/>
  <c r="B49" i="5" s="1"/>
  <c r="B50" i="5" s="1"/>
  <c r="B51" i="5" s="1"/>
  <c r="B52" i="5" s="1"/>
  <c r="B53" i="5" s="1"/>
  <c r="B54" i="5" s="1"/>
  <c r="B55" i="5" s="1"/>
  <c r="B56" i="5" s="1"/>
  <c r="B57" i="5" s="1"/>
  <c r="B58" i="5" s="1"/>
  <c r="B59" i="5" s="1"/>
  <c r="B60" i="5" s="1"/>
  <c r="B61" i="5" s="1"/>
  <c r="B62" i="5" s="1"/>
  <c r="B63" i="5" s="1"/>
  <c r="B64" i="5" s="1"/>
  <c r="B65" i="5" s="1"/>
  <c r="B66" i="5" s="1"/>
  <c r="B67" i="5" s="1"/>
  <c r="B68" i="5" s="1"/>
  <c r="B69" i="5" s="1"/>
  <c r="B70" i="5" s="1"/>
  <c r="B71" i="5" s="1"/>
  <c r="B72" i="5" s="1"/>
  <c r="B73" i="5" s="1"/>
  <c r="B74" i="5" s="1"/>
  <c r="B75" i="5" s="1"/>
  <c r="B76" i="5" s="1"/>
  <c r="B77" i="5" s="1"/>
  <c r="B78" i="5" s="1"/>
  <c r="B79" i="5" s="1"/>
  <c r="B80" i="5" s="1"/>
  <c r="B81" i="5" s="1"/>
  <c r="B82" i="5" s="1"/>
  <c r="B83" i="5" s="1"/>
  <c r="B84" i="5" s="1"/>
  <c r="B85" i="5" s="1"/>
  <c r="B86" i="5" s="1"/>
  <c r="B87" i="5" s="1"/>
  <c r="B88" i="5" s="1"/>
  <c r="B89" i="5" s="1"/>
  <c r="B90" i="5" s="1"/>
  <c r="B91" i="5" s="1"/>
  <c r="B92" i="5" s="1"/>
  <c r="B93" i="5" s="1"/>
  <c r="B94" i="5" s="1"/>
  <c r="B95" i="5" s="1"/>
  <c r="B96" i="5" s="1"/>
  <c r="B97" i="5" s="1"/>
  <c r="B98" i="5" s="1"/>
  <c r="B99" i="5" s="1"/>
  <c r="B100" i="5" s="1"/>
  <c r="B101" i="5" s="1"/>
  <c r="B102" i="5" s="1"/>
  <c r="B103" i="5" s="1"/>
  <c r="B104" i="5" s="1"/>
  <c r="B105" i="5" s="1"/>
  <c r="B106" i="5" s="1"/>
  <c r="B107" i="5" s="1"/>
  <c r="B108" i="5" s="1"/>
  <c r="B109" i="5" s="1"/>
  <c r="B110" i="5" s="1"/>
  <c r="B111" i="5" s="1"/>
  <c r="B112" i="5" s="1"/>
  <c r="B113" i="5" s="1"/>
  <c r="B114" i="5" s="1"/>
  <c r="B115" i="5" s="1"/>
  <c r="B116" i="5" s="1"/>
  <c r="B117" i="5" s="1"/>
  <c r="B118" i="5" s="1"/>
  <c r="B119" i="5" s="1"/>
  <c r="B120" i="5" s="1"/>
  <c r="B121" i="5" s="1"/>
  <c r="B122" i="5" s="1"/>
  <c r="B123" i="5" s="1"/>
  <c r="B124" i="5" s="1"/>
  <c r="B125" i="5" s="1"/>
  <c r="B126" i="5" s="1"/>
  <c r="B127" i="5" s="1"/>
  <c r="B128" i="5" s="1"/>
  <c r="B129" i="5" s="1"/>
  <c r="B130" i="5" s="1"/>
  <c r="B131" i="5" s="1"/>
  <c r="B132" i="5" s="1"/>
  <c r="B133" i="5" s="1"/>
  <c r="B134" i="5" s="1"/>
  <c r="B135" i="5" s="1"/>
  <c r="B136" i="5" s="1"/>
  <c r="B137" i="5" s="1"/>
  <c r="B138" i="5" s="1"/>
  <c r="B139" i="5" s="1"/>
  <c r="B140" i="5" s="1"/>
  <c r="B141" i="5" s="1"/>
  <c r="N64" i="5"/>
  <c r="O64" i="5"/>
  <c r="I64" i="5"/>
  <c r="L64" i="5"/>
  <c r="J64" i="5"/>
  <c r="P64" i="5"/>
  <c r="R64" i="5"/>
  <c r="E64" i="5"/>
  <c r="M64" i="5"/>
  <c r="F64" i="5"/>
  <c r="Q64" i="5"/>
  <c r="C64" i="5"/>
  <c r="T64" i="5"/>
  <c r="H64" i="5"/>
  <c r="S64" i="5"/>
  <c r="D64" i="5"/>
  <c r="K64" i="5"/>
  <c r="G64" i="5"/>
  <c r="L53" i="5"/>
  <c r="K53" i="5"/>
  <c r="S53" i="5"/>
  <c r="G53" i="5"/>
  <c r="F53" i="5"/>
  <c r="I53" i="5"/>
  <c r="O53" i="5"/>
  <c r="R53" i="5"/>
  <c r="Q53" i="5"/>
  <c r="D53" i="5"/>
  <c r="J53" i="5"/>
  <c r="T53" i="5"/>
  <c r="P53" i="5"/>
  <c r="E53" i="5"/>
  <c r="M53" i="5"/>
  <c r="N53" i="5"/>
  <c r="H53" i="5"/>
  <c r="C53" i="5"/>
  <c r="G67" i="5"/>
  <c r="M67" i="5"/>
  <c r="L67" i="5"/>
  <c r="I67" i="5"/>
  <c r="H67" i="5"/>
  <c r="E67" i="5"/>
  <c r="D67" i="5"/>
  <c r="O67" i="5"/>
  <c r="Q67" i="5"/>
  <c r="J67" i="5"/>
  <c r="P67" i="5"/>
  <c r="S67" i="5"/>
  <c r="R67" i="5"/>
  <c r="T67" i="5"/>
  <c r="C67" i="5"/>
  <c r="N67" i="5"/>
  <c r="F67" i="5"/>
  <c r="K67" i="5"/>
  <c r="M327" i="6"/>
  <c r="L327" i="6"/>
  <c r="M33" i="6"/>
  <c r="L33" i="6"/>
  <c r="L57" i="6"/>
  <c r="M57" i="6"/>
  <c r="M68" i="6"/>
  <c r="L68" i="6"/>
  <c r="M211" i="6"/>
  <c r="L211" i="6"/>
  <c r="L207" i="6"/>
  <c r="M207" i="6"/>
  <c r="M283" i="6"/>
  <c r="L283" i="6"/>
  <c r="L232" i="6"/>
  <c r="M232" i="6"/>
  <c r="M54" i="6"/>
  <c r="L54" i="6"/>
  <c r="M239" i="6"/>
  <c r="L239" i="6"/>
  <c r="L153" i="6"/>
  <c r="M153" i="6"/>
  <c r="L42" i="6"/>
  <c r="M42" i="6"/>
  <c r="M299" i="6"/>
  <c r="L299" i="6"/>
  <c r="M267" i="6"/>
  <c r="L267" i="6"/>
  <c r="M75" i="6"/>
  <c r="L75" i="6"/>
  <c r="M228" i="6"/>
  <c r="L228" i="6"/>
  <c r="M24" i="6"/>
  <c r="L24" i="6"/>
  <c r="M269" i="6"/>
  <c r="L269" i="6"/>
  <c r="L128" i="6"/>
  <c r="M128" i="6"/>
  <c r="L82" i="6"/>
  <c r="M82" i="6"/>
  <c r="L285" i="6"/>
  <c r="M285" i="6"/>
  <c r="M333" i="6"/>
  <c r="L333" i="6"/>
  <c r="L221" i="6"/>
  <c r="M221" i="6"/>
  <c r="M34" i="6"/>
  <c r="L34" i="6"/>
  <c r="L19" i="6"/>
  <c r="M19" i="6"/>
  <c r="L322" i="6"/>
  <c r="M322" i="6"/>
  <c r="L304" i="6"/>
  <c r="M304" i="6"/>
  <c r="L102" i="6"/>
  <c r="M102" i="6"/>
  <c r="M300" i="6"/>
  <c r="L300" i="6"/>
  <c r="L281" i="6"/>
  <c r="M281" i="6"/>
  <c r="L191" i="6"/>
  <c r="M191" i="6"/>
  <c r="L66" i="6"/>
  <c r="M66" i="6"/>
  <c r="L218" i="6"/>
  <c r="M218" i="6"/>
  <c r="L347" i="6"/>
  <c r="M347" i="6"/>
  <c r="L7" i="6"/>
  <c r="M7" i="6"/>
  <c r="M15" i="6"/>
  <c r="L15" i="6"/>
  <c r="L171" i="6"/>
  <c r="M171" i="6"/>
  <c r="M254" i="6"/>
  <c r="L254" i="6"/>
  <c r="L127" i="6"/>
  <c r="M127" i="6"/>
  <c r="M29" i="6"/>
  <c r="L29" i="6"/>
  <c r="L265" i="6"/>
  <c r="M265" i="6"/>
  <c r="L31" i="6"/>
  <c r="M31" i="6"/>
  <c r="M21" i="6"/>
  <c r="L21" i="6"/>
  <c r="L129" i="6"/>
  <c r="M129" i="6"/>
  <c r="K275" i="5"/>
  <c r="S275" i="5"/>
  <c r="M275" i="5"/>
  <c r="J275" i="5"/>
  <c r="D275" i="5"/>
  <c r="B275" i="5"/>
  <c r="Q275" i="5"/>
  <c r="I275" i="5"/>
  <c r="R275" i="5"/>
  <c r="F275" i="5"/>
  <c r="H275" i="5"/>
  <c r="P275" i="5"/>
  <c r="N275" i="5"/>
  <c r="E275" i="5"/>
  <c r="L275" i="5"/>
  <c r="C275" i="5"/>
  <c r="O275" i="5"/>
  <c r="T275" i="5"/>
  <c r="G275" i="5"/>
  <c r="M120" i="5"/>
  <c r="G120" i="5"/>
  <c r="R120" i="5"/>
  <c r="Q120" i="5"/>
  <c r="H120" i="5"/>
  <c r="N120" i="5"/>
  <c r="C120" i="5"/>
  <c r="E120" i="5"/>
  <c r="T120" i="5"/>
  <c r="O120" i="5"/>
  <c r="P120" i="5"/>
  <c r="D120" i="5"/>
  <c r="I120" i="5"/>
  <c r="S120" i="5"/>
  <c r="K120" i="5"/>
  <c r="F120" i="5"/>
  <c r="L120" i="5"/>
  <c r="J120" i="5"/>
  <c r="G177" i="5"/>
  <c r="O177" i="5"/>
  <c r="Q177" i="5"/>
  <c r="D177" i="5"/>
  <c r="J177" i="5"/>
  <c r="C177" i="5"/>
  <c r="R177" i="5"/>
  <c r="T177" i="5"/>
  <c r="L177" i="5"/>
  <c r="S177" i="5"/>
  <c r="P177" i="5"/>
  <c r="H177" i="5"/>
  <c r="M177" i="5"/>
  <c r="N177" i="5"/>
  <c r="F177" i="5"/>
  <c r="I177" i="5"/>
  <c r="B177" i="5"/>
  <c r="E177" i="5"/>
  <c r="K177" i="5"/>
  <c r="Q202" i="5"/>
  <c r="F202" i="5"/>
  <c r="I202" i="5"/>
  <c r="P202" i="5"/>
  <c r="G202" i="5"/>
  <c r="D202" i="5"/>
  <c r="L202" i="5"/>
  <c r="O202" i="5"/>
  <c r="C202" i="5"/>
  <c r="H202" i="5"/>
  <c r="S202" i="5"/>
  <c r="B202" i="5"/>
  <c r="J202" i="5"/>
  <c r="R202" i="5"/>
  <c r="K202" i="5"/>
  <c r="E202" i="5"/>
  <c r="T202" i="5"/>
  <c r="M202" i="5"/>
  <c r="N202" i="5"/>
  <c r="B168" i="5"/>
  <c r="T168" i="5"/>
  <c r="C168" i="5"/>
  <c r="G168" i="5"/>
  <c r="L168" i="5"/>
  <c r="I168" i="5"/>
  <c r="M168" i="5"/>
  <c r="K168" i="5"/>
  <c r="N168" i="5"/>
  <c r="H168" i="5"/>
  <c r="S168" i="5"/>
  <c r="O168" i="5"/>
  <c r="E168" i="5"/>
  <c r="J168" i="5"/>
  <c r="P168" i="5"/>
  <c r="D168" i="5"/>
  <c r="Q168" i="5"/>
  <c r="F168" i="5"/>
  <c r="R168" i="5"/>
  <c r="J291" i="5"/>
  <c r="P291" i="5"/>
  <c r="I291" i="5"/>
  <c r="R291" i="5"/>
  <c r="E291" i="5"/>
  <c r="T291" i="5"/>
  <c r="N291" i="5"/>
  <c r="Q291" i="5"/>
  <c r="O291" i="5"/>
  <c r="F291" i="5"/>
  <c r="C291" i="5"/>
  <c r="L291" i="5"/>
  <c r="S291" i="5"/>
  <c r="H291" i="5"/>
  <c r="B291" i="5"/>
  <c r="G291" i="5"/>
  <c r="K291" i="5"/>
  <c r="M291" i="5"/>
  <c r="D291" i="5"/>
  <c r="Q187" i="5"/>
  <c r="S187" i="5"/>
  <c r="B187" i="5"/>
  <c r="N187" i="5"/>
  <c r="M187" i="5"/>
  <c r="J187" i="5"/>
  <c r="F187" i="5"/>
  <c r="T187" i="5"/>
  <c r="C187" i="5"/>
  <c r="L187" i="5"/>
  <c r="O187" i="5"/>
  <c r="E187" i="5"/>
  <c r="K187" i="5"/>
  <c r="G187" i="5"/>
  <c r="P187" i="5"/>
  <c r="H187" i="5"/>
  <c r="D187" i="5"/>
  <c r="I187" i="5"/>
  <c r="R187" i="5"/>
  <c r="R162" i="5"/>
  <c r="S162" i="5"/>
  <c r="E162" i="5"/>
  <c r="F162" i="5"/>
  <c r="I162" i="5"/>
  <c r="Q162" i="5"/>
  <c r="D162" i="5"/>
  <c r="M162" i="5"/>
  <c r="P162" i="5"/>
  <c r="K162" i="5"/>
  <c r="B162" i="5"/>
  <c r="C162" i="5"/>
  <c r="T162" i="5"/>
  <c r="L162" i="5"/>
  <c r="H162" i="5"/>
  <c r="O162" i="5"/>
  <c r="N162" i="5"/>
  <c r="G162" i="5"/>
  <c r="J162" i="5"/>
  <c r="N215" i="5"/>
  <c r="T215" i="5"/>
  <c r="P215" i="5"/>
  <c r="C215" i="5"/>
  <c r="D215" i="5"/>
  <c r="L215" i="5"/>
  <c r="I215" i="5"/>
  <c r="J215" i="5"/>
  <c r="K215" i="5"/>
  <c r="H215" i="5"/>
  <c r="R215" i="5"/>
  <c r="B215" i="5"/>
  <c r="S215" i="5"/>
  <c r="G215" i="5"/>
  <c r="F215" i="5"/>
  <c r="E215" i="5"/>
  <c r="M215" i="5"/>
  <c r="O215" i="5"/>
  <c r="Q215" i="5"/>
  <c r="O197" i="5"/>
  <c r="Q197" i="5"/>
  <c r="R197" i="5"/>
  <c r="H197" i="5"/>
  <c r="I197" i="5"/>
  <c r="S197" i="5"/>
  <c r="B197" i="5"/>
  <c r="N197" i="5"/>
  <c r="P197" i="5"/>
  <c r="G197" i="5"/>
  <c r="T197" i="5"/>
  <c r="M197" i="5"/>
  <c r="F197" i="5"/>
  <c r="E197" i="5"/>
  <c r="D197" i="5"/>
  <c r="C197" i="5"/>
  <c r="J197" i="5"/>
  <c r="L197" i="5"/>
  <c r="K197" i="5"/>
  <c r="M344" i="5"/>
  <c r="I344" i="5"/>
  <c r="D344" i="5"/>
  <c r="J344" i="5"/>
  <c r="S344" i="5"/>
  <c r="O344" i="5"/>
  <c r="E344" i="5"/>
  <c r="T344" i="5"/>
  <c r="F344" i="5"/>
  <c r="H344" i="5"/>
  <c r="C344" i="5"/>
  <c r="Q344" i="5"/>
  <c r="K344" i="5"/>
  <c r="R344" i="5"/>
  <c r="L344" i="5"/>
  <c r="G344" i="5"/>
  <c r="N344" i="5"/>
  <c r="B344" i="5"/>
  <c r="P344" i="5"/>
  <c r="L91" i="5"/>
  <c r="M91" i="5"/>
  <c r="J91" i="5"/>
  <c r="S91" i="5"/>
  <c r="N91" i="5"/>
  <c r="I91" i="5"/>
  <c r="T91" i="5"/>
  <c r="R91" i="5"/>
  <c r="G91" i="5"/>
  <c r="K91" i="5"/>
  <c r="H91" i="5"/>
  <c r="D91" i="5"/>
  <c r="Q91" i="5"/>
  <c r="P91" i="5"/>
  <c r="E91" i="5"/>
  <c r="C91" i="5"/>
  <c r="O91" i="5"/>
  <c r="F91" i="5"/>
  <c r="L205" i="5"/>
  <c r="O205" i="5"/>
  <c r="K205" i="5"/>
  <c r="H205" i="5"/>
  <c r="R205" i="5"/>
  <c r="D205" i="5"/>
  <c r="F205" i="5"/>
  <c r="C205" i="5"/>
  <c r="G205" i="5"/>
  <c r="M205" i="5"/>
  <c r="Q205" i="5"/>
  <c r="E205" i="5"/>
  <c r="N205" i="5"/>
  <c r="T205" i="5"/>
  <c r="J205" i="5"/>
  <c r="S205" i="5"/>
  <c r="I205" i="5"/>
  <c r="B205" i="5"/>
  <c r="P205" i="5"/>
  <c r="M359" i="5"/>
  <c r="L359" i="5"/>
  <c r="I359" i="5"/>
  <c r="D359" i="5"/>
  <c r="O359" i="5"/>
  <c r="K359" i="5"/>
  <c r="B359" i="5"/>
  <c r="P359" i="5"/>
  <c r="C359" i="5"/>
  <c r="J359" i="5"/>
  <c r="Q359" i="5"/>
  <c r="H359" i="5"/>
  <c r="S359" i="5"/>
  <c r="E359" i="5"/>
  <c r="R359" i="5"/>
  <c r="F359" i="5"/>
  <c r="T359" i="5"/>
  <c r="N359" i="5"/>
  <c r="G359" i="5"/>
  <c r="E342" i="5"/>
  <c r="M342" i="5"/>
  <c r="O342" i="5"/>
  <c r="S342" i="5"/>
  <c r="J342" i="5"/>
  <c r="G342" i="5"/>
  <c r="Q342" i="5"/>
  <c r="R342" i="5"/>
  <c r="B342" i="5"/>
  <c r="D342" i="5"/>
  <c r="K342" i="5"/>
  <c r="T342" i="5"/>
  <c r="P342" i="5"/>
  <c r="C342" i="5"/>
  <c r="H342" i="5"/>
  <c r="L342" i="5"/>
  <c r="I342" i="5"/>
  <c r="F342" i="5"/>
  <c r="N342" i="5"/>
  <c r="H246" i="5"/>
  <c r="P246" i="5"/>
  <c r="E246" i="5"/>
  <c r="S246" i="5"/>
  <c r="M246" i="5"/>
  <c r="K246" i="5"/>
  <c r="D246" i="5"/>
  <c r="I246" i="5"/>
  <c r="B246" i="5"/>
  <c r="N246" i="5"/>
  <c r="R246" i="5"/>
  <c r="G246" i="5"/>
  <c r="J246" i="5"/>
  <c r="O246" i="5"/>
  <c r="T246" i="5"/>
  <c r="Q246" i="5"/>
  <c r="C246" i="5"/>
  <c r="F246" i="5"/>
  <c r="L246" i="5"/>
  <c r="H271" i="5"/>
  <c r="P271" i="5"/>
  <c r="Q271" i="5"/>
  <c r="G271" i="5"/>
  <c r="M271" i="5"/>
  <c r="E271" i="5"/>
  <c r="D271" i="5"/>
  <c r="R271" i="5"/>
  <c r="N271" i="5"/>
  <c r="C271" i="5"/>
  <c r="S271" i="5"/>
  <c r="J271" i="5"/>
  <c r="O271" i="5"/>
  <c r="K271" i="5"/>
  <c r="F271" i="5"/>
  <c r="L271" i="5"/>
  <c r="T271" i="5"/>
  <c r="I271" i="5"/>
  <c r="B271" i="5"/>
  <c r="E292" i="5"/>
  <c r="J292" i="5"/>
  <c r="C292" i="5"/>
  <c r="B292" i="5"/>
  <c r="S292" i="5"/>
  <c r="N292" i="5"/>
  <c r="G292" i="5"/>
  <c r="L292" i="5"/>
  <c r="H292" i="5"/>
  <c r="K292" i="5"/>
  <c r="Q292" i="5"/>
  <c r="F292" i="5"/>
  <c r="R292" i="5"/>
  <c r="I292" i="5"/>
  <c r="O292" i="5"/>
  <c r="T292" i="5"/>
  <c r="P292" i="5"/>
  <c r="M292" i="5"/>
  <c r="D292" i="5"/>
  <c r="D173" i="5"/>
  <c r="J173" i="5"/>
  <c r="K173" i="5"/>
  <c r="Q173" i="5"/>
  <c r="N173" i="5"/>
  <c r="L173" i="5"/>
  <c r="P173" i="5"/>
  <c r="G173" i="5"/>
  <c r="M173" i="5"/>
  <c r="O173" i="5"/>
  <c r="B173" i="5"/>
  <c r="S173" i="5"/>
  <c r="I173" i="5"/>
  <c r="E173" i="5"/>
  <c r="T173" i="5"/>
  <c r="F173" i="5"/>
  <c r="C173" i="5"/>
  <c r="R173" i="5"/>
  <c r="H173" i="5"/>
  <c r="R209" i="5"/>
  <c r="E209" i="5"/>
  <c r="O209" i="5"/>
  <c r="K209" i="5"/>
  <c r="M209" i="5"/>
  <c r="L209" i="5"/>
  <c r="J209" i="5"/>
  <c r="I209" i="5"/>
  <c r="H209" i="5"/>
  <c r="C209" i="5"/>
  <c r="T209" i="5"/>
  <c r="F209" i="5"/>
  <c r="N209" i="5"/>
  <c r="P209" i="5"/>
  <c r="G209" i="5"/>
  <c r="S209" i="5"/>
  <c r="D209" i="5"/>
  <c r="Q209" i="5"/>
  <c r="B209" i="5"/>
  <c r="T327" i="5"/>
  <c r="M327" i="5"/>
  <c r="I327" i="5"/>
  <c r="B327" i="5"/>
  <c r="R327" i="5"/>
  <c r="P327" i="5"/>
  <c r="Q327" i="5"/>
  <c r="C327" i="5"/>
  <c r="E327" i="5"/>
  <c r="L327" i="5"/>
  <c r="N327" i="5"/>
  <c r="J327" i="5"/>
  <c r="H327" i="5"/>
  <c r="G327" i="5"/>
  <c r="F327" i="5"/>
  <c r="K327" i="5"/>
  <c r="S327" i="5"/>
  <c r="D327" i="5"/>
  <c r="O327" i="5"/>
  <c r="Q288" i="5"/>
  <c r="T288" i="5"/>
  <c r="I288" i="5"/>
  <c r="D288" i="5"/>
  <c r="B288" i="5"/>
  <c r="R288" i="5"/>
  <c r="C288" i="5"/>
  <c r="L288" i="5"/>
  <c r="H288" i="5"/>
  <c r="S288" i="5"/>
  <c r="F288" i="5"/>
  <c r="N288" i="5"/>
  <c r="P288" i="5"/>
  <c r="O288" i="5"/>
  <c r="M288" i="5"/>
  <c r="J288" i="5"/>
  <c r="K288" i="5"/>
  <c r="E288" i="5"/>
  <c r="G288" i="5"/>
  <c r="E274" i="5"/>
  <c r="G274" i="5"/>
  <c r="B274" i="5"/>
  <c r="R274" i="5"/>
  <c r="C274" i="5"/>
  <c r="H274" i="5"/>
  <c r="L274" i="5"/>
  <c r="P274" i="5"/>
  <c r="F274" i="5"/>
  <c r="M274" i="5"/>
  <c r="T274" i="5"/>
  <c r="D274" i="5"/>
  <c r="I274" i="5"/>
  <c r="K274" i="5"/>
  <c r="J274" i="5"/>
  <c r="S274" i="5"/>
  <c r="O274" i="5"/>
  <c r="N274" i="5"/>
  <c r="Q274" i="5"/>
  <c r="C184" i="5"/>
  <c r="R184" i="5"/>
  <c r="F184" i="5"/>
  <c r="D184" i="5"/>
  <c r="N184" i="5"/>
  <c r="H184" i="5"/>
  <c r="J184" i="5"/>
  <c r="G184" i="5"/>
  <c r="E184" i="5"/>
  <c r="I184" i="5"/>
  <c r="S184" i="5"/>
  <c r="L184" i="5"/>
  <c r="T184" i="5"/>
  <c r="K184" i="5"/>
  <c r="M184" i="5"/>
  <c r="O184" i="5"/>
  <c r="B184" i="5"/>
  <c r="P184" i="5"/>
  <c r="Q184" i="5"/>
  <c r="R26" i="5"/>
  <c r="E26" i="5"/>
  <c r="C26" i="5"/>
  <c r="I26" i="5"/>
  <c r="J26" i="5"/>
  <c r="M26" i="5"/>
  <c r="O26" i="5"/>
  <c r="D26" i="5"/>
  <c r="S26" i="5"/>
  <c r="L26" i="5"/>
  <c r="P26" i="5"/>
  <c r="N26" i="5"/>
  <c r="F26" i="5"/>
  <c r="T26" i="5"/>
  <c r="H26" i="5"/>
  <c r="Q26" i="5"/>
  <c r="K26" i="5"/>
  <c r="G26" i="5"/>
  <c r="S260" i="5"/>
  <c r="D260" i="5"/>
  <c r="N260" i="5"/>
  <c r="P260" i="5"/>
  <c r="H260" i="5"/>
  <c r="K260" i="5"/>
  <c r="I260" i="5"/>
  <c r="R260" i="5"/>
  <c r="J260" i="5"/>
  <c r="E260" i="5"/>
  <c r="B260" i="5"/>
  <c r="Q260" i="5"/>
  <c r="C260" i="5"/>
  <c r="O260" i="5"/>
  <c r="M260" i="5"/>
  <c r="F260" i="5"/>
  <c r="L260" i="5"/>
  <c r="G260" i="5"/>
  <c r="T260" i="5"/>
  <c r="H355" i="5"/>
  <c r="N355" i="5"/>
  <c r="D355" i="5"/>
  <c r="R355" i="5"/>
  <c r="M355" i="5"/>
  <c r="F355" i="5"/>
  <c r="Q355" i="5"/>
  <c r="K355" i="5"/>
  <c r="L355" i="5"/>
  <c r="E355" i="5"/>
  <c r="B355" i="5"/>
  <c r="O355" i="5"/>
  <c r="T355" i="5"/>
  <c r="S355" i="5"/>
  <c r="G355" i="5"/>
  <c r="J355" i="5"/>
  <c r="I355" i="5"/>
  <c r="P355" i="5"/>
  <c r="C355" i="5"/>
  <c r="J351" i="5"/>
  <c r="H351" i="5"/>
  <c r="E351" i="5"/>
  <c r="Q351" i="5"/>
  <c r="O351" i="5"/>
  <c r="B351" i="5"/>
  <c r="S351" i="5"/>
  <c r="N351" i="5"/>
  <c r="K351" i="5"/>
  <c r="F351" i="5"/>
  <c r="L351" i="5"/>
  <c r="T351" i="5"/>
  <c r="R351" i="5"/>
  <c r="G351" i="5"/>
  <c r="D351" i="5"/>
  <c r="M351" i="5"/>
  <c r="P351" i="5"/>
  <c r="I351" i="5"/>
  <c r="C351" i="5"/>
  <c r="D307" i="5"/>
  <c r="G307" i="5"/>
  <c r="B307" i="5"/>
  <c r="C307" i="5"/>
  <c r="J307" i="5"/>
  <c r="K307" i="5"/>
  <c r="N307" i="5"/>
  <c r="Q307" i="5"/>
  <c r="T307" i="5"/>
  <c r="S307" i="5"/>
  <c r="F307" i="5"/>
  <c r="H307" i="5"/>
  <c r="P307" i="5"/>
  <c r="M307" i="5"/>
  <c r="I307" i="5"/>
  <c r="O307" i="5"/>
  <c r="R307" i="5"/>
  <c r="E307" i="5"/>
  <c r="L307" i="5"/>
  <c r="T249" i="5"/>
  <c r="D249" i="5"/>
  <c r="M249" i="5"/>
  <c r="P249" i="5"/>
  <c r="N249" i="5"/>
  <c r="J249" i="5"/>
  <c r="B249" i="5"/>
  <c r="Q249" i="5"/>
  <c r="G249" i="5"/>
  <c r="R249" i="5"/>
  <c r="F249" i="5"/>
  <c r="K249" i="5"/>
  <c r="C249" i="5"/>
  <c r="S249" i="5"/>
  <c r="L249" i="5"/>
  <c r="E249" i="5"/>
  <c r="O249" i="5"/>
  <c r="H249" i="5"/>
  <c r="I249" i="5"/>
  <c r="G299" i="5"/>
  <c r="R299" i="5"/>
  <c r="E299" i="5"/>
  <c r="N299" i="5"/>
  <c r="B299" i="5"/>
  <c r="O299" i="5"/>
  <c r="M299" i="5"/>
  <c r="K299" i="5"/>
  <c r="D299" i="5"/>
  <c r="S299" i="5"/>
  <c r="H299" i="5"/>
  <c r="C299" i="5"/>
  <c r="P299" i="5"/>
  <c r="F299" i="5"/>
  <c r="L299" i="5"/>
  <c r="Q299" i="5"/>
  <c r="I299" i="5"/>
  <c r="J299" i="5"/>
  <c r="T299" i="5"/>
  <c r="M97" i="5"/>
  <c r="I97" i="5"/>
  <c r="J97" i="5"/>
  <c r="K97" i="5"/>
  <c r="O97" i="5"/>
  <c r="C97" i="5"/>
  <c r="P97" i="5"/>
  <c r="E97" i="5"/>
  <c r="R97" i="5"/>
  <c r="F97" i="5"/>
  <c r="G97" i="5"/>
  <c r="S97" i="5"/>
  <c r="L97" i="5"/>
  <c r="H97" i="5"/>
  <c r="D97" i="5"/>
  <c r="Q97" i="5"/>
  <c r="N97" i="5"/>
  <c r="T97" i="5"/>
  <c r="L79" i="5"/>
  <c r="D79" i="5"/>
  <c r="E79" i="5"/>
  <c r="T79" i="5"/>
  <c r="J79" i="5"/>
  <c r="N79" i="5"/>
  <c r="C79" i="5"/>
  <c r="R79" i="5"/>
  <c r="S79" i="5"/>
  <c r="K79" i="5"/>
  <c r="M79" i="5"/>
  <c r="Q79" i="5"/>
  <c r="F79" i="5"/>
  <c r="G79" i="5"/>
  <c r="O79" i="5"/>
  <c r="H79" i="5"/>
  <c r="I79" i="5"/>
  <c r="P79" i="5"/>
  <c r="G70" i="5"/>
  <c r="L70" i="5"/>
  <c r="J70" i="5"/>
  <c r="I70" i="5"/>
  <c r="M70" i="5"/>
  <c r="Q70" i="5"/>
  <c r="T70" i="5"/>
  <c r="S70" i="5"/>
  <c r="N70" i="5"/>
  <c r="H70" i="5"/>
  <c r="C70" i="5"/>
  <c r="K70" i="5"/>
  <c r="E70" i="5"/>
  <c r="O70" i="5"/>
  <c r="R70" i="5"/>
  <c r="D70" i="5"/>
  <c r="P70" i="5"/>
  <c r="F70" i="5"/>
  <c r="M58" i="5"/>
  <c r="R58" i="5"/>
  <c r="O58" i="5"/>
  <c r="D58" i="5"/>
  <c r="F58" i="5"/>
  <c r="C58" i="5"/>
  <c r="J58" i="5"/>
  <c r="Q58" i="5"/>
  <c r="L58" i="5"/>
  <c r="P58" i="5"/>
  <c r="I58" i="5"/>
  <c r="G58" i="5"/>
  <c r="E58" i="5"/>
  <c r="H58" i="5"/>
  <c r="S58" i="5"/>
  <c r="T58" i="5"/>
  <c r="N58" i="5"/>
  <c r="K58" i="5"/>
  <c r="O116" i="5"/>
  <c r="P116" i="5"/>
  <c r="Q116" i="5"/>
  <c r="N116" i="5"/>
  <c r="K116" i="5"/>
  <c r="S116" i="5"/>
  <c r="R116" i="5"/>
  <c r="F116" i="5"/>
  <c r="J116" i="5"/>
  <c r="I116" i="5"/>
  <c r="C116" i="5"/>
  <c r="D116" i="5"/>
  <c r="E116" i="5"/>
  <c r="G116" i="5"/>
  <c r="L116" i="5"/>
  <c r="M116" i="5"/>
  <c r="T116" i="5"/>
  <c r="H116" i="5"/>
  <c r="E27" i="5"/>
  <c r="N27" i="5"/>
  <c r="J27" i="5"/>
  <c r="L27" i="5"/>
  <c r="O27" i="5"/>
  <c r="S27" i="5"/>
  <c r="C27" i="5"/>
  <c r="F27" i="5"/>
  <c r="P27" i="5"/>
  <c r="H27" i="5"/>
  <c r="T27" i="5"/>
  <c r="R27" i="5"/>
  <c r="G27" i="5"/>
  <c r="D27" i="5"/>
  <c r="Q27" i="5"/>
  <c r="I27" i="5"/>
  <c r="M27" i="5"/>
  <c r="K27" i="5"/>
  <c r="I94" i="5"/>
  <c r="G94" i="5"/>
  <c r="L94" i="5"/>
  <c r="M94" i="5"/>
  <c r="S94" i="5"/>
  <c r="C94" i="5"/>
  <c r="N94" i="5"/>
  <c r="F94" i="5"/>
  <c r="E94" i="5"/>
  <c r="O94" i="5"/>
  <c r="R94" i="5"/>
  <c r="Q94" i="5"/>
  <c r="D94" i="5"/>
  <c r="T94" i="5"/>
  <c r="P94" i="5"/>
  <c r="H94" i="5"/>
  <c r="K94" i="5"/>
  <c r="J94" i="5"/>
  <c r="N18" i="5"/>
  <c r="H18" i="5"/>
  <c r="Q18" i="5"/>
  <c r="S18" i="5"/>
  <c r="J18" i="5"/>
  <c r="E18" i="5"/>
  <c r="O18" i="5"/>
  <c r="T18" i="5"/>
  <c r="P18" i="5"/>
  <c r="G18" i="5"/>
  <c r="K18" i="5"/>
  <c r="I18" i="5"/>
  <c r="D18" i="5"/>
  <c r="C18" i="5"/>
  <c r="F18" i="5"/>
  <c r="L18" i="5"/>
  <c r="M18" i="5"/>
  <c r="R18" i="5"/>
  <c r="D68" i="5"/>
  <c r="C68" i="5"/>
  <c r="I68" i="5"/>
  <c r="E68" i="5"/>
  <c r="R68" i="5"/>
  <c r="F68" i="5"/>
  <c r="L68" i="5"/>
  <c r="M68" i="5"/>
  <c r="Q68" i="5"/>
  <c r="K68" i="5"/>
  <c r="S68" i="5"/>
  <c r="P68" i="5"/>
  <c r="T68" i="5"/>
  <c r="H68" i="5"/>
  <c r="J68" i="5"/>
  <c r="G68" i="5"/>
  <c r="N68" i="5"/>
  <c r="O68" i="5"/>
  <c r="P92" i="5"/>
  <c r="D92" i="5"/>
  <c r="K92" i="5"/>
  <c r="O92" i="5"/>
  <c r="C92" i="5"/>
  <c r="N92" i="5"/>
  <c r="I92" i="5"/>
  <c r="G92" i="5"/>
  <c r="L92" i="5"/>
  <c r="H92" i="5"/>
  <c r="R92" i="5"/>
  <c r="F92" i="5"/>
  <c r="M92" i="5"/>
  <c r="J92" i="5"/>
  <c r="Q92" i="5"/>
  <c r="S92" i="5"/>
  <c r="T92" i="5"/>
  <c r="E92" i="5"/>
  <c r="T101" i="5"/>
  <c r="F101" i="5"/>
  <c r="J101" i="5"/>
  <c r="D101" i="5"/>
  <c r="S101" i="5"/>
  <c r="M101" i="5"/>
  <c r="L101" i="5"/>
  <c r="Q101" i="5"/>
  <c r="E101" i="5"/>
  <c r="P101" i="5"/>
  <c r="I101" i="5"/>
  <c r="H101" i="5"/>
  <c r="R101" i="5"/>
  <c r="K101" i="5"/>
  <c r="O101" i="5"/>
  <c r="N101" i="5"/>
  <c r="C101" i="5"/>
  <c r="G101" i="5"/>
  <c r="E89" i="6" l="1"/>
  <c r="D89" i="6"/>
  <c r="G89" i="6"/>
  <c r="B89" i="6"/>
  <c r="F89" i="6"/>
  <c r="C89" i="6"/>
  <c r="G81" i="6"/>
  <c r="F81" i="6"/>
  <c r="B81" i="6"/>
  <c r="E81" i="6"/>
  <c r="D81" i="6"/>
  <c r="C81" i="6"/>
  <c r="C131" i="6"/>
  <c r="G131" i="6"/>
  <c r="E131" i="6"/>
  <c r="B131" i="6"/>
  <c r="F131" i="6"/>
  <c r="D131" i="6"/>
  <c r="F256" i="6"/>
  <c r="E256" i="6"/>
  <c r="B256" i="6"/>
  <c r="C256" i="6"/>
  <c r="D256" i="6"/>
  <c r="G256" i="6"/>
  <c r="G43" i="6"/>
  <c r="C43" i="6"/>
  <c r="D43" i="6"/>
  <c r="F43" i="6"/>
  <c r="B43" i="6"/>
  <c r="E43" i="6"/>
  <c r="G213" i="6"/>
  <c r="C213" i="6"/>
  <c r="D213" i="6"/>
  <c r="F213" i="6"/>
  <c r="E213" i="6"/>
  <c r="B213" i="6"/>
  <c r="E322" i="6"/>
  <c r="D322" i="6"/>
  <c r="C322" i="6"/>
  <c r="G322" i="6"/>
  <c r="B322" i="6"/>
  <c r="F322" i="6"/>
  <c r="B192" i="6"/>
  <c r="D192" i="6"/>
  <c r="E192" i="6"/>
  <c r="F192" i="6"/>
  <c r="C192" i="6"/>
  <c r="G192" i="6"/>
  <c r="F24" i="6"/>
  <c r="E24" i="6"/>
  <c r="C24" i="6"/>
  <c r="D24" i="6"/>
  <c r="G24" i="6"/>
  <c r="B24" i="6"/>
  <c r="F36" i="6"/>
  <c r="D36" i="6"/>
  <c r="C36" i="6"/>
  <c r="B36" i="6"/>
  <c r="E36" i="6"/>
  <c r="G36" i="6"/>
  <c r="C105" i="6"/>
  <c r="E105" i="6"/>
  <c r="D105" i="6"/>
  <c r="G105" i="6"/>
  <c r="F105" i="6"/>
  <c r="B105" i="6"/>
  <c r="G297" i="6"/>
  <c r="C297" i="6"/>
  <c r="E297" i="6"/>
  <c r="B297" i="6"/>
  <c r="F297" i="6"/>
  <c r="D297" i="6"/>
  <c r="F5" i="6"/>
  <c r="G5" i="6"/>
  <c r="D5" i="6"/>
  <c r="B5" i="6"/>
  <c r="E5" i="6"/>
  <c r="C5" i="6"/>
  <c r="D321" i="6"/>
  <c r="B321" i="6"/>
  <c r="G321" i="6"/>
  <c r="E321" i="6"/>
  <c r="C321" i="6"/>
  <c r="F321" i="6"/>
  <c r="D220" i="6"/>
  <c r="C220" i="6"/>
  <c r="F220" i="6"/>
  <c r="E220" i="6"/>
  <c r="G220" i="6"/>
  <c r="B220" i="6"/>
  <c r="C79" i="6"/>
  <c r="E79" i="6"/>
  <c r="F79" i="6"/>
  <c r="G79" i="6"/>
  <c r="B79" i="6"/>
  <c r="D79" i="6"/>
  <c r="C154" i="6"/>
  <c r="D154" i="6"/>
  <c r="G154" i="6"/>
  <c r="F154" i="6"/>
  <c r="E154" i="6"/>
  <c r="B154" i="6"/>
  <c r="F113" i="6"/>
  <c r="G113" i="6"/>
  <c r="E113" i="6"/>
  <c r="B113" i="6"/>
  <c r="D113" i="6"/>
  <c r="C113" i="6"/>
  <c r="D136" i="6"/>
  <c r="F136" i="6"/>
  <c r="G136" i="6"/>
  <c r="C136" i="6"/>
  <c r="B136" i="6"/>
  <c r="E136" i="6"/>
  <c r="F52" i="6"/>
  <c r="D52" i="6"/>
  <c r="C52" i="6"/>
  <c r="B52" i="6"/>
  <c r="E52" i="6"/>
  <c r="G52" i="6"/>
  <c r="E334" i="6"/>
  <c r="B334" i="6"/>
  <c r="G334" i="6"/>
  <c r="F334" i="6"/>
  <c r="D334" i="6"/>
  <c r="C334" i="6"/>
  <c r="G115" i="6"/>
  <c r="F115" i="6"/>
  <c r="B115" i="6"/>
  <c r="D115" i="6"/>
  <c r="C115" i="6"/>
  <c r="E115" i="6"/>
  <c r="G34" i="6"/>
  <c r="C34" i="6"/>
  <c r="B34" i="6"/>
  <c r="D34" i="6"/>
  <c r="F34" i="6"/>
  <c r="E34" i="6"/>
  <c r="G253" i="6"/>
  <c r="F253" i="6"/>
  <c r="E253" i="6"/>
  <c r="B253" i="6"/>
  <c r="C253" i="6"/>
  <c r="D253" i="6"/>
  <c r="G95" i="6"/>
  <c r="C95" i="6"/>
  <c r="F95" i="6"/>
  <c r="B95" i="6"/>
  <c r="D95" i="6"/>
  <c r="E95" i="6"/>
  <c r="E258" i="6"/>
  <c r="C258" i="6"/>
  <c r="D258" i="6"/>
  <c r="G258" i="6"/>
  <c r="B258" i="6"/>
  <c r="F258" i="6"/>
  <c r="G245" i="6"/>
  <c r="D245" i="6"/>
  <c r="B245" i="6"/>
  <c r="C245" i="6"/>
  <c r="F245" i="6"/>
  <c r="E245" i="6"/>
  <c r="G348" i="6"/>
  <c r="D348" i="6"/>
  <c r="F348" i="6"/>
  <c r="E348" i="6"/>
  <c r="B348" i="6"/>
  <c r="C348" i="6"/>
  <c r="E56" i="6"/>
  <c r="F56" i="6"/>
  <c r="G56" i="6"/>
  <c r="C56" i="6"/>
  <c r="D56" i="6"/>
  <c r="B56" i="6"/>
  <c r="C78" i="6"/>
  <c r="F78" i="6"/>
  <c r="E78" i="6"/>
  <c r="D78" i="6"/>
  <c r="G78" i="6"/>
  <c r="B78" i="6"/>
  <c r="B14" i="6"/>
  <c r="G14" i="6"/>
  <c r="C14" i="6"/>
  <c r="E14" i="6"/>
  <c r="F14" i="6"/>
  <c r="D14" i="6"/>
  <c r="G94" i="6"/>
  <c r="C94" i="6"/>
  <c r="E94" i="6"/>
  <c r="F94" i="6"/>
  <c r="D94" i="6"/>
  <c r="B94" i="6"/>
  <c r="G28" i="6"/>
  <c r="C28" i="6"/>
  <c r="B28" i="6"/>
  <c r="F28" i="6"/>
  <c r="D28" i="6"/>
  <c r="E28" i="6"/>
  <c r="E122" i="6"/>
  <c r="B122" i="6"/>
  <c r="G122" i="6"/>
  <c r="D122" i="6"/>
  <c r="C122" i="6"/>
  <c r="F122" i="6"/>
  <c r="D27" i="6"/>
  <c r="C27" i="6"/>
  <c r="E27" i="6"/>
  <c r="F27" i="6"/>
  <c r="B27" i="6"/>
  <c r="G27" i="6"/>
  <c r="E301" i="6"/>
  <c r="F301" i="6"/>
  <c r="B301" i="6"/>
  <c r="D301" i="6"/>
  <c r="G301" i="6"/>
  <c r="C301" i="6"/>
  <c r="F200" i="6"/>
  <c r="E200" i="6"/>
  <c r="B200" i="6"/>
  <c r="C200" i="6"/>
  <c r="G200" i="6"/>
  <c r="D200" i="6"/>
  <c r="F272" i="6"/>
  <c r="E272" i="6"/>
  <c r="C272" i="6"/>
  <c r="G272" i="6"/>
  <c r="B272" i="6"/>
  <c r="D272" i="6"/>
  <c r="B287" i="6"/>
  <c r="C287" i="6"/>
  <c r="D287" i="6"/>
  <c r="F287" i="6"/>
  <c r="G287" i="6"/>
  <c r="E287" i="6"/>
  <c r="D211" i="6"/>
  <c r="E211" i="6"/>
  <c r="B211" i="6"/>
  <c r="G211" i="6"/>
  <c r="F211" i="6"/>
  <c r="C211" i="6"/>
  <c r="G48" i="6"/>
  <c r="C48" i="6"/>
  <c r="B48" i="6"/>
  <c r="E48" i="6"/>
  <c r="D48" i="6"/>
  <c r="F48" i="6"/>
  <c r="G342" i="6"/>
  <c r="E342" i="6"/>
  <c r="C342" i="6"/>
  <c r="D342" i="6"/>
  <c r="F342" i="6"/>
  <c r="B342" i="6"/>
  <c r="F246" i="6"/>
  <c r="C246" i="6"/>
  <c r="G246" i="6"/>
  <c r="E246" i="6"/>
  <c r="B246" i="6"/>
  <c r="D246" i="6"/>
  <c r="E196" i="6"/>
  <c r="F196" i="6"/>
  <c r="C196" i="6"/>
  <c r="G196" i="6"/>
  <c r="D196" i="6"/>
  <c r="B196" i="6"/>
  <c r="D312" i="6"/>
  <c r="F312" i="6"/>
  <c r="B312" i="6"/>
  <c r="C312" i="6"/>
  <c r="E312" i="6"/>
  <c r="G312" i="6"/>
  <c r="E129" i="6"/>
  <c r="D129" i="6"/>
  <c r="G129" i="6"/>
  <c r="F129" i="6"/>
  <c r="C129" i="6"/>
  <c r="B129" i="6"/>
  <c r="C57" i="6"/>
  <c r="F57" i="6"/>
  <c r="B57" i="6"/>
  <c r="D57" i="6"/>
  <c r="E57" i="6"/>
  <c r="G57" i="6"/>
  <c r="G66" i="6"/>
  <c r="D66" i="6"/>
  <c r="B66" i="6"/>
  <c r="E66" i="6"/>
  <c r="F66" i="6"/>
  <c r="C66" i="6"/>
  <c r="C93" i="6"/>
  <c r="E93" i="6"/>
  <c r="B93" i="6"/>
  <c r="D93" i="6"/>
  <c r="G93" i="6"/>
  <c r="F93" i="6"/>
  <c r="G284" i="6"/>
  <c r="F284" i="6"/>
  <c r="E284" i="6"/>
  <c r="B284" i="6"/>
  <c r="C284" i="6"/>
  <c r="D284" i="6"/>
  <c r="C177" i="6"/>
  <c r="B177" i="6"/>
  <c r="E177" i="6"/>
  <c r="F177" i="6"/>
  <c r="D177" i="6"/>
  <c r="G177" i="6"/>
  <c r="E352" i="6"/>
  <c r="D352" i="6"/>
  <c r="B352" i="6"/>
  <c r="F352" i="6"/>
  <c r="C352" i="6"/>
  <c r="G352" i="6"/>
  <c r="B187" i="6"/>
  <c r="C187" i="6"/>
  <c r="E187" i="6"/>
  <c r="F187" i="6"/>
  <c r="G187" i="6"/>
  <c r="D187" i="6"/>
  <c r="C325" i="6"/>
  <c r="D325" i="6"/>
  <c r="B325" i="6"/>
  <c r="G325" i="6"/>
  <c r="E325" i="6"/>
  <c r="F325" i="6"/>
  <c r="E279" i="6"/>
  <c r="D279" i="6"/>
  <c r="F279" i="6"/>
  <c r="G279" i="6"/>
  <c r="C279" i="6"/>
  <c r="B279" i="6"/>
  <c r="C96" i="6"/>
  <c r="E96" i="6"/>
  <c r="D96" i="6"/>
  <c r="B96" i="6"/>
  <c r="F96" i="6"/>
  <c r="G96" i="6"/>
  <c r="E260" i="6"/>
  <c r="B260" i="6"/>
  <c r="D260" i="6"/>
  <c r="G260" i="6"/>
  <c r="F260" i="6"/>
  <c r="C260" i="6"/>
  <c r="D255" i="6"/>
  <c r="G255" i="6"/>
  <c r="C255" i="6"/>
  <c r="F255" i="6"/>
  <c r="B255" i="6"/>
  <c r="E255" i="6"/>
  <c r="D118" i="6"/>
  <c r="C118" i="6"/>
  <c r="B118" i="6"/>
  <c r="G118" i="6"/>
  <c r="E118" i="6"/>
  <c r="F118" i="6"/>
  <c r="G275" i="6"/>
  <c r="F275" i="6"/>
  <c r="E275" i="6"/>
  <c r="C275" i="6"/>
  <c r="D275" i="6"/>
  <c r="B275" i="6"/>
  <c r="B106" i="6"/>
  <c r="C106" i="6"/>
  <c r="F106" i="6"/>
  <c r="E106" i="6"/>
  <c r="G106" i="6"/>
  <c r="D106" i="6"/>
  <c r="E63" i="6"/>
  <c r="B63" i="6"/>
  <c r="G63" i="6"/>
  <c r="F63" i="6"/>
  <c r="C63" i="6"/>
  <c r="D63" i="6"/>
  <c r="G190" i="6"/>
  <c r="C190" i="6"/>
  <c r="B190" i="6"/>
  <c r="F190" i="6"/>
  <c r="E190" i="6"/>
  <c r="D190" i="6"/>
  <c r="D204" i="6"/>
  <c r="E204" i="6"/>
  <c r="G204" i="6"/>
  <c r="B204" i="6"/>
  <c r="C204" i="6"/>
  <c r="F204" i="6"/>
  <c r="E296" i="6"/>
  <c r="C296" i="6"/>
  <c r="G296" i="6"/>
  <c r="F296" i="6"/>
  <c r="D296" i="6"/>
  <c r="B296" i="6"/>
  <c r="G351" i="6"/>
  <c r="C351" i="6"/>
  <c r="F351" i="6"/>
  <c r="D351" i="6"/>
  <c r="E351" i="6"/>
  <c r="B351" i="6"/>
  <c r="B270" i="6"/>
  <c r="E270" i="6"/>
  <c r="F270" i="6"/>
  <c r="C270" i="6"/>
  <c r="D270" i="6"/>
  <c r="G270" i="6"/>
  <c r="F104" i="6"/>
  <c r="C104" i="6"/>
  <c r="D104" i="6"/>
  <c r="B104" i="6"/>
  <c r="G104" i="6"/>
  <c r="E104" i="6"/>
  <c r="D109" i="6"/>
  <c r="G109" i="6"/>
  <c r="B109" i="6"/>
  <c r="F109" i="6"/>
  <c r="E109" i="6"/>
  <c r="C109" i="6"/>
  <c r="E282" i="6"/>
  <c r="F282" i="6"/>
  <c r="G282" i="6"/>
  <c r="D282" i="6"/>
  <c r="B282" i="6"/>
  <c r="C282" i="6"/>
  <c r="F158" i="6"/>
  <c r="C158" i="6"/>
  <c r="E158" i="6"/>
  <c r="G158" i="6"/>
  <c r="D158" i="6"/>
  <c r="B158" i="6"/>
  <c r="D82" i="6"/>
  <c r="G82" i="6"/>
  <c r="F82" i="6"/>
  <c r="B82" i="6"/>
  <c r="E82" i="6"/>
  <c r="C82" i="6"/>
  <c r="B276" i="6"/>
  <c r="C276" i="6"/>
  <c r="G276" i="6"/>
  <c r="D276" i="6"/>
  <c r="E276" i="6"/>
  <c r="F276" i="6"/>
  <c r="B147" i="6"/>
  <c r="F147" i="6"/>
  <c r="G147" i="6"/>
  <c r="D147" i="6"/>
  <c r="C147" i="6"/>
  <c r="E147" i="6"/>
  <c r="B298" i="6"/>
  <c r="F298" i="6"/>
  <c r="G298" i="6"/>
  <c r="E298" i="6"/>
  <c r="C298" i="6"/>
  <c r="D298" i="6"/>
  <c r="C75" i="6"/>
  <c r="B75" i="6"/>
  <c r="E75" i="6"/>
  <c r="G75" i="6"/>
  <c r="D75" i="6"/>
  <c r="F75" i="6"/>
  <c r="C176" i="6"/>
  <c r="F176" i="6"/>
  <c r="B176" i="6"/>
  <c r="E176" i="6"/>
  <c r="D176" i="6"/>
  <c r="G176" i="6"/>
  <c r="B254" i="6"/>
  <c r="D254" i="6"/>
  <c r="F254" i="6"/>
  <c r="G254" i="6"/>
  <c r="E254" i="6"/>
  <c r="C254" i="6"/>
  <c r="E134" i="6"/>
  <c r="C134" i="6"/>
  <c r="G134" i="6"/>
  <c r="B134" i="6"/>
  <c r="F134" i="6"/>
  <c r="D134" i="6"/>
  <c r="F347" i="6"/>
  <c r="C347" i="6"/>
  <c r="E347" i="6"/>
  <c r="D347" i="6"/>
  <c r="B347" i="6"/>
  <c r="G347" i="6"/>
  <c r="F21" i="6"/>
  <c r="C21" i="6"/>
  <c r="D21" i="6"/>
  <c r="G21" i="6"/>
  <c r="E21" i="6"/>
  <c r="B21" i="6"/>
  <c r="C73" i="6"/>
  <c r="D73" i="6"/>
  <c r="G73" i="6"/>
  <c r="B73" i="6"/>
  <c r="E73" i="6"/>
  <c r="F73" i="6"/>
  <c r="G175" i="6"/>
  <c r="C175" i="6"/>
  <c r="E175" i="6"/>
  <c r="B175" i="6"/>
  <c r="F175" i="6"/>
  <c r="D175" i="6"/>
  <c r="D311" i="6"/>
  <c r="F311" i="6"/>
  <c r="G311" i="6"/>
  <c r="B311" i="6"/>
  <c r="C311" i="6"/>
  <c r="E311" i="6"/>
  <c r="D214" i="6"/>
  <c r="C214" i="6"/>
  <c r="F214" i="6"/>
  <c r="B214" i="6"/>
  <c r="G214" i="6"/>
  <c r="E214" i="6"/>
  <c r="E116" i="6"/>
  <c r="F116" i="6"/>
  <c r="B116" i="6"/>
  <c r="C116" i="6"/>
  <c r="D116" i="6"/>
  <c r="G116" i="6"/>
  <c r="B219" i="6"/>
  <c r="E219" i="6"/>
  <c r="F219" i="6"/>
  <c r="C219" i="6"/>
  <c r="D219" i="6"/>
  <c r="G219" i="6"/>
  <c r="B344" i="6"/>
  <c r="D344" i="6"/>
  <c r="G344" i="6"/>
  <c r="F344" i="6"/>
  <c r="C344" i="6"/>
  <c r="E344" i="6"/>
  <c r="E292" i="6"/>
  <c r="C292" i="6"/>
  <c r="F292" i="6"/>
  <c r="B292" i="6"/>
  <c r="D292" i="6"/>
  <c r="G292" i="6"/>
  <c r="D184" i="6"/>
  <c r="G184" i="6"/>
  <c r="B184" i="6"/>
  <c r="E184" i="6"/>
  <c r="F184" i="6"/>
  <c r="C184" i="6"/>
  <c r="C124" i="6"/>
  <c r="D124" i="6"/>
  <c r="B124" i="6"/>
  <c r="G124" i="6"/>
  <c r="F124" i="6"/>
  <c r="E124" i="6"/>
  <c r="E133" i="6"/>
  <c r="G133" i="6"/>
  <c r="F133" i="6"/>
  <c r="B133" i="6"/>
  <c r="D133" i="6"/>
  <c r="C133" i="6"/>
  <c r="G108" i="6"/>
  <c r="E108" i="6"/>
  <c r="D108" i="6"/>
  <c r="F108" i="6"/>
  <c r="C108" i="6"/>
  <c r="B108" i="6"/>
  <c r="D29" i="6"/>
  <c r="F29" i="6"/>
  <c r="E29" i="6"/>
  <c r="C29" i="6"/>
  <c r="G29" i="6"/>
  <c r="B29" i="6"/>
  <c r="C39" i="6"/>
  <c r="G39" i="6"/>
  <c r="B39" i="6"/>
  <c r="E39" i="6"/>
  <c r="F39" i="6"/>
  <c r="D39" i="6"/>
  <c r="C280" i="6"/>
  <c r="F280" i="6"/>
  <c r="E280" i="6"/>
  <c r="G280" i="6"/>
  <c r="D280" i="6"/>
  <c r="B280" i="6"/>
  <c r="F180" i="6"/>
  <c r="C180" i="6"/>
  <c r="G180" i="6"/>
  <c r="E180" i="6"/>
  <c r="B180" i="6"/>
  <c r="D180" i="6"/>
  <c r="D156" i="6"/>
  <c r="B156" i="6"/>
  <c r="F156" i="6"/>
  <c r="E156" i="6"/>
  <c r="G156" i="6"/>
  <c r="C156" i="6"/>
  <c r="D103" i="6"/>
  <c r="B103" i="6"/>
  <c r="G103" i="6"/>
  <c r="F103" i="6"/>
  <c r="C103" i="6"/>
  <c r="E103" i="6"/>
  <c r="F146" i="6"/>
  <c r="G146" i="6"/>
  <c r="B146" i="6"/>
  <c r="C146" i="6"/>
  <c r="D146" i="6"/>
  <c r="E146" i="6"/>
  <c r="D257" i="6"/>
  <c r="B257" i="6"/>
  <c r="G257" i="6"/>
  <c r="E257" i="6"/>
  <c r="F257" i="6"/>
  <c r="C257" i="6"/>
  <c r="G262" i="6"/>
  <c r="F262" i="6"/>
  <c r="E262" i="6"/>
  <c r="C262" i="6"/>
  <c r="D262" i="6"/>
  <c r="B262" i="6"/>
  <c r="B333" i="6"/>
  <c r="C333" i="6"/>
  <c r="E333" i="6"/>
  <c r="G333" i="6"/>
  <c r="D333" i="6"/>
  <c r="F333" i="6"/>
  <c r="E107" i="6"/>
  <c r="D107" i="6"/>
  <c r="B107" i="6"/>
  <c r="C107" i="6"/>
  <c r="G107" i="6"/>
  <c r="F107" i="6"/>
  <c r="D332" i="6"/>
  <c r="G332" i="6"/>
  <c r="C332" i="6"/>
  <c r="E332" i="6"/>
  <c r="B332" i="6"/>
  <c r="F332" i="6"/>
  <c r="D290" i="6"/>
  <c r="C290" i="6"/>
  <c r="G290" i="6"/>
  <c r="B290" i="6"/>
  <c r="E290" i="6"/>
  <c r="F290" i="6"/>
  <c r="F98" i="6"/>
  <c r="G98" i="6"/>
  <c r="D98" i="6"/>
  <c r="E98" i="6"/>
  <c r="B98" i="6"/>
  <c r="C98" i="6"/>
  <c r="G152" i="6"/>
  <c r="E152" i="6"/>
  <c r="C152" i="6"/>
  <c r="B152" i="6"/>
  <c r="D152" i="6"/>
  <c r="F152" i="6"/>
  <c r="G201" i="6"/>
  <c r="F201" i="6"/>
  <c r="C201" i="6"/>
  <c r="B201" i="6"/>
  <c r="D201" i="6"/>
  <c r="E201" i="6"/>
  <c r="C308" i="6"/>
  <c r="F308" i="6"/>
  <c r="E308" i="6"/>
  <c r="B308" i="6"/>
  <c r="D308" i="6"/>
  <c r="G308" i="6"/>
  <c r="E153" i="6"/>
  <c r="D153" i="6"/>
  <c r="G153" i="6"/>
  <c r="C153" i="6"/>
  <c r="F153" i="6"/>
  <c r="B153" i="6"/>
  <c r="B252" i="6"/>
  <c r="D252" i="6"/>
  <c r="E252" i="6"/>
  <c r="F252" i="6"/>
  <c r="C252" i="6"/>
  <c r="G252" i="6"/>
  <c r="G339" i="6"/>
  <c r="D339" i="6"/>
  <c r="F339" i="6"/>
  <c r="C339" i="6"/>
  <c r="B339" i="6"/>
  <c r="E339" i="6"/>
  <c r="C195" i="6"/>
  <c r="D195" i="6"/>
  <c r="E195" i="6"/>
  <c r="F195" i="6"/>
  <c r="B195" i="6"/>
  <c r="G195" i="6"/>
  <c r="G202" i="6"/>
  <c r="D202" i="6"/>
  <c r="C202" i="6"/>
  <c r="F202" i="6"/>
  <c r="E202" i="6"/>
  <c r="B202" i="6"/>
  <c r="D111" i="6"/>
  <c r="E111" i="6"/>
  <c r="C111" i="6"/>
  <c r="G111" i="6"/>
  <c r="B111" i="6"/>
  <c r="F111" i="6"/>
  <c r="D117" i="6"/>
  <c r="C117" i="6"/>
  <c r="G117" i="6"/>
  <c r="B117" i="6"/>
  <c r="E117" i="6"/>
  <c r="F117" i="6"/>
  <c r="F239" i="6"/>
  <c r="E239" i="6"/>
  <c r="D239" i="6"/>
  <c r="C239" i="6"/>
  <c r="G239" i="6"/>
  <c r="B239" i="6"/>
  <c r="B225" i="6"/>
  <c r="E225" i="6"/>
  <c r="G225" i="6"/>
  <c r="F225" i="6"/>
  <c r="C225" i="6"/>
  <c r="D225" i="6"/>
  <c r="B171" i="6"/>
  <c r="E171" i="6"/>
  <c r="F171" i="6"/>
  <c r="D171" i="6"/>
  <c r="C171" i="6"/>
  <c r="G171" i="6"/>
  <c r="D209" i="6"/>
  <c r="F209" i="6"/>
  <c r="B209" i="6"/>
  <c r="E209" i="6"/>
  <c r="C209" i="6"/>
  <c r="G209" i="6"/>
  <c r="G35" i="6"/>
  <c r="F35" i="6"/>
  <c r="D35" i="6"/>
  <c r="C35" i="6"/>
  <c r="B35" i="6"/>
  <c r="E35" i="6"/>
  <c r="C212" i="6"/>
  <c r="E212" i="6"/>
  <c r="G212" i="6"/>
  <c r="D212" i="6"/>
  <c r="F212" i="6"/>
  <c r="B212" i="6"/>
  <c r="B114" i="6"/>
  <c r="E114" i="6"/>
  <c r="G114" i="6"/>
  <c r="F114" i="6"/>
  <c r="D114" i="6"/>
  <c r="C114" i="6"/>
  <c r="D38" i="6"/>
  <c r="B38" i="6"/>
  <c r="F38" i="6"/>
  <c r="E38" i="6"/>
  <c r="C38" i="6"/>
  <c r="G38" i="6"/>
  <c r="G72" i="6"/>
  <c r="F72" i="6"/>
  <c r="C72" i="6"/>
  <c r="B72" i="6"/>
  <c r="D72" i="6"/>
  <c r="E72" i="6"/>
  <c r="E305" i="6"/>
  <c r="C305" i="6"/>
  <c r="D305" i="6"/>
  <c r="B305" i="6"/>
  <c r="F305" i="6"/>
  <c r="G305" i="6"/>
  <c r="G64" i="6"/>
  <c r="C64" i="6"/>
  <c r="F64" i="6"/>
  <c r="D64" i="6"/>
  <c r="B64" i="6"/>
  <c r="E64" i="6"/>
  <c r="D326" i="6"/>
  <c r="E326" i="6"/>
  <c r="B326" i="6"/>
  <c r="F326" i="6"/>
  <c r="C326" i="6"/>
  <c r="G326" i="6"/>
  <c r="E155" i="6"/>
  <c r="B155" i="6"/>
  <c r="G155" i="6"/>
  <c r="F155" i="6"/>
  <c r="C155" i="6"/>
  <c r="D155" i="6"/>
  <c r="F323" i="6"/>
  <c r="D323" i="6"/>
  <c r="B323" i="6"/>
  <c r="G323" i="6"/>
  <c r="E323" i="6"/>
  <c r="C323" i="6"/>
  <c r="E230" i="6"/>
  <c r="B230" i="6"/>
  <c r="C230" i="6"/>
  <c r="F230" i="6"/>
  <c r="G230" i="6"/>
  <c r="D230" i="6"/>
  <c r="B53" i="6"/>
  <c r="E53" i="6"/>
  <c r="C53" i="6"/>
  <c r="D53" i="6"/>
  <c r="F53" i="6"/>
  <c r="G53" i="6"/>
  <c r="E317" i="6"/>
  <c r="F317" i="6"/>
  <c r="D317" i="6"/>
  <c r="B317" i="6"/>
  <c r="C317" i="6"/>
  <c r="G317" i="6"/>
  <c r="E149" i="6"/>
  <c r="G149" i="6"/>
  <c r="B149" i="6"/>
  <c r="D149" i="6"/>
  <c r="F149" i="6"/>
  <c r="C149" i="6"/>
  <c r="B112" i="6"/>
  <c r="D112" i="6"/>
  <c r="E112" i="6"/>
  <c r="C112" i="6"/>
  <c r="F112" i="6"/>
  <c r="G112" i="6"/>
  <c r="B345" i="6"/>
  <c r="F345" i="6"/>
  <c r="D345" i="6"/>
  <c r="G345" i="6"/>
  <c r="C345" i="6"/>
  <c r="E345" i="6"/>
  <c r="C264" i="6"/>
  <c r="E264" i="6"/>
  <c r="B264" i="6"/>
  <c r="F264" i="6"/>
  <c r="G264" i="6"/>
  <c r="D264" i="6"/>
  <c r="E194" i="6"/>
  <c r="G194" i="6"/>
  <c r="F194" i="6"/>
  <c r="D194" i="6"/>
  <c r="B194" i="6"/>
  <c r="C194" i="6"/>
  <c r="C191" i="6"/>
  <c r="B191" i="6"/>
  <c r="D191" i="6"/>
  <c r="E191" i="6"/>
  <c r="F191" i="6"/>
  <c r="G191" i="6"/>
  <c r="E130" i="6"/>
  <c r="D130" i="6"/>
  <c r="B130" i="6"/>
  <c r="C130" i="6"/>
  <c r="F130" i="6"/>
  <c r="G130" i="6"/>
  <c r="E69" i="6"/>
  <c r="C69" i="6"/>
  <c r="F69" i="6"/>
  <c r="D69" i="6"/>
  <c r="B69" i="6"/>
  <c r="G69" i="6"/>
  <c r="G84" i="6"/>
  <c r="B84" i="6"/>
  <c r="D84" i="6"/>
  <c r="C84" i="6"/>
  <c r="F84" i="6"/>
  <c r="E84" i="6"/>
  <c r="B47" i="6"/>
  <c r="D47" i="6"/>
  <c r="F47" i="6"/>
  <c r="G47" i="6"/>
  <c r="C47" i="6"/>
  <c r="E47" i="6"/>
  <c r="G67" i="6"/>
  <c r="F67" i="6"/>
  <c r="E67" i="6"/>
  <c r="B67" i="6"/>
  <c r="C67" i="6"/>
  <c r="D67" i="6"/>
  <c r="G6" i="6"/>
  <c r="D6" i="6"/>
  <c r="E6" i="6"/>
  <c r="B6" i="6"/>
  <c r="F6" i="6"/>
  <c r="C6" i="6"/>
  <c r="G45" i="6"/>
  <c r="B45" i="6"/>
  <c r="F45" i="6"/>
  <c r="C45" i="6"/>
  <c r="E45" i="6"/>
  <c r="D45" i="6"/>
  <c r="C307" i="6"/>
  <c r="F307" i="6"/>
  <c r="E307" i="6"/>
  <c r="G307" i="6"/>
  <c r="D307" i="6"/>
  <c r="B307" i="6"/>
  <c r="E346" i="6"/>
  <c r="B346" i="6"/>
  <c r="G346" i="6"/>
  <c r="D346" i="6"/>
  <c r="C346" i="6"/>
  <c r="F346" i="6"/>
  <c r="B25" i="6"/>
  <c r="E25" i="6"/>
  <c r="G25" i="6"/>
  <c r="D25" i="6"/>
  <c r="C25" i="6"/>
  <c r="F25" i="6"/>
  <c r="F76" i="6"/>
  <c r="B76" i="6"/>
  <c r="G76" i="6"/>
  <c r="C76" i="6"/>
  <c r="E76" i="6"/>
  <c r="D76" i="6"/>
  <c r="B189" i="6"/>
  <c r="F189" i="6"/>
  <c r="G189" i="6"/>
  <c r="E189" i="6"/>
  <c r="C189" i="6"/>
  <c r="D189" i="6"/>
  <c r="F266" i="6"/>
  <c r="E266" i="6"/>
  <c r="G266" i="6"/>
  <c r="B266" i="6"/>
  <c r="D266" i="6"/>
  <c r="C266" i="6"/>
  <c r="G100" i="6"/>
  <c r="F100" i="6"/>
  <c r="B100" i="6"/>
  <c r="D100" i="6"/>
  <c r="E100" i="6"/>
  <c r="C100" i="6"/>
  <c r="C173" i="6"/>
  <c r="E173" i="6"/>
  <c r="D173" i="6"/>
  <c r="B173" i="6"/>
  <c r="G173" i="6"/>
  <c r="F173" i="6"/>
  <c r="B271" i="6"/>
  <c r="E271" i="6"/>
  <c r="C271" i="6"/>
  <c r="G271" i="6"/>
  <c r="D271" i="6"/>
  <c r="F271" i="6"/>
  <c r="E49" i="6"/>
  <c r="G49" i="6"/>
  <c r="D49" i="6"/>
  <c r="C49" i="6"/>
  <c r="B49" i="6"/>
  <c r="F49" i="6"/>
  <c r="B16" i="6"/>
  <c r="G16" i="6"/>
  <c r="D16" i="6"/>
  <c r="F16" i="6"/>
  <c r="C16" i="6"/>
  <c r="E16" i="6"/>
  <c r="F59" i="6"/>
  <c r="E59" i="6"/>
  <c r="B59" i="6"/>
  <c r="G59" i="6"/>
  <c r="D59" i="6"/>
  <c r="C59" i="6"/>
  <c r="G340" i="6"/>
  <c r="C340" i="6"/>
  <c r="D340" i="6"/>
  <c r="E340" i="6"/>
  <c r="F340" i="6"/>
  <c r="B340" i="6"/>
  <c r="F62" i="6"/>
  <c r="G62" i="6"/>
  <c r="C62" i="6"/>
  <c r="D62" i="6"/>
  <c r="E62" i="6"/>
  <c r="B62" i="6"/>
  <c r="F268" i="6"/>
  <c r="G268" i="6"/>
  <c r="C268" i="6"/>
  <c r="B268" i="6"/>
  <c r="E268" i="6"/>
  <c r="D268" i="6"/>
  <c r="C244" i="6"/>
  <c r="D244" i="6"/>
  <c r="B244" i="6"/>
  <c r="G244" i="6"/>
  <c r="F244" i="6"/>
  <c r="E244" i="6"/>
  <c r="F274" i="6"/>
  <c r="D274" i="6"/>
  <c r="C274" i="6"/>
  <c r="B274" i="6"/>
  <c r="E274" i="6"/>
  <c r="G274" i="6"/>
  <c r="B203" i="6"/>
  <c r="E203" i="6"/>
  <c r="G203" i="6"/>
  <c r="D203" i="6"/>
  <c r="C203" i="6"/>
  <c r="F203" i="6"/>
  <c r="E267" i="6"/>
  <c r="C267" i="6"/>
  <c r="B267" i="6"/>
  <c r="F267" i="6"/>
  <c r="D267" i="6"/>
  <c r="G267" i="6"/>
  <c r="F50" i="6"/>
  <c r="G50" i="6"/>
  <c r="D50" i="6"/>
  <c r="C50" i="6"/>
  <c r="E50" i="6"/>
  <c r="B50" i="6"/>
  <c r="G350" i="6"/>
  <c r="E350" i="6"/>
  <c r="F350" i="6"/>
  <c r="C350" i="6"/>
  <c r="B350" i="6"/>
  <c r="D350" i="6"/>
  <c r="C199" i="6"/>
  <c r="F199" i="6"/>
  <c r="D199" i="6"/>
  <c r="E199" i="6"/>
  <c r="B199" i="6"/>
  <c r="G199" i="6"/>
  <c r="F235" i="6"/>
  <c r="D235" i="6"/>
  <c r="C235" i="6"/>
  <c r="B235" i="6"/>
  <c r="G235" i="6"/>
  <c r="E235" i="6"/>
  <c r="B247" i="6"/>
  <c r="D247" i="6"/>
  <c r="E247" i="6"/>
  <c r="G247" i="6"/>
  <c r="C247" i="6"/>
  <c r="F247" i="6"/>
  <c r="B7" i="6"/>
  <c r="D7" i="6"/>
  <c r="E7" i="6"/>
  <c r="F7" i="6"/>
  <c r="G7" i="6"/>
  <c r="C7" i="6"/>
  <c r="G319" i="6"/>
  <c r="B319" i="6"/>
  <c r="C319" i="6"/>
  <c r="D319" i="6"/>
  <c r="F319" i="6"/>
  <c r="E319" i="6"/>
  <c r="F227" i="6"/>
  <c r="B227" i="6"/>
  <c r="G227" i="6"/>
  <c r="E227" i="6"/>
  <c r="C227" i="6"/>
  <c r="D227" i="6"/>
  <c r="C302" i="6"/>
  <c r="B302" i="6"/>
  <c r="G302" i="6"/>
  <c r="E302" i="6"/>
  <c r="F302" i="6"/>
  <c r="D302" i="6"/>
  <c r="C277" i="6"/>
  <c r="D277" i="6"/>
  <c r="B277" i="6"/>
  <c r="G277" i="6"/>
  <c r="F277" i="6"/>
  <c r="E277" i="6"/>
  <c r="E172" i="6"/>
  <c r="C172" i="6"/>
  <c r="F172" i="6"/>
  <c r="D172" i="6"/>
  <c r="B172" i="6"/>
  <c r="G172" i="6"/>
  <c r="G141" i="6"/>
  <c r="F141" i="6"/>
  <c r="E141" i="6"/>
  <c r="B141" i="6"/>
  <c r="D141" i="6"/>
  <c r="C141" i="6"/>
  <c r="G299" i="6"/>
  <c r="D299" i="6"/>
  <c r="B299" i="6"/>
  <c r="F299" i="6"/>
  <c r="E299" i="6"/>
  <c r="C299" i="6"/>
  <c r="C182" i="6"/>
  <c r="F182" i="6"/>
  <c r="B182" i="6"/>
  <c r="E182" i="6"/>
  <c r="D182" i="6"/>
  <c r="G182" i="6"/>
  <c r="G283" i="6"/>
  <c r="D283" i="6"/>
  <c r="C283" i="6"/>
  <c r="F283" i="6"/>
  <c r="E283" i="6"/>
  <c r="B283" i="6"/>
  <c r="E336" i="6"/>
  <c r="F336" i="6"/>
  <c r="G336" i="6"/>
  <c r="D336" i="6"/>
  <c r="B336" i="6"/>
  <c r="C336" i="6"/>
  <c r="G31" i="6"/>
  <c r="C31" i="6"/>
  <c r="F31" i="6"/>
  <c r="D31" i="6"/>
  <c r="B31" i="6"/>
  <c r="E31" i="6"/>
  <c r="F265" i="6"/>
  <c r="E265" i="6"/>
  <c r="G265" i="6"/>
  <c r="C265" i="6"/>
  <c r="D265" i="6"/>
  <c r="B265" i="6"/>
  <c r="D240" i="6"/>
  <c r="E240" i="6"/>
  <c r="B240" i="6"/>
  <c r="G240" i="6"/>
  <c r="C240" i="6"/>
  <c r="F240" i="6"/>
  <c r="F295" i="6"/>
  <c r="G295" i="6"/>
  <c r="C295" i="6"/>
  <c r="B295" i="6"/>
  <c r="D295" i="6"/>
  <c r="E295" i="6"/>
  <c r="C148" i="6"/>
  <c r="G148" i="6"/>
  <c r="D148" i="6"/>
  <c r="F148" i="6"/>
  <c r="E148" i="6"/>
  <c r="B148" i="6"/>
  <c r="B164" i="6"/>
  <c r="G164" i="6"/>
  <c r="F164" i="6"/>
  <c r="E164" i="6"/>
  <c r="C164" i="6"/>
  <c r="D164" i="6"/>
  <c r="F186" i="6"/>
  <c r="B186" i="6"/>
  <c r="C186" i="6"/>
  <c r="D186" i="6"/>
  <c r="G186" i="6"/>
  <c r="E186" i="6"/>
  <c r="G11" i="6"/>
  <c r="C11" i="6"/>
  <c r="F11" i="6"/>
  <c r="B11" i="6"/>
  <c r="E11" i="6"/>
  <c r="D11" i="6"/>
  <c r="G208" i="6"/>
  <c r="F208" i="6"/>
  <c r="B208" i="6"/>
  <c r="E208" i="6"/>
  <c r="D208" i="6"/>
  <c r="C208" i="6"/>
  <c r="D137" i="6"/>
  <c r="C137" i="6"/>
  <c r="F137" i="6"/>
  <c r="G137" i="6"/>
  <c r="B137" i="6"/>
  <c r="E137" i="6"/>
  <c r="G281" i="6"/>
  <c r="C281" i="6"/>
  <c r="E281" i="6"/>
  <c r="B281" i="6"/>
  <c r="F281" i="6"/>
  <c r="D281" i="6"/>
  <c r="F188" i="6"/>
  <c r="C188" i="6"/>
  <c r="B188" i="6"/>
  <c r="D188" i="6"/>
  <c r="E188" i="6"/>
  <c r="G188" i="6"/>
  <c r="F331" i="6"/>
  <c r="E331" i="6"/>
  <c r="C331" i="6"/>
  <c r="D331" i="6"/>
  <c r="G331" i="6"/>
  <c r="B331" i="6"/>
  <c r="B160" i="6"/>
  <c r="C160" i="6"/>
  <c r="F160" i="6"/>
  <c r="E160" i="6"/>
  <c r="G160" i="6"/>
  <c r="D160" i="6"/>
  <c r="D169" i="6"/>
  <c r="C169" i="6"/>
  <c r="B169" i="6"/>
  <c r="G169" i="6"/>
  <c r="E169" i="6"/>
  <c r="F169" i="6"/>
  <c r="D206" i="6"/>
  <c r="E206" i="6"/>
  <c r="F206" i="6"/>
  <c r="B206" i="6"/>
  <c r="C206" i="6"/>
  <c r="G206" i="6"/>
  <c r="E354" i="6"/>
  <c r="B354" i="6"/>
  <c r="F354" i="6"/>
  <c r="C354" i="6"/>
  <c r="G354" i="6"/>
  <c r="D354" i="6"/>
  <c r="B8" i="6"/>
  <c r="D8" i="6"/>
  <c r="G8" i="6"/>
  <c r="C8" i="6"/>
  <c r="F8" i="6"/>
  <c r="E8" i="6"/>
  <c r="E20" i="6"/>
  <c r="B20" i="6"/>
  <c r="G20" i="6"/>
  <c r="C20" i="6"/>
  <c r="D20" i="6"/>
  <c r="F20" i="6"/>
  <c r="E193" i="6"/>
  <c r="B193" i="6"/>
  <c r="G193" i="6"/>
  <c r="F193" i="6"/>
  <c r="D193" i="6"/>
  <c r="C193" i="6"/>
  <c r="F329" i="6"/>
  <c r="G329" i="6"/>
  <c r="C329" i="6"/>
  <c r="B329" i="6"/>
  <c r="D329" i="6"/>
  <c r="E329" i="6"/>
  <c r="C44" i="6"/>
  <c r="G44" i="6"/>
  <c r="B44" i="6"/>
  <c r="D44" i="6"/>
  <c r="E44" i="6"/>
  <c r="F44" i="6"/>
  <c r="C215" i="6"/>
  <c r="F215" i="6"/>
  <c r="D215" i="6"/>
  <c r="G215" i="6"/>
  <c r="E215" i="6"/>
  <c r="B215" i="6"/>
  <c r="C226" i="6"/>
  <c r="D226" i="6"/>
  <c r="B226" i="6"/>
  <c r="F226" i="6"/>
  <c r="E226" i="6"/>
  <c r="G226" i="6"/>
  <c r="B337" i="6"/>
  <c r="D337" i="6"/>
  <c r="F337" i="6"/>
  <c r="E337" i="6"/>
  <c r="C337" i="6"/>
  <c r="G337" i="6"/>
  <c r="G222" i="6"/>
  <c r="F222" i="6"/>
  <c r="E222" i="6"/>
  <c r="C222" i="6"/>
  <c r="B222" i="6"/>
  <c r="D222" i="6"/>
  <c r="E121" i="6"/>
  <c r="C121" i="6"/>
  <c r="G121" i="6"/>
  <c r="B121" i="6"/>
  <c r="D121" i="6"/>
  <c r="F121" i="6"/>
  <c r="B233" i="6"/>
  <c r="D233" i="6"/>
  <c r="E233" i="6"/>
  <c r="G233" i="6"/>
  <c r="F233" i="6"/>
  <c r="C233" i="6"/>
  <c r="F229" i="6"/>
  <c r="E229" i="6"/>
  <c r="G229" i="6"/>
  <c r="C229" i="6"/>
  <c r="B229" i="6"/>
  <c r="D229" i="6"/>
  <c r="C145" i="6"/>
  <c r="G145" i="6"/>
  <c r="F145" i="6"/>
  <c r="B145" i="6"/>
  <c r="E145" i="6"/>
  <c r="D145" i="6"/>
  <c r="E17" i="6"/>
  <c r="G17" i="6"/>
  <c r="B17" i="6"/>
  <c r="F17" i="6"/>
  <c r="C17" i="6"/>
  <c r="D17" i="6"/>
  <c r="C303" i="6"/>
  <c r="B303" i="6"/>
  <c r="E303" i="6"/>
  <c r="D303" i="6"/>
  <c r="G303" i="6"/>
  <c r="F303" i="6"/>
  <c r="F46" i="6"/>
  <c r="G46" i="6"/>
  <c r="D46" i="6"/>
  <c r="B46" i="6"/>
  <c r="E46" i="6"/>
  <c r="C46" i="6"/>
  <c r="C99" i="6"/>
  <c r="B99" i="6"/>
  <c r="G99" i="6"/>
  <c r="D99" i="6"/>
  <c r="E99" i="6"/>
  <c r="F99" i="6"/>
  <c r="G315" i="6"/>
  <c r="C315" i="6"/>
  <c r="E315" i="6"/>
  <c r="B315" i="6"/>
  <c r="D315" i="6"/>
  <c r="F315" i="6"/>
  <c r="B102" i="6"/>
  <c r="G102" i="6"/>
  <c r="C102" i="6"/>
  <c r="D102" i="6"/>
  <c r="E102" i="6"/>
  <c r="F102" i="6"/>
  <c r="E40" i="6"/>
  <c r="D40" i="6"/>
  <c r="G40" i="6"/>
  <c r="C40" i="6"/>
  <c r="B40" i="6"/>
  <c r="F40" i="6"/>
  <c r="B289" i="6"/>
  <c r="D289" i="6"/>
  <c r="F289" i="6"/>
  <c r="G289" i="6"/>
  <c r="E289" i="6"/>
  <c r="C289" i="6"/>
  <c r="E261" i="6"/>
  <c r="D261" i="6"/>
  <c r="G261" i="6"/>
  <c r="F261" i="6"/>
  <c r="C261" i="6"/>
  <c r="B261" i="6"/>
  <c r="E30" i="6"/>
  <c r="G30" i="6"/>
  <c r="C30" i="6"/>
  <c r="F30" i="6"/>
  <c r="B30" i="6"/>
  <c r="D30" i="6"/>
  <c r="F119" i="6"/>
  <c r="C119" i="6"/>
  <c r="B119" i="6"/>
  <c r="D119" i="6"/>
  <c r="E119" i="6"/>
  <c r="G119" i="6"/>
  <c r="E250" i="6"/>
  <c r="B250" i="6"/>
  <c r="C250" i="6"/>
  <c r="F250" i="6"/>
  <c r="G250" i="6"/>
  <c r="D250" i="6"/>
  <c r="F161" i="6"/>
  <c r="D161" i="6"/>
  <c r="B161" i="6"/>
  <c r="G161" i="6"/>
  <c r="C161" i="6"/>
  <c r="E161" i="6"/>
  <c r="C97" i="6"/>
  <c r="G97" i="6"/>
  <c r="D97" i="6"/>
  <c r="F97" i="6"/>
  <c r="E97" i="6"/>
  <c r="B97" i="6"/>
  <c r="B236" i="6"/>
  <c r="C236" i="6"/>
  <c r="D236" i="6"/>
  <c r="E236" i="6"/>
  <c r="G236" i="6"/>
  <c r="F236" i="6"/>
  <c r="G80" i="6"/>
  <c r="C80" i="6"/>
  <c r="E80" i="6"/>
  <c r="D80" i="6"/>
  <c r="B80" i="6"/>
  <c r="F80" i="6"/>
  <c r="G101" i="6"/>
  <c r="F101" i="6"/>
  <c r="C101" i="6"/>
  <c r="D101" i="6"/>
  <c r="E101" i="6"/>
  <c r="B101" i="6"/>
  <c r="E157" i="6"/>
  <c r="F157" i="6"/>
  <c r="B157" i="6"/>
  <c r="D157" i="6"/>
  <c r="C157" i="6"/>
  <c r="G157" i="6"/>
  <c r="F210" i="6"/>
  <c r="D210" i="6"/>
  <c r="G210" i="6"/>
  <c r="E210" i="6"/>
  <c r="C210" i="6"/>
  <c r="B210" i="6"/>
  <c r="C313" i="6"/>
  <c r="E313" i="6"/>
  <c r="G313" i="6"/>
  <c r="B313" i="6"/>
  <c r="D313" i="6"/>
  <c r="F313" i="6"/>
  <c r="B223" i="6"/>
  <c r="D223" i="6"/>
  <c r="G223" i="6"/>
  <c r="E223" i="6"/>
  <c r="F223" i="6"/>
  <c r="C223" i="6"/>
  <c r="B278" i="6"/>
  <c r="F278" i="6"/>
  <c r="E278" i="6"/>
  <c r="C278" i="6"/>
  <c r="G278" i="6"/>
  <c r="D278" i="6"/>
  <c r="E328" i="6"/>
  <c r="F328" i="6"/>
  <c r="C328" i="6"/>
  <c r="D328" i="6"/>
  <c r="G328" i="6"/>
  <c r="B328" i="6"/>
  <c r="E243" i="6"/>
  <c r="D243" i="6"/>
  <c r="B243" i="6"/>
  <c r="F243" i="6"/>
  <c r="C243" i="6"/>
  <c r="G243" i="6"/>
  <c r="B9" i="6"/>
  <c r="D9" i="6"/>
  <c r="E9" i="6"/>
  <c r="F9" i="6"/>
  <c r="G9" i="6"/>
  <c r="C9" i="6"/>
  <c r="C58" i="6"/>
  <c r="E58" i="6"/>
  <c r="D58" i="6"/>
  <c r="G58" i="6"/>
  <c r="B58" i="6"/>
  <c r="F58" i="6"/>
  <c r="B74" i="6"/>
  <c r="G74" i="6"/>
  <c r="E74" i="6"/>
  <c r="F74" i="6"/>
  <c r="C74" i="6"/>
  <c r="D74" i="6"/>
  <c r="C286" i="6"/>
  <c r="G286" i="6"/>
  <c r="D286" i="6"/>
  <c r="E286" i="6"/>
  <c r="F286" i="6"/>
  <c r="B286" i="6"/>
  <c r="D120" i="6"/>
  <c r="E120" i="6"/>
  <c r="F120" i="6"/>
  <c r="C120" i="6"/>
  <c r="G120" i="6"/>
  <c r="B120" i="6"/>
  <c r="F181" i="6"/>
  <c r="B181" i="6"/>
  <c r="C181" i="6"/>
  <c r="D181" i="6"/>
  <c r="E181" i="6"/>
  <c r="G181" i="6"/>
  <c r="F32" i="6"/>
  <c r="E32" i="6"/>
  <c r="B32" i="6"/>
  <c r="D32" i="6"/>
  <c r="C32" i="6"/>
  <c r="G32" i="6"/>
  <c r="C110" i="6"/>
  <c r="E110" i="6"/>
  <c r="F110" i="6"/>
  <c r="D110" i="6"/>
  <c r="G110" i="6"/>
  <c r="B110" i="6"/>
  <c r="E51" i="6"/>
  <c r="G51" i="6"/>
  <c r="B51" i="6"/>
  <c r="D51" i="6"/>
  <c r="C51" i="6"/>
  <c r="F51" i="6"/>
  <c r="B126" i="6"/>
  <c r="G126" i="6"/>
  <c r="D126" i="6"/>
  <c r="F126" i="6"/>
  <c r="E126" i="6"/>
  <c r="C126" i="6"/>
  <c r="G232" i="6"/>
  <c r="B232" i="6"/>
  <c r="F232" i="6"/>
  <c r="C232" i="6"/>
  <c r="E232" i="6"/>
  <c r="D232" i="6"/>
  <c r="C87" i="6"/>
  <c r="F87" i="6"/>
  <c r="D87" i="6"/>
  <c r="E87" i="6"/>
  <c r="B87" i="6"/>
  <c r="G87" i="6"/>
  <c r="C85" i="6"/>
  <c r="D85" i="6"/>
  <c r="F85" i="6"/>
  <c r="G85" i="6"/>
  <c r="B85" i="6"/>
  <c r="E85" i="6"/>
  <c r="C61" i="6"/>
  <c r="D61" i="6"/>
  <c r="B61" i="6"/>
  <c r="E61" i="6"/>
  <c r="F61" i="6"/>
  <c r="G61" i="6"/>
  <c r="G12" i="6"/>
  <c r="F12" i="6"/>
  <c r="E12" i="6"/>
  <c r="B12" i="6"/>
  <c r="D12" i="6"/>
  <c r="C12" i="6"/>
  <c r="F55" i="6"/>
  <c r="D55" i="6"/>
  <c r="G55" i="6"/>
  <c r="B55" i="6"/>
  <c r="C55" i="6"/>
  <c r="E55" i="6"/>
  <c r="C221" i="6"/>
  <c r="E221" i="6"/>
  <c r="F221" i="6"/>
  <c r="B221" i="6"/>
  <c r="G221" i="6"/>
  <c r="D221" i="6"/>
  <c r="B324" i="6"/>
  <c r="F324" i="6"/>
  <c r="D324" i="6"/>
  <c r="G324" i="6"/>
  <c r="E324" i="6"/>
  <c r="C324" i="6"/>
  <c r="B168" i="6"/>
  <c r="F168" i="6"/>
  <c r="G168" i="6"/>
  <c r="D168" i="6"/>
  <c r="C168" i="6"/>
  <c r="E168" i="6"/>
  <c r="G65" i="6"/>
  <c r="E65" i="6"/>
  <c r="B65" i="6"/>
  <c r="D65" i="6"/>
  <c r="C65" i="6"/>
  <c r="F65" i="6"/>
  <c r="B269" i="6"/>
  <c r="E269" i="6"/>
  <c r="F269" i="6"/>
  <c r="C269" i="6"/>
  <c r="G269" i="6"/>
  <c r="D269" i="6"/>
  <c r="G143" i="6"/>
  <c r="C143" i="6"/>
  <c r="E143" i="6"/>
  <c r="F143" i="6"/>
  <c r="D143" i="6"/>
  <c r="B143" i="6"/>
  <c r="E86" i="6"/>
  <c r="B86" i="6"/>
  <c r="F86" i="6"/>
  <c r="G86" i="6"/>
  <c r="C86" i="6"/>
  <c r="D86" i="6"/>
  <c r="D142" i="6"/>
  <c r="C142" i="6"/>
  <c r="F142" i="6"/>
  <c r="G142" i="6"/>
  <c r="E142" i="6"/>
  <c r="B142" i="6"/>
  <c r="E54" i="6"/>
  <c r="D54" i="6"/>
  <c r="B54" i="6"/>
  <c r="C54" i="6"/>
  <c r="G54" i="6"/>
  <c r="F54" i="6"/>
  <c r="C218" i="6"/>
  <c r="E218" i="6"/>
  <c r="F218" i="6"/>
  <c r="G218" i="6"/>
  <c r="D218" i="6"/>
  <c r="B218" i="6"/>
  <c r="G174" i="6"/>
  <c r="E174" i="6"/>
  <c r="F174" i="6"/>
  <c r="D174" i="6"/>
  <c r="B174" i="6"/>
  <c r="C174" i="6"/>
  <c r="F90" i="6"/>
  <c r="G90" i="6"/>
  <c r="B90" i="6"/>
  <c r="C90" i="6"/>
  <c r="D90" i="6"/>
  <c r="E90" i="6"/>
  <c r="E310" i="6"/>
  <c r="C310" i="6"/>
  <c r="G310" i="6"/>
  <c r="F310" i="6"/>
  <c r="B310" i="6"/>
  <c r="D310" i="6"/>
  <c r="F23" i="6"/>
  <c r="G23" i="6"/>
  <c r="D23" i="6"/>
  <c r="C23" i="6"/>
  <c r="B23" i="6"/>
  <c r="E23" i="6"/>
  <c r="C170" i="6"/>
  <c r="F170" i="6"/>
  <c r="G170" i="6"/>
  <c r="E170" i="6"/>
  <c r="D170" i="6"/>
  <c r="B170" i="6"/>
  <c r="G165" i="6"/>
  <c r="E165" i="6"/>
  <c r="F165" i="6"/>
  <c r="D165" i="6"/>
  <c r="B165" i="6"/>
  <c r="C165" i="6"/>
  <c r="C306" i="6"/>
  <c r="G306" i="6"/>
  <c r="E306" i="6"/>
  <c r="D306" i="6"/>
  <c r="F306" i="6"/>
  <c r="B306" i="6"/>
  <c r="E293" i="6"/>
  <c r="B293" i="6"/>
  <c r="C293" i="6"/>
  <c r="D293" i="6"/>
  <c r="G293" i="6"/>
  <c r="F293" i="6"/>
  <c r="B217" i="6"/>
  <c r="F217" i="6"/>
  <c r="C217" i="6"/>
  <c r="D217" i="6"/>
  <c r="E217" i="6"/>
  <c r="G217" i="6"/>
  <c r="D37" i="6"/>
  <c r="B37" i="6"/>
  <c r="C37" i="6"/>
  <c r="G37" i="6"/>
  <c r="E37" i="6"/>
  <c r="F37" i="6"/>
  <c r="E19" i="6"/>
  <c r="D19" i="6"/>
  <c r="F19" i="6"/>
  <c r="C19" i="6"/>
  <c r="B19" i="6"/>
  <c r="G19" i="6"/>
  <c r="C228" i="6"/>
  <c r="B228" i="6"/>
  <c r="D228" i="6"/>
  <c r="F228" i="6"/>
  <c r="E228" i="6"/>
  <c r="G228" i="6"/>
  <c r="C140" i="6"/>
  <c r="E140" i="6"/>
  <c r="D140" i="6"/>
  <c r="B140" i="6"/>
  <c r="G140" i="6"/>
  <c r="F140" i="6"/>
  <c r="E179" i="6"/>
  <c r="B179" i="6"/>
  <c r="D179" i="6"/>
  <c r="G179" i="6"/>
  <c r="F179" i="6"/>
  <c r="C179" i="6"/>
  <c r="C88" i="6"/>
  <c r="G88" i="6"/>
  <c r="B88" i="6"/>
  <c r="F88" i="6"/>
  <c r="D88" i="6"/>
  <c r="E88" i="6"/>
  <c r="B248" i="6"/>
  <c r="D248" i="6"/>
  <c r="G248" i="6"/>
  <c r="E248" i="6"/>
  <c r="C248" i="6"/>
  <c r="F248" i="6"/>
  <c r="G92" i="6"/>
  <c r="B92" i="6"/>
  <c r="E92" i="6"/>
  <c r="D92" i="6"/>
  <c r="F92" i="6"/>
  <c r="C92" i="6"/>
  <c r="C216" i="6"/>
  <c r="E216" i="6"/>
  <c r="D216" i="6"/>
  <c r="B216" i="6"/>
  <c r="G216" i="6"/>
  <c r="F216" i="6"/>
  <c r="B150" i="6"/>
  <c r="C150" i="6"/>
  <c r="E150" i="6"/>
  <c r="F150" i="6"/>
  <c r="G150" i="6"/>
  <c r="D150" i="6"/>
  <c r="B128" i="6"/>
  <c r="F128" i="6"/>
  <c r="C128" i="6"/>
  <c r="E128" i="6"/>
  <c r="G128" i="6"/>
  <c r="D128" i="6"/>
  <c r="E151" i="6"/>
  <c r="G151" i="6"/>
  <c r="C151" i="6"/>
  <c r="F151" i="6"/>
  <c r="D151" i="6"/>
  <c r="B151" i="6"/>
  <c r="F231" i="6"/>
  <c r="D231" i="6"/>
  <c r="E231" i="6"/>
  <c r="G231" i="6"/>
  <c r="B231" i="6"/>
  <c r="C231" i="6"/>
  <c r="G338" i="6"/>
  <c r="D338" i="6"/>
  <c r="B338" i="6"/>
  <c r="F338" i="6"/>
  <c r="E338" i="6"/>
  <c r="C338" i="6"/>
  <c r="B159" i="6"/>
  <c r="C159" i="6"/>
  <c r="G159" i="6"/>
  <c r="F159" i="6"/>
  <c r="E159" i="6"/>
  <c r="D159" i="6"/>
  <c r="D285" i="6"/>
  <c r="F285" i="6"/>
  <c r="C285" i="6"/>
  <c r="B285" i="6"/>
  <c r="E285" i="6"/>
  <c r="G285" i="6"/>
  <c r="C83" i="6"/>
  <c r="F83" i="6"/>
  <c r="B83" i="6"/>
  <c r="E83" i="6"/>
  <c r="G83" i="6"/>
  <c r="D83" i="6"/>
  <c r="D123" i="6"/>
  <c r="C123" i="6"/>
  <c r="E123" i="6"/>
  <c r="F123" i="6"/>
  <c r="G123" i="6"/>
  <c r="B123" i="6"/>
  <c r="B291" i="6"/>
  <c r="D291" i="6"/>
  <c r="C291" i="6"/>
  <c r="G291" i="6"/>
  <c r="E291" i="6"/>
  <c r="F291" i="6"/>
  <c r="B343" i="6"/>
  <c r="E343" i="6"/>
  <c r="C343" i="6"/>
  <c r="G343" i="6"/>
  <c r="F343" i="6"/>
  <c r="D343" i="6"/>
  <c r="G26" i="6"/>
  <c r="E26" i="6"/>
  <c r="D26" i="6"/>
  <c r="C26" i="6"/>
  <c r="F26" i="6"/>
  <c r="B26" i="6"/>
  <c r="B178" i="6"/>
  <c r="D178" i="6"/>
  <c r="E178" i="6"/>
  <c r="C178" i="6"/>
  <c r="F178" i="6"/>
  <c r="G178" i="6"/>
  <c r="E300" i="6"/>
  <c r="G300" i="6"/>
  <c r="C300" i="6"/>
  <c r="D300" i="6"/>
  <c r="F300" i="6"/>
  <c r="B300" i="6"/>
  <c r="D167" i="6"/>
  <c r="E167" i="6"/>
  <c r="B167" i="6"/>
  <c r="C167" i="6"/>
  <c r="F167" i="6"/>
  <c r="G167" i="6"/>
  <c r="F288" i="6"/>
  <c r="D288" i="6"/>
  <c r="B288" i="6"/>
  <c r="C288" i="6"/>
  <c r="G288" i="6"/>
  <c r="E288" i="6"/>
  <c r="D197" i="6"/>
  <c r="G197" i="6"/>
  <c r="B197" i="6"/>
  <c r="E197" i="6"/>
  <c r="F197" i="6"/>
  <c r="C197" i="6"/>
  <c r="G234" i="6"/>
  <c r="C234" i="6"/>
  <c r="D234" i="6"/>
  <c r="B234" i="6"/>
  <c r="E234" i="6"/>
  <c r="F234" i="6"/>
  <c r="B242" i="6"/>
  <c r="D242" i="6"/>
  <c r="F242" i="6"/>
  <c r="C242" i="6"/>
  <c r="E242" i="6"/>
  <c r="G242" i="6"/>
  <c r="D68" i="6"/>
  <c r="F68" i="6"/>
  <c r="E68" i="6"/>
  <c r="G68" i="6"/>
  <c r="B68" i="6"/>
  <c r="C68" i="6"/>
  <c r="C60" i="6"/>
  <c r="E60" i="6"/>
  <c r="D60" i="6"/>
  <c r="B60" i="6"/>
  <c r="F60" i="6"/>
  <c r="G60" i="6"/>
  <c r="F251" i="6"/>
  <c r="D251" i="6"/>
  <c r="G251" i="6"/>
  <c r="E251" i="6"/>
  <c r="C251" i="6"/>
  <c r="B251" i="6"/>
  <c r="C335" i="6"/>
  <c r="D335" i="6"/>
  <c r="F335" i="6"/>
  <c r="G335" i="6"/>
  <c r="E335" i="6"/>
  <c r="B335" i="6"/>
  <c r="D125" i="6"/>
  <c r="B125" i="6"/>
  <c r="G125" i="6"/>
  <c r="C125" i="6"/>
  <c r="E125" i="6"/>
  <c r="F125" i="6"/>
  <c r="E353" i="6"/>
  <c r="C353" i="6"/>
  <c r="F353" i="6"/>
  <c r="G353" i="6"/>
  <c r="B353" i="6"/>
  <c r="D353" i="6"/>
  <c r="F349" i="6"/>
  <c r="D349" i="6"/>
  <c r="C349" i="6"/>
  <c r="E349" i="6"/>
  <c r="G349" i="6"/>
  <c r="B349" i="6"/>
  <c r="C241" i="6"/>
  <c r="E241" i="6"/>
  <c r="G241" i="6"/>
  <c r="B241" i="6"/>
  <c r="F241" i="6"/>
  <c r="D241" i="6"/>
  <c r="G166" i="6"/>
  <c r="F166" i="6"/>
  <c r="D166" i="6"/>
  <c r="E166" i="6"/>
  <c r="B166" i="6"/>
  <c r="C166" i="6"/>
  <c r="D198" i="6"/>
  <c r="G198" i="6"/>
  <c r="B198" i="6"/>
  <c r="F198" i="6"/>
  <c r="E198" i="6"/>
  <c r="C198" i="6"/>
  <c r="C77" i="6"/>
  <c r="D77" i="6"/>
  <c r="E77" i="6"/>
  <c r="B77" i="6"/>
  <c r="G77" i="6"/>
  <c r="F77" i="6"/>
  <c r="G207" i="6"/>
  <c r="C207" i="6"/>
  <c r="E207" i="6"/>
  <c r="B207" i="6"/>
  <c r="D207" i="6"/>
  <c r="F207" i="6"/>
  <c r="B318" i="6"/>
  <c r="E318" i="6"/>
  <c r="C318" i="6"/>
  <c r="D318" i="6"/>
  <c r="F318" i="6"/>
  <c r="G318" i="6"/>
  <c r="B13" i="6"/>
  <c r="E13" i="6"/>
  <c r="G13" i="6"/>
  <c r="C13" i="6"/>
  <c r="D13" i="6"/>
  <c r="F13" i="6"/>
  <c r="D330" i="6"/>
  <c r="C330" i="6"/>
  <c r="B330" i="6"/>
  <c r="G330" i="6"/>
  <c r="F330" i="6"/>
  <c r="E330" i="6"/>
  <c r="F224" i="6"/>
  <c r="C224" i="6"/>
  <c r="G224" i="6"/>
  <c r="B224" i="6"/>
  <c r="D224" i="6"/>
  <c r="E224" i="6"/>
  <c r="F183" i="6"/>
  <c r="D183" i="6"/>
  <c r="E183" i="6"/>
  <c r="G183" i="6"/>
  <c r="C183" i="6"/>
  <c r="B183" i="6"/>
  <c r="C42" i="6"/>
  <c r="D42" i="6"/>
  <c r="F42" i="6"/>
  <c r="E42" i="6"/>
  <c r="G42" i="6"/>
  <c r="B42" i="6"/>
  <c r="F341" i="6"/>
  <c r="B341" i="6"/>
  <c r="E341" i="6"/>
  <c r="C341" i="6"/>
  <c r="D341" i="6"/>
  <c r="G341" i="6"/>
  <c r="B33" i="6"/>
  <c r="C33" i="6"/>
  <c r="F33" i="6"/>
  <c r="G33" i="6"/>
  <c r="E33" i="6"/>
  <c r="D33" i="6"/>
  <c r="D309" i="6"/>
  <c r="B309" i="6"/>
  <c r="G309" i="6"/>
  <c r="F309" i="6"/>
  <c r="C309" i="6"/>
  <c r="E309" i="6"/>
  <c r="F238" i="6"/>
  <c r="B238" i="6"/>
  <c r="D238" i="6"/>
  <c r="C238" i="6"/>
  <c r="G238" i="6"/>
  <c r="E238" i="6"/>
  <c r="D316" i="6"/>
  <c r="C316" i="6"/>
  <c r="G316" i="6"/>
  <c r="E316" i="6"/>
  <c r="B316" i="6"/>
  <c r="F316" i="6"/>
  <c r="B144" i="6"/>
  <c r="G144" i="6"/>
  <c r="D144" i="6"/>
  <c r="C144" i="6"/>
  <c r="E144" i="6"/>
  <c r="F144" i="6"/>
  <c r="C135" i="6"/>
  <c r="B135" i="6"/>
  <c r="D135" i="6"/>
  <c r="F135" i="6"/>
  <c r="G135" i="6"/>
  <c r="E135" i="6"/>
  <c r="C91" i="6"/>
  <c r="B91" i="6"/>
  <c r="F91" i="6"/>
  <c r="E91" i="6"/>
  <c r="G91" i="6"/>
  <c r="D91" i="6"/>
  <c r="C163" i="6"/>
  <c r="E163" i="6"/>
  <c r="F163" i="6"/>
  <c r="D163" i="6"/>
  <c r="G163" i="6"/>
  <c r="B163" i="6"/>
  <c r="C127" i="6"/>
  <c r="E127" i="6"/>
  <c r="D127" i="6"/>
  <c r="B127" i="6"/>
  <c r="F127" i="6"/>
  <c r="G127" i="6"/>
  <c r="F132" i="6"/>
  <c r="C132" i="6"/>
  <c r="E132" i="6"/>
  <c r="B132" i="6"/>
  <c r="D132" i="6"/>
  <c r="G132" i="6"/>
  <c r="D304" i="6"/>
  <c r="G304" i="6"/>
  <c r="F304" i="6"/>
  <c r="B304" i="6"/>
  <c r="E304" i="6"/>
  <c r="C304" i="6"/>
  <c r="D249" i="6"/>
  <c r="B249" i="6"/>
  <c r="F249" i="6"/>
  <c r="E249" i="6"/>
  <c r="C249" i="6"/>
  <c r="G249" i="6"/>
  <c r="D70" i="6"/>
  <c r="F70" i="6"/>
  <c r="B70" i="6"/>
  <c r="E70" i="6"/>
  <c r="C70" i="6"/>
  <c r="G70" i="6"/>
  <c r="C162" i="6"/>
  <c r="E162" i="6"/>
  <c r="F162" i="6"/>
  <c r="D162" i="6"/>
  <c r="B162" i="6"/>
  <c r="G162" i="6"/>
  <c r="B205" i="6"/>
  <c r="E205" i="6"/>
  <c r="C205" i="6"/>
  <c r="D205" i="6"/>
  <c r="G205" i="6"/>
  <c r="F205" i="6"/>
  <c r="F22" i="6"/>
  <c r="C22" i="6"/>
  <c r="B22" i="6"/>
  <c r="D22" i="6"/>
  <c r="E22" i="6"/>
  <c r="G22" i="6"/>
  <c r="C327" i="6"/>
  <c r="B327" i="6"/>
  <c r="G327" i="6"/>
  <c r="E327" i="6"/>
  <c r="D327" i="6"/>
  <c r="F327" i="6"/>
  <c r="C139" i="6"/>
  <c r="F139" i="6"/>
  <c r="G139" i="6"/>
  <c r="D139" i="6"/>
  <c r="B139" i="6"/>
  <c r="E139" i="6"/>
  <c r="C237" i="6"/>
  <c r="E237" i="6"/>
  <c r="G237" i="6"/>
  <c r="D237" i="6"/>
  <c r="B237" i="6"/>
  <c r="F237" i="6"/>
  <c r="E294" i="6"/>
  <c r="B294" i="6"/>
  <c r="D294" i="6"/>
  <c r="C294" i="6"/>
  <c r="F294" i="6"/>
  <c r="G294" i="6"/>
  <c r="C185" i="6"/>
  <c r="G185" i="6"/>
  <c r="D185" i="6"/>
  <c r="F185" i="6"/>
  <c r="E185" i="6"/>
  <c r="B185" i="6"/>
  <c r="E10" i="6"/>
  <c r="G10" i="6"/>
  <c r="B10" i="6"/>
  <c r="C10" i="6"/>
  <c r="F10" i="6"/>
  <c r="D10" i="6"/>
  <c r="B263" i="6"/>
  <c r="G263" i="6"/>
  <c r="E263" i="6"/>
  <c r="C263" i="6"/>
  <c r="F263" i="6"/>
  <c r="D263" i="6"/>
  <c r="B71" i="6"/>
  <c r="D71" i="6"/>
  <c r="F71" i="6"/>
  <c r="C71" i="6"/>
  <c r="G71" i="6"/>
  <c r="E71" i="6"/>
  <c r="C138" i="6"/>
  <c r="F138" i="6"/>
  <c r="B138" i="6"/>
  <c r="G138" i="6"/>
  <c r="D138" i="6"/>
  <c r="E138" i="6"/>
  <c r="E314" i="6"/>
  <c r="B314" i="6"/>
  <c r="C314" i="6"/>
  <c r="D314" i="6"/>
  <c r="G314" i="6"/>
  <c r="F314" i="6"/>
  <c r="B320" i="6"/>
  <c r="E320" i="6"/>
  <c r="F320" i="6"/>
  <c r="G320" i="6"/>
  <c r="D320" i="6"/>
  <c r="C320" i="6"/>
  <c r="G259" i="6"/>
  <c r="F259" i="6"/>
  <c r="C259" i="6"/>
  <c r="E259" i="6"/>
  <c r="B259" i="6"/>
  <c r="D259" i="6"/>
  <c r="G18" i="6"/>
  <c r="B18" i="6"/>
  <c r="E18" i="6"/>
  <c r="C18" i="6"/>
  <c r="F18" i="6"/>
  <c r="D18" i="6"/>
  <c r="G15" i="6"/>
  <c r="F15" i="6"/>
  <c r="B15" i="6"/>
  <c r="C15" i="6"/>
  <c r="D15" i="6"/>
  <c r="E15" i="6"/>
  <c r="B41" i="6"/>
  <c r="C41" i="6"/>
  <c r="F41" i="6"/>
  <c r="D41" i="6"/>
  <c r="G41" i="6"/>
  <c r="E41" i="6"/>
  <c r="D273" i="6"/>
  <c r="F273" i="6"/>
  <c r="E273" i="6"/>
  <c r="B273" i="6"/>
  <c r="C273" i="6"/>
  <c r="G273" i="6"/>
  <c r="T4" i="5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<sst xmlns="http://schemas.openxmlformats.org/spreadsheetml/2006/main" count="2626" uniqueCount="699">
  <si>
    <t>Week 1</t>
  </si>
  <si>
    <t xml:space="preserve"> </t>
  </si>
  <si>
    <t>v</t>
  </si>
  <si>
    <t>Week 4</t>
  </si>
  <si>
    <t>Week 5</t>
  </si>
  <si>
    <t>Week 6</t>
  </si>
  <si>
    <t>Week 7</t>
  </si>
  <si>
    <t>Week 8</t>
  </si>
  <si>
    <t>Week 9</t>
  </si>
  <si>
    <t>Week 10</t>
  </si>
  <si>
    <t>Week 11</t>
  </si>
  <si>
    <t>Week 12</t>
  </si>
  <si>
    <t>Week 13</t>
  </si>
  <si>
    <t>Week 14</t>
  </si>
  <si>
    <t>Week 15</t>
  </si>
  <si>
    <t>Week 16</t>
  </si>
  <si>
    <t>Week 17</t>
  </si>
  <si>
    <t>Week 18</t>
  </si>
  <si>
    <t>Free Week</t>
  </si>
  <si>
    <t>Register 8:15</t>
  </si>
  <si>
    <t>Pairs</t>
  </si>
  <si>
    <t>£6.00 per player</t>
  </si>
  <si>
    <t>Player Averages &amp; 5 Week Form Guide</t>
  </si>
  <si>
    <t>Fixture Week ---------&gt;</t>
  </si>
  <si>
    <t>Total League Average Per Dart</t>
  </si>
  <si>
    <t>Total Season Player Average</t>
  </si>
  <si>
    <t>Player Name</t>
  </si>
  <si>
    <t>Team</t>
  </si>
  <si>
    <t>Pld</t>
  </si>
  <si>
    <t>W</t>
  </si>
  <si>
    <t>W %</t>
  </si>
  <si>
    <t>Top Ave</t>
  </si>
  <si>
    <t>R/Ave</t>
  </si>
  <si>
    <t>Win Ave</t>
  </si>
  <si>
    <t>Rank</t>
  </si>
  <si>
    <t>Player Tons &amp; Game Shots</t>
  </si>
  <si>
    <t>Ton Points</t>
  </si>
  <si>
    <t>G/Shots</t>
  </si>
  <si>
    <t>League Table</t>
  </si>
  <si>
    <t>Played</t>
  </si>
  <si>
    <t>Won</t>
  </si>
  <si>
    <t>Drawn</t>
  </si>
  <si>
    <t>Lost</t>
  </si>
  <si>
    <t>Legs W</t>
  </si>
  <si>
    <t>Legs L</t>
  </si>
  <si>
    <t>Leg Diff</t>
  </si>
  <si>
    <t>Ton Pts</t>
  </si>
  <si>
    <t>Points</t>
  </si>
  <si>
    <t>Top Checkouts</t>
  </si>
  <si>
    <t>SURREY MENS SUPER LEAGUE</t>
  </si>
  <si>
    <t>LEAGUE ADMINISTRATION SYSTEM</t>
  </si>
  <si>
    <t>Setting</t>
  </si>
  <si>
    <t>Value</t>
  </si>
  <si>
    <t>Settings</t>
  </si>
  <si>
    <t>Week</t>
  </si>
  <si>
    <t>Registered Players</t>
  </si>
  <si>
    <t>TeamID</t>
  </si>
  <si>
    <t>Name</t>
  </si>
  <si>
    <t>ShortName</t>
  </si>
  <si>
    <t>ID</t>
  </si>
  <si>
    <t>T1</t>
  </si>
  <si>
    <t>T2</t>
  </si>
  <si>
    <t>T3</t>
  </si>
  <si>
    <t>GS</t>
  </si>
  <si>
    <t>team</t>
  </si>
  <si>
    <t>pid</t>
  </si>
  <si>
    <t>Pcolumn</t>
  </si>
  <si>
    <t>B</t>
  </si>
  <si>
    <t>C</t>
  </si>
  <si>
    <t>D</t>
  </si>
  <si>
    <t>E</t>
  </si>
  <si>
    <t>F</t>
  </si>
  <si>
    <t>G</t>
  </si>
  <si>
    <t>J</t>
  </si>
  <si>
    <t>H</t>
  </si>
  <si>
    <t>I</t>
  </si>
  <si>
    <t>K</t>
  </si>
  <si>
    <t>L</t>
  </si>
  <si>
    <t>M</t>
  </si>
  <si>
    <t>N</t>
  </si>
  <si>
    <t>O</t>
  </si>
  <si>
    <t>P</t>
  </si>
  <si>
    <t>tplayer</t>
  </si>
  <si>
    <t>OK?</t>
  </si>
  <si>
    <t>LEGS</t>
  </si>
  <si>
    <t>PID</t>
  </si>
  <si>
    <t>1AVE</t>
  </si>
  <si>
    <t>1WL</t>
  </si>
  <si>
    <t>1T1</t>
  </si>
  <si>
    <t>1T3</t>
  </si>
  <si>
    <t>1T2</t>
  </si>
  <si>
    <t>1GS</t>
  </si>
  <si>
    <t>1F1</t>
  </si>
  <si>
    <t>1F2</t>
  </si>
  <si>
    <t>1F3</t>
  </si>
  <si>
    <t>1F4</t>
  </si>
  <si>
    <t>1F5</t>
  </si>
  <si>
    <t>1F6</t>
  </si>
  <si>
    <t>2AVE</t>
  </si>
  <si>
    <t>2WL</t>
  </si>
  <si>
    <t>2T1</t>
  </si>
  <si>
    <t>2T2</t>
  </si>
  <si>
    <t>2T3</t>
  </si>
  <si>
    <t>2GS</t>
  </si>
  <si>
    <t>2F1</t>
  </si>
  <si>
    <t>2F2</t>
  </si>
  <si>
    <t>2F3</t>
  </si>
  <si>
    <t>2F4</t>
  </si>
  <si>
    <t>2F5</t>
  </si>
  <si>
    <t>2F6</t>
  </si>
  <si>
    <t>3AVE</t>
  </si>
  <si>
    <t>3WL</t>
  </si>
  <si>
    <t>3T1</t>
  </si>
  <si>
    <t>3T2</t>
  </si>
  <si>
    <t>3T3</t>
  </si>
  <si>
    <t>3GS</t>
  </si>
  <si>
    <t>3F1</t>
  </si>
  <si>
    <t>3F2</t>
  </si>
  <si>
    <t>3F3</t>
  </si>
  <si>
    <t>3F4</t>
  </si>
  <si>
    <t>3F5</t>
  </si>
  <si>
    <t>3F6</t>
  </si>
  <si>
    <t>4AVE</t>
  </si>
  <si>
    <t>4WL</t>
  </si>
  <si>
    <t>4T1</t>
  </si>
  <si>
    <t>4T2</t>
  </si>
  <si>
    <t>4T3</t>
  </si>
  <si>
    <t>4GS</t>
  </si>
  <si>
    <t>4F1</t>
  </si>
  <si>
    <t>4F2</t>
  </si>
  <si>
    <t>4F3</t>
  </si>
  <si>
    <t>4F4</t>
  </si>
  <si>
    <t>4F5</t>
  </si>
  <si>
    <t>4F6</t>
  </si>
  <si>
    <t>5AVE</t>
  </si>
  <si>
    <t>5WL</t>
  </si>
  <si>
    <t>5T1</t>
  </si>
  <si>
    <t>5T2</t>
  </si>
  <si>
    <t>5T3</t>
  </si>
  <si>
    <t>5GS</t>
  </si>
  <si>
    <t>5F1</t>
  </si>
  <si>
    <t>5F2</t>
  </si>
  <si>
    <t>5F3</t>
  </si>
  <si>
    <t>5F4</t>
  </si>
  <si>
    <t>5F5</t>
  </si>
  <si>
    <t>5F6</t>
  </si>
  <si>
    <t>6AVE</t>
  </si>
  <si>
    <t>6WL</t>
  </si>
  <si>
    <t>6T1</t>
  </si>
  <si>
    <t>6T2</t>
  </si>
  <si>
    <t>6T3</t>
  </si>
  <si>
    <t>6GS</t>
  </si>
  <si>
    <t>6F1</t>
  </si>
  <si>
    <t>6F2</t>
  </si>
  <si>
    <t>6F3</t>
  </si>
  <si>
    <t>6F4</t>
  </si>
  <si>
    <t>6F5</t>
  </si>
  <si>
    <t>6F6</t>
  </si>
  <si>
    <t>7AVE</t>
  </si>
  <si>
    <t>7WL</t>
  </si>
  <si>
    <t>7T1</t>
  </si>
  <si>
    <t>7T2</t>
  </si>
  <si>
    <t>7T3</t>
  </si>
  <si>
    <t>7GS</t>
  </si>
  <si>
    <t>7F1</t>
  </si>
  <si>
    <t>7F2</t>
  </si>
  <si>
    <t>7F3</t>
  </si>
  <si>
    <t>7F4</t>
  </si>
  <si>
    <t>7F5</t>
  </si>
  <si>
    <t>7F6</t>
  </si>
  <si>
    <t>8AVE</t>
  </si>
  <si>
    <t>8WL</t>
  </si>
  <si>
    <t>8T1</t>
  </si>
  <si>
    <t>8T2</t>
  </si>
  <si>
    <t>8T3</t>
  </si>
  <si>
    <t>8GS</t>
  </si>
  <si>
    <t>8F1</t>
  </si>
  <si>
    <t>8F2</t>
  </si>
  <si>
    <t>8F3</t>
  </si>
  <si>
    <t>8F4</t>
  </si>
  <si>
    <t>8F5</t>
  </si>
  <si>
    <t>8F6</t>
  </si>
  <si>
    <t>9AVE</t>
  </si>
  <si>
    <t>9WL</t>
  </si>
  <si>
    <t>9T1</t>
  </si>
  <si>
    <t>9T2</t>
  </si>
  <si>
    <t>9T3</t>
  </si>
  <si>
    <t>9GS</t>
  </si>
  <si>
    <t>9F1</t>
  </si>
  <si>
    <t>9F2</t>
  </si>
  <si>
    <t>9F3</t>
  </si>
  <si>
    <t>9F4</t>
  </si>
  <si>
    <t>9F5</t>
  </si>
  <si>
    <t>9F6</t>
  </si>
  <si>
    <t>10AVE</t>
  </si>
  <si>
    <t>10WL</t>
  </si>
  <si>
    <t>10T1</t>
  </si>
  <si>
    <t>10T2</t>
  </si>
  <si>
    <t>10T3</t>
  </si>
  <si>
    <t>10GS</t>
  </si>
  <si>
    <t>10F1</t>
  </si>
  <si>
    <t>10F2</t>
  </si>
  <si>
    <t>10F3</t>
  </si>
  <si>
    <t>10F4</t>
  </si>
  <si>
    <t>10F5</t>
  </si>
  <si>
    <t>10F6</t>
  </si>
  <si>
    <t>11AVE</t>
  </si>
  <si>
    <t>11WL</t>
  </si>
  <si>
    <t>11T1</t>
  </si>
  <si>
    <t>11T2</t>
  </si>
  <si>
    <t>11T3</t>
  </si>
  <si>
    <t>11GS</t>
  </si>
  <si>
    <t>11F1</t>
  </si>
  <si>
    <t>11F2</t>
  </si>
  <si>
    <t>11F3</t>
  </si>
  <si>
    <t>11F4</t>
  </si>
  <si>
    <t>11F5</t>
  </si>
  <si>
    <t>11F6</t>
  </si>
  <si>
    <t>12AVE</t>
  </si>
  <si>
    <t>12WL</t>
  </si>
  <si>
    <t>12T1</t>
  </si>
  <si>
    <t>12T2</t>
  </si>
  <si>
    <t>12T3</t>
  </si>
  <si>
    <t>12GS</t>
  </si>
  <si>
    <t>12F1</t>
  </si>
  <si>
    <t>12F2</t>
  </si>
  <si>
    <t>12F3</t>
  </si>
  <si>
    <t>12F4</t>
  </si>
  <si>
    <t>12F5</t>
  </si>
  <si>
    <t>12F6</t>
  </si>
  <si>
    <t>13AVE</t>
  </si>
  <si>
    <t>13WL</t>
  </si>
  <si>
    <t>13T1</t>
  </si>
  <si>
    <t>13T2</t>
  </si>
  <si>
    <t>13T3</t>
  </si>
  <si>
    <t>13GS</t>
  </si>
  <si>
    <t>13F1</t>
  </si>
  <si>
    <t>13F2</t>
  </si>
  <si>
    <t>13F3</t>
  </si>
  <si>
    <t>13F4</t>
  </si>
  <si>
    <t>13F5</t>
  </si>
  <si>
    <t>13F6</t>
  </si>
  <si>
    <t>14AVE</t>
  </si>
  <si>
    <t>14WL</t>
  </si>
  <si>
    <t>14T1</t>
  </si>
  <si>
    <t>14T2</t>
  </si>
  <si>
    <t>14T3</t>
  </si>
  <si>
    <t>14GS</t>
  </si>
  <si>
    <t>14F1</t>
  </si>
  <si>
    <t>14F2</t>
  </si>
  <si>
    <t>14F3</t>
  </si>
  <si>
    <t>14F4</t>
  </si>
  <si>
    <t>14F5</t>
  </si>
  <si>
    <t>14F6</t>
  </si>
  <si>
    <t>15AVE</t>
  </si>
  <si>
    <t>15WL</t>
  </si>
  <si>
    <t>15T1</t>
  </si>
  <si>
    <t>15T2</t>
  </si>
  <si>
    <t>15T3</t>
  </si>
  <si>
    <t>15GS</t>
  </si>
  <si>
    <t>15F1</t>
  </si>
  <si>
    <t>15F2</t>
  </si>
  <si>
    <t>15F3</t>
  </si>
  <si>
    <t>15F4</t>
  </si>
  <si>
    <t>15F5</t>
  </si>
  <si>
    <t>15F6</t>
  </si>
  <si>
    <t>16AVE</t>
  </si>
  <si>
    <t>16WL</t>
  </si>
  <si>
    <t>16T1</t>
  </si>
  <si>
    <t>16T2</t>
  </si>
  <si>
    <t>16T3</t>
  </si>
  <si>
    <t>16GS</t>
  </si>
  <si>
    <t>16F1</t>
  </si>
  <si>
    <t>16F2</t>
  </si>
  <si>
    <t>16F3</t>
  </si>
  <si>
    <t>16F4</t>
  </si>
  <si>
    <t>16F5</t>
  </si>
  <si>
    <t>16F6</t>
  </si>
  <si>
    <t>17AVE</t>
  </si>
  <si>
    <t>17WL</t>
  </si>
  <si>
    <t>17T1</t>
  </si>
  <si>
    <t>17T2</t>
  </si>
  <si>
    <t>17T3</t>
  </si>
  <si>
    <t>17GS</t>
  </si>
  <si>
    <t>17F1</t>
  </si>
  <si>
    <t>17F2</t>
  </si>
  <si>
    <t>17F3</t>
  </si>
  <si>
    <t>17F4</t>
  </si>
  <si>
    <t>17F5</t>
  </si>
  <si>
    <t>17F6</t>
  </si>
  <si>
    <t>18AVE</t>
  </si>
  <si>
    <t>18WL</t>
  </si>
  <si>
    <t>18T1</t>
  </si>
  <si>
    <t>18T2</t>
  </si>
  <si>
    <t>18T3</t>
  </si>
  <si>
    <t>18GS</t>
  </si>
  <si>
    <t>18F1</t>
  </si>
  <si>
    <t>18F2</t>
  </si>
  <si>
    <t>18F3</t>
  </si>
  <si>
    <t>18F4</t>
  </si>
  <si>
    <t>18F5</t>
  </si>
  <si>
    <t>18F6</t>
  </si>
  <si>
    <t>19AVE</t>
  </si>
  <si>
    <t>19WL</t>
  </si>
  <si>
    <t>19T1</t>
  </si>
  <si>
    <t>19T2</t>
  </si>
  <si>
    <t>19T3</t>
  </si>
  <si>
    <t>19GS</t>
  </si>
  <si>
    <t>19F1</t>
  </si>
  <si>
    <t>19F2</t>
  </si>
  <si>
    <t>19F3</t>
  </si>
  <si>
    <t>19F4</t>
  </si>
  <si>
    <t>19F5</t>
  </si>
  <si>
    <t>19F6</t>
  </si>
  <si>
    <t>20AVE</t>
  </si>
  <si>
    <t>20WL</t>
  </si>
  <si>
    <t>20T1</t>
  </si>
  <si>
    <t>20T2</t>
  </si>
  <si>
    <t>20T3</t>
  </si>
  <si>
    <t>20GS</t>
  </si>
  <si>
    <t>20F1</t>
  </si>
  <si>
    <t>20F2</t>
  </si>
  <si>
    <t>20F3</t>
  </si>
  <si>
    <t>20F4</t>
  </si>
  <si>
    <t>20F5</t>
  </si>
  <si>
    <t>20F6</t>
  </si>
  <si>
    <t>21AVE</t>
  </si>
  <si>
    <t>21WL</t>
  </si>
  <si>
    <t>21T1</t>
  </si>
  <si>
    <t>21T2</t>
  </si>
  <si>
    <t>21T3</t>
  </si>
  <si>
    <t>21GS</t>
  </si>
  <si>
    <t>21F1</t>
  </si>
  <si>
    <t>21F2</t>
  </si>
  <si>
    <t>21F3</t>
  </si>
  <si>
    <t>21F4</t>
  </si>
  <si>
    <t>21F5</t>
  </si>
  <si>
    <t>21F6</t>
  </si>
  <si>
    <t>22AVE</t>
  </si>
  <si>
    <t>22WL</t>
  </si>
  <si>
    <t>22T1</t>
  </si>
  <si>
    <t>22T2</t>
  </si>
  <si>
    <t>22T3</t>
  </si>
  <si>
    <t>22GS</t>
  </si>
  <si>
    <t>22F1</t>
  </si>
  <si>
    <t>22F2</t>
  </si>
  <si>
    <t>22F3</t>
  </si>
  <si>
    <t>22F4</t>
  </si>
  <si>
    <t>22F5</t>
  </si>
  <si>
    <t>22F6</t>
  </si>
  <si>
    <t>23AVE</t>
  </si>
  <si>
    <t>23WL</t>
  </si>
  <si>
    <t>23T1</t>
  </si>
  <si>
    <t>23T2</t>
  </si>
  <si>
    <t>23T3</t>
  </si>
  <si>
    <t>23GS</t>
  </si>
  <si>
    <t>23F1</t>
  </si>
  <si>
    <t>23F2</t>
  </si>
  <si>
    <t>23F3</t>
  </si>
  <si>
    <t>23F4</t>
  </si>
  <si>
    <t>23F5</t>
  </si>
  <si>
    <t>23F6</t>
  </si>
  <si>
    <t>24AVE</t>
  </si>
  <si>
    <t>24WL</t>
  </si>
  <si>
    <t>24T1</t>
  </si>
  <si>
    <t>24T2</t>
  </si>
  <si>
    <t>24T3</t>
  </si>
  <si>
    <t>24GS</t>
  </si>
  <si>
    <t>24F1</t>
  </si>
  <si>
    <t>24F2</t>
  </si>
  <si>
    <t>24F3</t>
  </si>
  <si>
    <t>24F4</t>
  </si>
  <si>
    <t>24F5</t>
  </si>
  <si>
    <t>24F6</t>
  </si>
  <si>
    <t>25AVE</t>
  </si>
  <si>
    <t>25WL</t>
  </si>
  <si>
    <t>25T1</t>
  </si>
  <si>
    <t>25T2</t>
  </si>
  <si>
    <t>25T3</t>
  </si>
  <si>
    <t>25GS</t>
  </si>
  <si>
    <t>25F1</t>
  </si>
  <si>
    <t>25F2</t>
  </si>
  <si>
    <t>25F3</t>
  </si>
  <si>
    <t>25F4</t>
  </si>
  <si>
    <t>25F5</t>
  </si>
  <si>
    <t>25F6</t>
  </si>
  <si>
    <t>26AVE</t>
  </si>
  <si>
    <t>26WL</t>
  </si>
  <si>
    <t>26T1</t>
  </si>
  <si>
    <t>26T2</t>
  </si>
  <si>
    <t>26T3</t>
  </si>
  <si>
    <t>26GS</t>
  </si>
  <si>
    <t>26F1</t>
  </si>
  <si>
    <t>26F2</t>
  </si>
  <si>
    <t>26F3</t>
  </si>
  <si>
    <t>26F4</t>
  </si>
  <si>
    <t>26F5</t>
  </si>
  <si>
    <t>26F6</t>
  </si>
  <si>
    <t>Rave</t>
  </si>
  <si>
    <t>Dave</t>
  </si>
  <si>
    <t>TP</t>
  </si>
  <si>
    <t>W%</t>
  </si>
  <si>
    <t>SinglesPID</t>
  </si>
  <si>
    <t>Top</t>
  </si>
  <si>
    <t>SortDAve</t>
  </si>
  <si>
    <t>DAveR</t>
  </si>
  <si>
    <t>players</t>
  </si>
  <si>
    <t>week</t>
  </si>
  <si>
    <t>Week 2</t>
  </si>
  <si>
    <t>Week 3</t>
  </si>
  <si>
    <t>TopRank</t>
  </si>
  <si>
    <t>players/tp</t>
  </si>
  <si>
    <t>TopSort</t>
  </si>
  <si>
    <t>TopSorted</t>
  </si>
  <si>
    <t>Season's Best Average:</t>
  </si>
  <si>
    <t>TPSort</t>
  </si>
  <si>
    <t>TPSorted</t>
  </si>
  <si>
    <t>GSSort</t>
  </si>
  <si>
    <t>GSSorted</t>
  </si>
  <si>
    <t>tp</t>
  </si>
  <si>
    <t>1LF</t>
  </si>
  <si>
    <t>1LA</t>
  </si>
  <si>
    <t>1TP</t>
  </si>
  <si>
    <t>1Points</t>
  </si>
  <si>
    <t>2Points</t>
  </si>
  <si>
    <t>2LF</t>
  </si>
  <si>
    <t>2LA</t>
  </si>
  <si>
    <t>2TP</t>
  </si>
  <si>
    <t>3Points</t>
  </si>
  <si>
    <t>3LF</t>
  </si>
  <si>
    <t>3LA</t>
  </si>
  <si>
    <t>3TP</t>
  </si>
  <si>
    <t>4Points</t>
  </si>
  <si>
    <t>4LF</t>
  </si>
  <si>
    <t>4LA</t>
  </si>
  <si>
    <t>4TP</t>
  </si>
  <si>
    <t>5Points</t>
  </si>
  <si>
    <t>5LF</t>
  </si>
  <si>
    <t>5LA</t>
  </si>
  <si>
    <t>5TP</t>
  </si>
  <si>
    <t>6Points</t>
  </si>
  <si>
    <t>6LF</t>
  </si>
  <si>
    <t>6LA</t>
  </si>
  <si>
    <t>6TP</t>
  </si>
  <si>
    <t>7Points</t>
  </si>
  <si>
    <t>7LF</t>
  </si>
  <si>
    <t>7LA</t>
  </si>
  <si>
    <t>7TP</t>
  </si>
  <si>
    <t>8Points</t>
  </si>
  <si>
    <t>8LF</t>
  </si>
  <si>
    <t>8LA</t>
  </si>
  <si>
    <t>8TP</t>
  </si>
  <si>
    <t>9Points</t>
  </si>
  <si>
    <t>9LF</t>
  </si>
  <si>
    <t>9LA</t>
  </si>
  <si>
    <t>9TP</t>
  </si>
  <si>
    <t>10Points</t>
  </si>
  <si>
    <t>10LF</t>
  </si>
  <si>
    <t>10LA</t>
  </si>
  <si>
    <t>10TP</t>
  </si>
  <si>
    <t>11Points</t>
  </si>
  <si>
    <t>11LF</t>
  </si>
  <si>
    <t>11LA</t>
  </si>
  <si>
    <t>11TP</t>
  </si>
  <si>
    <t>12Points</t>
  </si>
  <si>
    <t>12LF</t>
  </si>
  <si>
    <t>12LA</t>
  </si>
  <si>
    <t>12TP</t>
  </si>
  <si>
    <t>13Points</t>
  </si>
  <si>
    <t>13LF</t>
  </si>
  <si>
    <t>13LA</t>
  </si>
  <si>
    <t>13TP</t>
  </si>
  <si>
    <t>14Points</t>
  </si>
  <si>
    <t>14LF</t>
  </si>
  <si>
    <t>14LA</t>
  </si>
  <si>
    <t>14TP</t>
  </si>
  <si>
    <t>15Points</t>
  </si>
  <si>
    <t>15LF</t>
  </si>
  <si>
    <t>15LA</t>
  </si>
  <si>
    <t>15TP</t>
  </si>
  <si>
    <t>16Points</t>
  </si>
  <si>
    <t>16LF</t>
  </si>
  <si>
    <t>16LA</t>
  </si>
  <si>
    <t>16TP</t>
  </si>
  <si>
    <t>17Points</t>
  </si>
  <si>
    <t>17LF</t>
  </si>
  <si>
    <t>17LA</t>
  </si>
  <si>
    <t>17TP</t>
  </si>
  <si>
    <t>18Points</t>
  </si>
  <si>
    <t>18LF</t>
  </si>
  <si>
    <t>18LA</t>
  </si>
  <si>
    <t>18TP</t>
  </si>
  <si>
    <t>19Points</t>
  </si>
  <si>
    <t>19LF</t>
  </si>
  <si>
    <t>19LA</t>
  </si>
  <si>
    <t>19TP</t>
  </si>
  <si>
    <t>20Points</t>
  </si>
  <si>
    <t>20LF</t>
  </si>
  <si>
    <t>20LA</t>
  </si>
  <si>
    <t>20TP</t>
  </si>
  <si>
    <t>21Points</t>
  </si>
  <si>
    <t>21LF</t>
  </si>
  <si>
    <t>21LA</t>
  </si>
  <si>
    <t>21TP</t>
  </si>
  <si>
    <t>DataRow</t>
  </si>
  <si>
    <t>LF</t>
  </si>
  <si>
    <t>LA</t>
  </si>
  <si>
    <t>TPts</t>
  </si>
  <si>
    <t>Wins</t>
  </si>
  <si>
    <t>LegDiff</t>
  </si>
  <si>
    <t>Ldiff</t>
  </si>
  <si>
    <t>SortText</t>
  </si>
  <si>
    <t>PtsPad</t>
  </si>
  <si>
    <t>WinsPad</t>
  </si>
  <si>
    <t>LDPad</t>
  </si>
  <si>
    <t>LDBonus</t>
  </si>
  <si>
    <t>Order</t>
  </si>
  <si>
    <t>GSRank</t>
  </si>
  <si>
    <t>TPRank</t>
  </si>
  <si>
    <t>Bye?</t>
  </si>
  <si>
    <t>Match Results</t>
  </si>
  <si>
    <t>Team names appearing to the left are at Home. All competitions</t>
  </si>
  <si>
    <t>are subject to confirmation of venue availability.</t>
  </si>
  <si>
    <t>WPBL</t>
  </si>
  <si>
    <t>-</t>
  </si>
  <si>
    <t>West Byfleet</t>
  </si>
  <si>
    <t>Venue TBA</t>
  </si>
  <si>
    <t>Venue  TBA</t>
  </si>
  <si>
    <t>Postponed Matches</t>
  </si>
  <si>
    <t>£6.00 per team</t>
  </si>
  <si>
    <t>All teams to be present.</t>
  </si>
  <si>
    <t>Finals of Triples, Pairs and Singles</t>
  </si>
  <si>
    <t>Competitions.</t>
  </si>
  <si>
    <t>Presentation of league prizes.</t>
  </si>
  <si>
    <t>Epsom Cons</t>
  </si>
  <si>
    <t>The Farmers</t>
  </si>
  <si>
    <t>(Farmers)</t>
  </si>
  <si>
    <t>WWMC</t>
  </si>
  <si>
    <t>Sunbury BL 'A'</t>
  </si>
  <si>
    <t>Tons</t>
  </si>
  <si>
    <t>Pts</t>
  </si>
  <si>
    <t>Results</t>
  </si>
  <si>
    <t>The fixtures for the next game are:</t>
  </si>
  <si>
    <t>LDiff</t>
  </si>
  <si>
    <t>Player</t>
  </si>
  <si>
    <t>Eligible for County</t>
  </si>
  <si>
    <t>Form Received</t>
  </si>
  <si>
    <t>Player Registration Forms</t>
  </si>
  <si>
    <t>Teams</t>
  </si>
  <si>
    <t>Registration Fee</t>
  </si>
  <si>
    <t>Player Registrations</t>
  </si>
  <si>
    <t>No. of Players</t>
  </si>
  <si>
    <t>Total Player Fees</t>
  </si>
  <si>
    <t>Total Fees</t>
  </si>
  <si>
    <t>Paid To Date</t>
  </si>
  <si>
    <t>Balance Due</t>
  </si>
  <si>
    <t>League Totals</t>
  </si>
  <si>
    <t>s</t>
  </si>
  <si>
    <t>St Peters</t>
  </si>
  <si>
    <t>.</t>
  </si>
  <si>
    <t>Bishopsford</t>
  </si>
  <si>
    <t>Ave Per Game</t>
  </si>
  <si>
    <t>Forestdale</t>
  </si>
  <si>
    <t>(Arnie's Army)</t>
  </si>
  <si>
    <t>18 x Match fee</t>
  </si>
  <si>
    <t>Arnies Army</t>
  </si>
  <si>
    <t>4 Week Hi Ave</t>
  </si>
  <si>
    <t>(SCCC)</t>
  </si>
  <si>
    <t>TeamA</t>
  </si>
  <si>
    <t>TeamB</t>
  </si>
  <si>
    <t>APts</t>
  </si>
  <si>
    <t>BPts</t>
  </si>
  <si>
    <t>ALegs</t>
  </si>
  <si>
    <t>BLegs</t>
  </si>
  <si>
    <t>ATonPts</t>
  </si>
  <si>
    <t>W/L</t>
  </si>
  <si>
    <t>Ave</t>
  </si>
  <si>
    <t>FinishP</t>
  </si>
  <si>
    <t>Finish1</t>
  </si>
  <si>
    <t>Finish2</t>
  </si>
  <si>
    <t>Finish3</t>
  </si>
  <si>
    <t>Finish4</t>
  </si>
  <si>
    <t>Finish5</t>
  </si>
  <si>
    <t>Darts1</t>
  </si>
  <si>
    <t>Darts2</t>
  </si>
  <si>
    <t>Darts3</t>
  </si>
  <si>
    <t>Darts4</t>
  </si>
  <si>
    <t>Darts5</t>
  </si>
  <si>
    <t>Lukasz Sawicki</t>
  </si>
  <si>
    <t>George Munt</t>
  </si>
  <si>
    <t>John Power</t>
  </si>
  <si>
    <t>Richard Cox</t>
  </si>
  <si>
    <t>Nick Ellis</t>
  </si>
  <si>
    <t>Tony Hammond</t>
  </si>
  <si>
    <t>g</t>
  </si>
  <si>
    <t xml:space="preserve">Arnies Army </t>
  </si>
  <si>
    <t>Central Ward</t>
  </si>
  <si>
    <t>Farmers</t>
  </si>
  <si>
    <t>Nomads</t>
  </si>
  <si>
    <t>Royal Surrey</t>
  </si>
  <si>
    <t>SCCC</t>
  </si>
  <si>
    <t>SCCC "B"</t>
  </si>
  <si>
    <t>xbye1</t>
  </si>
  <si>
    <t>(Central Ward)</t>
  </si>
  <si>
    <t>(Nomads)</t>
  </si>
  <si>
    <t>(Royal Surrey)</t>
  </si>
  <si>
    <t>(SCCC B)</t>
  </si>
  <si>
    <t xml:space="preserve">Matt Carter </t>
  </si>
  <si>
    <t>Troy Grimshaw</t>
  </si>
  <si>
    <t xml:space="preserve">Peter Munt </t>
  </si>
  <si>
    <t>Singles</t>
  </si>
  <si>
    <t>Surrey Mens Super League Fixtures 2022/2023</t>
  </si>
  <si>
    <t>David Walker</t>
  </si>
  <si>
    <t>Jason Hughes</t>
  </si>
  <si>
    <t>Jack Brownsmead</t>
  </si>
  <si>
    <t>Peter Noel</t>
  </si>
  <si>
    <t>Stephen McHale</t>
  </si>
  <si>
    <t>James Willcox</t>
  </si>
  <si>
    <t>Andrew Bridgman</t>
  </si>
  <si>
    <t>David Mann</t>
  </si>
  <si>
    <t>Mark Stephens</t>
  </si>
  <si>
    <t>Jack Malins</t>
  </si>
  <si>
    <t>Jack Savage</t>
  </si>
  <si>
    <t>LOST</t>
  </si>
  <si>
    <t>WON</t>
  </si>
  <si>
    <t/>
  </si>
  <si>
    <t>Kyzer Cox</t>
  </si>
  <si>
    <t>Eddie Taylor</t>
  </si>
  <si>
    <t>Jake Darter</t>
  </si>
  <si>
    <t>Josh Williams</t>
  </si>
  <si>
    <t>David Read</t>
  </si>
  <si>
    <t>James Taylor</t>
  </si>
  <si>
    <t>John Arnold</t>
  </si>
  <si>
    <t>Ben West</t>
  </si>
  <si>
    <t>Nev Wright</t>
  </si>
  <si>
    <t>Darren Bryant</t>
  </si>
  <si>
    <t>Martin Carnell</t>
  </si>
  <si>
    <t>Ray Crook</t>
  </si>
  <si>
    <t>Tyler Radlett</t>
  </si>
  <si>
    <t>Gary Davies</t>
  </si>
  <si>
    <t>Alan Crook</t>
  </si>
  <si>
    <t>James Turner</t>
  </si>
  <si>
    <t>Dudley Smith</t>
  </si>
  <si>
    <t>Cam Crabtree</t>
  </si>
  <si>
    <t>Harrison Firminger</t>
  </si>
  <si>
    <t>Gary Creamer</t>
  </si>
  <si>
    <t>Steve Mead</t>
  </si>
  <si>
    <t>Matt Chamberlain</t>
  </si>
  <si>
    <t>Gary Trodd</t>
  </si>
  <si>
    <t>Steve Hindson</t>
  </si>
  <si>
    <t>Terry Dersley</t>
  </si>
  <si>
    <t>Dave Godfrey</t>
  </si>
  <si>
    <t>Peter Wilson</t>
  </si>
  <si>
    <t>Jamie Atkins</t>
  </si>
  <si>
    <t>Alex Munro</t>
  </si>
  <si>
    <t>Dan Radford</t>
  </si>
  <si>
    <t>Jake Carter</t>
  </si>
  <si>
    <t>Martin Jones</t>
  </si>
  <si>
    <t>Daryl Clarke</t>
  </si>
  <si>
    <t>Andrew Culling</t>
  </si>
  <si>
    <t>Finlay Coombs</t>
  </si>
  <si>
    <t>Surrey Mens Super League  2022/2023</t>
  </si>
  <si>
    <t>Surrey Mens Super League 2022/23</t>
  </si>
  <si>
    <t>Ben West.</t>
  </si>
  <si>
    <t>xxx1</t>
  </si>
  <si>
    <t>xxx2</t>
  </si>
  <si>
    <t>xxx3</t>
  </si>
  <si>
    <t>xxx4</t>
  </si>
  <si>
    <t>xxx5</t>
  </si>
  <si>
    <t>xxx6</t>
  </si>
  <si>
    <t>COME ON ENGLAND</t>
  </si>
  <si>
    <t>Free week</t>
  </si>
  <si>
    <t>Week 19</t>
  </si>
  <si>
    <t>Week 20</t>
  </si>
  <si>
    <t>Week 21</t>
  </si>
  <si>
    <t>Triples</t>
  </si>
  <si>
    <t>Chriams Break</t>
  </si>
  <si>
    <t>Merry Chritmas and Happy new Year!!</t>
  </si>
  <si>
    <t>Good Luck to All going to Q-School</t>
  </si>
  <si>
    <t>ALL MATCHES MUST BE COMPLETED BEFORE LAST WEEK</t>
  </si>
  <si>
    <t>Finals Night</t>
  </si>
  <si>
    <t>Jason May</t>
  </si>
  <si>
    <t>Sam Marshall-Weaver</t>
  </si>
  <si>
    <t>Chris Hogg</t>
  </si>
  <si>
    <t>Dave Webb</t>
  </si>
  <si>
    <t>Alex Chubb</t>
  </si>
  <si>
    <t>Steve Lovett</t>
  </si>
  <si>
    <t>Daryl Reino</t>
  </si>
  <si>
    <t>Paul Tudor</t>
  </si>
  <si>
    <t>Kirk De Ruyter</t>
  </si>
  <si>
    <t>Paul Secular</t>
  </si>
  <si>
    <t>Darrly Pilgrim</t>
  </si>
  <si>
    <t>Darren Bell</t>
  </si>
  <si>
    <t xml:space="preserve">Andrew Culling </t>
  </si>
  <si>
    <t>Stuart Styles</t>
  </si>
  <si>
    <t>Connor Scutt</t>
  </si>
  <si>
    <t>Charlie Green</t>
  </si>
  <si>
    <t>James Kent</t>
  </si>
  <si>
    <t>Paul Watts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</si>
</sst>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8" formatCode="&quot;£&quot;#,##0.00;[Red]\-&quot;£&quot;#,##0.00"/>
    <numFmt numFmtId="164" formatCode="0.00;[Red]0.00"/>
    <numFmt numFmtId="165" formatCode="[$-409]d\-mmm;@"/>
    <numFmt numFmtId="166" formatCode="d\-mmm\-yy"/>
    <numFmt numFmtId="167" formatCode="d\-mmm"/>
    <numFmt numFmtId="168" formatCode="0.0000000000"/>
    <numFmt numFmtId="169" formatCode="0.0"/>
    <numFmt numFmtId="170" formatCode="#,##0_ ;[Red]\-#,##0\ "/>
    <numFmt numFmtId="171" formatCode="[$-809]General"/>
  </numFmts>
  <fonts count="51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8"/>
      <name val="Times New Roman"/>
      <family val="1"/>
    </font>
    <font>
      <b/>
      <sz val="16"/>
      <name val="Times New Roman"/>
      <family val="1"/>
    </font>
    <font>
      <sz val="10"/>
      <name val="Times New Roman"/>
      <family val="1"/>
    </font>
    <font>
      <b/>
      <sz val="10"/>
      <name val="Times New Roman"/>
      <family val="1"/>
    </font>
    <font>
      <b/>
      <sz val="8"/>
      <name val="Times New Roman"/>
      <family val="1"/>
    </font>
    <font>
      <b/>
      <sz val="9"/>
      <name val="Times New Roman"/>
      <family val="1"/>
    </font>
    <font>
      <sz val="9"/>
      <name val="Times New Roman"/>
      <family val="1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indexed="9"/>
      <name val="Times New Roman"/>
      <family val="1"/>
    </font>
    <font>
      <b/>
      <u/>
      <sz val="20"/>
      <name val="Times New Roman"/>
      <family val="1"/>
    </font>
    <font>
      <b/>
      <u/>
      <sz val="14"/>
      <name val="Times New Roman"/>
      <family val="1"/>
    </font>
    <font>
      <b/>
      <u/>
      <sz val="14"/>
      <color indexed="8"/>
      <name val="Times New Roman"/>
      <family val="1"/>
    </font>
    <font>
      <sz val="10"/>
      <color indexed="8"/>
      <name val="Times New Roman"/>
      <family val="1"/>
    </font>
    <font>
      <b/>
      <u/>
      <sz val="16"/>
      <color indexed="8"/>
      <name val="Times New Roman"/>
      <family val="1"/>
    </font>
    <font>
      <b/>
      <u/>
      <sz val="10"/>
      <color indexed="8"/>
      <name val="Times New Roman"/>
      <family val="1"/>
    </font>
    <font>
      <b/>
      <sz val="10"/>
      <color indexed="8"/>
      <name val="Times New Roman"/>
      <family val="1"/>
    </font>
    <font>
      <b/>
      <sz val="8"/>
      <color indexed="8"/>
      <name val="Times New Roman"/>
      <family val="1"/>
    </font>
    <font>
      <sz val="8"/>
      <color indexed="8"/>
      <name val="Times New Roman"/>
      <family val="1"/>
    </font>
    <font>
      <sz val="10"/>
      <color indexed="8"/>
      <name val="Arial"/>
      <family val="2"/>
    </font>
    <font>
      <b/>
      <sz val="10"/>
      <name val="Arial"/>
      <family val="2"/>
    </font>
    <font>
      <b/>
      <i/>
      <sz val="11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sz val="10"/>
      <color theme="1"/>
      <name val="Times New Roman"/>
      <family val="1"/>
    </font>
    <font>
      <b/>
      <sz val="12"/>
      <color theme="1"/>
      <name val="Arial"/>
      <family val="2"/>
    </font>
    <font>
      <b/>
      <sz val="11"/>
      <color rgb="FFFF0000"/>
      <name val="Calibri"/>
      <family val="2"/>
      <scheme val="minor"/>
    </font>
    <font>
      <sz val="10"/>
      <color theme="0"/>
      <name val="Times New Roman"/>
      <family val="1"/>
    </font>
    <font>
      <b/>
      <sz val="10"/>
      <color theme="0"/>
      <name val="Times New Roman"/>
      <family val="1"/>
    </font>
    <font>
      <b/>
      <sz val="10"/>
      <color theme="1"/>
      <name val="Times New Roman"/>
      <family val="1"/>
    </font>
    <font>
      <b/>
      <u/>
      <sz val="14"/>
      <color theme="1"/>
      <name val="Calibri"/>
      <family val="2"/>
      <scheme val="minor"/>
    </font>
    <font>
      <b/>
      <sz val="11"/>
      <name val="Arial"/>
      <family val="2"/>
    </font>
    <font>
      <b/>
      <sz val="8"/>
      <name val="Arial"/>
      <family val="2"/>
    </font>
    <font>
      <b/>
      <sz val="16"/>
      <name val="Arial"/>
      <family val="2"/>
    </font>
    <font>
      <b/>
      <sz val="16"/>
      <color theme="1"/>
      <name val="Arial"/>
      <family val="2"/>
    </font>
    <font>
      <b/>
      <sz val="11"/>
      <color theme="1"/>
      <name val="Arial"/>
      <family val="2"/>
    </font>
    <font>
      <b/>
      <sz val="11"/>
      <color indexed="8"/>
      <name val="Calibri"/>
      <family val="2"/>
      <scheme val="minor"/>
    </font>
    <font>
      <sz val="11"/>
      <name val="Calibri"/>
      <family val="2"/>
      <scheme val="minor"/>
    </font>
    <font>
      <sz val="11"/>
      <color rgb="FF000000"/>
      <name val="Calibri"/>
      <family val="2"/>
    </font>
    <font>
      <sz val="11"/>
      <color indexed="8"/>
      <name val="Calibri"/>
      <family val="2"/>
    </font>
    <font>
      <u/>
      <sz val="11"/>
      <color indexed="12"/>
      <name val="Calibri"/>
      <family val="2"/>
    </font>
    <font>
      <u/>
      <sz val="11"/>
      <color theme="1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6"/>
      <color theme="0"/>
      <name val="Arial"/>
      <family val="2"/>
    </font>
    <font>
      <b/>
      <i/>
      <sz val="10"/>
      <color theme="0"/>
      <name val="Times New Roman"/>
      <family val="1"/>
    </font>
    <font>
      <i/>
      <sz val="10"/>
      <color theme="0"/>
      <name val="Times New Roman"/>
      <family val="1"/>
    </font>
    <font>
      <sz val="16"/>
      <color theme="0"/>
      <name val="Arial"/>
      <family val="2"/>
    </font>
    <font>
      <sz val="11"/>
      <color theme="0"/>
      <name val="Times New Roman"/>
      <family val="1"/>
    </font>
  </fonts>
  <fills count="16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717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00"/>
        <bgColor indexed="64"/>
      </patternFill>
    </fill>
  </fills>
  <borders count="67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/>
      <bottom style="medium">
        <color indexed="8"/>
      </bottom>
      <diagonal/>
    </border>
    <border>
      <left/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/>
      <top/>
      <bottom style="medium">
        <color indexed="8"/>
      </bottom>
      <diagonal/>
    </border>
    <border>
      <left style="thin">
        <color indexed="8"/>
      </left>
      <right/>
      <top style="thin">
        <color indexed="8"/>
      </top>
      <bottom style="medium">
        <color indexed="8"/>
      </bottom>
      <diagonal/>
    </border>
    <border>
      <left/>
      <right style="thin">
        <color indexed="64"/>
      </right>
      <top style="medium">
        <color indexed="8"/>
      </top>
      <bottom/>
      <diagonal/>
    </border>
    <border>
      <left style="thin">
        <color indexed="8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auto="1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8">
    <xf numFmtId="0" fontId="0" fillId="0" borderId="0"/>
    <xf numFmtId="0" fontId="1" fillId="0" borderId="0"/>
    <xf numFmtId="0" fontId="3" fillId="0" borderId="0"/>
    <xf numFmtId="0" fontId="3" fillId="0" borderId="0"/>
    <xf numFmtId="171" fontId="41" fillId="0" borderId="0"/>
    <xf numFmtId="0" fontId="43" fillId="0" borderId="0"/>
    <xf numFmtId="0" fontId="42" fillId="0" borderId="0"/>
    <xf numFmtId="0" fontId="44" fillId="0" borderId="0" applyNumberFormat="0" applyFill="0" applyBorder="0" applyAlignment="0" applyProtection="0"/>
  </cellStyleXfs>
  <cellXfs count="296">
    <xf numFmtId="0" fontId="0" fillId="0" borderId="0" xfId="0"/>
    <xf numFmtId="0" fontId="1" fillId="0" borderId="0" xfId="1" applyProtection="1">
      <protection locked="0"/>
    </xf>
    <xf numFmtId="0" fontId="1" fillId="0" borderId="0" xfId="1" applyAlignment="1" applyProtection="1">
      <alignment horizontal="center"/>
      <protection locked="0"/>
    </xf>
    <xf numFmtId="0" fontId="1" fillId="0" borderId="0" xfId="1" applyAlignment="1" applyProtection="1">
      <alignment horizontal="left"/>
      <protection locked="0"/>
    </xf>
    <xf numFmtId="0" fontId="1" fillId="0" borderId="0" xfId="1"/>
    <xf numFmtId="0" fontId="2" fillId="0" borderId="1" xfId="1" applyFont="1" applyBorder="1" applyProtection="1">
      <protection locked="0"/>
    </xf>
    <xf numFmtId="16" fontId="2" fillId="0" borderId="1" xfId="1" applyNumberFormat="1" applyFont="1" applyBorder="1" applyProtection="1">
      <protection locked="0"/>
    </xf>
    <xf numFmtId="15" fontId="2" fillId="0" borderId="1" xfId="1" applyNumberFormat="1" applyFont="1" applyBorder="1" applyAlignment="1" applyProtection="1">
      <alignment horizontal="left"/>
      <protection locked="0"/>
    </xf>
    <xf numFmtId="0" fontId="2" fillId="0" borderId="0" xfId="1" applyFont="1" applyAlignment="1" applyProtection="1">
      <alignment horizontal="center"/>
      <protection locked="0"/>
    </xf>
    <xf numFmtId="49" fontId="3" fillId="0" borderId="0" xfId="1" applyNumberFormat="1" applyFont="1" applyProtection="1">
      <protection locked="0"/>
    </xf>
    <xf numFmtId="0" fontId="3" fillId="0" borderId="0" xfId="1" applyFont="1" applyProtection="1">
      <protection locked="0"/>
    </xf>
    <xf numFmtId="0" fontId="3" fillId="0" borderId="0" xfId="1" applyFont="1" applyAlignment="1" applyProtection="1">
      <alignment horizontal="center"/>
      <protection locked="0"/>
    </xf>
    <xf numFmtId="0" fontId="3" fillId="0" borderId="0" xfId="1" applyFont="1" applyAlignment="1" applyProtection="1">
      <alignment horizontal="left"/>
      <protection locked="0"/>
    </xf>
    <xf numFmtId="0" fontId="2" fillId="0" borderId="1" xfId="1" applyFont="1" applyBorder="1" applyAlignment="1" applyProtection="1">
      <alignment horizontal="center"/>
      <protection locked="0"/>
    </xf>
    <xf numFmtId="16" fontId="2" fillId="0" borderId="0" xfId="1" applyNumberFormat="1" applyFont="1" applyProtection="1">
      <protection locked="0"/>
    </xf>
    <xf numFmtId="0" fontId="2" fillId="0" borderId="0" xfId="1" applyFont="1" applyProtection="1">
      <protection locked="0"/>
    </xf>
    <xf numFmtId="15" fontId="2" fillId="0" borderId="0" xfId="1" applyNumberFormat="1" applyFont="1" applyAlignment="1" applyProtection="1">
      <alignment horizontal="left"/>
      <protection locked="0"/>
    </xf>
    <xf numFmtId="0" fontId="4" fillId="0" borderId="0" xfId="2" applyFont="1"/>
    <xf numFmtId="0" fontId="5" fillId="0" borderId="1" xfId="2" applyFont="1" applyBorder="1"/>
    <xf numFmtId="0" fontId="6" fillId="0" borderId="1" xfId="2" applyFont="1" applyBorder="1"/>
    <xf numFmtId="2" fontId="6" fillId="0" borderId="1" xfId="2" applyNumberFormat="1" applyFont="1" applyBorder="1" applyAlignment="1">
      <alignment horizontal="center"/>
    </xf>
    <xf numFmtId="0" fontId="6" fillId="0" borderId="1" xfId="2" applyFont="1" applyBorder="1" applyAlignment="1">
      <alignment horizontal="center"/>
    </xf>
    <xf numFmtId="0" fontId="7" fillId="0" borderId="1" xfId="2" applyFont="1" applyBorder="1" applyAlignment="1">
      <alignment horizontal="center" vertical="center" wrapText="1"/>
    </xf>
    <xf numFmtId="2" fontId="7" fillId="0" borderId="1" xfId="2" applyNumberFormat="1" applyFont="1" applyBorder="1" applyAlignment="1">
      <alignment vertical="center"/>
    </xf>
    <xf numFmtId="0" fontId="3" fillId="0" borderId="0" xfId="2"/>
    <xf numFmtId="0" fontId="7" fillId="0" borderId="0" xfId="2" applyFont="1"/>
    <xf numFmtId="0" fontId="6" fillId="0" borderId="0" xfId="2" applyFont="1"/>
    <xf numFmtId="2" fontId="6" fillId="0" borderId="0" xfId="2" applyNumberFormat="1" applyFont="1" applyAlignment="1">
      <alignment horizontal="center"/>
    </xf>
    <xf numFmtId="0" fontId="6" fillId="0" borderId="0" xfId="2" applyFont="1" applyAlignment="1">
      <alignment horizontal="center"/>
    </xf>
    <xf numFmtId="9" fontId="6" fillId="0" borderId="0" xfId="2" applyNumberFormat="1" applyFont="1"/>
    <xf numFmtId="0" fontId="8" fillId="0" borderId="0" xfId="2" applyFont="1"/>
    <xf numFmtId="0" fontId="7" fillId="0" borderId="3" xfId="2" applyFont="1" applyBorder="1" applyAlignment="1">
      <alignment horizontal="center"/>
    </xf>
    <xf numFmtId="0" fontId="7" fillId="0" borderId="0" xfId="2" applyFont="1" applyAlignment="1">
      <alignment horizontal="center"/>
    </xf>
    <xf numFmtId="1" fontId="7" fillId="0" borderId="0" xfId="2" applyNumberFormat="1" applyFont="1" applyAlignment="1">
      <alignment horizontal="center"/>
    </xf>
    <xf numFmtId="1" fontId="7" fillId="0" borderId="3" xfId="2" applyNumberFormat="1" applyFont="1" applyBorder="1" applyAlignment="1">
      <alignment horizontal="right"/>
    </xf>
    <xf numFmtId="1" fontId="7" fillId="0" borderId="3" xfId="2" applyNumberFormat="1" applyFont="1" applyBorder="1" applyAlignment="1">
      <alignment horizontal="center"/>
    </xf>
    <xf numFmtId="9" fontId="7" fillId="0" borderId="3" xfId="2" applyNumberFormat="1" applyFont="1" applyBorder="1" applyAlignment="1">
      <alignment horizontal="center"/>
    </xf>
    <xf numFmtId="164" fontId="7" fillId="0" borderId="3" xfId="2" applyNumberFormat="1" applyFont="1" applyBorder="1" applyAlignment="1">
      <alignment horizontal="center"/>
    </xf>
    <xf numFmtId="2" fontId="6" fillId="0" borderId="6" xfId="2" applyNumberFormat="1" applyFont="1" applyBorder="1" applyAlignment="1">
      <alignment horizontal="center"/>
    </xf>
    <xf numFmtId="2" fontId="10" fillId="0" borderId="6" xfId="2" applyNumberFormat="1" applyFont="1" applyBorder="1" applyAlignment="1">
      <alignment horizontal="center"/>
    </xf>
    <xf numFmtId="2" fontId="10" fillId="0" borderId="4" xfId="2" applyNumberFormat="1" applyFont="1" applyBorder="1" applyAlignment="1">
      <alignment horizontal="right"/>
    </xf>
    <xf numFmtId="2" fontId="10" fillId="0" borderId="4" xfId="2" applyNumberFormat="1" applyFont="1" applyBorder="1" applyAlignment="1">
      <alignment horizontal="center"/>
    </xf>
    <xf numFmtId="2" fontId="9" fillId="0" borderId="7" xfId="2" applyNumberFormat="1" applyFont="1" applyBorder="1" applyAlignment="1">
      <alignment horizontal="left"/>
    </xf>
    <xf numFmtId="2" fontId="9" fillId="0" borderId="4" xfId="2" applyNumberFormat="1" applyFont="1" applyBorder="1" applyAlignment="1">
      <alignment horizontal="left"/>
    </xf>
    <xf numFmtId="2" fontId="9" fillId="0" borderId="4" xfId="2" applyNumberFormat="1" applyFont="1" applyBorder="1" applyAlignment="1">
      <alignment horizontal="right"/>
    </xf>
    <xf numFmtId="0" fontId="9" fillId="0" borderId="8" xfId="2" applyFont="1" applyBorder="1" applyAlignment="1">
      <alignment horizontal="left"/>
    </xf>
    <xf numFmtId="0" fontId="9" fillId="0" borderId="9" xfId="2" applyFont="1" applyBorder="1" applyAlignment="1">
      <alignment horizontal="left"/>
    </xf>
    <xf numFmtId="165" fontId="9" fillId="0" borderId="10" xfId="2" applyNumberFormat="1" applyFont="1" applyBorder="1" applyAlignment="1">
      <alignment horizontal="center"/>
    </xf>
    <xf numFmtId="166" fontId="9" fillId="0" borderId="8" xfId="2" applyNumberFormat="1" applyFont="1" applyBorder="1" applyAlignment="1">
      <alignment horizontal="center"/>
    </xf>
    <xf numFmtId="167" fontId="9" fillId="0" borderId="8" xfId="2" applyNumberFormat="1" applyFont="1" applyBorder="1" applyAlignment="1">
      <alignment horizontal="right"/>
    </xf>
    <xf numFmtId="167" fontId="9" fillId="0" borderId="8" xfId="2" applyNumberFormat="1" applyFont="1" applyBorder="1" applyAlignment="1">
      <alignment horizontal="center"/>
    </xf>
    <xf numFmtId="0" fontId="9" fillId="0" borderId="11" xfId="2" applyFont="1" applyBorder="1" applyAlignment="1">
      <alignment horizontal="right"/>
    </xf>
    <xf numFmtId="0" fontId="9" fillId="0" borderId="8" xfId="2" applyFont="1" applyBorder="1" applyAlignment="1">
      <alignment horizontal="right"/>
    </xf>
    <xf numFmtId="9" fontId="9" fillId="0" borderId="8" xfId="2" applyNumberFormat="1" applyFont="1" applyBorder="1" applyAlignment="1">
      <alignment horizontal="right"/>
    </xf>
    <xf numFmtId="0" fontId="4" fillId="0" borderId="12" xfId="2" applyFont="1" applyBorder="1"/>
    <xf numFmtId="2" fontId="6" fillId="0" borderId="0" xfId="2" applyNumberFormat="1" applyFont="1" applyAlignment="1" applyProtection="1">
      <alignment horizontal="center"/>
      <protection hidden="1"/>
    </xf>
    <xf numFmtId="2" fontId="6" fillId="0" borderId="0" xfId="2" applyNumberFormat="1" applyFont="1" applyAlignment="1" applyProtection="1">
      <alignment horizontal="center"/>
      <protection locked="0"/>
    </xf>
    <xf numFmtId="0" fontId="6" fillId="0" borderId="13" xfId="2" applyFont="1" applyBorder="1"/>
    <xf numFmtId="0" fontId="4" fillId="0" borderId="14" xfId="2" applyFont="1" applyBorder="1"/>
    <xf numFmtId="2" fontId="6" fillId="0" borderId="0" xfId="2" applyNumberFormat="1" applyFont="1"/>
    <xf numFmtId="2" fontId="7" fillId="0" borderId="0" xfId="2" applyNumberFormat="1" applyFont="1"/>
    <xf numFmtId="2" fontId="3" fillId="0" borderId="0" xfId="2" applyNumberFormat="1" applyAlignment="1">
      <alignment horizontal="center"/>
    </xf>
    <xf numFmtId="0" fontId="3" fillId="0" borderId="0" xfId="2" applyAlignment="1">
      <alignment horizontal="center"/>
    </xf>
    <xf numFmtId="0" fontId="7" fillId="0" borderId="0" xfId="1" applyFont="1"/>
    <xf numFmtId="0" fontId="6" fillId="0" borderId="0" xfId="1" applyFont="1"/>
    <xf numFmtId="0" fontId="6" fillId="0" borderId="0" xfId="1" applyFont="1" applyAlignment="1">
      <alignment horizontal="center"/>
    </xf>
    <xf numFmtId="0" fontId="7" fillId="0" borderId="0" xfId="1" applyFont="1" applyAlignment="1">
      <alignment horizontal="center"/>
    </xf>
    <xf numFmtId="0" fontId="14" fillId="0" borderId="0" xfId="1" applyFont="1"/>
    <xf numFmtId="0" fontId="15" fillId="0" borderId="0" xfId="1" applyFont="1" applyAlignment="1">
      <alignment horizontal="center"/>
    </xf>
    <xf numFmtId="0" fontId="7" fillId="0" borderId="8" xfId="1" applyFont="1" applyBorder="1" applyAlignment="1">
      <alignment horizontal="center"/>
    </xf>
    <xf numFmtId="0" fontId="7" fillId="0" borderId="10" xfId="1" applyFont="1" applyBorder="1" applyAlignment="1">
      <alignment horizontal="center"/>
    </xf>
    <xf numFmtId="166" fontId="7" fillId="0" borderId="0" xfId="1" applyNumberFormat="1" applyFont="1"/>
    <xf numFmtId="0" fontId="4" fillId="0" borderId="14" xfId="1" applyFont="1" applyBorder="1"/>
    <xf numFmtId="0" fontId="6" fillId="0" borderId="13" xfId="1" applyFont="1" applyBorder="1" applyAlignment="1">
      <alignment horizontal="center"/>
    </xf>
    <xf numFmtId="0" fontId="7" fillId="0" borderId="13" xfId="1" applyFont="1" applyBorder="1" applyAlignment="1">
      <alignment horizontal="center"/>
    </xf>
    <xf numFmtId="0" fontId="13" fillId="0" borderId="0" xfId="1" applyFont="1"/>
    <xf numFmtId="0" fontId="13" fillId="0" borderId="0" xfId="1" applyFont="1" applyAlignment="1">
      <alignment horizontal="center"/>
    </xf>
    <xf numFmtId="0" fontId="16" fillId="0" borderId="0" xfId="1" applyFont="1"/>
    <xf numFmtId="0" fontId="17" fillId="0" borderId="0" xfId="1" applyFont="1"/>
    <xf numFmtId="0" fontId="18" fillId="0" borderId="0" xfId="1" applyFont="1"/>
    <xf numFmtId="0" fontId="19" fillId="0" borderId="0" xfId="1" applyFont="1"/>
    <xf numFmtId="166" fontId="19" fillId="0" borderId="0" xfId="1" applyNumberFormat="1" applyFont="1"/>
    <xf numFmtId="0" fontId="20" fillId="0" borderId="0" xfId="1" applyFont="1"/>
    <xf numFmtId="0" fontId="17" fillId="0" borderId="0" xfId="1" applyFont="1" applyAlignment="1">
      <alignment horizontal="center"/>
    </xf>
    <xf numFmtId="1" fontId="17" fillId="0" borderId="0" xfId="1" applyNumberFormat="1" applyFont="1" applyAlignment="1">
      <alignment horizontal="center"/>
    </xf>
    <xf numFmtId="0" fontId="20" fillId="0" borderId="0" xfId="1" applyFont="1" applyAlignment="1">
      <alignment horizontal="center"/>
    </xf>
    <xf numFmtId="0" fontId="21" fillId="0" borderId="0" xfId="1" applyFont="1"/>
    <xf numFmtId="0" fontId="22" fillId="0" borderId="0" xfId="1" applyFont="1"/>
    <xf numFmtId="0" fontId="4" fillId="0" borderId="0" xfId="1" applyFont="1"/>
    <xf numFmtId="0" fontId="23" fillId="0" borderId="0" xfId="1" applyFont="1"/>
    <xf numFmtId="0" fontId="24" fillId="0" borderId="0" xfId="1" applyFont="1"/>
    <xf numFmtId="0" fontId="0" fillId="0" borderId="17" xfId="0" applyBorder="1"/>
    <xf numFmtId="0" fontId="0" fillId="0" borderId="18" xfId="0" applyBorder="1"/>
    <xf numFmtId="0" fontId="0" fillId="2" borderId="19" xfId="0" applyFill="1" applyBorder="1"/>
    <xf numFmtId="0" fontId="0" fillId="2" borderId="20" xfId="0" applyFill="1" applyBorder="1"/>
    <xf numFmtId="0" fontId="0" fillId="0" borderId="21" xfId="0" applyBorder="1"/>
    <xf numFmtId="0" fontId="0" fillId="0" borderId="22" xfId="0" applyBorder="1"/>
    <xf numFmtId="0" fontId="0" fillId="0" borderId="23" xfId="0" applyBorder="1"/>
    <xf numFmtId="0" fontId="11" fillId="0" borderId="0" xfId="0" applyFont="1"/>
    <xf numFmtId="0" fontId="25" fillId="0" borderId="0" xfId="0" applyFont="1"/>
    <xf numFmtId="0" fontId="26" fillId="0" borderId="0" xfId="0" applyFont="1"/>
    <xf numFmtId="0" fontId="11" fillId="2" borderId="19" xfId="0" applyFont="1" applyFill="1" applyBorder="1" applyAlignment="1">
      <alignment horizontal="center"/>
    </xf>
    <xf numFmtId="0" fontId="27" fillId="3" borderId="24" xfId="0" applyFont="1" applyFill="1" applyBorder="1"/>
    <xf numFmtId="0" fontId="27" fillId="3" borderId="25" xfId="0" applyFont="1" applyFill="1" applyBorder="1"/>
    <xf numFmtId="0" fontId="27" fillId="3" borderId="26" xfId="0" applyFont="1" applyFill="1" applyBorder="1"/>
    <xf numFmtId="0" fontId="27" fillId="3" borderId="27" xfId="0" applyFont="1" applyFill="1" applyBorder="1"/>
    <xf numFmtId="0" fontId="27" fillId="3" borderId="28" xfId="0" applyFont="1" applyFill="1" applyBorder="1"/>
    <xf numFmtId="0" fontId="27" fillId="3" borderId="29" xfId="0" applyFont="1" applyFill="1" applyBorder="1"/>
    <xf numFmtId="0" fontId="28" fillId="0" borderId="0" xfId="0" applyFont="1"/>
    <xf numFmtId="0" fontId="12" fillId="0" borderId="0" xfId="0" applyFont="1"/>
    <xf numFmtId="0" fontId="29" fillId="0" borderId="0" xfId="0" applyFont="1"/>
    <xf numFmtId="0" fontId="0" fillId="3" borderId="31" xfId="0" applyFill="1" applyBorder="1" applyProtection="1">
      <protection locked="0"/>
    </xf>
    <xf numFmtId="0" fontId="0" fillId="3" borderId="32" xfId="0" applyFill="1" applyBorder="1" applyProtection="1">
      <protection locked="0"/>
    </xf>
    <xf numFmtId="0" fontId="0" fillId="3" borderId="2" xfId="0" applyFill="1" applyBorder="1" applyProtection="1">
      <protection locked="0"/>
    </xf>
    <xf numFmtId="0" fontId="0" fillId="3" borderId="16" xfId="0" applyFill="1" applyBorder="1" applyProtection="1">
      <protection locked="0"/>
    </xf>
    <xf numFmtId="0" fontId="0" fillId="3" borderId="33" xfId="0" applyFill="1" applyBorder="1" applyProtection="1">
      <protection locked="0"/>
    </xf>
    <xf numFmtId="0" fontId="0" fillId="3" borderId="30" xfId="0" applyFill="1" applyBorder="1" applyProtection="1">
      <protection locked="0"/>
    </xf>
    <xf numFmtId="1" fontId="0" fillId="3" borderId="30" xfId="0" applyNumberFormat="1" applyFill="1" applyBorder="1" applyProtection="1">
      <protection locked="0"/>
    </xf>
    <xf numFmtId="0" fontId="0" fillId="3" borderId="0" xfId="0" applyFill="1" applyProtection="1">
      <protection locked="0"/>
    </xf>
    <xf numFmtId="0" fontId="0" fillId="3" borderId="17" xfId="0" applyFill="1" applyBorder="1" applyProtection="1">
      <protection locked="0"/>
    </xf>
    <xf numFmtId="0" fontId="0" fillId="3" borderId="34" xfId="0" applyFill="1" applyBorder="1" applyProtection="1">
      <protection locked="0"/>
    </xf>
    <xf numFmtId="168" fontId="0" fillId="3" borderId="30" xfId="0" applyNumberFormat="1" applyFill="1" applyBorder="1" applyProtection="1">
      <protection locked="0"/>
    </xf>
    <xf numFmtId="0" fontId="0" fillId="3" borderId="35" xfId="0" applyFill="1" applyBorder="1" applyProtection="1">
      <protection locked="0"/>
    </xf>
    <xf numFmtId="0" fontId="0" fillId="3" borderId="36" xfId="0" applyFill="1" applyBorder="1" applyProtection="1">
      <protection locked="0"/>
    </xf>
    <xf numFmtId="168" fontId="0" fillId="3" borderId="36" xfId="0" applyNumberFormat="1" applyFill="1" applyBorder="1" applyProtection="1">
      <protection locked="0"/>
    </xf>
    <xf numFmtId="0" fontId="0" fillId="3" borderId="37" xfId="0" applyFill="1" applyBorder="1" applyProtection="1">
      <protection locked="0"/>
    </xf>
    <xf numFmtId="0" fontId="9" fillId="0" borderId="0" xfId="2" applyFont="1" applyAlignment="1">
      <alignment horizontal="left"/>
    </xf>
    <xf numFmtId="0" fontId="9" fillId="0" borderId="38" xfId="2" applyFont="1" applyBorder="1" applyAlignment="1">
      <alignment horizontal="left"/>
    </xf>
    <xf numFmtId="2" fontId="10" fillId="0" borderId="0" xfId="2" applyNumberFormat="1" applyFont="1" applyAlignment="1">
      <alignment horizontal="center"/>
    </xf>
    <xf numFmtId="2" fontId="10" fillId="0" borderId="0" xfId="2" applyNumberFormat="1" applyFont="1" applyAlignment="1">
      <alignment horizontal="right"/>
    </xf>
    <xf numFmtId="2" fontId="9" fillId="0" borderId="39" xfId="2" applyNumberFormat="1" applyFont="1" applyBorder="1" applyAlignment="1">
      <alignment horizontal="left"/>
    </xf>
    <xf numFmtId="2" fontId="9" fillId="0" borderId="0" xfId="2" applyNumberFormat="1" applyFont="1" applyAlignment="1">
      <alignment horizontal="left"/>
    </xf>
    <xf numFmtId="2" fontId="9" fillId="0" borderId="0" xfId="2" applyNumberFormat="1" applyFont="1" applyAlignment="1">
      <alignment horizontal="right"/>
    </xf>
    <xf numFmtId="0" fontId="3" fillId="0" borderId="0" xfId="2" applyAlignment="1">
      <alignment wrapText="1"/>
    </xf>
    <xf numFmtId="0" fontId="30" fillId="0" borderId="0" xfId="1" applyFont="1"/>
    <xf numFmtId="0" fontId="31" fillId="0" borderId="0" xfId="1" applyFont="1"/>
    <xf numFmtId="0" fontId="11" fillId="2" borderId="15" xfId="0" applyFont="1" applyFill="1" applyBorder="1" applyAlignment="1">
      <alignment horizontal="center"/>
    </xf>
    <xf numFmtId="0" fontId="1" fillId="0" borderId="0" xfId="0" applyFont="1" applyProtection="1">
      <protection locked="0"/>
    </xf>
    <xf numFmtId="0" fontId="0" fillId="0" borderId="1" xfId="0" applyBorder="1"/>
    <xf numFmtId="0" fontId="31" fillId="4" borderId="40" xfId="0" applyFont="1" applyFill="1" applyBorder="1" applyAlignment="1">
      <alignment horizontal="center"/>
    </xf>
    <xf numFmtId="0" fontId="31" fillId="4" borderId="41" xfId="0" applyFont="1" applyFill="1" applyBorder="1" applyAlignment="1">
      <alignment horizontal="center" vertical="center"/>
    </xf>
    <xf numFmtId="0" fontId="27" fillId="2" borderId="42" xfId="0" applyFont="1" applyFill="1" applyBorder="1" applyAlignment="1">
      <alignment horizontal="center"/>
    </xf>
    <xf numFmtId="0" fontId="32" fillId="2" borderId="43" xfId="0" applyFont="1" applyFill="1" applyBorder="1" applyAlignment="1">
      <alignment horizontal="center" vertical="center"/>
    </xf>
    <xf numFmtId="0" fontId="32" fillId="2" borderId="6" xfId="0" applyFont="1" applyFill="1" applyBorder="1" applyAlignment="1">
      <alignment horizontal="center" vertical="center"/>
    </xf>
    <xf numFmtId="169" fontId="0" fillId="0" borderId="0" xfId="0" applyNumberFormat="1"/>
    <xf numFmtId="0" fontId="33" fillId="0" borderId="0" xfId="0" applyFont="1"/>
    <xf numFmtId="0" fontId="0" fillId="0" borderId="0" xfId="0" applyProtection="1">
      <protection locked="0"/>
    </xf>
    <xf numFmtId="0" fontId="11" fillId="0" borderId="0" xfId="0" applyFont="1" applyProtection="1">
      <protection locked="0"/>
    </xf>
    <xf numFmtId="0" fontId="34" fillId="0" borderId="0" xfId="1" applyFont="1" applyProtection="1">
      <protection locked="0"/>
    </xf>
    <xf numFmtId="0" fontId="35" fillId="0" borderId="0" xfId="1" applyFont="1" applyProtection="1">
      <protection locked="0"/>
    </xf>
    <xf numFmtId="0" fontId="36" fillId="0" borderId="1" xfId="2" applyFont="1" applyBorder="1"/>
    <xf numFmtId="0" fontId="36" fillId="0" borderId="43" xfId="1" applyFont="1" applyBorder="1" applyProtection="1">
      <protection locked="0"/>
    </xf>
    <xf numFmtId="0" fontId="0" fillId="0" borderId="43" xfId="0" applyBorder="1"/>
    <xf numFmtId="0" fontId="37" fillId="0" borderId="1" xfId="0" applyFont="1" applyBorder="1"/>
    <xf numFmtId="0" fontId="40" fillId="0" borderId="0" xfId="0" applyFont="1"/>
    <xf numFmtId="0" fontId="0" fillId="5" borderId="30" xfId="0" applyFill="1" applyBorder="1" applyAlignment="1">
      <alignment horizontal="center"/>
    </xf>
    <xf numFmtId="0" fontId="17" fillId="8" borderId="30" xfId="1" applyFont="1" applyFill="1" applyBorder="1" applyAlignment="1">
      <alignment horizontal="center"/>
    </xf>
    <xf numFmtId="1" fontId="17" fillId="8" borderId="30" xfId="1" applyNumberFormat="1" applyFont="1" applyFill="1" applyBorder="1" applyAlignment="1">
      <alignment horizontal="center"/>
    </xf>
    <xf numFmtId="0" fontId="17" fillId="9" borderId="30" xfId="1" applyFont="1" applyFill="1" applyBorder="1" applyAlignment="1">
      <alignment horizontal="center"/>
    </xf>
    <xf numFmtId="1" fontId="17" fillId="9" borderId="30" xfId="1" applyNumberFormat="1" applyFont="1" applyFill="1" applyBorder="1" applyAlignment="1">
      <alignment horizontal="center"/>
    </xf>
    <xf numFmtId="0" fontId="17" fillId="9" borderId="34" xfId="1" applyFont="1" applyFill="1" applyBorder="1" applyAlignment="1">
      <alignment horizontal="center"/>
    </xf>
    <xf numFmtId="0" fontId="17" fillId="8" borderId="34" xfId="1" applyFont="1" applyFill="1" applyBorder="1" applyAlignment="1">
      <alignment horizontal="center"/>
    </xf>
    <xf numFmtId="0" fontId="20" fillId="7" borderId="32" xfId="1" applyFont="1" applyFill="1" applyBorder="1" applyAlignment="1">
      <alignment horizontal="center"/>
    </xf>
    <xf numFmtId="0" fontId="20" fillId="7" borderId="50" xfId="1" applyFont="1" applyFill="1" applyBorder="1" applyAlignment="1">
      <alignment horizontal="center"/>
    </xf>
    <xf numFmtId="0" fontId="0" fillId="10" borderId="15" xfId="0" applyFill="1" applyBorder="1" applyAlignment="1">
      <alignment horizontal="center"/>
    </xf>
    <xf numFmtId="0" fontId="0" fillId="10" borderId="51" xfId="0" applyFill="1" applyBorder="1" applyAlignment="1">
      <alignment horizontal="center"/>
    </xf>
    <xf numFmtId="0" fontId="0" fillId="10" borderId="52" xfId="0" applyFill="1" applyBorder="1" applyAlignment="1">
      <alignment horizontal="center"/>
    </xf>
    <xf numFmtId="0" fontId="0" fillId="10" borderId="53" xfId="0" applyFill="1" applyBorder="1" applyAlignment="1">
      <alignment horizontal="center"/>
    </xf>
    <xf numFmtId="0" fontId="0" fillId="11" borderId="54" xfId="0" applyFill="1" applyBorder="1"/>
    <xf numFmtId="8" fontId="0" fillId="11" borderId="44" xfId="0" applyNumberFormat="1" applyFill="1" applyBorder="1" applyAlignment="1">
      <alignment horizontal="center"/>
    </xf>
    <xf numFmtId="8" fontId="0" fillId="11" borderId="55" xfId="0" applyNumberFormat="1" applyFill="1" applyBorder="1" applyAlignment="1">
      <alignment horizontal="center"/>
    </xf>
    <xf numFmtId="170" fontId="0" fillId="11" borderId="55" xfId="0" applyNumberFormat="1" applyFill="1" applyBorder="1" applyAlignment="1">
      <alignment horizontal="center"/>
    </xf>
    <xf numFmtId="8" fontId="0" fillId="12" borderId="55" xfId="0" applyNumberFormat="1" applyFill="1" applyBorder="1" applyAlignment="1">
      <alignment horizontal="center"/>
    </xf>
    <xf numFmtId="0" fontId="0" fillId="11" borderId="57" xfId="0" applyFill="1" applyBorder="1"/>
    <xf numFmtId="8" fontId="0" fillId="11" borderId="46" xfId="0" applyNumberFormat="1" applyFill="1" applyBorder="1" applyAlignment="1">
      <alignment horizontal="center"/>
    </xf>
    <xf numFmtId="8" fontId="0" fillId="11" borderId="30" xfId="0" applyNumberFormat="1" applyFill="1" applyBorder="1" applyAlignment="1">
      <alignment horizontal="center"/>
    </xf>
    <xf numFmtId="170" fontId="0" fillId="11" borderId="30" xfId="0" applyNumberFormat="1" applyFill="1" applyBorder="1" applyAlignment="1">
      <alignment horizontal="center"/>
    </xf>
    <xf numFmtId="8" fontId="0" fillId="12" borderId="30" xfId="0" applyNumberFormat="1" applyFill="1" applyBorder="1" applyAlignment="1">
      <alignment horizontal="center"/>
    </xf>
    <xf numFmtId="0" fontId="0" fillId="10" borderId="15" xfId="0" applyFill="1" applyBorder="1"/>
    <xf numFmtId="8" fontId="0" fillId="10" borderId="51" xfId="0" applyNumberFormat="1" applyFill="1" applyBorder="1" applyAlignment="1">
      <alignment horizontal="center"/>
    </xf>
    <xf numFmtId="8" fontId="0" fillId="10" borderId="52" xfId="0" applyNumberFormat="1" applyFill="1" applyBorder="1" applyAlignment="1">
      <alignment horizontal="center"/>
    </xf>
    <xf numFmtId="8" fontId="0" fillId="10" borderId="53" xfId="0" applyNumberFormat="1" applyFill="1" applyBorder="1" applyAlignment="1">
      <alignment horizontal="center"/>
    </xf>
    <xf numFmtId="0" fontId="17" fillId="8" borderId="28" xfId="1" applyFont="1" applyFill="1" applyBorder="1" applyAlignment="1">
      <alignment horizontal="center"/>
    </xf>
    <xf numFmtId="1" fontId="17" fillId="8" borderId="28" xfId="1" applyNumberFormat="1" applyFont="1" applyFill="1" applyBorder="1" applyAlignment="1">
      <alignment horizontal="center"/>
    </xf>
    <xf numFmtId="0" fontId="17" fillId="8" borderId="29" xfId="1" applyFont="1" applyFill="1" applyBorder="1" applyAlignment="1">
      <alignment horizontal="center"/>
    </xf>
    <xf numFmtId="0" fontId="27" fillId="3" borderId="14" xfId="0" applyFont="1" applyFill="1" applyBorder="1"/>
    <xf numFmtId="0" fontId="27" fillId="3" borderId="58" xfId="0" applyFont="1" applyFill="1" applyBorder="1"/>
    <xf numFmtId="8" fontId="0" fillId="13" borderId="56" xfId="0" applyNumberFormat="1" applyFill="1" applyBorder="1" applyAlignment="1">
      <alignment horizontal="center"/>
    </xf>
    <xf numFmtId="170" fontId="0" fillId="10" borderId="52" xfId="0" applyNumberFormat="1" applyFill="1" applyBorder="1" applyAlignment="1">
      <alignment horizontal="center"/>
    </xf>
    <xf numFmtId="0" fontId="0" fillId="3" borderId="47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59" xfId="0" applyFill="1" applyBorder="1" applyProtection="1">
      <protection hidden="1"/>
    </xf>
    <xf numFmtId="0" fontId="0" fillId="3" borderId="0" xfId="0" applyFill="1" applyProtection="1">
      <protection hidden="1"/>
    </xf>
    <xf numFmtId="1" fontId="0" fillId="3" borderId="0" xfId="0" applyNumberFormat="1" applyFill="1" applyProtection="1">
      <protection hidden="1"/>
    </xf>
    <xf numFmtId="0" fontId="0" fillId="3" borderId="17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59" xfId="0" applyFill="1" applyBorder="1" applyProtection="1">
      <protection locked="0"/>
    </xf>
    <xf numFmtId="2" fontId="0" fillId="3" borderId="0" xfId="0" applyNumberFormat="1" applyFill="1" applyProtection="1">
      <protection hidden="1"/>
    </xf>
    <xf numFmtId="2" fontId="0" fillId="3" borderId="1" xfId="0" applyNumberFormat="1" applyFill="1" applyBorder="1" applyProtection="1">
      <protection hidden="1"/>
    </xf>
    <xf numFmtId="0" fontId="11" fillId="2" borderId="20" xfId="0" applyFont="1" applyFill="1" applyBorder="1" applyAlignment="1">
      <alignment horizontal="center"/>
    </xf>
    <xf numFmtId="0" fontId="11" fillId="2" borderId="63" xfId="0" applyFont="1" applyFill="1" applyBorder="1" applyAlignment="1">
      <alignment horizontal="center"/>
    </xf>
    <xf numFmtId="0" fontId="32" fillId="0" borderId="34" xfId="0" applyFont="1" applyBorder="1" applyProtection="1">
      <protection locked="0"/>
    </xf>
    <xf numFmtId="8" fontId="0" fillId="0" borderId="0" xfId="0" applyNumberFormat="1"/>
    <xf numFmtId="0" fontId="0" fillId="0" borderId="30" xfId="0" applyBorder="1" applyAlignment="1">
      <alignment horizontal="center"/>
    </xf>
    <xf numFmtId="0" fontId="0" fillId="0" borderId="0" xfId="0" applyProtection="1">
      <protection locked="0" hidden="1"/>
    </xf>
    <xf numFmtId="0" fontId="0" fillId="0" borderId="0" xfId="0" applyProtection="1">
      <protection hidden="1"/>
    </xf>
    <xf numFmtId="0" fontId="27" fillId="0" borderId="14" xfId="0" applyFont="1" applyBorder="1"/>
    <xf numFmtId="0" fontId="0" fillId="0" borderId="30" xfId="0" applyBorder="1"/>
    <xf numFmtId="0" fontId="0" fillId="0" borderId="30" xfId="0" applyBorder="1" applyProtection="1">
      <protection locked="0"/>
    </xf>
    <xf numFmtId="0" fontId="27" fillId="0" borderId="22" xfId="0" applyFont="1" applyBorder="1"/>
    <xf numFmtId="0" fontId="0" fillId="0" borderId="1" xfId="0" applyBorder="1" applyProtection="1">
      <protection hidden="1"/>
    </xf>
    <xf numFmtId="0" fontId="27" fillId="0" borderId="61" xfId="0" applyFont="1" applyBorder="1"/>
    <xf numFmtId="0" fontId="27" fillId="0" borderId="62" xfId="0" applyFont="1" applyBorder="1"/>
    <xf numFmtId="0" fontId="31" fillId="0" borderId="0" xfId="0" applyFont="1" applyAlignment="1">
      <alignment horizontal="center"/>
    </xf>
    <xf numFmtId="0" fontId="31" fillId="0" borderId="0" xfId="0" applyFont="1" applyAlignment="1">
      <alignment horizontal="center" vertical="center"/>
    </xf>
    <xf numFmtId="0" fontId="27" fillId="0" borderId="0" xfId="0" applyFont="1" applyAlignment="1">
      <alignment horizontal="center"/>
    </xf>
    <xf numFmtId="0" fontId="32" fillId="0" borderId="0" xfId="0" applyFont="1" applyAlignment="1">
      <alignment horizontal="center" vertical="center"/>
    </xf>
    <xf numFmtId="0" fontId="39" fillId="0" borderId="0" xfId="1" applyFont="1"/>
    <xf numFmtId="0" fontId="32" fillId="0" borderId="0" xfId="0" applyFont="1" applyProtection="1">
      <protection locked="0"/>
    </xf>
    <xf numFmtId="0" fontId="17" fillId="8" borderId="55" xfId="1" applyFont="1" applyFill="1" applyBorder="1" applyAlignment="1">
      <alignment horizontal="center"/>
    </xf>
    <xf numFmtId="1" fontId="17" fillId="8" borderId="55" xfId="1" applyNumberFormat="1" applyFont="1" applyFill="1" applyBorder="1" applyAlignment="1">
      <alignment horizontal="center"/>
    </xf>
    <xf numFmtId="0" fontId="17" fillId="8" borderId="56" xfId="1" applyFont="1" applyFill="1" applyBorder="1" applyAlignment="1">
      <alignment horizontal="center"/>
    </xf>
    <xf numFmtId="0" fontId="17" fillId="8" borderId="36" xfId="1" applyFont="1" applyFill="1" applyBorder="1" applyAlignment="1">
      <alignment horizontal="center"/>
    </xf>
    <xf numFmtId="1" fontId="17" fillId="8" borderId="36" xfId="1" applyNumberFormat="1" applyFont="1" applyFill="1" applyBorder="1" applyAlignment="1">
      <alignment horizontal="center"/>
    </xf>
    <xf numFmtId="0" fontId="17" fillId="8" borderId="37" xfId="1" applyFont="1" applyFill="1" applyBorder="1" applyAlignment="1">
      <alignment horizontal="center"/>
    </xf>
    <xf numFmtId="0" fontId="31" fillId="0" borderId="0" xfId="0" applyFont="1"/>
    <xf numFmtId="0" fontId="27" fillId="0" borderId="0" xfId="0" applyFont="1"/>
    <xf numFmtId="0" fontId="7" fillId="0" borderId="0" xfId="0" applyFont="1" applyAlignment="1">
      <alignment horizontal="center"/>
    </xf>
    <xf numFmtId="0" fontId="7" fillId="0" borderId="0" xfId="0" applyFont="1" applyAlignment="1">
      <alignment horizontal="center" vertical="center"/>
    </xf>
    <xf numFmtId="0" fontId="7" fillId="0" borderId="0" xfId="0" applyFont="1"/>
    <xf numFmtId="0" fontId="6" fillId="0" borderId="0" xfId="0" applyFont="1" applyAlignment="1">
      <alignment horizontal="center"/>
    </xf>
    <xf numFmtId="0" fontId="6" fillId="0" borderId="0" xfId="0" applyFont="1"/>
    <xf numFmtId="14" fontId="0" fillId="0" borderId="0" xfId="0" applyNumberFormat="1" applyProtection="1">
      <protection locked="0"/>
    </xf>
    <xf numFmtId="14" fontId="0" fillId="0" borderId="0" xfId="0" applyNumberFormat="1"/>
    <xf numFmtId="0" fontId="1" fillId="0" borderId="0" xfId="2" applyFont="1"/>
    <xf numFmtId="14" fontId="11" fillId="0" borderId="1" xfId="0" applyNumberFormat="1" applyFont="1" applyBorder="1" applyProtection="1">
      <protection locked="0"/>
    </xf>
    <xf numFmtId="0" fontId="11" fillId="14" borderId="63" xfId="0" applyFont="1" applyFill="1" applyBorder="1" applyAlignment="1">
      <alignment horizontal="center"/>
    </xf>
    <xf numFmtId="0" fontId="32" fillId="14" borderId="34" xfId="0" applyFont="1" applyFill="1" applyBorder="1" applyProtection="1">
      <protection locked="0"/>
    </xf>
    <xf numFmtId="0" fontId="27" fillId="14" borderId="61" xfId="0" applyFont="1" applyFill="1" applyBorder="1"/>
    <xf numFmtId="0" fontId="27" fillId="14" borderId="62" xfId="0" applyFont="1" applyFill="1" applyBorder="1"/>
    <xf numFmtId="0" fontId="12" fillId="0" borderId="1" xfId="0" applyFont="1" applyBorder="1"/>
    <xf numFmtId="0" fontId="31" fillId="0" borderId="3" xfId="1" applyFont="1" applyBorder="1" applyAlignment="1">
      <alignment horizontal="center"/>
    </xf>
    <xf numFmtId="0" fontId="30" fillId="0" borderId="0" xfId="1" applyFont="1" applyAlignment="1">
      <alignment horizontal="center"/>
    </xf>
    <xf numFmtId="1" fontId="30" fillId="0" borderId="0" xfId="1" applyNumberFormat="1" applyFont="1" applyAlignment="1">
      <alignment horizontal="center"/>
    </xf>
    <xf numFmtId="0" fontId="48" fillId="0" borderId="0" xfId="1" applyFont="1" applyAlignment="1">
      <alignment horizontal="center"/>
    </xf>
    <xf numFmtId="0" fontId="46" fillId="0" borderId="0" xfId="2" applyFont="1"/>
    <xf numFmtId="0" fontId="31" fillId="0" borderId="0" xfId="1" applyFont="1" applyAlignment="1">
      <alignment horizontal="center"/>
    </xf>
    <xf numFmtId="0" fontId="47" fillId="0" borderId="0" xfId="1" applyFont="1" applyAlignment="1">
      <alignment horizontal="left"/>
    </xf>
    <xf numFmtId="0" fontId="45" fillId="0" borderId="0" xfId="1" applyFont="1" applyAlignment="1">
      <alignment horizontal="left"/>
    </xf>
    <xf numFmtId="0" fontId="50" fillId="0" borderId="0" xfId="0" applyFont="1"/>
    <xf numFmtId="0" fontId="46" fillId="0" borderId="0" xfId="0" applyFont="1"/>
    <xf numFmtId="16" fontId="49" fillId="0" borderId="0" xfId="1" applyNumberFormat="1" applyFont="1" applyProtection="1">
      <protection locked="0"/>
    </xf>
    <xf numFmtId="0" fontId="5" fillId="0" borderId="0" xfId="2" applyFont="1" applyAlignment="1">
      <alignment horizontal="right"/>
    </xf>
    <xf numFmtId="0" fontId="11" fillId="0" borderId="1" xfId="0" applyFont="1" applyBorder="1"/>
    <xf numFmtId="0" fontId="38" fillId="0" borderId="1" xfId="0" applyFont="1" applyBorder="1"/>
    <xf numFmtId="0" fontId="37" fillId="0" borderId="1" xfId="0" applyFont="1" applyBorder="1" applyAlignment="1">
      <alignment horizontal="right"/>
    </xf>
    <xf numFmtId="0" fontId="37" fillId="0" borderId="0" xfId="0" applyFont="1"/>
    <xf numFmtId="0" fontId="38" fillId="0" borderId="0" xfId="0" applyFont="1"/>
    <xf numFmtId="0" fontId="37" fillId="0" borderId="0" xfId="0" applyFont="1" applyAlignment="1">
      <alignment horizontal="right"/>
    </xf>
    <xf numFmtId="0" fontId="7" fillId="0" borderId="1" xfId="2" applyFont="1" applyBorder="1" applyAlignment="1">
      <alignment horizontal="center" vertical="center" wrapText="1"/>
    </xf>
    <xf numFmtId="0" fontId="7" fillId="0" borderId="1" xfId="2" applyFont="1" applyBorder="1" applyAlignment="1">
      <alignment horizontal="right" vertical="center" wrapText="1"/>
    </xf>
    <xf numFmtId="0" fontId="9" fillId="0" borderId="4" xfId="2" applyFont="1" applyBorder="1" applyAlignment="1">
      <alignment horizontal="right"/>
    </xf>
    <xf numFmtId="0" fontId="9" fillId="0" borderId="5" xfId="2" applyFont="1" applyBorder="1" applyAlignment="1">
      <alignment horizontal="right"/>
    </xf>
    <xf numFmtId="0" fontId="7" fillId="0" borderId="3" xfId="2" applyFont="1" applyBorder="1" applyAlignment="1">
      <alignment horizontal="right"/>
    </xf>
    <xf numFmtId="0" fontId="31" fillId="4" borderId="0" xfId="0" applyFont="1" applyFill="1" applyAlignment="1">
      <alignment horizontal="center"/>
    </xf>
    <xf numFmtId="0" fontId="27" fillId="2" borderId="45" xfId="0" applyFont="1" applyFill="1" applyBorder="1" applyAlignment="1">
      <alignment horizontal="center"/>
    </xf>
    <xf numFmtId="0" fontId="27" fillId="2" borderId="46" xfId="0" applyFont="1" applyFill="1" applyBorder="1" applyAlignment="1">
      <alignment horizontal="center"/>
    </xf>
    <xf numFmtId="0" fontId="27" fillId="2" borderId="43" xfId="0" applyFont="1" applyFill="1" applyBorder="1" applyAlignment="1">
      <alignment horizontal="center"/>
    </xf>
    <xf numFmtId="0" fontId="27" fillId="2" borderId="44" xfId="0" applyFont="1" applyFill="1" applyBorder="1" applyAlignment="1">
      <alignment horizontal="center"/>
    </xf>
    <xf numFmtId="0" fontId="50" fillId="0" borderId="0" xfId="0" applyFont="1" applyAlignment="1">
      <alignment horizontal="center"/>
    </xf>
    <xf numFmtId="0" fontId="27" fillId="2" borderId="64" xfId="0" applyFont="1" applyFill="1" applyBorder="1" applyAlignment="1">
      <alignment horizontal="center"/>
    </xf>
    <xf numFmtId="0" fontId="27" fillId="2" borderId="66" xfId="0" applyFont="1" applyFill="1" applyBorder="1" applyAlignment="1">
      <alignment horizontal="center"/>
    </xf>
    <xf numFmtId="0" fontId="20" fillId="8" borderId="35" xfId="1" applyFont="1" applyFill="1" applyBorder="1" applyAlignment="1">
      <alignment horizontal="left"/>
    </xf>
    <xf numFmtId="0" fontId="20" fillId="8" borderId="36" xfId="1" applyFont="1" applyFill="1" applyBorder="1" applyAlignment="1">
      <alignment horizontal="left"/>
    </xf>
    <xf numFmtId="0" fontId="20" fillId="8" borderId="65" xfId="1" applyFont="1" applyFill="1" applyBorder="1" applyAlignment="1">
      <alignment horizontal="left"/>
    </xf>
    <xf numFmtId="0" fontId="20" fillId="8" borderId="55" xfId="1" applyFont="1" applyFill="1" applyBorder="1" applyAlignment="1">
      <alignment horizontal="left"/>
    </xf>
    <xf numFmtId="0" fontId="20" fillId="8" borderId="33" xfId="1" applyFont="1" applyFill="1" applyBorder="1" applyAlignment="1">
      <alignment horizontal="left"/>
    </xf>
    <xf numFmtId="0" fontId="20" fillId="8" borderId="30" xfId="1" applyFont="1" applyFill="1" applyBorder="1" applyAlignment="1">
      <alignment horizontal="left"/>
    </xf>
    <xf numFmtId="0" fontId="20" fillId="7" borderId="48" xfId="1" applyFont="1" applyFill="1" applyBorder="1" applyAlignment="1">
      <alignment horizontal="center"/>
    </xf>
    <xf numFmtId="0" fontId="20" fillId="7" borderId="49" xfId="1" applyFont="1" applyFill="1" applyBorder="1" applyAlignment="1">
      <alignment horizontal="center"/>
    </xf>
    <xf numFmtId="0" fontId="20" fillId="9" borderId="33" xfId="1" applyFont="1" applyFill="1" applyBorder="1" applyAlignment="1">
      <alignment horizontal="left"/>
    </xf>
    <xf numFmtId="0" fontId="20" fillId="9" borderId="30" xfId="1" applyFont="1" applyFill="1" applyBorder="1" applyAlignment="1">
      <alignment horizontal="left"/>
    </xf>
    <xf numFmtId="0" fontId="0" fillId="6" borderId="30" xfId="0" applyFill="1" applyBorder="1" applyAlignment="1">
      <alignment horizontal="center"/>
    </xf>
    <xf numFmtId="0" fontId="2" fillId="15" borderId="1" xfId="1" applyFont="1" applyFill="1" applyBorder="1" applyProtection="1">
      <protection locked="0"/>
    </xf>
    <xf numFmtId="16" fontId="2" fillId="15" borderId="1" xfId="1" applyNumberFormat="1" applyFont="1" applyFill="1" applyBorder="1" applyProtection="1">
      <protection locked="0"/>
    </xf>
    <xf numFmtId="15" fontId="2" fillId="15" borderId="1" xfId="1" applyNumberFormat="1" applyFont="1" applyFill="1" applyBorder="1" applyAlignment="1" applyProtection="1">
      <alignment horizontal="left"/>
      <protection locked="0"/>
    </xf>
    <xf numFmtId="0" fontId="1" fillId="15" borderId="0" xfId="1" applyFill="1" applyProtection="1">
      <protection locked="0"/>
    </xf>
    <xf numFmtId="0" fontId="1" fillId="15" borderId="0" xfId="1" applyFill="1" applyAlignment="1" applyProtection="1">
      <alignment horizontal="center"/>
      <protection locked="0"/>
    </xf>
    <xf numFmtId="0" fontId="1" fillId="15" borderId="0" xfId="1" applyFill="1" applyAlignment="1" applyProtection="1">
      <alignment horizontal="left"/>
      <protection locked="0"/>
    </xf>
    <xf numFmtId="0" fontId="11" fillId="15" borderId="0" xfId="0" applyFont="1" applyFill="1"/>
    <xf numFmtId="0" fontId="2" fillId="15" borderId="0" xfId="1" applyFont="1" applyFill="1" applyAlignment="1" applyProtection="1">
      <alignment horizontal="center"/>
      <protection locked="0"/>
    </xf>
    <xf numFmtId="0" fontId="11" fillId="15" borderId="0" xfId="0" applyFont="1" applyFill="1" applyProtection="1">
      <protection locked="0"/>
    </xf>
    <xf numFmtId="0" fontId="1" fillId="15" borderId="0" xfId="0" applyFont="1" applyFill="1" applyProtection="1">
      <protection locked="0"/>
    </xf>
  </cellXfs>
  <cellStyles count="8">
    <cellStyle name="Excel Built-in Normal" xfId="4" xr:uid="{00000000-0005-0000-0000-000000000000}"/>
    <cellStyle name="Excel Built-in Normal 2" xfId="6" xr:uid="{00000000-0005-0000-0000-000001000000}"/>
    <cellStyle name="Hyperlink 2" xfId="5" xr:uid="{00000000-0005-0000-0000-000002000000}"/>
    <cellStyle name="Hyperlink 3" xfId="7" xr:uid="{00000000-0005-0000-0000-000003000000}"/>
    <cellStyle name="Normal" xfId="0" builtinId="0"/>
    <cellStyle name="Normal 2" xfId="1" xr:uid="{00000000-0005-0000-0000-000005000000}"/>
    <cellStyle name="Normal 2 2" xfId="3" xr:uid="{00000000-0005-0000-0000-000006000000}"/>
    <cellStyle name="Normal 3" xfId="2" xr:uid="{00000000-0005-0000-0000-000007000000}"/>
  </cellStyles>
  <dxfs count="964"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lor theme="0"/>
      </font>
    </dxf>
    <dxf>
      <font>
        <color theme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</dxfs>
  <tableStyles count="0" defaultTableStyle="TableStyleMedium2" defaultPivotStyle="PivotStyleMedium9"/>
  <colors>
    <mruColors>
      <color rgb="FFFF7171"/>
      <color rgb="FF89FB9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alcChain" Target="calcChain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eetMetadata" Target="metadata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theme" Target="theme/theme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15</xdr:col>
      <xdr:colOff>619125</xdr:colOff>
      <xdr:row>34</xdr:row>
      <xdr:rowOff>152400</xdr:rowOff>
    </xdr:from>
    <xdr:ext cx="184731" cy="264560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1800-000005000000}"/>
            </a:ext>
          </a:extLst>
        </xdr:cNvPr>
        <xdr:cNvSpPr txBox="1"/>
      </xdr:nvSpPr>
      <xdr:spPr>
        <a:xfrm>
          <a:off x="7239000" y="6134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 sz="1100"/>
        </a:p>
      </xdr:txBody>
    </xdr:sp>
    <xdr:clientData/>
  </xdr:oneCellAnchor>
  <xdr:oneCellAnchor>
    <xdr:from>
      <xdr:col>15</xdr:col>
      <xdr:colOff>19051</xdr:colOff>
      <xdr:row>34</xdr:row>
      <xdr:rowOff>9525</xdr:rowOff>
    </xdr:from>
    <xdr:ext cx="1504950" cy="190500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1800-000006000000}"/>
            </a:ext>
          </a:extLst>
        </xdr:cNvPr>
        <xdr:cNvSpPr txBox="1"/>
      </xdr:nvSpPr>
      <xdr:spPr>
        <a:xfrm>
          <a:off x="6638926" y="5991225"/>
          <a:ext cx="1504950" cy="1905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GB" sz="1100"/>
        </a:p>
      </xdr:txBody>
    </xdr:sp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3"/>
  <dimension ref="B1:AI240"/>
  <sheetViews>
    <sheetView showGridLines="0" topLeftCell="D71" zoomScale="70" zoomScaleNormal="70" workbookViewId="0">
      <selection activeCell="AN24" sqref="AN24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9" width="9.140625" hidden="1" customWidth="1"/>
    <col min="30" max="30" width="9.140625" customWidth="1"/>
  </cols>
  <sheetData>
    <row r="1" spans="2:28" x14ac:dyDescent="0.25">
      <c r="D1" s="109">
        <v>1</v>
      </c>
    </row>
    <row r="2" spans="2:28" ht="18.75" x14ac:dyDescent="0.3">
      <c r="E2" s="145" t="str">
        <f ca="1">"Results, Week "&amp;RIGHT(F2,LEN(F2)-4)</f>
        <v>Results, Week 1</v>
      </c>
      <c r="F2" s="109" t="str">
        <f ca="1">MID(CELL("filename",A1),FIND("]",CELL("filename",A1))+1,256)</f>
        <v>Week1</v>
      </c>
    </row>
    <row r="4" spans="2:28" ht="15.75" x14ac:dyDescent="0.25">
      <c r="D4">
        <v>1</v>
      </c>
      <c r="E4" s="108" t="str">
        <f>VLOOKUP(D4,Teams,2,FALSE)</f>
        <v xml:space="preserve">Arnies Army </v>
      </c>
      <c r="F4" s="110" t="str">
        <f ca="1">IF(AND(AA6=1,AA7=1),"You've put the wrong result in here!","")</f>
        <v/>
      </c>
    </row>
    <row r="5" spans="2:28" ht="15.75" thickBot="1" x14ac:dyDescent="0.3">
      <c r="B5" t="s">
        <v>85</v>
      </c>
      <c r="C5" t="s">
        <v>402</v>
      </c>
      <c r="E5" s="98"/>
      <c r="Y5" t="s">
        <v>65</v>
      </c>
      <c r="Z5" t="s">
        <v>64</v>
      </c>
      <c r="AA5" t="s">
        <v>83</v>
      </c>
      <c r="AB5" t="s">
        <v>84</v>
      </c>
    </row>
    <row r="6" spans="2:28" x14ac:dyDescent="0.25">
      <c r="E6" s="189" t="s">
        <v>568</v>
      </c>
      <c r="F6" s="190" t="s">
        <v>569</v>
      </c>
      <c r="G6" s="190" t="s">
        <v>570</v>
      </c>
      <c r="H6" s="190" t="s">
        <v>571</v>
      </c>
      <c r="I6" s="190" t="s">
        <v>572</v>
      </c>
      <c r="J6" s="190" t="s">
        <v>573</v>
      </c>
      <c r="K6" s="190" t="s">
        <v>574</v>
      </c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1"/>
      <c r="Y6">
        <f>IF(ISBLANK(E6),0,1)</f>
        <v>1</v>
      </c>
      <c r="AA6">
        <f ca="1">IF(Y6=1,IF(AA19&gt;0,1,0),0)</f>
        <v>0</v>
      </c>
    </row>
    <row r="7" spans="2:28" x14ac:dyDescent="0.25">
      <c r="E7" s="199">
        <v>1</v>
      </c>
      <c r="F7" s="118">
        <v>2</v>
      </c>
      <c r="G7" s="193">
        <v>7</v>
      </c>
      <c r="H7" s="193">
        <v>5</v>
      </c>
      <c r="I7" s="194">
        <v>19</v>
      </c>
      <c r="J7" s="194">
        <v>15</v>
      </c>
      <c r="K7" s="193">
        <v>72</v>
      </c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5"/>
      <c r="AA7">
        <f>IF(E7=D4,0,1)</f>
        <v>0</v>
      </c>
    </row>
    <row r="8" spans="2:28" x14ac:dyDescent="0.25">
      <c r="E8" s="192" t="s">
        <v>544</v>
      </c>
      <c r="F8" s="193" t="s">
        <v>57</v>
      </c>
      <c r="G8" s="193" t="s">
        <v>575</v>
      </c>
      <c r="H8" s="193" t="s">
        <v>576</v>
      </c>
      <c r="I8" s="194" t="s">
        <v>60</v>
      </c>
      <c r="J8" s="194" t="s">
        <v>61</v>
      </c>
      <c r="K8" s="193" t="s">
        <v>62</v>
      </c>
      <c r="L8" s="193" t="s">
        <v>63</v>
      </c>
      <c r="M8" s="193" t="s">
        <v>20</v>
      </c>
      <c r="N8" s="193" t="s">
        <v>577</v>
      </c>
      <c r="O8" s="193" t="s">
        <v>578</v>
      </c>
      <c r="P8" s="193" t="s">
        <v>579</v>
      </c>
      <c r="Q8" s="193" t="s">
        <v>580</v>
      </c>
      <c r="R8" s="193" t="s">
        <v>581</v>
      </c>
      <c r="S8" s="193" t="s">
        <v>582</v>
      </c>
      <c r="T8" s="193" t="s">
        <v>583</v>
      </c>
      <c r="U8" s="193" t="s">
        <v>584</v>
      </c>
      <c r="V8" s="193" t="s">
        <v>585</v>
      </c>
      <c r="W8" s="193" t="s">
        <v>586</v>
      </c>
      <c r="X8" s="195" t="s">
        <v>587</v>
      </c>
    </row>
    <row r="9" spans="2:28" x14ac:dyDescent="0.25">
      <c r="B9">
        <f t="shared" ref="B9:B18" ca="1" si="0">Y9</f>
        <v>8</v>
      </c>
      <c r="C9">
        <f ca="1">Y9</f>
        <v>8</v>
      </c>
      <c r="E9" s="192">
        <v>1</v>
      </c>
      <c r="F9" s="193" t="s">
        <v>608</v>
      </c>
      <c r="G9" s="193" t="s">
        <v>624</v>
      </c>
      <c r="H9" s="200">
        <v>24.25</v>
      </c>
      <c r="I9" s="193">
        <v>3</v>
      </c>
      <c r="J9" s="193">
        <v>3</v>
      </c>
      <c r="K9" s="193">
        <v>0</v>
      </c>
      <c r="L9" s="193">
        <v>1</v>
      </c>
      <c r="M9" s="193">
        <v>1</v>
      </c>
      <c r="N9" s="193">
        <v>0</v>
      </c>
      <c r="O9" s="193">
        <v>104</v>
      </c>
      <c r="P9" s="193">
        <v>47</v>
      </c>
      <c r="Q9" s="193">
        <v>0</v>
      </c>
      <c r="R9" s="193">
        <v>16</v>
      </c>
      <c r="S9" s="193">
        <v>0</v>
      </c>
      <c r="T9" s="193">
        <v>18</v>
      </c>
      <c r="U9" s="193">
        <v>23</v>
      </c>
      <c r="V9" s="193">
        <v>0</v>
      </c>
      <c r="W9" s="193">
        <v>22</v>
      </c>
      <c r="X9" s="195">
        <v>0</v>
      </c>
      <c r="Y9">
        <f t="shared" ref="Y9:Y18" ca="1" si="1">VLOOKUP(F9,PlayerN,3,FALSE)</f>
        <v>8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</row>
    <row r="10" spans="2:28" x14ac:dyDescent="0.25">
      <c r="B10">
        <f t="shared" ca="1" si="0"/>
        <v>4</v>
      </c>
      <c r="C10">
        <f t="shared" ref="C10:C16" ca="1" si="3">Y10</f>
        <v>4</v>
      </c>
      <c r="E10" s="192">
        <v>2</v>
      </c>
      <c r="F10" s="193" t="s">
        <v>607</v>
      </c>
      <c r="G10" s="193" t="s">
        <v>624</v>
      </c>
      <c r="H10" s="200">
        <v>20.88</v>
      </c>
      <c r="I10" s="193">
        <v>6</v>
      </c>
      <c r="J10" s="193">
        <v>1</v>
      </c>
      <c r="K10" s="193">
        <v>0</v>
      </c>
      <c r="L10" s="193">
        <v>2</v>
      </c>
      <c r="M10" s="193">
        <v>1</v>
      </c>
      <c r="N10" s="193">
        <v>74</v>
      </c>
      <c r="O10" s="193">
        <v>2</v>
      </c>
      <c r="P10" s="193">
        <v>48</v>
      </c>
      <c r="Q10" s="193">
        <v>20</v>
      </c>
      <c r="R10" s="193">
        <v>0</v>
      </c>
      <c r="S10" s="193">
        <v>0</v>
      </c>
      <c r="T10" s="193">
        <v>33</v>
      </c>
      <c r="U10" s="193">
        <v>17</v>
      </c>
      <c r="V10" s="193">
        <v>22</v>
      </c>
      <c r="W10" s="193">
        <v>0</v>
      </c>
      <c r="X10" s="195">
        <v>0</v>
      </c>
      <c r="Y10">
        <f t="shared" ca="1" si="1"/>
        <v>4</v>
      </c>
      <c r="Z10">
        <f t="shared" ca="1" si="2"/>
        <v>1</v>
      </c>
      <c r="AA10">
        <f t="shared" ref="AA10:AA18" ca="1" si="4">IF(ISBLANK(F10),0,IF(ISNA(IF(AND(Y10&gt;0,Z10=$D$4),0,1)),1,IF(AND(Y10&gt;0,Z10=$D$4),0,1)))</f>
        <v>0</v>
      </c>
      <c r="AB10">
        <f t="shared" ref="AB10:AB16" si="5">COUNTIF(O10:S10,"&gt;0")</f>
        <v>3</v>
      </c>
    </row>
    <row r="11" spans="2:28" x14ac:dyDescent="0.25">
      <c r="B11">
        <f t="shared" ca="1" si="0"/>
        <v>10</v>
      </c>
      <c r="C11">
        <f t="shared" ca="1" si="3"/>
        <v>10</v>
      </c>
      <c r="E11" s="192">
        <v>3</v>
      </c>
      <c r="F11" s="193" t="s">
        <v>588</v>
      </c>
      <c r="G11" s="193" t="s">
        <v>624</v>
      </c>
      <c r="H11" s="200">
        <v>23.37</v>
      </c>
      <c r="I11" s="193">
        <v>5</v>
      </c>
      <c r="J11" s="193">
        <v>3</v>
      </c>
      <c r="K11" s="193">
        <v>0</v>
      </c>
      <c r="L11" s="193">
        <v>1</v>
      </c>
      <c r="M11" s="193">
        <v>1</v>
      </c>
      <c r="N11" s="193">
        <v>0</v>
      </c>
      <c r="O11" s="193">
        <v>0</v>
      </c>
      <c r="P11" s="193">
        <v>72</v>
      </c>
      <c r="Q11" s="193">
        <v>20</v>
      </c>
      <c r="R11" s="193">
        <v>10</v>
      </c>
      <c r="S11" s="193">
        <v>0</v>
      </c>
      <c r="T11" s="193">
        <v>0</v>
      </c>
      <c r="U11" s="193">
        <v>20</v>
      </c>
      <c r="V11" s="193">
        <v>17</v>
      </c>
      <c r="W11" s="193">
        <v>27</v>
      </c>
      <c r="X11" s="195">
        <v>0</v>
      </c>
      <c r="Y11">
        <f t="shared" ca="1" si="1"/>
        <v>10</v>
      </c>
      <c r="Z11">
        <f t="shared" ca="1" si="2"/>
        <v>1</v>
      </c>
      <c r="AA11">
        <f t="shared" ca="1" si="4"/>
        <v>0</v>
      </c>
      <c r="AB11">
        <f t="shared" si="5"/>
        <v>3</v>
      </c>
    </row>
    <row r="12" spans="2:28" x14ac:dyDescent="0.25">
      <c r="B12">
        <f t="shared" ca="1" si="0"/>
        <v>1</v>
      </c>
      <c r="C12">
        <f t="shared" ca="1" si="3"/>
        <v>1</v>
      </c>
      <c r="E12" s="192">
        <v>4</v>
      </c>
      <c r="F12" s="193" t="s">
        <v>590</v>
      </c>
      <c r="G12" s="193" t="s">
        <v>623</v>
      </c>
      <c r="H12" s="200">
        <v>25.25</v>
      </c>
      <c r="I12" s="193">
        <v>0</v>
      </c>
      <c r="J12" s="193">
        <v>4</v>
      </c>
      <c r="K12" s="193">
        <v>0</v>
      </c>
      <c r="L12" s="193">
        <v>0</v>
      </c>
      <c r="M12" s="193">
        <v>1</v>
      </c>
      <c r="N12" s="193">
        <v>0</v>
      </c>
      <c r="O12" s="193">
        <v>0</v>
      </c>
      <c r="P12" s="193">
        <v>90</v>
      </c>
      <c r="Q12" s="193">
        <v>56</v>
      </c>
      <c r="R12" s="193">
        <v>0</v>
      </c>
      <c r="S12" s="193">
        <v>0</v>
      </c>
      <c r="T12" s="193">
        <v>0</v>
      </c>
      <c r="U12" s="193">
        <v>14</v>
      </c>
      <c r="V12" s="193">
        <v>21</v>
      </c>
      <c r="W12" s="193">
        <v>0</v>
      </c>
      <c r="X12" s="195">
        <v>0</v>
      </c>
      <c r="Y12">
        <f t="shared" ca="1" si="1"/>
        <v>1</v>
      </c>
      <c r="Z12">
        <f t="shared" ca="1" si="2"/>
        <v>1</v>
      </c>
      <c r="AA12">
        <f t="shared" ca="1" si="4"/>
        <v>0</v>
      </c>
      <c r="AB12">
        <f t="shared" si="5"/>
        <v>2</v>
      </c>
    </row>
    <row r="13" spans="2:28" x14ac:dyDescent="0.25">
      <c r="B13">
        <f t="shared" ca="1" si="0"/>
        <v>3</v>
      </c>
      <c r="C13">
        <f t="shared" ca="1" si="3"/>
        <v>3</v>
      </c>
      <c r="E13" s="192">
        <v>5</v>
      </c>
      <c r="F13" s="193" t="s">
        <v>592</v>
      </c>
      <c r="G13" s="193" t="s">
        <v>624</v>
      </c>
      <c r="H13" s="200">
        <v>25.8</v>
      </c>
      <c r="I13" s="193">
        <v>2</v>
      </c>
      <c r="J13" s="193">
        <v>3</v>
      </c>
      <c r="K13" s="193">
        <v>1</v>
      </c>
      <c r="L13" s="193">
        <v>1</v>
      </c>
      <c r="M13" s="193">
        <v>1</v>
      </c>
      <c r="N13" s="193">
        <v>0</v>
      </c>
      <c r="O13" s="193">
        <v>16</v>
      </c>
      <c r="P13" s="193">
        <v>0</v>
      </c>
      <c r="Q13" s="193">
        <v>0</v>
      </c>
      <c r="R13" s="193">
        <v>68</v>
      </c>
      <c r="S13" s="193">
        <v>18</v>
      </c>
      <c r="T13" s="193">
        <v>19</v>
      </c>
      <c r="U13" s="193">
        <v>0</v>
      </c>
      <c r="V13" s="193">
        <v>0</v>
      </c>
      <c r="W13" s="193">
        <v>18</v>
      </c>
      <c r="X13" s="195">
        <v>21</v>
      </c>
      <c r="Y13">
        <f t="shared" ca="1" si="1"/>
        <v>3</v>
      </c>
      <c r="Z13">
        <f t="shared" ca="1" si="2"/>
        <v>1</v>
      </c>
      <c r="AA13">
        <f t="shared" ca="1" si="4"/>
        <v>0</v>
      </c>
      <c r="AB13">
        <f t="shared" si="5"/>
        <v>3</v>
      </c>
    </row>
    <row r="14" spans="2:28" x14ac:dyDescent="0.25">
      <c r="B14">
        <f t="shared" ca="1" si="0"/>
        <v>5</v>
      </c>
      <c r="C14">
        <f t="shared" ca="1" si="3"/>
        <v>5</v>
      </c>
      <c r="E14" s="192">
        <v>6</v>
      </c>
      <c r="F14" s="193" t="s">
        <v>593</v>
      </c>
      <c r="G14" s="193" t="s">
        <v>623</v>
      </c>
      <c r="H14" s="200">
        <v>25.2</v>
      </c>
      <c r="I14" s="193">
        <v>3</v>
      </c>
      <c r="J14" s="193">
        <v>1</v>
      </c>
      <c r="K14" s="193">
        <v>1</v>
      </c>
      <c r="L14" s="193">
        <v>0</v>
      </c>
      <c r="M14" s="193">
        <v>1</v>
      </c>
      <c r="N14" s="193">
        <v>0</v>
      </c>
      <c r="O14" s="193">
        <v>0</v>
      </c>
      <c r="P14" s="193">
        <v>0</v>
      </c>
      <c r="Q14" s="193">
        <v>0</v>
      </c>
      <c r="R14" s="193">
        <v>0</v>
      </c>
      <c r="S14" s="193">
        <v>0</v>
      </c>
      <c r="T14" s="193">
        <v>0</v>
      </c>
      <c r="U14" s="193">
        <v>0</v>
      </c>
      <c r="V14" s="193">
        <v>0</v>
      </c>
      <c r="W14" s="193">
        <v>0</v>
      </c>
      <c r="X14" s="195">
        <v>0</v>
      </c>
      <c r="Y14">
        <f t="shared" ca="1" si="1"/>
        <v>5</v>
      </c>
      <c r="Z14">
        <f t="shared" ca="1" si="2"/>
        <v>1</v>
      </c>
      <c r="AA14">
        <f t="shared" ca="1" si="4"/>
        <v>0</v>
      </c>
      <c r="AB14">
        <f t="shared" si="5"/>
        <v>0</v>
      </c>
    </row>
    <row r="15" spans="2:28" x14ac:dyDescent="0.25">
      <c r="B15">
        <f t="shared" ca="1" si="0"/>
        <v>2</v>
      </c>
      <c r="C15">
        <f t="shared" ca="1" si="3"/>
        <v>2</v>
      </c>
      <c r="E15" s="192">
        <v>7</v>
      </c>
      <c r="F15" s="193" t="s">
        <v>589</v>
      </c>
      <c r="G15" s="193" t="s">
        <v>624</v>
      </c>
      <c r="H15" s="200">
        <v>28.36</v>
      </c>
      <c r="I15" s="193">
        <v>7</v>
      </c>
      <c r="J15" s="193">
        <v>1</v>
      </c>
      <c r="K15" s="193">
        <v>1</v>
      </c>
      <c r="L15" s="193">
        <v>2</v>
      </c>
      <c r="M15" s="193">
        <v>1</v>
      </c>
      <c r="N15" s="193">
        <v>24</v>
      </c>
      <c r="O15" s="193">
        <v>68</v>
      </c>
      <c r="P15" s="193">
        <v>42</v>
      </c>
      <c r="Q15" s="193">
        <v>40</v>
      </c>
      <c r="R15" s="193">
        <v>0</v>
      </c>
      <c r="S15" s="193">
        <v>0</v>
      </c>
      <c r="T15" s="193">
        <v>18</v>
      </c>
      <c r="U15" s="193">
        <v>17</v>
      </c>
      <c r="V15" s="193">
        <v>18</v>
      </c>
      <c r="W15" s="193">
        <v>0</v>
      </c>
      <c r="X15" s="195">
        <v>0</v>
      </c>
      <c r="Y15">
        <f t="shared" ca="1" si="1"/>
        <v>2</v>
      </c>
      <c r="Z15">
        <f t="shared" ca="1" si="2"/>
        <v>1</v>
      </c>
      <c r="AA15">
        <f t="shared" ca="1" si="4"/>
        <v>0</v>
      </c>
      <c r="AB15">
        <f t="shared" si="5"/>
        <v>3</v>
      </c>
    </row>
    <row r="16" spans="2:28" x14ac:dyDescent="0.25">
      <c r="B16">
        <f t="shared" ca="1" si="0"/>
        <v>7</v>
      </c>
      <c r="C16">
        <f t="shared" ca="1" si="3"/>
        <v>7</v>
      </c>
      <c r="E16" s="192">
        <v>8</v>
      </c>
      <c r="F16" s="193" t="s">
        <v>591</v>
      </c>
      <c r="G16" s="193" t="s">
        <v>623</v>
      </c>
      <c r="H16" s="200">
        <v>20.170000000000002</v>
      </c>
      <c r="I16" s="193">
        <v>5</v>
      </c>
      <c r="J16" s="193">
        <v>0</v>
      </c>
      <c r="K16" s="193">
        <v>0</v>
      </c>
      <c r="L16" s="193">
        <v>0</v>
      </c>
      <c r="M16" s="193">
        <v>1</v>
      </c>
      <c r="N16" s="193">
        <v>0</v>
      </c>
      <c r="O16" s="193">
        <v>0</v>
      </c>
      <c r="P16" s="193">
        <v>0</v>
      </c>
      <c r="Q16" s="193">
        <v>0</v>
      </c>
      <c r="R16" s="193">
        <v>0</v>
      </c>
      <c r="S16" s="193">
        <v>0</v>
      </c>
      <c r="T16" s="193">
        <v>0</v>
      </c>
      <c r="U16" s="193">
        <v>0</v>
      </c>
      <c r="V16" s="193">
        <v>0</v>
      </c>
      <c r="W16" s="193">
        <v>0</v>
      </c>
      <c r="X16" s="195">
        <v>0</v>
      </c>
      <c r="Y16">
        <f t="shared" ca="1" si="1"/>
        <v>7</v>
      </c>
      <c r="Z16">
        <f t="shared" ca="1" si="2"/>
        <v>1</v>
      </c>
      <c r="AA16">
        <f t="shared" ca="1" si="4"/>
        <v>0</v>
      </c>
      <c r="AB16">
        <f t="shared" si="5"/>
        <v>0</v>
      </c>
    </row>
    <row r="17" spans="2:28" x14ac:dyDescent="0.25">
      <c r="B17">
        <f t="shared" ca="1" si="0"/>
        <v>11</v>
      </c>
      <c r="E17" s="192">
        <v>9</v>
      </c>
      <c r="F17" s="193" t="s">
        <v>625</v>
      </c>
      <c r="G17" s="193"/>
      <c r="H17" s="200"/>
      <c r="I17" s="193">
        <v>0</v>
      </c>
      <c r="J17" s="193">
        <v>0</v>
      </c>
      <c r="K17" s="193">
        <v>0</v>
      </c>
      <c r="L17" s="193">
        <v>0</v>
      </c>
      <c r="M17" s="193">
        <v>0</v>
      </c>
      <c r="N17" s="193">
        <v>0</v>
      </c>
      <c r="O17" s="193">
        <v>0</v>
      </c>
      <c r="P17" s="193">
        <v>0</v>
      </c>
      <c r="Q17" s="193">
        <v>0</v>
      </c>
      <c r="R17" s="193">
        <v>0</v>
      </c>
      <c r="S17" s="193">
        <v>0</v>
      </c>
      <c r="T17" s="193">
        <v>0</v>
      </c>
      <c r="U17" s="193">
        <v>0</v>
      </c>
      <c r="V17" s="193">
        <v>0</v>
      </c>
      <c r="W17" s="193">
        <v>0</v>
      </c>
      <c r="X17" s="195">
        <v>0</v>
      </c>
      <c r="Y17">
        <f t="shared" ca="1" si="1"/>
        <v>11</v>
      </c>
      <c r="Z17">
        <f t="shared" ca="1" si="2"/>
        <v>1</v>
      </c>
      <c r="AA17">
        <f t="shared" ca="1" si="4"/>
        <v>0</v>
      </c>
    </row>
    <row r="18" spans="2:28" ht="15.75" thickBot="1" x14ac:dyDescent="0.3">
      <c r="B18">
        <f t="shared" ca="1" si="0"/>
        <v>11</v>
      </c>
      <c r="E18" s="196">
        <v>10</v>
      </c>
      <c r="F18" s="197" t="s">
        <v>625</v>
      </c>
      <c r="G18" s="197"/>
      <c r="H18" s="201"/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  <c r="Q18" s="197">
        <v>0</v>
      </c>
      <c r="R18" s="197">
        <v>0</v>
      </c>
      <c r="S18" s="197">
        <v>0</v>
      </c>
      <c r="T18" s="197">
        <v>0</v>
      </c>
      <c r="U18" s="197">
        <v>0</v>
      </c>
      <c r="V18" s="197">
        <v>0</v>
      </c>
      <c r="W18" s="197">
        <v>0</v>
      </c>
      <c r="X18" s="198">
        <v>0</v>
      </c>
      <c r="Y18">
        <f t="shared" ca="1" si="1"/>
        <v>11</v>
      </c>
      <c r="Z18">
        <f t="shared" ca="1" si="2"/>
        <v>1</v>
      </c>
      <c r="AA18">
        <f t="shared" ca="1" si="4"/>
        <v>0</v>
      </c>
    </row>
    <row r="19" spans="2:28" x14ac:dyDescent="0.25">
      <c r="AA19">
        <f ca="1">SUM(AA7:AA18)</f>
        <v>0</v>
      </c>
    </row>
    <row r="21" spans="2:28" ht="15.75" x14ac:dyDescent="0.25">
      <c r="D21">
        <v>2</v>
      </c>
      <c r="E21" s="108" t="str">
        <f>VLOOKUP(D21,Teams,2,FALSE)</f>
        <v>Central Ward</v>
      </c>
      <c r="F21" s="110" t="str">
        <f ca="1">IF(AND(AA23=1,AA24=1),"You've put the wrong result in here!","")</f>
        <v/>
      </c>
    </row>
    <row r="22" spans="2:28" ht="15.75" thickBot="1" x14ac:dyDescent="0.3">
      <c r="E22" s="98"/>
      <c r="Y22" t="s">
        <v>65</v>
      </c>
      <c r="Z22" t="s">
        <v>64</v>
      </c>
      <c r="AA22" t="s">
        <v>83</v>
      </c>
    </row>
    <row r="23" spans="2:28" x14ac:dyDescent="0.25">
      <c r="E23" s="189" t="s">
        <v>568</v>
      </c>
      <c r="F23" s="190" t="s">
        <v>569</v>
      </c>
      <c r="G23" s="190" t="s">
        <v>570</v>
      </c>
      <c r="H23" s="190" t="s">
        <v>571</v>
      </c>
      <c r="I23" s="190" t="s">
        <v>572</v>
      </c>
      <c r="J23" s="190" t="s">
        <v>573</v>
      </c>
      <c r="K23" s="190" t="s">
        <v>574</v>
      </c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1"/>
      <c r="Y23">
        <f>IF(ISBLANK(E23),0,1)</f>
        <v>1</v>
      </c>
      <c r="AA23">
        <f ca="1">IF(Y23=1,IF(AA36&gt;0,1,0),0)</f>
        <v>0</v>
      </c>
    </row>
    <row r="24" spans="2:28" x14ac:dyDescent="0.25">
      <c r="E24" s="199">
        <v>2</v>
      </c>
      <c r="F24" s="118">
        <v>1</v>
      </c>
      <c r="G24" s="193">
        <v>5</v>
      </c>
      <c r="H24" s="193">
        <v>7</v>
      </c>
      <c r="I24" s="194">
        <v>15</v>
      </c>
      <c r="J24" s="194">
        <v>19</v>
      </c>
      <c r="K24" s="193">
        <v>65</v>
      </c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5"/>
      <c r="AA24">
        <f>IF(E24=D21,0,1)</f>
        <v>0</v>
      </c>
    </row>
    <row r="25" spans="2:28" x14ac:dyDescent="0.25">
      <c r="E25" s="192" t="s">
        <v>544</v>
      </c>
      <c r="F25" s="193" t="s">
        <v>57</v>
      </c>
      <c r="G25" s="193" t="s">
        <v>575</v>
      </c>
      <c r="H25" s="193" t="s">
        <v>576</v>
      </c>
      <c r="I25" s="194" t="s">
        <v>60</v>
      </c>
      <c r="J25" s="194" t="s">
        <v>61</v>
      </c>
      <c r="K25" s="193" t="s">
        <v>62</v>
      </c>
      <c r="L25" s="193" t="s">
        <v>63</v>
      </c>
      <c r="M25" s="193" t="s">
        <v>20</v>
      </c>
      <c r="N25" s="193" t="s">
        <v>577</v>
      </c>
      <c r="O25" s="193" t="s">
        <v>578</v>
      </c>
      <c r="P25" s="193" t="s">
        <v>579</v>
      </c>
      <c r="Q25" s="193" t="s">
        <v>580</v>
      </c>
      <c r="R25" s="193" t="s">
        <v>581</v>
      </c>
      <c r="S25" s="193" t="s">
        <v>582</v>
      </c>
      <c r="T25" s="193" t="s">
        <v>583</v>
      </c>
      <c r="U25" s="193" t="s">
        <v>584</v>
      </c>
      <c r="V25" s="193" t="s">
        <v>585</v>
      </c>
      <c r="W25" s="193" t="s">
        <v>586</v>
      </c>
      <c r="X25" s="195" t="s">
        <v>587</v>
      </c>
    </row>
    <row r="26" spans="2:28" x14ac:dyDescent="0.25">
      <c r="B26">
        <f t="shared" ref="B26:B35" ca="1" si="6">Y26</f>
        <v>33</v>
      </c>
      <c r="C26">
        <f ca="1">Y26</f>
        <v>33</v>
      </c>
      <c r="E26" s="192">
        <v>1</v>
      </c>
      <c r="F26" s="193" t="s">
        <v>619</v>
      </c>
      <c r="G26" s="193" t="s">
        <v>623</v>
      </c>
      <c r="H26" s="200">
        <v>21.79</v>
      </c>
      <c r="I26" s="193">
        <v>5</v>
      </c>
      <c r="J26" s="193">
        <v>1</v>
      </c>
      <c r="K26" s="193">
        <v>0</v>
      </c>
      <c r="L26" s="193">
        <v>0</v>
      </c>
      <c r="M26" s="193">
        <v>1</v>
      </c>
      <c r="N26" s="193">
        <v>0</v>
      </c>
      <c r="O26" s="193">
        <v>0</v>
      </c>
      <c r="P26" s="193">
        <v>0</v>
      </c>
      <c r="Q26" s="193">
        <v>16</v>
      </c>
      <c r="R26" s="193">
        <v>0</v>
      </c>
      <c r="S26" s="193">
        <v>0</v>
      </c>
      <c r="T26" s="193">
        <v>0</v>
      </c>
      <c r="U26" s="193">
        <v>0</v>
      </c>
      <c r="V26" s="193">
        <v>21</v>
      </c>
      <c r="W26" s="193">
        <v>0</v>
      </c>
      <c r="X26" s="195">
        <v>0</v>
      </c>
      <c r="Y26">
        <f t="shared" ref="Y26:Y35" ca="1" si="7">VLOOKUP(F26,PlayerN,3,FALSE)</f>
        <v>33</v>
      </c>
      <c r="Z26">
        <f t="shared" ref="Z26:Z35" ca="1" si="8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1</v>
      </c>
    </row>
    <row r="27" spans="2:28" x14ac:dyDescent="0.25">
      <c r="B27">
        <f t="shared" ca="1" si="6"/>
        <v>34</v>
      </c>
      <c r="C27">
        <f t="shared" ref="C27:C33" ca="1" si="9">Y27</f>
        <v>34</v>
      </c>
      <c r="E27" s="192">
        <v>2</v>
      </c>
      <c r="F27" s="193" t="s">
        <v>620</v>
      </c>
      <c r="G27" s="193" t="s">
        <v>623</v>
      </c>
      <c r="H27" s="200">
        <v>15.65</v>
      </c>
      <c r="I27" s="193">
        <v>1</v>
      </c>
      <c r="J27" s="193">
        <v>0</v>
      </c>
      <c r="K27" s="193">
        <v>0</v>
      </c>
      <c r="L27" s="193">
        <v>0</v>
      </c>
      <c r="M27" s="193">
        <v>1</v>
      </c>
      <c r="N27" s="193">
        <v>0</v>
      </c>
      <c r="O27" s="193">
        <v>0</v>
      </c>
      <c r="P27" s="193">
        <v>0</v>
      </c>
      <c r="Q27" s="193">
        <v>0</v>
      </c>
      <c r="R27" s="193">
        <v>0</v>
      </c>
      <c r="S27" s="193">
        <v>0</v>
      </c>
      <c r="T27" s="193">
        <v>0</v>
      </c>
      <c r="U27" s="193">
        <v>0</v>
      </c>
      <c r="V27" s="193">
        <v>0</v>
      </c>
      <c r="W27" s="193">
        <v>0</v>
      </c>
      <c r="X27" s="195">
        <v>0</v>
      </c>
      <c r="Y27">
        <f t="shared" ca="1" si="7"/>
        <v>34</v>
      </c>
      <c r="Z27">
        <f t="shared" ca="1" si="8"/>
        <v>2</v>
      </c>
      <c r="AA27">
        <f t="shared" ref="AA27:AA35" ca="1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>
        <f t="shared" ca="1" si="6"/>
        <v>28</v>
      </c>
      <c r="C28">
        <f t="shared" ca="1" si="9"/>
        <v>28</v>
      </c>
      <c r="E28" s="192">
        <v>3</v>
      </c>
      <c r="F28" s="193" t="s">
        <v>614</v>
      </c>
      <c r="G28" s="193" t="s">
        <v>623</v>
      </c>
      <c r="H28" s="200">
        <v>23.55</v>
      </c>
      <c r="I28" s="193">
        <v>7</v>
      </c>
      <c r="J28" s="193">
        <v>0</v>
      </c>
      <c r="K28" s="193">
        <v>0</v>
      </c>
      <c r="L28" s="193">
        <v>0</v>
      </c>
      <c r="M28" s="193">
        <v>1</v>
      </c>
      <c r="N28" s="193">
        <v>0</v>
      </c>
      <c r="O28" s="193">
        <v>20</v>
      </c>
      <c r="P28" s="193">
        <v>0</v>
      </c>
      <c r="Q28" s="193">
        <v>0</v>
      </c>
      <c r="R28" s="193">
        <v>0</v>
      </c>
      <c r="S28" s="193">
        <v>0</v>
      </c>
      <c r="T28" s="193">
        <v>20</v>
      </c>
      <c r="U28" s="193">
        <v>0</v>
      </c>
      <c r="V28" s="193">
        <v>0</v>
      </c>
      <c r="W28" s="193">
        <v>0</v>
      </c>
      <c r="X28" s="195">
        <v>0</v>
      </c>
      <c r="Y28">
        <f t="shared" ca="1" si="7"/>
        <v>28</v>
      </c>
      <c r="Z28">
        <f t="shared" ca="1" si="8"/>
        <v>2</v>
      </c>
      <c r="AA28">
        <f t="shared" ca="1" si="10"/>
        <v>0</v>
      </c>
      <c r="AB28">
        <f t="shared" si="11"/>
        <v>1</v>
      </c>
    </row>
    <row r="29" spans="2:28" x14ac:dyDescent="0.25">
      <c r="B29">
        <f t="shared" ca="1" si="6"/>
        <v>35</v>
      </c>
      <c r="C29">
        <f t="shared" ca="1" si="9"/>
        <v>35</v>
      </c>
      <c r="E29" s="192">
        <v>4</v>
      </c>
      <c r="F29" s="193" t="s">
        <v>621</v>
      </c>
      <c r="G29" s="193" t="s">
        <v>624</v>
      </c>
      <c r="H29" s="200">
        <v>23.78</v>
      </c>
      <c r="I29" s="193">
        <v>3</v>
      </c>
      <c r="J29" s="193">
        <v>3</v>
      </c>
      <c r="K29" s="193">
        <v>0</v>
      </c>
      <c r="L29" s="193">
        <v>1</v>
      </c>
      <c r="M29" s="193">
        <v>1</v>
      </c>
      <c r="N29" s="193">
        <v>0</v>
      </c>
      <c r="O29" s="193">
        <v>60</v>
      </c>
      <c r="P29" s="193">
        <v>0</v>
      </c>
      <c r="Q29" s="193">
        <v>0</v>
      </c>
      <c r="R29" s="193">
        <v>54</v>
      </c>
      <c r="S29" s="193">
        <v>32</v>
      </c>
      <c r="T29" s="193">
        <v>18</v>
      </c>
      <c r="U29" s="193">
        <v>0</v>
      </c>
      <c r="V29" s="193">
        <v>0</v>
      </c>
      <c r="W29" s="193">
        <v>21</v>
      </c>
      <c r="X29" s="195">
        <v>17</v>
      </c>
      <c r="Y29">
        <f t="shared" ca="1" si="7"/>
        <v>35</v>
      </c>
      <c r="Z29">
        <f t="shared" ca="1" si="8"/>
        <v>2</v>
      </c>
      <c r="AA29">
        <f t="shared" ca="1" si="10"/>
        <v>0</v>
      </c>
      <c r="AB29">
        <f t="shared" si="11"/>
        <v>3</v>
      </c>
    </row>
    <row r="30" spans="2:28" x14ac:dyDescent="0.25">
      <c r="B30">
        <f t="shared" ca="1" si="6"/>
        <v>32</v>
      </c>
      <c r="C30">
        <f t="shared" ca="1" si="9"/>
        <v>32</v>
      </c>
      <c r="E30" s="192">
        <v>5</v>
      </c>
      <c r="F30" s="193" t="s">
        <v>618</v>
      </c>
      <c r="G30" s="193" t="s">
        <v>623</v>
      </c>
      <c r="H30" s="200">
        <v>26.73</v>
      </c>
      <c r="I30" s="193">
        <v>7</v>
      </c>
      <c r="J30" s="193">
        <v>1</v>
      </c>
      <c r="K30" s="193">
        <v>0</v>
      </c>
      <c r="L30" s="193">
        <v>0</v>
      </c>
      <c r="M30" s="193">
        <v>1</v>
      </c>
      <c r="N30" s="193">
        <v>0</v>
      </c>
      <c r="O30" s="193">
        <v>0</v>
      </c>
      <c r="P30" s="193">
        <v>81</v>
      </c>
      <c r="Q30" s="193">
        <v>20</v>
      </c>
      <c r="R30" s="193">
        <v>0</v>
      </c>
      <c r="S30" s="193">
        <v>0</v>
      </c>
      <c r="T30" s="193">
        <v>0</v>
      </c>
      <c r="U30" s="193">
        <v>17</v>
      </c>
      <c r="V30" s="193">
        <v>18</v>
      </c>
      <c r="W30" s="193">
        <v>0</v>
      </c>
      <c r="X30" s="195">
        <v>0</v>
      </c>
      <c r="Y30">
        <f t="shared" ca="1" si="7"/>
        <v>32</v>
      </c>
      <c r="Z30">
        <f t="shared" ca="1" si="8"/>
        <v>2</v>
      </c>
      <c r="AA30">
        <f t="shared" ca="1" si="10"/>
        <v>0</v>
      </c>
      <c r="AB30">
        <f t="shared" si="11"/>
        <v>2</v>
      </c>
    </row>
    <row r="31" spans="2:28" x14ac:dyDescent="0.25">
      <c r="B31">
        <f t="shared" ca="1" si="6"/>
        <v>29</v>
      </c>
      <c r="C31">
        <f t="shared" ca="1" si="9"/>
        <v>29</v>
      </c>
      <c r="E31" s="192">
        <v>6</v>
      </c>
      <c r="F31" s="193" t="s">
        <v>615</v>
      </c>
      <c r="G31" s="193" t="s">
        <v>624</v>
      </c>
      <c r="H31" s="200">
        <v>28.9</v>
      </c>
      <c r="I31" s="193">
        <v>8</v>
      </c>
      <c r="J31" s="193">
        <v>3</v>
      </c>
      <c r="K31" s="193">
        <v>0</v>
      </c>
      <c r="L31" s="193">
        <v>2</v>
      </c>
      <c r="M31" s="193">
        <v>1</v>
      </c>
      <c r="N31" s="193">
        <v>40</v>
      </c>
      <c r="O31" s="193">
        <v>25</v>
      </c>
      <c r="P31" s="193">
        <v>60</v>
      </c>
      <c r="Q31" s="193">
        <v>20</v>
      </c>
      <c r="R31" s="193">
        <v>0</v>
      </c>
      <c r="S31" s="193">
        <v>0</v>
      </c>
      <c r="T31" s="193">
        <v>18</v>
      </c>
      <c r="U31" s="193">
        <v>18</v>
      </c>
      <c r="V31" s="193">
        <v>16</v>
      </c>
      <c r="W31" s="193">
        <v>0</v>
      </c>
      <c r="X31" s="195">
        <v>0</v>
      </c>
      <c r="Y31">
        <f t="shared" ca="1" si="7"/>
        <v>29</v>
      </c>
      <c r="Z31">
        <f t="shared" ca="1" si="8"/>
        <v>2</v>
      </c>
      <c r="AA31">
        <f t="shared" ca="1" si="10"/>
        <v>0</v>
      </c>
      <c r="AB31">
        <f t="shared" si="11"/>
        <v>3</v>
      </c>
    </row>
    <row r="32" spans="2:28" x14ac:dyDescent="0.25">
      <c r="B32">
        <f t="shared" ca="1" si="6"/>
        <v>31</v>
      </c>
      <c r="C32">
        <f t="shared" ca="1" si="9"/>
        <v>31</v>
      </c>
      <c r="E32" s="192">
        <v>7</v>
      </c>
      <c r="F32" s="193" t="s">
        <v>617</v>
      </c>
      <c r="G32" s="193" t="s">
        <v>623</v>
      </c>
      <c r="H32" s="200">
        <v>27.31</v>
      </c>
      <c r="I32" s="193">
        <v>4</v>
      </c>
      <c r="J32" s="193">
        <v>3</v>
      </c>
      <c r="K32" s="193">
        <v>0</v>
      </c>
      <c r="L32" s="193">
        <v>1</v>
      </c>
      <c r="M32" s="193">
        <v>1</v>
      </c>
      <c r="N32" s="193">
        <v>32</v>
      </c>
      <c r="O32" s="193">
        <v>0</v>
      </c>
      <c r="P32" s="193">
        <v>0</v>
      </c>
      <c r="Q32" s="193">
        <v>0</v>
      </c>
      <c r="R32" s="193">
        <v>0</v>
      </c>
      <c r="S32" s="193">
        <v>0</v>
      </c>
      <c r="T32" s="193">
        <v>0</v>
      </c>
      <c r="U32" s="193">
        <v>0</v>
      </c>
      <c r="V32" s="193">
        <v>0</v>
      </c>
      <c r="W32" s="193">
        <v>0</v>
      </c>
      <c r="X32" s="195">
        <v>0</v>
      </c>
      <c r="Y32">
        <f t="shared" ca="1" si="7"/>
        <v>31</v>
      </c>
      <c r="Z32">
        <f t="shared" ca="1" si="8"/>
        <v>2</v>
      </c>
      <c r="AA32">
        <f t="shared" ca="1" si="10"/>
        <v>0</v>
      </c>
      <c r="AB32">
        <f t="shared" si="11"/>
        <v>0</v>
      </c>
    </row>
    <row r="33" spans="2:28" x14ac:dyDescent="0.25">
      <c r="B33">
        <f t="shared" ca="1" si="6"/>
        <v>36</v>
      </c>
      <c r="C33">
        <f t="shared" ca="1" si="9"/>
        <v>36</v>
      </c>
      <c r="E33" s="192">
        <v>8</v>
      </c>
      <c r="F33" s="193" t="s">
        <v>622</v>
      </c>
      <c r="G33" s="193" t="s">
        <v>624</v>
      </c>
      <c r="H33" s="200">
        <v>21.47</v>
      </c>
      <c r="I33" s="193">
        <v>6</v>
      </c>
      <c r="J33" s="193">
        <v>1</v>
      </c>
      <c r="K33" s="193">
        <v>0</v>
      </c>
      <c r="L33" s="193">
        <v>1</v>
      </c>
      <c r="M33" s="193">
        <v>1</v>
      </c>
      <c r="N33" s="193">
        <v>0</v>
      </c>
      <c r="O33" s="193">
        <v>85</v>
      </c>
      <c r="P33" s="193">
        <v>36</v>
      </c>
      <c r="Q33" s="193">
        <v>4</v>
      </c>
      <c r="R33" s="193">
        <v>0</v>
      </c>
      <c r="S33" s="193">
        <v>0</v>
      </c>
      <c r="T33" s="193">
        <v>21</v>
      </c>
      <c r="U33" s="193">
        <v>22</v>
      </c>
      <c r="V33" s="193">
        <v>27</v>
      </c>
      <c r="W33" s="193">
        <v>0</v>
      </c>
      <c r="X33" s="195">
        <v>0</v>
      </c>
      <c r="Y33">
        <f t="shared" ca="1" si="7"/>
        <v>36</v>
      </c>
      <c r="Z33">
        <f t="shared" ca="1" si="8"/>
        <v>2</v>
      </c>
      <c r="AA33">
        <f t="shared" ca="1" si="10"/>
        <v>0</v>
      </c>
      <c r="AB33">
        <f t="shared" si="11"/>
        <v>3</v>
      </c>
    </row>
    <row r="34" spans="2:28" x14ac:dyDescent="0.25">
      <c r="B34" t="e">
        <f t="shared" ca="1" si="6"/>
        <v>#N/A</v>
      </c>
      <c r="E34" s="192">
        <v>9</v>
      </c>
      <c r="F34" s="193"/>
      <c r="G34" s="193"/>
      <c r="H34" s="200"/>
      <c r="I34" s="193">
        <v>0</v>
      </c>
      <c r="J34" s="193">
        <v>0</v>
      </c>
      <c r="K34" s="193">
        <v>0</v>
      </c>
      <c r="L34" s="193">
        <v>0</v>
      </c>
      <c r="M34" s="193">
        <v>0</v>
      </c>
      <c r="N34" s="193">
        <v>0</v>
      </c>
      <c r="O34" s="193">
        <v>0</v>
      </c>
      <c r="P34" s="193">
        <v>0</v>
      </c>
      <c r="Q34" s="193">
        <v>0</v>
      </c>
      <c r="R34" s="193">
        <v>0</v>
      </c>
      <c r="S34" s="193">
        <v>0</v>
      </c>
      <c r="T34" s="193">
        <v>0</v>
      </c>
      <c r="U34" s="193">
        <v>0</v>
      </c>
      <c r="V34" s="193">
        <v>0</v>
      </c>
      <c r="W34" s="193">
        <v>0</v>
      </c>
      <c r="X34" s="195">
        <v>0</v>
      </c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6">
        <v>10</v>
      </c>
      <c r="F35" s="197"/>
      <c r="G35" s="197"/>
      <c r="H35" s="201"/>
      <c r="I35" s="197">
        <v>0</v>
      </c>
      <c r="J35" s="197">
        <v>0</v>
      </c>
      <c r="K35" s="197">
        <v>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8">
        <v>0</v>
      </c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 ca="1">SUM(AA24:AA35)</f>
        <v>0</v>
      </c>
    </row>
    <row r="38" spans="2:28" ht="15.75" x14ac:dyDescent="0.25">
      <c r="D38">
        <v>3</v>
      </c>
      <c r="E38" s="108" t="str">
        <f>VLOOKUP(D38,Teams,2,FALSE)</f>
        <v>Farmers</v>
      </c>
      <c r="F38" s="110" t="str">
        <f ca="1">IF(AND(AA40=1,AA41=1),"You've put the wrong result in here!","")</f>
        <v/>
      </c>
    </row>
    <row r="39" spans="2:28" ht="15.75" thickBot="1" x14ac:dyDescent="0.3">
      <c r="E39" s="98"/>
      <c r="Y39" t="s">
        <v>65</v>
      </c>
      <c r="Z39" t="s">
        <v>64</v>
      </c>
      <c r="AA39" t="s">
        <v>83</v>
      </c>
    </row>
    <row r="40" spans="2:28" x14ac:dyDescent="0.25">
      <c r="E40" s="189" t="s">
        <v>568</v>
      </c>
      <c r="F40" s="190" t="s">
        <v>569</v>
      </c>
      <c r="G40" s="190" t="s">
        <v>570</v>
      </c>
      <c r="H40" s="190" t="s">
        <v>571</v>
      </c>
      <c r="I40" s="190" t="s">
        <v>572</v>
      </c>
      <c r="J40" s="190" t="s">
        <v>573</v>
      </c>
      <c r="K40" s="190" t="s">
        <v>574</v>
      </c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1"/>
      <c r="Y40">
        <f>IF(ISBLANK(E40),0,1)</f>
        <v>1</v>
      </c>
      <c r="AA40">
        <f ca="1">IF(Y40=1,IF(AA53&gt;0,1,0),0)</f>
        <v>1</v>
      </c>
    </row>
    <row r="41" spans="2:28" x14ac:dyDescent="0.25">
      <c r="E41" s="199">
        <v>3</v>
      </c>
      <c r="F41" s="118">
        <v>6</v>
      </c>
      <c r="G41" s="193">
        <v>9</v>
      </c>
      <c r="H41" s="193">
        <v>3</v>
      </c>
      <c r="I41" s="194">
        <v>24</v>
      </c>
      <c r="J41" s="194">
        <v>15</v>
      </c>
      <c r="K41" s="193">
        <v>57</v>
      </c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5"/>
      <c r="AA41">
        <f>IF(E41=D38,0,1)</f>
        <v>0</v>
      </c>
    </row>
    <row r="42" spans="2:28" x14ac:dyDescent="0.25">
      <c r="E42" s="192" t="s">
        <v>544</v>
      </c>
      <c r="F42" s="193" t="s">
        <v>57</v>
      </c>
      <c r="G42" s="193" t="s">
        <v>575</v>
      </c>
      <c r="H42" s="193" t="s">
        <v>576</v>
      </c>
      <c r="I42" s="194" t="s">
        <v>60</v>
      </c>
      <c r="J42" s="194" t="s">
        <v>61</v>
      </c>
      <c r="K42" s="193" t="s">
        <v>62</v>
      </c>
      <c r="L42" s="193" t="s">
        <v>63</v>
      </c>
      <c r="M42" s="193" t="s">
        <v>20</v>
      </c>
      <c r="N42" s="193" t="s">
        <v>577</v>
      </c>
      <c r="O42" s="193" t="s">
        <v>578</v>
      </c>
      <c r="P42" s="193" t="s">
        <v>579</v>
      </c>
      <c r="Q42" s="193" t="s">
        <v>580</v>
      </c>
      <c r="R42" s="193" t="s">
        <v>581</v>
      </c>
      <c r="S42" s="193" t="s">
        <v>582</v>
      </c>
      <c r="T42" s="193" t="s">
        <v>583</v>
      </c>
      <c r="U42" s="193" t="s">
        <v>584</v>
      </c>
      <c r="V42" s="193" t="s">
        <v>585</v>
      </c>
      <c r="W42" s="193" t="s">
        <v>586</v>
      </c>
      <c r="X42" s="195" t="s">
        <v>587</v>
      </c>
    </row>
    <row r="43" spans="2:28" x14ac:dyDescent="0.25">
      <c r="B43">
        <f t="shared" ref="B43:B52" ca="1" si="12">Y43</f>
        <v>51</v>
      </c>
      <c r="C43">
        <f ca="1">Y43</f>
        <v>51</v>
      </c>
      <c r="E43" s="192">
        <v>1</v>
      </c>
      <c r="F43" s="193" t="s">
        <v>634</v>
      </c>
      <c r="G43" s="193" t="s">
        <v>624</v>
      </c>
      <c r="H43" s="200">
        <v>23.33</v>
      </c>
      <c r="I43" s="193">
        <v>4</v>
      </c>
      <c r="J43" s="193">
        <v>1</v>
      </c>
      <c r="K43" s="193">
        <v>0</v>
      </c>
      <c r="L43" s="193">
        <v>1</v>
      </c>
      <c r="M43" s="193">
        <v>1</v>
      </c>
      <c r="N43" s="193">
        <v>0</v>
      </c>
      <c r="O43" s="193">
        <v>86</v>
      </c>
      <c r="P43" s="193">
        <v>36</v>
      </c>
      <c r="Q43" s="193">
        <v>0</v>
      </c>
      <c r="R43" s="193">
        <v>0</v>
      </c>
      <c r="S43" s="193">
        <v>38</v>
      </c>
      <c r="T43" s="193">
        <v>23</v>
      </c>
      <c r="U43" s="193">
        <v>20</v>
      </c>
      <c r="V43" s="193">
        <v>0</v>
      </c>
      <c r="W43" s="193">
        <v>0</v>
      </c>
      <c r="X43" s="195">
        <v>16</v>
      </c>
      <c r="Y43">
        <f t="shared" ref="Y43:Y52" ca="1" si="13">VLOOKUP(F43,PlayerN,3,FALSE)</f>
        <v>51</v>
      </c>
      <c r="Z43">
        <f t="shared" ref="Z43:Z52" ca="1" si="14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3</v>
      </c>
    </row>
    <row r="44" spans="2:28" x14ac:dyDescent="0.25">
      <c r="B44">
        <f t="shared" ca="1" si="12"/>
        <v>55</v>
      </c>
      <c r="C44">
        <f t="shared" ref="C44:C50" ca="1" si="15">Y44</f>
        <v>55</v>
      </c>
      <c r="E44" s="192">
        <v>2</v>
      </c>
      <c r="F44" s="193" t="s">
        <v>638</v>
      </c>
      <c r="G44" s="193" t="s">
        <v>624</v>
      </c>
      <c r="H44" s="200">
        <v>25.47</v>
      </c>
      <c r="I44" s="193">
        <v>5</v>
      </c>
      <c r="J44" s="193">
        <v>1</v>
      </c>
      <c r="K44" s="193">
        <v>0</v>
      </c>
      <c r="L44" s="193">
        <v>2</v>
      </c>
      <c r="M44" s="193">
        <v>1</v>
      </c>
      <c r="N44" s="193">
        <v>18</v>
      </c>
      <c r="O44" s="193">
        <v>117</v>
      </c>
      <c r="P44" s="193">
        <v>20</v>
      </c>
      <c r="Q44" s="193">
        <v>61</v>
      </c>
      <c r="R44" s="193">
        <v>0</v>
      </c>
      <c r="S44" s="193">
        <v>0</v>
      </c>
      <c r="T44" s="193">
        <v>18</v>
      </c>
      <c r="U44" s="193">
        <v>21</v>
      </c>
      <c r="V44" s="193">
        <v>20</v>
      </c>
      <c r="W44" s="193">
        <v>0</v>
      </c>
      <c r="X44" s="195">
        <v>0</v>
      </c>
      <c r="Y44">
        <f t="shared" ca="1" si="13"/>
        <v>55</v>
      </c>
      <c r="Z44">
        <f t="shared" ca="1" si="14"/>
        <v>3</v>
      </c>
      <c r="AA44">
        <f t="shared" ref="AA44:AA52" ca="1" si="16">IF(ISBLANK(F44),0,IF(ISNA(IF(AND(Y44&gt;0,Z44=$D$38),0,1)),1,IF(AND(Y44&gt;0,Z44=$D$38),0,1)))</f>
        <v>0</v>
      </c>
      <c r="AB44">
        <f t="shared" ref="AB44:AB50" si="17">COUNTIF(O44:S44,"&gt;0")</f>
        <v>3</v>
      </c>
    </row>
    <row r="45" spans="2:28" x14ac:dyDescent="0.25">
      <c r="B45">
        <f t="shared" ca="1" si="12"/>
        <v>58</v>
      </c>
      <c r="C45">
        <f t="shared" ca="1" si="15"/>
        <v>58</v>
      </c>
      <c r="E45" s="192">
        <v>3</v>
      </c>
      <c r="F45" s="193" t="s">
        <v>641</v>
      </c>
      <c r="G45" s="193" t="s">
        <v>624</v>
      </c>
      <c r="H45" s="200">
        <v>22.45</v>
      </c>
      <c r="I45" s="193">
        <v>6</v>
      </c>
      <c r="J45" s="193">
        <v>0</v>
      </c>
      <c r="K45" s="193">
        <v>0</v>
      </c>
      <c r="L45" s="193">
        <v>1</v>
      </c>
      <c r="M45" s="193">
        <v>1</v>
      </c>
      <c r="N45" s="193">
        <v>0</v>
      </c>
      <c r="O45" s="193">
        <v>0</v>
      </c>
      <c r="P45" s="193">
        <v>0</v>
      </c>
      <c r="Q45" s="193">
        <v>20</v>
      </c>
      <c r="R45" s="193">
        <v>20</v>
      </c>
      <c r="S45" s="193">
        <v>40</v>
      </c>
      <c r="T45" s="193">
        <v>0</v>
      </c>
      <c r="U45" s="193">
        <v>0</v>
      </c>
      <c r="V45" s="193">
        <v>19</v>
      </c>
      <c r="W45" s="193">
        <v>19</v>
      </c>
      <c r="X45" s="195">
        <v>29</v>
      </c>
      <c r="Y45">
        <f t="shared" ca="1" si="13"/>
        <v>58</v>
      </c>
      <c r="Z45">
        <f t="shared" ca="1" si="14"/>
        <v>3</v>
      </c>
      <c r="AA45">
        <f t="shared" ca="1" si="16"/>
        <v>0</v>
      </c>
      <c r="AB45">
        <f t="shared" si="17"/>
        <v>3</v>
      </c>
    </row>
    <row r="46" spans="2:28" x14ac:dyDescent="0.25">
      <c r="B46">
        <f t="shared" ca="1" si="12"/>
        <v>56</v>
      </c>
      <c r="C46">
        <f t="shared" ca="1" si="15"/>
        <v>56</v>
      </c>
      <c r="E46" s="192">
        <v>4</v>
      </c>
      <c r="F46" s="193" t="s">
        <v>639</v>
      </c>
      <c r="G46" s="193" t="s">
        <v>624</v>
      </c>
      <c r="H46" s="200">
        <v>20.100000000000001</v>
      </c>
      <c r="I46" s="193">
        <v>6</v>
      </c>
      <c r="J46" s="193">
        <v>2</v>
      </c>
      <c r="K46" s="193">
        <v>0</v>
      </c>
      <c r="L46" s="193">
        <v>1</v>
      </c>
      <c r="M46" s="193">
        <v>1</v>
      </c>
      <c r="N46" s="193">
        <v>0</v>
      </c>
      <c r="O46" s="193">
        <v>18</v>
      </c>
      <c r="P46" s="193">
        <v>0</v>
      </c>
      <c r="Q46" s="193">
        <v>8</v>
      </c>
      <c r="R46" s="193">
        <v>0</v>
      </c>
      <c r="S46" s="193">
        <v>40</v>
      </c>
      <c r="T46" s="193">
        <v>26</v>
      </c>
      <c r="U46" s="193">
        <v>0</v>
      </c>
      <c r="V46" s="193">
        <v>20</v>
      </c>
      <c r="W46" s="193">
        <v>0</v>
      </c>
      <c r="X46" s="195">
        <v>27</v>
      </c>
      <c r="Y46">
        <f t="shared" ca="1" si="13"/>
        <v>56</v>
      </c>
      <c r="Z46">
        <f t="shared" ca="1" si="14"/>
        <v>3</v>
      </c>
      <c r="AA46">
        <f t="shared" ca="1" si="16"/>
        <v>0</v>
      </c>
      <c r="AB46">
        <f t="shared" si="17"/>
        <v>3</v>
      </c>
    </row>
    <row r="47" spans="2:28" x14ac:dyDescent="0.25">
      <c r="B47">
        <f t="shared" ca="1" si="12"/>
        <v>53</v>
      </c>
      <c r="C47">
        <f t="shared" ca="1" si="15"/>
        <v>53</v>
      </c>
      <c r="E47" s="192">
        <v>5</v>
      </c>
      <c r="F47" s="193" t="s">
        <v>636</v>
      </c>
      <c r="G47" s="193" t="s">
        <v>624</v>
      </c>
      <c r="H47" s="200">
        <v>21.05</v>
      </c>
      <c r="I47" s="193">
        <v>6</v>
      </c>
      <c r="J47" s="193">
        <v>0</v>
      </c>
      <c r="K47" s="193">
        <v>0</v>
      </c>
      <c r="L47" s="193">
        <v>1</v>
      </c>
      <c r="M47" s="193">
        <v>1</v>
      </c>
      <c r="N47" s="193">
        <v>0</v>
      </c>
      <c r="O47" s="193">
        <v>0</v>
      </c>
      <c r="P47" s="193">
        <v>40</v>
      </c>
      <c r="Q47" s="193">
        <v>65</v>
      </c>
      <c r="R47" s="193">
        <v>32</v>
      </c>
      <c r="S47" s="193">
        <v>0</v>
      </c>
      <c r="T47" s="193">
        <v>0</v>
      </c>
      <c r="U47" s="193">
        <v>26</v>
      </c>
      <c r="V47" s="193">
        <v>24</v>
      </c>
      <c r="W47" s="193">
        <v>23</v>
      </c>
      <c r="X47" s="195">
        <v>0</v>
      </c>
      <c r="Y47">
        <f t="shared" ca="1" si="13"/>
        <v>53</v>
      </c>
      <c r="Z47">
        <f t="shared" ca="1" si="14"/>
        <v>3</v>
      </c>
      <c r="AA47">
        <f t="shared" ca="1" si="16"/>
        <v>0</v>
      </c>
      <c r="AB47">
        <f t="shared" si="17"/>
        <v>3</v>
      </c>
    </row>
    <row r="48" spans="2:28" x14ac:dyDescent="0.25">
      <c r="B48">
        <f t="shared" ca="1" si="12"/>
        <v>59</v>
      </c>
      <c r="C48">
        <f t="shared" ca="1" si="15"/>
        <v>59</v>
      </c>
      <c r="E48" s="192">
        <v>6</v>
      </c>
      <c r="F48" s="193" t="s">
        <v>642</v>
      </c>
      <c r="G48" s="193" t="s">
        <v>624</v>
      </c>
      <c r="H48" s="200">
        <v>21.38</v>
      </c>
      <c r="I48" s="193">
        <v>3</v>
      </c>
      <c r="J48" s="193">
        <v>3</v>
      </c>
      <c r="K48" s="193">
        <v>0</v>
      </c>
      <c r="L48" s="193">
        <v>2</v>
      </c>
      <c r="M48" s="193">
        <v>1</v>
      </c>
      <c r="N48" s="193">
        <v>10</v>
      </c>
      <c r="O48" s="193">
        <v>40</v>
      </c>
      <c r="P48" s="193">
        <v>0</v>
      </c>
      <c r="Q48" s="193">
        <v>71</v>
      </c>
      <c r="R48" s="193">
        <v>0</v>
      </c>
      <c r="S48" s="193">
        <v>67</v>
      </c>
      <c r="T48" s="193">
        <v>22</v>
      </c>
      <c r="U48" s="193">
        <v>0</v>
      </c>
      <c r="V48" s="193">
        <v>23</v>
      </c>
      <c r="W48" s="193">
        <v>0</v>
      </c>
      <c r="X48" s="195">
        <v>24</v>
      </c>
      <c r="Y48">
        <f t="shared" ca="1" si="13"/>
        <v>59</v>
      </c>
      <c r="Z48">
        <f t="shared" ca="1" si="14"/>
        <v>3</v>
      </c>
      <c r="AA48">
        <f t="shared" ca="1" si="16"/>
        <v>0</v>
      </c>
      <c r="AB48">
        <f t="shared" si="17"/>
        <v>3</v>
      </c>
    </row>
    <row r="49" spans="2:28" x14ac:dyDescent="0.25">
      <c r="B49">
        <f t="shared" ca="1" si="12"/>
        <v>54</v>
      </c>
      <c r="C49">
        <f t="shared" ca="1" si="15"/>
        <v>54</v>
      </c>
      <c r="E49" s="192">
        <v>7</v>
      </c>
      <c r="F49" s="193" t="s">
        <v>637</v>
      </c>
      <c r="G49" s="193" t="s">
        <v>624</v>
      </c>
      <c r="H49" s="200">
        <v>16.690000000000001</v>
      </c>
      <c r="I49" s="193">
        <v>5</v>
      </c>
      <c r="J49" s="193">
        <v>0</v>
      </c>
      <c r="K49" s="193">
        <v>0</v>
      </c>
      <c r="L49" s="193">
        <v>1</v>
      </c>
      <c r="M49" s="193">
        <v>1</v>
      </c>
      <c r="N49" s="193">
        <v>0</v>
      </c>
      <c r="O49" s="193">
        <v>40</v>
      </c>
      <c r="P49" s="193">
        <v>20</v>
      </c>
      <c r="Q49" s="193">
        <v>0</v>
      </c>
      <c r="R49" s="193">
        <v>66</v>
      </c>
      <c r="S49" s="193">
        <v>0</v>
      </c>
      <c r="T49" s="193">
        <v>30</v>
      </c>
      <c r="U49" s="193">
        <v>31</v>
      </c>
      <c r="V49" s="193">
        <v>0</v>
      </c>
      <c r="W49" s="193">
        <v>27</v>
      </c>
      <c r="X49" s="195">
        <v>0</v>
      </c>
      <c r="Y49">
        <f t="shared" ca="1" si="13"/>
        <v>54</v>
      </c>
      <c r="Z49">
        <f t="shared" ca="1" si="14"/>
        <v>3</v>
      </c>
      <c r="AA49">
        <f t="shared" ca="1" si="16"/>
        <v>0</v>
      </c>
      <c r="AB49">
        <f t="shared" si="17"/>
        <v>3</v>
      </c>
    </row>
    <row r="50" spans="2:28" x14ac:dyDescent="0.25">
      <c r="B50">
        <f t="shared" ca="1" si="12"/>
        <v>52</v>
      </c>
      <c r="C50">
        <f t="shared" ca="1" si="15"/>
        <v>52</v>
      </c>
      <c r="E50" s="192">
        <v>8</v>
      </c>
      <c r="F50" s="193" t="s">
        <v>635</v>
      </c>
      <c r="G50" s="193" t="s">
        <v>623</v>
      </c>
      <c r="H50" s="200">
        <v>25.44</v>
      </c>
      <c r="I50" s="193">
        <v>6</v>
      </c>
      <c r="J50" s="193">
        <v>1</v>
      </c>
      <c r="K50" s="193">
        <v>0</v>
      </c>
      <c r="L50" s="193">
        <v>0</v>
      </c>
      <c r="M50" s="193">
        <v>1</v>
      </c>
      <c r="N50" s="193">
        <v>0</v>
      </c>
      <c r="O50" s="193">
        <v>0</v>
      </c>
      <c r="P50" s="193">
        <v>0</v>
      </c>
      <c r="Q50" s="193">
        <v>46</v>
      </c>
      <c r="R50" s="193">
        <v>0</v>
      </c>
      <c r="S50" s="193">
        <v>0</v>
      </c>
      <c r="T50" s="193">
        <v>0</v>
      </c>
      <c r="U50" s="193">
        <v>0</v>
      </c>
      <c r="V50" s="193">
        <v>18</v>
      </c>
      <c r="W50" s="193">
        <v>0</v>
      </c>
      <c r="X50" s="195">
        <v>0</v>
      </c>
      <c r="Y50">
        <f t="shared" ca="1" si="13"/>
        <v>52</v>
      </c>
      <c r="Z50">
        <f t="shared" ca="1" si="14"/>
        <v>3</v>
      </c>
      <c r="AA50">
        <f t="shared" ca="1" si="16"/>
        <v>0</v>
      </c>
      <c r="AB50">
        <f t="shared" si="17"/>
        <v>1</v>
      </c>
    </row>
    <row r="51" spans="2:28" x14ac:dyDescent="0.25">
      <c r="B51">
        <f t="shared" ca="1" si="12"/>
        <v>11</v>
      </c>
      <c r="E51" s="192">
        <v>9</v>
      </c>
      <c r="F51" s="193" t="s">
        <v>625</v>
      </c>
      <c r="G51" s="193"/>
      <c r="H51" s="200"/>
      <c r="I51" s="193">
        <v>0</v>
      </c>
      <c r="J51" s="193">
        <v>0</v>
      </c>
      <c r="K51" s="193">
        <v>0</v>
      </c>
      <c r="L51" s="193">
        <v>0</v>
      </c>
      <c r="M51" s="193">
        <v>0</v>
      </c>
      <c r="N51" s="193">
        <v>0</v>
      </c>
      <c r="O51" s="193">
        <v>0</v>
      </c>
      <c r="P51" s="193">
        <v>0</v>
      </c>
      <c r="Q51" s="193">
        <v>0</v>
      </c>
      <c r="R51" s="193">
        <v>0</v>
      </c>
      <c r="S51" s="193">
        <v>0</v>
      </c>
      <c r="T51" s="193">
        <v>0</v>
      </c>
      <c r="U51" s="193">
        <v>0</v>
      </c>
      <c r="V51" s="193">
        <v>0</v>
      </c>
      <c r="W51" s="193">
        <v>0</v>
      </c>
      <c r="X51" s="195">
        <v>0</v>
      </c>
      <c r="Y51">
        <f t="shared" ca="1" si="13"/>
        <v>11</v>
      </c>
      <c r="Z51">
        <f t="shared" ca="1" si="14"/>
        <v>1</v>
      </c>
      <c r="AA51">
        <f t="shared" ca="1" si="16"/>
        <v>1</v>
      </c>
    </row>
    <row r="52" spans="2:28" ht="15.75" thickBot="1" x14ac:dyDescent="0.3">
      <c r="B52">
        <f t="shared" ca="1" si="12"/>
        <v>11</v>
      </c>
      <c r="E52" s="196">
        <v>10</v>
      </c>
      <c r="F52" s="197" t="s">
        <v>625</v>
      </c>
      <c r="G52" s="197"/>
      <c r="H52" s="201"/>
      <c r="I52" s="197">
        <v>0</v>
      </c>
      <c r="J52" s="197">
        <v>0</v>
      </c>
      <c r="K52" s="197">
        <v>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8">
        <v>0</v>
      </c>
      <c r="Y52">
        <f t="shared" ca="1" si="13"/>
        <v>11</v>
      </c>
      <c r="Z52">
        <f t="shared" ca="1" si="14"/>
        <v>1</v>
      </c>
      <c r="AA52">
        <f t="shared" ca="1" si="16"/>
        <v>1</v>
      </c>
    </row>
    <row r="53" spans="2:28" x14ac:dyDescent="0.25">
      <c r="AA53">
        <f ca="1">SUM(AA41:AA52)</f>
        <v>2</v>
      </c>
    </row>
    <row r="55" spans="2:28" ht="15.75" x14ac:dyDescent="0.25">
      <c r="D55">
        <v>4</v>
      </c>
      <c r="E55" s="108" t="str">
        <f>VLOOKUP(D55,Teams,2,FALSE)</f>
        <v>Nomads</v>
      </c>
      <c r="F55" s="110" t="str">
        <f>IF(AND(AA57=1,AA58=1),"You've put the wrong result in here!","")</f>
        <v/>
      </c>
    </row>
    <row r="56" spans="2:28" ht="15.75" thickBot="1" x14ac:dyDescent="0.3">
      <c r="E56" s="98"/>
      <c r="Y56" t="s">
        <v>65</v>
      </c>
      <c r="Z56" t="s">
        <v>64</v>
      </c>
      <c r="AA56" t="s">
        <v>83</v>
      </c>
    </row>
    <row r="57" spans="2:28" x14ac:dyDescent="0.25">
      <c r="E57" s="189"/>
      <c r="F57" s="190"/>
      <c r="G57" s="190"/>
      <c r="H57" s="190"/>
      <c r="I57" s="190"/>
      <c r="J57" s="190"/>
      <c r="K57" s="190"/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1"/>
      <c r="Y57">
        <f>IF(ISBLANK(E57),0,1)</f>
        <v>0</v>
      </c>
      <c r="AA57">
        <f>IF(Y57=1,IF(AA70&gt;0,1,0),0)</f>
        <v>0</v>
      </c>
    </row>
    <row r="58" spans="2:28" x14ac:dyDescent="0.25">
      <c r="E58" s="199"/>
      <c r="F58" s="118"/>
      <c r="G58" s="193"/>
      <c r="H58" s="193"/>
      <c r="I58" s="194"/>
      <c r="J58" s="194"/>
      <c r="K58" s="193"/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5"/>
      <c r="AA58">
        <f>IF(E58=D55,0,1)</f>
        <v>1</v>
      </c>
    </row>
    <row r="59" spans="2:28" x14ac:dyDescent="0.25">
      <c r="E59" s="192"/>
      <c r="F59" s="193"/>
      <c r="G59" s="193"/>
      <c r="H59" s="193"/>
      <c r="I59" s="194"/>
      <c r="J59" s="194"/>
      <c r="K59" s="193"/>
      <c r="L59" s="193"/>
      <c r="M59" s="193"/>
      <c r="N59" s="193"/>
      <c r="O59" s="193"/>
      <c r="P59" s="193"/>
      <c r="Q59" s="193"/>
      <c r="R59" s="193"/>
      <c r="S59" s="193"/>
      <c r="T59" s="193"/>
      <c r="U59" s="193"/>
      <c r="V59" s="193"/>
      <c r="W59" s="193"/>
      <c r="X59" s="195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92"/>
      <c r="F60" s="193"/>
      <c r="G60" s="193"/>
      <c r="H60" s="200"/>
      <c r="I60" s="193"/>
      <c r="J60" s="193"/>
      <c r="K60" s="193"/>
      <c r="L60" s="193"/>
      <c r="M60" s="193"/>
      <c r="N60" s="193"/>
      <c r="O60" s="193"/>
      <c r="P60" s="193"/>
      <c r="Q60" s="193"/>
      <c r="R60" s="193"/>
      <c r="S60" s="193"/>
      <c r="T60" s="193"/>
      <c r="U60" s="193"/>
      <c r="V60" s="193"/>
      <c r="W60" s="193"/>
      <c r="X60" s="195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92"/>
      <c r="F61" s="193"/>
      <c r="G61" s="193"/>
      <c r="H61" s="200"/>
      <c r="I61" s="193"/>
      <c r="J61" s="193"/>
      <c r="K61" s="193"/>
      <c r="L61" s="193"/>
      <c r="M61" s="193"/>
      <c r="N61" s="193"/>
      <c r="O61" s="193"/>
      <c r="P61" s="193"/>
      <c r="Q61" s="193"/>
      <c r="R61" s="193"/>
      <c r="S61" s="193"/>
      <c r="T61" s="193"/>
      <c r="U61" s="193"/>
      <c r="V61" s="193"/>
      <c r="W61" s="193"/>
      <c r="X61" s="195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92"/>
      <c r="F62" s="193"/>
      <c r="G62" s="193"/>
      <c r="H62" s="200"/>
      <c r="I62" s="193"/>
      <c r="J62" s="193"/>
      <c r="K62" s="193"/>
      <c r="L62" s="193"/>
      <c r="M62" s="193"/>
      <c r="N62" s="193"/>
      <c r="O62" s="193"/>
      <c r="P62" s="193"/>
      <c r="Q62" s="193"/>
      <c r="R62" s="193"/>
      <c r="S62" s="193"/>
      <c r="T62" s="193"/>
      <c r="U62" s="193"/>
      <c r="V62" s="193"/>
      <c r="W62" s="193"/>
      <c r="X62" s="195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92"/>
      <c r="F63" s="193"/>
      <c r="G63" s="193"/>
      <c r="H63" s="200"/>
      <c r="I63" s="193"/>
      <c r="J63" s="193"/>
      <c r="K63" s="193"/>
      <c r="L63" s="193"/>
      <c r="M63" s="193"/>
      <c r="N63" s="193"/>
      <c r="O63" s="193"/>
      <c r="P63" s="193"/>
      <c r="Q63" s="193"/>
      <c r="R63" s="193"/>
      <c r="S63" s="193"/>
      <c r="T63" s="193"/>
      <c r="U63" s="193"/>
      <c r="V63" s="193"/>
      <c r="W63" s="193"/>
      <c r="X63" s="195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92"/>
      <c r="F64" s="193"/>
      <c r="G64" s="193"/>
      <c r="H64" s="200"/>
      <c r="I64" s="193"/>
      <c r="J64" s="193"/>
      <c r="K64" s="193"/>
      <c r="L64" s="193"/>
      <c r="M64" s="193"/>
      <c r="N64" s="193"/>
      <c r="O64" s="193"/>
      <c r="P64" s="193"/>
      <c r="Q64" s="193"/>
      <c r="R64" s="193"/>
      <c r="S64" s="193"/>
      <c r="T64" s="193"/>
      <c r="U64" s="193"/>
      <c r="V64" s="193"/>
      <c r="W64" s="193"/>
      <c r="X64" s="195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92"/>
      <c r="F65" s="193"/>
      <c r="G65" s="193"/>
      <c r="H65" s="200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5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92"/>
      <c r="F66" s="193"/>
      <c r="G66" s="193"/>
      <c r="H66" s="200"/>
      <c r="I66" s="193"/>
      <c r="J66" s="193"/>
      <c r="K66" s="193"/>
      <c r="L66" s="193"/>
      <c r="M66" s="193"/>
      <c r="N66" s="193"/>
      <c r="O66" s="193"/>
      <c r="P66" s="193"/>
      <c r="Q66" s="193"/>
      <c r="R66" s="193"/>
      <c r="S66" s="193"/>
      <c r="T66" s="193"/>
      <c r="U66" s="193"/>
      <c r="V66" s="193"/>
      <c r="W66" s="193"/>
      <c r="X66" s="195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92"/>
      <c r="F67" s="193"/>
      <c r="G67" s="193"/>
      <c r="H67" s="200"/>
      <c r="I67" s="193"/>
      <c r="J67" s="193"/>
      <c r="K67" s="193"/>
      <c r="L67" s="193"/>
      <c r="M67" s="193"/>
      <c r="N67" s="193"/>
      <c r="O67" s="193"/>
      <c r="P67" s="193"/>
      <c r="Q67" s="193"/>
      <c r="R67" s="193"/>
      <c r="S67" s="193"/>
      <c r="T67" s="193"/>
      <c r="U67" s="193"/>
      <c r="V67" s="193"/>
      <c r="W67" s="193"/>
      <c r="X67" s="195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92"/>
      <c r="F68" s="193"/>
      <c r="G68" s="193"/>
      <c r="H68" s="200"/>
      <c r="I68" s="193"/>
      <c r="J68" s="193"/>
      <c r="K68" s="193"/>
      <c r="L68" s="193"/>
      <c r="M68" s="193"/>
      <c r="N68" s="193"/>
      <c r="O68" s="193"/>
      <c r="P68" s="193"/>
      <c r="Q68" s="193"/>
      <c r="R68" s="193"/>
      <c r="S68" s="193"/>
      <c r="T68" s="193"/>
      <c r="U68" s="193"/>
      <c r="V68" s="193"/>
      <c r="W68" s="193"/>
      <c r="X68" s="195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6"/>
      <c r="F69" s="197"/>
      <c r="G69" s="197"/>
      <c r="H69" s="201"/>
      <c r="I69" s="197"/>
      <c r="J69" s="197"/>
      <c r="K69" s="197"/>
      <c r="L69" s="197"/>
      <c r="M69" s="197"/>
      <c r="N69" s="197"/>
      <c r="O69" s="197"/>
      <c r="P69" s="197"/>
      <c r="Q69" s="197"/>
      <c r="R69" s="197"/>
      <c r="S69" s="197"/>
      <c r="T69" s="197"/>
      <c r="U69" s="197"/>
      <c r="V69" s="197"/>
      <c r="W69" s="197"/>
      <c r="X69" s="198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08" t="str">
        <f>VLOOKUP(D72,Teams,2,FALSE)</f>
        <v>Royal Surrey</v>
      </c>
      <c r="F72" s="110" t="str">
        <f ca="1">IF(AND(AA74=1,AA75=1),"You've put the wrong result in here!","")</f>
        <v/>
      </c>
    </row>
    <row r="73" spans="2:28" ht="15.75" thickBot="1" x14ac:dyDescent="0.3">
      <c r="E73" s="98"/>
      <c r="Y73" t="s">
        <v>65</v>
      </c>
      <c r="Z73" t="s">
        <v>64</v>
      </c>
      <c r="AA73" t="s">
        <v>83</v>
      </c>
    </row>
    <row r="74" spans="2:28" x14ac:dyDescent="0.25">
      <c r="E74" s="189" t="s">
        <v>568</v>
      </c>
      <c r="F74" s="190" t="s">
        <v>569</v>
      </c>
      <c r="G74" s="190" t="s">
        <v>570</v>
      </c>
      <c r="H74" s="190" t="s">
        <v>571</v>
      </c>
      <c r="I74" s="190" t="s">
        <v>572</v>
      </c>
      <c r="J74" s="190" t="s">
        <v>573</v>
      </c>
      <c r="K74" s="190" t="s">
        <v>574</v>
      </c>
      <c r="L74" s="190"/>
      <c r="M74" s="190"/>
      <c r="N74" s="190"/>
      <c r="O74" s="190"/>
      <c r="P74" s="190"/>
      <c r="Q74" s="190"/>
      <c r="R74" s="190"/>
      <c r="S74" s="190"/>
      <c r="T74" s="190"/>
      <c r="U74" s="190"/>
      <c r="V74" s="190"/>
      <c r="W74" s="190"/>
      <c r="X74" s="191"/>
      <c r="Y74">
        <f>IF(ISBLANK(E74),0,1)</f>
        <v>1</v>
      </c>
      <c r="AA74">
        <f ca="1">IF(Y74=1,IF(AA87&gt;0,1,0),0)</f>
        <v>1</v>
      </c>
    </row>
    <row r="75" spans="2:28" x14ac:dyDescent="0.25">
      <c r="E75" s="199">
        <v>5</v>
      </c>
      <c r="F75" s="118">
        <v>7</v>
      </c>
      <c r="G75" s="193">
        <v>4</v>
      </c>
      <c r="H75" s="193">
        <v>8</v>
      </c>
      <c r="I75" s="194">
        <v>12</v>
      </c>
      <c r="J75" s="194">
        <v>22</v>
      </c>
      <c r="K75" s="193">
        <v>40</v>
      </c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5"/>
      <c r="AA75">
        <f>IF(E75=D72,0,1)</f>
        <v>0</v>
      </c>
    </row>
    <row r="76" spans="2:28" x14ac:dyDescent="0.25">
      <c r="E76" s="192" t="s">
        <v>544</v>
      </c>
      <c r="F76" s="193" t="s">
        <v>57</v>
      </c>
      <c r="G76" s="193" t="s">
        <v>575</v>
      </c>
      <c r="H76" s="193" t="s">
        <v>576</v>
      </c>
      <c r="I76" s="194" t="s">
        <v>60</v>
      </c>
      <c r="J76" s="194" t="s">
        <v>61</v>
      </c>
      <c r="K76" s="193" t="s">
        <v>62</v>
      </c>
      <c r="L76" s="193" t="s">
        <v>63</v>
      </c>
      <c r="M76" s="193" t="s">
        <v>20</v>
      </c>
      <c r="N76" s="193" t="s">
        <v>577</v>
      </c>
      <c r="O76" s="193" t="s">
        <v>578</v>
      </c>
      <c r="P76" s="193" t="s">
        <v>579</v>
      </c>
      <c r="Q76" s="193" t="s">
        <v>580</v>
      </c>
      <c r="R76" s="193" t="s">
        <v>581</v>
      </c>
      <c r="S76" s="193" t="s">
        <v>582</v>
      </c>
      <c r="T76" s="193" t="s">
        <v>583</v>
      </c>
      <c r="U76" s="193" t="s">
        <v>584</v>
      </c>
      <c r="V76" s="193" t="s">
        <v>585</v>
      </c>
      <c r="W76" s="193" t="s">
        <v>586</v>
      </c>
      <c r="X76" s="195" t="s">
        <v>587</v>
      </c>
    </row>
    <row r="77" spans="2:28" x14ac:dyDescent="0.25">
      <c r="B77">
        <f t="shared" ref="B77:B86" ca="1" si="24">Y77</f>
        <v>105</v>
      </c>
      <c r="C77">
        <f ca="1">Y77</f>
        <v>105</v>
      </c>
      <c r="E77" s="192">
        <v>1</v>
      </c>
      <c r="F77" s="193" t="s">
        <v>657</v>
      </c>
      <c r="G77" s="193" t="s">
        <v>623</v>
      </c>
      <c r="H77" s="200">
        <v>23.29</v>
      </c>
      <c r="I77" s="193">
        <v>4</v>
      </c>
      <c r="J77" s="193">
        <v>0</v>
      </c>
      <c r="K77" s="193">
        <v>0</v>
      </c>
      <c r="L77" s="193">
        <v>0</v>
      </c>
      <c r="M77" s="193">
        <v>1</v>
      </c>
      <c r="N77" s="193">
        <v>0</v>
      </c>
      <c r="O77" s="193">
        <v>0</v>
      </c>
      <c r="P77" s="193">
        <v>0</v>
      </c>
      <c r="Q77" s="193">
        <v>40</v>
      </c>
      <c r="R77" s="193">
        <v>0</v>
      </c>
      <c r="S77" s="193">
        <v>0</v>
      </c>
      <c r="T77" s="193">
        <v>0</v>
      </c>
      <c r="U77" s="193">
        <v>0</v>
      </c>
      <c r="V77" s="193">
        <v>24</v>
      </c>
      <c r="W77" s="193">
        <v>0</v>
      </c>
      <c r="X77" s="195">
        <v>0</v>
      </c>
      <c r="Y77">
        <f t="shared" ref="Y77:Y86" ca="1" si="25">VLOOKUP(F77,PlayerN,3,FALSE)</f>
        <v>105</v>
      </c>
      <c r="Z77">
        <f t="shared" ref="Z77:Z86" ca="1" si="26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1</v>
      </c>
    </row>
    <row r="78" spans="2:28" x14ac:dyDescent="0.25">
      <c r="B78">
        <f t="shared" ca="1" si="24"/>
        <v>107</v>
      </c>
      <c r="C78">
        <f t="shared" ref="C78:C84" ca="1" si="27">Y78</f>
        <v>107</v>
      </c>
      <c r="E78" s="192">
        <v>2</v>
      </c>
      <c r="F78" s="193" t="s">
        <v>659</v>
      </c>
      <c r="G78" s="193" t="s">
        <v>623</v>
      </c>
      <c r="H78" s="200">
        <v>21.11</v>
      </c>
      <c r="I78" s="193">
        <v>4</v>
      </c>
      <c r="J78" s="193">
        <v>0</v>
      </c>
      <c r="K78" s="193">
        <v>0</v>
      </c>
      <c r="L78" s="193">
        <v>0</v>
      </c>
      <c r="M78" s="193">
        <v>1</v>
      </c>
      <c r="N78" s="193">
        <v>0</v>
      </c>
      <c r="O78" s="193">
        <v>54</v>
      </c>
      <c r="P78" s="193">
        <v>0</v>
      </c>
      <c r="Q78" s="193">
        <v>0</v>
      </c>
      <c r="R78" s="193">
        <v>0</v>
      </c>
      <c r="S78" s="193">
        <v>0</v>
      </c>
      <c r="T78" s="193">
        <v>23</v>
      </c>
      <c r="U78" s="193">
        <v>0</v>
      </c>
      <c r="V78" s="193">
        <v>0</v>
      </c>
      <c r="W78" s="193">
        <v>0</v>
      </c>
      <c r="X78" s="195">
        <v>0</v>
      </c>
      <c r="Y78">
        <f t="shared" ca="1" si="25"/>
        <v>107</v>
      </c>
      <c r="Z78">
        <f t="shared" ca="1" si="26"/>
        <v>5</v>
      </c>
      <c r="AA78">
        <f t="shared" ref="AA78:AA86" ca="1" si="28">IF(ISBLANK(F78),0,IF(ISNA(IF(AND(Y78&gt;0,Z78=$D$72),0,1)),1,IF(AND(Y78&gt;0,Z78=$D$72),0,1)))</f>
        <v>0</v>
      </c>
      <c r="AB78">
        <f t="shared" ref="AB78:AB84" si="29">COUNTIF(O78:S78,"&gt;0")</f>
        <v>1</v>
      </c>
    </row>
    <row r="79" spans="2:28" x14ac:dyDescent="0.25">
      <c r="B79">
        <f t="shared" ca="1" si="24"/>
        <v>104</v>
      </c>
      <c r="C79">
        <f t="shared" ca="1" si="27"/>
        <v>104</v>
      </c>
      <c r="E79" s="192">
        <v>3</v>
      </c>
      <c r="F79" s="193" t="s">
        <v>656</v>
      </c>
      <c r="G79" s="193" t="s">
        <v>623</v>
      </c>
      <c r="H79" s="200">
        <v>21.62</v>
      </c>
      <c r="I79" s="193">
        <v>4</v>
      </c>
      <c r="J79" s="193">
        <v>0</v>
      </c>
      <c r="K79" s="193">
        <v>0</v>
      </c>
      <c r="L79" s="193">
        <v>0</v>
      </c>
      <c r="M79" s="193">
        <v>1</v>
      </c>
      <c r="N79" s="193">
        <v>0</v>
      </c>
      <c r="O79" s="193">
        <v>0</v>
      </c>
      <c r="P79" s="193">
        <v>0</v>
      </c>
      <c r="Q79" s="193">
        <v>0</v>
      </c>
      <c r="R79" s="193">
        <v>0</v>
      </c>
      <c r="S79" s="193">
        <v>0</v>
      </c>
      <c r="T79" s="193">
        <v>0</v>
      </c>
      <c r="U79" s="193">
        <v>0</v>
      </c>
      <c r="V79" s="193">
        <v>0</v>
      </c>
      <c r="W79" s="193">
        <v>0</v>
      </c>
      <c r="X79" s="195">
        <v>0</v>
      </c>
      <c r="Y79">
        <f t="shared" ca="1" si="25"/>
        <v>104</v>
      </c>
      <c r="Z79">
        <f t="shared" ca="1" si="26"/>
        <v>5</v>
      </c>
      <c r="AA79">
        <f t="shared" ca="1" si="28"/>
        <v>0</v>
      </c>
      <c r="AB79">
        <f t="shared" si="29"/>
        <v>0</v>
      </c>
    </row>
    <row r="80" spans="2:28" x14ac:dyDescent="0.25">
      <c r="B80">
        <f t="shared" ca="1" si="24"/>
        <v>106</v>
      </c>
      <c r="C80">
        <f t="shared" ca="1" si="27"/>
        <v>106</v>
      </c>
      <c r="E80" s="192">
        <v>4</v>
      </c>
      <c r="F80" s="193" t="s">
        <v>658</v>
      </c>
      <c r="G80" s="193" t="s">
        <v>623</v>
      </c>
      <c r="H80" s="200">
        <v>17.79</v>
      </c>
      <c r="I80" s="193">
        <v>1</v>
      </c>
      <c r="J80" s="193">
        <v>0</v>
      </c>
      <c r="K80" s="193">
        <v>0</v>
      </c>
      <c r="L80" s="193">
        <v>0</v>
      </c>
      <c r="M80" s="193">
        <v>1</v>
      </c>
      <c r="N80" s="193">
        <v>0</v>
      </c>
      <c r="O80" s="193">
        <v>0</v>
      </c>
      <c r="P80" s="193">
        <v>0</v>
      </c>
      <c r="Q80" s="193">
        <v>0</v>
      </c>
      <c r="R80" s="193">
        <v>0</v>
      </c>
      <c r="S80" s="193">
        <v>0</v>
      </c>
      <c r="T80" s="193">
        <v>0</v>
      </c>
      <c r="U80" s="193">
        <v>0</v>
      </c>
      <c r="V80" s="193">
        <v>0</v>
      </c>
      <c r="W80" s="193">
        <v>0</v>
      </c>
      <c r="X80" s="195">
        <v>0</v>
      </c>
      <c r="Y80">
        <f t="shared" ca="1" si="25"/>
        <v>106</v>
      </c>
      <c r="Z80">
        <f t="shared" ca="1" si="26"/>
        <v>5</v>
      </c>
      <c r="AA80">
        <f t="shared" ca="1" si="28"/>
        <v>0</v>
      </c>
      <c r="AB80">
        <f t="shared" si="29"/>
        <v>0</v>
      </c>
    </row>
    <row r="81" spans="2:35" x14ac:dyDescent="0.25">
      <c r="B81">
        <f t="shared" ca="1" si="24"/>
        <v>102</v>
      </c>
      <c r="C81">
        <f t="shared" ca="1" si="27"/>
        <v>102</v>
      </c>
      <c r="E81" s="192">
        <v>5</v>
      </c>
      <c r="F81" s="193" t="s">
        <v>654</v>
      </c>
      <c r="G81" s="193" t="s">
        <v>623</v>
      </c>
      <c r="H81" s="200">
        <v>21.93</v>
      </c>
      <c r="I81" s="193">
        <v>8</v>
      </c>
      <c r="J81" s="193">
        <v>1</v>
      </c>
      <c r="K81" s="193">
        <v>0</v>
      </c>
      <c r="L81" s="193">
        <v>0</v>
      </c>
      <c r="M81" s="193">
        <v>1</v>
      </c>
      <c r="N81" s="193">
        <v>0</v>
      </c>
      <c r="O81" s="193">
        <v>20</v>
      </c>
      <c r="P81" s="193">
        <v>0</v>
      </c>
      <c r="Q81" s="193">
        <v>0</v>
      </c>
      <c r="R81" s="193">
        <v>0</v>
      </c>
      <c r="S81" s="193">
        <v>0</v>
      </c>
      <c r="T81" s="193">
        <v>20</v>
      </c>
      <c r="U81" s="193">
        <v>0</v>
      </c>
      <c r="V81" s="193">
        <v>0</v>
      </c>
      <c r="W81" s="193">
        <v>0</v>
      </c>
      <c r="X81" s="195">
        <v>0</v>
      </c>
      <c r="Y81">
        <f t="shared" ca="1" si="25"/>
        <v>102</v>
      </c>
      <c r="Z81">
        <f t="shared" ca="1" si="26"/>
        <v>5</v>
      </c>
      <c r="AA81">
        <f t="shared" ca="1" si="28"/>
        <v>0</v>
      </c>
      <c r="AB81">
        <f t="shared" si="29"/>
        <v>1</v>
      </c>
    </row>
    <row r="82" spans="2:35" x14ac:dyDescent="0.25">
      <c r="B82">
        <f t="shared" ca="1" si="24"/>
        <v>101</v>
      </c>
      <c r="C82">
        <f t="shared" ca="1" si="27"/>
        <v>101</v>
      </c>
      <c r="E82" s="192">
        <v>6</v>
      </c>
      <c r="F82" s="193" t="s">
        <v>633</v>
      </c>
      <c r="G82" s="193" t="s">
        <v>624</v>
      </c>
      <c r="H82" s="200">
        <v>23.14</v>
      </c>
      <c r="I82" s="193">
        <v>6</v>
      </c>
      <c r="J82" s="193">
        <v>2</v>
      </c>
      <c r="K82" s="193">
        <v>0</v>
      </c>
      <c r="L82" s="193">
        <v>2</v>
      </c>
      <c r="M82" s="193">
        <v>1</v>
      </c>
      <c r="N82" s="193">
        <v>70</v>
      </c>
      <c r="O82" s="193">
        <v>45</v>
      </c>
      <c r="P82" s="193">
        <v>0</v>
      </c>
      <c r="Q82" s="193">
        <v>95</v>
      </c>
      <c r="R82" s="193">
        <v>0</v>
      </c>
      <c r="S82" s="193">
        <v>40</v>
      </c>
      <c r="T82" s="193">
        <v>29</v>
      </c>
      <c r="U82" s="193">
        <v>0</v>
      </c>
      <c r="V82" s="193">
        <v>17</v>
      </c>
      <c r="W82" s="193">
        <v>0</v>
      </c>
      <c r="X82" s="195">
        <v>21</v>
      </c>
      <c r="Y82">
        <f t="shared" ca="1" si="25"/>
        <v>101</v>
      </c>
      <c r="Z82">
        <f t="shared" ca="1" si="26"/>
        <v>5</v>
      </c>
      <c r="AA82">
        <f t="shared" ca="1" si="28"/>
        <v>0</v>
      </c>
      <c r="AB82">
        <f t="shared" si="29"/>
        <v>3</v>
      </c>
    </row>
    <row r="83" spans="2:35" x14ac:dyDescent="0.25">
      <c r="B83">
        <f t="shared" ca="1" si="24"/>
        <v>108</v>
      </c>
      <c r="C83">
        <f t="shared" ca="1" si="27"/>
        <v>108</v>
      </c>
      <c r="E83" s="192">
        <v>7</v>
      </c>
      <c r="F83" s="193" t="s">
        <v>660</v>
      </c>
      <c r="G83" s="193" t="s">
        <v>624</v>
      </c>
      <c r="H83" s="200">
        <v>21.78</v>
      </c>
      <c r="I83" s="193">
        <v>4</v>
      </c>
      <c r="J83" s="193">
        <v>0</v>
      </c>
      <c r="K83" s="193">
        <v>0</v>
      </c>
      <c r="L83" s="193">
        <v>2</v>
      </c>
      <c r="M83" s="193">
        <v>1</v>
      </c>
      <c r="N83" s="193">
        <v>12</v>
      </c>
      <c r="O83" s="193">
        <v>18</v>
      </c>
      <c r="P83" s="193">
        <v>119</v>
      </c>
      <c r="Q83" s="193">
        <v>16</v>
      </c>
      <c r="R83" s="193">
        <v>0</v>
      </c>
      <c r="S83" s="193">
        <v>0</v>
      </c>
      <c r="T83" s="193">
        <v>26</v>
      </c>
      <c r="U83" s="193">
        <v>18</v>
      </c>
      <c r="V83" s="193">
        <v>25</v>
      </c>
      <c r="W83" s="193">
        <v>0</v>
      </c>
      <c r="X83" s="195">
        <v>0</v>
      </c>
      <c r="Y83">
        <f t="shared" ca="1" si="25"/>
        <v>108</v>
      </c>
      <c r="Z83">
        <f t="shared" ca="1" si="26"/>
        <v>5</v>
      </c>
      <c r="AA83">
        <f t="shared" ca="1" si="28"/>
        <v>0</v>
      </c>
      <c r="AB83">
        <f t="shared" si="29"/>
        <v>3</v>
      </c>
    </row>
    <row r="84" spans="2:35" x14ac:dyDescent="0.25">
      <c r="B84">
        <f t="shared" ca="1" si="24"/>
        <v>103</v>
      </c>
      <c r="C84">
        <f t="shared" ca="1" si="27"/>
        <v>103</v>
      </c>
      <c r="E84" s="192">
        <v>8</v>
      </c>
      <c r="F84" s="193" t="s">
        <v>655</v>
      </c>
      <c r="G84" s="193" t="s">
        <v>623</v>
      </c>
      <c r="H84" s="200">
        <v>17.97</v>
      </c>
      <c r="I84" s="193">
        <v>3</v>
      </c>
      <c r="J84" s="193">
        <v>0</v>
      </c>
      <c r="K84" s="193">
        <v>0</v>
      </c>
      <c r="L84" s="193">
        <v>0</v>
      </c>
      <c r="M84" s="193">
        <v>1</v>
      </c>
      <c r="N84" s="193">
        <v>0</v>
      </c>
      <c r="O84" s="193">
        <v>0</v>
      </c>
      <c r="P84" s="193">
        <v>82</v>
      </c>
      <c r="Q84" s="193">
        <v>0</v>
      </c>
      <c r="R84" s="193">
        <v>0</v>
      </c>
      <c r="S84" s="193">
        <v>0</v>
      </c>
      <c r="T84" s="193">
        <v>0</v>
      </c>
      <c r="U84" s="193">
        <v>27</v>
      </c>
      <c r="V84" s="193">
        <v>0</v>
      </c>
      <c r="W84" s="193">
        <v>0</v>
      </c>
      <c r="X84" s="195">
        <v>0</v>
      </c>
      <c r="Y84">
        <f t="shared" ca="1" si="25"/>
        <v>103</v>
      </c>
      <c r="Z84">
        <f t="shared" ca="1" si="26"/>
        <v>5</v>
      </c>
      <c r="AA84">
        <f t="shared" ca="1" si="28"/>
        <v>0</v>
      </c>
      <c r="AB84">
        <f t="shared" si="29"/>
        <v>1</v>
      </c>
    </row>
    <row r="85" spans="2:35" x14ac:dyDescent="0.25">
      <c r="B85">
        <f t="shared" ca="1" si="24"/>
        <v>11</v>
      </c>
      <c r="E85" s="192">
        <v>9</v>
      </c>
      <c r="F85" s="193" t="s">
        <v>625</v>
      </c>
      <c r="G85" s="193"/>
      <c r="H85" s="200"/>
      <c r="I85" s="193">
        <v>0</v>
      </c>
      <c r="J85" s="193">
        <v>0</v>
      </c>
      <c r="K85" s="193">
        <v>0</v>
      </c>
      <c r="L85" s="193">
        <v>0</v>
      </c>
      <c r="M85" s="193">
        <v>0</v>
      </c>
      <c r="N85" s="193">
        <v>0</v>
      </c>
      <c r="O85" s="193">
        <v>0</v>
      </c>
      <c r="P85" s="193">
        <v>0</v>
      </c>
      <c r="Q85" s="193">
        <v>0</v>
      </c>
      <c r="R85" s="193">
        <v>0</v>
      </c>
      <c r="S85" s="193">
        <v>0</v>
      </c>
      <c r="T85" s="193">
        <v>0</v>
      </c>
      <c r="U85" s="193">
        <v>0</v>
      </c>
      <c r="V85" s="193">
        <v>0</v>
      </c>
      <c r="W85" s="193">
        <v>0</v>
      </c>
      <c r="X85" s="195">
        <v>0</v>
      </c>
      <c r="Y85">
        <f t="shared" ca="1" si="25"/>
        <v>11</v>
      </c>
      <c r="Z85">
        <f t="shared" ca="1" si="26"/>
        <v>1</v>
      </c>
      <c r="AA85">
        <f t="shared" ca="1" si="28"/>
        <v>1</v>
      </c>
    </row>
    <row r="86" spans="2:35" ht="15.75" thickBot="1" x14ac:dyDescent="0.3">
      <c r="B86">
        <f t="shared" ca="1" si="24"/>
        <v>11</v>
      </c>
      <c r="E86" s="196">
        <v>10</v>
      </c>
      <c r="F86" s="197" t="s">
        <v>625</v>
      </c>
      <c r="G86" s="197"/>
      <c r="H86" s="201"/>
      <c r="I86" s="197">
        <v>0</v>
      </c>
      <c r="J86" s="197">
        <v>0</v>
      </c>
      <c r="K86" s="197">
        <v>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8">
        <v>0</v>
      </c>
      <c r="Y86">
        <f t="shared" ca="1" si="25"/>
        <v>11</v>
      </c>
      <c r="Z86">
        <f t="shared" ca="1" si="26"/>
        <v>1</v>
      </c>
      <c r="AA86">
        <f t="shared" ca="1" si="28"/>
        <v>1</v>
      </c>
    </row>
    <row r="87" spans="2:35" x14ac:dyDescent="0.25">
      <c r="AA87">
        <f ca="1">SUM(AA75:AA86)</f>
        <v>2</v>
      </c>
    </row>
    <row r="89" spans="2:35" ht="15.75" x14ac:dyDescent="0.25">
      <c r="D89">
        <v>6</v>
      </c>
      <c r="E89" s="108" t="str">
        <f>VLOOKUP(D89,Teams,2,FALSE)</f>
        <v>SCCC</v>
      </c>
      <c r="F89" s="110" t="str">
        <f ca="1">IF(AND(AA91=1,AA92=1),"You've put the wrong result in here!","")</f>
        <v/>
      </c>
    </row>
    <row r="90" spans="2:35" ht="15.75" thickBot="1" x14ac:dyDescent="0.3">
      <c r="E90" s="98"/>
      <c r="Y90" t="s">
        <v>65</v>
      </c>
      <c r="Z90" t="s">
        <v>64</v>
      </c>
      <c r="AA90" t="s">
        <v>83</v>
      </c>
    </row>
    <row r="91" spans="2:35" x14ac:dyDescent="0.25">
      <c r="E91" s="189" t="s">
        <v>568</v>
      </c>
      <c r="F91" s="190" t="s">
        <v>569</v>
      </c>
      <c r="G91" s="190" t="s">
        <v>570</v>
      </c>
      <c r="H91" s="190" t="s">
        <v>571</v>
      </c>
      <c r="I91" s="190" t="s">
        <v>572</v>
      </c>
      <c r="J91" s="190" t="s">
        <v>573</v>
      </c>
      <c r="K91" s="190" t="s">
        <v>574</v>
      </c>
      <c r="L91" s="190"/>
      <c r="M91" s="190"/>
      <c r="N91" s="190"/>
      <c r="O91" s="190"/>
      <c r="P91" s="190"/>
      <c r="Q91" s="190"/>
      <c r="R91" s="190"/>
      <c r="S91" s="190"/>
      <c r="T91" s="190"/>
      <c r="U91" s="190"/>
      <c r="V91" s="190"/>
      <c r="W91" s="190"/>
      <c r="X91" s="191"/>
      <c r="Y91">
        <f>IF(ISBLANK(E91),0,1)</f>
        <v>1</v>
      </c>
      <c r="AA91">
        <f ca="1">IF(Y91=1,IF(AA104&gt;0,1,0),0)</f>
        <v>1</v>
      </c>
    </row>
    <row r="92" spans="2:35" x14ac:dyDescent="0.25">
      <c r="E92" s="199">
        <v>6</v>
      </c>
      <c r="F92" s="118">
        <v>3</v>
      </c>
      <c r="G92" s="193">
        <v>3</v>
      </c>
      <c r="H92" s="193">
        <v>9</v>
      </c>
      <c r="I92" s="194">
        <v>15</v>
      </c>
      <c r="J92" s="194">
        <v>24</v>
      </c>
      <c r="K92" s="193">
        <v>64</v>
      </c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5"/>
      <c r="AA92">
        <f>IF(E92=D89,0,1)</f>
        <v>0</v>
      </c>
    </row>
    <row r="93" spans="2:35" x14ac:dyDescent="0.25">
      <c r="E93" s="192" t="s">
        <v>544</v>
      </c>
      <c r="F93" s="193" t="s">
        <v>57</v>
      </c>
      <c r="G93" s="193" t="s">
        <v>575</v>
      </c>
      <c r="H93" s="193" t="s">
        <v>576</v>
      </c>
      <c r="I93" s="194" t="s">
        <v>60</v>
      </c>
      <c r="J93" s="194" t="s">
        <v>61</v>
      </c>
      <c r="K93" s="193" t="s">
        <v>62</v>
      </c>
      <c r="L93" s="193" t="s">
        <v>63</v>
      </c>
      <c r="M93" s="193" t="s">
        <v>20</v>
      </c>
      <c r="N93" s="193" t="s">
        <v>577</v>
      </c>
      <c r="O93" s="193" t="s">
        <v>578</v>
      </c>
      <c r="P93" s="193" t="s">
        <v>579</v>
      </c>
      <c r="Q93" s="193" t="s">
        <v>580</v>
      </c>
      <c r="R93" s="193" t="s">
        <v>581</v>
      </c>
      <c r="S93" s="193" t="s">
        <v>582</v>
      </c>
      <c r="T93" s="193" t="s">
        <v>583</v>
      </c>
      <c r="U93" s="193" t="s">
        <v>584</v>
      </c>
      <c r="V93" s="193" t="s">
        <v>585</v>
      </c>
      <c r="W93" s="193" t="s">
        <v>586</v>
      </c>
      <c r="X93" s="195" t="s">
        <v>587</v>
      </c>
    </row>
    <row r="94" spans="2:35" x14ac:dyDescent="0.25">
      <c r="B94">
        <f t="shared" ref="B94:B103" ca="1" si="30">Y94</f>
        <v>133</v>
      </c>
      <c r="C94">
        <f ca="1">Y94</f>
        <v>133</v>
      </c>
      <c r="E94" s="192">
        <v>1</v>
      </c>
      <c r="F94" s="193" t="s">
        <v>626</v>
      </c>
      <c r="G94" s="193" t="s">
        <v>623</v>
      </c>
      <c r="H94" s="200">
        <v>22.31</v>
      </c>
      <c r="I94" s="193">
        <v>9</v>
      </c>
      <c r="J94" s="193">
        <v>1</v>
      </c>
      <c r="K94" s="193">
        <v>0</v>
      </c>
      <c r="L94" s="193">
        <v>0</v>
      </c>
      <c r="M94" s="193">
        <v>1</v>
      </c>
      <c r="N94" s="193">
        <v>0</v>
      </c>
      <c r="O94" s="193">
        <v>0</v>
      </c>
      <c r="P94" s="193">
        <v>0</v>
      </c>
      <c r="Q94" s="193">
        <v>72</v>
      </c>
      <c r="R94" s="193">
        <v>50</v>
      </c>
      <c r="S94" s="193">
        <v>0</v>
      </c>
      <c r="T94" s="193">
        <v>0</v>
      </c>
      <c r="U94" s="193">
        <v>0</v>
      </c>
      <c r="V94" s="193">
        <v>24</v>
      </c>
      <c r="W94" s="193">
        <v>17</v>
      </c>
      <c r="X94" s="195">
        <v>0</v>
      </c>
      <c r="Y94">
        <f t="shared" ref="Y94:Y103" ca="1" si="31">VLOOKUP(F94,PlayerN,3,FALSE)</f>
        <v>133</v>
      </c>
      <c r="Z94">
        <f t="shared" ref="Z94:Z103" ca="1" si="3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2</v>
      </c>
    </row>
    <row r="95" spans="2:35" x14ac:dyDescent="0.25">
      <c r="B95">
        <f t="shared" ca="1" si="30"/>
        <v>128</v>
      </c>
      <c r="C95">
        <f t="shared" ref="C95:C101" ca="1" si="33">Y95</f>
        <v>128</v>
      </c>
      <c r="E95" s="192">
        <v>2</v>
      </c>
      <c r="F95" s="193" t="s">
        <v>627</v>
      </c>
      <c r="G95" s="193" t="s">
        <v>623</v>
      </c>
      <c r="H95" s="200">
        <v>23.89</v>
      </c>
      <c r="I95" s="193">
        <v>3</v>
      </c>
      <c r="J95" s="193">
        <v>2</v>
      </c>
      <c r="K95" s="193">
        <v>0</v>
      </c>
      <c r="L95" s="193">
        <v>0</v>
      </c>
      <c r="M95" s="193">
        <v>1</v>
      </c>
      <c r="N95" s="193">
        <v>0</v>
      </c>
      <c r="O95" s="193">
        <v>0</v>
      </c>
      <c r="P95" s="193">
        <v>0</v>
      </c>
      <c r="Q95" s="193">
        <v>0</v>
      </c>
      <c r="R95" s="193">
        <v>0</v>
      </c>
      <c r="S95" s="193">
        <v>0</v>
      </c>
      <c r="T95" s="193">
        <v>0</v>
      </c>
      <c r="U95" s="193">
        <v>0</v>
      </c>
      <c r="V95" s="193">
        <v>0</v>
      </c>
      <c r="W95" s="193">
        <v>0</v>
      </c>
      <c r="X95" s="195">
        <v>0</v>
      </c>
      <c r="Y95">
        <f t="shared" ca="1" si="31"/>
        <v>128</v>
      </c>
      <c r="Z95">
        <f t="shared" ca="1" si="32"/>
        <v>6</v>
      </c>
      <c r="AA95">
        <f t="shared" ref="AA95:AA103" ca="1" si="34">IF(ISBLANK(F95),0,IF(ISNA(IF(AND(Y95&gt;0,Z95=$D$89),0,1)),1,IF(AND(Y95&gt;0,Z95=$D$89),0,1)))</f>
        <v>0</v>
      </c>
      <c r="AB95">
        <f t="shared" ref="AB95:AB101" si="35">COUNTIF(O95:S95,"&gt;0")</f>
        <v>0</v>
      </c>
      <c r="AI95" t="s">
        <v>594</v>
      </c>
    </row>
    <row r="96" spans="2:35" x14ac:dyDescent="0.25">
      <c r="B96">
        <f t="shared" ca="1" si="30"/>
        <v>132</v>
      </c>
      <c r="C96">
        <f t="shared" ca="1" si="33"/>
        <v>132</v>
      </c>
      <c r="E96" s="192">
        <v>3</v>
      </c>
      <c r="F96" s="193" t="s">
        <v>628</v>
      </c>
      <c r="G96" s="193" t="s">
        <v>623</v>
      </c>
      <c r="H96" s="200">
        <v>21.16</v>
      </c>
      <c r="I96" s="193">
        <v>4</v>
      </c>
      <c r="J96" s="193">
        <v>2</v>
      </c>
      <c r="K96" s="193">
        <v>1</v>
      </c>
      <c r="L96" s="193">
        <v>0</v>
      </c>
      <c r="M96" s="193">
        <v>1</v>
      </c>
      <c r="N96" s="193">
        <v>0</v>
      </c>
      <c r="O96" s="193">
        <v>40</v>
      </c>
      <c r="P96" s="193">
        <v>60</v>
      </c>
      <c r="Q96" s="193">
        <v>0</v>
      </c>
      <c r="R96" s="193">
        <v>0</v>
      </c>
      <c r="S96" s="193">
        <v>0</v>
      </c>
      <c r="T96" s="193">
        <v>21</v>
      </c>
      <c r="U96" s="193">
        <v>23</v>
      </c>
      <c r="V96" s="193">
        <v>0</v>
      </c>
      <c r="W96" s="193">
        <v>0</v>
      </c>
      <c r="X96" s="195">
        <v>0</v>
      </c>
      <c r="Y96">
        <f t="shared" ca="1" si="31"/>
        <v>132</v>
      </c>
      <c r="Z96">
        <f t="shared" ca="1" si="32"/>
        <v>6</v>
      </c>
      <c r="AA96">
        <f t="shared" ca="1" si="34"/>
        <v>0</v>
      </c>
      <c r="AB96">
        <f t="shared" si="35"/>
        <v>2</v>
      </c>
    </row>
    <row r="97" spans="2:28" x14ac:dyDescent="0.25">
      <c r="B97">
        <f t="shared" ca="1" si="30"/>
        <v>127</v>
      </c>
      <c r="C97">
        <f t="shared" ca="1" si="33"/>
        <v>127</v>
      </c>
      <c r="E97" s="192">
        <v>4</v>
      </c>
      <c r="F97" s="193" t="s">
        <v>629</v>
      </c>
      <c r="G97" s="193" t="s">
        <v>623</v>
      </c>
      <c r="H97" s="200">
        <v>20.67</v>
      </c>
      <c r="I97" s="193">
        <v>4</v>
      </c>
      <c r="J97" s="193">
        <v>0</v>
      </c>
      <c r="K97" s="193">
        <v>0</v>
      </c>
      <c r="L97" s="193">
        <v>0</v>
      </c>
      <c r="M97" s="193">
        <v>1</v>
      </c>
      <c r="N97" s="193">
        <v>0</v>
      </c>
      <c r="O97" s="193">
        <v>0</v>
      </c>
      <c r="P97" s="193">
        <v>20</v>
      </c>
      <c r="Q97" s="193">
        <v>0</v>
      </c>
      <c r="R97" s="193">
        <v>40</v>
      </c>
      <c r="S97" s="193">
        <v>0</v>
      </c>
      <c r="T97" s="193">
        <v>0</v>
      </c>
      <c r="U97" s="193">
        <v>23</v>
      </c>
      <c r="V97" s="193">
        <v>0</v>
      </c>
      <c r="W97" s="193">
        <v>25</v>
      </c>
      <c r="X97" s="195">
        <v>0</v>
      </c>
      <c r="Y97">
        <f t="shared" ca="1" si="31"/>
        <v>127</v>
      </c>
      <c r="Z97">
        <f t="shared" ca="1" si="32"/>
        <v>6</v>
      </c>
      <c r="AA97">
        <f t="shared" ca="1" si="34"/>
        <v>0</v>
      </c>
      <c r="AB97">
        <f t="shared" si="35"/>
        <v>2</v>
      </c>
    </row>
    <row r="98" spans="2:28" x14ac:dyDescent="0.25">
      <c r="B98">
        <f t="shared" ca="1" si="30"/>
        <v>126</v>
      </c>
      <c r="C98">
        <f t="shared" ca="1" si="33"/>
        <v>126</v>
      </c>
      <c r="E98" s="192">
        <v>5</v>
      </c>
      <c r="F98" s="193" t="s">
        <v>630</v>
      </c>
      <c r="G98" s="193" t="s">
        <v>623</v>
      </c>
      <c r="H98" s="200">
        <v>19.989999999999998</v>
      </c>
      <c r="I98" s="193">
        <v>2</v>
      </c>
      <c r="J98" s="193">
        <v>1</v>
      </c>
      <c r="K98" s="193">
        <v>0</v>
      </c>
      <c r="L98" s="193">
        <v>0</v>
      </c>
      <c r="M98" s="193">
        <v>1</v>
      </c>
      <c r="N98" s="193">
        <v>0</v>
      </c>
      <c r="O98" s="193">
        <v>10</v>
      </c>
      <c r="P98" s="193">
        <v>0</v>
      </c>
      <c r="Q98" s="193">
        <v>0</v>
      </c>
      <c r="R98" s="193">
        <v>0</v>
      </c>
      <c r="S98" s="193">
        <v>0</v>
      </c>
      <c r="T98" s="193">
        <v>22</v>
      </c>
      <c r="U98" s="193">
        <v>0</v>
      </c>
      <c r="V98" s="193">
        <v>0</v>
      </c>
      <c r="W98" s="193">
        <v>0</v>
      </c>
      <c r="X98" s="195">
        <v>0</v>
      </c>
      <c r="Y98">
        <f t="shared" ca="1" si="31"/>
        <v>126</v>
      </c>
      <c r="Z98">
        <f t="shared" ca="1" si="32"/>
        <v>6</v>
      </c>
      <c r="AA98">
        <f t="shared" ca="1" si="34"/>
        <v>0</v>
      </c>
      <c r="AB98">
        <f t="shared" si="35"/>
        <v>1</v>
      </c>
    </row>
    <row r="99" spans="2:28" x14ac:dyDescent="0.25">
      <c r="B99">
        <f t="shared" ca="1" si="30"/>
        <v>129</v>
      </c>
      <c r="C99">
        <f t="shared" ca="1" si="33"/>
        <v>129</v>
      </c>
      <c r="E99" s="192">
        <v>6</v>
      </c>
      <c r="F99" s="193" t="s">
        <v>631</v>
      </c>
      <c r="G99" s="193" t="s">
        <v>623</v>
      </c>
      <c r="H99" s="200">
        <v>21.83</v>
      </c>
      <c r="I99" s="193">
        <v>4</v>
      </c>
      <c r="J99" s="193">
        <v>2</v>
      </c>
      <c r="K99" s="193">
        <v>0</v>
      </c>
      <c r="L99" s="193">
        <v>1</v>
      </c>
      <c r="M99" s="193">
        <v>1</v>
      </c>
      <c r="N99" s="193">
        <v>32</v>
      </c>
      <c r="O99" s="193">
        <v>0</v>
      </c>
      <c r="P99" s="193">
        <v>20</v>
      </c>
      <c r="Q99" s="193">
        <v>0</v>
      </c>
      <c r="R99" s="193">
        <v>32</v>
      </c>
      <c r="S99" s="193">
        <v>0</v>
      </c>
      <c r="T99" s="193">
        <v>0</v>
      </c>
      <c r="U99" s="193">
        <v>17</v>
      </c>
      <c r="V99" s="193">
        <v>0</v>
      </c>
      <c r="W99" s="193">
        <v>25</v>
      </c>
      <c r="X99" s="195">
        <v>0</v>
      </c>
      <c r="Y99">
        <f t="shared" ca="1" si="31"/>
        <v>129</v>
      </c>
      <c r="Z99">
        <f t="shared" ca="1" si="32"/>
        <v>6</v>
      </c>
      <c r="AA99">
        <f t="shared" ca="1" si="34"/>
        <v>0</v>
      </c>
      <c r="AB99">
        <f t="shared" si="35"/>
        <v>2</v>
      </c>
    </row>
    <row r="100" spans="2:28" x14ac:dyDescent="0.25">
      <c r="B100">
        <f t="shared" ca="1" si="30"/>
        <v>131</v>
      </c>
      <c r="C100">
        <f t="shared" ca="1" si="33"/>
        <v>131</v>
      </c>
      <c r="E100" s="192">
        <v>7</v>
      </c>
      <c r="F100" s="193" t="s">
        <v>632</v>
      </c>
      <c r="G100" s="193" t="s">
        <v>623</v>
      </c>
      <c r="H100" s="200">
        <v>17.46</v>
      </c>
      <c r="I100" s="193">
        <v>5</v>
      </c>
      <c r="J100" s="193">
        <v>1</v>
      </c>
      <c r="K100" s="193">
        <v>0</v>
      </c>
      <c r="L100" s="193">
        <v>0</v>
      </c>
      <c r="M100" s="193">
        <v>1</v>
      </c>
      <c r="N100" s="193">
        <v>0</v>
      </c>
      <c r="O100" s="193">
        <v>0</v>
      </c>
      <c r="P100" s="193">
        <v>0</v>
      </c>
      <c r="Q100" s="193">
        <v>94</v>
      </c>
      <c r="R100" s="193">
        <v>0</v>
      </c>
      <c r="S100" s="193">
        <v>0</v>
      </c>
      <c r="T100" s="193">
        <v>0</v>
      </c>
      <c r="U100" s="193">
        <v>0</v>
      </c>
      <c r="V100" s="193">
        <v>26</v>
      </c>
      <c r="W100" s="193">
        <v>0</v>
      </c>
      <c r="X100" s="195">
        <v>0</v>
      </c>
      <c r="Y100">
        <f t="shared" ca="1" si="31"/>
        <v>131</v>
      </c>
      <c r="Z100">
        <f t="shared" ca="1" si="32"/>
        <v>6</v>
      </c>
      <c r="AA100">
        <f t="shared" ca="1" si="34"/>
        <v>0</v>
      </c>
      <c r="AB100">
        <f t="shared" si="35"/>
        <v>1</v>
      </c>
    </row>
    <row r="101" spans="2:28" x14ac:dyDescent="0.25">
      <c r="B101">
        <f t="shared" ca="1" si="30"/>
        <v>130</v>
      </c>
      <c r="C101">
        <f t="shared" ca="1" si="33"/>
        <v>130</v>
      </c>
      <c r="E101" s="192">
        <v>8</v>
      </c>
      <c r="F101" s="193" t="s">
        <v>663</v>
      </c>
      <c r="G101" s="193" t="s">
        <v>624</v>
      </c>
      <c r="H101" s="200">
        <v>27.41</v>
      </c>
      <c r="I101" s="193">
        <v>6</v>
      </c>
      <c r="J101" s="193">
        <v>3</v>
      </c>
      <c r="K101" s="193">
        <v>0</v>
      </c>
      <c r="L101" s="193">
        <v>2</v>
      </c>
      <c r="M101" s="193">
        <v>1</v>
      </c>
      <c r="N101" s="193">
        <v>32</v>
      </c>
      <c r="O101" s="193">
        <v>63</v>
      </c>
      <c r="P101" s="193">
        <v>54</v>
      </c>
      <c r="Q101" s="193">
        <v>0</v>
      </c>
      <c r="R101" s="193">
        <v>68</v>
      </c>
      <c r="S101" s="193">
        <v>0</v>
      </c>
      <c r="T101" s="193">
        <v>18</v>
      </c>
      <c r="U101" s="193">
        <v>17</v>
      </c>
      <c r="V101" s="193">
        <v>0</v>
      </c>
      <c r="W101" s="193">
        <v>18</v>
      </c>
      <c r="X101" s="195">
        <v>0</v>
      </c>
      <c r="Y101">
        <f t="shared" ca="1" si="31"/>
        <v>130</v>
      </c>
      <c r="Z101">
        <f t="shared" ca="1" si="32"/>
        <v>6</v>
      </c>
      <c r="AA101">
        <f t="shared" ca="1" si="34"/>
        <v>0</v>
      </c>
      <c r="AB101">
        <f t="shared" si="35"/>
        <v>3</v>
      </c>
    </row>
    <row r="102" spans="2:28" x14ac:dyDescent="0.25">
      <c r="B102">
        <f t="shared" ca="1" si="30"/>
        <v>11</v>
      </c>
      <c r="E102" s="192">
        <v>9</v>
      </c>
      <c r="F102" s="193" t="s">
        <v>625</v>
      </c>
      <c r="G102" s="193"/>
      <c r="H102" s="200"/>
      <c r="I102" s="193">
        <v>0</v>
      </c>
      <c r="J102" s="193">
        <v>0</v>
      </c>
      <c r="K102" s="193">
        <v>0</v>
      </c>
      <c r="L102" s="193">
        <v>0</v>
      </c>
      <c r="M102" s="193">
        <v>0</v>
      </c>
      <c r="N102" s="193">
        <v>0</v>
      </c>
      <c r="O102" s="193">
        <v>0</v>
      </c>
      <c r="P102" s="193">
        <v>0</v>
      </c>
      <c r="Q102" s="193">
        <v>0</v>
      </c>
      <c r="R102" s="193">
        <v>0</v>
      </c>
      <c r="S102" s="193">
        <v>0</v>
      </c>
      <c r="T102" s="193">
        <v>0</v>
      </c>
      <c r="U102" s="193">
        <v>0</v>
      </c>
      <c r="V102" s="193">
        <v>0</v>
      </c>
      <c r="W102" s="193">
        <v>0</v>
      </c>
      <c r="X102" s="195">
        <v>0</v>
      </c>
      <c r="Y102">
        <f t="shared" ca="1" si="31"/>
        <v>11</v>
      </c>
      <c r="Z102">
        <f t="shared" ca="1" si="32"/>
        <v>1</v>
      </c>
      <c r="AA102">
        <f t="shared" ca="1" si="34"/>
        <v>1</v>
      </c>
    </row>
    <row r="103" spans="2:28" ht="15.75" thickBot="1" x14ac:dyDescent="0.3">
      <c r="B103">
        <f t="shared" ca="1" si="30"/>
        <v>11</v>
      </c>
      <c r="E103" s="196">
        <v>10</v>
      </c>
      <c r="F103" s="197" t="s">
        <v>625</v>
      </c>
      <c r="G103" s="197"/>
      <c r="H103" s="201"/>
      <c r="I103" s="197">
        <v>0</v>
      </c>
      <c r="J103" s="197">
        <v>0</v>
      </c>
      <c r="K103" s="197">
        <v>0</v>
      </c>
      <c r="L103" s="197">
        <v>0</v>
      </c>
      <c r="M103" s="197">
        <v>0</v>
      </c>
      <c r="N103" s="197">
        <v>0</v>
      </c>
      <c r="O103" s="197">
        <v>0</v>
      </c>
      <c r="P103" s="197">
        <v>0</v>
      </c>
      <c r="Q103" s="197">
        <v>0</v>
      </c>
      <c r="R103" s="197">
        <v>0</v>
      </c>
      <c r="S103" s="197">
        <v>0</v>
      </c>
      <c r="T103" s="197">
        <v>0</v>
      </c>
      <c r="U103" s="197">
        <v>0</v>
      </c>
      <c r="V103" s="197">
        <v>0</v>
      </c>
      <c r="W103" s="197">
        <v>0</v>
      </c>
      <c r="X103" s="198">
        <v>0</v>
      </c>
      <c r="Y103">
        <f t="shared" ca="1" si="31"/>
        <v>11</v>
      </c>
      <c r="Z103">
        <f t="shared" ca="1" si="32"/>
        <v>1</v>
      </c>
      <c r="AA103">
        <f t="shared" ca="1" si="34"/>
        <v>1</v>
      </c>
    </row>
    <row r="104" spans="2:28" x14ac:dyDescent="0.25">
      <c r="AA104">
        <f ca="1">SUM(AA92:AA103)</f>
        <v>2</v>
      </c>
    </row>
    <row r="106" spans="2:28" ht="15.75" x14ac:dyDescent="0.25">
      <c r="D106">
        <v>7</v>
      </c>
      <c r="E106" s="108" t="str">
        <f>VLOOKUP(D106,Teams,2,FALSE)</f>
        <v>SCCC "B"</v>
      </c>
      <c r="F106" s="110" t="str">
        <f ca="1">IF(AND(AA108=1,AA109=1),"You've put the wrong result in here!","")</f>
        <v/>
      </c>
    </row>
    <row r="107" spans="2:28" ht="15.75" thickBot="1" x14ac:dyDescent="0.3">
      <c r="E107" s="98"/>
      <c r="Y107" t="s">
        <v>65</v>
      </c>
      <c r="Z107" t="s">
        <v>64</v>
      </c>
      <c r="AA107" t="s">
        <v>83</v>
      </c>
    </row>
    <row r="108" spans="2:28" x14ac:dyDescent="0.25">
      <c r="E108" s="189" t="s">
        <v>568</v>
      </c>
      <c r="F108" s="190" t="s">
        <v>569</v>
      </c>
      <c r="G108" s="190" t="s">
        <v>570</v>
      </c>
      <c r="H108" s="190" t="s">
        <v>571</v>
      </c>
      <c r="I108" s="190" t="s">
        <v>572</v>
      </c>
      <c r="J108" s="190" t="s">
        <v>573</v>
      </c>
      <c r="K108" s="190" t="s">
        <v>574</v>
      </c>
      <c r="L108" s="190"/>
      <c r="M108" s="190"/>
      <c r="N108" s="190"/>
      <c r="O108" s="190"/>
      <c r="P108" s="190"/>
      <c r="Q108" s="190"/>
      <c r="R108" s="190"/>
      <c r="S108" s="190"/>
      <c r="T108" s="190"/>
      <c r="U108" s="190"/>
      <c r="V108" s="190"/>
      <c r="W108" s="190"/>
      <c r="X108" s="191"/>
      <c r="Y108">
        <f>IF(ISBLANK(E108),0,1)</f>
        <v>1</v>
      </c>
      <c r="AA108">
        <f ca="1">IF(Y108=1,IF(AA121&gt;0,1,0),0)</f>
        <v>1</v>
      </c>
    </row>
    <row r="109" spans="2:28" x14ac:dyDescent="0.25">
      <c r="E109" s="199">
        <v>7</v>
      </c>
      <c r="F109" s="118">
        <v>5</v>
      </c>
      <c r="G109" s="193">
        <v>8</v>
      </c>
      <c r="H109" s="193">
        <v>4</v>
      </c>
      <c r="I109" s="194">
        <v>22</v>
      </c>
      <c r="J109" s="194">
        <v>12</v>
      </c>
      <c r="K109" s="193">
        <v>60</v>
      </c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5"/>
      <c r="AA109">
        <f>IF(E109=D106,0,1)</f>
        <v>0</v>
      </c>
    </row>
    <row r="110" spans="2:28" x14ac:dyDescent="0.25">
      <c r="E110" s="192" t="s">
        <v>544</v>
      </c>
      <c r="F110" s="193" t="s">
        <v>57</v>
      </c>
      <c r="G110" s="193" t="s">
        <v>575</v>
      </c>
      <c r="H110" s="193" t="s">
        <v>576</v>
      </c>
      <c r="I110" s="194" t="s">
        <v>60</v>
      </c>
      <c r="J110" s="194" t="s">
        <v>61</v>
      </c>
      <c r="K110" s="193" t="s">
        <v>62</v>
      </c>
      <c r="L110" s="193" t="s">
        <v>63</v>
      </c>
      <c r="M110" s="193" t="s">
        <v>20</v>
      </c>
      <c r="N110" s="193" t="s">
        <v>577</v>
      </c>
      <c r="O110" s="193" t="s">
        <v>578</v>
      </c>
      <c r="P110" s="193" t="s">
        <v>579</v>
      </c>
      <c r="Q110" s="193" t="s">
        <v>580</v>
      </c>
      <c r="R110" s="193" t="s">
        <v>581</v>
      </c>
      <c r="S110" s="193" t="s">
        <v>582</v>
      </c>
      <c r="T110" s="193" t="s">
        <v>583</v>
      </c>
      <c r="U110" s="193" t="s">
        <v>584</v>
      </c>
      <c r="V110" s="193" t="s">
        <v>585</v>
      </c>
      <c r="W110" s="193" t="s">
        <v>586</v>
      </c>
      <c r="X110" s="195" t="s">
        <v>587</v>
      </c>
    </row>
    <row r="111" spans="2:28" x14ac:dyDescent="0.25">
      <c r="B111">
        <f t="shared" ref="B111:B120" ca="1" si="36">Y111</f>
        <v>156</v>
      </c>
      <c r="C111">
        <f ca="1">Y111</f>
        <v>156</v>
      </c>
      <c r="E111" s="192">
        <v>1</v>
      </c>
      <c r="F111" s="193" t="s">
        <v>643</v>
      </c>
      <c r="G111" s="193" t="s">
        <v>624</v>
      </c>
      <c r="H111" s="200">
        <v>28.14</v>
      </c>
      <c r="I111" s="193">
        <v>5</v>
      </c>
      <c r="J111" s="193">
        <v>3</v>
      </c>
      <c r="K111" s="193">
        <v>2</v>
      </c>
      <c r="L111" s="193">
        <v>2</v>
      </c>
      <c r="M111" s="193">
        <v>1</v>
      </c>
      <c r="N111" s="193">
        <v>54</v>
      </c>
      <c r="O111" s="193">
        <v>20</v>
      </c>
      <c r="P111" s="193">
        <v>32</v>
      </c>
      <c r="Q111" s="193">
        <v>0</v>
      </c>
      <c r="R111" s="193">
        <v>40</v>
      </c>
      <c r="S111" s="193">
        <v>0</v>
      </c>
      <c r="T111" s="193">
        <v>16</v>
      </c>
      <c r="U111" s="193">
        <v>19</v>
      </c>
      <c r="V111" s="193">
        <v>0</v>
      </c>
      <c r="W111" s="193">
        <v>15</v>
      </c>
      <c r="X111" s="195">
        <v>0</v>
      </c>
      <c r="Y111">
        <f t="shared" ref="Y111:Y120" ca="1" si="37">VLOOKUP(F111,PlayerN,3,FALSE)</f>
        <v>156</v>
      </c>
      <c r="Z111">
        <f t="shared" ref="Z111:Z120" ca="1" si="38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3</v>
      </c>
    </row>
    <row r="112" spans="2:28" x14ac:dyDescent="0.25">
      <c r="B112">
        <f t="shared" ca="1" si="36"/>
        <v>160</v>
      </c>
      <c r="C112">
        <f t="shared" ref="C112:C118" ca="1" si="39">Y112</f>
        <v>160</v>
      </c>
      <c r="E112" s="192">
        <v>2</v>
      </c>
      <c r="F112" s="193" t="s">
        <v>644</v>
      </c>
      <c r="G112" s="193" t="s">
        <v>624</v>
      </c>
      <c r="H112" s="200">
        <v>20.84</v>
      </c>
      <c r="I112" s="193">
        <v>7</v>
      </c>
      <c r="J112" s="193">
        <v>0</v>
      </c>
      <c r="K112" s="193">
        <v>0</v>
      </c>
      <c r="L112" s="193">
        <v>1</v>
      </c>
      <c r="M112" s="193">
        <v>1</v>
      </c>
      <c r="N112" s="193">
        <v>0</v>
      </c>
      <c r="O112" s="193">
        <v>0</v>
      </c>
      <c r="P112" s="193">
        <v>16</v>
      </c>
      <c r="Q112" s="193">
        <v>11</v>
      </c>
      <c r="R112" s="193">
        <v>10</v>
      </c>
      <c r="S112" s="193">
        <v>0</v>
      </c>
      <c r="T112" s="193">
        <v>0</v>
      </c>
      <c r="U112" s="193">
        <v>23</v>
      </c>
      <c r="V112" s="193">
        <v>27</v>
      </c>
      <c r="W112" s="193">
        <v>19</v>
      </c>
      <c r="X112" s="195">
        <v>0</v>
      </c>
      <c r="Y112">
        <f t="shared" ca="1" si="37"/>
        <v>160</v>
      </c>
      <c r="Z112">
        <f t="shared" ca="1" si="38"/>
        <v>7</v>
      </c>
      <c r="AA112">
        <f t="shared" ref="AA112:AA120" ca="1" si="40">IF(ISBLANK(F112),0,IF(ISNA(IF(AND(Y112&gt;0,Z112=$D$106),0,1)),1,IF(AND(Y112&gt;0,Z112=$D$106),0,1)))</f>
        <v>0</v>
      </c>
      <c r="AB112">
        <f t="shared" ref="AB112:AB118" si="41">COUNTIF(O112:S112,"&gt;0")</f>
        <v>3</v>
      </c>
    </row>
    <row r="113" spans="2:28" x14ac:dyDescent="0.25">
      <c r="B113">
        <f t="shared" ca="1" si="36"/>
        <v>151</v>
      </c>
      <c r="C113">
        <f t="shared" ca="1" si="39"/>
        <v>151</v>
      </c>
      <c r="E113" s="192">
        <v>3</v>
      </c>
      <c r="F113" s="193" t="s">
        <v>645</v>
      </c>
      <c r="G113" s="193" t="s">
        <v>624</v>
      </c>
      <c r="H113" s="200">
        <v>23.12</v>
      </c>
      <c r="I113" s="193">
        <v>5</v>
      </c>
      <c r="J113" s="193">
        <v>1</v>
      </c>
      <c r="K113" s="193">
        <v>0</v>
      </c>
      <c r="L113" s="193">
        <v>1</v>
      </c>
      <c r="M113" s="193">
        <v>1</v>
      </c>
      <c r="N113" s="193">
        <v>0</v>
      </c>
      <c r="O113" s="193">
        <v>40</v>
      </c>
      <c r="P113" s="193">
        <v>2</v>
      </c>
      <c r="Q113" s="193">
        <v>24</v>
      </c>
      <c r="R113" s="193">
        <v>0</v>
      </c>
      <c r="S113" s="193">
        <v>0</v>
      </c>
      <c r="T113" s="193">
        <v>22</v>
      </c>
      <c r="U113" s="193">
        <v>23</v>
      </c>
      <c r="V113" s="193">
        <v>20</v>
      </c>
      <c r="W113" s="193">
        <v>0</v>
      </c>
      <c r="X113" s="195">
        <v>0</v>
      </c>
      <c r="Y113">
        <f t="shared" ca="1" si="37"/>
        <v>151</v>
      </c>
      <c r="Z113">
        <f t="shared" ca="1" si="38"/>
        <v>7</v>
      </c>
      <c r="AA113">
        <f t="shared" ca="1" si="40"/>
        <v>0</v>
      </c>
      <c r="AB113">
        <f t="shared" si="41"/>
        <v>3</v>
      </c>
    </row>
    <row r="114" spans="2:28" x14ac:dyDescent="0.25">
      <c r="B114">
        <f t="shared" ca="1" si="36"/>
        <v>158</v>
      </c>
      <c r="C114">
        <f t="shared" ca="1" si="39"/>
        <v>158</v>
      </c>
      <c r="E114" s="192">
        <v>4</v>
      </c>
      <c r="F114" s="193" t="s">
        <v>646</v>
      </c>
      <c r="G114" s="193" t="s">
        <v>624</v>
      </c>
      <c r="H114" s="200">
        <v>22.43</v>
      </c>
      <c r="I114" s="193">
        <v>1</v>
      </c>
      <c r="J114" s="193">
        <v>2</v>
      </c>
      <c r="K114" s="193">
        <v>0</v>
      </c>
      <c r="L114" s="193">
        <v>1</v>
      </c>
      <c r="M114" s="193">
        <v>1</v>
      </c>
      <c r="N114" s="193">
        <v>0</v>
      </c>
      <c r="O114" s="193">
        <v>40</v>
      </c>
      <c r="P114" s="193">
        <v>98</v>
      </c>
      <c r="Q114" s="193">
        <v>40</v>
      </c>
      <c r="R114" s="193">
        <v>0</v>
      </c>
      <c r="S114" s="193">
        <v>0</v>
      </c>
      <c r="T114" s="193">
        <v>26</v>
      </c>
      <c r="U114" s="193">
        <v>21</v>
      </c>
      <c r="V114" s="193">
        <v>20</v>
      </c>
      <c r="W114" s="193">
        <v>0</v>
      </c>
      <c r="X114" s="195">
        <v>0</v>
      </c>
      <c r="Y114">
        <f t="shared" ca="1" si="37"/>
        <v>158</v>
      </c>
      <c r="Z114">
        <f t="shared" ca="1" si="38"/>
        <v>7</v>
      </c>
      <c r="AA114">
        <f t="shared" ca="1" si="40"/>
        <v>0</v>
      </c>
      <c r="AB114">
        <f t="shared" si="41"/>
        <v>3</v>
      </c>
    </row>
    <row r="115" spans="2:28" x14ac:dyDescent="0.25">
      <c r="B115">
        <f t="shared" ca="1" si="36"/>
        <v>154</v>
      </c>
      <c r="C115">
        <f t="shared" ca="1" si="39"/>
        <v>154</v>
      </c>
      <c r="E115" s="192">
        <v>5</v>
      </c>
      <c r="F115" s="193" t="s">
        <v>647</v>
      </c>
      <c r="G115" s="193" t="s">
        <v>624</v>
      </c>
      <c r="H115" s="200">
        <v>20.95</v>
      </c>
      <c r="I115" s="193">
        <v>3</v>
      </c>
      <c r="J115" s="193">
        <v>1</v>
      </c>
      <c r="K115" s="193">
        <v>0</v>
      </c>
      <c r="L115" s="193">
        <v>2</v>
      </c>
      <c r="M115" s="193">
        <v>1</v>
      </c>
      <c r="N115" s="193">
        <v>47</v>
      </c>
      <c r="O115" s="193">
        <v>0</v>
      </c>
      <c r="P115" s="193">
        <v>20</v>
      </c>
      <c r="Q115" s="193">
        <v>20</v>
      </c>
      <c r="R115" s="193">
        <v>50</v>
      </c>
      <c r="S115" s="193">
        <v>0</v>
      </c>
      <c r="T115" s="193">
        <v>0</v>
      </c>
      <c r="U115" s="193">
        <v>24</v>
      </c>
      <c r="V115" s="193">
        <v>23</v>
      </c>
      <c r="W115" s="193">
        <v>21</v>
      </c>
      <c r="X115" s="195">
        <v>0</v>
      </c>
      <c r="Y115">
        <f t="shared" ca="1" si="37"/>
        <v>154</v>
      </c>
      <c r="Z115">
        <f t="shared" ca="1" si="38"/>
        <v>7</v>
      </c>
      <c r="AA115">
        <f t="shared" ca="1" si="40"/>
        <v>0</v>
      </c>
      <c r="AB115">
        <f t="shared" si="41"/>
        <v>3</v>
      </c>
    </row>
    <row r="116" spans="2:28" x14ac:dyDescent="0.25">
      <c r="B116">
        <f t="shared" ca="1" si="36"/>
        <v>161</v>
      </c>
      <c r="C116">
        <f t="shared" ca="1" si="39"/>
        <v>161</v>
      </c>
      <c r="E116" s="192">
        <v>6</v>
      </c>
      <c r="F116" s="193" t="s">
        <v>648</v>
      </c>
      <c r="G116" s="193" t="s">
        <v>623</v>
      </c>
      <c r="H116" s="200">
        <v>22.28</v>
      </c>
      <c r="I116" s="193">
        <v>2</v>
      </c>
      <c r="J116" s="193">
        <v>1</v>
      </c>
      <c r="K116" s="193">
        <v>2</v>
      </c>
      <c r="L116" s="193">
        <v>0</v>
      </c>
      <c r="M116" s="193">
        <v>1</v>
      </c>
      <c r="N116" s="193">
        <v>0</v>
      </c>
      <c r="O116" s="193">
        <v>0</v>
      </c>
      <c r="P116" s="193">
        <v>16</v>
      </c>
      <c r="Q116" s="193">
        <v>0</v>
      </c>
      <c r="R116" s="193">
        <v>16</v>
      </c>
      <c r="S116" s="193">
        <v>0</v>
      </c>
      <c r="T116" s="193">
        <v>0</v>
      </c>
      <c r="U116" s="193">
        <v>21</v>
      </c>
      <c r="V116" s="193">
        <v>0</v>
      </c>
      <c r="W116" s="193">
        <v>16</v>
      </c>
      <c r="X116" s="195">
        <v>0</v>
      </c>
      <c r="Y116">
        <f t="shared" ca="1" si="37"/>
        <v>161</v>
      </c>
      <c r="Z116">
        <f t="shared" ca="1" si="38"/>
        <v>7</v>
      </c>
      <c r="AA116">
        <f t="shared" ca="1" si="40"/>
        <v>0</v>
      </c>
      <c r="AB116">
        <f t="shared" si="41"/>
        <v>2</v>
      </c>
    </row>
    <row r="117" spans="2:28" x14ac:dyDescent="0.25">
      <c r="B117">
        <f t="shared" ca="1" si="36"/>
        <v>152</v>
      </c>
      <c r="C117">
        <f t="shared" ca="1" si="39"/>
        <v>152</v>
      </c>
      <c r="E117" s="192">
        <v>7</v>
      </c>
      <c r="F117" s="193" t="s">
        <v>649</v>
      </c>
      <c r="G117" s="193" t="s">
        <v>623</v>
      </c>
      <c r="H117" s="200">
        <v>13.17</v>
      </c>
      <c r="I117" s="193">
        <v>2</v>
      </c>
      <c r="J117" s="193">
        <v>0</v>
      </c>
      <c r="K117" s="193">
        <v>0</v>
      </c>
      <c r="L117" s="193">
        <v>0</v>
      </c>
      <c r="M117" s="193">
        <v>1</v>
      </c>
      <c r="N117" s="193">
        <v>0</v>
      </c>
      <c r="O117" s="193">
        <v>0</v>
      </c>
      <c r="P117" s="193">
        <v>0</v>
      </c>
      <c r="Q117" s="193">
        <v>0</v>
      </c>
      <c r="R117" s="193">
        <v>0</v>
      </c>
      <c r="S117" s="193">
        <v>0</v>
      </c>
      <c r="T117" s="193">
        <v>0</v>
      </c>
      <c r="U117" s="193">
        <v>0</v>
      </c>
      <c r="V117" s="193">
        <v>0</v>
      </c>
      <c r="W117" s="193">
        <v>0</v>
      </c>
      <c r="X117" s="195">
        <v>0</v>
      </c>
      <c r="Y117">
        <f t="shared" ca="1" si="37"/>
        <v>152</v>
      </c>
      <c r="Z117">
        <f t="shared" ca="1" si="38"/>
        <v>7</v>
      </c>
      <c r="AA117">
        <f t="shared" ca="1" si="40"/>
        <v>0</v>
      </c>
      <c r="AB117">
        <f t="shared" si="41"/>
        <v>0</v>
      </c>
    </row>
    <row r="118" spans="2:28" x14ac:dyDescent="0.25">
      <c r="B118">
        <f t="shared" ca="1" si="36"/>
        <v>157</v>
      </c>
      <c r="C118">
        <f t="shared" ca="1" si="39"/>
        <v>157</v>
      </c>
      <c r="E118" s="192">
        <v>8</v>
      </c>
      <c r="F118" s="193" t="s">
        <v>650</v>
      </c>
      <c r="G118" s="193" t="s">
        <v>624</v>
      </c>
      <c r="H118" s="200">
        <v>21.76</v>
      </c>
      <c r="I118" s="193">
        <v>5</v>
      </c>
      <c r="J118" s="193">
        <v>1</v>
      </c>
      <c r="K118" s="193">
        <v>0</v>
      </c>
      <c r="L118" s="193">
        <v>1</v>
      </c>
      <c r="M118" s="193">
        <v>1</v>
      </c>
      <c r="N118" s="193">
        <v>0</v>
      </c>
      <c r="O118" s="193">
        <v>78</v>
      </c>
      <c r="P118" s="193">
        <v>0</v>
      </c>
      <c r="Q118" s="193">
        <v>2</v>
      </c>
      <c r="R118" s="193">
        <v>24</v>
      </c>
      <c r="S118" s="193">
        <v>0</v>
      </c>
      <c r="T118" s="193">
        <v>18</v>
      </c>
      <c r="U118" s="193">
        <v>0</v>
      </c>
      <c r="V118" s="193">
        <v>28</v>
      </c>
      <c r="W118" s="193">
        <v>22</v>
      </c>
      <c r="X118" s="195">
        <v>0</v>
      </c>
      <c r="Y118">
        <f t="shared" ca="1" si="37"/>
        <v>157</v>
      </c>
      <c r="Z118">
        <f t="shared" ca="1" si="38"/>
        <v>7</v>
      </c>
      <c r="AA118">
        <f t="shared" ca="1" si="40"/>
        <v>0</v>
      </c>
      <c r="AB118">
        <f t="shared" si="41"/>
        <v>3</v>
      </c>
    </row>
    <row r="119" spans="2:28" x14ac:dyDescent="0.25">
      <c r="B119">
        <f t="shared" ca="1" si="36"/>
        <v>11</v>
      </c>
      <c r="E119" s="192">
        <v>9</v>
      </c>
      <c r="F119" s="193" t="s">
        <v>625</v>
      </c>
      <c r="G119" s="193"/>
      <c r="H119" s="200"/>
      <c r="I119" s="193">
        <v>0</v>
      </c>
      <c r="J119" s="193">
        <v>0</v>
      </c>
      <c r="K119" s="193">
        <v>0</v>
      </c>
      <c r="L119" s="193">
        <v>0</v>
      </c>
      <c r="M119" s="193">
        <v>0</v>
      </c>
      <c r="N119" s="193">
        <v>0</v>
      </c>
      <c r="O119" s="193">
        <v>0</v>
      </c>
      <c r="P119" s="193">
        <v>0</v>
      </c>
      <c r="Q119" s="193">
        <v>0</v>
      </c>
      <c r="R119" s="193">
        <v>0</v>
      </c>
      <c r="S119" s="193">
        <v>0</v>
      </c>
      <c r="T119" s="193">
        <v>0</v>
      </c>
      <c r="U119" s="193">
        <v>0</v>
      </c>
      <c r="V119" s="193">
        <v>0</v>
      </c>
      <c r="W119" s="193">
        <v>0</v>
      </c>
      <c r="X119" s="195">
        <v>0</v>
      </c>
      <c r="Y119">
        <f t="shared" ca="1" si="37"/>
        <v>11</v>
      </c>
      <c r="Z119">
        <f t="shared" ca="1" si="38"/>
        <v>1</v>
      </c>
      <c r="AA119">
        <f t="shared" ca="1" si="40"/>
        <v>1</v>
      </c>
    </row>
    <row r="120" spans="2:28" ht="15.75" thickBot="1" x14ac:dyDescent="0.3">
      <c r="B120">
        <f t="shared" ca="1" si="36"/>
        <v>11</v>
      </c>
      <c r="E120" s="196">
        <v>10</v>
      </c>
      <c r="F120" s="197" t="s">
        <v>625</v>
      </c>
      <c r="G120" s="197"/>
      <c r="H120" s="201"/>
      <c r="I120" s="197">
        <v>0</v>
      </c>
      <c r="J120" s="197">
        <v>0</v>
      </c>
      <c r="K120" s="197">
        <v>0</v>
      </c>
      <c r="L120" s="197">
        <v>0</v>
      </c>
      <c r="M120" s="197">
        <v>0</v>
      </c>
      <c r="N120" s="197">
        <v>0</v>
      </c>
      <c r="O120" s="197">
        <v>0</v>
      </c>
      <c r="P120" s="197">
        <v>0</v>
      </c>
      <c r="Q120" s="197">
        <v>0</v>
      </c>
      <c r="R120" s="197">
        <v>0</v>
      </c>
      <c r="S120" s="197">
        <v>0</v>
      </c>
      <c r="T120" s="197">
        <v>0</v>
      </c>
      <c r="U120" s="197">
        <v>0</v>
      </c>
      <c r="V120" s="197">
        <v>0</v>
      </c>
      <c r="W120" s="197">
        <v>0</v>
      </c>
      <c r="X120" s="198">
        <v>0</v>
      </c>
      <c r="Y120">
        <f t="shared" ca="1" si="37"/>
        <v>11</v>
      </c>
      <c r="Z120">
        <f t="shared" ca="1" si="38"/>
        <v>1</v>
      </c>
      <c r="AA120">
        <f t="shared" ca="1" si="40"/>
        <v>1</v>
      </c>
    </row>
    <row r="121" spans="2:28" x14ac:dyDescent="0.25">
      <c r="AA121">
        <f ca="1">SUM(AA109:AA120)</f>
        <v>2</v>
      </c>
    </row>
    <row r="123" spans="2:28" ht="15.75" x14ac:dyDescent="0.25">
      <c r="D123">
        <v>8</v>
      </c>
      <c r="E123" s="108" t="str">
        <f>VLOOKUP(D123,Teams,2,FALSE)</f>
        <v>xbye1</v>
      </c>
      <c r="F123" s="110" t="str">
        <f>IF(AND(AA125=1,AA126=1),"You've put the wrong result in here!","")</f>
        <v/>
      </c>
    </row>
    <row r="124" spans="2:28" ht="15.75" thickBot="1" x14ac:dyDescent="0.3">
      <c r="E124" s="98"/>
      <c r="Y124" t="s">
        <v>65</v>
      </c>
      <c r="Z124" t="s">
        <v>64</v>
      </c>
      <c r="AA124" t="s">
        <v>83</v>
      </c>
    </row>
    <row r="125" spans="2:28" x14ac:dyDescent="0.25">
      <c r="E125" s="189"/>
      <c r="F125" s="190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190"/>
      <c r="R125" s="190"/>
      <c r="S125" s="190"/>
      <c r="T125" s="190"/>
      <c r="U125" s="190"/>
      <c r="V125" s="190"/>
      <c r="W125" s="190"/>
      <c r="X125" s="191"/>
      <c r="Y125">
        <f>IF(ISBLANK(E125),0,1)</f>
        <v>0</v>
      </c>
      <c r="AA125">
        <f>IF(Y125=1,IF(AA138&gt;0,1,0),0)</f>
        <v>0</v>
      </c>
    </row>
    <row r="126" spans="2:28" x14ac:dyDescent="0.25">
      <c r="E126" s="199"/>
      <c r="F126" s="118"/>
      <c r="G126" s="193"/>
      <c r="H126" s="193"/>
      <c r="I126" s="194"/>
      <c r="J126" s="194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5"/>
      <c r="AA126">
        <f>IF(E126=D123,0,1)</f>
        <v>1</v>
      </c>
    </row>
    <row r="127" spans="2:28" x14ac:dyDescent="0.25">
      <c r="E127" s="192"/>
      <c r="F127" s="193"/>
      <c r="G127" s="193"/>
      <c r="H127" s="193"/>
      <c r="I127" s="194"/>
      <c r="J127" s="194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5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92"/>
      <c r="F128" s="193"/>
      <c r="G128" s="193"/>
      <c r="H128" s="200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5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92"/>
      <c r="F129" s="193"/>
      <c r="G129" s="193"/>
      <c r="H129" s="200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5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92"/>
      <c r="F130" s="193"/>
      <c r="G130" s="193"/>
      <c r="H130" s="200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5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92"/>
      <c r="F131" s="193"/>
      <c r="G131" s="193"/>
      <c r="H131" s="200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5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92"/>
      <c r="F132" s="193"/>
      <c r="G132" s="193"/>
      <c r="H132" s="200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5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92"/>
      <c r="F133" s="193"/>
      <c r="G133" s="193"/>
      <c r="H133" s="200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5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92"/>
      <c r="F134" s="193"/>
      <c r="G134" s="193"/>
      <c r="H134" s="200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5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92"/>
      <c r="F135" s="193"/>
      <c r="G135" s="193"/>
      <c r="H135" s="200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5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92"/>
      <c r="F136" s="193"/>
      <c r="G136" s="193"/>
      <c r="H136" s="200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5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6"/>
      <c r="F137" s="197"/>
      <c r="G137" s="197"/>
      <c r="H137" s="201"/>
      <c r="I137" s="197"/>
      <c r="J137" s="197"/>
      <c r="K137" s="197"/>
      <c r="L137" s="197"/>
      <c r="M137" s="197"/>
      <c r="N137" s="197"/>
      <c r="O137" s="197"/>
      <c r="P137" s="197"/>
      <c r="Q137" s="197"/>
      <c r="R137" s="197"/>
      <c r="S137" s="197"/>
      <c r="T137" s="197"/>
      <c r="U137" s="197"/>
      <c r="V137" s="197"/>
      <c r="W137" s="197"/>
      <c r="X137" s="198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08">
        <f>VLOOKUP(D140,Teams,2,FALSE)</f>
        <v>0</v>
      </c>
      <c r="F140" s="110" t="str">
        <f>IF(AND(AA142=1,AA143=1),"You've put the wrong result in here!","")</f>
        <v/>
      </c>
    </row>
    <row r="141" spans="2:28" ht="15.75" thickBot="1" x14ac:dyDescent="0.3">
      <c r="E141" s="98"/>
      <c r="Y141" t="s">
        <v>65</v>
      </c>
      <c r="Z141" t="s">
        <v>64</v>
      </c>
      <c r="AA141" t="s">
        <v>83</v>
      </c>
    </row>
    <row r="142" spans="2:28" x14ac:dyDescent="0.25">
      <c r="E142" s="189"/>
      <c r="F142" s="190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190"/>
      <c r="R142" s="190"/>
      <c r="S142" s="190"/>
      <c r="T142" s="190"/>
      <c r="U142" s="190"/>
      <c r="V142" s="190"/>
      <c r="W142" s="190"/>
      <c r="X142" s="191"/>
      <c r="Y142">
        <f>IF(ISBLANK(E142),0,1)</f>
        <v>0</v>
      </c>
      <c r="AA142">
        <f>IF(Y142=1,IF(AA155&gt;0,1,0),0)</f>
        <v>0</v>
      </c>
    </row>
    <row r="143" spans="2:28" x14ac:dyDescent="0.25">
      <c r="E143" s="199"/>
      <c r="F143" s="118"/>
      <c r="G143" s="193"/>
      <c r="H143" s="193"/>
      <c r="I143" s="194"/>
      <c r="J143" s="194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5"/>
      <c r="AA143">
        <f>IF(E143=D140,0,1)</f>
        <v>1</v>
      </c>
    </row>
    <row r="144" spans="2:28" x14ac:dyDescent="0.25">
      <c r="E144" s="192"/>
      <c r="F144" s="193"/>
      <c r="G144" s="193"/>
      <c r="H144" s="193"/>
      <c r="I144" s="194"/>
      <c r="J144" s="194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5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92"/>
      <c r="F145" s="193"/>
      <c r="G145" s="193"/>
      <c r="H145" s="200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5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92"/>
      <c r="F146" s="193"/>
      <c r="G146" s="193"/>
      <c r="H146" s="200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5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92"/>
      <c r="F147" s="193"/>
      <c r="G147" s="193"/>
      <c r="H147" s="200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5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92"/>
      <c r="F148" s="193"/>
      <c r="G148" s="193"/>
      <c r="H148" s="200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5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92"/>
      <c r="F149" s="193"/>
      <c r="G149" s="193"/>
      <c r="H149" s="200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5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92"/>
      <c r="F150" s="193"/>
      <c r="G150" s="193"/>
      <c r="H150" s="200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5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92"/>
      <c r="F151" s="193"/>
      <c r="G151" s="193"/>
      <c r="H151" s="200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5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92"/>
      <c r="F152" s="193"/>
      <c r="G152" s="193"/>
      <c r="H152" s="200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5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92"/>
      <c r="F153" s="193"/>
      <c r="G153" s="193"/>
      <c r="H153" s="200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5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6"/>
      <c r="F154" s="197"/>
      <c r="G154" s="197"/>
      <c r="H154" s="201"/>
      <c r="I154" s="197"/>
      <c r="J154" s="197"/>
      <c r="K154" s="197"/>
      <c r="L154" s="197"/>
      <c r="M154" s="197"/>
      <c r="N154" s="197"/>
      <c r="O154" s="197"/>
      <c r="P154" s="197"/>
      <c r="Q154" s="197"/>
      <c r="R154" s="197"/>
      <c r="S154" s="197"/>
      <c r="T154" s="197"/>
      <c r="U154" s="197"/>
      <c r="V154" s="197"/>
      <c r="W154" s="197"/>
      <c r="X154" s="198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08">
        <f>VLOOKUP(D157,Teams,2,FALSE)</f>
        <v>0</v>
      </c>
      <c r="F157" s="110" t="str">
        <f>IF(AND(AA159=1,AA160=1),"You've put the wrong result in here!","")</f>
        <v/>
      </c>
    </row>
    <row r="158" spans="2:28" ht="15.75" thickBot="1" x14ac:dyDescent="0.3">
      <c r="E158" s="98"/>
      <c r="Y158" t="s">
        <v>65</v>
      </c>
      <c r="Z158" t="s">
        <v>64</v>
      </c>
      <c r="AA158" t="s">
        <v>83</v>
      </c>
    </row>
    <row r="159" spans="2:28" x14ac:dyDescent="0.25">
      <c r="E159" s="189"/>
      <c r="F159" s="190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190"/>
      <c r="R159" s="190"/>
      <c r="S159" s="190"/>
      <c r="T159" s="190"/>
      <c r="U159" s="190"/>
      <c r="V159" s="190"/>
      <c r="W159" s="190"/>
      <c r="X159" s="191"/>
      <c r="Y159">
        <f>IF(ISBLANK(E159),0,1)</f>
        <v>0</v>
      </c>
      <c r="AA159">
        <f>IF(Y159=1,IF(AA172&gt;0,1,0),0)</f>
        <v>0</v>
      </c>
    </row>
    <row r="160" spans="2:28" x14ac:dyDescent="0.25">
      <c r="E160" s="199"/>
      <c r="F160" s="118"/>
      <c r="G160" s="193"/>
      <c r="H160" s="193"/>
      <c r="I160" s="194"/>
      <c r="J160" s="194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5"/>
      <c r="AA160">
        <f>IF(E160=D157,0,1)</f>
        <v>1</v>
      </c>
    </row>
    <row r="161" spans="2:28" x14ac:dyDescent="0.25">
      <c r="E161" s="192"/>
      <c r="F161" s="193"/>
      <c r="G161" s="193"/>
      <c r="H161" s="193"/>
      <c r="I161" s="194"/>
      <c r="J161" s="194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5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92"/>
      <c r="F162" s="193"/>
      <c r="G162" s="193"/>
      <c r="H162" s="200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5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92"/>
      <c r="F163" s="193"/>
      <c r="G163" s="193"/>
      <c r="H163" s="200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5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92"/>
      <c r="F164" s="193"/>
      <c r="G164" s="193"/>
      <c r="H164" s="200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5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92"/>
      <c r="F165" s="193"/>
      <c r="G165" s="193"/>
      <c r="H165" s="200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5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92"/>
      <c r="F166" s="193"/>
      <c r="G166" s="193"/>
      <c r="H166" s="200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5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92"/>
      <c r="F167" s="193"/>
      <c r="G167" s="193"/>
      <c r="H167" s="200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5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92"/>
      <c r="F168" s="193"/>
      <c r="G168" s="193"/>
      <c r="H168" s="200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5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92"/>
      <c r="F169" s="193"/>
      <c r="G169" s="193"/>
      <c r="H169" s="200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5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92"/>
      <c r="F170" s="193"/>
      <c r="G170" s="193"/>
      <c r="H170" s="200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5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6"/>
      <c r="F171" s="197"/>
      <c r="G171" s="197"/>
      <c r="H171" s="201"/>
      <c r="I171" s="197"/>
      <c r="J171" s="197"/>
      <c r="K171" s="197"/>
      <c r="L171" s="197"/>
      <c r="M171" s="197"/>
      <c r="N171" s="197"/>
      <c r="O171" s="197"/>
      <c r="P171" s="197"/>
      <c r="Q171" s="197"/>
      <c r="R171" s="197"/>
      <c r="S171" s="197"/>
      <c r="T171" s="197"/>
      <c r="U171" s="197"/>
      <c r="V171" s="197"/>
      <c r="W171" s="197"/>
      <c r="X171" s="198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3" spans="2:28" hidden="1" x14ac:dyDescent="0.25"/>
    <row r="174" spans="2:28" ht="15.75" hidden="1" x14ac:dyDescent="0.25">
      <c r="E174" s="108"/>
      <c r="F174" s="110"/>
    </row>
    <row r="175" spans="2:28" ht="15.75" hidden="1" thickBot="1" x14ac:dyDescent="0.3">
      <c r="E175" s="98"/>
      <c r="Y175" t="s">
        <v>65</v>
      </c>
      <c r="Z175" t="s">
        <v>64</v>
      </c>
      <c r="AA175" t="s">
        <v>83</v>
      </c>
    </row>
    <row r="176" spans="2:28" hidden="1" x14ac:dyDescent="0.25">
      <c r="E176" s="189"/>
      <c r="F176" s="190"/>
      <c r="G176" s="190"/>
      <c r="H176" s="190"/>
      <c r="I176" s="190"/>
      <c r="J176" s="190"/>
      <c r="K176" s="190"/>
      <c r="L176" s="190"/>
      <c r="M176" s="190"/>
      <c r="N176" s="190"/>
      <c r="O176" s="190"/>
      <c r="P176" s="190"/>
      <c r="Q176" s="190"/>
      <c r="R176" s="190"/>
      <c r="S176" s="190"/>
      <c r="T176" s="190"/>
      <c r="U176" s="190"/>
      <c r="V176" s="190"/>
      <c r="W176" s="190"/>
      <c r="X176" s="191"/>
      <c r="Y176">
        <f>IF(ISBLANK(E176),0,1)</f>
        <v>0</v>
      </c>
      <c r="AA176">
        <f>IF(Y176=1,IF(AA189&gt;0,1,0),0)</f>
        <v>0</v>
      </c>
    </row>
    <row r="177" spans="2:28" hidden="1" x14ac:dyDescent="0.25">
      <c r="E177" s="199"/>
      <c r="F177" s="118"/>
      <c r="G177" s="193"/>
      <c r="H177" s="193"/>
      <c r="I177" s="194"/>
      <c r="J177" s="194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5"/>
      <c r="AA177">
        <f>IF(E177=D174,0,1)</f>
        <v>0</v>
      </c>
    </row>
    <row r="178" spans="2:28" hidden="1" x14ac:dyDescent="0.25">
      <c r="E178" s="192"/>
      <c r="F178" s="193"/>
      <c r="G178" s="193"/>
      <c r="H178" s="193"/>
      <c r="I178" s="194"/>
      <c r="J178" s="194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5"/>
    </row>
    <row r="179" spans="2:28" hidden="1" x14ac:dyDescent="0.25">
      <c r="B179" t="e">
        <f t="shared" ref="B179:B188" ca="1" si="60">Y179</f>
        <v>#N/A</v>
      </c>
      <c r="C179" t="e">
        <f ca="1">Y179</f>
        <v>#N/A</v>
      </c>
      <c r="E179" s="192"/>
      <c r="F179" s="193"/>
      <c r="G179" s="193"/>
      <c r="H179" s="200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5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hidden="1" x14ac:dyDescent="0.25">
      <c r="B180" t="e">
        <f t="shared" ca="1" si="60"/>
        <v>#N/A</v>
      </c>
      <c r="C180" t="e">
        <f t="shared" ref="C180:C186" ca="1" si="63">Y180</f>
        <v>#N/A</v>
      </c>
      <c r="E180" s="192"/>
      <c r="F180" s="193"/>
      <c r="G180" s="193"/>
      <c r="H180" s="200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5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hidden="1" x14ac:dyDescent="0.25">
      <c r="B181" t="e">
        <f t="shared" ca="1" si="60"/>
        <v>#N/A</v>
      </c>
      <c r="C181" t="e">
        <f t="shared" ca="1" si="63"/>
        <v>#N/A</v>
      </c>
      <c r="E181" s="192"/>
      <c r="F181" s="193"/>
      <c r="G181" s="193"/>
      <c r="H181" s="200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5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hidden="1" x14ac:dyDescent="0.25">
      <c r="B182" t="e">
        <f t="shared" ca="1" si="60"/>
        <v>#N/A</v>
      </c>
      <c r="C182" t="e">
        <f t="shared" ca="1" si="63"/>
        <v>#N/A</v>
      </c>
      <c r="E182" s="192"/>
      <c r="F182" s="193"/>
      <c r="G182" s="193"/>
      <c r="H182" s="200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5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hidden="1" x14ac:dyDescent="0.25">
      <c r="B183" t="e">
        <f t="shared" ca="1" si="60"/>
        <v>#N/A</v>
      </c>
      <c r="C183" t="e">
        <f t="shared" ca="1" si="63"/>
        <v>#N/A</v>
      </c>
      <c r="E183" s="192"/>
      <c r="F183" s="193"/>
      <c r="G183" s="193"/>
      <c r="H183" s="200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5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hidden="1" x14ac:dyDescent="0.25">
      <c r="B184" t="e">
        <f t="shared" ca="1" si="60"/>
        <v>#N/A</v>
      </c>
      <c r="C184" t="e">
        <f t="shared" ca="1" si="63"/>
        <v>#N/A</v>
      </c>
      <c r="E184" s="192"/>
      <c r="F184" s="193"/>
      <c r="G184" s="193"/>
      <c r="H184" s="200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5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hidden="1" x14ac:dyDescent="0.25">
      <c r="B185" t="e">
        <f t="shared" ca="1" si="60"/>
        <v>#N/A</v>
      </c>
      <c r="C185" t="e">
        <f t="shared" ca="1" si="63"/>
        <v>#N/A</v>
      </c>
      <c r="E185" s="192"/>
      <c r="F185" s="193"/>
      <c r="G185" s="193"/>
      <c r="H185" s="200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5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hidden="1" x14ac:dyDescent="0.25">
      <c r="B186" t="e">
        <f t="shared" ca="1" si="60"/>
        <v>#N/A</v>
      </c>
      <c r="C186" t="e">
        <f t="shared" ca="1" si="63"/>
        <v>#N/A</v>
      </c>
      <c r="E186" s="192"/>
      <c r="F186" s="193"/>
      <c r="G186" s="193"/>
      <c r="H186" s="200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5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hidden="1" x14ac:dyDescent="0.25">
      <c r="B187" t="e">
        <f t="shared" ca="1" si="60"/>
        <v>#N/A</v>
      </c>
      <c r="E187" s="192"/>
      <c r="F187" s="193"/>
      <c r="G187" s="193"/>
      <c r="H187" s="200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5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hidden="1" thickBot="1" x14ac:dyDescent="0.3">
      <c r="B188" t="e">
        <f t="shared" ca="1" si="60"/>
        <v>#N/A</v>
      </c>
      <c r="E188" s="196"/>
      <c r="F188" s="197"/>
      <c r="G188" s="197"/>
      <c r="H188" s="201"/>
      <c r="I188" s="197"/>
      <c r="J188" s="197"/>
      <c r="K188" s="197"/>
      <c r="L188" s="197"/>
      <c r="M188" s="197"/>
      <c r="N188" s="197"/>
      <c r="O188" s="197"/>
      <c r="P188" s="197"/>
      <c r="Q188" s="197"/>
      <c r="R188" s="197"/>
      <c r="S188" s="197"/>
      <c r="T188" s="197"/>
      <c r="U188" s="197"/>
      <c r="V188" s="197"/>
      <c r="W188" s="197"/>
      <c r="X188" s="198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hidden="1" x14ac:dyDescent="0.25">
      <c r="AA189">
        <f>SUM(AA177:AA188)</f>
        <v>0</v>
      </c>
    </row>
    <row r="190" spans="2:28" hidden="1" x14ac:dyDescent="0.25"/>
    <row r="191" spans="2:28" ht="15.75" hidden="1" x14ac:dyDescent="0.25">
      <c r="E191" s="108"/>
      <c r="F191" s="110"/>
    </row>
    <row r="192" spans="2:28" ht="15.75" hidden="1" thickBot="1" x14ac:dyDescent="0.3">
      <c r="E192" s="98"/>
      <c r="Y192" t="s">
        <v>65</v>
      </c>
      <c r="Z192" t="s">
        <v>64</v>
      </c>
      <c r="AA192" t="s">
        <v>83</v>
      </c>
    </row>
    <row r="193" spans="2:28" hidden="1" x14ac:dyDescent="0.25">
      <c r="E193" s="189"/>
      <c r="F193" s="190"/>
      <c r="G193" s="190"/>
      <c r="H193" s="190"/>
      <c r="I193" s="190"/>
      <c r="J193" s="190"/>
      <c r="K193" s="190"/>
      <c r="L193" s="190"/>
      <c r="M193" s="190"/>
      <c r="N193" s="190"/>
      <c r="O193" s="190"/>
      <c r="P193" s="190"/>
      <c r="Q193" s="190"/>
      <c r="R193" s="190"/>
      <c r="S193" s="190"/>
      <c r="T193" s="190"/>
      <c r="U193" s="190"/>
      <c r="V193" s="190"/>
      <c r="W193" s="190"/>
      <c r="X193" s="191"/>
      <c r="Y193">
        <f>IF(ISBLANK(E193),0,1)</f>
        <v>0</v>
      </c>
      <c r="AA193">
        <f>IF(Y193=1,IF(AA206&gt;0,1,0),0)</f>
        <v>0</v>
      </c>
    </row>
    <row r="194" spans="2:28" hidden="1" x14ac:dyDescent="0.25">
      <c r="E194" s="199"/>
      <c r="F194" s="118"/>
      <c r="G194" s="193"/>
      <c r="H194" s="193"/>
      <c r="I194" s="194"/>
      <c r="J194" s="194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5"/>
      <c r="AA194">
        <f>IF(E194=D191,0,1)</f>
        <v>0</v>
      </c>
    </row>
    <row r="195" spans="2:28" hidden="1" x14ac:dyDescent="0.25">
      <c r="E195" s="192"/>
      <c r="F195" s="193"/>
      <c r="G195" s="193"/>
      <c r="H195" s="193"/>
      <c r="I195" s="194"/>
      <c r="J195" s="194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5"/>
    </row>
    <row r="196" spans="2:28" hidden="1" x14ac:dyDescent="0.25">
      <c r="B196" t="e">
        <f t="shared" ref="B196:B205" ca="1" si="66">Y196</f>
        <v>#N/A</v>
      </c>
      <c r="C196" t="e">
        <f ca="1">Y196</f>
        <v>#N/A</v>
      </c>
      <c r="E196" s="192"/>
      <c r="F196" s="193"/>
      <c r="G196" s="193"/>
      <c r="H196" s="200"/>
      <c r="I196" s="193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5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25">
      <c r="B197" t="e">
        <f t="shared" ca="1" si="66"/>
        <v>#N/A</v>
      </c>
      <c r="C197" t="e">
        <f t="shared" ref="C197:C203" ca="1" si="69">Y197</f>
        <v>#N/A</v>
      </c>
      <c r="E197" s="192"/>
      <c r="F197" s="193"/>
      <c r="G197" s="193"/>
      <c r="H197" s="200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5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25">
      <c r="B198" t="e">
        <f t="shared" ca="1" si="66"/>
        <v>#N/A</v>
      </c>
      <c r="C198" t="e">
        <f t="shared" ca="1" si="69"/>
        <v>#N/A</v>
      </c>
      <c r="E198" s="192"/>
      <c r="F198" s="193"/>
      <c r="G198" s="193"/>
      <c r="H198" s="200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5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25">
      <c r="B199" t="e">
        <f t="shared" ca="1" si="66"/>
        <v>#N/A</v>
      </c>
      <c r="C199" t="e">
        <f t="shared" ca="1" si="69"/>
        <v>#N/A</v>
      </c>
      <c r="E199" s="192"/>
      <c r="F199" s="193"/>
      <c r="G199" s="193"/>
      <c r="H199" s="200"/>
      <c r="I199" s="193"/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5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25">
      <c r="B200" t="e">
        <f t="shared" ca="1" si="66"/>
        <v>#N/A</v>
      </c>
      <c r="C200" t="e">
        <f t="shared" ca="1" si="69"/>
        <v>#N/A</v>
      </c>
      <c r="E200" s="192"/>
      <c r="F200" s="193"/>
      <c r="G200" s="193"/>
      <c r="H200" s="200"/>
      <c r="I200" s="193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5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25">
      <c r="B201" t="e">
        <f t="shared" ca="1" si="66"/>
        <v>#N/A</v>
      </c>
      <c r="C201" t="e">
        <f t="shared" ca="1" si="69"/>
        <v>#N/A</v>
      </c>
      <c r="E201" s="192"/>
      <c r="F201" s="193"/>
      <c r="G201" s="193"/>
      <c r="H201" s="200"/>
      <c r="I201" s="193"/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5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25">
      <c r="B202" t="e">
        <f t="shared" ca="1" si="66"/>
        <v>#N/A</v>
      </c>
      <c r="C202" t="e">
        <f t="shared" ca="1" si="69"/>
        <v>#N/A</v>
      </c>
      <c r="E202" s="192"/>
      <c r="F202" s="193"/>
      <c r="G202" s="193"/>
      <c r="H202" s="200"/>
      <c r="I202" s="193"/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5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25">
      <c r="B203" t="e">
        <f t="shared" ca="1" si="66"/>
        <v>#N/A</v>
      </c>
      <c r="C203" t="e">
        <f t="shared" ca="1" si="69"/>
        <v>#N/A</v>
      </c>
      <c r="E203" s="192"/>
      <c r="F203" s="193"/>
      <c r="G203" s="193"/>
      <c r="H203" s="200"/>
      <c r="I203" s="193"/>
      <c r="J203" s="193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5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25">
      <c r="B204" t="e">
        <f t="shared" ca="1" si="66"/>
        <v>#N/A</v>
      </c>
      <c r="E204" s="192"/>
      <c r="F204" s="193"/>
      <c r="G204" s="193"/>
      <c r="H204" s="200"/>
      <c r="I204" s="193"/>
      <c r="J204" s="193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5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hidden="1" thickBot="1" x14ac:dyDescent="0.3">
      <c r="B205" t="e">
        <f t="shared" ca="1" si="66"/>
        <v>#N/A</v>
      </c>
      <c r="E205" s="196"/>
      <c r="F205" s="197"/>
      <c r="G205" s="197"/>
      <c r="H205" s="201"/>
      <c r="I205" s="197"/>
      <c r="J205" s="197"/>
      <c r="K205" s="197"/>
      <c r="L205" s="197"/>
      <c r="M205" s="197"/>
      <c r="N205" s="197"/>
      <c r="O205" s="197"/>
      <c r="P205" s="197"/>
      <c r="Q205" s="197"/>
      <c r="R205" s="197"/>
      <c r="S205" s="197"/>
      <c r="T205" s="197"/>
      <c r="U205" s="197"/>
      <c r="V205" s="197"/>
      <c r="W205" s="197"/>
      <c r="X205" s="198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0</v>
      </c>
    </row>
    <row r="208" spans="2:28" ht="15.75" hidden="1" x14ac:dyDescent="0.25">
      <c r="D208">
        <v>13</v>
      </c>
      <c r="E208" s="108">
        <f>VLOOKUP(D208,Teams,2,FALSE)</f>
        <v>0</v>
      </c>
      <c r="F208" s="110" t="str">
        <f>IF(AND(AA210=1,AA211=1),"You've put the wrong result in here!","")</f>
        <v/>
      </c>
    </row>
    <row r="209" spans="2:28" ht="15.75" hidden="1" thickBot="1" x14ac:dyDescent="0.3">
      <c r="E209" s="98"/>
      <c r="Y209" t="s">
        <v>65</v>
      </c>
      <c r="Z209" t="s">
        <v>64</v>
      </c>
      <c r="AA209" t="s">
        <v>83</v>
      </c>
    </row>
    <row r="210" spans="2:28" hidden="1" x14ac:dyDescent="0.25">
      <c r="E210" s="111"/>
      <c r="F210" s="112"/>
      <c r="G210" s="112"/>
      <c r="H210" s="112"/>
      <c r="I210" s="112"/>
      <c r="J210" s="112"/>
      <c r="K210" s="112"/>
      <c r="L210" s="113"/>
      <c r="M210" s="113"/>
      <c r="N210" s="113"/>
      <c r="O210" s="113"/>
      <c r="P210" s="113"/>
      <c r="Q210" s="113"/>
      <c r="R210" s="113"/>
      <c r="S210" s="113"/>
      <c r="T210" s="113"/>
      <c r="U210" s="113"/>
      <c r="V210" s="113"/>
      <c r="W210" s="113"/>
      <c r="X210" s="114"/>
      <c r="Y210">
        <f>IF(ISBLANK(E210),0,1)</f>
        <v>0</v>
      </c>
      <c r="AA210">
        <f>IF(Y210=1,IF(AA223&gt;0,1,0),0)</f>
        <v>0</v>
      </c>
    </row>
    <row r="211" spans="2:28" hidden="1" x14ac:dyDescent="0.25">
      <c r="E211" s="115"/>
      <c r="F211" s="116"/>
      <c r="G211" s="116"/>
      <c r="H211" s="116"/>
      <c r="I211" s="117"/>
      <c r="J211" s="117"/>
      <c r="K211" s="116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  <c r="X211" s="119"/>
      <c r="AA211">
        <f>IF(E211=D208,0,1)</f>
        <v>1</v>
      </c>
    </row>
    <row r="212" spans="2:28" hidden="1" x14ac:dyDescent="0.25">
      <c r="E212" s="115"/>
      <c r="F212" s="116"/>
      <c r="G212" s="116"/>
      <c r="H212" s="116"/>
      <c r="I212" s="117"/>
      <c r="J212" s="117"/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20"/>
    </row>
    <row r="213" spans="2:28" hidden="1" x14ac:dyDescent="0.25">
      <c r="B213" t="e">
        <f t="shared" ref="B213:B222" ca="1" si="72">Y213</f>
        <v>#N/A</v>
      </c>
      <c r="C213" t="e">
        <f ca="1">Y213</f>
        <v>#N/A</v>
      </c>
      <c r="E213" s="115"/>
      <c r="F213" s="116"/>
      <c r="G213" s="116"/>
      <c r="H213" s="121"/>
      <c r="I213" s="116"/>
      <c r="J213" s="116"/>
      <c r="K213" s="116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20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25">
      <c r="B214" t="e">
        <f t="shared" ca="1" si="72"/>
        <v>#N/A</v>
      </c>
      <c r="C214" t="e">
        <f t="shared" ref="C214:C220" ca="1" si="75">Y214</f>
        <v>#N/A</v>
      </c>
      <c r="E214" s="115"/>
      <c r="F214" s="116"/>
      <c r="G214" s="116"/>
      <c r="H214" s="121"/>
      <c r="I214" s="116"/>
      <c r="J214" s="116"/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20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25">
      <c r="B215" t="e">
        <f t="shared" ca="1" si="72"/>
        <v>#N/A</v>
      </c>
      <c r="C215" t="e">
        <f t="shared" ca="1" si="75"/>
        <v>#N/A</v>
      </c>
      <c r="E215" s="115"/>
      <c r="F215" s="116"/>
      <c r="G215" s="116"/>
      <c r="H215" s="121"/>
      <c r="I215" s="116"/>
      <c r="J215" s="116"/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20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25">
      <c r="B216" t="e">
        <f t="shared" ca="1" si="72"/>
        <v>#N/A</v>
      </c>
      <c r="C216" t="e">
        <f t="shared" ca="1" si="75"/>
        <v>#N/A</v>
      </c>
      <c r="E216" s="115"/>
      <c r="F216" s="116"/>
      <c r="G216" s="116"/>
      <c r="H216" s="121"/>
      <c r="I216" s="116"/>
      <c r="J216" s="116"/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20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25">
      <c r="B217" t="e">
        <f t="shared" ca="1" si="72"/>
        <v>#N/A</v>
      </c>
      <c r="C217" t="e">
        <f t="shared" ca="1" si="75"/>
        <v>#N/A</v>
      </c>
      <c r="E217" s="115"/>
      <c r="F217" s="116"/>
      <c r="G217" s="116"/>
      <c r="H217" s="121"/>
      <c r="I217" s="116"/>
      <c r="J217" s="116"/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20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25">
      <c r="B218" t="e">
        <f t="shared" ca="1" si="72"/>
        <v>#N/A</v>
      </c>
      <c r="C218" t="e">
        <f t="shared" ca="1" si="75"/>
        <v>#N/A</v>
      </c>
      <c r="E218" s="115"/>
      <c r="F218" s="116"/>
      <c r="G218" s="116"/>
      <c r="H218" s="121"/>
      <c r="I218" s="116"/>
      <c r="J218" s="116"/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20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25">
      <c r="B219" t="e">
        <f t="shared" ca="1" si="72"/>
        <v>#N/A</v>
      </c>
      <c r="C219" t="e">
        <f t="shared" ca="1" si="75"/>
        <v>#N/A</v>
      </c>
      <c r="E219" s="115"/>
      <c r="F219" s="116"/>
      <c r="G219" s="116"/>
      <c r="H219" s="121"/>
      <c r="I219" s="116"/>
      <c r="J219" s="116"/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20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25">
      <c r="B220" t="e">
        <f t="shared" ca="1" si="72"/>
        <v>#N/A</v>
      </c>
      <c r="C220" t="e">
        <f t="shared" ca="1" si="75"/>
        <v>#N/A</v>
      </c>
      <c r="E220" s="115"/>
      <c r="F220" s="116"/>
      <c r="G220" s="116"/>
      <c r="H220" s="121"/>
      <c r="I220" s="116"/>
      <c r="J220" s="116"/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20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25">
      <c r="B221" t="e">
        <f t="shared" ca="1" si="72"/>
        <v>#N/A</v>
      </c>
      <c r="E221" s="115"/>
      <c r="F221" s="116"/>
      <c r="G221" s="116"/>
      <c r="H221" s="121"/>
      <c r="I221" s="116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20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hidden="1" thickBot="1" x14ac:dyDescent="0.3">
      <c r="B222" t="e">
        <f t="shared" ca="1" si="72"/>
        <v>#N/A</v>
      </c>
      <c r="E222" s="122"/>
      <c r="F222" s="123"/>
      <c r="G222" s="123"/>
      <c r="H222" s="124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5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25">
      <c r="AA223">
        <f>SUM(AA211:AA222)</f>
        <v>1</v>
      </c>
    </row>
    <row r="224" spans="2:28" hidden="1" x14ac:dyDescent="0.25"/>
    <row r="225" spans="2:28" ht="15.75" hidden="1" x14ac:dyDescent="0.25">
      <c r="D225">
        <v>14</v>
      </c>
      <c r="E225" s="108">
        <f>VLOOKUP(D225,Teams,2,FALSE)</f>
        <v>0</v>
      </c>
      <c r="F225" s="110" t="str">
        <f>IF(AND(AA227=1,AA228=1),"You've put the wrong result in here!","")</f>
        <v/>
      </c>
    </row>
    <row r="226" spans="2:28" ht="15.75" hidden="1" thickBot="1" x14ac:dyDescent="0.3">
      <c r="E226" s="98" t="str">
        <f>IF(Y227=1,IF(AA227=1,"ERRORS FOUND","Result is good"),"")</f>
        <v/>
      </c>
      <c r="Y226" t="s">
        <v>65</v>
      </c>
      <c r="Z226" t="s">
        <v>64</v>
      </c>
      <c r="AA226" t="s">
        <v>83</v>
      </c>
    </row>
    <row r="227" spans="2:28" hidden="1" x14ac:dyDescent="0.25">
      <c r="E227" s="111"/>
      <c r="F227" s="112"/>
      <c r="G227" s="112"/>
      <c r="H227" s="112"/>
      <c r="I227" s="112"/>
      <c r="J227" s="112"/>
      <c r="K227" s="112"/>
      <c r="L227" s="113"/>
      <c r="M227" s="113"/>
      <c r="N227" s="113"/>
      <c r="O227" s="113"/>
      <c r="P227" s="113"/>
      <c r="Q227" s="113"/>
      <c r="R227" s="113"/>
      <c r="S227" s="113"/>
      <c r="T227" s="113"/>
      <c r="U227" s="113"/>
      <c r="V227" s="113"/>
      <c r="W227" s="113"/>
      <c r="X227" s="114"/>
      <c r="Y227">
        <f>IF(ISBLANK(E227),0,1)</f>
        <v>0</v>
      </c>
      <c r="AA227">
        <f>IF(Y227=1,IF(AA240&gt;0,1,0),0)</f>
        <v>0</v>
      </c>
    </row>
    <row r="228" spans="2:28" hidden="1" x14ac:dyDescent="0.25">
      <c r="E228" s="115"/>
      <c r="F228" s="116"/>
      <c r="G228" s="116"/>
      <c r="H228" s="116"/>
      <c r="I228" s="117"/>
      <c r="J228" s="117"/>
      <c r="K228" s="116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  <c r="X228" s="119"/>
      <c r="AA228">
        <f>IF(E228=D225,0,1)</f>
        <v>1</v>
      </c>
    </row>
    <row r="229" spans="2:28" hidden="1" x14ac:dyDescent="0.25">
      <c r="E229" s="115"/>
      <c r="F229" s="116"/>
      <c r="G229" s="116"/>
      <c r="H229" s="116"/>
      <c r="I229" s="117"/>
      <c r="J229" s="117"/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20"/>
    </row>
    <row r="230" spans="2:28" hidden="1" x14ac:dyDescent="0.25">
      <c r="B230" t="e">
        <f t="shared" ref="B230:B239" ca="1" si="78">Y230</f>
        <v>#N/A</v>
      </c>
      <c r="C230" t="e">
        <f ca="1">Y230</f>
        <v>#N/A</v>
      </c>
      <c r="E230" s="115"/>
      <c r="F230" s="116"/>
      <c r="G230" s="116"/>
      <c r="H230" s="121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20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25">
      <c r="B231" t="e">
        <f t="shared" ca="1" si="78"/>
        <v>#N/A</v>
      </c>
      <c r="C231" t="e">
        <f t="shared" ref="C231:C237" ca="1" si="81">Y231</f>
        <v>#N/A</v>
      </c>
      <c r="E231" s="115"/>
      <c r="F231" s="116"/>
      <c r="G231" s="116"/>
      <c r="H231" s="121"/>
      <c r="I231" s="116"/>
      <c r="J231" s="116"/>
      <c r="K231" s="116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20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25">
      <c r="B232" t="e">
        <f t="shared" ca="1" si="78"/>
        <v>#N/A</v>
      </c>
      <c r="C232" t="e">
        <f t="shared" ca="1" si="81"/>
        <v>#N/A</v>
      </c>
      <c r="E232" s="115"/>
      <c r="F232" s="116"/>
      <c r="G232" s="116"/>
      <c r="H232" s="121"/>
      <c r="I232" s="116"/>
      <c r="J232" s="116"/>
      <c r="K232" s="116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20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25">
      <c r="B233" t="e">
        <f t="shared" ca="1" si="78"/>
        <v>#N/A</v>
      </c>
      <c r="C233" t="e">
        <f t="shared" ca="1" si="81"/>
        <v>#N/A</v>
      </c>
      <c r="E233" s="115"/>
      <c r="F233" s="116"/>
      <c r="G233" s="116"/>
      <c r="H233" s="121"/>
      <c r="I233" s="116"/>
      <c r="J233" s="116"/>
      <c r="K233" s="116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20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25">
      <c r="B234" t="e">
        <f t="shared" ca="1" si="78"/>
        <v>#N/A</v>
      </c>
      <c r="C234" t="e">
        <f t="shared" ca="1" si="81"/>
        <v>#N/A</v>
      </c>
      <c r="E234" s="115"/>
      <c r="F234" s="116"/>
      <c r="G234" s="116"/>
      <c r="H234" s="121"/>
      <c r="I234" s="116"/>
      <c r="J234" s="116"/>
      <c r="K234" s="116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20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25">
      <c r="B235" t="e">
        <f t="shared" ca="1" si="78"/>
        <v>#N/A</v>
      </c>
      <c r="C235" t="e">
        <f t="shared" ca="1" si="81"/>
        <v>#N/A</v>
      </c>
      <c r="E235" s="115"/>
      <c r="F235" s="116"/>
      <c r="G235" s="116"/>
      <c r="H235" s="121"/>
      <c r="I235" s="116"/>
      <c r="J235" s="116"/>
      <c r="K235" s="116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20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25">
      <c r="B236" t="e">
        <f t="shared" ca="1" si="78"/>
        <v>#N/A</v>
      </c>
      <c r="C236" t="e">
        <f t="shared" ca="1" si="81"/>
        <v>#N/A</v>
      </c>
      <c r="E236" s="115"/>
      <c r="F236" s="116"/>
      <c r="G236" s="116"/>
      <c r="H236" s="121"/>
      <c r="I236" s="116"/>
      <c r="J236" s="116"/>
      <c r="K236" s="116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20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25">
      <c r="B237" t="e">
        <f t="shared" ca="1" si="78"/>
        <v>#N/A</v>
      </c>
      <c r="C237" t="e">
        <f t="shared" ca="1" si="81"/>
        <v>#N/A</v>
      </c>
      <c r="E237" s="115"/>
      <c r="F237" s="116"/>
      <c r="G237" s="116"/>
      <c r="H237" s="121"/>
      <c r="I237" s="116"/>
      <c r="J237" s="116"/>
      <c r="K237" s="116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20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25">
      <c r="B238" t="e">
        <f t="shared" ca="1" si="78"/>
        <v>#N/A</v>
      </c>
      <c r="E238" s="115"/>
      <c r="F238" s="116"/>
      <c r="G238" s="116"/>
      <c r="H238" s="121"/>
      <c r="I238" s="116"/>
      <c r="J238" s="116"/>
      <c r="K238" s="116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20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hidden="1" thickBot="1" x14ac:dyDescent="0.3">
      <c r="B239" t="e">
        <f t="shared" ca="1" si="78"/>
        <v>#N/A</v>
      </c>
      <c r="E239" s="122"/>
      <c r="F239" s="123"/>
      <c r="G239" s="123"/>
      <c r="H239" s="124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5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162:F171">
    <cfRule type="containsBlanks" priority="68" stopIfTrue="1">
      <formula>LEN(TRIM(F162))=0</formula>
    </cfRule>
    <cfRule type="expression" dxfId="963" priority="69" stopIfTrue="1">
      <formula>IF(AA162=1,TRUE,FALSE)</formula>
    </cfRule>
    <cfRule type="expression" dxfId="962" priority="70" stopIfTrue="1">
      <formula>IF(AA162=0,TRUE,FALSE)</formula>
    </cfRule>
  </conditionalFormatting>
  <conditionalFormatting sqref="F213:F222">
    <cfRule type="containsBlanks" priority="59" stopIfTrue="1">
      <formula>LEN(TRIM(F213))=0</formula>
    </cfRule>
    <cfRule type="expression" dxfId="961" priority="60" stopIfTrue="1">
      <formula>IF(AA213=1,TRUE,FALSE)</formula>
    </cfRule>
    <cfRule type="expression" dxfId="960" priority="61" stopIfTrue="1">
      <formula>IF(AA213=0,TRUE,FALSE)</formula>
    </cfRule>
  </conditionalFormatting>
  <conditionalFormatting sqref="F230:F239">
    <cfRule type="containsBlanks" priority="56" stopIfTrue="1">
      <formula>LEN(TRIM(F230))=0</formula>
    </cfRule>
    <cfRule type="expression" dxfId="959" priority="57" stopIfTrue="1">
      <formula>IF(AA230=1,TRUE,FALSE)</formula>
    </cfRule>
    <cfRule type="expression" dxfId="958" priority="5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957" priority="52" operator="greaterThan">
      <formula>99</formula>
    </cfRule>
  </conditionalFormatting>
  <conditionalFormatting sqref="F196:F205">
    <cfRule type="containsBlanks" priority="45" stopIfTrue="1">
      <formula>LEN(TRIM(F196))=0</formula>
    </cfRule>
    <cfRule type="expression" dxfId="956" priority="46" stopIfTrue="1">
      <formula>IF(AA196=1,TRUE,FALSE)</formula>
    </cfRule>
    <cfRule type="expression" dxfId="955" priority="47" stopIfTrue="1">
      <formula>IF(AA196=0,TRUE,FALSE)</formula>
    </cfRule>
  </conditionalFormatting>
  <conditionalFormatting sqref="N193:S205">
    <cfRule type="cellIs" dxfId="954" priority="44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953" priority="39" stopIfTrue="1">
      <formula>IF(AA9=1,TRUE,FALSE)</formula>
    </cfRule>
    <cfRule type="expression" dxfId="952" priority="40" stopIfTrue="1">
      <formula>IF(AA9=0,TRUE,FALSE)</formula>
    </cfRule>
  </conditionalFormatting>
  <conditionalFormatting sqref="N6:S18">
    <cfRule type="cellIs" dxfId="951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950" priority="35" stopIfTrue="1">
      <formula>IF(AA26=1,TRUE,FALSE)</formula>
    </cfRule>
    <cfRule type="expression" dxfId="949" priority="36" stopIfTrue="1">
      <formula>IF(AA26=0,TRUE,FALSE)</formula>
    </cfRule>
  </conditionalFormatting>
  <conditionalFormatting sqref="N23:S35">
    <cfRule type="cellIs" dxfId="948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947" priority="31" stopIfTrue="1">
      <formula>IF(AA43=1,TRUE,FALSE)</formula>
    </cfRule>
    <cfRule type="expression" dxfId="946" priority="32" stopIfTrue="1">
      <formula>IF(AA43=0,TRUE,FALSE)</formula>
    </cfRule>
  </conditionalFormatting>
  <conditionalFormatting sqref="N40:S52">
    <cfRule type="cellIs" dxfId="945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944" priority="27" stopIfTrue="1">
      <formula>IF(AA60=1,TRUE,FALSE)</formula>
    </cfRule>
    <cfRule type="expression" dxfId="943" priority="28" stopIfTrue="1">
      <formula>IF(AA60=0,TRUE,FALSE)</formula>
    </cfRule>
  </conditionalFormatting>
  <conditionalFormatting sqref="N57:S69">
    <cfRule type="cellIs" dxfId="942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941" priority="23" stopIfTrue="1">
      <formula>IF(AA77=1,TRUE,FALSE)</formula>
    </cfRule>
    <cfRule type="expression" dxfId="940" priority="24" stopIfTrue="1">
      <formula>IF(AA77=0,TRUE,FALSE)</formula>
    </cfRule>
  </conditionalFormatting>
  <conditionalFormatting sqref="N74:S86">
    <cfRule type="cellIs" dxfId="939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938" priority="19" stopIfTrue="1">
      <formula>IF(AA94=1,TRUE,FALSE)</formula>
    </cfRule>
    <cfRule type="expression" dxfId="937" priority="20" stopIfTrue="1">
      <formula>IF(AA94=0,TRUE,FALSE)</formula>
    </cfRule>
  </conditionalFormatting>
  <conditionalFormatting sqref="N91:S103">
    <cfRule type="cellIs" dxfId="936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935" priority="15" stopIfTrue="1">
      <formula>IF(AA111=1,TRUE,FALSE)</formula>
    </cfRule>
    <cfRule type="expression" dxfId="934" priority="16" stopIfTrue="1">
      <formula>IF(AA111=0,TRUE,FALSE)</formula>
    </cfRule>
  </conditionalFormatting>
  <conditionalFormatting sqref="N108:S120">
    <cfRule type="cellIs" dxfId="933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932" priority="11" stopIfTrue="1">
      <formula>IF(AA128=1,TRUE,FALSE)</formula>
    </cfRule>
    <cfRule type="expression" dxfId="931" priority="12" stopIfTrue="1">
      <formula>IF(AA128=0,TRUE,FALSE)</formula>
    </cfRule>
  </conditionalFormatting>
  <conditionalFormatting sqref="N125:S137">
    <cfRule type="cellIs" dxfId="930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929" priority="7" stopIfTrue="1">
      <formula>IF(AA145=1,TRUE,FALSE)</formula>
    </cfRule>
    <cfRule type="expression" dxfId="928" priority="8" stopIfTrue="1">
      <formula>IF(AA145=0,TRUE,FALSE)</formula>
    </cfRule>
  </conditionalFormatting>
  <conditionalFormatting sqref="N142:S154">
    <cfRule type="cellIs" dxfId="927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926" priority="3" stopIfTrue="1">
      <formula>IF(AA179=1,TRUE,FALSE)</formula>
    </cfRule>
    <cfRule type="expression" dxfId="925" priority="4" stopIfTrue="1">
      <formula>IF(AA179=0,TRUE,FALSE)</formula>
    </cfRule>
  </conditionalFormatting>
  <conditionalFormatting sqref="N176:S188">
    <cfRule type="cellIs" dxfId="924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8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09">
        <v>1</v>
      </c>
    </row>
    <row r="2" spans="2:28" ht="18.75" x14ac:dyDescent="0.3">
      <c r="E2" s="145" t="str">
        <f ca="1">"Results, Week "&amp;RIGHT(F2,LEN(F2)-4)</f>
        <v>Results, Week 10</v>
      </c>
      <c r="F2" s="109" t="str">
        <f ca="1">MID(CELL("filename",A1),FIND("]",CELL("filename",A1))+1,256)</f>
        <v>Week10</v>
      </c>
    </row>
    <row r="4" spans="2:28" ht="15.75" x14ac:dyDescent="0.25">
      <c r="D4">
        <v>1</v>
      </c>
      <c r="E4" s="108" t="str">
        <f>VLOOKUP(D4,Teams,2,FALSE)</f>
        <v xml:space="preserve">Arnies Army </v>
      </c>
      <c r="F4" s="110" t="str">
        <f>IF(AND(AA6=1,AA7=1),"You've put the wrong result in here!","")</f>
        <v/>
      </c>
    </row>
    <row r="5" spans="2:28" ht="15.75" thickBot="1" x14ac:dyDescent="0.3">
      <c r="B5" t="s">
        <v>85</v>
      </c>
      <c r="C5" t="s">
        <v>402</v>
      </c>
      <c r="E5" s="98"/>
      <c r="Y5" t="s">
        <v>65</v>
      </c>
      <c r="Z5" t="s">
        <v>64</v>
      </c>
      <c r="AA5" t="s">
        <v>83</v>
      </c>
      <c r="AB5" t="s">
        <v>84</v>
      </c>
    </row>
    <row r="6" spans="2:28" x14ac:dyDescent="0.25">
      <c r="E6" s="189"/>
      <c r="F6" s="190"/>
      <c r="G6" s="190"/>
      <c r="H6" s="190"/>
      <c r="I6" s="190"/>
      <c r="J6" s="190"/>
      <c r="K6" s="190"/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1"/>
      <c r="Y6">
        <f>IF(ISBLANK(E6),0,1)</f>
        <v>0</v>
      </c>
      <c r="AA6">
        <f>IF(Y6=1,IF(AA19&gt;0,1,0),0)</f>
        <v>0</v>
      </c>
    </row>
    <row r="7" spans="2:28" x14ac:dyDescent="0.25">
      <c r="E7" s="199"/>
      <c r="F7" s="118"/>
      <c r="G7" s="193"/>
      <c r="H7" s="193"/>
      <c r="I7" s="194"/>
      <c r="J7" s="194"/>
      <c r="K7" s="193"/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5"/>
      <c r="AA7">
        <f>IF(E7=D4,0,1)</f>
        <v>1</v>
      </c>
    </row>
    <row r="8" spans="2:28" x14ac:dyDescent="0.25">
      <c r="E8" s="192"/>
      <c r="F8" s="193"/>
      <c r="G8" s="193"/>
      <c r="H8" s="193"/>
      <c r="I8" s="194"/>
      <c r="J8" s="194"/>
      <c r="K8" s="193"/>
      <c r="L8" s="193"/>
      <c r="M8" s="193"/>
      <c r="N8" s="193"/>
      <c r="O8" s="193"/>
      <c r="P8" s="193"/>
      <c r="Q8" s="193"/>
      <c r="R8" s="193"/>
      <c r="S8" s="193"/>
      <c r="T8" s="193"/>
      <c r="U8" s="193"/>
      <c r="V8" s="193"/>
      <c r="W8" s="193"/>
      <c r="X8" s="195"/>
    </row>
    <row r="9" spans="2:28" x14ac:dyDescent="0.25">
      <c r="B9" t="e">
        <f t="shared" ref="B9:B18" ca="1" si="0">Y9</f>
        <v>#N/A</v>
      </c>
      <c r="C9" t="e">
        <f ca="1">Y9</f>
        <v>#N/A</v>
      </c>
      <c r="E9" s="192"/>
      <c r="F9" s="193"/>
      <c r="G9" s="193"/>
      <c r="H9" s="200"/>
      <c r="I9" s="193"/>
      <c r="J9" s="193"/>
      <c r="K9" s="193"/>
      <c r="L9" s="193"/>
      <c r="M9" s="193"/>
      <c r="N9" s="193"/>
      <c r="O9" s="193"/>
      <c r="P9" s="193"/>
      <c r="Q9" s="193"/>
      <c r="R9" s="193"/>
      <c r="S9" s="193"/>
      <c r="T9" s="193"/>
      <c r="U9" s="193"/>
      <c r="V9" s="193"/>
      <c r="W9" s="193"/>
      <c r="X9" s="195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92"/>
      <c r="F10" s="193"/>
      <c r="G10" s="193"/>
      <c r="H10" s="200"/>
      <c r="I10" s="193"/>
      <c r="J10" s="193"/>
      <c r="K10" s="193"/>
      <c r="L10" s="193"/>
      <c r="M10" s="193"/>
      <c r="N10" s="193"/>
      <c r="O10" s="193"/>
      <c r="P10" s="193"/>
      <c r="Q10" s="193"/>
      <c r="R10" s="193"/>
      <c r="S10" s="193"/>
      <c r="T10" s="193"/>
      <c r="U10" s="193"/>
      <c r="V10" s="193"/>
      <c r="W10" s="193"/>
      <c r="X10" s="195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92"/>
      <c r="F11" s="193"/>
      <c r="G11" s="193"/>
      <c r="H11" s="200"/>
      <c r="I11" s="193"/>
      <c r="J11" s="193"/>
      <c r="K11" s="193"/>
      <c r="L11" s="193"/>
      <c r="M11" s="193"/>
      <c r="N11" s="193"/>
      <c r="O11" s="193"/>
      <c r="P11" s="193"/>
      <c r="Q11" s="193"/>
      <c r="R11" s="193"/>
      <c r="S11" s="193"/>
      <c r="T11" s="193"/>
      <c r="U11" s="193"/>
      <c r="V11" s="193"/>
      <c r="W11" s="193"/>
      <c r="X11" s="195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92"/>
      <c r="F12" s="193"/>
      <c r="G12" s="193"/>
      <c r="H12" s="200"/>
      <c r="I12" s="193"/>
      <c r="J12" s="193"/>
      <c r="K12" s="193"/>
      <c r="L12" s="193"/>
      <c r="M12" s="193"/>
      <c r="N12" s="193"/>
      <c r="O12" s="193"/>
      <c r="P12" s="193"/>
      <c r="Q12" s="193"/>
      <c r="R12" s="193"/>
      <c r="S12" s="193"/>
      <c r="T12" s="193"/>
      <c r="U12" s="193"/>
      <c r="V12" s="193"/>
      <c r="W12" s="193"/>
      <c r="X12" s="195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92"/>
      <c r="F13" s="193"/>
      <c r="G13" s="193"/>
      <c r="H13" s="200"/>
      <c r="I13" s="193"/>
      <c r="J13" s="193"/>
      <c r="K13" s="193"/>
      <c r="L13" s="193"/>
      <c r="M13" s="193"/>
      <c r="N13" s="193"/>
      <c r="O13" s="193"/>
      <c r="P13" s="193"/>
      <c r="Q13" s="193"/>
      <c r="R13" s="193"/>
      <c r="S13" s="193"/>
      <c r="T13" s="193"/>
      <c r="U13" s="193"/>
      <c r="V13" s="193"/>
      <c r="W13" s="193"/>
      <c r="X13" s="195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92"/>
      <c r="F14" s="193"/>
      <c r="G14" s="193"/>
      <c r="H14" s="200"/>
      <c r="I14" s="193"/>
      <c r="J14" s="193"/>
      <c r="K14" s="193"/>
      <c r="L14" s="193"/>
      <c r="M14" s="193"/>
      <c r="N14" s="193"/>
      <c r="O14" s="193"/>
      <c r="P14" s="193"/>
      <c r="Q14" s="193"/>
      <c r="R14" s="193"/>
      <c r="S14" s="193"/>
      <c r="T14" s="193"/>
      <c r="U14" s="193"/>
      <c r="V14" s="193"/>
      <c r="W14" s="193"/>
      <c r="X14" s="195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92"/>
      <c r="F15" s="193"/>
      <c r="G15" s="193"/>
      <c r="H15" s="200"/>
      <c r="I15" s="193"/>
      <c r="J15" s="193"/>
      <c r="K15" s="193"/>
      <c r="L15" s="193"/>
      <c r="M15" s="193"/>
      <c r="N15" s="193"/>
      <c r="O15" s="193"/>
      <c r="P15" s="193"/>
      <c r="Q15" s="193"/>
      <c r="R15" s="193"/>
      <c r="S15" s="193"/>
      <c r="T15" s="193"/>
      <c r="U15" s="193"/>
      <c r="V15" s="193"/>
      <c r="W15" s="193"/>
      <c r="X15" s="195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92"/>
      <c r="F16" s="193"/>
      <c r="G16" s="193"/>
      <c r="H16" s="200"/>
      <c r="I16" s="193"/>
      <c r="J16" s="193"/>
      <c r="K16" s="193"/>
      <c r="L16" s="193"/>
      <c r="M16" s="193"/>
      <c r="N16" s="193"/>
      <c r="O16" s="193"/>
      <c r="P16" s="193"/>
      <c r="Q16" s="193"/>
      <c r="R16" s="193"/>
      <c r="S16" s="193"/>
      <c r="T16" s="193"/>
      <c r="U16" s="193"/>
      <c r="V16" s="193"/>
      <c r="W16" s="193"/>
      <c r="X16" s="195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92"/>
      <c r="F17" s="193"/>
      <c r="G17" s="193"/>
      <c r="H17" s="200"/>
      <c r="I17" s="193"/>
      <c r="J17" s="193"/>
      <c r="K17" s="193"/>
      <c r="L17" s="193"/>
      <c r="M17" s="193"/>
      <c r="N17" s="193"/>
      <c r="O17" s="193"/>
      <c r="P17" s="193"/>
      <c r="Q17" s="193"/>
      <c r="R17" s="193"/>
      <c r="S17" s="193"/>
      <c r="T17" s="193"/>
      <c r="U17" s="193"/>
      <c r="V17" s="193"/>
      <c r="W17" s="193"/>
      <c r="X17" s="195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6"/>
      <c r="F18" s="197"/>
      <c r="G18" s="197"/>
      <c r="H18" s="201"/>
      <c r="I18" s="197"/>
      <c r="J18" s="197"/>
      <c r="K18" s="197"/>
      <c r="L18" s="197"/>
      <c r="M18" s="197"/>
      <c r="N18" s="197"/>
      <c r="O18" s="197"/>
      <c r="P18" s="197"/>
      <c r="Q18" s="197"/>
      <c r="R18" s="197"/>
      <c r="S18" s="197"/>
      <c r="T18" s="197"/>
      <c r="U18" s="197"/>
      <c r="V18" s="197"/>
      <c r="W18" s="197"/>
      <c r="X18" s="198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08" t="str">
        <f>VLOOKUP(D21,Teams,2,FALSE)</f>
        <v>Central Ward</v>
      </c>
      <c r="F21" s="110" t="str">
        <f>IF(AND(AA23=1,AA24=1),"You've put the wrong result in here!","")</f>
        <v/>
      </c>
    </row>
    <row r="22" spans="2:28" ht="15.75" thickBot="1" x14ac:dyDescent="0.3">
      <c r="E22" s="98"/>
      <c r="Y22" t="s">
        <v>65</v>
      </c>
      <c r="Z22" t="s">
        <v>64</v>
      </c>
      <c r="AA22" t="s">
        <v>83</v>
      </c>
    </row>
    <row r="23" spans="2:28" x14ac:dyDescent="0.25">
      <c r="E23" s="189"/>
      <c r="F23" s="190"/>
      <c r="G23" s="190"/>
      <c r="H23" s="190"/>
      <c r="I23" s="190"/>
      <c r="J23" s="190"/>
      <c r="K23" s="190"/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1"/>
      <c r="Y23">
        <f>IF(ISBLANK(E23),0,1)</f>
        <v>0</v>
      </c>
      <c r="AA23">
        <f>IF(Y23=1,IF(AA36&gt;0,1,0),0)</f>
        <v>0</v>
      </c>
    </row>
    <row r="24" spans="2:28" x14ac:dyDescent="0.25">
      <c r="E24" s="199"/>
      <c r="F24" s="118"/>
      <c r="G24" s="193"/>
      <c r="H24" s="193"/>
      <c r="I24" s="194"/>
      <c r="J24" s="194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5"/>
      <c r="AA24">
        <f>IF(E24=D21,0,1)</f>
        <v>1</v>
      </c>
    </row>
    <row r="25" spans="2:28" x14ac:dyDescent="0.25">
      <c r="E25" s="192"/>
      <c r="F25" s="193"/>
      <c r="G25" s="193"/>
      <c r="H25" s="193"/>
      <c r="I25" s="194"/>
      <c r="J25" s="194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5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92"/>
      <c r="F26" s="193"/>
      <c r="G26" s="193"/>
      <c r="H26" s="200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5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92"/>
      <c r="F27" s="193"/>
      <c r="G27" s="193"/>
      <c r="H27" s="200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5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92"/>
      <c r="F28" s="193"/>
      <c r="G28" s="193"/>
      <c r="H28" s="200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5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92"/>
      <c r="F29" s="193"/>
      <c r="G29" s="193"/>
      <c r="H29" s="200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5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92"/>
      <c r="F30" s="193"/>
      <c r="G30" s="193"/>
      <c r="H30" s="200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5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92"/>
      <c r="F31" s="193"/>
      <c r="G31" s="193"/>
      <c r="H31" s="200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5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92"/>
      <c r="F32" s="193"/>
      <c r="G32" s="193"/>
      <c r="H32" s="200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5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92"/>
      <c r="F33" s="193"/>
      <c r="G33" s="193"/>
      <c r="H33" s="200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5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92"/>
      <c r="F34" s="193"/>
      <c r="G34" s="193"/>
      <c r="H34" s="200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5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6"/>
      <c r="F35" s="197"/>
      <c r="G35" s="197"/>
      <c r="H35" s="201"/>
      <c r="I35" s="197"/>
      <c r="J35" s="197"/>
      <c r="K35" s="197"/>
      <c r="L35" s="197"/>
      <c r="M35" s="197"/>
      <c r="N35" s="197"/>
      <c r="O35" s="197"/>
      <c r="P35" s="197"/>
      <c r="Q35" s="197"/>
      <c r="R35" s="197"/>
      <c r="S35" s="197"/>
      <c r="T35" s="197"/>
      <c r="U35" s="197"/>
      <c r="V35" s="197"/>
      <c r="W35" s="197"/>
      <c r="X35" s="198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08" t="str">
        <f>VLOOKUP(D38,Teams,2,FALSE)</f>
        <v>Farmers</v>
      </c>
      <c r="F38" s="110" t="str">
        <f>IF(AND(AA40=1,AA41=1),"You've put the wrong result in here!","")</f>
        <v/>
      </c>
    </row>
    <row r="39" spans="2:28" ht="15.75" thickBot="1" x14ac:dyDescent="0.3">
      <c r="E39" s="98"/>
      <c r="Y39" t="s">
        <v>65</v>
      </c>
      <c r="Z39" t="s">
        <v>64</v>
      </c>
      <c r="AA39" t="s">
        <v>83</v>
      </c>
    </row>
    <row r="40" spans="2:28" x14ac:dyDescent="0.25">
      <c r="E40" s="189"/>
      <c r="F40" s="190"/>
      <c r="G40" s="190"/>
      <c r="H40" s="190"/>
      <c r="I40" s="190"/>
      <c r="J40" s="190"/>
      <c r="K40" s="190"/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1"/>
      <c r="Y40">
        <f>IF(ISBLANK(E40),0,1)</f>
        <v>0</v>
      </c>
      <c r="AA40">
        <f>IF(Y40=1,IF(AA53&gt;0,1,0),0)</f>
        <v>0</v>
      </c>
    </row>
    <row r="41" spans="2:28" x14ac:dyDescent="0.25">
      <c r="E41" s="199"/>
      <c r="F41" s="118"/>
      <c r="G41" s="193"/>
      <c r="H41" s="193"/>
      <c r="I41" s="194"/>
      <c r="J41" s="194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5"/>
      <c r="AA41">
        <f>IF(E41=D38,0,1)</f>
        <v>1</v>
      </c>
    </row>
    <row r="42" spans="2:28" x14ac:dyDescent="0.25">
      <c r="E42" s="192"/>
      <c r="F42" s="193"/>
      <c r="G42" s="193"/>
      <c r="H42" s="193"/>
      <c r="I42" s="194"/>
      <c r="J42" s="194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5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92"/>
      <c r="F43" s="193"/>
      <c r="G43" s="193"/>
      <c r="H43" s="200"/>
      <c r="I43" s="193"/>
      <c r="J43" s="193"/>
      <c r="K43" s="193"/>
      <c r="L43" s="193"/>
      <c r="M43" s="193"/>
      <c r="N43" s="193"/>
      <c r="O43" s="193"/>
      <c r="P43" s="193"/>
      <c r="Q43" s="193"/>
      <c r="R43" s="193"/>
      <c r="S43" s="193"/>
      <c r="T43" s="193"/>
      <c r="U43" s="193"/>
      <c r="V43" s="193"/>
      <c r="W43" s="193"/>
      <c r="X43" s="195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92"/>
      <c r="F44" s="193"/>
      <c r="G44" s="193"/>
      <c r="H44" s="200"/>
      <c r="I44" s="193"/>
      <c r="J44" s="193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195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92"/>
      <c r="F45" s="193"/>
      <c r="G45" s="193"/>
      <c r="H45" s="200"/>
      <c r="I45" s="193"/>
      <c r="J45" s="193"/>
      <c r="K45" s="193"/>
      <c r="L45" s="193"/>
      <c r="M45" s="193"/>
      <c r="N45" s="193"/>
      <c r="O45" s="193"/>
      <c r="P45" s="193"/>
      <c r="Q45" s="193"/>
      <c r="R45" s="193"/>
      <c r="S45" s="193"/>
      <c r="T45" s="193"/>
      <c r="U45" s="193"/>
      <c r="V45" s="193"/>
      <c r="W45" s="193"/>
      <c r="X45" s="195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92"/>
      <c r="F46" s="193"/>
      <c r="G46" s="193"/>
      <c r="H46" s="200"/>
      <c r="I46" s="193"/>
      <c r="J46" s="193"/>
      <c r="K46" s="193"/>
      <c r="L46" s="193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5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92"/>
      <c r="F47" s="193"/>
      <c r="G47" s="193"/>
      <c r="H47" s="200"/>
      <c r="I47" s="193"/>
      <c r="J47" s="193"/>
      <c r="K47" s="193"/>
      <c r="L47" s="193"/>
      <c r="M47" s="193"/>
      <c r="N47" s="193"/>
      <c r="O47" s="193"/>
      <c r="P47" s="193"/>
      <c r="Q47" s="193"/>
      <c r="R47" s="193"/>
      <c r="S47" s="193"/>
      <c r="T47" s="193"/>
      <c r="U47" s="193"/>
      <c r="V47" s="193"/>
      <c r="W47" s="193"/>
      <c r="X47" s="195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92"/>
      <c r="F48" s="193"/>
      <c r="G48" s="193"/>
      <c r="H48" s="200"/>
      <c r="I48" s="193"/>
      <c r="J48" s="193"/>
      <c r="K48" s="193"/>
      <c r="L48" s="193"/>
      <c r="M48" s="193"/>
      <c r="N48" s="193"/>
      <c r="O48" s="193"/>
      <c r="P48" s="193"/>
      <c r="Q48" s="193"/>
      <c r="R48" s="193"/>
      <c r="S48" s="193"/>
      <c r="T48" s="193"/>
      <c r="U48" s="193"/>
      <c r="V48" s="193"/>
      <c r="W48" s="193"/>
      <c r="X48" s="195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92"/>
      <c r="F49" s="193"/>
      <c r="G49" s="193"/>
      <c r="H49" s="200"/>
      <c r="I49" s="193"/>
      <c r="J49" s="193"/>
      <c r="K49" s="193"/>
      <c r="L49" s="193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5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92"/>
      <c r="F50" s="193"/>
      <c r="G50" s="193"/>
      <c r="H50" s="200"/>
      <c r="I50" s="193"/>
      <c r="J50" s="193"/>
      <c r="K50" s="193"/>
      <c r="L50" s="193"/>
      <c r="M50" s="193"/>
      <c r="N50" s="193"/>
      <c r="O50" s="193"/>
      <c r="P50" s="193"/>
      <c r="Q50" s="193"/>
      <c r="R50" s="193"/>
      <c r="S50" s="193"/>
      <c r="T50" s="193"/>
      <c r="U50" s="193"/>
      <c r="V50" s="193"/>
      <c r="W50" s="193"/>
      <c r="X50" s="195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92"/>
      <c r="F51" s="193"/>
      <c r="G51" s="193"/>
      <c r="H51" s="200"/>
      <c r="I51" s="193"/>
      <c r="J51" s="193"/>
      <c r="K51" s="193"/>
      <c r="L51" s="193"/>
      <c r="M51" s="193"/>
      <c r="N51" s="193"/>
      <c r="O51" s="193"/>
      <c r="P51" s="193"/>
      <c r="Q51" s="193"/>
      <c r="R51" s="193"/>
      <c r="S51" s="193"/>
      <c r="T51" s="193"/>
      <c r="U51" s="193"/>
      <c r="V51" s="193"/>
      <c r="W51" s="193"/>
      <c r="X51" s="195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6"/>
      <c r="F52" s="197"/>
      <c r="G52" s="197"/>
      <c r="H52" s="201"/>
      <c r="I52" s="197"/>
      <c r="J52" s="197"/>
      <c r="K52" s="197"/>
      <c r="L52" s="197"/>
      <c r="M52" s="197"/>
      <c r="N52" s="197"/>
      <c r="O52" s="197"/>
      <c r="P52" s="197"/>
      <c r="Q52" s="197"/>
      <c r="R52" s="197"/>
      <c r="S52" s="197"/>
      <c r="T52" s="197"/>
      <c r="U52" s="197"/>
      <c r="V52" s="197"/>
      <c r="W52" s="197"/>
      <c r="X52" s="198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08" t="str">
        <f>VLOOKUP(D55,Teams,2,FALSE)</f>
        <v>Nomads</v>
      </c>
      <c r="F55" s="110" t="str">
        <f>IF(AND(AA57=1,AA58=1),"You've put the wrong result in here!","")</f>
        <v/>
      </c>
    </row>
    <row r="56" spans="2:28" ht="15.75" thickBot="1" x14ac:dyDescent="0.3">
      <c r="E56" s="98"/>
      <c r="Y56" t="s">
        <v>65</v>
      </c>
      <c r="Z56" t="s">
        <v>64</v>
      </c>
      <c r="AA56" t="s">
        <v>83</v>
      </c>
    </row>
    <row r="57" spans="2:28" x14ac:dyDescent="0.25">
      <c r="E57" s="189"/>
      <c r="F57" s="190"/>
      <c r="G57" s="190"/>
      <c r="H57" s="190"/>
      <c r="I57" s="190"/>
      <c r="J57" s="190"/>
      <c r="K57" s="190"/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1"/>
      <c r="Y57">
        <f>IF(ISBLANK(E57),0,1)</f>
        <v>0</v>
      </c>
      <c r="AA57">
        <f>IF(Y57=1,IF(AA70&gt;0,1,0),0)</f>
        <v>0</v>
      </c>
    </row>
    <row r="58" spans="2:28" x14ac:dyDescent="0.25">
      <c r="E58" s="199"/>
      <c r="F58" s="118"/>
      <c r="G58" s="193"/>
      <c r="H58" s="193"/>
      <c r="I58" s="194"/>
      <c r="J58" s="194"/>
      <c r="K58" s="193"/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5"/>
      <c r="AA58">
        <f>IF(E58=D55,0,1)</f>
        <v>1</v>
      </c>
    </row>
    <row r="59" spans="2:28" x14ac:dyDescent="0.25">
      <c r="E59" s="192"/>
      <c r="F59" s="193"/>
      <c r="G59" s="193"/>
      <c r="H59" s="193"/>
      <c r="I59" s="194"/>
      <c r="J59" s="194"/>
      <c r="K59" s="193"/>
      <c r="L59" s="193"/>
      <c r="M59" s="193"/>
      <c r="N59" s="193"/>
      <c r="O59" s="193"/>
      <c r="P59" s="193"/>
      <c r="Q59" s="193"/>
      <c r="R59" s="193"/>
      <c r="S59" s="193"/>
      <c r="T59" s="193"/>
      <c r="U59" s="193"/>
      <c r="V59" s="193"/>
      <c r="W59" s="193"/>
      <c r="X59" s="195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92"/>
      <c r="F60" s="193"/>
      <c r="G60" s="193"/>
      <c r="H60" s="200"/>
      <c r="I60" s="193"/>
      <c r="J60" s="193"/>
      <c r="K60" s="193"/>
      <c r="L60" s="193"/>
      <c r="M60" s="193"/>
      <c r="N60" s="193"/>
      <c r="O60" s="193"/>
      <c r="P60" s="193"/>
      <c r="Q60" s="193"/>
      <c r="R60" s="193"/>
      <c r="S60" s="193"/>
      <c r="T60" s="193"/>
      <c r="U60" s="193"/>
      <c r="V60" s="193"/>
      <c r="W60" s="193"/>
      <c r="X60" s="195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92"/>
      <c r="F61" s="193"/>
      <c r="G61" s="193"/>
      <c r="H61" s="200"/>
      <c r="I61" s="193"/>
      <c r="J61" s="193"/>
      <c r="K61" s="193"/>
      <c r="L61" s="193"/>
      <c r="M61" s="193"/>
      <c r="N61" s="193"/>
      <c r="O61" s="193"/>
      <c r="P61" s="193"/>
      <c r="Q61" s="193"/>
      <c r="R61" s="193"/>
      <c r="S61" s="193"/>
      <c r="T61" s="193"/>
      <c r="U61" s="193"/>
      <c r="V61" s="193"/>
      <c r="W61" s="193"/>
      <c r="X61" s="195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92"/>
      <c r="F62" s="193"/>
      <c r="G62" s="193"/>
      <c r="H62" s="200"/>
      <c r="I62" s="193"/>
      <c r="J62" s="193"/>
      <c r="K62" s="193"/>
      <c r="L62" s="193"/>
      <c r="M62" s="193"/>
      <c r="N62" s="193"/>
      <c r="O62" s="193"/>
      <c r="P62" s="193"/>
      <c r="Q62" s="193"/>
      <c r="R62" s="193"/>
      <c r="S62" s="193"/>
      <c r="T62" s="193"/>
      <c r="U62" s="193"/>
      <c r="V62" s="193"/>
      <c r="W62" s="193"/>
      <c r="X62" s="195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92"/>
      <c r="F63" s="193"/>
      <c r="G63" s="193"/>
      <c r="H63" s="200"/>
      <c r="I63" s="193"/>
      <c r="J63" s="193"/>
      <c r="K63" s="193"/>
      <c r="L63" s="193"/>
      <c r="M63" s="193"/>
      <c r="N63" s="193"/>
      <c r="O63" s="193"/>
      <c r="P63" s="193"/>
      <c r="Q63" s="193"/>
      <c r="R63" s="193"/>
      <c r="S63" s="193"/>
      <c r="T63" s="193"/>
      <c r="U63" s="193"/>
      <c r="V63" s="193"/>
      <c r="W63" s="193"/>
      <c r="X63" s="195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92"/>
      <c r="F64" s="193"/>
      <c r="G64" s="193"/>
      <c r="H64" s="200"/>
      <c r="I64" s="193"/>
      <c r="J64" s="193"/>
      <c r="K64" s="193"/>
      <c r="L64" s="193"/>
      <c r="M64" s="193"/>
      <c r="N64" s="193"/>
      <c r="O64" s="193"/>
      <c r="P64" s="193"/>
      <c r="Q64" s="193"/>
      <c r="R64" s="193"/>
      <c r="S64" s="193"/>
      <c r="T64" s="193"/>
      <c r="U64" s="193"/>
      <c r="V64" s="193"/>
      <c r="W64" s="193"/>
      <c r="X64" s="195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92"/>
      <c r="F65" s="193"/>
      <c r="G65" s="193"/>
      <c r="H65" s="200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5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92"/>
      <c r="F66" s="193"/>
      <c r="G66" s="193"/>
      <c r="H66" s="200"/>
      <c r="I66" s="193"/>
      <c r="J66" s="193"/>
      <c r="K66" s="193"/>
      <c r="L66" s="193"/>
      <c r="M66" s="193"/>
      <c r="N66" s="193"/>
      <c r="O66" s="193"/>
      <c r="P66" s="193"/>
      <c r="Q66" s="193"/>
      <c r="R66" s="193"/>
      <c r="S66" s="193"/>
      <c r="T66" s="193"/>
      <c r="U66" s="193"/>
      <c r="V66" s="193"/>
      <c r="W66" s="193"/>
      <c r="X66" s="195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92"/>
      <c r="F67" s="193"/>
      <c r="G67" s="193"/>
      <c r="H67" s="200"/>
      <c r="I67" s="193"/>
      <c r="J67" s="193"/>
      <c r="K67" s="193"/>
      <c r="L67" s="193"/>
      <c r="M67" s="193"/>
      <c r="N67" s="193"/>
      <c r="O67" s="193"/>
      <c r="P67" s="193"/>
      <c r="Q67" s="193"/>
      <c r="R67" s="193"/>
      <c r="S67" s="193"/>
      <c r="T67" s="193"/>
      <c r="U67" s="193"/>
      <c r="V67" s="193"/>
      <c r="W67" s="193"/>
      <c r="X67" s="195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92"/>
      <c r="F68" s="193"/>
      <c r="G68" s="193"/>
      <c r="H68" s="200"/>
      <c r="I68" s="193"/>
      <c r="J68" s="193"/>
      <c r="K68" s="193"/>
      <c r="L68" s="193"/>
      <c r="M68" s="193"/>
      <c r="N68" s="193"/>
      <c r="O68" s="193"/>
      <c r="P68" s="193"/>
      <c r="Q68" s="193"/>
      <c r="R68" s="193"/>
      <c r="S68" s="193"/>
      <c r="T68" s="193"/>
      <c r="U68" s="193"/>
      <c r="V68" s="193"/>
      <c r="W68" s="193"/>
      <c r="X68" s="195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6"/>
      <c r="F69" s="197"/>
      <c r="G69" s="197"/>
      <c r="H69" s="201"/>
      <c r="I69" s="197"/>
      <c r="J69" s="197"/>
      <c r="K69" s="197"/>
      <c r="L69" s="197"/>
      <c r="M69" s="197"/>
      <c r="N69" s="197"/>
      <c r="O69" s="197"/>
      <c r="P69" s="197"/>
      <c r="Q69" s="197"/>
      <c r="R69" s="197"/>
      <c r="S69" s="197"/>
      <c r="T69" s="197"/>
      <c r="U69" s="197"/>
      <c r="V69" s="197"/>
      <c r="W69" s="197"/>
      <c r="X69" s="198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08" t="str">
        <f>VLOOKUP(D72,Teams,2,FALSE)</f>
        <v>Royal Surrey</v>
      </c>
      <c r="F72" s="110" t="str">
        <f>IF(AND(AA74=1,AA75=1),"You've put the wrong result in here!","")</f>
        <v/>
      </c>
    </row>
    <row r="73" spans="2:28" ht="15.75" thickBot="1" x14ac:dyDescent="0.3">
      <c r="E73" s="98"/>
      <c r="Y73" t="s">
        <v>65</v>
      </c>
      <c r="Z73" t="s">
        <v>64</v>
      </c>
      <c r="AA73" t="s">
        <v>83</v>
      </c>
    </row>
    <row r="74" spans="2:28" x14ac:dyDescent="0.25">
      <c r="E74" s="189"/>
      <c r="F74" s="190"/>
      <c r="G74" s="190"/>
      <c r="H74" s="190"/>
      <c r="I74" s="190"/>
      <c r="J74" s="190"/>
      <c r="K74" s="190"/>
      <c r="L74" s="190"/>
      <c r="M74" s="190"/>
      <c r="N74" s="190"/>
      <c r="O74" s="190"/>
      <c r="P74" s="190"/>
      <c r="Q74" s="190"/>
      <c r="R74" s="190"/>
      <c r="S74" s="190"/>
      <c r="T74" s="190"/>
      <c r="U74" s="190"/>
      <c r="V74" s="190"/>
      <c r="W74" s="190"/>
      <c r="X74" s="191"/>
      <c r="Y74">
        <f>IF(ISBLANK(E74),0,1)</f>
        <v>0</v>
      </c>
      <c r="AA74">
        <f>IF(Y74=1,IF(AA87&gt;0,1,0),0)</f>
        <v>0</v>
      </c>
    </row>
    <row r="75" spans="2:28" x14ac:dyDescent="0.25">
      <c r="E75" s="199"/>
      <c r="F75" s="118"/>
      <c r="G75" s="193"/>
      <c r="H75" s="193"/>
      <c r="I75" s="194"/>
      <c r="J75" s="194"/>
      <c r="K75" s="193"/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5"/>
      <c r="AA75">
        <f>IF(E75=D72,0,1)</f>
        <v>1</v>
      </c>
    </row>
    <row r="76" spans="2:28" x14ac:dyDescent="0.25">
      <c r="E76" s="192"/>
      <c r="F76" s="193"/>
      <c r="G76" s="193"/>
      <c r="H76" s="193"/>
      <c r="I76" s="194"/>
      <c r="J76" s="194"/>
      <c r="K76" s="193"/>
      <c r="L76" s="193"/>
      <c r="M76" s="193"/>
      <c r="N76" s="193"/>
      <c r="O76" s="193"/>
      <c r="P76" s="193"/>
      <c r="Q76" s="193"/>
      <c r="R76" s="193"/>
      <c r="S76" s="193"/>
      <c r="T76" s="193"/>
      <c r="U76" s="193"/>
      <c r="V76" s="193"/>
      <c r="W76" s="193"/>
      <c r="X76" s="195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92"/>
      <c r="F77" s="193"/>
      <c r="G77" s="193"/>
      <c r="H77" s="200"/>
      <c r="I77" s="193"/>
      <c r="J77" s="193"/>
      <c r="K77" s="193"/>
      <c r="L77" s="193"/>
      <c r="M77" s="193"/>
      <c r="N77" s="193"/>
      <c r="O77" s="193"/>
      <c r="P77" s="193"/>
      <c r="Q77" s="193"/>
      <c r="R77" s="193"/>
      <c r="S77" s="193"/>
      <c r="T77" s="193"/>
      <c r="U77" s="193"/>
      <c r="V77" s="193"/>
      <c r="W77" s="193"/>
      <c r="X77" s="195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92"/>
      <c r="F78" s="193"/>
      <c r="G78" s="193"/>
      <c r="H78" s="200"/>
      <c r="I78" s="193"/>
      <c r="J78" s="193"/>
      <c r="K78" s="193"/>
      <c r="L78" s="193"/>
      <c r="M78" s="193"/>
      <c r="N78" s="193"/>
      <c r="O78" s="193"/>
      <c r="P78" s="193"/>
      <c r="Q78" s="193"/>
      <c r="R78" s="193"/>
      <c r="S78" s="193"/>
      <c r="T78" s="193"/>
      <c r="U78" s="193"/>
      <c r="V78" s="193"/>
      <c r="W78" s="193"/>
      <c r="X78" s="195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92"/>
      <c r="F79" s="193"/>
      <c r="G79" s="193"/>
      <c r="H79" s="200"/>
      <c r="I79" s="193"/>
      <c r="J79" s="193"/>
      <c r="K79" s="193"/>
      <c r="L79" s="193"/>
      <c r="M79" s="193"/>
      <c r="N79" s="193"/>
      <c r="O79" s="193"/>
      <c r="P79" s="193"/>
      <c r="Q79" s="193"/>
      <c r="R79" s="193"/>
      <c r="S79" s="193"/>
      <c r="T79" s="193"/>
      <c r="U79" s="193"/>
      <c r="V79" s="193"/>
      <c r="W79" s="193"/>
      <c r="X79" s="195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92"/>
      <c r="F80" s="193"/>
      <c r="G80" s="193"/>
      <c r="H80" s="200"/>
      <c r="I80" s="193"/>
      <c r="J80" s="193"/>
      <c r="K80" s="193"/>
      <c r="L80" s="193"/>
      <c r="M80" s="193"/>
      <c r="N80" s="193"/>
      <c r="O80" s="193"/>
      <c r="P80" s="193"/>
      <c r="Q80" s="193"/>
      <c r="R80" s="193"/>
      <c r="S80" s="193"/>
      <c r="T80" s="193"/>
      <c r="U80" s="193"/>
      <c r="V80" s="193"/>
      <c r="W80" s="193"/>
      <c r="X80" s="195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92"/>
      <c r="F81" s="193"/>
      <c r="G81" s="193"/>
      <c r="H81" s="200"/>
      <c r="I81" s="193"/>
      <c r="J81" s="193"/>
      <c r="K81" s="193"/>
      <c r="L81" s="193"/>
      <c r="M81" s="193"/>
      <c r="N81" s="193"/>
      <c r="O81" s="193"/>
      <c r="P81" s="193"/>
      <c r="Q81" s="193"/>
      <c r="R81" s="193"/>
      <c r="S81" s="193"/>
      <c r="T81" s="193"/>
      <c r="U81" s="193"/>
      <c r="V81" s="193"/>
      <c r="W81" s="193"/>
      <c r="X81" s="195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92"/>
      <c r="F82" s="193"/>
      <c r="G82" s="193"/>
      <c r="H82" s="200"/>
      <c r="I82" s="193"/>
      <c r="J82" s="193"/>
      <c r="K82" s="193"/>
      <c r="L82" s="193"/>
      <c r="M82" s="193"/>
      <c r="N82" s="193"/>
      <c r="O82" s="193"/>
      <c r="P82" s="193"/>
      <c r="Q82" s="193"/>
      <c r="R82" s="193"/>
      <c r="S82" s="193"/>
      <c r="T82" s="193"/>
      <c r="U82" s="193"/>
      <c r="V82" s="193"/>
      <c r="W82" s="193"/>
      <c r="X82" s="195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92"/>
      <c r="F83" s="193"/>
      <c r="G83" s="193"/>
      <c r="H83" s="200"/>
      <c r="I83" s="193"/>
      <c r="J83" s="193"/>
      <c r="K83" s="193"/>
      <c r="L83" s="193"/>
      <c r="M83" s="193"/>
      <c r="N83" s="193"/>
      <c r="O83" s="193"/>
      <c r="P83" s="193"/>
      <c r="Q83" s="193"/>
      <c r="R83" s="193"/>
      <c r="S83" s="193"/>
      <c r="T83" s="193"/>
      <c r="U83" s="193"/>
      <c r="V83" s="193"/>
      <c r="W83" s="193"/>
      <c r="X83" s="195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92"/>
      <c r="F84" s="193"/>
      <c r="G84" s="193"/>
      <c r="H84" s="200"/>
      <c r="I84" s="193"/>
      <c r="J84" s="193"/>
      <c r="K84" s="193"/>
      <c r="L84" s="193"/>
      <c r="M84" s="193"/>
      <c r="N84" s="193"/>
      <c r="O84" s="193"/>
      <c r="P84" s="193"/>
      <c r="Q84" s="193"/>
      <c r="R84" s="193"/>
      <c r="S84" s="193"/>
      <c r="T84" s="193"/>
      <c r="U84" s="193"/>
      <c r="V84" s="193"/>
      <c r="W84" s="193"/>
      <c r="X84" s="195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92"/>
      <c r="F85" s="193"/>
      <c r="G85" s="193"/>
      <c r="H85" s="200"/>
      <c r="I85" s="193"/>
      <c r="J85" s="193"/>
      <c r="K85" s="193"/>
      <c r="L85" s="193"/>
      <c r="M85" s="193"/>
      <c r="N85" s="193"/>
      <c r="O85" s="193"/>
      <c r="P85" s="193"/>
      <c r="Q85" s="193"/>
      <c r="R85" s="193"/>
      <c r="S85" s="193"/>
      <c r="T85" s="193"/>
      <c r="U85" s="193"/>
      <c r="V85" s="193"/>
      <c r="W85" s="193"/>
      <c r="X85" s="195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6"/>
      <c r="F86" s="197"/>
      <c r="G86" s="197"/>
      <c r="H86" s="201"/>
      <c r="I86" s="197"/>
      <c r="J86" s="197"/>
      <c r="K86" s="197"/>
      <c r="L86" s="197"/>
      <c r="M86" s="197"/>
      <c r="N86" s="197"/>
      <c r="O86" s="197"/>
      <c r="P86" s="197"/>
      <c r="Q86" s="197"/>
      <c r="R86" s="197"/>
      <c r="S86" s="197"/>
      <c r="T86" s="197"/>
      <c r="U86" s="197"/>
      <c r="V86" s="197"/>
      <c r="W86" s="197"/>
      <c r="X86" s="198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08" t="str">
        <f>VLOOKUP(D89,Teams,2,FALSE)</f>
        <v>SCCC</v>
      </c>
      <c r="F89" s="110" t="str">
        <f>IF(AND(AA91=1,AA92=1),"You've put the wrong result in here!","")</f>
        <v/>
      </c>
    </row>
    <row r="90" spans="2:28" ht="15.75" thickBot="1" x14ac:dyDescent="0.3">
      <c r="E90" s="98"/>
      <c r="Y90" t="s">
        <v>65</v>
      </c>
      <c r="Z90" t="s">
        <v>64</v>
      </c>
      <c r="AA90" t="s">
        <v>83</v>
      </c>
    </row>
    <row r="91" spans="2:28" x14ac:dyDescent="0.25">
      <c r="E91" s="189"/>
      <c r="F91" s="190"/>
      <c r="G91" s="190"/>
      <c r="H91" s="190"/>
      <c r="I91" s="190"/>
      <c r="J91" s="190"/>
      <c r="K91" s="190"/>
      <c r="L91" s="190"/>
      <c r="M91" s="190"/>
      <c r="N91" s="190"/>
      <c r="O91" s="190"/>
      <c r="P91" s="190"/>
      <c r="Q91" s="190"/>
      <c r="R91" s="190"/>
      <c r="S91" s="190"/>
      <c r="T91" s="190"/>
      <c r="U91" s="190"/>
      <c r="V91" s="190"/>
      <c r="W91" s="190"/>
      <c r="X91" s="191"/>
      <c r="Y91">
        <f>IF(ISBLANK(E91),0,1)</f>
        <v>0</v>
      </c>
      <c r="AA91">
        <f>IF(Y91=1,IF(AA104&gt;0,1,0),0)</f>
        <v>0</v>
      </c>
    </row>
    <row r="92" spans="2:28" x14ac:dyDescent="0.25">
      <c r="E92" s="199"/>
      <c r="F92" s="118"/>
      <c r="G92" s="193"/>
      <c r="H92" s="193"/>
      <c r="I92" s="194"/>
      <c r="J92" s="194"/>
      <c r="K92" s="193"/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5"/>
      <c r="AA92">
        <f>IF(E92=D89,0,1)</f>
        <v>1</v>
      </c>
    </row>
    <row r="93" spans="2:28" x14ac:dyDescent="0.25">
      <c r="E93" s="192"/>
      <c r="F93" s="193"/>
      <c r="G93" s="193"/>
      <c r="H93" s="193"/>
      <c r="I93" s="194"/>
      <c r="J93" s="194"/>
      <c r="K93" s="193"/>
      <c r="L93" s="193"/>
      <c r="M93" s="193"/>
      <c r="N93" s="193"/>
      <c r="O93" s="193"/>
      <c r="P93" s="193"/>
      <c r="Q93" s="193"/>
      <c r="R93" s="193"/>
      <c r="S93" s="193"/>
      <c r="T93" s="193"/>
      <c r="U93" s="193"/>
      <c r="V93" s="193"/>
      <c r="W93" s="193"/>
      <c r="X93" s="195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92"/>
      <c r="F94" s="193"/>
      <c r="G94" s="193"/>
      <c r="H94" s="200"/>
      <c r="I94" s="193"/>
      <c r="J94" s="193"/>
      <c r="K94" s="193"/>
      <c r="L94" s="193"/>
      <c r="M94" s="193"/>
      <c r="N94" s="193"/>
      <c r="O94" s="193"/>
      <c r="P94" s="193"/>
      <c r="Q94" s="193"/>
      <c r="R94" s="193"/>
      <c r="S94" s="193"/>
      <c r="T94" s="193"/>
      <c r="U94" s="193"/>
      <c r="V94" s="193"/>
      <c r="W94" s="193"/>
      <c r="X94" s="195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92"/>
      <c r="F95" s="193"/>
      <c r="G95" s="193"/>
      <c r="H95" s="200"/>
      <c r="I95" s="193"/>
      <c r="J95" s="193"/>
      <c r="K95" s="193"/>
      <c r="L95" s="193"/>
      <c r="M95" s="193"/>
      <c r="N95" s="193"/>
      <c r="O95" s="193"/>
      <c r="P95" s="193"/>
      <c r="Q95" s="193"/>
      <c r="R95" s="193"/>
      <c r="S95" s="193"/>
      <c r="T95" s="193"/>
      <c r="U95" s="193"/>
      <c r="V95" s="193"/>
      <c r="W95" s="193"/>
      <c r="X95" s="195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92"/>
      <c r="F96" s="193"/>
      <c r="G96" s="193"/>
      <c r="H96" s="200"/>
      <c r="I96" s="193"/>
      <c r="J96" s="193"/>
      <c r="K96" s="193"/>
      <c r="L96" s="193"/>
      <c r="M96" s="193"/>
      <c r="N96" s="193"/>
      <c r="O96" s="193"/>
      <c r="P96" s="193"/>
      <c r="Q96" s="193"/>
      <c r="R96" s="193"/>
      <c r="S96" s="193"/>
      <c r="T96" s="193"/>
      <c r="U96" s="193"/>
      <c r="V96" s="193"/>
      <c r="W96" s="193"/>
      <c r="X96" s="195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92"/>
      <c r="F97" s="193"/>
      <c r="G97" s="193"/>
      <c r="H97" s="200"/>
      <c r="I97" s="193"/>
      <c r="J97" s="193"/>
      <c r="K97" s="193"/>
      <c r="L97" s="193"/>
      <c r="M97" s="193"/>
      <c r="N97" s="193"/>
      <c r="O97" s="193"/>
      <c r="P97" s="193"/>
      <c r="Q97" s="193"/>
      <c r="R97" s="193"/>
      <c r="S97" s="193"/>
      <c r="T97" s="193"/>
      <c r="U97" s="193"/>
      <c r="V97" s="193"/>
      <c r="W97" s="193"/>
      <c r="X97" s="195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92"/>
      <c r="F98" s="193"/>
      <c r="G98" s="193"/>
      <c r="H98" s="200"/>
      <c r="I98" s="193"/>
      <c r="J98" s="193"/>
      <c r="K98" s="193"/>
      <c r="L98" s="193"/>
      <c r="M98" s="193"/>
      <c r="N98" s="193"/>
      <c r="O98" s="193"/>
      <c r="P98" s="193"/>
      <c r="Q98" s="193"/>
      <c r="R98" s="193"/>
      <c r="S98" s="193"/>
      <c r="T98" s="193"/>
      <c r="U98" s="193"/>
      <c r="V98" s="193"/>
      <c r="W98" s="193"/>
      <c r="X98" s="195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92"/>
      <c r="F99" s="193"/>
      <c r="G99" s="193"/>
      <c r="H99" s="200"/>
      <c r="I99" s="193"/>
      <c r="J99" s="193"/>
      <c r="K99" s="193"/>
      <c r="L99" s="193"/>
      <c r="M99" s="193"/>
      <c r="N99" s="193"/>
      <c r="O99" s="193"/>
      <c r="P99" s="193"/>
      <c r="Q99" s="193"/>
      <c r="R99" s="193"/>
      <c r="S99" s="193"/>
      <c r="T99" s="193"/>
      <c r="U99" s="193"/>
      <c r="V99" s="193"/>
      <c r="W99" s="193"/>
      <c r="X99" s="195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92"/>
      <c r="F100" s="193"/>
      <c r="G100" s="193"/>
      <c r="H100" s="200"/>
      <c r="I100" s="193"/>
      <c r="J100" s="193"/>
      <c r="K100" s="193"/>
      <c r="L100" s="193"/>
      <c r="M100" s="193"/>
      <c r="N100" s="193"/>
      <c r="O100" s="193"/>
      <c r="P100" s="193"/>
      <c r="Q100" s="193"/>
      <c r="R100" s="193"/>
      <c r="S100" s="193"/>
      <c r="T100" s="193"/>
      <c r="U100" s="193"/>
      <c r="V100" s="193"/>
      <c r="W100" s="193"/>
      <c r="X100" s="195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92"/>
      <c r="F101" s="193"/>
      <c r="G101" s="193"/>
      <c r="H101" s="200"/>
      <c r="I101" s="193"/>
      <c r="J101" s="193"/>
      <c r="K101" s="193"/>
      <c r="L101" s="193"/>
      <c r="M101" s="193"/>
      <c r="N101" s="193"/>
      <c r="O101" s="193"/>
      <c r="P101" s="193"/>
      <c r="Q101" s="193"/>
      <c r="R101" s="193"/>
      <c r="S101" s="193"/>
      <c r="T101" s="193"/>
      <c r="U101" s="193"/>
      <c r="V101" s="193"/>
      <c r="W101" s="193"/>
      <c r="X101" s="195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92"/>
      <c r="F102" s="193"/>
      <c r="G102" s="193"/>
      <c r="H102" s="200"/>
      <c r="I102" s="193"/>
      <c r="J102" s="193"/>
      <c r="K102" s="193"/>
      <c r="L102" s="193"/>
      <c r="M102" s="193"/>
      <c r="N102" s="193"/>
      <c r="O102" s="193"/>
      <c r="P102" s="193"/>
      <c r="Q102" s="193"/>
      <c r="R102" s="193"/>
      <c r="S102" s="193"/>
      <c r="T102" s="193"/>
      <c r="U102" s="193"/>
      <c r="V102" s="193"/>
      <c r="W102" s="193"/>
      <c r="X102" s="195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6"/>
      <c r="F103" s="197"/>
      <c r="G103" s="197"/>
      <c r="H103" s="201"/>
      <c r="I103" s="197"/>
      <c r="J103" s="197"/>
      <c r="K103" s="197"/>
      <c r="L103" s="197"/>
      <c r="M103" s="197"/>
      <c r="N103" s="197"/>
      <c r="O103" s="197"/>
      <c r="P103" s="197"/>
      <c r="Q103" s="197"/>
      <c r="R103" s="197"/>
      <c r="S103" s="197"/>
      <c r="T103" s="197"/>
      <c r="U103" s="197"/>
      <c r="V103" s="197"/>
      <c r="W103" s="197"/>
      <c r="X103" s="198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08" t="str">
        <f>VLOOKUP(D106,Teams,2,FALSE)</f>
        <v>SCCC "B"</v>
      </c>
      <c r="F106" s="110" t="str">
        <f>IF(AND(AA108=1,AA109=1),"You've put the wrong result in here!","")</f>
        <v/>
      </c>
    </row>
    <row r="107" spans="2:28" ht="15.75" thickBot="1" x14ac:dyDescent="0.3">
      <c r="E107" s="98"/>
      <c r="Y107" t="s">
        <v>65</v>
      </c>
      <c r="Z107" t="s">
        <v>64</v>
      </c>
      <c r="AA107" t="s">
        <v>83</v>
      </c>
    </row>
    <row r="108" spans="2:28" x14ac:dyDescent="0.25">
      <c r="E108" s="189"/>
      <c r="F108" s="190"/>
      <c r="G108" s="190"/>
      <c r="H108" s="190"/>
      <c r="I108" s="190"/>
      <c r="J108" s="190"/>
      <c r="K108" s="190"/>
      <c r="L108" s="190"/>
      <c r="M108" s="190"/>
      <c r="N108" s="190"/>
      <c r="O108" s="190"/>
      <c r="P108" s="190"/>
      <c r="Q108" s="190"/>
      <c r="R108" s="190"/>
      <c r="S108" s="190"/>
      <c r="T108" s="190"/>
      <c r="U108" s="190"/>
      <c r="V108" s="190"/>
      <c r="W108" s="190"/>
      <c r="X108" s="191"/>
      <c r="Y108">
        <f>IF(ISBLANK(E108),0,1)</f>
        <v>0</v>
      </c>
      <c r="AA108">
        <f>IF(Y108=1,IF(AA121&gt;0,1,0),0)</f>
        <v>0</v>
      </c>
    </row>
    <row r="109" spans="2:28" x14ac:dyDescent="0.25">
      <c r="E109" s="199"/>
      <c r="F109" s="118"/>
      <c r="G109" s="193"/>
      <c r="H109" s="193"/>
      <c r="I109" s="194"/>
      <c r="J109" s="194"/>
      <c r="K109" s="193"/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5"/>
      <c r="AA109">
        <f>IF(E109=D106,0,1)</f>
        <v>1</v>
      </c>
    </row>
    <row r="110" spans="2:28" x14ac:dyDescent="0.25">
      <c r="E110" s="192"/>
      <c r="F110" s="193"/>
      <c r="G110" s="193"/>
      <c r="H110" s="193"/>
      <c r="I110" s="194"/>
      <c r="J110" s="194"/>
      <c r="K110" s="193"/>
      <c r="L110" s="193"/>
      <c r="M110" s="193"/>
      <c r="N110" s="193"/>
      <c r="O110" s="193"/>
      <c r="P110" s="193"/>
      <c r="Q110" s="193"/>
      <c r="R110" s="193"/>
      <c r="S110" s="193"/>
      <c r="T110" s="193"/>
      <c r="U110" s="193"/>
      <c r="V110" s="193"/>
      <c r="W110" s="193"/>
      <c r="X110" s="195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92"/>
      <c r="F111" s="193"/>
      <c r="G111" s="193"/>
      <c r="H111" s="200"/>
      <c r="I111" s="193"/>
      <c r="J111" s="193"/>
      <c r="K111" s="193"/>
      <c r="L111" s="193"/>
      <c r="M111" s="193"/>
      <c r="N111" s="193"/>
      <c r="O111" s="193"/>
      <c r="P111" s="193"/>
      <c r="Q111" s="193"/>
      <c r="R111" s="193"/>
      <c r="S111" s="193"/>
      <c r="T111" s="193"/>
      <c r="U111" s="193"/>
      <c r="V111" s="193"/>
      <c r="W111" s="193"/>
      <c r="X111" s="195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92"/>
      <c r="F112" s="193"/>
      <c r="G112" s="193"/>
      <c r="H112" s="200"/>
      <c r="I112" s="193"/>
      <c r="J112" s="193"/>
      <c r="K112" s="193"/>
      <c r="L112" s="193"/>
      <c r="M112" s="193"/>
      <c r="N112" s="193"/>
      <c r="O112" s="193"/>
      <c r="P112" s="193"/>
      <c r="Q112" s="193"/>
      <c r="R112" s="193"/>
      <c r="S112" s="193"/>
      <c r="T112" s="193"/>
      <c r="U112" s="193"/>
      <c r="V112" s="193"/>
      <c r="W112" s="193"/>
      <c r="X112" s="195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92"/>
      <c r="F113" s="193"/>
      <c r="G113" s="193"/>
      <c r="H113" s="200"/>
      <c r="I113" s="193"/>
      <c r="J113" s="193"/>
      <c r="K113" s="193"/>
      <c r="L113" s="193"/>
      <c r="M113" s="193"/>
      <c r="N113" s="193"/>
      <c r="O113" s="193"/>
      <c r="P113" s="193"/>
      <c r="Q113" s="193"/>
      <c r="R113" s="193"/>
      <c r="S113" s="193"/>
      <c r="T113" s="193"/>
      <c r="U113" s="193"/>
      <c r="V113" s="193"/>
      <c r="W113" s="193"/>
      <c r="X113" s="195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92"/>
      <c r="F114" s="193"/>
      <c r="G114" s="193"/>
      <c r="H114" s="200"/>
      <c r="I114" s="193"/>
      <c r="J114" s="193"/>
      <c r="K114" s="193"/>
      <c r="L114" s="193"/>
      <c r="M114" s="193"/>
      <c r="N114" s="193"/>
      <c r="O114" s="193"/>
      <c r="P114" s="193"/>
      <c r="Q114" s="193"/>
      <c r="R114" s="193"/>
      <c r="S114" s="193"/>
      <c r="T114" s="193"/>
      <c r="U114" s="193"/>
      <c r="V114" s="193"/>
      <c r="W114" s="193"/>
      <c r="X114" s="195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92"/>
      <c r="F115" s="193"/>
      <c r="G115" s="193"/>
      <c r="H115" s="200"/>
      <c r="I115" s="193"/>
      <c r="J115" s="193"/>
      <c r="K115" s="193"/>
      <c r="L115" s="193"/>
      <c r="M115" s="193"/>
      <c r="N115" s="193"/>
      <c r="O115" s="193"/>
      <c r="P115" s="193"/>
      <c r="Q115" s="193"/>
      <c r="R115" s="193"/>
      <c r="S115" s="193"/>
      <c r="T115" s="193"/>
      <c r="U115" s="193"/>
      <c r="V115" s="193"/>
      <c r="W115" s="193"/>
      <c r="X115" s="195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92"/>
      <c r="F116" s="193"/>
      <c r="G116" s="193"/>
      <c r="H116" s="200"/>
      <c r="I116" s="193"/>
      <c r="J116" s="193"/>
      <c r="K116" s="193"/>
      <c r="L116" s="193"/>
      <c r="M116" s="193"/>
      <c r="N116" s="193"/>
      <c r="O116" s="193"/>
      <c r="P116" s="193"/>
      <c r="Q116" s="193"/>
      <c r="R116" s="193"/>
      <c r="S116" s="193"/>
      <c r="T116" s="193"/>
      <c r="U116" s="193"/>
      <c r="V116" s="193"/>
      <c r="W116" s="193"/>
      <c r="X116" s="195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92"/>
      <c r="F117" s="193"/>
      <c r="G117" s="193"/>
      <c r="H117" s="200"/>
      <c r="I117" s="193"/>
      <c r="J117" s="193"/>
      <c r="K117" s="193"/>
      <c r="L117" s="193"/>
      <c r="M117" s="193"/>
      <c r="N117" s="193"/>
      <c r="O117" s="193"/>
      <c r="P117" s="193"/>
      <c r="Q117" s="193"/>
      <c r="R117" s="193"/>
      <c r="S117" s="193"/>
      <c r="T117" s="193"/>
      <c r="U117" s="193"/>
      <c r="V117" s="193"/>
      <c r="W117" s="193"/>
      <c r="X117" s="195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92"/>
      <c r="F118" s="193"/>
      <c r="G118" s="193"/>
      <c r="H118" s="200"/>
      <c r="I118" s="193"/>
      <c r="J118" s="193"/>
      <c r="K118" s="193"/>
      <c r="L118" s="193"/>
      <c r="M118" s="193"/>
      <c r="N118" s="193"/>
      <c r="O118" s="193"/>
      <c r="P118" s="193"/>
      <c r="Q118" s="193"/>
      <c r="R118" s="193"/>
      <c r="S118" s="193"/>
      <c r="T118" s="193"/>
      <c r="U118" s="193"/>
      <c r="V118" s="193"/>
      <c r="W118" s="193"/>
      <c r="X118" s="195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92"/>
      <c r="F119" s="193"/>
      <c r="G119" s="193"/>
      <c r="H119" s="200"/>
      <c r="I119" s="193"/>
      <c r="J119" s="193"/>
      <c r="K119" s="193"/>
      <c r="L119" s="193"/>
      <c r="M119" s="193"/>
      <c r="N119" s="193"/>
      <c r="O119" s="193"/>
      <c r="P119" s="193"/>
      <c r="Q119" s="193"/>
      <c r="R119" s="193"/>
      <c r="S119" s="193"/>
      <c r="T119" s="193"/>
      <c r="U119" s="193"/>
      <c r="V119" s="193"/>
      <c r="W119" s="193"/>
      <c r="X119" s="195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6"/>
      <c r="F120" s="197"/>
      <c r="G120" s="197"/>
      <c r="H120" s="201"/>
      <c r="I120" s="197"/>
      <c r="J120" s="197"/>
      <c r="K120" s="197"/>
      <c r="L120" s="197"/>
      <c r="M120" s="197"/>
      <c r="N120" s="197"/>
      <c r="O120" s="197"/>
      <c r="P120" s="197"/>
      <c r="Q120" s="197"/>
      <c r="R120" s="197"/>
      <c r="S120" s="197"/>
      <c r="T120" s="197"/>
      <c r="U120" s="197"/>
      <c r="V120" s="197"/>
      <c r="W120" s="197"/>
      <c r="X120" s="198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08" t="str">
        <f>VLOOKUP(D123,Teams,2,FALSE)</f>
        <v>xbye1</v>
      </c>
      <c r="F123" s="110" t="str">
        <f>IF(AND(AA125=1,AA126=1),"You've put the wrong result in here!","")</f>
        <v/>
      </c>
    </row>
    <row r="124" spans="2:28" ht="15.75" thickBot="1" x14ac:dyDescent="0.3">
      <c r="E124" s="98"/>
      <c r="Y124" t="s">
        <v>65</v>
      </c>
      <c r="Z124" t="s">
        <v>64</v>
      </c>
      <c r="AA124" t="s">
        <v>83</v>
      </c>
    </row>
    <row r="125" spans="2:28" x14ac:dyDescent="0.25">
      <c r="E125" s="189"/>
      <c r="F125" s="190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190"/>
      <c r="R125" s="190"/>
      <c r="S125" s="190"/>
      <c r="T125" s="190"/>
      <c r="U125" s="190"/>
      <c r="V125" s="190"/>
      <c r="W125" s="190"/>
      <c r="X125" s="191"/>
      <c r="Y125">
        <f>IF(ISBLANK(E125),0,1)</f>
        <v>0</v>
      </c>
      <c r="AA125">
        <f>IF(Y125=1,IF(AA138&gt;0,1,0),0)</f>
        <v>0</v>
      </c>
    </row>
    <row r="126" spans="2:28" x14ac:dyDescent="0.25">
      <c r="E126" s="199"/>
      <c r="F126" s="118"/>
      <c r="G126" s="193"/>
      <c r="H126" s="193"/>
      <c r="I126" s="194"/>
      <c r="J126" s="194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5"/>
      <c r="AA126">
        <f>IF(E126=D123,0,1)</f>
        <v>1</v>
      </c>
    </row>
    <row r="127" spans="2:28" x14ac:dyDescent="0.25">
      <c r="E127" s="192"/>
      <c r="F127" s="193"/>
      <c r="G127" s="193"/>
      <c r="H127" s="193"/>
      <c r="I127" s="194"/>
      <c r="J127" s="194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5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92"/>
      <c r="F128" s="193"/>
      <c r="G128" s="193"/>
      <c r="H128" s="200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5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92"/>
      <c r="F129" s="193"/>
      <c r="G129" s="193"/>
      <c r="H129" s="200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5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92"/>
      <c r="F130" s="193"/>
      <c r="G130" s="193"/>
      <c r="H130" s="200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5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92"/>
      <c r="F131" s="193"/>
      <c r="G131" s="193"/>
      <c r="H131" s="200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5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92"/>
      <c r="F132" s="193"/>
      <c r="G132" s="193"/>
      <c r="H132" s="200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5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92"/>
      <c r="F133" s="193"/>
      <c r="G133" s="193"/>
      <c r="H133" s="200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5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92"/>
      <c r="F134" s="193"/>
      <c r="G134" s="193"/>
      <c r="H134" s="200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5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92"/>
      <c r="F135" s="193"/>
      <c r="G135" s="193"/>
      <c r="H135" s="200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5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92"/>
      <c r="F136" s="193"/>
      <c r="G136" s="193"/>
      <c r="H136" s="200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5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6"/>
      <c r="F137" s="197"/>
      <c r="G137" s="197"/>
      <c r="H137" s="201"/>
      <c r="I137" s="197"/>
      <c r="J137" s="197"/>
      <c r="K137" s="197"/>
      <c r="L137" s="197"/>
      <c r="M137" s="197"/>
      <c r="N137" s="197"/>
      <c r="O137" s="197"/>
      <c r="P137" s="197"/>
      <c r="Q137" s="197"/>
      <c r="R137" s="197"/>
      <c r="S137" s="197"/>
      <c r="T137" s="197"/>
      <c r="U137" s="197"/>
      <c r="V137" s="197"/>
      <c r="W137" s="197"/>
      <c r="X137" s="198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08">
        <f>VLOOKUP(D140,Teams,2,FALSE)</f>
        <v>0</v>
      </c>
      <c r="F140" s="110" t="str">
        <f>IF(AND(AA142=1,AA143=1),"You've put the wrong result in here!","")</f>
        <v/>
      </c>
    </row>
    <row r="141" spans="2:28" ht="15.75" thickBot="1" x14ac:dyDescent="0.3">
      <c r="E141" s="98"/>
      <c r="Y141" t="s">
        <v>65</v>
      </c>
      <c r="Z141" t="s">
        <v>64</v>
      </c>
      <c r="AA141" t="s">
        <v>83</v>
      </c>
    </row>
    <row r="142" spans="2:28" x14ac:dyDescent="0.25">
      <c r="E142" s="189"/>
      <c r="F142" s="190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190"/>
      <c r="R142" s="190"/>
      <c r="S142" s="190"/>
      <c r="T142" s="190"/>
      <c r="U142" s="190"/>
      <c r="V142" s="190"/>
      <c r="W142" s="190"/>
      <c r="X142" s="191"/>
      <c r="Y142">
        <f>IF(ISBLANK(E142),0,1)</f>
        <v>0</v>
      </c>
      <c r="AA142">
        <f>IF(Y142=1,IF(AA155&gt;0,1,0),0)</f>
        <v>0</v>
      </c>
    </row>
    <row r="143" spans="2:28" x14ac:dyDescent="0.25">
      <c r="E143" s="199"/>
      <c r="F143" s="118"/>
      <c r="G143" s="193"/>
      <c r="H143" s="193"/>
      <c r="I143" s="194"/>
      <c r="J143" s="194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5"/>
      <c r="AA143">
        <f>IF(E143=D140,0,1)</f>
        <v>1</v>
      </c>
    </row>
    <row r="144" spans="2:28" x14ac:dyDescent="0.25">
      <c r="E144" s="192"/>
      <c r="F144" s="193"/>
      <c r="G144" s="193"/>
      <c r="H144" s="193"/>
      <c r="I144" s="194"/>
      <c r="J144" s="194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5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92"/>
      <c r="F145" s="193"/>
      <c r="G145" s="193"/>
      <c r="H145" s="200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5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92"/>
      <c r="F146" s="193"/>
      <c r="G146" s="193"/>
      <c r="H146" s="200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5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92"/>
      <c r="F147" s="193"/>
      <c r="G147" s="193"/>
      <c r="H147" s="200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5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92"/>
      <c r="F148" s="193"/>
      <c r="G148" s="193"/>
      <c r="H148" s="200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5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92"/>
      <c r="F149" s="193"/>
      <c r="G149" s="193"/>
      <c r="H149" s="200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5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92"/>
      <c r="F150" s="193"/>
      <c r="G150" s="193"/>
      <c r="H150" s="200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5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92"/>
      <c r="F151" s="193"/>
      <c r="G151" s="193"/>
      <c r="H151" s="200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5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92"/>
      <c r="F152" s="193"/>
      <c r="G152" s="193"/>
      <c r="H152" s="200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5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92"/>
      <c r="F153" s="193"/>
      <c r="G153" s="193"/>
      <c r="H153" s="200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5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6"/>
      <c r="F154" s="197"/>
      <c r="G154" s="197"/>
      <c r="H154" s="201"/>
      <c r="I154" s="197"/>
      <c r="J154" s="197"/>
      <c r="K154" s="197"/>
      <c r="L154" s="197"/>
      <c r="M154" s="197"/>
      <c r="N154" s="197"/>
      <c r="O154" s="197"/>
      <c r="P154" s="197"/>
      <c r="Q154" s="197"/>
      <c r="R154" s="197"/>
      <c r="S154" s="197"/>
      <c r="T154" s="197"/>
      <c r="U154" s="197"/>
      <c r="V154" s="197"/>
      <c r="W154" s="197"/>
      <c r="X154" s="198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08">
        <f>VLOOKUP(D157,Teams,2,FALSE)</f>
        <v>0</v>
      </c>
      <c r="F157" s="110" t="str">
        <f>IF(AND(AA159=1,AA160=1),"You've put the wrong result in here!","")</f>
        <v/>
      </c>
    </row>
    <row r="158" spans="2:28" ht="15.75" thickBot="1" x14ac:dyDescent="0.3">
      <c r="E158" s="98"/>
      <c r="Y158" t="s">
        <v>65</v>
      </c>
      <c r="Z158" t="s">
        <v>64</v>
      </c>
      <c r="AA158" t="s">
        <v>83</v>
      </c>
    </row>
    <row r="159" spans="2:28" x14ac:dyDescent="0.25">
      <c r="E159" s="189"/>
      <c r="F159" s="190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190"/>
      <c r="R159" s="190"/>
      <c r="S159" s="190"/>
      <c r="T159" s="190"/>
      <c r="U159" s="190"/>
      <c r="V159" s="190"/>
      <c r="W159" s="190"/>
      <c r="X159" s="191"/>
      <c r="Y159">
        <f>IF(ISBLANK(E159),0,1)</f>
        <v>0</v>
      </c>
      <c r="AA159">
        <f>IF(Y159=1,IF(AA172&gt;0,1,0),0)</f>
        <v>0</v>
      </c>
    </row>
    <row r="160" spans="2:28" x14ac:dyDescent="0.25">
      <c r="E160" s="199"/>
      <c r="F160" s="118"/>
      <c r="G160" s="193"/>
      <c r="H160" s="193"/>
      <c r="I160" s="194"/>
      <c r="J160" s="194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5"/>
      <c r="AA160">
        <f>IF(E160=D157,0,1)</f>
        <v>1</v>
      </c>
    </row>
    <row r="161" spans="2:28" x14ac:dyDescent="0.25">
      <c r="E161" s="192"/>
      <c r="F161" s="193"/>
      <c r="G161" s="193"/>
      <c r="H161" s="193"/>
      <c r="I161" s="194"/>
      <c r="J161" s="194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5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92"/>
      <c r="F162" s="193"/>
      <c r="G162" s="193"/>
      <c r="H162" s="200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5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92"/>
      <c r="F163" s="193"/>
      <c r="G163" s="193"/>
      <c r="H163" s="200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5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92"/>
      <c r="F164" s="193"/>
      <c r="G164" s="193"/>
      <c r="H164" s="200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5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92"/>
      <c r="F165" s="193"/>
      <c r="G165" s="193"/>
      <c r="H165" s="200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5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92"/>
      <c r="F166" s="193"/>
      <c r="G166" s="193"/>
      <c r="H166" s="200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5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92"/>
      <c r="F167" s="193"/>
      <c r="G167" s="193"/>
      <c r="H167" s="200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5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92"/>
      <c r="F168" s="193"/>
      <c r="G168" s="193"/>
      <c r="H168" s="200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5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92"/>
      <c r="F169" s="193"/>
      <c r="G169" s="193"/>
      <c r="H169" s="200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5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92"/>
      <c r="F170" s="193"/>
      <c r="G170" s="193"/>
      <c r="H170" s="200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5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6"/>
      <c r="F171" s="197"/>
      <c r="G171" s="197"/>
      <c r="H171" s="201"/>
      <c r="I171" s="197"/>
      <c r="J171" s="197"/>
      <c r="K171" s="197"/>
      <c r="L171" s="197"/>
      <c r="M171" s="197"/>
      <c r="N171" s="197"/>
      <c r="O171" s="197"/>
      <c r="P171" s="197"/>
      <c r="Q171" s="197"/>
      <c r="R171" s="197"/>
      <c r="S171" s="197"/>
      <c r="T171" s="197"/>
      <c r="U171" s="197"/>
      <c r="V171" s="197"/>
      <c r="W171" s="197"/>
      <c r="X171" s="198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3" spans="2:28" hidden="1" x14ac:dyDescent="0.25"/>
    <row r="174" spans="2:28" ht="15.75" hidden="1" x14ac:dyDescent="0.25">
      <c r="E174" s="108"/>
      <c r="F174" s="110"/>
    </row>
    <row r="175" spans="2:28" hidden="1" x14ac:dyDescent="0.25">
      <c r="E175" s="98"/>
      <c r="Y175" t="s">
        <v>65</v>
      </c>
      <c r="Z175" t="s">
        <v>64</v>
      </c>
      <c r="AA175" t="s">
        <v>83</v>
      </c>
    </row>
    <row r="176" spans="2:28" hidden="1" x14ac:dyDescent="0.25">
      <c r="E176" s="189"/>
      <c r="F176" s="190"/>
      <c r="G176" s="190"/>
      <c r="H176" s="190"/>
      <c r="I176" s="190"/>
      <c r="J176" s="190"/>
      <c r="K176" s="190"/>
      <c r="L176" s="190"/>
      <c r="M176" s="190"/>
      <c r="N176" s="190"/>
      <c r="O176" s="190"/>
      <c r="P176" s="190"/>
      <c r="Q176" s="190"/>
      <c r="R176" s="190"/>
      <c r="S176" s="190"/>
      <c r="T176" s="190"/>
      <c r="U176" s="190"/>
      <c r="V176" s="190"/>
      <c r="W176" s="190"/>
      <c r="X176" s="191"/>
      <c r="Y176">
        <f>IF(ISBLANK(E176),0,1)</f>
        <v>0</v>
      </c>
      <c r="AA176">
        <f>IF(Y176=1,IF(AA189&gt;0,1,0),0)</f>
        <v>0</v>
      </c>
    </row>
    <row r="177" spans="2:28" hidden="1" x14ac:dyDescent="0.25">
      <c r="E177" s="199"/>
      <c r="F177" s="118"/>
      <c r="G177" s="193"/>
      <c r="H177" s="193"/>
      <c r="I177" s="194"/>
      <c r="J177" s="194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5"/>
      <c r="AA177">
        <f>IF(E177=D174,0,1)</f>
        <v>0</v>
      </c>
    </row>
    <row r="178" spans="2:28" hidden="1" x14ac:dyDescent="0.25">
      <c r="E178" s="192"/>
      <c r="F178" s="193"/>
      <c r="G178" s="193"/>
      <c r="H178" s="193"/>
      <c r="I178" s="194"/>
      <c r="J178" s="194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5"/>
    </row>
    <row r="179" spans="2:28" hidden="1" x14ac:dyDescent="0.25">
      <c r="B179" t="e">
        <f t="shared" ref="B179:B188" ca="1" si="60">Y179</f>
        <v>#N/A</v>
      </c>
      <c r="C179" t="e">
        <f ca="1">Y179</f>
        <v>#N/A</v>
      </c>
      <c r="E179" s="192"/>
      <c r="F179" s="193"/>
      <c r="G179" s="193"/>
      <c r="H179" s="200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5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hidden="1" x14ac:dyDescent="0.25">
      <c r="B180" t="e">
        <f t="shared" ca="1" si="60"/>
        <v>#N/A</v>
      </c>
      <c r="C180" t="e">
        <f t="shared" ref="C180:C186" ca="1" si="63">Y180</f>
        <v>#N/A</v>
      </c>
      <c r="E180" s="192"/>
      <c r="F180" s="193"/>
      <c r="G180" s="193"/>
      <c r="H180" s="200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5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hidden="1" x14ac:dyDescent="0.25">
      <c r="B181" t="e">
        <f t="shared" ca="1" si="60"/>
        <v>#N/A</v>
      </c>
      <c r="C181" t="e">
        <f t="shared" ca="1" si="63"/>
        <v>#N/A</v>
      </c>
      <c r="E181" s="192"/>
      <c r="F181" s="193"/>
      <c r="G181" s="193"/>
      <c r="H181" s="200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5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hidden="1" x14ac:dyDescent="0.25">
      <c r="B182" t="e">
        <f t="shared" ca="1" si="60"/>
        <v>#N/A</v>
      </c>
      <c r="C182" t="e">
        <f t="shared" ca="1" si="63"/>
        <v>#N/A</v>
      </c>
      <c r="E182" s="192"/>
      <c r="F182" s="193"/>
      <c r="G182" s="193"/>
      <c r="H182" s="200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5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hidden="1" x14ac:dyDescent="0.25">
      <c r="B183" t="e">
        <f t="shared" ca="1" si="60"/>
        <v>#N/A</v>
      </c>
      <c r="C183" t="e">
        <f t="shared" ca="1" si="63"/>
        <v>#N/A</v>
      </c>
      <c r="E183" s="192"/>
      <c r="F183" s="193"/>
      <c r="G183" s="193"/>
      <c r="H183" s="200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5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hidden="1" x14ac:dyDescent="0.25">
      <c r="B184" t="e">
        <f t="shared" ca="1" si="60"/>
        <v>#N/A</v>
      </c>
      <c r="C184" t="e">
        <f t="shared" ca="1" si="63"/>
        <v>#N/A</v>
      </c>
      <c r="E184" s="192"/>
      <c r="F184" s="193"/>
      <c r="G184" s="193"/>
      <c r="H184" s="200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5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hidden="1" x14ac:dyDescent="0.25">
      <c r="B185" t="e">
        <f t="shared" ca="1" si="60"/>
        <v>#N/A</v>
      </c>
      <c r="C185" t="e">
        <f t="shared" ca="1" si="63"/>
        <v>#N/A</v>
      </c>
      <c r="E185" s="192"/>
      <c r="F185" s="193"/>
      <c r="G185" s="193"/>
      <c r="H185" s="200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5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hidden="1" x14ac:dyDescent="0.25">
      <c r="B186" t="e">
        <f t="shared" ca="1" si="60"/>
        <v>#N/A</v>
      </c>
      <c r="C186" t="e">
        <f t="shared" ca="1" si="63"/>
        <v>#N/A</v>
      </c>
      <c r="E186" s="192"/>
      <c r="F186" s="193"/>
      <c r="G186" s="193"/>
      <c r="H186" s="200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5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hidden="1" x14ac:dyDescent="0.25">
      <c r="B187" t="e">
        <f t="shared" ca="1" si="60"/>
        <v>#N/A</v>
      </c>
      <c r="E187" s="192"/>
      <c r="F187" s="193"/>
      <c r="G187" s="193"/>
      <c r="H187" s="200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5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hidden="1" thickBot="1" x14ac:dyDescent="0.3">
      <c r="B188" t="e">
        <f t="shared" ca="1" si="60"/>
        <v>#N/A</v>
      </c>
      <c r="E188" s="196"/>
      <c r="F188" s="197"/>
      <c r="G188" s="197"/>
      <c r="H188" s="201"/>
      <c r="I188" s="197"/>
      <c r="J188" s="197"/>
      <c r="K188" s="197"/>
      <c r="L188" s="197"/>
      <c r="M188" s="197"/>
      <c r="N188" s="197"/>
      <c r="O188" s="197"/>
      <c r="P188" s="197"/>
      <c r="Q188" s="197"/>
      <c r="R188" s="197"/>
      <c r="S188" s="197"/>
      <c r="T188" s="197"/>
      <c r="U188" s="197"/>
      <c r="V188" s="197"/>
      <c r="W188" s="197"/>
      <c r="X188" s="198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hidden="1" x14ac:dyDescent="0.25">
      <c r="AA189">
        <f>SUM(AA177:AA188)</f>
        <v>0</v>
      </c>
    </row>
    <row r="190" spans="2:28" hidden="1" x14ac:dyDescent="0.25"/>
    <row r="191" spans="2:28" ht="15.75" hidden="1" x14ac:dyDescent="0.25">
      <c r="E191" s="108"/>
      <c r="F191" s="110"/>
    </row>
    <row r="192" spans="2:28" hidden="1" x14ac:dyDescent="0.25">
      <c r="E192" s="98"/>
      <c r="Y192" t="s">
        <v>65</v>
      </c>
      <c r="Z192" t="s">
        <v>64</v>
      </c>
      <c r="AA192" t="s">
        <v>83</v>
      </c>
    </row>
    <row r="193" spans="2:28" hidden="1" x14ac:dyDescent="0.25">
      <c r="E193" s="189"/>
      <c r="F193" s="190"/>
      <c r="G193" s="190"/>
      <c r="H193" s="190"/>
      <c r="I193" s="190"/>
      <c r="J193" s="190"/>
      <c r="K193" s="190"/>
      <c r="L193" s="190"/>
      <c r="M193" s="190"/>
      <c r="N193" s="190"/>
      <c r="O193" s="190"/>
      <c r="P193" s="190"/>
      <c r="Q193" s="190"/>
      <c r="R193" s="190"/>
      <c r="S193" s="190"/>
      <c r="T193" s="190"/>
      <c r="U193" s="190"/>
      <c r="V193" s="190"/>
      <c r="W193" s="190"/>
      <c r="X193" s="191"/>
      <c r="Y193">
        <f>IF(ISBLANK(E193),0,1)</f>
        <v>0</v>
      </c>
      <c r="AA193">
        <f>IF(Y193=1,IF(AA206&gt;0,1,0),0)</f>
        <v>0</v>
      </c>
    </row>
    <row r="194" spans="2:28" hidden="1" x14ac:dyDescent="0.25">
      <c r="E194" s="199"/>
      <c r="F194" s="118"/>
      <c r="G194" s="193"/>
      <c r="H194" s="193"/>
      <c r="I194" s="194"/>
      <c r="J194" s="194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5"/>
      <c r="AA194">
        <f>IF(E194=D191,0,1)</f>
        <v>0</v>
      </c>
    </row>
    <row r="195" spans="2:28" hidden="1" x14ac:dyDescent="0.25">
      <c r="E195" s="192"/>
      <c r="F195" s="193"/>
      <c r="G195" s="193"/>
      <c r="H195" s="193"/>
      <c r="I195" s="194"/>
      <c r="J195" s="194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5"/>
    </row>
    <row r="196" spans="2:28" hidden="1" x14ac:dyDescent="0.25">
      <c r="B196" t="e">
        <f t="shared" ref="B196:B205" ca="1" si="66">Y196</f>
        <v>#N/A</v>
      </c>
      <c r="C196" t="e">
        <f ca="1">Y196</f>
        <v>#N/A</v>
      </c>
      <c r="E196" s="192"/>
      <c r="F196" s="193"/>
      <c r="G196" s="193"/>
      <c r="H196" s="200"/>
      <c r="I196" s="193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5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25">
      <c r="B197" t="e">
        <f t="shared" ca="1" si="66"/>
        <v>#N/A</v>
      </c>
      <c r="C197" t="e">
        <f t="shared" ref="C197:C203" ca="1" si="69">Y197</f>
        <v>#N/A</v>
      </c>
      <c r="E197" s="192"/>
      <c r="F197" s="193"/>
      <c r="G197" s="193"/>
      <c r="H197" s="200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5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25">
      <c r="B198" t="e">
        <f t="shared" ca="1" si="66"/>
        <v>#N/A</v>
      </c>
      <c r="C198" t="e">
        <f t="shared" ca="1" si="69"/>
        <v>#N/A</v>
      </c>
      <c r="E198" s="192"/>
      <c r="F198" s="193"/>
      <c r="G198" s="193"/>
      <c r="H198" s="200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5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25">
      <c r="B199" t="e">
        <f t="shared" ca="1" si="66"/>
        <v>#N/A</v>
      </c>
      <c r="C199" t="e">
        <f t="shared" ca="1" si="69"/>
        <v>#N/A</v>
      </c>
      <c r="E199" s="192"/>
      <c r="F199" s="193"/>
      <c r="G199" s="193"/>
      <c r="H199" s="200"/>
      <c r="I199" s="193"/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5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25">
      <c r="B200" t="e">
        <f t="shared" ca="1" si="66"/>
        <v>#N/A</v>
      </c>
      <c r="C200" t="e">
        <f t="shared" ca="1" si="69"/>
        <v>#N/A</v>
      </c>
      <c r="E200" s="192"/>
      <c r="F200" s="193"/>
      <c r="G200" s="193"/>
      <c r="H200" s="200"/>
      <c r="I200" s="193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5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25">
      <c r="B201" t="e">
        <f t="shared" ca="1" si="66"/>
        <v>#N/A</v>
      </c>
      <c r="C201" t="e">
        <f t="shared" ca="1" si="69"/>
        <v>#N/A</v>
      </c>
      <c r="E201" s="192"/>
      <c r="F201" s="193"/>
      <c r="G201" s="193"/>
      <c r="H201" s="200"/>
      <c r="I201" s="193"/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5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25">
      <c r="B202" t="e">
        <f t="shared" ca="1" si="66"/>
        <v>#N/A</v>
      </c>
      <c r="C202" t="e">
        <f t="shared" ca="1" si="69"/>
        <v>#N/A</v>
      </c>
      <c r="E202" s="192"/>
      <c r="F202" s="193"/>
      <c r="G202" s="193"/>
      <c r="H202" s="200"/>
      <c r="I202" s="193"/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5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25">
      <c r="B203" t="e">
        <f t="shared" ca="1" si="66"/>
        <v>#N/A</v>
      </c>
      <c r="C203" t="e">
        <f t="shared" ca="1" si="69"/>
        <v>#N/A</v>
      </c>
      <c r="E203" s="192"/>
      <c r="F203" s="193"/>
      <c r="G203" s="193"/>
      <c r="H203" s="200"/>
      <c r="I203" s="193"/>
      <c r="J203" s="193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5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25">
      <c r="B204" t="e">
        <f t="shared" ca="1" si="66"/>
        <v>#N/A</v>
      </c>
      <c r="E204" s="192"/>
      <c r="F204" s="193"/>
      <c r="G204" s="193"/>
      <c r="H204" s="200"/>
      <c r="I204" s="193"/>
      <c r="J204" s="193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5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hidden="1" thickBot="1" x14ac:dyDescent="0.3">
      <c r="B205" t="e">
        <f t="shared" ca="1" si="66"/>
        <v>#N/A</v>
      </c>
      <c r="E205" s="196"/>
      <c r="F205" s="197"/>
      <c r="G205" s="197"/>
      <c r="H205" s="201"/>
      <c r="I205" s="197"/>
      <c r="J205" s="197"/>
      <c r="K205" s="197"/>
      <c r="L205" s="197"/>
      <c r="M205" s="197"/>
      <c r="N205" s="197"/>
      <c r="O205" s="197"/>
      <c r="P205" s="197"/>
      <c r="Q205" s="197"/>
      <c r="R205" s="197"/>
      <c r="S205" s="197"/>
      <c r="T205" s="197"/>
      <c r="U205" s="197"/>
      <c r="V205" s="197"/>
      <c r="W205" s="197"/>
      <c r="X205" s="198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0</v>
      </c>
    </row>
    <row r="208" spans="2:28" ht="15.75" hidden="1" x14ac:dyDescent="0.25">
      <c r="D208">
        <v>13</v>
      </c>
      <c r="E208" s="108">
        <f>VLOOKUP(D208,Teams,2,FALSE)</f>
        <v>0</v>
      </c>
      <c r="F208" s="110" t="str">
        <f>IF(AND(AA210=1,AA211=1),"You've put the wrong result in here!","")</f>
        <v/>
      </c>
    </row>
    <row r="209" spans="2:28" hidden="1" x14ac:dyDescent="0.25">
      <c r="E209" s="98"/>
      <c r="Y209" t="s">
        <v>65</v>
      </c>
      <c r="Z209" t="s">
        <v>64</v>
      </c>
      <c r="AA209" t="s">
        <v>83</v>
      </c>
    </row>
    <row r="210" spans="2:28" hidden="1" x14ac:dyDescent="0.25">
      <c r="E210" s="111"/>
      <c r="F210" s="112"/>
      <c r="G210" s="112"/>
      <c r="H210" s="112"/>
      <c r="I210" s="112"/>
      <c r="J210" s="112"/>
      <c r="K210" s="112"/>
      <c r="L210" s="113"/>
      <c r="M210" s="113"/>
      <c r="N210" s="113"/>
      <c r="O210" s="113"/>
      <c r="P210" s="113"/>
      <c r="Q210" s="113"/>
      <c r="R210" s="113"/>
      <c r="S210" s="113"/>
      <c r="T210" s="113"/>
      <c r="U210" s="113"/>
      <c r="V210" s="113"/>
      <c r="W210" s="113"/>
      <c r="X210" s="114"/>
      <c r="Y210">
        <f>IF(ISBLANK(E210),0,1)</f>
        <v>0</v>
      </c>
      <c r="AA210">
        <f>IF(Y210=1,IF(AA223&gt;0,1,0),0)</f>
        <v>0</v>
      </c>
    </row>
    <row r="211" spans="2:28" hidden="1" x14ac:dyDescent="0.25">
      <c r="E211" s="115"/>
      <c r="F211" s="116"/>
      <c r="G211" s="116"/>
      <c r="H211" s="116"/>
      <c r="I211" s="117"/>
      <c r="J211" s="117"/>
      <c r="K211" s="116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  <c r="X211" s="119"/>
      <c r="AA211">
        <f>IF(E211=D208,0,1)</f>
        <v>1</v>
      </c>
    </row>
    <row r="212" spans="2:28" hidden="1" x14ac:dyDescent="0.25">
      <c r="E212" s="115"/>
      <c r="F212" s="116"/>
      <c r="G212" s="116"/>
      <c r="H212" s="116"/>
      <c r="I212" s="117"/>
      <c r="J212" s="117"/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20"/>
    </row>
    <row r="213" spans="2:28" hidden="1" x14ac:dyDescent="0.25">
      <c r="B213" t="e">
        <f t="shared" ref="B213:B222" ca="1" si="72">Y213</f>
        <v>#N/A</v>
      </c>
      <c r="C213" t="e">
        <f ca="1">Y213</f>
        <v>#N/A</v>
      </c>
      <c r="E213" s="115"/>
      <c r="F213" s="116"/>
      <c r="G213" s="116"/>
      <c r="H213" s="121"/>
      <c r="I213" s="116"/>
      <c r="J213" s="116"/>
      <c r="K213" s="116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20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25">
      <c r="B214" t="e">
        <f t="shared" ca="1" si="72"/>
        <v>#N/A</v>
      </c>
      <c r="C214" t="e">
        <f t="shared" ref="C214:C220" ca="1" si="75">Y214</f>
        <v>#N/A</v>
      </c>
      <c r="E214" s="115"/>
      <c r="F214" s="116"/>
      <c r="G214" s="116"/>
      <c r="H214" s="121"/>
      <c r="I214" s="116"/>
      <c r="J214" s="116"/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20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25">
      <c r="B215" t="e">
        <f t="shared" ca="1" si="72"/>
        <v>#N/A</v>
      </c>
      <c r="C215" t="e">
        <f t="shared" ca="1" si="75"/>
        <v>#N/A</v>
      </c>
      <c r="E215" s="115"/>
      <c r="F215" s="116"/>
      <c r="G215" s="116"/>
      <c r="H215" s="121"/>
      <c r="I215" s="116"/>
      <c r="J215" s="116"/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20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25">
      <c r="B216" t="e">
        <f t="shared" ca="1" si="72"/>
        <v>#N/A</v>
      </c>
      <c r="C216" t="e">
        <f t="shared" ca="1" si="75"/>
        <v>#N/A</v>
      </c>
      <c r="E216" s="115"/>
      <c r="F216" s="116"/>
      <c r="G216" s="116"/>
      <c r="H216" s="121"/>
      <c r="I216" s="116"/>
      <c r="J216" s="116"/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20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25">
      <c r="B217" t="e">
        <f t="shared" ca="1" si="72"/>
        <v>#N/A</v>
      </c>
      <c r="C217" t="e">
        <f t="shared" ca="1" si="75"/>
        <v>#N/A</v>
      </c>
      <c r="E217" s="115"/>
      <c r="F217" s="116"/>
      <c r="G217" s="116"/>
      <c r="H217" s="121"/>
      <c r="I217" s="116"/>
      <c r="J217" s="116"/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20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25">
      <c r="B218" t="e">
        <f t="shared" ca="1" si="72"/>
        <v>#N/A</v>
      </c>
      <c r="C218" t="e">
        <f t="shared" ca="1" si="75"/>
        <v>#N/A</v>
      </c>
      <c r="E218" s="115"/>
      <c r="F218" s="116"/>
      <c r="G218" s="116"/>
      <c r="H218" s="121"/>
      <c r="I218" s="116"/>
      <c r="J218" s="116"/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20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25">
      <c r="B219" t="e">
        <f t="shared" ca="1" si="72"/>
        <v>#N/A</v>
      </c>
      <c r="C219" t="e">
        <f t="shared" ca="1" si="75"/>
        <v>#N/A</v>
      </c>
      <c r="E219" s="115"/>
      <c r="F219" s="116"/>
      <c r="G219" s="116"/>
      <c r="H219" s="121"/>
      <c r="I219" s="116"/>
      <c r="J219" s="116"/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20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25">
      <c r="B220" t="e">
        <f t="shared" ca="1" si="72"/>
        <v>#N/A</v>
      </c>
      <c r="C220" t="e">
        <f t="shared" ca="1" si="75"/>
        <v>#N/A</v>
      </c>
      <c r="E220" s="115"/>
      <c r="F220" s="116"/>
      <c r="G220" s="116"/>
      <c r="H220" s="121"/>
      <c r="I220" s="116"/>
      <c r="J220" s="116"/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20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25">
      <c r="B221" t="e">
        <f t="shared" ca="1" si="72"/>
        <v>#N/A</v>
      </c>
      <c r="E221" s="115"/>
      <c r="F221" s="116"/>
      <c r="G221" s="116"/>
      <c r="H221" s="121"/>
      <c r="I221" s="116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20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hidden="1" thickBot="1" x14ac:dyDescent="0.3">
      <c r="B222" t="e">
        <f t="shared" ca="1" si="72"/>
        <v>#N/A</v>
      </c>
      <c r="E222" s="122"/>
      <c r="F222" s="123"/>
      <c r="G222" s="123"/>
      <c r="H222" s="124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5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25">
      <c r="AA223">
        <f>SUM(AA211:AA222)</f>
        <v>1</v>
      </c>
    </row>
    <row r="224" spans="2:28" hidden="1" x14ac:dyDescent="0.25"/>
    <row r="225" spans="2:28" ht="15.75" hidden="1" x14ac:dyDescent="0.25">
      <c r="D225">
        <v>14</v>
      </c>
      <c r="E225" s="108">
        <f>VLOOKUP(D225,Teams,2,FALSE)</f>
        <v>0</v>
      </c>
      <c r="F225" s="110" t="str">
        <f>IF(AND(AA227=1,AA228=1),"You've put the wrong result in here!","")</f>
        <v/>
      </c>
    </row>
    <row r="226" spans="2:28" hidden="1" x14ac:dyDescent="0.25">
      <c r="E226" s="98" t="str">
        <f>IF(Y227=1,IF(AA227=1,"ERRORS FOUND","Result is good"),"")</f>
        <v/>
      </c>
      <c r="Y226" t="s">
        <v>65</v>
      </c>
      <c r="Z226" t="s">
        <v>64</v>
      </c>
      <c r="AA226" t="s">
        <v>83</v>
      </c>
    </row>
    <row r="227" spans="2:28" hidden="1" x14ac:dyDescent="0.25">
      <c r="E227" s="111"/>
      <c r="F227" s="112"/>
      <c r="G227" s="112"/>
      <c r="H227" s="112"/>
      <c r="I227" s="112"/>
      <c r="J227" s="112"/>
      <c r="K227" s="112"/>
      <c r="L227" s="113"/>
      <c r="M227" s="113"/>
      <c r="N227" s="113"/>
      <c r="O227" s="113"/>
      <c r="P227" s="113"/>
      <c r="Q227" s="113"/>
      <c r="R227" s="113"/>
      <c r="S227" s="113"/>
      <c r="T227" s="113"/>
      <c r="U227" s="113"/>
      <c r="V227" s="113"/>
      <c r="W227" s="113"/>
      <c r="X227" s="114"/>
      <c r="Y227">
        <f>IF(ISBLANK(E227),0,1)</f>
        <v>0</v>
      </c>
      <c r="AA227">
        <f>IF(Y227=1,IF(AA240&gt;0,1,0),0)</f>
        <v>0</v>
      </c>
    </row>
    <row r="228" spans="2:28" hidden="1" x14ac:dyDescent="0.25">
      <c r="E228" s="115"/>
      <c r="F228" s="116"/>
      <c r="G228" s="116"/>
      <c r="H228" s="116"/>
      <c r="I228" s="117"/>
      <c r="J228" s="117"/>
      <c r="K228" s="116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  <c r="X228" s="119"/>
      <c r="AA228">
        <f>IF(E228=D225,0,1)</f>
        <v>1</v>
      </c>
    </row>
    <row r="229" spans="2:28" hidden="1" x14ac:dyDescent="0.25">
      <c r="E229" s="115"/>
      <c r="F229" s="116"/>
      <c r="G229" s="116"/>
      <c r="H229" s="116"/>
      <c r="I229" s="117"/>
      <c r="J229" s="117"/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20"/>
    </row>
    <row r="230" spans="2:28" hidden="1" x14ac:dyDescent="0.25">
      <c r="B230" t="e">
        <f t="shared" ref="B230:B239" ca="1" si="78">Y230</f>
        <v>#N/A</v>
      </c>
      <c r="C230" t="e">
        <f ca="1">Y230</f>
        <v>#N/A</v>
      </c>
      <c r="E230" s="115"/>
      <c r="F230" s="116"/>
      <c r="G230" s="116"/>
      <c r="H230" s="121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20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25">
      <c r="B231" t="e">
        <f t="shared" ca="1" si="78"/>
        <v>#N/A</v>
      </c>
      <c r="C231" t="e">
        <f t="shared" ref="C231:C237" ca="1" si="81">Y231</f>
        <v>#N/A</v>
      </c>
      <c r="E231" s="115"/>
      <c r="F231" s="116"/>
      <c r="G231" s="116"/>
      <c r="H231" s="121"/>
      <c r="I231" s="116"/>
      <c r="J231" s="116"/>
      <c r="K231" s="116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20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25">
      <c r="B232" t="e">
        <f t="shared" ca="1" si="78"/>
        <v>#N/A</v>
      </c>
      <c r="C232" t="e">
        <f t="shared" ca="1" si="81"/>
        <v>#N/A</v>
      </c>
      <c r="E232" s="115"/>
      <c r="F232" s="116"/>
      <c r="G232" s="116"/>
      <c r="H232" s="121"/>
      <c r="I232" s="116"/>
      <c r="J232" s="116"/>
      <c r="K232" s="116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20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25">
      <c r="B233" t="e">
        <f t="shared" ca="1" si="78"/>
        <v>#N/A</v>
      </c>
      <c r="C233" t="e">
        <f t="shared" ca="1" si="81"/>
        <v>#N/A</v>
      </c>
      <c r="E233" s="115"/>
      <c r="F233" s="116"/>
      <c r="G233" s="116"/>
      <c r="H233" s="121"/>
      <c r="I233" s="116"/>
      <c r="J233" s="116"/>
      <c r="K233" s="116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20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25">
      <c r="B234" t="e">
        <f t="shared" ca="1" si="78"/>
        <v>#N/A</v>
      </c>
      <c r="C234" t="e">
        <f t="shared" ca="1" si="81"/>
        <v>#N/A</v>
      </c>
      <c r="E234" s="115"/>
      <c r="F234" s="116"/>
      <c r="G234" s="116"/>
      <c r="H234" s="121"/>
      <c r="I234" s="116"/>
      <c r="J234" s="116"/>
      <c r="K234" s="116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20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25">
      <c r="B235" t="e">
        <f t="shared" ca="1" si="78"/>
        <v>#N/A</v>
      </c>
      <c r="C235" t="e">
        <f t="shared" ca="1" si="81"/>
        <v>#N/A</v>
      </c>
      <c r="E235" s="115"/>
      <c r="F235" s="116"/>
      <c r="G235" s="116"/>
      <c r="H235" s="121"/>
      <c r="I235" s="116"/>
      <c r="J235" s="116"/>
      <c r="K235" s="116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20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25">
      <c r="B236" t="e">
        <f t="shared" ca="1" si="78"/>
        <v>#N/A</v>
      </c>
      <c r="C236" t="e">
        <f t="shared" ca="1" si="81"/>
        <v>#N/A</v>
      </c>
      <c r="E236" s="115"/>
      <c r="F236" s="116"/>
      <c r="G236" s="116"/>
      <c r="H236" s="121"/>
      <c r="I236" s="116"/>
      <c r="J236" s="116"/>
      <c r="K236" s="116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20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25">
      <c r="B237" t="e">
        <f t="shared" ca="1" si="78"/>
        <v>#N/A</v>
      </c>
      <c r="C237" t="e">
        <f t="shared" ca="1" si="81"/>
        <v>#N/A</v>
      </c>
      <c r="E237" s="115"/>
      <c r="F237" s="116"/>
      <c r="G237" s="116"/>
      <c r="H237" s="121"/>
      <c r="I237" s="116"/>
      <c r="J237" s="116"/>
      <c r="K237" s="116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20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25">
      <c r="B238" t="e">
        <f t="shared" ca="1" si="78"/>
        <v>#N/A</v>
      </c>
      <c r="E238" s="115"/>
      <c r="F238" s="116"/>
      <c r="G238" s="116"/>
      <c r="H238" s="121"/>
      <c r="I238" s="116"/>
      <c r="J238" s="116"/>
      <c r="K238" s="116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20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hidden="1" thickBot="1" x14ac:dyDescent="0.3">
      <c r="B239" t="e">
        <f t="shared" ca="1" si="78"/>
        <v>#N/A</v>
      </c>
      <c r="E239" s="122"/>
      <c r="F239" s="123"/>
      <c r="G239" s="123"/>
      <c r="H239" s="124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5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603" priority="53" stopIfTrue="1">
      <formula>IF(AA162=1,TRUE,FALSE)</formula>
    </cfRule>
    <cfRule type="expression" dxfId="602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601" priority="50" stopIfTrue="1">
      <formula>IF(AA213=1,TRUE,FALSE)</formula>
    </cfRule>
    <cfRule type="expression" dxfId="600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599" priority="47" stopIfTrue="1">
      <formula>IF(AA230=1,TRUE,FALSE)</formula>
    </cfRule>
    <cfRule type="expression" dxfId="598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597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596" priority="43" stopIfTrue="1">
      <formula>IF(AA196=1,TRUE,FALSE)</formula>
    </cfRule>
    <cfRule type="expression" dxfId="595" priority="44" stopIfTrue="1">
      <formula>IF(AA196=0,TRUE,FALSE)</formula>
    </cfRule>
  </conditionalFormatting>
  <conditionalFormatting sqref="N193:S205">
    <cfRule type="cellIs" dxfId="594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593" priority="39" stopIfTrue="1">
      <formula>IF(AA9=1,TRUE,FALSE)</formula>
    </cfRule>
    <cfRule type="expression" dxfId="592" priority="40" stopIfTrue="1">
      <formula>IF(AA9=0,TRUE,FALSE)</formula>
    </cfRule>
  </conditionalFormatting>
  <conditionalFormatting sqref="N6:S18">
    <cfRule type="cellIs" dxfId="591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590" priority="35" stopIfTrue="1">
      <formula>IF(AA26=1,TRUE,FALSE)</formula>
    </cfRule>
    <cfRule type="expression" dxfId="589" priority="36" stopIfTrue="1">
      <formula>IF(AA26=0,TRUE,FALSE)</formula>
    </cfRule>
  </conditionalFormatting>
  <conditionalFormatting sqref="N23:S35">
    <cfRule type="cellIs" dxfId="588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587" priority="31" stopIfTrue="1">
      <formula>IF(AA43=1,TRUE,FALSE)</formula>
    </cfRule>
    <cfRule type="expression" dxfId="586" priority="32" stopIfTrue="1">
      <formula>IF(AA43=0,TRUE,FALSE)</formula>
    </cfRule>
  </conditionalFormatting>
  <conditionalFormatting sqref="N40:S52">
    <cfRule type="cellIs" dxfId="585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584" priority="27" stopIfTrue="1">
      <formula>IF(AA60=1,TRUE,FALSE)</formula>
    </cfRule>
    <cfRule type="expression" dxfId="583" priority="28" stopIfTrue="1">
      <formula>IF(AA60=0,TRUE,FALSE)</formula>
    </cfRule>
  </conditionalFormatting>
  <conditionalFormatting sqref="N57:S69">
    <cfRule type="cellIs" dxfId="582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581" priority="23" stopIfTrue="1">
      <formula>IF(AA77=1,TRUE,FALSE)</formula>
    </cfRule>
    <cfRule type="expression" dxfId="580" priority="24" stopIfTrue="1">
      <formula>IF(AA77=0,TRUE,FALSE)</formula>
    </cfRule>
  </conditionalFormatting>
  <conditionalFormatting sqref="N74:S86">
    <cfRule type="cellIs" dxfId="579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578" priority="19" stopIfTrue="1">
      <formula>IF(AA94=1,TRUE,FALSE)</formula>
    </cfRule>
    <cfRule type="expression" dxfId="577" priority="20" stopIfTrue="1">
      <formula>IF(AA94=0,TRUE,FALSE)</formula>
    </cfRule>
  </conditionalFormatting>
  <conditionalFormatting sqref="N91:S103">
    <cfRule type="cellIs" dxfId="576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575" priority="15" stopIfTrue="1">
      <formula>IF(AA111=1,TRUE,FALSE)</formula>
    </cfRule>
    <cfRule type="expression" dxfId="574" priority="16" stopIfTrue="1">
      <formula>IF(AA111=0,TRUE,FALSE)</formula>
    </cfRule>
  </conditionalFormatting>
  <conditionalFormatting sqref="N108:S120">
    <cfRule type="cellIs" dxfId="573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572" priority="11" stopIfTrue="1">
      <formula>IF(AA128=1,TRUE,FALSE)</formula>
    </cfRule>
    <cfRule type="expression" dxfId="571" priority="12" stopIfTrue="1">
      <formula>IF(AA128=0,TRUE,FALSE)</formula>
    </cfRule>
  </conditionalFormatting>
  <conditionalFormatting sqref="N125:S137">
    <cfRule type="cellIs" dxfId="570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569" priority="7" stopIfTrue="1">
      <formula>IF(AA145=1,TRUE,FALSE)</formula>
    </cfRule>
    <cfRule type="expression" dxfId="568" priority="8" stopIfTrue="1">
      <formula>IF(AA145=0,TRUE,FALSE)</formula>
    </cfRule>
  </conditionalFormatting>
  <conditionalFormatting sqref="N142:S154">
    <cfRule type="cellIs" dxfId="567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566" priority="3" stopIfTrue="1">
      <formula>IF(AA179=1,TRUE,FALSE)</formula>
    </cfRule>
    <cfRule type="expression" dxfId="565" priority="4" stopIfTrue="1">
      <formula>IF(AA179=0,TRUE,FALSE)</formula>
    </cfRule>
  </conditionalFormatting>
  <conditionalFormatting sqref="N176:S188">
    <cfRule type="cellIs" dxfId="564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9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09">
        <v>1</v>
      </c>
    </row>
    <row r="2" spans="2:28" ht="18.75" x14ac:dyDescent="0.3">
      <c r="E2" s="145" t="str">
        <f ca="1">"Results, Week "&amp;RIGHT(F2,LEN(F2)-4)</f>
        <v>Results, Week 11</v>
      </c>
      <c r="F2" s="109" t="str">
        <f ca="1">MID(CELL("filename",A1),FIND("]",CELL("filename",A1))+1,256)</f>
        <v>Week11</v>
      </c>
    </row>
    <row r="4" spans="2:28" ht="15.75" x14ac:dyDescent="0.25">
      <c r="D4">
        <v>1</v>
      </c>
      <c r="E4" s="108" t="str">
        <f>VLOOKUP(D4,Teams,2,FALSE)</f>
        <v xml:space="preserve">Arnies Army </v>
      </c>
      <c r="F4" s="110" t="str">
        <f>IF(AND(AA6=1,AA7=1),"You've put the wrong result in here!","")</f>
        <v/>
      </c>
    </row>
    <row r="5" spans="2:28" ht="15.75" thickBot="1" x14ac:dyDescent="0.3">
      <c r="B5" t="s">
        <v>85</v>
      </c>
      <c r="C5" t="s">
        <v>402</v>
      </c>
      <c r="E5" s="98"/>
      <c r="Y5" t="s">
        <v>65</v>
      </c>
      <c r="Z5" t="s">
        <v>64</v>
      </c>
      <c r="AA5" t="s">
        <v>83</v>
      </c>
      <c r="AB5" t="s">
        <v>84</v>
      </c>
    </row>
    <row r="6" spans="2:28" x14ac:dyDescent="0.25">
      <c r="E6" s="189"/>
      <c r="F6" s="190"/>
      <c r="G6" s="190"/>
      <c r="H6" s="190"/>
      <c r="I6" s="190"/>
      <c r="J6" s="190"/>
      <c r="K6" s="190"/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1"/>
      <c r="Y6">
        <f>IF(ISBLANK(E6),0,1)</f>
        <v>0</v>
      </c>
      <c r="AA6">
        <f>IF(Y6=1,IF(AA19&gt;0,1,0),0)</f>
        <v>0</v>
      </c>
    </row>
    <row r="7" spans="2:28" x14ac:dyDescent="0.25">
      <c r="E7" s="199"/>
      <c r="F7" s="118"/>
      <c r="G7" s="193"/>
      <c r="H7" s="193"/>
      <c r="I7" s="194"/>
      <c r="J7" s="194"/>
      <c r="K7" s="193"/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5"/>
      <c r="AA7">
        <f>IF(E7=D4,0,1)</f>
        <v>1</v>
      </c>
    </row>
    <row r="8" spans="2:28" x14ac:dyDescent="0.25">
      <c r="E8" s="192"/>
      <c r="F8" s="193"/>
      <c r="G8" s="193"/>
      <c r="H8" s="193"/>
      <c r="I8" s="194"/>
      <c r="J8" s="194"/>
      <c r="K8" s="193"/>
      <c r="L8" s="193"/>
      <c r="M8" s="193"/>
      <c r="N8" s="193"/>
      <c r="O8" s="193"/>
      <c r="P8" s="193"/>
      <c r="Q8" s="193"/>
      <c r="R8" s="193"/>
      <c r="S8" s="193"/>
      <c r="T8" s="193"/>
      <c r="U8" s="193"/>
      <c r="V8" s="193"/>
      <c r="W8" s="193"/>
      <c r="X8" s="195"/>
    </row>
    <row r="9" spans="2:28" x14ac:dyDescent="0.25">
      <c r="B9" t="e">
        <f t="shared" ref="B9:B18" ca="1" si="0">Y9</f>
        <v>#N/A</v>
      </c>
      <c r="C9" t="e">
        <f ca="1">Y9</f>
        <v>#N/A</v>
      </c>
      <c r="E9" s="192"/>
      <c r="F9" s="193"/>
      <c r="G9" s="193"/>
      <c r="H9" s="200"/>
      <c r="I9" s="193"/>
      <c r="J9" s="193"/>
      <c r="K9" s="193"/>
      <c r="L9" s="193"/>
      <c r="M9" s="193"/>
      <c r="N9" s="193"/>
      <c r="O9" s="193"/>
      <c r="P9" s="193"/>
      <c r="Q9" s="193"/>
      <c r="R9" s="193"/>
      <c r="S9" s="193"/>
      <c r="T9" s="193"/>
      <c r="U9" s="193"/>
      <c r="V9" s="193"/>
      <c r="W9" s="193"/>
      <c r="X9" s="195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92"/>
      <c r="F10" s="193"/>
      <c r="G10" s="193"/>
      <c r="H10" s="200"/>
      <c r="I10" s="193"/>
      <c r="J10" s="193"/>
      <c r="K10" s="193"/>
      <c r="L10" s="193"/>
      <c r="M10" s="193"/>
      <c r="N10" s="193"/>
      <c r="O10" s="193"/>
      <c r="P10" s="193"/>
      <c r="Q10" s="193"/>
      <c r="R10" s="193"/>
      <c r="S10" s="193"/>
      <c r="T10" s="193"/>
      <c r="U10" s="193"/>
      <c r="V10" s="193"/>
      <c r="W10" s="193"/>
      <c r="X10" s="195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92"/>
      <c r="F11" s="193"/>
      <c r="G11" s="193"/>
      <c r="H11" s="200"/>
      <c r="I11" s="193"/>
      <c r="J11" s="193"/>
      <c r="K11" s="193"/>
      <c r="L11" s="193"/>
      <c r="M11" s="193"/>
      <c r="N11" s="193"/>
      <c r="O11" s="193"/>
      <c r="P11" s="193"/>
      <c r="Q11" s="193"/>
      <c r="R11" s="193"/>
      <c r="S11" s="193"/>
      <c r="T11" s="193"/>
      <c r="U11" s="193"/>
      <c r="V11" s="193"/>
      <c r="W11" s="193"/>
      <c r="X11" s="195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92"/>
      <c r="F12" s="193"/>
      <c r="G12" s="193"/>
      <c r="H12" s="200"/>
      <c r="I12" s="193"/>
      <c r="J12" s="193"/>
      <c r="K12" s="193"/>
      <c r="L12" s="193"/>
      <c r="M12" s="193"/>
      <c r="N12" s="193"/>
      <c r="O12" s="193"/>
      <c r="P12" s="193"/>
      <c r="Q12" s="193"/>
      <c r="R12" s="193"/>
      <c r="S12" s="193"/>
      <c r="T12" s="193"/>
      <c r="U12" s="193"/>
      <c r="V12" s="193"/>
      <c r="W12" s="193"/>
      <c r="X12" s="195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92"/>
      <c r="F13" s="193"/>
      <c r="G13" s="193"/>
      <c r="H13" s="200"/>
      <c r="I13" s="193"/>
      <c r="J13" s="193"/>
      <c r="K13" s="193"/>
      <c r="L13" s="193"/>
      <c r="M13" s="193"/>
      <c r="N13" s="193"/>
      <c r="O13" s="193"/>
      <c r="P13" s="193"/>
      <c r="Q13" s="193"/>
      <c r="R13" s="193"/>
      <c r="S13" s="193"/>
      <c r="T13" s="193"/>
      <c r="U13" s="193"/>
      <c r="V13" s="193"/>
      <c r="W13" s="193"/>
      <c r="X13" s="195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92"/>
      <c r="F14" s="193"/>
      <c r="G14" s="193"/>
      <c r="H14" s="200"/>
      <c r="I14" s="193"/>
      <c r="J14" s="193"/>
      <c r="K14" s="193"/>
      <c r="L14" s="193"/>
      <c r="M14" s="193"/>
      <c r="N14" s="193"/>
      <c r="O14" s="193"/>
      <c r="P14" s="193"/>
      <c r="Q14" s="193"/>
      <c r="R14" s="193"/>
      <c r="S14" s="193"/>
      <c r="T14" s="193"/>
      <c r="U14" s="193"/>
      <c r="V14" s="193"/>
      <c r="W14" s="193"/>
      <c r="X14" s="195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92"/>
      <c r="F15" s="193"/>
      <c r="G15" s="193"/>
      <c r="H15" s="200"/>
      <c r="I15" s="193"/>
      <c r="J15" s="193"/>
      <c r="K15" s="193"/>
      <c r="L15" s="193"/>
      <c r="M15" s="193"/>
      <c r="N15" s="193"/>
      <c r="O15" s="193"/>
      <c r="P15" s="193"/>
      <c r="Q15" s="193"/>
      <c r="R15" s="193"/>
      <c r="S15" s="193"/>
      <c r="T15" s="193"/>
      <c r="U15" s="193"/>
      <c r="V15" s="193"/>
      <c r="W15" s="193"/>
      <c r="X15" s="195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92"/>
      <c r="F16" s="193"/>
      <c r="G16" s="193"/>
      <c r="H16" s="200"/>
      <c r="I16" s="193"/>
      <c r="J16" s="193"/>
      <c r="K16" s="193"/>
      <c r="L16" s="193"/>
      <c r="M16" s="193"/>
      <c r="N16" s="193"/>
      <c r="O16" s="193"/>
      <c r="P16" s="193"/>
      <c r="Q16" s="193"/>
      <c r="R16" s="193"/>
      <c r="S16" s="193"/>
      <c r="T16" s="193"/>
      <c r="U16" s="193"/>
      <c r="V16" s="193"/>
      <c r="W16" s="193"/>
      <c r="X16" s="195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92"/>
      <c r="F17" s="193"/>
      <c r="G17" s="193"/>
      <c r="H17" s="200"/>
      <c r="I17" s="193"/>
      <c r="J17" s="193"/>
      <c r="K17" s="193"/>
      <c r="L17" s="193"/>
      <c r="M17" s="193"/>
      <c r="N17" s="193"/>
      <c r="O17" s="193"/>
      <c r="P17" s="193"/>
      <c r="Q17" s="193"/>
      <c r="R17" s="193"/>
      <c r="S17" s="193"/>
      <c r="T17" s="193"/>
      <c r="U17" s="193"/>
      <c r="V17" s="193"/>
      <c r="W17" s="193"/>
      <c r="X17" s="195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6"/>
      <c r="F18" s="197"/>
      <c r="G18" s="197"/>
      <c r="H18" s="201"/>
      <c r="I18" s="197"/>
      <c r="J18" s="197"/>
      <c r="K18" s="197"/>
      <c r="L18" s="197"/>
      <c r="M18" s="197"/>
      <c r="N18" s="197"/>
      <c r="O18" s="197"/>
      <c r="P18" s="197"/>
      <c r="Q18" s="197"/>
      <c r="R18" s="197"/>
      <c r="S18" s="197"/>
      <c r="T18" s="197"/>
      <c r="U18" s="197"/>
      <c r="V18" s="197"/>
      <c r="W18" s="197"/>
      <c r="X18" s="198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08" t="str">
        <f>VLOOKUP(D21,Teams,2,FALSE)</f>
        <v>Central Ward</v>
      </c>
      <c r="F21" s="110" t="str">
        <f>IF(AND(AA23=1,AA24=1),"You've put the wrong result in here!","")</f>
        <v/>
      </c>
    </row>
    <row r="22" spans="2:28" ht="15.75" thickBot="1" x14ac:dyDescent="0.3">
      <c r="E22" s="98"/>
      <c r="Y22" t="s">
        <v>65</v>
      </c>
      <c r="Z22" t="s">
        <v>64</v>
      </c>
      <c r="AA22" t="s">
        <v>83</v>
      </c>
    </row>
    <row r="23" spans="2:28" x14ac:dyDescent="0.25">
      <c r="E23" s="189"/>
      <c r="F23" s="190"/>
      <c r="G23" s="190"/>
      <c r="H23" s="190"/>
      <c r="I23" s="190"/>
      <c r="J23" s="190"/>
      <c r="K23" s="190"/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1"/>
      <c r="Y23">
        <f>IF(ISBLANK(E23),0,1)</f>
        <v>0</v>
      </c>
      <c r="AA23">
        <f>IF(Y23=1,IF(AA36&gt;0,1,0),0)</f>
        <v>0</v>
      </c>
    </row>
    <row r="24" spans="2:28" x14ac:dyDescent="0.25">
      <c r="E24" s="199"/>
      <c r="F24" s="118"/>
      <c r="G24" s="193"/>
      <c r="H24" s="193"/>
      <c r="I24" s="194"/>
      <c r="J24" s="194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5"/>
      <c r="AA24">
        <f>IF(E24=D21,0,1)</f>
        <v>1</v>
      </c>
    </row>
    <row r="25" spans="2:28" x14ac:dyDescent="0.25">
      <c r="E25" s="192"/>
      <c r="F25" s="193"/>
      <c r="G25" s="193"/>
      <c r="H25" s="193"/>
      <c r="I25" s="194"/>
      <c r="J25" s="194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5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92"/>
      <c r="F26" s="193"/>
      <c r="G26" s="193"/>
      <c r="H26" s="200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5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92"/>
      <c r="F27" s="193"/>
      <c r="G27" s="193"/>
      <c r="H27" s="200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5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92"/>
      <c r="F28" s="193"/>
      <c r="G28" s="193"/>
      <c r="H28" s="200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5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92"/>
      <c r="F29" s="193"/>
      <c r="G29" s="193"/>
      <c r="H29" s="200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5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92"/>
      <c r="F30" s="193"/>
      <c r="G30" s="193"/>
      <c r="H30" s="200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5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92"/>
      <c r="F31" s="193"/>
      <c r="G31" s="193"/>
      <c r="H31" s="200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5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92"/>
      <c r="F32" s="193"/>
      <c r="G32" s="193"/>
      <c r="H32" s="200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5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92"/>
      <c r="F33" s="193"/>
      <c r="G33" s="193"/>
      <c r="H33" s="200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5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92"/>
      <c r="F34" s="193"/>
      <c r="G34" s="193"/>
      <c r="H34" s="200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5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6"/>
      <c r="F35" s="197"/>
      <c r="G35" s="197"/>
      <c r="H35" s="201"/>
      <c r="I35" s="197"/>
      <c r="J35" s="197"/>
      <c r="K35" s="197"/>
      <c r="L35" s="197"/>
      <c r="M35" s="197"/>
      <c r="N35" s="197"/>
      <c r="O35" s="197"/>
      <c r="P35" s="197"/>
      <c r="Q35" s="197"/>
      <c r="R35" s="197"/>
      <c r="S35" s="197"/>
      <c r="T35" s="197"/>
      <c r="U35" s="197"/>
      <c r="V35" s="197"/>
      <c r="W35" s="197"/>
      <c r="X35" s="198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08" t="str">
        <f>VLOOKUP(D38,Teams,2,FALSE)</f>
        <v>Farmers</v>
      </c>
      <c r="F38" s="110" t="str">
        <f>IF(AND(AA40=1,AA41=1),"You've put the wrong result in here!","")</f>
        <v/>
      </c>
    </row>
    <row r="39" spans="2:28" ht="15.75" thickBot="1" x14ac:dyDescent="0.3">
      <c r="E39" s="98"/>
      <c r="Y39" t="s">
        <v>65</v>
      </c>
      <c r="Z39" t="s">
        <v>64</v>
      </c>
      <c r="AA39" t="s">
        <v>83</v>
      </c>
    </row>
    <row r="40" spans="2:28" x14ac:dyDescent="0.25">
      <c r="E40" s="189"/>
      <c r="F40" s="190"/>
      <c r="G40" s="190"/>
      <c r="H40" s="190"/>
      <c r="I40" s="190"/>
      <c r="J40" s="190"/>
      <c r="K40" s="190"/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1"/>
      <c r="Y40">
        <f>IF(ISBLANK(E40),0,1)</f>
        <v>0</v>
      </c>
      <c r="AA40">
        <f>IF(Y40=1,IF(AA53&gt;0,1,0),0)</f>
        <v>0</v>
      </c>
    </row>
    <row r="41" spans="2:28" x14ac:dyDescent="0.25">
      <c r="E41" s="199"/>
      <c r="F41" s="118"/>
      <c r="G41" s="193"/>
      <c r="H41" s="193"/>
      <c r="I41" s="194"/>
      <c r="J41" s="194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5"/>
      <c r="AA41">
        <f>IF(E41=D38,0,1)</f>
        <v>1</v>
      </c>
    </row>
    <row r="42" spans="2:28" x14ac:dyDescent="0.25">
      <c r="E42" s="192"/>
      <c r="F42" s="193"/>
      <c r="G42" s="193"/>
      <c r="H42" s="193"/>
      <c r="I42" s="194"/>
      <c r="J42" s="194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5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92"/>
      <c r="F43" s="193"/>
      <c r="G43" s="193"/>
      <c r="H43" s="200"/>
      <c r="I43" s="193"/>
      <c r="J43" s="193"/>
      <c r="K43" s="193"/>
      <c r="L43" s="193"/>
      <c r="M43" s="193"/>
      <c r="N43" s="193"/>
      <c r="O43" s="193"/>
      <c r="P43" s="193"/>
      <c r="Q43" s="193"/>
      <c r="R43" s="193"/>
      <c r="S43" s="193"/>
      <c r="T43" s="193"/>
      <c r="U43" s="193"/>
      <c r="V43" s="193"/>
      <c r="W43" s="193"/>
      <c r="X43" s="195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92"/>
      <c r="F44" s="193"/>
      <c r="G44" s="193"/>
      <c r="H44" s="200"/>
      <c r="I44" s="193"/>
      <c r="J44" s="193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195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92"/>
      <c r="F45" s="193"/>
      <c r="G45" s="193"/>
      <c r="H45" s="200"/>
      <c r="I45" s="193"/>
      <c r="J45" s="193"/>
      <c r="K45" s="193"/>
      <c r="L45" s="193"/>
      <c r="M45" s="193"/>
      <c r="N45" s="193"/>
      <c r="O45" s="193"/>
      <c r="P45" s="193"/>
      <c r="Q45" s="193"/>
      <c r="R45" s="193"/>
      <c r="S45" s="193"/>
      <c r="T45" s="193"/>
      <c r="U45" s="193"/>
      <c r="V45" s="193"/>
      <c r="W45" s="193"/>
      <c r="X45" s="195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92"/>
      <c r="F46" s="193"/>
      <c r="G46" s="193"/>
      <c r="H46" s="200"/>
      <c r="I46" s="193"/>
      <c r="J46" s="193"/>
      <c r="K46" s="193"/>
      <c r="L46" s="193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5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92"/>
      <c r="F47" s="193"/>
      <c r="G47" s="193"/>
      <c r="H47" s="200"/>
      <c r="I47" s="193"/>
      <c r="J47" s="193"/>
      <c r="K47" s="193"/>
      <c r="L47" s="193"/>
      <c r="M47" s="193"/>
      <c r="N47" s="193"/>
      <c r="O47" s="193"/>
      <c r="P47" s="193"/>
      <c r="Q47" s="193"/>
      <c r="R47" s="193"/>
      <c r="S47" s="193"/>
      <c r="T47" s="193"/>
      <c r="U47" s="193"/>
      <c r="V47" s="193"/>
      <c r="W47" s="193"/>
      <c r="X47" s="195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92"/>
      <c r="F48" s="193"/>
      <c r="G48" s="193"/>
      <c r="H48" s="200"/>
      <c r="I48" s="193"/>
      <c r="J48" s="193"/>
      <c r="K48" s="193"/>
      <c r="L48" s="193"/>
      <c r="M48" s="193"/>
      <c r="N48" s="193"/>
      <c r="O48" s="193"/>
      <c r="P48" s="193"/>
      <c r="Q48" s="193"/>
      <c r="R48" s="193"/>
      <c r="S48" s="193"/>
      <c r="T48" s="193"/>
      <c r="U48" s="193"/>
      <c r="V48" s="193"/>
      <c r="W48" s="193"/>
      <c r="X48" s="195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92"/>
      <c r="F49" s="193"/>
      <c r="G49" s="193"/>
      <c r="H49" s="200"/>
      <c r="I49" s="193"/>
      <c r="J49" s="193"/>
      <c r="K49" s="193"/>
      <c r="L49" s="193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5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92"/>
      <c r="F50" s="193"/>
      <c r="G50" s="193"/>
      <c r="H50" s="200"/>
      <c r="I50" s="193"/>
      <c r="J50" s="193"/>
      <c r="K50" s="193"/>
      <c r="L50" s="193"/>
      <c r="M50" s="193"/>
      <c r="N50" s="193"/>
      <c r="O50" s="193"/>
      <c r="P50" s="193"/>
      <c r="Q50" s="193"/>
      <c r="R50" s="193"/>
      <c r="S50" s="193"/>
      <c r="T50" s="193"/>
      <c r="U50" s="193"/>
      <c r="V50" s="193"/>
      <c r="W50" s="193"/>
      <c r="X50" s="195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92"/>
      <c r="F51" s="193"/>
      <c r="G51" s="193"/>
      <c r="H51" s="200"/>
      <c r="I51" s="193"/>
      <c r="J51" s="193"/>
      <c r="K51" s="193"/>
      <c r="L51" s="193"/>
      <c r="M51" s="193"/>
      <c r="N51" s="193"/>
      <c r="O51" s="193"/>
      <c r="P51" s="193"/>
      <c r="Q51" s="193"/>
      <c r="R51" s="193"/>
      <c r="S51" s="193"/>
      <c r="T51" s="193"/>
      <c r="U51" s="193"/>
      <c r="V51" s="193"/>
      <c r="W51" s="193"/>
      <c r="X51" s="195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6"/>
      <c r="F52" s="197"/>
      <c r="G52" s="197"/>
      <c r="H52" s="201"/>
      <c r="I52" s="197"/>
      <c r="J52" s="197"/>
      <c r="K52" s="197"/>
      <c r="L52" s="197"/>
      <c r="M52" s="197"/>
      <c r="N52" s="197"/>
      <c r="O52" s="197"/>
      <c r="P52" s="197"/>
      <c r="Q52" s="197"/>
      <c r="R52" s="197"/>
      <c r="S52" s="197"/>
      <c r="T52" s="197"/>
      <c r="U52" s="197"/>
      <c r="V52" s="197"/>
      <c r="W52" s="197"/>
      <c r="X52" s="198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08" t="str">
        <f>VLOOKUP(D55,Teams,2,FALSE)</f>
        <v>Nomads</v>
      </c>
      <c r="F55" s="110" t="str">
        <f>IF(AND(AA57=1,AA58=1),"You've put the wrong result in here!","")</f>
        <v/>
      </c>
    </row>
    <row r="56" spans="2:28" ht="15.75" thickBot="1" x14ac:dyDescent="0.3">
      <c r="E56" s="98"/>
      <c r="Y56" t="s">
        <v>65</v>
      </c>
      <c r="Z56" t="s">
        <v>64</v>
      </c>
      <c r="AA56" t="s">
        <v>83</v>
      </c>
    </row>
    <row r="57" spans="2:28" x14ac:dyDescent="0.25">
      <c r="E57" s="189"/>
      <c r="F57" s="190"/>
      <c r="G57" s="190"/>
      <c r="H57" s="190"/>
      <c r="I57" s="190"/>
      <c r="J57" s="190"/>
      <c r="K57" s="190"/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1"/>
      <c r="Y57">
        <f>IF(ISBLANK(E57),0,1)</f>
        <v>0</v>
      </c>
      <c r="AA57">
        <f>IF(Y57=1,IF(AA70&gt;0,1,0),0)</f>
        <v>0</v>
      </c>
    </row>
    <row r="58" spans="2:28" x14ac:dyDescent="0.25">
      <c r="E58" s="199"/>
      <c r="F58" s="118"/>
      <c r="G58" s="193"/>
      <c r="H58" s="193"/>
      <c r="I58" s="194"/>
      <c r="J58" s="194"/>
      <c r="K58" s="193"/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5"/>
      <c r="AA58">
        <f>IF(E58=D55,0,1)</f>
        <v>1</v>
      </c>
    </row>
    <row r="59" spans="2:28" x14ac:dyDescent="0.25">
      <c r="E59" s="192"/>
      <c r="F59" s="193"/>
      <c r="G59" s="193"/>
      <c r="H59" s="193"/>
      <c r="I59" s="194"/>
      <c r="J59" s="194"/>
      <c r="K59" s="193"/>
      <c r="L59" s="193"/>
      <c r="M59" s="193"/>
      <c r="N59" s="193"/>
      <c r="O59" s="193"/>
      <c r="P59" s="193"/>
      <c r="Q59" s="193"/>
      <c r="R59" s="193"/>
      <c r="S59" s="193"/>
      <c r="T59" s="193"/>
      <c r="U59" s="193"/>
      <c r="V59" s="193"/>
      <c r="W59" s="193"/>
      <c r="X59" s="195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92"/>
      <c r="F60" s="193"/>
      <c r="G60" s="193"/>
      <c r="H60" s="200"/>
      <c r="I60" s="193"/>
      <c r="J60" s="193"/>
      <c r="K60" s="193"/>
      <c r="L60" s="193"/>
      <c r="M60" s="193"/>
      <c r="N60" s="193"/>
      <c r="O60" s="193"/>
      <c r="P60" s="193"/>
      <c r="Q60" s="193"/>
      <c r="R60" s="193"/>
      <c r="S60" s="193"/>
      <c r="T60" s="193"/>
      <c r="U60" s="193"/>
      <c r="V60" s="193"/>
      <c r="W60" s="193"/>
      <c r="X60" s="195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92"/>
      <c r="F61" s="193"/>
      <c r="G61" s="193"/>
      <c r="H61" s="200"/>
      <c r="I61" s="193"/>
      <c r="J61" s="193"/>
      <c r="K61" s="193"/>
      <c r="L61" s="193"/>
      <c r="M61" s="193"/>
      <c r="N61" s="193"/>
      <c r="O61" s="193"/>
      <c r="P61" s="193"/>
      <c r="Q61" s="193"/>
      <c r="R61" s="193"/>
      <c r="S61" s="193"/>
      <c r="T61" s="193"/>
      <c r="U61" s="193"/>
      <c r="V61" s="193"/>
      <c r="W61" s="193"/>
      <c r="X61" s="195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92"/>
      <c r="F62" s="193"/>
      <c r="G62" s="193"/>
      <c r="H62" s="200"/>
      <c r="I62" s="193"/>
      <c r="J62" s="193"/>
      <c r="K62" s="193"/>
      <c r="L62" s="193"/>
      <c r="M62" s="193"/>
      <c r="N62" s="193"/>
      <c r="O62" s="193"/>
      <c r="P62" s="193"/>
      <c r="Q62" s="193"/>
      <c r="R62" s="193"/>
      <c r="S62" s="193"/>
      <c r="T62" s="193"/>
      <c r="U62" s="193"/>
      <c r="V62" s="193"/>
      <c r="W62" s="193"/>
      <c r="X62" s="195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92"/>
      <c r="F63" s="193"/>
      <c r="G63" s="193"/>
      <c r="H63" s="200"/>
      <c r="I63" s="193"/>
      <c r="J63" s="193"/>
      <c r="K63" s="193"/>
      <c r="L63" s="193"/>
      <c r="M63" s="193"/>
      <c r="N63" s="193"/>
      <c r="O63" s="193"/>
      <c r="P63" s="193"/>
      <c r="Q63" s="193"/>
      <c r="R63" s="193"/>
      <c r="S63" s="193"/>
      <c r="T63" s="193"/>
      <c r="U63" s="193"/>
      <c r="V63" s="193"/>
      <c r="W63" s="193"/>
      <c r="X63" s="195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92"/>
      <c r="F64" s="193"/>
      <c r="G64" s="193"/>
      <c r="H64" s="200"/>
      <c r="I64" s="193"/>
      <c r="J64" s="193"/>
      <c r="K64" s="193"/>
      <c r="L64" s="193"/>
      <c r="M64" s="193"/>
      <c r="N64" s="193"/>
      <c r="O64" s="193"/>
      <c r="P64" s="193"/>
      <c r="Q64" s="193"/>
      <c r="R64" s="193"/>
      <c r="S64" s="193"/>
      <c r="T64" s="193"/>
      <c r="U64" s="193"/>
      <c r="V64" s="193"/>
      <c r="W64" s="193"/>
      <c r="X64" s="195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92"/>
      <c r="F65" s="193"/>
      <c r="G65" s="193"/>
      <c r="H65" s="200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5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92"/>
      <c r="F66" s="193"/>
      <c r="G66" s="193"/>
      <c r="H66" s="200"/>
      <c r="I66" s="193"/>
      <c r="J66" s="193"/>
      <c r="K66" s="193"/>
      <c r="L66" s="193"/>
      <c r="M66" s="193"/>
      <c r="N66" s="193"/>
      <c r="O66" s="193"/>
      <c r="P66" s="193"/>
      <c r="Q66" s="193"/>
      <c r="R66" s="193"/>
      <c r="S66" s="193"/>
      <c r="T66" s="193"/>
      <c r="U66" s="193"/>
      <c r="V66" s="193"/>
      <c r="W66" s="193"/>
      <c r="X66" s="195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92"/>
      <c r="F67" s="193"/>
      <c r="G67" s="193"/>
      <c r="H67" s="200"/>
      <c r="I67" s="193"/>
      <c r="J67" s="193"/>
      <c r="K67" s="193"/>
      <c r="L67" s="193"/>
      <c r="M67" s="193"/>
      <c r="N67" s="193"/>
      <c r="O67" s="193"/>
      <c r="P67" s="193"/>
      <c r="Q67" s="193"/>
      <c r="R67" s="193"/>
      <c r="S67" s="193"/>
      <c r="T67" s="193"/>
      <c r="U67" s="193"/>
      <c r="V67" s="193"/>
      <c r="W67" s="193"/>
      <c r="X67" s="195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92"/>
      <c r="F68" s="193"/>
      <c r="G68" s="193"/>
      <c r="H68" s="200"/>
      <c r="I68" s="193"/>
      <c r="J68" s="193"/>
      <c r="K68" s="193"/>
      <c r="L68" s="193"/>
      <c r="M68" s="193"/>
      <c r="N68" s="193"/>
      <c r="O68" s="193"/>
      <c r="P68" s="193"/>
      <c r="Q68" s="193"/>
      <c r="R68" s="193"/>
      <c r="S68" s="193"/>
      <c r="T68" s="193"/>
      <c r="U68" s="193"/>
      <c r="V68" s="193"/>
      <c r="W68" s="193"/>
      <c r="X68" s="195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6"/>
      <c r="F69" s="197"/>
      <c r="G69" s="197"/>
      <c r="H69" s="201"/>
      <c r="I69" s="197"/>
      <c r="J69" s="197"/>
      <c r="K69" s="197"/>
      <c r="L69" s="197"/>
      <c r="M69" s="197"/>
      <c r="N69" s="197"/>
      <c r="O69" s="197"/>
      <c r="P69" s="197"/>
      <c r="Q69" s="197"/>
      <c r="R69" s="197"/>
      <c r="S69" s="197"/>
      <c r="T69" s="197"/>
      <c r="U69" s="197"/>
      <c r="V69" s="197"/>
      <c r="W69" s="197"/>
      <c r="X69" s="198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08" t="str">
        <f>VLOOKUP(D72,Teams,2,FALSE)</f>
        <v>Royal Surrey</v>
      </c>
      <c r="F72" s="110" t="str">
        <f>IF(AND(AA74=1,AA75=1),"You've put the wrong result in here!","")</f>
        <v/>
      </c>
    </row>
    <row r="73" spans="2:28" ht="15.75" thickBot="1" x14ac:dyDescent="0.3">
      <c r="E73" s="98"/>
      <c r="Y73" t="s">
        <v>65</v>
      </c>
      <c r="Z73" t="s">
        <v>64</v>
      </c>
      <c r="AA73" t="s">
        <v>83</v>
      </c>
    </row>
    <row r="74" spans="2:28" x14ac:dyDescent="0.25">
      <c r="E74" s="189"/>
      <c r="F74" s="190"/>
      <c r="G74" s="190"/>
      <c r="H74" s="190"/>
      <c r="I74" s="190"/>
      <c r="J74" s="190"/>
      <c r="K74" s="190"/>
      <c r="L74" s="190"/>
      <c r="M74" s="190"/>
      <c r="N74" s="190"/>
      <c r="O74" s="190"/>
      <c r="P74" s="190"/>
      <c r="Q74" s="190"/>
      <c r="R74" s="190"/>
      <c r="S74" s="190"/>
      <c r="T74" s="190"/>
      <c r="U74" s="190"/>
      <c r="V74" s="190"/>
      <c r="W74" s="190"/>
      <c r="X74" s="191"/>
      <c r="Y74">
        <f>IF(ISBLANK(E74),0,1)</f>
        <v>0</v>
      </c>
      <c r="AA74">
        <f>IF(Y74=1,IF(AA87&gt;0,1,0),0)</f>
        <v>0</v>
      </c>
    </row>
    <row r="75" spans="2:28" x14ac:dyDescent="0.25">
      <c r="E75" s="199"/>
      <c r="F75" s="118"/>
      <c r="G75" s="193"/>
      <c r="H75" s="193"/>
      <c r="I75" s="194"/>
      <c r="J75" s="194"/>
      <c r="K75" s="193"/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5"/>
      <c r="AA75">
        <f>IF(E75=D72,0,1)</f>
        <v>1</v>
      </c>
    </row>
    <row r="76" spans="2:28" x14ac:dyDescent="0.25">
      <c r="E76" s="192"/>
      <c r="F76" s="193"/>
      <c r="G76" s="193"/>
      <c r="H76" s="193"/>
      <c r="I76" s="194"/>
      <c r="J76" s="194"/>
      <c r="K76" s="193"/>
      <c r="L76" s="193"/>
      <c r="M76" s="193"/>
      <c r="N76" s="193"/>
      <c r="O76" s="193"/>
      <c r="P76" s="193"/>
      <c r="Q76" s="193"/>
      <c r="R76" s="193"/>
      <c r="S76" s="193"/>
      <c r="T76" s="193"/>
      <c r="U76" s="193"/>
      <c r="V76" s="193"/>
      <c r="W76" s="193"/>
      <c r="X76" s="195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92"/>
      <c r="F77" s="193"/>
      <c r="G77" s="193"/>
      <c r="H77" s="200"/>
      <c r="I77" s="193"/>
      <c r="J77" s="193"/>
      <c r="K77" s="193"/>
      <c r="L77" s="193"/>
      <c r="M77" s="193"/>
      <c r="N77" s="193"/>
      <c r="O77" s="193"/>
      <c r="P77" s="193"/>
      <c r="Q77" s="193"/>
      <c r="R77" s="193"/>
      <c r="S77" s="193"/>
      <c r="T77" s="193"/>
      <c r="U77" s="193"/>
      <c r="V77" s="193"/>
      <c r="W77" s="193"/>
      <c r="X77" s="195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92"/>
      <c r="F78" s="193"/>
      <c r="G78" s="193"/>
      <c r="H78" s="200"/>
      <c r="I78" s="193"/>
      <c r="J78" s="193"/>
      <c r="K78" s="193"/>
      <c r="L78" s="193"/>
      <c r="M78" s="193"/>
      <c r="N78" s="193"/>
      <c r="O78" s="193"/>
      <c r="P78" s="193"/>
      <c r="Q78" s="193"/>
      <c r="R78" s="193"/>
      <c r="S78" s="193"/>
      <c r="T78" s="193"/>
      <c r="U78" s="193"/>
      <c r="V78" s="193"/>
      <c r="W78" s="193"/>
      <c r="X78" s="195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92"/>
      <c r="F79" s="193"/>
      <c r="G79" s="193"/>
      <c r="H79" s="200"/>
      <c r="I79" s="193"/>
      <c r="J79" s="193"/>
      <c r="K79" s="193"/>
      <c r="L79" s="193"/>
      <c r="M79" s="193"/>
      <c r="N79" s="193"/>
      <c r="O79" s="193"/>
      <c r="P79" s="193"/>
      <c r="Q79" s="193"/>
      <c r="R79" s="193"/>
      <c r="S79" s="193"/>
      <c r="T79" s="193"/>
      <c r="U79" s="193"/>
      <c r="V79" s="193"/>
      <c r="W79" s="193"/>
      <c r="X79" s="195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92"/>
      <c r="F80" s="193"/>
      <c r="G80" s="193"/>
      <c r="H80" s="200"/>
      <c r="I80" s="193"/>
      <c r="J80" s="193"/>
      <c r="K80" s="193"/>
      <c r="L80" s="193"/>
      <c r="M80" s="193"/>
      <c r="N80" s="193"/>
      <c r="O80" s="193"/>
      <c r="P80" s="193"/>
      <c r="Q80" s="193"/>
      <c r="R80" s="193"/>
      <c r="S80" s="193"/>
      <c r="T80" s="193"/>
      <c r="U80" s="193"/>
      <c r="V80" s="193"/>
      <c r="W80" s="193"/>
      <c r="X80" s="195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92"/>
      <c r="F81" s="193"/>
      <c r="G81" s="193"/>
      <c r="H81" s="200"/>
      <c r="I81" s="193"/>
      <c r="J81" s="193"/>
      <c r="K81" s="193"/>
      <c r="L81" s="193"/>
      <c r="M81" s="193"/>
      <c r="N81" s="193"/>
      <c r="O81" s="193"/>
      <c r="P81" s="193"/>
      <c r="Q81" s="193"/>
      <c r="R81" s="193"/>
      <c r="S81" s="193"/>
      <c r="T81" s="193"/>
      <c r="U81" s="193"/>
      <c r="V81" s="193"/>
      <c r="W81" s="193"/>
      <c r="X81" s="195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92"/>
      <c r="F82" s="193"/>
      <c r="G82" s="193"/>
      <c r="H82" s="200"/>
      <c r="I82" s="193"/>
      <c r="J82" s="193"/>
      <c r="K82" s="193"/>
      <c r="L82" s="193"/>
      <c r="M82" s="193"/>
      <c r="N82" s="193"/>
      <c r="O82" s="193"/>
      <c r="P82" s="193"/>
      <c r="Q82" s="193"/>
      <c r="R82" s="193"/>
      <c r="S82" s="193"/>
      <c r="T82" s="193"/>
      <c r="U82" s="193"/>
      <c r="V82" s="193"/>
      <c r="W82" s="193"/>
      <c r="X82" s="195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92"/>
      <c r="F83" s="193"/>
      <c r="G83" s="193"/>
      <c r="H83" s="200"/>
      <c r="I83" s="193"/>
      <c r="J83" s="193"/>
      <c r="K83" s="193"/>
      <c r="L83" s="193"/>
      <c r="M83" s="193"/>
      <c r="N83" s="193"/>
      <c r="O83" s="193"/>
      <c r="P83" s="193"/>
      <c r="Q83" s="193"/>
      <c r="R83" s="193"/>
      <c r="S83" s="193"/>
      <c r="T83" s="193"/>
      <c r="U83" s="193"/>
      <c r="V83" s="193"/>
      <c r="W83" s="193"/>
      <c r="X83" s="195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92"/>
      <c r="F84" s="193"/>
      <c r="G84" s="193"/>
      <c r="H84" s="200"/>
      <c r="I84" s="193"/>
      <c r="J84" s="193"/>
      <c r="K84" s="193"/>
      <c r="L84" s="193"/>
      <c r="M84" s="193"/>
      <c r="N84" s="193"/>
      <c r="O84" s="193"/>
      <c r="P84" s="193"/>
      <c r="Q84" s="193"/>
      <c r="R84" s="193"/>
      <c r="S84" s="193"/>
      <c r="T84" s="193"/>
      <c r="U84" s="193"/>
      <c r="V84" s="193"/>
      <c r="W84" s="193"/>
      <c r="X84" s="195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92"/>
      <c r="F85" s="193"/>
      <c r="G85" s="193"/>
      <c r="H85" s="200"/>
      <c r="I85" s="193"/>
      <c r="J85" s="193"/>
      <c r="K85" s="193"/>
      <c r="L85" s="193"/>
      <c r="M85" s="193"/>
      <c r="N85" s="193"/>
      <c r="O85" s="193"/>
      <c r="P85" s="193"/>
      <c r="Q85" s="193"/>
      <c r="R85" s="193"/>
      <c r="S85" s="193"/>
      <c r="T85" s="193"/>
      <c r="U85" s="193"/>
      <c r="V85" s="193"/>
      <c r="W85" s="193"/>
      <c r="X85" s="195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6"/>
      <c r="F86" s="197"/>
      <c r="G86" s="197"/>
      <c r="H86" s="201"/>
      <c r="I86" s="197"/>
      <c r="J86" s="197"/>
      <c r="K86" s="197"/>
      <c r="L86" s="197"/>
      <c r="M86" s="197"/>
      <c r="N86" s="197"/>
      <c r="O86" s="197"/>
      <c r="P86" s="197"/>
      <c r="Q86" s="197"/>
      <c r="R86" s="197"/>
      <c r="S86" s="197"/>
      <c r="T86" s="197"/>
      <c r="U86" s="197"/>
      <c r="V86" s="197"/>
      <c r="W86" s="197"/>
      <c r="X86" s="198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08" t="str">
        <f>VLOOKUP(D89,Teams,2,FALSE)</f>
        <v>SCCC</v>
      </c>
      <c r="F89" s="110" t="str">
        <f>IF(AND(AA91=1,AA92=1),"You've put the wrong result in here!","")</f>
        <v/>
      </c>
    </row>
    <row r="90" spans="2:28" ht="15.75" thickBot="1" x14ac:dyDescent="0.3">
      <c r="E90" s="98"/>
      <c r="Y90" t="s">
        <v>65</v>
      </c>
      <c r="Z90" t="s">
        <v>64</v>
      </c>
      <c r="AA90" t="s">
        <v>83</v>
      </c>
    </row>
    <row r="91" spans="2:28" x14ac:dyDescent="0.25">
      <c r="E91" s="189"/>
      <c r="F91" s="190"/>
      <c r="G91" s="190"/>
      <c r="H91" s="190"/>
      <c r="I91" s="190"/>
      <c r="J91" s="190"/>
      <c r="K91" s="190"/>
      <c r="L91" s="190"/>
      <c r="M91" s="190"/>
      <c r="N91" s="190"/>
      <c r="O91" s="190"/>
      <c r="P91" s="190"/>
      <c r="Q91" s="190"/>
      <c r="R91" s="190"/>
      <c r="S91" s="190"/>
      <c r="T91" s="190"/>
      <c r="U91" s="190"/>
      <c r="V91" s="190"/>
      <c r="W91" s="190"/>
      <c r="X91" s="191"/>
      <c r="Y91">
        <f>IF(ISBLANK(E91),0,1)</f>
        <v>0</v>
      </c>
      <c r="AA91">
        <f>IF(Y91=1,IF(AA104&gt;0,1,0),0)</f>
        <v>0</v>
      </c>
    </row>
    <row r="92" spans="2:28" x14ac:dyDescent="0.25">
      <c r="E92" s="199"/>
      <c r="F92" s="118"/>
      <c r="G92" s="193"/>
      <c r="H92" s="193"/>
      <c r="I92" s="194"/>
      <c r="J92" s="194"/>
      <c r="K92" s="193"/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5"/>
      <c r="AA92">
        <f>IF(E92=D89,0,1)</f>
        <v>1</v>
      </c>
    </row>
    <row r="93" spans="2:28" x14ac:dyDescent="0.25">
      <c r="E93" s="192"/>
      <c r="F93" s="193"/>
      <c r="G93" s="193"/>
      <c r="H93" s="193"/>
      <c r="I93" s="194"/>
      <c r="J93" s="194"/>
      <c r="K93" s="193"/>
      <c r="L93" s="193"/>
      <c r="M93" s="193"/>
      <c r="N93" s="193"/>
      <c r="O93" s="193"/>
      <c r="P93" s="193"/>
      <c r="Q93" s="193"/>
      <c r="R93" s="193"/>
      <c r="S93" s="193"/>
      <c r="T93" s="193"/>
      <c r="U93" s="193"/>
      <c r="V93" s="193"/>
      <c r="W93" s="193"/>
      <c r="X93" s="195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92"/>
      <c r="F94" s="193"/>
      <c r="G94" s="193"/>
      <c r="H94" s="200"/>
      <c r="I94" s="193"/>
      <c r="J94" s="193"/>
      <c r="K94" s="193"/>
      <c r="L94" s="193"/>
      <c r="M94" s="193"/>
      <c r="N94" s="193"/>
      <c r="O94" s="193"/>
      <c r="P94" s="193"/>
      <c r="Q94" s="193"/>
      <c r="R94" s="193"/>
      <c r="S94" s="193"/>
      <c r="T94" s="193"/>
      <c r="U94" s="193"/>
      <c r="V94" s="193"/>
      <c r="W94" s="193"/>
      <c r="X94" s="195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92"/>
      <c r="F95" s="193"/>
      <c r="G95" s="193"/>
      <c r="H95" s="200"/>
      <c r="I95" s="193"/>
      <c r="J95" s="193"/>
      <c r="K95" s="193"/>
      <c r="L95" s="193"/>
      <c r="M95" s="193"/>
      <c r="N95" s="193"/>
      <c r="O95" s="193"/>
      <c r="P95" s="193"/>
      <c r="Q95" s="193"/>
      <c r="R95" s="193"/>
      <c r="S95" s="193"/>
      <c r="T95" s="193"/>
      <c r="U95" s="193"/>
      <c r="V95" s="193"/>
      <c r="W95" s="193"/>
      <c r="X95" s="195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92"/>
      <c r="F96" s="193"/>
      <c r="G96" s="193"/>
      <c r="H96" s="200"/>
      <c r="I96" s="193"/>
      <c r="J96" s="193"/>
      <c r="K96" s="193"/>
      <c r="L96" s="193"/>
      <c r="M96" s="193"/>
      <c r="N96" s="193"/>
      <c r="O96" s="193"/>
      <c r="P96" s="193"/>
      <c r="Q96" s="193"/>
      <c r="R96" s="193"/>
      <c r="S96" s="193"/>
      <c r="T96" s="193"/>
      <c r="U96" s="193"/>
      <c r="V96" s="193"/>
      <c r="W96" s="193"/>
      <c r="X96" s="195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92"/>
      <c r="F97" s="193"/>
      <c r="G97" s="193"/>
      <c r="H97" s="200"/>
      <c r="I97" s="193"/>
      <c r="J97" s="193"/>
      <c r="K97" s="193"/>
      <c r="L97" s="193"/>
      <c r="M97" s="193"/>
      <c r="N97" s="193"/>
      <c r="O97" s="193"/>
      <c r="P97" s="193"/>
      <c r="Q97" s="193"/>
      <c r="R97" s="193"/>
      <c r="S97" s="193"/>
      <c r="T97" s="193"/>
      <c r="U97" s="193"/>
      <c r="V97" s="193"/>
      <c r="W97" s="193"/>
      <c r="X97" s="195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92"/>
      <c r="F98" s="193"/>
      <c r="G98" s="193"/>
      <c r="H98" s="200"/>
      <c r="I98" s="193"/>
      <c r="J98" s="193"/>
      <c r="K98" s="193"/>
      <c r="L98" s="193"/>
      <c r="M98" s="193"/>
      <c r="N98" s="193"/>
      <c r="O98" s="193"/>
      <c r="P98" s="193"/>
      <c r="Q98" s="193"/>
      <c r="R98" s="193"/>
      <c r="S98" s="193"/>
      <c r="T98" s="193"/>
      <c r="U98" s="193"/>
      <c r="V98" s="193"/>
      <c r="W98" s="193"/>
      <c r="X98" s="195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92"/>
      <c r="F99" s="193"/>
      <c r="G99" s="193"/>
      <c r="H99" s="200"/>
      <c r="I99" s="193"/>
      <c r="J99" s="193"/>
      <c r="K99" s="193"/>
      <c r="L99" s="193"/>
      <c r="M99" s="193"/>
      <c r="N99" s="193"/>
      <c r="O99" s="193"/>
      <c r="P99" s="193"/>
      <c r="Q99" s="193"/>
      <c r="R99" s="193"/>
      <c r="S99" s="193"/>
      <c r="T99" s="193"/>
      <c r="U99" s="193"/>
      <c r="V99" s="193"/>
      <c r="W99" s="193"/>
      <c r="X99" s="195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92"/>
      <c r="F100" s="193"/>
      <c r="G100" s="193"/>
      <c r="H100" s="200"/>
      <c r="I100" s="193"/>
      <c r="J100" s="193"/>
      <c r="K100" s="193"/>
      <c r="L100" s="193"/>
      <c r="M100" s="193"/>
      <c r="N100" s="193"/>
      <c r="O100" s="193"/>
      <c r="P100" s="193"/>
      <c r="Q100" s="193"/>
      <c r="R100" s="193"/>
      <c r="S100" s="193"/>
      <c r="T100" s="193"/>
      <c r="U100" s="193"/>
      <c r="V100" s="193"/>
      <c r="W100" s="193"/>
      <c r="X100" s="195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92"/>
      <c r="F101" s="193"/>
      <c r="G101" s="193"/>
      <c r="H101" s="200"/>
      <c r="I101" s="193"/>
      <c r="J101" s="193"/>
      <c r="K101" s="193"/>
      <c r="L101" s="193"/>
      <c r="M101" s="193"/>
      <c r="N101" s="193"/>
      <c r="O101" s="193"/>
      <c r="P101" s="193"/>
      <c r="Q101" s="193"/>
      <c r="R101" s="193"/>
      <c r="S101" s="193"/>
      <c r="T101" s="193"/>
      <c r="U101" s="193"/>
      <c r="V101" s="193"/>
      <c r="W101" s="193"/>
      <c r="X101" s="195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92"/>
      <c r="F102" s="193"/>
      <c r="G102" s="193"/>
      <c r="H102" s="200"/>
      <c r="I102" s="193"/>
      <c r="J102" s="193"/>
      <c r="K102" s="193"/>
      <c r="L102" s="193"/>
      <c r="M102" s="193"/>
      <c r="N102" s="193"/>
      <c r="O102" s="193"/>
      <c r="P102" s="193"/>
      <c r="Q102" s="193"/>
      <c r="R102" s="193"/>
      <c r="S102" s="193"/>
      <c r="T102" s="193"/>
      <c r="U102" s="193"/>
      <c r="V102" s="193"/>
      <c r="W102" s="193"/>
      <c r="X102" s="195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6"/>
      <c r="F103" s="197"/>
      <c r="G103" s="197"/>
      <c r="H103" s="201"/>
      <c r="I103" s="197"/>
      <c r="J103" s="197"/>
      <c r="K103" s="197"/>
      <c r="L103" s="197"/>
      <c r="M103" s="197"/>
      <c r="N103" s="197"/>
      <c r="O103" s="197"/>
      <c r="P103" s="197"/>
      <c r="Q103" s="197"/>
      <c r="R103" s="197"/>
      <c r="S103" s="197"/>
      <c r="T103" s="197"/>
      <c r="U103" s="197"/>
      <c r="V103" s="197"/>
      <c r="W103" s="197"/>
      <c r="X103" s="198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08" t="str">
        <f>VLOOKUP(D106,Teams,2,FALSE)</f>
        <v>SCCC "B"</v>
      </c>
      <c r="F106" s="110" t="str">
        <f>IF(AND(AA108=1,AA109=1),"You've put the wrong result in here!","")</f>
        <v/>
      </c>
    </row>
    <row r="107" spans="2:28" ht="15.75" thickBot="1" x14ac:dyDescent="0.3">
      <c r="E107" s="98"/>
      <c r="Y107" t="s">
        <v>65</v>
      </c>
      <c r="Z107" t="s">
        <v>64</v>
      </c>
      <c r="AA107" t="s">
        <v>83</v>
      </c>
    </row>
    <row r="108" spans="2:28" x14ac:dyDescent="0.25">
      <c r="E108" s="189"/>
      <c r="F108" s="190"/>
      <c r="G108" s="190"/>
      <c r="H108" s="190"/>
      <c r="I108" s="190"/>
      <c r="J108" s="190"/>
      <c r="K108" s="190"/>
      <c r="L108" s="190"/>
      <c r="M108" s="190"/>
      <c r="N108" s="190"/>
      <c r="O108" s="190"/>
      <c r="P108" s="190"/>
      <c r="Q108" s="190"/>
      <c r="R108" s="190"/>
      <c r="S108" s="190"/>
      <c r="T108" s="190"/>
      <c r="U108" s="190"/>
      <c r="V108" s="190"/>
      <c r="W108" s="190"/>
      <c r="X108" s="191"/>
      <c r="Y108">
        <f>IF(ISBLANK(E108),0,1)</f>
        <v>0</v>
      </c>
      <c r="AA108">
        <f>IF(Y108=1,IF(AA121&gt;0,1,0),0)</f>
        <v>0</v>
      </c>
    </row>
    <row r="109" spans="2:28" x14ac:dyDescent="0.25">
      <c r="E109" s="199"/>
      <c r="F109" s="118"/>
      <c r="G109" s="193"/>
      <c r="H109" s="193"/>
      <c r="I109" s="194"/>
      <c r="J109" s="194"/>
      <c r="K109" s="193"/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5"/>
      <c r="AA109">
        <f>IF(E109=D106,0,1)</f>
        <v>1</v>
      </c>
    </row>
    <row r="110" spans="2:28" x14ac:dyDescent="0.25">
      <c r="E110" s="192"/>
      <c r="F110" s="193"/>
      <c r="G110" s="193"/>
      <c r="H110" s="193"/>
      <c r="I110" s="194"/>
      <c r="J110" s="194"/>
      <c r="K110" s="193"/>
      <c r="L110" s="193"/>
      <c r="M110" s="193"/>
      <c r="N110" s="193"/>
      <c r="O110" s="193"/>
      <c r="P110" s="193"/>
      <c r="Q110" s="193"/>
      <c r="R110" s="193"/>
      <c r="S110" s="193"/>
      <c r="T110" s="193"/>
      <c r="U110" s="193"/>
      <c r="V110" s="193"/>
      <c r="W110" s="193"/>
      <c r="X110" s="195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92"/>
      <c r="F111" s="193"/>
      <c r="G111" s="193"/>
      <c r="H111" s="200"/>
      <c r="I111" s="193"/>
      <c r="J111" s="193"/>
      <c r="K111" s="193"/>
      <c r="L111" s="193"/>
      <c r="M111" s="193"/>
      <c r="N111" s="193"/>
      <c r="O111" s="193"/>
      <c r="P111" s="193"/>
      <c r="Q111" s="193"/>
      <c r="R111" s="193"/>
      <c r="S111" s="193"/>
      <c r="T111" s="193"/>
      <c r="U111" s="193"/>
      <c r="V111" s="193"/>
      <c r="W111" s="193"/>
      <c r="X111" s="195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92"/>
      <c r="F112" s="193"/>
      <c r="G112" s="193"/>
      <c r="H112" s="200"/>
      <c r="I112" s="193"/>
      <c r="J112" s="193"/>
      <c r="K112" s="193"/>
      <c r="L112" s="193"/>
      <c r="M112" s="193"/>
      <c r="N112" s="193"/>
      <c r="O112" s="193"/>
      <c r="P112" s="193"/>
      <c r="Q112" s="193"/>
      <c r="R112" s="193"/>
      <c r="S112" s="193"/>
      <c r="T112" s="193"/>
      <c r="U112" s="193"/>
      <c r="V112" s="193"/>
      <c r="W112" s="193"/>
      <c r="X112" s="195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92"/>
      <c r="F113" s="193"/>
      <c r="G113" s="193"/>
      <c r="H113" s="200"/>
      <c r="I113" s="193"/>
      <c r="J113" s="193"/>
      <c r="K113" s="193"/>
      <c r="L113" s="193"/>
      <c r="M113" s="193"/>
      <c r="N113" s="193"/>
      <c r="O113" s="193"/>
      <c r="P113" s="193"/>
      <c r="Q113" s="193"/>
      <c r="R113" s="193"/>
      <c r="S113" s="193"/>
      <c r="T113" s="193"/>
      <c r="U113" s="193"/>
      <c r="V113" s="193"/>
      <c r="W113" s="193"/>
      <c r="X113" s="195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92"/>
      <c r="F114" s="193"/>
      <c r="G114" s="193"/>
      <c r="H114" s="200"/>
      <c r="I114" s="193"/>
      <c r="J114" s="193"/>
      <c r="K114" s="193"/>
      <c r="L114" s="193"/>
      <c r="M114" s="193"/>
      <c r="N114" s="193"/>
      <c r="O114" s="193"/>
      <c r="P114" s="193"/>
      <c r="Q114" s="193"/>
      <c r="R114" s="193"/>
      <c r="S114" s="193"/>
      <c r="T114" s="193"/>
      <c r="U114" s="193"/>
      <c r="V114" s="193"/>
      <c r="W114" s="193"/>
      <c r="X114" s="195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92"/>
      <c r="F115" s="193"/>
      <c r="G115" s="193"/>
      <c r="H115" s="200"/>
      <c r="I115" s="193"/>
      <c r="J115" s="193"/>
      <c r="K115" s="193"/>
      <c r="L115" s="193"/>
      <c r="M115" s="193"/>
      <c r="N115" s="193"/>
      <c r="O115" s="193"/>
      <c r="P115" s="193"/>
      <c r="Q115" s="193"/>
      <c r="R115" s="193"/>
      <c r="S115" s="193"/>
      <c r="T115" s="193"/>
      <c r="U115" s="193"/>
      <c r="V115" s="193"/>
      <c r="W115" s="193"/>
      <c r="X115" s="195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92"/>
      <c r="F116" s="193"/>
      <c r="G116" s="193"/>
      <c r="H116" s="200"/>
      <c r="I116" s="193"/>
      <c r="J116" s="193"/>
      <c r="K116" s="193"/>
      <c r="L116" s="193"/>
      <c r="M116" s="193"/>
      <c r="N116" s="193"/>
      <c r="O116" s="193"/>
      <c r="P116" s="193"/>
      <c r="Q116" s="193"/>
      <c r="R116" s="193"/>
      <c r="S116" s="193"/>
      <c r="T116" s="193"/>
      <c r="U116" s="193"/>
      <c r="V116" s="193"/>
      <c r="W116" s="193"/>
      <c r="X116" s="195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92"/>
      <c r="F117" s="193"/>
      <c r="G117" s="193"/>
      <c r="H117" s="200"/>
      <c r="I117" s="193"/>
      <c r="J117" s="193"/>
      <c r="K117" s="193"/>
      <c r="L117" s="193"/>
      <c r="M117" s="193"/>
      <c r="N117" s="193"/>
      <c r="O117" s="193"/>
      <c r="P117" s="193"/>
      <c r="Q117" s="193"/>
      <c r="R117" s="193"/>
      <c r="S117" s="193"/>
      <c r="T117" s="193"/>
      <c r="U117" s="193"/>
      <c r="V117" s="193"/>
      <c r="W117" s="193"/>
      <c r="X117" s="195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92"/>
      <c r="F118" s="193"/>
      <c r="G118" s="193"/>
      <c r="H118" s="200"/>
      <c r="I118" s="193"/>
      <c r="J118" s="193"/>
      <c r="K118" s="193"/>
      <c r="L118" s="193"/>
      <c r="M118" s="193"/>
      <c r="N118" s="193"/>
      <c r="O118" s="193"/>
      <c r="P118" s="193"/>
      <c r="Q118" s="193"/>
      <c r="R118" s="193"/>
      <c r="S118" s="193"/>
      <c r="T118" s="193"/>
      <c r="U118" s="193"/>
      <c r="V118" s="193"/>
      <c r="W118" s="193"/>
      <c r="X118" s="195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92"/>
      <c r="F119" s="193"/>
      <c r="G119" s="193"/>
      <c r="H119" s="200"/>
      <c r="I119" s="193"/>
      <c r="J119" s="193"/>
      <c r="K119" s="193"/>
      <c r="L119" s="193"/>
      <c r="M119" s="193"/>
      <c r="N119" s="193"/>
      <c r="O119" s="193"/>
      <c r="P119" s="193"/>
      <c r="Q119" s="193"/>
      <c r="R119" s="193"/>
      <c r="S119" s="193"/>
      <c r="T119" s="193"/>
      <c r="U119" s="193"/>
      <c r="V119" s="193"/>
      <c r="W119" s="193"/>
      <c r="X119" s="195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6"/>
      <c r="F120" s="197"/>
      <c r="G120" s="197"/>
      <c r="H120" s="201"/>
      <c r="I120" s="197"/>
      <c r="J120" s="197"/>
      <c r="K120" s="197"/>
      <c r="L120" s="197"/>
      <c r="M120" s="197"/>
      <c r="N120" s="197"/>
      <c r="O120" s="197"/>
      <c r="P120" s="197"/>
      <c r="Q120" s="197"/>
      <c r="R120" s="197"/>
      <c r="S120" s="197"/>
      <c r="T120" s="197"/>
      <c r="U120" s="197"/>
      <c r="V120" s="197"/>
      <c r="W120" s="197"/>
      <c r="X120" s="198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08" t="str">
        <f>VLOOKUP(D123,Teams,2,FALSE)</f>
        <v>xbye1</v>
      </c>
      <c r="F123" s="110" t="str">
        <f>IF(AND(AA125=1,AA126=1),"You've put the wrong result in here!","")</f>
        <v/>
      </c>
    </row>
    <row r="124" spans="2:28" ht="15.75" thickBot="1" x14ac:dyDescent="0.3">
      <c r="E124" s="98"/>
      <c r="Y124" t="s">
        <v>65</v>
      </c>
      <c r="Z124" t="s">
        <v>64</v>
      </c>
      <c r="AA124" t="s">
        <v>83</v>
      </c>
    </row>
    <row r="125" spans="2:28" x14ac:dyDescent="0.25">
      <c r="E125" s="189"/>
      <c r="F125" s="190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190"/>
      <c r="R125" s="190"/>
      <c r="S125" s="190"/>
      <c r="T125" s="190"/>
      <c r="U125" s="190"/>
      <c r="V125" s="190"/>
      <c r="W125" s="190"/>
      <c r="X125" s="191"/>
      <c r="Y125">
        <f>IF(ISBLANK(E125),0,1)</f>
        <v>0</v>
      </c>
      <c r="AA125">
        <f>IF(Y125=1,IF(AA138&gt;0,1,0),0)</f>
        <v>0</v>
      </c>
    </row>
    <row r="126" spans="2:28" x14ac:dyDescent="0.25">
      <c r="E126" s="199"/>
      <c r="F126" s="118"/>
      <c r="G126" s="193"/>
      <c r="H126" s="193"/>
      <c r="I126" s="194"/>
      <c r="J126" s="194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5"/>
      <c r="AA126">
        <f>IF(E126=D123,0,1)</f>
        <v>1</v>
      </c>
    </row>
    <row r="127" spans="2:28" x14ac:dyDescent="0.25">
      <c r="E127" s="192"/>
      <c r="F127" s="193"/>
      <c r="G127" s="193"/>
      <c r="H127" s="193"/>
      <c r="I127" s="194"/>
      <c r="J127" s="194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5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92"/>
      <c r="F128" s="193"/>
      <c r="G128" s="193"/>
      <c r="H128" s="200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5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92"/>
      <c r="F129" s="193"/>
      <c r="G129" s="193"/>
      <c r="H129" s="200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5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92"/>
      <c r="F130" s="193"/>
      <c r="G130" s="193"/>
      <c r="H130" s="200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5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92"/>
      <c r="F131" s="193"/>
      <c r="G131" s="193"/>
      <c r="H131" s="200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5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92"/>
      <c r="F132" s="193"/>
      <c r="G132" s="193"/>
      <c r="H132" s="200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5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92"/>
      <c r="F133" s="193"/>
      <c r="G133" s="193"/>
      <c r="H133" s="200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5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92"/>
      <c r="F134" s="193"/>
      <c r="G134" s="193"/>
      <c r="H134" s="200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5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92"/>
      <c r="F135" s="193"/>
      <c r="G135" s="193"/>
      <c r="H135" s="200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5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92"/>
      <c r="F136" s="193"/>
      <c r="G136" s="193"/>
      <c r="H136" s="200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5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6"/>
      <c r="F137" s="197"/>
      <c r="G137" s="197"/>
      <c r="H137" s="201"/>
      <c r="I137" s="197"/>
      <c r="J137" s="197"/>
      <c r="K137" s="197"/>
      <c r="L137" s="197"/>
      <c r="M137" s="197"/>
      <c r="N137" s="197"/>
      <c r="O137" s="197"/>
      <c r="P137" s="197"/>
      <c r="Q137" s="197"/>
      <c r="R137" s="197"/>
      <c r="S137" s="197"/>
      <c r="T137" s="197"/>
      <c r="U137" s="197"/>
      <c r="V137" s="197"/>
      <c r="W137" s="197"/>
      <c r="X137" s="198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08">
        <f>VLOOKUP(D140,Teams,2,FALSE)</f>
        <v>0</v>
      </c>
      <c r="F140" s="110" t="str">
        <f>IF(AND(AA142=1,AA143=1),"You've put the wrong result in here!","")</f>
        <v/>
      </c>
    </row>
    <row r="141" spans="2:28" ht="15.75" thickBot="1" x14ac:dyDescent="0.3">
      <c r="E141" s="98"/>
      <c r="Y141" t="s">
        <v>65</v>
      </c>
      <c r="Z141" t="s">
        <v>64</v>
      </c>
      <c r="AA141" t="s">
        <v>83</v>
      </c>
    </row>
    <row r="142" spans="2:28" x14ac:dyDescent="0.25">
      <c r="E142" s="189"/>
      <c r="F142" s="190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190"/>
      <c r="R142" s="190"/>
      <c r="S142" s="190"/>
      <c r="T142" s="190"/>
      <c r="U142" s="190"/>
      <c r="V142" s="190"/>
      <c r="W142" s="190"/>
      <c r="X142" s="191"/>
      <c r="Y142">
        <f>IF(ISBLANK(E142),0,1)</f>
        <v>0</v>
      </c>
      <c r="AA142">
        <f>IF(Y142=1,IF(AA155&gt;0,1,0),0)</f>
        <v>0</v>
      </c>
    </row>
    <row r="143" spans="2:28" x14ac:dyDescent="0.25">
      <c r="E143" s="199"/>
      <c r="F143" s="118"/>
      <c r="G143" s="193"/>
      <c r="H143" s="193"/>
      <c r="I143" s="194"/>
      <c r="J143" s="194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5"/>
      <c r="AA143">
        <f>IF(E143=D140,0,1)</f>
        <v>1</v>
      </c>
    </row>
    <row r="144" spans="2:28" x14ac:dyDescent="0.25">
      <c r="E144" s="192"/>
      <c r="F144" s="193"/>
      <c r="G144" s="193"/>
      <c r="H144" s="193"/>
      <c r="I144" s="194"/>
      <c r="J144" s="194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5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92"/>
      <c r="F145" s="193"/>
      <c r="G145" s="193"/>
      <c r="H145" s="200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5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92"/>
      <c r="F146" s="193"/>
      <c r="G146" s="193"/>
      <c r="H146" s="200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5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92"/>
      <c r="F147" s="193"/>
      <c r="G147" s="193"/>
      <c r="H147" s="200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5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92"/>
      <c r="F148" s="193"/>
      <c r="G148" s="193"/>
      <c r="H148" s="200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5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92"/>
      <c r="F149" s="193"/>
      <c r="G149" s="193"/>
      <c r="H149" s="200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5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92"/>
      <c r="F150" s="193"/>
      <c r="G150" s="193"/>
      <c r="H150" s="200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5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92"/>
      <c r="F151" s="193"/>
      <c r="G151" s="193"/>
      <c r="H151" s="200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5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92"/>
      <c r="F152" s="193"/>
      <c r="G152" s="193"/>
      <c r="H152" s="200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5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92"/>
      <c r="F153" s="193"/>
      <c r="G153" s="193"/>
      <c r="H153" s="200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5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6"/>
      <c r="F154" s="197"/>
      <c r="G154" s="197"/>
      <c r="H154" s="201"/>
      <c r="I154" s="197"/>
      <c r="J154" s="197"/>
      <c r="K154" s="197"/>
      <c r="L154" s="197"/>
      <c r="M154" s="197"/>
      <c r="N154" s="197"/>
      <c r="O154" s="197"/>
      <c r="P154" s="197"/>
      <c r="Q154" s="197"/>
      <c r="R154" s="197"/>
      <c r="S154" s="197"/>
      <c r="T154" s="197"/>
      <c r="U154" s="197"/>
      <c r="V154" s="197"/>
      <c r="W154" s="197"/>
      <c r="X154" s="198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08">
        <f>VLOOKUP(D157,Teams,2,FALSE)</f>
        <v>0</v>
      </c>
      <c r="F157" s="110" t="str">
        <f>IF(AND(AA159=1,AA160=1),"You've put the wrong result in here!","")</f>
        <v/>
      </c>
    </row>
    <row r="158" spans="2:28" ht="15.75" thickBot="1" x14ac:dyDescent="0.3">
      <c r="E158" s="98"/>
      <c r="Y158" t="s">
        <v>65</v>
      </c>
      <c r="Z158" t="s">
        <v>64</v>
      </c>
      <c r="AA158" t="s">
        <v>83</v>
      </c>
    </row>
    <row r="159" spans="2:28" x14ac:dyDescent="0.25">
      <c r="E159" s="189"/>
      <c r="F159" s="190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190"/>
      <c r="R159" s="190"/>
      <c r="S159" s="190"/>
      <c r="T159" s="190"/>
      <c r="U159" s="190"/>
      <c r="V159" s="190"/>
      <c r="W159" s="190"/>
      <c r="X159" s="191"/>
      <c r="Y159">
        <f>IF(ISBLANK(E159),0,1)</f>
        <v>0</v>
      </c>
      <c r="AA159">
        <f>IF(Y159=1,IF(AA172&gt;0,1,0),0)</f>
        <v>0</v>
      </c>
    </row>
    <row r="160" spans="2:28" x14ac:dyDescent="0.25">
      <c r="E160" s="199"/>
      <c r="F160" s="118"/>
      <c r="G160" s="193"/>
      <c r="H160" s="193"/>
      <c r="I160" s="194"/>
      <c r="J160" s="194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5"/>
      <c r="AA160">
        <f>IF(E160=D157,0,1)</f>
        <v>1</v>
      </c>
    </row>
    <row r="161" spans="2:28" x14ac:dyDescent="0.25">
      <c r="E161" s="192"/>
      <c r="F161" s="193"/>
      <c r="G161" s="193"/>
      <c r="H161" s="193"/>
      <c r="I161" s="194"/>
      <c r="J161" s="194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5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92"/>
      <c r="F162" s="193"/>
      <c r="G162" s="193"/>
      <c r="H162" s="200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5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92"/>
      <c r="F163" s="193"/>
      <c r="G163" s="193"/>
      <c r="H163" s="200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5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92"/>
      <c r="F164" s="193"/>
      <c r="G164" s="193"/>
      <c r="H164" s="200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5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92"/>
      <c r="F165" s="193"/>
      <c r="G165" s="193"/>
      <c r="H165" s="200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5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92"/>
      <c r="F166" s="193"/>
      <c r="G166" s="193"/>
      <c r="H166" s="200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5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92"/>
      <c r="F167" s="193"/>
      <c r="G167" s="193"/>
      <c r="H167" s="200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5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92"/>
      <c r="F168" s="193"/>
      <c r="G168" s="193"/>
      <c r="H168" s="200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5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92"/>
      <c r="F169" s="193"/>
      <c r="G169" s="193"/>
      <c r="H169" s="200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5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92"/>
      <c r="F170" s="193"/>
      <c r="G170" s="193"/>
      <c r="H170" s="200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5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6"/>
      <c r="F171" s="197"/>
      <c r="G171" s="197"/>
      <c r="H171" s="201"/>
      <c r="I171" s="197"/>
      <c r="J171" s="197"/>
      <c r="K171" s="197"/>
      <c r="L171" s="197"/>
      <c r="M171" s="197"/>
      <c r="N171" s="197"/>
      <c r="O171" s="197"/>
      <c r="P171" s="197"/>
      <c r="Q171" s="197"/>
      <c r="R171" s="197"/>
      <c r="S171" s="197"/>
      <c r="T171" s="197"/>
      <c r="U171" s="197"/>
      <c r="V171" s="197"/>
      <c r="W171" s="197"/>
      <c r="X171" s="198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3" spans="2:28" hidden="1" x14ac:dyDescent="0.25"/>
    <row r="174" spans="2:28" ht="15.75" hidden="1" x14ac:dyDescent="0.25">
      <c r="E174" s="108"/>
      <c r="F174" s="110"/>
    </row>
    <row r="175" spans="2:28" hidden="1" x14ac:dyDescent="0.25">
      <c r="E175" s="98"/>
      <c r="Y175" t="s">
        <v>65</v>
      </c>
      <c r="Z175" t="s">
        <v>64</v>
      </c>
      <c r="AA175" t="s">
        <v>83</v>
      </c>
    </row>
    <row r="176" spans="2:28" hidden="1" x14ac:dyDescent="0.25">
      <c r="E176" s="189"/>
      <c r="F176" s="190"/>
      <c r="G176" s="190"/>
      <c r="H176" s="190"/>
      <c r="I176" s="190"/>
      <c r="J176" s="190"/>
      <c r="K176" s="190"/>
      <c r="L176" s="190"/>
      <c r="M176" s="190"/>
      <c r="N176" s="190"/>
      <c r="O176" s="190"/>
      <c r="P176" s="190"/>
      <c r="Q176" s="190"/>
      <c r="R176" s="190"/>
      <c r="S176" s="190"/>
      <c r="T176" s="190"/>
      <c r="U176" s="190"/>
      <c r="V176" s="190"/>
      <c r="W176" s="190"/>
      <c r="X176" s="191"/>
      <c r="Y176">
        <f>IF(ISBLANK(E176),0,1)</f>
        <v>0</v>
      </c>
      <c r="AA176">
        <f>IF(Y176=1,IF(AA189&gt;0,1,0),0)</f>
        <v>0</v>
      </c>
    </row>
    <row r="177" spans="2:28" hidden="1" x14ac:dyDescent="0.25">
      <c r="E177" s="199"/>
      <c r="F177" s="118"/>
      <c r="G177" s="193"/>
      <c r="H177" s="193"/>
      <c r="I177" s="194"/>
      <c r="J177" s="194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5"/>
      <c r="AA177">
        <f>IF(E177=D174,0,1)</f>
        <v>0</v>
      </c>
    </row>
    <row r="178" spans="2:28" hidden="1" x14ac:dyDescent="0.25">
      <c r="E178" s="192"/>
      <c r="F178" s="193"/>
      <c r="G178" s="193"/>
      <c r="H178" s="193"/>
      <c r="I178" s="194"/>
      <c r="J178" s="194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5"/>
    </row>
    <row r="179" spans="2:28" hidden="1" x14ac:dyDescent="0.25">
      <c r="B179" t="e">
        <f t="shared" ref="B179:B188" ca="1" si="60">Y179</f>
        <v>#N/A</v>
      </c>
      <c r="C179" t="e">
        <f ca="1">Y179</f>
        <v>#N/A</v>
      </c>
      <c r="E179" s="192"/>
      <c r="F179" s="193"/>
      <c r="G179" s="193"/>
      <c r="H179" s="200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5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hidden="1" x14ac:dyDescent="0.25">
      <c r="B180" t="e">
        <f t="shared" ca="1" si="60"/>
        <v>#N/A</v>
      </c>
      <c r="C180" t="e">
        <f t="shared" ref="C180:C186" ca="1" si="63">Y180</f>
        <v>#N/A</v>
      </c>
      <c r="E180" s="192"/>
      <c r="F180" s="193"/>
      <c r="G180" s="193"/>
      <c r="H180" s="200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5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hidden="1" x14ac:dyDescent="0.25">
      <c r="B181" t="e">
        <f t="shared" ca="1" si="60"/>
        <v>#N/A</v>
      </c>
      <c r="C181" t="e">
        <f t="shared" ca="1" si="63"/>
        <v>#N/A</v>
      </c>
      <c r="E181" s="192"/>
      <c r="F181" s="193"/>
      <c r="G181" s="193"/>
      <c r="H181" s="200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5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hidden="1" x14ac:dyDescent="0.25">
      <c r="B182" t="e">
        <f t="shared" ca="1" si="60"/>
        <v>#N/A</v>
      </c>
      <c r="C182" t="e">
        <f t="shared" ca="1" si="63"/>
        <v>#N/A</v>
      </c>
      <c r="E182" s="192"/>
      <c r="F182" s="193"/>
      <c r="G182" s="193"/>
      <c r="H182" s="200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5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hidden="1" x14ac:dyDescent="0.25">
      <c r="B183" t="e">
        <f t="shared" ca="1" si="60"/>
        <v>#N/A</v>
      </c>
      <c r="C183" t="e">
        <f t="shared" ca="1" si="63"/>
        <v>#N/A</v>
      </c>
      <c r="E183" s="192"/>
      <c r="F183" s="193"/>
      <c r="G183" s="193"/>
      <c r="H183" s="200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5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hidden="1" x14ac:dyDescent="0.25">
      <c r="B184" t="e">
        <f t="shared" ca="1" si="60"/>
        <v>#N/A</v>
      </c>
      <c r="C184" t="e">
        <f t="shared" ca="1" si="63"/>
        <v>#N/A</v>
      </c>
      <c r="E184" s="192"/>
      <c r="F184" s="193"/>
      <c r="G184" s="193"/>
      <c r="H184" s="200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5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hidden="1" x14ac:dyDescent="0.25">
      <c r="B185" t="e">
        <f t="shared" ca="1" si="60"/>
        <v>#N/A</v>
      </c>
      <c r="C185" t="e">
        <f t="shared" ca="1" si="63"/>
        <v>#N/A</v>
      </c>
      <c r="E185" s="192"/>
      <c r="F185" s="193"/>
      <c r="G185" s="193"/>
      <c r="H185" s="200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5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hidden="1" x14ac:dyDescent="0.25">
      <c r="B186" t="e">
        <f t="shared" ca="1" si="60"/>
        <v>#N/A</v>
      </c>
      <c r="C186" t="e">
        <f t="shared" ca="1" si="63"/>
        <v>#N/A</v>
      </c>
      <c r="E186" s="192"/>
      <c r="F186" s="193"/>
      <c r="G186" s="193"/>
      <c r="H186" s="200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5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hidden="1" x14ac:dyDescent="0.25">
      <c r="B187" t="e">
        <f t="shared" ca="1" si="60"/>
        <v>#N/A</v>
      </c>
      <c r="E187" s="192"/>
      <c r="F187" s="193"/>
      <c r="G187" s="193"/>
      <c r="H187" s="200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5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hidden="1" thickBot="1" x14ac:dyDescent="0.3">
      <c r="B188" t="e">
        <f t="shared" ca="1" si="60"/>
        <v>#N/A</v>
      </c>
      <c r="E188" s="196"/>
      <c r="F188" s="197"/>
      <c r="G188" s="197"/>
      <c r="H188" s="201"/>
      <c r="I188" s="197"/>
      <c r="J188" s="197"/>
      <c r="K188" s="197"/>
      <c r="L188" s="197"/>
      <c r="M188" s="197"/>
      <c r="N188" s="197"/>
      <c r="O188" s="197"/>
      <c r="P188" s="197"/>
      <c r="Q188" s="197"/>
      <c r="R188" s="197"/>
      <c r="S188" s="197"/>
      <c r="T188" s="197"/>
      <c r="U188" s="197"/>
      <c r="V188" s="197"/>
      <c r="W188" s="197"/>
      <c r="X188" s="198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hidden="1" x14ac:dyDescent="0.25">
      <c r="AA189">
        <f>SUM(AA177:AA188)</f>
        <v>0</v>
      </c>
    </row>
    <row r="190" spans="2:28" hidden="1" x14ac:dyDescent="0.25"/>
    <row r="191" spans="2:28" ht="15.75" hidden="1" x14ac:dyDescent="0.25">
      <c r="E191" s="108"/>
      <c r="F191" s="110"/>
    </row>
    <row r="192" spans="2:28" hidden="1" x14ac:dyDescent="0.25">
      <c r="E192" s="98"/>
      <c r="Y192" t="s">
        <v>65</v>
      </c>
      <c r="Z192" t="s">
        <v>64</v>
      </c>
      <c r="AA192" t="s">
        <v>83</v>
      </c>
    </row>
    <row r="193" spans="2:28" hidden="1" x14ac:dyDescent="0.25">
      <c r="E193" s="189"/>
      <c r="F193" s="190"/>
      <c r="G193" s="190"/>
      <c r="H193" s="190"/>
      <c r="I193" s="190"/>
      <c r="J193" s="190"/>
      <c r="K193" s="190"/>
      <c r="L193" s="190"/>
      <c r="M193" s="190"/>
      <c r="N193" s="190"/>
      <c r="O193" s="190"/>
      <c r="P193" s="190"/>
      <c r="Q193" s="190"/>
      <c r="R193" s="190"/>
      <c r="S193" s="190"/>
      <c r="T193" s="190"/>
      <c r="U193" s="190"/>
      <c r="V193" s="190"/>
      <c r="W193" s="190"/>
      <c r="X193" s="191"/>
      <c r="Y193">
        <f>IF(ISBLANK(E193),0,1)</f>
        <v>0</v>
      </c>
      <c r="AA193">
        <f>IF(Y193=1,IF(AA206&gt;0,1,0),0)</f>
        <v>0</v>
      </c>
    </row>
    <row r="194" spans="2:28" hidden="1" x14ac:dyDescent="0.25">
      <c r="E194" s="199"/>
      <c r="F194" s="118"/>
      <c r="G194" s="193"/>
      <c r="H194" s="193"/>
      <c r="I194" s="194"/>
      <c r="J194" s="194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5"/>
      <c r="AA194">
        <f>IF(E194=D191,0,1)</f>
        <v>0</v>
      </c>
    </row>
    <row r="195" spans="2:28" hidden="1" x14ac:dyDescent="0.25">
      <c r="E195" s="192"/>
      <c r="F195" s="193"/>
      <c r="G195" s="193"/>
      <c r="H195" s="193"/>
      <c r="I195" s="194"/>
      <c r="J195" s="194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5"/>
    </row>
    <row r="196" spans="2:28" hidden="1" x14ac:dyDescent="0.25">
      <c r="B196" t="e">
        <f t="shared" ref="B196:B205" ca="1" si="66">Y196</f>
        <v>#N/A</v>
      </c>
      <c r="C196" t="e">
        <f ca="1">Y196</f>
        <v>#N/A</v>
      </c>
      <c r="E196" s="192"/>
      <c r="F196" s="193"/>
      <c r="G196" s="193"/>
      <c r="H196" s="200"/>
      <c r="I196" s="193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5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25">
      <c r="B197" t="e">
        <f t="shared" ca="1" si="66"/>
        <v>#N/A</v>
      </c>
      <c r="C197" t="e">
        <f t="shared" ref="C197:C203" ca="1" si="69">Y197</f>
        <v>#N/A</v>
      </c>
      <c r="E197" s="192"/>
      <c r="F197" s="193"/>
      <c r="G197" s="193"/>
      <c r="H197" s="200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5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25">
      <c r="B198" t="e">
        <f t="shared" ca="1" si="66"/>
        <v>#N/A</v>
      </c>
      <c r="C198" t="e">
        <f t="shared" ca="1" si="69"/>
        <v>#N/A</v>
      </c>
      <c r="E198" s="192"/>
      <c r="F198" s="193"/>
      <c r="G198" s="193"/>
      <c r="H198" s="200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5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25">
      <c r="B199" t="e">
        <f t="shared" ca="1" si="66"/>
        <v>#N/A</v>
      </c>
      <c r="C199" t="e">
        <f t="shared" ca="1" si="69"/>
        <v>#N/A</v>
      </c>
      <c r="E199" s="192"/>
      <c r="F199" s="193"/>
      <c r="G199" s="193"/>
      <c r="H199" s="200"/>
      <c r="I199" s="193"/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5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25">
      <c r="B200" t="e">
        <f t="shared" ca="1" si="66"/>
        <v>#N/A</v>
      </c>
      <c r="C200" t="e">
        <f t="shared" ca="1" si="69"/>
        <v>#N/A</v>
      </c>
      <c r="E200" s="192"/>
      <c r="F200" s="193"/>
      <c r="G200" s="193"/>
      <c r="H200" s="200"/>
      <c r="I200" s="193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5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25">
      <c r="B201" t="e">
        <f t="shared" ca="1" si="66"/>
        <v>#N/A</v>
      </c>
      <c r="C201" t="e">
        <f t="shared" ca="1" si="69"/>
        <v>#N/A</v>
      </c>
      <c r="E201" s="192"/>
      <c r="F201" s="193"/>
      <c r="G201" s="193"/>
      <c r="H201" s="200"/>
      <c r="I201" s="193"/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5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25">
      <c r="B202" t="e">
        <f t="shared" ca="1" si="66"/>
        <v>#N/A</v>
      </c>
      <c r="C202" t="e">
        <f t="shared" ca="1" si="69"/>
        <v>#N/A</v>
      </c>
      <c r="E202" s="192"/>
      <c r="F202" s="193"/>
      <c r="G202" s="193"/>
      <c r="H202" s="200"/>
      <c r="I202" s="193"/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5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25">
      <c r="B203" t="e">
        <f t="shared" ca="1" si="66"/>
        <v>#N/A</v>
      </c>
      <c r="C203" t="e">
        <f t="shared" ca="1" si="69"/>
        <v>#N/A</v>
      </c>
      <c r="E203" s="192"/>
      <c r="F203" s="193"/>
      <c r="G203" s="193"/>
      <c r="H203" s="200"/>
      <c r="I203" s="193"/>
      <c r="J203" s="193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5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25">
      <c r="B204" t="e">
        <f t="shared" ca="1" si="66"/>
        <v>#N/A</v>
      </c>
      <c r="E204" s="192"/>
      <c r="F204" s="193"/>
      <c r="G204" s="193"/>
      <c r="H204" s="200"/>
      <c r="I204" s="193"/>
      <c r="J204" s="193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5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hidden="1" thickBot="1" x14ac:dyDescent="0.3">
      <c r="B205" t="e">
        <f t="shared" ca="1" si="66"/>
        <v>#N/A</v>
      </c>
      <c r="E205" s="196"/>
      <c r="F205" s="197"/>
      <c r="G205" s="197"/>
      <c r="H205" s="201"/>
      <c r="I205" s="197"/>
      <c r="J205" s="197"/>
      <c r="K205" s="197"/>
      <c r="L205" s="197"/>
      <c r="M205" s="197"/>
      <c r="N205" s="197"/>
      <c r="O205" s="197"/>
      <c r="P205" s="197"/>
      <c r="Q205" s="197"/>
      <c r="R205" s="197"/>
      <c r="S205" s="197"/>
      <c r="T205" s="197"/>
      <c r="U205" s="197"/>
      <c r="V205" s="197"/>
      <c r="W205" s="197"/>
      <c r="X205" s="198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0</v>
      </c>
    </row>
    <row r="208" spans="2:28" ht="15.75" hidden="1" x14ac:dyDescent="0.25">
      <c r="D208">
        <v>13</v>
      </c>
      <c r="E208" s="108">
        <f>VLOOKUP(D208,Teams,2,FALSE)</f>
        <v>0</v>
      </c>
      <c r="F208" s="110" t="str">
        <f>IF(AND(AA210=1,AA211=1),"You've put the wrong result in here!","")</f>
        <v/>
      </c>
    </row>
    <row r="209" spans="2:28" hidden="1" x14ac:dyDescent="0.25">
      <c r="E209" s="98"/>
      <c r="Y209" t="s">
        <v>65</v>
      </c>
      <c r="Z209" t="s">
        <v>64</v>
      </c>
      <c r="AA209" t="s">
        <v>83</v>
      </c>
    </row>
    <row r="210" spans="2:28" hidden="1" x14ac:dyDescent="0.25">
      <c r="E210" s="111"/>
      <c r="F210" s="112"/>
      <c r="G210" s="112"/>
      <c r="H210" s="112"/>
      <c r="I210" s="112"/>
      <c r="J210" s="112"/>
      <c r="K210" s="112"/>
      <c r="L210" s="113"/>
      <c r="M210" s="113"/>
      <c r="N210" s="113"/>
      <c r="O210" s="113"/>
      <c r="P210" s="113"/>
      <c r="Q210" s="113"/>
      <c r="R210" s="113"/>
      <c r="S210" s="113"/>
      <c r="T210" s="113"/>
      <c r="U210" s="113"/>
      <c r="V210" s="113"/>
      <c r="W210" s="113"/>
      <c r="X210" s="114"/>
      <c r="Y210">
        <f>IF(ISBLANK(E210),0,1)</f>
        <v>0</v>
      </c>
      <c r="AA210">
        <f>IF(Y210=1,IF(AA223&gt;0,1,0),0)</f>
        <v>0</v>
      </c>
    </row>
    <row r="211" spans="2:28" hidden="1" x14ac:dyDescent="0.25">
      <c r="E211" s="115"/>
      <c r="F211" s="116"/>
      <c r="G211" s="116"/>
      <c r="H211" s="116"/>
      <c r="I211" s="117"/>
      <c r="J211" s="117"/>
      <c r="K211" s="116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  <c r="X211" s="119"/>
      <c r="AA211">
        <f>IF(E211=D208,0,1)</f>
        <v>1</v>
      </c>
    </row>
    <row r="212" spans="2:28" hidden="1" x14ac:dyDescent="0.25">
      <c r="E212" s="115"/>
      <c r="F212" s="116"/>
      <c r="G212" s="116"/>
      <c r="H212" s="116"/>
      <c r="I212" s="117"/>
      <c r="J212" s="117"/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20"/>
    </row>
    <row r="213" spans="2:28" hidden="1" x14ac:dyDescent="0.25">
      <c r="B213" t="e">
        <f t="shared" ref="B213:B222" ca="1" si="72">Y213</f>
        <v>#N/A</v>
      </c>
      <c r="C213" t="e">
        <f ca="1">Y213</f>
        <v>#N/A</v>
      </c>
      <c r="E213" s="115"/>
      <c r="F213" s="116"/>
      <c r="G213" s="116"/>
      <c r="H213" s="121"/>
      <c r="I213" s="116"/>
      <c r="J213" s="116"/>
      <c r="K213" s="116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20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25">
      <c r="B214" t="e">
        <f t="shared" ca="1" si="72"/>
        <v>#N/A</v>
      </c>
      <c r="C214" t="e">
        <f t="shared" ref="C214:C220" ca="1" si="75">Y214</f>
        <v>#N/A</v>
      </c>
      <c r="E214" s="115"/>
      <c r="F214" s="116"/>
      <c r="G214" s="116"/>
      <c r="H214" s="121"/>
      <c r="I214" s="116"/>
      <c r="J214" s="116"/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20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25">
      <c r="B215" t="e">
        <f t="shared" ca="1" si="72"/>
        <v>#N/A</v>
      </c>
      <c r="C215" t="e">
        <f t="shared" ca="1" si="75"/>
        <v>#N/A</v>
      </c>
      <c r="E215" s="115"/>
      <c r="F215" s="116"/>
      <c r="G215" s="116"/>
      <c r="H215" s="121"/>
      <c r="I215" s="116"/>
      <c r="J215" s="116"/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20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25">
      <c r="B216" t="e">
        <f t="shared" ca="1" si="72"/>
        <v>#N/A</v>
      </c>
      <c r="C216" t="e">
        <f t="shared" ca="1" si="75"/>
        <v>#N/A</v>
      </c>
      <c r="E216" s="115"/>
      <c r="F216" s="116"/>
      <c r="G216" s="116"/>
      <c r="H216" s="121"/>
      <c r="I216" s="116"/>
      <c r="J216" s="116"/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20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25">
      <c r="B217" t="e">
        <f t="shared" ca="1" si="72"/>
        <v>#N/A</v>
      </c>
      <c r="C217" t="e">
        <f t="shared" ca="1" si="75"/>
        <v>#N/A</v>
      </c>
      <c r="E217" s="115"/>
      <c r="F217" s="116"/>
      <c r="G217" s="116"/>
      <c r="H217" s="121"/>
      <c r="I217" s="116"/>
      <c r="J217" s="116"/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20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25">
      <c r="B218" t="e">
        <f t="shared" ca="1" si="72"/>
        <v>#N/A</v>
      </c>
      <c r="C218" t="e">
        <f t="shared" ca="1" si="75"/>
        <v>#N/A</v>
      </c>
      <c r="E218" s="115"/>
      <c r="F218" s="116"/>
      <c r="G218" s="116"/>
      <c r="H218" s="121"/>
      <c r="I218" s="116"/>
      <c r="J218" s="116"/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20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25">
      <c r="B219" t="e">
        <f t="shared" ca="1" si="72"/>
        <v>#N/A</v>
      </c>
      <c r="C219" t="e">
        <f t="shared" ca="1" si="75"/>
        <v>#N/A</v>
      </c>
      <c r="E219" s="115"/>
      <c r="F219" s="116"/>
      <c r="G219" s="116"/>
      <c r="H219" s="121"/>
      <c r="I219" s="116"/>
      <c r="J219" s="116"/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20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25">
      <c r="B220" t="e">
        <f t="shared" ca="1" si="72"/>
        <v>#N/A</v>
      </c>
      <c r="C220" t="e">
        <f t="shared" ca="1" si="75"/>
        <v>#N/A</v>
      </c>
      <c r="E220" s="115"/>
      <c r="F220" s="116"/>
      <c r="G220" s="116"/>
      <c r="H220" s="121"/>
      <c r="I220" s="116"/>
      <c r="J220" s="116"/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20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25">
      <c r="B221" t="e">
        <f t="shared" ca="1" si="72"/>
        <v>#N/A</v>
      </c>
      <c r="E221" s="115"/>
      <c r="F221" s="116"/>
      <c r="G221" s="116"/>
      <c r="H221" s="121"/>
      <c r="I221" s="116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20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hidden="1" thickBot="1" x14ac:dyDescent="0.3">
      <c r="B222" t="e">
        <f t="shared" ca="1" si="72"/>
        <v>#N/A</v>
      </c>
      <c r="E222" s="122"/>
      <c r="F222" s="123"/>
      <c r="G222" s="123"/>
      <c r="H222" s="124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5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25">
      <c r="AA223">
        <f>SUM(AA211:AA222)</f>
        <v>1</v>
      </c>
    </row>
    <row r="224" spans="2:28" hidden="1" x14ac:dyDescent="0.25"/>
    <row r="225" spans="2:28" ht="15.75" hidden="1" x14ac:dyDescent="0.25">
      <c r="D225">
        <v>14</v>
      </c>
      <c r="E225" s="108">
        <f>VLOOKUP(D225,Teams,2,FALSE)</f>
        <v>0</v>
      </c>
      <c r="F225" s="110" t="str">
        <f>IF(AND(AA227=1,AA228=1),"You've put the wrong result in here!","")</f>
        <v/>
      </c>
    </row>
    <row r="226" spans="2:28" hidden="1" x14ac:dyDescent="0.25">
      <c r="E226" s="98" t="str">
        <f>IF(Y227=1,IF(AA227=1,"ERRORS FOUND","Result is good"),"")</f>
        <v/>
      </c>
      <c r="Y226" t="s">
        <v>65</v>
      </c>
      <c r="Z226" t="s">
        <v>64</v>
      </c>
      <c r="AA226" t="s">
        <v>83</v>
      </c>
    </row>
    <row r="227" spans="2:28" hidden="1" x14ac:dyDescent="0.25">
      <c r="E227" s="111"/>
      <c r="F227" s="112"/>
      <c r="G227" s="112"/>
      <c r="H227" s="112"/>
      <c r="I227" s="112"/>
      <c r="J227" s="112"/>
      <c r="K227" s="112"/>
      <c r="L227" s="113"/>
      <c r="M227" s="113"/>
      <c r="N227" s="113"/>
      <c r="O227" s="113"/>
      <c r="P227" s="113"/>
      <c r="Q227" s="113"/>
      <c r="R227" s="113"/>
      <c r="S227" s="113"/>
      <c r="T227" s="113"/>
      <c r="U227" s="113"/>
      <c r="V227" s="113"/>
      <c r="W227" s="113"/>
      <c r="X227" s="114"/>
      <c r="Y227">
        <f>IF(ISBLANK(E227),0,1)</f>
        <v>0</v>
      </c>
      <c r="AA227">
        <f>IF(Y227=1,IF(AA240&gt;0,1,0),0)</f>
        <v>0</v>
      </c>
    </row>
    <row r="228" spans="2:28" hidden="1" x14ac:dyDescent="0.25">
      <c r="E228" s="115"/>
      <c r="F228" s="116"/>
      <c r="G228" s="116"/>
      <c r="H228" s="116"/>
      <c r="I228" s="117"/>
      <c r="J228" s="117"/>
      <c r="K228" s="116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  <c r="X228" s="119"/>
      <c r="AA228">
        <f>IF(E228=D225,0,1)</f>
        <v>1</v>
      </c>
    </row>
    <row r="229" spans="2:28" hidden="1" x14ac:dyDescent="0.25">
      <c r="E229" s="115"/>
      <c r="F229" s="116"/>
      <c r="G229" s="116"/>
      <c r="H229" s="116"/>
      <c r="I229" s="117"/>
      <c r="J229" s="117"/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20"/>
    </row>
    <row r="230" spans="2:28" hidden="1" x14ac:dyDescent="0.25">
      <c r="B230" t="e">
        <f t="shared" ref="B230:B239" ca="1" si="78">Y230</f>
        <v>#N/A</v>
      </c>
      <c r="C230" t="e">
        <f ca="1">Y230</f>
        <v>#N/A</v>
      </c>
      <c r="E230" s="115"/>
      <c r="F230" s="116"/>
      <c r="G230" s="116"/>
      <c r="H230" s="121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20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25">
      <c r="B231" t="e">
        <f t="shared" ca="1" si="78"/>
        <v>#N/A</v>
      </c>
      <c r="C231" t="e">
        <f t="shared" ref="C231:C237" ca="1" si="81">Y231</f>
        <v>#N/A</v>
      </c>
      <c r="E231" s="115"/>
      <c r="F231" s="116"/>
      <c r="G231" s="116"/>
      <c r="H231" s="121"/>
      <c r="I231" s="116"/>
      <c r="J231" s="116"/>
      <c r="K231" s="116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20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25">
      <c r="B232" t="e">
        <f t="shared" ca="1" si="78"/>
        <v>#N/A</v>
      </c>
      <c r="C232" t="e">
        <f t="shared" ca="1" si="81"/>
        <v>#N/A</v>
      </c>
      <c r="E232" s="115"/>
      <c r="F232" s="116"/>
      <c r="G232" s="116"/>
      <c r="H232" s="121"/>
      <c r="I232" s="116"/>
      <c r="J232" s="116"/>
      <c r="K232" s="116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20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25">
      <c r="B233" t="e">
        <f t="shared" ca="1" si="78"/>
        <v>#N/A</v>
      </c>
      <c r="C233" t="e">
        <f t="shared" ca="1" si="81"/>
        <v>#N/A</v>
      </c>
      <c r="E233" s="115"/>
      <c r="F233" s="116"/>
      <c r="G233" s="116"/>
      <c r="H233" s="121"/>
      <c r="I233" s="116"/>
      <c r="J233" s="116"/>
      <c r="K233" s="116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20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25">
      <c r="B234" t="e">
        <f t="shared" ca="1" si="78"/>
        <v>#N/A</v>
      </c>
      <c r="C234" t="e">
        <f t="shared" ca="1" si="81"/>
        <v>#N/A</v>
      </c>
      <c r="E234" s="115"/>
      <c r="F234" s="116"/>
      <c r="G234" s="116"/>
      <c r="H234" s="121"/>
      <c r="I234" s="116"/>
      <c r="J234" s="116"/>
      <c r="K234" s="116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20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25">
      <c r="B235" t="e">
        <f t="shared" ca="1" si="78"/>
        <v>#N/A</v>
      </c>
      <c r="C235" t="e">
        <f t="shared" ca="1" si="81"/>
        <v>#N/A</v>
      </c>
      <c r="E235" s="115"/>
      <c r="F235" s="116"/>
      <c r="G235" s="116"/>
      <c r="H235" s="121"/>
      <c r="I235" s="116"/>
      <c r="J235" s="116"/>
      <c r="K235" s="116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20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25">
      <c r="B236" t="e">
        <f t="shared" ca="1" si="78"/>
        <v>#N/A</v>
      </c>
      <c r="C236" t="e">
        <f t="shared" ca="1" si="81"/>
        <v>#N/A</v>
      </c>
      <c r="E236" s="115"/>
      <c r="F236" s="116"/>
      <c r="G236" s="116"/>
      <c r="H236" s="121"/>
      <c r="I236" s="116"/>
      <c r="J236" s="116"/>
      <c r="K236" s="116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20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25">
      <c r="B237" t="e">
        <f t="shared" ca="1" si="78"/>
        <v>#N/A</v>
      </c>
      <c r="C237" t="e">
        <f t="shared" ca="1" si="81"/>
        <v>#N/A</v>
      </c>
      <c r="E237" s="115"/>
      <c r="F237" s="116"/>
      <c r="G237" s="116"/>
      <c r="H237" s="121"/>
      <c r="I237" s="116"/>
      <c r="J237" s="116"/>
      <c r="K237" s="116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20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25">
      <c r="B238" t="e">
        <f t="shared" ca="1" si="78"/>
        <v>#N/A</v>
      </c>
      <c r="E238" s="115"/>
      <c r="F238" s="116"/>
      <c r="G238" s="116"/>
      <c r="H238" s="121"/>
      <c r="I238" s="116"/>
      <c r="J238" s="116"/>
      <c r="K238" s="116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20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hidden="1" thickBot="1" x14ac:dyDescent="0.3">
      <c r="B239" t="e">
        <f t="shared" ca="1" si="78"/>
        <v>#N/A</v>
      </c>
      <c r="E239" s="122"/>
      <c r="F239" s="123"/>
      <c r="G239" s="123"/>
      <c r="H239" s="124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5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563" priority="53" stopIfTrue="1">
      <formula>IF(AA162=1,TRUE,FALSE)</formula>
    </cfRule>
    <cfRule type="expression" dxfId="562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561" priority="50" stopIfTrue="1">
      <formula>IF(AA213=1,TRUE,FALSE)</formula>
    </cfRule>
    <cfRule type="expression" dxfId="560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559" priority="47" stopIfTrue="1">
      <formula>IF(AA230=1,TRUE,FALSE)</formula>
    </cfRule>
    <cfRule type="expression" dxfId="558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557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556" priority="43" stopIfTrue="1">
      <formula>IF(AA196=1,TRUE,FALSE)</formula>
    </cfRule>
    <cfRule type="expression" dxfId="555" priority="44" stopIfTrue="1">
      <formula>IF(AA196=0,TRUE,FALSE)</formula>
    </cfRule>
  </conditionalFormatting>
  <conditionalFormatting sqref="N193:S205">
    <cfRule type="cellIs" dxfId="554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553" priority="39" stopIfTrue="1">
      <formula>IF(AA9=1,TRUE,FALSE)</formula>
    </cfRule>
    <cfRule type="expression" dxfId="552" priority="40" stopIfTrue="1">
      <formula>IF(AA9=0,TRUE,FALSE)</formula>
    </cfRule>
  </conditionalFormatting>
  <conditionalFormatting sqref="N6:S18">
    <cfRule type="cellIs" dxfId="551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550" priority="35" stopIfTrue="1">
      <formula>IF(AA26=1,TRUE,FALSE)</formula>
    </cfRule>
    <cfRule type="expression" dxfId="549" priority="36" stopIfTrue="1">
      <formula>IF(AA26=0,TRUE,FALSE)</formula>
    </cfRule>
  </conditionalFormatting>
  <conditionalFormatting sqref="N23:S35">
    <cfRule type="cellIs" dxfId="548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547" priority="31" stopIfTrue="1">
      <formula>IF(AA43=1,TRUE,FALSE)</formula>
    </cfRule>
    <cfRule type="expression" dxfId="546" priority="32" stopIfTrue="1">
      <formula>IF(AA43=0,TRUE,FALSE)</formula>
    </cfRule>
  </conditionalFormatting>
  <conditionalFormatting sqref="N40:S52">
    <cfRule type="cellIs" dxfId="545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544" priority="27" stopIfTrue="1">
      <formula>IF(AA60=1,TRUE,FALSE)</formula>
    </cfRule>
    <cfRule type="expression" dxfId="543" priority="28" stopIfTrue="1">
      <formula>IF(AA60=0,TRUE,FALSE)</formula>
    </cfRule>
  </conditionalFormatting>
  <conditionalFormatting sqref="N57:S69">
    <cfRule type="cellIs" dxfId="542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541" priority="23" stopIfTrue="1">
      <formula>IF(AA77=1,TRUE,FALSE)</formula>
    </cfRule>
    <cfRule type="expression" dxfId="540" priority="24" stopIfTrue="1">
      <formula>IF(AA77=0,TRUE,FALSE)</formula>
    </cfRule>
  </conditionalFormatting>
  <conditionalFormatting sqref="N74:S86">
    <cfRule type="cellIs" dxfId="539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538" priority="19" stopIfTrue="1">
      <formula>IF(AA94=1,TRUE,FALSE)</formula>
    </cfRule>
    <cfRule type="expression" dxfId="537" priority="20" stopIfTrue="1">
      <formula>IF(AA94=0,TRUE,FALSE)</formula>
    </cfRule>
  </conditionalFormatting>
  <conditionalFormatting sqref="N91:S103">
    <cfRule type="cellIs" dxfId="536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535" priority="15" stopIfTrue="1">
      <formula>IF(AA111=1,TRUE,FALSE)</formula>
    </cfRule>
    <cfRule type="expression" dxfId="534" priority="16" stopIfTrue="1">
      <formula>IF(AA111=0,TRUE,FALSE)</formula>
    </cfRule>
  </conditionalFormatting>
  <conditionalFormatting sqref="N108:S120">
    <cfRule type="cellIs" dxfId="533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532" priority="11" stopIfTrue="1">
      <formula>IF(AA128=1,TRUE,FALSE)</formula>
    </cfRule>
    <cfRule type="expression" dxfId="531" priority="12" stopIfTrue="1">
      <formula>IF(AA128=0,TRUE,FALSE)</formula>
    </cfRule>
  </conditionalFormatting>
  <conditionalFormatting sqref="N125:S137">
    <cfRule type="cellIs" dxfId="530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529" priority="7" stopIfTrue="1">
      <formula>IF(AA145=1,TRUE,FALSE)</formula>
    </cfRule>
    <cfRule type="expression" dxfId="528" priority="8" stopIfTrue="1">
      <formula>IF(AA145=0,TRUE,FALSE)</formula>
    </cfRule>
  </conditionalFormatting>
  <conditionalFormatting sqref="N142:S154">
    <cfRule type="cellIs" dxfId="527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526" priority="3" stopIfTrue="1">
      <formula>IF(AA179=1,TRUE,FALSE)</formula>
    </cfRule>
    <cfRule type="expression" dxfId="525" priority="4" stopIfTrue="1">
      <formula>IF(AA179=0,TRUE,FALSE)</formula>
    </cfRule>
  </conditionalFormatting>
  <conditionalFormatting sqref="N176:S188">
    <cfRule type="cellIs" dxfId="524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20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09">
        <v>1</v>
      </c>
    </row>
    <row r="2" spans="2:28" ht="18.75" x14ac:dyDescent="0.3">
      <c r="E2" s="145" t="str">
        <f ca="1">"Results, Week "&amp;RIGHT(F2,LEN(F2)-4)</f>
        <v>Results, Week 12</v>
      </c>
      <c r="F2" s="109" t="str">
        <f ca="1">MID(CELL("filename",A1),FIND("]",CELL("filename",A1))+1,256)</f>
        <v>Week12</v>
      </c>
    </row>
    <row r="4" spans="2:28" ht="15.75" x14ac:dyDescent="0.25">
      <c r="D4">
        <v>1</v>
      </c>
      <c r="E4" s="108" t="str">
        <f>VLOOKUP(D4,Teams,2,FALSE)</f>
        <v xml:space="preserve">Arnies Army </v>
      </c>
      <c r="F4" s="110" t="str">
        <f>IF(AND(AA6=1,AA7=1),"You've put the wrong result in here!","")</f>
        <v/>
      </c>
    </row>
    <row r="5" spans="2:28" ht="15.75" thickBot="1" x14ac:dyDescent="0.3">
      <c r="B5" t="s">
        <v>85</v>
      </c>
      <c r="C5" t="s">
        <v>402</v>
      </c>
      <c r="E5" s="98"/>
      <c r="Y5" t="s">
        <v>65</v>
      </c>
      <c r="Z5" t="s">
        <v>64</v>
      </c>
      <c r="AA5" t="s">
        <v>83</v>
      </c>
      <c r="AB5" t="s">
        <v>84</v>
      </c>
    </row>
    <row r="6" spans="2:28" x14ac:dyDescent="0.25">
      <c r="E6" s="189"/>
      <c r="F6" s="190"/>
      <c r="G6" s="190"/>
      <c r="H6" s="190"/>
      <c r="I6" s="190"/>
      <c r="J6" s="190"/>
      <c r="K6" s="190"/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1"/>
      <c r="Y6">
        <f>IF(ISBLANK(E6),0,1)</f>
        <v>0</v>
      </c>
      <c r="AA6">
        <f>IF(Y6=1,IF(AA19&gt;0,1,0),0)</f>
        <v>0</v>
      </c>
    </row>
    <row r="7" spans="2:28" x14ac:dyDescent="0.25">
      <c r="E7" s="199"/>
      <c r="F7" s="118"/>
      <c r="G7" s="193"/>
      <c r="H7" s="193"/>
      <c r="I7" s="194"/>
      <c r="J7" s="194"/>
      <c r="K7" s="193"/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5"/>
      <c r="AA7">
        <f>IF(E7=D4,0,1)</f>
        <v>1</v>
      </c>
    </row>
    <row r="8" spans="2:28" x14ac:dyDescent="0.25">
      <c r="E8" s="192"/>
      <c r="F8" s="193"/>
      <c r="G8" s="193"/>
      <c r="H8" s="193"/>
      <c r="I8" s="194"/>
      <c r="J8" s="194"/>
      <c r="K8" s="193"/>
      <c r="L8" s="193"/>
      <c r="M8" s="193"/>
      <c r="N8" s="193"/>
      <c r="O8" s="193"/>
      <c r="P8" s="193"/>
      <c r="Q8" s="193"/>
      <c r="R8" s="193"/>
      <c r="S8" s="193"/>
      <c r="T8" s="193"/>
      <c r="U8" s="193"/>
      <c r="V8" s="193"/>
      <c r="W8" s="193"/>
      <c r="X8" s="195"/>
    </row>
    <row r="9" spans="2:28" x14ac:dyDescent="0.25">
      <c r="B9" t="e">
        <f t="shared" ref="B9:B18" ca="1" si="0">Y9</f>
        <v>#N/A</v>
      </c>
      <c r="C9" t="e">
        <f ca="1">Y9</f>
        <v>#N/A</v>
      </c>
      <c r="E9" s="192"/>
      <c r="F9" s="193"/>
      <c r="G9" s="193"/>
      <c r="H9" s="200"/>
      <c r="I9" s="193"/>
      <c r="J9" s="193"/>
      <c r="K9" s="193"/>
      <c r="L9" s="193"/>
      <c r="M9" s="193"/>
      <c r="N9" s="193"/>
      <c r="O9" s="193"/>
      <c r="P9" s="193"/>
      <c r="Q9" s="193"/>
      <c r="R9" s="193"/>
      <c r="S9" s="193"/>
      <c r="T9" s="193"/>
      <c r="U9" s="193"/>
      <c r="V9" s="193"/>
      <c r="W9" s="193"/>
      <c r="X9" s="195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92"/>
      <c r="F10" s="193"/>
      <c r="G10" s="193"/>
      <c r="H10" s="200"/>
      <c r="I10" s="193"/>
      <c r="J10" s="193"/>
      <c r="K10" s="193"/>
      <c r="L10" s="193"/>
      <c r="M10" s="193"/>
      <c r="N10" s="193"/>
      <c r="O10" s="193"/>
      <c r="P10" s="193"/>
      <c r="Q10" s="193"/>
      <c r="R10" s="193"/>
      <c r="S10" s="193"/>
      <c r="T10" s="193"/>
      <c r="U10" s="193"/>
      <c r="V10" s="193"/>
      <c r="W10" s="193"/>
      <c r="X10" s="195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92"/>
      <c r="F11" s="193"/>
      <c r="G11" s="193"/>
      <c r="H11" s="200"/>
      <c r="I11" s="193"/>
      <c r="J11" s="193"/>
      <c r="K11" s="193"/>
      <c r="L11" s="193"/>
      <c r="M11" s="193"/>
      <c r="N11" s="193"/>
      <c r="O11" s="193"/>
      <c r="P11" s="193"/>
      <c r="Q11" s="193"/>
      <c r="R11" s="193"/>
      <c r="S11" s="193"/>
      <c r="T11" s="193"/>
      <c r="U11" s="193"/>
      <c r="V11" s="193"/>
      <c r="W11" s="193"/>
      <c r="X11" s="195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92"/>
      <c r="F12" s="193"/>
      <c r="G12" s="193"/>
      <c r="H12" s="200"/>
      <c r="I12" s="193"/>
      <c r="J12" s="193"/>
      <c r="K12" s="193"/>
      <c r="L12" s="193"/>
      <c r="M12" s="193"/>
      <c r="N12" s="193"/>
      <c r="O12" s="193"/>
      <c r="P12" s="193"/>
      <c r="Q12" s="193"/>
      <c r="R12" s="193"/>
      <c r="S12" s="193"/>
      <c r="T12" s="193"/>
      <c r="U12" s="193"/>
      <c r="V12" s="193"/>
      <c r="W12" s="193"/>
      <c r="X12" s="195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92"/>
      <c r="F13" s="193"/>
      <c r="G13" s="193"/>
      <c r="H13" s="200"/>
      <c r="I13" s="193"/>
      <c r="J13" s="193"/>
      <c r="K13" s="193"/>
      <c r="L13" s="193"/>
      <c r="M13" s="193"/>
      <c r="N13" s="193"/>
      <c r="O13" s="193"/>
      <c r="P13" s="193"/>
      <c r="Q13" s="193"/>
      <c r="R13" s="193"/>
      <c r="S13" s="193"/>
      <c r="T13" s="193"/>
      <c r="U13" s="193"/>
      <c r="V13" s="193"/>
      <c r="W13" s="193"/>
      <c r="X13" s="195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92"/>
      <c r="F14" s="193"/>
      <c r="G14" s="193"/>
      <c r="H14" s="200"/>
      <c r="I14" s="193"/>
      <c r="J14" s="193"/>
      <c r="K14" s="193"/>
      <c r="L14" s="193"/>
      <c r="M14" s="193"/>
      <c r="N14" s="193"/>
      <c r="O14" s="193"/>
      <c r="P14" s="193"/>
      <c r="Q14" s="193"/>
      <c r="R14" s="193"/>
      <c r="S14" s="193"/>
      <c r="T14" s="193"/>
      <c r="U14" s="193"/>
      <c r="V14" s="193"/>
      <c r="W14" s="193"/>
      <c r="X14" s="195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92"/>
      <c r="F15" s="193"/>
      <c r="G15" s="193"/>
      <c r="H15" s="200"/>
      <c r="I15" s="193"/>
      <c r="J15" s="193"/>
      <c r="K15" s="193"/>
      <c r="L15" s="193"/>
      <c r="M15" s="193"/>
      <c r="N15" s="193"/>
      <c r="O15" s="193"/>
      <c r="P15" s="193"/>
      <c r="Q15" s="193"/>
      <c r="R15" s="193"/>
      <c r="S15" s="193"/>
      <c r="T15" s="193"/>
      <c r="U15" s="193"/>
      <c r="V15" s="193"/>
      <c r="W15" s="193"/>
      <c r="X15" s="195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92"/>
      <c r="F16" s="193"/>
      <c r="G16" s="193"/>
      <c r="H16" s="200"/>
      <c r="I16" s="193"/>
      <c r="J16" s="193"/>
      <c r="K16" s="193"/>
      <c r="L16" s="193"/>
      <c r="M16" s="193"/>
      <c r="N16" s="193"/>
      <c r="O16" s="193"/>
      <c r="P16" s="193"/>
      <c r="Q16" s="193"/>
      <c r="R16" s="193"/>
      <c r="S16" s="193"/>
      <c r="T16" s="193"/>
      <c r="U16" s="193"/>
      <c r="V16" s="193"/>
      <c r="W16" s="193"/>
      <c r="X16" s="195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92"/>
      <c r="F17" s="193"/>
      <c r="G17" s="193"/>
      <c r="H17" s="200"/>
      <c r="I17" s="193"/>
      <c r="J17" s="193"/>
      <c r="K17" s="193"/>
      <c r="L17" s="193"/>
      <c r="M17" s="193"/>
      <c r="N17" s="193"/>
      <c r="O17" s="193"/>
      <c r="P17" s="193"/>
      <c r="Q17" s="193"/>
      <c r="R17" s="193"/>
      <c r="S17" s="193"/>
      <c r="T17" s="193"/>
      <c r="U17" s="193"/>
      <c r="V17" s="193"/>
      <c r="W17" s="193"/>
      <c r="X17" s="195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6"/>
      <c r="F18" s="197"/>
      <c r="G18" s="197"/>
      <c r="H18" s="201"/>
      <c r="I18" s="197"/>
      <c r="J18" s="197"/>
      <c r="K18" s="197"/>
      <c r="L18" s="197"/>
      <c r="M18" s="197"/>
      <c r="N18" s="197"/>
      <c r="O18" s="197"/>
      <c r="P18" s="197"/>
      <c r="Q18" s="197"/>
      <c r="R18" s="197"/>
      <c r="S18" s="197"/>
      <c r="T18" s="197"/>
      <c r="U18" s="197"/>
      <c r="V18" s="197"/>
      <c r="W18" s="197"/>
      <c r="X18" s="198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08" t="str">
        <f>VLOOKUP(D21,Teams,2,FALSE)</f>
        <v>Central Ward</v>
      </c>
      <c r="F21" s="110" t="str">
        <f>IF(AND(AA23=1,AA24=1),"You've put the wrong result in here!","")</f>
        <v/>
      </c>
    </row>
    <row r="22" spans="2:28" ht="15.75" thickBot="1" x14ac:dyDescent="0.3">
      <c r="E22" s="98"/>
      <c r="Y22" t="s">
        <v>65</v>
      </c>
      <c r="Z22" t="s">
        <v>64</v>
      </c>
      <c r="AA22" t="s">
        <v>83</v>
      </c>
    </row>
    <row r="23" spans="2:28" x14ac:dyDescent="0.25">
      <c r="E23" s="189"/>
      <c r="F23" s="190"/>
      <c r="G23" s="190"/>
      <c r="H23" s="190"/>
      <c r="I23" s="190"/>
      <c r="J23" s="190"/>
      <c r="K23" s="190"/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1"/>
      <c r="Y23">
        <f>IF(ISBLANK(E23),0,1)</f>
        <v>0</v>
      </c>
      <c r="AA23">
        <f>IF(Y23=1,IF(AA36&gt;0,1,0),0)</f>
        <v>0</v>
      </c>
    </row>
    <row r="24" spans="2:28" x14ac:dyDescent="0.25">
      <c r="E24" s="199"/>
      <c r="F24" s="118"/>
      <c r="G24" s="193"/>
      <c r="H24" s="193"/>
      <c r="I24" s="194"/>
      <c r="J24" s="194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5"/>
      <c r="AA24">
        <f>IF(E24=D21,0,1)</f>
        <v>1</v>
      </c>
    </row>
    <row r="25" spans="2:28" x14ac:dyDescent="0.25">
      <c r="E25" s="192"/>
      <c r="F25" s="193"/>
      <c r="G25" s="193"/>
      <c r="H25" s="193"/>
      <c r="I25" s="194"/>
      <c r="J25" s="194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5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92"/>
      <c r="F26" s="193"/>
      <c r="G26" s="193"/>
      <c r="H26" s="200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5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92"/>
      <c r="F27" s="193"/>
      <c r="G27" s="193"/>
      <c r="H27" s="200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5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92"/>
      <c r="F28" s="193"/>
      <c r="G28" s="193"/>
      <c r="H28" s="200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5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92"/>
      <c r="F29" s="193"/>
      <c r="G29" s="193"/>
      <c r="H29" s="200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5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92"/>
      <c r="F30" s="193"/>
      <c r="G30" s="193"/>
      <c r="H30" s="200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5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92"/>
      <c r="F31" s="193"/>
      <c r="G31" s="193"/>
      <c r="H31" s="200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5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92"/>
      <c r="F32" s="193"/>
      <c r="G32" s="193"/>
      <c r="H32" s="200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5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92"/>
      <c r="F33" s="193"/>
      <c r="G33" s="193"/>
      <c r="H33" s="200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5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92"/>
      <c r="F34" s="193"/>
      <c r="G34" s="193"/>
      <c r="H34" s="200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5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6"/>
      <c r="F35" s="197"/>
      <c r="G35" s="197"/>
      <c r="H35" s="201"/>
      <c r="I35" s="197"/>
      <c r="J35" s="197"/>
      <c r="K35" s="197"/>
      <c r="L35" s="197"/>
      <c r="M35" s="197"/>
      <c r="N35" s="197"/>
      <c r="O35" s="197"/>
      <c r="P35" s="197"/>
      <c r="Q35" s="197"/>
      <c r="R35" s="197"/>
      <c r="S35" s="197"/>
      <c r="T35" s="197"/>
      <c r="U35" s="197"/>
      <c r="V35" s="197"/>
      <c r="W35" s="197"/>
      <c r="X35" s="198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08" t="str">
        <f>VLOOKUP(D38,Teams,2,FALSE)</f>
        <v>Farmers</v>
      </c>
      <c r="F38" s="110" t="str">
        <f>IF(AND(AA40=1,AA41=1),"You've put the wrong result in here!","")</f>
        <v/>
      </c>
    </row>
    <row r="39" spans="2:28" ht="15.75" thickBot="1" x14ac:dyDescent="0.3">
      <c r="E39" s="98"/>
      <c r="Y39" t="s">
        <v>65</v>
      </c>
      <c r="Z39" t="s">
        <v>64</v>
      </c>
      <c r="AA39" t="s">
        <v>83</v>
      </c>
    </row>
    <row r="40" spans="2:28" x14ac:dyDescent="0.25">
      <c r="E40" s="189"/>
      <c r="F40" s="190"/>
      <c r="G40" s="190"/>
      <c r="H40" s="190"/>
      <c r="I40" s="190"/>
      <c r="J40" s="190"/>
      <c r="K40" s="190"/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1"/>
      <c r="Y40">
        <f>IF(ISBLANK(E40),0,1)</f>
        <v>0</v>
      </c>
      <c r="AA40">
        <f>IF(Y40=1,IF(AA53&gt;0,1,0),0)</f>
        <v>0</v>
      </c>
    </row>
    <row r="41" spans="2:28" x14ac:dyDescent="0.25">
      <c r="E41" s="199"/>
      <c r="F41" s="118"/>
      <c r="G41" s="193"/>
      <c r="H41" s="193"/>
      <c r="I41" s="194"/>
      <c r="J41" s="194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5"/>
      <c r="AA41">
        <f>IF(E41=D38,0,1)</f>
        <v>1</v>
      </c>
    </row>
    <row r="42" spans="2:28" x14ac:dyDescent="0.25">
      <c r="E42" s="192"/>
      <c r="F42" s="193"/>
      <c r="G42" s="193"/>
      <c r="H42" s="193"/>
      <c r="I42" s="194"/>
      <c r="J42" s="194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5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92"/>
      <c r="F43" s="193"/>
      <c r="G43" s="193"/>
      <c r="H43" s="200"/>
      <c r="I43" s="193"/>
      <c r="J43" s="193"/>
      <c r="K43" s="193"/>
      <c r="L43" s="193"/>
      <c r="M43" s="193"/>
      <c r="N43" s="193"/>
      <c r="O43" s="193"/>
      <c r="P43" s="193"/>
      <c r="Q43" s="193"/>
      <c r="R43" s="193"/>
      <c r="S43" s="193"/>
      <c r="T43" s="193"/>
      <c r="U43" s="193"/>
      <c r="V43" s="193"/>
      <c r="W43" s="193"/>
      <c r="X43" s="195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92"/>
      <c r="F44" s="193"/>
      <c r="G44" s="193"/>
      <c r="H44" s="200"/>
      <c r="I44" s="193"/>
      <c r="J44" s="193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195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92"/>
      <c r="F45" s="193"/>
      <c r="G45" s="193"/>
      <c r="H45" s="200"/>
      <c r="I45" s="193"/>
      <c r="J45" s="193"/>
      <c r="K45" s="193"/>
      <c r="L45" s="193"/>
      <c r="M45" s="193"/>
      <c r="N45" s="193"/>
      <c r="O45" s="193"/>
      <c r="P45" s="193"/>
      <c r="Q45" s="193"/>
      <c r="R45" s="193"/>
      <c r="S45" s="193"/>
      <c r="T45" s="193"/>
      <c r="U45" s="193"/>
      <c r="V45" s="193"/>
      <c r="W45" s="193"/>
      <c r="X45" s="195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92"/>
      <c r="F46" s="193"/>
      <c r="G46" s="193"/>
      <c r="H46" s="200"/>
      <c r="I46" s="193"/>
      <c r="J46" s="193"/>
      <c r="K46" s="193"/>
      <c r="L46" s="193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5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92"/>
      <c r="F47" s="193"/>
      <c r="G47" s="193"/>
      <c r="H47" s="200"/>
      <c r="I47" s="193"/>
      <c r="J47" s="193"/>
      <c r="K47" s="193"/>
      <c r="L47" s="193"/>
      <c r="M47" s="193"/>
      <c r="N47" s="193"/>
      <c r="O47" s="193"/>
      <c r="P47" s="193"/>
      <c r="Q47" s="193"/>
      <c r="R47" s="193"/>
      <c r="S47" s="193"/>
      <c r="T47" s="193"/>
      <c r="U47" s="193"/>
      <c r="V47" s="193"/>
      <c r="W47" s="193"/>
      <c r="X47" s="195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92"/>
      <c r="F48" s="193"/>
      <c r="G48" s="193"/>
      <c r="H48" s="200"/>
      <c r="I48" s="193"/>
      <c r="J48" s="193"/>
      <c r="K48" s="193"/>
      <c r="L48" s="193"/>
      <c r="M48" s="193"/>
      <c r="N48" s="193"/>
      <c r="O48" s="193"/>
      <c r="P48" s="193"/>
      <c r="Q48" s="193"/>
      <c r="R48" s="193"/>
      <c r="S48" s="193"/>
      <c r="T48" s="193"/>
      <c r="U48" s="193"/>
      <c r="V48" s="193"/>
      <c r="W48" s="193"/>
      <c r="X48" s="195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92"/>
      <c r="F49" s="193"/>
      <c r="G49" s="193"/>
      <c r="H49" s="200"/>
      <c r="I49" s="193"/>
      <c r="J49" s="193"/>
      <c r="K49" s="193"/>
      <c r="L49" s="193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5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92"/>
      <c r="F50" s="193"/>
      <c r="G50" s="193"/>
      <c r="H50" s="200"/>
      <c r="I50" s="193"/>
      <c r="J50" s="193"/>
      <c r="K50" s="193"/>
      <c r="L50" s="193"/>
      <c r="M50" s="193"/>
      <c r="N50" s="193"/>
      <c r="O50" s="193"/>
      <c r="P50" s="193"/>
      <c r="Q50" s="193"/>
      <c r="R50" s="193"/>
      <c r="S50" s="193"/>
      <c r="T50" s="193"/>
      <c r="U50" s="193"/>
      <c r="V50" s="193"/>
      <c r="W50" s="193"/>
      <c r="X50" s="195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92"/>
      <c r="F51" s="193"/>
      <c r="G51" s="193"/>
      <c r="H51" s="200"/>
      <c r="I51" s="193"/>
      <c r="J51" s="193"/>
      <c r="K51" s="193"/>
      <c r="L51" s="193"/>
      <c r="M51" s="193"/>
      <c r="N51" s="193"/>
      <c r="O51" s="193"/>
      <c r="P51" s="193"/>
      <c r="Q51" s="193"/>
      <c r="R51" s="193"/>
      <c r="S51" s="193"/>
      <c r="T51" s="193"/>
      <c r="U51" s="193"/>
      <c r="V51" s="193"/>
      <c r="W51" s="193"/>
      <c r="X51" s="195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6"/>
      <c r="F52" s="197"/>
      <c r="G52" s="197"/>
      <c r="H52" s="201"/>
      <c r="I52" s="197"/>
      <c r="J52" s="197"/>
      <c r="K52" s="197"/>
      <c r="L52" s="197"/>
      <c r="M52" s="197"/>
      <c r="N52" s="197"/>
      <c r="O52" s="197"/>
      <c r="P52" s="197"/>
      <c r="Q52" s="197"/>
      <c r="R52" s="197"/>
      <c r="S52" s="197"/>
      <c r="T52" s="197"/>
      <c r="U52" s="197"/>
      <c r="V52" s="197"/>
      <c r="W52" s="197"/>
      <c r="X52" s="198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08" t="str">
        <f>VLOOKUP(D55,Teams,2,FALSE)</f>
        <v>Nomads</v>
      </c>
      <c r="F55" s="110" t="str">
        <f>IF(AND(AA57=1,AA58=1),"You've put the wrong result in here!","")</f>
        <v/>
      </c>
    </row>
    <row r="56" spans="2:28" ht="15.75" thickBot="1" x14ac:dyDescent="0.3">
      <c r="E56" s="98"/>
      <c r="Y56" t="s">
        <v>65</v>
      </c>
      <c r="Z56" t="s">
        <v>64</v>
      </c>
      <c r="AA56" t="s">
        <v>83</v>
      </c>
    </row>
    <row r="57" spans="2:28" x14ac:dyDescent="0.25">
      <c r="E57" s="189"/>
      <c r="F57" s="190"/>
      <c r="G57" s="190"/>
      <c r="H57" s="190"/>
      <c r="I57" s="190"/>
      <c r="J57" s="190"/>
      <c r="K57" s="190"/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1"/>
      <c r="Y57">
        <f>IF(ISBLANK(E57),0,1)</f>
        <v>0</v>
      </c>
      <c r="AA57">
        <f>IF(Y57=1,IF(AA70&gt;0,1,0),0)</f>
        <v>0</v>
      </c>
    </row>
    <row r="58" spans="2:28" x14ac:dyDescent="0.25">
      <c r="E58" s="199"/>
      <c r="F58" s="118"/>
      <c r="G58" s="193"/>
      <c r="H58" s="193"/>
      <c r="I58" s="194"/>
      <c r="J58" s="194"/>
      <c r="K58" s="193"/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5"/>
      <c r="AA58">
        <f>IF(E58=D55,0,1)</f>
        <v>1</v>
      </c>
    </row>
    <row r="59" spans="2:28" x14ac:dyDescent="0.25">
      <c r="E59" s="192"/>
      <c r="F59" s="193"/>
      <c r="G59" s="193"/>
      <c r="H59" s="193"/>
      <c r="I59" s="194"/>
      <c r="J59" s="194"/>
      <c r="K59" s="193"/>
      <c r="L59" s="193"/>
      <c r="M59" s="193"/>
      <c r="N59" s="193"/>
      <c r="O59" s="193"/>
      <c r="P59" s="193"/>
      <c r="Q59" s="193"/>
      <c r="R59" s="193"/>
      <c r="S59" s="193"/>
      <c r="T59" s="193"/>
      <c r="U59" s="193"/>
      <c r="V59" s="193"/>
      <c r="W59" s="193"/>
      <c r="X59" s="195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92"/>
      <c r="F60" s="193"/>
      <c r="G60" s="193"/>
      <c r="H60" s="200"/>
      <c r="I60" s="193"/>
      <c r="J60" s="193"/>
      <c r="K60" s="193"/>
      <c r="L60" s="193"/>
      <c r="M60" s="193"/>
      <c r="N60" s="193"/>
      <c r="O60" s="193"/>
      <c r="P60" s="193"/>
      <c r="Q60" s="193"/>
      <c r="R60" s="193"/>
      <c r="S60" s="193"/>
      <c r="T60" s="193"/>
      <c r="U60" s="193"/>
      <c r="V60" s="193"/>
      <c r="W60" s="193"/>
      <c r="X60" s="195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92"/>
      <c r="F61" s="193"/>
      <c r="G61" s="193"/>
      <c r="H61" s="200"/>
      <c r="I61" s="193"/>
      <c r="J61" s="193"/>
      <c r="K61" s="193"/>
      <c r="L61" s="193"/>
      <c r="M61" s="193"/>
      <c r="N61" s="193"/>
      <c r="O61" s="193"/>
      <c r="P61" s="193"/>
      <c r="Q61" s="193"/>
      <c r="R61" s="193"/>
      <c r="S61" s="193"/>
      <c r="T61" s="193"/>
      <c r="U61" s="193"/>
      <c r="V61" s="193"/>
      <c r="W61" s="193"/>
      <c r="X61" s="195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92"/>
      <c r="F62" s="193"/>
      <c r="G62" s="193"/>
      <c r="H62" s="200"/>
      <c r="I62" s="193"/>
      <c r="J62" s="193"/>
      <c r="K62" s="193"/>
      <c r="L62" s="193"/>
      <c r="M62" s="193"/>
      <c r="N62" s="193"/>
      <c r="O62" s="193"/>
      <c r="P62" s="193"/>
      <c r="Q62" s="193"/>
      <c r="R62" s="193"/>
      <c r="S62" s="193"/>
      <c r="T62" s="193"/>
      <c r="U62" s="193"/>
      <c r="V62" s="193"/>
      <c r="W62" s="193"/>
      <c r="X62" s="195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92"/>
      <c r="F63" s="193"/>
      <c r="G63" s="193"/>
      <c r="H63" s="200"/>
      <c r="I63" s="193"/>
      <c r="J63" s="193"/>
      <c r="K63" s="193"/>
      <c r="L63" s="193"/>
      <c r="M63" s="193"/>
      <c r="N63" s="193"/>
      <c r="O63" s="193"/>
      <c r="P63" s="193"/>
      <c r="Q63" s="193"/>
      <c r="R63" s="193"/>
      <c r="S63" s="193"/>
      <c r="T63" s="193"/>
      <c r="U63" s="193"/>
      <c r="V63" s="193"/>
      <c r="W63" s="193"/>
      <c r="X63" s="195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92"/>
      <c r="F64" s="193"/>
      <c r="G64" s="193"/>
      <c r="H64" s="200"/>
      <c r="I64" s="193"/>
      <c r="J64" s="193"/>
      <c r="K64" s="193"/>
      <c r="L64" s="193"/>
      <c r="M64" s="193"/>
      <c r="N64" s="193"/>
      <c r="O64" s="193"/>
      <c r="P64" s="193"/>
      <c r="Q64" s="193"/>
      <c r="R64" s="193"/>
      <c r="S64" s="193"/>
      <c r="T64" s="193"/>
      <c r="U64" s="193"/>
      <c r="V64" s="193"/>
      <c r="W64" s="193"/>
      <c r="X64" s="195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92"/>
      <c r="F65" s="193"/>
      <c r="G65" s="193"/>
      <c r="H65" s="200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5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92"/>
      <c r="F66" s="193"/>
      <c r="G66" s="193"/>
      <c r="H66" s="200"/>
      <c r="I66" s="193"/>
      <c r="J66" s="193"/>
      <c r="K66" s="193"/>
      <c r="L66" s="193"/>
      <c r="M66" s="193"/>
      <c r="N66" s="193"/>
      <c r="O66" s="193"/>
      <c r="P66" s="193"/>
      <c r="Q66" s="193"/>
      <c r="R66" s="193"/>
      <c r="S66" s="193"/>
      <c r="T66" s="193"/>
      <c r="U66" s="193"/>
      <c r="V66" s="193"/>
      <c r="W66" s="193"/>
      <c r="X66" s="195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92"/>
      <c r="F67" s="193"/>
      <c r="G67" s="193"/>
      <c r="H67" s="200"/>
      <c r="I67" s="193"/>
      <c r="J67" s="193"/>
      <c r="K67" s="193"/>
      <c r="L67" s="193"/>
      <c r="M67" s="193"/>
      <c r="N67" s="193"/>
      <c r="O67" s="193"/>
      <c r="P67" s="193"/>
      <c r="Q67" s="193"/>
      <c r="R67" s="193"/>
      <c r="S67" s="193"/>
      <c r="T67" s="193"/>
      <c r="U67" s="193"/>
      <c r="V67" s="193"/>
      <c r="W67" s="193"/>
      <c r="X67" s="195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92"/>
      <c r="F68" s="193"/>
      <c r="G68" s="193"/>
      <c r="H68" s="200"/>
      <c r="I68" s="193"/>
      <c r="J68" s="193"/>
      <c r="K68" s="193"/>
      <c r="L68" s="193"/>
      <c r="M68" s="193"/>
      <c r="N68" s="193"/>
      <c r="O68" s="193"/>
      <c r="P68" s="193"/>
      <c r="Q68" s="193"/>
      <c r="R68" s="193"/>
      <c r="S68" s="193"/>
      <c r="T68" s="193"/>
      <c r="U68" s="193"/>
      <c r="V68" s="193"/>
      <c r="W68" s="193"/>
      <c r="X68" s="195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6"/>
      <c r="F69" s="197"/>
      <c r="G69" s="197"/>
      <c r="H69" s="201"/>
      <c r="I69" s="197"/>
      <c r="J69" s="197"/>
      <c r="K69" s="197"/>
      <c r="L69" s="197"/>
      <c r="M69" s="197"/>
      <c r="N69" s="197"/>
      <c r="O69" s="197"/>
      <c r="P69" s="197"/>
      <c r="Q69" s="197"/>
      <c r="R69" s="197"/>
      <c r="S69" s="197"/>
      <c r="T69" s="197"/>
      <c r="U69" s="197"/>
      <c r="V69" s="197"/>
      <c r="W69" s="197"/>
      <c r="X69" s="198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08" t="str">
        <f>VLOOKUP(D72,Teams,2,FALSE)</f>
        <v>Royal Surrey</v>
      </c>
      <c r="F72" s="110" t="str">
        <f>IF(AND(AA74=1,AA75=1),"You've put the wrong result in here!","")</f>
        <v/>
      </c>
    </row>
    <row r="73" spans="2:28" ht="15.75" thickBot="1" x14ac:dyDescent="0.3">
      <c r="E73" s="98"/>
      <c r="Y73" t="s">
        <v>65</v>
      </c>
      <c r="Z73" t="s">
        <v>64</v>
      </c>
      <c r="AA73" t="s">
        <v>83</v>
      </c>
    </row>
    <row r="74" spans="2:28" x14ac:dyDescent="0.25">
      <c r="E74" s="189"/>
      <c r="F74" s="190"/>
      <c r="G74" s="190"/>
      <c r="H74" s="190"/>
      <c r="I74" s="190"/>
      <c r="J74" s="190"/>
      <c r="K74" s="190"/>
      <c r="L74" s="190"/>
      <c r="M74" s="190"/>
      <c r="N74" s="190"/>
      <c r="O74" s="190"/>
      <c r="P74" s="190"/>
      <c r="Q74" s="190"/>
      <c r="R74" s="190"/>
      <c r="S74" s="190"/>
      <c r="T74" s="190"/>
      <c r="U74" s="190"/>
      <c r="V74" s="190"/>
      <c r="W74" s="190"/>
      <c r="X74" s="191"/>
      <c r="Y74">
        <f>IF(ISBLANK(E74),0,1)</f>
        <v>0</v>
      </c>
      <c r="AA74">
        <f>IF(Y74=1,IF(AA87&gt;0,1,0),0)</f>
        <v>0</v>
      </c>
    </row>
    <row r="75" spans="2:28" x14ac:dyDescent="0.25">
      <c r="E75" s="199"/>
      <c r="F75" s="118"/>
      <c r="G75" s="193"/>
      <c r="H75" s="193"/>
      <c r="I75" s="194"/>
      <c r="J75" s="194"/>
      <c r="K75" s="193"/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5"/>
      <c r="AA75">
        <f>IF(E75=D72,0,1)</f>
        <v>1</v>
      </c>
    </row>
    <row r="76" spans="2:28" x14ac:dyDescent="0.25">
      <c r="E76" s="192"/>
      <c r="F76" s="193"/>
      <c r="G76" s="193"/>
      <c r="H76" s="193"/>
      <c r="I76" s="194"/>
      <c r="J76" s="194"/>
      <c r="K76" s="193"/>
      <c r="L76" s="193"/>
      <c r="M76" s="193"/>
      <c r="N76" s="193"/>
      <c r="O76" s="193"/>
      <c r="P76" s="193"/>
      <c r="Q76" s="193"/>
      <c r="R76" s="193"/>
      <c r="S76" s="193"/>
      <c r="T76" s="193"/>
      <c r="U76" s="193"/>
      <c r="V76" s="193"/>
      <c r="W76" s="193"/>
      <c r="X76" s="195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92"/>
      <c r="F77" s="193"/>
      <c r="G77" s="193"/>
      <c r="H77" s="200"/>
      <c r="I77" s="193"/>
      <c r="J77" s="193"/>
      <c r="K77" s="193"/>
      <c r="L77" s="193"/>
      <c r="M77" s="193"/>
      <c r="N77" s="193"/>
      <c r="O77" s="193"/>
      <c r="P77" s="193"/>
      <c r="Q77" s="193"/>
      <c r="R77" s="193"/>
      <c r="S77" s="193"/>
      <c r="T77" s="193"/>
      <c r="U77" s="193"/>
      <c r="V77" s="193"/>
      <c r="W77" s="193"/>
      <c r="X77" s="195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92"/>
      <c r="F78" s="193"/>
      <c r="G78" s="193"/>
      <c r="H78" s="200"/>
      <c r="I78" s="193"/>
      <c r="J78" s="193"/>
      <c r="K78" s="193"/>
      <c r="L78" s="193"/>
      <c r="M78" s="193"/>
      <c r="N78" s="193"/>
      <c r="O78" s="193"/>
      <c r="P78" s="193"/>
      <c r="Q78" s="193"/>
      <c r="R78" s="193"/>
      <c r="S78" s="193"/>
      <c r="T78" s="193"/>
      <c r="U78" s="193"/>
      <c r="V78" s="193"/>
      <c r="W78" s="193"/>
      <c r="X78" s="195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92"/>
      <c r="F79" s="193"/>
      <c r="G79" s="193"/>
      <c r="H79" s="200"/>
      <c r="I79" s="193"/>
      <c r="J79" s="193"/>
      <c r="K79" s="193"/>
      <c r="L79" s="193"/>
      <c r="M79" s="193"/>
      <c r="N79" s="193"/>
      <c r="O79" s="193"/>
      <c r="P79" s="193"/>
      <c r="Q79" s="193"/>
      <c r="R79" s="193"/>
      <c r="S79" s="193"/>
      <c r="T79" s="193"/>
      <c r="U79" s="193"/>
      <c r="V79" s="193"/>
      <c r="W79" s="193"/>
      <c r="X79" s="195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92"/>
      <c r="F80" s="193"/>
      <c r="G80" s="193"/>
      <c r="H80" s="200"/>
      <c r="I80" s="193"/>
      <c r="J80" s="193"/>
      <c r="K80" s="193"/>
      <c r="L80" s="193"/>
      <c r="M80" s="193"/>
      <c r="N80" s="193"/>
      <c r="O80" s="193"/>
      <c r="P80" s="193"/>
      <c r="Q80" s="193"/>
      <c r="R80" s="193"/>
      <c r="S80" s="193"/>
      <c r="T80" s="193"/>
      <c r="U80" s="193"/>
      <c r="V80" s="193"/>
      <c r="W80" s="193"/>
      <c r="X80" s="195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92"/>
      <c r="F81" s="193"/>
      <c r="G81" s="193"/>
      <c r="H81" s="200"/>
      <c r="I81" s="193"/>
      <c r="J81" s="193"/>
      <c r="K81" s="193"/>
      <c r="L81" s="193"/>
      <c r="M81" s="193"/>
      <c r="N81" s="193"/>
      <c r="O81" s="193"/>
      <c r="P81" s="193"/>
      <c r="Q81" s="193"/>
      <c r="R81" s="193"/>
      <c r="S81" s="193"/>
      <c r="T81" s="193"/>
      <c r="U81" s="193"/>
      <c r="V81" s="193"/>
      <c r="W81" s="193"/>
      <c r="X81" s="195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92"/>
      <c r="F82" s="193"/>
      <c r="G82" s="193"/>
      <c r="H82" s="200"/>
      <c r="I82" s="193"/>
      <c r="J82" s="193"/>
      <c r="K82" s="193"/>
      <c r="L82" s="193"/>
      <c r="M82" s="193"/>
      <c r="N82" s="193"/>
      <c r="O82" s="193"/>
      <c r="P82" s="193"/>
      <c r="Q82" s="193"/>
      <c r="R82" s="193"/>
      <c r="S82" s="193"/>
      <c r="T82" s="193"/>
      <c r="U82" s="193"/>
      <c r="V82" s="193"/>
      <c r="W82" s="193"/>
      <c r="X82" s="195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92"/>
      <c r="F83" s="193"/>
      <c r="G83" s="193"/>
      <c r="H83" s="200"/>
      <c r="I83" s="193"/>
      <c r="J83" s="193"/>
      <c r="K83" s="193"/>
      <c r="L83" s="193"/>
      <c r="M83" s="193"/>
      <c r="N83" s="193"/>
      <c r="O83" s="193"/>
      <c r="P83" s="193"/>
      <c r="Q83" s="193"/>
      <c r="R83" s="193"/>
      <c r="S83" s="193"/>
      <c r="T83" s="193"/>
      <c r="U83" s="193"/>
      <c r="V83" s="193"/>
      <c r="W83" s="193"/>
      <c r="X83" s="195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92"/>
      <c r="F84" s="193"/>
      <c r="G84" s="193"/>
      <c r="H84" s="200"/>
      <c r="I84" s="193"/>
      <c r="J84" s="193"/>
      <c r="K84" s="193"/>
      <c r="L84" s="193"/>
      <c r="M84" s="193"/>
      <c r="N84" s="193"/>
      <c r="O84" s="193"/>
      <c r="P84" s="193"/>
      <c r="Q84" s="193"/>
      <c r="R84" s="193"/>
      <c r="S84" s="193"/>
      <c r="T84" s="193"/>
      <c r="U84" s="193"/>
      <c r="V84" s="193"/>
      <c r="W84" s="193"/>
      <c r="X84" s="195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92"/>
      <c r="F85" s="193"/>
      <c r="G85" s="193"/>
      <c r="H85" s="200"/>
      <c r="I85" s="193"/>
      <c r="J85" s="193"/>
      <c r="K85" s="193"/>
      <c r="L85" s="193"/>
      <c r="M85" s="193"/>
      <c r="N85" s="193"/>
      <c r="O85" s="193"/>
      <c r="P85" s="193"/>
      <c r="Q85" s="193"/>
      <c r="R85" s="193"/>
      <c r="S85" s="193"/>
      <c r="T85" s="193"/>
      <c r="U85" s="193"/>
      <c r="V85" s="193"/>
      <c r="W85" s="193"/>
      <c r="X85" s="195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6"/>
      <c r="F86" s="197"/>
      <c r="G86" s="197"/>
      <c r="H86" s="201"/>
      <c r="I86" s="197"/>
      <c r="J86" s="197"/>
      <c r="K86" s="197"/>
      <c r="L86" s="197"/>
      <c r="M86" s="197"/>
      <c r="N86" s="197"/>
      <c r="O86" s="197"/>
      <c r="P86" s="197"/>
      <c r="Q86" s="197"/>
      <c r="R86" s="197"/>
      <c r="S86" s="197"/>
      <c r="T86" s="197"/>
      <c r="U86" s="197"/>
      <c r="V86" s="197"/>
      <c r="W86" s="197"/>
      <c r="X86" s="198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08" t="str">
        <f>VLOOKUP(D89,Teams,2,FALSE)</f>
        <v>SCCC</v>
      </c>
      <c r="F89" s="110" t="str">
        <f>IF(AND(AA91=1,AA92=1),"You've put the wrong result in here!","")</f>
        <v/>
      </c>
    </row>
    <row r="90" spans="2:28" ht="15.75" thickBot="1" x14ac:dyDescent="0.3">
      <c r="E90" s="98"/>
      <c r="Y90" t="s">
        <v>65</v>
      </c>
      <c r="Z90" t="s">
        <v>64</v>
      </c>
      <c r="AA90" t="s">
        <v>83</v>
      </c>
    </row>
    <row r="91" spans="2:28" x14ac:dyDescent="0.25">
      <c r="E91" s="189"/>
      <c r="F91" s="190"/>
      <c r="G91" s="190"/>
      <c r="H91" s="190"/>
      <c r="I91" s="190"/>
      <c r="J91" s="190"/>
      <c r="K91" s="190"/>
      <c r="L91" s="190"/>
      <c r="M91" s="190"/>
      <c r="N91" s="190"/>
      <c r="O91" s="190"/>
      <c r="P91" s="190"/>
      <c r="Q91" s="190"/>
      <c r="R91" s="190"/>
      <c r="S91" s="190"/>
      <c r="T91" s="190"/>
      <c r="U91" s="190"/>
      <c r="V91" s="190"/>
      <c r="W91" s="190"/>
      <c r="X91" s="191"/>
      <c r="Y91">
        <f>IF(ISBLANK(E91),0,1)</f>
        <v>0</v>
      </c>
      <c r="AA91">
        <f>IF(Y91=1,IF(AA104&gt;0,1,0),0)</f>
        <v>0</v>
      </c>
    </row>
    <row r="92" spans="2:28" x14ac:dyDescent="0.25">
      <c r="E92" s="199"/>
      <c r="F92" s="118"/>
      <c r="G92" s="193"/>
      <c r="H92" s="193"/>
      <c r="I92" s="194"/>
      <c r="J92" s="194"/>
      <c r="K92" s="193"/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5"/>
      <c r="AA92">
        <f>IF(E92=D89,0,1)</f>
        <v>1</v>
      </c>
    </row>
    <row r="93" spans="2:28" x14ac:dyDescent="0.25">
      <c r="E93" s="192"/>
      <c r="F93" s="193"/>
      <c r="G93" s="193"/>
      <c r="H93" s="193"/>
      <c r="I93" s="194"/>
      <c r="J93" s="194"/>
      <c r="K93" s="193"/>
      <c r="L93" s="193"/>
      <c r="M93" s="193"/>
      <c r="N93" s="193"/>
      <c r="O93" s="193"/>
      <c r="P93" s="193"/>
      <c r="Q93" s="193"/>
      <c r="R93" s="193"/>
      <c r="S93" s="193"/>
      <c r="T93" s="193"/>
      <c r="U93" s="193"/>
      <c r="V93" s="193"/>
      <c r="W93" s="193"/>
      <c r="X93" s="195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92"/>
      <c r="F94" s="193"/>
      <c r="G94" s="193"/>
      <c r="H94" s="200"/>
      <c r="I94" s="193"/>
      <c r="J94" s="193"/>
      <c r="K94" s="193"/>
      <c r="L94" s="193"/>
      <c r="M94" s="193"/>
      <c r="N94" s="193"/>
      <c r="O94" s="193"/>
      <c r="P94" s="193"/>
      <c r="Q94" s="193"/>
      <c r="R94" s="193"/>
      <c r="S94" s="193"/>
      <c r="T94" s="193"/>
      <c r="U94" s="193"/>
      <c r="V94" s="193"/>
      <c r="W94" s="193"/>
      <c r="X94" s="195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92"/>
      <c r="F95" s="193"/>
      <c r="G95" s="193"/>
      <c r="H95" s="200"/>
      <c r="I95" s="193"/>
      <c r="J95" s="193"/>
      <c r="K95" s="193"/>
      <c r="L95" s="193"/>
      <c r="M95" s="193"/>
      <c r="N95" s="193"/>
      <c r="O95" s="193"/>
      <c r="P95" s="193"/>
      <c r="Q95" s="193"/>
      <c r="R95" s="193"/>
      <c r="S95" s="193"/>
      <c r="T95" s="193"/>
      <c r="U95" s="193"/>
      <c r="V95" s="193"/>
      <c r="W95" s="193"/>
      <c r="X95" s="195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92"/>
      <c r="F96" s="193"/>
      <c r="G96" s="193"/>
      <c r="H96" s="200"/>
      <c r="I96" s="193"/>
      <c r="J96" s="193"/>
      <c r="K96" s="193"/>
      <c r="L96" s="193"/>
      <c r="M96" s="193"/>
      <c r="N96" s="193"/>
      <c r="O96" s="193"/>
      <c r="P96" s="193"/>
      <c r="Q96" s="193"/>
      <c r="R96" s="193"/>
      <c r="S96" s="193"/>
      <c r="T96" s="193"/>
      <c r="U96" s="193"/>
      <c r="V96" s="193"/>
      <c r="W96" s="193"/>
      <c r="X96" s="195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92"/>
      <c r="F97" s="193"/>
      <c r="G97" s="193"/>
      <c r="H97" s="200"/>
      <c r="I97" s="193"/>
      <c r="J97" s="193"/>
      <c r="K97" s="193"/>
      <c r="L97" s="193"/>
      <c r="M97" s="193"/>
      <c r="N97" s="193"/>
      <c r="O97" s="193"/>
      <c r="P97" s="193"/>
      <c r="Q97" s="193"/>
      <c r="R97" s="193"/>
      <c r="S97" s="193"/>
      <c r="T97" s="193"/>
      <c r="U97" s="193"/>
      <c r="V97" s="193"/>
      <c r="W97" s="193"/>
      <c r="X97" s="195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92"/>
      <c r="F98" s="193"/>
      <c r="G98" s="193"/>
      <c r="H98" s="200"/>
      <c r="I98" s="193"/>
      <c r="J98" s="193"/>
      <c r="K98" s="193"/>
      <c r="L98" s="193"/>
      <c r="M98" s="193"/>
      <c r="N98" s="193"/>
      <c r="O98" s="193"/>
      <c r="P98" s="193"/>
      <c r="Q98" s="193"/>
      <c r="R98" s="193"/>
      <c r="S98" s="193"/>
      <c r="T98" s="193"/>
      <c r="U98" s="193"/>
      <c r="V98" s="193"/>
      <c r="W98" s="193"/>
      <c r="X98" s="195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92"/>
      <c r="F99" s="193"/>
      <c r="G99" s="193"/>
      <c r="H99" s="200"/>
      <c r="I99" s="193"/>
      <c r="J99" s="193"/>
      <c r="K99" s="193"/>
      <c r="L99" s="193"/>
      <c r="M99" s="193"/>
      <c r="N99" s="193"/>
      <c r="O99" s="193"/>
      <c r="P99" s="193"/>
      <c r="Q99" s="193"/>
      <c r="R99" s="193"/>
      <c r="S99" s="193"/>
      <c r="T99" s="193"/>
      <c r="U99" s="193"/>
      <c r="V99" s="193"/>
      <c r="W99" s="193"/>
      <c r="X99" s="195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92"/>
      <c r="F100" s="193"/>
      <c r="G100" s="193"/>
      <c r="H100" s="200"/>
      <c r="I100" s="193"/>
      <c r="J100" s="193"/>
      <c r="K100" s="193"/>
      <c r="L100" s="193"/>
      <c r="M100" s="193"/>
      <c r="N100" s="193"/>
      <c r="O100" s="193"/>
      <c r="P100" s="193"/>
      <c r="Q100" s="193"/>
      <c r="R100" s="193"/>
      <c r="S100" s="193"/>
      <c r="T100" s="193"/>
      <c r="U100" s="193"/>
      <c r="V100" s="193"/>
      <c r="W100" s="193"/>
      <c r="X100" s="195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92"/>
      <c r="F101" s="193"/>
      <c r="G101" s="193"/>
      <c r="H101" s="200"/>
      <c r="I101" s="193"/>
      <c r="J101" s="193"/>
      <c r="K101" s="193"/>
      <c r="L101" s="193"/>
      <c r="M101" s="193"/>
      <c r="N101" s="193"/>
      <c r="O101" s="193"/>
      <c r="P101" s="193"/>
      <c r="Q101" s="193"/>
      <c r="R101" s="193"/>
      <c r="S101" s="193"/>
      <c r="T101" s="193"/>
      <c r="U101" s="193"/>
      <c r="V101" s="193"/>
      <c r="W101" s="193"/>
      <c r="X101" s="195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92"/>
      <c r="F102" s="193"/>
      <c r="G102" s="193"/>
      <c r="H102" s="200"/>
      <c r="I102" s="193"/>
      <c r="J102" s="193"/>
      <c r="K102" s="193"/>
      <c r="L102" s="193"/>
      <c r="M102" s="193"/>
      <c r="N102" s="193"/>
      <c r="O102" s="193"/>
      <c r="P102" s="193"/>
      <c r="Q102" s="193"/>
      <c r="R102" s="193"/>
      <c r="S102" s="193"/>
      <c r="T102" s="193"/>
      <c r="U102" s="193"/>
      <c r="V102" s="193"/>
      <c r="W102" s="193"/>
      <c r="X102" s="195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6"/>
      <c r="F103" s="197"/>
      <c r="G103" s="197"/>
      <c r="H103" s="201"/>
      <c r="I103" s="197"/>
      <c r="J103" s="197"/>
      <c r="K103" s="197"/>
      <c r="L103" s="197"/>
      <c r="M103" s="197"/>
      <c r="N103" s="197"/>
      <c r="O103" s="197"/>
      <c r="P103" s="197"/>
      <c r="Q103" s="197"/>
      <c r="R103" s="197"/>
      <c r="S103" s="197"/>
      <c r="T103" s="197"/>
      <c r="U103" s="197"/>
      <c r="V103" s="197"/>
      <c r="W103" s="197"/>
      <c r="X103" s="198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08" t="str">
        <f>VLOOKUP(D106,Teams,2,FALSE)</f>
        <v>SCCC "B"</v>
      </c>
      <c r="F106" s="110" t="str">
        <f>IF(AND(AA108=1,AA109=1),"You've put the wrong result in here!","")</f>
        <v/>
      </c>
    </row>
    <row r="107" spans="2:28" ht="15.75" thickBot="1" x14ac:dyDescent="0.3">
      <c r="E107" s="98"/>
      <c r="Y107" t="s">
        <v>65</v>
      </c>
      <c r="Z107" t="s">
        <v>64</v>
      </c>
      <c r="AA107" t="s">
        <v>83</v>
      </c>
    </row>
    <row r="108" spans="2:28" x14ac:dyDescent="0.25">
      <c r="E108" s="189"/>
      <c r="F108" s="190"/>
      <c r="G108" s="190"/>
      <c r="H108" s="190"/>
      <c r="I108" s="190"/>
      <c r="J108" s="190"/>
      <c r="K108" s="190"/>
      <c r="L108" s="190"/>
      <c r="M108" s="190"/>
      <c r="N108" s="190"/>
      <c r="O108" s="190"/>
      <c r="P108" s="190"/>
      <c r="Q108" s="190"/>
      <c r="R108" s="190"/>
      <c r="S108" s="190"/>
      <c r="T108" s="190"/>
      <c r="U108" s="190"/>
      <c r="V108" s="190"/>
      <c r="W108" s="190"/>
      <c r="X108" s="191"/>
      <c r="Y108">
        <f>IF(ISBLANK(E108),0,1)</f>
        <v>0</v>
      </c>
      <c r="AA108">
        <f>IF(Y108=1,IF(AA121&gt;0,1,0),0)</f>
        <v>0</v>
      </c>
    </row>
    <row r="109" spans="2:28" x14ac:dyDescent="0.25">
      <c r="E109" s="199"/>
      <c r="F109" s="118"/>
      <c r="G109" s="193"/>
      <c r="H109" s="193"/>
      <c r="I109" s="194"/>
      <c r="J109" s="194"/>
      <c r="K109" s="193"/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5"/>
      <c r="AA109">
        <f>IF(E109=D106,0,1)</f>
        <v>1</v>
      </c>
    </row>
    <row r="110" spans="2:28" x14ac:dyDescent="0.25">
      <c r="E110" s="192"/>
      <c r="F110" s="193"/>
      <c r="G110" s="193"/>
      <c r="H110" s="193"/>
      <c r="I110" s="194"/>
      <c r="J110" s="194"/>
      <c r="K110" s="193"/>
      <c r="L110" s="193"/>
      <c r="M110" s="193"/>
      <c r="N110" s="193"/>
      <c r="O110" s="193"/>
      <c r="P110" s="193"/>
      <c r="Q110" s="193"/>
      <c r="R110" s="193"/>
      <c r="S110" s="193"/>
      <c r="T110" s="193"/>
      <c r="U110" s="193"/>
      <c r="V110" s="193"/>
      <c r="W110" s="193"/>
      <c r="X110" s="195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92"/>
      <c r="F111" s="193"/>
      <c r="G111" s="193"/>
      <c r="H111" s="200"/>
      <c r="I111" s="193"/>
      <c r="J111" s="193"/>
      <c r="K111" s="193"/>
      <c r="L111" s="193"/>
      <c r="M111" s="193"/>
      <c r="N111" s="193"/>
      <c r="O111" s="193"/>
      <c r="P111" s="193"/>
      <c r="Q111" s="193"/>
      <c r="R111" s="193"/>
      <c r="S111" s="193"/>
      <c r="T111" s="193"/>
      <c r="U111" s="193"/>
      <c r="V111" s="193"/>
      <c r="W111" s="193"/>
      <c r="X111" s="195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92"/>
      <c r="F112" s="193"/>
      <c r="G112" s="193"/>
      <c r="H112" s="200"/>
      <c r="I112" s="193"/>
      <c r="J112" s="193"/>
      <c r="K112" s="193"/>
      <c r="L112" s="193"/>
      <c r="M112" s="193"/>
      <c r="N112" s="193"/>
      <c r="O112" s="193"/>
      <c r="P112" s="193"/>
      <c r="Q112" s="193"/>
      <c r="R112" s="193"/>
      <c r="S112" s="193"/>
      <c r="T112" s="193"/>
      <c r="U112" s="193"/>
      <c r="V112" s="193"/>
      <c r="W112" s="193"/>
      <c r="X112" s="195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92"/>
      <c r="F113" s="193"/>
      <c r="G113" s="193"/>
      <c r="H113" s="200"/>
      <c r="I113" s="193"/>
      <c r="J113" s="193"/>
      <c r="K113" s="193"/>
      <c r="L113" s="193"/>
      <c r="M113" s="193"/>
      <c r="N113" s="193"/>
      <c r="O113" s="193"/>
      <c r="P113" s="193"/>
      <c r="Q113" s="193"/>
      <c r="R113" s="193"/>
      <c r="S113" s="193"/>
      <c r="T113" s="193"/>
      <c r="U113" s="193"/>
      <c r="V113" s="193"/>
      <c r="W113" s="193"/>
      <c r="X113" s="195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92"/>
      <c r="F114" s="193"/>
      <c r="G114" s="193"/>
      <c r="H114" s="200"/>
      <c r="I114" s="193"/>
      <c r="J114" s="193"/>
      <c r="K114" s="193"/>
      <c r="L114" s="193"/>
      <c r="M114" s="193"/>
      <c r="N114" s="193"/>
      <c r="O114" s="193"/>
      <c r="P114" s="193"/>
      <c r="Q114" s="193"/>
      <c r="R114" s="193"/>
      <c r="S114" s="193"/>
      <c r="T114" s="193"/>
      <c r="U114" s="193"/>
      <c r="V114" s="193"/>
      <c r="W114" s="193"/>
      <c r="X114" s="195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92"/>
      <c r="F115" s="193"/>
      <c r="G115" s="193"/>
      <c r="H115" s="200"/>
      <c r="I115" s="193"/>
      <c r="J115" s="193"/>
      <c r="K115" s="193"/>
      <c r="L115" s="193"/>
      <c r="M115" s="193"/>
      <c r="N115" s="193"/>
      <c r="O115" s="193"/>
      <c r="P115" s="193"/>
      <c r="Q115" s="193"/>
      <c r="R115" s="193"/>
      <c r="S115" s="193"/>
      <c r="T115" s="193"/>
      <c r="U115" s="193"/>
      <c r="V115" s="193"/>
      <c r="W115" s="193"/>
      <c r="X115" s="195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92"/>
      <c r="F116" s="193"/>
      <c r="G116" s="193"/>
      <c r="H116" s="200"/>
      <c r="I116" s="193"/>
      <c r="J116" s="193"/>
      <c r="K116" s="193"/>
      <c r="L116" s="193"/>
      <c r="M116" s="193"/>
      <c r="N116" s="193"/>
      <c r="O116" s="193"/>
      <c r="P116" s="193"/>
      <c r="Q116" s="193"/>
      <c r="R116" s="193"/>
      <c r="S116" s="193"/>
      <c r="T116" s="193"/>
      <c r="U116" s="193"/>
      <c r="V116" s="193"/>
      <c r="W116" s="193"/>
      <c r="X116" s="195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92"/>
      <c r="F117" s="193"/>
      <c r="G117" s="193"/>
      <c r="H117" s="200"/>
      <c r="I117" s="193"/>
      <c r="J117" s="193"/>
      <c r="K117" s="193"/>
      <c r="L117" s="193"/>
      <c r="M117" s="193"/>
      <c r="N117" s="193"/>
      <c r="O117" s="193"/>
      <c r="P117" s="193"/>
      <c r="Q117" s="193"/>
      <c r="R117" s="193"/>
      <c r="S117" s="193"/>
      <c r="T117" s="193"/>
      <c r="U117" s="193"/>
      <c r="V117" s="193"/>
      <c r="W117" s="193"/>
      <c r="X117" s="195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92"/>
      <c r="F118" s="193"/>
      <c r="G118" s="193"/>
      <c r="H118" s="200"/>
      <c r="I118" s="193"/>
      <c r="J118" s="193"/>
      <c r="K118" s="193"/>
      <c r="L118" s="193"/>
      <c r="M118" s="193"/>
      <c r="N118" s="193"/>
      <c r="O118" s="193"/>
      <c r="P118" s="193"/>
      <c r="Q118" s="193"/>
      <c r="R118" s="193"/>
      <c r="S118" s="193"/>
      <c r="T118" s="193"/>
      <c r="U118" s="193"/>
      <c r="V118" s="193"/>
      <c r="W118" s="193"/>
      <c r="X118" s="195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92"/>
      <c r="F119" s="193"/>
      <c r="G119" s="193"/>
      <c r="H119" s="200"/>
      <c r="I119" s="193"/>
      <c r="J119" s="193"/>
      <c r="K119" s="193"/>
      <c r="L119" s="193"/>
      <c r="M119" s="193"/>
      <c r="N119" s="193"/>
      <c r="O119" s="193"/>
      <c r="P119" s="193"/>
      <c r="Q119" s="193"/>
      <c r="R119" s="193"/>
      <c r="S119" s="193"/>
      <c r="T119" s="193"/>
      <c r="U119" s="193"/>
      <c r="V119" s="193"/>
      <c r="W119" s="193"/>
      <c r="X119" s="195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6"/>
      <c r="F120" s="197"/>
      <c r="G120" s="197"/>
      <c r="H120" s="201"/>
      <c r="I120" s="197"/>
      <c r="J120" s="197"/>
      <c r="K120" s="197"/>
      <c r="L120" s="197"/>
      <c r="M120" s="197"/>
      <c r="N120" s="197"/>
      <c r="O120" s="197"/>
      <c r="P120" s="197"/>
      <c r="Q120" s="197"/>
      <c r="R120" s="197"/>
      <c r="S120" s="197"/>
      <c r="T120" s="197"/>
      <c r="U120" s="197"/>
      <c r="V120" s="197"/>
      <c r="W120" s="197"/>
      <c r="X120" s="198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08" t="str">
        <f>VLOOKUP(D123,Teams,2,FALSE)</f>
        <v>xbye1</v>
      </c>
      <c r="F123" s="110" t="str">
        <f>IF(AND(AA125=1,AA126=1),"You've put the wrong result in here!","")</f>
        <v/>
      </c>
    </row>
    <row r="124" spans="2:28" ht="15.75" thickBot="1" x14ac:dyDescent="0.3">
      <c r="E124" s="98"/>
      <c r="Y124" t="s">
        <v>65</v>
      </c>
      <c r="Z124" t="s">
        <v>64</v>
      </c>
      <c r="AA124" t="s">
        <v>83</v>
      </c>
    </row>
    <row r="125" spans="2:28" x14ac:dyDescent="0.25">
      <c r="E125" s="189"/>
      <c r="F125" s="190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190"/>
      <c r="R125" s="190"/>
      <c r="S125" s="190"/>
      <c r="T125" s="190"/>
      <c r="U125" s="190"/>
      <c r="V125" s="190"/>
      <c r="W125" s="190"/>
      <c r="X125" s="191"/>
      <c r="Y125">
        <f>IF(ISBLANK(E125),0,1)</f>
        <v>0</v>
      </c>
      <c r="AA125">
        <f>IF(Y125=1,IF(AA138&gt;0,1,0),0)</f>
        <v>0</v>
      </c>
    </row>
    <row r="126" spans="2:28" x14ac:dyDescent="0.25">
      <c r="E126" s="199"/>
      <c r="F126" s="118"/>
      <c r="G126" s="193"/>
      <c r="H126" s="193"/>
      <c r="I126" s="194"/>
      <c r="J126" s="194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5"/>
      <c r="AA126">
        <f>IF(E126=D123,0,1)</f>
        <v>1</v>
      </c>
    </row>
    <row r="127" spans="2:28" x14ac:dyDescent="0.25">
      <c r="E127" s="192"/>
      <c r="F127" s="193"/>
      <c r="G127" s="193"/>
      <c r="H127" s="193"/>
      <c r="I127" s="194"/>
      <c r="J127" s="194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5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92"/>
      <c r="F128" s="193"/>
      <c r="G128" s="193"/>
      <c r="H128" s="200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5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92"/>
      <c r="F129" s="193"/>
      <c r="G129" s="193"/>
      <c r="H129" s="200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5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92"/>
      <c r="F130" s="193"/>
      <c r="G130" s="193"/>
      <c r="H130" s="200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5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92"/>
      <c r="F131" s="193"/>
      <c r="G131" s="193"/>
      <c r="H131" s="200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5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92"/>
      <c r="F132" s="193"/>
      <c r="G132" s="193"/>
      <c r="H132" s="200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5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92"/>
      <c r="F133" s="193"/>
      <c r="G133" s="193"/>
      <c r="H133" s="200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5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92"/>
      <c r="F134" s="193"/>
      <c r="G134" s="193"/>
      <c r="H134" s="200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5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92"/>
      <c r="F135" s="193"/>
      <c r="G135" s="193"/>
      <c r="H135" s="200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5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92"/>
      <c r="F136" s="193"/>
      <c r="G136" s="193"/>
      <c r="H136" s="200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5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6"/>
      <c r="F137" s="197"/>
      <c r="G137" s="197"/>
      <c r="H137" s="201"/>
      <c r="I137" s="197"/>
      <c r="J137" s="197"/>
      <c r="K137" s="197"/>
      <c r="L137" s="197"/>
      <c r="M137" s="197"/>
      <c r="N137" s="197"/>
      <c r="O137" s="197"/>
      <c r="P137" s="197"/>
      <c r="Q137" s="197"/>
      <c r="R137" s="197"/>
      <c r="S137" s="197"/>
      <c r="T137" s="197"/>
      <c r="U137" s="197"/>
      <c r="V137" s="197"/>
      <c r="W137" s="197"/>
      <c r="X137" s="198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08">
        <f>VLOOKUP(D140,Teams,2,FALSE)</f>
        <v>0</v>
      </c>
      <c r="F140" s="110" t="str">
        <f>IF(AND(AA142=1,AA143=1),"You've put the wrong result in here!","")</f>
        <v/>
      </c>
    </row>
    <row r="141" spans="2:28" ht="15.75" thickBot="1" x14ac:dyDescent="0.3">
      <c r="E141" s="98"/>
      <c r="Y141" t="s">
        <v>65</v>
      </c>
      <c r="Z141" t="s">
        <v>64</v>
      </c>
      <c r="AA141" t="s">
        <v>83</v>
      </c>
    </row>
    <row r="142" spans="2:28" x14ac:dyDescent="0.25">
      <c r="E142" s="189"/>
      <c r="F142" s="190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190"/>
      <c r="R142" s="190"/>
      <c r="S142" s="190"/>
      <c r="T142" s="190"/>
      <c r="U142" s="190"/>
      <c r="V142" s="190"/>
      <c r="W142" s="190"/>
      <c r="X142" s="191"/>
      <c r="Y142">
        <f>IF(ISBLANK(E142),0,1)</f>
        <v>0</v>
      </c>
      <c r="AA142">
        <f>IF(Y142=1,IF(AA155&gt;0,1,0),0)</f>
        <v>0</v>
      </c>
    </row>
    <row r="143" spans="2:28" x14ac:dyDescent="0.25">
      <c r="E143" s="199"/>
      <c r="F143" s="118"/>
      <c r="G143" s="193"/>
      <c r="H143" s="193"/>
      <c r="I143" s="194"/>
      <c r="J143" s="194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5"/>
      <c r="AA143">
        <f>IF(E143=D140,0,1)</f>
        <v>1</v>
      </c>
    </row>
    <row r="144" spans="2:28" x14ac:dyDescent="0.25">
      <c r="E144" s="192"/>
      <c r="F144" s="193"/>
      <c r="G144" s="193"/>
      <c r="H144" s="193"/>
      <c r="I144" s="194"/>
      <c r="J144" s="194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5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92"/>
      <c r="F145" s="193"/>
      <c r="G145" s="193"/>
      <c r="H145" s="200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5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92"/>
      <c r="F146" s="193"/>
      <c r="G146" s="193"/>
      <c r="H146" s="200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5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92"/>
      <c r="F147" s="193"/>
      <c r="G147" s="193"/>
      <c r="H147" s="200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5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92"/>
      <c r="F148" s="193"/>
      <c r="G148" s="193"/>
      <c r="H148" s="200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5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92"/>
      <c r="F149" s="193"/>
      <c r="G149" s="193"/>
      <c r="H149" s="200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5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92"/>
      <c r="F150" s="193"/>
      <c r="G150" s="193"/>
      <c r="H150" s="200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5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92"/>
      <c r="F151" s="193"/>
      <c r="G151" s="193"/>
      <c r="H151" s="200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5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92"/>
      <c r="F152" s="193"/>
      <c r="G152" s="193"/>
      <c r="H152" s="200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5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92"/>
      <c r="F153" s="193"/>
      <c r="G153" s="193"/>
      <c r="H153" s="200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5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6"/>
      <c r="F154" s="197"/>
      <c r="G154" s="197"/>
      <c r="H154" s="201"/>
      <c r="I154" s="197"/>
      <c r="J154" s="197"/>
      <c r="K154" s="197"/>
      <c r="L154" s="197"/>
      <c r="M154" s="197"/>
      <c r="N154" s="197"/>
      <c r="O154" s="197"/>
      <c r="P154" s="197"/>
      <c r="Q154" s="197"/>
      <c r="R154" s="197"/>
      <c r="S154" s="197"/>
      <c r="T154" s="197"/>
      <c r="U154" s="197"/>
      <c r="V154" s="197"/>
      <c r="W154" s="197"/>
      <c r="X154" s="198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08">
        <f>VLOOKUP(D157,Teams,2,FALSE)</f>
        <v>0</v>
      </c>
      <c r="F157" s="110" t="str">
        <f>IF(AND(AA159=1,AA160=1),"You've put the wrong result in here!","")</f>
        <v/>
      </c>
    </row>
    <row r="158" spans="2:28" ht="15.75" thickBot="1" x14ac:dyDescent="0.3">
      <c r="E158" s="98"/>
      <c r="Y158" t="s">
        <v>65</v>
      </c>
      <c r="Z158" t="s">
        <v>64</v>
      </c>
      <c r="AA158" t="s">
        <v>83</v>
      </c>
    </row>
    <row r="159" spans="2:28" x14ac:dyDescent="0.25">
      <c r="E159" s="189"/>
      <c r="F159" s="190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190"/>
      <c r="R159" s="190"/>
      <c r="S159" s="190"/>
      <c r="T159" s="190"/>
      <c r="U159" s="190"/>
      <c r="V159" s="190"/>
      <c r="W159" s="190"/>
      <c r="X159" s="191"/>
      <c r="Y159">
        <f>IF(ISBLANK(E159),0,1)</f>
        <v>0</v>
      </c>
      <c r="AA159">
        <f>IF(Y159=1,IF(AA172&gt;0,1,0),0)</f>
        <v>0</v>
      </c>
    </row>
    <row r="160" spans="2:28" x14ac:dyDescent="0.25">
      <c r="E160" s="199"/>
      <c r="F160" s="118"/>
      <c r="G160" s="193"/>
      <c r="H160" s="193"/>
      <c r="I160" s="194"/>
      <c r="J160" s="194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5"/>
      <c r="AA160">
        <f>IF(E160=D157,0,1)</f>
        <v>1</v>
      </c>
    </row>
    <row r="161" spans="2:28" x14ac:dyDescent="0.25">
      <c r="E161" s="192"/>
      <c r="F161" s="193"/>
      <c r="G161" s="193"/>
      <c r="H161" s="193"/>
      <c r="I161" s="194"/>
      <c r="J161" s="194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5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92"/>
      <c r="F162" s="193"/>
      <c r="G162" s="193"/>
      <c r="H162" s="200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5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92"/>
      <c r="F163" s="193"/>
      <c r="G163" s="193"/>
      <c r="H163" s="200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5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92"/>
      <c r="F164" s="193"/>
      <c r="G164" s="193"/>
      <c r="H164" s="200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5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92"/>
      <c r="F165" s="193"/>
      <c r="G165" s="193"/>
      <c r="H165" s="200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5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92"/>
      <c r="F166" s="193"/>
      <c r="G166" s="193"/>
      <c r="H166" s="200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5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92"/>
      <c r="F167" s="193"/>
      <c r="G167" s="193"/>
      <c r="H167" s="200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5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92"/>
      <c r="F168" s="193"/>
      <c r="G168" s="193"/>
      <c r="H168" s="200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5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92"/>
      <c r="F169" s="193"/>
      <c r="G169" s="193"/>
      <c r="H169" s="200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5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92"/>
      <c r="F170" s="193"/>
      <c r="G170" s="193"/>
      <c r="H170" s="200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5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6"/>
      <c r="F171" s="197"/>
      <c r="G171" s="197"/>
      <c r="H171" s="201"/>
      <c r="I171" s="197"/>
      <c r="J171" s="197"/>
      <c r="K171" s="197"/>
      <c r="L171" s="197"/>
      <c r="M171" s="197"/>
      <c r="N171" s="197"/>
      <c r="O171" s="197"/>
      <c r="P171" s="197"/>
      <c r="Q171" s="197"/>
      <c r="R171" s="197"/>
      <c r="S171" s="197"/>
      <c r="T171" s="197"/>
      <c r="U171" s="197"/>
      <c r="V171" s="197"/>
      <c r="W171" s="197"/>
      <c r="X171" s="198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3" spans="2:28" hidden="1" x14ac:dyDescent="0.25"/>
    <row r="174" spans="2:28" ht="15.75" hidden="1" x14ac:dyDescent="0.25">
      <c r="E174" s="108"/>
      <c r="F174" s="110"/>
    </row>
    <row r="175" spans="2:28" hidden="1" x14ac:dyDescent="0.25">
      <c r="E175" s="98"/>
      <c r="Y175" t="s">
        <v>65</v>
      </c>
      <c r="Z175" t="s">
        <v>64</v>
      </c>
      <c r="AA175" t="s">
        <v>83</v>
      </c>
    </row>
    <row r="176" spans="2:28" hidden="1" x14ac:dyDescent="0.25">
      <c r="E176" s="189"/>
      <c r="F176" s="190"/>
      <c r="G176" s="190"/>
      <c r="H176" s="190"/>
      <c r="I176" s="190"/>
      <c r="J176" s="190"/>
      <c r="K176" s="190"/>
      <c r="L176" s="190"/>
      <c r="M176" s="190"/>
      <c r="N176" s="190"/>
      <c r="O176" s="190"/>
      <c r="P176" s="190"/>
      <c r="Q176" s="190"/>
      <c r="R176" s="190"/>
      <c r="S176" s="190"/>
      <c r="T176" s="190"/>
      <c r="U176" s="190"/>
      <c r="V176" s="190"/>
      <c r="W176" s="190"/>
      <c r="X176" s="191"/>
      <c r="Y176">
        <f>IF(ISBLANK(E176),0,1)</f>
        <v>0</v>
      </c>
      <c r="AA176">
        <f>IF(Y176=1,IF(AA189&gt;0,1,0),0)</f>
        <v>0</v>
      </c>
    </row>
    <row r="177" spans="2:28" hidden="1" x14ac:dyDescent="0.25">
      <c r="E177" s="199"/>
      <c r="F177" s="118"/>
      <c r="G177" s="193"/>
      <c r="H177" s="193"/>
      <c r="I177" s="194"/>
      <c r="J177" s="194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5"/>
      <c r="AA177">
        <f>IF(E177=D174,0,1)</f>
        <v>0</v>
      </c>
    </row>
    <row r="178" spans="2:28" hidden="1" x14ac:dyDescent="0.25">
      <c r="E178" s="192"/>
      <c r="F178" s="193"/>
      <c r="G178" s="193"/>
      <c r="H178" s="193"/>
      <c r="I178" s="194"/>
      <c r="J178" s="194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5"/>
    </row>
    <row r="179" spans="2:28" hidden="1" x14ac:dyDescent="0.25">
      <c r="B179" t="e">
        <f t="shared" ref="B179:B188" ca="1" si="60">Y179</f>
        <v>#N/A</v>
      </c>
      <c r="C179" t="e">
        <f ca="1">Y179</f>
        <v>#N/A</v>
      </c>
      <c r="E179" s="192"/>
      <c r="F179" s="193"/>
      <c r="G179" s="193"/>
      <c r="H179" s="200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5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hidden="1" x14ac:dyDescent="0.25">
      <c r="B180" t="e">
        <f t="shared" ca="1" si="60"/>
        <v>#N/A</v>
      </c>
      <c r="C180" t="e">
        <f t="shared" ref="C180:C186" ca="1" si="63">Y180</f>
        <v>#N/A</v>
      </c>
      <c r="E180" s="192"/>
      <c r="F180" s="193"/>
      <c r="G180" s="193"/>
      <c r="H180" s="200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5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hidden="1" x14ac:dyDescent="0.25">
      <c r="B181" t="e">
        <f t="shared" ca="1" si="60"/>
        <v>#N/A</v>
      </c>
      <c r="C181" t="e">
        <f t="shared" ca="1" si="63"/>
        <v>#N/A</v>
      </c>
      <c r="E181" s="192"/>
      <c r="F181" s="193"/>
      <c r="G181" s="193"/>
      <c r="H181" s="200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5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hidden="1" x14ac:dyDescent="0.25">
      <c r="B182" t="e">
        <f t="shared" ca="1" si="60"/>
        <v>#N/A</v>
      </c>
      <c r="C182" t="e">
        <f t="shared" ca="1" si="63"/>
        <v>#N/A</v>
      </c>
      <c r="E182" s="192"/>
      <c r="F182" s="193"/>
      <c r="G182" s="193"/>
      <c r="H182" s="200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5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hidden="1" x14ac:dyDescent="0.25">
      <c r="B183" t="e">
        <f t="shared" ca="1" si="60"/>
        <v>#N/A</v>
      </c>
      <c r="C183" t="e">
        <f t="shared" ca="1" si="63"/>
        <v>#N/A</v>
      </c>
      <c r="E183" s="192"/>
      <c r="F183" s="193"/>
      <c r="G183" s="193"/>
      <c r="H183" s="200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5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hidden="1" x14ac:dyDescent="0.25">
      <c r="B184" t="e">
        <f t="shared" ca="1" si="60"/>
        <v>#N/A</v>
      </c>
      <c r="C184" t="e">
        <f t="shared" ca="1" si="63"/>
        <v>#N/A</v>
      </c>
      <c r="E184" s="192"/>
      <c r="F184" s="193"/>
      <c r="G184" s="193"/>
      <c r="H184" s="200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5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hidden="1" x14ac:dyDescent="0.25">
      <c r="B185" t="e">
        <f t="shared" ca="1" si="60"/>
        <v>#N/A</v>
      </c>
      <c r="C185" t="e">
        <f t="shared" ca="1" si="63"/>
        <v>#N/A</v>
      </c>
      <c r="E185" s="192"/>
      <c r="F185" s="193"/>
      <c r="G185" s="193"/>
      <c r="H185" s="200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5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hidden="1" x14ac:dyDescent="0.25">
      <c r="B186" t="e">
        <f t="shared" ca="1" si="60"/>
        <v>#N/A</v>
      </c>
      <c r="C186" t="e">
        <f t="shared" ca="1" si="63"/>
        <v>#N/A</v>
      </c>
      <c r="E186" s="192"/>
      <c r="F186" s="193"/>
      <c r="G186" s="193"/>
      <c r="H186" s="200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5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hidden="1" x14ac:dyDescent="0.25">
      <c r="B187" t="e">
        <f t="shared" ca="1" si="60"/>
        <v>#N/A</v>
      </c>
      <c r="E187" s="192"/>
      <c r="F187" s="193"/>
      <c r="G187" s="193"/>
      <c r="H187" s="200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5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hidden="1" thickBot="1" x14ac:dyDescent="0.3">
      <c r="B188" t="e">
        <f t="shared" ca="1" si="60"/>
        <v>#N/A</v>
      </c>
      <c r="E188" s="196"/>
      <c r="F188" s="197"/>
      <c r="G188" s="197"/>
      <c r="H188" s="201"/>
      <c r="I188" s="197"/>
      <c r="J188" s="197"/>
      <c r="K188" s="197"/>
      <c r="L188" s="197"/>
      <c r="M188" s="197"/>
      <c r="N188" s="197"/>
      <c r="O188" s="197"/>
      <c r="P188" s="197"/>
      <c r="Q188" s="197"/>
      <c r="R188" s="197"/>
      <c r="S188" s="197"/>
      <c r="T188" s="197"/>
      <c r="U188" s="197"/>
      <c r="V188" s="197"/>
      <c r="W188" s="197"/>
      <c r="X188" s="198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hidden="1" x14ac:dyDescent="0.25">
      <c r="AA189">
        <f>SUM(AA177:AA188)</f>
        <v>0</v>
      </c>
    </row>
    <row r="190" spans="2:28" hidden="1" x14ac:dyDescent="0.25"/>
    <row r="191" spans="2:28" ht="15.75" hidden="1" x14ac:dyDescent="0.25">
      <c r="E191" s="108"/>
      <c r="F191" s="110"/>
    </row>
    <row r="192" spans="2:28" hidden="1" x14ac:dyDescent="0.25">
      <c r="E192" s="98"/>
      <c r="Y192" t="s">
        <v>65</v>
      </c>
      <c r="Z192" t="s">
        <v>64</v>
      </c>
      <c r="AA192" t="s">
        <v>83</v>
      </c>
    </row>
    <row r="193" spans="2:28" hidden="1" x14ac:dyDescent="0.25">
      <c r="E193" s="189"/>
      <c r="F193" s="190"/>
      <c r="G193" s="190"/>
      <c r="H193" s="190"/>
      <c r="I193" s="190"/>
      <c r="J193" s="190"/>
      <c r="K193" s="190"/>
      <c r="L193" s="190"/>
      <c r="M193" s="190"/>
      <c r="N193" s="190"/>
      <c r="O193" s="190"/>
      <c r="P193" s="190"/>
      <c r="Q193" s="190"/>
      <c r="R193" s="190"/>
      <c r="S193" s="190"/>
      <c r="T193" s="190"/>
      <c r="U193" s="190"/>
      <c r="V193" s="190"/>
      <c r="W193" s="190"/>
      <c r="X193" s="191"/>
      <c r="Y193">
        <f>IF(ISBLANK(E193),0,1)</f>
        <v>0</v>
      </c>
      <c r="AA193">
        <f>IF(Y193=1,IF(AA206&gt;0,1,0),0)</f>
        <v>0</v>
      </c>
    </row>
    <row r="194" spans="2:28" hidden="1" x14ac:dyDescent="0.25">
      <c r="E194" s="199"/>
      <c r="F194" s="118"/>
      <c r="G194" s="193"/>
      <c r="H194" s="193"/>
      <c r="I194" s="194"/>
      <c r="J194" s="194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5"/>
      <c r="AA194">
        <f>IF(E194=D191,0,1)</f>
        <v>0</v>
      </c>
    </row>
    <row r="195" spans="2:28" hidden="1" x14ac:dyDescent="0.25">
      <c r="E195" s="192"/>
      <c r="F195" s="193"/>
      <c r="G195" s="193"/>
      <c r="H195" s="193"/>
      <c r="I195" s="194"/>
      <c r="J195" s="194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5"/>
    </row>
    <row r="196" spans="2:28" hidden="1" x14ac:dyDescent="0.25">
      <c r="B196" t="e">
        <f t="shared" ref="B196:B205" ca="1" si="66">Y196</f>
        <v>#N/A</v>
      </c>
      <c r="C196" t="e">
        <f ca="1">Y196</f>
        <v>#N/A</v>
      </c>
      <c r="E196" s="192"/>
      <c r="F196" s="193"/>
      <c r="G196" s="193"/>
      <c r="H196" s="200"/>
      <c r="I196" s="193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5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25">
      <c r="B197" t="e">
        <f t="shared" ca="1" si="66"/>
        <v>#N/A</v>
      </c>
      <c r="C197" t="e">
        <f t="shared" ref="C197:C203" ca="1" si="69">Y197</f>
        <v>#N/A</v>
      </c>
      <c r="E197" s="192"/>
      <c r="F197" s="193"/>
      <c r="G197" s="193"/>
      <c r="H197" s="200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5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25">
      <c r="B198" t="e">
        <f t="shared" ca="1" si="66"/>
        <v>#N/A</v>
      </c>
      <c r="C198" t="e">
        <f t="shared" ca="1" si="69"/>
        <v>#N/A</v>
      </c>
      <c r="E198" s="192"/>
      <c r="F198" s="193"/>
      <c r="G198" s="193"/>
      <c r="H198" s="200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5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25">
      <c r="B199" t="e">
        <f t="shared" ca="1" si="66"/>
        <v>#N/A</v>
      </c>
      <c r="C199" t="e">
        <f t="shared" ca="1" si="69"/>
        <v>#N/A</v>
      </c>
      <c r="E199" s="192"/>
      <c r="F199" s="193"/>
      <c r="G199" s="193"/>
      <c r="H199" s="200"/>
      <c r="I199" s="193"/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5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25">
      <c r="B200" t="e">
        <f t="shared" ca="1" si="66"/>
        <v>#N/A</v>
      </c>
      <c r="C200" t="e">
        <f t="shared" ca="1" si="69"/>
        <v>#N/A</v>
      </c>
      <c r="E200" s="192"/>
      <c r="F200" s="193"/>
      <c r="G200" s="193"/>
      <c r="H200" s="200"/>
      <c r="I200" s="193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5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25">
      <c r="B201" t="e">
        <f t="shared" ca="1" si="66"/>
        <v>#N/A</v>
      </c>
      <c r="C201" t="e">
        <f t="shared" ca="1" si="69"/>
        <v>#N/A</v>
      </c>
      <c r="E201" s="192"/>
      <c r="F201" s="193"/>
      <c r="G201" s="193"/>
      <c r="H201" s="200"/>
      <c r="I201" s="193"/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5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25">
      <c r="B202" t="e">
        <f t="shared" ca="1" si="66"/>
        <v>#N/A</v>
      </c>
      <c r="C202" t="e">
        <f t="shared" ca="1" si="69"/>
        <v>#N/A</v>
      </c>
      <c r="E202" s="192"/>
      <c r="F202" s="193"/>
      <c r="G202" s="193"/>
      <c r="H202" s="200"/>
      <c r="I202" s="193"/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5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25">
      <c r="B203" t="e">
        <f t="shared" ca="1" si="66"/>
        <v>#N/A</v>
      </c>
      <c r="C203" t="e">
        <f t="shared" ca="1" si="69"/>
        <v>#N/A</v>
      </c>
      <c r="E203" s="192"/>
      <c r="F203" s="193"/>
      <c r="G203" s="193"/>
      <c r="H203" s="200"/>
      <c r="I203" s="193"/>
      <c r="J203" s="193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5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25">
      <c r="B204" t="e">
        <f t="shared" ca="1" si="66"/>
        <v>#N/A</v>
      </c>
      <c r="E204" s="192"/>
      <c r="F204" s="193"/>
      <c r="G204" s="193"/>
      <c r="H204" s="200"/>
      <c r="I204" s="193"/>
      <c r="J204" s="193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5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hidden="1" thickBot="1" x14ac:dyDescent="0.3">
      <c r="B205" t="e">
        <f t="shared" ca="1" si="66"/>
        <v>#N/A</v>
      </c>
      <c r="E205" s="196"/>
      <c r="F205" s="197"/>
      <c r="G205" s="197"/>
      <c r="H205" s="201"/>
      <c r="I205" s="197"/>
      <c r="J205" s="197"/>
      <c r="K205" s="197"/>
      <c r="L205" s="197"/>
      <c r="M205" s="197"/>
      <c r="N205" s="197"/>
      <c r="O205" s="197"/>
      <c r="P205" s="197"/>
      <c r="Q205" s="197"/>
      <c r="R205" s="197"/>
      <c r="S205" s="197"/>
      <c r="T205" s="197"/>
      <c r="U205" s="197"/>
      <c r="V205" s="197"/>
      <c r="W205" s="197"/>
      <c r="X205" s="198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0</v>
      </c>
    </row>
    <row r="208" spans="2:28" ht="15.75" hidden="1" x14ac:dyDescent="0.25">
      <c r="D208">
        <v>13</v>
      </c>
      <c r="E208" s="108">
        <f>VLOOKUP(D208,Teams,2,FALSE)</f>
        <v>0</v>
      </c>
      <c r="F208" s="110" t="str">
        <f>IF(AND(AA210=1,AA211=1),"You've put the wrong result in here!","")</f>
        <v/>
      </c>
    </row>
    <row r="209" spans="2:28" hidden="1" x14ac:dyDescent="0.25">
      <c r="E209" s="98"/>
      <c r="Y209" t="s">
        <v>65</v>
      </c>
      <c r="Z209" t="s">
        <v>64</v>
      </c>
      <c r="AA209" t="s">
        <v>83</v>
      </c>
    </row>
    <row r="210" spans="2:28" hidden="1" x14ac:dyDescent="0.25">
      <c r="E210" s="111"/>
      <c r="F210" s="112"/>
      <c r="G210" s="112"/>
      <c r="H210" s="112"/>
      <c r="I210" s="112"/>
      <c r="J210" s="112"/>
      <c r="K210" s="112"/>
      <c r="L210" s="113"/>
      <c r="M210" s="113"/>
      <c r="N210" s="113"/>
      <c r="O210" s="113"/>
      <c r="P210" s="113"/>
      <c r="Q210" s="113"/>
      <c r="R210" s="113"/>
      <c r="S210" s="113"/>
      <c r="T210" s="113"/>
      <c r="U210" s="113"/>
      <c r="V210" s="113"/>
      <c r="W210" s="113"/>
      <c r="X210" s="114"/>
      <c r="Y210">
        <f>IF(ISBLANK(E210),0,1)</f>
        <v>0</v>
      </c>
      <c r="AA210">
        <f>IF(Y210=1,IF(AA223&gt;0,1,0),0)</f>
        <v>0</v>
      </c>
    </row>
    <row r="211" spans="2:28" hidden="1" x14ac:dyDescent="0.25">
      <c r="E211" s="115"/>
      <c r="F211" s="116"/>
      <c r="G211" s="116"/>
      <c r="H211" s="116"/>
      <c r="I211" s="117"/>
      <c r="J211" s="117"/>
      <c r="K211" s="116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  <c r="X211" s="119"/>
      <c r="AA211">
        <f>IF(E211=D208,0,1)</f>
        <v>1</v>
      </c>
    </row>
    <row r="212" spans="2:28" hidden="1" x14ac:dyDescent="0.25">
      <c r="E212" s="115"/>
      <c r="F212" s="116"/>
      <c r="G212" s="116"/>
      <c r="H212" s="116"/>
      <c r="I212" s="117"/>
      <c r="J212" s="117"/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20"/>
    </row>
    <row r="213" spans="2:28" hidden="1" x14ac:dyDescent="0.25">
      <c r="B213" t="e">
        <f t="shared" ref="B213:B222" ca="1" si="72">Y213</f>
        <v>#N/A</v>
      </c>
      <c r="C213" t="e">
        <f ca="1">Y213</f>
        <v>#N/A</v>
      </c>
      <c r="E213" s="115"/>
      <c r="F213" s="116"/>
      <c r="G213" s="116"/>
      <c r="H213" s="121"/>
      <c r="I213" s="116"/>
      <c r="J213" s="116"/>
      <c r="K213" s="116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20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25">
      <c r="B214" t="e">
        <f t="shared" ca="1" si="72"/>
        <v>#N/A</v>
      </c>
      <c r="C214" t="e">
        <f t="shared" ref="C214:C220" ca="1" si="75">Y214</f>
        <v>#N/A</v>
      </c>
      <c r="E214" s="115"/>
      <c r="F214" s="116"/>
      <c r="G214" s="116"/>
      <c r="H214" s="121"/>
      <c r="I214" s="116"/>
      <c r="J214" s="116"/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20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25">
      <c r="B215" t="e">
        <f t="shared" ca="1" si="72"/>
        <v>#N/A</v>
      </c>
      <c r="C215" t="e">
        <f t="shared" ca="1" si="75"/>
        <v>#N/A</v>
      </c>
      <c r="E215" s="115"/>
      <c r="F215" s="116"/>
      <c r="G215" s="116"/>
      <c r="H215" s="121"/>
      <c r="I215" s="116"/>
      <c r="J215" s="116"/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20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25">
      <c r="B216" t="e">
        <f t="shared" ca="1" si="72"/>
        <v>#N/A</v>
      </c>
      <c r="C216" t="e">
        <f t="shared" ca="1" si="75"/>
        <v>#N/A</v>
      </c>
      <c r="E216" s="115"/>
      <c r="F216" s="116"/>
      <c r="G216" s="116"/>
      <c r="H216" s="121"/>
      <c r="I216" s="116"/>
      <c r="J216" s="116"/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20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25">
      <c r="B217" t="e">
        <f t="shared" ca="1" si="72"/>
        <v>#N/A</v>
      </c>
      <c r="C217" t="e">
        <f t="shared" ca="1" si="75"/>
        <v>#N/A</v>
      </c>
      <c r="E217" s="115"/>
      <c r="F217" s="116"/>
      <c r="G217" s="116"/>
      <c r="H217" s="121"/>
      <c r="I217" s="116"/>
      <c r="J217" s="116"/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20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25">
      <c r="B218" t="e">
        <f t="shared" ca="1" si="72"/>
        <v>#N/A</v>
      </c>
      <c r="C218" t="e">
        <f t="shared" ca="1" si="75"/>
        <v>#N/A</v>
      </c>
      <c r="E218" s="115"/>
      <c r="F218" s="116"/>
      <c r="G218" s="116"/>
      <c r="H218" s="121"/>
      <c r="I218" s="116"/>
      <c r="J218" s="116"/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20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25">
      <c r="B219" t="e">
        <f t="shared" ca="1" si="72"/>
        <v>#N/A</v>
      </c>
      <c r="C219" t="e">
        <f t="shared" ca="1" si="75"/>
        <v>#N/A</v>
      </c>
      <c r="E219" s="115"/>
      <c r="F219" s="116"/>
      <c r="G219" s="116"/>
      <c r="H219" s="121"/>
      <c r="I219" s="116"/>
      <c r="J219" s="116"/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20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25">
      <c r="B220" t="e">
        <f t="shared" ca="1" si="72"/>
        <v>#N/A</v>
      </c>
      <c r="C220" t="e">
        <f t="shared" ca="1" si="75"/>
        <v>#N/A</v>
      </c>
      <c r="E220" s="115"/>
      <c r="F220" s="116"/>
      <c r="G220" s="116"/>
      <c r="H220" s="121"/>
      <c r="I220" s="116"/>
      <c r="J220" s="116"/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20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25">
      <c r="B221" t="e">
        <f t="shared" ca="1" si="72"/>
        <v>#N/A</v>
      </c>
      <c r="E221" s="115"/>
      <c r="F221" s="116"/>
      <c r="G221" s="116"/>
      <c r="H221" s="121"/>
      <c r="I221" s="116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20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hidden="1" thickBot="1" x14ac:dyDescent="0.3">
      <c r="B222" t="e">
        <f t="shared" ca="1" si="72"/>
        <v>#N/A</v>
      </c>
      <c r="E222" s="122"/>
      <c r="F222" s="123"/>
      <c r="G222" s="123"/>
      <c r="H222" s="124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5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25">
      <c r="AA223">
        <f>SUM(AA211:AA222)</f>
        <v>1</v>
      </c>
    </row>
    <row r="224" spans="2:28" hidden="1" x14ac:dyDescent="0.25"/>
    <row r="225" spans="2:28" ht="15.75" hidden="1" x14ac:dyDescent="0.25">
      <c r="D225">
        <v>14</v>
      </c>
      <c r="E225" s="108">
        <f>VLOOKUP(D225,Teams,2,FALSE)</f>
        <v>0</v>
      </c>
      <c r="F225" s="110" t="str">
        <f>IF(AND(AA227=1,AA228=1),"You've put the wrong result in here!","")</f>
        <v/>
      </c>
    </row>
    <row r="226" spans="2:28" hidden="1" x14ac:dyDescent="0.25">
      <c r="E226" s="98" t="str">
        <f>IF(Y227=1,IF(AA227=1,"ERRORS FOUND","Result is good"),"")</f>
        <v/>
      </c>
      <c r="Y226" t="s">
        <v>65</v>
      </c>
      <c r="Z226" t="s">
        <v>64</v>
      </c>
      <c r="AA226" t="s">
        <v>83</v>
      </c>
    </row>
    <row r="227" spans="2:28" hidden="1" x14ac:dyDescent="0.25">
      <c r="E227" s="111"/>
      <c r="F227" s="112"/>
      <c r="G227" s="112"/>
      <c r="H227" s="112"/>
      <c r="I227" s="112"/>
      <c r="J227" s="112"/>
      <c r="K227" s="112"/>
      <c r="L227" s="113"/>
      <c r="M227" s="113"/>
      <c r="N227" s="113"/>
      <c r="O227" s="113"/>
      <c r="P227" s="113"/>
      <c r="Q227" s="113"/>
      <c r="R227" s="113"/>
      <c r="S227" s="113"/>
      <c r="T227" s="113"/>
      <c r="U227" s="113"/>
      <c r="V227" s="113"/>
      <c r="W227" s="113"/>
      <c r="X227" s="114"/>
      <c r="Y227">
        <f>IF(ISBLANK(E227),0,1)</f>
        <v>0</v>
      </c>
      <c r="AA227">
        <f>IF(Y227=1,IF(AA240&gt;0,1,0),0)</f>
        <v>0</v>
      </c>
    </row>
    <row r="228" spans="2:28" hidden="1" x14ac:dyDescent="0.25">
      <c r="E228" s="115"/>
      <c r="F228" s="116"/>
      <c r="G228" s="116"/>
      <c r="H228" s="116"/>
      <c r="I228" s="117"/>
      <c r="J228" s="117"/>
      <c r="K228" s="116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  <c r="X228" s="119"/>
      <c r="AA228">
        <f>IF(E228=D225,0,1)</f>
        <v>1</v>
      </c>
    </row>
    <row r="229" spans="2:28" hidden="1" x14ac:dyDescent="0.25">
      <c r="E229" s="115"/>
      <c r="F229" s="116"/>
      <c r="G229" s="116"/>
      <c r="H229" s="116"/>
      <c r="I229" s="117"/>
      <c r="J229" s="117"/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20"/>
    </row>
    <row r="230" spans="2:28" hidden="1" x14ac:dyDescent="0.25">
      <c r="B230" t="e">
        <f t="shared" ref="B230:B239" ca="1" si="78">Y230</f>
        <v>#N/A</v>
      </c>
      <c r="C230" t="e">
        <f ca="1">Y230</f>
        <v>#N/A</v>
      </c>
      <c r="E230" s="115"/>
      <c r="F230" s="116"/>
      <c r="G230" s="116"/>
      <c r="H230" s="121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20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25">
      <c r="B231" t="e">
        <f t="shared" ca="1" si="78"/>
        <v>#N/A</v>
      </c>
      <c r="C231" t="e">
        <f t="shared" ref="C231:C237" ca="1" si="81">Y231</f>
        <v>#N/A</v>
      </c>
      <c r="E231" s="115"/>
      <c r="F231" s="116"/>
      <c r="G231" s="116"/>
      <c r="H231" s="121"/>
      <c r="I231" s="116"/>
      <c r="J231" s="116"/>
      <c r="K231" s="116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20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25">
      <c r="B232" t="e">
        <f t="shared" ca="1" si="78"/>
        <v>#N/A</v>
      </c>
      <c r="C232" t="e">
        <f t="shared" ca="1" si="81"/>
        <v>#N/A</v>
      </c>
      <c r="E232" s="115"/>
      <c r="F232" s="116"/>
      <c r="G232" s="116"/>
      <c r="H232" s="121"/>
      <c r="I232" s="116"/>
      <c r="J232" s="116"/>
      <c r="K232" s="116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20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25">
      <c r="B233" t="e">
        <f t="shared" ca="1" si="78"/>
        <v>#N/A</v>
      </c>
      <c r="C233" t="e">
        <f t="shared" ca="1" si="81"/>
        <v>#N/A</v>
      </c>
      <c r="E233" s="115"/>
      <c r="F233" s="116"/>
      <c r="G233" s="116"/>
      <c r="H233" s="121"/>
      <c r="I233" s="116"/>
      <c r="J233" s="116"/>
      <c r="K233" s="116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20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25">
      <c r="B234" t="e">
        <f t="shared" ca="1" si="78"/>
        <v>#N/A</v>
      </c>
      <c r="C234" t="e">
        <f t="shared" ca="1" si="81"/>
        <v>#N/A</v>
      </c>
      <c r="E234" s="115"/>
      <c r="F234" s="116"/>
      <c r="G234" s="116"/>
      <c r="H234" s="121"/>
      <c r="I234" s="116"/>
      <c r="J234" s="116"/>
      <c r="K234" s="116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20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25">
      <c r="B235" t="e">
        <f t="shared" ca="1" si="78"/>
        <v>#N/A</v>
      </c>
      <c r="C235" t="e">
        <f t="shared" ca="1" si="81"/>
        <v>#N/A</v>
      </c>
      <c r="E235" s="115"/>
      <c r="F235" s="116"/>
      <c r="G235" s="116"/>
      <c r="H235" s="121"/>
      <c r="I235" s="116"/>
      <c r="J235" s="116"/>
      <c r="K235" s="116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20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25">
      <c r="B236" t="e">
        <f t="shared" ca="1" si="78"/>
        <v>#N/A</v>
      </c>
      <c r="C236" t="e">
        <f t="shared" ca="1" si="81"/>
        <v>#N/A</v>
      </c>
      <c r="E236" s="115"/>
      <c r="F236" s="116"/>
      <c r="G236" s="116"/>
      <c r="H236" s="121"/>
      <c r="I236" s="116"/>
      <c r="J236" s="116"/>
      <c r="K236" s="116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20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25">
      <c r="B237" t="e">
        <f t="shared" ca="1" si="78"/>
        <v>#N/A</v>
      </c>
      <c r="C237" t="e">
        <f t="shared" ca="1" si="81"/>
        <v>#N/A</v>
      </c>
      <c r="E237" s="115"/>
      <c r="F237" s="116"/>
      <c r="G237" s="116"/>
      <c r="H237" s="121"/>
      <c r="I237" s="116"/>
      <c r="J237" s="116"/>
      <c r="K237" s="116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20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25">
      <c r="B238" t="e">
        <f t="shared" ca="1" si="78"/>
        <v>#N/A</v>
      </c>
      <c r="E238" s="115"/>
      <c r="F238" s="116"/>
      <c r="G238" s="116"/>
      <c r="H238" s="121"/>
      <c r="I238" s="116"/>
      <c r="J238" s="116"/>
      <c r="K238" s="116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20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hidden="1" thickBot="1" x14ac:dyDescent="0.3">
      <c r="B239" t="e">
        <f t="shared" ca="1" si="78"/>
        <v>#N/A</v>
      </c>
      <c r="E239" s="122"/>
      <c r="F239" s="123"/>
      <c r="G239" s="123"/>
      <c r="H239" s="124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5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523" priority="53" stopIfTrue="1">
      <formula>IF(AA162=1,TRUE,FALSE)</formula>
    </cfRule>
    <cfRule type="expression" dxfId="522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521" priority="50" stopIfTrue="1">
      <formula>IF(AA213=1,TRUE,FALSE)</formula>
    </cfRule>
    <cfRule type="expression" dxfId="520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519" priority="47" stopIfTrue="1">
      <formula>IF(AA230=1,TRUE,FALSE)</formula>
    </cfRule>
    <cfRule type="expression" dxfId="518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517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516" priority="43" stopIfTrue="1">
      <formula>IF(AA196=1,TRUE,FALSE)</formula>
    </cfRule>
    <cfRule type="expression" dxfId="515" priority="44" stopIfTrue="1">
      <formula>IF(AA196=0,TRUE,FALSE)</formula>
    </cfRule>
  </conditionalFormatting>
  <conditionalFormatting sqref="N193:S205">
    <cfRule type="cellIs" dxfId="514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513" priority="39" stopIfTrue="1">
      <formula>IF(AA9=1,TRUE,FALSE)</formula>
    </cfRule>
    <cfRule type="expression" dxfId="512" priority="40" stopIfTrue="1">
      <formula>IF(AA9=0,TRUE,FALSE)</formula>
    </cfRule>
  </conditionalFormatting>
  <conditionalFormatting sqref="N6:S18">
    <cfRule type="cellIs" dxfId="511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510" priority="35" stopIfTrue="1">
      <formula>IF(AA26=1,TRUE,FALSE)</formula>
    </cfRule>
    <cfRule type="expression" dxfId="509" priority="36" stopIfTrue="1">
      <formula>IF(AA26=0,TRUE,FALSE)</formula>
    </cfRule>
  </conditionalFormatting>
  <conditionalFormatting sqref="N23:S35">
    <cfRule type="cellIs" dxfId="508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507" priority="31" stopIfTrue="1">
      <formula>IF(AA43=1,TRUE,FALSE)</formula>
    </cfRule>
    <cfRule type="expression" dxfId="506" priority="32" stopIfTrue="1">
      <formula>IF(AA43=0,TRUE,FALSE)</formula>
    </cfRule>
  </conditionalFormatting>
  <conditionalFormatting sqref="N40:S52">
    <cfRule type="cellIs" dxfId="505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504" priority="27" stopIfTrue="1">
      <formula>IF(AA60=1,TRUE,FALSE)</formula>
    </cfRule>
    <cfRule type="expression" dxfId="503" priority="28" stopIfTrue="1">
      <formula>IF(AA60=0,TRUE,FALSE)</formula>
    </cfRule>
  </conditionalFormatting>
  <conditionalFormatting sqref="N57:S69">
    <cfRule type="cellIs" dxfId="502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501" priority="23" stopIfTrue="1">
      <formula>IF(AA77=1,TRUE,FALSE)</formula>
    </cfRule>
    <cfRule type="expression" dxfId="500" priority="24" stopIfTrue="1">
      <formula>IF(AA77=0,TRUE,FALSE)</formula>
    </cfRule>
  </conditionalFormatting>
  <conditionalFormatting sqref="N74:S86">
    <cfRule type="cellIs" dxfId="499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498" priority="19" stopIfTrue="1">
      <formula>IF(AA94=1,TRUE,FALSE)</formula>
    </cfRule>
    <cfRule type="expression" dxfId="497" priority="20" stopIfTrue="1">
      <formula>IF(AA94=0,TRUE,FALSE)</formula>
    </cfRule>
  </conditionalFormatting>
  <conditionalFormatting sqref="N91:S103">
    <cfRule type="cellIs" dxfId="496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495" priority="15" stopIfTrue="1">
      <formula>IF(AA111=1,TRUE,FALSE)</formula>
    </cfRule>
    <cfRule type="expression" dxfId="494" priority="16" stopIfTrue="1">
      <formula>IF(AA111=0,TRUE,FALSE)</formula>
    </cfRule>
  </conditionalFormatting>
  <conditionalFormatting sqref="N108:S120">
    <cfRule type="cellIs" dxfId="493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492" priority="11" stopIfTrue="1">
      <formula>IF(AA128=1,TRUE,FALSE)</formula>
    </cfRule>
    <cfRule type="expression" dxfId="491" priority="12" stopIfTrue="1">
      <formula>IF(AA128=0,TRUE,FALSE)</formula>
    </cfRule>
  </conditionalFormatting>
  <conditionalFormatting sqref="N125:S137">
    <cfRule type="cellIs" dxfId="490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489" priority="7" stopIfTrue="1">
      <formula>IF(AA145=1,TRUE,FALSE)</formula>
    </cfRule>
    <cfRule type="expression" dxfId="488" priority="8" stopIfTrue="1">
      <formula>IF(AA145=0,TRUE,FALSE)</formula>
    </cfRule>
  </conditionalFormatting>
  <conditionalFormatting sqref="N142:S154">
    <cfRule type="cellIs" dxfId="487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486" priority="3" stopIfTrue="1">
      <formula>IF(AA179=1,TRUE,FALSE)</formula>
    </cfRule>
    <cfRule type="expression" dxfId="485" priority="4" stopIfTrue="1">
      <formula>IF(AA179=0,TRUE,FALSE)</formula>
    </cfRule>
  </conditionalFormatting>
  <conditionalFormatting sqref="N176:S188">
    <cfRule type="cellIs" dxfId="484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21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09">
        <v>1</v>
      </c>
    </row>
    <row r="2" spans="2:28" ht="18.75" x14ac:dyDescent="0.3">
      <c r="E2" s="145" t="str">
        <f ca="1">"Results, Week "&amp;RIGHT(F2,LEN(F2)-4)</f>
        <v>Results, Week 13</v>
      </c>
      <c r="F2" s="109" t="str">
        <f ca="1">MID(CELL("filename",A1),FIND("]",CELL("filename",A1))+1,256)</f>
        <v>Week13</v>
      </c>
    </row>
    <row r="4" spans="2:28" ht="15.75" x14ac:dyDescent="0.25">
      <c r="D4">
        <v>1</v>
      </c>
      <c r="E4" s="108" t="str">
        <f>VLOOKUP(D4,Teams,2,FALSE)</f>
        <v xml:space="preserve">Arnies Army </v>
      </c>
      <c r="F4" s="110" t="str">
        <f>IF(AND(AA6=1,AA7=1),"You've put the wrong result in here!","")</f>
        <v/>
      </c>
    </row>
    <row r="5" spans="2:28" ht="15.75" thickBot="1" x14ac:dyDescent="0.3">
      <c r="B5" t="s">
        <v>85</v>
      </c>
      <c r="C5" t="s">
        <v>402</v>
      </c>
      <c r="E5" s="98"/>
      <c r="Y5" t="s">
        <v>65</v>
      </c>
      <c r="Z5" t="s">
        <v>64</v>
      </c>
      <c r="AA5" t="s">
        <v>83</v>
      </c>
      <c r="AB5" t="s">
        <v>84</v>
      </c>
    </row>
    <row r="6" spans="2:28" x14ac:dyDescent="0.25">
      <c r="E6" s="189"/>
      <c r="F6" s="190"/>
      <c r="G6" s="190"/>
      <c r="H6" s="190"/>
      <c r="I6" s="190"/>
      <c r="J6" s="190"/>
      <c r="K6" s="190"/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1"/>
      <c r="Y6">
        <f>IF(ISBLANK(E6),0,1)</f>
        <v>0</v>
      </c>
      <c r="AA6">
        <f>IF(Y6=1,IF(AA19&gt;0,1,0),0)</f>
        <v>0</v>
      </c>
    </row>
    <row r="7" spans="2:28" x14ac:dyDescent="0.25">
      <c r="E7" s="199"/>
      <c r="F7" s="118"/>
      <c r="G7" s="193"/>
      <c r="H7" s="193"/>
      <c r="I7" s="194"/>
      <c r="J7" s="194"/>
      <c r="K7" s="193"/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5"/>
      <c r="AA7">
        <f>IF(E7=D4,0,1)</f>
        <v>1</v>
      </c>
    </row>
    <row r="8" spans="2:28" x14ac:dyDescent="0.25">
      <c r="E8" s="192"/>
      <c r="F8" s="193"/>
      <c r="G8" s="193"/>
      <c r="H8" s="193"/>
      <c r="I8" s="194"/>
      <c r="J8" s="194"/>
      <c r="K8" s="193"/>
      <c r="L8" s="193"/>
      <c r="M8" s="193"/>
      <c r="N8" s="193"/>
      <c r="O8" s="193"/>
      <c r="P8" s="193"/>
      <c r="Q8" s="193"/>
      <c r="R8" s="193"/>
      <c r="S8" s="193"/>
      <c r="T8" s="193"/>
      <c r="U8" s="193"/>
      <c r="V8" s="193"/>
      <c r="W8" s="193"/>
      <c r="X8" s="195"/>
    </row>
    <row r="9" spans="2:28" x14ac:dyDescent="0.25">
      <c r="B9" t="e">
        <f t="shared" ref="B9:B18" ca="1" si="0">Y9</f>
        <v>#N/A</v>
      </c>
      <c r="C9" t="e">
        <f ca="1">Y9</f>
        <v>#N/A</v>
      </c>
      <c r="E9" s="192"/>
      <c r="F9" s="193"/>
      <c r="G9" s="193"/>
      <c r="H9" s="200"/>
      <c r="I9" s="193"/>
      <c r="J9" s="193"/>
      <c r="K9" s="193"/>
      <c r="L9" s="193"/>
      <c r="M9" s="193"/>
      <c r="N9" s="193"/>
      <c r="O9" s="193"/>
      <c r="P9" s="193"/>
      <c r="Q9" s="193"/>
      <c r="R9" s="193"/>
      <c r="S9" s="193"/>
      <c r="T9" s="193"/>
      <c r="U9" s="193"/>
      <c r="V9" s="193"/>
      <c r="W9" s="193"/>
      <c r="X9" s="195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92"/>
      <c r="F10" s="193"/>
      <c r="G10" s="193"/>
      <c r="H10" s="200"/>
      <c r="I10" s="193"/>
      <c r="J10" s="193"/>
      <c r="K10" s="193"/>
      <c r="L10" s="193"/>
      <c r="M10" s="193"/>
      <c r="N10" s="193"/>
      <c r="O10" s="193"/>
      <c r="P10" s="193"/>
      <c r="Q10" s="193"/>
      <c r="R10" s="193"/>
      <c r="S10" s="193"/>
      <c r="T10" s="193"/>
      <c r="U10" s="193"/>
      <c r="V10" s="193"/>
      <c r="W10" s="193"/>
      <c r="X10" s="195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92"/>
      <c r="F11" s="193"/>
      <c r="G11" s="193"/>
      <c r="H11" s="200"/>
      <c r="I11" s="193"/>
      <c r="J11" s="193"/>
      <c r="K11" s="193"/>
      <c r="L11" s="193"/>
      <c r="M11" s="193"/>
      <c r="N11" s="193"/>
      <c r="O11" s="193"/>
      <c r="P11" s="193"/>
      <c r="Q11" s="193"/>
      <c r="R11" s="193"/>
      <c r="S11" s="193"/>
      <c r="T11" s="193"/>
      <c r="U11" s="193"/>
      <c r="V11" s="193"/>
      <c r="W11" s="193"/>
      <c r="X11" s="195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92"/>
      <c r="F12" s="193"/>
      <c r="G12" s="193"/>
      <c r="H12" s="200"/>
      <c r="I12" s="193"/>
      <c r="J12" s="193"/>
      <c r="K12" s="193"/>
      <c r="L12" s="193"/>
      <c r="M12" s="193"/>
      <c r="N12" s="193"/>
      <c r="O12" s="193"/>
      <c r="P12" s="193"/>
      <c r="Q12" s="193"/>
      <c r="R12" s="193"/>
      <c r="S12" s="193"/>
      <c r="T12" s="193"/>
      <c r="U12" s="193"/>
      <c r="V12" s="193"/>
      <c r="W12" s="193"/>
      <c r="X12" s="195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92"/>
      <c r="F13" s="193"/>
      <c r="G13" s="193"/>
      <c r="H13" s="200"/>
      <c r="I13" s="193"/>
      <c r="J13" s="193"/>
      <c r="K13" s="193"/>
      <c r="L13" s="193"/>
      <c r="M13" s="193"/>
      <c r="N13" s="193"/>
      <c r="O13" s="193"/>
      <c r="P13" s="193"/>
      <c r="Q13" s="193"/>
      <c r="R13" s="193"/>
      <c r="S13" s="193"/>
      <c r="T13" s="193"/>
      <c r="U13" s="193"/>
      <c r="V13" s="193"/>
      <c r="W13" s="193"/>
      <c r="X13" s="195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92"/>
      <c r="F14" s="193"/>
      <c r="G14" s="193"/>
      <c r="H14" s="200"/>
      <c r="I14" s="193"/>
      <c r="J14" s="193"/>
      <c r="K14" s="193"/>
      <c r="L14" s="193"/>
      <c r="M14" s="193"/>
      <c r="N14" s="193"/>
      <c r="O14" s="193"/>
      <c r="P14" s="193"/>
      <c r="Q14" s="193"/>
      <c r="R14" s="193"/>
      <c r="S14" s="193"/>
      <c r="T14" s="193"/>
      <c r="U14" s="193"/>
      <c r="V14" s="193"/>
      <c r="W14" s="193"/>
      <c r="X14" s="195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92"/>
      <c r="F15" s="193"/>
      <c r="G15" s="193"/>
      <c r="H15" s="200"/>
      <c r="I15" s="193"/>
      <c r="J15" s="193"/>
      <c r="K15" s="193"/>
      <c r="L15" s="193"/>
      <c r="M15" s="193"/>
      <c r="N15" s="193"/>
      <c r="O15" s="193"/>
      <c r="P15" s="193"/>
      <c r="Q15" s="193"/>
      <c r="R15" s="193"/>
      <c r="S15" s="193"/>
      <c r="T15" s="193"/>
      <c r="U15" s="193"/>
      <c r="V15" s="193"/>
      <c r="W15" s="193"/>
      <c r="X15" s="195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92"/>
      <c r="F16" s="193"/>
      <c r="G16" s="193"/>
      <c r="H16" s="200"/>
      <c r="I16" s="193"/>
      <c r="J16" s="193"/>
      <c r="K16" s="193"/>
      <c r="L16" s="193"/>
      <c r="M16" s="193"/>
      <c r="N16" s="193"/>
      <c r="O16" s="193"/>
      <c r="P16" s="193"/>
      <c r="Q16" s="193"/>
      <c r="R16" s="193"/>
      <c r="S16" s="193"/>
      <c r="T16" s="193"/>
      <c r="U16" s="193"/>
      <c r="V16" s="193"/>
      <c r="W16" s="193"/>
      <c r="X16" s="195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92"/>
      <c r="F17" s="193"/>
      <c r="G17" s="193"/>
      <c r="H17" s="200"/>
      <c r="I17" s="193"/>
      <c r="J17" s="193"/>
      <c r="K17" s="193"/>
      <c r="L17" s="193"/>
      <c r="M17" s="193"/>
      <c r="N17" s="193"/>
      <c r="O17" s="193"/>
      <c r="P17" s="193"/>
      <c r="Q17" s="193"/>
      <c r="R17" s="193"/>
      <c r="S17" s="193"/>
      <c r="T17" s="193"/>
      <c r="U17" s="193"/>
      <c r="V17" s="193"/>
      <c r="W17" s="193"/>
      <c r="X17" s="195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6"/>
      <c r="F18" s="197"/>
      <c r="G18" s="197"/>
      <c r="H18" s="201"/>
      <c r="I18" s="197"/>
      <c r="J18" s="197"/>
      <c r="K18" s="197"/>
      <c r="L18" s="197"/>
      <c r="M18" s="197"/>
      <c r="N18" s="197"/>
      <c r="O18" s="197"/>
      <c r="P18" s="197"/>
      <c r="Q18" s="197"/>
      <c r="R18" s="197"/>
      <c r="S18" s="197"/>
      <c r="T18" s="197"/>
      <c r="U18" s="197"/>
      <c r="V18" s="197"/>
      <c r="W18" s="197"/>
      <c r="X18" s="198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08" t="str">
        <f>VLOOKUP(D21,Teams,2,FALSE)</f>
        <v>Central Ward</v>
      </c>
      <c r="F21" s="110" t="str">
        <f>IF(AND(AA23=1,AA24=1),"You've put the wrong result in here!","")</f>
        <v/>
      </c>
    </row>
    <row r="22" spans="2:28" ht="15.75" thickBot="1" x14ac:dyDescent="0.3">
      <c r="E22" s="98"/>
      <c r="Y22" t="s">
        <v>65</v>
      </c>
      <c r="Z22" t="s">
        <v>64</v>
      </c>
      <c r="AA22" t="s">
        <v>83</v>
      </c>
    </row>
    <row r="23" spans="2:28" x14ac:dyDescent="0.25">
      <c r="E23" s="189"/>
      <c r="F23" s="190"/>
      <c r="G23" s="190"/>
      <c r="H23" s="190"/>
      <c r="I23" s="190"/>
      <c r="J23" s="190"/>
      <c r="K23" s="190"/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1"/>
      <c r="Y23">
        <f>IF(ISBLANK(E23),0,1)</f>
        <v>0</v>
      </c>
      <c r="AA23">
        <f>IF(Y23=1,IF(AA36&gt;0,1,0),0)</f>
        <v>0</v>
      </c>
    </row>
    <row r="24" spans="2:28" x14ac:dyDescent="0.25">
      <c r="E24" s="199"/>
      <c r="F24" s="118"/>
      <c r="G24" s="193"/>
      <c r="H24" s="193"/>
      <c r="I24" s="194"/>
      <c r="J24" s="194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5"/>
      <c r="AA24">
        <f>IF(E24=D21,0,1)</f>
        <v>1</v>
      </c>
    </row>
    <row r="25" spans="2:28" x14ac:dyDescent="0.25">
      <c r="E25" s="192"/>
      <c r="F25" s="193"/>
      <c r="G25" s="193"/>
      <c r="H25" s="193"/>
      <c r="I25" s="194"/>
      <c r="J25" s="194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5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92"/>
      <c r="F26" s="193"/>
      <c r="G26" s="193"/>
      <c r="H26" s="200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5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92"/>
      <c r="F27" s="193"/>
      <c r="G27" s="193"/>
      <c r="H27" s="200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5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92"/>
      <c r="F28" s="193"/>
      <c r="G28" s="193"/>
      <c r="H28" s="200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5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92"/>
      <c r="F29" s="193"/>
      <c r="G29" s="193"/>
      <c r="H29" s="200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5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92"/>
      <c r="F30" s="193"/>
      <c r="G30" s="193"/>
      <c r="H30" s="200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5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92"/>
      <c r="F31" s="193"/>
      <c r="G31" s="193"/>
      <c r="H31" s="200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5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92"/>
      <c r="F32" s="193"/>
      <c r="G32" s="193"/>
      <c r="H32" s="200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5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92"/>
      <c r="F33" s="193"/>
      <c r="G33" s="193"/>
      <c r="H33" s="200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5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92"/>
      <c r="F34" s="193"/>
      <c r="G34" s="193"/>
      <c r="H34" s="200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5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6"/>
      <c r="F35" s="197"/>
      <c r="G35" s="197"/>
      <c r="H35" s="201"/>
      <c r="I35" s="197"/>
      <c r="J35" s="197"/>
      <c r="K35" s="197"/>
      <c r="L35" s="197"/>
      <c r="M35" s="197"/>
      <c r="N35" s="197"/>
      <c r="O35" s="197"/>
      <c r="P35" s="197"/>
      <c r="Q35" s="197"/>
      <c r="R35" s="197"/>
      <c r="S35" s="197"/>
      <c r="T35" s="197"/>
      <c r="U35" s="197"/>
      <c r="V35" s="197"/>
      <c r="W35" s="197"/>
      <c r="X35" s="198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08" t="str">
        <f>VLOOKUP(D38,Teams,2,FALSE)</f>
        <v>Farmers</v>
      </c>
      <c r="F38" s="110" t="str">
        <f>IF(AND(AA40=1,AA41=1),"You've put the wrong result in here!","")</f>
        <v/>
      </c>
    </row>
    <row r="39" spans="2:28" ht="15.75" thickBot="1" x14ac:dyDescent="0.3">
      <c r="E39" s="98"/>
      <c r="Y39" t="s">
        <v>65</v>
      </c>
      <c r="Z39" t="s">
        <v>64</v>
      </c>
      <c r="AA39" t="s">
        <v>83</v>
      </c>
    </row>
    <row r="40" spans="2:28" x14ac:dyDescent="0.25">
      <c r="E40" s="189"/>
      <c r="F40" s="190"/>
      <c r="G40" s="190"/>
      <c r="H40" s="190"/>
      <c r="I40" s="190"/>
      <c r="J40" s="190"/>
      <c r="K40" s="190"/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1"/>
      <c r="Y40">
        <f>IF(ISBLANK(E40),0,1)</f>
        <v>0</v>
      </c>
      <c r="AA40">
        <f>IF(Y40=1,IF(AA53&gt;0,1,0),0)</f>
        <v>0</v>
      </c>
    </row>
    <row r="41" spans="2:28" x14ac:dyDescent="0.25">
      <c r="E41" s="199"/>
      <c r="F41" s="118"/>
      <c r="G41" s="193"/>
      <c r="H41" s="193"/>
      <c r="I41" s="194"/>
      <c r="J41" s="194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5"/>
      <c r="AA41">
        <f>IF(E41=D38,0,1)</f>
        <v>1</v>
      </c>
    </row>
    <row r="42" spans="2:28" x14ac:dyDescent="0.25">
      <c r="E42" s="192"/>
      <c r="F42" s="193"/>
      <c r="G42" s="193"/>
      <c r="H42" s="193"/>
      <c r="I42" s="194"/>
      <c r="J42" s="194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5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92"/>
      <c r="F43" s="193"/>
      <c r="G43" s="193"/>
      <c r="H43" s="200"/>
      <c r="I43" s="193"/>
      <c r="J43" s="193"/>
      <c r="K43" s="193"/>
      <c r="L43" s="193"/>
      <c r="M43" s="193"/>
      <c r="N43" s="193"/>
      <c r="O43" s="193"/>
      <c r="P43" s="193"/>
      <c r="Q43" s="193"/>
      <c r="R43" s="193"/>
      <c r="S43" s="193"/>
      <c r="T43" s="193"/>
      <c r="U43" s="193"/>
      <c r="V43" s="193"/>
      <c r="W43" s="193"/>
      <c r="X43" s="195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92"/>
      <c r="F44" s="193"/>
      <c r="G44" s="193"/>
      <c r="H44" s="200"/>
      <c r="I44" s="193"/>
      <c r="J44" s="193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195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92"/>
      <c r="F45" s="193"/>
      <c r="G45" s="193"/>
      <c r="H45" s="200"/>
      <c r="I45" s="193"/>
      <c r="J45" s="193"/>
      <c r="K45" s="193"/>
      <c r="L45" s="193"/>
      <c r="M45" s="193"/>
      <c r="N45" s="193"/>
      <c r="O45" s="193"/>
      <c r="P45" s="193"/>
      <c r="Q45" s="193"/>
      <c r="R45" s="193"/>
      <c r="S45" s="193"/>
      <c r="T45" s="193"/>
      <c r="U45" s="193"/>
      <c r="V45" s="193"/>
      <c r="W45" s="193"/>
      <c r="X45" s="195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92"/>
      <c r="F46" s="193"/>
      <c r="G46" s="193"/>
      <c r="H46" s="200"/>
      <c r="I46" s="193"/>
      <c r="J46" s="193"/>
      <c r="K46" s="193"/>
      <c r="L46" s="193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5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92"/>
      <c r="F47" s="193"/>
      <c r="G47" s="193"/>
      <c r="H47" s="200"/>
      <c r="I47" s="193"/>
      <c r="J47" s="193"/>
      <c r="K47" s="193"/>
      <c r="L47" s="193"/>
      <c r="M47" s="193"/>
      <c r="N47" s="193"/>
      <c r="O47" s="193"/>
      <c r="P47" s="193"/>
      <c r="Q47" s="193"/>
      <c r="R47" s="193"/>
      <c r="S47" s="193"/>
      <c r="T47" s="193"/>
      <c r="U47" s="193"/>
      <c r="V47" s="193"/>
      <c r="W47" s="193"/>
      <c r="X47" s="195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92"/>
      <c r="F48" s="193"/>
      <c r="G48" s="193"/>
      <c r="H48" s="200"/>
      <c r="I48" s="193"/>
      <c r="J48" s="193"/>
      <c r="K48" s="193"/>
      <c r="L48" s="193"/>
      <c r="M48" s="193"/>
      <c r="N48" s="193"/>
      <c r="O48" s="193"/>
      <c r="P48" s="193"/>
      <c r="Q48" s="193"/>
      <c r="R48" s="193"/>
      <c r="S48" s="193"/>
      <c r="T48" s="193"/>
      <c r="U48" s="193"/>
      <c r="V48" s="193"/>
      <c r="W48" s="193"/>
      <c r="X48" s="195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92"/>
      <c r="F49" s="193"/>
      <c r="G49" s="193"/>
      <c r="H49" s="200"/>
      <c r="I49" s="193"/>
      <c r="J49" s="193"/>
      <c r="K49" s="193"/>
      <c r="L49" s="193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5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92"/>
      <c r="F50" s="193"/>
      <c r="G50" s="193"/>
      <c r="H50" s="200"/>
      <c r="I50" s="193"/>
      <c r="J50" s="193"/>
      <c r="K50" s="193"/>
      <c r="L50" s="193"/>
      <c r="M50" s="193"/>
      <c r="N50" s="193"/>
      <c r="O50" s="193"/>
      <c r="P50" s="193"/>
      <c r="Q50" s="193"/>
      <c r="R50" s="193"/>
      <c r="S50" s="193"/>
      <c r="T50" s="193"/>
      <c r="U50" s="193"/>
      <c r="V50" s="193"/>
      <c r="W50" s="193"/>
      <c r="X50" s="195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92"/>
      <c r="F51" s="193"/>
      <c r="G51" s="193"/>
      <c r="H51" s="200"/>
      <c r="I51" s="193"/>
      <c r="J51" s="193"/>
      <c r="K51" s="193"/>
      <c r="L51" s="193"/>
      <c r="M51" s="193"/>
      <c r="N51" s="193"/>
      <c r="O51" s="193"/>
      <c r="P51" s="193"/>
      <c r="Q51" s="193"/>
      <c r="R51" s="193"/>
      <c r="S51" s="193"/>
      <c r="T51" s="193"/>
      <c r="U51" s="193"/>
      <c r="V51" s="193"/>
      <c r="W51" s="193"/>
      <c r="X51" s="195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6"/>
      <c r="F52" s="197"/>
      <c r="G52" s="197"/>
      <c r="H52" s="201"/>
      <c r="I52" s="197"/>
      <c r="J52" s="197"/>
      <c r="K52" s="197"/>
      <c r="L52" s="197"/>
      <c r="M52" s="197"/>
      <c r="N52" s="197"/>
      <c r="O52" s="197"/>
      <c r="P52" s="197"/>
      <c r="Q52" s="197"/>
      <c r="R52" s="197"/>
      <c r="S52" s="197"/>
      <c r="T52" s="197"/>
      <c r="U52" s="197"/>
      <c r="V52" s="197"/>
      <c r="W52" s="197"/>
      <c r="X52" s="198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08" t="str">
        <f>VLOOKUP(D55,Teams,2,FALSE)</f>
        <v>Nomads</v>
      </c>
      <c r="F55" s="110" t="str">
        <f>IF(AND(AA57=1,AA58=1),"You've put the wrong result in here!","")</f>
        <v/>
      </c>
    </row>
    <row r="56" spans="2:28" ht="15.75" thickBot="1" x14ac:dyDescent="0.3">
      <c r="E56" s="98"/>
      <c r="Y56" t="s">
        <v>65</v>
      </c>
      <c r="Z56" t="s">
        <v>64</v>
      </c>
      <c r="AA56" t="s">
        <v>83</v>
      </c>
    </row>
    <row r="57" spans="2:28" x14ac:dyDescent="0.25">
      <c r="E57" s="189"/>
      <c r="F57" s="190"/>
      <c r="G57" s="190"/>
      <c r="H57" s="190"/>
      <c r="I57" s="190"/>
      <c r="J57" s="190"/>
      <c r="K57" s="190"/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1"/>
      <c r="Y57">
        <f>IF(ISBLANK(E57),0,1)</f>
        <v>0</v>
      </c>
      <c r="AA57">
        <f>IF(Y57=1,IF(AA70&gt;0,1,0),0)</f>
        <v>0</v>
      </c>
    </row>
    <row r="58" spans="2:28" x14ac:dyDescent="0.25">
      <c r="E58" s="199"/>
      <c r="F58" s="118"/>
      <c r="G58" s="193"/>
      <c r="H58" s="193"/>
      <c r="I58" s="194"/>
      <c r="J58" s="194"/>
      <c r="K58" s="193"/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5"/>
      <c r="AA58">
        <f>IF(E58=D55,0,1)</f>
        <v>1</v>
      </c>
    </row>
    <row r="59" spans="2:28" x14ac:dyDescent="0.25">
      <c r="E59" s="192"/>
      <c r="F59" s="193"/>
      <c r="G59" s="193"/>
      <c r="H59" s="193"/>
      <c r="I59" s="194"/>
      <c r="J59" s="194"/>
      <c r="K59" s="193"/>
      <c r="L59" s="193"/>
      <c r="M59" s="193"/>
      <c r="N59" s="193"/>
      <c r="O59" s="193"/>
      <c r="P59" s="193"/>
      <c r="Q59" s="193"/>
      <c r="R59" s="193"/>
      <c r="S59" s="193"/>
      <c r="T59" s="193"/>
      <c r="U59" s="193"/>
      <c r="V59" s="193"/>
      <c r="W59" s="193"/>
      <c r="X59" s="195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92"/>
      <c r="F60" s="193"/>
      <c r="G60" s="193"/>
      <c r="H60" s="200"/>
      <c r="I60" s="193"/>
      <c r="J60" s="193"/>
      <c r="K60" s="193"/>
      <c r="L60" s="193"/>
      <c r="M60" s="193"/>
      <c r="N60" s="193"/>
      <c r="O60" s="193"/>
      <c r="P60" s="193"/>
      <c r="Q60" s="193"/>
      <c r="R60" s="193"/>
      <c r="S60" s="193"/>
      <c r="T60" s="193"/>
      <c r="U60" s="193"/>
      <c r="V60" s="193"/>
      <c r="W60" s="193"/>
      <c r="X60" s="195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92"/>
      <c r="F61" s="193"/>
      <c r="G61" s="193"/>
      <c r="H61" s="200"/>
      <c r="I61" s="193"/>
      <c r="J61" s="193"/>
      <c r="K61" s="193"/>
      <c r="L61" s="193"/>
      <c r="M61" s="193"/>
      <c r="N61" s="193"/>
      <c r="O61" s="193"/>
      <c r="P61" s="193"/>
      <c r="Q61" s="193"/>
      <c r="R61" s="193"/>
      <c r="S61" s="193"/>
      <c r="T61" s="193"/>
      <c r="U61" s="193"/>
      <c r="V61" s="193"/>
      <c r="W61" s="193"/>
      <c r="X61" s="195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92"/>
      <c r="F62" s="193"/>
      <c r="G62" s="193"/>
      <c r="H62" s="200"/>
      <c r="I62" s="193"/>
      <c r="J62" s="193"/>
      <c r="K62" s="193"/>
      <c r="L62" s="193"/>
      <c r="M62" s="193"/>
      <c r="N62" s="193"/>
      <c r="O62" s="193"/>
      <c r="P62" s="193"/>
      <c r="Q62" s="193"/>
      <c r="R62" s="193"/>
      <c r="S62" s="193"/>
      <c r="T62" s="193"/>
      <c r="U62" s="193"/>
      <c r="V62" s="193"/>
      <c r="W62" s="193"/>
      <c r="X62" s="195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92"/>
      <c r="F63" s="193"/>
      <c r="G63" s="193"/>
      <c r="H63" s="200"/>
      <c r="I63" s="193"/>
      <c r="J63" s="193"/>
      <c r="K63" s="193"/>
      <c r="L63" s="193"/>
      <c r="M63" s="193"/>
      <c r="N63" s="193"/>
      <c r="O63" s="193"/>
      <c r="P63" s="193"/>
      <c r="Q63" s="193"/>
      <c r="R63" s="193"/>
      <c r="S63" s="193"/>
      <c r="T63" s="193"/>
      <c r="U63" s="193"/>
      <c r="V63" s="193"/>
      <c r="W63" s="193"/>
      <c r="X63" s="195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92"/>
      <c r="F64" s="193"/>
      <c r="G64" s="193"/>
      <c r="H64" s="200"/>
      <c r="I64" s="193"/>
      <c r="J64" s="193"/>
      <c r="K64" s="193"/>
      <c r="L64" s="193"/>
      <c r="M64" s="193"/>
      <c r="N64" s="193"/>
      <c r="O64" s="193"/>
      <c r="P64" s="193"/>
      <c r="Q64" s="193"/>
      <c r="R64" s="193"/>
      <c r="S64" s="193"/>
      <c r="T64" s="193"/>
      <c r="U64" s="193"/>
      <c r="V64" s="193"/>
      <c r="W64" s="193"/>
      <c r="X64" s="195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92"/>
      <c r="F65" s="193"/>
      <c r="G65" s="193"/>
      <c r="H65" s="200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5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92"/>
      <c r="F66" s="193"/>
      <c r="G66" s="193"/>
      <c r="H66" s="200"/>
      <c r="I66" s="193"/>
      <c r="J66" s="193"/>
      <c r="K66" s="193"/>
      <c r="L66" s="193"/>
      <c r="M66" s="193"/>
      <c r="N66" s="193"/>
      <c r="O66" s="193"/>
      <c r="P66" s="193"/>
      <c r="Q66" s="193"/>
      <c r="R66" s="193"/>
      <c r="S66" s="193"/>
      <c r="T66" s="193"/>
      <c r="U66" s="193"/>
      <c r="V66" s="193"/>
      <c r="W66" s="193"/>
      <c r="X66" s="195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92"/>
      <c r="F67" s="193"/>
      <c r="G67" s="193"/>
      <c r="H67" s="200"/>
      <c r="I67" s="193"/>
      <c r="J67" s="193"/>
      <c r="K67" s="193"/>
      <c r="L67" s="193"/>
      <c r="M67" s="193"/>
      <c r="N67" s="193"/>
      <c r="O67" s="193"/>
      <c r="P67" s="193"/>
      <c r="Q67" s="193"/>
      <c r="R67" s="193"/>
      <c r="S67" s="193"/>
      <c r="T67" s="193"/>
      <c r="U67" s="193"/>
      <c r="V67" s="193"/>
      <c r="W67" s="193"/>
      <c r="X67" s="195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92"/>
      <c r="F68" s="193"/>
      <c r="G68" s="193"/>
      <c r="H68" s="200"/>
      <c r="I68" s="193"/>
      <c r="J68" s="193"/>
      <c r="K68" s="193"/>
      <c r="L68" s="193"/>
      <c r="M68" s="193"/>
      <c r="N68" s="193"/>
      <c r="O68" s="193"/>
      <c r="P68" s="193"/>
      <c r="Q68" s="193"/>
      <c r="R68" s="193"/>
      <c r="S68" s="193"/>
      <c r="T68" s="193"/>
      <c r="U68" s="193"/>
      <c r="V68" s="193"/>
      <c r="W68" s="193"/>
      <c r="X68" s="195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6"/>
      <c r="F69" s="197"/>
      <c r="G69" s="197"/>
      <c r="H69" s="201"/>
      <c r="I69" s="197"/>
      <c r="J69" s="197"/>
      <c r="K69" s="197"/>
      <c r="L69" s="197"/>
      <c r="M69" s="197"/>
      <c r="N69" s="197"/>
      <c r="O69" s="197"/>
      <c r="P69" s="197"/>
      <c r="Q69" s="197"/>
      <c r="R69" s="197"/>
      <c r="S69" s="197"/>
      <c r="T69" s="197"/>
      <c r="U69" s="197"/>
      <c r="V69" s="197"/>
      <c r="W69" s="197"/>
      <c r="X69" s="198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08" t="str">
        <f>VLOOKUP(D72,Teams,2,FALSE)</f>
        <v>Royal Surrey</v>
      </c>
      <c r="F72" s="110" t="str">
        <f>IF(AND(AA74=1,AA75=1),"You've put the wrong result in here!","")</f>
        <v/>
      </c>
    </row>
    <row r="73" spans="2:28" ht="15.75" thickBot="1" x14ac:dyDescent="0.3">
      <c r="E73" s="98"/>
      <c r="Y73" t="s">
        <v>65</v>
      </c>
      <c r="Z73" t="s">
        <v>64</v>
      </c>
      <c r="AA73" t="s">
        <v>83</v>
      </c>
    </row>
    <row r="74" spans="2:28" x14ac:dyDescent="0.25">
      <c r="E74" s="189"/>
      <c r="F74" s="190"/>
      <c r="G74" s="190"/>
      <c r="H74" s="190"/>
      <c r="I74" s="190"/>
      <c r="J74" s="190"/>
      <c r="K74" s="190"/>
      <c r="L74" s="190"/>
      <c r="M74" s="190"/>
      <c r="N74" s="190"/>
      <c r="O74" s="190"/>
      <c r="P74" s="190"/>
      <c r="Q74" s="190"/>
      <c r="R74" s="190"/>
      <c r="S74" s="190"/>
      <c r="T74" s="190"/>
      <c r="U74" s="190"/>
      <c r="V74" s="190"/>
      <c r="W74" s="190"/>
      <c r="X74" s="191"/>
      <c r="Y74">
        <f>IF(ISBLANK(E74),0,1)</f>
        <v>0</v>
      </c>
      <c r="AA74">
        <f>IF(Y74=1,IF(AA87&gt;0,1,0),0)</f>
        <v>0</v>
      </c>
    </row>
    <row r="75" spans="2:28" x14ac:dyDescent="0.25">
      <c r="E75" s="199"/>
      <c r="F75" s="118"/>
      <c r="G75" s="193"/>
      <c r="H75" s="193"/>
      <c r="I75" s="194"/>
      <c r="J75" s="194"/>
      <c r="K75" s="193"/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5"/>
      <c r="AA75">
        <f>IF(E75=D72,0,1)</f>
        <v>1</v>
      </c>
    </row>
    <row r="76" spans="2:28" x14ac:dyDescent="0.25">
      <c r="E76" s="192"/>
      <c r="F76" s="193"/>
      <c r="G76" s="193"/>
      <c r="H76" s="193"/>
      <c r="I76" s="194"/>
      <c r="J76" s="194"/>
      <c r="K76" s="193"/>
      <c r="L76" s="193"/>
      <c r="M76" s="193"/>
      <c r="N76" s="193"/>
      <c r="O76" s="193"/>
      <c r="P76" s="193"/>
      <c r="Q76" s="193"/>
      <c r="R76" s="193"/>
      <c r="S76" s="193"/>
      <c r="T76" s="193"/>
      <c r="U76" s="193"/>
      <c r="V76" s="193"/>
      <c r="W76" s="193"/>
      <c r="X76" s="195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92"/>
      <c r="F77" s="193"/>
      <c r="G77" s="193"/>
      <c r="H77" s="200"/>
      <c r="I77" s="193"/>
      <c r="J77" s="193"/>
      <c r="K77" s="193"/>
      <c r="L77" s="193"/>
      <c r="M77" s="193"/>
      <c r="N77" s="193"/>
      <c r="O77" s="193"/>
      <c r="P77" s="193"/>
      <c r="Q77" s="193"/>
      <c r="R77" s="193"/>
      <c r="S77" s="193"/>
      <c r="T77" s="193"/>
      <c r="U77" s="193"/>
      <c r="V77" s="193"/>
      <c r="W77" s="193"/>
      <c r="X77" s="195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92"/>
      <c r="F78" s="193"/>
      <c r="G78" s="193"/>
      <c r="H78" s="200"/>
      <c r="I78" s="193"/>
      <c r="J78" s="193"/>
      <c r="K78" s="193"/>
      <c r="L78" s="193"/>
      <c r="M78" s="193"/>
      <c r="N78" s="193"/>
      <c r="O78" s="193"/>
      <c r="P78" s="193"/>
      <c r="Q78" s="193"/>
      <c r="R78" s="193"/>
      <c r="S78" s="193"/>
      <c r="T78" s="193"/>
      <c r="U78" s="193"/>
      <c r="V78" s="193"/>
      <c r="W78" s="193"/>
      <c r="X78" s="195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92"/>
      <c r="F79" s="193"/>
      <c r="G79" s="193"/>
      <c r="H79" s="200"/>
      <c r="I79" s="193"/>
      <c r="J79" s="193"/>
      <c r="K79" s="193"/>
      <c r="L79" s="193"/>
      <c r="M79" s="193"/>
      <c r="N79" s="193"/>
      <c r="O79" s="193"/>
      <c r="P79" s="193"/>
      <c r="Q79" s="193"/>
      <c r="R79" s="193"/>
      <c r="S79" s="193"/>
      <c r="T79" s="193"/>
      <c r="U79" s="193"/>
      <c r="V79" s="193"/>
      <c r="W79" s="193"/>
      <c r="X79" s="195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92"/>
      <c r="F80" s="193"/>
      <c r="G80" s="193"/>
      <c r="H80" s="200"/>
      <c r="I80" s="193"/>
      <c r="J80" s="193"/>
      <c r="K80" s="193"/>
      <c r="L80" s="193"/>
      <c r="M80" s="193"/>
      <c r="N80" s="193"/>
      <c r="O80" s="193"/>
      <c r="P80" s="193"/>
      <c r="Q80" s="193"/>
      <c r="R80" s="193"/>
      <c r="S80" s="193"/>
      <c r="T80" s="193"/>
      <c r="U80" s="193"/>
      <c r="V80" s="193"/>
      <c r="W80" s="193"/>
      <c r="X80" s="195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92"/>
      <c r="F81" s="193"/>
      <c r="G81" s="193"/>
      <c r="H81" s="200"/>
      <c r="I81" s="193"/>
      <c r="J81" s="193"/>
      <c r="K81" s="193"/>
      <c r="L81" s="193"/>
      <c r="M81" s="193"/>
      <c r="N81" s="193"/>
      <c r="O81" s="193"/>
      <c r="P81" s="193"/>
      <c r="Q81" s="193"/>
      <c r="R81" s="193"/>
      <c r="S81" s="193"/>
      <c r="T81" s="193"/>
      <c r="U81" s="193"/>
      <c r="V81" s="193"/>
      <c r="W81" s="193"/>
      <c r="X81" s="195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92"/>
      <c r="F82" s="193"/>
      <c r="G82" s="193"/>
      <c r="H82" s="200"/>
      <c r="I82" s="193"/>
      <c r="J82" s="193"/>
      <c r="K82" s="193"/>
      <c r="L82" s="193"/>
      <c r="M82" s="193"/>
      <c r="N82" s="193"/>
      <c r="O82" s="193"/>
      <c r="P82" s="193"/>
      <c r="Q82" s="193"/>
      <c r="R82" s="193"/>
      <c r="S82" s="193"/>
      <c r="T82" s="193"/>
      <c r="U82" s="193"/>
      <c r="V82" s="193"/>
      <c r="W82" s="193"/>
      <c r="X82" s="195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92"/>
      <c r="F83" s="193"/>
      <c r="G83" s="193"/>
      <c r="H83" s="200"/>
      <c r="I83" s="193"/>
      <c r="J83" s="193"/>
      <c r="K83" s="193"/>
      <c r="L83" s="193"/>
      <c r="M83" s="193"/>
      <c r="N83" s="193"/>
      <c r="O83" s="193"/>
      <c r="P83" s="193"/>
      <c r="Q83" s="193"/>
      <c r="R83" s="193"/>
      <c r="S83" s="193"/>
      <c r="T83" s="193"/>
      <c r="U83" s="193"/>
      <c r="V83" s="193"/>
      <c r="W83" s="193"/>
      <c r="X83" s="195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92"/>
      <c r="F84" s="193"/>
      <c r="G84" s="193"/>
      <c r="H84" s="200"/>
      <c r="I84" s="193"/>
      <c r="J84" s="193"/>
      <c r="K84" s="193"/>
      <c r="L84" s="193"/>
      <c r="M84" s="193"/>
      <c r="N84" s="193"/>
      <c r="O84" s="193"/>
      <c r="P84" s="193"/>
      <c r="Q84" s="193"/>
      <c r="R84" s="193"/>
      <c r="S84" s="193"/>
      <c r="T84" s="193"/>
      <c r="U84" s="193"/>
      <c r="V84" s="193"/>
      <c r="W84" s="193"/>
      <c r="X84" s="195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92"/>
      <c r="F85" s="193"/>
      <c r="G85" s="193"/>
      <c r="H85" s="200"/>
      <c r="I85" s="193"/>
      <c r="J85" s="193"/>
      <c r="K85" s="193"/>
      <c r="L85" s="193"/>
      <c r="M85" s="193"/>
      <c r="N85" s="193"/>
      <c r="O85" s="193"/>
      <c r="P85" s="193"/>
      <c r="Q85" s="193"/>
      <c r="R85" s="193"/>
      <c r="S85" s="193"/>
      <c r="T85" s="193"/>
      <c r="U85" s="193"/>
      <c r="V85" s="193"/>
      <c r="W85" s="193"/>
      <c r="X85" s="195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6"/>
      <c r="F86" s="197"/>
      <c r="G86" s="197"/>
      <c r="H86" s="201"/>
      <c r="I86" s="197"/>
      <c r="J86" s="197"/>
      <c r="K86" s="197"/>
      <c r="L86" s="197"/>
      <c r="M86" s="197"/>
      <c r="N86" s="197"/>
      <c r="O86" s="197"/>
      <c r="P86" s="197"/>
      <c r="Q86" s="197"/>
      <c r="R86" s="197"/>
      <c r="S86" s="197"/>
      <c r="T86" s="197"/>
      <c r="U86" s="197"/>
      <c r="V86" s="197"/>
      <c r="W86" s="197"/>
      <c r="X86" s="198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08" t="str">
        <f>VLOOKUP(D89,Teams,2,FALSE)</f>
        <v>SCCC</v>
      </c>
      <c r="F89" s="110" t="str">
        <f>IF(AND(AA91=1,AA92=1),"You've put the wrong result in here!","")</f>
        <v/>
      </c>
    </row>
    <row r="90" spans="2:28" ht="15.75" thickBot="1" x14ac:dyDescent="0.3">
      <c r="E90" s="98"/>
      <c r="Y90" t="s">
        <v>65</v>
      </c>
      <c r="Z90" t="s">
        <v>64</v>
      </c>
      <c r="AA90" t="s">
        <v>83</v>
      </c>
    </row>
    <row r="91" spans="2:28" x14ac:dyDescent="0.25">
      <c r="E91" s="189"/>
      <c r="F91" s="190"/>
      <c r="G91" s="190"/>
      <c r="H91" s="190"/>
      <c r="I91" s="190"/>
      <c r="J91" s="190"/>
      <c r="K91" s="190"/>
      <c r="L91" s="190"/>
      <c r="M91" s="190"/>
      <c r="N91" s="190"/>
      <c r="O91" s="190"/>
      <c r="P91" s="190"/>
      <c r="Q91" s="190"/>
      <c r="R91" s="190"/>
      <c r="S91" s="190"/>
      <c r="T91" s="190"/>
      <c r="U91" s="190"/>
      <c r="V91" s="190"/>
      <c r="W91" s="190"/>
      <c r="X91" s="191"/>
      <c r="Y91">
        <f>IF(ISBLANK(E91),0,1)</f>
        <v>0</v>
      </c>
      <c r="AA91">
        <f>IF(Y91=1,IF(AA104&gt;0,1,0),0)</f>
        <v>0</v>
      </c>
    </row>
    <row r="92" spans="2:28" x14ac:dyDescent="0.25">
      <c r="E92" s="199"/>
      <c r="F92" s="118"/>
      <c r="G92" s="193"/>
      <c r="H92" s="193"/>
      <c r="I92" s="194"/>
      <c r="J92" s="194"/>
      <c r="K92" s="193"/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5"/>
      <c r="AA92">
        <f>IF(E92=D89,0,1)</f>
        <v>1</v>
      </c>
    </row>
    <row r="93" spans="2:28" x14ac:dyDescent="0.25">
      <c r="E93" s="192"/>
      <c r="F93" s="193"/>
      <c r="G93" s="193"/>
      <c r="H93" s="193"/>
      <c r="I93" s="194"/>
      <c r="J93" s="194"/>
      <c r="K93" s="193"/>
      <c r="L93" s="193"/>
      <c r="M93" s="193"/>
      <c r="N93" s="193"/>
      <c r="O93" s="193"/>
      <c r="P93" s="193"/>
      <c r="Q93" s="193"/>
      <c r="R93" s="193"/>
      <c r="S93" s="193"/>
      <c r="T93" s="193"/>
      <c r="U93" s="193"/>
      <c r="V93" s="193"/>
      <c r="W93" s="193"/>
      <c r="X93" s="195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92"/>
      <c r="F94" s="193"/>
      <c r="G94" s="193"/>
      <c r="H94" s="200"/>
      <c r="I94" s="193"/>
      <c r="J94" s="193"/>
      <c r="K94" s="193"/>
      <c r="L94" s="193"/>
      <c r="M94" s="193"/>
      <c r="N94" s="193"/>
      <c r="O94" s="193"/>
      <c r="P94" s="193"/>
      <c r="Q94" s="193"/>
      <c r="R94" s="193"/>
      <c r="S94" s="193"/>
      <c r="T94" s="193"/>
      <c r="U94" s="193"/>
      <c r="V94" s="193"/>
      <c r="W94" s="193"/>
      <c r="X94" s="195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92"/>
      <c r="F95" s="193"/>
      <c r="G95" s="193"/>
      <c r="H95" s="200"/>
      <c r="I95" s="193"/>
      <c r="J95" s="193"/>
      <c r="K95" s="193"/>
      <c r="L95" s="193"/>
      <c r="M95" s="193"/>
      <c r="N95" s="193"/>
      <c r="O95" s="193"/>
      <c r="P95" s="193"/>
      <c r="Q95" s="193"/>
      <c r="R95" s="193"/>
      <c r="S95" s="193"/>
      <c r="T95" s="193"/>
      <c r="U95" s="193"/>
      <c r="V95" s="193"/>
      <c r="W95" s="193"/>
      <c r="X95" s="195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92"/>
      <c r="F96" s="193"/>
      <c r="G96" s="193"/>
      <c r="H96" s="200"/>
      <c r="I96" s="193"/>
      <c r="J96" s="193"/>
      <c r="K96" s="193"/>
      <c r="L96" s="193"/>
      <c r="M96" s="193"/>
      <c r="N96" s="193"/>
      <c r="O96" s="193"/>
      <c r="P96" s="193"/>
      <c r="Q96" s="193"/>
      <c r="R96" s="193"/>
      <c r="S96" s="193"/>
      <c r="T96" s="193"/>
      <c r="U96" s="193"/>
      <c r="V96" s="193"/>
      <c r="W96" s="193"/>
      <c r="X96" s="195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92"/>
      <c r="F97" s="193"/>
      <c r="G97" s="193"/>
      <c r="H97" s="200"/>
      <c r="I97" s="193"/>
      <c r="J97" s="193"/>
      <c r="K97" s="193"/>
      <c r="L97" s="193"/>
      <c r="M97" s="193"/>
      <c r="N97" s="193"/>
      <c r="O97" s="193"/>
      <c r="P97" s="193"/>
      <c r="Q97" s="193"/>
      <c r="R97" s="193"/>
      <c r="S97" s="193"/>
      <c r="T97" s="193"/>
      <c r="U97" s="193"/>
      <c r="V97" s="193"/>
      <c r="W97" s="193"/>
      <c r="X97" s="195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92"/>
      <c r="F98" s="193"/>
      <c r="G98" s="193"/>
      <c r="H98" s="200"/>
      <c r="I98" s="193"/>
      <c r="J98" s="193"/>
      <c r="K98" s="193"/>
      <c r="L98" s="193"/>
      <c r="M98" s="193"/>
      <c r="N98" s="193"/>
      <c r="O98" s="193"/>
      <c r="P98" s="193"/>
      <c r="Q98" s="193"/>
      <c r="R98" s="193"/>
      <c r="S98" s="193"/>
      <c r="T98" s="193"/>
      <c r="U98" s="193"/>
      <c r="V98" s="193"/>
      <c r="W98" s="193"/>
      <c r="X98" s="195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92"/>
      <c r="F99" s="193"/>
      <c r="G99" s="193"/>
      <c r="H99" s="200"/>
      <c r="I99" s="193"/>
      <c r="J99" s="193"/>
      <c r="K99" s="193"/>
      <c r="L99" s="193"/>
      <c r="M99" s="193"/>
      <c r="N99" s="193"/>
      <c r="O99" s="193"/>
      <c r="P99" s="193"/>
      <c r="Q99" s="193"/>
      <c r="R99" s="193"/>
      <c r="S99" s="193"/>
      <c r="T99" s="193"/>
      <c r="U99" s="193"/>
      <c r="V99" s="193"/>
      <c r="W99" s="193"/>
      <c r="X99" s="195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92"/>
      <c r="F100" s="193"/>
      <c r="G100" s="193"/>
      <c r="H100" s="200"/>
      <c r="I100" s="193"/>
      <c r="J100" s="193"/>
      <c r="K100" s="193"/>
      <c r="L100" s="193"/>
      <c r="M100" s="193"/>
      <c r="N100" s="193"/>
      <c r="O100" s="193"/>
      <c r="P100" s="193"/>
      <c r="Q100" s="193"/>
      <c r="R100" s="193"/>
      <c r="S100" s="193"/>
      <c r="T100" s="193"/>
      <c r="U100" s="193"/>
      <c r="V100" s="193"/>
      <c r="W100" s="193"/>
      <c r="X100" s="195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92"/>
      <c r="F101" s="193"/>
      <c r="G101" s="193"/>
      <c r="H101" s="200"/>
      <c r="I101" s="193"/>
      <c r="J101" s="193"/>
      <c r="K101" s="193"/>
      <c r="L101" s="193"/>
      <c r="M101" s="193"/>
      <c r="N101" s="193"/>
      <c r="O101" s="193"/>
      <c r="P101" s="193"/>
      <c r="Q101" s="193"/>
      <c r="R101" s="193"/>
      <c r="S101" s="193"/>
      <c r="T101" s="193"/>
      <c r="U101" s="193"/>
      <c r="V101" s="193"/>
      <c r="W101" s="193"/>
      <c r="X101" s="195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92"/>
      <c r="F102" s="193"/>
      <c r="G102" s="193"/>
      <c r="H102" s="200"/>
      <c r="I102" s="193"/>
      <c r="J102" s="193"/>
      <c r="K102" s="193"/>
      <c r="L102" s="193"/>
      <c r="M102" s="193"/>
      <c r="N102" s="193"/>
      <c r="O102" s="193"/>
      <c r="P102" s="193"/>
      <c r="Q102" s="193"/>
      <c r="R102" s="193"/>
      <c r="S102" s="193"/>
      <c r="T102" s="193"/>
      <c r="U102" s="193"/>
      <c r="V102" s="193"/>
      <c r="W102" s="193"/>
      <c r="X102" s="195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6"/>
      <c r="F103" s="197"/>
      <c r="G103" s="197"/>
      <c r="H103" s="201"/>
      <c r="I103" s="197"/>
      <c r="J103" s="197"/>
      <c r="K103" s="197"/>
      <c r="L103" s="197"/>
      <c r="M103" s="197"/>
      <c r="N103" s="197"/>
      <c r="O103" s="197"/>
      <c r="P103" s="197"/>
      <c r="Q103" s="197"/>
      <c r="R103" s="197"/>
      <c r="S103" s="197"/>
      <c r="T103" s="197"/>
      <c r="U103" s="197"/>
      <c r="V103" s="197"/>
      <c r="W103" s="197"/>
      <c r="X103" s="198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08" t="str">
        <f>VLOOKUP(D106,Teams,2,FALSE)</f>
        <v>SCCC "B"</v>
      </c>
      <c r="F106" s="110" t="str">
        <f>IF(AND(AA108=1,AA109=1),"You've put the wrong result in here!","")</f>
        <v/>
      </c>
    </row>
    <row r="107" spans="2:28" ht="15.75" thickBot="1" x14ac:dyDescent="0.3">
      <c r="E107" s="98"/>
      <c r="Y107" t="s">
        <v>65</v>
      </c>
      <c r="Z107" t="s">
        <v>64</v>
      </c>
      <c r="AA107" t="s">
        <v>83</v>
      </c>
    </row>
    <row r="108" spans="2:28" x14ac:dyDescent="0.25">
      <c r="E108" s="189"/>
      <c r="F108" s="190"/>
      <c r="G108" s="190"/>
      <c r="H108" s="190"/>
      <c r="I108" s="190"/>
      <c r="J108" s="190"/>
      <c r="K108" s="190"/>
      <c r="L108" s="190"/>
      <c r="M108" s="190"/>
      <c r="N108" s="190"/>
      <c r="O108" s="190"/>
      <c r="P108" s="190"/>
      <c r="Q108" s="190"/>
      <c r="R108" s="190"/>
      <c r="S108" s="190"/>
      <c r="T108" s="190"/>
      <c r="U108" s="190"/>
      <c r="V108" s="190"/>
      <c r="W108" s="190"/>
      <c r="X108" s="191"/>
      <c r="Y108">
        <f>IF(ISBLANK(E108),0,1)</f>
        <v>0</v>
      </c>
      <c r="AA108">
        <f>IF(Y108=1,IF(AA121&gt;0,1,0),0)</f>
        <v>0</v>
      </c>
    </row>
    <row r="109" spans="2:28" x14ac:dyDescent="0.25">
      <c r="E109" s="199"/>
      <c r="F109" s="118"/>
      <c r="G109" s="193"/>
      <c r="H109" s="193"/>
      <c r="I109" s="194"/>
      <c r="J109" s="194"/>
      <c r="K109" s="193"/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5"/>
      <c r="AA109">
        <f>IF(E109=D106,0,1)</f>
        <v>1</v>
      </c>
    </row>
    <row r="110" spans="2:28" x14ac:dyDescent="0.25">
      <c r="E110" s="192"/>
      <c r="F110" s="193"/>
      <c r="G110" s="193"/>
      <c r="H110" s="193"/>
      <c r="I110" s="194"/>
      <c r="J110" s="194"/>
      <c r="K110" s="193"/>
      <c r="L110" s="193"/>
      <c r="M110" s="193"/>
      <c r="N110" s="193"/>
      <c r="O110" s="193"/>
      <c r="P110" s="193"/>
      <c r="Q110" s="193"/>
      <c r="R110" s="193"/>
      <c r="S110" s="193"/>
      <c r="T110" s="193"/>
      <c r="U110" s="193"/>
      <c r="V110" s="193"/>
      <c r="W110" s="193"/>
      <c r="X110" s="195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92"/>
      <c r="F111" s="193"/>
      <c r="G111" s="193"/>
      <c r="H111" s="200"/>
      <c r="I111" s="193"/>
      <c r="J111" s="193"/>
      <c r="K111" s="193"/>
      <c r="L111" s="193"/>
      <c r="M111" s="193"/>
      <c r="N111" s="193"/>
      <c r="O111" s="193"/>
      <c r="P111" s="193"/>
      <c r="Q111" s="193"/>
      <c r="R111" s="193"/>
      <c r="S111" s="193"/>
      <c r="T111" s="193"/>
      <c r="U111" s="193"/>
      <c r="V111" s="193"/>
      <c r="W111" s="193"/>
      <c r="X111" s="195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92"/>
      <c r="F112" s="193"/>
      <c r="G112" s="193"/>
      <c r="H112" s="200"/>
      <c r="I112" s="193"/>
      <c r="J112" s="193"/>
      <c r="K112" s="193"/>
      <c r="L112" s="193"/>
      <c r="M112" s="193"/>
      <c r="N112" s="193"/>
      <c r="O112" s="193"/>
      <c r="P112" s="193"/>
      <c r="Q112" s="193"/>
      <c r="R112" s="193"/>
      <c r="S112" s="193"/>
      <c r="T112" s="193"/>
      <c r="U112" s="193"/>
      <c r="V112" s="193"/>
      <c r="W112" s="193"/>
      <c r="X112" s="195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92"/>
      <c r="F113" s="193"/>
      <c r="G113" s="193"/>
      <c r="H113" s="200"/>
      <c r="I113" s="193"/>
      <c r="J113" s="193"/>
      <c r="K113" s="193"/>
      <c r="L113" s="193"/>
      <c r="M113" s="193"/>
      <c r="N113" s="193"/>
      <c r="O113" s="193"/>
      <c r="P113" s="193"/>
      <c r="Q113" s="193"/>
      <c r="R113" s="193"/>
      <c r="S113" s="193"/>
      <c r="T113" s="193"/>
      <c r="U113" s="193"/>
      <c r="V113" s="193"/>
      <c r="W113" s="193"/>
      <c r="X113" s="195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92"/>
      <c r="F114" s="193"/>
      <c r="G114" s="193"/>
      <c r="H114" s="200"/>
      <c r="I114" s="193"/>
      <c r="J114" s="193"/>
      <c r="K114" s="193"/>
      <c r="L114" s="193"/>
      <c r="M114" s="193"/>
      <c r="N114" s="193"/>
      <c r="O114" s="193"/>
      <c r="P114" s="193"/>
      <c r="Q114" s="193"/>
      <c r="R114" s="193"/>
      <c r="S114" s="193"/>
      <c r="T114" s="193"/>
      <c r="U114" s="193"/>
      <c r="V114" s="193"/>
      <c r="W114" s="193"/>
      <c r="X114" s="195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92"/>
      <c r="F115" s="193"/>
      <c r="G115" s="193"/>
      <c r="H115" s="200"/>
      <c r="I115" s="193"/>
      <c r="J115" s="193"/>
      <c r="K115" s="193"/>
      <c r="L115" s="193"/>
      <c r="M115" s="193"/>
      <c r="N115" s="193"/>
      <c r="O115" s="193"/>
      <c r="P115" s="193"/>
      <c r="Q115" s="193"/>
      <c r="R115" s="193"/>
      <c r="S115" s="193"/>
      <c r="T115" s="193"/>
      <c r="U115" s="193"/>
      <c r="V115" s="193"/>
      <c r="W115" s="193"/>
      <c r="X115" s="195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92"/>
      <c r="F116" s="193"/>
      <c r="G116" s="193"/>
      <c r="H116" s="200"/>
      <c r="I116" s="193"/>
      <c r="J116" s="193"/>
      <c r="K116" s="193"/>
      <c r="L116" s="193"/>
      <c r="M116" s="193"/>
      <c r="N116" s="193"/>
      <c r="O116" s="193"/>
      <c r="P116" s="193"/>
      <c r="Q116" s="193"/>
      <c r="R116" s="193"/>
      <c r="S116" s="193"/>
      <c r="T116" s="193"/>
      <c r="U116" s="193"/>
      <c r="V116" s="193"/>
      <c r="W116" s="193"/>
      <c r="X116" s="195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92"/>
      <c r="F117" s="193"/>
      <c r="G117" s="193"/>
      <c r="H117" s="200"/>
      <c r="I117" s="193"/>
      <c r="J117" s="193"/>
      <c r="K117" s="193"/>
      <c r="L117" s="193"/>
      <c r="M117" s="193"/>
      <c r="N117" s="193"/>
      <c r="O117" s="193"/>
      <c r="P117" s="193"/>
      <c r="Q117" s="193"/>
      <c r="R117" s="193"/>
      <c r="S117" s="193"/>
      <c r="T117" s="193"/>
      <c r="U117" s="193"/>
      <c r="V117" s="193"/>
      <c r="W117" s="193"/>
      <c r="X117" s="195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92"/>
      <c r="F118" s="193"/>
      <c r="G118" s="193"/>
      <c r="H118" s="200"/>
      <c r="I118" s="193"/>
      <c r="J118" s="193"/>
      <c r="K118" s="193"/>
      <c r="L118" s="193"/>
      <c r="M118" s="193"/>
      <c r="N118" s="193"/>
      <c r="O118" s="193"/>
      <c r="P118" s="193"/>
      <c r="Q118" s="193"/>
      <c r="R118" s="193"/>
      <c r="S118" s="193"/>
      <c r="T118" s="193"/>
      <c r="U118" s="193"/>
      <c r="V118" s="193"/>
      <c r="W118" s="193"/>
      <c r="X118" s="195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92"/>
      <c r="F119" s="193"/>
      <c r="G119" s="193"/>
      <c r="H119" s="200"/>
      <c r="I119" s="193"/>
      <c r="J119" s="193"/>
      <c r="K119" s="193"/>
      <c r="L119" s="193"/>
      <c r="M119" s="193"/>
      <c r="N119" s="193"/>
      <c r="O119" s="193"/>
      <c r="P119" s="193"/>
      <c r="Q119" s="193"/>
      <c r="R119" s="193"/>
      <c r="S119" s="193"/>
      <c r="T119" s="193"/>
      <c r="U119" s="193"/>
      <c r="V119" s="193"/>
      <c r="W119" s="193"/>
      <c r="X119" s="195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6"/>
      <c r="F120" s="197"/>
      <c r="G120" s="197"/>
      <c r="H120" s="201"/>
      <c r="I120" s="197"/>
      <c r="J120" s="197"/>
      <c r="K120" s="197"/>
      <c r="L120" s="197"/>
      <c r="M120" s="197"/>
      <c r="N120" s="197"/>
      <c r="O120" s="197"/>
      <c r="P120" s="197"/>
      <c r="Q120" s="197"/>
      <c r="R120" s="197"/>
      <c r="S120" s="197"/>
      <c r="T120" s="197"/>
      <c r="U120" s="197"/>
      <c r="V120" s="197"/>
      <c r="W120" s="197"/>
      <c r="X120" s="198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08" t="str">
        <f>VLOOKUP(D123,Teams,2,FALSE)</f>
        <v>xbye1</v>
      </c>
      <c r="F123" s="110" t="str">
        <f>IF(AND(AA125=1,AA126=1),"You've put the wrong result in here!","")</f>
        <v/>
      </c>
    </row>
    <row r="124" spans="2:28" ht="15.75" thickBot="1" x14ac:dyDescent="0.3">
      <c r="E124" s="98"/>
      <c r="Y124" t="s">
        <v>65</v>
      </c>
      <c r="Z124" t="s">
        <v>64</v>
      </c>
      <c r="AA124" t="s">
        <v>83</v>
      </c>
    </row>
    <row r="125" spans="2:28" x14ac:dyDescent="0.25">
      <c r="E125" s="189"/>
      <c r="F125" s="190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190"/>
      <c r="R125" s="190"/>
      <c r="S125" s="190"/>
      <c r="T125" s="190"/>
      <c r="U125" s="190"/>
      <c r="V125" s="190"/>
      <c r="W125" s="190"/>
      <c r="X125" s="191"/>
      <c r="Y125">
        <f>IF(ISBLANK(E125),0,1)</f>
        <v>0</v>
      </c>
      <c r="AA125">
        <f>IF(Y125=1,IF(AA138&gt;0,1,0),0)</f>
        <v>0</v>
      </c>
    </row>
    <row r="126" spans="2:28" x14ac:dyDescent="0.25">
      <c r="E126" s="199"/>
      <c r="F126" s="118"/>
      <c r="G126" s="193"/>
      <c r="H126" s="193"/>
      <c r="I126" s="194"/>
      <c r="J126" s="194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5"/>
      <c r="AA126">
        <f>IF(E126=D123,0,1)</f>
        <v>1</v>
      </c>
    </row>
    <row r="127" spans="2:28" x14ac:dyDescent="0.25">
      <c r="E127" s="192"/>
      <c r="F127" s="193"/>
      <c r="G127" s="193"/>
      <c r="H127" s="193"/>
      <c r="I127" s="194"/>
      <c r="J127" s="194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5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92"/>
      <c r="F128" s="193"/>
      <c r="G128" s="193"/>
      <c r="H128" s="200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5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92"/>
      <c r="F129" s="193"/>
      <c r="G129" s="193"/>
      <c r="H129" s="200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5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92"/>
      <c r="F130" s="193"/>
      <c r="G130" s="193"/>
      <c r="H130" s="200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5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92"/>
      <c r="F131" s="193"/>
      <c r="G131" s="193"/>
      <c r="H131" s="200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5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92"/>
      <c r="F132" s="193"/>
      <c r="G132" s="193"/>
      <c r="H132" s="200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5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92"/>
      <c r="F133" s="193"/>
      <c r="G133" s="193"/>
      <c r="H133" s="200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5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92"/>
      <c r="F134" s="193"/>
      <c r="G134" s="193"/>
      <c r="H134" s="200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5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92"/>
      <c r="F135" s="193"/>
      <c r="G135" s="193"/>
      <c r="H135" s="200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5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92"/>
      <c r="F136" s="193"/>
      <c r="G136" s="193"/>
      <c r="H136" s="200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5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6"/>
      <c r="F137" s="197"/>
      <c r="G137" s="197"/>
      <c r="H137" s="201"/>
      <c r="I137" s="197"/>
      <c r="J137" s="197"/>
      <c r="K137" s="197"/>
      <c r="L137" s="197"/>
      <c r="M137" s="197"/>
      <c r="N137" s="197"/>
      <c r="O137" s="197"/>
      <c r="P137" s="197"/>
      <c r="Q137" s="197"/>
      <c r="R137" s="197"/>
      <c r="S137" s="197"/>
      <c r="T137" s="197"/>
      <c r="U137" s="197"/>
      <c r="V137" s="197"/>
      <c r="W137" s="197"/>
      <c r="X137" s="198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08">
        <f>VLOOKUP(D140,Teams,2,FALSE)</f>
        <v>0</v>
      </c>
      <c r="F140" s="110" t="str">
        <f>IF(AND(AA142=1,AA143=1),"You've put the wrong result in here!","")</f>
        <v/>
      </c>
    </row>
    <row r="141" spans="2:28" ht="15.75" thickBot="1" x14ac:dyDescent="0.3">
      <c r="E141" s="98"/>
      <c r="Y141" t="s">
        <v>65</v>
      </c>
      <c r="Z141" t="s">
        <v>64</v>
      </c>
      <c r="AA141" t="s">
        <v>83</v>
      </c>
    </row>
    <row r="142" spans="2:28" x14ac:dyDescent="0.25">
      <c r="E142" s="189"/>
      <c r="F142" s="190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190"/>
      <c r="R142" s="190"/>
      <c r="S142" s="190"/>
      <c r="T142" s="190"/>
      <c r="U142" s="190"/>
      <c r="V142" s="190"/>
      <c r="W142" s="190"/>
      <c r="X142" s="191"/>
      <c r="Y142">
        <f>IF(ISBLANK(E142),0,1)</f>
        <v>0</v>
      </c>
      <c r="AA142">
        <f>IF(Y142=1,IF(AA155&gt;0,1,0),0)</f>
        <v>0</v>
      </c>
    </row>
    <row r="143" spans="2:28" x14ac:dyDescent="0.25">
      <c r="E143" s="199"/>
      <c r="F143" s="118"/>
      <c r="G143" s="193"/>
      <c r="H143" s="193"/>
      <c r="I143" s="194"/>
      <c r="J143" s="194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5"/>
      <c r="AA143">
        <f>IF(E143=D140,0,1)</f>
        <v>1</v>
      </c>
    </row>
    <row r="144" spans="2:28" x14ac:dyDescent="0.25">
      <c r="E144" s="192"/>
      <c r="F144" s="193"/>
      <c r="G144" s="193"/>
      <c r="H144" s="193"/>
      <c r="I144" s="194"/>
      <c r="J144" s="194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5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92"/>
      <c r="F145" s="193"/>
      <c r="G145" s="193"/>
      <c r="H145" s="200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5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92"/>
      <c r="F146" s="193"/>
      <c r="G146" s="193"/>
      <c r="H146" s="200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5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92"/>
      <c r="F147" s="193"/>
      <c r="G147" s="193"/>
      <c r="H147" s="200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5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92"/>
      <c r="F148" s="193"/>
      <c r="G148" s="193"/>
      <c r="H148" s="200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5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92"/>
      <c r="F149" s="193"/>
      <c r="G149" s="193"/>
      <c r="H149" s="200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5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92"/>
      <c r="F150" s="193"/>
      <c r="G150" s="193"/>
      <c r="H150" s="200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5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92"/>
      <c r="F151" s="193"/>
      <c r="G151" s="193"/>
      <c r="H151" s="200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5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92"/>
      <c r="F152" s="193"/>
      <c r="G152" s="193"/>
      <c r="H152" s="200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5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92"/>
      <c r="F153" s="193"/>
      <c r="G153" s="193"/>
      <c r="H153" s="200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5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6"/>
      <c r="F154" s="197"/>
      <c r="G154" s="197"/>
      <c r="H154" s="201"/>
      <c r="I154" s="197"/>
      <c r="J154" s="197"/>
      <c r="K154" s="197"/>
      <c r="L154" s="197"/>
      <c r="M154" s="197"/>
      <c r="N154" s="197"/>
      <c r="O154" s="197"/>
      <c r="P154" s="197"/>
      <c r="Q154" s="197"/>
      <c r="R154" s="197"/>
      <c r="S154" s="197"/>
      <c r="T154" s="197"/>
      <c r="U154" s="197"/>
      <c r="V154" s="197"/>
      <c r="W154" s="197"/>
      <c r="X154" s="198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08">
        <f>VLOOKUP(D157,Teams,2,FALSE)</f>
        <v>0</v>
      </c>
      <c r="F157" s="110" t="str">
        <f>IF(AND(AA159=1,AA160=1),"You've put the wrong result in here!","")</f>
        <v/>
      </c>
    </row>
    <row r="158" spans="2:28" ht="15.75" thickBot="1" x14ac:dyDescent="0.3">
      <c r="E158" s="98"/>
      <c r="Y158" t="s">
        <v>65</v>
      </c>
      <c r="Z158" t="s">
        <v>64</v>
      </c>
      <c r="AA158" t="s">
        <v>83</v>
      </c>
    </row>
    <row r="159" spans="2:28" x14ac:dyDescent="0.25">
      <c r="E159" s="189"/>
      <c r="F159" s="190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190"/>
      <c r="R159" s="190"/>
      <c r="S159" s="190"/>
      <c r="T159" s="190"/>
      <c r="U159" s="190"/>
      <c r="V159" s="190"/>
      <c r="W159" s="190"/>
      <c r="X159" s="191"/>
      <c r="Y159">
        <f>IF(ISBLANK(E159),0,1)</f>
        <v>0</v>
      </c>
      <c r="AA159">
        <f>IF(Y159=1,IF(AA172&gt;0,1,0),0)</f>
        <v>0</v>
      </c>
    </row>
    <row r="160" spans="2:28" x14ac:dyDescent="0.25">
      <c r="E160" s="199"/>
      <c r="F160" s="118"/>
      <c r="G160" s="193"/>
      <c r="H160" s="193"/>
      <c r="I160" s="194"/>
      <c r="J160" s="194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5"/>
      <c r="AA160">
        <f>IF(E160=D157,0,1)</f>
        <v>1</v>
      </c>
    </row>
    <row r="161" spans="2:28" x14ac:dyDescent="0.25">
      <c r="E161" s="192"/>
      <c r="F161" s="193"/>
      <c r="G161" s="193"/>
      <c r="H161" s="193"/>
      <c r="I161" s="194"/>
      <c r="J161" s="194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5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92"/>
      <c r="F162" s="193"/>
      <c r="G162" s="193"/>
      <c r="H162" s="200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5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92"/>
      <c r="F163" s="193"/>
      <c r="G163" s="193"/>
      <c r="H163" s="200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5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92"/>
      <c r="F164" s="193"/>
      <c r="G164" s="193"/>
      <c r="H164" s="200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5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92"/>
      <c r="F165" s="193"/>
      <c r="G165" s="193"/>
      <c r="H165" s="200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5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92"/>
      <c r="F166" s="193"/>
      <c r="G166" s="193"/>
      <c r="H166" s="200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5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92"/>
      <c r="F167" s="193"/>
      <c r="G167" s="193"/>
      <c r="H167" s="200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5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92"/>
      <c r="F168" s="193"/>
      <c r="G168" s="193"/>
      <c r="H168" s="200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5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92"/>
      <c r="F169" s="193"/>
      <c r="G169" s="193"/>
      <c r="H169" s="200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5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92"/>
      <c r="F170" s="193"/>
      <c r="G170" s="193"/>
      <c r="H170" s="200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5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6"/>
      <c r="F171" s="197"/>
      <c r="G171" s="197"/>
      <c r="H171" s="201"/>
      <c r="I171" s="197"/>
      <c r="J171" s="197"/>
      <c r="K171" s="197"/>
      <c r="L171" s="197"/>
      <c r="M171" s="197"/>
      <c r="N171" s="197"/>
      <c r="O171" s="197"/>
      <c r="P171" s="197"/>
      <c r="Q171" s="197"/>
      <c r="R171" s="197"/>
      <c r="S171" s="197"/>
      <c r="T171" s="197"/>
      <c r="U171" s="197"/>
      <c r="V171" s="197"/>
      <c r="W171" s="197"/>
      <c r="X171" s="198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3" spans="2:28" hidden="1" x14ac:dyDescent="0.25"/>
    <row r="174" spans="2:28" ht="15.75" hidden="1" x14ac:dyDescent="0.25">
      <c r="E174" s="108"/>
      <c r="F174" s="110"/>
    </row>
    <row r="175" spans="2:28" hidden="1" x14ac:dyDescent="0.25">
      <c r="E175" s="98"/>
      <c r="Y175" t="s">
        <v>65</v>
      </c>
      <c r="Z175" t="s">
        <v>64</v>
      </c>
      <c r="AA175" t="s">
        <v>83</v>
      </c>
    </row>
    <row r="176" spans="2:28" hidden="1" x14ac:dyDescent="0.25">
      <c r="E176" s="189"/>
      <c r="F176" s="190"/>
      <c r="G176" s="190"/>
      <c r="H176" s="190"/>
      <c r="I176" s="190"/>
      <c r="J176" s="190"/>
      <c r="K176" s="190"/>
      <c r="L176" s="190"/>
      <c r="M176" s="190"/>
      <c r="N176" s="190"/>
      <c r="O176" s="190"/>
      <c r="P176" s="190"/>
      <c r="Q176" s="190"/>
      <c r="R176" s="190"/>
      <c r="S176" s="190"/>
      <c r="T176" s="190"/>
      <c r="U176" s="190"/>
      <c r="V176" s="190"/>
      <c r="W176" s="190"/>
      <c r="X176" s="191"/>
      <c r="Y176">
        <f>IF(ISBLANK(E176),0,1)</f>
        <v>0</v>
      </c>
      <c r="AA176">
        <f>IF(Y176=1,IF(AA189&gt;0,1,0),0)</f>
        <v>0</v>
      </c>
    </row>
    <row r="177" spans="2:28" hidden="1" x14ac:dyDescent="0.25">
      <c r="E177" s="199"/>
      <c r="F177" s="118"/>
      <c r="G177" s="193"/>
      <c r="H177" s="193"/>
      <c r="I177" s="194"/>
      <c r="J177" s="194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5"/>
      <c r="AA177">
        <f>IF(E177=D174,0,1)</f>
        <v>0</v>
      </c>
    </row>
    <row r="178" spans="2:28" hidden="1" x14ac:dyDescent="0.25">
      <c r="E178" s="192"/>
      <c r="F178" s="193"/>
      <c r="G178" s="193"/>
      <c r="H178" s="193"/>
      <c r="I178" s="194"/>
      <c r="J178" s="194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5"/>
    </row>
    <row r="179" spans="2:28" hidden="1" x14ac:dyDescent="0.25">
      <c r="B179" t="e">
        <f t="shared" ref="B179:B188" ca="1" si="60">Y179</f>
        <v>#N/A</v>
      </c>
      <c r="C179" t="e">
        <f ca="1">Y179</f>
        <v>#N/A</v>
      </c>
      <c r="E179" s="192"/>
      <c r="F179" s="193"/>
      <c r="G179" s="193"/>
      <c r="H179" s="200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5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hidden="1" x14ac:dyDescent="0.25">
      <c r="B180" t="e">
        <f t="shared" ca="1" si="60"/>
        <v>#N/A</v>
      </c>
      <c r="C180" t="e">
        <f t="shared" ref="C180:C186" ca="1" si="63">Y180</f>
        <v>#N/A</v>
      </c>
      <c r="E180" s="192"/>
      <c r="F180" s="193"/>
      <c r="G180" s="193"/>
      <c r="H180" s="200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5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hidden="1" x14ac:dyDescent="0.25">
      <c r="B181" t="e">
        <f t="shared" ca="1" si="60"/>
        <v>#N/A</v>
      </c>
      <c r="C181" t="e">
        <f t="shared" ca="1" si="63"/>
        <v>#N/A</v>
      </c>
      <c r="E181" s="192"/>
      <c r="F181" s="193"/>
      <c r="G181" s="193"/>
      <c r="H181" s="200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5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hidden="1" x14ac:dyDescent="0.25">
      <c r="B182" t="e">
        <f t="shared" ca="1" si="60"/>
        <v>#N/A</v>
      </c>
      <c r="C182" t="e">
        <f t="shared" ca="1" si="63"/>
        <v>#N/A</v>
      </c>
      <c r="E182" s="192"/>
      <c r="F182" s="193"/>
      <c r="G182" s="193"/>
      <c r="H182" s="200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5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hidden="1" x14ac:dyDescent="0.25">
      <c r="B183" t="e">
        <f t="shared" ca="1" si="60"/>
        <v>#N/A</v>
      </c>
      <c r="C183" t="e">
        <f t="shared" ca="1" si="63"/>
        <v>#N/A</v>
      </c>
      <c r="E183" s="192"/>
      <c r="F183" s="193"/>
      <c r="G183" s="193"/>
      <c r="H183" s="200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5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hidden="1" x14ac:dyDescent="0.25">
      <c r="B184" t="e">
        <f t="shared" ca="1" si="60"/>
        <v>#N/A</v>
      </c>
      <c r="C184" t="e">
        <f t="shared" ca="1" si="63"/>
        <v>#N/A</v>
      </c>
      <c r="E184" s="192"/>
      <c r="F184" s="193"/>
      <c r="G184" s="193"/>
      <c r="H184" s="200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5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hidden="1" x14ac:dyDescent="0.25">
      <c r="B185" t="e">
        <f t="shared" ca="1" si="60"/>
        <v>#N/A</v>
      </c>
      <c r="C185" t="e">
        <f t="shared" ca="1" si="63"/>
        <v>#N/A</v>
      </c>
      <c r="E185" s="192"/>
      <c r="F185" s="193"/>
      <c r="G185" s="193"/>
      <c r="H185" s="200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5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hidden="1" x14ac:dyDescent="0.25">
      <c r="B186" t="e">
        <f t="shared" ca="1" si="60"/>
        <v>#N/A</v>
      </c>
      <c r="C186" t="e">
        <f t="shared" ca="1" si="63"/>
        <v>#N/A</v>
      </c>
      <c r="E186" s="192"/>
      <c r="F186" s="193"/>
      <c r="G186" s="193"/>
      <c r="H186" s="200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5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hidden="1" x14ac:dyDescent="0.25">
      <c r="B187" t="e">
        <f t="shared" ca="1" si="60"/>
        <v>#N/A</v>
      </c>
      <c r="E187" s="192"/>
      <c r="F187" s="193"/>
      <c r="G187" s="193"/>
      <c r="H187" s="200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5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hidden="1" thickBot="1" x14ac:dyDescent="0.3">
      <c r="B188" t="e">
        <f t="shared" ca="1" si="60"/>
        <v>#N/A</v>
      </c>
      <c r="E188" s="196"/>
      <c r="F188" s="197"/>
      <c r="G188" s="197"/>
      <c r="H188" s="201"/>
      <c r="I188" s="197"/>
      <c r="J188" s="197"/>
      <c r="K188" s="197"/>
      <c r="L188" s="197"/>
      <c r="M188" s="197"/>
      <c r="N188" s="197"/>
      <c r="O188" s="197"/>
      <c r="P188" s="197"/>
      <c r="Q188" s="197"/>
      <c r="R188" s="197"/>
      <c r="S188" s="197"/>
      <c r="T188" s="197"/>
      <c r="U188" s="197"/>
      <c r="V188" s="197"/>
      <c r="W188" s="197"/>
      <c r="X188" s="198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hidden="1" x14ac:dyDescent="0.25">
      <c r="AA189">
        <f>SUM(AA177:AA188)</f>
        <v>0</v>
      </c>
    </row>
    <row r="190" spans="2:28" hidden="1" x14ac:dyDescent="0.25"/>
    <row r="191" spans="2:28" ht="15.75" hidden="1" x14ac:dyDescent="0.25">
      <c r="E191" s="108"/>
      <c r="F191" s="110"/>
    </row>
    <row r="192" spans="2:28" hidden="1" x14ac:dyDescent="0.25">
      <c r="E192" s="98"/>
      <c r="Y192" t="s">
        <v>65</v>
      </c>
      <c r="Z192" t="s">
        <v>64</v>
      </c>
      <c r="AA192" t="s">
        <v>83</v>
      </c>
    </row>
    <row r="193" spans="2:28" hidden="1" x14ac:dyDescent="0.25">
      <c r="E193" s="189"/>
      <c r="F193" s="190"/>
      <c r="G193" s="190"/>
      <c r="H193" s="190"/>
      <c r="I193" s="190"/>
      <c r="J193" s="190"/>
      <c r="K193" s="190"/>
      <c r="L193" s="190"/>
      <c r="M193" s="190"/>
      <c r="N193" s="190"/>
      <c r="O193" s="190"/>
      <c r="P193" s="190"/>
      <c r="Q193" s="190"/>
      <c r="R193" s="190"/>
      <c r="S193" s="190"/>
      <c r="T193" s="190"/>
      <c r="U193" s="190"/>
      <c r="V193" s="190"/>
      <c r="W193" s="190"/>
      <c r="X193" s="191"/>
      <c r="Y193">
        <f>IF(ISBLANK(E193),0,1)</f>
        <v>0</v>
      </c>
      <c r="AA193">
        <f>IF(Y193=1,IF(AA206&gt;0,1,0),0)</f>
        <v>0</v>
      </c>
    </row>
    <row r="194" spans="2:28" hidden="1" x14ac:dyDescent="0.25">
      <c r="E194" s="199"/>
      <c r="F194" s="118"/>
      <c r="G194" s="193"/>
      <c r="H194" s="193"/>
      <c r="I194" s="194"/>
      <c r="J194" s="194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5"/>
      <c r="AA194">
        <f>IF(E194=D191,0,1)</f>
        <v>0</v>
      </c>
    </row>
    <row r="195" spans="2:28" hidden="1" x14ac:dyDescent="0.25">
      <c r="E195" s="192"/>
      <c r="F195" s="193"/>
      <c r="G195" s="193"/>
      <c r="H195" s="193"/>
      <c r="I195" s="194"/>
      <c r="J195" s="194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5"/>
    </row>
    <row r="196" spans="2:28" hidden="1" x14ac:dyDescent="0.25">
      <c r="B196" t="e">
        <f t="shared" ref="B196:B205" ca="1" si="66">Y196</f>
        <v>#N/A</v>
      </c>
      <c r="C196" t="e">
        <f ca="1">Y196</f>
        <v>#N/A</v>
      </c>
      <c r="E196" s="192"/>
      <c r="F196" s="193"/>
      <c r="G196" s="193"/>
      <c r="H196" s="200"/>
      <c r="I196" s="193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5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25">
      <c r="B197" t="e">
        <f t="shared" ca="1" si="66"/>
        <v>#N/A</v>
      </c>
      <c r="C197" t="e">
        <f t="shared" ref="C197:C203" ca="1" si="69">Y197</f>
        <v>#N/A</v>
      </c>
      <c r="E197" s="192"/>
      <c r="F197" s="193"/>
      <c r="G197" s="193"/>
      <c r="H197" s="200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5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25">
      <c r="B198" t="e">
        <f t="shared" ca="1" si="66"/>
        <v>#N/A</v>
      </c>
      <c r="C198" t="e">
        <f t="shared" ca="1" si="69"/>
        <v>#N/A</v>
      </c>
      <c r="E198" s="192"/>
      <c r="F198" s="193"/>
      <c r="G198" s="193"/>
      <c r="H198" s="200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5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25">
      <c r="B199" t="e">
        <f t="shared" ca="1" si="66"/>
        <v>#N/A</v>
      </c>
      <c r="C199" t="e">
        <f t="shared" ca="1" si="69"/>
        <v>#N/A</v>
      </c>
      <c r="E199" s="192"/>
      <c r="F199" s="193"/>
      <c r="G199" s="193"/>
      <c r="H199" s="200"/>
      <c r="I199" s="193"/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5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25">
      <c r="B200" t="e">
        <f t="shared" ca="1" si="66"/>
        <v>#N/A</v>
      </c>
      <c r="C200" t="e">
        <f t="shared" ca="1" si="69"/>
        <v>#N/A</v>
      </c>
      <c r="E200" s="192"/>
      <c r="F200" s="193"/>
      <c r="G200" s="193"/>
      <c r="H200" s="200"/>
      <c r="I200" s="193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5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25">
      <c r="B201" t="e">
        <f t="shared" ca="1" si="66"/>
        <v>#N/A</v>
      </c>
      <c r="C201" t="e">
        <f t="shared" ca="1" si="69"/>
        <v>#N/A</v>
      </c>
      <c r="E201" s="192"/>
      <c r="F201" s="193"/>
      <c r="G201" s="193"/>
      <c r="H201" s="200"/>
      <c r="I201" s="193"/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5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25">
      <c r="B202" t="e">
        <f t="shared" ca="1" si="66"/>
        <v>#N/A</v>
      </c>
      <c r="C202" t="e">
        <f t="shared" ca="1" si="69"/>
        <v>#N/A</v>
      </c>
      <c r="E202" s="192"/>
      <c r="F202" s="193"/>
      <c r="G202" s="193"/>
      <c r="H202" s="200"/>
      <c r="I202" s="193"/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5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25">
      <c r="B203" t="e">
        <f t="shared" ca="1" si="66"/>
        <v>#N/A</v>
      </c>
      <c r="C203" t="e">
        <f t="shared" ca="1" si="69"/>
        <v>#N/A</v>
      </c>
      <c r="E203" s="192"/>
      <c r="F203" s="193"/>
      <c r="G203" s="193"/>
      <c r="H203" s="200"/>
      <c r="I203" s="193"/>
      <c r="J203" s="193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5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25">
      <c r="B204" t="e">
        <f t="shared" ca="1" si="66"/>
        <v>#N/A</v>
      </c>
      <c r="E204" s="192"/>
      <c r="F204" s="193"/>
      <c r="G204" s="193"/>
      <c r="H204" s="200"/>
      <c r="I204" s="193"/>
      <c r="J204" s="193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5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hidden="1" thickBot="1" x14ac:dyDescent="0.3">
      <c r="B205" t="e">
        <f t="shared" ca="1" si="66"/>
        <v>#N/A</v>
      </c>
      <c r="E205" s="196"/>
      <c r="F205" s="197"/>
      <c r="G205" s="197"/>
      <c r="H205" s="201"/>
      <c r="I205" s="197"/>
      <c r="J205" s="197"/>
      <c r="K205" s="197"/>
      <c r="L205" s="197"/>
      <c r="M205" s="197"/>
      <c r="N205" s="197"/>
      <c r="O205" s="197"/>
      <c r="P205" s="197"/>
      <c r="Q205" s="197"/>
      <c r="R205" s="197"/>
      <c r="S205" s="197"/>
      <c r="T205" s="197"/>
      <c r="U205" s="197"/>
      <c r="V205" s="197"/>
      <c r="W205" s="197"/>
      <c r="X205" s="198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0</v>
      </c>
    </row>
    <row r="208" spans="2:28" ht="15.75" hidden="1" x14ac:dyDescent="0.25">
      <c r="D208">
        <v>13</v>
      </c>
      <c r="E208" s="108">
        <f>VLOOKUP(D208,Teams,2,FALSE)</f>
        <v>0</v>
      </c>
      <c r="F208" s="110" t="str">
        <f>IF(AND(AA210=1,AA211=1),"You've put the wrong result in here!","")</f>
        <v/>
      </c>
    </row>
    <row r="209" spans="2:28" hidden="1" x14ac:dyDescent="0.25">
      <c r="E209" s="98"/>
      <c r="Y209" t="s">
        <v>65</v>
      </c>
      <c r="Z209" t="s">
        <v>64</v>
      </c>
      <c r="AA209" t="s">
        <v>83</v>
      </c>
    </row>
    <row r="210" spans="2:28" hidden="1" x14ac:dyDescent="0.25">
      <c r="E210" s="111"/>
      <c r="F210" s="112"/>
      <c r="G210" s="112"/>
      <c r="H210" s="112"/>
      <c r="I210" s="112"/>
      <c r="J210" s="112"/>
      <c r="K210" s="112"/>
      <c r="L210" s="113"/>
      <c r="M210" s="113"/>
      <c r="N210" s="113"/>
      <c r="O210" s="113"/>
      <c r="P210" s="113"/>
      <c r="Q210" s="113"/>
      <c r="R210" s="113"/>
      <c r="S210" s="113"/>
      <c r="T210" s="113"/>
      <c r="U210" s="113"/>
      <c r="V210" s="113"/>
      <c r="W210" s="113"/>
      <c r="X210" s="114"/>
      <c r="Y210">
        <f>IF(ISBLANK(E210),0,1)</f>
        <v>0</v>
      </c>
      <c r="AA210">
        <f>IF(Y210=1,IF(AA223&gt;0,1,0),0)</f>
        <v>0</v>
      </c>
    </row>
    <row r="211" spans="2:28" hidden="1" x14ac:dyDescent="0.25">
      <c r="E211" s="115"/>
      <c r="F211" s="116"/>
      <c r="G211" s="116"/>
      <c r="H211" s="116"/>
      <c r="I211" s="117"/>
      <c r="J211" s="117"/>
      <c r="K211" s="116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  <c r="X211" s="119"/>
      <c r="AA211">
        <f>IF(E211=D208,0,1)</f>
        <v>1</v>
      </c>
    </row>
    <row r="212" spans="2:28" hidden="1" x14ac:dyDescent="0.25">
      <c r="E212" s="115"/>
      <c r="F212" s="116"/>
      <c r="G212" s="116"/>
      <c r="H212" s="116"/>
      <c r="I212" s="117"/>
      <c r="J212" s="117"/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20"/>
    </row>
    <row r="213" spans="2:28" hidden="1" x14ac:dyDescent="0.25">
      <c r="B213" t="e">
        <f t="shared" ref="B213:B222" ca="1" si="72">Y213</f>
        <v>#N/A</v>
      </c>
      <c r="C213" t="e">
        <f ca="1">Y213</f>
        <v>#N/A</v>
      </c>
      <c r="E213" s="115"/>
      <c r="F213" s="116"/>
      <c r="G213" s="116"/>
      <c r="H213" s="121"/>
      <c r="I213" s="116"/>
      <c r="J213" s="116"/>
      <c r="K213" s="116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20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25">
      <c r="B214" t="e">
        <f t="shared" ca="1" si="72"/>
        <v>#N/A</v>
      </c>
      <c r="C214" t="e">
        <f t="shared" ref="C214:C220" ca="1" si="75">Y214</f>
        <v>#N/A</v>
      </c>
      <c r="E214" s="115"/>
      <c r="F214" s="116"/>
      <c r="G214" s="116"/>
      <c r="H214" s="121"/>
      <c r="I214" s="116"/>
      <c r="J214" s="116"/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20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25">
      <c r="B215" t="e">
        <f t="shared" ca="1" si="72"/>
        <v>#N/A</v>
      </c>
      <c r="C215" t="e">
        <f t="shared" ca="1" si="75"/>
        <v>#N/A</v>
      </c>
      <c r="E215" s="115"/>
      <c r="F215" s="116"/>
      <c r="G215" s="116"/>
      <c r="H215" s="121"/>
      <c r="I215" s="116"/>
      <c r="J215" s="116"/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20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25">
      <c r="B216" t="e">
        <f t="shared" ca="1" si="72"/>
        <v>#N/A</v>
      </c>
      <c r="C216" t="e">
        <f t="shared" ca="1" si="75"/>
        <v>#N/A</v>
      </c>
      <c r="E216" s="115"/>
      <c r="F216" s="116"/>
      <c r="G216" s="116"/>
      <c r="H216" s="121"/>
      <c r="I216" s="116"/>
      <c r="J216" s="116"/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20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25">
      <c r="B217" t="e">
        <f t="shared" ca="1" si="72"/>
        <v>#N/A</v>
      </c>
      <c r="C217" t="e">
        <f t="shared" ca="1" si="75"/>
        <v>#N/A</v>
      </c>
      <c r="E217" s="115"/>
      <c r="F217" s="116"/>
      <c r="G217" s="116"/>
      <c r="H217" s="121"/>
      <c r="I217" s="116"/>
      <c r="J217" s="116"/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20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25">
      <c r="B218" t="e">
        <f t="shared" ca="1" si="72"/>
        <v>#N/A</v>
      </c>
      <c r="C218" t="e">
        <f t="shared" ca="1" si="75"/>
        <v>#N/A</v>
      </c>
      <c r="E218" s="115"/>
      <c r="F218" s="116"/>
      <c r="G218" s="116"/>
      <c r="H218" s="121"/>
      <c r="I218" s="116"/>
      <c r="J218" s="116"/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20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25">
      <c r="B219" t="e">
        <f t="shared" ca="1" si="72"/>
        <v>#N/A</v>
      </c>
      <c r="C219" t="e">
        <f t="shared" ca="1" si="75"/>
        <v>#N/A</v>
      </c>
      <c r="E219" s="115"/>
      <c r="F219" s="116"/>
      <c r="G219" s="116"/>
      <c r="H219" s="121"/>
      <c r="I219" s="116"/>
      <c r="J219" s="116"/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20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25">
      <c r="B220" t="e">
        <f t="shared" ca="1" si="72"/>
        <v>#N/A</v>
      </c>
      <c r="C220" t="e">
        <f t="shared" ca="1" si="75"/>
        <v>#N/A</v>
      </c>
      <c r="E220" s="115"/>
      <c r="F220" s="116"/>
      <c r="G220" s="116"/>
      <c r="H220" s="121"/>
      <c r="I220" s="116"/>
      <c r="J220" s="116"/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20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25">
      <c r="B221" t="e">
        <f t="shared" ca="1" si="72"/>
        <v>#N/A</v>
      </c>
      <c r="E221" s="115"/>
      <c r="F221" s="116"/>
      <c r="G221" s="116"/>
      <c r="H221" s="121"/>
      <c r="I221" s="116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20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hidden="1" thickBot="1" x14ac:dyDescent="0.3">
      <c r="B222" t="e">
        <f t="shared" ca="1" si="72"/>
        <v>#N/A</v>
      </c>
      <c r="E222" s="122"/>
      <c r="F222" s="123"/>
      <c r="G222" s="123"/>
      <c r="H222" s="124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5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25">
      <c r="AA223">
        <f>SUM(AA211:AA222)</f>
        <v>1</v>
      </c>
    </row>
    <row r="224" spans="2:28" hidden="1" x14ac:dyDescent="0.25"/>
    <row r="225" spans="2:28" ht="15.75" hidden="1" x14ac:dyDescent="0.25">
      <c r="D225">
        <v>14</v>
      </c>
      <c r="E225" s="108">
        <f>VLOOKUP(D225,Teams,2,FALSE)</f>
        <v>0</v>
      </c>
      <c r="F225" s="110" t="str">
        <f>IF(AND(AA227=1,AA228=1),"You've put the wrong result in here!","")</f>
        <v/>
      </c>
    </row>
    <row r="226" spans="2:28" hidden="1" x14ac:dyDescent="0.25">
      <c r="E226" s="98" t="str">
        <f>IF(Y227=1,IF(AA227=1,"ERRORS FOUND","Result is good"),"")</f>
        <v/>
      </c>
      <c r="Y226" t="s">
        <v>65</v>
      </c>
      <c r="Z226" t="s">
        <v>64</v>
      </c>
      <c r="AA226" t="s">
        <v>83</v>
      </c>
    </row>
    <row r="227" spans="2:28" hidden="1" x14ac:dyDescent="0.25">
      <c r="E227" s="111"/>
      <c r="F227" s="112"/>
      <c r="G227" s="112"/>
      <c r="H227" s="112"/>
      <c r="I227" s="112"/>
      <c r="J227" s="112"/>
      <c r="K227" s="112"/>
      <c r="L227" s="113"/>
      <c r="M227" s="113"/>
      <c r="N227" s="113"/>
      <c r="O227" s="113"/>
      <c r="P227" s="113"/>
      <c r="Q227" s="113"/>
      <c r="R227" s="113"/>
      <c r="S227" s="113"/>
      <c r="T227" s="113"/>
      <c r="U227" s="113"/>
      <c r="V227" s="113"/>
      <c r="W227" s="113"/>
      <c r="X227" s="114"/>
      <c r="Y227">
        <f>IF(ISBLANK(E227),0,1)</f>
        <v>0</v>
      </c>
      <c r="AA227">
        <f>IF(Y227=1,IF(AA240&gt;0,1,0),0)</f>
        <v>0</v>
      </c>
    </row>
    <row r="228" spans="2:28" hidden="1" x14ac:dyDescent="0.25">
      <c r="E228" s="115"/>
      <c r="F228" s="116"/>
      <c r="G228" s="116"/>
      <c r="H228" s="116"/>
      <c r="I228" s="117"/>
      <c r="J228" s="117"/>
      <c r="K228" s="116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  <c r="X228" s="119"/>
      <c r="AA228">
        <f>IF(E228=D225,0,1)</f>
        <v>1</v>
      </c>
    </row>
    <row r="229" spans="2:28" hidden="1" x14ac:dyDescent="0.25">
      <c r="E229" s="115"/>
      <c r="F229" s="116"/>
      <c r="G229" s="116"/>
      <c r="H229" s="116"/>
      <c r="I229" s="117"/>
      <c r="J229" s="117"/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20"/>
    </row>
    <row r="230" spans="2:28" hidden="1" x14ac:dyDescent="0.25">
      <c r="B230" t="e">
        <f t="shared" ref="B230:B239" ca="1" si="78">Y230</f>
        <v>#N/A</v>
      </c>
      <c r="C230" t="e">
        <f ca="1">Y230</f>
        <v>#N/A</v>
      </c>
      <c r="E230" s="115"/>
      <c r="F230" s="116"/>
      <c r="G230" s="116"/>
      <c r="H230" s="121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20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25">
      <c r="B231" t="e">
        <f t="shared" ca="1" si="78"/>
        <v>#N/A</v>
      </c>
      <c r="C231" t="e">
        <f t="shared" ref="C231:C237" ca="1" si="81">Y231</f>
        <v>#N/A</v>
      </c>
      <c r="E231" s="115"/>
      <c r="F231" s="116"/>
      <c r="G231" s="116"/>
      <c r="H231" s="121"/>
      <c r="I231" s="116"/>
      <c r="J231" s="116"/>
      <c r="K231" s="116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20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25">
      <c r="B232" t="e">
        <f t="shared" ca="1" si="78"/>
        <v>#N/A</v>
      </c>
      <c r="C232" t="e">
        <f t="shared" ca="1" si="81"/>
        <v>#N/A</v>
      </c>
      <c r="E232" s="115"/>
      <c r="F232" s="116"/>
      <c r="G232" s="116"/>
      <c r="H232" s="121"/>
      <c r="I232" s="116"/>
      <c r="J232" s="116"/>
      <c r="K232" s="116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20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25">
      <c r="B233" t="e">
        <f t="shared" ca="1" si="78"/>
        <v>#N/A</v>
      </c>
      <c r="C233" t="e">
        <f t="shared" ca="1" si="81"/>
        <v>#N/A</v>
      </c>
      <c r="E233" s="115"/>
      <c r="F233" s="116"/>
      <c r="G233" s="116"/>
      <c r="H233" s="121"/>
      <c r="I233" s="116"/>
      <c r="J233" s="116"/>
      <c r="K233" s="116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20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25">
      <c r="B234" t="e">
        <f t="shared" ca="1" si="78"/>
        <v>#N/A</v>
      </c>
      <c r="C234" t="e">
        <f t="shared" ca="1" si="81"/>
        <v>#N/A</v>
      </c>
      <c r="E234" s="115"/>
      <c r="F234" s="116"/>
      <c r="G234" s="116"/>
      <c r="H234" s="121"/>
      <c r="I234" s="116"/>
      <c r="J234" s="116"/>
      <c r="K234" s="116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20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25">
      <c r="B235" t="e">
        <f t="shared" ca="1" si="78"/>
        <v>#N/A</v>
      </c>
      <c r="C235" t="e">
        <f t="shared" ca="1" si="81"/>
        <v>#N/A</v>
      </c>
      <c r="E235" s="115"/>
      <c r="F235" s="116"/>
      <c r="G235" s="116"/>
      <c r="H235" s="121"/>
      <c r="I235" s="116"/>
      <c r="J235" s="116"/>
      <c r="K235" s="116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20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25">
      <c r="B236" t="e">
        <f t="shared" ca="1" si="78"/>
        <v>#N/A</v>
      </c>
      <c r="C236" t="e">
        <f t="shared" ca="1" si="81"/>
        <v>#N/A</v>
      </c>
      <c r="E236" s="115"/>
      <c r="F236" s="116"/>
      <c r="G236" s="116"/>
      <c r="H236" s="121"/>
      <c r="I236" s="116"/>
      <c r="J236" s="116"/>
      <c r="K236" s="116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20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25">
      <c r="B237" t="e">
        <f t="shared" ca="1" si="78"/>
        <v>#N/A</v>
      </c>
      <c r="C237" t="e">
        <f t="shared" ca="1" si="81"/>
        <v>#N/A</v>
      </c>
      <c r="E237" s="115"/>
      <c r="F237" s="116"/>
      <c r="G237" s="116"/>
      <c r="H237" s="121"/>
      <c r="I237" s="116"/>
      <c r="J237" s="116"/>
      <c r="K237" s="116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20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25">
      <c r="B238" t="e">
        <f t="shared" ca="1" si="78"/>
        <v>#N/A</v>
      </c>
      <c r="E238" s="115"/>
      <c r="F238" s="116"/>
      <c r="G238" s="116"/>
      <c r="H238" s="121"/>
      <c r="I238" s="116"/>
      <c r="J238" s="116"/>
      <c r="K238" s="116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20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hidden="1" thickBot="1" x14ac:dyDescent="0.3">
      <c r="B239" t="e">
        <f t="shared" ca="1" si="78"/>
        <v>#N/A</v>
      </c>
      <c r="E239" s="122"/>
      <c r="F239" s="123"/>
      <c r="G239" s="123"/>
      <c r="H239" s="124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5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483" priority="53" stopIfTrue="1">
      <formula>IF(AA162=1,TRUE,FALSE)</formula>
    </cfRule>
    <cfRule type="expression" dxfId="482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481" priority="50" stopIfTrue="1">
      <formula>IF(AA213=1,TRUE,FALSE)</formula>
    </cfRule>
    <cfRule type="expression" dxfId="480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479" priority="47" stopIfTrue="1">
      <formula>IF(AA230=1,TRUE,FALSE)</formula>
    </cfRule>
    <cfRule type="expression" dxfId="478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477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476" priority="43" stopIfTrue="1">
      <formula>IF(AA196=1,TRUE,FALSE)</formula>
    </cfRule>
    <cfRule type="expression" dxfId="475" priority="44" stopIfTrue="1">
      <formula>IF(AA196=0,TRUE,FALSE)</formula>
    </cfRule>
  </conditionalFormatting>
  <conditionalFormatting sqref="N193:S205">
    <cfRule type="cellIs" dxfId="474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473" priority="39" stopIfTrue="1">
      <formula>IF(AA9=1,TRUE,FALSE)</formula>
    </cfRule>
    <cfRule type="expression" dxfId="472" priority="40" stopIfTrue="1">
      <formula>IF(AA9=0,TRUE,FALSE)</formula>
    </cfRule>
  </conditionalFormatting>
  <conditionalFormatting sqref="N6:S18">
    <cfRule type="cellIs" dxfId="471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470" priority="35" stopIfTrue="1">
      <formula>IF(AA26=1,TRUE,FALSE)</formula>
    </cfRule>
    <cfRule type="expression" dxfId="469" priority="36" stopIfTrue="1">
      <formula>IF(AA26=0,TRUE,FALSE)</formula>
    </cfRule>
  </conditionalFormatting>
  <conditionalFormatting sqref="N23:S35">
    <cfRule type="cellIs" dxfId="468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467" priority="31" stopIfTrue="1">
      <formula>IF(AA43=1,TRUE,FALSE)</formula>
    </cfRule>
    <cfRule type="expression" dxfId="466" priority="32" stopIfTrue="1">
      <formula>IF(AA43=0,TRUE,FALSE)</formula>
    </cfRule>
  </conditionalFormatting>
  <conditionalFormatting sqref="N40:S52">
    <cfRule type="cellIs" dxfId="465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464" priority="27" stopIfTrue="1">
      <formula>IF(AA60=1,TRUE,FALSE)</formula>
    </cfRule>
    <cfRule type="expression" dxfId="463" priority="28" stopIfTrue="1">
      <formula>IF(AA60=0,TRUE,FALSE)</formula>
    </cfRule>
  </conditionalFormatting>
  <conditionalFormatting sqref="N57:S69">
    <cfRule type="cellIs" dxfId="462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461" priority="23" stopIfTrue="1">
      <formula>IF(AA77=1,TRUE,FALSE)</formula>
    </cfRule>
    <cfRule type="expression" dxfId="460" priority="24" stopIfTrue="1">
      <formula>IF(AA77=0,TRUE,FALSE)</formula>
    </cfRule>
  </conditionalFormatting>
  <conditionalFormatting sqref="N74:S86">
    <cfRule type="cellIs" dxfId="459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458" priority="19" stopIfTrue="1">
      <formula>IF(AA94=1,TRUE,FALSE)</formula>
    </cfRule>
    <cfRule type="expression" dxfId="457" priority="20" stopIfTrue="1">
      <formula>IF(AA94=0,TRUE,FALSE)</formula>
    </cfRule>
  </conditionalFormatting>
  <conditionalFormatting sqref="N91:S103">
    <cfRule type="cellIs" dxfId="456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455" priority="15" stopIfTrue="1">
      <formula>IF(AA111=1,TRUE,FALSE)</formula>
    </cfRule>
    <cfRule type="expression" dxfId="454" priority="16" stopIfTrue="1">
      <formula>IF(AA111=0,TRUE,FALSE)</formula>
    </cfRule>
  </conditionalFormatting>
  <conditionalFormatting sqref="N108:S120">
    <cfRule type="cellIs" dxfId="453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452" priority="11" stopIfTrue="1">
      <formula>IF(AA128=1,TRUE,FALSE)</formula>
    </cfRule>
    <cfRule type="expression" dxfId="451" priority="12" stopIfTrue="1">
      <formula>IF(AA128=0,TRUE,FALSE)</formula>
    </cfRule>
  </conditionalFormatting>
  <conditionalFormatting sqref="N125:S137">
    <cfRule type="cellIs" dxfId="450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449" priority="7" stopIfTrue="1">
      <formula>IF(AA145=1,TRUE,FALSE)</formula>
    </cfRule>
    <cfRule type="expression" dxfId="448" priority="8" stopIfTrue="1">
      <formula>IF(AA145=0,TRUE,FALSE)</formula>
    </cfRule>
  </conditionalFormatting>
  <conditionalFormatting sqref="N142:S154">
    <cfRule type="cellIs" dxfId="447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446" priority="3" stopIfTrue="1">
      <formula>IF(AA179=1,TRUE,FALSE)</formula>
    </cfRule>
    <cfRule type="expression" dxfId="445" priority="4" stopIfTrue="1">
      <formula>IF(AA179=0,TRUE,FALSE)</formula>
    </cfRule>
  </conditionalFormatting>
  <conditionalFormatting sqref="N176:S188">
    <cfRule type="cellIs" dxfId="444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22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09">
        <v>1</v>
      </c>
    </row>
    <row r="2" spans="2:28" ht="18.75" x14ac:dyDescent="0.3">
      <c r="E2" s="145" t="str">
        <f ca="1">"Results, Week "&amp;RIGHT(F2,LEN(F2)-4)</f>
        <v>Results, Week 14</v>
      </c>
      <c r="F2" s="109" t="str">
        <f ca="1">MID(CELL("filename",A1),FIND("]",CELL("filename",A1))+1,256)</f>
        <v>Week14</v>
      </c>
    </row>
    <row r="4" spans="2:28" ht="15.75" x14ac:dyDescent="0.25">
      <c r="D4">
        <v>1</v>
      </c>
      <c r="E4" s="108" t="str">
        <f>VLOOKUP(D4,Teams,2,FALSE)</f>
        <v xml:space="preserve">Arnies Army </v>
      </c>
      <c r="F4" s="110" t="str">
        <f>IF(AND(AA6=1,AA7=1),"You've put the wrong result in here!","")</f>
        <v/>
      </c>
    </row>
    <row r="5" spans="2:28" ht="15.75" thickBot="1" x14ac:dyDescent="0.3">
      <c r="B5" t="s">
        <v>85</v>
      </c>
      <c r="C5" t="s">
        <v>402</v>
      </c>
      <c r="E5" s="98"/>
      <c r="Y5" t="s">
        <v>65</v>
      </c>
      <c r="Z5" t="s">
        <v>64</v>
      </c>
      <c r="AA5" t="s">
        <v>83</v>
      </c>
      <c r="AB5" t="s">
        <v>84</v>
      </c>
    </row>
    <row r="6" spans="2:28" x14ac:dyDescent="0.25">
      <c r="E6" s="189"/>
      <c r="F6" s="190"/>
      <c r="G6" s="190"/>
      <c r="H6" s="190"/>
      <c r="I6" s="190"/>
      <c r="J6" s="190"/>
      <c r="K6" s="190"/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1"/>
      <c r="Y6">
        <f>IF(ISBLANK(E6),0,1)</f>
        <v>0</v>
      </c>
      <c r="AA6">
        <f>IF(Y6=1,IF(AA19&gt;0,1,0),0)</f>
        <v>0</v>
      </c>
    </row>
    <row r="7" spans="2:28" x14ac:dyDescent="0.25">
      <c r="E7" s="199"/>
      <c r="F7" s="118"/>
      <c r="G7" s="193"/>
      <c r="H7" s="193"/>
      <c r="I7" s="194"/>
      <c r="J7" s="194"/>
      <c r="K7" s="193"/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5"/>
      <c r="AA7">
        <f>IF(E7=D4,0,1)</f>
        <v>1</v>
      </c>
    </row>
    <row r="8" spans="2:28" x14ac:dyDescent="0.25">
      <c r="E8" s="192"/>
      <c r="F8" s="193"/>
      <c r="G8" s="193"/>
      <c r="H8" s="193"/>
      <c r="I8" s="194"/>
      <c r="J8" s="194"/>
      <c r="K8" s="193"/>
      <c r="L8" s="193"/>
      <c r="M8" s="193"/>
      <c r="N8" s="193"/>
      <c r="O8" s="193"/>
      <c r="P8" s="193"/>
      <c r="Q8" s="193"/>
      <c r="R8" s="193"/>
      <c r="S8" s="193"/>
      <c r="T8" s="193"/>
      <c r="U8" s="193"/>
      <c r="V8" s="193"/>
      <c r="W8" s="193"/>
      <c r="X8" s="195"/>
    </row>
    <row r="9" spans="2:28" x14ac:dyDescent="0.25">
      <c r="B9" t="e">
        <f t="shared" ref="B9:B18" ca="1" si="0">Y9</f>
        <v>#N/A</v>
      </c>
      <c r="C9" t="e">
        <f ca="1">Y9</f>
        <v>#N/A</v>
      </c>
      <c r="E9" s="192"/>
      <c r="F9" s="193"/>
      <c r="G9" s="193"/>
      <c r="H9" s="200"/>
      <c r="I9" s="193"/>
      <c r="J9" s="193"/>
      <c r="K9" s="193"/>
      <c r="L9" s="193"/>
      <c r="M9" s="193"/>
      <c r="N9" s="193"/>
      <c r="O9" s="193"/>
      <c r="P9" s="193"/>
      <c r="Q9" s="193"/>
      <c r="R9" s="193"/>
      <c r="S9" s="193"/>
      <c r="T9" s="193"/>
      <c r="U9" s="193"/>
      <c r="V9" s="193"/>
      <c r="W9" s="193"/>
      <c r="X9" s="195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92"/>
      <c r="F10" s="193"/>
      <c r="G10" s="193"/>
      <c r="H10" s="200"/>
      <c r="I10" s="193"/>
      <c r="J10" s="193"/>
      <c r="K10" s="193"/>
      <c r="L10" s="193"/>
      <c r="M10" s="193"/>
      <c r="N10" s="193"/>
      <c r="O10" s="193"/>
      <c r="P10" s="193"/>
      <c r="Q10" s="193"/>
      <c r="R10" s="193"/>
      <c r="S10" s="193"/>
      <c r="T10" s="193"/>
      <c r="U10" s="193"/>
      <c r="V10" s="193"/>
      <c r="W10" s="193"/>
      <c r="X10" s="195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92"/>
      <c r="F11" s="193"/>
      <c r="G11" s="193"/>
      <c r="H11" s="200"/>
      <c r="I11" s="193"/>
      <c r="J11" s="193"/>
      <c r="K11" s="193"/>
      <c r="L11" s="193"/>
      <c r="M11" s="193"/>
      <c r="N11" s="193"/>
      <c r="O11" s="193"/>
      <c r="P11" s="193"/>
      <c r="Q11" s="193"/>
      <c r="R11" s="193"/>
      <c r="S11" s="193"/>
      <c r="T11" s="193"/>
      <c r="U11" s="193"/>
      <c r="V11" s="193"/>
      <c r="W11" s="193"/>
      <c r="X11" s="195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92"/>
      <c r="F12" s="193"/>
      <c r="G12" s="193"/>
      <c r="H12" s="200"/>
      <c r="I12" s="193"/>
      <c r="J12" s="193"/>
      <c r="K12" s="193"/>
      <c r="L12" s="193"/>
      <c r="M12" s="193"/>
      <c r="N12" s="193"/>
      <c r="O12" s="193"/>
      <c r="P12" s="193"/>
      <c r="Q12" s="193"/>
      <c r="R12" s="193"/>
      <c r="S12" s="193"/>
      <c r="T12" s="193"/>
      <c r="U12" s="193"/>
      <c r="V12" s="193"/>
      <c r="W12" s="193"/>
      <c r="X12" s="195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92"/>
      <c r="F13" s="193"/>
      <c r="G13" s="193"/>
      <c r="H13" s="200"/>
      <c r="I13" s="193"/>
      <c r="J13" s="193"/>
      <c r="K13" s="193"/>
      <c r="L13" s="193"/>
      <c r="M13" s="193"/>
      <c r="N13" s="193"/>
      <c r="O13" s="193"/>
      <c r="P13" s="193"/>
      <c r="Q13" s="193"/>
      <c r="R13" s="193"/>
      <c r="S13" s="193"/>
      <c r="T13" s="193"/>
      <c r="U13" s="193"/>
      <c r="V13" s="193"/>
      <c r="W13" s="193"/>
      <c r="X13" s="195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92"/>
      <c r="F14" s="193"/>
      <c r="G14" s="193"/>
      <c r="H14" s="200"/>
      <c r="I14" s="193"/>
      <c r="J14" s="193"/>
      <c r="K14" s="193"/>
      <c r="L14" s="193"/>
      <c r="M14" s="193"/>
      <c r="N14" s="193"/>
      <c r="O14" s="193"/>
      <c r="P14" s="193"/>
      <c r="Q14" s="193"/>
      <c r="R14" s="193"/>
      <c r="S14" s="193"/>
      <c r="T14" s="193"/>
      <c r="U14" s="193"/>
      <c r="V14" s="193"/>
      <c r="W14" s="193"/>
      <c r="X14" s="195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92"/>
      <c r="F15" s="193"/>
      <c r="G15" s="193"/>
      <c r="H15" s="200"/>
      <c r="I15" s="193"/>
      <c r="J15" s="193"/>
      <c r="K15" s="193"/>
      <c r="L15" s="193"/>
      <c r="M15" s="193"/>
      <c r="N15" s="193"/>
      <c r="O15" s="193"/>
      <c r="P15" s="193"/>
      <c r="Q15" s="193"/>
      <c r="R15" s="193"/>
      <c r="S15" s="193"/>
      <c r="T15" s="193"/>
      <c r="U15" s="193"/>
      <c r="V15" s="193"/>
      <c r="W15" s="193"/>
      <c r="X15" s="195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92"/>
      <c r="F16" s="193"/>
      <c r="G16" s="193"/>
      <c r="H16" s="200"/>
      <c r="I16" s="193"/>
      <c r="J16" s="193"/>
      <c r="K16" s="193"/>
      <c r="L16" s="193"/>
      <c r="M16" s="193"/>
      <c r="N16" s="193"/>
      <c r="O16" s="193"/>
      <c r="P16" s="193"/>
      <c r="Q16" s="193"/>
      <c r="R16" s="193"/>
      <c r="S16" s="193"/>
      <c r="T16" s="193"/>
      <c r="U16" s="193"/>
      <c r="V16" s="193"/>
      <c r="W16" s="193"/>
      <c r="X16" s="195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92"/>
      <c r="F17" s="193"/>
      <c r="G17" s="193"/>
      <c r="H17" s="200"/>
      <c r="I17" s="193"/>
      <c r="J17" s="193"/>
      <c r="K17" s="193"/>
      <c r="L17" s="193"/>
      <c r="M17" s="193"/>
      <c r="N17" s="193"/>
      <c r="O17" s="193"/>
      <c r="P17" s="193"/>
      <c r="Q17" s="193"/>
      <c r="R17" s="193"/>
      <c r="S17" s="193"/>
      <c r="T17" s="193"/>
      <c r="U17" s="193"/>
      <c r="V17" s="193"/>
      <c r="W17" s="193"/>
      <c r="X17" s="195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6"/>
      <c r="F18" s="197"/>
      <c r="G18" s="197"/>
      <c r="H18" s="201"/>
      <c r="I18" s="197"/>
      <c r="J18" s="197"/>
      <c r="K18" s="197"/>
      <c r="L18" s="197"/>
      <c r="M18" s="197"/>
      <c r="N18" s="197"/>
      <c r="O18" s="197"/>
      <c r="P18" s="197"/>
      <c r="Q18" s="197"/>
      <c r="R18" s="197"/>
      <c r="S18" s="197"/>
      <c r="T18" s="197"/>
      <c r="U18" s="197"/>
      <c r="V18" s="197"/>
      <c r="W18" s="197"/>
      <c r="X18" s="198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08" t="str">
        <f>VLOOKUP(D21,Teams,2,FALSE)</f>
        <v>Central Ward</v>
      </c>
      <c r="F21" s="110" t="str">
        <f>IF(AND(AA23=1,AA24=1),"You've put the wrong result in here!","")</f>
        <v/>
      </c>
    </row>
    <row r="22" spans="2:28" ht="15.75" thickBot="1" x14ac:dyDescent="0.3">
      <c r="E22" s="98"/>
      <c r="Y22" t="s">
        <v>65</v>
      </c>
      <c r="Z22" t="s">
        <v>64</v>
      </c>
      <c r="AA22" t="s">
        <v>83</v>
      </c>
    </row>
    <row r="23" spans="2:28" x14ac:dyDescent="0.25">
      <c r="E23" s="189"/>
      <c r="F23" s="190"/>
      <c r="G23" s="190"/>
      <c r="H23" s="190"/>
      <c r="I23" s="190"/>
      <c r="J23" s="190"/>
      <c r="K23" s="190"/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1"/>
      <c r="Y23">
        <f>IF(ISBLANK(E23),0,1)</f>
        <v>0</v>
      </c>
      <c r="AA23">
        <f>IF(Y23=1,IF(AA36&gt;0,1,0),0)</f>
        <v>0</v>
      </c>
    </row>
    <row r="24" spans="2:28" x14ac:dyDescent="0.25">
      <c r="E24" s="199"/>
      <c r="F24" s="118"/>
      <c r="G24" s="193"/>
      <c r="H24" s="193"/>
      <c r="I24" s="194"/>
      <c r="J24" s="194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5"/>
      <c r="AA24">
        <f>IF(E24=D21,0,1)</f>
        <v>1</v>
      </c>
    </row>
    <row r="25" spans="2:28" x14ac:dyDescent="0.25">
      <c r="E25" s="192"/>
      <c r="F25" s="193"/>
      <c r="G25" s="193"/>
      <c r="H25" s="193"/>
      <c r="I25" s="194"/>
      <c r="J25" s="194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5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92"/>
      <c r="F26" s="193"/>
      <c r="G26" s="193"/>
      <c r="H26" s="200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5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92"/>
      <c r="F27" s="193"/>
      <c r="G27" s="193"/>
      <c r="H27" s="200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5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92"/>
      <c r="F28" s="193"/>
      <c r="G28" s="193"/>
      <c r="H28" s="200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5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92"/>
      <c r="F29" s="193"/>
      <c r="G29" s="193"/>
      <c r="H29" s="200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5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92"/>
      <c r="F30" s="193"/>
      <c r="G30" s="193"/>
      <c r="H30" s="200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5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92"/>
      <c r="F31" s="193"/>
      <c r="G31" s="193"/>
      <c r="H31" s="200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5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92"/>
      <c r="F32" s="193"/>
      <c r="G32" s="193"/>
      <c r="H32" s="200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5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92"/>
      <c r="F33" s="193"/>
      <c r="G33" s="193"/>
      <c r="H33" s="200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5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92"/>
      <c r="F34" s="193"/>
      <c r="G34" s="193"/>
      <c r="H34" s="200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5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6"/>
      <c r="F35" s="197"/>
      <c r="G35" s="197"/>
      <c r="H35" s="201"/>
      <c r="I35" s="197"/>
      <c r="J35" s="197"/>
      <c r="K35" s="197"/>
      <c r="L35" s="197"/>
      <c r="M35" s="197"/>
      <c r="N35" s="197"/>
      <c r="O35" s="197"/>
      <c r="P35" s="197"/>
      <c r="Q35" s="197"/>
      <c r="R35" s="197"/>
      <c r="S35" s="197"/>
      <c r="T35" s="197"/>
      <c r="U35" s="197"/>
      <c r="V35" s="197"/>
      <c r="W35" s="197"/>
      <c r="X35" s="198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08" t="str">
        <f>VLOOKUP(D38,Teams,2,FALSE)</f>
        <v>Farmers</v>
      </c>
      <c r="F38" s="110" t="str">
        <f>IF(AND(AA40=1,AA41=1),"You've put the wrong result in here!","")</f>
        <v/>
      </c>
    </row>
    <row r="39" spans="2:28" ht="15.75" thickBot="1" x14ac:dyDescent="0.3">
      <c r="E39" s="98"/>
      <c r="Y39" t="s">
        <v>65</v>
      </c>
      <c r="Z39" t="s">
        <v>64</v>
      </c>
      <c r="AA39" t="s">
        <v>83</v>
      </c>
    </row>
    <row r="40" spans="2:28" x14ac:dyDescent="0.25">
      <c r="E40" s="189"/>
      <c r="F40" s="190"/>
      <c r="G40" s="190"/>
      <c r="H40" s="190"/>
      <c r="I40" s="190"/>
      <c r="J40" s="190"/>
      <c r="K40" s="190"/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1"/>
      <c r="Y40">
        <f>IF(ISBLANK(E40),0,1)</f>
        <v>0</v>
      </c>
      <c r="AA40">
        <f>IF(Y40=1,IF(AA53&gt;0,1,0),0)</f>
        <v>0</v>
      </c>
    </row>
    <row r="41" spans="2:28" x14ac:dyDescent="0.25">
      <c r="E41" s="199"/>
      <c r="F41" s="118"/>
      <c r="G41" s="193"/>
      <c r="H41" s="193"/>
      <c r="I41" s="194"/>
      <c r="J41" s="194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5"/>
      <c r="AA41">
        <f>IF(E41=D38,0,1)</f>
        <v>1</v>
      </c>
    </row>
    <row r="42" spans="2:28" x14ac:dyDescent="0.25">
      <c r="E42" s="192"/>
      <c r="F42" s="193"/>
      <c r="G42" s="193"/>
      <c r="H42" s="193"/>
      <c r="I42" s="194"/>
      <c r="J42" s="194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5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92"/>
      <c r="F43" s="193"/>
      <c r="G43" s="193"/>
      <c r="H43" s="200"/>
      <c r="I43" s="193"/>
      <c r="J43" s="193"/>
      <c r="K43" s="193"/>
      <c r="L43" s="193"/>
      <c r="M43" s="193"/>
      <c r="N43" s="193"/>
      <c r="O43" s="193"/>
      <c r="P43" s="193"/>
      <c r="Q43" s="193"/>
      <c r="R43" s="193"/>
      <c r="S43" s="193"/>
      <c r="T43" s="193"/>
      <c r="U43" s="193"/>
      <c r="V43" s="193"/>
      <c r="W43" s="193"/>
      <c r="X43" s="195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92"/>
      <c r="F44" s="193"/>
      <c r="G44" s="193"/>
      <c r="H44" s="200"/>
      <c r="I44" s="193"/>
      <c r="J44" s="193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195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92"/>
      <c r="F45" s="193"/>
      <c r="G45" s="193"/>
      <c r="H45" s="200"/>
      <c r="I45" s="193"/>
      <c r="J45" s="193"/>
      <c r="K45" s="193"/>
      <c r="L45" s="193"/>
      <c r="M45" s="193"/>
      <c r="N45" s="193"/>
      <c r="O45" s="193"/>
      <c r="P45" s="193"/>
      <c r="Q45" s="193"/>
      <c r="R45" s="193"/>
      <c r="S45" s="193"/>
      <c r="T45" s="193"/>
      <c r="U45" s="193"/>
      <c r="V45" s="193"/>
      <c r="W45" s="193"/>
      <c r="X45" s="195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92"/>
      <c r="F46" s="193"/>
      <c r="G46" s="193"/>
      <c r="H46" s="200"/>
      <c r="I46" s="193"/>
      <c r="J46" s="193"/>
      <c r="K46" s="193"/>
      <c r="L46" s="193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5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92"/>
      <c r="F47" s="193"/>
      <c r="G47" s="193"/>
      <c r="H47" s="200"/>
      <c r="I47" s="193"/>
      <c r="J47" s="193"/>
      <c r="K47" s="193"/>
      <c r="L47" s="193"/>
      <c r="M47" s="193"/>
      <c r="N47" s="193"/>
      <c r="O47" s="193"/>
      <c r="P47" s="193"/>
      <c r="Q47" s="193"/>
      <c r="R47" s="193"/>
      <c r="S47" s="193"/>
      <c r="T47" s="193"/>
      <c r="U47" s="193"/>
      <c r="V47" s="193"/>
      <c r="W47" s="193"/>
      <c r="X47" s="195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92"/>
      <c r="F48" s="193"/>
      <c r="G48" s="193"/>
      <c r="H48" s="200"/>
      <c r="I48" s="193"/>
      <c r="J48" s="193"/>
      <c r="K48" s="193"/>
      <c r="L48" s="193"/>
      <c r="M48" s="193"/>
      <c r="N48" s="193"/>
      <c r="O48" s="193"/>
      <c r="P48" s="193"/>
      <c r="Q48" s="193"/>
      <c r="R48" s="193"/>
      <c r="S48" s="193"/>
      <c r="T48" s="193"/>
      <c r="U48" s="193"/>
      <c r="V48" s="193"/>
      <c r="W48" s="193"/>
      <c r="X48" s="195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92"/>
      <c r="F49" s="193"/>
      <c r="G49" s="193"/>
      <c r="H49" s="200"/>
      <c r="I49" s="193"/>
      <c r="J49" s="193"/>
      <c r="K49" s="193"/>
      <c r="L49" s="193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5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92"/>
      <c r="F50" s="193"/>
      <c r="G50" s="193"/>
      <c r="H50" s="200"/>
      <c r="I50" s="193"/>
      <c r="J50" s="193"/>
      <c r="K50" s="193"/>
      <c r="L50" s="193"/>
      <c r="M50" s="193"/>
      <c r="N50" s="193"/>
      <c r="O50" s="193"/>
      <c r="P50" s="193"/>
      <c r="Q50" s="193"/>
      <c r="R50" s="193"/>
      <c r="S50" s="193"/>
      <c r="T50" s="193"/>
      <c r="U50" s="193"/>
      <c r="V50" s="193"/>
      <c r="W50" s="193"/>
      <c r="X50" s="195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92"/>
      <c r="F51" s="193"/>
      <c r="G51" s="193"/>
      <c r="H51" s="200"/>
      <c r="I51" s="193"/>
      <c r="J51" s="193"/>
      <c r="K51" s="193"/>
      <c r="L51" s="193"/>
      <c r="M51" s="193"/>
      <c r="N51" s="193"/>
      <c r="O51" s="193"/>
      <c r="P51" s="193"/>
      <c r="Q51" s="193"/>
      <c r="R51" s="193"/>
      <c r="S51" s="193"/>
      <c r="T51" s="193"/>
      <c r="U51" s="193"/>
      <c r="V51" s="193"/>
      <c r="W51" s="193"/>
      <c r="X51" s="195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6"/>
      <c r="F52" s="197"/>
      <c r="G52" s="197"/>
      <c r="H52" s="201"/>
      <c r="I52" s="197"/>
      <c r="J52" s="197"/>
      <c r="K52" s="197"/>
      <c r="L52" s="197"/>
      <c r="M52" s="197"/>
      <c r="N52" s="197"/>
      <c r="O52" s="197"/>
      <c r="P52" s="197"/>
      <c r="Q52" s="197"/>
      <c r="R52" s="197"/>
      <c r="S52" s="197"/>
      <c r="T52" s="197"/>
      <c r="U52" s="197"/>
      <c r="V52" s="197"/>
      <c r="W52" s="197"/>
      <c r="X52" s="198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08" t="str">
        <f>VLOOKUP(D55,Teams,2,FALSE)</f>
        <v>Nomads</v>
      </c>
      <c r="F55" s="110" t="str">
        <f>IF(AND(AA57=1,AA58=1),"You've put the wrong result in here!","")</f>
        <v/>
      </c>
    </row>
    <row r="56" spans="2:28" ht="15.75" thickBot="1" x14ac:dyDescent="0.3">
      <c r="E56" s="98"/>
      <c r="Y56" t="s">
        <v>65</v>
      </c>
      <c r="Z56" t="s">
        <v>64</v>
      </c>
      <c r="AA56" t="s">
        <v>83</v>
      </c>
    </row>
    <row r="57" spans="2:28" x14ac:dyDescent="0.25">
      <c r="E57" s="189"/>
      <c r="F57" s="190"/>
      <c r="G57" s="190"/>
      <c r="H57" s="190"/>
      <c r="I57" s="190"/>
      <c r="J57" s="190"/>
      <c r="K57" s="190"/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1"/>
      <c r="Y57">
        <f>IF(ISBLANK(E57),0,1)</f>
        <v>0</v>
      </c>
      <c r="AA57">
        <f>IF(Y57=1,IF(AA70&gt;0,1,0),0)</f>
        <v>0</v>
      </c>
    </row>
    <row r="58" spans="2:28" x14ac:dyDescent="0.25">
      <c r="E58" s="199"/>
      <c r="F58" s="118"/>
      <c r="G58" s="193"/>
      <c r="H58" s="193"/>
      <c r="I58" s="194"/>
      <c r="J58" s="194"/>
      <c r="K58" s="193"/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5"/>
      <c r="AA58">
        <f>IF(E58=D55,0,1)</f>
        <v>1</v>
      </c>
    </row>
    <row r="59" spans="2:28" x14ac:dyDescent="0.25">
      <c r="E59" s="192"/>
      <c r="F59" s="193"/>
      <c r="G59" s="193"/>
      <c r="H59" s="193"/>
      <c r="I59" s="194"/>
      <c r="J59" s="194"/>
      <c r="K59" s="193"/>
      <c r="L59" s="193"/>
      <c r="M59" s="193"/>
      <c r="N59" s="193"/>
      <c r="O59" s="193"/>
      <c r="P59" s="193"/>
      <c r="Q59" s="193"/>
      <c r="R59" s="193"/>
      <c r="S59" s="193"/>
      <c r="T59" s="193"/>
      <c r="U59" s="193"/>
      <c r="V59" s="193"/>
      <c r="W59" s="193"/>
      <c r="X59" s="195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92"/>
      <c r="F60" s="193"/>
      <c r="G60" s="193"/>
      <c r="H60" s="200"/>
      <c r="I60" s="193"/>
      <c r="J60" s="193"/>
      <c r="K60" s="193"/>
      <c r="L60" s="193"/>
      <c r="M60" s="193"/>
      <c r="N60" s="193"/>
      <c r="O60" s="193"/>
      <c r="P60" s="193"/>
      <c r="Q60" s="193"/>
      <c r="R60" s="193"/>
      <c r="S60" s="193"/>
      <c r="T60" s="193"/>
      <c r="U60" s="193"/>
      <c r="V60" s="193"/>
      <c r="W60" s="193"/>
      <c r="X60" s="195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92"/>
      <c r="F61" s="193"/>
      <c r="G61" s="193"/>
      <c r="H61" s="200"/>
      <c r="I61" s="193"/>
      <c r="J61" s="193"/>
      <c r="K61" s="193"/>
      <c r="L61" s="193"/>
      <c r="M61" s="193"/>
      <c r="N61" s="193"/>
      <c r="O61" s="193"/>
      <c r="P61" s="193"/>
      <c r="Q61" s="193"/>
      <c r="R61" s="193"/>
      <c r="S61" s="193"/>
      <c r="T61" s="193"/>
      <c r="U61" s="193"/>
      <c r="V61" s="193"/>
      <c r="W61" s="193"/>
      <c r="X61" s="195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92"/>
      <c r="F62" s="193"/>
      <c r="G62" s="193"/>
      <c r="H62" s="200"/>
      <c r="I62" s="193"/>
      <c r="J62" s="193"/>
      <c r="K62" s="193"/>
      <c r="L62" s="193"/>
      <c r="M62" s="193"/>
      <c r="N62" s="193"/>
      <c r="O62" s="193"/>
      <c r="P62" s="193"/>
      <c r="Q62" s="193"/>
      <c r="R62" s="193"/>
      <c r="S62" s="193"/>
      <c r="T62" s="193"/>
      <c r="U62" s="193"/>
      <c r="V62" s="193"/>
      <c r="W62" s="193"/>
      <c r="X62" s="195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92"/>
      <c r="F63" s="193"/>
      <c r="G63" s="193"/>
      <c r="H63" s="200"/>
      <c r="I63" s="193"/>
      <c r="J63" s="193"/>
      <c r="K63" s="193"/>
      <c r="L63" s="193"/>
      <c r="M63" s="193"/>
      <c r="N63" s="193"/>
      <c r="O63" s="193"/>
      <c r="P63" s="193"/>
      <c r="Q63" s="193"/>
      <c r="R63" s="193"/>
      <c r="S63" s="193"/>
      <c r="T63" s="193"/>
      <c r="U63" s="193"/>
      <c r="V63" s="193"/>
      <c r="W63" s="193"/>
      <c r="X63" s="195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92"/>
      <c r="F64" s="193"/>
      <c r="G64" s="193"/>
      <c r="H64" s="200"/>
      <c r="I64" s="193"/>
      <c r="J64" s="193"/>
      <c r="K64" s="193"/>
      <c r="L64" s="193"/>
      <c r="M64" s="193"/>
      <c r="N64" s="193"/>
      <c r="O64" s="193"/>
      <c r="P64" s="193"/>
      <c r="Q64" s="193"/>
      <c r="R64" s="193"/>
      <c r="S64" s="193"/>
      <c r="T64" s="193"/>
      <c r="U64" s="193"/>
      <c r="V64" s="193"/>
      <c r="W64" s="193"/>
      <c r="X64" s="195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92"/>
      <c r="F65" s="193"/>
      <c r="G65" s="193"/>
      <c r="H65" s="200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5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92"/>
      <c r="F66" s="193"/>
      <c r="G66" s="193"/>
      <c r="H66" s="200"/>
      <c r="I66" s="193"/>
      <c r="J66" s="193"/>
      <c r="K66" s="193"/>
      <c r="L66" s="193"/>
      <c r="M66" s="193"/>
      <c r="N66" s="193"/>
      <c r="O66" s="193"/>
      <c r="P66" s="193"/>
      <c r="Q66" s="193"/>
      <c r="R66" s="193"/>
      <c r="S66" s="193"/>
      <c r="T66" s="193"/>
      <c r="U66" s="193"/>
      <c r="V66" s="193"/>
      <c r="W66" s="193"/>
      <c r="X66" s="195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92"/>
      <c r="F67" s="193"/>
      <c r="G67" s="193"/>
      <c r="H67" s="200"/>
      <c r="I67" s="193"/>
      <c r="J67" s="193"/>
      <c r="K67" s="193"/>
      <c r="L67" s="193"/>
      <c r="M67" s="193"/>
      <c r="N67" s="193"/>
      <c r="O67" s="193"/>
      <c r="P67" s="193"/>
      <c r="Q67" s="193"/>
      <c r="R67" s="193"/>
      <c r="S67" s="193"/>
      <c r="T67" s="193"/>
      <c r="U67" s="193"/>
      <c r="V67" s="193"/>
      <c r="W67" s="193"/>
      <c r="X67" s="195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92"/>
      <c r="F68" s="193"/>
      <c r="G68" s="193"/>
      <c r="H68" s="200"/>
      <c r="I68" s="193"/>
      <c r="J68" s="193"/>
      <c r="K68" s="193"/>
      <c r="L68" s="193"/>
      <c r="M68" s="193"/>
      <c r="N68" s="193"/>
      <c r="O68" s="193"/>
      <c r="P68" s="193"/>
      <c r="Q68" s="193"/>
      <c r="R68" s="193"/>
      <c r="S68" s="193"/>
      <c r="T68" s="193"/>
      <c r="U68" s="193"/>
      <c r="V68" s="193"/>
      <c r="W68" s="193"/>
      <c r="X68" s="195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6"/>
      <c r="F69" s="197"/>
      <c r="G69" s="197"/>
      <c r="H69" s="201"/>
      <c r="I69" s="197"/>
      <c r="J69" s="197"/>
      <c r="K69" s="197"/>
      <c r="L69" s="197"/>
      <c r="M69" s="197"/>
      <c r="N69" s="197"/>
      <c r="O69" s="197"/>
      <c r="P69" s="197"/>
      <c r="Q69" s="197"/>
      <c r="R69" s="197"/>
      <c r="S69" s="197"/>
      <c r="T69" s="197"/>
      <c r="U69" s="197"/>
      <c r="V69" s="197"/>
      <c r="W69" s="197"/>
      <c r="X69" s="198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08" t="str">
        <f>VLOOKUP(D72,Teams,2,FALSE)</f>
        <v>Royal Surrey</v>
      </c>
      <c r="F72" s="110" t="str">
        <f>IF(AND(AA74=1,AA75=1),"You've put the wrong result in here!","")</f>
        <v/>
      </c>
    </row>
    <row r="73" spans="2:28" ht="15.75" thickBot="1" x14ac:dyDescent="0.3">
      <c r="E73" s="98"/>
      <c r="Y73" t="s">
        <v>65</v>
      </c>
      <c r="Z73" t="s">
        <v>64</v>
      </c>
      <c r="AA73" t="s">
        <v>83</v>
      </c>
    </row>
    <row r="74" spans="2:28" x14ac:dyDescent="0.25">
      <c r="E74" s="189"/>
      <c r="F74" s="190"/>
      <c r="G74" s="190"/>
      <c r="H74" s="190"/>
      <c r="I74" s="190"/>
      <c r="J74" s="190"/>
      <c r="K74" s="190"/>
      <c r="L74" s="190"/>
      <c r="M74" s="190"/>
      <c r="N74" s="190"/>
      <c r="O74" s="190"/>
      <c r="P74" s="190"/>
      <c r="Q74" s="190"/>
      <c r="R74" s="190"/>
      <c r="S74" s="190"/>
      <c r="T74" s="190"/>
      <c r="U74" s="190"/>
      <c r="V74" s="190"/>
      <c r="W74" s="190"/>
      <c r="X74" s="191"/>
      <c r="Y74">
        <f>IF(ISBLANK(E74),0,1)</f>
        <v>0</v>
      </c>
      <c r="AA74">
        <f>IF(Y74=1,IF(AA87&gt;0,1,0),0)</f>
        <v>0</v>
      </c>
    </row>
    <row r="75" spans="2:28" x14ac:dyDescent="0.25">
      <c r="E75" s="199"/>
      <c r="F75" s="118"/>
      <c r="G75" s="193"/>
      <c r="H75" s="193"/>
      <c r="I75" s="194"/>
      <c r="J75" s="194"/>
      <c r="K75" s="193"/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5"/>
      <c r="AA75">
        <f>IF(E75=D72,0,1)</f>
        <v>1</v>
      </c>
    </row>
    <row r="76" spans="2:28" x14ac:dyDescent="0.25">
      <c r="E76" s="192"/>
      <c r="F76" s="193"/>
      <c r="G76" s="193"/>
      <c r="H76" s="193"/>
      <c r="I76" s="194"/>
      <c r="J76" s="194"/>
      <c r="K76" s="193"/>
      <c r="L76" s="193"/>
      <c r="M76" s="193"/>
      <c r="N76" s="193"/>
      <c r="O76" s="193"/>
      <c r="P76" s="193"/>
      <c r="Q76" s="193"/>
      <c r="R76" s="193"/>
      <c r="S76" s="193"/>
      <c r="T76" s="193"/>
      <c r="U76" s="193"/>
      <c r="V76" s="193"/>
      <c r="W76" s="193"/>
      <c r="X76" s="195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92"/>
      <c r="F77" s="193"/>
      <c r="G77" s="193"/>
      <c r="H77" s="200"/>
      <c r="I77" s="193"/>
      <c r="J77" s="193"/>
      <c r="K77" s="193"/>
      <c r="L77" s="193"/>
      <c r="M77" s="193"/>
      <c r="N77" s="193"/>
      <c r="O77" s="193"/>
      <c r="P77" s="193"/>
      <c r="Q77" s="193"/>
      <c r="R77" s="193"/>
      <c r="S77" s="193"/>
      <c r="T77" s="193"/>
      <c r="U77" s="193"/>
      <c r="V77" s="193"/>
      <c r="W77" s="193"/>
      <c r="X77" s="195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92"/>
      <c r="F78" s="193"/>
      <c r="G78" s="193"/>
      <c r="H78" s="200"/>
      <c r="I78" s="193"/>
      <c r="J78" s="193"/>
      <c r="K78" s="193"/>
      <c r="L78" s="193"/>
      <c r="M78" s="193"/>
      <c r="N78" s="193"/>
      <c r="O78" s="193"/>
      <c r="P78" s="193"/>
      <c r="Q78" s="193"/>
      <c r="R78" s="193"/>
      <c r="S78" s="193"/>
      <c r="T78" s="193"/>
      <c r="U78" s="193"/>
      <c r="V78" s="193"/>
      <c r="W78" s="193"/>
      <c r="X78" s="195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92"/>
      <c r="F79" s="193"/>
      <c r="G79" s="193"/>
      <c r="H79" s="200"/>
      <c r="I79" s="193"/>
      <c r="J79" s="193"/>
      <c r="K79" s="193"/>
      <c r="L79" s="193"/>
      <c r="M79" s="193"/>
      <c r="N79" s="193"/>
      <c r="O79" s="193"/>
      <c r="P79" s="193"/>
      <c r="Q79" s="193"/>
      <c r="R79" s="193"/>
      <c r="S79" s="193"/>
      <c r="T79" s="193"/>
      <c r="U79" s="193"/>
      <c r="V79" s="193"/>
      <c r="W79" s="193"/>
      <c r="X79" s="195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92"/>
      <c r="F80" s="193"/>
      <c r="G80" s="193"/>
      <c r="H80" s="200"/>
      <c r="I80" s="193"/>
      <c r="J80" s="193"/>
      <c r="K80" s="193"/>
      <c r="L80" s="193"/>
      <c r="M80" s="193"/>
      <c r="N80" s="193"/>
      <c r="O80" s="193"/>
      <c r="P80" s="193"/>
      <c r="Q80" s="193"/>
      <c r="R80" s="193"/>
      <c r="S80" s="193"/>
      <c r="T80" s="193"/>
      <c r="U80" s="193"/>
      <c r="V80" s="193"/>
      <c r="W80" s="193"/>
      <c r="X80" s="195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92"/>
      <c r="F81" s="193"/>
      <c r="G81" s="193"/>
      <c r="H81" s="200"/>
      <c r="I81" s="193"/>
      <c r="J81" s="193"/>
      <c r="K81" s="193"/>
      <c r="L81" s="193"/>
      <c r="M81" s="193"/>
      <c r="N81" s="193"/>
      <c r="O81" s="193"/>
      <c r="P81" s="193"/>
      <c r="Q81" s="193"/>
      <c r="R81" s="193"/>
      <c r="S81" s="193"/>
      <c r="T81" s="193"/>
      <c r="U81" s="193"/>
      <c r="V81" s="193"/>
      <c r="W81" s="193"/>
      <c r="X81" s="195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92"/>
      <c r="F82" s="193"/>
      <c r="G82" s="193"/>
      <c r="H82" s="200"/>
      <c r="I82" s="193"/>
      <c r="J82" s="193"/>
      <c r="K82" s="193"/>
      <c r="L82" s="193"/>
      <c r="M82" s="193"/>
      <c r="N82" s="193"/>
      <c r="O82" s="193"/>
      <c r="P82" s="193"/>
      <c r="Q82" s="193"/>
      <c r="R82" s="193"/>
      <c r="S82" s="193"/>
      <c r="T82" s="193"/>
      <c r="U82" s="193"/>
      <c r="V82" s="193"/>
      <c r="W82" s="193"/>
      <c r="X82" s="195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92"/>
      <c r="F83" s="193"/>
      <c r="G83" s="193"/>
      <c r="H83" s="200"/>
      <c r="I83" s="193"/>
      <c r="J83" s="193"/>
      <c r="K83" s="193"/>
      <c r="L83" s="193"/>
      <c r="M83" s="193"/>
      <c r="N83" s="193"/>
      <c r="O83" s="193"/>
      <c r="P83" s="193"/>
      <c r="Q83" s="193"/>
      <c r="R83" s="193"/>
      <c r="S83" s="193"/>
      <c r="T83" s="193"/>
      <c r="U83" s="193"/>
      <c r="V83" s="193"/>
      <c r="W83" s="193"/>
      <c r="X83" s="195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92"/>
      <c r="F84" s="193"/>
      <c r="G84" s="193"/>
      <c r="H84" s="200"/>
      <c r="I84" s="193"/>
      <c r="J84" s="193"/>
      <c r="K84" s="193"/>
      <c r="L84" s="193"/>
      <c r="M84" s="193"/>
      <c r="N84" s="193"/>
      <c r="O84" s="193"/>
      <c r="P84" s="193"/>
      <c r="Q84" s="193"/>
      <c r="R84" s="193"/>
      <c r="S84" s="193"/>
      <c r="T84" s="193"/>
      <c r="U84" s="193"/>
      <c r="V84" s="193"/>
      <c r="W84" s="193"/>
      <c r="X84" s="195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92"/>
      <c r="F85" s="193"/>
      <c r="G85" s="193"/>
      <c r="H85" s="200"/>
      <c r="I85" s="193"/>
      <c r="J85" s="193"/>
      <c r="K85" s="193"/>
      <c r="L85" s="193"/>
      <c r="M85" s="193"/>
      <c r="N85" s="193"/>
      <c r="O85" s="193"/>
      <c r="P85" s="193"/>
      <c r="Q85" s="193"/>
      <c r="R85" s="193"/>
      <c r="S85" s="193"/>
      <c r="T85" s="193"/>
      <c r="U85" s="193"/>
      <c r="V85" s="193"/>
      <c r="W85" s="193"/>
      <c r="X85" s="195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6"/>
      <c r="F86" s="197"/>
      <c r="G86" s="197"/>
      <c r="H86" s="201"/>
      <c r="I86" s="197"/>
      <c r="J86" s="197"/>
      <c r="K86" s="197"/>
      <c r="L86" s="197"/>
      <c r="M86" s="197"/>
      <c r="N86" s="197"/>
      <c r="O86" s="197"/>
      <c r="P86" s="197"/>
      <c r="Q86" s="197"/>
      <c r="R86" s="197"/>
      <c r="S86" s="197"/>
      <c r="T86" s="197"/>
      <c r="U86" s="197"/>
      <c r="V86" s="197"/>
      <c r="W86" s="197"/>
      <c r="X86" s="198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08" t="str">
        <f>VLOOKUP(D89,Teams,2,FALSE)</f>
        <v>SCCC</v>
      </c>
      <c r="F89" s="110" t="str">
        <f>IF(AND(AA91=1,AA92=1),"You've put the wrong result in here!","")</f>
        <v/>
      </c>
    </row>
    <row r="90" spans="2:28" ht="15.75" thickBot="1" x14ac:dyDescent="0.3">
      <c r="E90" s="98"/>
      <c r="Y90" t="s">
        <v>65</v>
      </c>
      <c r="Z90" t="s">
        <v>64</v>
      </c>
      <c r="AA90" t="s">
        <v>83</v>
      </c>
    </row>
    <row r="91" spans="2:28" x14ac:dyDescent="0.25">
      <c r="E91" s="189"/>
      <c r="F91" s="190"/>
      <c r="G91" s="190"/>
      <c r="H91" s="190"/>
      <c r="I91" s="190"/>
      <c r="J91" s="190"/>
      <c r="K91" s="190"/>
      <c r="L91" s="190"/>
      <c r="M91" s="190"/>
      <c r="N91" s="190"/>
      <c r="O91" s="190"/>
      <c r="P91" s="190"/>
      <c r="Q91" s="190"/>
      <c r="R91" s="190"/>
      <c r="S91" s="190"/>
      <c r="T91" s="190"/>
      <c r="U91" s="190"/>
      <c r="V91" s="190"/>
      <c r="W91" s="190"/>
      <c r="X91" s="191"/>
      <c r="Y91">
        <f>IF(ISBLANK(E91),0,1)</f>
        <v>0</v>
      </c>
      <c r="AA91">
        <f>IF(Y91=1,IF(AA104&gt;0,1,0),0)</f>
        <v>0</v>
      </c>
    </row>
    <row r="92" spans="2:28" x14ac:dyDescent="0.25">
      <c r="E92" s="199"/>
      <c r="F92" s="118"/>
      <c r="G92" s="193"/>
      <c r="H92" s="193"/>
      <c r="I92" s="194"/>
      <c r="J92" s="194"/>
      <c r="K92" s="193"/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5"/>
      <c r="AA92">
        <f>IF(E92=D89,0,1)</f>
        <v>1</v>
      </c>
    </row>
    <row r="93" spans="2:28" x14ac:dyDescent="0.25">
      <c r="E93" s="192"/>
      <c r="F93" s="193"/>
      <c r="G93" s="193"/>
      <c r="H93" s="193"/>
      <c r="I93" s="194"/>
      <c r="J93" s="194"/>
      <c r="K93" s="193"/>
      <c r="L93" s="193"/>
      <c r="M93" s="193"/>
      <c r="N93" s="193"/>
      <c r="O93" s="193"/>
      <c r="P93" s="193"/>
      <c r="Q93" s="193"/>
      <c r="R93" s="193"/>
      <c r="S93" s="193"/>
      <c r="T93" s="193"/>
      <c r="U93" s="193"/>
      <c r="V93" s="193"/>
      <c r="W93" s="193"/>
      <c r="X93" s="195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92"/>
      <c r="F94" s="193"/>
      <c r="G94" s="193"/>
      <c r="H94" s="200"/>
      <c r="I94" s="193"/>
      <c r="J94" s="193"/>
      <c r="K94" s="193"/>
      <c r="L94" s="193"/>
      <c r="M94" s="193"/>
      <c r="N94" s="193"/>
      <c r="O94" s="193"/>
      <c r="P94" s="193"/>
      <c r="Q94" s="193"/>
      <c r="R94" s="193"/>
      <c r="S94" s="193"/>
      <c r="T94" s="193"/>
      <c r="U94" s="193"/>
      <c r="V94" s="193"/>
      <c r="W94" s="193"/>
      <c r="X94" s="195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92"/>
      <c r="F95" s="193"/>
      <c r="G95" s="193"/>
      <c r="H95" s="200"/>
      <c r="I95" s="193"/>
      <c r="J95" s="193"/>
      <c r="K95" s="193"/>
      <c r="L95" s="193"/>
      <c r="M95" s="193"/>
      <c r="N95" s="193"/>
      <c r="O95" s="193"/>
      <c r="P95" s="193"/>
      <c r="Q95" s="193"/>
      <c r="R95" s="193"/>
      <c r="S95" s="193"/>
      <c r="T95" s="193"/>
      <c r="U95" s="193"/>
      <c r="V95" s="193"/>
      <c r="W95" s="193"/>
      <c r="X95" s="195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92"/>
      <c r="F96" s="193"/>
      <c r="G96" s="193"/>
      <c r="H96" s="200"/>
      <c r="I96" s="193"/>
      <c r="J96" s="193"/>
      <c r="K96" s="193"/>
      <c r="L96" s="193"/>
      <c r="M96" s="193"/>
      <c r="N96" s="193"/>
      <c r="O96" s="193"/>
      <c r="P96" s="193"/>
      <c r="Q96" s="193"/>
      <c r="R96" s="193"/>
      <c r="S96" s="193"/>
      <c r="T96" s="193"/>
      <c r="U96" s="193"/>
      <c r="V96" s="193"/>
      <c r="W96" s="193"/>
      <c r="X96" s="195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92"/>
      <c r="F97" s="193"/>
      <c r="G97" s="193"/>
      <c r="H97" s="200"/>
      <c r="I97" s="193"/>
      <c r="J97" s="193"/>
      <c r="K97" s="193"/>
      <c r="L97" s="193"/>
      <c r="M97" s="193"/>
      <c r="N97" s="193"/>
      <c r="O97" s="193"/>
      <c r="P97" s="193"/>
      <c r="Q97" s="193"/>
      <c r="R97" s="193"/>
      <c r="S97" s="193"/>
      <c r="T97" s="193"/>
      <c r="U97" s="193"/>
      <c r="V97" s="193"/>
      <c r="W97" s="193"/>
      <c r="X97" s="195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92"/>
      <c r="F98" s="193"/>
      <c r="G98" s="193"/>
      <c r="H98" s="200"/>
      <c r="I98" s="193"/>
      <c r="J98" s="193"/>
      <c r="K98" s="193"/>
      <c r="L98" s="193"/>
      <c r="M98" s="193"/>
      <c r="N98" s="193"/>
      <c r="O98" s="193"/>
      <c r="P98" s="193"/>
      <c r="Q98" s="193"/>
      <c r="R98" s="193"/>
      <c r="S98" s="193"/>
      <c r="T98" s="193"/>
      <c r="U98" s="193"/>
      <c r="V98" s="193"/>
      <c r="W98" s="193"/>
      <c r="X98" s="195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92"/>
      <c r="F99" s="193"/>
      <c r="G99" s="193"/>
      <c r="H99" s="200"/>
      <c r="I99" s="193"/>
      <c r="J99" s="193"/>
      <c r="K99" s="193"/>
      <c r="L99" s="193"/>
      <c r="M99" s="193"/>
      <c r="N99" s="193"/>
      <c r="O99" s="193"/>
      <c r="P99" s="193"/>
      <c r="Q99" s="193"/>
      <c r="R99" s="193"/>
      <c r="S99" s="193"/>
      <c r="T99" s="193"/>
      <c r="U99" s="193"/>
      <c r="V99" s="193"/>
      <c r="W99" s="193"/>
      <c r="X99" s="195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92"/>
      <c r="F100" s="193"/>
      <c r="G100" s="193"/>
      <c r="H100" s="200"/>
      <c r="I100" s="193"/>
      <c r="J100" s="193"/>
      <c r="K100" s="193"/>
      <c r="L100" s="193"/>
      <c r="M100" s="193"/>
      <c r="N100" s="193"/>
      <c r="O100" s="193"/>
      <c r="P100" s="193"/>
      <c r="Q100" s="193"/>
      <c r="R100" s="193"/>
      <c r="S100" s="193"/>
      <c r="T100" s="193"/>
      <c r="U100" s="193"/>
      <c r="V100" s="193"/>
      <c r="W100" s="193"/>
      <c r="X100" s="195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92"/>
      <c r="F101" s="193"/>
      <c r="G101" s="193"/>
      <c r="H101" s="200"/>
      <c r="I101" s="193"/>
      <c r="J101" s="193"/>
      <c r="K101" s="193"/>
      <c r="L101" s="193"/>
      <c r="M101" s="193"/>
      <c r="N101" s="193"/>
      <c r="O101" s="193"/>
      <c r="P101" s="193"/>
      <c r="Q101" s="193"/>
      <c r="R101" s="193"/>
      <c r="S101" s="193"/>
      <c r="T101" s="193"/>
      <c r="U101" s="193"/>
      <c r="V101" s="193"/>
      <c r="W101" s="193"/>
      <c r="X101" s="195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92"/>
      <c r="F102" s="193"/>
      <c r="G102" s="193"/>
      <c r="H102" s="200"/>
      <c r="I102" s="193"/>
      <c r="J102" s="193"/>
      <c r="K102" s="193"/>
      <c r="L102" s="193"/>
      <c r="M102" s="193"/>
      <c r="N102" s="193"/>
      <c r="O102" s="193"/>
      <c r="P102" s="193"/>
      <c r="Q102" s="193"/>
      <c r="R102" s="193"/>
      <c r="S102" s="193"/>
      <c r="T102" s="193"/>
      <c r="U102" s="193"/>
      <c r="V102" s="193"/>
      <c r="W102" s="193"/>
      <c r="X102" s="195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6"/>
      <c r="F103" s="197"/>
      <c r="G103" s="197"/>
      <c r="H103" s="201"/>
      <c r="I103" s="197"/>
      <c r="J103" s="197"/>
      <c r="K103" s="197"/>
      <c r="L103" s="197"/>
      <c r="M103" s="197"/>
      <c r="N103" s="197"/>
      <c r="O103" s="197"/>
      <c r="P103" s="197"/>
      <c r="Q103" s="197"/>
      <c r="R103" s="197"/>
      <c r="S103" s="197"/>
      <c r="T103" s="197"/>
      <c r="U103" s="197"/>
      <c r="V103" s="197"/>
      <c r="W103" s="197"/>
      <c r="X103" s="198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08" t="str">
        <f>VLOOKUP(D106,Teams,2,FALSE)</f>
        <v>SCCC "B"</v>
      </c>
      <c r="F106" s="110" t="str">
        <f>IF(AND(AA108=1,AA109=1),"You've put the wrong result in here!","")</f>
        <v/>
      </c>
    </row>
    <row r="107" spans="2:28" ht="15.75" thickBot="1" x14ac:dyDescent="0.3">
      <c r="E107" s="98"/>
      <c r="Y107" t="s">
        <v>65</v>
      </c>
      <c r="Z107" t="s">
        <v>64</v>
      </c>
      <c r="AA107" t="s">
        <v>83</v>
      </c>
    </row>
    <row r="108" spans="2:28" x14ac:dyDescent="0.25">
      <c r="E108" s="189"/>
      <c r="F108" s="190"/>
      <c r="G108" s="190"/>
      <c r="H108" s="190"/>
      <c r="I108" s="190"/>
      <c r="J108" s="190"/>
      <c r="K108" s="190"/>
      <c r="L108" s="190"/>
      <c r="M108" s="190"/>
      <c r="N108" s="190"/>
      <c r="O108" s="190"/>
      <c r="P108" s="190"/>
      <c r="Q108" s="190"/>
      <c r="R108" s="190"/>
      <c r="S108" s="190"/>
      <c r="T108" s="190"/>
      <c r="U108" s="190"/>
      <c r="V108" s="190"/>
      <c r="W108" s="190"/>
      <c r="X108" s="191"/>
      <c r="Y108">
        <f>IF(ISBLANK(E108),0,1)</f>
        <v>0</v>
      </c>
      <c r="AA108">
        <f>IF(Y108=1,IF(AA121&gt;0,1,0),0)</f>
        <v>0</v>
      </c>
    </row>
    <row r="109" spans="2:28" x14ac:dyDescent="0.25">
      <c r="E109" s="199"/>
      <c r="F109" s="118"/>
      <c r="G109" s="193"/>
      <c r="H109" s="193"/>
      <c r="I109" s="194"/>
      <c r="J109" s="194"/>
      <c r="K109" s="193"/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5"/>
      <c r="AA109">
        <f>IF(E109=D106,0,1)</f>
        <v>1</v>
      </c>
    </row>
    <row r="110" spans="2:28" x14ac:dyDescent="0.25">
      <c r="E110" s="192"/>
      <c r="F110" s="193"/>
      <c r="G110" s="193"/>
      <c r="H110" s="193"/>
      <c r="I110" s="194"/>
      <c r="J110" s="194"/>
      <c r="K110" s="193"/>
      <c r="L110" s="193"/>
      <c r="M110" s="193"/>
      <c r="N110" s="193"/>
      <c r="O110" s="193"/>
      <c r="P110" s="193"/>
      <c r="Q110" s="193"/>
      <c r="R110" s="193"/>
      <c r="S110" s="193"/>
      <c r="T110" s="193"/>
      <c r="U110" s="193"/>
      <c r="V110" s="193"/>
      <c r="W110" s="193"/>
      <c r="X110" s="195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92"/>
      <c r="F111" s="193"/>
      <c r="G111" s="193"/>
      <c r="H111" s="200"/>
      <c r="I111" s="193"/>
      <c r="J111" s="193"/>
      <c r="K111" s="193"/>
      <c r="L111" s="193"/>
      <c r="M111" s="193"/>
      <c r="N111" s="193"/>
      <c r="O111" s="193"/>
      <c r="P111" s="193"/>
      <c r="Q111" s="193"/>
      <c r="R111" s="193"/>
      <c r="S111" s="193"/>
      <c r="T111" s="193"/>
      <c r="U111" s="193"/>
      <c r="V111" s="193"/>
      <c r="W111" s="193"/>
      <c r="X111" s="195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92"/>
      <c r="F112" s="193"/>
      <c r="G112" s="193"/>
      <c r="H112" s="200"/>
      <c r="I112" s="193"/>
      <c r="J112" s="193"/>
      <c r="K112" s="193"/>
      <c r="L112" s="193"/>
      <c r="M112" s="193"/>
      <c r="N112" s="193"/>
      <c r="O112" s="193"/>
      <c r="P112" s="193"/>
      <c r="Q112" s="193"/>
      <c r="R112" s="193"/>
      <c r="S112" s="193"/>
      <c r="T112" s="193"/>
      <c r="U112" s="193"/>
      <c r="V112" s="193"/>
      <c r="W112" s="193"/>
      <c r="X112" s="195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92"/>
      <c r="F113" s="193"/>
      <c r="G113" s="193"/>
      <c r="H113" s="200"/>
      <c r="I113" s="193"/>
      <c r="J113" s="193"/>
      <c r="K113" s="193"/>
      <c r="L113" s="193"/>
      <c r="M113" s="193"/>
      <c r="N113" s="193"/>
      <c r="O113" s="193"/>
      <c r="P113" s="193"/>
      <c r="Q113" s="193"/>
      <c r="R113" s="193"/>
      <c r="S113" s="193"/>
      <c r="T113" s="193"/>
      <c r="U113" s="193"/>
      <c r="V113" s="193"/>
      <c r="W113" s="193"/>
      <c r="X113" s="195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92"/>
      <c r="F114" s="193"/>
      <c r="G114" s="193"/>
      <c r="H114" s="200"/>
      <c r="I114" s="193"/>
      <c r="J114" s="193"/>
      <c r="K114" s="193"/>
      <c r="L114" s="193"/>
      <c r="M114" s="193"/>
      <c r="N114" s="193"/>
      <c r="O114" s="193"/>
      <c r="P114" s="193"/>
      <c r="Q114" s="193"/>
      <c r="R114" s="193"/>
      <c r="S114" s="193"/>
      <c r="T114" s="193"/>
      <c r="U114" s="193"/>
      <c r="V114" s="193"/>
      <c r="W114" s="193"/>
      <c r="X114" s="195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92"/>
      <c r="F115" s="193"/>
      <c r="G115" s="193"/>
      <c r="H115" s="200"/>
      <c r="I115" s="193"/>
      <c r="J115" s="193"/>
      <c r="K115" s="193"/>
      <c r="L115" s="193"/>
      <c r="M115" s="193"/>
      <c r="N115" s="193"/>
      <c r="O115" s="193"/>
      <c r="P115" s="193"/>
      <c r="Q115" s="193"/>
      <c r="R115" s="193"/>
      <c r="S115" s="193"/>
      <c r="T115" s="193"/>
      <c r="U115" s="193"/>
      <c r="V115" s="193"/>
      <c r="W115" s="193"/>
      <c r="X115" s="195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92"/>
      <c r="F116" s="193"/>
      <c r="G116" s="193"/>
      <c r="H116" s="200"/>
      <c r="I116" s="193"/>
      <c r="J116" s="193"/>
      <c r="K116" s="193"/>
      <c r="L116" s="193"/>
      <c r="M116" s="193"/>
      <c r="N116" s="193"/>
      <c r="O116" s="193"/>
      <c r="P116" s="193"/>
      <c r="Q116" s="193"/>
      <c r="R116" s="193"/>
      <c r="S116" s="193"/>
      <c r="T116" s="193"/>
      <c r="U116" s="193"/>
      <c r="V116" s="193"/>
      <c r="W116" s="193"/>
      <c r="X116" s="195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92"/>
      <c r="F117" s="193"/>
      <c r="G117" s="193"/>
      <c r="H117" s="200"/>
      <c r="I117" s="193"/>
      <c r="J117" s="193"/>
      <c r="K117" s="193"/>
      <c r="L117" s="193"/>
      <c r="M117" s="193"/>
      <c r="N117" s="193"/>
      <c r="O117" s="193"/>
      <c r="P117" s="193"/>
      <c r="Q117" s="193"/>
      <c r="R117" s="193"/>
      <c r="S117" s="193"/>
      <c r="T117" s="193"/>
      <c r="U117" s="193"/>
      <c r="V117" s="193"/>
      <c r="W117" s="193"/>
      <c r="X117" s="195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92"/>
      <c r="F118" s="193"/>
      <c r="G118" s="193"/>
      <c r="H118" s="200"/>
      <c r="I118" s="193"/>
      <c r="J118" s="193"/>
      <c r="K118" s="193"/>
      <c r="L118" s="193"/>
      <c r="M118" s="193"/>
      <c r="N118" s="193"/>
      <c r="O118" s="193"/>
      <c r="P118" s="193"/>
      <c r="Q118" s="193"/>
      <c r="R118" s="193"/>
      <c r="S118" s="193"/>
      <c r="T118" s="193"/>
      <c r="U118" s="193"/>
      <c r="V118" s="193"/>
      <c r="W118" s="193"/>
      <c r="X118" s="195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92"/>
      <c r="F119" s="193"/>
      <c r="G119" s="193"/>
      <c r="H119" s="200"/>
      <c r="I119" s="193"/>
      <c r="J119" s="193"/>
      <c r="K119" s="193"/>
      <c r="L119" s="193"/>
      <c r="M119" s="193"/>
      <c r="N119" s="193"/>
      <c r="O119" s="193"/>
      <c r="P119" s="193"/>
      <c r="Q119" s="193"/>
      <c r="R119" s="193"/>
      <c r="S119" s="193"/>
      <c r="T119" s="193"/>
      <c r="U119" s="193"/>
      <c r="V119" s="193"/>
      <c r="W119" s="193"/>
      <c r="X119" s="195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6"/>
      <c r="F120" s="197"/>
      <c r="G120" s="197"/>
      <c r="H120" s="201"/>
      <c r="I120" s="197"/>
      <c r="J120" s="197"/>
      <c r="K120" s="197"/>
      <c r="L120" s="197"/>
      <c r="M120" s="197"/>
      <c r="N120" s="197"/>
      <c r="O120" s="197"/>
      <c r="P120" s="197"/>
      <c r="Q120" s="197"/>
      <c r="R120" s="197"/>
      <c r="S120" s="197"/>
      <c r="T120" s="197"/>
      <c r="U120" s="197"/>
      <c r="V120" s="197"/>
      <c r="W120" s="197"/>
      <c r="X120" s="198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08" t="str">
        <f>VLOOKUP(D123,Teams,2,FALSE)</f>
        <v>xbye1</v>
      </c>
      <c r="F123" s="110" t="str">
        <f>IF(AND(AA125=1,AA126=1),"You've put the wrong result in here!","")</f>
        <v/>
      </c>
    </row>
    <row r="124" spans="2:28" ht="15.75" thickBot="1" x14ac:dyDescent="0.3">
      <c r="E124" s="98"/>
      <c r="Y124" t="s">
        <v>65</v>
      </c>
      <c r="Z124" t="s">
        <v>64</v>
      </c>
      <c r="AA124" t="s">
        <v>83</v>
      </c>
    </row>
    <row r="125" spans="2:28" x14ac:dyDescent="0.25">
      <c r="E125" s="189"/>
      <c r="F125" s="190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190"/>
      <c r="R125" s="190"/>
      <c r="S125" s="190"/>
      <c r="T125" s="190"/>
      <c r="U125" s="190"/>
      <c r="V125" s="190"/>
      <c r="W125" s="190"/>
      <c r="X125" s="191"/>
      <c r="Y125">
        <f>IF(ISBLANK(E125),0,1)</f>
        <v>0</v>
      </c>
      <c r="AA125">
        <f>IF(Y125=1,IF(AA138&gt;0,1,0),0)</f>
        <v>0</v>
      </c>
    </row>
    <row r="126" spans="2:28" x14ac:dyDescent="0.25">
      <c r="E126" s="199"/>
      <c r="F126" s="118"/>
      <c r="G126" s="193"/>
      <c r="H126" s="193"/>
      <c r="I126" s="194"/>
      <c r="J126" s="194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5"/>
      <c r="AA126">
        <f>IF(E126=D123,0,1)</f>
        <v>1</v>
      </c>
    </row>
    <row r="127" spans="2:28" x14ac:dyDescent="0.25">
      <c r="E127" s="192"/>
      <c r="F127" s="193"/>
      <c r="G127" s="193"/>
      <c r="H127" s="193"/>
      <c r="I127" s="194"/>
      <c r="J127" s="194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5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92"/>
      <c r="F128" s="193"/>
      <c r="G128" s="193"/>
      <c r="H128" s="200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5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92"/>
      <c r="F129" s="193"/>
      <c r="G129" s="193"/>
      <c r="H129" s="200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5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92"/>
      <c r="F130" s="193"/>
      <c r="G130" s="193"/>
      <c r="H130" s="200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5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92"/>
      <c r="F131" s="193"/>
      <c r="G131" s="193"/>
      <c r="H131" s="200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5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92"/>
      <c r="F132" s="193"/>
      <c r="G132" s="193"/>
      <c r="H132" s="200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5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92"/>
      <c r="F133" s="193"/>
      <c r="G133" s="193"/>
      <c r="H133" s="200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5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92"/>
      <c r="F134" s="193"/>
      <c r="G134" s="193"/>
      <c r="H134" s="200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5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92"/>
      <c r="F135" s="193"/>
      <c r="G135" s="193"/>
      <c r="H135" s="200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5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92"/>
      <c r="F136" s="193"/>
      <c r="G136" s="193"/>
      <c r="H136" s="200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5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6"/>
      <c r="F137" s="197"/>
      <c r="G137" s="197"/>
      <c r="H137" s="201"/>
      <c r="I137" s="197"/>
      <c r="J137" s="197"/>
      <c r="K137" s="197"/>
      <c r="L137" s="197"/>
      <c r="M137" s="197"/>
      <c r="N137" s="197"/>
      <c r="O137" s="197"/>
      <c r="P137" s="197"/>
      <c r="Q137" s="197"/>
      <c r="R137" s="197"/>
      <c r="S137" s="197"/>
      <c r="T137" s="197"/>
      <c r="U137" s="197"/>
      <c r="V137" s="197"/>
      <c r="W137" s="197"/>
      <c r="X137" s="198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08">
        <f>VLOOKUP(D140,Teams,2,FALSE)</f>
        <v>0</v>
      </c>
      <c r="F140" s="110" t="str">
        <f>IF(AND(AA142=1,AA143=1),"You've put the wrong result in here!","")</f>
        <v/>
      </c>
    </row>
    <row r="141" spans="2:28" ht="15.75" thickBot="1" x14ac:dyDescent="0.3">
      <c r="E141" s="98"/>
      <c r="Y141" t="s">
        <v>65</v>
      </c>
      <c r="Z141" t="s">
        <v>64</v>
      </c>
      <c r="AA141" t="s">
        <v>83</v>
      </c>
    </row>
    <row r="142" spans="2:28" x14ac:dyDescent="0.25">
      <c r="E142" s="189"/>
      <c r="F142" s="190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190"/>
      <c r="R142" s="190"/>
      <c r="S142" s="190"/>
      <c r="T142" s="190"/>
      <c r="U142" s="190"/>
      <c r="V142" s="190"/>
      <c r="W142" s="190"/>
      <c r="X142" s="191"/>
      <c r="Y142">
        <f>IF(ISBLANK(E142),0,1)</f>
        <v>0</v>
      </c>
      <c r="AA142">
        <f>IF(Y142=1,IF(AA155&gt;0,1,0),0)</f>
        <v>0</v>
      </c>
    </row>
    <row r="143" spans="2:28" x14ac:dyDescent="0.25">
      <c r="E143" s="199"/>
      <c r="F143" s="118"/>
      <c r="G143" s="193"/>
      <c r="H143" s="193"/>
      <c r="I143" s="194"/>
      <c r="J143" s="194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5"/>
      <c r="AA143">
        <f>IF(E143=D140,0,1)</f>
        <v>1</v>
      </c>
    </row>
    <row r="144" spans="2:28" x14ac:dyDescent="0.25">
      <c r="E144" s="192"/>
      <c r="F144" s="193"/>
      <c r="G144" s="193"/>
      <c r="H144" s="193"/>
      <c r="I144" s="194"/>
      <c r="J144" s="194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5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92"/>
      <c r="F145" s="193"/>
      <c r="G145" s="193"/>
      <c r="H145" s="200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5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92"/>
      <c r="F146" s="193"/>
      <c r="G146" s="193"/>
      <c r="H146" s="200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5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92"/>
      <c r="F147" s="193"/>
      <c r="G147" s="193"/>
      <c r="H147" s="200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5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92"/>
      <c r="F148" s="193"/>
      <c r="G148" s="193"/>
      <c r="H148" s="200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5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92"/>
      <c r="F149" s="193"/>
      <c r="G149" s="193"/>
      <c r="H149" s="200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5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92"/>
      <c r="F150" s="193"/>
      <c r="G150" s="193"/>
      <c r="H150" s="200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5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92"/>
      <c r="F151" s="193"/>
      <c r="G151" s="193"/>
      <c r="H151" s="200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5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92"/>
      <c r="F152" s="193"/>
      <c r="G152" s="193"/>
      <c r="H152" s="200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5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92"/>
      <c r="F153" s="193"/>
      <c r="G153" s="193"/>
      <c r="H153" s="200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5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6"/>
      <c r="F154" s="197"/>
      <c r="G154" s="197"/>
      <c r="H154" s="201"/>
      <c r="I154" s="197"/>
      <c r="J154" s="197"/>
      <c r="K154" s="197"/>
      <c r="L154" s="197"/>
      <c r="M154" s="197"/>
      <c r="N154" s="197"/>
      <c r="O154" s="197"/>
      <c r="P154" s="197"/>
      <c r="Q154" s="197"/>
      <c r="R154" s="197"/>
      <c r="S154" s="197"/>
      <c r="T154" s="197"/>
      <c r="U154" s="197"/>
      <c r="V154" s="197"/>
      <c r="W154" s="197"/>
      <c r="X154" s="198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08">
        <f>VLOOKUP(D157,Teams,2,FALSE)</f>
        <v>0</v>
      </c>
      <c r="F157" s="110" t="str">
        <f>IF(AND(AA159=1,AA160=1),"You've put the wrong result in here!","")</f>
        <v/>
      </c>
    </row>
    <row r="158" spans="2:28" ht="15.75" thickBot="1" x14ac:dyDescent="0.3">
      <c r="E158" s="98"/>
      <c r="Y158" t="s">
        <v>65</v>
      </c>
      <c r="Z158" t="s">
        <v>64</v>
      </c>
      <c r="AA158" t="s">
        <v>83</v>
      </c>
    </row>
    <row r="159" spans="2:28" x14ac:dyDescent="0.25">
      <c r="E159" s="189"/>
      <c r="F159" s="190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190"/>
      <c r="R159" s="190"/>
      <c r="S159" s="190"/>
      <c r="T159" s="190"/>
      <c r="U159" s="190"/>
      <c r="V159" s="190"/>
      <c r="W159" s="190"/>
      <c r="X159" s="191"/>
      <c r="Y159">
        <f>IF(ISBLANK(E159),0,1)</f>
        <v>0</v>
      </c>
      <c r="AA159">
        <f>IF(Y159=1,IF(AA172&gt;0,1,0),0)</f>
        <v>0</v>
      </c>
    </row>
    <row r="160" spans="2:28" x14ac:dyDescent="0.25">
      <c r="E160" s="199"/>
      <c r="F160" s="118"/>
      <c r="G160" s="193"/>
      <c r="H160" s="193"/>
      <c r="I160" s="194"/>
      <c r="J160" s="194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5"/>
      <c r="AA160">
        <f>IF(E160=D157,0,1)</f>
        <v>1</v>
      </c>
    </row>
    <row r="161" spans="2:28" x14ac:dyDescent="0.25">
      <c r="E161" s="192"/>
      <c r="F161" s="193"/>
      <c r="G161" s="193"/>
      <c r="H161" s="193"/>
      <c r="I161" s="194"/>
      <c r="J161" s="194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5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92"/>
      <c r="F162" s="193"/>
      <c r="G162" s="193"/>
      <c r="H162" s="200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5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92"/>
      <c r="F163" s="193"/>
      <c r="G163" s="193"/>
      <c r="H163" s="200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5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92"/>
      <c r="F164" s="193"/>
      <c r="G164" s="193"/>
      <c r="H164" s="200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5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92"/>
      <c r="F165" s="193"/>
      <c r="G165" s="193"/>
      <c r="H165" s="200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5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92"/>
      <c r="F166" s="193"/>
      <c r="G166" s="193"/>
      <c r="H166" s="200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5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92"/>
      <c r="F167" s="193"/>
      <c r="G167" s="193"/>
      <c r="H167" s="200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5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92"/>
      <c r="F168" s="193"/>
      <c r="G168" s="193"/>
      <c r="H168" s="200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5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92"/>
      <c r="F169" s="193"/>
      <c r="G169" s="193"/>
      <c r="H169" s="200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5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92"/>
      <c r="F170" s="193"/>
      <c r="G170" s="193"/>
      <c r="H170" s="200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5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6"/>
      <c r="F171" s="197"/>
      <c r="G171" s="197"/>
      <c r="H171" s="201"/>
      <c r="I171" s="197"/>
      <c r="J171" s="197"/>
      <c r="K171" s="197"/>
      <c r="L171" s="197"/>
      <c r="M171" s="197"/>
      <c r="N171" s="197"/>
      <c r="O171" s="197"/>
      <c r="P171" s="197"/>
      <c r="Q171" s="197"/>
      <c r="R171" s="197"/>
      <c r="S171" s="197"/>
      <c r="T171" s="197"/>
      <c r="U171" s="197"/>
      <c r="V171" s="197"/>
      <c r="W171" s="197"/>
      <c r="X171" s="198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3" spans="2:28" hidden="1" x14ac:dyDescent="0.25"/>
    <row r="174" spans="2:28" ht="15.75" hidden="1" x14ac:dyDescent="0.25">
      <c r="E174" s="108"/>
      <c r="F174" s="110"/>
    </row>
    <row r="175" spans="2:28" hidden="1" x14ac:dyDescent="0.25">
      <c r="E175" s="98"/>
      <c r="Y175" t="s">
        <v>65</v>
      </c>
      <c r="Z175" t="s">
        <v>64</v>
      </c>
      <c r="AA175" t="s">
        <v>83</v>
      </c>
    </row>
    <row r="176" spans="2:28" hidden="1" x14ac:dyDescent="0.25">
      <c r="E176" s="189"/>
      <c r="F176" s="190"/>
      <c r="G176" s="190"/>
      <c r="H176" s="190"/>
      <c r="I176" s="190"/>
      <c r="J176" s="190"/>
      <c r="K176" s="190"/>
      <c r="L176" s="190"/>
      <c r="M176" s="190"/>
      <c r="N176" s="190"/>
      <c r="O176" s="190"/>
      <c r="P176" s="190"/>
      <c r="Q176" s="190"/>
      <c r="R176" s="190"/>
      <c r="S176" s="190"/>
      <c r="T176" s="190"/>
      <c r="U176" s="190"/>
      <c r="V176" s="190"/>
      <c r="W176" s="190"/>
      <c r="X176" s="191"/>
      <c r="Y176">
        <f>IF(ISBLANK(E176),0,1)</f>
        <v>0</v>
      </c>
      <c r="AA176">
        <f>IF(Y176=1,IF(AA189&gt;0,1,0),0)</f>
        <v>0</v>
      </c>
    </row>
    <row r="177" spans="2:28" hidden="1" x14ac:dyDescent="0.25">
      <c r="E177" s="199"/>
      <c r="F177" s="118"/>
      <c r="G177" s="193"/>
      <c r="H177" s="193"/>
      <c r="I177" s="194"/>
      <c r="J177" s="194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5"/>
      <c r="AA177">
        <f>IF(E177=D174,0,1)</f>
        <v>0</v>
      </c>
    </row>
    <row r="178" spans="2:28" hidden="1" x14ac:dyDescent="0.25">
      <c r="E178" s="192"/>
      <c r="F178" s="193"/>
      <c r="G178" s="193"/>
      <c r="H178" s="193"/>
      <c r="I178" s="194"/>
      <c r="J178" s="194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5"/>
    </row>
    <row r="179" spans="2:28" hidden="1" x14ac:dyDescent="0.25">
      <c r="B179" t="e">
        <f t="shared" ref="B179:B188" ca="1" si="60">Y179</f>
        <v>#N/A</v>
      </c>
      <c r="C179" t="e">
        <f ca="1">Y179</f>
        <v>#N/A</v>
      </c>
      <c r="E179" s="192"/>
      <c r="F179" s="193"/>
      <c r="G179" s="193"/>
      <c r="H179" s="200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5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hidden="1" x14ac:dyDescent="0.25">
      <c r="B180" t="e">
        <f t="shared" ca="1" si="60"/>
        <v>#N/A</v>
      </c>
      <c r="C180" t="e">
        <f t="shared" ref="C180:C186" ca="1" si="63">Y180</f>
        <v>#N/A</v>
      </c>
      <c r="E180" s="192"/>
      <c r="F180" s="193"/>
      <c r="G180" s="193"/>
      <c r="H180" s="200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5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hidden="1" x14ac:dyDescent="0.25">
      <c r="B181" t="e">
        <f t="shared" ca="1" si="60"/>
        <v>#N/A</v>
      </c>
      <c r="C181" t="e">
        <f t="shared" ca="1" si="63"/>
        <v>#N/A</v>
      </c>
      <c r="E181" s="192"/>
      <c r="F181" s="193"/>
      <c r="G181" s="193"/>
      <c r="H181" s="200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5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hidden="1" x14ac:dyDescent="0.25">
      <c r="B182" t="e">
        <f t="shared" ca="1" si="60"/>
        <v>#N/A</v>
      </c>
      <c r="C182" t="e">
        <f t="shared" ca="1" si="63"/>
        <v>#N/A</v>
      </c>
      <c r="E182" s="192"/>
      <c r="F182" s="193"/>
      <c r="G182" s="193"/>
      <c r="H182" s="200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5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hidden="1" x14ac:dyDescent="0.25">
      <c r="B183" t="e">
        <f t="shared" ca="1" si="60"/>
        <v>#N/A</v>
      </c>
      <c r="C183" t="e">
        <f t="shared" ca="1" si="63"/>
        <v>#N/A</v>
      </c>
      <c r="E183" s="192"/>
      <c r="F183" s="193"/>
      <c r="G183" s="193"/>
      <c r="H183" s="200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5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hidden="1" x14ac:dyDescent="0.25">
      <c r="B184" t="e">
        <f t="shared" ca="1" si="60"/>
        <v>#N/A</v>
      </c>
      <c r="C184" t="e">
        <f t="shared" ca="1" si="63"/>
        <v>#N/A</v>
      </c>
      <c r="E184" s="192"/>
      <c r="F184" s="193"/>
      <c r="G184" s="193"/>
      <c r="H184" s="200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5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hidden="1" x14ac:dyDescent="0.25">
      <c r="B185" t="e">
        <f t="shared" ca="1" si="60"/>
        <v>#N/A</v>
      </c>
      <c r="C185" t="e">
        <f t="shared" ca="1" si="63"/>
        <v>#N/A</v>
      </c>
      <c r="E185" s="192"/>
      <c r="F185" s="193"/>
      <c r="G185" s="193"/>
      <c r="H185" s="200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5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hidden="1" x14ac:dyDescent="0.25">
      <c r="B186" t="e">
        <f t="shared" ca="1" si="60"/>
        <v>#N/A</v>
      </c>
      <c r="C186" t="e">
        <f t="shared" ca="1" si="63"/>
        <v>#N/A</v>
      </c>
      <c r="E186" s="192"/>
      <c r="F186" s="193"/>
      <c r="G186" s="193"/>
      <c r="H186" s="200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5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hidden="1" x14ac:dyDescent="0.25">
      <c r="B187" t="e">
        <f t="shared" ca="1" si="60"/>
        <v>#N/A</v>
      </c>
      <c r="E187" s="192"/>
      <c r="F187" s="193"/>
      <c r="G187" s="193"/>
      <c r="H187" s="200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5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hidden="1" thickBot="1" x14ac:dyDescent="0.3">
      <c r="B188" t="e">
        <f t="shared" ca="1" si="60"/>
        <v>#N/A</v>
      </c>
      <c r="E188" s="196"/>
      <c r="F188" s="197"/>
      <c r="G188" s="197"/>
      <c r="H188" s="201"/>
      <c r="I188" s="197"/>
      <c r="J188" s="197"/>
      <c r="K188" s="197"/>
      <c r="L188" s="197"/>
      <c r="M188" s="197"/>
      <c r="N188" s="197"/>
      <c r="O188" s="197"/>
      <c r="P188" s="197"/>
      <c r="Q188" s="197"/>
      <c r="R188" s="197"/>
      <c r="S188" s="197"/>
      <c r="T188" s="197"/>
      <c r="U188" s="197"/>
      <c r="V188" s="197"/>
      <c r="W188" s="197"/>
      <c r="X188" s="198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hidden="1" x14ac:dyDescent="0.25">
      <c r="AA189">
        <f>SUM(AA177:AA188)</f>
        <v>0</v>
      </c>
    </row>
    <row r="190" spans="2:28" hidden="1" x14ac:dyDescent="0.25"/>
    <row r="191" spans="2:28" ht="15.75" hidden="1" x14ac:dyDescent="0.25">
      <c r="E191" s="108"/>
      <c r="F191" s="110"/>
    </row>
    <row r="192" spans="2:28" hidden="1" x14ac:dyDescent="0.25">
      <c r="E192" s="98"/>
      <c r="Y192" t="s">
        <v>65</v>
      </c>
      <c r="Z192" t="s">
        <v>64</v>
      </c>
      <c r="AA192" t="s">
        <v>83</v>
      </c>
    </row>
    <row r="193" spans="2:28" hidden="1" x14ac:dyDescent="0.25">
      <c r="E193" s="189"/>
      <c r="F193" s="190"/>
      <c r="G193" s="190"/>
      <c r="H193" s="190"/>
      <c r="I193" s="190"/>
      <c r="J193" s="190"/>
      <c r="K193" s="190"/>
      <c r="L193" s="190"/>
      <c r="M193" s="190"/>
      <c r="N193" s="190"/>
      <c r="O193" s="190"/>
      <c r="P193" s="190"/>
      <c r="Q193" s="190"/>
      <c r="R193" s="190"/>
      <c r="S193" s="190"/>
      <c r="T193" s="190"/>
      <c r="U193" s="190"/>
      <c r="V193" s="190"/>
      <c r="W193" s="190"/>
      <c r="X193" s="191"/>
      <c r="Y193">
        <f>IF(ISBLANK(E193),0,1)</f>
        <v>0</v>
      </c>
      <c r="AA193">
        <f>IF(Y193=1,IF(AA206&gt;0,1,0),0)</f>
        <v>0</v>
      </c>
    </row>
    <row r="194" spans="2:28" hidden="1" x14ac:dyDescent="0.25">
      <c r="E194" s="199"/>
      <c r="F194" s="118"/>
      <c r="G194" s="193"/>
      <c r="H194" s="193"/>
      <c r="I194" s="194"/>
      <c r="J194" s="194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5"/>
      <c r="AA194">
        <f>IF(E194=D191,0,1)</f>
        <v>0</v>
      </c>
    </row>
    <row r="195" spans="2:28" hidden="1" x14ac:dyDescent="0.25">
      <c r="E195" s="192"/>
      <c r="F195" s="193"/>
      <c r="G195" s="193"/>
      <c r="H195" s="193"/>
      <c r="I195" s="194"/>
      <c r="J195" s="194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5"/>
    </row>
    <row r="196" spans="2:28" hidden="1" x14ac:dyDescent="0.25">
      <c r="B196" t="e">
        <f t="shared" ref="B196:B205" ca="1" si="66">Y196</f>
        <v>#N/A</v>
      </c>
      <c r="C196" t="e">
        <f ca="1">Y196</f>
        <v>#N/A</v>
      </c>
      <c r="E196" s="192"/>
      <c r="F196" s="193"/>
      <c r="G196" s="193"/>
      <c r="H196" s="200"/>
      <c r="I196" s="193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5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25">
      <c r="B197" t="e">
        <f t="shared" ca="1" si="66"/>
        <v>#N/A</v>
      </c>
      <c r="C197" t="e">
        <f t="shared" ref="C197:C203" ca="1" si="69">Y197</f>
        <v>#N/A</v>
      </c>
      <c r="E197" s="192"/>
      <c r="F197" s="193"/>
      <c r="G197" s="193"/>
      <c r="H197" s="200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5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25">
      <c r="B198" t="e">
        <f t="shared" ca="1" si="66"/>
        <v>#N/A</v>
      </c>
      <c r="C198" t="e">
        <f t="shared" ca="1" si="69"/>
        <v>#N/A</v>
      </c>
      <c r="E198" s="192"/>
      <c r="F198" s="193"/>
      <c r="G198" s="193"/>
      <c r="H198" s="200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5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25">
      <c r="B199" t="e">
        <f t="shared" ca="1" si="66"/>
        <v>#N/A</v>
      </c>
      <c r="C199" t="e">
        <f t="shared" ca="1" si="69"/>
        <v>#N/A</v>
      </c>
      <c r="E199" s="192"/>
      <c r="F199" s="193"/>
      <c r="G199" s="193"/>
      <c r="H199" s="200"/>
      <c r="I199" s="193"/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5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25">
      <c r="B200" t="e">
        <f t="shared" ca="1" si="66"/>
        <v>#N/A</v>
      </c>
      <c r="C200" t="e">
        <f t="shared" ca="1" si="69"/>
        <v>#N/A</v>
      </c>
      <c r="E200" s="192"/>
      <c r="F200" s="193"/>
      <c r="G200" s="193"/>
      <c r="H200" s="200"/>
      <c r="I200" s="193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5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25">
      <c r="B201" t="e">
        <f t="shared" ca="1" si="66"/>
        <v>#N/A</v>
      </c>
      <c r="C201" t="e">
        <f t="shared" ca="1" si="69"/>
        <v>#N/A</v>
      </c>
      <c r="E201" s="192"/>
      <c r="F201" s="193"/>
      <c r="G201" s="193"/>
      <c r="H201" s="200"/>
      <c r="I201" s="193"/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5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25">
      <c r="B202" t="e">
        <f t="shared" ca="1" si="66"/>
        <v>#N/A</v>
      </c>
      <c r="C202" t="e">
        <f t="shared" ca="1" si="69"/>
        <v>#N/A</v>
      </c>
      <c r="E202" s="192"/>
      <c r="F202" s="193"/>
      <c r="G202" s="193"/>
      <c r="H202" s="200"/>
      <c r="I202" s="193"/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5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25">
      <c r="B203" t="e">
        <f t="shared" ca="1" si="66"/>
        <v>#N/A</v>
      </c>
      <c r="C203" t="e">
        <f t="shared" ca="1" si="69"/>
        <v>#N/A</v>
      </c>
      <c r="E203" s="192"/>
      <c r="F203" s="193"/>
      <c r="G203" s="193"/>
      <c r="H203" s="200"/>
      <c r="I203" s="193"/>
      <c r="J203" s="193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5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25">
      <c r="B204" t="e">
        <f t="shared" ca="1" si="66"/>
        <v>#N/A</v>
      </c>
      <c r="E204" s="192"/>
      <c r="F204" s="193"/>
      <c r="G204" s="193"/>
      <c r="H204" s="200"/>
      <c r="I204" s="193"/>
      <c r="J204" s="193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5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hidden="1" thickBot="1" x14ac:dyDescent="0.3">
      <c r="B205" t="e">
        <f t="shared" ca="1" si="66"/>
        <v>#N/A</v>
      </c>
      <c r="E205" s="196"/>
      <c r="F205" s="197"/>
      <c r="G205" s="197"/>
      <c r="H205" s="201"/>
      <c r="I205" s="197"/>
      <c r="J205" s="197"/>
      <c r="K205" s="197"/>
      <c r="L205" s="197"/>
      <c r="M205" s="197"/>
      <c r="N205" s="197"/>
      <c r="O205" s="197"/>
      <c r="P205" s="197"/>
      <c r="Q205" s="197"/>
      <c r="R205" s="197"/>
      <c r="S205" s="197"/>
      <c r="T205" s="197"/>
      <c r="U205" s="197"/>
      <c r="V205" s="197"/>
      <c r="W205" s="197"/>
      <c r="X205" s="198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0</v>
      </c>
    </row>
    <row r="208" spans="2:28" ht="15.75" hidden="1" x14ac:dyDescent="0.25">
      <c r="D208">
        <v>13</v>
      </c>
      <c r="E208" s="108">
        <f>VLOOKUP(D208,Teams,2,FALSE)</f>
        <v>0</v>
      </c>
      <c r="F208" s="110" t="str">
        <f>IF(AND(AA210=1,AA211=1),"You've put the wrong result in here!","")</f>
        <v/>
      </c>
    </row>
    <row r="209" spans="2:28" hidden="1" x14ac:dyDescent="0.25">
      <c r="E209" s="98"/>
      <c r="Y209" t="s">
        <v>65</v>
      </c>
      <c r="Z209" t="s">
        <v>64</v>
      </c>
      <c r="AA209" t="s">
        <v>83</v>
      </c>
    </row>
    <row r="210" spans="2:28" hidden="1" x14ac:dyDescent="0.25">
      <c r="E210" s="111"/>
      <c r="F210" s="112"/>
      <c r="G210" s="112"/>
      <c r="H210" s="112"/>
      <c r="I210" s="112"/>
      <c r="J210" s="112"/>
      <c r="K210" s="112"/>
      <c r="L210" s="113"/>
      <c r="M210" s="113"/>
      <c r="N210" s="113"/>
      <c r="O210" s="113"/>
      <c r="P210" s="113"/>
      <c r="Q210" s="113"/>
      <c r="R210" s="113"/>
      <c r="S210" s="113"/>
      <c r="T210" s="113"/>
      <c r="U210" s="113"/>
      <c r="V210" s="113"/>
      <c r="W210" s="113"/>
      <c r="X210" s="114"/>
      <c r="Y210">
        <f>IF(ISBLANK(E210),0,1)</f>
        <v>0</v>
      </c>
      <c r="AA210">
        <f>IF(Y210=1,IF(AA223&gt;0,1,0),0)</f>
        <v>0</v>
      </c>
    </row>
    <row r="211" spans="2:28" hidden="1" x14ac:dyDescent="0.25">
      <c r="E211" s="115"/>
      <c r="F211" s="116"/>
      <c r="G211" s="116"/>
      <c r="H211" s="116"/>
      <c r="I211" s="117"/>
      <c r="J211" s="117"/>
      <c r="K211" s="116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  <c r="X211" s="119"/>
      <c r="AA211">
        <f>IF(E211=D208,0,1)</f>
        <v>1</v>
      </c>
    </row>
    <row r="212" spans="2:28" hidden="1" x14ac:dyDescent="0.25">
      <c r="E212" s="115"/>
      <c r="F212" s="116"/>
      <c r="G212" s="116"/>
      <c r="H212" s="116"/>
      <c r="I212" s="117"/>
      <c r="J212" s="117"/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20"/>
    </row>
    <row r="213" spans="2:28" hidden="1" x14ac:dyDescent="0.25">
      <c r="B213" t="e">
        <f t="shared" ref="B213:B222" ca="1" si="72">Y213</f>
        <v>#N/A</v>
      </c>
      <c r="C213" t="e">
        <f ca="1">Y213</f>
        <v>#N/A</v>
      </c>
      <c r="E213" s="115"/>
      <c r="F213" s="116"/>
      <c r="G213" s="116"/>
      <c r="H213" s="121"/>
      <c r="I213" s="116"/>
      <c r="J213" s="116"/>
      <c r="K213" s="116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20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25">
      <c r="B214" t="e">
        <f t="shared" ca="1" si="72"/>
        <v>#N/A</v>
      </c>
      <c r="C214" t="e">
        <f t="shared" ref="C214:C220" ca="1" si="75">Y214</f>
        <v>#N/A</v>
      </c>
      <c r="E214" s="115"/>
      <c r="F214" s="116"/>
      <c r="G214" s="116"/>
      <c r="H214" s="121"/>
      <c r="I214" s="116"/>
      <c r="J214" s="116"/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20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25">
      <c r="B215" t="e">
        <f t="shared" ca="1" si="72"/>
        <v>#N/A</v>
      </c>
      <c r="C215" t="e">
        <f t="shared" ca="1" si="75"/>
        <v>#N/A</v>
      </c>
      <c r="E215" s="115"/>
      <c r="F215" s="116"/>
      <c r="G215" s="116"/>
      <c r="H215" s="121"/>
      <c r="I215" s="116"/>
      <c r="J215" s="116"/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20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25">
      <c r="B216" t="e">
        <f t="shared" ca="1" si="72"/>
        <v>#N/A</v>
      </c>
      <c r="C216" t="e">
        <f t="shared" ca="1" si="75"/>
        <v>#N/A</v>
      </c>
      <c r="E216" s="115"/>
      <c r="F216" s="116"/>
      <c r="G216" s="116"/>
      <c r="H216" s="121"/>
      <c r="I216" s="116"/>
      <c r="J216" s="116"/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20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25">
      <c r="B217" t="e">
        <f t="shared" ca="1" si="72"/>
        <v>#N/A</v>
      </c>
      <c r="C217" t="e">
        <f t="shared" ca="1" si="75"/>
        <v>#N/A</v>
      </c>
      <c r="E217" s="115"/>
      <c r="F217" s="116"/>
      <c r="G217" s="116"/>
      <c r="H217" s="121"/>
      <c r="I217" s="116"/>
      <c r="J217" s="116"/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20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25">
      <c r="B218" t="e">
        <f t="shared" ca="1" si="72"/>
        <v>#N/A</v>
      </c>
      <c r="C218" t="e">
        <f t="shared" ca="1" si="75"/>
        <v>#N/A</v>
      </c>
      <c r="E218" s="115"/>
      <c r="F218" s="116"/>
      <c r="G218" s="116"/>
      <c r="H218" s="121"/>
      <c r="I218" s="116"/>
      <c r="J218" s="116"/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20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25">
      <c r="B219" t="e">
        <f t="shared" ca="1" si="72"/>
        <v>#N/A</v>
      </c>
      <c r="C219" t="e">
        <f t="shared" ca="1" si="75"/>
        <v>#N/A</v>
      </c>
      <c r="E219" s="115"/>
      <c r="F219" s="116"/>
      <c r="G219" s="116"/>
      <c r="H219" s="121"/>
      <c r="I219" s="116"/>
      <c r="J219" s="116"/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20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25">
      <c r="B220" t="e">
        <f t="shared" ca="1" si="72"/>
        <v>#N/A</v>
      </c>
      <c r="C220" t="e">
        <f t="shared" ca="1" si="75"/>
        <v>#N/A</v>
      </c>
      <c r="E220" s="115"/>
      <c r="F220" s="116"/>
      <c r="G220" s="116"/>
      <c r="H220" s="121"/>
      <c r="I220" s="116"/>
      <c r="J220" s="116"/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20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25">
      <c r="B221" t="e">
        <f t="shared" ca="1" si="72"/>
        <v>#N/A</v>
      </c>
      <c r="E221" s="115"/>
      <c r="F221" s="116"/>
      <c r="G221" s="116"/>
      <c r="H221" s="121"/>
      <c r="I221" s="116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20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hidden="1" thickBot="1" x14ac:dyDescent="0.3">
      <c r="B222" t="e">
        <f t="shared" ca="1" si="72"/>
        <v>#N/A</v>
      </c>
      <c r="E222" s="122"/>
      <c r="F222" s="123"/>
      <c r="G222" s="123"/>
      <c r="H222" s="124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5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25">
      <c r="AA223">
        <f>SUM(AA211:AA222)</f>
        <v>1</v>
      </c>
    </row>
    <row r="224" spans="2:28" hidden="1" x14ac:dyDescent="0.25"/>
    <row r="225" spans="2:28" ht="15.75" hidden="1" x14ac:dyDescent="0.25">
      <c r="D225">
        <v>14</v>
      </c>
      <c r="E225" s="108">
        <f>VLOOKUP(D225,Teams,2,FALSE)</f>
        <v>0</v>
      </c>
      <c r="F225" s="110" t="str">
        <f>IF(AND(AA227=1,AA228=1),"You've put the wrong result in here!","")</f>
        <v/>
      </c>
    </row>
    <row r="226" spans="2:28" hidden="1" x14ac:dyDescent="0.25">
      <c r="E226" s="98" t="str">
        <f>IF(Y227=1,IF(AA227=1,"ERRORS FOUND","Result is good"),"")</f>
        <v/>
      </c>
      <c r="Y226" t="s">
        <v>65</v>
      </c>
      <c r="Z226" t="s">
        <v>64</v>
      </c>
      <c r="AA226" t="s">
        <v>83</v>
      </c>
    </row>
    <row r="227" spans="2:28" hidden="1" x14ac:dyDescent="0.25">
      <c r="E227" s="111"/>
      <c r="F227" s="112"/>
      <c r="G227" s="112"/>
      <c r="H227" s="112"/>
      <c r="I227" s="112"/>
      <c r="J227" s="112"/>
      <c r="K227" s="112"/>
      <c r="L227" s="113"/>
      <c r="M227" s="113"/>
      <c r="N227" s="113"/>
      <c r="O227" s="113"/>
      <c r="P227" s="113"/>
      <c r="Q227" s="113"/>
      <c r="R227" s="113"/>
      <c r="S227" s="113"/>
      <c r="T227" s="113"/>
      <c r="U227" s="113"/>
      <c r="V227" s="113"/>
      <c r="W227" s="113"/>
      <c r="X227" s="114"/>
      <c r="Y227">
        <f>IF(ISBLANK(E227),0,1)</f>
        <v>0</v>
      </c>
      <c r="AA227">
        <f>IF(Y227=1,IF(AA240&gt;0,1,0),0)</f>
        <v>0</v>
      </c>
    </row>
    <row r="228" spans="2:28" hidden="1" x14ac:dyDescent="0.25">
      <c r="E228" s="115"/>
      <c r="F228" s="116"/>
      <c r="G228" s="116"/>
      <c r="H228" s="116"/>
      <c r="I228" s="117"/>
      <c r="J228" s="117"/>
      <c r="K228" s="116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  <c r="X228" s="119"/>
      <c r="AA228">
        <f>IF(E228=D225,0,1)</f>
        <v>1</v>
      </c>
    </row>
    <row r="229" spans="2:28" hidden="1" x14ac:dyDescent="0.25">
      <c r="E229" s="115"/>
      <c r="F229" s="116"/>
      <c r="G229" s="116"/>
      <c r="H229" s="116"/>
      <c r="I229" s="117"/>
      <c r="J229" s="117"/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20"/>
    </row>
    <row r="230" spans="2:28" hidden="1" x14ac:dyDescent="0.25">
      <c r="B230" t="e">
        <f t="shared" ref="B230:B239" ca="1" si="78">Y230</f>
        <v>#N/A</v>
      </c>
      <c r="C230" t="e">
        <f ca="1">Y230</f>
        <v>#N/A</v>
      </c>
      <c r="E230" s="115"/>
      <c r="F230" s="116"/>
      <c r="G230" s="116"/>
      <c r="H230" s="121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20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25">
      <c r="B231" t="e">
        <f t="shared" ca="1" si="78"/>
        <v>#N/A</v>
      </c>
      <c r="C231" t="e">
        <f t="shared" ref="C231:C237" ca="1" si="81">Y231</f>
        <v>#N/A</v>
      </c>
      <c r="E231" s="115"/>
      <c r="F231" s="116"/>
      <c r="G231" s="116"/>
      <c r="H231" s="121"/>
      <c r="I231" s="116"/>
      <c r="J231" s="116"/>
      <c r="K231" s="116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20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25">
      <c r="B232" t="e">
        <f t="shared" ca="1" si="78"/>
        <v>#N/A</v>
      </c>
      <c r="C232" t="e">
        <f t="shared" ca="1" si="81"/>
        <v>#N/A</v>
      </c>
      <c r="E232" s="115"/>
      <c r="F232" s="116"/>
      <c r="G232" s="116"/>
      <c r="H232" s="121"/>
      <c r="I232" s="116"/>
      <c r="J232" s="116"/>
      <c r="K232" s="116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20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25">
      <c r="B233" t="e">
        <f t="shared" ca="1" si="78"/>
        <v>#N/A</v>
      </c>
      <c r="C233" t="e">
        <f t="shared" ca="1" si="81"/>
        <v>#N/A</v>
      </c>
      <c r="E233" s="115"/>
      <c r="F233" s="116"/>
      <c r="G233" s="116"/>
      <c r="H233" s="121"/>
      <c r="I233" s="116"/>
      <c r="J233" s="116"/>
      <c r="K233" s="116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20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25">
      <c r="B234" t="e">
        <f t="shared" ca="1" si="78"/>
        <v>#N/A</v>
      </c>
      <c r="C234" t="e">
        <f t="shared" ca="1" si="81"/>
        <v>#N/A</v>
      </c>
      <c r="E234" s="115"/>
      <c r="F234" s="116"/>
      <c r="G234" s="116"/>
      <c r="H234" s="121"/>
      <c r="I234" s="116"/>
      <c r="J234" s="116"/>
      <c r="K234" s="116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20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25">
      <c r="B235" t="e">
        <f t="shared" ca="1" si="78"/>
        <v>#N/A</v>
      </c>
      <c r="C235" t="e">
        <f t="shared" ca="1" si="81"/>
        <v>#N/A</v>
      </c>
      <c r="E235" s="115"/>
      <c r="F235" s="116"/>
      <c r="G235" s="116"/>
      <c r="H235" s="121"/>
      <c r="I235" s="116"/>
      <c r="J235" s="116"/>
      <c r="K235" s="116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20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25">
      <c r="B236" t="e">
        <f t="shared" ca="1" si="78"/>
        <v>#N/A</v>
      </c>
      <c r="C236" t="e">
        <f t="shared" ca="1" si="81"/>
        <v>#N/A</v>
      </c>
      <c r="E236" s="115"/>
      <c r="F236" s="116"/>
      <c r="G236" s="116"/>
      <c r="H236" s="121"/>
      <c r="I236" s="116"/>
      <c r="J236" s="116"/>
      <c r="K236" s="116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20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25">
      <c r="B237" t="e">
        <f t="shared" ca="1" si="78"/>
        <v>#N/A</v>
      </c>
      <c r="C237" t="e">
        <f t="shared" ca="1" si="81"/>
        <v>#N/A</v>
      </c>
      <c r="E237" s="115"/>
      <c r="F237" s="116"/>
      <c r="G237" s="116"/>
      <c r="H237" s="121"/>
      <c r="I237" s="116"/>
      <c r="J237" s="116"/>
      <c r="K237" s="116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20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25">
      <c r="B238" t="e">
        <f t="shared" ca="1" si="78"/>
        <v>#N/A</v>
      </c>
      <c r="E238" s="115"/>
      <c r="F238" s="116"/>
      <c r="G238" s="116"/>
      <c r="H238" s="121"/>
      <c r="I238" s="116"/>
      <c r="J238" s="116"/>
      <c r="K238" s="116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20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hidden="1" thickBot="1" x14ac:dyDescent="0.3">
      <c r="B239" t="e">
        <f t="shared" ca="1" si="78"/>
        <v>#N/A</v>
      </c>
      <c r="E239" s="122"/>
      <c r="F239" s="123"/>
      <c r="G239" s="123"/>
      <c r="H239" s="124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5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443" priority="53" stopIfTrue="1">
      <formula>IF(AA162=1,TRUE,FALSE)</formula>
    </cfRule>
    <cfRule type="expression" dxfId="442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441" priority="50" stopIfTrue="1">
      <formula>IF(AA213=1,TRUE,FALSE)</formula>
    </cfRule>
    <cfRule type="expression" dxfId="440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439" priority="47" stopIfTrue="1">
      <formula>IF(AA230=1,TRUE,FALSE)</formula>
    </cfRule>
    <cfRule type="expression" dxfId="438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437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436" priority="43" stopIfTrue="1">
      <formula>IF(AA196=1,TRUE,FALSE)</formula>
    </cfRule>
    <cfRule type="expression" dxfId="435" priority="44" stopIfTrue="1">
      <formula>IF(AA196=0,TRUE,FALSE)</formula>
    </cfRule>
  </conditionalFormatting>
  <conditionalFormatting sqref="N193:S205">
    <cfRule type="cellIs" dxfId="434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433" priority="39" stopIfTrue="1">
      <formula>IF(AA9=1,TRUE,FALSE)</formula>
    </cfRule>
    <cfRule type="expression" dxfId="432" priority="40" stopIfTrue="1">
      <formula>IF(AA9=0,TRUE,FALSE)</formula>
    </cfRule>
  </conditionalFormatting>
  <conditionalFormatting sqref="N6:S18">
    <cfRule type="cellIs" dxfId="431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430" priority="35" stopIfTrue="1">
      <formula>IF(AA26=1,TRUE,FALSE)</formula>
    </cfRule>
    <cfRule type="expression" dxfId="429" priority="36" stopIfTrue="1">
      <formula>IF(AA26=0,TRUE,FALSE)</formula>
    </cfRule>
  </conditionalFormatting>
  <conditionalFormatting sqref="N23:S35">
    <cfRule type="cellIs" dxfId="428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427" priority="31" stopIfTrue="1">
      <formula>IF(AA43=1,TRUE,FALSE)</formula>
    </cfRule>
    <cfRule type="expression" dxfId="426" priority="32" stopIfTrue="1">
      <formula>IF(AA43=0,TRUE,FALSE)</formula>
    </cfRule>
  </conditionalFormatting>
  <conditionalFormatting sqref="N40:S52">
    <cfRule type="cellIs" dxfId="425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424" priority="27" stopIfTrue="1">
      <formula>IF(AA60=1,TRUE,FALSE)</formula>
    </cfRule>
    <cfRule type="expression" dxfId="423" priority="28" stopIfTrue="1">
      <formula>IF(AA60=0,TRUE,FALSE)</formula>
    </cfRule>
  </conditionalFormatting>
  <conditionalFormatting sqref="N57:S69">
    <cfRule type="cellIs" dxfId="422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421" priority="23" stopIfTrue="1">
      <formula>IF(AA77=1,TRUE,FALSE)</formula>
    </cfRule>
    <cfRule type="expression" dxfId="420" priority="24" stopIfTrue="1">
      <formula>IF(AA77=0,TRUE,FALSE)</formula>
    </cfRule>
  </conditionalFormatting>
  <conditionalFormatting sqref="N74:S86">
    <cfRule type="cellIs" dxfId="419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418" priority="19" stopIfTrue="1">
      <formula>IF(AA94=1,TRUE,FALSE)</formula>
    </cfRule>
    <cfRule type="expression" dxfId="417" priority="20" stopIfTrue="1">
      <formula>IF(AA94=0,TRUE,FALSE)</formula>
    </cfRule>
  </conditionalFormatting>
  <conditionalFormatting sqref="N91:S103">
    <cfRule type="cellIs" dxfId="416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415" priority="15" stopIfTrue="1">
      <formula>IF(AA111=1,TRUE,FALSE)</formula>
    </cfRule>
    <cfRule type="expression" dxfId="414" priority="16" stopIfTrue="1">
      <formula>IF(AA111=0,TRUE,FALSE)</formula>
    </cfRule>
  </conditionalFormatting>
  <conditionalFormatting sqref="N108:S120">
    <cfRule type="cellIs" dxfId="413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412" priority="11" stopIfTrue="1">
      <formula>IF(AA128=1,TRUE,FALSE)</formula>
    </cfRule>
    <cfRule type="expression" dxfId="411" priority="12" stopIfTrue="1">
      <formula>IF(AA128=0,TRUE,FALSE)</formula>
    </cfRule>
  </conditionalFormatting>
  <conditionalFormatting sqref="N125:S137">
    <cfRule type="cellIs" dxfId="410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409" priority="7" stopIfTrue="1">
      <formula>IF(AA145=1,TRUE,FALSE)</formula>
    </cfRule>
    <cfRule type="expression" dxfId="408" priority="8" stopIfTrue="1">
      <formula>IF(AA145=0,TRUE,FALSE)</formula>
    </cfRule>
  </conditionalFormatting>
  <conditionalFormatting sqref="N142:S154">
    <cfRule type="cellIs" dxfId="407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406" priority="3" stopIfTrue="1">
      <formula>IF(AA179=1,TRUE,FALSE)</formula>
    </cfRule>
    <cfRule type="expression" dxfId="405" priority="4" stopIfTrue="1">
      <formula>IF(AA179=0,TRUE,FALSE)</formula>
    </cfRule>
  </conditionalFormatting>
  <conditionalFormatting sqref="N176:S188">
    <cfRule type="cellIs" dxfId="404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23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09">
        <v>1</v>
      </c>
    </row>
    <row r="2" spans="2:28" ht="18.75" x14ac:dyDescent="0.3">
      <c r="E2" s="145" t="str">
        <f ca="1">"Results, Week "&amp;RIGHT(F2,LEN(F2)-4)</f>
        <v>Results, Week 15</v>
      </c>
      <c r="F2" s="109" t="str">
        <f ca="1">MID(CELL("filename",A1),FIND("]",CELL("filename",A1))+1,256)</f>
        <v>Week15</v>
      </c>
    </row>
    <row r="4" spans="2:28" ht="15.75" x14ac:dyDescent="0.25">
      <c r="D4">
        <v>1</v>
      </c>
      <c r="E4" s="108" t="str">
        <f>VLOOKUP(D4,Teams,2,FALSE)</f>
        <v xml:space="preserve">Arnies Army </v>
      </c>
      <c r="F4" s="110" t="str">
        <f>IF(AND(AA6=1,AA7=1),"You've put the wrong result in here!","")</f>
        <v/>
      </c>
    </row>
    <row r="5" spans="2:28" ht="15.75" thickBot="1" x14ac:dyDescent="0.3">
      <c r="B5" t="s">
        <v>85</v>
      </c>
      <c r="C5" t="s">
        <v>402</v>
      </c>
      <c r="E5" s="98"/>
      <c r="Y5" t="s">
        <v>65</v>
      </c>
      <c r="Z5" t="s">
        <v>64</v>
      </c>
      <c r="AA5" t="s">
        <v>83</v>
      </c>
      <c r="AB5" t="s">
        <v>84</v>
      </c>
    </row>
    <row r="6" spans="2:28" x14ac:dyDescent="0.25">
      <c r="E6" s="189"/>
      <c r="F6" s="190"/>
      <c r="G6" s="190"/>
      <c r="H6" s="190"/>
      <c r="I6" s="190"/>
      <c r="J6" s="190"/>
      <c r="K6" s="190"/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1"/>
      <c r="Y6">
        <f>IF(ISBLANK(E6),0,1)</f>
        <v>0</v>
      </c>
      <c r="AA6">
        <f>IF(Y6=1,IF(AA19&gt;0,1,0),0)</f>
        <v>0</v>
      </c>
    </row>
    <row r="7" spans="2:28" x14ac:dyDescent="0.25">
      <c r="E7" s="199"/>
      <c r="F7" s="118"/>
      <c r="G7" s="193"/>
      <c r="H7" s="193"/>
      <c r="I7" s="194"/>
      <c r="J7" s="194"/>
      <c r="K7" s="193"/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5"/>
      <c r="AA7">
        <f>IF(E7=D4,0,1)</f>
        <v>1</v>
      </c>
    </row>
    <row r="8" spans="2:28" x14ac:dyDescent="0.25">
      <c r="E8" s="192"/>
      <c r="F8" s="193"/>
      <c r="G8" s="193"/>
      <c r="H8" s="193"/>
      <c r="I8" s="194"/>
      <c r="J8" s="194"/>
      <c r="K8" s="193"/>
      <c r="L8" s="193"/>
      <c r="M8" s="193"/>
      <c r="N8" s="193"/>
      <c r="O8" s="193"/>
      <c r="P8" s="193"/>
      <c r="Q8" s="193"/>
      <c r="R8" s="193"/>
      <c r="S8" s="193"/>
      <c r="T8" s="193"/>
      <c r="U8" s="193"/>
      <c r="V8" s="193"/>
      <c r="W8" s="193"/>
      <c r="X8" s="195"/>
    </row>
    <row r="9" spans="2:28" x14ac:dyDescent="0.25">
      <c r="B9" t="e">
        <f t="shared" ref="B9:B18" ca="1" si="0">Y9</f>
        <v>#N/A</v>
      </c>
      <c r="C9" t="e">
        <f ca="1">Y9</f>
        <v>#N/A</v>
      </c>
      <c r="E9" s="192"/>
      <c r="F9" s="193"/>
      <c r="G9" s="193"/>
      <c r="H9" s="200"/>
      <c r="I9" s="193"/>
      <c r="J9" s="193"/>
      <c r="K9" s="193"/>
      <c r="L9" s="193"/>
      <c r="M9" s="193"/>
      <c r="N9" s="193"/>
      <c r="O9" s="193"/>
      <c r="P9" s="193"/>
      <c r="Q9" s="193"/>
      <c r="R9" s="193"/>
      <c r="S9" s="193"/>
      <c r="T9" s="193"/>
      <c r="U9" s="193"/>
      <c r="V9" s="193"/>
      <c r="W9" s="193"/>
      <c r="X9" s="195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92"/>
      <c r="F10" s="193"/>
      <c r="G10" s="193"/>
      <c r="H10" s="200"/>
      <c r="I10" s="193"/>
      <c r="J10" s="193"/>
      <c r="K10" s="193"/>
      <c r="L10" s="193"/>
      <c r="M10" s="193"/>
      <c r="N10" s="193"/>
      <c r="O10" s="193"/>
      <c r="P10" s="193"/>
      <c r="Q10" s="193"/>
      <c r="R10" s="193"/>
      <c r="S10" s="193"/>
      <c r="T10" s="193"/>
      <c r="U10" s="193"/>
      <c r="V10" s="193"/>
      <c r="W10" s="193"/>
      <c r="X10" s="195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92"/>
      <c r="F11" s="193"/>
      <c r="G11" s="193"/>
      <c r="H11" s="200"/>
      <c r="I11" s="193"/>
      <c r="J11" s="193"/>
      <c r="K11" s="193"/>
      <c r="L11" s="193"/>
      <c r="M11" s="193"/>
      <c r="N11" s="193"/>
      <c r="O11" s="193"/>
      <c r="P11" s="193"/>
      <c r="Q11" s="193"/>
      <c r="R11" s="193"/>
      <c r="S11" s="193"/>
      <c r="T11" s="193"/>
      <c r="U11" s="193"/>
      <c r="V11" s="193"/>
      <c r="W11" s="193"/>
      <c r="X11" s="195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92"/>
      <c r="F12" s="193"/>
      <c r="G12" s="193"/>
      <c r="H12" s="200"/>
      <c r="I12" s="193"/>
      <c r="J12" s="193"/>
      <c r="K12" s="193"/>
      <c r="L12" s="193"/>
      <c r="M12" s="193"/>
      <c r="N12" s="193"/>
      <c r="O12" s="193"/>
      <c r="P12" s="193"/>
      <c r="Q12" s="193"/>
      <c r="R12" s="193"/>
      <c r="S12" s="193"/>
      <c r="T12" s="193"/>
      <c r="U12" s="193"/>
      <c r="V12" s="193"/>
      <c r="W12" s="193"/>
      <c r="X12" s="195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92"/>
      <c r="F13" s="193"/>
      <c r="G13" s="193"/>
      <c r="H13" s="200"/>
      <c r="I13" s="193"/>
      <c r="J13" s="193"/>
      <c r="K13" s="193"/>
      <c r="L13" s="193"/>
      <c r="M13" s="193"/>
      <c r="N13" s="193"/>
      <c r="O13" s="193"/>
      <c r="P13" s="193"/>
      <c r="Q13" s="193"/>
      <c r="R13" s="193"/>
      <c r="S13" s="193"/>
      <c r="T13" s="193"/>
      <c r="U13" s="193"/>
      <c r="V13" s="193"/>
      <c r="W13" s="193"/>
      <c r="X13" s="195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92"/>
      <c r="F14" s="193"/>
      <c r="G14" s="193"/>
      <c r="H14" s="200"/>
      <c r="I14" s="193"/>
      <c r="J14" s="193"/>
      <c r="K14" s="193"/>
      <c r="L14" s="193"/>
      <c r="M14" s="193"/>
      <c r="N14" s="193"/>
      <c r="O14" s="193"/>
      <c r="P14" s="193"/>
      <c r="Q14" s="193"/>
      <c r="R14" s="193"/>
      <c r="S14" s="193"/>
      <c r="T14" s="193"/>
      <c r="U14" s="193"/>
      <c r="V14" s="193"/>
      <c r="W14" s="193"/>
      <c r="X14" s="195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92"/>
      <c r="F15" s="193"/>
      <c r="G15" s="193"/>
      <c r="H15" s="200"/>
      <c r="I15" s="193"/>
      <c r="J15" s="193"/>
      <c r="K15" s="193"/>
      <c r="L15" s="193"/>
      <c r="M15" s="193"/>
      <c r="N15" s="193"/>
      <c r="O15" s="193"/>
      <c r="P15" s="193"/>
      <c r="Q15" s="193"/>
      <c r="R15" s="193"/>
      <c r="S15" s="193"/>
      <c r="T15" s="193"/>
      <c r="U15" s="193"/>
      <c r="V15" s="193"/>
      <c r="W15" s="193"/>
      <c r="X15" s="195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92"/>
      <c r="F16" s="193"/>
      <c r="G16" s="193"/>
      <c r="H16" s="200"/>
      <c r="I16" s="193"/>
      <c r="J16" s="193"/>
      <c r="K16" s="193"/>
      <c r="L16" s="193"/>
      <c r="M16" s="193"/>
      <c r="N16" s="193"/>
      <c r="O16" s="193"/>
      <c r="P16" s="193"/>
      <c r="Q16" s="193"/>
      <c r="R16" s="193"/>
      <c r="S16" s="193"/>
      <c r="T16" s="193"/>
      <c r="U16" s="193"/>
      <c r="V16" s="193"/>
      <c r="W16" s="193"/>
      <c r="X16" s="195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92"/>
      <c r="F17" s="193"/>
      <c r="G17" s="193"/>
      <c r="H17" s="200"/>
      <c r="I17" s="193"/>
      <c r="J17" s="193"/>
      <c r="K17" s="193"/>
      <c r="L17" s="193"/>
      <c r="M17" s="193"/>
      <c r="N17" s="193"/>
      <c r="O17" s="193"/>
      <c r="P17" s="193"/>
      <c r="Q17" s="193"/>
      <c r="R17" s="193"/>
      <c r="S17" s="193"/>
      <c r="T17" s="193"/>
      <c r="U17" s="193"/>
      <c r="V17" s="193"/>
      <c r="W17" s="193"/>
      <c r="X17" s="195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6"/>
      <c r="F18" s="197"/>
      <c r="G18" s="197"/>
      <c r="H18" s="201"/>
      <c r="I18" s="197"/>
      <c r="J18" s="197"/>
      <c r="K18" s="197"/>
      <c r="L18" s="197"/>
      <c r="M18" s="197"/>
      <c r="N18" s="197"/>
      <c r="O18" s="197"/>
      <c r="P18" s="197"/>
      <c r="Q18" s="197"/>
      <c r="R18" s="197"/>
      <c r="S18" s="197"/>
      <c r="T18" s="197"/>
      <c r="U18" s="197"/>
      <c r="V18" s="197"/>
      <c r="W18" s="197"/>
      <c r="X18" s="198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08" t="str">
        <f>VLOOKUP(D21,Teams,2,FALSE)</f>
        <v>Central Ward</v>
      </c>
      <c r="F21" s="110" t="str">
        <f>IF(AND(AA23=1,AA24=1),"You've put the wrong result in here!","")</f>
        <v/>
      </c>
    </row>
    <row r="22" spans="2:28" ht="15.75" thickBot="1" x14ac:dyDescent="0.3">
      <c r="E22" s="98"/>
      <c r="Y22" t="s">
        <v>65</v>
      </c>
      <c r="Z22" t="s">
        <v>64</v>
      </c>
      <c r="AA22" t="s">
        <v>83</v>
      </c>
    </row>
    <row r="23" spans="2:28" x14ac:dyDescent="0.25">
      <c r="E23" s="189"/>
      <c r="F23" s="190"/>
      <c r="G23" s="190"/>
      <c r="H23" s="190"/>
      <c r="I23" s="190"/>
      <c r="J23" s="190"/>
      <c r="K23" s="190"/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1"/>
      <c r="Y23">
        <f>IF(ISBLANK(E23),0,1)</f>
        <v>0</v>
      </c>
      <c r="AA23">
        <f>IF(Y23=1,IF(AA36&gt;0,1,0),0)</f>
        <v>0</v>
      </c>
    </row>
    <row r="24" spans="2:28" x14ac:dyDescent="0.25">
      <c r="E24" s="199"/>
      <c r="F24" s="118"/>
      <c r="G24" s="193"/>
      <c r="H24" s="193"/>
      <c r="I24" s="194"/>
      <c r="J24" s="194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5"/>
      <c r="AA24">
        <f>IF(E24=D21,0,1)</f>
        <v>1</v>
      </c>
    </row>
    <row r="25" spans="2:28" x14ac:dyDescent="0.25">
      <c r="E25" s="192"/>
      <c r="F25" s="193"/>
      <c r="G25" s="193"/>
      <c r="H25" s="193"/>
      <c r="I25" s="194"/>
      <c r="J25" s="194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5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92"/>
      <c r="F26" s="193"/>
      <c r="G26" s="193"/>
      <c r="H26" s="200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5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92"/>
      <c r="F27" s="193"/>
      <c r="G27" s="193"/>
      <c r="H27" s="200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5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92"/>
      <c r="F28" s="193"/>
      <c r="G28" s="193"/>
      <c r="H28" s="200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5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92"/>
      <c r="F29" s="193"/>
      <c r="G29" s="193"/>
      <c r="H29" s="200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5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92"/>
      <c r="F30" s="193"/>
      <c r="G30" s="193"/>
      <c r="H30" s="200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5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92"/>
      <c r="F31" s="193"/>
      <c r="G31" s="193"/>
      <c r="H31" s="200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5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92"/>
      <c r="F32" s="193"/>
      <c r="G32" s="193"/>
      <c r="H32" s="200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5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92"/>
      <c r="F33" s="193"/>
      <c r="G33" s="193"/>
      <c r="H33" s="200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5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92"/>
      <c r="F34" s="193"/>
      <c r="G34" s="193"/>
      <c r="H34" s="200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5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6"/>
      <c r="F35" s="197"/>
      <c r="G35" s="197"/>
      <c r="H35" s="201"/>
      <c r="I35" s="197"/>
      <c r="J35" s="197"/>
      <c r="K35" s="197"/>
      <c r="L35" s="197"/>
      <c r="M35" s="197"/>
      <c r="N35" s="197"/>
      <c r="O35" s="197"/>
      <c r="P35" s="197"/>
      <c r="Q35" s="197"/>
      <c r="R35" s="197"/>
      <c r="S35" s="197"/>
      <c r="T35" s="197"/>
      <c r="U35" s="197"/>
      <c r="V35" s="197"/>
      <c r="W35" s="197"/>
      <c r="X35" s="198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08" t="str">
        <f>VLOOKUP(D38,Teams,2,FALSE)</f>
        <v>Farmers</v>
      </c>
      <c r="F38" s="110" t="str">
        <f>IF(AND(AA40=1,AA41=1),"You've put the wrong result in here!","")</f>
        <v/>
      </c>
    </row>
    <row r="39" spans="2:28" ht="15.75" thickBot="1" x14ac:dyDescent="0.3">
      <c r="E39" s="98"/>
      <c r="Y39" t="s">
        <v>65</v>
      </c>
      <c r="Z39" t="s">
        <v>64</v>
      </c>
      <c r="AA39" t="s">
        <v>83</v>
      </c>
    </row>
    <row r="40" spans="2:28" x14ac:dyDescent="0.25">
      <c r="E40" s="189"/>
      <c r="F40" s="190"/>
      <c r="G40" s="190"/>
      <c r="H40" s="190"/>
      <c r="I40" s="190"/>
      <c r="J40" s="190"/>
      <c r="K40" s="190"/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1"/>
      <c r="Y40">
        <f>IF(ISBLANK(E40),0,1)</f>
        <v>0</v>
      </c>
      <c r="AA40">
        <f>IF(Y40=1,IF(AA53&gt;0,1,0),0)</f>
        <v>0</v>
      </c>
    </row>
    <row r="41" spans="2:28" x14ac:dyDescent="0.25">
      <c r="E41" s="199"/>
      <c r="F41" s="118"/>
      <c r="G41" s="193"/>
      <c r="H41" s="193"/>
      <c r="I41" s="194"/>
      <c r="J41" s="194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5"/>
      <c r="AA41">
        <f>IF(E41=D38,0,1)</f>
        <v>1</v>
      </c>
    </row>
    <row r="42" spans="2:28" x14ac:dyDescent="0.25">
      <c r="E42" s="192"/>
      <c r="F42" s="193"/>
      <c r="G42" s="193"/>
      <c r="H42" s="193"/>
      <c r="I42" s="194"/>
      <c r="J42" s="194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5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92"/>
      <c r="F43" s="193"/>
      <c r="G43" s="193"/>
      <c r="H43" s="200"/>
      <c r="I43" s="193"/>
      <c r="J43" s="193"/>
      <c r="K43" s="193"/>
      <c r="L43" s="193"/>
      <c r="M43" s="193"/>
      <c r="N43" s="193"/>
      <c r="O43" s="193"/>
      <c r="P43" s="193"/>
      <c r="Q43" s="193"/>
      <c r="R43" s="193"/>
      <c r="S43" s="193"/>
      <c r="T43" s="193"/>
      <c r="U43" s="193"/>
      <c r="V43" s="193"/>
      <c r="W43" s="193"/>
      <c r="X43" s="195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92"/>
      <c r="F44" s="193"/>
      <c r="G44" s="193"/>
      <c r="H44" s="200"/>
      <c r="I44" s="193"/>
      <c r="J44" s="193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195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92"/>
      <c r="F45" s="193"/>
      <c r="G45" s="193"/>
      <c r="H45" s="200"/>
      <c r="I45" s="193"/>
      <c r="J45" s="193"/>
      <c r="K45" s="193"/>
      <c r="L45" s="193"/>
      <c r="M45" s="193"/>
      <c r="N45" s="193"/>
      <c r="O45" s="193"/>
      <c r="P45" s="193"/>
      <c r="Q45" s="193"/>
      <c r="R45" s="193"/>
      <c r="S45" s="193"/>
      <c r="T45" s="193"/>
      <c r="U45" s="193"/>
      <c r="V45" s="193"/>
      <c r="W45" s="193"/>
      <c r="X45" s="195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92"/>
      <c r="F46" s="193"/>
      <c r="G46" s="193"/>
      <c r="H46" s="200"/>
      <c r="I46" s="193"/>
      <c r="J46" s="193"/>
      <c r="K46" s="193"/>
      <c r="L46" s="193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5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92"/>
      <c r="F47" s="193"/>
      <c r="G47" s="193"/>
      <c r="H47" s="200"/>
      <c r="I47" s="193"/>
      <c r="J47" s="193"/>
      <c r="K47" s="193"/>
      <c r="L47" s="193"/>
      <c r="M47" s="193"/>
      <c r="N47" s="193"/>
      <c r="O47" s="193"/>
      <c r="P47" s="193"/>
      <c r="Q47" s="193"/>
      <c r="R47" s="193"/>
      <c r="S47" s="193"/>
      <c r="T47" s="193"/>
      <c r="U47" s="193"/>
      <c r="V47" s="193"/>
      <c r="W47" s="193"/>
      <c r="X47" s="195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92"/>
      <c r="F48" s="193"/>
      <c r="G48" s="193"/>
      <c r="H48" s="200"/>
      <c r="I48" s="193"/>
      <c r="J48" s="193"/>
      <c r="K48" s="193"/>
      <c r="L48" s="193"/>
      <c r="M48" s="193"/>
      <c r="N48" s="193"/>
      <c r="O48" s="193"/>
      <c r="P48" s="193"/>
      <c r="Q48" s="193"/>
      <c r="R48" s="193"/>
      <c r="S48" s="193"/>
      <c r="T48" s="193"/>
      <c r="U48" s="193"/>
      <c r="V48" s="193"/>
      <c r="W48" s="193"/>
      <c r="X48" s="195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92"/>
      <c r="F49" s="193"/>
      <c r="G49" s="193"/>
      <c r="H49" s="200"/>
      <c r="I49" s="193"/>
      <c r="J49" s="193"/>
      <c r="K49" s="193"/>
      <c r="L49" s="193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5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92"/>
      <c r="F50" s="193"/>
      <c r="G50" s="193"/>
      <c r="H50" s="200"/>
      <c r="I50" s="193"/>
      <c r="J50" s="193"/>
      <c r="K50" s="193"/>
      <c r="L50" s="193"/>
      <c r="M50" s="193"/>
      <c r="N50" s="193"/>
      <c r="O50" s="193"/>
      <c r="P50" s="193"/>
      <c r="Q50" s="193"/>
      <c r="R50" s="193"/>
      <c r="S50" s="193"/>
      <c r="T50" s="193"/>
      <c r="U50" s="193"/>
      <c r="V50" s="193"/>
      <c r="W50" s="193"/>
      <c r="X50" s="195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92"/>
      <c r="F51" s="193"/>
      <c r="G51" s="193"/>
      <c r="H51" s="200"/>
      <c r="I51" s="193"/>
      <c r="J51" s="193"/>
      <c r="K51" s="193"/>
      <c r="L51" s="193"/>
      <c r="M51" s="193"/>
      <c r="N51" s="193"/>
      <c r="O51" s="193"/>
      <c r="P51" s="193"/>
      <c r="Q51" s="193"/>
      <c r="R51" s="193"/>
      <c r="S51" s="193"/>
      <c r="T51" s="193"/>
      <c r="U51" s="193"/>
      <c r="V51" s="193"/>
      <c r="W51" s="193"/>
      <c r="X51" s="195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6"/>
      <c r="F52" s="197"/>
      <c r="G52" s="197"/>
      <c r="H52" s="201"/>
      <c r="I52" s="197"/>
      <c r="J52" s="197"/>
      <c r="K52" s="197"/>
      <c r="L52" s="197"/>
      <c r="M52" s="197"/>
      <c r="N52" s="197"/>
      <c r="O52" s="197"/>
      <c r="P52" s="197"/>
      <c r="Q52" s="197"/>
      <c r="R52" s="197"/>
      <c r="S52" s="197"/>
      <c r="T52" s="197"/>
      <c r="U52" s="197"/>
      <c r="V52" s="197"/>
      <c r="W52" s="197"/>
      <c r="X52" s="198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08" t="str">
        <f>VLOOKUP(D55,Teams,2,FALSE)</f>
        <v>Nomads</v>
      </c>
      <c r="F55" s="110" t="str">
        <f>IF(AND(AA57=1,AA58=1),"You've put the wrong result in here!","")</f>
        <v/>
      </c>
    </row>
    <row r="56" spans="2:28" ht="15.75" thickBot="1" x14ac:dyDescent="0.3">
      <c r="E56" s="98"/>
      <c r="Y56" t="s">
        <v>65</v>
      </c>
      <c r="Z56" t="s">
        <v>64</v>
      </c>
      <c r="AA56" t="s">
        <v>83</v>
      </c>
    </row>
    <row r="57" spans="2:28" x14ac:dyDescent="0.25">
      <c r="E57" s="189"/>
      <c r="F57" s="190"/>
      <c r="G57" s="190"/>
      <c r="H57" s="190"/>
      <c r="I57" s="190"/>
      <c r="J57" s="190"/>
      <c r="K57" s="190"/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1"/>
      <c r="Y57">
        <f>IF(ISBLANK(E57),0,1)</f>
        <v>0</v>
      </c>
      <c r="AA57">
        <f>IF(Y57=1,IF(AA70&gt;0,1,0),0)</f>
        <v>0</v>
      </c>
    </row>
    <row r="58" spans="2:28" x14ac:dyDescent="0.25">
      <c r="E58" s="199"/>
      <c r="F58" s="118"/>
      <c r="G58" s="193"/>
      <c r="H58" s="193"/>
      <c r="I58" s="194"/>
      <c r="J58" s="194"/>
      <c r="K58" s="193"/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5"/>
      <c r="AA58">
        <f>IF(E58=D55,0,1)</f>
        <v>1</v>
      </c>
    </row>
    <row r="59" spans="2:28" x14ac:dyDescent="0.25">
      <c r="E59" s="192"/>
      <c r="F59" s="193"/>
      <c r="G59" s="193"/>
      <c r="H59" s="193"/>
      <c r="I59" s="194"/>
      <c r="J59" s="194"/>
      <c r="K59" s="193"/>
      <c r="L59" s="193"/>
      <c r="M59" s="193"/>
      <c r="N59" s="193"/>
      <c r="O59" s="193"/>
      <c r="P59" s="193"/>
      <c r="Q59" s="193"/>
      <c r="R59" s="193"/>
      <c r="S59" s="193"/>
      <c r="T59" s="193"/>
      <c r="U59" s="193"/>
      <c r="V59" s="193"/>
      <c r="W59" s="193"/>
      <c r="X59" s="195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92"/>
      <c r="F60" s="193"/>
      <c r="G60" s="193"/>
      <c r="H60" s="200"/>
      <c r="I60" s="193"/>
      <c r="J60" s="193"/>
      <c r="K60" s="193"/>
      <c r="L60" s="193"/>
      <c r="M60" s="193"/>
      <c r="N60" s="193"/>
      <c r="O60" s="193"/>
      <c r="P60" s="193"/>
      <c r="Q60" s="193"/>
      <c r="R60" s="193"/>
      <c r="S60" s="193"/>
      <c r="T60" s="193"/>
      <c r="U60" s="193"/>
      <c r="V60" s="193"/>
      <c r="W60" s="193"/>
      <c r="X60" s="195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92"/>
      <c r="F61" s="193"/>
      <c r="G61" s="193"/>
      <c r="H61" s="200"/>
      <c r="I61" s="193"/>
      <c r="J61" s="193"/>
      <c r="K61" s="193"/>
      <c r="L61" s="193"/>
      <c r="M61" s="193"/>
      <c r="N61" s="193"/>
      <c r="O61" s="193"/>
      <c r="P61" s="193"/>
      <c r="Q61" s="193"/>
      <c r="R61" s="193"/>
      <c r="S61" s="193"/>
      <c r="T61" s="193"/>
      <c r="U61" s="193"/>
      <c r="V61" s="193"/>
      <c r="W61" s="193"/>
      <c r="X61" s="195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92"/>
      <c r="F62" s="193"/>
      <c r="G62" s="193"/>
      <c r="H62" s="200"/>
      <c r="I62" s="193"/>
      <c r="J62" s="193"/>
      <c r="K62" s="193"/>
      <c r="L62" s="193"/>
      <c r="M62" s="193"/>
      <c r="N62" s="193"/>
      <c r="O62" s="193"/>
      <c r="P62" s="193"/>
      <c r="Q62" s="193"/>
      <c r="R62" s="193"/>
      <c r="S62" s="193"/>
      <c r="T62" s="193"/>
      <c r="U62" s="193"/>
      <c r="V62" s="193"/>
      <c r="W62" s="193"/>
      <c r="X62" s="195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92"/>
      <c r="F63" s="193"/>
      <c r="G63" s="193"/>
      <c r="H63" s="200"/>
      <c r="I63" s="193"/>
      <c r="J63" s="193"/>
      <c r="K63" s="193"/>
      <c r="L63" s="193"/>
      <c r="M63" s="193"/>
      <c r="N63" s="193"/>
      <c r="O63" s="193"/>
      <c r="P63" s="193"/>
      <c r="Q63" s="193"/>
      <c r="R63" s="193"/>
      <c r="S63" s="193"/>
      <c r="T63" s="193"/>
      <c r="U63" s="193"/>
      <c r="V63" s="193"/>
      <c r="W63" s="193"/>
      <c r="X63" s="195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92"/>
      <c r="F64" s="193"/>
      <c r="G64" s="193"/>
      <c r="H64" s="200"/>
      <c r="I64" s="193"/>
      <c r="J64" s="193"/>
      <c r="K64" s="193"/>
      <c r="L64" s="193"/>
      <c r="M64" s="193"/>
      <c r="N64" s="193"/>
      <c r="O64" s="193"/>
      <c r="P64" s="193"/>
      <c r="Q64" s="193"/>
      <c r="R64" s="193"/>
      <c r="S64" s="193"/>
      <c r="T64" s="193"/>
      <c r="U64" s="193"/>
      <c r="V64" s="193"/>
      <c r="W64" s="193"/>
      <c r="X64" s="195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92"/>
      <c r="F65" s="193"/>
      <c r="G65" s="193"/>
      <c r="H65" s="200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5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92"/>
      <c r="F66" s="193"/>
      <c r="G66" s="193"/>
      <c r="H66" s="200"/>
      <c r="I66" s="193"/>
      <c r="J66" s="193"/>
      <c r="K66" s="193"/>
      <c r="L66" s="193"/>
      <c r="M66" s="193"/>
      <c r="N66" s="193"/>
      <c r="O66" s="193"/>
      <c r="P66" s="193"/>
      <c r="Q66" s="193"/>
      <c r="R66" s="193"/>
      <c r="S66" s="193"/>
      <c r="T66" s="193"/>
      <c r="U66" s="193"/>
      <c r="V66" s="193"/>
      <c r="W66" s="193"/>
      <c r="X66" s="195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92"/>
      <c r="F67" s="193"/>
      <c r="G67" s="193"/>
      <c r="H67" s="200"/>
      <c r="I67" s="193"/>
      <c r="J67" s="193"/>
      <c r="K67" s="193"/>
      <c r="L67" s="193"/>
      <c r="M67" s="193"/>
      <c r="N67" s="193"/>
      <c r="O67" s="193"/>
      <c r="P67" s="193"/>
      <c r="Q67" s="193"/>
      <c r="R67" s="193"/>
      <c r="S67" s="193"/>
      <c r="T67" s="193"/>
      <c r="U67" s="193"/>
      <c r="V67" s="193"/>
      <c r="W67" s="193"/>
      <c r="X67" s="195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92"/>
      <c r="F68" s="193"/>
      <c r="G68" s="193"/>
      <c r="H68" s="200"/>
      <c r="I68" s="193"/>
      <c r="J68" s="193"/>
      <c r="K68" s="193"/>
      <c r="L68" s="193"/>
      <c r="M68" s="193"/>
      <c r="N68" s="193"/>
      <c r="O68" s="193"/>
      <c r="P68" s="193"/>
      <c r="Q68" s="193"/>
      <c r="R68" s="193"/>
      <c r="S68" s="193"/>
      <c r="T68" s="193"/>
      <c r="U68" s="193"/>
      <c r="V68" s="193"/>
      <c r="W68" s="193"/>
      <c r="X68" s="195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6"/>
      <c r="F69" s="197"/>
      <c r="G69" s="197"/>
      <c r="H69" s="201"/>
      <c r="I69" s="197"/>
      <c r="J69" s="197"/>
      <c r="K69" s="197"/>
      <c r="L69" s="197"/>
      <c r="M69" s="197"/>
      <c r="N69" s="197"/>
      <c r="O69" s="197"/>
      <c r="P69" s="197"/>
      <c r="Q69" s="197"/>
      <c r="R69" s="197"/>
      <c r="S69" s="197"/>
      <c r="T69" s="197"/>
      <c r="U69" s="197"/>
      <c r="V69" s="197"/>
      <c r="W69" s="197"/>
      <c r="X69" s="198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08" t="str">
        <f>VLOOKUP(D72,Teams,2,FALSE)</f>
        <v>Royal Surrey</v>
      </c>
      <c r="F72" s="110" t="str">
        <f>IF(AND(AA74=1,AA75=1),"You've put the wrong result in here!","")</f>
        <v/>
      </c>
    </row>
    <row r="73" spans="2:28" ht="15.75" thickBot="1" x14ac:dyDescent="0.3">
      <c r="E73" s="98"/>
      <c r="Y73" t="s">
        <v>65</v>
      </c>
      <c r="Z73" t="s">
        <v>64</v>
      </c>
      <c r="AA73" t="s">
        <v>83</v>
      </c>
    </row>
    <row r="74" spans="2:28" x14ac:dyDescent="0.25">
      <c r="E74" s="189"/>
      <c r="F74" s="190"/>
      <c r="G74" s="190"/>
      <c r="H74" s="190"/>
      <c r="I74" s="190"/>
      <c r="J74" s="190"/>
      <c r="K74" s="190"/>
      <c r="L74" s="190"/>
      <c r="M74" s="190"/>
      <c r="N74" s="190"/>
      <c r="O74" s="190"/>
      <c r="P74" s="190"/>
      <c r="Q74" s="190"/>
      <c r="R74" s="190"/>
      <c r="S74" s="190"/>
      <c r="T74" s="190"/>
      <c r="U74" s="190"/>
      <c r="V74" s="190"/>
      <c r="W74" s="190"/>
      <c r="X74" s="191"/>
      <c r="Y74">
        <f>IF(ISBLANK(E74),0,1)</f>
        <v>0</v>
      </c>
      <c r="AA74">
        <f>IF(Y74=1,IF(AA87&gt;0,1,0),0)</f>
        <v>0</v>
      </c>
    </row>
    <row r="75" spans="2:28" x14ac:dyDescent="0.25">
      <c r="E75" s="199"/>
      <c r="F75" s="118"/>
      <c r="G75" s="193"/>
      <c r="H75" s="193"/>
      <c r="I75" s="194"/>
      <c r="J75" s="194"/>
      <c r="K75" s="193"/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5"/>
      <c r="AA75">
        <f>IF(E75=D72,0,1)</f>
        <v>1</v>
      </c>
    </row>
    <row r="76" spans="2:28" x14ac:dyDescent="0.25">
      <c r="E76" s="192"/>
      <c r="F76" s="193"/>
      <c r="G76" s="193"/>
      <c r="H76" s="193"/>
      <c r="I76" s="194"/>
      <c r="J76" s="194"/>
      <c r="K76" s="193"/>
      <c r="L76" s="193"/>
      <c r="M76" s="193"/>
      <c r="N76" s="193"/>
      <c r="O76" s="193"/>
      <c r="P76" s="193"/>
      <c r="Q76" s="193"/>
      <c r="R76" s="193"/>
      <c r="S76" s="193"/>
      <c r="T76" s="193"/>
      <c r="U76" s="193"/>
      <c r="V76" s="193"/>
      <c r="W76" s="193"/>
      <c r="X76" s="195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92"/>
      <c r="F77" s="193"/>
      <c r="G77" s="193"/>
      <c r="H77" s="200"/>
      <c r="I77" s="193"/>
      <c r="J77" s="193"/>
      <c r="K77" s="193"/>
      <c r="L77" s="193"/>
      <c r="M77" s="193"/>
      <c r="N77" s="193"/>
      <c r="O77" s="193"/>
      <c r="P77" s="193"/>
      <c r="Q77" s="193"/>
      <c r="R77" s="193"/>
      <c r="S77" s="193"/>
      <c r="T77" s="193"/>
      <c r="U77" s="193"/>
      <c r="V77" s="193"/>
      <c r="W77" s="193"/>
      <c r="X77" s="195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92"/>
      <c r="F78" s="193"/>
      <c r="G78" s="193"/>
      <c r="H78" s="200"/>
      <c r="I78" s="193"/>
      <c r="J78" s="193"/>
      <c r="K78" s="193"/>
      <c r="L78" s="193"/>
      <c r="M78" s="193"/>
      <c r="N78" s="193"/>
      <c r="O78" s="193"/>
      <c r="P78" s="193"/>
      <c r="Q78" s="193"/>
      <c r="R78" s="193"/>
      <c r="S78" s="193"/>
      <c r="T78" s="193"/>
      <c r="U78" s="193"/>
      <c r="V78" s="193"/>
      <c r="W78" s="193"/>
      <c r="X78" s="195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92"/>
      <c r="F79" s="193"/>
      <c r="G79" s="193"/>
      <c r="H79" s="200"/>
      <c r="I79" s="193"/>
      <c r="J79" s="193"/>
      <c r="K79" s="193"/>
      <c r="L79" s="193"/>
      <c r="M79" s="193"/>
      <c r="N79" s="193"/>
      <c r="O79" s="193"/>
      <c r="P79" s="193"/>
      <c r="Q79" s="193"/>
      <c r="R79" s="193"/>
      <c r="S79" s="193"/>
      <c r="T79" s="193"/>
      <c r="U79" s="193"/>
      <c r="V79" s="193"/>
      <c r="W79" s="193"/>
      <c r="X79" s="195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92"/>
      <c r="F80" s="193"/>
      <c r="G80" s="193"/>
      <c r="H80" s="200"/>
      <c r="I80" s="193"/>
      <c r="J80" s="193"/>
      <c r="K80" s="193"/>
      <c r="L80" s="193"/>
      <c r="M80" s="193"/>
      <c r="N80" s="193"/>
      <c r="O80" s="193"/>
      <c r="P80" s="193"/>
      <c r="Q80" s="193"/>
      <c r="R80" s="193"/>
      <c r="S80" s="193"/>
      <c r="T80" s="193"/>
      <c r="U80" s="193"/>
      <c r="V80" s="193"/>
      <c r="W80" s="193"/>
      <c r="X80" s="195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92"/>
      <c r="F81" s="193"/>
      <c r="G81" s="193"/>
      <c r="H81" s="200"/>
      <c r="I81" s="193"/>
      <c r="J81" s="193"/>
      <c r="K81" s="193"/>
      <c r="L81" s="193"/>
      <c r="M81" s="193"/>
      <c r="N81" s="193"/>
      <c r="O81" s="193"/>
      <c r="P81" s="193"/>
      <c r="Q81" s="193"/>
      <c r="R81" s="193"/>
      <c r="S81" s="193"/>
      <c r="T81" s="193"/>
      <c r="U81" s="193"/>
      <c r="V81" s="193"/>
      <c r="W81" s="193"/>
      <c r="X81" s="195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92"/>
      <c r="F82" s="193"/>
      <c r="G82" s="193"/>
      <c r="H82" s="200"/>
      <c r="I82" s="193"/>
      <c r="J82" s="193"/>
      <c r="K82" s="193"/>
      <c r="L82" s="193"/>
      <c r="M82" s="193"/>
      <c r="N82" s="193"/>
      <c r="O82" s="193"/>
      <c r="P82" s="193"/>
      <c r="Q82" s="193"/>
      <c r="R82" s="193"/>
      <c r="S82" s="193"/>
      <c r="T82" s="193"/>
      <c r="U82" s="193"/>
      <c r="V82" s="193"/>
      <c r="W82" s="193"/>
      <c r="X82" s="195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92"/>
      <c r="F83" s="193"/>
      <c r="G83" s="193"/>
      <c r="H83" s="200"/>
      <c r="I83" s="193"/>
      <c r="J83" s="193"/>
      <c r="K83" s="193"/>
      <c r="L83" s="193"/>
      <c r="M83" s="193"/>
      <c r="N83" s="193"/>
      <c r="O83" s="193"/>
      <c r="P83" s="193"/>
      <c r="Q83" s="193"/>
      <c r="R83" s="193"/>
      <c r="S83" s="193"/>
      <c r="T83" s="193"/>
      <c r="U83" s="193"/>
      <c r="V83" s="193"/>
      <c r="W83" s="193"/>
      <c r="X83" s="195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92"/>
      <c r="F84" s="193"/>
      <c r="G84" s="193"/>
      <c r="H84" s="200"/>
      <c r="I84" s="193"/>
      <c r="J84" s="193"/>
      <c r="K84" s="193"/>
      <c r="L84" s="193"/>
      <c r="M84" s="193"/>
      <c r="N84" s="193"/>
      <c r="O84" s="193"/>
      <c r="P84" s="193"/>
      <c r="Q84" s="193"/>
      <c r="R84" s="193"/>
      <c r="S84" s="193"/>
      <c r="T84" s="193"/>
      <c r="U84" s="193"/>
      <c r="V84" s="193"/>
      <c r="W84" s="193"/>
      <c r="X84" s="195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92"/>
      <c r="F85" s="193"/>
      <c r="G85" s="193"/>
      <c r="H85" s="200"/>
      <c r="I85" s="193"/>
      <c r="J85" s="193"/>
      <c r="K85" s="193"/>
      <c r="L85" s="193"/>
      <c r="M85" s="193"/>
      <c r="N85" s="193"/>
      <c r="O85" s="193"/>
      <c r="P85" s="193"/>
      <c r="Q85" s="193"/>
      <c r="R85" s="193"/>
      <c r="S85" s="193"/>
      <c r="T85" s="193"/>
      <c r="U85" s="193"/>
      <c r="V85" s="193"/>
      <c r="W85" s="193"/>
      <c r="X85" s="195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6"/>
      <c r="F86" s="197"/>
      <c r="G86" s="197"/>
      <c r="H86" s="201"/>
      <c r="I86" s="197"/>
      <c r="J86" s="197"/>
      <c r="K86" s="197"/>
      <c r="L86" s="197"/>
      <c r="M86" s="197"/>
      <c r="N86" s="197"/>
      <c r="O86" s="197"/>
      <c r="P86" s="197"/>
      <c r="Q86" s="197"/>
      <c r="R86" s="197"/>
      <c r="S86" s="197"/>
      <c r="T86" s="197"/>
      <c r="U86" s="197"/>
      <c r="V86" s="197"/>
      <c r="W86" s="197"/>
      <c r="X86" s="198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08" t="str">
        <f>VLOOKUP(D89,Teams,2,FALSE)</f>
        <v>SCCC</v>
      </c>
      <c r="F89" s="110" t="str">
        <f>IF(AND(AA91=1,AA92=1),"You've put the wrong result in here!","")</f>
        <v/>
      </c>
    </row>
    <row r="90" spans="2:28" ht="15.75" thickBot="1" x14ac:dyDescent="0.3">
      <c r="E90" s="98"/>
      <c r="Y90" t="s">
        <v>65</v>
      </c>
      <c r="Z90" t="s">
        <v>64</v>
      </c>
      <c r="AA90" t="s">
        <v>83</v>
      </c>
    </row>
    <row r="91" spans="2:28" x14ac:dyDescent="0.25">
      <c r="E91" s="189"/>
      <c r="F91" s="190"/>
      <c r="G91" s="190"/>
      <c r="H91" s="190"/>
      <c r="I91" s="190"/>
      <c r="J91" s="190"/>
      <c r="K91" s="190"/>
      <c r="L91" s="190"/>
      <c r="M91" s="190"/>
      <c r="N91" s="190"/>
      <c r="O91" s="190"/>
      <c r="P91" s="190"/>
      <c r="Q91" s="190"/>
      <c r="R91" s="190"/>
      <c r="S91" s="190"/>
      <c r="T91" s="190"/>
      <c r="U91" s="190"/>
      <c r="V91" s="190"/>
      <c r="W91" s="190"/>
      <c r="X91" s="191"/>
      <c r="Y91">
        <f>IF(ISBLANK(E91),0,1)</f>
        <v>0</v>
      </c>
      <c r="AA91">
        <f>IF(Y91=1,IF(AA104&gt;0,1,0),0)</f>
        <v>0</v>
      </c>
    </row>
    <row r="92" spans="2:28" x14ac:dyDescent="0.25">
      <c r="E92" s="199"/>
      <c r="F92" s="118"/>
      <c r="G92" s="193"/>
      <c r="H92" s="193"/>
      <c r="I92" s="194"/>
      <c r="J92" s="194"/>
      <c r="K92" s="193"/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5"/>
      <c r="AA92">
        <f>IF(E92=D89,0,1)</f>
        <v>1</v>
      </c>
    </row>
    <row r="93" spans="2:28" x14ac:dyDescent="0.25">
      <c r="E93" s="192"/>
      <c r="F93" s="193"/>
      <c r="G93" s="193"/>
      <c r="H93" s="193"/>
      <c r="I93" s="194"/>
      <c r="J93" s="194"/>
      <c r="K93" s="193"/>
      <c r="L93" s="193"/>
      <c r="M93" s="193"/>
      <c r="N93" s="193"/>
      <c r="O93" s="193"/>
      <c r="P93" s="193"/>
      <c r="Q93" s="193"/>
      <c r="R93" s="193"/>
      <c r="S93" s="193"/>
      <c r="T93" s="193"/>
      <c r="U93" s="193"/>
      <c r="V93" s="193"/>
      <c r="W93" s="193"/>
      <c r="X93" s="195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92"/>
      <c r="F94" s="193"/>
      <c r="G94" s="193"/>
      <c r="H94" s="200"/>
      <c r="I94" s="193"/>
      <c r="J94" s="193"/>
      <c r="K94" s="193"/>
      <c r="L94" s="193"/>
      <c r="M94" s="193"/>
      <c r="N94" s="193"/>
      <c r="O94" s="193"/>
      <c r="P94" s="193"/>
      <c r="Q94" s="193"/>
      <c r="R94" s="193"/>
      <c r="S94" s="193"/>
      <c r="T94" s="193"/>
      <c r="U94" s="193"/>
      <c r="V94" s="193"/>
      <c r="W94" s="193"/>
      <c r="X94" s="195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92"/>
      <c r="F95" s="193"/>
      <c r="G95" s="193"/>
      <c r="H95" s="200"/>
      <c r="I95" s="193"/>
      <c r="J95" s="193"/>
      <c r="K95" s="193"/>
      <c r="L95" s="193"/>
      <c r="M95" s="193"/>
      <c r="N95" s="193"/>
      <c r="O95" s="193"/>
      <c r="P95" s="193"/>
      <c r="Q95" s="193"/>
      <c r="R95" s="193"/>
      <c r="S95" s="193"/>
      <c r="T95" s="193"/>
      <c r="U95" s="193"/>
      <c r="V95" s="193"/>
      <c r="W95" s="193"/>
      <c r="X95" s="195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92"/>
      <c r="F96" s="193"/>
      <c r="G96" s="193"/>
      <c r="H96" s="200"/>
      <c r="I96" s="193"/>
      <c r="J96" s="193"/>
      <c r="K96" s="193"/>
      <c r="L96" s="193"/>
      <c r="M96" s="193"/>
      <c r="N96" s="193"/>
      <c r="O96" s="193"/>
      <c r="P96" s="193"/>
      <c r="Q96" s="193"/>
      <c r="R96" s="193"/>
      <c r="S96" s="193"/>
      <c r="T96" s="193"/>
      <c r="U96" s="193"/>
      <c r="V96" s="193"/>
      <c r="W96" s="193"/>
      <c r="X96" s="195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92"/>
      <c r="F97" s="193"/>
      <c r="G97" s="193"/>
      <c r="H97" s="200"/>
      <c r="I97" s="193"/>
      <c r="J97" s="193"/>
      <c r="K97" s="193"/>
      <c r="L97" s="193"/>
      <c r="M97" s="193"/>
      <c r="N97" s="193"/>
      <c r="O97" s="193"/>
      <c r="P97" s="193"/>
      <c r="Q97" s="193"/>
      <c r="R97" s="193"/>
      <c r="S97" s="193"/>
      <c r="T97" s="193"/>
      <c r="U97" s="193"/>
      <c r="V97" s="193"/>
      <c r="W97" s="193"/>
      <c r="X97" s="195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92"/>
      <c r="F98" s="193"/>
      <c r="G98" s="193"/>
      <c r="H98" s="200"/>
      <c r="I98" s="193"/>
      <c r="J98" s="193"/>
      <c r="K98" s="193"/>
      <c r="L98" s="193"/>
      <c r="M98" s="193"/>
      <c r="N98" s="193"/>
      <c r="O98" s="193"/>
      <c r="P98" s="193"/>
      <c r="Q98" s="193"/>
      <c r="R98" s="193"/>
      <c r="S98" s="193"/>
      <c r="T98" s="193"/>
      <c r="U98" s="193"/>
      <c r="V98" s="193"/>
      <c r="W98" s="193"/>
      <c r="X98" s="195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92"/>
      <c r="F99" s="193"/>
      <c r="G99" s="193"/>
      <c r="H99" s="200"/>
      <c r="I99" s="193"/>
      <c r="J99" s="193"/>
      <c r="K99" s="193"/>
      <c r="L99" s="193"/>
      <c r="M99" s="193"/>
      <c r="N99" s="193"/>
      <c r="O99" s="193"/>
      <c r="P99" s="193"/>
      <c r="Q99" s="193"/>
      <c r="R99" s="193"/>
      <c r="S99" s="193"/>
      <c r="T99" s="193"/>
      <c r="U99" s="193"/>
      <c r="V99" s="193"/>
      <c r="W99" s="193"/>
      <c r="X99" s="195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92"/>
      <c r="F100" s="193"/>
      <c r="G100" s="193"/>
      <c r="H100" s="200"/>
      <c r="I100" s="193"/>
      <c r="J100" s="193"/>
      <c r="K100" s="193"/>
      <c r="L100" s="193"/>
      <c r="M100" s="193"/>
      <c r="N100" s="193"/>
      <c r="O100" s="193"/>
      <c r="P100" s="193"/>
      <c r="Q100" s="193"/>
      <c r="R100" s="193"/>
      <c r="S100" s="193"/>
      <c r="T100" s="193"/>
      <c r="U100" s="193"/>
      <c r="V100" s="193"/>
      <c r="W100" s="193"/>
      <c r="X100" s="195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92"/>
      <c r="F101" s="193"/>
      <c r="G101" s="193"/>
      <c r="H101" s="200"/>
      <c r="I101" s="193"/>
      <c r="J101" s="193"/>
      <c r="K101" s="193"/>
      <c r="L101" s="193"/>
      <c r="M101" s="193"/>
      <c r="N101" s="193"/>
      <c r="O101" s="193"/>
      <c r="P101" s="193"/>
      <c r="Q101" s="193"/>
      <c r="R101" s="193"/>
      <c r="S101" s="193"/>
      <c r="T101" s="193"/>
      <c r="U101" s="193"/>
      <c r="V101" s="193"/>
      <c r="W101" s="193"/>
      <c r="X101" s="195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92"/>
      <c r="F102" s="193"/>
      <c r="G102" s="193"/>
      <c r="H102" s="200"/>
      <c r="I102" s="193"/>
      <c r="J102" s="193"/>
      <c r="K102" s="193"/>
      <c r="L102" s="193"/>
      <c r="M102" s="193"/>
      <c r="N102" s="193"/>
      <c r="O102" s="193"/>
      <c r="P102" s="193"/>
      <c r="Q102" s="193"/>
      <c r="R102" s="193"/>
      <c r="S102" s="193"/>
      <c r="T102" s="193"/>
      <c r="U102" s="193"/>
      <c r="V102" s="193"/>
      <c r="W102" s="193"/>
      <c r="X102" s="195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6"/>
      <c r="F103" s="197"/>
      <c r="G103" s="197"/>
      <c r="H103" s="201"/>
      <c r="I103" s="197"/>
      <c r="J103" s="197"/>
      <c r="K103" s="197"/>
      <c r="L103" s="197"/>
      <c r="M103" s="197"/>
      <c r="N103" s="197"/>
      <c r="O103" s="197"/>
      <c r="P103" s="197"/>
      <c r="Q103" s="197"/>
      <c r="R103" s="197"/>
      <c r="S103" s="197"/>
      <c r="T103" s="197"/>
      <c r="U103" s="197"/>
      <c r="V103" s="197"/>
      <c r="W103" s="197"/>
      <c r="X103" s="198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08" t="str">
        <f>VLOOKUP(D106,Teams,2,FALSE)</f>
        <v>SCCC "B"</v>
      </c>
      <c r="F106" s="110" t="str">
        <f>IF(AND(AA108=1,AA109=1),"You've put the wrong result in here!","")</f>
        <v/>
      </c>
    </row>
    <row r="107" spans="2:28" ht="15.75" thickBot="1" x14ac:dyDescent="0.3">
      <c r="E107" s="98"/>
      <c r="Y107" t="s">
        <v>65</v>
      </c>
      <c r="Z107" t="s">
        <v>64</v>
      </c>
      <c r="AA107" t="s">
        <v>83</v>
      </c>
    </row>
    <row r="108" spans="2:28" x14ac:dyDescent="0.25">
      <c r="E108" s="189"/>
      <c r="F108" s="190"/>
      <c r="G108" s="190"/>
      <c r="H108" s="190"/>
      <c r="I108" s="190"/>
      <c r="J108" s="190"/>
      <c r="K108" s="190"/>
      <c r="L108" s="190"/>
      <c r="M108" s="190"/>
      <c r="N108" s="190"/>
      <c r="O108" s="190"/>
      <c r="P108" s="190"/>
      <c r="Q108" s="190"/>
      <c r="R108" s="190"/>
      <c r="S108" s="190"/>
      <c r="T108" s="190"/>
      <c r="U108" s="190"/>
      <c r="V108" s="190"/>
      <c r="W108" s="190"/>
      <c r="X108" s="191"/>
      <c r="Y108">
        <f>IF(ISBLANK(E108),0,1)</f>
        <v>0</v>
      </c>
      <c r="AA108">
        <f>IF(Y108=1,IF(AA121&gt;0,1,0),0)</f>
        <v>0</v>
      </c>
    </row>
    <row r="109" spans="2:28" x14ac:dyDescent="0.25">
      <c r="E109" s="199"/>
      <c r="F109" s="118"/>
      <c r="G109" s="193"/>
      <c r="H109" s="193"/>
      <c r="I109" s="194"/>
      <c r="J109" s="194"/>
      <c r="K109" s="193"/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5"/>
      <c r="AA109">
        <f>IF(E109=D106,0,1)</f>
        <v>1</v>
      </c>
    </row>
    <row r="110" spans="2:28" x14ac:dyDescent="0.25">
      <c r="E110" s="192"/>
      <c r="F110" s="193"/>
      <c r="G110" s="193"/>
      <c r="H110" s="193"/>
      <c r="I110" s="194"/>
      <c r="J110" s="194"/>
      <c r="K110" s="193"/>
      <c r="L110" s="193"/>
      <c r="M110" s="193"/>
      <c r="N110" s="193"/>
      <c r="O110" s="193"/>
      <c r="P110" s="193"/>
      <c r="Q110" s="193"/>
      <c r="R110" s="193"/>
      <c r="S110" s="193"/>
      <c r="T110" s="193"/>
      <c r="U110" s="193"/>
      <c r="V110" s="193"/>
      <c r="W110" s="193"/>
      <c r="X110" s="195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92"/>
      <c r="F111" s="193"/>
      <c r="G111" s="193"/>
      <c r="H111" s="200"/>
      <c r="I111" s="193"/>
      <c r="J111" s="193"/>
      <c r="K111" s="193"/>
      <c r="L111" s="193"/>
      <c r="M111" s="193"/>
      <c r="N111" s="193"/>
      <c r="O111" s="193"/>
      <c r="P111" s="193"/>
      <c r="Q111" s="193"/>
      <c r="R111" s="193"/>
      <c r="S111" s="193"/>
      <c r="T111" s="193"/>
      <c r="U111" s="193"/>
      <c r="V111" s="193"/>
      <c r="W111" s="193"/>
      <c r="X111" s="195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92"/>
      <c r="F112" s="193"/>
      <c r="G112" s="193"/>
      <c r="H112" s="200"/>
      <c r="I112" s="193"/>
      <c r="J112" s="193"/>
      <c r="K112" s="193"/>
      <c r="L112" s="193"/>
      <c r="M112" s="193"/>
      <c r="N112" s="193"/>
      <c r="O112" s="193"/>
      <c r="P112" s="193"/>
      <c r="Q112" s="193"/>
      <c r="R112" s="193"/>
      <c r="S112" s="193"/>
      <c r="T112" s="193"/>
      <c r="U112" s="193"/>
      <c r="V112" s="193"/>
      <c r="W112" s="193"/>
      <c r="X112" s="195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92"/>
      <c r="F113" s="193"/>
      <c r="G113" s="193"/>
      <c r="H113" s="200"/>
      <c r="I113" s="193"/>
      <c r="J113" s="193"/>
      <c r="K113" s="193"/>
      <c r="L113" s="193"/>
      <c r="M113" s="193"/>
      <c r="N113" s="193"/>
      <c r="O113" s="193"/>
      <c r="P113" s="193"/>
      <c r="Q113" s="193"/>
      <c r="R113" s="193"/>
      <c r="S113" s="193"/>
      <c r="T113" s="193"/>
      <c r="U113" s="193"/>
      <c r="V113" s="193"/>
      <c r="W113" s="193"/>
      <c r="X113" s="195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92"/>
      <c r="F114" s="193"/>
      <c r="G114" s="193"/>
      <c r="H114" s="200"/>
      <c r="I114" s="193"/>
      <c r="J114" s="193"/>
      <c r="K114" s="193"/>
      <c r="L114" s="193"/>
      <c r="M114" s="193"/>
      <c r="N114" s="193"/>
      <c r="O114" s="193"/>
      <c r="P114" s="193"/>
      <c r="Q114" s="193"/>
      <c r="R114" s="193"/>
      <c r="S114" s="193"/>
      <c r="T114" s="193"/>
      <c r="U114" s="193"/>
      <c r="V114" s="193"/>
      <c r="W114" s="193"/>
      <c r="X114" s="195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92"/>
      <c r="F115" s="193"/>
      <c r="G115" s="193"/>
      <c r="H115" s="200"/>
      <c r="I115" s="193"/>
      <c r="J115" s="193"/>
      <c r="K115" s="193"/>
      <c r="L115" s="193"/>
      <c r="M115" s="193"/>
      <c r="N115" s="193"/>
      <c r="O115" s="193"/>
      <c r="P115" s="193"/>
      <c r="Q115" s="193"/>
      <c r="R115" s="193"/>
      <c r="S115" s="193"/>
      <c r="T115" s="193"/>
      <c r="U115" s="193"/>
      <c r="V115" s="193"/>
      <c r="W115" s="193"/>
      <c r="X115" s="195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92"/>
      <c r="F116" s="193"/>
      <c r="G116" s="193"/>
      <c r="H116" s="200"/>
      <c r="I116" s="193"/>
      <c r="J116" s="193"/>
      <c r="K116" s="193"/>
      <c r="L116" s="193"/>
      <c r="M116" s="193"/>
      <c r="N116" s="193"/>
      <c r="O116" s="193"/>
      <c r="P116" s="193"/>
      <c r="Q116" s="193"/>
      <c r="R116" s="193"/>
      <c r="S116" s="193"/>
      <c r="T116" s="193"/>
      <c r="U116" s="193"/>
      <c r="V116" s="193"/>
      <c r="W116" s="193"/>
      <c r="X116" s="195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92"/>
      <c r="F117" s="193"/>
      <c r="G117" s="193"/>
      <c r="H117" s="200"/>
      <c r="I117" s="193"/>
      <c r="J117" s="193"/>
      <c r="K117" s="193"/>
      <c r="L117" s="193"/>
      <c r="M117" s="193"/>
      <c r="N117" s="193"/>
      <c r="O117" s="193"/>
      <c r="P117" s="193"/>
      <c r="Q117" s="193"/>
      <c r="R117" s="193"/>
      <c r="S117" s="193"/>
      <c r="T117" s="193"/>
      <c r="U117" s="193"/>
      <c r="V117" s="193"/>
      <c r="W117" s="193"/>
      <c r="X117" s="195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92"/>
      <c r="F118" s="193"/>
      <c r="G118" s="193"/>
      <c r="H118" s="200"/>
      <c r="I118" s="193"/>
      <c r="J118" s="193"/>
      <c r="K118" s="193"/>
      <c r="L118" s="193"/>
      <c r="M118" s="193"/>
      <c r="N118" s="193"/>
      <c r="O118" s="193"/>
      <c r="P118" s="193"/>
      <c r="Q118" s="193"/>
      <c r="R118" s="193"/>
      <c r="S118" s="193"/>
      <c r="T118" s="193"/>
      <c r="U118" s="193"/>
      <c r="V118" s="193"/>
      <c r="W118" s="193"/>
      <c r="X118" s="195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92"/>
      <c r="F119" s="193"/>
      <c r="G119" s="193"/>
      <c r="H119" s="200"/>
      <c r="I119" s="193"/>
      <c r="J119" s="193"/>
      <c r="K119" s="193"/>
      <c r="L119" s="193"/>
      <c r="M119" s="193"/>
      <c r="N119" s="193"/>
      <c r="O119" s="193"/>
      <c r="P119" s="193"/>
      <c r="Q119" s="193"/>
      <c r="R119" s="193"/>
      <c r="S119" s="193"/>
      <c r="T119" s="193"/>
      <c r="U119" s="193"/>
      <c r="V119" s="193"/>
      <c r="W119" s="193"/>
      <c r="X119" s="195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6"/>
      <c r="F120" s="197"/>
      <c r="G120" s="197"/>
      <c r="H120" s="201"/>
      <c r="I120" s="197"/>
      <c r="J120" s="197"/>
      <c r="K120" s="197"/>
      <c r="L120" s="197"/>
      <c r="M120" s="197"/>
      <c r="N120" s="197"/>
      <c r="O120" s="197"/>
      <c r="P120" s="197"/>
      <c r="Q120" s="197"/>
      <c r="R120" s="197"/>
      <c r="S120" s="197"/>
      <c r="T120" s="197"/>
      <c r="U120" s="197"/>
      <c r="V120" s="197"/>
      <c r="W120" s="197"/>
      <c r="X120" s="198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08" t="str">
        <f>VLOOKUP(D123,Teams,2,FALSE)</f>
        <v>xbye1</v>
      </c>
      <c r="F123" s="110" t="str">
        <f>IF(AND(AA125=1,AA126=1),"You've put the wrong result in here!","")</f>
        <v/>
      </c>
    </row>
    <row r="124" spans="2:28" ht="15.75" thickBot="1" x14ac:dyDescent="0.3">
      <c r="E124" s="98"/>
      <c r="Y124" t="s">
        <v>65</v>
      </c>
      <c r="Z124" t="s">
        <v>64</v>
      </c>
      <c r="AA124" t="s">
        <v>83</v>
      </c>
    </row>
    <row r="125" spans="2:28" x14ac:dyDescent="0.25">
      <c r="E125" s="189"/>
      <c r="F125" s="190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190"/>
      <c r="R125" s="190"/>
      <c r="S125" s="190"/>
      <c r="T125" s="190"/>
      <c r="U125" s="190"/>
      <c r="V125" s="190"/>
      <c r="W125" s="190"/>
      <c r="X125" s="191"/>
      <c r="Y125">
        <f>IF(ISBLANK(E125),0,1)</f>
        <v>0</v>
      </c>
      <c r="AA125">
        <f>IF(Y125=1,IF(AA138&gt;0,1,0),0)</f>
        <v>0</v>
      </c>
    </row>
    <row r="126" spans="2:28" x14ac:dyDescent="0.25">
      <c r="E126" s="199"/>
      <c r="F126" s="118"/>
      <c r="G126" s="193"/>
      <c r="H126" s="193"/>
      <c r="I126" s="194"/>
      <c r="J126" s="194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5"/>
      <c r="AA126">
        <f>IF(E126=D123,0,1)</f>
        <v>1</v>
      </c>
    </row>
    <row r="127" spans="2:28" x14ac:dyDescent="0.25">
      <c r="E127" s="192"/>
      <c r="F127" s="193"/>
      <c r="G127" s="193"/>
      <c r="H127" s="193"/>
      <c r="I127" s="194"/>
      <c r="J127" s="194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5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92"/>
      <c r="F128" s="193"/>
      <c r="G128" s="193"/>
      <c r="H128" s="200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5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92"/>
      <c r="F129" s="193"/>
      <c r="G129" s="193"/>
      <c r="H129" s="200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5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92"/>
      <c r="F130" s="193"/>
      <c r="G130" s="193"/>
      <c r="H130" s="200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5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92"/>
      <c r="F131" s="193"/>
      <c r="G131" s="193"/>
      <c r="H131" s="200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5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92"/>
      <c r="F132" s="193"/>
      <c r="G132" s="193"/>
      <c r="H132" s="200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5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92"/>
      <c r="F133" s="193"/>
      <c r="G133" s="193"/>
      <c r="H133" s="200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5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92"/>
      <c r="F134" s="193"/>
      <c r="G134" s="193"/>
      <c r="H134" s="200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5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92"/>
      <c r="F135" s="193"/>
      <c r="G135" s="193"/>
      <c r="H135" s="200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5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92"/>
      <c r="F136" s="193"/>
      <c r="G136" s="193"/>
      <c r="H136" s="200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5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6"/>
      <c r="F137" s="197"/>
      <c r="G137" s="197"/>
      <c r="H137" s="201"/>
      <c r="I137" s="197"/>
      <c r="J137" s="197"/>
      <c r="K137" s="197"/>
      <c r="L137" s="197"/>
      <c r="M137" s="197"/>
      <c r="N137" s="197"/>
      <c r="O137" s="197"/>
      <c r="P137" s="197"/>
      <c r="Q137" s="197"/>
      <c r="R137" s="197"/>
      <c r="S137" s="197"/>
      <c r="T137" s="197"/>
      <c r="U137" s="197"/>
      <c r="V137" s="197"/>
      <c r="W137" s="197"/>
      <c r="X137" s="198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08">
        <f>VLOOKUP(D140,Teams,2,FALSE)</f>
        <v>0</v>
      </c>
      <c r="F140" s="110" t="str">
        <f>IF(AND(AA142=1,AA143=1),"You've put the wrong result in here!","")</f>
        <v/>
      </c>
    </row>
    <row r="141" spans="2:28" ht="15.75" thickBot="1" x14ac:dyDescent="0.3">
      <c r="E141" s="98"/>
      <c r="Y141" t="s">
        <v>65</v>
      </c>
      <c r="Z141" t="s">
        <v>64</v>
      </c>
      <c r="AA141" t="s">
        <v>83</v>
      </c>
    </row>
    <row r="142" spans="2:28" x14ac:dyDescent="0.25">
      <c r="E142" s="189"/>
      <c r="F142" s="190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190"/>
      <c r="R142" s="190"/>
      <c r="S142" s="190"/>
      <c r="T142" s="190"/>
      <c r="U142" s="190"/>
      <c r="V142" s="190"/>
      <c r="W142" s="190"/>
      <c r="X142" s="191"/>
      <c r="Y142">
        <f>IF(ISBLANK(E142),0,1)</f>
        <v>0</v>
      </c>
      <c r="AA142">
        <f>IF(Y142=1,IF(AA155&gt;0,1,0),0)</f>
        <v>0</v>
      </c>
    </row>
    <row r="143" spans="2:28" x14ac:dyDescent="0.25">
      <c r="E143" s="199"/>
      <c r="F143" s="118"/>
      <c r="G143" s="193"/>
      <c r="H143" s="193"/>
      <c r="I143" s="194"/>
      <c r="J143" s="194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5"/>
      <c r="AA143">
        <f>IF(E143=D140,0,1)</f>
        <v>1</v>
      </c>
    </row>
    <row r="144" spans="2:28" x14ac:dyDescent="0.25">
      <c r="E144" s="192"/>
      <c r="F144" s="193"/>
      <c r="G144" s="193"/>
      <c r="H144" s="193"/>
      <c r="I144" s="194"/>
      <c r="J144" s="194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5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92"/>
      <c r="F145" s="193"/>
      <c r="G145" s="193"/>
      <c r="H145" s="200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5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92"/>
      <c r="F146" s="193"/>
      <c r="G146" s="193"/>
      <c r="H146" s="200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5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92"/>
      <c r="F147" s="193"/>
      <c r="G147" s="193"/>
      <c r="H147" s="200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5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92"/>
      <c r="F148" s="193"/>
      <c r="G148" s="193"/>
      <c r="H148" s="200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5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92"/>
      <c r="F149" s="193"/>
      <c r="G149" s="193"/>
      <c r="H149" s="200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5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92"/>
      <c r="F150" s="193"/>
      <c r="G150" s="193"/>
      <c r="H150" s="200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5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92"/>
      <c r="F151" s="193"/>
      <c r="G151" s="193"/>
      <c r="H151" s="200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5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92"/>
      <c r="F152" s="193"/>
      <c r="G152" s="193"/>
      <c r="H152" s="200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5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92"/>
      <c r="F153" s="193"/>
      <c r="G153" s="193"/>
      <c r="H153" s="200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5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6"/>
      <c r="F154" s="197"/>
      <c r="G154" s="197"/>
      <c r="H154" s="201"/>
      <c r="I154" s="197"/>
      <c r="J154" s="197"/>
      <c r="K154" s="197"/>
      <c r="L154" s="197"/>
      <c r="M154" s="197"/>
      <c r="N154" s="197"/>
      <c r="O154" s="197"/>
      <c r="P154" s="197"/>
      <c r="Q154" s="197"/>
      <c r="R154" s="197"/>
      <c r="S154" s="197"/>
      <c r="T154" s="197"/>
      <c r="U154" s="197"/>
      <c r="V154" s="197"/>
      <c r="W154" s="197"/>
      <c r="X154" s="198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08">
        <f>VLOOKUP(D157,Teams,2,FALSE)</f>
        <v>0</v>
      </c>
      <c r="F157" s="110" t="str">
        <f>IF(AND(AA159=1,AA160=1),"You've put the wrong result in here!","")</f>
        <v/>
      </c>
    </row>
    <row r="158" spans="2:28" ht="15.75" thickBot="1" x14ac:dyDescent="0.3">
      <c r="E158" s="98"/>
      <c r="Y158" t="s">
        <v>65</v>
      </c>
      <c r="Z158" t="s">
        <v>64</v>
      </c>
      <c r="AA158" t="s">
        <v>83</v>
      </c>
    </row>
    <row r="159" spans="2:28" x14ac:dyDescent="0.25">
      <c r="E159" s="189"/>
      <c r="F159" s="190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190"/>
      <c r="R159" s="190"/>
      <c r="S159" s="190"/>
      <c r="T159" s="190"/>
      <c r="U159" s="190"/>
      <c r="V159" s="190"/>
      <c r="W159" s="190"/>
      <c r="X159" s="191"/>
      <c r="Y159">
        <f>IF(ISBLANK(E159),0,1)</f>
        <v>0</v>
      </c>
      <c r="AA159">
        <f>IF(Y159=1,IF(AA172&gt;0,1,0),0)</f>
        <v>0</v>
      </c>
    </row>
    <row r="160" spans="2:28" x14ac:dyDescent="0.25">
      <c r="E160" s="199"/>
      <c r="F160" s="118"/>
      <c r="G160" s="193"/>
      <c r="H160" s="193"/>
      <c r="I160" s="194"/>
      <c r="J160" s="194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5"/>
      <c r="AA160">
        <f>IF(E160=D157,0,1)</f>
        <v>1</v>
      </c>
    </row>
    <row r="161" spans="2:28" x14ac:dyDescent="0.25">
      <c r="E161" s="192"/>
      <c r="F161" s="193"/>
      <c r="G161" s="193"/>
      <c r="H161" s="193"/>
      <c r="I161" s="194"/>
      <c r="J161" s="194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5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92"/>
      <c r="F162" s="193"/>
      <c r="G162" s="193"/>
      <c r="H162" s="200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5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92"/>
      <c r="F163" s="193"/>
      <c r="G163" s="193"/>
      <c r="H163" s="200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5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92"/>
      <c r="F164" s="193"/>
      <c r="G164" s="193"/>
      <c r="H164" s="200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5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92"/>
      <c r="F165" s="193"/>
      <c r="G165" s="193"/>
      <c r="H165" s="200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5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92"/>
      <c r="F166" s="193"/>
      <c r="G166" s="193"/>
      <c r="H166" s="200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5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92"/>
      <c r="F167" s="193"/>
      <c r="G167" s="193"/>
      <c r="H167" s="200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5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92"/>
      <c r="F168" s="193"/>
      <c r="G168" s="193"/>
      <c r="H168" s="200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5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92"/>
      <c r="F169" s="193"/>
      <c r="G169" s="193"/>
      <c r="H169" s="200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5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92"/>
      <c r="F170" s="193"/>
      <c r="G170" s="193"/>
      <c r="H170" s="200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5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6"/>
      <c r="F171" s="197"/>
      <c r="G171" s="197"/>
      <c r="H171" s="201"/>
      <c r="I171" s="197"/>
      <c r="J171" s="197"/>
      <c r="K171" s="197"/>
      <c r="L171" s="197"/>
      <c r="M171" s="197"/>
      <c r="N171" s="197"/>
      <c r="O171" s="197"/>
      <c r="P171" s="197"/>
      <c r="Q171" s="197"/>
      <c r="R171" s="197"/>
      <c r="S171" s="197"/>
      <c r="T171" s="197"/>
      <c r="U171" s="197"/>
      <c r="V171" s="197"/>
      <c r="W171" s="197"/>
      <c r="X171" s="198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3" spans="2:28" hidden="1" x14ac:dyDescent="0.25"/>
    <row r="174" spans="2:28" ht="15.75" hidden="1" x14ac:dyDescent="0.25">
      <c r="E174" s="108"/>
      <c r="F174" s="110"/>
    </row>
    <row r="175" spans="2:28" hidden="1" x14ac:dyDescent="0.25">
      <c r="E175" s="98"/>
      <c r="Y175" t="s">
        <v>65</v>
      </c>
      <c r="Z175" t="s">
        <v>64</v>
      </c>
      <c r="AA175" t="s">
        <v>83</v>
      </c>
    </row>
    <row r="176" spans="2:28" hidden="1" x14ac:dyDescent="0.25">
      <c r="E176" s="189"/>
      <c r="F176" s="190"/>
      <c r="G176" s="190"/>
      <c r="H176" s="190"/>
      <c r="I176" s="190"/>
      <c r="J176" s="190"/>
      <c r="K176" s="190"/>
      <c r="L176" s="190"/>
      <c r="M176" s="190"/>
      <c r="N176" s="190"/>
      <c r="O176" s="190"/>
      <c r="P176" s="190"/>
      <c r="Q176" s="190"/>
      <c r="R176" s="190"/>
      <c r="S176" s="190"/>
      <c r="T176" s="190"/>
      <c r="U176" s="190"/>
      <c r="V176" s="190"/>
      <c r="W176" s="190"/>
      <c r="X176" s="191"/>
      <c r="Y176">
        <f>IF(ISBLANK(E176),0,1)</f>
        <v>0</v>
      </c>
      <c r="AA176">
        <f>IF(Y176=1,IF(AA189&gt;0,1,0),0)</f>
        <v>0</v>
      </c>
    </row>
    <row r="177" spans="2:28" hidden="1" x14ac:dyDescent="0.25">
      <c r="E177" s="199"/>
      <c r="F177" s="118"/>
      <c r="G177" s="193"/>
      <c r="H177" s="193"/>
      <c r="I177" s="194"/>
      <c r="J177" s="194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5"/>
      <c r="AA177">
        <f>IF(E177=D174,0,1)</f>
        <v>0</v>
      </c>
    </row>
    <row r="178" spans="2:28" hidden="1" x14ac:dyDescent="0.25">
      <c r="E178" s="192"/>
      <c r="F178" s="193"/>
      <c r="G178" s="193"/>
      <c r="H178" s="193"/>
      <c r="I178" s="194"/>
      <c r="J178" s="194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5"/>
    </row>
    <row r="179" spans="2:28" hidden="1" x14ac:dyDescent="0.25">
      <c r="B179" t="e">
        <f t="shared" ref="B179:B188" ca="1" si="60">Y179</f>
        <v>#N/A</v>
      </c>
      <c r="C179" t="e">
        <f ca="1">Y179</f>
        <v>#N/A</v>
      </c>
      <c r="E179" s="192"/>
      <c r="F179" s="193"/>
      <c r="G179" s="193"/>
      <c r="H179" s="200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5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hidden="1" x14ac:dyDescent="0.25">
      <c r="B180" t="e">
        <f t="shared" ca="1" si="60"/>
        <v>#N/A</v>
      </c>
      <c r="C180" t="e">
        <f t="shared" ref="C180:C186" ca="1" si="63">Y180</f>
        <v>#N/A</v>
      </c>
      <c r="E180" s="192"/>
      <c r="F180" s="193"/>
      <c r="G180" s="193"/>
      <c r="H180" s="200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5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hidden="1" x14ac:dyDescent="0.25">
      <c r="B181" t="e">
        <f t="shared" ca="1" si="60"/>
        <v>#N/A</v>
      </c>
      <c r="C181" t="e">
        <f t="shared" ca="1" si="63"/>
        <v>#N/A</v>
      </c>
      <c r="E181" s="192"/>
      <c r="F181" s="193"/>
      <c r="G181" s="193"/>
      <c r="H181" s="200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5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hidden="1" x14ac:dyDescent="0.25">
      <c r="B182" t="e">
        <f t="shared" ca="1" si="60"/>
        <v>#N/A</v>
      </c>
      <c r="C182" t="e">
        <f t="shared" ca="1" si="63"/>
        <v>#N/A</v>
      </c>
      <c r="E182" s="192"/>
      <c r="F182" s="193"/>
      <c r="G182" s="193"/>
      <c r="H182" s="200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5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hidden="1" x14ac:dyDescent="0.25">
      <c r="B183" t="e">
        <f t="shared" ca="1" si="60"/>
        <v>#N/A</v>
      </c>
      <c r="C183" t="e">
        <f t="shared" ca="1" si="63"/>
        <v>#N/A</v>
      </c>
      <c r="E183" s="192"/>
      <c r="F183" s="193"/>
      <c r="G183" s="193"/>
      <c r="H183" s="200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5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hidden="1" x14ac:dyDescent="0.25">
      <c r="B184" t="e">
        <f t="shared" ca="1" si="60"/>
        <v>#N/A</v>
      </c>
      <c r="C184" t="e">
        <f t="shared" ca="1" si="63"/>
        <v>#N/A</v>
      </c>
      <c r="E184" s="192"/>
      <c r="F184" s="193"/>
      <c r="G184" s="193"/>
      <c r="H184" s="200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5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hidden="1" x14ac:dyDescent="0.25">
      <c r="B185" t="e">
        <f t="shared" ca="1" si="60"/>
        <v>#N/A</v>
      </c>
      <c r="C185" t="e">
        <f t="shared" ca="1" si="63"/>
        <v>#N/A</v>
      </c>
      <c r="E185" s="192"/>
      <c r="F185" s="193"/>
      <c r="G185" s="193"/>
      <c r="H185" s="200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5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hidden="1" x14ac:dyDescent="0.25">
      <c r="B186" t="e">
        <f t="shared" ca="1" si="60"/>
        <v>#N/A</v>
      </c>
      <c r="C186" t="e">
        <f t="shared" ca="1" si="63"/>
        <v>#N/A</v>
      </c>
      <c r="E186" s="192"/>
      <c r="F186" s="193"/>
      <c r="G186" s="193"/>
      <c r="H186" s="200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5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hidden="1" x14ac:dyDescent="0.25">
      <c r="B187" t="e">
        <f t="shared" ca="1" si="60"/>
        <v>#N/A</v>
      </c>
      <c r="E187" s="192"/>
      <c r="F187" s="193"/>
      <c r="G187" s="193"/>
      <c r="H187" s="200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5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hidden="1" thickBot="1" x14ac:dyDescent="0.3">
      <c r="B188" t="e">
        <f t="shared" ca="1" si="60"/>
        <v>#N/A</v>
      </c>
      <c r="E188" s="196"/>
      <c r="F188" s="197"/>
      <c r="G188" s="197"/>
      <c r="H188" s="201"/>
      <c r="I188" s="197"/>
      <c r="J188" s="197"/>
      <c r="K188" s="197"/>
      <c r="L188" s="197"/>
      <c r="M188" s="197"/>
      <c r="N188" s="197"/>
      <c r="O188" s="197"/>
      <c r="P188" s="197"/>
      <c r="Q188" s="197"/>
      <c r="R188" s="197"/>
      <c r="S188" s="197"/>
      <c r="T188" s="197"/>
      <c r="U188" s="197"/>
      <c r="V188" s="197"/>
      <c r="W188" s="197"/>
      <c r="X188" s="198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hidden="1" x14ac:dyDescent="0.25">
      <c r="AA189">
        <f>SUM(AA177:AA188)</f>
        <v>0</v>
      </c>
    </row>
    <row r="190" spans="2:28" hidden="1" x14ac:dyDescent="0.25"/>
    <row r="191" spans="2:28" ht="15.75" hidden="1" x14ac:dyDescent="0.25">
      <c r="E191" s="108"/>
      <c r="F191" s="110"/>
    </row>
    <row r="192" spans="2:28" hidden="1" x14ac:dyDescent="0.25">
      <c r="E192" s="98"/>
      <c r="Y192" t="s">
        <v>65</v>
      </c>
      <c r="Z192" t="s">
        <v>64</v>
      </c>
      <c r="AA192" t="s">
        <v>83</v>
      </c>
    </row>
    <row r="193" spans="2:28" hidden="1" x14ac:dyDescent="0.25">
      <c r="E193" s="189"/>
      <c r="F193" s="190"/>
      <c r="G193" s="190"/>
      <c r="H193" s="190"/>
      <c r="I193" s="190"/>
      <c r="J193" s="190"/>
      <c r="K193" s="190"/>
      <c r="L193" s="190"/>
      <c r="M193" s="190"/>
      <c r="N193" s="190"/>
      <c r="O193" s="190"/>
      <c r="P193" s="190"/>
      <c r="Q193" s="190"/>
      <c r="R193" s="190"/>
      <c r="S193" s="190"/>
      <c r="T193" s="190"/>
      <c r="U193" s="190"/>
      <c r="V193" s="190"/>
      <c r="W193" s="190"/>
      <c r="X193" s="191"/>
      <c r="Y193">
        <f>IF(ISBLANK(E193),0,1)</f>
        <v>0</v>
      </c>
      <c r="AA193">
        <f>IF(Y193=1,IF(AA206&gt;0,1,0),0)</f>
        <v>0</v>
      </c>
    </row>
    <row r="194" spans="2:28" hidden="1" x14ac:dyDescent="0.25">
      <c r="E194" s="199"/>
      <c r="F194" s="118"/>
      <c r="G194" s="193"/>
      <c r="H194" s="193"/>
      <c r="I194" s="194"/>
      <c r="J194" s="194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5"/>
      <c r="AA194">
        <f>IF(E194=D191,0,1)</f>
        <v>0</v>
      </c>
    </row>
    <row r="195" spans="2:28" hidden="1" x14ac:dyDescent="0.25">
      <c r="E195" s="192"/>
      <c r="F195" s="193"/>
      <c r="G195" s="193"/>
      <c r="H195" s="193"/>
      <c r="I195" s="194"/>
      <c r="J195" s="194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5"/>
    </row>
    <row r="196" spans="2:28" hidden="1" x14ac:dyDescent="0.25">
      <c r="B196" t="e">
        <f t="shared" ref="B196:B205" ca="1" si="66">Y196</f>
        <v>#N/A</v>
      </c>
      <c r="C196" t="e">
        <f ca="1">Y196</f>
        <v>#N/A</v>
      </c>
      <c r="E196" s="192"/>
      <c r="F196" s="193"/>
      <c r="G196" s="193"/>
      <c r="H196" s="200"/>
      <c r="I196" s="193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5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25">
      <c r="B197" t="e">
        <f t="shared" ca="1" si="66"/>
        <v>#N/A</v>
      </c>
      <c r="C197" t="e">
        <f t="shared" ref="C197:C203" ca="1" si="69">Y197</f>
        <v>#N/A</v>
      </c>
      <c r="E197" s="192"/>
      <c r="F197" s="193"/>
      <c r="G197" s="193"/>
      <c r="H197" s="200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5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25">
      <c r="B198" t="e">
        <f t="shared" ca="1" si="66"/>
        <v>#N/A</v>
      </c>
      <c r="C198" t="e">
        <f t="shared" ca="1" si="69"/>
        <v>#N/A</v>
      </c>
      <c r="E198" s="192"/>
      <c r="F198" s="193"/>
      <c r="G198" s="193"/>
      <c r="H198" s="200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5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25">
      <c r="B199" t="e">
        <f t="shared" ca="1" si="66"/>
        <v>#N/A</v>
      </c>
      <c r="C199" t="e">
        <f t="shared" ca="1" si="69"/>
        <v>#N/A</v>
      </c>
      <c r="E199" s="192"/>
      <c r="F199" s="193"/>
      <c r="G199" s="193"/>
      <c r="H199" s="200"/>
      <c r="I199" s="193"/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5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25">
      <c r="B200" t="e">
        <f t="shared" ca="1" si="66"/>
        <v>#N/A</v>
      </c>
      <c r="C200" t="e">
        <f t="shared" ca="1" si="69"/>
        <v>#N/A</v>
      </c>
      <c r="E200" s="192"/>
      <c r="F200" s="193"/>
      <c r="G200" s="193"/>
      <c r="H200" s="200"/>
      <c r="I200" s="193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5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25">
      <c r="B201" t="e">
        <f t="shared" ca="1" si="66"/>
        <v>#N/A</v>
      </c>
      <c r="C201" t="e">
        <f t="shared" ca="1" si="69"/>
        <v>#N/A</v>
      </c>
      <c r="E201" s="192"/>
      <c r="F201" s="193"/>
      <c r="G201" s="193"/>
      <c r="H201" s="200"/>
      <c r="I201" s="193"/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5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25">
      <c r="B202" t="e">
        <f t="shared" ca="1" si="66"/>
        <v>#N/A</v>
      </c>
      <c r="C202" t="e">
        <f t="shared" ca="1" si="69"/>
        <v>#N/A</v>
      </c>
      <c r="E202" s="192"/>
      <c r="F202" s="193"/>
      <c r="G202" s="193"/>
      <c r="H202" s="200"/>
      <c r="I202" s="193"/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5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25">
      <c r="B203" t="e">
        <f t="shared" ca="1" si="66"/>
        <v>#N/A</v>
      </c>
      <c r="C203" t="e">
        <f t="shared" ca="1" si="69"/>
        <v>#N/A</v>
      </c>
      <c r="E203" s="192"/>
      <c r="F203" s="193"/>
      <c r="G203" s="193"/>
      <c r="H203" s="200"/>
      <c r="I203" s="193"/>
      <c r="J203" s="193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5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25">
      <c r="B204" t="e">
        <f t="shared" ca="1" si="66"/>
        <v>#N/A</v>
      </c>
      <c r="E204" s="192"/>
      <c r="F204" s="193"/>
      <c r="G204" s="193"/>
      <c r="H204" s="200"/>
      <c r="I204" s="193"/>
      <c r="J204" s="193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5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hidden="1" thickBot="1" x14ac:dyDescent="0.3">
      <c r="B205" t="e">
        <f t="shared" ca="1" si="66"/>
        <v>#N/A</v>
      </c>
      <c r="E205" s="196"/>
      <c r="F205" s="197"/>
      <c r="G205" s="197"/>
      <c r="H205" s="201"/>
      <c r="I205" s="197"/>
      <c r="J205" s="197"/>
      <c r="K205" s="197"/>
      <c r="L205" s="197"/>
      <c r="M205" s="197"/>
      <c r="N205" s="197"/>
      <c r="O205" s="197"/>
      <c r="P205" s="197"/>
      <c r="Q205" s="197"/>
      <c r="R205" s="197"/>
      <c r="S205" s="197"/>
      <c r="T205" s="197"/>
      <c r="U205" s="197"/>
      <c r="V205" s="197"/>
      <c r="W205" s="197"/>
      <c r="X205" s="198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0</v>
      </c>
    </row>
    <row r="208" spans="2:28" ht="15.75" hidden="1" x14ac:dyDescent="0.25">
      <c r="D208">
        <v>13</v>
      </c>
      <c r="E208" s="108">
        <f>VLOOKUP(D208,Teams,2,FALSE)</f>
        <v>0</v>
      </c>
      <c r="F208" s="110" t="str">
        <f>IF(AND(AA210=1,AA211=1),"You've put the wrong result in here!","")</f>
        <v/>
      </c>
    </row>
    <row r="209" spans="2:28" hidden="1" x14ac:dyDescent="0.25">
      <c r="E209" s="98"/>
      <c r="Y209" t="s">
        <v>65</v>
      </c>
      <c r="Z209" t="s">
        <v>64</v>
      </c>
      <c r="AA209" t="s">
        <v>83</v>
      </c>
    </row>
    <row r="210" spans="2:28" hidden="1" x14ac:dyDescent="0.25">
      <c r="E210" s="111"/>
      <c r="F210" s="112"/>
      <c r="G210" s="112"/>
      <c r="H210" s="112"/>
      <c r="I210" s="112"/>
      <c r="J210" s="112"/>
      <c r="K210" s="112"/>
      <c r="L210" s="113"/>
      <c r="M210" s="113"/>
      <c r="N210" s="113"/>
      <c r="O210" s="113"/>
      <c r="P210" s="113"/>
      <c r="Q210" s="113"/>
      <c r="R210" s="113"/>
      <c r="S210" s="113"/>
      <c r="T210" s="113"/>
      <c r="U210" s="113"/>
      <c r="V210" s="113"/>
      <c r="W210" s="113"/>
      <c r="X210" s="114"/>
      <c r="Y210">
        <f>IF(ISBLANK(E210),0,1)</f>
        <v>0</v>
      </c>
      <c r="AA210">
        <f>IF(Y210=1,IF(AA223&gt;0,1,0),0)</f>
        <v>0</v>
      </c>
    </row>
    <row r="211" spans="2:28" hidden="1" x14ac:dyDescent="0.25">
      <c r="E211" s="115"/>
      <c r="F211" s="116"/>
      <c r="G211" s="116"/>
      <c r="H211" s="116"/>
      <c r="I211" s="117"/>
      <c r="J211" s="117"/>
      <c r="K211" s="116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  <c r="X211" s="119"/>
      <c r="AA211">
        <f>IF(E211=D208,0,1)</f>
        <v>1</v>
      </c>
    </row>
    <row r="212" spans="2:28" hidden="1" x14ac:dyDescent="0.25">
      <c r="E212" s="115"/>
      <c r="F212" s="116"/>
      <c r="G212" s="116"/>
      <c r="H212" s="116"/>
      <c r="I212" s="117"/>
      <c r="J212" s="117"/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20"/>
    </row>
    <row r="213" spans="2:28" hidden="1" x14ac:dyDescent="0.25">
      <c r="B213" t="e">
        <f t="shared" ref="B213:B222" ca="1" si="72">Y213</f>
        <v>#N/A</v>
      </c>
      <c r="C213" t="e">
        <f ca="1">Y213</f>
        <v>#N/A</v>
      </c>
      <c r="E213" s="115"/>
      <c r="F213" s="116"/>
      <c r="G213" s="116"/>
      <c r="H213" s="121"/>
      <c r="I213" s="116"/>
      <c r="J213" s="116"/>
      <c r="K213" s="116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20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25">
      <c r="B214" t="e">
        <f t="shared" ca="1" si="72"/>
        <v>#N/A</v>
      </c>
      <c r="C214" t="e">
        <f t="shared" ref="C214:C220" ca="1" si="75">Y214</f>
        <v>#N/A</v>
      </c>
      <c r="E214" s="115"/>
      <c r="F214" s="116"/>
      <c r="G214" s="116"/>
      <c r="H214" s="121"/>
      <c r="I214" s="116"/>
      <c r="J214" s="116"/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20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25">
      <c r="B215" t="e">
        <f t="shared" ca="1" si="72"/>
        <v>#N/A</v>
      </c>
      <c r="C215" t="e">
        <f t="shared" ca="1" si="75"/>
        <v>#N/A</v>
      </c>
      <c r="E215" s="115"/>
      <c r="F215" s="116"/>
      <c r="G215" s="116"/>
      <c r="H215" s="121"/>
      <c r="I215" s="116"/>
      <c r="J215" s="116"/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20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25">
      <c r="B216" t="e">
        <f t="shared" ca="1" si="72"/>
        <v>#N/A</v>
      </c>
      <c r="C216" t="e">
        <f t="shared" ca="1" si="75"/>
        <v>#N/A</v>
      </c>
      <c r="E216" s="115"/>
      <c r="F216" s="116"/>
      <c r="G216" s="116"/>
      <c r="H216" s="121"/>
      <c r="I216" s="116"/>
      <c r="J216" s="116"/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20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25">
      <c r="B217" t="e">
        <f t="shared" ca="1" si="72"/>
        <v>#N/A</v>
      </c>
      <c r="C217" t="e">
        <f t="shared" ca="1" si="75"/>
        <v>#N/A</v>
      </c>
      <c r="E217" s="115"/>
      <c r="F217" s="116"/>
      <c r="G217" s="116"/>
      <c r="H217" s="121"/>
      <c r="I217" s="116"/>
      <c r="J217" s="116"/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20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25">
      <c r="B218" t="e">
        <f t="shared" ca="1" si="72"/>
        <v>#N/A</v>
      </c>
      <c r="C218" t="e">
        <f t="shared" ca="1" si="75"/>
        <v>#N/A</v>
      </c>
      <c r="E218" s="115"/>
      <c r="F218" s="116"/>
      <c r="G218" s="116"/>
      <c r="H218" s="121"/>
      <c r="I218" s="116"/>
      <c r="J218" s="116"/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20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25">
      <c r="B219" t="e">
        <f t="shared" ca="1" si="72"/>
        <v>#N/A</v>
      </c>
      <c r="C219" t="e">
        <f t="shared" ca="1" si="75"/>
        <v>#N/A</v>
      </c>
      <c r="E219" s="115"/>
      <c r="F219" s="116"/>
      <c r="G219" s="116"/>
      <c r="H219" s="121"/>
      <c r="I219" s="116"/>
      <c r="J219" s="116"/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20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25">
      <c r="B220" t="e">
        <f t="shared" ca="1" si="72"/>
        <v>#N/A</v>
      </c>
      <c r="C220" t="e">
        <f t="shared" ca="1" si="75"/>
        <v>#N/A</v>
      </c>
      <c r="E220" s="115"/>
      <c r="F220" s="116"/>
      <c r="G220" s="116"/>
      <c r="H220" s="121"/>
      <c r="I220" s="116"/>
      <c r="J220" s="116"/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20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25">
      <c r="B221" t="e">
        <f t="shared" ca="1" si="72"/>
        <v>#N/A</v>
      </c>
      <c r="E221" s="115"/>
      <c r="F221" s="116"/>
      <c r="G221" s="116"/>
      <c r="H221" s="121"/>
      <c r="I221" s="116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20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hidden="1" thickBot="1" x14ac:dyDescent="0.3">
      <c r="B222" t="e">
        <f t="shared" ca="1" si="72"/>
        <v>#N/A</v>
      </c>
      <c r="E222" s="122"/>
      <c r="F222" s="123"/>
      <c r="G222" s="123"/>
      <c r="H222" s="124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5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25">
      <c r="AA223">
        <f>SUM(AA211:AA222)</f>
        <v>1</v>
      </c>
    </row>
    <row r="224" spans="2:28" hidden="1" x14ac:dyDescent="0.25"/>
    <row r="225" spans="2:28" ht="15.75" hidden="1" x14ac:dyDescent="0.25">
      <c r="D225">
        <v>14</v>
      </c>
      <c r="E225" s="108">
        <f>VLOOKUP(D225,Teams,2,FALSE)</f>
        <v>0</v>
      </c>
      <c r="F225" s="110" t="str">
        <f>IF(AND(AA227=1,AA228=1),"You've put the wrong result in here!","")</f>
        <v/>
      </c>
    </row>
    <row r="226" spans="2:28" hidden="1" x14ac:dyDescent="0.25">
      <c r="E226" s="98" t="str">
        <f>IF(Y227=1,IF(AA227=1,"ERRORS FOUND","Result is good"),"")</f>
        <v/>
      </c>
      <c r="Y226" t="s">
        <v>65</v>
      </c>
      <c r="Z226" t="s">
        <v>64</v>
      </c>
      <c r="AA226" t="s">
        <v>83</v>
      </c>
    </row>
    <row r="227" spans="2:28" hidden="1" x14ac:dyDescent="0.25">
      <c r="E227" s="111"/>
      <c r="F227" s="112"/>
      <c r="G227" s="112"/>
      <c r="H227" s="112"/>
      <c r="I227" s="112"/>
      <c r="J227" s="112"/>
      <c r="K227" s="112"/>
      <c r="L227" s="113"/>
      <c r="M227" s="113"/>
      <c r="N227" s="113"/>
      <c r="O227" s="113"/>
      <c r="P227" s="113"/>
      <c r="Q227" s="113"/>
      <c r="R227" s="113"/>
      <c r="S227" s="113"/>
      <c r="T227" s="113"/>
      <c r="U227" s="113"/>
      <c r="V227" s="113"/>
      <c r="W227" s="113"/>
      <c r="X227" s="114"/>
      <c r="Y227">
        <f>IF(ISBLANK(E227),0,1)</f>
        <v>0</v>
      </c>
      <c r="AA227">
        <f>IF(Y227=1,IF(AA240&gt;0,1,0),0)</f>
        <v>0</v>
      </c>
    </row>
    <row r="228" spans="2:28" hidden="1" x14ac:dyDescent="0.25">
      <c r="E228" s="115"/>
      <c r="F228" s="116"/>
      <c r="G228" s="116"/>
      <c r="H228" s="116"/>
      <c r="I228" s="117"/>
      <c r="J228" s="117"/>
      <c r="K228" s="116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  <c r="X228" s="119"/>
      <c r="AA228">
        <f>IF(E228=D225,0,1)</f>
        <v>1</v>
      </c>
    </row>
    <row r="229" spans="2:28" hidden="1" x14ac:dyDescent="0.25">
      <c r="E229" s="115"/>
      <c r="F229" s="116"/>
      <c r="G229" s="116"/>
      <c r="H229" s="116"/>
      <c r="I229" s="117"/>
      <c r="J229" s="117"/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20"/>
    </row>
    <row r="230" spans="2:28" hidden="1" x14ac:dyDescent="0.25">
      <c r="B230" t="e">
        <f t="shared" ref="B230:B239" ca="1" si="78">Y230</f>
        <v>#N/A</v>
      </c>
      <c r="C230" t="e">
        <f ca="1">Y230</f>
        <v>#N/A</v>
      </c>
      <c r="E230" s="115"/>
      <c r="F230" s="116"/>
      <c r="G230" s="116"/>
      <c r="H230" s="121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20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25">
      <c r="B231" t="e">
        <f t="shared" ca="1" si="78"/>
        <v>#N/A</v>
      </c>
      <c r="C231" t="e">
        <f t="shared" ref="C231:C237" ca="1" si="81">Y231</f>
        <v>#N/A</v>
      </c>
      <c r="E231" s="115"/>
      <c r="F231" s="116"/>
      <c r="G231" s="116"/>
      <c r="H231" s="121"/>
      <c r="I231" s="116"/>
      <c r="J231" s="116"/>
      <c r="K231" s="116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20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25">
      <c r="B232" t="e">
        <f t="shared" ca="1" si="78"/>
        <v>#N/A</v>
      </c>
      <c r="C232" t="e">
        <f t="shared" ca="1" si="81"/>
        <v>#N/A</v>
      </c>
      <c r="E232" s="115"/>
      <c r="F232" s="116"/>
      <c r="G232" s="116"/>
      <c r="H232" s="121"/>
      <c r="I232" s="116"/>
      <c r="J232" s="116"/>
      <c r="K232" s="116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20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25">
      <c r="B233" t="e">
        <f t="shared" ca="1" si="78"/>
        <v>#N/A</v>
      </c>
      <c r="C233" t="e">
        <f t="shared" ca="1" si="81"/>
        <v>#N/A</v>
      </c>
      <c r="E233" s="115"/>
      <c r="F233" s="116"/>
      <c r="G233" s="116"/>
      <c r="H233" s="121"/>
      <c r="I233" s="116"/>
      <c r="J233" s="116"/>
      <c r="K233" s="116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20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25">
      <c r="B234" t="e">
        <f t="shared" ca="1" si="78"/>
        <v>#N/A</v>
      </c>
      <c r="C234" t="e">
        <f t="shared" ca="1" si="81"/>
        <v>#N/A</v>
      </c>
      <c r="E234" s="115"/>
      <c r="F234" s="116"/>
      <c r="G234" s="116"/>
      <c r="H234" s="121"/>
      <c r="I234" s="116"/>
      <c r="J234" s="116"/>
      <c r="K234" s="116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20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25">
      <c r="B235" t="e">
        <f t="shared" ca="1" si="78"/>
        <v>#N/A</v>
      </c>
      <c r="C235" t="e">
        <f t="shared" ca="1" si="81"/>
        <v>#N/A</v>
      </c>
      <c r="E235" s="115"/>
      <c r="F235" s="116"/>
      <c r="G235" s="116"/>
      <c r="H235" s="121"/>
      <c r="I235" s="116"/>
      <c r="J235" s="116"/>
      <c r="K235" s="116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20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25">
      <c r="B236" t="e">
        <f t="shared" ca="1" si="78"/>
        <v>#N/A</v>
      </c>
      <c r="C236" t="e">
        <f t="shared" ca="1" si="81"/>
        <v>#N/A</v>
      </c>
      <c r="E236" s="115"/>
      <c r="F236" s="116"/>
      <c r="G236" s="116"/>
      <c r="H236" s="121"/>
      <c r="I236" s="116"/>
      <c r="J236" s="116"/>
      <c r="K236" s="116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20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25">
      <c r="B237" t="e">
        <f t="shared" ca="1" si="78"/>
        <v>#N/A</v>
      </c>
      <c r="C237" t="e">
        <f t="shared" ca="1" si="81"/>
        <v>#N/A</v>
      </c>
      <c r="E237" s="115"/>
      <c r="F237" s="116"/>
      <c r="G237" s="116"/>
      <c r="H237" s="121"/>
      <c r="I237" s="116"/>
      <c r="J237" s="116"/>
      <c r="K237" s="116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20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25">
      <c r="B238" t="e">
        <f t="shared" ca="1" si="78"/>
        <v>#N/A</v>
      </c>
      <c r="E238" s="115"/>
      <c r="F238" s="116"/>
      <c r="G238" s="116"/>
      <c r="H238" s="121"/>
      <c r="I238" s="116"/>
      <c r="J238" s="116"/>
      <c r="K238" s="116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20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hidden="1" thickBot="1" x14ac:dyDescent="0.3">
      <c r="B239" t="e">
        <f t="shared" ca="1" si="78"/>
        <v>#N/A</v>
      </c>
      <c r="E239" s="122"/>
      <c r="F239" s="123"/>
      <c r="G239" s="123"/>
      <c r="H239" s="124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5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403" priority="53" stopIfTrue="1">
      <formula>IF(AA162=1,TRUE,FALSE)</formula>
    </cfRule>
    <cfRule type="expression" dxfId="402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401" priority="50" stopIfTrue="1">
      <formula>IF(AA213=1,TRUE,FALSE)</formula>
    </cfRule>
    <cfRule type="expression" dxfId="400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399" priority="47" stopIfTrue="1">
      <formula>IF(AA230=1,TRUE,FALSE)</formula>
    </cfRule>
    <cfRule type="expression" dxfId="398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397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396" priority="43" stopIfTrue="1">
      <formula>IF(AA196=1,TRUE,FALSE)</formula>
    </cfRule>
    <cfRule type="expression" dxfId="395" priority="44" stopIfTrue="1">
      <formula>IF(AA196=0,TRUE,FALSE)</formula>
    </cfRule>
  </conditionalFormatting>
  <conditionalFormatting sqref="N193:S205">
    <cfRule type="cellIs" dxfId="394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393" priority="39" stopIfTrue="1">
      <formula>IF(AA9=1,TRUE,FALSE)</formula>
    </cfRule>
    <cfRule type="expression" dxfId="392" priority="40" stopIfTrue="1">
      <formula>IF(AA9=0,TRUE,FALSE)</formula>
    </cfRule>
  </conditionalFormatting>
  <conditionalFormatting sqref="N6:S18">
    <cfRule type="cellIs" dxfId="391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390" priority="35" stopIfTrue="1">
      <formula>IF(AA26=1,TRUE,FALSE)</formula>
    </cfRule>
    <cfRule type="expression" dxfId="389" priority="36" stopIfTrue="1">
      <formula>IF(AA26=0,TRUE,FALSE)</formula>
    </cfRule>
  </conditionalFormatting>
  <conditionalFormatting sqref="N23:S35">
    <cfRule type="cellIs" dxfId="388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387" priority="31" stopIfTrue="1">
      <formula>IF(AA43=1,TRUE,FALSE)</formula>
    </cfRule>
    <cfRule type="expression" dxfId="386" priority="32" stopIfTrue="1">
      <formula>IF(AA43=0,TRUE,FALSE)</formula>
    </cfRule>
  </conditionalFormatting>
  <conditionalFormatting sqref="N40:S52">
    <cfRule type="cellIs" dxfId="385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384" priority="27" stopIfTrue="1">
      <formula>IF(AA60=1,TRUE,FALSE)</formula>
    </cfRule>
    <cfRule type="expression" dxfId="383" priority="28" stopIfTrue="1">
      <formula>IF(AA60=0,TRUE,FALSE)</formula>
    </cfRule>
  </conditionalFormatting>
  <conditionalFormatting sqref="N57:S69">
    <cfRule type="cellIs" dxfId="382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381" priority="23" stopIfTrue="1">
      <formula>IF(AA77=1,TRUE,FALSE)</formula>
    </cfRule>
    <cfRule type="expression" dxfId="380" priority="24" stopIfTrue="1">
      <formula>IF(AA77=0,TRUE,FALSE)</formula>
    </cfRule>
  </conditionalFormatting>
  <conditionalFormatting sqref="N74:S86">
    <cfRule type="cellIs" dxfId="379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378" priority="19" stopIfTrue="1">
      <formula>IF(AA94=1,TRUE,FALSE)</formula>
    </cfRule>
    <cfRule type="expression" dxfId="377" priority="20" stopIfTrue="1">
      <formula>IF(AA94=0,TRUE,FALSE)</formula>
    </cfRule>
  </conditionalFormatting>
  <conditionalFormatting sqref="N91:S103">
    <cfRule type="cellIs" dxfId="376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375" priority="15" stopIfTrue="1">
      <formula>IF(AA111=1,TRUE,FALSE)</formula>
    </cfRule>
    <cfRule type="expression" dxfId="374" priority="16" stopIfTrue="1">
      <formula>IF(AA111=0,TRUE,FALSE)</formula>
    </cfRule>
  </conditionalFormatting>
  <conditionalFormatting sqref="N108:S120">
    <cfRule type="cellIs" dxfId="373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372" priority="11" stopIfTrue="1">
      <formula>IF(AA128=1,TRUE,FALSE)</formula>
    </cfRule>
    <cfRule type="expression" dxfId="371" priority="12" stopIfTrue="1">
      <formula>IF(AA128=0,TRUE,FALSE)</formula>
    </cfRule>
  </conditionalFormatting>
  <conditionalFormatting sqref="N125:S137">
    <cfRule type="cellIs" dxfId="370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369" priority="7" stopIfTrue="1">
      <formula>IF(AA145=1,TRUE,FALSE)</formula>
    </cfRule>
    <cfRule type="expression" dxfId="368" priority="8" stopIfTrue="1">
      <formula>IF(AA145=0,TRUE,FALSE)</formula>
    </cfRule>
  </conditionalFormatting>
  <conditionalFormatting sqref="N142:S154">
    <cfRule type="cellIs" dxfId="367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366" priority="3" stopIfTrue="1">
      <formula>IF(AA179=1,TRUE,FALSE)</formula>
    </cfRule>
    <cfRule type="expression" dxfId="365" priority="4" stopIfTrue="1">
      <formula>IF(AA179=0,TRUE,FALSE)</formula>
    </cfRule>
  </conditionalFormatting>
  <conditionalFormatting sqref="N176:S188">
    <cfRule type="cellIs" dxfId="364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24"/>
  <dimension ref="B1:AB240"/>
  <sheetViews>
    <sheetView showGridLines="0" topLeftCell="D2" zoomScale="75" zoomScaleNormal="75" workbookViewId="0">
      <selection activeCell="AF27" sqref="AF27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09">
        <v>1</v>
      </c>
    </row>
    <row r="2" spans="2:28" ht="18.75" x14ac:dyDescent="0.3">
      <c r="E2" s="145" t="str">
        <f ca="1">"Results, Week "&amp;RIGHT(F2,LEN(F2)-4)</f>
        <v>Results, Week 16</v>
      </c>
      <c r="F2" s="109" t="str">
        <f ca="1">MID(CELL("filename",A1),FIND("]",CELL("filename",A1))+1,256)</f>
        <v>Week16</v>
      </c>
    </row>
    <row r="4" spans="2:28" ht="15.75" x14ac:dyDescent="0.25">
      <c r="D4">
        <v>1</v>
      </c>
      <c r="E4" s="108" t="str">
        <f>VLOOKUP(D4,Teams,2,FALSE)</f>
        <v xml:space="preserve">Arnies Army </v>
      </c>
      <c r="F4" s="110" t="str">
        <f>IF(AND(AA6=1,AA7=1),"You've put the wrong result in here!","")</f>
        <v/>
      </c>
    </row>
    <row r="5" spans="2:28" ht="15.75" thickBot="1" x14ac:dyDescent="0.3">
      <c r="B5" t="s">
        <v>85</v>
      </c>
      <c r="C5" t="s">
        <v>402</v>
      </c>
      <c r="E5" s="98"/>
      <c r="Y5" t="s">
        <v>65</v>
      </c>
      <c r="Z5" t="s">
        <v>64</v>
      </c>
      <c r="AA5" t="s">
        <v>83</v>
      </c>
      <c r="AB5" t="s">
        <v>84</v>
      </c>
    </row>
    <row r="6" spans="2:28" x14ac:dyDescent="0.25">
      <c r="E6" s="189"/>
      <c r="F6" s="190"/>
      <c r="G6" s="190"/>
      <c r="H6" s="190"/>
      <c r="I6" s="190"/>
      <c r="J6" s="190"/>
      <c r="K6" s="190"/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1"/>
      <c r="Y6">
        <f>IF(ISBLANK(E6),0,1)</f>
        <v>0</v>
      </c>
      <c r="AA6">
        <f>IF(Y6=1,IF(AA19&gt;0,1,0),0)</f>
        <v>0</v>
      </c>
    </row>
    <row r="7" spans="2:28" x14ac:dyDescent="0.25">
      <c r="E7" s="199"/>
      <c r="F7" s="118"/>
      <c r="G7" s="193"/>
      <c r="H7" s="193"/>
      <c r="I7" s="194"/>
      <c r="J7" s="194"/>
      <c r="K7" s="193"/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5"/>
      <c r="AA7">
        <f>IF(E7=D4,0,1)</f>
        <v>1</v>
      </c>
    </row>
    <row r="8" spans="2:28" x14ac:dyDescent="0.25">
      <c r="E8" s="192"/>
      <c r="F8" s="193"/>
      <c r="G8" s="193"/>
      <c r="H8" s="193"/>
      <c r="I8" s="194"/>
      <c r="J8" s="194"/>
      <c r="K8" s="193"/>
      <c r="L8" s="193"/>
      <c r="M8" s="193"/>
      <c r="N8" s="193"/>
      <c r="O8" s="193"/>
      <c r="P8" s="193"/>
      <c r="Q8" s="193"/>
      <c r="R8" s="193"/>
      <c r="S8" s="193"/>
      <c r="T8" s="193"/>
      <c r="U8" s="193"/>
      <c r="V8" s="193"/>
      <c r="W8" s="193"/>
      <c r="X8" s="195"/>
    </row>
    <row r="9" spans="2:28" x14ac:dyDescent="0.25">
      <c r="B9" t="e">
        <f t="shared" ref="B9:B18" ca="1" si="0">Y9</f>
        <v>#N/A</v>
      </c>
      <c r="C9" t="e">
        <f ca="1">Y9</f>
        <v>#N/A</v>
      </c>
      <c r="E9" s="192"/>
      <c r="F9" s="193"/>
      <c r="G9" s="193"/>
      <c r="H9" s="200"/>
      <c r="I9" s="193"/>
      <c r="J9" s="193"/>
      <c r="K9" s="193"/>
      <c r="L9" s="193"/>
      <c r="M9" s="193"/>
      <c r="N9" s="193"/>
      <c r="O9" s="193"/>
      <c r="P9" s="193"/>
      <c r="Q9" s="193"/>
      <c r="R9" s="193"/>
      <c r="S9" s="193"/>
      <c r="T9" s="193"/>
      <c r="U9" s="193"/>
      <c r="V9" s="193"/>
      <c r="W9" s="193"/>
      <c r="X9" s="195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92"/>
      <c r="F10" s="193"/>
      <c r="G10" s="193"/>
      <c r="H10" s="200"/>
      <c r="I10" s="193"/>
      <c r="J10" s="193"/>
      <c r="K10" s="193"/>
      <c r="L10" s="193"/>
      <c r="M10" s="193"/>
      <c r="N10" s="193"/>
      <c r="O10" s="193"/>
      <c r="P10" s="193"/>
      <c r="Q10" s="193"/>
      <c r="R10" s="193"/>
      <c r="S10" s="193"/>
      <c r="T10" s="193"/>
      <c r="U10" s="193"/>
      <c r="V10" s="193"/>
      <c r="W10" s="193"/>
      <c r="X10" s="195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92"/>
      <c r="F11" s="193"/>
      <c r="G11" s="193"/>
      <c r="H11" s="200"/>
      <c r="I11" s="193"/>
      <c r="J11" s="193"/>
      <c r="K11" s="193"/>
      <c r="L11" s="193"/>
      <c r="M11" s="193"/>
      <c r="N11" s="193"/>
      <c r="O11" s="193"/>
      <c r="P11" s="193"/>
      <c r="Q11" s="193"/>
      <c r="R11" s="193"/>
      <c r="S11" s="193"/>
      <c r="T11" s="193"/>
      <c r="U11" s="193"/>
      <c r="V11" s="193"/>
      <c r="W11" s="193"/>
      <c r="X11" s="195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92"/>
      <c r="F12" s="193"/>
      <c r="G12" s="193"/>
      <c r="H12" s="200"/>
      <c r="I12" s="193"/>
      <c r="J12" s="193"/>
      <c r="K12" s="193"/>
      <c r="L12" s="193"/>
      <c r="M12" s="193"/>
      <c r="N12" s="193"/>
      <c r="O12" s="193"/>
      <c r="P12" s="193"/>
      <c r="Q12" s="193"/>
      <c r="R12" s="193"/>
      <c r="S12" s="193"/>
      <c r="T12" s="193"/>
      <c r="U12" s="193"/>
      <c r="V12" s="193"/>
      <c r="W12" s="193"/>
      <c r="X12" s="195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92"/>
      <c r="F13" s="193"/>
      <c r="G13" s="193"/>
      <c r="H13" s="200"/>
      <c r="I13" s="193"/>
      <c r="J13" s="193"/>
      <c r="K13" s="193"/>
      <c r="L13" s="193"/>
      <c r="M13" s="193"/>
      <c r="N13" s="193"/>
      <c r="O13" s="193"/>
      <c r="P13" s="193"/>
      <c r="Q13" s="193"/>
      <c r="R13" s="193"/>
      <c r="S13" s="193"/>
      <c r="T13" s="193"/>
      <c r="U13" s="193"/>
      <c r="V13" s="193"/>
      <c r="W13" s="193"/>
      <c r="X13" s="195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92"/>
      <c r="F14" s="193"/>
      <c r="G14" s="193"/>
      <c r="H14" s="200"/>
      <c r="I14" s="193"/>
      <c r="J14" s="193"/>
      <c r="K14" s="193"/>
      <c r="L14" s="193"/>
      <c r="M14" s="193"/>
      <c r="N14" s="193"/>
      <c r="O14" s="193"/>
      <c r="P14" s="193"/>
      <c r="Q14" s="193"/>
      <c r="R14" s="193"/>
      <c r="S14" s="193"/>
      <c r="T14" s="193"/>
      <c r="U14" s="193"/>
      <c r="V14" s="193"/>
      <c r="W14" s="193"/>
      <c r="X14" s="195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92"/>
      <c r="F15" s="193"/>
      <c r="G15" s="193"/>
      <c r="H15" s="200"/>
      <c r="I15" s="193"/>
      <c r="J15" s="193"/>
      <c r="K15" s="193"/>
      <c r="L15" s="193"/>
      <c r="M15" s="193"/>
      <c r="N15" s="193"/>
      <c r="O15" s="193"/>
      <c r="P15" s="193"/>
      <c r="Q15" s="193"/>
      <c r="R15" s="193"/>
      <c r="S15" s="193"/>
      <c r="T15" s="193"/>
      <c r="U15" s="193"/>
      <c r="V15" s="193"/>
      <c r="W15" s="193"/>
      <c r="X15" s="195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92"/>
      <c r="F16" s="193"/>
      <c r="G16" s="193"/>
      <c r="H16" s="200"/>
      <c r="I16" s="193"/>
      <c r="J16" s="193"/>
      <c r="K16" s="193"/>
      <c r="L16" s="193"/>
      <c r="M16" s="193"/>
      <c r="N16" s="193"/>
      <c r="O16" s="193"/>
      <c r="P16" s="193"/>
      <c r="Q16" s="193"/>
      <c r="R16" s="193"/>
      <c r="S16" s="193"/>
      <c r="T16" s="193"/>
      <c r="U16" s="193"/>
      <c r="V16" s="193"/>
      <c r="W16" s="193"/>
      <c r="X16" s="195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92"/>
      <c r="F17" s="193"/>
      <c r="G17" s="193"/>
      <c r="H17" s="200"/>
      <c r="I17" s="193"/>
      <c r="J17" s="193"/>
      <c r="K17" s="193"/>
      <c r="L17" s="193"/>
      <c r="M17" s="193"/>
      <c r="N17" s="193"/>
      <c r="O17" s="193"/>
      <c r="P17" s="193"/>
      <c r="Q17" s="193"/>
      <c r="R17" s="193"/>
      <c r="S17" s="193"/>
      <c r="T17" s="193"/>
      <c r="U17" s="193"/>
      <c r="V17" s="193"/>
      <c r="W17" s="193"/>
      <c r="X17" s="195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6"/>
      <c r="F18" s="197"/>
      <c r="G18" s="197"/>
      <c r="H18" s="201"/>
      <c r="I18" s="197"/>
      <c r="J18" s="197"/>
      <c r="K18" s="197"/>
      <c r="L18" s="197"/>
      <c r="M18" s="197"/>
      <c r="N18" s="197"/>
      <c r="O18" s="197"/>
      <c r="P18" s="197"/>
      <c r="Q18" s="197"/>
      <c r="R18" s="197"/>
      <c r="S18" s="197"/>
      <c r="T18" s="197"/>
      <c r="U18" s="197"/>
      <c r="V18" s="197"/>
      <c r="W18" s="197"/>
      <c r="X18" s="198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08" t="str">
        <f>VLOOKUP(D21,Teams,2,FALSE)</f>
        <v>Central Ward</v>
      </c>
      <c r="F21" s="110" t="str">
        <f>IF(AND(AA23=1,AA24=1),"You've put the wrong result in here!","")</f>
        <v/>
      </c>
    </row>
    <row r="22" spans="2:28" ht="15.75" thickBot="1" x14ac:dyDescent="0.3">
      <c r="E22" s="98"/>
      <c r="Y22" t="s">
        <v>65</v>
      </c>
      <c r="Z22" t="s">
        <v>64</v>
      </c>
      <c r="AA22" t="s">
        <v>83</v>
      </c>
    </row>
    <row r="23" spans="2:28" x14ac:dyDescent="0.25">
      <c r="E23" s="189"/>
      <c r="F23" s="190"/>
      <c r="G23" s="190"/>
      <c r="H23" s="190"/>
      <c r="I23" s="190"/>
      <c r="J23" s="190"/>
      <c r="K23" s="190"/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1"/>
      <c r="Y23">
        <f>IF(ISBLANK(E23),0,1)</f>
        <v>0</v>
      </c>
      <c r="AA23">
        <f>IF(Y23=1,IF(AA36&gt;0,1,0),0)</f>
        <v>0</v>
      </c>
    </row>
    <row r="24" spans="2:28" x14ac:dyDescent="0.25">
      <c r="E24" s="199"/>
      <c r="F24" s="118"/>
      <c r="G24" s="193"/>
      <c r="H24" s="193"/>
      <c r="I24" s="194"/>
      <c r="J24" s="194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5"/>
      <c r="AA24">
        <f>IF(E24=D21,0,1)</f>
        <v>1</v>
      </c>
    </row>
    <row r="25" spans="2:28" x14ac:dyDescent="0.25">
      <c r="E25" s="192"/>
      <c r="F25" s="193"/>
      <c r="G25" s="193"/>
      <c r="H25" s="193"/>
      <c r="I25" s="194"/>
      <c r="J25" s="194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5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92"/>
      <c r="F26" s="193"/>
      <c r="G26" s="193"/>
      <c r="H26" s="200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5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92"/>
      <c r="F27" s="193"/>
      <c r="G27" s="193"/>
      <c r="H27" s="200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5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92"/>
      <c r="F28" s="193"/>
      <c r="G28" s="193"/>
      <c r="H28" s="200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5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92"/>
      <c r="F29" s="193"/>
      <c r="G29" s="193"/>
      <c r="H29" s="200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5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92"/>
      <c r="F30" s="193"/>
      <c r="G30" s="193"/>
      <c r="H30" s="200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5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92"/>
      <c r="F31" s="193"/>
      <c r="G31" s="193"/>
      <c r="H31" s="200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5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92"/>
      <c r="F32" s="193"/>
      <c r="G32" s="193"/>
      <c r="H32" s="200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5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92"/>
      <c r="F33" s="193"/>
      <c r="G33" s="193"/>
      <c r="H33" s="200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5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92"/>
      <c r="F34" s="193"/>
      <c r="G34" s="193"/>
      <c r="H34" s="200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5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6"/>
      <c r="F35" s="197"/>
      <c r="G35" s="197"/>
      <c r="H35" s="201"/>
      <c r="I35" s="197"/>
      <c r="J35" s="197"/>
      <c r="K35" s="197"/>
      <c r="L35" s="197"/>
      <c r="M35" s="197"/>
      <c r="N35" s="197"/>
      <c r="O35" s="197"/>
      <c r="P35" s="197"/>
      <c r="Q35" s="197"/>
      <c r="R35" s="197"/>
      <c r="S35" s="197"/>
      <c r="T35" s="197"/>
      <c r="U35" s="197"/>
      <c r="V35" s="197"/>
      <c r="W35" s="197"/>
      <c r="X35" s="198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08" t="str">
        <f>VLOOKUP(D38,Teams,2,FALSE)</f>
        <v>Farmers</v>
      </c>
      <c r="F38" s="110" t="str">
        <f>IF(AND(AA40=1,AA41=1),"You've put the wrong result in here!","")</f>
        <v/>
      </c>
    </row>
    <row r="39" spans="2:28" ht="15.75" thickBot="1" x14ac:dyDescent="0.3">
      <c r="E39" s="98"/>
      <c r="Y39" t="s">
        <v>65</v>
      </c>
      <c r="Z39" t="s">
        <v>64</v>
      </c>
      <c r="AA39" t="s">
        <v>83</v>
      </c>
    </row>
    <row r="40" spans="2:28" x14ac:dyDescent="0.25">
      <c r="E40" s="189"/>
      <c r="F40" s="190"/>
      <c r="G40" s="190"/>
      <c r="H40" s="190"/>
      <c r="I40" s="190"/>
      <c r="J40" s="190"/>
      <c r="K40" s="190"/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1"/>
      <c r="Y40">
        <f>IF(ISBLANK(E40),0,1)</f>
        <v>0</v>
      </c>
      <c r="AA40">
        <f>IF(Y40=1,IF(AA53&gt;0,1,0),0)</f>
        <v>0</v>
      </c>
    </row>
    <row r="41" spans="2:28" x14ac:dyDescent="0.25">
      <c r="E41" s="199"/>
      <c r="F41" s="118"/>
      <c r="G41" s="193"/>
      <c r="H41" s="193"/>
      <c r="I41" s="194"/>
      <c r="J41" s="194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5"/>
      <c r="AA41">
        <f>IF(E41=D38,0,1)</f>
        <v>1</v>
      </c>
    </row>
    <row r="42" spans="2:28" x14ac:dyDescent="0.25">
      <c r="E42" s="192"/>
      <c r="F42" s="193"/>
      <c r="G42" s="193"/>
      <c r="H42" s="193"/>
      <c r="I42" s="194"/>
      <c r="J42" s="194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5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92"/>
      <c r="F43" s="193"/>
      <c r="G43" s="193"/>
      <c r="H43" s="200"/>
      <c r="I43" s="193"/>
      <c r="J43" s="193"/>
      <c r="K43" s="193"/>
      <c r="L43" s="193"/>
      <c r="M43" s="193"/>
      <c r="N43" s="193"/>
      <c r="O43" s="193"/>
      <c r="P43" s="193"/>
      <c r="Q43" s="193"/>
      <c r="R43" s="193"/>
      <c r="S43" s="193"/>
      <c r="T43" s="193"/>
      <c r="U43" s="193"/>
      <c r="V43" s="193"/>
      <c r="W43" s="193"/>
      <c r="X43" s="195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92"/>
      <c r="F44" s="193"/>
      <c r="G44" s="193"/>
      <c r="H44" s="200"/>
      <c r="I44" s="193"/>
      <c r="J44" s="193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195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92"/>
      <c r="F45" s="193"/>
      <c r="G45" s="193"/>
      <c r="H45" s="200"/>
      <c r="I45" s="193"/>
      <c r="J45" s="193"/>
      <c r="K45" s="193"/>
      <c r="L45" s="193"/>
      <c r="M45" s="193"/>
      <c r="N45" s="193"/>
      <c r="O45" s="193"/>
      <c r="P45" s="193"/>
      <c r="Q45" s="193"/>
      <c r="R45" s="193"/>
      <c r="S45" s="193"/>
      <c r="T45" s="193"/>
      <c r="U45" s="193"/>
      <c r="V45" s="193"/>
      <c r="W45" s="193"/>
      <c r="X45" s="195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92"/>
      <c r="F46" s="193"/>
      <c r="G46" s="193"/>
      <c r="H46" s="200"/>
      <c r="I46" s="193"/>
      <c r="J46" s="193"/>
      <c r="K46" s="193"/>
      <c r="L46" s="193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5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92"/>
      <c r="F47" s="193"/>
      <c r="G47" s="193"/>
      <c r="H47" s="200"/>
      <c r="I47" s="193"/>
      <c r="J47" s="193"/>
      <c r="K47" s="193"/>
      <c r="L47" s="193"/>
      <c r="M47" s="193"/>
      <c r="N47" s="193"/>
      <c r="O47" s="193"/>
      <c r="P47" s="193"/>
      <c r="Q47" s="193"/>
      <c r="R47" s="193"/>
      <c r="S47" s="193"/>
      <c r="T47" s="193"/>
      <c r="U47" s="193"/>
      <c r="V47" s="193"/>
      <c r="W47" s="193"/>
      <c r="X47" s="195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92"/>
      <c r="F48" s="193"/>
      <c r="G48" s="193"/>
      <c r="H48" s="200"/>
      <c r="I48" s="193"/>
      <c r="J48" s="193"/>
      <c r="K48" s="193"/>
      <c r="L48" s="193"/>
      <c r="M48" s="193"/>
      <c r="N48" s="193"/>
      <c r="O48" s="193"/>
      <c r="P48" s="193"/>
      <c r="Q48" s="193"/>
      <c r="R48" s="193"/>
      <c r="S48" s="193"/>
      <c r="T48" s="193"/>
      <c r="U48" s="193"/>
      <c r="V48" s="193"/>
      <c r="W48" s="193"/>
      <c r="X48" s="195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92"/>
      <c r="F49" s="193"/>
      <c r="G49" s="193"/>
      <c r="H49" s="200"/>
      <c r="I49" s="193"/>
      <c r="J49" s="193"/>
      <c r="K49" s="193"/>
      <c r="L49" s="193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5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92"/>
      <c r="F50" s="193"/>
      <c r="G50" s="193"/>
      <c r="H50" s="200"/>
      <c r="I50" s="193"/>
      <c r="J50" s="193"/>
      <c r="K50" s="193"/>
      <c r="L50" s="193"/>
      <c r="M50" s="193"/>
      <c r="N50" s="193"/>
      <c r="O50" s="193"/>
      <c r="P50" s="193"/>
      <c r="Q50" s="193"/>
      <c r="R50" s="193"/>
      <c r="S50" s="193"/>
      <c r="T50" s="193"/>
      <c r="U50" s="193"/>
      <c r="V50" s="193"/>
      <c r="W50" s="193"/>
      <c r="X50" s="195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92"/>
      <c r="F51" s="193"/>
      <c r="G51" s="193"/>
      <c r="H51" s="200"/>
      <c r="I51" s="193"/>
      <c r="J51" s="193"/>
      <c r="K51" s="193"/>
      <c r="L51" s="193"/>
      <c r="M51" s="193"/>
      <c r="N51" s="193"/>
      <c r="O51" s="193"/>
      <c r="P51" s="193"/>
      <c r="Q51" s="193"/>
      <c r="R51" s="193"/>
      <c r="S51" s="193"/>
      <c r="T51" s="193"/>
      <c r="U51" s="193"/>
      <c r="V51" s="193"/>
      <c r="W51" s="193"/>
      <c r="X51" s="195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6"/>
      <c r="F52" s="197"/>
      <c r="G52" s="197"/>
      <c r="H52" s="201"/>
      <c r="I52" s="197"/>
      <c r="J52" s="197"/>
      <c r="K52" s="197"/>
      <c r="L52" s="197"/>
      <c r="M52" s="197"/>
      <c r="N52" s="197"/>
      <c r="O52" s="197"/>
      <c r="P52" s="197"/>
      <c r="Q52" s="197"/>
      <c r="R52" s="197"/>
      <c r="S52" s="197"/>
      <c r="T52" s="197"/>
      <c r="U52" s="197"/>
      <c r="V52" s="197"/>
      <c r="W52" s="197"/>
      <c r="X52" s="198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08" t="str">
        <f>VLOOKUP(D55,Teams,2,FALSE)</f>
        <v>Nomads</v>
      </c>
      <c r="F55" s="110" t="str">
        <f>IF(AND(AA57=1,AA58=1),"You've put the wrong result in here!","")</f>
        <v/>
      </c>
    </row>
    <row r="56" spans="2:28" ht="15.75" thickBot="1" x14ac:dyDescent="0.3">
      <c r="E56" s="98"/>
      <c r="Y56" t="s">
        <v>65</v>
      </c>
      <c r="Z56" t="s">
        <v>64</v>
      </c>
      <c r="AA56" t="s">
        <v>83</v>
      </c>
    </row>
    <row r="57" spans="2:28" x14ac:dyDescent="0.25">
      <c r="E57" s="189"/>
      <c r="F57" s="190"/>
      <c r="G57" s="190"/>
      <c r="H57" s="190"/>
      <c r="I57" s="190"/>
      <c r="J57" s="190"/>
      <c r="K57" s="190"/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1"/>
      <c r="Y57">
        <f>IF(ISBLANK(E57),0,1)</f>
        <v>0</v>
      </c>
      <c r="AA57">
        <f>IF(Y57=1,IF(AA70&gt;0,1,0),0)</f>
        <v>0</v>
      </c>
    </row>
    <row r="58" spans="2:28" x14ac:dyDescent="0.25">
      <c r="E58" s="199"/>
      <c r="F58" s="118"/>
      <c r="G58" s="193"/>
      <c r="H58" s="193"/>
      <c r="I58" s="194"/>
      <c r="J58" s="194"/>
      <c r="K58" s="193"/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5"/>
      <c r="AA58">
        <f>IF(E58=D55,0,1)</f>
        <v>1</v>
      </c>
    </row>
    <row r="59" spans="2:28" x14ac:dyDescent="0.25">
      <c r="E59" s="192"/>
      <c r="F59" s="193"/>
      <c r="G59" s="193"/>
      <c r="H59" s="193"/>
      <c r="I59" s="194"/>
      <c r="J59" s="194"/>
      <c r="K59" s="193"/>
      <c r="L59" s="193"/>
      <c r="M59" s="193"/>
      <c r="N59" s="193"/>
      <c r="O59" s="193"/>
      <c r="P59" s="193"/>
      <c r="Q59" s="193"/>
      <c r="R59" s="193"/>
      <c r="S59" s="193"/>
      <c r="T59" s="193"/>
      <c r="U59" s="193"/>
      <c r="V59" s="193"/>
      <c r="W59" s="193"/>
      <c r="X59" s="195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92"/>
      <c r="F60" s="193"/>
      <c r="G60" s="193"/>
      <c r="H60" s="200"/>
      <c r="I60" s="193"/>
      <c r="J60" s="193"/>
      <c r="K60" s="193"/>
      <c r="L60" s="193"/>
      <c r="M60" s="193"/>
      <c r="N60" s="193"/>
      <c r="O60" s="193"/>
      <c r="P60" s="193"/>
      <c r="Q60" s="193"/>
      <c r="R60" s="193"/>
      <c r="S60" s="193"/>
      <c r="T60" s="193"/>
      <c r="U60" s="193"/>
      <c r="V60" s="193"/>
      <c r="W60" s="193"/>
      <c r="X60" s="195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92"/>
      <c r="F61" s="193"/>
      <c r="G61" s="193"/>
      <c r="H61" s="200"/>
      <c r="I61" s="193"/>
      <c r="J61" s="193"/>
      <c r="K61" s="193"/>
      <c r="L61" s="193"/>
      <c r="M61" s="193"/>
      <c r="N61" s="193"/>
      <c r="O61" s="193"/>
      <c r="P61" s="193"/>
      <c r="Q61" s="193"/>
      <c r="R61" s="193"/>
      <c r="S61" s="193"/>
      <c r="T61" s="193"/>
      <c r="U61" s="193"/>
      <c r="V61" s="193"/>
      <c r="W61" s="193"/>
      <c r="X61" s="195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92"/>
      <c r="F62" s="193"/>
      <c r="G62" s="193"/>
      <c r="H62" s="200"/>
      <c r="I62" s="193"/>
      <c r="J62" s="193"/>
      <c r="K62" s="193"/>
      <c r="L62" s="193"/>
      <c r="M62" s="193"/>
      <c r="N62" s="193"/>
      <c r="O62" s="193"/>
      <c r="P62" s="193"/>
      <c r="Q62" s="193"/>
      <c r="R62" s="193"/>
      <c r="S62" s="193"/>
      <c r="T62" s="193"/>
      <c r="U62" s="193"/>
      <c r="V62" s="193"/>
      <c r="W62" s="193"/>
      <c r="X62" s="195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92"/>
      <c r="F63" s="193"/>
      <c r="G63" s="193"/>
      <c r="H63" s="200"/>
      <c r="I63" s="193"/>
      <c r="J63" s="193"/>
      <c r="K63" s="193"/>
      <c r="L63" s="193"/>
      <c r="M63" s="193"/>
      <c r="N63" s="193"/>
      <c r="O63" s="193"/>
      <c r="P63" s="193"/>
      <c r="Q63" s="193"/>
      <c r="R63" s="193"/>
      <c r="S63" s="193"/>
      <c r="T63" s="193"/>
      <c r="U63" s="193"/>
      <c r="V63" s="193"/>
      <c r="W63" s="193"/>
      <c r="X63" s="195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92"/>
      <c r="F64" s="193"/>
      <c r="G64" s="193"/>
      <c r="H64" s="200"/>
      <c r="I64" s="193"/>
      <c r="J64" s="193"/>
      <c r="K64" s="193"/>
      <c r="L64" s="193"/>
      <c r="M64" s="193"/>
      <c r="N64" s="193"/>
      <c r="O64" s="193"/>
      <c r="P64" s="193"/>
      <c r="Q64" s="193"/>
      <c r="R64" s="193"/>
      <c r="S64" s="193"/>
      <c r="T64" s="193"/>
      <c r="U64" s="193"/>
      <c r="V64" s="193"/>
      <c r="W64" s="193"/>
      <c r="X64" s="195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92"/>
      <c r="F65" s="193"/>
      <c r="G65" s="193"/>
      <c r="H65" s="200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5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92"/>
      <c r="F66" s="193"/>
      <c r="G66" s="193"/>
      <c r="H66" s="200"/>
      <c r="I66" s="193"/>
      <c r="J66" s="193"/>
      <c r="K66" s="193"/>
      <c r="L66" s="193"/>
      <c r="M66" s="193"/>
      <c r="N66" s="193"/>
      <c r="O66" s="193"/>
      <c r="P66" s="193"/>
      <c r="Q66" s="193"/>
      <c r="R66" s="193"/>
      <c r="S66" s="193"/>
      <c r="T66" s="193"/>
      <c r="U66" s="193"/>
      <c r="V66" s="193"/>
      <c r="W66" s="193"/>
      <c r="X66" s="195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92"/>
      <c r="F67" s="193"/>
      <c r="G67" s="193"/>
      <c r="H67" s="200"/>
      <c r="I67" s="193"/>
      <c r="J67" s="193"/>
      <c r="K67" s="193"/>
      <c r="L67" s="193"/>
      <c r="M67" s="193"/>
      <c r="N67" s="193"/>
      <c r="O67" s="193"/>
      <c r="P67" s="193"/>
      <c r="Q67" s="193"/>
      <c r="R67" s="193"/>
      <c r="S67" s="193"/>
      <c r="T67" s="193"/>
      <c r="U67" s="193"/>
      <c r="V67" s="193"/>
      <c r="W67" s="193"/>
      <c r="X67" s="195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92"/>
      <c r="F68" s="193"/>
      <c r="G68" s="193"/>
      <c r="H68" s="200"/>
      <c r="I68" s="193"/>
      <c r="J68" s="193"/>
      <c r="K68" s="193"/>
      <c r="L68" s="193"/>
      <c r="M68" s="193"/>
      <c r="N68" s="193"/>
      <c r="O68" s="193"/>
      <c r="P68" s="193"/>
      <c r="Q68" s="193"/>
      <c r="R68" s="193"/>
      <c r="S68" s="193"/>
      <c r="T68" s="193"/>
      <c r="U68" s="193"/>
      <c r="V68" s="193"/>
      <c r="W68" s="193"/>
      <c r="X68" s="195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6"/>
      <c r="F69" s="197"/>
      <c r="G69" s="197"/>
      <c r="H69" s="201"/>
      <c r="I69" s="197"/>
      <c r="J69" s="197"/>
      <c r="K69" s="197"/>
      <c r="L69" s="197"/>
      <c r="M69" s="197"/>
      <c r="N69" s="197"/>
      <c r="O69" s="197"/>
      <c r="P69" s="197"/>
      <c r="Q69" s="197"/>
      <c r="R69" s="197"/>
      <c r="S69" s="197"/>
      <c r="T69" s="197"/>
      <c r="U69" s="197"/>
      <c r="V69" s="197"/>
      <c r="W69" s="197"/>
      <c r="X69" s="198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08" t="str">
        <f>VLOOKUP(D72,Teams,2,FALSE)</f>
        <v>Royal Surrey</v>
      </c>
      <c r="F72" s="110" t="str">
        <f>IF(AND(AA74=1,AA75=1),"You've put the wrong result in here!","")</f>
        <v/>
      </c>
    </row>
    <row r="73" spans="2:28" ht="15.75" thickBot="1" x14ac:dyDescent="0.3">
      <c r="E73" s="98"/>
      <c r="Y73" t="s">
        <v>65</v>
      </c>
      <c r="Z73" t="s">
        <v>64</v>
      </c>
      <c r="AA73" t="s">
        <v>83</v>
      </c>
    </row>
    <row r="74" spans="2:28" x14ac:dyDescent="0.25">
      <c r="E74" s="189"/>
      <c r="F74" s="190"/>
      <c r="G74" s="190"/>
      <c r="H74" s="190"/>
      <c r="I74" s="190"/>
      <c r="J74" s="190"/>
      <c r="K74" s="190"/>
      <c r="L74" s="190"/>
      <c r="M74" s="190"/>
      <c r="N74" s="190"/>
      <c r="O74" s="190"/>
      <c r="P74" s="190"/>
      <c r="Q74" s="190"/>
      <c r="R74" s="190"/>
      <c r="S74" s="190"/>
      <c r="T74" s="190"/>
      <c r="U74" s="190"/>
      <c r="V74" s="190"/>
      <c r="W74" s="190"/>
      <c r="X74" s="191"/>
      <c r="Y74">
        <f>IF(ISBLANK(E74),0,1)</f>
        <v>0</v>
      </c>
      <c r="AA74">
        <f>IF(Y74=1,IF(AA87&gt;0,1,0),0)</f>
        <v>0</v>
      </c>
    </row>
    <row r="75" spans="2:28" x14ac:dyDescent="0.25">
      <c r="E75" s="199"/>
      <c r="F75" s="118"/>
      <c r="G75" s="193"/>
      <c r="H75" s="193"/>
      <c r="I75" s="194"/>
      <c r="J75" s="194"/>
      <c r="K75" s="193"/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5"/>
      <c r="AA75">
        <f>IF(E75=D72,0,1)</f>
        <v>1</v>
      </c>
    </row>
    <row r="76" spans="2:28" x14ac:dyDescent="0.25">
      <c r="E76" s="192"/>
      <c r="F76" s="193"/>
      <c r="G76" s="193"/>
      <c r="H76" s="193"/>
      <c r="I76" s="194"/>
      <c r="J76" s="194"/>
      <c r="K76" s="193"/>
      <c r="L76" s="193"/>
      <c r="M76" s="193"/>
      <c r="N76" s="193"/>
      <c r="O76" s="193"/>
      <c r="P76" s="193"/>
      <c r="Q76" s="193"/>
      <c r="R76" s="193"/>
      <c r="S76" s="193"/>
      <c r="T76" s="193"/>
      <c r="U76" s="193"/>
      <c r="V76" s="193"/>
      <c r="W76" s="193"/>
      <c r="X76" s="195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92"/>
      <c r="F77" s="193"/>
      <c r="G77" s="193"/>
      <c r="H77" s="200"/>
      <c r="I77" s="193"/>
      <c r="J77" s="193"/>
      <c r="K77" s="193"/>
      <c r="L77" s="193"/>
      <c r="M77" s="193"/>
      <c r="N77" s="193"/>
      <c r="O77" s="193"/>
      <c r="P77" s="193"/>
      <c r="Q77" s="193"/>
      <c r="R77" s="193"/>
      <c r="S77" s="193"/>
      <c r="T77" s="193"/>
      <c r="U77" s="193"/>
      <c r="V77" s="193"/>
      <c r="W77" s="193"/>
      <c r="X77" s="195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92"/>
      <c r="F78" s="193"/>
      <c r="G78" s="193"/>
      <c r="H78" s="200"/>
      <c r="I78" s="193"/>
      <c r="J78" s="193"/>
      <c r="K78" s="193"/>
      <c r="L78" s="193"/>
      <c r="M78" s="193"/>
      <c r="N78" s="193"/>
      <c r="O78" s="193"/>
      <c r="P78" s="193"/>
      <c r="Q78" s="193"/>
      <c r="R78" s="193"/>
      <c r="S78" s="193"/>
      <c r="T78" s="193"/>
      <c r="U78" s="193"/>
      <c r="V78" s="193"/>
      <c r="W78" s="193"/>
      <c r="X78" s="195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92"/>
      <c r="F79" s="193"/>
      <c r="G79" s="193"/>
      <c r="H79" s="200"/>
      <c r="I79" s="193"/>
      <c r="J79" s="193"/>
      <c r="K79" s="193"/>
      <c r="L79" s="193"/>
      <c r="M79" s="193"/>
      <c r="N79" s="193"/>
      <c r="O79" s="193"/>
      <c r="P79" s="193"/>
      <c r="Q79" s="193"/>
      <c r="R79" s="193"/>
      <c r="S79" s="193"/>
      <c r="T79" s="193"/>
      <c r="U79" s="193"/>
      <c r="V79" s="193"/>
      <c r="W79" s="193"/>
      <c r="X79" s="195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92"/>
      <c r="F80" s="193"/>
      <c r="G80" s="193"/>
      <c r="H80" s="200"/>
      <c r="I80" s="193"/>
      <c r="J80" s="193"/>
      <c r="K80" s="193"/>
      <c r="L80" s="193"/>
      <c r="M80" s="193"/>
      <c r="N80" s="193"/>
      <c r="O80" s="193"/>
      <c r="P80" s="193"/>
      <c r="Q80" s="193"/>
      <c r="R80" s="193"/>
      <c r="S80" s="193"/>
      <c r="T80" s="193"/>
      <c r="U80" s="193"/>
      <c r="V80" s="193"/>
      <c r="W80" s="193"/>
      <c r="X80" s="195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92"/>
      <c r="F81" s="193"/>
      <c r="G81" s="193"/>
      <c r="H81" s="200"/>
      <c r="I81" s="193"/>
      <c r="J81" s="193"/>
      <c r="K81" s="193"/>
      <c r="L81" s="193"/>
      <c r="M81" s="193"/>
      <c r="N81" s="193"/>
      <c r="O81" s="193"/>
      <c r="P81" s="193"/>
      <c r="Q81" s="193"/>
      <c r="R81" s="193"/>
      <c r="S81" s="193"/>
      <c r="T81" s="193"/>
      <c r="U81" s="193"/>
      <c r="V81" s="193"/>
      <c r="W81" s="193"/>
      <c r="X81" s="195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92"/>
      <c r="F82" s="193"/>
      <c r="G82" s="193"/>
      <c r="H82" s="200"/>
      <c r="I82" s="193"/>
      <c r="J82" s="193"/>
      <c r="K82" s="193"/>
      <c r="L82" s="193"/>
      <c r="M82" s="193"/>
      <c r="N82" s="193"/>
      <c r="O82" s="193"/>
      <c r="P82" s="193"/>
      <c r="Q82" s="193"/>
      <c r="R82" s="193"/>
      <c r="S82" s="193"/>
      <c r="T82" s="193"/>
      <c r="U82" s="193"/>
      <c r="V82" s="193"/>
      <c r="W82" s="193"/>
      <c r="X82" s="195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92"/>
      <c r="F83" s="193"/>
      <c r="G83" s="193"/>
      <c r="H83" s="200"/>
      <c r="I83" s="193"/>
      <c r="J83" s="193"/>
      <c r="K83" s="193"/>
      <c r="L83" s="193"/>
      <c r="M83" s="193"/>
      <c r="N83" s="193"/>
      <c r="O83" s="193"/>
      <c r="P83" s="193"/>
      <c r="Q83" s="193"/>
      <c r="R83" s="193"/>
      <c r="S83" s="193"/>
      <c r="T83" s="193"/>
      <c r="U83" s="193"/>
      <c r="V83" s="193"/>
      <c r="W83" s="193"/>
      <c r="X83" s="195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92"/>
      <c r="F84" s="193"/>
      <c r="G84" s="193"/>
      <c r="H84" s="200"/>
      <c r="I84" s="193"/>
      <c r="J84" s="193"/>
      <c r="K84" s="193"/>
      <c r="L84" s="193"/>
      <c r="M84" s="193"/>
      <c r="N84" s="193"/>
      <c r="O84" s="193"/>
      <c r="P84" s="193"/>
      <c r="Q84" s="193"/>
      <c r="R84" s="193"/>
      <c r="S84" s="193"/>
      <c r="T84" s="193"/>
      <c r="U84" s="193"/>
      <c r="V84" s="193"/>
      <c r="W84" s="193"/>
      <c r="X84" s="195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92"/>
      <c r="F85" s="193"/>
      <c r="G85" s="193"/>
      <c r="H85" s="200"/>
      <c r="I85" s="193"/>
      <c r="J85" s="193"/>
      <c r="K85" s="193"/>
      <c r="L85" s="193"/>
      <c r="M85" s="193"/>
      <c r="N85" s="193"/>
      <c r="O85" s="193"/>
      <c r="P85" s="193"/>
      <c r="Q85" s="193"/>
      <c r="R85" s="193"/>
      <c r="S85" s="193"/>
      <c r="T85" s="193"/>
      <c r="U85" s="193"/>
      <c r="V85" s="193"/>
      <c r="W85" s="193"/>
      <c r="X85" s="195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6"/>
      <c r="F86" s="197"/>
      <c r="G86" s="197"/>
      <c r="H86" s="201"/>
      <c r="I86" s="197"/>
      <c r="J86" s="197"/>
      <c r="K86" s="197"/>
      <c r="L86" s="197"/>
      <c r="M86" s="197"/>
      <c r="N86" s="197"/>
      <c r="O86" s="197"/>
      <c r="P86" s="197"/>
      <c r="Q86" s="197"/>
      <c r="R86" s="197"/>
      <c r="S86" s="197"/>
      <c r="T86" s="197"/>
      <c r="U86" s="197"/>
      <c r="V86" s="197"/>
      <c r="W86" s="197"/>
      <c r="X86" s="198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08" t="str">
        <f>VLOOKUP(D89,Teams,2,FALSE)</f>
        <v>SCCC</v>
      </c>
      <c r="F89" s="110" t="str">
        <f>IF(AND(AA91=1,AA92=1),"You've put the wrong result in here!","")</f>
        <v/>
      </c>
    </row>
    <row r="90" spans="2:28" ht="15.75" thickBot="1" x14ac:dyDescent="0.3">
      <c r="E90" s="98"/>
      <c r="Y90" t="s">
        <v>65</v>
      </c>
      <c r="Z90" t="s">
        <v>64</v>
      </c>
      <c r="AA90" t="s">
        <v>83</v>
      </c>
    </row>
    <row r="91" spans="2:28" x14ac:dyDescent="0.25">
      <c r="E91" s="189"/>
      <c r="F91" s="190"/>
      <c r="G91" s="190"/>
      <c r="H91" s="190"/>
      <c r="I91" s="190"/>
      <c r="J91" s="190"/>
      <c r="K91" s="190"/>
      <c r="L91" s="190"/>
      <c r="M91" s="190"/>
      <c r="N91" s="190"/>
      <c r="O91" s="190"/>
      <c r="P91" s="190"/>
      <c r="Q91" s="190"/>
      <c r="R91" s="190"/>
      <c r="S91" s="190"/>
      <c r="T91" s="190"/>
      <c r="U91" s="190"/>
      <c r="V91" s="190"/>
      <c r="W91" s="190"/>
      <c r="X91" s="191"/>
      <c r="Y91">
        <f>IF(ISBLANK(E91),0,1)</f>
        <v>0</v>
      </c>
      <c r="AA91">
        <f>IF(Y91=1,IF(AA104&gt;0,1,0),0)</f>
        <v>0</v>
      </c>
    </row>
    <row r="92" spans="2:28" x14ac:dyDescent="0.25">
      <c r="E92" s="199"/>
      <c r="F92" s="118"/>
      <c r="G92" s="193"/>
      <c r="H92" s="193"/>
      <c r="I92" s="194"/>
      <c r="J92" s="194"/>
      <c r="K92" s="193"/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5"/>
      <c r="AA92">
        <f>IF(E92=D89,0,1)</f>
        <v>1</v>
      </c>
    </row>
    <row r="93" spans="2:28" x14ac:dyDescent="0.25">
      <c r="E93" s="192"/>
      <c r="F93" s="193"/>
      <c r="G93" s="193"/>
      <c r="H93" s="193"/>
      <c r="I93" s="194"/>
      <c r="J93" s="194"/>
      <c r="K93" s="193"/>
      <c r="L93" s="193"/>
      <c r="M93" s="193"/>
      <c r="N93" s="193"/>
      <c r="O93" s="193"/>
      <c r="P93" s="193"/>
      <c r="Q93" s="193"/>
      <c r="R93" s="193"/>
      <c r="S93" s="193"/>
      <c r="T93" s="193"/>
      <c r="U93" s="193"/>
      <c r="V93" s="193"/>
      <c r="W93" s="193"/>
      <c r="X93" s="195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92"/>
      <c r="F94" s="193"/>
      <c r="G94" s="193"/>
      <c r="H94" s="200"/>
      <c r="I94" s="193"/>
      <c r="J94" s="193"/>
      <c r="K94" s="193"/>
      <c r="L94" s="193"/>
      <c r="M94" s="193"/>
      <c r="N94" s="193"/>
      <c r="O94" s="193"/>
      <c r="P94" s="193"/>
      <c r="Q94" s="193"/>
      <c r="R94" s="193"/>
      <c r="S94" s="193"/>
      <c r="T94" s="193"/>
      <c r="U94" s="193"/>
      <c r="V94" s="193"/>
      <c r="W94" s="193"/>
      <c r="X94" s="195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92"/>
      <c r="F95" s="193"/>
      <c r="G95" s="193"/>
      <c r="H95" s="200"/>
      <c r="I95" s="193"/>
      <c r="J95" s="193"/>
      <c r="K95" s="193"/>
      <c r="L95" s="193"/>
      <c r="M95" s="193"/>
      <c r="N95" s="193"/>
      <c r="O95" s="193"/>
      <c r="P95" s="193"/>
      <c r="Q95" s="193"/>
      <c r="R95" s="193"/>
      <c r="S95" s="193"/>
      <c r="T95" s="193"/>
      <c r="U95" s="193"/>
      <c r="V95" s="193"/>
      <c r="W95" s="193"/>
      <c r="X95" s="195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92"/>
      <c r="F96" s="193"/>
      <c r="G96" s="193"/>
      <c r="H96" s="200"/>
      <c r="I96" s="193"/>
      <c r="J96" s="193"/>
      <c r="K96" s="193"/>
      <c r="L96" s="193"/>
      <c r="M96" s="193"/>
      <c r="N96" s="193"/>
      <c r="O96" s="193"/>
      <c r="P96" s="193"/>
      <c r="Q96" s="193"/>
      <c r="R96" s="193"/>
      <c r="S96" s="193"/>
      <c r="T96" s="193"/>
      <c r="U96" s="193"/>
      <c r="V96" s="193"/>
      <c r="W96" s="193"/>
      <c r="X96" s="195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92"/>
      <c r="F97" s="193"/>
      <c r="G97" s="193"/>
      <c r="H97" s="200"/>
      <c r="I97" s="193"/>
      <c r="J97" s="193"/>
      <c r="K97" s="193"/>
      <c r="L97" s="193"/>
      <c r="M97" s="193"/>
      <c r="N97" s="193"/>
      <c r="O97" s="193"/>
      <c r="P97" s="193"/>
      <c r="Q97" s="193"/>
      <c r="R97" s="193"/>
      <c r="S97" s="193"/>
      <c r="T97" s="193"/>
      <c r="U97" s="193"/>
      <c r="V97" s="193"/>
      <c r="W97" s="193"/>
      <c r="X97" s="195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92"/>
      <c r="F98" s="193"/>
      <c r="G98" s="193"/>
      <c r="H98" s="200"/>
      <c r="I98" s="193"/>
      <c r="J98" s="193"/>
      <c r="K98" s="193"/>
      <c r="L98" s="193"/>
      <c r="M98" s="193"/>
      <c r="N98" s="193"/>
      <c r="O98" s="193"/>
      <c r="P98" s="193"/>
      <c r="Q98" s="193"/>
      <c r="R98" s="193"/>
      <c r="S98" s="193"/>
      <c r="T98" s="193"/>
      <c r="U98" s="193"/>
      <c r="V98" s="193"/>
      <c r="W98" s="193"/>
      <c r="X98" s="195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92"/>
      <c r="F99" s="193"/>
      <c r="G99" s="193"/>
      <c r="H99" s="200"/>
      <c r="I99" s="193"/>
      <c r="J99" s="193"/>
      <c r="K99" s="193"/>
      <c r="L99" s="193"/>
      <c r="M99" s="193"/>
      <c r="N99" s="193"/>
      <c r="O99" s="193"/>
      <c r="P99" s="193"/>
      <c r="Q99" s="193"/>
      <c r="R99" s="193"/>
      <c r="S99" s="193"/>
      <c r="T99" s="193"/>
      <c r="U99" s="193"/>
      <c r="V99" s="193"/>
      <c r="W99" s="193"/>
      <c r="X99" s="195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92"/>
      <c r="F100" s="193"/>
      <c r="G100" s="193"/>
      <c r="H100" s="200"/>
      <c r="I100" s="193"/>
      <c r="J100" s="193"/>
      <c r="K100" s="193"/>
      <c r="L100" s="193"/>
      <c r="M100" s="193"/>
      <c r="N100" s="193"/>
      <c r="O100" s="193"/>
      <c r="P100" s="193"/>
      <c r="Q100" s="193"/>
      <c r="R100" s="193"/>
      <c r="S100" s="193"/>
      <c r="T100" s="193"/>
      <c r="U100" s="193"/>
      <c r="V100" s="193"/>
      <c r="W100" s="193"/>
      <c r="X100" s="195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92"/>
      <c r="F101" s="193"/>
      <c r="G101" s="193"/>
      <c r="H101" s="200"/>
      <c r="I101" s="193"/>
      <c r="J101" s="193"/>
      <c r="K101" s="193"/>
      <c r="L101" s="193"/>
      <c r="M101" s="193"/>
      <c r="N101" s="193"/>
      <c r="O101" s="193"/>
      <c r="P101" s="193"/>
      <c r="Q101" s="193"/>
      <c r="R101" s="193"/>
      <c r="S101" s="193"/>
      <c r="T101" s="193"/>
      <c r="U101" s="193"/>
      <c r="V101" s="193"/>
      <c r="W101" s="193"/>
      <c r="X101" s="195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92"/>
      <c r="F102" s="193"/>
      <c r="G102" s="193"/>
      <c r="H102" s="200"/>
      <c r="I102" s="193"/>
      <c r="J102" s="193"/>
      <c r="K102" s="193"/>
      <c r="L102" s="193"/>
      <c r="M102" s="193"/>
      <c r="N102" s="193"/>
      <c r="O102" s="193"/>
      <c r="P102" s="193"/>
      <c r="Q102" s="193"/>
      <c r="R102" s="193"/>
      <c r="S102" s="193"/>
      <c r="T102" s="193"/>
      <c r="U102" s="193"/>
      <c r="V102" s="193"/>
      <c r="W102" s="193"/>
      <c r="X102" s="195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6"/>
      <c r="F103" s="197"/>
      <c r="G103" s="197"/>
      <c r="H103" s="201"/>
      <c r="I103" s="197"/>
      <c r="J103" s="197"/>
      <c r="K103" s="197"/>
      <c r="L103" s="197"/>
      <c r="M103" s="197"/>
      <c r="N103" s="197"/>
      <c r="O103" s="197"/>
      <c r="P103" s="197"/>
      <c r="Q103" s="197"/>
      <c r="R103" s="197"/>
      <c r="S103" s="197"/>
      <c r="T103" s="197"/>
      <c r="U103" s="197"/>
      <c r="V103" s="197"/>
      <c r="W103" s="197"/>
      <c r="X103" s="198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08" t="str">
        <f>VLOOKUP(D106,Teams,2,FALSE)</f>
        <v>SCCC "B"</v>
      </c>
      <c r="F106" s="110" t="str">
        <f>IF(AND(AA108=1,AA109=1),"You've put the wrong result in here!","")</f>
        <v/>
      </c>
    </row>
    <row r="107" spans="2:28" ht="15.75" thickBot="1" x14ac:dyDescent="0.3">
      <c r="E107" s="98"/>
      <c r="Y107" t="s">
        <v>65</v>
      </c>
      <c r="Z107" t="s">
        <v>64</v>
      </c>
      <c r="AA107" t="s">
        <v>83</v>
      </c>
    </row>
    <row r="108" spans="2:28" x14ac:dyDescent="0.25">
      <c r="E108" s="189"/>
      <c r="F108" s="190"/>
      <c r="G108" s="190"/>
      <c r="H108" s="190"/>
      <c r="I108" s="190"/>
      <c r="J108" s="190"/>
      <c r="K108" s="190"/>
      <c r="L108" s="190"/>
      <c r="M108" s="190"/>
      <c r="N108" s="190"/>
      <c r="O108" s="190"/>
      <c r="P108" s="190"/>
      <c r="Q108" s="190"/>
      <c r="R108" s="190"/>
      <c r="S108" s="190"/>
      <c r="T108" s="190"/>
      <c r="U108" s="190"/>
      <c r="V108" s="190"/>
      <c r="W108" s="190"/>
      <c r="X108" s="191"/>
      <c r="Y108">
        <f>IF(ISBLANK(E108),0,1)</f>
        <v>0</v>
      </c>
      <c r="AA108">
        <f>IF(Y108=1,IF(AA121&gt;0,1,0),0)</f>
        <v>0</v>
      </c>
    </row>
    <row r="109" spans="2:28" x14ac:dyDescent="0.25">
      <c r="E109" s="199"/>
      <c r="F109" s="118"/>
      <c r="G109" s="193"/>
      <c r="H109" s="193"/>
      <c r="I109" s="194"/>
      <c r="J109" s="194"/>
      <c r="K109" s="193"/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5"/>
      <c r="AA109">
        <f>IF(E109=D106,0,1)</f>
        <v>1</v>
      </c>
    </row>
    <row r="110" spans="2:28" x14ac:dyDescent="0.25">
      <c r="E110" s="192"/>
      <c r="F110" s="193"/>
      <c r="G110" s="193"/>
      <c r="H110" s="193"/>
      <c r="I110" s="194"/>
      <c r="J110" s="194"/>
      <c r="K110" s="193"/>
      <c r="L110" s="193"/>
      <c r="M110" s="193"/>
      <c r="N110" s="193"/>
      <c r="O110" s="193"/>
      <c r="P110" s="193"/>
      <c r="Q110" s="193"/>
      <c r="R110" s="193"/>
      <c r="S110" s="193"/>
      <c r="T110" s="193"/>
      <c r="U110" s="193"/>
      <c r="V110" s="193"/>
      <c r="W110" s="193"/>
      <c r="X110" s="195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92"/>
      <c r="F111" s="193"/>
      <c r="G111" s="193"/>
      <c r="H111" s="200"/>
      <c r="I111" s="193"/>
      <c r="J111" s="193"/>
      <c r="K111" s="193"/>
      <c r="L111" s="193"/>
      <c r="M111" s="193"/>
      <c r="N111" s="193"/>
      <c r="O111" s="193"/>
      <c r="P111" s="193"/>
      <c r="Q111" s="193"/>
      <c r="R111" s="193"/>
      <c r="S111" s="193"/>
      <c r="T111" s="193"/>
      <c r="U111" s="193"/>
      <c r="V111" s="193"/>
      <c r="W111" s="193"/>
      <c r="X111" s="195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92"/>
      <c r="F112" s="193"/>
      <c r="G112" s="193"/>
      <c r="H112" s="200"/>
      <c r="I112" s="193"/>
      <c r="J112" s="193"/>
      <c r="K112" s="193"/>
      <c r="L112" s="193"/>
      <c r="M112" s="193"/>
      <c r="N112" s="193"/>
      <c r="O112" s="193"/>
      <c r="P112" s="193"/>
      <c r="Q112" s="193"/>
      <c r="R112" s="193"/>
      <c r="S112" s="193"/>
      <c r="T112" s="193"/>
      <c r="U112" s="193"/>
      <c r="V112" s="193"/>
      <c r="W112" s="193"/>
      <c r="X112" s="195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92"/>
      <c r="F113" s="193"/>
      <c r="G113" s="193"/>
      <c r="H113" s="200"/>
      <c r="I113" s="193"/>
      <c r="J113" s="193"/>
      <c r="K113" s="193"/>
      <c r="L113" s="193"/>
      <c r="M113" s="193"/>
      <c r="N113" s="193"/>
      <c r="O113" s="193"/>
      <c r="P113" s="193"/>
      <c r="Q113" s="193"/>
      <c r="R113" s="193"/>
      <c r="S113" s="193"/>
      <c r="T113" s="193"/>
      <c r="U113" s="193"/>
      <c r="V113" s="193"/>
      <c r="W113" s="193"/>
      <c r="X113" s="195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92"/>
      <c r="F114" s="193"/>
      <c r="G114" s="193"/>
      <c r="H114" s="200"/>
      <c r="I114" s="193"/>
      <c r="J114" s="193"/>
      <c r="K114" s="193"/>
      <c r="L114" s="193"/>
      <c r="M114" s="193"/>
      <c r="N114" s="193"/>
      <c r="O114" s="193"/>
      <c r="P114" s="193"/>
      <c r="Q114" s="193"/>
      <c r="R114" s="193"/>
      <c r="S114" s="193"/>
      <c r="T114" s="193"/>
      <c r="U114" s="193"/>
      <c r="V114" s="193"/>
      <c r="W114" s="193"/>
      <c r="X114" s="195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92"/>
      <c r="F115" s="193"/>
      <c r="G115" s="193"/>
      <c r="H115" s="200"/>
      <c r="I115" s="193"/>
      <c r="J115" s="193"/>
      <c r="K115" s="193"/>
      <c r="L115" s="193"/>
      <c r="M115" s="193"/>
      <c r="N115" s="193"/>
      <c r="O115" s="193"/>
      <c r="P115" s="193"/>
      <c r="Q115" s="193"/>
      <c r="R115" s="193"/>
      <c r="S115" s="193"/>
      <c r="T115" s="193"/>
      <c r="U115" s="193"/>
      <c r="V115" s="193"/>
      <c r="W115" s="193"/>
      <c r="X115" s="195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92"/>
      <c r="F116" s="193"/>
      <c r="G116" s="193"/>
      <c r="H116" s="200"/>
      <c r="I116" s="193"/>
      <c r="J116" s="193"/>
      <c r="K116" s="193"/>
      <c r="L116" s="193"/>
      <c r="M116" s="193"/>
      <c r="N116" s="193"/>
      <c r="O116" s="193"/>
      <c r="P116" s="193"/>
      <c r="Q116" s="193"/>
      <c r="R116" s="193"/>
      <c r="S116" s="193"/>
      <c r="T116" s="193"/>
      <c r="U116" s="193"/>
      <c r="V116" s="193"/>
      <c r="W116" s="193"/>
      <c r="X116" s="195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92"/>
      <c r="F117" s="193"/>
      <c r="G117" s="193"/>
      <c r="H117" s="200"/>
      <c r="I117" s="193"/>
      <c r="J117" s="193"/>
      <c r="K117" s="193"/>
      <c r="L117" s="193"/>
      <c r="M117" s="193"/>
      <c r="N117" s="193"/>
      <c r="O117" s="193"/>
      <c r="P117" s="193"/>
      <c r="Q117" s="193"/>
      <c r="R117" s="193"/>
      <c r="S117" s="193"/>
      <c r="T117" s="193"/>
      <c r="U117" s="193"/>
      <c r="V117" s="193"/>
      <c r="W117" s="193"/>
      <c r="X117" s="195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92"/>
      <c r="F118" s="193"/>
      <c r="G118" s="193"/>
      <c r="H118" s="200"/>
      <c r="I118" s="193"/>
      <c r="J118" s="193"/>
      <c r="K118" s="193"/>
      <c r="L118" s="193"/>
      <c r="M118" s="193"/>
      <c r="N118" s="193"/>
      <c r="O118" s="193"/>
      <c r="P118" s="193"/>
      <c r="Q118" s="193"/>
      <c r="R118" s="193"/>
      <c r="S118" s="193"/>
      <c r="T118" s="193"/>
      <c r="U118" s="193"/>
      <c r="V118" s="193"/>
      <c r="W118" s="193"/>
      <c r="X118" s="195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92"/>
      <c r="F119" s="193"/>
      <c r="G119" s="193"/>
      <c r="H119" s="200"/>
      <c r="I119" s="193"/>
      <c r="J119" s="193"/>
      <c r="K119" s="193"/>
      <c r="L119" s="193"/>
      <c r="M119" s="193"/>
      <c r="N119" s="193"/>
      <c r="O119" s="193"/>
      <c r="P119" s="193"/>
      <c r="Q119" s="193"/>
      <c r="R119" s="193"/>
      <c r="S119" s="193"/>
      <c r="T119" s="193"/>
      <c r="U119" s="193"/>
      <c r="V119" s="193"/>
      <c r="W119" s="193"/>
      <c r="X119" s="195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6"/>
      <c r="F120" s="197"/>
      <c r="G120" s="197"/>
      <c r="H120" s="201"/>
      <c r="I120" s="197"/>
      <c r="J120" s="197"/>
      <c r="K120" s="197"/>
      <c r="L120" s="197"/>
      <c r="M120" s="197"/>
      <c r="N120" s="197"/>
      <c r="O120" s="197"/>
      <c r="P120" s="197"/>
      <c r="Q120" s="197"/>
      <c r="R120" s="197"/>
      <c r="S120" s="197"/>
      <c r="T120" s="197"/>
      <c r="U120" s="197"/>
      <c r="V120" s="197"/>
      <c r="W120" s="197"/>
      <c r="X120" s="198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08" t="str">
        <f>VLOOKUP(D123,Teams,2,FALSE)</f>
        <v>xbye1</v>
      </c>
      <c r="F123" s="110" t="str">
        <f>IF(AND(AA125=1,AA126=1),"You've put the wrong result in here!","")</f>
        <v/>
      </c>
    </row>
    <row r="124" spans="2:28" ht="15.75" thickBot="1" x14ac:dyDescent="0.3">
      <c r="E124" s="98"/>
      <c r="Y124" t="s">
        <v>65</v>
      </c>
      <c r="Z124" t="s">
        <v>64</v>
      </c>
      <c r="AA124" t="s">
        <v>83</v>
      </c>
    </row>
    <row r="125" spans="2:28" x14ac:dyDescent="0.25">
      <c r="E125" s="189"/>
      <c r="F125" s="190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190"/>
      <c r="R125" s="190"/>
      <c r="S125" s="190"/>
      <c r="T125" s="190"/>
      <c r="U125" s="190"/>
      <c r="V125" s="190"/>
      <c r="W125" s="190"/>
      <c r="X125" s="191"/>
      <c r="Y125">
        <f>IF(ISBLANK(E125),0,1)</f>
        <v>0</v>
      </c>
      <c r="AA125">
        <f>IF(Y125=1,IF(AA138&gt;0,1,0),0)</f>
        <v>0</v>
      </c>
    </row>
    <row r="126" spans="2:28" x14ac:dyDescent="0.25">
      <c r="E126" s="199"/>
      <c r="F126" s="118"/>
      <c r="G126" s="193"/>
      <c r="H126" s="193"/>
      <c r="I126" s="194"/>
      <c r="J126" s="194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5"/>
      <c r="AA126">
        <f>IF(E126=D123,0,1)</f>
        <v>1</v>
      </c>
    </row>
    <row r="127" spans="2:28" x14ac:dyDescent="0.25">
      <c r="E127" s="192"/>
      <c r="F127" s="193"/>
      <c r="G127" s="193"/>
      <c r="H127" s="193"/>
      <c r="I127" s="194"/>
      <c r="J127" s="194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5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92"/>
      <c r="F128" s="193"/>
      <c r="G128" s="193"/>
      <c r="H128" s="200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5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92"/>
      <c r="F129" s="193"/>
      <c r="G129" s="193"/>
      <c r="H129" s="200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5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92"/>
      <c r="F130" s="193"/>
      <c r="G130" s="193"/>
      <c r="H130" s="200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5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92"/>
      <c r="F131" s="193"/>
      <c r="G131" s="193"/>
      <c r="H131" s="200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5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92"/>
      <c r="F132" s="193"/>
      <c r="G132" s="193"/>
      <c r="H132" s="200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5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92"/>
      <c r="F133" s="193"/>
      <c r="G133" s="193"/>
      <c r="H133" s="200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5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92"/>
      <c r="F134" s="193"/>
      <c r="G134" s="193"/>
      <c r="H134" s="200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5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92"/>
      <c r="F135" s="193"/>
      <c r="G135" s="193"/>
      <c r="H135" s="200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5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92"/>
      <c r="F136" s="193"/>
      <c r="G136" s="193"/>
      <c r="H136" s="200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5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6"/>
      <c r="F137" s="197"/>
      <c r="G137" s="197"/>
      <c r="H137" s="201"/>
      <c r="I137" s="197"/>
      <c r="J137" s="197"/>
      <c r="K137" s="197"/>
      <c r="L137" s="197"/>
      <c r="M137" s="197"/>
      <c r="N137" s="197"/>
      <c r="O137" s="197"/>
      <c r="P137" s="197"/>
      <c r="Q137" s="197"/>
      <c r="R137" s="197"/>
      <c r="S137" s="197"/>
      <c r="T137" s="197"/>
      <c r="U137" s="197"/>
      <c r="V137" s="197"/>
      <c r="W137" s="197"/>
      <c r="X137" s="198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08">
        <f>VLOOKUP(D140,Teams,2,FALSE)</f>
        <v>0</v>
      </c>
      <c r="F140" s="110" t="str">
        <f>IF(AND(AA142=1,AA143=1),"You've put the wrong result in here!","")</f>
        <v/>
      </c>
    </row>
    <row r="141" spans="2:28" ht="15.75" thickBot="1" x14ac:dyDescent="0.3">
      <c r="E141" s="98"/>
      <c r="Y141" t="s">
        <v>65</v>
      </c>
      <c r="Z141" t="s">
        <v>64</v>
      </c>
      <c r="AA141" t="s">
        <v>83</v>
      </c>
    </row>
    <row r="142" spans="2:28" x14ac:dyDescent="0.25">
      <c r="E142" s="189"/>
      <c r="F142" s="190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190"/>
      <c r="R142" s="190"/>
      <c r="S142" s="190"/>
      <c r="T142" s="190"/>
      <c r="U142" s="190"/>
      <c r="V142" s="190"/>
      <c r="W142" s="190"/>
      <c r="X142" s="191"/>
      <c r="Y142">
        <f>IF(ISBLANK(E142),0,1)</f>
        <v>0</v>
      </c>
      <c r="AA142">
        <f>IF(Y142=1,IF(AA155&gt;0,1,0),0)</f>
        <v>0</v>
      </c>
    </row>
    <row r="143" spans="2:28" x14ac:dyDescent="0.25">
      <c r="E143" s="199"/>
      <c r="F143" s="118"/>
      <c r="G143" s="193"/>
      <c r="H143" s="193"/>
      <c r="I143" s="194"/>
      <c r="J143" s="194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5"/>
      <c r="AA143">
        <f>IF(E143=D140,0,1)</f>
        <v>1</v>
      </c>
    </row>
    <row r="144" spans="2:28" x14ac:dyDescent="0.25">
      <c r="E144" s="192"/>
      <c r="F144" s="193"/>
      <c r="G144" s="193"/>
      <c r="H144" s="193"/>
      <c r="I144" s="194"/>
      <c r="J144" s="194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5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92"/>
      <c r="F145" s="193"/>
      <c r="G145" s="193"/>
      <c r="H145" s="200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5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92"/>
      <c r="F146" s="193"/>
      <c r="G146" s="193"/>
      <c r="H146" s="200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5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92"/>
      <c r="F147" s="193"/>
      <c r="G147" s="193"/>
      <c r="H147" s="200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5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92"/>
      <c r="F148" s="193"/>
      <c r="G148" s="193"/>
      <c r="H148" s="200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5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92"/>
      <c r="F149" s="193"/>
      <c r="G149" s="193"/>
      <c r="H149" s="200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5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92"/>
      <c r="F150" s="193"/>
      <c r="G150" s="193"/>
      <c r="H150" s="200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5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92"/>
      <c r="F151" s="193"/>
      <c r="G151" s="193"/>
      <c r="H151" s="200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5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92"/>
      <c r="F152" s="193"/>
      <c r="G152" s="193"/>
      <c r="H152" s="200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5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92"/>
      <c r="F153" s="193"/>
      <c r="G153" s="193"/>
      <c r="H153" s="200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5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6"/>
      <c r="F154" s="197"/>
      <c r="G154" s="197"/>
      <c r="H154" s="201"/>
      <c r="I154" s="197"/>
      <c r="J154" s="197"/>
      <c r="K154" s="197"/>
      <c r="L154" s="197"/>
      <c r="M154" s="197"/>
      <c r="N154" s="197"/>
      <c r="O154" s="197"/>
      <c r="P154" s="197"/>
      <c r="Q154" s="197"/>
      <c r="R154" s="197"/>
      <c r="S154" s="197"/>
      <c r="T154" s="197"/>
      <c r="U154" s="197"/>
      <c r="V154" s="197"/>
      <c r="W154" s="197"/>
      <c r="X154" s="198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08">
        <f>VLOOKUP(D157,Teams,2,FALSE)</f>
        <v>0</v>
      </c>
      <c r="F157" s="110" t="str">
        <f>IF(AND(AA159=1,AA160=1),"You've put the wrong result in here!","")</f>
        <v/>
      </c>
    </row>
    <row r="158" spans="2:28" ht="15.75" thickBot="1" x14ac:dyDescent="0.3">
      <c r="E158" s="98"/>
      <c r="Y158" t="s">
        <v>65</v>
      </c>
      <c r="Z158" t="s">
        <v>64</v>
      </c>
      <c r="AA158" t="s">
        <v>83</v>
      </c>
    </row>
    <row r="159" spans="2:28" x14ac:dyDescent="0.25">
      <c r="E159" s="189"/>
      <c r="F159" s="190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190"/>
      <c r="R159" s="190"/>
      <c r="S159" s="190"/>
      <c r="T159" s="190"/>
      <c r="U159" s="190"/>
      <c r="V159" s="190"/>
      <c r="W159" s="190"/>
      <c r="X159" s="191"/>
      <c r="Y159">
        <f>IF(ISBLANK(E159),0,1)</f>
        <v>0</v>
      </c>
      <c r="AA159">
        <f>IF(Y159=1,IF(AA172&gt;0,1,0),0)</f>
        <v>0</v>
      </c>
    </row>
    <row r="160" spans="2:28" x14ac:dyDescent="0.25">
      <c r="E160" s="199"/>
      <c r="F160" s="118"/>
      <c r="G160" s="193"/>
      <c r="H160" s="193"/>
      <c r="I160" s="194"/>
      <c r="J160" s="194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5"/>
      <c r="AA160">
        <f>IF(E160=D157,0,1)</f>
        <v>1</v>
      </c>
    </row>
    <row r="161" spans="2:28" x14ac:dyDescent="0.25">
      <c r="E161" s="192"/>
      <c r="F161" s="193"/>
      <c r="G161" s="193"/>
      <c r="H161" s="193"/>
      <c r="I161" s="194"/>
      <c r="J161" s="194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5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92"/>
      <c r="F162" s="193"/>
      <c r="G162" s="193"/>
      <c r="H162" s="200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5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92"/>
      <c r="F163" s="193"/>
      <c r="G163" s="193"/>
      <c r="H163" s="200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5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92"/>
      <c r="F164" s="193"/>
      <c r="G164" s="193"/>
      <c r="H164" s="200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5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92"/>
      <c r="F165" s="193"/>
      <c r="G165" s="193"/>
      <c r="H165" s="200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5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92"/>
      <c r="F166" s="193"/>
      <c r="G166" s="193"/>
      <c r="H166" s="200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5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92"/>
      <c r="F167" s="193"/>
      <c r="G167" s="193"/>
      <c r="H167" s="200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5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92"/>
      <c r="F168" s="193"/>
      <c r="G168" s="193"/>
      <c r="H168" s="200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5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92"/>
      <c r="F169" s="193"/>
      <c r="G169" s="193"/>
      <c r="H169" s="200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5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92"/>
      <c r="F170" s="193"/>
      <c r="G170" s="193"/>
      <c r="H170" s="200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5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6"/>
      <c r="F171" s="197"/>
      <c r="G171" s="197"/>
      <c r="H171" s="201"/>
      <c r="I171" s="197"/>
      <c r="J171" s="197"/>
      <c r="K171" s="197"/>
      <c r="L171" s="197"/>
      <c r="M171" s="197"/>
      <c r="N171" s="197"/>
      <c r="O171" s="197"/>
      <c r="P171" s="197"/>
      <c r="Q171" s="197"/>
      <c r="R171" s="197"/>
      <c r="S171" s="197"/>
      <c r="T171" s="197"/>
      <c r="U171" s="197"/>
      <c r="V171" s="197"/>
      <c r="W171" s="197"/>
      <c r="X171" s="198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3" spans="2:28" hidden="1" x14ac:dyDescent="0.25"/>
    <row r="174" spans="2:28" ht="15.75" hidden="1" x14ac:dyDescent="0.25">
      <c r="E174" s="108"/>
      <c r="F174" s="110"/>
    </row>
    <row r="175" spans="2:28" hidden="1" x14ac:dyDescent="0.25">
      <c r="E175" s="98"/>
      <c r="Y175" t="s">
        <v>65</v>
      </c>
      <c r="Z175" t="s">
        <v>64</v>
      </c>
      <c r="AA175" t="s">
        <v>83</v>
      </c>
    </row>
    <row r="176" spans="2:28" hidden="1" x14ac:dyDescent="0.25">
      <c r="E176" s="189"/>
      <c r="F176" s="190"/>
      <c r="G176" s="190"/>
      <c r="H176" s="190"/>
      <c r="I176" s="190"/>
      <c r="J176" s="190"/>
      <c r="K176" s="190"/>
      <c r="L176" s="190"/>
      <c r="M176" s="190"/>
      <c r="N176" s="190"/>
      <c r="O176" s="190"/>
      <c r="P176" s="190"/>
      <c r="Q176" s="190"/>
      <c r="R176" s="190"/>
      <c r="S176" s="190"/>
      <c r="T176" s="190"/>
      <c r="U176" s="190"/>
      <c r="V176" s="190"/>
      <c r="W176" s="190"/>
      <c r="X176" s="191"/>
      <c r="Y176">
        <f>IF(ISBLANK(E176),0,1)</f>
        <v>0</v>
      </c>
      <c r="AA176">
        <f>IF(Y176=1,IF(AA189&gt;0,1,0),0)</f>
        <v>0</v>
      </c>
    </row>
    <row r="177" spans="2:28" hidden="1" x14ac:dyDescent="0.25">
      <c r="E177" s="199"/>
      <c r="F177" s="118"/>
      <c r="G177" s="193"/>
      <c r="H177" s="193"/>
      <c r="I177" s="194"/>
      <c r="J177" s="194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5"/>
      <c r="AA177">
        <f>IF(E177=D174,0,1)</f>
        <v>0</v>
      </c>
    </row>
    <row r="178" spans="2:28" hidden="1" x14ac:dyDescent="0.25">
      <c r="E178" s="192"/>
      <c r="F178" s="193"/>
      <c r="G178" s="193"/>
      <c r="H178" s="193"/>
      <c r="I178" s="194"/>
      <c r="J178" s="194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5"/>
    </row>
    <row r="179" spans="2:28" hidden="1" x14ac:dyDescent="0.25">
      <c r="B179" t="e">
        <f t="shared" ref="B179:B188" ca="1" si="60">Y179</f>
        <v>#N/A</v>
      </c>
      <c r="C179" t="e">
        <f ca="1">Y179</f>
        <v>#N/A</v>
      </c>
      <c r="E179" s="192"/>
      <c r="F179" s="193"/>
      <c r="G179" s="193"/>
      <c r="H179" s="200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5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hidden="1" x14ac:dyDescent="0.25">
      <c r="B180" t="e">
        <f t="shared" ca="1" si="60"/>
        <v>#N/A</v>
      </c>
      <c r="C180" t="e">
        <f t="shared" ref="C180:C186" ca="1" si="63">Y180</f>
        <v>#N/A</v>
      </c>
      <c r="E180" s="192"/>
      <c r="F180" s="193"/>
      <c r="G180" s="193"/>
      <c r="H180" s="200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5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hidden="1" x14ac:dyDescent="0.25">
      <c r="B181" t="e">
        <f t="shared" ca="1" si="60"/>
        <v>#N/A</v>
      </c>
      <c r="C181" t="e">
        <f t="shared" ca="1" si="63"/>
        <v>#N/A</v>
      </c>
      <c r="E181" s="192"/>
      <c r="F181" s="193"/>
      <c r="G181" s="193"/>
      <c r="H181" s="200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5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hidden="1" x14ac:dyDescent="0.25">
      <c r="B182" t="e">
        <f t="shared" ca="1" si="60"/>
        <v>#N/A</v>
      </c>
      <c r="C182" t="e">
        <f t="shared" ca="1" si="63"/>
        <v>#N/A</v>
      </c>
      <c r="E182" s="192"/>
      <c r="F182" s="193"/>
      <c r="G182" s="193"/>
      <c r="H182" s="200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5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hidden="1" x14ac:dyDescent="0.25">
      <c r="B183" t="e">
        <f t="shared" ca="1" si="60"/>
        <v>#N/A</v>
      </c>
      <c r="C183" t="e">
        <f t="shared" ca="1" si="63"/>
        <v>#N/A</v>
      </c>
      <c r="E183" s="192"/>
      <c r="F183" s="193"/>
      <c r="G183" s="193"/>
      <c r="H183" s="200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5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hidden="1" x14ac:dyDescent="0.25">
      <c r="B184" t="e">
        <f t="shared" ca="1" si="60"/>
        <v>#N/A</v>
      </c>
      <c r="C184" t="e">
        <f t="shared" ca="1" si="63"/>
        <v>#N/A</v>
      </c>
      <c r="E184" s="192"/>
      <c r="F184" s="193"/>
      <c r="G184" s="193"/>
      <c r="H184" s="200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5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hidden="1" x14ac:dyDescent="0.25">
      <c r="B185" t="e">
        <f t="shared" ca="1" si="60"/>
        <v>#N/A</v>
      </c>
      <c r="C185" t="e">
        <f t="shared" ca="1" si="63"/>
        <v>#N/A</v>
      </c>
      <c r="E185" s="192"/>
      <c r="F185" s="193"/>
      <c r="G185" s="193"/>
      <c r="H185" s="200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5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hidden="1" x14ac:dyDescent="0.25">
      <c r="B186" t="e">
        <f t="shared" ca="1" si="60"/>
        <v>#N/A</v>
      </c>
      <c r="C186" t="e">
        <f t="shared" ca="1" si="63"/>
        <v>#N/A</v>
      </c>
      <c r="E186" s="192"/>
      <c r="F186" s="193"/>
      <c r="G186" s="193"/>
      <c r="H186" s="200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5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hidden="1" x14ac:dyDescent="0.25">
      <c r="B187" t="e">
        <f t="shared" ca="1" si="60"/>
        <v>#N/A</v>
      </c>
      <c r="E187" s="192"/>
      <c r="F187" s="193"/>
      <c r="G187" s="193"/>
      <c r="H187" s="200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5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hidden="1" thickBot="1" x14ac:dyDescent="0.3">
      <c r="B188" t="e">
        <f t="shared" ca="1" si="60"/>
        <v>#N/A</v>
      </c>
      <c r="E188" s="196"/>
      <c r="F188" s="197"/>
      <c r="G188" s="197"/>
      <c r="H188" s="201"/>
      <c r="I188" s="197"/>
      <c r="J188" s="197"/>
      <c r="K188" s="197"/>
      <c r="L188" s="197"/>
      <c r="M188" s="197"/>
      <c r="N188" s="197"/>
      <c r="O188" s="197"/>
      <c r="P188" s="197"/>
      <c r="Q188" s="197"/>
      <c r="R188" s="197"/>
      <c r="S188" s="197"/>
      <c r="T188" s="197"/>
      <c r="U188" s="197"/>
      <c r="V188" s="197"/>
      <c r="W188" s="197"/>
      <c r="X188" s="198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hidden="1" x14ac:dyDescent="0.25">
      <c r="AA189">
        <f>SUM(AA177:AA188)</f>
        <v>0</v>
      </c>
    </row>
    <row r="190" spans="2:28" hidden="1" x14ac:dyDescent="0.25"/>
    <row r="191" spans="2:28" ht="15.75" hidden="1" x14ac:dyDescent="0.25">
      <c r="E191" s="108"/>
      <c r="F191" s="110"/>
    </row>
    <row r="192" spans="2:28" hidden="1" x14ac:dyDescent="0.25">
      <c r="E192" s="98"/>
      <c r="Y192" t="s">
        <v>65</v>
      </c>
      <c r="Z192" t="s">
        <v>64</v>
      </c>
      <c r="AA192" t="s">
        <v>83</v>
      </c>
    </row>
    <row r="193" spans="2:28" hidden="1" x14ac:dyDescent="0.25">
      <c r="E193" s="189"/>
      <c r="F193" s="190"/>
      <c r="G193" s="190"/>
      <c r="H193" s="190"/>
      <c r="I193" s="190"/>
      <c r="J193" s="190"/>
      <c r="K193" s="190"/>
      <c r="L193" s="190"/>
      <c r="M193" s="190"/>
      <c r="N193" s="190"/>
      <c r="O193" s="190"/>
      <c r="P193" s="190"/>
      <c r="Q193" s="190"/>
      <c r="R193" s="190"/>
      <c r="S193" s="190"/>
      <c r="T193" s="190"/>
      <c r="U193" s="190"/>
      <c r="V193" s="190"/>
      <c r="W193" s="190"/>
      <c r="X193" s="191"/>
      <c r="Y193">
        <f>IF(ISBLANK(E193),0,1)</f>
        <v>0</v>
      </c>
      <c r="AA193">
        <f>IF(Y193=1,IF(AA206&gt;0,1,0),0)</f>
        <v>0</v>
      </c>
    </row>
    <row r="194" spans="2:28" hidden="1" x14ac:dyDescent="0.25">
      <c r="E194" s="199"/>
      <c r="F194" s="118"/>
      <c r="G194" s="193"/>
      <c r="H194" s="193"/>
      <c r="I194" s="194"/>
      <c r="J194" s="194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5"/>
      <c r="AA194">
        <f>IF(E194=D191,0,1)</f>
        <v>0</v>
      </c>
    </row>
    <row r="195" spans="2:28" hidden="1" x14ac:dyDescent="0.25">
      <c r="E195" s="192"/>
      <c r="F195" s="193"/>
      <c r="G195" s="193"/>
      <c r="H195" s="193"/>
      <c r="I195" s="194"/>
      <c r="J195" s="194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5"/>
    </row>
    <row r="196" spans="2:28" hidden="1" x14ac:dyDescent="0.25">
      <c r="B196" t="e">
        <f t="shared" ref="B196:B205" ca="1" si="66">Y196</f>
        <v>#N/A</v>
      </c>
      <c r="C196" t="e">
        <f ca="1">Y196</f>
        <v>#N/A</v>
      </c>
      <c r="E196" s="192"/>
      <c r="F196" s="193"/>
      <c r="G196" s="193"/>
      <c r="H196" s="200"/>
      <c r="I196" s="193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5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25">
      <c r="B197" t="e">
        <f t="shared" ca="1" si="66"/>
        <v>#N/A</v>
      </c>
      <c r="C197" t="e">
        <f t="shared" ref="C197:C203" ca="1" si="69">Y197</f>
        <v>#N/A</v>
      </c>
      <c r="E197" s="192"/>
      <c r="F197" s="193"/>
      <c r="G197" s="193"/>
      <c r="H197" s="200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5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25">
      <c r="B198" t="e">
        <f t="shared" ca="1" si="66"/>
        <v>#N/A</v>
      </c>
      <c r="C198" t="e">
        <f t="shared" ca="1" si="69"/>
        <v>#N/A</v>
      </c>
      <c r="E198" s="192"/>
      <c r="F198" s="193"/>
      <c r="G198" s="193"/>
      <c r="H198" s="200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5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25">
      <c r="B199" t="e">
        <f t="shared" ca="1" si="66"/>
        <v>#N/A</v>
      </c>
      <c r="C199" t="e">
        <f t="shared" ca="1" si="69"/>
        <v>#N/A</v>
      </c>
      <c r="E199" s="192"/>
      <c r="F199" s="193"/>
      <c r="G199" s="193"/>
      <c r="H199" s="200"/>
      <c r="I199" s="193"/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5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25">
      <c r="B200" t="e">
        <f t="shared" ca="1" si="66"/>
        <v>#N/A</v>
      </c>
      <c r="C200" t="e">
        <f t="shared" ca="1" si="69"/>
        <v>#N/A</v>
      </c>
      <c r="E200" s="192"/>
      <c r="F200" s="193"/>
      <c r="G200" s="193"/>
      <c r="H200" s="200"/>
      <c r="I200" s="193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5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25">
      <c r="B201" t="e">
        <f t="shared" ca="1" si="66"/>
        <v>#N/A</v>
      </c>
      <c r="C201" t="e">
        <f t="shared" ca="1" si="69"/>
        <v>#N/A</v>
      </c>
      <c r="E201" s="192"/>
      <c r="F201" s="193"/>
      <c r="G201" s="193"/>
      <c r="H201" s="200"/>
      <c r="I201" s="193"/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5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25">
      <c r="B202" t="e">
        <f t="shared" ca="1" si="66"/>
        <v>#N/A</v>
      </c>
      <c r="C202" t="e">
        <f t="shared" ca="1" si="69"/>
        <v>#N/A</v>
      </c>
      <c r="E202" s="192"/>
      <c r="F202" s="193"/>
      <c r="G202" s="193"/>
      <c r="H202" s="200"/>
      <c r="I202" s="193"/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5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25">
      <c r="B203" t="e">
        <f t="shared" ca="1" si="66"/>
        <v>#N/A</v>
      </c>
      <c r="C203" t="e">
        <f t="shared" ca="1" si="69"/>
        <v>#N/A</v>
      </c>
      <c r="E203" s="192"/>
      <c r="F203" s="193"/>
      <c r="G203" s="193"/>
      <c r="H203" s="200"/>
      <c r="I203" s="193"/>
      <c r="J203" s="193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5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25">
      <c r="B204" t="e">
        <f t="shared" ca="1" si="66"/>
        <v>#N/A</v>
      </c>
      <c r="E204" s="192"/>
      <c r="F204" s="193"/>
      <c r="G204" s="193"/>
      <c r="H204" s="200"/>
      <c r="I204" s="193"/>
      <c r="J204" s="193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5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hidden="1" thickBot="1" x14ac:dyDescent="0.3">
      <c r="B205" t="e">
        <f t="shared" ca="1" si="66"/>
        <v>#N/A</v>
      </c>
      <c r="E205" s="196"/>
      <c r="F205" s="197"/>
      <c r="G205" s="197"/>
      <c r="H205" s="201"/>
      <c r="I205" s="197"/>
      <c r="J205" s="197"/>
      <c r="K205" s="197"/>
      <c r="L205" s="197"/>
      <c r="M205" s="197"/>
      <c r="N205" s="197"/>
      <c r="O205" s="197"/>
      <c r="P205" s="197"/>
      <c r="Q205" s="197"/>
      <c r="R205" s="197"/>
      <c r="S205" s="197"/>
      <c r="T205" s="197"/>
      <c r="U205" s="197"/>
      <c r="V205" s="197"/>
      <c r="W205" s="197"/>
      <c r="X205" s="198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0</v>
      </c>
    </row>
    <row r="208" spans="2:28" ht="15.75" hidden="1" x14ac:dyDescent="0.25">
      <c r="D208">
        <v>13</v>
      </c>
      <c r="E208" s="108">
        <f>VLOOKUP(D208,Teams,2,FALSE)</f>
        <v>0</v>
      </c>
      <c r="F208" s="110" t="str">
        <f>IF(AND(AA210=1,AA211=1),"You've put the wrong result in here!","")</f>
        <v/>
      </c>
    </row>
    <row r="209" spans="2:28" hidden="1" x14ac:dyDescent="0.25">
      <c r="E209" s="98"/>
      <c r="Y209" t="s">
        <v>65</v>
      </c>
      <c r="Z209" t="s">
        <v>64</v>
      </c>
      <c r="AA209" t="s">
        <v>83</v>
      </c>
    </row>
    <row r="210" spans="2:28" hidden="1" x14ac:dyDescent="0.25">
      <c r="E210" s="111"/>
      <c r="F210" s="112"/>
      <c r="G210" s="112"/>
      <c r="H210" s="112"/>
      <c r="I210" s="112"/>
      <c r="J210" s="112"/>
      <c r="K210" s="112"/>
      <c r="L210" s="113"/>
      <c r="M210" s="113"/>
      <c r="N210" s="113"/>
      <c r="O210" s="113"/>
      <c r="P210" s="113"/>
      <c r="Q210" s="113"/>
      <c r="R210" s="113"/>
      <c r="S210" s="113"/>
      <c r="T210" s="113"/>
      <c r="U210" s="113"/>
      <c r="V210" s="113"/>
      <c r="W210" s="113"/>
      <c r="X210" s="114"/>
      <c r="Y210">
        <f>IF(ISBLANK(E210),0,1)</f>
        <v>0</v>
      </c>
      <c r="AA210">
        <f>IF(Y210=1,IF(AA223&gt;0,1,0),0)</f>
        <v>0</v>
      </c>
    </row>
    <row r="211" spans="2:28" hidden="1" x14ac:dyDescent="0.25">
      <c r="E211" s="115"/>
      <c r="F211" s="116"/>
      <c r="G211" s="116"/>
      <c r="H211" s="116"/>
      <c r="I211" s="117"/>
      <c r="J211" s="117"/>
      <c r="K211" s="116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  <c r="X211" s="119"/>
      <c r="AA211">
        <f>IF(E211=D208,0,1)</f>
        <v>1</v>
      </c>
    </row>
    <row r="212" spans="2:28" hidden="1" x14ac:dyDescent="0.25">
      <c r="E212" s="115"/>
      <c r="F212" s="116"/>
      <c r="G212" s="116"/>
      <c r="H212" s="116"/>
      <c r="I212" s="117"/>
      <c r="J212" s="117"/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20"/>
    </row>
    <row r="213" spans="2:28" hidden="1" x14ac:dyDescent="0.25">
      <c r="B213" t="e">
        <f t="shared" ref="B213:B222" ca="1" si="72">Y213</f>
        <v>#N/A</v>
      </c>
      <c r="C213" t="e">
        <f ca="1">Y213</f>
        <v>#N/A</v>
      </c>
      <c r="E213" s="115"/>
      <c r="F213" s="116"/>
      <c r="G213" s="116"/>
      <c r="H213" s="121"/>
      <c r="I213" s="116"/>
      <c r="J213" s="116"/>
      <c r="K213" s="116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20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25">
      <c r="B214" t="e">
        <f t="shared" ca="1" si="72"/>
        <v>#N/A</v>
      </c>
      <c r="C214" t="e">
        <f t="shared" ref="C214:C220" ca="1" si="75">Y214</f>
        <v>#N/A</v>
      </c>
      <c r="E214" s="115"/>
      <c r="F214" s="116"/>
      <c r="G214" s="116"/>
      <c r="H214" s="121"/>
      <c r="I214" s="116"/>
      <c r="J214" s="116"/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20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25">
      <c r="B215" t="e">
        <f t="shared" ca="1" si="72"/>
        <v>#N/A</v>
      </c>
      <c r="C215" t="e">
        <f t="shared" ca="1" si="75"/>
        <v>#N/A</v>
      </c>
      <c r="E215" s="115"/>
      <c r="F215" s="116"/>
      <c r="G215" s="116"/>
      <c r="H215" s="121"/>
      <c r="I215" s="116"/>
      <c r="J215" s="116"/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20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25">
      <c r="B216" t="e">
        <f t="shared" ca="1" si="72"/>
        <v>#N/A</v>
      </c>
      <c r="C216" t="e">
        <f t="shared" ca="1" si="75"/>
        <v>#N/A</v>
      </c>
      <c r="E216" s="115"/>
      <c r="F216" s="116"/>
      <c r="G216" s="116"/>
      <c r="H216" s="121"/>
      <c r="I216" s="116"/>
      <c r="J216" s="116"/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20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25">
      <c r="B217" t="e">
        <f t="shared" ca="1" si="72"/>
        <v>#N/A</v>
      </c>
      <c r="C217" t="e">
        <f t="shared" ca="1" si="75"/>
        <v>#N/A</v>
      </c>
      <c r="E217" s="115"/>
      <c r="F217" s="116"/>
      <c r="G217" s="116"/>
      <c r="H217" s="121"/>
      <c r="I217" s="116"/>
      <c r="J217" s="116"/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20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25">
      <c r="B218" t="e">
        <f t="shared" ca="1" si="72"/>
        <v>#N/A</v>
      </c>
      <c r="C218" t="e">
        <f t="shared" ca="1" si="75"/>
        <v>#N/A</v>
      </c>
      <c r="E218" s="115"/>
      <c r="F218" s="116"/>
      <c r="G218" s="116"/>
      <c r="H218" s="121"/>
      <c r="I218" s="116"/>
      <c r="J218" s="116"/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20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25">
      <c r="B219" t="e">
        <f t="shared" ca="1" si="72"/>
        <v>#N/A</v>
      </c>
      <c r="C219" t="e">
        <f t="shared" ca="1" si="75"/>
        <v>#N/A</v>
      </c>
      <c r="E219" s="115"/>
      <c r="F219" s="116"/>
      <c r="G219" s="116"/>
      <c r="H219" s="121"/>
      <c r="I219" s="116"/>
      <c r="J219" s="116"/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20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25">
      <c r="B220" t="e">
        <f t="shared" ca="1" si="72"/>
        <v>#N/A</v>
      </c>
      <c r="C220" t="e">
        <f t="shared" ca="1" si="75"/>
        <v>#N/A</v>
      </c>
      <c r="E220" s="115"/>
      <c r="F220" s="116"/>
      <c r="G220" s="116"/>
      <c r="H220" s="121"/>
      <c r="I220" s="116"/>
      <c r="J220" s="116"/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20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25">
      <c r="B221" t="e">
        <f t="shared" ca="1" si="72"/>
        <v>#N/A</v>
      </c>
      <c r="E221" s="115"/>
      <c r="F221" s="116"/>
      <c r="G221" s="116"/>
      <c r="H221" s="121"/>
      <c r="I221" s="116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20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hidden="1" thickBot="1" x14ac:dyDescent="0.3">
      <c r="B222" t="e">
        <f t="shared" ca="1" si="72"/>
        <v>#N/A</v>
      </c>
      <c r="E222" s="122"/>
      <c r="F222" s="123"/>
      <c r="G222" s="123"/>
      <c r="H222" s="124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5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25">
      <c r="AA223">
        <f>SUM(AA211:AA222)</f>
        <v>1</v>
      </c>
    </row>
    <row r="224" spans="2:28" hidden="1" x14ac:dyDescent="0.25"/>
    <row r="225" spans="2:28" ht="15.75" hidden="1" x14ac:dyDescent="0.25">
      <c r="D225">
        <v>14</v>
      </c>
      <c r="E225" s="108">
        <f>VLOOKUP(D225,Teams,2,FALSE)</f>
        <v>0</v>
      </c>
      <c r="F225" s="110" t="str">
        <f>IF(AND(AA227=1,AA228=1),"You've put the wrong result in here!","")</f>
        <v/>
      </c>
    </row>
    <row r="226" spans="2:28" hidden="1" x14ac:dyDescent="0.25">
      <c r="E226" s="98" t="str">
        <f>IF(Y227=1,IF(AA227=1,"ERRORS FOUND","Result is good"),"")</f>
        <v/>
      </c>
      <c r="Y226" t="s">
        <v>65</v>
      </c>
      <c r="Z226" t="s">
        <v>64</v>
      </c>
      <c r="AA226" t="s">
        <v>83</v>
      </c>
    </row>
    <row r="227" spans="2:28" hidden="1" x14ac:dyDescent="0.25">
      <c r="E227" s="111"/>
      <c r="F227" s="112"/>
      <c r="G227" s="112"/>
      <c r="H227" s="112"/>
      <c r="I227" s="112"/>
      <c r="J227" s="112"/>
      <c r="K227" s="112"/>
      <c r="L227" s="113"/>
      <c r="M227" s="113"/>
      <c r="N227" s="113"/>
      <c r="O227" s="113"/>
      <c r="P227" s="113"/>
      <c r="Q227" s="113"/>
      <c r="R227" s="113"/>
      <c r="S227" s="113"/>
      <c r="T227" s="113"/>
      <c r="U227" s="113"/>
      <c r="V227" s="113"/>
      <c r="W227" s="113"/>
      <c r="X227" s="114"/>
      <c r="Y227">
        <f>IF(ISBLANK(E227),0,1)</f>
        <v>0</v>
      </c>
      <c r="AA227">
        <f>IF(Y227=1,IF(AA240&gt;0,1,0),0)</f>
        <v>0</v>
      </c>
    </row>
    <row r="228" spans="2:28" hidden="1" x14ac:dyDescent="0.25">
      <c r="E228" s="115"/>
      <c r="F228" s="116"/>
      <c r="G228" s="116"/>
      <c r="H228" s="116"/>
      <c r="I228" s="117"/>
      <c r="J228" s="117"/>
      <c r="K228" s="116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  <c r="X228" s="119"/>
      <c r="AA228">
        <f>IF(E228=D225,0,1)</f>
        <v>1</v>
      </c>
    </row>
    <row r="229" spans="2:28" hidden="1" x14ac:dyDescent="0.25">
      <c r="E229" s="115"/>
      <c r="F229" s="116"/>
      <c r="G229" s="116"/>
      <c r="H229" s="116"/>
      <c r="I229" s="117"/>
      <c r="J229" s="117"/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20"/>
    </row>
    <row r="230" spans="2:28" hidden="1" x14ac:dyDescent="0.25">
      <c r="B230" t="e">
        <f t="shared" ref="B230:B239" ca="1" si="78">Y230</f>
        <v>#N/A</v>
      </c>
      <c r="C230" t="e">
        <f ca="1">Y230</f>
        <v>#N/A</v>
      </c>
      <c r="E230" s="115"/>
      <c r="F230" s="116"/>
      <c r="G230" s="116"/>
      <c r="H230" s="121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20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25">
      <c r="B231" t="e">
        <f t="shared" ca="1" si="78"/>
        <v>#N/A</v>
      </c>
      <c r="C231" t="e">
        <f t="shared" ref="C231:C237" ca="1" si="81">Y231</f>
        <v>#N/A</v>
      </c>
      <c r="E231" s="115"/>
      <c r="F231" s="116"/>
      <c r="G231" s="116"/>
      <c r="H231" s="121"/>
      <c r="I231" s="116"/>
      <c r="J231" s="116"/>
      <c r="K231" s="116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20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25">
      <c r="B232" t="e">
        <f t="shared" ca="1" si="78"/>
        <v>#N/A</v>
      </c>
      <c r="C232" t="e">
        <f t="shared" ca="1" si="81"/>
        <v>#N/A</v>
      </c>
      <c r="E232" s="115"/>
      <c r="F232" s="116"/>
      <c r="G232" s="116"/>
      <c r="H232" s="121"/>
      <c r="I232" s="116"/>
      <c r="J232" s="116"/>
      <c r="K232" s="116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20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25">
      <c r="B233" t="e">
        <f t="shared" ca="1" si="78"/>
        <v>#N/A</v>
      </c>
      <c r="C233" t="e">
        <f t="shared" ca="1" si="81"/>
        <v>#N/A</v>
      </c>
      <c r="E233" s="115"/>
      <c r="F233" s="116"/>
      <c r="G233" s="116"/>
      <c r="H233" s="121"/>
      <c r="I233" s="116"/>
      <c r="J233" s="116"/>
      <c r="K233" s="116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20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25">
      <c r="B234" t="e">
        <f t="shared" ca="1" si="78"/>
        <v>#N/A</v>
      </c>
      <c r="C234" t="e">
        <f t="shared" ca="1" si="81"/>
        <v>#N/A</v>
      </c>
      <c r="E234" s="115"/>
      <c r="F234" s="116"/>
      <c r="G234" s="116"/>
      <c r="H234" s="121"/>
      <c r="I234" s="116"/>
      <c r="J234" s="116"/>
      <c r="K234" s="116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20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25">
      <c r="B235" t="e">
        <f t="shared" ca="1" si="78"/>
        <v>#N/A</v>
      </c>
      <c r="C235" t="e">
        <f t="shared" ca="1" si="81"/>
        <v>#N/A</v>
      </c>
      <c r="E235" s="115"/>
      <c r="F235" s="116"/>
      <c r="G235" s="116"/>
      <c r="H235" s="121"/>
      <c r="I235" s="116"/>
      <c r="J235" s="116"/>
      <c r="K235" s="116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20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25">
      <c r="B236" t="e">
        <f t="shared" ca="1" si="78"/>
        <v>#N/A</v>
      </c>
      <c r="C236" t="e">
        <f t="shared" ca="1" si="81"/>
        <v>#N/A</v>
      </c>
      <c r="E236" s="115"/>
      <c r="F236" s="116"/>
      <c r="G236" s="116"/>
      <c r="H236" s="121"/>
      <c r="I236" s="116"/>
      <c r="J236" s="116"/>
      <c r="K236" s="116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20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25">
      <c r="B237" t="e">
        <f t="shared" ca="1" si="78"/>
        <v>#N/A</v>
      </c>
      <c r="C237" t="e">
        <f t="shared" ca="1" si="81"/>
        <v>#N/A</v>
      </c>
      <c r="E237" s="115"/>
      <c r="F237" s="116"/>
      <c r="G237" s="116"/>
      <c r="H237" s="121"/>
      <c r="I237" s="116"/>
      <c r="J237" s="116"/>
      <c r="K237" s="116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20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25">
      <c r="B238" t="e">
        <f t="shared" ca="1" si="78"/>
        <v>#N/A</v>
      </c>
      <c r="E238" s="115"/>
      <c r="F238" s="116"/>
      <c r="G238" s="116"/>
      <c r="H238" s="121"/>
      <c r="I238" s="116"/>
      <c r="J238" s="116"/>
      <c r="K238" s="116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20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hidden="1" thickBot="1" x14ac:dyDescent="0.3">
      <c r="B239" t="e">
        <f t="shared" ca="1" si="78"/>
        <v>#N/A</v>
      </c>
      <c r="E239" s="122"/>
      <c r="F239" s="123"/>
      <c r="G239" s="123"/>
      <c r="H239" s="124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5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363" priority="53" stopIfTrue="1">
      <formula>IF(AA162=1,TRUE,FALSE)</formula>
    </cfRule>
    <cfRule type="expression" dxfId="362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361" priority="50" stopIfTrue="1">
      <formula>IF(AA213=1,TRUE,FALSE)</formula>
    </cfRule>
    <cfRule type="expression" dxfId="360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359" priority="47" stopIfTrue="1">
      <formula>IF(AA230=1,TRUE,FALSE)</formula>
    </cfRule>
    <cfRule type="expression" dxfId="358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357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356" priority="43" stopIfTrue="1">
      <formula>IF(AA196=1,TRUE,FALSE)</formula>
    </cfRule>
    <cfRule type="expression" dxfId="355" priority="44" stopIfTrue="1">
      <formula>IF(AA196=0,TRUE,FALSE)</formula>
    </cfRule>
  </conditionalFormatting>
  <conditionalFormatting sqref="N193:S205">
    <cfRule type="cellIs" dxfId="354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353" priority="39" stopIfTrue="1">
      <formula>IF(AA9=1,TRUE,FALSE)</formula>
    </cfRule>
    <cfRule type="expression" dxfId="352" priority="40" stopIfTrue="1">
      <formula>IF(AA9=0,TRUE,FALSE)</formula>
    </cfRule>
  </conditionalFormatting>
  <conditionalFormatting sqref="N6:S18">
    <cfRule type="cellIs" dxfId="351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350" priority="35" stopIfTrue="1">
      <formula>IF(AA26=1,TRUE,FALSE)</formula>
    </cfRule>
    <cfRule type="expression" dxfId="349" priority="36" stopIfTrue="1">
      <formula>IF(AA26=0,TRUE,FALSE)</formula>
    </cfRule>
  </conditionalFormatting>
  <conditionalFormatting sqref="N23:S35">
    <cfRule type="cellIs" dxfId="348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347" priority="31" stopIfTrue="1">
      <formula>IF(AA43=1,TRUE,FALSE)</formula>
    </cfRule>
    <cfRule type="expression" dxfId="346" priority="32" stopIfTrue="1">
      <formula>IF(AA43=0,TRUE,FALSE)</formula>
    </cfRule>
  </conditionalFormatting>
  <conditionalFormatting sqref="N40:S52">
    <cfRule type="cellIs" dxfId="345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344" priority="27" stopIfTrue="1">
      <formula>IF(AA60=1,TRUE,FALSE)</formula>
    </cfRule>
    <cfRule type="expression" dxfId="343" priority="28" stopIfTrue="1">
      <formula>IF(AA60=0,TRUE,FALSE)</formula>
    </cfRule>
  </conditionalFormatting>
  <conditionalFormatting sqref="N57:S69">
    <cfRule type="cellIs" dxfId="342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341" priority="23" stopIfTrue="1">
      <formula>IF(AA77=1,TRUE,FALSE)</formula>
    </cfRule>
    <cfRule type="expression" dxfId="340" priority="24" stopIfTrue="1">
      <formula>IF(AA77=0,TRUE,FALSE)</formula>
    </cfRule>
  </conditionalFormatting>
  <conditionalFormatting sqref="N74:S86">
    <cfRule type="cellIs" dxfId="339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338" priority="19" stopIfTrue="1">
      <formula>IF(AA94=1,TRUE,FALSE)</formula>
    </cfRule>
    <cfRule type="expression" dxfId="337" priority="20" stopIfTrue="1">
      <formula>IF(AA94=0,TRUE,FALSE)</formula>
    </cfRule>
  </conditionalFormatting>
  <conditionalFormatting sqref="N91:S103">
    <cfRule type="cellIs" dxfId="336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335" priority="15" stopIfTrue="1">
      <formula>IF(AA111=1,TRUE,FALSE)</formula>
    </cfRule>
    <cfRule type="expression" dxfId="334" priority="16" stopIfTrue="1">
      <formula>IF(AA111=0,TRUE,FALSE)</formula>
    </cfRule>
  </conditionalFormatting>
  <conditionalFormatting sqref="N108:S120">
    <cfRule type="cellIs" dxfId="333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332" priority="11" stopIfTrue="1">
      <formula>IF(AA128=1,TRUE,FALSE)</formula>
    </cfRule>
    <cfRule type="expression" dxfId="331" priority="12" stopIfTrue="1">
      <formula>IF(AA128=0,TRUE,FALSE)</formula>
    </cfRule>
  </conditionalFormatting>
  <conditionalFormatting sqref="N125:S137">
    <cfRule type="cellIs" dxfId="330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329" priority="7" stopIfTrue="1">
      <formula>IF(AA145=1,TRUE,FALSE)</formula>
    </cfRule>
    <cfRule type="expression" dxfId="328" priority="8" stopIfTrue="1">
      <formula>IF(AA145=0,TRUE,FALSE)</formula>
    </cfRule>
  </conditionalFormatting>
  <conditionalFormatting sqref="N142:S154">
    <cfRule type="cellIs" dxfId="327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326" priority="3" stopIfTrue="1">
      <formula>IF(AA179=1,TRUE,FALSE)</formula>
    </cfRule>
    <cfRule type="expression" dxfId="325" priority="4" stopIfTrue="1">
      <formula>IF(AA179=0,TRUE,FALSE)</formula>
    </cfRule>
  </conditionalFormatting>
  <conditionalFormatting sqref="N176:S188">
    <cfRule type="cellIs" dxfId="324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6"/>
  <dimension ref="B1:AB240"/>
  <sheetViews>
    <sheetView showGridLines="0" topLeftCell="D1" zoomScale="75" zoomScaleNormal="75" workbookViewId="0">
      <selection activeCell="AG13" sqref="AG13:AH14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09">
        <v>1</v>
      </c>
    </row>
    <row r="2" spans="2:28" ht="18.75" x14ac:dyDescent="0.3">
      <c r="E2" s="145" t="str">
        <f ca="1">"Results, Week "&amp;RIGHT(F2,LEN(F2)-4)</f>
        <v>Results, Week 17</v>
      </c>
      <c r="F2" s="109" t="str">
        <f ca="1">MID(CELL("filename",A1),FIND("]",CELL("filename",A1))+1,256)</f>
        <v>Week17</v>
      </c>
    </row>
    <row r="4" spans="2:28" ht="15.75" x14ac:dyDescent="0.25">
      <c r="D4">
        <v>1</v>
      </c>
      <c r="E4" s="108" t="str">
        <f>VLOOKUP(D4,Teams,2,FALSE)</f>
        <v xml:space="preserve">Arnies Army </v>
      </c>
      <c r="F4" s="110" t="str">
        <f>IF(AND(AA6=1,AA7=1),"You've put the wrong result in here!","")</f>
        <v/>
      </c>
    </row>
    <row r="5" spans="2:28" ht="15.75" thickBot="1" x14ac:dyDescent="0.3">
      <c r="B5" t="s">
        <v>85</v>
      </c>
      <c r="C5" t="s">
        <v>402</v>
      </c>
      <c r="E5" s="98"/>
      <c r="Y5" t="s">
        <v>65</v>
      </c>
      <c r="Z5" t="s">
        <v>64</v>
      </c>
      <c r="AA5" t="s">
        <v>83</v>
      </c>
      <c r="AB5" t="s">
        <v>84</v>
      </c>
    </row>
    <row r="6" spans="2:28" x14ac:dyDescent="0.25">
      <c r="E6" s="189"/>
      <c r="F6" s="190"/>
      <c r="G6" s="190"/>
      <c r="H6" s="190"/>
      <c r="I6" s="190"/>
      <c r="J6" s="190"/>
      <c r="K6" s="190"/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1"/>
      <c r="Y6">
        <f>IF(ISBLANK(E6),0,1)</f>
        <v>0</v>
      </c>
      <c r="AA6">
        <f>IF(Y6=1,IF(AA19&gt;0,1,0),0)</f>
        <v>0</v>
      </c>
    </row>
    <row r="7" spans="2:28" x14ac:dyDescent="0.25">
      <c r="E7" s="199"/>
      <c r="F7" s="118"/>
      <c r="G7" s="193"/>
      <c r="H7" s="193"/>
      <c r="I7" s="194"/>
      <c r="J7" s="194"/>
      <c r="K7" s="193"/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5"/>
      <c r="AA7">
        <f>IF(E7=D4,0,1)</f>
        <v>1</v>
      </c>
    </row>
    <row r="8" spans="2:28" x14ac:dyDescent="0.25">
      <c r="E8" s="192"/>
      <c r="F8" s="193"/>
      <c r="G8" s="193"/>
      <c r="H8" s="193"/>
      <c r="I8" s="194"/>
      <c r="J8" s="194"/>
      <c r="K8" s="193"/>
      <c r="L8" s="193"/>
      <c r="M8" s="193"/>
      <c r="N8" s="193"/>
      <c r="O8" s="193"/>
      <c r="P8" s="193"/>
      <c r="Q8" s="193"/>
      <c r="R8" s="193"/>
      <c r="S8" s="193"/>
      <c r="T8" s="193"/>
      <c r="U8" s="193"/>
      <c r="V8" s="193"/>
      <c r="W8" s="193"/>
      <c r="X8" s="195"/>
    </row>
    <row r="9" spans="2:28" x14ac:dyDescent="0.25">
      <c r="B9" t="e">
        <f t="shared" ref="B9:B18" ca="1" si="0">Y9</f>
        <v>#N/A</v>
      </c>
      <c r="C9" t="e">
        <f ca="1">Y9</f>
        <v>#N/A</v>
      </c>
      <c r="E9" s="192"/>
      <c r="F9" s="193"/>
      <c r="G9" s="193"/>
      <c r="H9" s="200"/>
      <c r="I9" s="193"/>
      <c r="J9" s="193"/>
      <c r="K9" s="193"/>
      <c r="L9" s="193"/>
      <c r="M9" s="193"/>
      <c r="N9" s="193"/>
      <c r="O9" s="193"/>
      <c r="P9" s="193"/>
      <c r="Q9" s="193"/>
      <c r="R9" s="193"/>
      <c r="S9" s="193"/>
      <c r="T9" s="193"/>
      <c r="U9" s="193"/>
      <c r="V9" s="193"/>
      <c r="W9" s="193"/>
      <c r="X9" s="195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92"/>
      <c r="F10" s="193"/>
      <c r="G10" s="193"/>
      <c r="H10" s="200"/>
      <c r="I10" s="193"/>
      <c r="J10" s="193"/>
      <c r="K10" s="193"/>
      <c r="L10" s="193"/>
      <c r="M10" s="193"/>
      <c r="N10" s="193"/>
      <c r="O10" s="193"/>
      <c r="P10" s="193"/>
      <c r="Q10" s="193"/>
      <c r="R10" s="193"/>
      <c r="S10" s="193"/>
      <c r="T10" s="193"/>
      <c r="U10" s="193"/>
      <c r="V10" s="193"/>
      <c r="W10" s="193"/>
      <c r="X10" s="195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92"/>
      <c r="F11" s="193"/>
      <c r="G11" s="193"/>
      <c r="H11" s="200"/>
      <c r="I11" s="193"/>
      <c r="J11" s="193"/>
      <c r="K11" s="193"/>
      <c r="L11" s="193"/>
      <c r="M11" s="193"/>
      <c r="N11" s="193"/>
      <c r="O11" s="193"/>
      <c r="P11" s="193"/>
      <c r="Q11" s="193"/>
      <c r="R11" s="193"/>
      <c r="S11" s="193"/>
      <c r="T11" s="193"/>
      <c r="U11" s="193"/>
      <c r="V11" s="193"/>
      <c r="W11" s="193"/>
      <c r="X11" s="195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92"/>
      <c r="F12" s="193"/>
      <c r="G12" s="193"/>
      <c r="H12" s="200"/>
      <c r="I12" s="193"/>
      <c r="J12" s="193"/>
      <c r="K12" s="193"/>
      <c r="L12" s="193"/>
      <c r="M12" s="193"/>
      <c r="N12" s="193"/>
      <c r="O12" s="193"/>
      <c r="P12" s="193"/>
      <c r="Q12" s="193"/>
      <c r="R12" s="193"/>
      <c r="S12" s="193"/>
      <c r="T12" s="193"/>
      <c r="U12" s="193"/>
      <c r="V12" s="193"/>
      <c r="W12" s="193"/>
      <c r="X12" s="195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92"/>
      <c r="F13" s="193"/>
      <c r="G13" s="193"/>
      <c r="H13" s="200"/>
      <c r="I13" s="193"/>
      <c r="J13" s="193"/>
      <c r="K13" s="193"/>
      <c r="L13" s="193"/>
      <c r="M13" s="193"/>
      <c r="N13" s="193"/>
      <c r="O13" s="193"/>
      <c r="P13" s="193"/>
      <c r="Q13" s="193"/>
      <c r="R13" s="193"/>
      <c r="S13" s="193"/>
      <c r="T13" s="193"/>
      <c r="U13" s="193"/>
      <c r="V13" s="193"/>
      <c r="W13" s="193"/>
      <c r="X13" s="195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92"/>
      <c r="F14" s="193"/>
      <c r="G14" s="193"/>
      <c r="H14" s="200"/>
      <c r="I14" s="193"/>
      <c r="J14" s="193"/>
      <c r="K14" s="193"/>
      <c r="L14" s="193"/>
      <c r="M14" s="193"/>
      <c r="N14" s="193"/>
      <c r="O14" s="193"/>
      <c r="P14" s="193"/>
      <c r="Q14" s="193"/>
      <c r="R14" s="193"/>
      <c r="S14" s="193"/>
      <c r="T14" s="193"/>
      <c r="U14" s="193"/>
      <c r="V14" s="193"/>
      <c r="W14" s="193"/>
      <c r="X14" s="195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92"/>
      <c r="F15" s="193"/>
      <c r="G15" s="193"/>
      <c r="H15" s="200"/>
      <c r="I15" s="193"/>
      <c r="J15" s="193"/>
      <c r="K15" s="193"/>
      <c r="L15" s="193"/>
      <c r="M15" s="193"/>
      <c r="N15" s="193"/>
      <c r="O15" s="193"/>
      <c r="P15" s="193"/>
      <c r="Q15" s="193"/>
      <c r="R15" s="193"/>
      <c r="S15" s="193"/>
      <c r="T15" s="193"/>
      <c r="U15" s="193"/>
      <c r="V15" s="193"/>
      <c r="W15" s="193"/>
      <c r="X15" s="195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92"/>
      <c r="F16" s="193"/>
      <c r="G16" s="193"/>
      <c r="H16" s="200"/>
      <c r="I16" s="193"/>
      <c r="J16" s="193"/>
      <c r="K16" s="193"/>
      <c r="L16" s="193"/>
      <c r="M16" s="193"/>
      <c r="N16" s="193"/>
      <c r="O16" s="193"/>
      <c r="P16" s="193"/>
      <c r="Q16" s="193"/>
      <c r="R16" s="193"/>
      <c r="S16" s="193"/>
      <c r="T16" s="193"/>
      <c r="U16" s="193"/>
      <c r="V16" s="193"/>
      <c r="W16" s="193"/>
      <c r="X16" s="195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92"/>
      <c r="F17" s="193"/>
      <c r="G17" s="193"/>
      <c r="H17" s="200"/>
      <c r="I17" s="193"/>
      <c r="J17" s="193"/>
      <c r="K17" s="193"/>
      <c r="L17" s="193"/>
      <c r="M17" s="193"/>
      <c r="N17" s="193"/>
      <c r="O17" s="193"/>
      <c r="P17" s="193"/>
      <c r="Q17" s="193"/>
      <c r="R17" s="193"/>
      <c r="S17" s="193"/>
      <c r="T17" s="193"/>
      <c r="U17" s="193"/>
      <c r="V17" s="193"/>
      <c r="W17" s="193"/>
      <c r="X17" s="195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6"/>
      <c r="F18" s="197"/>
      <c r="G18" s="197"/>
      <c r="H18" s="201"/>
      <c r="I18" s="197"/>
      <c r="J18" s="197"/>
      <c r="K18" s="197"/>
      <c r="L18" s="197"/>
      <c r="M18" s="197"/>
      <c r="N18" s="197"/>
      <c r="O18" s="197"/>
      <c r="P18" s="197"/>
      <c r="Q18" s="197"/>
      <c r="R18" s="197"/>
      <c r="S18" s="197"/>
      <c r="T18" s="197"/>
      <c r="U18" s="197"/>
      <c r="V18" s="197"/>
      <c r="W18" s="197"/>
      <c r="X18" s="198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08" t="str">
        <f>VLOOKUP(D21,Teams,2,FALSE)</f>
        <v>Central Ward</v>
      </c>
      <c r="F21" s="110" t="str">
        <f>IF(AND(AA23=1,AA24=1),"You've put the wrong result in here!","")</f>
        <v/>
      </c>
    </row>
    <row r="22" spans="2:28" ht="15.75" thickBot="1" x14ac:dyDescent="0.3">
      <c r="E22" s="98"/>
      <c r="Y22" t="s">
        <v>65</v>
      </c>
      <c r="Z22" t="s">
        <v>64</v>
      </c>
      <c r="AA22" t="s">
        <v>83</v>
      </c>
    </row>
    <row r="23" spans="2:28" x14ac:dyDescent="0.25">
      <c r="E23" s="189"/>
      <c r="F23" s="190"/>
      <c r="G23" s="190"/>
      <c r="H23" s="190"/>
      <c r="I23" s="190"/>
      <c r="J23" s="190"/>
      <c r="K23" s="190"/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1"/>
      <c r="Y23">
        <f>IF(ISBLANK(E23),0,1)</f>
        <v>0</v>
      </c>
      <c r="AA23">
        <f>IF(Y23=1,IF(AA36&gt;0,1,0),0)</f>
        <v>0</v>
      </c>
    </row>
    <row r="24" spans="2:28" x14ac:dyDescent="0.25">
      <c r="E24" s="199"/>
      <c r="F24" s="118"/>
      <c r="G24" s="193"/>
      <c r="H24" s="193"/>
      <c r="I24" s="194"/>
      <c r="J24" s="194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5"/>
      <c r="AA24">
        <f>IF(E24=D21,0,1)</f>
        <v>1</v>
      </c>
    </row>
    <row r="25" spans="2:28" x14ac:dyDescent="0.25">
      <c r="E25" s="192"/>
      <c r="F25" s="193"/>
      <c r="G25" s="193"/>
      <c r="H25" s="193"/>
      <c r="I25" s="194"/>
      <c r="J25" s="194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5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92"/>
      <c r="F26" s="193"/>
      <c r="G26" s="193"/>
      <c r="H26" s="200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5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92"/>
      <c r="F27" s="193"/>
      <c r="G27" s="193"/>
      <c r="H27" s="200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5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92"/>
      <c r="F28" s="193"/>
      <c r="G28" s="193"/>
      <c r="H28" s="200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5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92"/>
      <c r="F29" s="193"/>
      <c r="G29" s="193"/>
      <c r="H29" s="200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5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92"/>
      <c r="F30" s="193"/>
      <c r="G30" s="193"/>
      <c r="H30" s="200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5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92"/>
      <c r="F31" s="193"/>
      <c r="G31" s="193"/>
      <c r="H31" s="200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5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92"/>
      <c r="F32" s="193"/>
      <c r="G32" s="193"/>
      <c r="H32" s="200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5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92"/>
      <c r="F33" s="193"/>
      <c r="G33" s="193"/>
      <c r="H33" s="200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5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92"/>
      <c r="F34" s="193"/>
      <c r="G34" s="193"/>
      <c r="H34" s="200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5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6"/>
      <c r="F35" s="197"/>
      <c r="G35" s="197"/>
      <c r="H35" s="201"/>
      <c r="I35" s="197"/>
      <c r="J35" s="197"/>
      <c r="K35" s="197"/>
      <c r="L35" s="197"/>
      <c r="M35" s="197"/>
      <c r="N35" s="197"/>
      <c r="O35" s="197"/>
      <c r="P35" s="197"/>
      <c r="Q35" s="197"/>
      <c r="R35" s="197"/>
      <c r="S35" s="197"/>
      <c r="T35" s="197"/>
      <c r="U35" s="197"/>
      <c r="V35" s="197"/>
      <c r="W35" s="197"/>
      <c r="X35" s="198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08" t="str">
        <f>VLOOKUP(D38,Teams,2,FALSE)</f>
        <v>Farmers</v>
      </c>
      <c r="F38" s="110" t="str">
        <f>IF(AND(AA40=1,AA41=1),"You've put the wrong result in here!","")</f>
        <v/>
      </c>
    </row>
    <row r="39" spans="2:28" ht="15.75" thickBot="1" x14ac:dyDescent="0.3">
      <c r="E39" s="98"/>
      <c r="Y39" t="s">
        <v>65</v>
      </c>
      <c r="Z39" t="s">
        <v>64</v>
      </c>
      <c r="AA39" t="s">
        <v>83</v>
      </c>
    </row>
    <row r="40" spans="2:28" x14ac:dyDescent="0.25">
      <c r="E40" s="189"/>
      <c r="F40" s="190"/>
      <c r="G40" s="190"/>
      <c r="H40" s="190"/>
      <c r="I40" s="190"/>
      <c r="J40" s="190"/>
      <c r="K40" s="190"/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1"/>
      <c r="Y40">
        <f>IF(ISBLANK(E40),0,1)</f>
        <v>0</v>
      </c>
      <c r="AA40">
        <f>IF(Y40=1,IF(AA53&gt;0,1,0),0)</f>
        <v>0</v>
      </c>
    </row>
    <row r="41" spans="2:28" x14ac:dyDescent="0.25">
      <c r="E41" s="199"/>
      <c r="F41" s="118"/>
      <c r="G41" s="193"/>
      <c r="H41" s="193"/>
      <c r="I41" s="194"/>
      <c r="J41" s="194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5"/>
      <c r="AA41">
        <f>IF(E41=D38,0,1)</f>
        <v>1</v>
      </c>
    </row>
    <row r="42" spans="2:28" x14ac:dyDescent="0.25">
      <c r="E42" s="192"/>
      <c r="F42" s="193"/>
      <c r="G42" s="193"/>
      <c r="H42" s="193"/>
      <c r="I42" s="194"/>
      <c r="J42" s="194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5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92"/>
      <c r="F43" s="193"/>
      <c r="G43" s="193"/>
      <c r="H43" s="200"/>
      <c r="I43" s="193"/>
      <c r="J43" s="193"/>
      <c r="K43" s="193"/>
      <c r="L43" s="193"/>
      <c r="M43" s="193"/>
      <c r="N43" s="193"/>
      <c r="O43" s="193"/>
      <c r="P43" s="193"/>
      <c r="Q43" s="193"/>
      <c r="R43" s="193"/>
      <c r="S43" s="193"/>
      <c r="T43" s="193"/>
      <c r="U43" s="193"/>
      <c r="V43" s="193"/>
      <c r="W43" s="193"/>
      <c r="X43" s="195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92"/>
      <c r="F44" s="193"/>
      <c r="G44" s="193"/>
      <c r="H44" s="200"/>
      <c r="I44" s="193"/>
      <c r="J44" s="193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195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92"/>
      <c r="F45" s="193"/>
      <c r="G45" s="193"/>
      <c r="H45" s="200"/>
      <c r="I45" s="193"/>
      <c r="J45" s="193"/>
      <c r="K45" s="193"/>
      <c r="L45" s="193"/>
      <c r="M45" s="193"/>
      <c r="N45" s="193"/>
      <c r="O45" s="193"/>
      <c r="P45" s="193"/>
      <c r="Q45" s="193"/>
      <c r="R45" s="193"/>
      <c r="S45" s="193"/>
      <c r="T45" s="193"/>
      <c r="U45" s="193"/>
      <c r="V45" s="193"/>
      <c r="W45" s="193"/>
      <c r="X45" s="195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92"/>
      <c r="F46" s="193"/>
      <c r="G46" s="193"/>
      <c r="H46" s="200"/>
      <c r="I46" s="193"/>
      <c r="J46" s="193"/>
      <c r="K46" s="193"/>
      <c r="L46" s="193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5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92"/>
      <c r="F47" s="193"/>
      <c r="G47" s="193"/>
      <c r="H47" s="200"/>
      <c r="I47" s="193"/>
      <c r="J47" s="193"/>
      <c r="K47" s="193"/>
      <c r="L47" s="193"/>
      <c r="M47" s="193"/>
      <c r="N47" s="193"/>
      <c r="O47" s="193"/>
      <c r="P47" s="193"/>
      <c r="Q47" s="193"/>
      <c r="R47" s="193"/>
      <c r="S47" s="193"/>
      <c r="T47" s="193"/>
      <c r="U47" s="193"/>
      <c r="V47" s="193"/>
      <c r="W47" s="193"/>
      <c r="X47" s="195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92"/>
      <c r="F48" s="193"/>
      <c r="G48" s="193"/>
      <c r="H48" s="200"/>
      <c r="I48" s="193"/>
      <c r="J48" s="193"/>
      <c r="K48" s="193"/>
      <c r="L48" s="193"/>
      <c r="M48" s="193"/>
      <c r="N48" s="193"/>
      <c r="O48" s="193"/>
      <c r="P48" s="193"/>
      <c r="Q48" s="193"/>
      <c r="R48" s="193"/>
      <c r="S48" s="193"/>
      <c r="T48" s="193"/>
      <c r="U48" s="193"/>
      <c r="V48" s="193"/>
      <c r="W48" s="193"/>
      <c r="X48" s="195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92"/>
      <c r="F49" s="193"/>
      <c r="G49" s="193"/>
      <c r="H49" s="200"/>
      <c r="I49" s="193"/>
      <c r="J49" s="193"/>
      <c r="K49" s="193"/>
      <c r="L49" s="193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5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92"/>
      <c r="F50" s="193"/>
      <c r="G50" s="193"/>
      <c r="H50" s="200"/>
      <c r="I50" s="193"/>
      <c r="J50" s="193"/>
      <c r="K50" s="193"/>
      <c r="L50" s="193"/>
      <c r="M50" s="193"/>
      <c r="N50" s="193"/>
      <c r="O50" s="193"/>
      <c r="P50" s="193"/>
      <c r="Q50" s="193"/>
      <c r="R50" s="193"/>
      <c r="S50" s="193"/>
      <c r="T50" s="193"/>
      <c r="U50" s="193"/>
      <c r="V50" s="193"/>
      <c r="W50" s="193"/>
      <c r="X50" s="195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92"/>
      <c r="F51" s="193"/>
      <c r="G51" s="193"/>
      <c r="H51" s="200"/>
      <c r="I51" s="193"/>
      <c r="J51" s="193"/>
      <c r="K51" s="193"/>
      <c r="L51" s="193"/>
      <c r="M51" s="193"/>
      <c r="N51" s="193"/>
      <c r="O51" s="193"/>
      <c r="P51" s="193"/>
      <c r="Q51" s="193"/>
      <c r="R51" s="193"/>
      <c r="S51" s="193"/>
      <c r="T51" s="193"/>
      <c r="U51" s="193"/>
      <c r="V51" s="193"/>
      <c r="W51" s="193"/>
      <c r="X51" s="195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6"/>
      <c r="F52" s="197"/>
      <c r="G52" s="197"/>
      <c r="H52" s="201"/>
      <c r="I52" s="197"/>
      <c r="J52" s="197"/>
      <c r="K52" s="197"/>
      <c r="L52" s="197"/>
      <c r="M52" s="197"/>
      <c r="N52" s="197"/>
      <c r="O52" s="197"/>
      <c r="P52" s="197"/>
      <c r="Q52" s="197"/>
      <c r="R52" s="197"/>
      <c r="S52" s="197"/>
      <c r="T52" s="197"/>
      <c r="U52" s="197"/>
      <c r="V52" s="197"/>
      <c r="W52" s="197"/>
      <c r="X52" s="198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08" t="str">
        <f>VLOOKUP(D55,Teams,2,FALSE)</f>
        <v>Nomads</v>
      </c>
      <c r="F55" s="110" t="str">
        <f>IF(AND(AA57=1,AA58=1),"You've put the wrong result in here!","")</f>
        <v/>
      </c>
    </row>
    <row r="56" spans="2:28" ht="15.75" thickBot="1" x14ac:dyDescent="0.3">
      <c r="E56" s="98"/>
      <c r="Y56" t="s">
        <v>65</v>
      </c>
      <c r="Z56" t="s">
        <v>64</v>
      </c>
      <c r="AA56" t="s">
        <v>83</v>
      </c>
    </row>
    <row r="57" spans="2:28" x14ac:dyDescent="0.25">
      <c r="E57" s="189"/>
      <c r="F57" s="190"/>
      <c r="G57" s="190"/>
      <c r="H57" s="190"/>
      <c r="I57" s="190"/>
      <c r="J57" s="190"/>
      <c r="K57" s="190"/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1"/>
      <c r="Y57">
        <f>IF(ISBLANK(E57),0,1)</f>
        <v>0</v>
      </c>
      <c r="AA57">
        <f>IF(Y57=1,IF(AA70&gt;0,1,0),0)</f>
        <v>0</v>
      </c>
    </row>
    <row r="58" spans="2:28" x14ac:dyDescent="0.25">
      <c r="E58" s="199"/>
      <c r="F58" s="118"/>
      <c r="G58" s="193"/>
      <c r="H58" s="193"/>
      <c r="I58" s="194"/>
      <c r="J58" s="194"/>
      <c r="K58" s="193"/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5"/>
      <c r="AA58">
        <f>IF(E58=D55,0,1)</f>
        <v>1</v>
      </c>
    </row>
    <row r="59" spans="2:28" x14ac:dyDescent="0.25">
      <c r="E59" s="192"/>
      <c r="F59" s="193"/>
      <c r="G59" s="193"/>
      <c r="H59" s="193"/>
      <c r="I59" s="194"/>
      <c r="J59" s="194"/>
      <c r="K59" s="193"/>
      <c r="L59" s="193"/>
      <c r="M59" s="193"/>
      <c r="N59" s="193"/>
      <c r="O59" s="193"/>
      <c r="P59" s="193"/>
      <c r="Q59" s="193"/>
      <c r="R59" s="193"/>
      <c r="S59" s="193"/>
      <c r="T59" s="193"/>
      <c r="U59" s="193"/>
      <c r="V59" s="193"/>
      <c r="W59" s="193"/>
      <c r="X59" s="195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92"/>
      <c r="F60" s="193"/>
      <c r="G60" s="193"/>
      <c r="H60" s="200"/>
      <c r="I60" s="193"/>
      <c r="J60" s="193"/>
      <c r="K60" s="193"/>
      <c r="L60" s="193"/>
      <c r="M60" s="193"/>
      <c r="N60" s="193"/>
      <c r="O60" s="193"/>
      <c r="P60" s="193"/>
      <c r="Q60" s="193"/>
      <c r="R60" s="193"/>
      <c r="S60" s="193"/>
      <c r="T60" s="193"/>
      <c r="U60" s="193"/>
      <c r="V60" s="193"/>
      <c r="W60" s="193"/>
      <c r="X60" s="195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92"/>
      <c r="F61" s="193"/>
      <c r="G61" s="193"/>
      <c r="H61" s="200"/>
      <c r="I61" s="193"/>
      <c r="J61" s="193"/>
      <c r="K61" s="193"/>
      <c r="L61" s="193"/>
      <c r="M61" s="193"/>
      <c r="N61" s="193"/>
      <c r="O61" s="193"/>
      <c r="P61" s="193"/>
      <c r="Q61" s="193"/>
      <c r="R61" s="193"/>
      <c r="S61" s="193"/>
      <c r="T61" s="193"/>
      <c r="U61" s="193"/>
      <c r="V61" s="193"/>
      <c r="W61" s="193"/>
      <c r="X61" s="195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92"/>
      <c r="F62" s="193"/>
      <c r="G62" s="193"/>
      <c r="H62" s="200"/>
      <c r="I62" s="193"/>
      <c r="J62" s="193"/>
      <c r="K62" s="193"/>
      <c r="L62" s="193"/>
      <c r="M62" s="193"/>
      <c r="N62" s="193"/>
      <c r="O62" s="193"/>
      <c r="P62" s="193"/>
      <c r="Q62" s="193"/>
      <c r="R62" s="193"/>
      <c r="S62" s="193"/>
      <c r="T62" s="193"/>
      <c r="U62" s="193"/>
      <c r="V62" s="193"/>
      <c r="W62" s="193"/>
      <c r="X62" s="195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92"/>
      <c r="F63" s="193"/>
      <c r="G63" s="193"/>
      <c r="H63" s="200"/>
      <c r="I63" s="193"/>
      <c r="J63" s="193"/>
      <c r="K63" s="193"/>
      <c r="L63" s="193"/>
      <c r="M63" s="193"/>
      <c r="N63" s="193"/>
      <c r="O63" s="193"/>
      <c r="P63" s="193"/>
      <c r="Q63" s="193"/>
      <c r="R63" s="193"/>
      <c r="S63" s="193"/>
      <c r="T63" s="193"/>
      <c r="U63" s="193"/>
      <c r="V63" s="193"/>
      <c r="W63" s="193"/>
      <c r="X63" s="195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92"/>
      <c r="F64" s="193"/>
      <c r="G64" s="193"/>
      <c r="H64" s="200"/>
      <c r="I64" s="193"/>
      <c r="J64" s="193"/>
      <c r="K64" s="193"/>
      <c r="L64" s="193"/>
      <c r="M64" s="193"/>
      <c r="N64" s="193"/>
      <c r="O64" s="193"/>
      <c r="P64" s="193"/>
      <c r="Q64" s="193"/>
      <c r="R64" s="193"/>
      <c r="S64" s="193"/>
      <c r="T64" s="193"/>
      <c r="U64" s="193"/>
      <c r="V64" s="193"/>
      <c r="W64" s="193"/>
      <c r="X64" s="195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92"/>
      <c r="F65" s="193"/>
      <c r="G65" s="193"/>
      <c r="H65" s="200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5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92"/>
      <c r="F66" s="193"/>
      <c r="G66" s="193"/>
      <c r="H66" s="200"/>
      <c r="I66" s="193"/>
      <c r="J66" s="193"/>
      <c r="K66" s="193"/>
      <c r="L66" s="193"/>
      <c r="M66" s="193"/>
      <c r="N66" s="193"/>
      <c r="O66" s="193"/>
      <c r="P66" s="193"/>
      <c r="Q66" s="193"/>
      <c r="R66" s="193"/>
      <c r="S66" s="193"/>
      <c r="T66" s="193"/>
      <c r="U66" s="193"/>
      <c r="V66" s="193"/>
      <c r="W66" s="193"/>
      <c r="X66" s="195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92"/>
      <c r="F67" s="193"/>
      <c r="G67" s="193"/>
      <c r="H67" s="200"/>
      <c r="I67" s="193"/>
      <c r="J67" s="193"/>
      <c r="K67" s="193"/>
      <c r="L67" s="193"/>
      <c r="M67" s="193"/>
      <c r="N67" s="193"/>
      <c r="O67" s="193"/>
      <c r="P67" s="193"/>
      <c r="Q67" s="193"/>
      <c r="R67" s="193"/>
      <c r="S67" s="193"/>
      <c r="T67" s="193"/>
      <c r="U67" s="193"/>
      <c r="V67" s="193"/>
      <c r="W67" s="193"/>
      <c r="X67" s="195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92"/>
      <c r="F68" s="193"/>
      <c r="G68" s="193"/>
      <c r="H68" s="200"/>
      <c r="I68" s="193"/>
      <c r="J68" s="193"/>
      <c r="K68" s="193"/>
      <c r="L68" s="193"/>
      <c r="M68" s="193"/>
      <c r="N68" s="193"/>
      <c r="O68" s="193"/>
      <c r="P68" s="193"/>
      <c r="Q68" s="193"/>
      <c r="R68" s="193"/>
      <c r="S68" s="193"/>
      <c r="T68" s="193"/>
      <c r="U68" s="193"/>
      <c r="V68" s="193"/>
      <c r="W68" s="193"/>
      <c r="X68" s="195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6"/>
      <c r="F69" s="197"/>
      <c r="G69" s="197"/>
      <c r="H69" s="201"/>
      <c r="I69" s="197"/>
      <c r="J69" s="197"/>
      <c r="K69" s="197"/>
      <c r="L69" s="197"/>
      <c r="M69" s="197"/>
      <c r="N69" s="197"/>
      <c r="O69" s="197"/>
      <c r="P69" s="197"/>
      <c r="Q69" s="197"/>
      <c r="R69" s="197"/>
      <c r="S69" s="197"/>
      <c r="T69" s="197"/>
      <c r="U69" s="197"/>
      <c r="V69" s="197"/>
      <c r="W69" s="197"/>
      <c r="X69" s="198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08" t="str">
        <f>VLOOKUP(D72,Teams,2,FALSE)</f>
        <v>Royal Surrey</v>
      </c>
      <c r="F72" s="110" t="str">
        <f>IF(AND(AA74=1,AA75=1),"You've put the wrong result in here!","")</f>
        <v/>
      </c>
    </row>
    <row r="73" spans="2:28" ht="15.75" thickBot="1" x14ac:dyDescent="0.3">
      <c r="E73" s="98"/>
      <c r="Y73" t="s">
        <v>65</v>
      </c>
      <c r="Z73" t="s">
        <v>64</v>
      </c>
      <c r="AA73" t="s">
        <v>83</v>
      </c>
    </row>
    <row r="74" spans="2:28" x14ac:dyDescent="0.25">
      <c r="E74" s="189"/>
      <c r="F74" s="190"/>
      <c r="G74" s="190"/>
      <c r="H74" s="190"/>
      <c r="I74" s="190"/>
      <c r="J74" s="190"/>
      <c r="K74" s="190"/>
      <c r="L74" s="190"/>
      <c r="M74" s="190"/>
      <c r="N74" s="190"/>
      <c r="O74" s="190"/>
      <c r="P74" s="190"/>
      <c r="Q74" s="190"/>
      <c r="R74" s="190"/>
      <c r="S74" s="190"/>
      <c r="T74" s="190"/>
      <c r="U74" s="190"/>
      <c r="V74" s="190"/>
      <c r="W74" s="190"/>
      <c r="X74" s="191"/>
      <c r="Y74">
        <f>IF(ISBLANK(E74),0,1)</f>
        <v>0</v>
      </c>
      <c r="AA74">
        <f>IF(Y74=1,IF(AA87&gt;0,1,0),0)</f>
        <v>0</v>
      </c>
    </row>
    <row r="75" spans="2:28" x14ac:dyDescent="0.25">
      <c r="E75" s="199"/>
      <c r="F75" s="118"/>
      <c r="G75" s="193"/>
      <c r="H75" s="193"/>
      <c r="I75" s="194"/>
      <c r="J75" s="194"/>
      <c r="K75" s="193"/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5"/>
      <c r="AA75">
        <f>IF(E75=D72,0,1)</f>
        <v>1</v>
      </c>
    </row>
    <row r="76" spans="2:28" x14ac:dyDescent="0.25">
      <c r="E76" s="192"/>
      <c r="F76" s="193"/>
      <c r="G76" s="193"/>
      <c r="H76" s="193"/>
      <c r="I76" s="194"/>
      <c r="J76" s="194"/>
      <c r="K76" s="193"/>
      <c r="L76" s="193"/>
      <c r="M76" s="193"/>
      <c r="N76" s="193"/>
      <c r="O76" s="193"/>
      <c r="P76" s="193"/>
      <c r="Q76" s="193"/>
      <c r="R76" s="193"/>
      <c r="S76" s="193"/>
      <c r="T76" s="193"/>
      <c r="U76" s="193"/>
      <c r="V76" s="193"/>
      <c r="W76" s="193"/>
      <c r="X76" s="195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92"/>
      <c r="F77" s="193"/>
      <c r="G77" s="193"/>
      <c r="H77" s="200"/>
      <c r="I77" s="193"/>
      <c r="J77" s="193"/>
      <c r="K77" s="193"/>
      <c r="L77" s="193"/>
      <c r="M77" s="193"/>
      <c r="N77" s="193"/>
      <c r="O77" s="193"/>
      <c r="P77" s="193"/>
      <c r="Q77" s="193"/>
      <c r="R77" s="193"/>
      <c r="S77" s="193"/>
      <c r="T77" s="193"/>
      <c r="U77" s="193"/>
      <c r="V77" s="193"/>
      <c r="W77" s="193"/>
      <c r="X77" s="195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92"/>
      <c r="F78" s="193"/>
      <c r="G78" s="193"/>
      <c r="H78" s="200"/>
      <c r="I78" s="193"/>
      <c r="J78" s="193"/>
      <c r="K78" s="193"/>
      <c r="L78" s="193"/>
      <c r="M78" s="193"/>
      <c r="N78" s="193"/>
      <c r="O78" s="193"/>
      <c r="P78" s="193"/>
      <c r="Q78" s="193"/>
      <c r="R78" s="193"/>
      <c r="S78" s="193"/>
      <c r="T78" s="193"/>
      <c r="U78" s="193"/>
      <c r="V78" s="193"/>
      <c r="W78" s="193"/>
      <c r="X78" s="195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92"/>
      <c r="F79" s="193"/>
      <c r="G79" s="193"/>
      <c r="H79" s="200"/>
      <c r="I79" s="193"/>
      <c r="J79" s="193"/>
      <c r="K79" s="193"/>
      <c r="L79" s="193"/>
      <c r="M79" s="193"/>
      <c r="N79" s="193"/>
      <c r="O79" s="193"/>
      <c r="P79" s="193"/>
      <c r="Q79" s="193"/>
      <c r="R79" s="193"/>
      <c r="S79" s="193"/>
      <c r="T79" s="193"/>
      <c r="U79" s="193"/>
      <c r="V79" s="193"/>
      <c r="W79" s="193"/>
      <c r="X79" s="195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92"/>
      <c r="F80" s="193"/>
      <c r="G80" s="193"/>
      <c r="H80" s="200"/>
      <c r="I80" s="193"/>
      <c r="J80" s="193"/>
      <c r="K80" s="193"/>
      <c r="L80" s="193"/>
      <c r="M80" s="193"/>
      <c r="N80" s="193"/>
      <c r="O80" s="193"/>
      <c r="P80" s="193"/>
      <c r="Q80" s="193"/>
      <c r="R80" s="193"/>
      <c r="S80" s="193"/>
      <c r="T80" s="193"/>
      <c r="U80" s="193"/>
      <c r="V80" s="193"/>
      <c r="W80" s="193"/>
      <c r="X80" s="195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92"/>
      <c r="F81" s="193"/>
      <c r="G81" s="193"/>
      <c r="H81" s="200"/>
      <c r="I81" s="193"/>
      <c r="J81" s="193"/>
      <c r="K81" s="193"/>
      <c r="L81" s="193"/>
      <c r="M81" s="193"/>
      <c r="N81" s="193"/>
      <c r="O81" s="193"/>
      <c r="P81" s="193"/>
      <c r="Q81" s="193"/>
      <c r="R81" s="193"/>
      <c r="S81" s="193"/>
      <c r="T81" s="193"/>
      <c r="U81" s="193"/>
      <c r="V81" s="193"/>
      <c r="W81" s="193"/>
      <c r="X81" s="195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92"/>
      <c r="F82" s="193"/>
      <c r="G82" s="193"/>
      <c r="H82" s="200"/>
      <c r="I82" s="193"/>
      <c r="J82" s="193"/>
      <c r="K82" s="193"/>
      <c r="L82" s="193"/>
      <c r="M82" s="193"/>
      <c r="N82" s="193"/>
      <c r="O82" s="193"/>
      <c r="P82" s="193"/>
      <c r="Q82" s="193"/>
      <c r="R82" s="193"/>
      <c r="S82" s="193"/>
      <c r="T82" s="193"/>
      <c r="U82" s="193"/>
      <c r="V82" s="193"/>
      <c r="W82" s="193"/>
      <c r="X82" s="195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92"/>
      <c r="F83" s="193"/>
      <c r="G83" s="193"/>
      <c r="H83" s="200"/>
      <c r="I83" s="193"/>
      <c r="J83" s="193"/>
      <c r="K83" s="193"/>
      <c r="L83" s="193"/>
      <c r="M83" s="193"/>
      <c r="N83" s="193"/>
      <c r="O83" s="193"/>
      <c r="P83" s="193"/>
      <c r="Q83" s="193"/>
      <c r="R83" s="193"/>
      <c r="S83" s="193"/>
      <c r="T83" s="193"/>
      <c r="U83" s="193"/>
      <c r="V83" s="193"/>
      <c r="W83" s="193"/>
      <c r="X83" s="195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92"/>
      <c r="F84" s="193"/>
      <c r="G84" s="193"/>
      <c r="H84" s="200"/>
      <c r="I84" s="193"/>
      <c r="J84" s="193"/>
      <c r="K84" s="193"/>
      <c r="L84" s="193"/>
      <c r="M84" s="193"/>
      <c r="N84" s="193"/>
      <c r="O84" s="193"/>
      <c r="P84" s="193"/>
      <c r="Q84" s="193"/>
      <c r="R84" s="193"/>
      <c r="S84" s="193"/>
      <c r="T84" s="193"/>
      <c r="U84" s="193"/>
      <c r="V84" s="193"/>
      <c r="W84" s="193"/>
      <c r="X84" s="195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92"/>
      <c r="F85" s="193"/>
      <c r="G85" s="193"/>
      <c r="H85" s="200"/>
      <c r="I85" s="193"/>
      <c r="J85" s="193"/>
      <c r="K85" s="193"/>
      <c r="L85" s="193"/>
      <c r="M85" s="193"/>
      <c r="N85" s="193"/>
      <c r="O85" s="193"/>
      <c r="P85" s="193"/>
      <c r="Q85" s="193"/>
      <c r="R85" s="193"/>
      <c r="S85" s="193"/>
      <c r="T85" s="193"/>
      <c r="U85" s="193"/>
      <c r="V85" s="193"/>
      <c r="W85" s="193"/>
      <c r="X85" s="195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6"/>
      <c r="F86" s="197"/>
      <c r="G86" s="197"/>
      <c r="H86" s="201"/>
      <c r="I86" s="197"/>
      <c r="J86" s="197"/>
      <c r="K86" s="197"/>
      <c r="L86" s="197"/>
      <c r="M86" s="197"/>
      <c r="N86" s="197"/>
      <c r="O86" s="197"/>
      <c r="P86" s="197"/>
      <c r="Q86" s="197"/>
      <c r="R86" s="197"/>
      <c r="S86" s="197"/>
      <c r="T86" s="197"/>
      <c r="U86" s="197"/>
      <c r="V86" s="197"/>
      <c r="W86" s="197"/>
      <c r="X86" s="198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08" t="str">
        <f>VLOOKUP(D89,Teams,2,FALSE)</f>
        <v>SCCC</v>
      </c>
      <c r="F89" s="110" t="str">
        <f>IF(AND(AA91=1,AA92=1),"You've put the wrong result in here!","")</f>
        <v/>
      </c>
    </row>
    <row r="90" spans="2:28" ht="15.75" thickBot="1" x14ac:dyDescent="0.3">
      <c r="E90" s="98"/>
      <c r="Y90" t="s">
        <v>65</v>
      </c>
      <c r="Z90" t="s">
        <v>64</v>
      </c>
      <c r="AA90" t="s">
        <v>83</v>
      </c>
    </row>
    <row r="91" spans="2:28" x14ac:dyDescent="0.25">
      <c r="E91" s="189"/>
      <c r="F91" s="190"/>
      <c r="G91" s="190"/>
      <c r="H91" s="190"/>
      <c r="I91" s="190"/>
      <c r="J91" s="190"/>
      <c r="K91" s="190"/>
      <c r="L91" s="190"/>
      <c r="M91" s="190"/>
      <c r="N91" s="190"/>
      <c r="O91" s="190"/>
      <c r="P91" s="190"/>
      <c r="Q91" s="190"/>
      <c r="R91" s="190"/>
      <c r="S91" s="190"/>
      <c r="T91" s="190"/>
      <c r="U91" s="190"/>
      <c r="V91" s="190"/>
      <c r="W91" s="190"/>
      <c r="X91" s="191"/>
      <c r="Y91">
        <f>IF(ISBLANK(E91),0,1)</f>
        <v>0</v>
      </c>
      <c r="AA91">
        <f>IF(Y91=1,IF(AA104&gt;0,1,0),0)</f>
        <v>0</v>
      </c>
    </row>
    <row r="92" spans="2:28" x14ac:dyDescent="0.25">
      <c r="E92" s="199"/>
      <c r="F92" s="118"/>
      <c r="G92" s="193"/>
      <c r="H92" s="193"/>
      <c r="I92" s="194"/>
      <c r="J92" s="194"/>
      <c r="K92" s="193"/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5"/>
      <c r="AA92">
        <f>IF(E92=D89,0,1)</f>
        <v>1</v>
      </c>
    </row>
    <row r="93" spans="2:28" x14ac:dyDescent="0.25">
      <c r="E93" s="192"/>
      <c r="F93" s="193"/>
      <c r="G93" s="193"/>
      <c r="H93" s="193"/>
      <c r="I93" s="194"/>
      <c r="J93" s="194"/>
      <c r="K93" s="193"/>
      <c r="L93" s="193"/>
      <c r="M93" s="193"/>
      <c r="N93" s="193"/>
      <c r="O93" s="193"/>
      <c r="P93" s="193"/>
      <c r="Q93" s="193"/>
      <c r="R93" s="193"/>
      <c r="S93" s="193"/>
      <c r="T93" s="193"/>
      <c r="U93" s="193"/>
      <c r="V93" s="193"/>
      <c r="W93" s="193"/>
      <c r="X93" s="195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92"/>
      <c r="F94" s="193"/>
      <c r="G94" s="193"/>
      <c r="H94" s="200"/>
      <c r="I94" s="193"/>
      <c r="J94" s="193"/>
      <c r="K94" s="193"/>
      <c r="L94" s="193"/>
      <c r="M94" s="193"/>
      <c r="N94" s="193"/>
      <c r="O94" s="193"/>
      <c r="P94" s="193"/>
      <c r="Q94" s="193"/>
      <c r="R94" s="193"/>
      <c r="S94" s="193"/>
      <c r="T94" s="193"/>
      <c r="U94" s="193"/>
      <c r="V94" s="193"/>
      <c r="W94" s="193"/>
      <c r="X94" s="195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92"/>
      <c r="F95" s="193"/>
      <c r="G95" s="193"/>
      <c r="H95" s="200"/>
      <c r="I95" s="193"/>
      <c r="J95" s="193"/>
      <c r="K95" s="193"/>
      <c r="L95" s="193"/>
      <c r="M95" s="193"/>
      <c r="N95" s="193"/>
      <c r="O95" s="193"/>
      <c r="P95" s="193"/>
      <c r="Q95" s="193"/>
      <c r="R95" s="193"/>
      <c r="S95" s="193"/>
      <c r="T95" s="193"/>
      <c r="U95" s="193"/>
      <c r="V95" s="193"/>
      <c r="W95" s="193"/>
      <c r="X95" s="195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92"/>
      <c r="F96" s="193"/>
      <c r="G96" s="193"/>
      <c r="H96" s="200"/>
      <c r="I96" s="193"/>
      <c r="J96" s="193"/>
      <c r="K96" s="193"/>
      <c r="L96" s="193"/>
      <c r="M96" s="193"/>
      <c r="N96" s="193"/>
      <c r="O96" s="193"/>
      <c r="P96" s="193"/>
      <c r="Q96" s="193"/>
      <c r="R96" s="193"/>
      <c r="S96" s="193"/>
      <c r="T96" s="193"/>
      <c r="U96" s="193"/>
      <c r="V96" s="193"/>
      <c r="W96" s="193"/>
      <c r="X96" s="195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92"/>
      <c r="F97" s="193"/>
      <c r="G97" s="193"/>
      <c r="H97" s="200"/>
      <c r="I97" s="193"/>
      <c r="J97" s="193"/>
      <c r="K97" s="193"/>
      <c r="L97" s="193"/>
      <c r="M97" s="193"/>
      <c r="N97" s="193"/>
      <c r="O97" s="193"/>
      <c r="P97" s="193"/>
      <c r="Q97" s="193"/>
      <c r="R97" s="193"/>
      <c r="S97" s="193"/>
      <c r="T97" s="193"/>
      <c r="U97" s="193"/>
      <c r="V97" s="193"/>
      <c r="W97" s="193"/>
      <c r="X97" s="195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92"/>
      <c r="F98" s="193"/>
      <c r="G98" s="193"/>
      <c r="H98" s="200"/>
      <c r="I98" s="193"/>
      <c r="J98" s="193"/>
      <c r="K98" s="193"/>
      <c r="L98" s="193"/>
      <c r="M98" s="193"/>
      <c r="N98" s="193"/>
      <c r="O98" s="193"/>
      <c r="P98" s="193"/>
      <c r="Q98" s="193"/>
      <c r="R98" s="193"/>
      <c r="S98" s="193"/>
      <c r="T98" s="193"/>
      <c r="U98" s="193"/>
      <c r="V98" s="193"/>
      <c r="W98" s="193"/>
      <c r="X98" s="195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92"/>
      <c r="F99" s="193"/>
      <c r="G99" s="193"/>
      <c r="H99" s="200"/>
      <c r="I99" s="193"/>
      <c r="J99" s="193"/>
      <c r="K99" s="193"/>
      <c r="L99" s="193"/>
      <c r="M99" s="193"/>
      <c r="N99" s="193"/>
      <c r="O99" s="193"/>
      <c r="P99" s="193"/>
      <c r="Q99" s="193"/>
      <c r="R99" s="193"/>
      <c r="S99" s="193"/>
      <c r="T99" s="193"/>
      <c r="U99" s="193"/>
      <c r="V99" s="193"/>
      <c r="W99" s="193"/>
      <c r="X99" s="195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92"/>
      <c r="F100" s="193"/>
      <c r="G100" s="193"/>
      <c r="H100" s="200"/>
      <c r="I100" s="193"/>
      <c r="J100" s="193"/>
      <c r="K100" s="193"/>
      <c r="L100" s="193"/>
      <c r="M100" s="193"/>
      <c r="N100" s="193"/>
      <c r="O100" s="193"/>
      <c r="P100" s="193"/>
      <c r="Q100" s="193"/>
      <c r="R100" s="193"/>
      <c r="S100" s="193"/>
      <c r="T100" s="193"/>
      <c r="U100" s="193"/>
      <c r="V100" s="193"/>
      <c r="W100" s="193"/>
      <c r="X100" s="195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92"/>
      <c r="F101" s="193"/>
      <c r="G101" s="193"/>
      <c r="H101" s="200"/>
      <c r="I101" s="193"/>
      <c r="J101" s="193"/>
      <c r="K101" s="193"/>
      <c r="L101" s="193"/>
      <c r="M101" s="193"/>
      <c r="N101" s="193"/>
      <c r="O101" s="193"/>
      <c r="P101" s="193"/>
      <c r="Q101" s="193"/>
      <c r="R101" s="193"/>
      <c r="S101" s="193"/>
      <c r="T101" s="193"/>
      <c r="U101" s="193"/>
      <c r="V101" s="193"/>
      <c r="W101" s="193"/>
      <c r="X101" s="195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92"/>
      <c r="F102" s="193"/>
      <c r="G102" s="193"/>
      <c r="H102" s="200"/>
      <c r="I102" s="193"/>
      <c r="J102" s="193"/>
      <c r="K102" s="193"/>
      <c r="L102" s="193"/>
      <c r="M102" s="193"/>
      <c r="N102" s="193"/>
      <c r="O102" s="193"/>
      <c r="P102" s="193"/>
      <c r="Q102" s="193"/>
      <c r="R102" s="193"/>
      <c r="S102" s="193"/>
      <c r="T102" s="193"/>
      <c r="U102" s="193"/>
      <c r="V102" s="193"/>
      <c r="W102" s="193"/>
      <c r="X102" s="195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6"/>
      <c r="F103" s="197"/>
      <c r="G103" s="197"/>
      <c r="H103" s="201"/>
      <c r="I103" s="197"/>
      <c r="J103" s="197"/>
      <c r="K103" s="197"/>
      <c r="L103" s="197"/>
      <c r="M103" s="197"/>
      <c r="N103" s="197"/>
      <c r="O103" s="197"/>
      <c r="P103" s="197"/>
      <c r="Q103" s="197"/>
      <c r="R103" s="197"/>
      <c r="S103" s="197"/>
      <c r="T103" s="197"/>
      <c r="U103" s="197"/>
      <c r="V103" s="197"/>
      <c r="W103" s="197"/>
      <c r="X103" s="198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08" t="str">
        <f>VLOOKUP(D106,Teams,2,FALSE)</f>
        <v>SCCC "B"</v>
      </c>
      <c r="F106" s="110" t="str">
        <f>IF(AND(AA108=1,AA109=1),"You've put the wrong result in here!","")</f>
        <v/>
      </c>
    </row>
    <row r="107" spans="2:28" ht="15.75" thickBot="1" x14ac:dyDescent="0.3">
      <c r="E107" s="98"/>
      <c r="Y107" t="s">
        <v>65</v>
      </c>
      <c r="Z107" t="s">
        <v>64</v>
      </c>
      <c r="AA107" t="s">
        <v>83</v>
      </c>
    </row>
    <row r="108" spans="2:28" x14ac:dyDescent="0.25">
      <c r="E108" s="189"/>
      <c r="F108" s="190"/>
      <c r="G108" s="190"/>
      <c r="H108" s="190"/>
      <c r="I108" s="190"/>
      <c r="J108" s="190"/>
      <c r="K108" s="190"/>
      <c r="L108" s="190"/>
      <c r="M108" s="190"/>
      <c r="N108" s="190"/>
      <c r="O108" s="190"/>
      <c r="P108" s="190"/>
      <c r="Q108" s="190"/>
      <c r="R108" s="190"/>
      <c r="S108" s="190"/>
      <c r="T108" s="190"/>
      <c r="U108" s="190"/>
      <c r="V108" s="190"/>
      <c r="W108" s="190"/>
      <c r="X108" s="191"/>
      <c r="Y108">
        <f>IF(ISBLANK(E108),0,1)</f>
        <v>0</v>
      </c>
      <c r="AA108">
        <f>IF(Y108=1,IF(AA121&gt;0,1,0),0)</f>
        <v>0</v>
      </c>
    </row>
    <row r="109" spans="2:28" x14ac:dyDescent="0.25">
      <c r="E109" s="199"/>
      <c r="F109" s="118"/>
      <c r="G109" s="193"/>
      <c r="H109" s="193"/>
      <c r="I109" s="194"/>
      <c r="J109" s="194"/>
      <c r="K109" s="193"/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5"/>
      <c r="AA109">
        <f>IF(E109=D106,0,1)</f>
        <v>1</v>
      </c>
    </row>
    <row r="110" spans="2:28" x14ac:dyDescent="0.25">
      <c r="E110" s="192"/>
      <c r="F110" s="193"/>
      <c r="G110" s="193"/>
      <c r="H110" s="193"/>
      <c r="I110" s="194"/>
      <c r="J110" s="194"/>
      <c r="K110" s="193"/>
      <c r="L110" s="193"/>
      <c r="M110" s="193"/>
      <c r="N110" s="193"/>
      <c r="O110" s="193"/>
      <c r="P110" s="193"/>
      <c r="Q110" s="193"/>
      <c r="R110" s="193"/>
      <c r="S110" s="193"/>
      <c r="T110" s="193"/>
      <c r="U110" s="193"/>
      <c r="V110" s="193"/>
      <c r="W110" s="193"/>
      <c r="X110" s="195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92"/>
      <c r="F111" s="193"/>
      <c r="G111" s="193"/>
      <c r="H111" s="200"/>
      <c r="I111" s="193"/>
      <c r="J111" s="193"/>
      <c r="K111" s="193"/>
      <c r="L111" s="193"/>
      <c r="M111" s="193"/>
      <c r="N111" s="193"/>
      <c r="O111" s="193"/>
      <c r="P111" s="193"/>
      <c r="Q111" s="193"/>
      <c r="R111" s="193"/>
      <c r="S111" s="193"/>
      <c r="T111" s="193"/>
      <c r="U111" s="193"/>
      <c r="V111" s="193"/>
      <c r="W111" s="193"/>
      <c r="X111" s="195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92"/>
      <c r="F112" s="193"/>
      <c r="G112" s="193"/>
      <c r="H112" s="200"/>
      <c r="I112" s="193"/>
      <c r="J112" s="193"/>
      <c r="K112" s="193"/>
      <c r="L112" s="193"/>
      <c r="M112" s="193"/>
      <c r="N112" s="193"/>
      <c r="O112" s="193"/>
      <c r="P112" s="193"/>
      <c r="Q112" s="193"/>
      <c r="R112" s="193"/>
      <c r="S112" s="193"/>
      <c r="T112" s="193"/>
      <c r="U112" s="193"/>
      <c r="V112" s="193"/>
      <c r="W112" s="193"/>
      <c r="X112" s="195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92"/>
      <c r="F113" s="193"/>
      <c r="G113" s="193"/>
      <c r="H113" s="200"/>
      <c r="I113" s="193"/>
      <c r="J113" s="193"/>
      <c r="K113" s="193"/>
      <c r="L113" s="193"/>
      <c r="M113" s="193"/>
      <c r="N113" s="193"/>
      <c r="O113" s="193"/>
      <c r="P113" s="193"/>
      <c r="Q113" s="193"/>
      <c r="R113" s="193"/>
      <c r="S113" s="193"/>
      <c r="T113" s="193"/>
      <c r="U113" s="193"/>
      <c r="V113" s="193"/>
      <c r="W113" s="193"/>
      <c r="X113" s="195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92"/>
      <c r="F114" s="193"/>
      <c r="G114" s="193"/>
      <c r="H114" s="200"/>
      <c r="I114" s="193"/>
      <c r="J114" s="193"/>
      <c r="K114" s="193"/>
      <c r="L114" s="193"/>
      <c r="M114" s="193"/>
      <c r="N114" s="193"/>
      <c r="O114" s="193"/>
      <c r="P114" s="193"/>
      <c r="Q114" s="193"/>
      <c r="R114" s="193"/>
      <c r="S114" s="193"/>
      <c r="T114" s="193"/>
      <c r="U114" s="193"/>
      <c r="V114" s="193"/>
      <c r="W114" s="193"/>
      <c r="X114" s="195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92"/>
      <c r="F115" s="193"/>
      <c r="G115" s="193"/>
      <c r="H115" s="200"/>
      <c r="I115" s="193"/>
      <c r="J115" s="193"/>
      <c r="K115" s="193"/>
      <c r="L115" s="193"/>
      <c r="M115" s="193"/>
      <c r="N115" s="193"/>
      <c r="O115" s="193"/>
      <c r="P115" s="193"/>
      <c r="Q115" s="193"/>
      <c r="R115" s="193"/>
      <c r="S115" s="193"/>
      <c r="T115" s="193"/>
      <c r="U115" s="193"/>
      <c r="V115" s="193"/>
      <c r="W115" s="193"/>
      <c r="X115" s="195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92"/>
      <c r="F116" s="193"/>
      <c r="G116" s="193"/>
      <c r="H116" s="200"/>
      <c r="I116" s="193"/>
      <c r="J116" s="193"/>
      <c r="K116" s="193"/>
      <c r="L116" s="193"/>
      <c r="M116" s="193"/>
      <c r="N116" s="193"/>
      <c r="O116" s="193"/>
      <c r="P116" s="193"/>
      <c r="Q116" s="193"/>
      <c r="R116" s="193"/>
      <c r="S116" s="193"/>
      <c r="T116" s="193"/>
      <c r="U116" s="193"/>
      <c r="V116" s="193"/>
      <c r="W116" s="193"/>
      <c r="X116" s="195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92"/>
      <c r="F117" s="193"/>
      <c r="G117" s="193"/>
      <c r="H117" s="200"/>
      <c r="I117" s="193"/>
      <c r="J117" s="193"/>
      <c r="K117" s="193"/>
      <c r="L117" s="193"/>
      <c r="M117" s="193"/>
      <c r="N117" s="193"/>
      <c r="O117" s="193"/>
      <c r="P117" s="193"/>
      <c r="Q117" s="193"/>
      <c r="R117" s="193"/>
      <c r="S117" s="193"/>
      <c r="T117" s="193"/>
      <c r="U117" s="193"/>
      <c r="V117" s="193"/>
      <c r="W117" s="193"/>
      <c r="X117" s="195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92"/>
      <c r="F118" s="193"/>
      <c r="G118" s="193"/>
      <c r="H118" s="200"/>
      <c r="I118" s="193"/>
      <c r="J118" s="193"/>
      <c r="K118" s="193"/>
      <c r="L118" s="193"/>
      <c r="M118" s="193"/>
      <c r="N118" s="193"/>
      <c r="O118" s="193"/>
      <c r="P118" s="193"/>
      <c r="Q118" s="193"/>
      <c r="R118" s="193"/>
      <c r="S118" s="193"/>
      <c r="T118" s="193"/>
      <c r="U118" s="193"/>
      <c r="V118" s="193"/>
      <c r="W118" s="193"/>
      <c r="X118" s="195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92"/>
      <c r="F119" s="193"/>
      <c r="G119" s="193"/>
      <c r="H119" s="200"/>
      <c r="I119" s="193"/>
      <c r="J119" s="193"/>
      <c r="K119" s="193"/>
      <c r="L119" s="193"/>
      <c r="M119" s="193"/>
      <c r="N119" s="193"/>
      <c r="O119" s="193"/>
      <c r="P119" s="193"/>
      <c r="Q119" s="193"/>
      <c r="R119" s="193"/>
      <c r="S119" s="193"/>
      <c r="T119" s="193"/>
      <c r="U119" s="193"/>
      <c r="V119" s="193"/>
      <c r="W119" s="193"/>
      <c r="X119" s="195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6"/>
      <c r="F120" s="197"/>
      <c r="G120" s="197"/>
      <c r="H120" s="201"/>
      <c r="I120" s="197"/>
      <c r="J120" s="197"/>
      <c r="K120" s="197"/>
      <c r="L120" s="197"/>
      <c r="M120" s="197"/>
      <c r="N120" s="197"/>
      <c r="O120" s="197"/>
      <c r="P120" s="197"/>
      <c r="Q120" s="197"/>
      <c r="R120" s="197"/>
      <c r="S120" s="197"/>
      <c r="T120" s="197"/>
      <c r="U120" s="197"/>
      <c r="V120" s="197"/>
      <c r="W120" s="197"/>
      <c r="X120" s="198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08" t="str">
        <f>VLOOKUP(D123,Teams,2,FALSE)</f>
        <v>xbye1</v>
      </c>
      <c r="F123" s="110" t="str">
        <f>IF(AND(AA125=1,AA126=1),"You've put the wrong result in here!","")</f>
        <v/>
      </c>
    </row>
    <row r="124" spans="2:28" ht="15.75" thickBot="1" x14ac:dyDescent="0.3">
      <c r="E124" s="98"/>
      <c r="Y124" t="s">
        <v>65</v>
      </c>
      <c r="Z124" t="s">
        <v>64</v>
      </c>
      <c r="AA124" t="s">
        <v>83</v>
      </c>
    </row>
    <row r="125" spans="2:28" x14ac:dyDescent="0.25">
      <c r="E125" s="189"/>
      <c r="F125" s="190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190"/>
      <c r="R125" s="190"/>
      <c r="S125" s="190"/>
      <c r="T125" s="190"/>
      <c r="U125" s="190"/>
      <c r="V125" s="190"/>
      <c r="W125" s="190"/>
      <c r="X125" s="191"/>
      <c r="Y125">
        <f>IF(ISBLANK(E125),0,1)</f>
        <v>0</v>
      </c>
      <c r="AA125">
        <f>IF(Y125=1,IF(AA138&gt;0,1,0),0)</f>
        <v>0</v>
      </c>
    </row>
    <row r="126" spans="2:28" x14ac:dyDescent="0.25">
      <c r="E126" s="199"/>
      <c r="F126" s="118"/>
      <c r="G126" s="193"/>
      <c r="H126" s="193"/>
      <c r="I126" s="194"/>
      <c r="J126" s="194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5"/>
      <c r="AA126">
        <f>IF(E126=D123,0,1)</f>
        <v>1</v>
      </c>
    </row>
    <row r="127" spans="2:28" x14ac:dyDescent="0.25">
      <c r="E127" s="192"/>
      <c r="F127" s="193"/>
      <c r="G127" s="193"/>
      <c r="H127" s="193"/>
      <c r="I127" s="194"/>
      <c r="J127" s="194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5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92"/>
      <c r="F128" s="193"/>
      <c r="G128" s="193"/>
      <c r="H128" s="200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5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92"/>
      <c r="F129" s="193"/>
      <c r="G129" s="193"/>
      <c r="H129" s="200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5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92"/>
      <c r="F130" s="193"/>
      <c r="G130" s="193"/>
      <c r="H130" s="200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5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92"/>
      <c r="F131" s="193"/>
      <c r="G131" s="193"/>
      <c r="H131" s="200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5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92"/>
      <c r="F132" s="193"/>
      <c r="G132" s="193"/>
      <c r="H132" s="200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5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92"/>
      <c r="F133" s="193"/>
      <c r="G133" s="193"/>
      <c r="H133" s="200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5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92"/>
      <c r="F134" s="193"/>
      <c r="G134" s="193"/>
      <c r="H134" s="200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5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92"/>
      <c r="F135" s="193"/>
      <c r="G135" s="193"/>
      <c r="H135" s="200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5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92"/>
      <c r="F136" s="193"/>
      <c r="G136" s="193"/>
      <c r="H136" s="200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5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6"/>
      <c r="F137" s="197"/>
      <c r="G137" s="197"/>
      <c r="H137" s="201"/>
      <c r="I137" s="197"/>
      <c r="J137" s="197"/>
      <c r="K137" s="197"/>
      <c r="L137" s="197"/>
      <c r="M137" s="197"/>
      <c r="N137" s="197"/>
      <c r="O137" s="197"/>
      <c r="P137" s="197"/>
      <c r="Q137" s="197"/>
      <c r="R137" s="197"/>
      <c r="S137" s="197"/>
      <c r="T137" s="197"/>
      <c r="U137" s="197"/>
      <c r="V137" s="197"/>
      <c r="W137" s="197"/>
      <c r="X137" s="198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08">
        <f>VLOOKUP(D140,Teams,2,FALSE)</f>
        <v>0</v>
      </c>
      <c r="F140" s="110" t="str">
        <f>IF(AND(AA142=1,AA143=1),"You've put the wrong result in here!","")</f>
        <v/>
      </c>
    </row>
    <row r="141" spans="2:28" ht="15.75" thickBot="1" x14ac:dyDescent="0.3">
      <c r="E141" s="98"/>
      <c r="Y141" t="s">
        <v>65</v>
      </c>
      <c r="Z141" t="s">
        <v>64</v>
      </c>
      <c r="AA141" t="s">
        <v>83</v>
      </c>
    </row>
    <row r="142" spans="2:28" x14ac:dyDescent="0.25">
      <c r="E142" s="189"/>
      <c r="F142" s="190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190"/>
      <c r="R142" s="190"/>
      <c r="S142" s="190"/>
      <c r="T142" s="190"/>
      <c r="U142" s="190"/>
      <c r="V142" s="190"/>
      <c r="W142" s="190"/>
      <c r="X142" s="191"/>
      <c r="Y142">
        <f>IF(ISBLANK(E142),0,1)</f>
        <v>0</v>
      </c>
      <c r="AA142">
        <f>IF(Y142=1,IF(AA155&gt;0,1,0),0)</f>
        <v>0</v>
      </c>
    </row>
    <row r="143" spans="2:28" x14ac:dyDescent="0.25">
      <c r="E143" s="199"/>
      <c r="F143" s="118"/>
      <c r="G143" s="193"/>
      <c r="H143" s="193"/>
      <c r="I143" s="194"/>
      <c r="J143" s="194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5"/>
      <c r="AA143">
        <f>IF(E143=D140,0,1)</f>
        <v>1</v>
      </c>
    </row>
    <row r="144" spans="2:28" x14ac:dyDescent="0.25">
      <c r="E144" s="192"/>
      <c r="F144" s="193"/>
      <c r="G144" s="193"/>
      <c r="H144" s="193"/>
      <c r="I144" s="194"/>
      <c r="J144" s="194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5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92"/>
      <c r="F145" s="193"/>
      <c r="G145" s="193"/>
      <c r="H145" s="200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5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92"/>
      <c r="F146" s="193"/>
      <c r="G146" s="193"/>
      <c r="H146" s="200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5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92"/>
      <c r="F147" s="193"/>
      <c r="G147" s="193"/>
      <c r="H147" s="200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5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92"/>
      <c r="F148" s="193"/>
      <c r="G148" s="193"/>
      <c r="H148" s="200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5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92"/>
      <c r="F149" s="193"/>
      <c r="G149" s="193"/>
      <c r="H149" s="200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5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92"/>
      <c r="F150" s="193"/>
      <c r="G150" s="193"/>
      <c r="H150" s="200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5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92"/>
      <c r="F151" s="193"/>
      <c r="G151" s="193"/>
      <c r="H151" s="200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5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92"/>
      <c r="F152" s="193"/>
      <c r="G152" s="193"/>
      <c r="H152" s="200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5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92"/>
      <c r="F153" s="193"/>
      <c r="G153" s="193"/>
      <c r="H153" s="200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5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6"/>
      <c r="F154" s="197"/>
      <c r="G154" s="197"/>
      <c r="H154" s="201"/>
      <c r="I154" s="197"/>
      <c r="J154" s="197"/>
      <c r="K154" s="197"/>
      <c r="L154" s="197"/>
      <c r="M154" s="197"/>
      <c r="N154" s="197"/>
      <c r="O154" s="197"/>
      <c r="P154" s="197"/>
      <c r="Q154" s="197"/>
      <c r="R154" s="197"/>
      <c r="S154" s="197"/>
      <c r="T154" s="197"/>
      <c r="U154" s="197"/>
      <c r="V154" s="197"/>
      <c r="W154" s="197"/>
      <c r="X154" s="198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08">
        <f>VLOOKUP(D157,Teams,2,FALSE)</f>
        <v>0</v>
      </c>
      <c r="F157" s="110" t="str">
        <f>IF(AND(AA159=1,AA160=1),"You've put the wrong result in here!","")</f>
        <v/>
      </c>
    </row>
    <row r="158" spans="2:28" ht="15.75" thickBot="1" x14ac:dyDescent="0.3">
      <c r="E158" s="98"/>
      <c r="Y158" t="s">
        <v>65</v>
      </c>
      <c r="Z158" t="s">
        <v>64</v>
      </c>
      <c r="AA158" t="s">
        <v>83</v>
      </c>
    </row>
    <row r="159" spans="2:28" x14ac:dyDescent="0.25">
      <c r="E159" s="189"/>
      <c r="F159" s="190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190"/>
      <c r="R159" s="190"/>
      <c r="S159" s="190"/>
      <c r="T159" s="190"/>
      <c r="U159" s="190"/>
      <c r="V159" s="190"/>
      <c r="W159" s="190"/>
      <c r="X159" s="191"/>
      <c r="Y159">
        <f>IF(ISBLANK(E159),0,1)</f>
        <v>0</v>
      </c>
      <c r="AA159">
        <f>IF(Y159=1,IF(AA172&gt;0,1,0),0)</f>
        <v>0</v>
      </c>
    </row>
    <row r="160" spans="2:28" x14ac:dyDescent="0.25">
      <c r="E160" s="199"/>
      <c r="F160" s="118"/>
      <c r="G160" s="193"/>
      <c r="H160" s="193"/>
      <c r="I160" s="194"/>
      <c r="J160" s="194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5"/>
      <c r="AA160">
        <f>IF(E160=D157,0,1)</f>
        <v>1</v>
      </c>
    </row>
    <row r="161" spans="2:28" x14ac:dyDescent="0.25">
      <c r="E161" s="192"/>
      <c r="F161" s="193"/>
      <c r="G161" s="193"/>
      <c r="H161" s="193"/>
      <c r="I161" s="194"/>
      <c r="J161" s="194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5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92"/>
      <c r="F162" s="193"/>
      <c r="G162" s="193"/>
      <c r="H162" s="200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5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92"/>
      <c r="F163" s="193"/>
      <c r="G163" s="193"/>
      <c r="H163" s="200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5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92"/>
      <c r="F164" s="193"/>
      <c r="G164" s="193"/>
      <c r="H164" s="200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5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92"/>
      <c r="F165" s="193"/>
      <c r="G165" s="193"/>
      <c r="H165" s="200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5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92"/>
      <c r="F166" s="193"/>
      <c r="G166" s="193"/>
      <c r="H166" s="200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5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92"/>
      <c r="F167" s="193"/>
      <c r="G167" s="193"/>
      <c r="H167" s="200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5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92"/>
      <c r="F168" s="193"/>
      <c r="G168" s="193"/>
      <c r="H168" s="200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5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92"/>
      <c r="F169" s="193"/>
      <c r="G169" s="193"/>
      <c r="H169" s="200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5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92"/>
      <c r="F170" s="193"/>
      <c r="G170" s="193"/>
      <c r="H170" s="200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5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6"/>
      <c r="F171" s="197"/>
      <c r="G171" s="197"/>
      <c r="H171" s="201"/>
      <c r="I171" s="197"/>
      <c r="J171" s="197"/>
      <c r="K171" s="197"/>
      <c r="L171" s="197"/>
      <c r="M171" s="197"/>
      <c r="N171" s="197"/>
      <c r="O171" s="197"/>
      <c r="P171" s="197"/>
      <c r="Q171" s="197"/>
      <c r="R171" s="197"/>
      <c r="S171" s="197"/>
      <c r="T171" s="197"/>
      <c r="U171" s="197"/>
      <c r="V171" s="197"/>
      <c r="W171" s="197"/>
      <c r="X171" s="198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3" spans="2:28" hidden="1" x14ac:dyDescent="0.25"/>
    <row r="174" spans="2:28" ht="15.75" hidden="1" x14ac:dyDescent="0.25">
      <c r="E174" s="108"/>
      <c r="F174" s="110"/>
    </row>
    <row r="175" spans="2:28" hidden="1" x14ac:dyDescent="0.25">
      <c r="E175" s="98"/>
      <c r="Y175" t="s">
        <v>65</v>
      </c>
      <c r="Z175" t="s">
        <v>64</v>
      </c>
      <c r="AA175" t="s">
        <v>83</v>
      </c>
    </row>
    <row r="176" spans="2:28" hidden="1" x14ac:dyDescent="0.25">
      <c r="E176" s="189"/>
      <c r="F176" s="190"/>
      <c r="G176" s="190"/>
      <c r="H176" s="190"/>
      <c r="I176" s="190"/>
      <c r="J176" s="190"/>
      <c r="K176" s="190"/>
      <c r="L176" s="190"/>
      <c r="M176" s="190"/>
      <c r="N176" s="190"/>
      <c r="O176" s="190"/>
      <c r="P176" s="190"/>
      <c r="Q176" s="190"/>
      <c r="R176" s="190"/>
      <c r="S176" s="190"/>
      <c r="T176" s="190"/>
      <c r="U176" s="190"/>
      <c r="V176" s="190"/>
      <c r="W176" s="190"/>
      <c r="X176" s="191"/>
      <c r="Y176">
        <f>IF(ISBLANK(E176),0,1)</f>
        <v>0</v>
      </c>
      <c r="AA176">
        <f>IF(Y176=1,IF(AA189&gt;0,1,0),0)</f>
        <v>0</v>
      </c>
    </row>
    <row r="177" spans="2:28" hidden="1" x14ac:dyDescent="0.25">
      <c r="E177" s="199"/>
      <c r="F177" s="118"/>
      <c r="G177" s="193"/>
      <c r="H177" s="193"/>
      <c r="I177" s="194"/>
      <c r="J177" s="194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5"/>
      <c r="AA177">
        <f>IF(E177=D174,0,1)</f>
        <v>0</v>
      </c>
    </row>
    <row r="178" spans="2:28" hidden="1" x14ac:dyDescent="0.25">
      <c r="E178" s="192"/>
      <c r="F178" s="193"/>
      <c r="G178" s="193"/>
      <c r="H178" s="193"/>
      <c r="I178" s="194"/>
      <c r="J178" s="194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5"/>
    </row>
    <row r="179" spans="2:28" hidden="1" x14ac:dyDescent="0.25">
      <c r="B179" t="e">
        <f t="shared" ref="B179:B188" ca="1" si="60">Y179</f>
        <v>#N/A</v>
      </c>
      <c r="C179" t="e">
        <f ca="1">Y179</f>
        <v>#N/A</v>
      </c>
      <c r="E179" s="192"/>
      <c r="F179" s="193"/>
      <c r="G179" s="193"/>
      <c r="H179" s="200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5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hidden="1" x14ac:dyDescent="0.25">
      <c r="B180" t="e">
        <f t="shared" ca="1" si="60"/>
        <v>#N/A</v>
      </c>
      <c r="C180" t="e">
        <f t="shared" ref="C180:C186" ca="1" si="63">Y180</f>
        <v>#N/A</v>
      </c>
      <c r="E180" s="192"/>
      <c r="F180" s="193"/>
      <c r="G180" s="193"/>
      <c r="H180" s="200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5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hidden="1" x14ac:dyDescent="0.25">
      <c r="B181" t="e">
        <f t="shared" ca="1" si="60"/>
        <v>#N/A</v>
      </c>
      <c r="C181" t="e">
        <f t="shared" ca="1" si="63"/>
        <v>#N/A</v>
      </c>
      <c r="E181" s="192"/>
      <c r="F181" s="193"/>
      <c r="G181" s="193"/>
      <c r="H181" s="200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5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hidden="1" x14ac:dyDescent="0.25">
      <c r="B182" t="e">
        <f t="shared" ca="1" si="60"/>
        <v>#N/A</v>
      </c>
      <c r="C182" t="e">
        <f t="shared" ca="1" si="63"/>
        <v>#N/A</v>
      </c>
      <c r="E182" s="192"/>
      <c r="F182" s="193"/>
      <c r="G182" s="193"/>
      <c r="H182" s="200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5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hidden="1" x14ac:dyDescent="0.25">
      <c r="B183" t="e">
        <f t="shared" ca="1" si="60"/>
        <v>#N/A</v>
      </c>
      <c r="C183" t="e">
        <f t="shared" ca="1" si="63"/>
        <v>#N/A</v>
      </c>
      <c r="E183" s="192"/>
      <c r="F183" s="193"/>
      <c r="G183" s="193"/>
      <c r="H183" s="200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5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hidden="1" x14ac:dyDescent="0.25">
      <c r="B184" t="e">
        <f t="shared" ca="1" si="60"/>
        <v>#N/A</v>
      </c>
      <c r="C184" t="e">
        <f t="shared" ca="1" si="63"/>
        <v>#N/A</v>
      </c>
      <c r="E184" s="192"/>
      <c r="F184" s="193"/>
      <c r="G184" s="193"/>
      <c r="H184" s="200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5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hidden="1" x14ac:dyDescent="0.25">
      <c r="B185" t="e">
        <f t="shared" ca="1" si="60"/>
        <v>#N/A</v>
      </c>
      <c r="C185" t="e">
        <f t="shared" ca="1" si="63"/>
        <v>#N/A</v>
      </c>
      <c r="E185" s="192"/>
      <c r="F185" s="193"/>
      <c r="G185" s="193"/>
      <c r="H185" s="200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5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hidden="1" x14ac:dyDescent="0.25">
      <c r="B186" t="e">
        <f t="shared" ca="1" si="60"/>
        <v>#N/A</v>
      </c>
      <c r="C186" t="e">
        <f t="shared" ca="1" si="63"/>
        <v>#N/A</v>
      </c>
      <c r="E186" s="192"/>
      <c r="F186" s="193"/>
      <c r="G186" s="193"/>
      <c r="H186" s="200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5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hidden="1" x14ac:dyDescent="0.25">
      <c r="B187" t="e">
        <f t="shared" ca="1" si="60"/>
        <v>#N/A</v>
      </c>
      <c r="E187" s="192"/>
      <c r="F187" s="193"/>
      <c r="G187" s="193"/>
      <c r="H187" s="200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5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hidden="1" thickBot="1" x14ac:dyDescent="0.3">
      <c r="B188" t="e">
        <f t="shared" ca="1" si="60"/>
        <v>#N/A</v>
      </c>
      <c r="E188" s="196"/>
      <c r="F188" s="197"/>
      <c r="G188" s="197"/>
      <c r="H188" s="201"/>
      <c r="I188" s="197"/>
      <c r="J188" s="197"/>
      <c r="K188" s="197"/>
      <c r="L188" s="197"/>
      <c r="M188" s="197"/>
      <c r="N188" s="197"/>
      <c r="O188" s="197"/>
      <c r="P188" s="197"/>
      <c r="Q188" s="197"/>
      <c r="R188" s="197"/>
      <c r="S188" s="197"/>
      <c r="T188" s="197"/>
      <c r="U188" s="197"/>
      <c r="V188" s="197"/>
      <c r="W188" s="197"/>
      <c r="X188" s="198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hidden="1" x14ac:dyDescent="0.25">
      <c r="AA189">
        <f>SUM(AA177:AA188)</f>
        <v>0</v>
      </c>
    </row>
    <row r="190" spans="2:28" hidden="1" x14ac:dyDescent="0.25"/>
    <row r="191" spans="2:28" ht="15.75" hidden="1" x14ac:dyDescent="0.25">
      <c r="E191" s="108"/>
      <c r="F191" s="110"/>
    </row>
    <row r="192" spans="2:28" hidden="1" x14ac:dyDescent="0.25">
      <c r="E192" s="98"/>
      <c r="Y192" t="s">
        <v>65</v>
      </c>
      <c r="Z192" t="s">
        <v>64</v>
      </c>
      <c r="AA192" t="s">
        <v>83</v>
      </c>
    </row>
    <row r="193" spans="2:28" hidden="1" x14ac:dyDescent="0.25">
      <c r="E193" s="189"/>
      <c r="F193" s="190"/>
      <c r="G193" s="190"/>
      <c r="H193" s="190"/>
      <c r="I193" s="190"/>
      <c r="J193" s="190"/>
      <c r="K193" s="190"/>
      <c r="L193" s="190"/>
      <c r="M193" s="190"/>
      <c r="N193" s="190"/>
      <c r="O193" s="190"/>
      <c r="P193" s="190"/>
      <c r="Q193" s="190"/>
      <c r="R193" s="190"/>
      <c r="S193" s="190"/>
      <c r="T193" s="190"/>
      <c r="U193" s="190"/>
      <c r="V193" s="190"/>
      <c r="W193" s="190"/>
      <c r="X193" s="191"/>
      <c r="Y193">
        <f>IF(ISBLANK(E193),0,1)</f>
        <v>0</v>
      </c>
      <c r="AA193">
        <f>IF(Y193=1,IF(AA206&gt;0,1,0),0)</f>
        <v>0</v>
      </c>
    </row>
    <row r="194" spans="2:28" hidden="1" x14ac:dyDescent="0.25">
      <c r="E194" s="199"/>
      <c r="F194" s="118"/>
      <c r="G194" s="193"/>
      <c r="H194" s="193"/>
      <c r="I194" s="194"/>
      <c r="J194" s="194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5"/>
      <c r="AA194">
        <f>IF(E194=D191,0,1)</f>
        <v>0</v>
      </c>
    </row>
    <row r="195" spans="2:28" hidden="1" x14ac:dyDescent="0.25">
      <c r="E195" s="192"/>
      <c r="F195" s="193"/>
      <c r="G195" s="193"/>
      <c r="H195" s="193"/>
      <c r="I195" s="194"/>
      <c r="J195" s="194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5"/>
    </row>
    <row r="196" spans="2:28" hidden="1" x14ac:dyDescent="0.25">
      <c r="B196" t="e">
        <f t="shared" ref="B196:B205" ca="1" si="66">Y196</f>
        <v>#N/A</v>
      </c>
      <c r="C196" t="e">
        <f ca="1">Y196</f>
        <v>#N/A</v>
      </c>
      <c r="E196" s="192"/>
      <c r="F196" s="193"/>
      <c r="G196" s="193"/>
      <c r="H196" s="200"/>
      <c r="I196" s="193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5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25">
      <c r="B197" t="e">
        <f t="shared" ca="1" si="66"/>
        <v>#N/A</v>
      </c>
      <c r="C197" t="e">
        <f t="shared" ref="C197:C203" ca="1" si="69">Y197</f>
        <v>#N/A</v>
      </c>
      <c r="E197" s="192"/>
      <c r="F197" s="193"/>
      <c r="G197" s="193"/>
      <c r="H197" s="200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5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25">
      <c r="B198" t="e">
        <f t="shared" ca="1" si="66"/>
        <v>#N/A</v>
      </c>
      <c r="C198" t="e">
        <f t="shared" ca="1" si="69"/>
        <v>#N/A</v>
      </c>
      <c r="E198" s="192"/>
      <c r="F198" s="193"/>
      <c r="G198" s="193"/>
      <c r="H198" s="200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5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25">
      <c r="B199" t="e">
        <f t="shared" ca="1" si="66"/>
        <v>#N/A</v>
      </c>
      <c r="C199" t="e">
        <f t="shared" ca="1" si="69"/>
        <v>#N/A</v>
      </c>
      <c r="E199" s="192"/>
      <c r="F199" s="193"/>
      <c r="G199" s="193"/>
      <c r="H199" s="200"/>
      <c r="I199" s="193"/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5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25">
      <c r="B200" t="e">
        <f t="shared" ca="1" si="66"/>
        <v>#N/A</v>
      </c>
      <c r="C200" t="e">
        <f t="shared" ca="1" si="69"/>
        <v>#N/A</v>
      </c>
      <c r="E200" s="192"/>
      <c r="F200" s="193"/>
      <c r="G200" s="193"/>
      <c r="H200" s="200"/>
      <c r="I200" s="193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5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25">
      <c r="B201" t="e">
        <f t="shared" ca="1" si="66"/>
        <v>#N/A</v>
      </c>
      <c r="C201" t="e">
        <f t="shared" ca="1" si="69"/>
        <v>#N/A</v>
      </c>
      <c r="E201" s="192"/>
      <c r="F201" s="193"/>
      <c r="G201" s="193"/>
      <c r="H201" s="200"/>
      <c r="I201" s="193"/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5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25">
      <c r="B202" t="e">
        <f t="shared" ca="1" si="66"/>
        <v>#N/A</v>
      </c>
      <c r="C202" t="e">
        <f t="shared" ca="1" si="69"/>
        <v>#N/A</v>
      </c>
      <c r="E202" s="192"/>
      <c r="F202" s="193"/>
      <c r="G202" s="193"/>
      <c r="H202" s="200"/>
      <c r="I202" s="193"/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5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25">
      <c r="B203" t="e">
        <f t="shared" ca="1" si="66"/>
        <v>#N/A</v>
      </c>
      <c r="C203" t="e">
        <f t="shared" ca="1" si="69"/>
        <v>#N/A</v>
      </c>
      <c r="E203" s="192"/>
      <c r="F203" s="193"/>
      <c r="G203" s="193"/>
      <c r="H203" s="200"/>
      <c r="I203" s="193"/>
      <c r="J203" s="193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5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25">
      <c r="B204" t="e">
        <f t="shared" ca="1" si="66"/>
        <v>#N/A</v>
      </c>
      <c r="E204" s="192"/>
      <c r="F204" s="193"/>
      <c r="G204" s="193"/>
      <c r="H204" s="200"/>
      <c r="I204" s="193"/>
      <c r="J204" s="193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5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hidden="1" thickBot="1" x14ac:dyDescent="0.3">
      <c r="B205" t="e">
        <f t="shared" ca="1" si="66"/>
        <v>#N/A</v>
      </c>
      <c r="E205" s="196"/>
      <c r="F205" s="197"/>
      <c r="G205" s="197"/>
      <c r="H205" s="201"/>
      <c r="I205" s="197"/>
      <c r="J205" s="197"/>
      <c r="K205" s="197"/>
      <c r="L205" s="197"/>
      <c r="M205" s="197"/>
      <c r="N205" s="197"/>
      <c r="O205" s="197"/>
      <c r="P205" s="197"/>
      <c r="Q205" s="197"/>
      <c r="R205" s="197"/>
      <c r="S205" s="197"/>
      <c r="T205" s="197"/>
      <c r="U205" s="197"/>
      <c r="V205" s="197"/>
      <c r="W205" s="197"/>
      <c r="X205" s="198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0</v>
      </c>
    </row>
    <row r="208" spans="2:28" ht="15.75" hidden="1" x14ac:dyDescent="0.25">
      <c r="D208">
        <v>13</v>
      </c>
      <c r="E208" s="108">
        <f>VLOOKUP(D208,Teams,2,FALSE)</f>
        <v>0</v>
      </c>
      <c r="F208" s="110" t="str">
        <f>IF(AND(AA210=1,AA211=1),"You've put the wrong result in here!","")</f>
        <v/>
      </c>
    </row>
    <row r="209" spans="2:28" hidden="1" x14ac:dyDescent="0.25">
      <c r="E209" s="98"/>
      <c r="Y209" t="s">
        <v>65</v>
      </c>
      <c r="Z209" t="s">
        <v>64</v>
      </c>
      <c r="AA209" t="s">
        <v>83</v>
      </c>
    </row>
    <row r="210" spans="2:28" hidden="1" x14ac:dyDescent="0.25">
      <c r="E210" s="111"/>
      <c r="F210" s="112"/>
      <c r="G210" s="112"/>
      <c r="H210" s="112"/>
      <c r="I210" s="112"/>
      <c r="J210" s="112"/>
      <c r="K210" s="112"/>
      <c r="L210" s="113"/>
      <c r="M210" s="113"/>
      <c r="N210" s="113"/>
      <c r="O210" s="113"/>
      <c r="P210" s="113"/>
      <c r="Q210" s="113"/>
      <c r="R210" s="113"/>
      <c r="S210" s="113"/>
      <c r="T210" s="113"/>
      <c r="U210" s="113"/>
      <c r="V210" s="113"/>
      <c r="W210" s="113"/>
      <c r="X210" s="114"/>
      <c r="Y210">
        <f>IF(ISBLANK(E210),0,1)</f>
        <v>0</v>
      </c>
      <c r="AA210">
        <f>IF(Y210=1,IF(AA223&gt;0,1,0),0)</f>
        <v>0</v>
      </c>
    </row>
    <row r="211" spans="2:28" hidden="1" x14ac:dyDescent="0.25">
      <c r="E211" s="115"/>
      <c r="F211" s="116"/>
      <c r="G211" s="116"/>
      <c r="H211" s="116"/>
      <c r="I211" s="117"/>
      <c r="J211" s="117"/>
      <c r="K211" s="116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  <c r="X211" s="119"/>
      <c r="AA211">
        <f>IF(E211=D208,0,1)</f>
        <v>1</v>
      </c>
    </row>
    <row r="212" spans="2:28" hidden="1" x14ac:dyDescent="0.25">
      <c r="E212" s="115"/>
      <c r="F212" s="116"/>
      <c r="G212" s="116"/>
      <c r="H212" s="116"/>
      <c r="I212" s="117"/>
      <c r="J212" s="117"/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20"/>
    </row>
    <row r="213" spans="2:28" hidden="1" x14ac:dyDescent="0.25">
      <c r="B213" t="e">
        <f t="shared" ref="B213:B222" ca="1" si="72">Y213</f>
        <v>#N/A</v>
      </c>
      <c r="C213" t="e">
        <f ca="1">Y213</f>
        <v>#N/A</v>
      </c>
      <c r="E213" s="115"/>
      <c r="F213" s="116"/>
      <c r="G213" s="116"/>
      <c r="H213" s="121"/>
      <c r="I213" s="116"/>
      <c r="J213" s="116"/>
      <c r="K213" s="116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20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25">
      <c r="B214" t="e">
        <f t="shared" ca="1" si="72"/>
        <v>#N/A</v>
      </c>
      <c r="C214" t="e">
        <f t="shared" ref="C214:C220" ca="1" si="75">Y214</f>
        <v>#N/A</v>
      </c>
      <c r="E214" s="115"/>
      <c r="F214" s="116"/>
      <c r="G214" s="116"/>
      <c r="H214" s="121"/>
      <c r="I214" s="116"/>
      <c r="J214" s="116"/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20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25">
      <c r="B215" t="e">
        <f t="shared" ca="1" si="72"/>
        <v>#N/A</v>
      </c>
      <c r="C215" t="e">
        <f t="shared" ca="1" si="75"/>
        <v>#N/A</v>
      </c>
      <c r="E215" s="115"/>
      <c r="F215" s="116"/>
      <c r="G215" s="116"/>
      <c r="H215" s="121"/>
      <c r="I215" s="116"/>
      <c r="J215" s="116"/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20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25">
      <c r="B216" t="e">
        <f t="shared" ca="1" si="72"/>
        <v>#N/A</v>
      </c>
      <c r="C216" t="e">
        <f t="shared" ca="1" si="75"/>
        <v>#N/A</v>
      </c>
      <c r="E216" s="115"/>
      <c r="F216" s="116"/>
      <c r="G216" s="116"/>
      <c r="H216" s="121"/>
      <c r="I216" s="116"/>
      <c r="J216" s="116"/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20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25">
      <c r="B217" t="e">
        <f t="shared" ca="1" si="72"/>
        <v>#N/A</v>
      </c>
      <c r="C217" t="e">
        <f t="shared" ca="1" si="75"/>
        <v>#N/A</v>
      </c>
      <c r="E217" s="115"/>
      <c r="F217" s="116"/>
      <c r="G217" s="116"/>
      <c r="H217" s="121"/>
      <c r="I217" s="116"/>
      <c r="J217" s="116"/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20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25">
      <c r="B218" t="e">
        <f t="shared" ca="1" si="72"/>
        <v>#N/A</v>
      </c>
      <c r="C218" t="e">
        <f t="shared" ca="1" si="75"/>
        <v>#N/A</v>
      </c>
      <c r="E218" s="115"/>
      <c r="F218" s="116"/>
      <c r="G218" s="116"/>
      <c r="H218" s="121"/>
      <c r="I218" s="116"/>
      <c r="J218" s="116"/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20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25">
      <c r="B219" t="e">
        <f t="shared" ca="1" si="72"/>
        <v>#N/A</v>
      </c>
      <c r="C219" t="e">
        <f t="shared" ca="1" si="75"/>
        <v>#N/A</v>
      </c>
      <c r="E219" s="115"/>
      <c r="F219" s="116"/>
      <c r="G219" s="116"/>
      <c r="H219" s="121"/>
      <c r="I219" s="116"/>
      <c r="J219" s="116"/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20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25">
      <c r="B220" t="e">
        <f t="shared" ca="1" si="72"/>
        <v>#N/A</v>
      </c>
      <c r="C220" t="e">
        <f t="shared" ca="1" si="75"/>
        <v>#N/A</v>
      </c>
      <c r="E220" s="115"/>
      <c r="F220" s="116"/>
      <c r="G220" s="116"/>
      <c r="H220" s="121"/>
      <c r="I220" s="116"/>
      <c r="J220" s="116"/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20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25">
      <c r="B221" t="e">
        <f t="shared" ca="1" si="72"/>
        <v>#N/A</v>
      </c>
      <c r="E221" s="115"/>
      <c r="F221" s="116"/>
      <c r="G221" s="116"/>
      <c r="H221" s="121"/>
      <c r="I221" s="116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20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hidden="1" thickBot="1" x14ac:dyDescent="0.3">
      <c r="B222" t="e">
        <f t="shared" ca="1" si="72"/>
        <v>#N/A</v>
      </c>
      <c r="E222" s="122"/>
      <c r="F222" s="123"/>
      <c r="G222" s="123"/>
      <c r="H222" s="124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5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25">
      <c r="AA223">
        <f>SUM(AA211:AA222)</f>
        <v>1</v>
      </c>
    </row>
    <row r="224" spans="2:28" hidden="1" x14ac:dyDescent="0.25"/>
    <row r="225" spans="2:28" ht="15.75" hidden="1" x14ac:dyDescent="0.25">
      <c r="D225">
        <v>14</v>
      </c>
      <c r="E225" s="108">
        <f>VLOOKUP(D225,Teams,2,FALSE)</f>
        <v>0</v>
      </c>
      <c r="F225" s="110" t="str">
        <f>IF(AND(AA227=1,AA228=1),"You've put the wrong result in here!","")</f>
        <v/>
      </c>
    </row>
    <row r="226" spans="2:28" hidden="1" x14ac:dyDescent="0.25">
      <c r="E226" s="98" t="str">
        <f>IF(Y227=1,IF(AA227=1,"ERRORS FOUND","Result is good"),"")</f>
        <v/>
      </c>
      <c r="Y226" t="s">
        <v>65</v>
      </c>
      <c r="Z226" t="s">
        <v>64</v>
      </c>
      <c r="AA226" t="s">
        <v>83</v>
      </c>
    </row>
    <row r="227" spans="2:28" hidden="1" x14ac:dyDescent="0.25">
      <c r="E227" s="111"/>
      <c r="F227" s="112"/>
      <c r="G227" s="112"/>
      <c r="H227" s="112"/>
      <c r="I227" s="112"/>
      <c r="J227" s="112"/>
      <c r="K227" s="112"/>
      <c r="L227" s="113"/>
      <c r="M227" s="113"/>
      <c r="N227" s="113"/>
      <c r="O227" s="113"/>
      <c r="P227" s="113"/>
      <c r="Q227" s="113"/>
      <c r="R227" s="113"/>
      <c r="S227" s="113"/>
      <c r="T227" s="113"/>
      <c r="U227" s="113"/>
      <c r="V227" s="113"/>
      <c r="W227" s="113"/>
      <c r="X227" s="114"/>
      <c r="Y227">
        <f>IF(ISBLANK(E227),0,1)</f>
        <v>0</v>
      </c>
      <c r="AA227">
        <f>IF(Y227=1,IF(AA240&gt;0,1,0),0)</f>
        <v>0</v>
      </c>
    </row>
    <row r="228" spans="2:28" hidden="1" x14ac:dyDescent="0.25">
      <c r="E228" s="115"/>
      <c r="F228" s="116"/>
      <c r="G228" s="116"/>
      <c r="H228" s="116"/>
      <c r="I228" s="117"/>
      <c r="J228" s="117"/>
      <c r="K228" s="116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  <c r="X228" s="119"/>
      <c r="AA228">
        <f>IF(E228=D225,0,1)</f>
        <v>1</v>
      </c>
    </row>
    <row r="229" spans="2:28" hidden="1" x14ac:dyDescent="0.25">
      <c r="E229" s="115"/>
      <c r="F229" s="116"/>
      <c r="G229" s="116"/>
      <c r="H229" s="116"/>
      <c r="I229" s="117"/>
      <c r="J229" s="117"/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20"/>
    </row>
    <row r="230" spans="2:28" hidden="1" x14ac:dyDescent="0.25">
      <c r="B230" t="e">
        <f t="shared" ref="B230:B239" ca="1" si="78">Y230</f>
        <v>#N/A</v>
      </c>
      <c r="C230" t="e">
        <f ca="1">Y230</f>
        <v>#N/A</v>
      </c>
      <c r="E230" s="115"/>
      <c r="F230" s="116"/>
      <c r="G230" s="116"/>
      <c r="H230" s="121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20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25">
      <c r="B231" t="e">
        <f t="shared" ca="1" si="78"/>
        <v>#N/A</v>
      </c>
      <c r="C231" t="e">
        <f t="shared" ref="C231:C237" ca="1" si="81">Y231</f>
        <v>#N/A</v>
      </c>
      <c r="E231" s="115"/>
      <c r="F231" s="116"/>
      <c r="G231" s="116"/>
      <c r="H231" s="121"/>
      <c r="I231" s="116"/>
      <c r="J231" s="116"/>
      <c r="K231" s="116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20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25">
      <c r="B232" t="e">
        <f t="shared" ca="1" si="78"/>
        <v>#N/A</v>
      </c>
      <c r="C232" t="e">
        <f t="shared" ca="1" si="81"/>
        <v>#N/A</v>
      </c>
      <c r="E232" s="115"/>
      <c r="F232" s="116"/>
      <c r="G232" s="116"/>
      <c r="H232" s="121"/>
      <c r="I232" s="116"/>
      <c r="J232" s="116"/>
      <c r="K232" s="116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20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25">
      <c r="B233" t="e">
        <f t="shared" ca="1" si="78"/>
        <v>#N/A</v>
      </c>
      <c r="C233" t="e">
        <f t="shared" ca="1" si="81"/>
        <v>#N/A</v>
      </c>
      <c r="E233" s="115"/>
      <c r="F233" s="116"/>
      <c r="G233" s="116"/>
      <c r="H233" s="121"/>
      <c r="I233" s="116"/>
      <c r="J233" s="116"/>
      <c r="K233" s="116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20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25">
      <c r="B234" t="e">
        <f t="shared" ca="1" si="78"/>
        <v>#N/A</v>
      </c>
      <c r="C234" t="e">
        <f t="shared" ca="1" si="81"/>
        <v>#N/A</v>
      </c>
      <c r="E234" s="115"/>
      <c r="F234" s="116"/>
      <c r="G234" s="116"/>
      <c r="H234" s="121"/>
      <c r="I234" s="116"/>
      <c r="J234" s="116"/>
      <c r="K234" s="116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20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25">
      <c r="B235" t="e">
        <f t="shared" ca="1" si="78"/>
        <v>#N/A</v>
      </c>
      <c r="C235" t="e">
        <f t="shared" ca="1" si="81"/>
        <v>#N/A</v>
      </c>
      <c r="E235" s="115"/>
      <c r="F235" s="116"/>
      <c r="G235" s="116"/>
      <c r="H235" s="121"/>
      <c r="I235" s="116"/>
      <c r="J235" s="116"/>
      <c r="K235" s="116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20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25">
      <c r="B236" t="e">
        <f t="shared" ca="1" si="78"/>
        <v>#N/A</v>
      </c>
      <c r="C236" t="e">
        <f t="shared" ca="1" si="81"/>
        <v>#N/A</v>
      </c>
      <c r="E236" s="115"/>
      <c r="F236" s="116"/>
      <c r="G236" s="116"/>
      <c r="H236" s="121"/>
      <c r="I236" s="116"/>
      <c r="J236" s="116"/>
      <c r="K236" s="116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20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25">
      <c r="B237" t="e">
        <f t="shared" ca="1" si="78"/>
        <v>#N/A</v>
      </c>
      <c r="C237" t="e">
        <f t="shared" ca="1" si="81"/>
        <v>#N/A</v>
      </c>
      <c r="E237" s="115"/>
      <c r="F237" s="116"/>
      <c r="G237" s="116"/>
      <c r="H237" s="121"/>
      <c r="I237" s="116"/>
      <c r="J237" s="116"/>
      <c r="K237" s="116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20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25">
      <c r="B238" t="e">
        <f t="shared" ca="1" si="78"/>
        <v>#N/A</v>
      </c>
      <c r="E238" s="115"/>
      <c r="F238" s="116"/>
      <c r="G238" s="116"/>
      <c r="H238" s="121"/>
      <c r="I238" s="116"/>
      <c r="J238" s="116"/>
      <c r="K238" s="116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20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hidden="1" thickBot="1" x14ac:dyDescent="0.3">
      <c r="B239" t="e">
        <f t="shared" ca="1" si="78"/>
        <v>#N/A</v>
      </c>
      <c r="E239" s="122"/>
      <c r="F239" s="123"/>
      <c r="G239" s="123"/>
      <c r="H239" s="124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5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323" priority="53" stopIfTrue="1">
      <formula>IF(AA162=1,TRUE,FALSE)</formula>
    </cfRule>
    <cfRule type="expression" dxfId="322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321" priority="50" stopIfTrue="1">
      <formula>IF(AA213=1,TRUE,FALSE)</formula>
    </cfRule>
    <cfRule type="expression" dxfId="320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319" priority="47" stopIfTrue="1">
      <formula>IF(AA230=1,TRUE,FALSE)</formula>
    </cfRule>
    <cfRule type="expression" dxfId="318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317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316" priority="43" stopIfTrue="1">
      <formula>IF(AA196=1,TRUE,FALSE)</formula>
    </cfRule>
    <cfRule type="expression" dxfId="315" priority="44" stopIfTrue="1">
      <formula>IF(AA196=0,TRUE,FALSE)</formula>
    </cfRule>
  </conditionalFormatting>
  <conditionalFormatting sqref="N193:S205">
    <cfRule type="cellIs" dxfId="314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313" priority="39" stopIfTrue="1">
      <formula>IF(AA9=1,TRUE,FALSE)</formula>
    </cfRule>
    <cfRule type="expression" dxfId="312" priority="40" stopIfTrue="1">
      <formula>IF(AA9=0,TRUE,FALSE)</formula>
    </cfRule>
  </conditionalFormatting>
  <conditionalFormatting sqref="N6:S18">
    <cfRule type="cellIs" dxfId="311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310" priority="35" stopIfTrue="1">
      <formula>IF(AA26=1,TRUE,FALSE)</formula>
    </cfRule>
    <cfRule type="expression" dxfId="309" priority="36" stopIfTrue="1">
      <formula>IF(AA26=0,TRUE,FALSE)</formula>
    </cfRule>
  </conditionalFormatting>
  <conditionalFormatting sqref="N23:S35">
    <cfRule type="cellIs" dxfId="308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307" priority="31" stopIfTrue="1">
      <formula>IF(AA43=1,TRUE,FALSE)</formula>
    </cfRule>
    <cfRule type="expression" dxfId="306" priority="32" stopIfTrue="1">
      <formula>IF(AA43=0,TRUE,FALSE)</formula>
    </cfRule>
  </conditionalFormatting>
  <conditionalFormatting sqref="N40:S52">
    <cfRule type="cellIs" dxfId="305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304" priority="27" stopIfTrue="1">
      <formula>IF(AA60=1,TRUE,FALSE)</formula>
    </cfRule>
    <cfRule type="expression" dxfId="303" priority="28" stopIfTrue="1">
      <formula>IF(AA60=0,TRUE,FALSE)</formula>
    </cfRule>
  </conditionalFormatting>
  <conditionalFormatting sqref="N57:S69">
    <cfRule type="cellIs" dxfId="302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301" priority="23" stopIfTrue="1">
      <formula>IF(AA77=1,TRUE,FALSE)</formula>
    </cfRule>
    <cfRule type="expression" dxfId="300" priority="24" stopIfTrue="1">
      <formula>IF(AA77=0,TRUE,FALSE)</formula>
    </cfRule>
  </conditionalFormatting>
  <conditionalFormatting sqref="N74:S86">
    <cfRule type="cellIs" dxfId="299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298" priority="19" stopIfTrue="1">
      <formula>IF(AA94=1,TRUE,FALSE)</formula>
    </cfRule>
    <cfRule type="expression" dxfId="297" priority="20" stopIfTrue="1">
      <formula>IF(AA94=0,TRUE,FALSE)</formula>
    </cfRule>
  </conditionalFormatting>
  <conditionalFormatting sqref="N91:S103">
    <cfRule type="cellIs" dxfId="296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295" priority="15" stopIfTrue="1">
      <formula>IF(AA111=1,TRUE,FALSE)</formula>
    </cfRule>
    <cfRule type="expression" dxfId="294" priority="16" stopIfTrue="1">
      <formula>IF(AA111=0,TRUE,FALSE)</formula>
    </cfRule>
  </conditionalFormatting>
  <conditionalFormatting sqref="N108:S120">
    <cfRule type="cellIs" dxfId="293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292" priority="11" stopIfTrue="1">
      <formula>IF(AA128=1,TRUE,FALSE)</formula>
    </cfRule>
    <cfRule type="expression" dxfId="291" priority="12" stopIfTrue="1">
      <formula>IF(AA128=0,TRUE,FALSE)</formula>
    </cfRule>
  </conditionalFormatting>
  <conditionalFormatting sqref="N125:S137">
    <cfRule type="cellIs" dxfId="290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289" priority="7" stopIfTrue="1">
      <formula>IF(AA145=1,TRUE,FALSE)</formula>
    </cfRule>
    <cfRule type="expression" dxfId="288" priority="8" stopIfTrue="1">
      <formula>IF(AA145=0,TRUE,FALSE)</formula>
    </cfRule>
  </conditionalFormatting>
  <conditionalFormatting sqref="N142:S154">
    <cfRule type="cellIs" dxfId="287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286" priority="3" stopIfTrue="1">
      <formula>IF(AA179=1,TRUE,FALSE)</formula>
    </cfRule>
    <cfRule type="expression" dxfId="285" priority="4" stopIfTrue="1">
      <formula>IF(AA179=0,TRUE,FALSE)</formula>
    </cfRule>
  </conditionalFormatting>
  <conditionalFormatting sqref="N176:S188">
    <cfRule type="cellIs" dxfId="284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13ED34-7E07-4166-BEAC-66FE1BA12618}">
  <dimension ref="B1:AB240"/>
  <sheetViews>
    <sheetView showGridLines="0" topLeftCell="D1" zoomScale="75" zoomScaleNormal="75" workbookViewId="0">
      <selection activeCell="AJ20" sqref="AJ20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09">
        <v>1</v>
      </c>
    </row>
    <row r="2" spans="2:28" ht="18.75" x14ac:dyDescent="0.3">
      <c r="E2" s="145" t="str">
        <f ca="1">"Results, Week "&amp;RIGHT(F2,LEN(F2)-4)</f>
        <v>Results, Week 21</v>
      </c>
      <c r="F2" s="109" t="str">
        <f ca="1">MID(CELL("filename",A1),FIND("]",CELL("filename",A1))+1,256)</f>
        <v>Week21</v>
      </c>
    </row>
    <row r="4" spans="2:28" ht="15.75" x14ac:dyDescent="0.25">
      <c r="D4">
        <v>1</v>
      </c>
      <c r="E4" s="108" t="str">
        <f>VLOOKUP(D4,Teams,2,FALSE)</f>
        <v xml:space="preserve">Arnies Army </v>
      </c>
      <c r="F4" s="110" t="str">
        <f>IF(AND(AA6=1,AA7=1),"You've put the wrong result in here!","")</f>
        <v/>
      </c>
    </row>
    <row r="5" spans="2:28" ht="15.75" thickBot="1" x14ac:dyDescent="0.3">
      <c r="B5" t="s">
        <v>85</v>
      </c>
      <c r="C5" t="s">
        <v>402</v>
      </c>
      <c r="E5" s="98"/>
      <c r="Y5" t="s">
        <v>65</v>
      </c>
      <c r="Z5" t="s">
        <v>64</v>
      </c>
      <c r="AA5" t="s">
        <v>83</v>
      </c>
      <c r="AB5" t="s">
        <v>84</v>
      </c>
    </row>
    <row r="6" spans="2:28" x14ac:dyDescent="0.25">
      <c r="E6" s="189"/>
      <c r="F6" s="190"/>
      <c r="G6" s="190"/>
      <c r="H6" s="190"/>
      <c r="I6" s="190"/>
      <c r="J6" s="190"/>
      <c r="K6" s="190"/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1"/>
      <c r="Y6">
        <f>IF(ISBLANK(E6),0,1)</f>
        <v>0</v>
      </c>
      <c r="AA6">
        <f>IF(Y6=1,IF(AA19&gt;0,1,0),0)</f>
        <v>0</v>
      </c>
    </row>
    <row r="7" spans="2:28" x14ac:dyDescent="0.25">
      <c r="E7" s="199"/>
      <c r="F7" s="118"/>
      <c r="G7" s="193"/>
      <c r="H7" s="193"/>
      <c r="I7" s="194"/>
      <c r="J7" s="194"/>
      <c r="K7" s="193"/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5"/>
      <c r="AA7">
        <f>IF(E7=D4,0,1)</f>
        <v>1</v>
      </c>
    </row>
    <row r="8" spans="2:28" x14ac:dyDescent="0.25">
      <c r="E8" s="192"/>
      <c r="F8" s="193"/>
      <c r="G8" s="193"/>
      <c r="H8" s="193"/>
      <c r="I8" s="194"/>
      <c r="J8" s="194"/>
      <c r="K8" s="193"/>
      <c r="L8" s="193"/>
      <c r="M8" s="193"/>
      <c r="N8" s="193"/>
      <c r="O8" s="193"/>
      <c r="P8" s="193"/>
      <c r="Q8" s="193"/>
      <c r="R8" s="193"/>
      <c r="S8" s="193"/>
      <c r="T8" s="193"/>
      <c r="U8" s="193"/>
      <c r="V8" s="193"/>
      <c r="W8" s="193"/>
      <c r="X8" s="195"/>
    </row>
    <row r="9" spans="2:28" x14ac:dyDescent="0.25">
      <c r="B9" t="e">
        <f t="shared" ref="B9:B18" ca="1" si="0">Y9</f>
        <v>#N/A</v>
      </c>
      <c r="C9" t="e">
        <f ca="1">Y9</f>
        <v>#N/A</v>
      </c>
      <c r="E9" s="192"/>
      <c r="F9" s="193"/>
      <c r="G9" s="193"/>
      <c r="H9" s="200"/>
      <c r="I9" s="193"/>
      <c r="J9" s="193"/>
      <c r="K9" s="193"/>
      <c r="L9" s="193"/>
      <c r="M9" s="193"/>
      <c r="N9" s="193"/>
      <c r="O9" s="193"/>
      <c r="P9" s="193"/>
      <c r="Q9" s="193"/>
      <c r="R9" s="193"/>
      <c r="S9" s="193"/>
      <c r="T9" s="193"/>
      <c r="U9" s="193"/>
      <c r="V9" s="193"/>
      <c r="W9" s="193"/>
      <c r="X9" s="195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92"/>
      <c r="F10" s="193"/>
      <c r="G10" s="193"/>
      <c r="H10" s="200"/>
      <c r="I10" s="193"/>
      <c r="J10" s="193"/>
      <c r="K10" s="193"/>
      <c r="L10" s="193"/>
      <c r="M10" s="193"/>
      <c r="N10" s="193"/>
      <c r="O10" s="193"/>
      <c r="P10" s="193"/>
      <c r="Q10" s="193"/>
      <c r="R10" s="193"/>
      <c r="S10" s="193"/>
      <c r="T10" s="193"/>
      <c r="U10" s="193"/>
      <c r="V10" s="193"/>
      <c r="W10" s="193"/>
      <c r="X10" s="195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92"/>
      <c r="F11" s="193"/>
      <c r="G11" s="193"/>
      <c r="H11" s="200"/>
      <c r="I11" s="193"/>
      <c r="J11" s="193"/>
      <c r="K11" s="193"/>
      <c r="L11" s="193"/>
      <c r="M11" s="193"/>
      <c r="N11" s="193"/>
      <c r="O11" s="193"/>
      <c r="P11" s="193"/>
      <c r="Q11" s="193"/>
      <c r="R11" s="193"/>
      <c r="S11" s="193"/>
      <c r="T11" s="193"/>
      <c r="U11" s="193"/>
      <c r="V11" s="193"/>
      <c r="W11" s="193"/>
      <c r="X11" s="195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92"/>
      <c r="F12" s="193"/>
      <c r="G12" s="193"/>
      <c r="H12" s="200"/>
      <c r="I12" s="193"/>
      <c r="J12" s="193"/>
      <c r="K12" s="193"/>
      <c r="L12" s="193"/>
      <c r="M12" s="193"/>
      <c r="N12" s="193"/>
      <c r="O12" s="193"/>
      <c r="P12" s="193"/>
      <c r="Q12" s="193"/>
      <c r="R12" s="193"/>
      <c r="S12" s="193"/>
      <c r="T12" s="193"/>
      <c r="U12" s="193"/>
      <c r="V12" s="193"/>
      <c r="W12" s="193"/>
      <c r="X12" s="195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92"/>
      <c r="F13" s="193"/>
      <c r="G13" s="193"/>
      <c r="H13" s="200"/>
      <c r="I13" s="193"/>
      <c r="J13" s="193"/>
      <c r="K13" s="193"/>
      <c r="L13" s="193"/>
      <c r="M13" s="193"/>
      <c r="N13" s="193"/>
      <c r="O13" s="193"/>
      <c r="P13" s="193"/>
      <c r="Q13" s="193"/>
      <c r="R13" s="193"/>
      <c r="S13" s="193"/>
      <c r="T13" s="193"/>
      <c r="U13" s="193"/>
      <c r="V13" s="193"/>
      <c r="W13" s="193"/>
      <c r="X13" s="195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92"/>
      <c r="F14" s="193"/>
      <c r="G14" s="193"/>
      <c r="H14" s="200"/>
      <c r="I14" s="193"/>
      <c r="J14" s="193"/>
      <c r="K14" s="193"/>
      <c r="L14" s="193"/>
      <c r="M14" s="193"/>
      <c r="N14" s="193"/>
      <c r="O14" s="193"/>
      <c r="P14" s="193"/>
      <c r="Q14" s="193"/>
      <c r="R14" s="193"/>
      <c r="S14" s="193"/>
      <c r="T14" s="193"/>
      <c r="U14" s="193"/>
      <c r="V14" s="193"/>
      <c r="W14" s="193"/>
      <c r="X14" s="195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92"/>
      <c r="F15" s="193"/>
      <c r="G15" s="193"/>
      <c r="H15" s="200"/>
      <c r="I15" s="193"/>
      <c r="J15" s="193"/>
      <c r="K15" s="193"/>
      <c r="L15" s="193"/>
      <c r="M15" s="193"/>
      <c r="N15" s="193"/>
      <c r="O15" s="193"/>
      <c r="P15" s="193"/>
      <c r="Q15" s="193"/>
      <c r="R15" s="193"/>
      <c r="S15" s="193"/>
      <c r="T15" s="193"/>
      <c r="U15" s="193"/>
      <c r="V15" s="193"/>
      <c r="W15" s="193"/>
      <c r="X15" s="195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92"/>
      <c r="F16" s="193"/>
      <c r="G16" s="193"/>
      <c r="H16" s="200"/>
      <c r="I16" s="193"/>
      <c r="J16" s="193"/>
      <c r="K16" s="193"/>
      <c r="L16" s="193"/>
      <c r="M16" s="193"/>
      <c r="N16" s="193"/>
      <c r="O16" s="193"/>
      <c r="P16" s="193"/>
      <c r="Q16" s="193"/>
      <c r="R16" s="193"/>
      <c r="S16" s="193"/>
      <c r="T16" s="193"/>
      <c r="U16" s="193"/>
      <c r="V16" s="193"/>
      <c r="W16" s="193"/>
      <c r="X16" s="195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92"/>
      <c r="F17" s="193"/>
      <c r="G17" s="193"/>
      <c r="H17" s="200"/>
      <c r="I17" s="193"/>
      <c r="J17" s="193"/>
      <c r="K17" s="193"/>
      <c r="L17" s="193"/>
      <c r="M17" s="193"/>
      <c r="N17" s="193"/>
      <c r="O17" s="193"/>
      <c r="P17" s="193"/>
      <c r="Q17" s="193"/>
      <c r="R17" s="193"/>
      <c r="S17" s="193"/>
      <c r="T17" s="193"/>
      <c r="U17" s="193"/>
      <c r="V17" s="193"/>
      <c r="W17" s="193"/>
      <c r="X17" s="195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6"/>
      <c r="F18" s="197"/>
      <c r="G18" s="197"/>
      <c r="H18" s="201"/>
      <c r="I18" s="197"/>
      <c r="J18" s="197"/>
      <c r="K18" s="197"/>
      <c r="L18" s="197"/>
      <c r="M18" s="197"/>
      <c r="N18" s="197"/>
      <c r="O18" s="197"/>
      <c r="P18" s="197"/>
      <c r="Q18" s="197"/>
      <c r="R18" s="197"/>
      <c r="S18" s="197"/>
      <c r="T18" s="197"/>
      <c r="U18" s="197"/>
      <c r="V18" s="197"/>
      <c r="W18" s="197"/>
      <c r="X18" s="198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08" t="str">
        <f>VLOOKUP(D21,Teams,2,FALSE)</f>
        <v>Central Ward</v>
      </c>
      <c r="F21" s="110" t="str">
        <f>IF(AND(AA23=1,AA24=1),"You've put the wrong result in here!","")</f>
        <v/>
      </c>
    </row>
    <row r="22" spans="2:28" ht="15.75" thickBot="1" x14ac:dyDescent="0.3">
      <c r="E22" s="98"/>
      <c r="Y22" t="s">
        <v>65</v>
      </c>
      <c r="Z22" t="s">
        <v>64</v>
      </c>
      <c r="AA22" t="s">
        <v>83</v>
      </c>
    </row>
    <row r="23" spans="2:28" x14ac:dyDescent="0.25">
      <c r="E23" s="189"/>
      <c r="F23" s="190"/>
      <c r="G23" s="190"/>
      <c r="H23" s="190"/>
      <c r="I23" s="190"/>
      <c r="J23" s="190"/>
      <c r="K23" s="190"/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1"/>
      <c r="Y23">
        <f>IF(ISBLANK(E23),0,1)</f>
        <v>0</v>
      </c>
      <c r="AA23">
        <f>IF(Y23=1,IF(AA36&gt;0,1,0),0)</f>
        <v>0</v>
      </c>
    </row>
    <row r="24" spans="2:28" x14ac:dyDescent="0.25">
      <c r="E24" s="199"/>
      <c r="F24" s="118"/>
      <c r="G24" s="193"/>
      <c r="H24" s="193"/>
      <c r="I24" s="194"/>
      <c r="J24" s="194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5"/>
      <c r="AA24">
        <f>IF(E24=D21,0,1)</f>
        <v>1</v>
      </c>
    </row>
    <row r="25" spans="2:28" x14ac:dyDescent="0.25">
      <c r="E25" s="192"/>
      <c r="F25" s="193"/>
      <c r="G25" s="193"/>
      <c r="H25" s="193"/>
      <c r="I25" s="194"/>
      <c r="J25" s="194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5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92"/>
      <c r="F26" s="193"/>
      <c r="G26" s="193"/>
      <c r="H26" s="200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5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92"/>
      <c r="F27" s="193"/>
      <c r="G27" s="193"/>
      <c r="H27" s="200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5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92"/>
      <c r="F28" s="193"/>
      <c r="G28" s="193"/>
      <c r="H28" s="200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5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92"/>
      <c r="F29" s="193"/>
      <c r="G29" s="193"/>
      <c r="H29" s="200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5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92"/>
      <c r="F30" s="193"/>
      <c r="G30" s="193"/>
      <c r="H30" s="200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5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92"/>
      <c r="F31" s="193"/>
      <c r="G31" s="193"/>
      <c r="H31" s="200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5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92"/>
      <c r="F32" s="193"/>
      <c r="G32" s="193"/>
      <c r="H32" s="200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5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92"/>
      <c r="F33" s="193"/>
      <c r="G33" s="193"/>
      <c r="H33" s="200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5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92"/>
      <c r="F34" s="193"/>
      <c r="G34" s="193"/>
      <c r="H34" s="200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5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6"/>
      <c r="F35" s="197"/>
      <c r="G35" s="197"/>
      <c r="H35" s="201"/>
      <c r="I35" s="197"/>
      <c r="J35" s="197"/>
      <c r="K35" s="197"/>
      <c r="L35" s="197"/>
      <c r="M35" s="197"/>
      <c r="N35" s="197"/>
      <c r="O35" s="197"/>
      <c r="P35" s="197"/>
      <c r="Q35" s="197"/>
      <c r="R35" s="197"/>
      <c r="S35" s="197"/>
      <c r="T35" s="197"/>
      <c r="U35" s="197"/>
      <c r="V35" s="197"/>
      <c r="W35" s="197"/>
      <c r="X35" s="198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08" t="str">
        <f>VLOOKUP(D38,Teams,2,FALSE)</f>
        <v>Farmers</v>
      </c>
      <c r="F38" s="110" t="str">
        <f>IF(AND(AA40=1,AA41=1),"You've put the wrong result in here!","")</f>
        <v/>
      </c>
    </row>
    <row r="39" spans="2:28" ht="15.75" thickBot="1" x14ac:dyDescent="0.3">
      <c r="E39" s="98"/>
      <c r="Y39" t="s">
        <v>65</v>
      </c>
      <c r="Z39" t="s">
        <v>64</v>
      </c>
      <c r="AA39" t="s">
        <v>83</v>
      </c>
    </row>
    <row r="40" spans="2:28" x14ac:dyDescent="0.25">
      <c r="E40" s="189"/>
      <c r="F40" s="190"/>
      <c r="G40" s="190"/>
      <c r="H40" s="190"/>
      <c r="I40" s="190"/>
      <c r="J40" s="190"/>
      <c r="K40" s="190"/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1"/>
      <c r="Y40">
        <f>IF(ISBLANK(E40),0,1)</f>
        <v>0</v>
      </c>
      <c r="AA40">
        <f>IF(Y40=1,IF(AA53&gt;0,1,0),0)</f>
        <v>0</v>
      </c>
    </row>
    <row r="41" spans="2:28" x14ac:dyDescent="0.25">
      <c r="E41" s="199"/>
      <c r="F41" s="118"/>
      <c r="G41" s="193"/>
      <c r="H41" s="193"/>
      <c r="I41" s="194"/>
      <c r="J41" s="194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5"/>
      <c r="AA41">
        <f>IF(E41=D38,0,1)</f>
        <v>1</v>
      </c>
    </row>
    <row r="42" spans="2:28" x14ac:dyDescent="0.25">
      <c r="E42" s="192"/>
      <c r="F42" s="193"/>
      <c r="G42" s="193"/>
      <c r="H42" s="193"/>
      <c r="I42" s="194"/>
      <c r="J42" s="194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5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92"/>
      <c r="F43" s="193"/>
      <c r="G43" s="193"/>
      <c r="H43" s="200"/>
      <c r="I43" s="193"/>
      <c r="J43" s="193"/>
      <c r="K43" s="193"/>
      <c r="L43" s="193"/>
      <c r="M43" s="193"/>
      <c r="N43" s="193"/>
      <c r="O43" s="193"/>
      <c r="P43" s="193"/>
      <c r="Q43" s="193"/>
      <c r="R43" s="193"/>
      <c r="S43" s="193"/>
      <c r="T43" s="193"/>
      <c r="U43" s="193"/>
      <c r="V43" s="193"/>
      <c r="W43" s="193"/>
      <c r="X43" s="195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92"/>
      <c r="F44" s="193"/>
      <c r="G44" s="193"/>
      <c r="H44" s="200"/>
      <c r="I44" s="193"/>
      <c r="J44" s="193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195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92"/>
      <c r="F45" s="193"/>
      <c r="G45" s="193"/>
      <c r="H45" s="200"/>
      <c r="I45" s="193"/>
      <c r="J45" s="193"/>
      <c r="K45" s="193"/>
      <c r="L45" s="193"/>
      <c r="M45" s="193"/>
      <c r="N45" s="193"/>
      <c r="O45" s="193"/>
      <c r="P45" s="193"/>
      <c r="Q45" s="193"/>
      <c r="R45" s="193"/>
      <c r="S45" s="193"/>
      <c r="T45" s="193"/>
      <c r="U45" s="193"/>
      <c r="V45" s="193"/>
      <c r="W45" s="193"/>
      <c r="X45" s="195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92"/>
      <c r="F46" s="193"/>
      <c r="G46" s="193"/>
      <c r="H46" s="200"/>
      <c r="I46" s="193"/>
      <c r="J46" s="193"/>
      <c r="K46" s="193"/>
      <c r="L46" s="193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5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92"/>
      <c r="F47" s="193"/>
      <c r="G47" s="193"/>
      <c r="H47" s="200"/>
      <c r="I47" s="193"/>
      <c r="J47" s="193"/>
      <c r="K47" s="193"/>
      <c r="L47" s="193"/>
      <c r="M47" s="193"/>
      <c r="N47" s="193"/>
      <c r="O47" s="193"/>
      <c r="P47" s="193"/>
      <c r="Q47" s="193"/>
      <c r="R47" s="193"/>
      <c r="S47" s="193"/>
      <c r="T47" s="193"/>
      <c r="U47" s="193"/>
      <c r="V47" s="193"/>
      <c r="W47" s="193"/>
      <c r="X47" s="195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92"/>
      <c r="F48" s="193"/>
      <c r="G48" s="193"/>
      <c r="H48" s="200"/>
      <c r="I48" s="193"/>
      <c r="J48" s="193"/>
      <c r="K48" s="193"/>
      <c r="L48" s="193"/>
      <c r="M48" s="193"/>
      <c r="N48" s="193"/>
      <c r="O48" s="193"/>
      <c r="P48" s="193"/>
      <c r="Q48" s="193"/>
      <c r="R48" s="193"/>
      <c r="S48" s="193"/>
      <c r="T48" s="193"/>
      <c r="U48" s="193"/>
      <c r="V48" s="193"/>
      <c r="W48" s="193"/>
      <c r="X48" s="195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92"/>
      <c r="F49" s="193"/>
      <c r="G49" s="193"/>
      <c r="H49" s="200"/>
      <c r="I49" s="193"/>
      <c r="J49" s="193"/>
      <c r="K49" s="193"/>
      <c r="L49" s="193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5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92"/>
      <c r="F50" s="193"/>
      <c r="G50" s="193"/>
      <c r="H50" s="200"/>
      <c r="I50" s="193"/>
      <c r="J50" s="193"/>
      <c r="K50" s="193"/>
      <c r="L50" s="193"/>
      <c r="M50" s="193"/>
      <c r="N50" s="193"/>
      <c r="O50" s="193"/>
      <c r="P50" s="193"/>
      <c r="Q50" s="193"/>
      <c r="R50" s="193"/>
      <c r="S50" s="193"/>
      <c r="T50" s="193"/>
      <c r="U50" s="193"/>
      <c r="V50" s="193"/>
      <c r="W50" s="193"/>
      <c r="X50" s="195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92"/>
      <c r="F51" s="193"/>
      <c r="G51" s="193"/>
      <c r="H51" s="200"/>
      <c r="I51" s="193"/>
      <c r="J51" s="193"/>
      <c r="K51" s="193"/>
      <c r="L51" s="193"/>
      <c r="M51" s="193"/>
      <c r="N51" s="193"/>
      <c r="O51" s="193"/>
      <c r="P51" s="193"/>
      <c r="Q51" s="193"/>
      <c r="R51" s="193"/>
      <c r="S51" s="193"/>
      <c r="T51" s="193"/>
      <c r="U51" s="193"/>
      <c r="V51" s="193"/>
      <c r="W51" s="193"/>
      <c r="X51" s="195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6"/>
      <c r="F52" s="197"/>
      <c r="G52" s="197"/>
      <c r="H52" s="201"/>
      <c r="I52" s="197"/>
      <c r="J52" s="197"/>
      <c r="K52" s="197"/>
      <c r="L52" s="197"/>
      <c r="M52" s="197"/>
      <c r="N52" s="197"/>
      <c r="O52" s="197"/>
      <c r="P52" s="197"/>
      <c r="Q52" s="197"/>
      <c r="R52" s="197"/>
      <c r="S52" s="197"/>
      <c r="T52" s="197"/>
      <c r="U52" s="197"/>
      <c r="V52" s="197"/>
      <c r="W52" s="197"/>
      <c r="X52" s="198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08" t="str">
        <f>VLOOKUP(D55,Teams,2,FALSE)</f>
        <v>Nomads</v>
      </c>
      <c r="F55" s="110" t="str">
        <f>IF(AND(AA57=1,AA58=1),"You've put the wrong result in here!","")</f>
        <v/>
      </c>
    </row>
    <row r="56" spans="2:28" ht="15.75" thickBot="1" x14ac:dyDescent="0.3">
      <c r="E56" s="98"/>
      <c r="Y56" t="s">
        <v>65</v>
      </c>
      <c r="Z56" t="s">
        <v>64</v>
      </c>
      <c r="AA56" t="s">
        <v>83</v>
      </c>
    </row>
    <row r="57" spans="2:28" x14ac:dyDescent="0.25">
      <c r="E57" s="189"/>
      <c r="F57" s="190"/>
      <c r="G57" s="190"/>
      <c r="H57" s="190"/>
      <c r="I57" s="190"/>
      <c r="J57" s="190"/>
      <c r="K57" s="190"/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1"/>
      <c r="Y57">
        <f>IF(ISBLANK(E57),0,1)</f>
        <v>0</v>
      </c>
      <c r="AA57">
        <f>IF(Y57=1,IF(AA70&gt;0,1,0),0)</f>
        <v>0</v>
      </c>
    </row>
    <row r="58" spans="2:28" x14ac:dyDescent="0.25">
      <c r="E58" s="199"/>
      <c r="F58" s="118"/>
      <c r="G58" s="193"/>
      <c r="H58" s="193"/>
      <c r="I58" s="194"/>
      <c r="J58" s="194"/>
      <c r="K58" s="193"/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5"/>
      <c r="AA58">
        <f>IF(E58=D55,0,1)</f>
        <v>1</v>
      </c>
    </row>
    <row r="59" spans="2:28" x14ac:dyDescent="0.25">
      <c r="E59" s="192"/>
      <c r="F59" s="193"/>
      <c r="G59" s="193"/>
      <c r="H59" s="193"/>
      <c r="I59" s="194"/>
      <c r="J59" s="194"/>
      <c r="K59" s="193"/>
      <c r="L59" s="193"/>
      <c r="M59" s="193"/>
      <c r="N59" s="193"/>
      <c r="O59" s="193"/>
      <c r="P59" s="193"/>
      <c r="Q59" s="193"/>
      <c r="R59" s="193"/>
      <c r="S59" s="193"/>
      <c r="T59" s="193"/>
      <c r="U59" s="193"/>
      <c r="V59" s="193"/>
      <c r="W59" s="193"/>
      <c r="X59" s="195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92"/>
      <c r="F60" s="193"/>
      <c r="G60" s="193"/>
      <c r="H60" s="200"/>
      <c r="I60" s="193"/>
      <c r="J60" s="193"/>
      <c r="K60" s="193"/>
      <c r="L60" s="193"/>
      <c r="M60" s="193"/>
      <c r="N60" s="193"/>
      <c r="O60" s="193"/>
      <c r="P60" s="193"/>
      <c r="Q60" s="193"/>
      <c r="R60" s="193"/>
      <c r="S60" s="193"/>
      <c r="T60" s="193"/>
      <c r="U60" s="193"/>
      <c r="V60" s="193"/>
      <c r="W60" s="193"/>
      <c r="X60" s="195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92"/>
      <c r="F61" s="193"/>
      <c r="G61" s="193"/>
      <c r="H61" s="200"/>
      <c r="I61" s="193"/>
      <c r="J61" s="193"/>
      <c r="K61" s="193"/>
      <c r="L61" s="193"/>
      <c r="M61" s="193"/>
      <c r="N61" s="193"/>
      <c r="O61" s="193"/>
      <c r="P61" s="193"/>
      <c r="Q61" s="193"/>
      <c r="R61" s="193"/>
      <c r="S61" s="193"/>
      <c r="T61" s="193"/>
      <c r="U61" s="193"/>
      <c r="V61" s="193"/>
      <c r="W61" s="193"/>
      <c r="X61" s="195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92"/>
      <c r="F62" s="193"/>
      <c r="G62" s="193"/>
      <c r="H62" s="200"/>
      <c r="I62" s="193"/>
      <c r="J62" s="193"/>
      <c r="K62" s="193"/>
      <c r="L62" s="193"/>
      <c r="M62" s="193"/>
      <c r="N62" s="193"/>
      <c r="O62" s="193"/>
      <c r="P62" s="193"/>
      <c r="Q62" s="193"/>
      <c r="R62" s="193"/>
      <c r="S62" s="193"/>
      <c r="T62" s="193"/>
      <c r="U62" s="193"/>
      <c r="V62" s="193"/>
      <c r="W62" s="193"/>
      <c r="X62" s="195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92"/>
      <c r="F63" s="193"/>
      <c r="G63" s="193"/>
      <c r="H63" s="200"/>
      <c r="I63" s="193"/>
      <c r="J63" s="193"/>
      <c r="K63" s="193"/>
      <c r="L63" s="193"/>
      <c r="M63" s="193"/>
      <c r="N63" s="193"/>
      <c r="O63" s="193"/>
      <c r="P63" s="193"/>
      <c r="Q63" s="193"/>
      <c r="R63" s="193"/>
      <c r="S63" s="193"/>
      <c r="T63" s="193"/>
      <c r="U63" s="193"/>
      <c r="V63" s="193"/>
      <c r="W63" s="193"/>
      <c r="X63" s="195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92"/>
      <c r="F64" s="193"/>
      <c r="G64" s="193"/>
      <c r="H64" s="200"/>
      <c r="I64" s="193"/>
      <c r="J64" s="193"/>
      <c r="K64" s="193"/>
      <c r="L64" s="193"/>
      <c r="M64" s="193"/>
      <c r="N64" s="193"/>
      <c r="O64" s="193"/>
      <c r="P64" s="193"/>
      <c r="Q64" s="193"/>
      <c r="R64" s="193"/>
      <c r="S64" s="193"/>
      <c r="T64" s="193"/>
      <c r="U64" s="193"/>
      <c r="V64" s="193"/>
      <c r="W64" s="193"/>
      <c r="X64" s="195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92"/>
      <c r="F65" s="193"/>
      <c r="G65" s="193"/>
      <c r="H65" s="200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5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92"/>
      <c r="F66" s="193"/>
      <c r="G66" s="193"/>
      <c r="H66" s="200"/>
      <c r="I66" s="193"/>
      <c r="J66" s="193"/>
      <c r="K66" s="193"/>
      <c r="L66" s="193"/>
      <c r="M66" s="193"/>
      <c r="N66" s="193"/>
      <c r="O66" s="193"/>
      <c r="P66" s="193"/>
      <c r="Q66" s="193"/>
      <c r="R66" s="193"/>
      <c r="S66" s="193"/>
      <c r="T66" s="193"/>
      <c r="U66" s="193"/>
      <c r="V66" s="193"/>
      <c r="W66" s="193"/>
      <c r="X66" s="195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92"/>
      <c r="F67" s="193"/>
      <c r="G67" s="193"/>
      <c r="H67" s="200"/>
      <c r="I67" s="193"/>
      <c r="J67" s="193"/>
      <c r="K67" s="193"/>
      <c r="L67" s="193"/>
      <c r="M67" s="193"/>
      <c r="N67" s="193"/>
      <c r="O67" s="193"/>
      <c r="P67" s="193"/>
      <c r="Q67" s="193"/>
      <c r="R67" s="193"/>
      <c r="S67" s="193"/>
      <c r="T67" s="193"/>
      <c r="U67" s="193"/>
      <c r="V67" s="193"/>
      <c r="W67" s="193"/>
      <c r="X67" s="195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92"/>
      <c r="F68" s="193"/>
      <c r="G68" s="193"/>
      <c r="H68" s="200"/>
      <c r="I68" s="193"/>
      <c r="J68" s="193"/>
      <c r="K68" s="193"/>
      <c r="L68" s="193"/>
      <c r="M68" s="193"/>
      <c r="N68" s="193"/>
      <c r="O68" s="193"/>
      <c r="P68" s="193"/>
      <c r="Q68" s="193"/>
      <c r="R68" s="193"/>
      <c r="S68" s="193"/>
      <c r="T68" s="193"/>
      <c r="U68" s="193"/>
      <c r="V68" s="193"/>
      <c r="W68" s="193"/>
      <c r="X68" s="195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6"/>
      <c r="F69" s="197"/>
      <c r="G69" s="197"/>
      <c r="H69" s="201"/>
      <c r="I69" s="197"/>
      <c r="J69" s="197"/>
      <c r="K69" s="197"/>
      <c r="L69" s="197"/>
      <c r="M69" s="197"/>
      <c r="N69" s="197"/>
      <c r="O69" s="197"/>
      <c r="P69" s="197"/>
      <c r="Q69" s="197"/>
      <c r="R69" s="197"/>
      <c r="S69" s="197"/>
      <c r="T69" s="197"/>
      <c r="U69" s="197"/>
      <c r="V69" s="197"/>
      <c r="W69" s="197"/>
      <c r="X69" s="198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08" t="str">
        <f>VLOOKUP(D72,Teams,2,FALSE)</f>
        <v>Royal Surrey</v>
      </c>
      <c r="F72" s="110" t="str">
        <f>IF(AND(AA74=1,AA75=1),"You've put the wrong result in here!","")</f>
        <v/>
      </c>
    </row>
    <row r="73" spans="2:28" ht="15.75" thickBot="1" x14ac:dyDescent="0.3">
      <c r="E73" s="98"/>
      <c r="Y73" t="s">
        <v>65</v>
      </c>
      <c r="Z73" t="s">
        <v>64</v>
      </c>
      <c r="AA73" t="s">
        <v>83</v>
      </c>
    </row>
    <row r="74" spans="2:28" x14ac:dyDescent="0.25">
      <c r="E74" s="189"/>
      <c r="F74" s="190"/>
      <c r="G74" s="190"/>
      <c r="H74" s="190"/>
      <c r="I74" s="190"/>
      <c r="J74" s="190"/>
      <c r="K74" s="190"/>
      <c r="L74" s="190"/>
      <c r="M74" s="190"/>
      <c r="N74" s="190"/>
      <c r="O74" s="190"/>
      <c r="P74" s="190"/>
      <c r="Q74" s="190"/>
      <c r="R74" s="190"/>
      <c r="S74" s="190"/>
      <c r="T74" s="190"/>
      <c r="U74" s="190"/>
      <c r="V74" s="190"/>
      <c r="W74" s="190"/>
      <c r="X74" s="191"/>
      <c r="Y74">
        <f>IF(ISBLANK(E74),0,1)</f>
        <v>0</v>
      </c>
      <c r="AA74">
        <f>IF(Y74=1,IF(AA87&gt;0,1,0),0)</f>
        <v>0</v>
      </c>
    </row>
    <row r="75" spans="2:28" x14ac:dyDescent="0.25">
      <c r="E75" s="199"/>
      <c r="F75" s="118"/>
      <c r="G75" s="193"/>
      <c r="H75" s="193"/>
      <c r="I75" s="194"/>
      <c r="J75" s="194"/>
      <c r="K75" s="193"/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5"/>
      <c r="AA75">
        <f>IF(E75=D72,0,1)</f>
        <v>1</v>
      </c>
    </row>
    <row r="76" spans="2:28" x14ac:dyDescent="0.25">
      <c r="E76" s="192"/>
      <c r="F76" s="193"/>
      <c r="G76" s="193"/>
      <c r="H76" s="193"/>
      <c r="I76" s="194"/>
      <c r="J76" s="194"/>
      <c r="K76" s="193"/>
      <c r="L76" s="193"/>
      <c r="M76" s="193"/>
      <c r="N76" s="193"/>
      <c r="O76" s="193"/>
      <c r="P76" s="193"/>
      <c r="Q76" s="193"/>
      <c r="R76" s="193"/>
      <c r="S76" s="193"/>
      <c r="T76" s="193"/>
      <c r="U76" s="193"/>
      <c r="V76" s="193"/>
      <c r="W76" s="193"/>
      <c r="X76" s="195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92"/>
      <c r="F77" s="193"/>
      <c r="G77" s="193"/>
      <c r="H77" s="200"/>
      <c r="I77" s="193"/>
      <c r="J77" s="193"/>
      <c r="K77" s="193"/>
      <c r="L77" s="193"/>
      <c r="M77" s="193"/>
      <c r="N77" s="193"/>
      <c r="O77" s="193"/>
      <c r="P77" s="193"/>
      <c r="Q77" s="193"/>
      <c r="R77" s="193"/>
      <c r="S77" s="193"/>
      <c r="T77" s="193"/>
      <c r="U77" s="193"/>
      <c r="V77" s="193"/>
      <c r="W77" s="193"/>
      <c r="X77" s="195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92"/>
      <c r="F78" s="193"/>
      <c r="G78" s="193"/>
      <c r="H78" s="200"/>
      <c r="I78" s="193"/>
      <c r="J78" s="193"/>
      <c r="K78" s="193"/>
      <c r="L78" s="193"/>
      <c r="M78" s="193"/>
      <c r="N78" s="193"/>
      <c r="O78" s="193"/>
      <c r="P78" s="193"/>
      <c r="Q78" s="193"/>
      <c r="R78" s="193"/>
      <c r="S78" s="193"/>
      <c r="T78" s="193"/>
      <c r="U78" s="193"/>
      <c r="V78" s="193"/>
      <c r="W78" s="193"/>
      <c r="X78" s="195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92"/>
      <c r="F79" s="193"/>
      <c r="G79" s="193"/>
      <c r="H79" s="200"/>
      <c r="I79" s="193"/>
      <c r="J79" s="193"/>
      <c r="K79" s="193"/>
      <c r="L79" s="193"/>
      <c r="M79" s="193"/>
      <c r="N79" s="193"/>
      <c r="O79" s="193"/>
      <c r="P79" s="193"/>
      <c r="Q79" s="193"/>
      <c r="R79" s="193"/>
      <c r="S79" s="193"/>
      <c r="T79" s="193"/>
      <c r="U79" s="193"/>
      <c r="V79" s="193"/>
      <c r="W79" s="193"/>
      <c r="X79" s="195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92"/>
      <c r="F80" s="193"/>
      <c r="G80" s="193"/>
      <c r="H80" s="200"/>
      <c r="I80" s="193"/>
      <c r="J80" s="193"/>
      <c r="K80" s="193"/>
      <c r="L80" s="193"/>
      <c r="M80" s="193"/>
      <c r="N80" s="193"/>
      <c r="O80" s="193"/>
      <c r="P80" s="193"/>
      <c r="Q80" s="193"/>
      <c r="R80" s="193"/>
      <c r="S80" s="193"/>
      <c r="T80" s="193"/>
      <c r="U80" s="193"/>
      <c r="V80" s="193"/>
      <c r="W80" s="193"/>
      <c r="X80" s="195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92"/>
      <c r="F81" s="193"/>
      <c r="G81" s="193"/>
      <c r="H81" s="200"/>
      <c r="I81" s="193"/>
      <c r="J81" s="193"/>
      <c r="K81" s="193"/>
      <c r="L81" s="193"/>
      <c r="M81" s="193"/>
      <c r="N81" s="193"/>
      <c r="O81" s="193"/>
      <c r="P81" s="193"/>
      <c r="Q81" s="193"/>
      <c r="R81" s="193"/>
      <c r="S81" s="193"/>
      <c r="T81" s="193"/>
      <c r="U81" s="193"/>
      <c r="V81" s="193"/>
      <c r="W81" s="193"/>
      <c r="X81" s="195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92"/>
      <c r="F82" s="193"/>
      <c r="G82" s="193"/>
      <c r="H82" s="200"/>
      <c r="I82" s="193"/>
      <c r="J82" s="193"/>
      <c r="K82" s="193"/>
      <c r="L82" s="193"/>
      <c r="M82" s="193"/>
      <c r="N82" s="193"/>
      <c r="O82" s="193"/>
      <c r="P82" s="193"/>
      <c r="Q82" s="193"/>
      <c r="R82" s="193"/>
      <c r="S82" s="193"/>
      <c r="T82" s="193"/>
      <c r="U82" s="193"/>
      <c r="V82" s="193"/>
      <c r="W82" s="193"/>
      <c r="X82" s="195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92"/>
      <c r="F83" s="193"/>
      <c r="G83" s="193"/>
      <c r="H83" s="200"/>
      <c r="I83" s="193"/>
      <c r="J83" s="193"/>
      <c r="K83" s="193"/>
      <c r="L83" s="193"/>
      <c r="M83" s="193"/>
      <c r="N83" s="193"/>
      <c r="O83" s="193"/>
      <c r="P83" s="193"/>
      <c r="Q83" s="193"/>
      <c r="R83" s="193"/>
      <c r="S83" s="193"/>
      <c r="T83" s="193"/>
      <c r="U83" s="193"/>
      <c r="V83" s="193"/>
      <c r="W83" s="193"/>
      <c r="X83" s="195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92"/>
      <c r="F84" s="193"/>
      <c r="G84" s="193"/>
      <c r="H84" s="200"/>
      <c r="I84" s="193"/>
      <c r="J84" s="193"/>
      <c r="K84" s="193"/>
      <c r="L84" s="193"/>
      <c r="M84" s="193"/>
      <c r="N84" s="193"/>
      <c r="O84" s="193"/>
      <c r="P84" s="193"/>
      <c r="Q84" s="193"/>
      <c r="R84" s="193"/>
      <c r="S84" s="193"/>
      <c r="T84" s="193"/>
      <c r="U84" s="193"/>
      <c r="V84" s="193"/>
      <c r="W84" s="193"/>
      <c r="X84" s="195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92"/>
      <c r="F85" s="193"/>
      <c r="G85" s="193"/>
      <c r="H85" s="200"/>
      <c r="I85" s="193"/>
      <c r="J85" s="193"/>
      <c r="K85" s="193"/>
      <c r="L85" s="193"/>
      <c r="M85" s="193"/>
      <c r="N85" s="193"/>
      <c r="O85" s="193"/>
      <c r="P85" s="193"/>
      <c r="Q85" s="193"/>
      <c r="R85" s="193"/>
      <c r="S85" s="193"/>
      <c r="T85" s="193"/>
      <c r="U85" s="193"/>
      <c r="V85" s="193"/>
      <c r="W85" s="193"/>
      <c r="X85" s="195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6"/>
      <c r="F86" s="197"/>
      <c r="G86" s="197"/>
      <c r="H86" s="201"/>
      <c r="I86" s="197"/>
      <c r="J86" s="197"/>
      <c r="K86" s="197"/>
      <c r="L86" s="197"/>
      <c r="M86" s="197"/>
      <c r="N86" s="197"/>
      <c r="O86" s="197"/>
      <c r="P86" s="197"/>
      <c r="Q86" s="197"/>
      <c r="R86" s="197"/>
      <c r="S86" s="197"/>
      <c r="T86" s="197"/>
      <c r="U86" s="197"/>
      <c r="V86" s="197"/>
      <c r="W86" s="197"/>
      <c r="X86" s="198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08" t="str">
        <f>VLOOKUP(D89,Teams,2,FALSE)</f>
        <v>SCCC</v>
      </c>
      <c r="F89" s="110" t="str">
        <f>IF(AND(AA91=1,AA92=1),"You've put the wrong result in here!","")</f>
        <v/>
      </c>
    </row>
    <row r="90" spans="2:28" ht="15.75" thickBot="1" x14ac:dyDescent="0.3">
      <c r="E90" s="98"/>
      <c r="Y90" t="s">
        <v>65</v>
      </c>
      <c r="Z90" t="s">
        <v>64</v>
      </c>
      <c r="AA90" t="s">
        <v>83</v>
      </c>
    </row>
    <row r="91" spans="2:28" x14ac:dyDescent="0.25">
      <c r="E91" s="189"/>
      <c r="F91" s="190"/>
      <c r="G91" s="190"/>
      <c r="H91" s="190"/>
      <c r="I91" s="190"/>
      <c r="J91" s="190"/>
      <c r="K91" s="190"/>
      <c r="L91" s="190"/>
      <c r="M91" s="190"/>
      <c r="N91" s="190"/>
      <c r="O91" s="190"/>
      <c r="P91" s="190"/>
      <c r="Q91" s="190"/>
      <c r="R91" s="190"/>
      <c r="S91" s="190"/>
      <c r="T91" s="190"/>
      <c r="U91" s="190"/>
      <c r="V91" s="190"/>
      <c r="W91" s="190"/>
      <c r="X91" s="191"/>
      <c r="Y91">
        <f>IF(ISBLANK(E91),0,1)</f>
        <v>0</v>
      </c>
      <c r="AA91">
        <f>IF(Y91=1,IF(AA104&gt;0,1,0),0)</f>
        <v>0</v>
      </c>
    </row>
    <row r="92" spans="2:28" x14ac:dyDescent="0.25">
      <c r="E92" s="199"/>
      <c r="F92" s="118"/>
      <c r="G92" s="193"/>
      <c r="H92" s="193"/>
      <c r="I92" s="194"/>
      <c r="J92" s="194"/>
      <c r="K92" s="193"/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5"/>
      <c r="AA92">
        <f>IF(E92=D89,0,1)</f>
        <v>1</v>
      </c>
    </row>
    <row r="93" spans="2:28" x14ac:dyDescent="0.25">
      <c r="E93" s="192"/>
      <c r="F93" s="193"/>
      <c r="G93" s="193"/>
      <c r="H93" s="193"/>
      <c r="I93" s="194"/>
      <c r="J93" s="194"/>
      <c r="K93" s="193"/>
      <c r="L93" s="193"/>
      <c r="M93" s="193"/>
      <c r="N93" s="193"/>
      <c r="O93" s="193"/>
      <c r="P93" s="193"/>
      <c r="Q93" s="193"/>
      <c r="R93" s="193"/>
      <c r="S93" s="193"/>
      <c r="T93" s="193"/>
      <c r="U93" s="193"/>
      <c r="V93" s="193"/>
      <c r="W93" s="193"/>
      <c r="X93" s="195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92"/>
      <c r="F94" s="193"/>
      <c r="G94" s="193"/>
      <c r="H94" s="200"/>
      <c r="I94" s="193"/>
      <c r="J94" s="193"/>
      <c r="K94" s="193"/>
      <c r="L94" s="193"/>
      <c r="M94" s="193"/>
      <c r="N94" s="193"/>
      <c r="O94" s="193"/>
      <c r="P94" s="193"/>
      <c r="Q94" s="193"/>
      <c r="R94" s="193"/>
      <c r="S94" s="193"/>
      <c r="T94" s="193"/>
      <c r="U94" s="193"/>
      <c r="V94" s="193"/>
      <c r="W94" s="193"/>
      <c r="X94" s="195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92"/>
      <c r="F95" s="193"/>
      <c r="G95" s="193"/>
      <c r="H95" s="200"/>
      <c r="I95" s="193"/>
      <c r="J95" s="193"/>
      <c r="K95" s="193"/>
      <c r="L95" s="193"/>
      <c r="M95" s="193"/>
      <c r="N95" s="193"/>
      <c r="O95" s="193"/>
      <c r="P95" s="193"/>
      <c r="Q95" s="193"/>
      <c r="R95" s="193"/>
      <c r="S95" s="193"/>
      <c r="T95" s="193"/>
      <c r="U95" s="193"/>
      <c r="V95" s="193"/>
      <c r="W95" s="193"/>
      <c r="X95" s="195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92"/>
      <c r="F96" s="193"/>
      <c r="G96" s="193"/>
      <c r="H96" s="200"/>
      <c r="I96" s="193"/>
      <c r="J96" s="193"/>
      <c r="K96" s="193"/>
      <c r="L96" s="193"/>
      <c r="M96" s="193"/>
      <c r="N96" s="193"/>
      <c r="O96" s="193"/>
      <c r="P96" s="193"/>
      <c r="Q96" s="193"/>
      <c r="R96" s="193"/>
      <c r="S96" s="193"/>
      <c r="T96" s="193"/>
      <c r="U96" s="193"/>
      <c r="V96" s="193"/>
      <c r="W96" s="193"/>
      <c r="X96" s="195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92"/>
      <c r="F97" s="193"/>
      <c r="G97" s="193"/>
      <c r="H97" s="200"/>
      <c r="I97" s="193"/>
      <c r="J97" s="193"/>
      <c r="K97" s="193"/>
      <c r="L97" s="193"/>
      <c r="M97" s="193"/>
      <c r="N97" s="193"/>
      <c r="O97" s="193"/>
      <c r="P97" s="193"/>
      <c r="Q97" s="193"/>
      <c r="R97" s="193"/>
      <c r="S97" s="193"/>
      <c r="T97" s="193"/>
      <c r="U97" s="193"/>
      <c r="V97" s="193"/>
      <c r="W97" s="193"/>
      <c r="X97" s="195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92"/>
      <c r="F98" s="193"/>
      <c r="G98" s="193"/>
      <c r="H98" s="200"/>
      <c r="I98" s="193"/>
      <c r="J98" s="193"/>
      <c r="K98" s="193"/>
      <c r="L98" s="193"/>
      <c r="M98" s="193"/>
      <c r="N98" s="193"/>
      <c r="O98" s="193"/>
      <c r="P98" s="193"/>
      <c r="Q98" s="193"/>
      <c r="R98" s="193"/>
      <c r="S98" s="193"/>
      <c r="T98" s="193"/>
      <c r="U98" s="193"/>
      <c r="V98" s="193"/>
      <c r="W98" s="193"/>
      <c r="X98" s="195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92"/>
      <c r="F99" s="193"/>
      <c r="G99" s="193"/>
      <c r="H99" s="200"/>
      <c r="I99" s="193"/>
      <c r="J99" s="193"/>
      <c r="K99" s="193"/>
      <c r="L99" s="193"/>
      <c r="M99" s="193"/>
      <c r="N99" s="193"/>
      <c r="O99" s="193"/>
      <c r="P99" s="193"/>
      <c r="Q99" s="193"/>
      <c r="R99" s="193"/>
      <c r="S99" s="193"/>
      <c r="T99" s="193"/>
      <c r="U99" s="193"/>
      <c r="V99" s="193"/>
      <c r="W99" s="193"/>
      <c r="X99" s="195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92"/>
      <c r="F100" s="193"/>
      <c r="G100" s="193"/>
      <c r="H100" s="200"/>
      <c r="I100" s="193"/>
      <c r="J100" s="193"/>
      <c r="K100" s="193"/>
      <c r="L100" s="193"/>
      <c r="M100" s="193"/>
      <c r="N100" s="193"/>
      <c r="O100" s="193"/>
      <c r="P100" s="193"/>
      <c r="Q100" s="193"/>
      <c r="R100" s="193"/>
      <c r="S100" s="193"/>
      <c r="T100" s="193"/>
      <c r="U100" s="193"/>
      <c r="V100" s="193"/>
      <c r="W100" s="193"/>
      <c r="X100" s="195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92"/>
      <c r="F101" s="193"/>
      <c r="G101" s="193"/>
      <c r="H101" s="200"/>
      <c r="I101" s="193"/>
      <c r="J101" s="193"/>
      <c r="K101" s="193"/>
      <c r="L101" s="193"/>
      <c r="M101" s="193"/>
      <c r="N101" s="193"/>
      <c r="O101" s="193"/>
      <c r="P101" s="193"/>
      <c r="Q101" s="193"/>
      <c r="R101" s="193"/>
      <c r="S101" s="193"/>
      <c r="T101" s="193"/>
      <c r="U101" s="193"/>
      <c r="V101" s="193"/>
      <c r="W101" s="193"/>
      <c r="X101" s="195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92"/>
      <c r="F102" s="193"/>
      <c r="G102" s="193"/>
      <c r="H102" s="200"/>
      <c r="I102" s="193"/>
      <c r="J102" s="193"/>
      <c r="K102" s="193"/>
      <c r="L102" s="193"/>
      <c r="M102" s="193"/>
      <c r="N102" s="193"/>
      <c r="O102" s="193"/>
      <c r="P102" s="193"/>
      <c r="Q102" s="193"/>
      <c r="R102" s="193"/>
      <c r="S102" s="193"/>
      <c r="T102" s="193"/>
      <c r="U102" s="193"/>
      <c r="V102" s="193"/>
      <c r="W102" s="193"/>
      <c r="X102" s="195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6"/>
      <c r="F103" s="197"/>
      <c r="G103" s="197"/>
      <c r="H103" s="201"/>
      <c r="I103" s="197"/>
      <c r="J103" s="197"/>
      <c r="K103" s="197"/>
      <c r="L103" s="197"/>
      <c r="M103" s="197"/>
      <c r="N103" s="197"/>
      <c r="O103" s="197"/>
      <c r="P103" s="197"/>
      <c r="Q103" s="197"/>
      <c r="R103" s="197"/>
      <c r="S103" s="197"/>
      <c r="T103" s="197"/>
      <c r="U103" s="197"/>
      <c r="V103" s="197"/>
      <c r="W103" s="197"/>
      <c r="X103" s="198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08" t="str">
        <f>VLOOKUP(D106,Teams,2,FALSE)</f>
        <v>SCCC "B"</v>
      </c>
      <c r="F106" s="110" t="str">
        <f>IF(AND(AA108=1,AA109=1),"You've put the wrong result in here!","")</f>
        <v/>
      </c>
    </row>
    <row r="107" spans="2:28" ht="15.75" thickBot="1" x14ac:dyDescent="0.3">
      <c r="E107" s="98"/>
      <c r="Y107" t="s">
        <v>65</v>
      </c>
      <c r="Z107" t="s">
        <v>64</v>
      </c>
      <c r="AA107" t="s">
        <v>83</v>
      </c>
    </row>
    <row r="108" spans="2:28" x14ac:dyDescent="0.25">
      <c r="E108" s="189"/>
      <c r="F108" s="190"/>
      <c r="G108" s="190"/>
      <c r="H108" s="190"/>
      <c r="I108" s="190"/>
      <c r="J108" s="190"/>
      <c r="K108" s="190"/>
      <c r="L108" s="190"/>
      <c r="M108" s="190"/>
      <c r="N108" s="190"/>
      <c r="O108" s="190"/>
      <c r="P108" s="190"/>
      <c r="Q108" s="190"/>
      <c r="R108" s="190"/>
      <c r="S108" s="190"/>
      <c r="T108" s="190"/>
      <c r="U108" s="190"/>
      <c r="V108" s="190"/>
      <c r="W108" s="190"/>
      <c r="X108" s="191"/>
      <c r="Y108">
        <f>IF(ISBLANK(E108),0,1)</f>
        <v>0</v>
      </c>
      <c r="AA108">
        <f>IF(Y108=1,IF(AA121&gt;0,1,0),0)</f>
        <v>0</v>
      </c>
    </row>
    <row r="109" spans="2:28" x14ac:dyDescent="0.25">
      <c r="E109" s="199"/>
      <c r="F109" s="118"/>
      <c r="G109" s="193"/>
      <c r="H109" s="193"/>
      <c r="I109" s="194"/>
      <c r="J109" s="194"/>
      <c r="K109" s="193"/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5"/>
      <c r="AA109">
        <f>IF(E109=D106,0,1)</f>
        <v>1</v>
      </c>
    </row>
    <row r="110" spans="2:28" x14ac:dyDescent="0.25">
      <c r="E110" s="192"/>
      <c r="F110" s="193"/>
      <c r="G110" s="193"/>
      <c r="H110" s="193"/>
      <c r="I110" s="194"/>
      <c r="J110" s="194"/>
      <c r="K110" s="193"/>
      <c r="L110" s="193"/>
      <c r="M110" s="193"/>
      <c r="N110" s="193"/>
      <c r="O110" s="193"/>
      <c r="P110" s="193"/>
      <c r="Q110" s="193"/>
      <c r="R110" s="193"/>
      <c r="S110" s="193"/>
      <c r="T110" s="193"/>
      <c r="U110" s="193"/>
      <c r="V110" s="193"/>
      <c r="W110" s="193"/>
      <c r="X110" s="195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92"/>
      <c r="F111" s="193"/>
      <c r="G111" s="193"/>
      <c r="H111" s="200"/>
      <c r="I111" s="193"/>
      <c r="J111" s="193"/>
      <c r="K111" s="193"/>
      <c r="L111" s="193"/>
      <c r="M111" s="193"/>
      <c r="N111" s="193"/>
      <c r="O111" s="193"/>
      <c r="P111" s="193"/>
      <c r="Q111" s="193"/>
      <c r="R111" s="193"/>
      <c r="S111" s="193"/>
      <c r="T111" s="193"/>
      <c r="U111" s="193"/>
      <c r="V111" s="193"/>
      <c r="W111" s="193"/>
      <c r="X111" s="195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92"/>
      <c r="F112" s="193"/>
      <c r="G112" s="193"/>
      <c r="H112" s="200"/>
      <c r="I112" s="193"/>
      <c r="J112" s="193"/>
      <c r="K112" s="193"/>
      <c r="L112" s="193"/>
      <c r="M112" s="193"/>
      <c r="N112" s="193"/>
      <c r="O112" s="193"/>
      <c r="P112" s="193"/>
      <c r="Q112" s="193"/>
      <c r="R112" s="193"/>
      <c r="S112" s="193"/>
      <c r="T112" s="193"/>
      <c r="U112" s="193"/>
      <c r="V112" s="193"/>
      <c r="W112" s="193"/>
      <c r="X112" s="195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92"/>
      <c r="F113" s="193"/>
      <c r="G113" s="193"/>
      <c r="H113" s="200"/>
      <c r="I113" s="193"/>
      <c r="J113" s="193"/>
      <c r="K113" s="193"/>
      <c r="L113" s="193"/>
      <c r="M113" s="193"/>
      <c r="N113" s="193"/>
      <c r="O113" s="193"/>
      <c r="P113" s="193"/>
      <c r="Q113" s="193"/>
      <c r="R113" s="193"/>
      <c r="S113" s="193"/>
      <c r="T113" s="193"/>
      <c r="U113" s="193"/>
      <c r="V113" s="193"/>
      <c r="W113" s="193"/>
      <c r="X113" s="195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92"/>
      <c r="F114" s="193"/>
      <c r="G114" s="193"/>
      <c r="H114" s="200"/>
      <c r="I114" s="193"/>
      <c r="J114" s="193"/>
      <c r="K114" s="193"/>
      <c r="L114" s="193"/>
      <c r="M114" s="193"/>
      <c r="N114" s="193"/>
      <c r="O114" s="193"/>
      <c r="P114" s="193"/>
      <c r="Q114" s="193"/>
      <c r="R114" s="193"/>
      <c r="S114" s="193"/>
      <c r="T114" s="193"/>
      <c r="U114" s="193"/>
      <c r="V114" s="193"/>
      <c r="W114" s="193"/>
      <c r="X114" s="195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92"/>
      <c r="F115" s="193"/>
      <c r="G115" s="193"/>
      <c r="H115" s="200"/>
      <c r="I115" s="193"/>
      <c r="J115" s="193"/>
      <c r="K115" s="193"/>
      <c r="L115" s="193"/>
      <c r="M115" s="193"/>
      <c r="N115" s="193"/>
      <c r="O115" s="193"/>
      <c r="P115" s="193"/>
      <c r="Q115" s="193"/>
      <c r="R115" s="193"/>
      <c r="S115" s="193"/>
      <c r="T115" s="193"/>
      <c r="U115" s="193"/>
      <c r="V115" s="193"/>
      <c r="W115" s="193"/>
      <c r="X115" s="195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92"/>
      <c r="F116" s="193"/>
      <c r="G116" s="193"/>
      <c r="H116" s="200"/>
      <c r="I116" s="193"/>
      <c r="J116" s="193"/>
      <c r="K116" s="193"/>
      <c r="L116" s="193"/>
      <c r="M116" s="193"/>
      <c r="N116" s="193"/>
      <c r="O116" s="193"/>
      <c r="P116" s="193"/>
      <c r="Q116" s="193"/>
      <c r="R116" s="193"/>
      <c r="S116" s="193"/>
      <c r="T116" s="193"/>
      <c r="U116" s="193"/>
      <c r="V116" s="193"/>
      <c r="W116" s="193"/>
      <c r="X116" s="195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92"/>
      <c r="F117" s="193"/>
      <c r="G117" s="193"/>
      <c r="H117" s="200"/>
      <c r="I117" s="193"/>
      <c r="J117" s="193"/>
      <c r="K117" s="193"/>
      <c r="L117" s="193"/>
      <c r="M117" s="193"/>
      <c r="N117" s="193"/>
      <c r="O117" s="193"/>
      <c r="P117" s="193"/>
      <c r="Q117" s="193"/>
      <c r="R117" s="193"/>
      <c r="S117" s="193"/>
      <c r="T117" s="193"/>
      <c r="U117" s="193"/>
      <c r="V117" s="193"/>
      <c r="W117" s="193"/>
      <c r="X117" s="195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92"/>
      <c r="F118" s="193"/>
      <c r="G118" s="193"/>
      <c r="H118" s="200"/>
      <c r="I118" s="193"/>
      <c r="J118" s="193"/>
      <c r="K118" s="193"/>
      <c r="L118" s="193"/>
      <c r="M118" s="193"/>
      <c r="N118" s="193"/>
      <c r="O118" s="193"/>
      <c r="P118" s="193"/>
      <c r="Q118" s="193"/>
      <c r="R118" s="193"/>
      <c r="S118" s="193"/>
      <c r="T118" s="193"/>
      <c r="U118" s="193"/>
      <c r="V118" s="193"/>
      <c r="W118" s="193"/>
      <c r="X118" s="195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92"/>
      <c r="F119" s="193"/>
      <c r="G119" s="193"/>
      <c r="H119" s="200"/>
      <c r="I119" s="193"/>
      <c r="J119" s="193"/>
      <c r="K119" s="193"/>
      <c r="L119" s="193"/>
      <c r="M119" s="193"/>
      <c r="N119" s="193"/>
      <c r="O119" s="193"/>
      <c r="P119" s="193"/>
      <c r="Q119" s="193"/>
      <c r="R119" s="193"/>
      <c r="S119" s="193"/>
      <c r="T119" s="193"/>
      <c r="U119" s="193"/>
      <c r="V119" s="193"/>
      <c r="W119" s="193"/>
      <c r="X119" s="195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6"/>
      <c r="F120" s="197"/>
      <c r="G120" s="197"/>
      <c r="H120" s="201"/>
      <c r="I120" s="197"/>
      <c r="J120" s="197"/>
      <c r="K120" s="197"/>
      <c r="L120" s="197"/>
      <c r="M120" s="197"/>
      <c r="N120" s="197"/>
      <c r="O120" s="197"/>
      <c r="P120" s="197"/>
      <c r="Q120" s="197"/>
      <c r="R120" s="197"/>
      <c r="S120" s="197"/>
      <c r="T120" s="197"/>
      <c r="U120" s="197"/>
      <c r="V120" s="197"/>
      <c r="W120" s="197"/>
      <c r="X120" s="198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08" t="str">
        <f>VLOOKUP(D123,Teams,2,FALSE)</f>
        <v>xbye1</v>
      </c>
      <c r="F123" s="110" t="str">
        <f>IF(AND(AA125=1,AA126=1),"You've put the wrong result in here!","")</f>
        <v/>
      </c>
    </row>
    <row r="124" spans="2:28" ht="15.75" thickBot="1" x14ac:dyDescent="0.3">
      <c r="E124" s="98"/>
      <c r="Y124" t="s">
        <v>65</v>
      </c>
      <c r="Z124" t="s">
        <v>64</v>
      </c>
      <c r="AA124" t="s">
        <v>83</v>
      </c>
    </row>
    <row r="125" spans="2:28" x14ac:dyDescent="0.25">
      <c r="E125" s="189"/>
      <c r="F125" s="190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190"/>
      <c r="R125" s="190"/>
      <c r="S125" s="190"/>
      <c r="T125" s="190"/>
      <c r="U125" s="190"/>
      <c r="V125" s="190"/>
      <c r="W125" s="190"/>
      <c r="X125" s="191"/>
      <c r="Y125">
        <f>IF(ISBLANK(E125),0,1)</f>
        <v>0</v>
      </c>
      <c r="AA125">
        <f>IF(Y125=1,IF(AA138&gt;0,1,0),0)</f>
        <v>0</v>
      </c>
    </row>
    <row r="126" spans="2:28" x14ac:dyDescent="0.25">
      <c r="E126" s="199"/>
      <c r="F126" s="118"/>
      <c r="G126" s="193"/>
      <c r="H126" s="193"/>
      <c r="I126" s="194"/>
      <c r="J126" s="194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5"/>
      <c r="AA126">
        <f>IF(E126=D123,0,1)</f>
        <v>1</v>
      </c>
    </row>
    <row r="127" spans="2:28" x14ac:dyDescent="0.25">
      <c r="E127" s="192"/>
      <c r="F127" s="193"/>
      <c r="G127" s="193"/>
      <c r="H127" s="193"/>
      <c r="I127" s="194"/>
      <c r="J127" s="194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5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92"/>
      <c r="F128" s="193"/>
      <c r="G128" s="193"/>
      <c r="H128" s="200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5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92"/>
      <c r="F129" s="193"/>
      <c r="G129" s="193"/>
      <c r="H129" s="200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5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92"/>
      <c r="F130" s="193"/>
      <c r="G130" s="193"/>
      <c r="H130" s="200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5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92"/>
      <c r="F131" s="193"/>
      <c r="G131" s="193"/>
      <c r="H131" s="200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5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92"/>
      <c r="F132" s="193"/>
      <c r="G132" s="193"/>
      <c r="H132" s="200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5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92"/>
      <c r="F133" s="193"/>
      <c r="G133" s="193"/>
      <c r="H133" s="200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5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92"/>
      <c r="F134" s="193"/>
      <c r="G134" s="193"/>
      <c r="H134" s="200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5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92"/>
      <c r="F135" s="193"/>
      <c r="G135" s="193"/>
      <c r="H135" s="200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5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92"/>
      <c r="F136" s="193"/>
      <c r="G136" s="193"/>
      <c r="H136" s="200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5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6"/>
      <c r="F137" s="197"/>
      <c r="G137" s="197"/>
      <c r="H137" s="201"/>
      <c r="I137" s="197"/>
      <c r="J137" s="197"/>
      <c r="K137" s="197"/>
      <c r="L137" s="197"/>
      <c r="M137" s="197"/>
      <c r="N137" s="197"/>
      <c r="O137" s="197"/>
      <c r="P137" s="197"/>
      <c r="Q137" s="197"/>
      <c r="R137" s="197"/>
      <c r="S137" s="197"/>
      <c r="T137" s="197"/>
      <c r="U137" s="197"/>
      <c r="V137" s="197"/>
      <c r="W137" s="197"/>
      <c r="X137" s="198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08">
        <f>VLOOKUP(D140,Teams,2,FALSE)</f>
        <v>0</v>
      </c>
      <c r="F140" s="110" t="str">
        <f>IF(AND(AA142=1,AA143=1),"You've put the wrong result in here!","")</f>
        <v/>
      </c>
    </row>
    <row r="141" spans="2:28" ht="15.75" thickBot="1" x14ac:dyDescent="0.3">
      <c r="E141" s="98"/>
      <c r="Y141" t="s">
        <v>65</v>
      </c>
      <c r="Z141" t="s">
        <v>64</v>
      </c>
      <c r="AA141" t="s">
        <v>83</v>
      </c>
    </row>
    <row r="142" spans="2:28" x14ac:dyDescent="0.25">
      <c r="E142" s="189"/>
      <c r="F142" s="190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190"/>
      <c r="R142" s="190"/>
      <c r="S142" s="190"/>
      <c r="T142" s="190"/>
      <c r="U142" s="190"/>
      <c r="V142" s="190"/>
      <c r="W142" s="190"/>
      <c r="X142" s="191"/>
      <c r="Y142">
        <f>IF(ISBLANK(E142),0,1)</f>
        <v>0</v>
      </c>
      <c r="AA142">
        <f>IF(Y142=1,IF(AA155&gt;0,1,0),0)</f>
        <v>0</v>
      </c>
    </row>
    <row r="143" spans="2:28" x14ac:dyDescent="0.25">
      <c r="E143" s="199"/>
      <c r="F143" s="118"/>
      <c r="G143" s="193"/>
      <c r="H143" s="193"/>
      <c r="I143" s="194"/>
      <c r="J143" s="194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5"/>
      <c r="AA143">
        <f>IF(E143=D140,0,1)</f>
        <v>1</v>
      </c>
    </row>
    <row r="144" spans="2:28" x14ac:dyDescent="0.25">
      <c r="E144" s="192"/>
      <c r="F144" s="193"/>
      <c r="G144" s="193"/>
      <c r="H144" s="193"/>
      <c r="I144" s="194"/>
      <c r="J144" s="194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5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92"/>
      <c r="F145" s="193"/>
      <c r="G145" s="193"/>
      <c r="H145" s="200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5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92"/>
      <c r="F146" s="193"/>
      <c r="G146" s="193"/>
      <c r="H146" s="200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5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92"/>
      <c r="F147" s="193"/>
      <c r="G147" s="193"/>
      <c r="H147" s="200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5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92"/>
      <c r="F148" s="193"/>
      <c r="G148" s="193"/>
      <c r="H148" s="200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5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92"/>
      <c r="F149" s="193"/>
      <c r="G149" s="193"/>
      <c r="H149" s="200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5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92"/>
      <c r="F150" s="193"/>
      <c r="G150" s="193"/>
      <c r="H150" s="200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5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92"/>
      <c r="F151" s="193"/>
      <c r="G151" s="193"/>
      <c r="H151" s="200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5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92"/>
      <c r="F152" s="193"/>
      <c r="G152" s="193"/>
      <c r="H152" s="200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5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92"/>
      <c r="F153" s="193"/>
      <c r="G153" s="193"/>
      <c r="H153" s="200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5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6"/>
      <c r="F154" s="197"/>
      <c r="G154" s="197"/>
      <c r="H154" s="201"/>
      <c r="I154" s="197"/>
      <c r="J154" s="197"/>
      <c r="K154" s="197"/>
      <c r="L154" s="197"/>
      <c r="M154" s="197"/>
      <c r="N154" s="197"/>
      <c r="O154" s="197"/>
      <c r="P154" s="197"/>
      <c r="Q154" s="197"/>
      <c r="R154" s="197"/>
      <c r="S154" s="197"/>
      <c r="T154" s="197"/>
      <c r="U154" s="197"/>
      <c r="V154" s="197"/>
      <c r="W154" s="197"/>
      <c r="X154" s="198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08">
        <f>VLOOKUP(D157,Teams,2,FALSE)</f>
        <v>0</v>
      </c>
      <c r="F157" s="110" t="str">
        <f>IF(AND(AA159=1,AA160=1),"You've put the wrong result in here!","")</f>
        <v/>
      </c>
    </row>
    <row r="158" spans="2:28" ht="15.75" thickBot="1" x14ac:dyDescent="0.3">
      <c r="E158" s="98"/>
      <c r="Y158" t="s">
        <v>65</v>
      </c>
      <c r="Z158" t="s">
        <v>64</v>
      </c>
      <c r="AA158" t="s">
        <v>83</v>
      </c>
    </row>
    <row r="159" spans="2:28" x14ac:dyDescent="0.25">
      <c r="E159" s="189"/>
      <c r="F159" s="190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190"/>
      <c r="R159" s="190"/>
      <c r="S159" s="190"/>
      <c r="T159" s="190"/>
      <c r="U159" s="190"/>
      <c r="V159" s="190"/>
      <c r="W159" s="190"/>
      <c r="X159" s="191"/>
      <c r="Y159">
        <f>IF(ISBLANK(E159),0,1)</f>
        <v>0</v>
      </c>
      <c r="AA159">
        <f>IF(Y159=1,IF(AA172&gt;0,1,0),0)</f>
        <v>0</v>
      </c>
    </row>
    <row r="160" spans="2:28" x14ac:dyDescent="0.25">
      <c r="E160" s="199"/>
      <c r="F160" s="118"/>
      <c r="G160" s="193"/>
      <c r="H160" s="193"/>
      <c r="I160" s="194"/>
      <c r="J160" s="194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5"/>
      <c r="AA160">
        <f>IF(E160=D157,0,1)</f>
        <v>1</v>
      </c>
    </row>
    <row r="161" spans="2:28" x14ac:dyDescent="0.25">
      <c r="E161" s="192"/>
      <c r="F161" s="193"/>
      <c r="G161" s="193"/>
      <c r="H161" s="193"/>
      <c r="I161" s="194"/>
      <c r="J161" s="194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5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92"/>
      <c r="F162" s="193"/>
      <c r="G162" s="193"/>
      <c r="H162" s="200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5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92"/>
      <c r="F163" s="193"/>
      <c r="G163" s="193"/>
      <c r="H163" s="200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5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92"/>
      <c r="F164" s="193"/>
      <c r="G164" s="193"/>
      <c r="H164" s="200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5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92"/>
      <c r="F165" s="193"/>
      <c r="G165" s="193"/>
      <c r="H165" s="200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5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92"/>
      <c r="F166" s="193"/>
      <c r="G166" s="193"/>
      <c r="H166" s="200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5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92"/>
      <c r="F167" s="193"/>
      <c r="G167" s="193"/>
      <c r="H167" s="200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5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92"/>
      <c r="F168" s="193"/>
      <c r="G168" s="193"/>
      <c r="H168" s="200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5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92"/>
      <c r="F169" s="193"/>
      <c r="G169" s="193"/>
      <c r="H169" s="200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5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92"/>
      <c r="F170" s="193"/>
      <c r="G170" s="193"/>
      <c r="H170" s="200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5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6"/>
      <c r="F171" s="197"/>
      <c r="G171" s="197"/>
      <c r="H171" s="201"/>
      <c r="I171" s="197"/>
      <c r="J171" s="197"/>
      <c r="K171" s="197"/>
      <c r="L171" s="197"/>
      <c r="M171" s="197"/>
      <c r="N171" s="197"/>
      <c r="O171" s="197"/>
      <c r="P171" s="197"/>
      <c r="Q171" s="197"/>
      <c r="R171" s="197"/>
      <c r="S171" s="197"/>
      <c r="T171" s="197"/>
      <c r="U171" s="197"/>
      <c r="V171" s="197"/>
      <c r="W171" s="197"/>
      <c r="X171" s="198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3" spans="2:28" hidden="1" x14ac:dyDescent="0.25"/>
    <row r="174" spans="2:28" ht="15.75" hidden="1" x14ac:dyDescent="0.25">
      <c r="E174" s="108"/>
      <c r="F174" s="110"/>
    </row>
    <row r="175" spans="2:28" hidden="1" x14ac:dyDescent="0.25">
      <c r="E175" s="98"/>
      <c r="Y175" t="s">
        <v>65</v>
      </c>
      <c r="Z175" t="s">
        <v>64</v>
      </c>
      <c r="AA175" t="s">
        <v>83</v>
      </c>
    </row>
    <row r="176" spans="2:28" hidden="1" x14ac:dyDescent="0.25">
      <c r="E176" s="189"/>
      <c r="F176" s="190"/>
      <c r="G176" s="190"/>
      <c r="H176" s="190"/>
      <c r="I176" s="190"/>
      <c r="J176" s="190"/>
      <c r="K176" s="190"/>
      <c r="L176" s="190"/>
      <c r="M176" s="190"/>
      <c r="N176" s="190"/>
      <c r="O176" s="190"/>
      <c r="P176" s="190"/>
      <c r="Q176" s="190"/>
      <c r="R176" s="190"/>
      <c r="S176" s="190"/>
      <c r="T176" s="190"/>
      <c r="U176" s="190"/>
      <c r="V176" s="190"/>
      <c r="W176" s="190"/>
      <c r="X176" s="191"/>
      <c r="Y176">
        <f>IF(ISBLANK(E176),0,1)</f>
        <v>0</v>
      </c>
      <c r="AA176">
        <f>IF(Y176=1,IF(AA189&gt;0,1,0),0)</f>
        <v>0</v>
      </c>
    </row>
    <row r="177" spans="2:28" hidden="1" x14ac:dyDescent="0.25">
      <c r="E177" s="199"/>
      <c r="F177" s="118"/>
      <c r="G177" s="193"/>
      <c r="H177" s="193"/>
      <c r="I177" s="194"/>
      <c r="J177" s="194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5"/>
      <c r="AA177">
        <f>IF(E177=D174,0,1)</f>
        <v>0</v>
      </c>
    </row>
    <row r="178" spans="2:28" hidden="1" x14ac:dyDescent="0.25">
      <c r="E178" s="192"/>
      <c r="F178" s="193"/>
      <c r="G178" s="193"/>
      <c r="H178" s="193"/>
      <c r="I178" s="194"/>
      <c r="J178" s="194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5"/>
    </row>
    <row r="179" spans="2:28" hidden="1" x14ac:dyDescent="0.25">
      <c r="B179" t="e">
        <f t="shared" ref="B179:B188" ca="1" si="60">Y179</f>
        <v>#N/A</v>
      </c>
      <c r="C179" t="e">
        <f ca="1">Y179</f>
        <v>#N/A</v>
      </c>
      <c r="E179" s="192"/>
      <c r="F179" s="193"/>
      <c r="G179" s="193"/>
      <c r="H179" s="200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5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hidden="1" x14ac:dyDescent="0.25">
      <c r="B180" t="e">
        <f t="shared" ca="1" si="60"/>
        <v>#N/A</v>
      </c>
      <c r="C180" t="e">
        <f t="shared" ref="C180:C186" ca="1" si="63">Y180</f>
        <v>#N/A</v>
      </c>
      <c r="E180" s="192"/>
      <c r="F180" s="193"/>
      <c r="G180" s="193"/>
      <c r="H180" s="200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5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hidden="1" x14ac:dyDescent="0.25">
      <c r="B181" t="e">
        <f t="shared" ca="1" si="60"/>
        <v>#N/A</v>
      </c>
      <c r="C181" t="e">
        <f t="shared" ca="1" si="63"/>
        <v>#N/A</v>
      </c>
      <c r="E181" s="192"/>
      <c r="F181" s="193"/>
      <c r="G181" s="193"/>
      <c r="H181" s="200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5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hidden="1" x14ac:dyDescent="0.25">
      <c r="B182" t="e">
        <f t="shared" ca="1" si="60"/>
        <v>#N/A</v>
      </c>
      <c r="C182" t="e">
        <f t="shared" ca="1" si="63"/>
        <v>#N/A</v>
      </c>
      <c r="E182" s="192"/>
      <c r="F182" s="193"/>
      <c r="G182" s="193"/>
      <c r="H182" s="200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5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hidden="1" x14ac:dyDescent="0.25">
      <c r="B183" t="e">
        <f t="shared" ca="1" si="60"/>
        <v>#N/A</v>
      </c>
      <c r="C183" t="e">
        <f t="shared" ca="1" si="63"/>
        <v>#N/A</v>
      </c>
      <c r="E183" s="192"/>
      <c r="F183" s="193"/>
      <c r="G183" s="193"/>
      <c r="H183" s="200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5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hidden="1" x14ac:dyDescent="0.25">
      <c r="B184" t="e">
        <f t="shared" ca="1" si="60"/>
        <v>#N/A</v>
      </c>
      <c r="C184" t="e">
        <f t="shared" ca="1" si="63"/>
        <v>#N/A</v>
      </c>
      <c r="E184" s="192"/>
      <c r="F184" s="193"/>
      <c r="G184" s="193"/>
      <c r="H184" s="200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5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hidden="1" x14ac:dyDescent="0.25">
      <c r="B185" t="e">
        <f t="shared" ca="1" si="60"/>
        <v>#N/A</v>
      </c>
      <c r="C185" t="e">
        <f t="shared" ca="1" si="63"/>
        <v>#N/A</v>
      </c>
      <c r="E185" s="192"/>
      <c r="F185" s="193"/>
      <c r="G185" s="193"/>
      <c r="H185" s="200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5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hidden="1" x14ac:dyDescent="0.25">
      <c r="B186" t="e">
        <f t="shared" ca="1" si="60"/>
        <v>#N/A</v>
      </c>
      <c r="C186" t="e">
        <f t="shared" ca="1" si="63"/>
        <v>#N/A</v>
      </c>
      <c r="E186" s="192"/>
      <c r="F186" s="193"/>
      <c r="G186" s="193"/>
      <c r="H186" s="200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5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hidden="1" x14ac:dyDescent="0.25">
      <c r="B187" t="e">
        <f t="shared" ca="1" si="60"/>
        <v>#N/A</v>
      </c>
      <c r="E187" s="192"/>
      <c r="F187" s="193"/>
      <c r="G187" s="193"/>
      <c r="H187" s="200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5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hidden="1" thickBot="1" x14ac:dyDescent="0.3">
      <c r="B188" t="e">
        <f t="shared" ca="1" si="60"/>
        <v>#N/A</v>
      </c>
      <c r="E188" s="196"/>
      <c r="F188" s="197"/>
      <c r="G188" s="197"/>
      <c r="H188" s="201"/>
      <c r="I188" s="197"/>
      <c r="J188" s="197"/>
      <c r="K188" s="197"/>
      <c r="L188" s="197"/>
      <c r="M188" s="197"/>
      <c r="N188" s="197"/>
      <c r="O188" s="197"/>
      <c r="P188" s="197"/>
      <c r="Q188" s="197"/>
      <c r="R188" s="197"/>
      <c r="S188" s="197"/>
      <c r="T188" s="197"/>
      <c r="U188" s="197"/>
      <c r="V188" s="197"/>
      <c r="W188" s="197"/>
      <c r="X188" s="198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hidden="1" x14ac:dyDescent="0.25">
      <c r="AA189">
        <f>SUM(AA177:AA188)</f>
        <v>0</v>
      </c>
    </row>
    <row r="190" spans="2:28" hidden="1" x14ac:dyDescent="0.25"/>
    <row r="191" spans="2:28" ht="15.75" hidden="1" x14ac:dyDescent="0.25">
      <c r="E191" s="108"/>
      <c r="F191" s="110"/>
    </row>
    <row r="192" spans="2:28" hidden="1" x14ac:dyDescent="0.25">
      <c r="E192" s="98"/>
      <c r="Y192" t="s">
        <v>65</v>
      </c>
      <c r="Z192" t="s">
        <v>64</v>
      </c>
      <c r="AA192" t="s">
        <v>83</v>
      </c>
    </row>
    <row r="193" spans="2:28" hidden="1" x14ac:dyDescent="0.25">
      <c r="E193" s="189"/>
      <c r="F193" s="190"/>
      <c r="G193" s="190"/>
      <c r="H193" s="190"/>
      <c r="I193" s="190"/>
      <c r="J193" s="190"/>
      <c r="K193" s="190"/>
      <c r="L193" s="190"/>
      <c r="M193" s="190"/>
      <c r="N193" s="190"/>
      <c r="O193" s="190"/>
      <c r="P193" s="190"/>
      <c r="Q193" s="190"/>
      <c r="R193" s="190"/>
      <c r="S193" s="190"/>
      <c r="T193" s="190"/>
      <c r="U193" s="190"/>
      <c r="V193" s="190"/>
      <c r="W193" s="190"/>
      <c r="X193" s="191"/>
      <c r="Y193">
        <f>IF(ISBLANK(E193),0,1)</f>
        <v>0</v>
      </c>
      <c r="AA193">
        <f>IF(Y193=1,IF(AA206&gt;0,1,0),0)</f>
        <v>0</v>
      </c>
    </row>
    <row r="194" spans="2:28" hidden="1" x14ac:dyDescent="0.25">
      <c r="E194" s="199"/>
      <c r="F194" s="118"/>
      <c r="G194" s="193"/>
      <c r="H194" s="193"/>
      <c r="I194" s="194"/>
      <c r="J194" s="194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5"/>
      <c r="AA194">
        <f>IF(E194=D191,0,1)</f>
        <v>0</v>
      </c>
    </row>
    <row r="195" spans="2:28" hidden="1" x14ac:dyDescent="0.25">
      <c r="E195" s="192"/>
      <c r="F195" s="193"/>
      <c r="G195" s="193"/>
      <c r="H195" s="193"/>
      <c r="I195" s="194"/>
      <c r="J195" s="194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5"/>
    </row>
    <row r="196" spans="2:28" hidden="1" x14ac:dyDescent="0.25">
      <c r="B196" t="e">
        <f t="shared" ref="B196:B205" ca="1" si="66">Y196</f>
        <v>#N/A</v>
      </c>
      <c r="C196" t="e">
        <f ca="1">Y196</f>
        <v>#N/A</v>
      </c>
      <c r="E196" s="192"/>
      <c r="F196" s="193"/>
      <c r="G196" s="193"/>
      <c r="H196" s="200"/>
      <c r="I196" s="193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5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25">
      <c r="B197" t="e">
        <f t="shared" ca="1" si="66"/>
        <v>#N/A</v>
      </c>
      <c r="C197" t="e">
        <f t="shared" ref="C197:C203" ca="1" si="69">Y197</f>
        <v>#N/A</v>
      </c>
      <c r="E197" s="192"/>
      <c r="F197" s="193"/>
      <c r="G197" s="193"/>
      <c r="H197" s="200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5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25">
      <c r="B198" t="e">
        <f t="shared" ca="1" si="66"/>
        <v>#N/A</v>
      </c>
      <c r="C198" t="e">
        <f t="shared" ca="1" si="69"/>
        <v>#N/A</v>
      </c>
      <c r="E198" s="192"/>
      <c r="F198" s="193"/>
      <c r="G198" s="193"/>
      <c r="H198" s="200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5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25">
      <c r="B199" t="e">
        <f t="shared" ca="1" si="66"/>
        <v>#N/A</v>
      </c>
      <c r="C199" t="e">
        <f t="shared" ca="1" si="69"/>
        <v>#N/A</v>
      </c>
      <c r="E199" s="192"/>
      <c r="F199" s="193"/>
      <c r="G199" s="193"/>
      <c r="H199" s="200"/>
      <c r="I199" s="193"/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5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25">
      <c r="B200" t="e">
        <f t="shared" ca="1" si="66"/>
        <v>#N/A</v>
      </c>
      <c r="C200" t="e">
        <f t="shared" ca="1" si="69"/>
        <v>#N/A</v>
      </c>
      <c r="E200" s="192"/>
      <c r="F200" s="193"/>
      <c r="G200" s="193"/>
      <c r="H200" s="200"/>
      <c r="I200" s="193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5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25">
      <c r="B201" t="e">
        <f t="shared" ca="1" si="66"/>
        <v>#N/A</v>
      </c>
      <c r="C201" t="e">
        <f t="shared" ca="1" si="69"/>
        <v>#N/A</v>
      </c>
      <c r="E201" s="192"/>
      <c r="F201" s="193"/>
      <c r="G201" s="193"/>
      <c r="H201" s="200"/>
      <c r="I201" s="193"/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5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25">
      <c r="B202" t="e">
        <f t="shared" ca="1" si="66"/>
        <v>#N/A</v>
      </c>
      <c r="C202" t="e">
        <f t="shared" ca="1" si="69"/>
        <v>#N/A</v>
      </c>
      <c r="E202" s="192"/>
      <c r="F202" s="193"/>
      <c r="G202" s="193"/>
      <c r="H202" s="200"/>
      <c r="I202" s="193"/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5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25">
      <c r="B203" t="e">
        <f t="shared" ca="1" si="66"/>
        <v>#N/A</v>
      </c>
      <c r="C203" t="e">
        <f t="shared" ca="1" si="69"/>
        <v>#N/A</v>
      </c>
      <c r="E203" s="192"/>
      <c r="F203" s="193"/>
      <c r="G203" s="193"/>
      <c r="H203" s="200"/>
      <c r="I203" s="193"/>
      <c r="J203" s="193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5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25">
      <c r="B204" t="e">
        <f t="shared" ca="1" si="66"/>
        <v>#N/A</v>
      </c>
      <c r="E204" s="192"/>
      <c r="F204" s="193"/>
      <c r="G204" s="193"/>
      <c r="H204" s="200"/>
      <c r="I204" s="193"/>
      <c r="J204" s="193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5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hidden="1" thickBot="1" x14ac:dyDescent="0.3">
      <c r="B205" t="e">
        <f t="shared" ca="1" si="66"/>
        <v>#N/A</v>
      </c>
      <c r="E205" s="196"/>
      <c r="F205" s="197"/>
      <c r="G205" s="197"/>
      <c r="H205" s="201"/>
      <c r="I205" s="197"/>
      <c r="J205" s="197"/>
      <c r="K205" s="197"/>
      <c r="L205" s="197"/>
      <c r="M205" s="197"/>
      <c r="N205" s="197"/>
      <c r="O205" s="197"/>
      <c r="P205" s="197"/>
      <c r="Q205" s="197"/>
      <c r="R205" s="197"/>
      <c r="S205" s="197"/>
      <c r="T205" s="197"/>
      <c r="U205" s="197"/>
      <c r="V205" s="197"/>
      <c r="W205" s="197"/>
      <c r="X205" s="198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0</v>
      </c>
    </row>
    <row r="208" spans="2:28" ht="15.75" hidden="1" x14ac:dyDescent="0.25">
      <c r="D208">
        <v>13</v>
      </c>
      <c r="E208" s="108">
        <f>VLOOKUP(D208,Teams,2,FALSE)</f>
        <v>0</v>
      </c>
      <c r="F208" s="110" t="str">
        <f>IF(AND(AA210=1,AA211=1),"You've put the wrong result in here!","")</f>
        <v/>
      </c>
    </row>
    <row r="209" spans="2:28" hidden="1" x14ac:dyDescent="0.25">
      <c r="E209" s="98"/>
      <c r="Y209" t="s">
        <v>65</v>
      </c>
      <c r="Z209" t="s">
        <v>64</v>
      </c>
      <c r="AA209" t="s">
        <v>83</v>
      </c>
    </row>
    <row r="210" spans="2:28" hidden="1" x14ac:dyDescent="0.25">
      <c r="E210" s="111"/>
      <c r="F210" s="112"/>
      <c r="G210" s="112"/>
      <c r="H210" s="112"/>
      <c r="I210" s="112"/>
      <c r="J210" s="112"/>
      <c r="K210" s="112"/>
      <c r="L210" s="113"/>
      <c r="M210" s="113"/>
      <c r="N210" s="113"/>
      <c r="O210" s="113"/>
      <c r="P210" s="113"/>
      <c r="Q210" s="113"/>
      <c r="R210" s="113"/>
      <c r="S210" s="113"/>
      <c r="T210" s="113"/>
      <c r="U210" s="113"/>
      <c r="V210" s="113"/>
      <c r="W210" s="113"/>
      <c r="X210" s="114"/>
      <c r="Y210">
        <f>IF(ISBLANK(E210),0,1)</f>
        <v>0</v>
      </c>
      <c r="AA210">
        <f>IF(Y210=1,IF(AA223&gt;0,1,0),0)</f>
        <v>0</v>
      </c>
    </row>
    <row r="211" spans="2:28" hidden="1" x14ac:dyDescent="0.25">
      <c r="E211" s="115"/>
      <c r="F211" s="116"/>
      <c r="G211" s="116"/>
      <c r="H211" s="116"/>
      <c r="I211" s="117"/>
      <c r="J211" s="117"/>
      <c r="K211" s="116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  <c r="X211" s="119"/>
      <c r="AA211">
        <f>IF(E211=D208,0,1)</f>
        <v>1</v>
      </c>
    </row>
    <row r="212" spans="2:28" hidden="1" x14ac:dyDescent="0.25">
      <c r="E212" s="115"/>
      <c r="F212" s="116"/>
      <c r="G212" s="116"/>
      <c r="H212" s="116"/>
      <c r="I212" s="117"/>
      <c r="J212" s="117"/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20"/>
    </row>
    <row r="213" spans="2:28" hidden="1" x14ac:dyDescent="0.25">
      <c r="B213" t="e">
        <f t="shared" ref="B213:B222" ca="1" si="72">Y213</f>
        <v>#N/A</v>
      </c>
      <c r="C213" t="e">
        <f ca="1">Y213</f>
        <v>#N/A</v>
      </c>
      <c r="E213" s="115"/>
      <c r="F213" s="116"/>
      <c r="G213" s="116"/>
      <c r="H213" s="121"/>
      <c r="I213" s="116"/>
      <c r="J213" s="116"/>
      <c r="K213" s="116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20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25">
      <c r="B214" t="e">
        <f t="shared" ca="1" si="72"/>
        <v>#N/A</v>
      </c>
      <c r="C214" t="e">
        <f t="shared" ref="C214:C220" ca="1" si="75">Y214</f>
        <v>#N/A</v>
      </c>
      <c r="E214" s="115"/>
      <c r="F214" s="116"/>
      <c r="G214" s="116"/>
      <c r="H214" s="121"/>
      <c r="I214" s="116"/>
      <c r="J214" s="116"/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20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25">
      <c r="B215" t="e">
        <f t="shared" ca="1" si="72"/>
        <v>#N/A</v>
      </c>
      <c r="C215" t="e">
        <f t="shared" ca="1" si="75"/>
        <v>#N/A</v>
      </c>
      <c r="E215" s="115"/>
      <c r="F215" s="116"/>
      <c r="G215" s="116"/>
      <c r="H215" s="121"/>
      <c r="I215" s="116"/>
      <c r="J215" s="116"/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20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25">
      <c r="B216" t="e">
        <f t="shared" ca="1" si="72"/>
        <v>#N/A</v>
      </c>
      <c r="C216" t="e">
        <f t="shared" ca="1" si="75"/>
        <v>#N/A</v>
      </c>
      <c r="E216" s="115"/>
      <c r="F216" s="116"/>
      <c r="G216" s="116"/>
      <c r="H216" s="121"/>
      <c r="I216" s="116"/>
      <c r="J216" s="116"/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20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25">
      <c r="B217" t="e">
        <f t="shared" ca="1" si="72"/>
        <v>#N/A</v>
      </c>
      <c r="C217" t="e">
        <f t="shared" ca="1" si="75"/>
        <v>#N/A</v>
      </c>
      <c r="E217" s="115"/>
      <c r="F217" s="116"/>
      <c r="G217" s="116"/>
      <c r="H217" s="121"/>
      <c r="I217" s="116"/>
      <c r="J217" s="116"/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20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25">
      <c r="B218" t="e">
        <f t="shared" ca="1" si="72"/>
        <v>#N/A</v>
      </c>
      <c r="C218" t="e">
        <f t="shared" ca="1" si="75"/>
        <v>#N/A</v>
      </c>
      <c r="E218" s="115"/>
      <c r="F218" s="116"/>
      <c r="G218" s="116"/>
      <c r="H218" s="121"/>
      <c r="I218" s="116"/>
      <c r="J218" s="116"/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20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25">
      <c r="B219" t="e">
        <f t="shared" ca="1" si="72"/>
        <v>#N/A</v>
      </c>
      <c r="C219" t="e">
        <f t="shared" ca="1" si="75"/>
        <v>#N/A</v>
      </c>
      <c r="E219" s="115"/>
      <c r="F219" s="116"/>
      <c r="G219" s="116"/>
      <c r="H219" s="121"/>
      <c r="I219" s="116"/>
      <c r="J219" s="116"/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20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25">
      <c r="B220" t="e">
        <f t="shared" ca="1" si="72"/>
        <v>#N/A</v>
      </c>
      <c r="C220" t="e">
        <f t="shared" ca="1" si="75"/>
        <v>#N/A</v>
      </c>
      <c r="E220" s="115"/>
      <c r="F220" s="116"/>
      <c r="G220" s="116"/>
      <c r="H220" s="121"/>
      <c r="I220" s="116"/>
      <c r="J220" s="116"/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20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25">
      <c r="B221" t="e">
        <f t="shared" ca="1" si="72"/>
        <v>#N/A</v>
      </c>
      <c r="E221" s="115"/>
      <c r="F221" s="116"/>
      <c r="G221" s="116"/>
      <c r="H221" s="121"/>
      <c r="I221" s="116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20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hidden="1" thickBot="1" x14ac:dyDescent="0.3">
      <c r="B222" t="e">
        <f t="shared" ca="1" si="72"/>
        <v>#N/A</v>
      </c>
      <c r="E222" s="122"/>
      <c r="F222" s="123"/>
      <c r="G222" s="123"/>
      <c r="H222" s="124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5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25">
      <c r="AA223">
        <f>SUM(AA211:AA222)</f>
        <v>1</v>
      </c>
    </row>
    <row r="224" spans="2:28" hidden="1" x14ac:dyDescent="0.25"/>
    <row r="225" spans="2:28" ht="15.75" hidden="1" x14ac:dyDescent="0.25">
      <c r="D225">
        <v>14</v>
      </c>
      <c r="E225" s="108">
        <f>VLOOKUP(D225,Teams,2,FALSE)</f>
        <v>0</v>
      </c>
      <c r="F225" s="110" t="str">
        <f>IF(AND(AA227=1,AA228=1),"You've put the wrong result in here!","")</f>
        <v/>
      </c>
    </row>
    <row r="226" spans="2:28" hidden="1" x14ac:dyDescent="0.25">
      <c r="E226" s="98" t="str">
        <f>IF(Y227=1,IF(AA227=1,"ERRORS FOUND","Result is good"),"")</f>
        <v/>
      </c>
      <c r="Y226" t="s">
        <v>65</v>
      </c>
      <c r="Z226" t="s">
        <v>64</v>
      </c>
      <c r="AA226" t="s">
        <v>83</v>
      </c>
    </row>
    <row r="227" spans="2:28" hidden="1" x14ac:dyDescent="0.25">
      <c r="E227" s="111"/>
      <c r="F227" s="112"/>
      <c r="G227" s="112"/>
      <c r="H227" s="112"/>
      <c r="I227" s="112"/>
      <c r="J227" s="112"/>
      <c r="K227" s="112"/>
      <c r="L227" s="113"/>
      <c r="M227" s="113"/>
      <c r="N227" s="113"/>
      <c r="O227" s="113"/>
      <c r="P227" s="113"/>
      <c r="Q227" s="113"/>
      <c r="R227" s="113"/>
      <c r="S227" s="113"/>
      <c r="T227" s="113"/>
      <c r="U227" s="113"/>
      <c r="V227" s="113"/>
      <c r="W227" s="113"/>
      <c r="X227" s="114"/>
      <c r="Y227">
        <f>IF(ISBLANK(E227),0,1)</f>
        <v>0</v>
      </c>
      <c r="AA227">
        <f>IF(Y227=1,IF(AA240&gt;0,1,0),0)</f>
        <v>0</v>
      </c>
    </row>
    <row r="228" spans="2:28" hidden="1" x14ac:dyDescent="0.25">
      <c r="E228" s="115"/>
      <c r="F228" s="116"/>
      <c r="G228" s="116"/>
      <c r="H228" s="116"/>
      <c r="I228" s="117"/>
      <c r="J228" s="117"/>
      <c r="K228" s="116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  <c r="X228" s="119"/>
      <c r="AA228">
        <f>IF(E228=D225,0,1)</f>
        <v>1</v>
      </c>
    </row>
    <row r="229" spans="2:28" hidden="1" x14ac:dyDescent="0.25">
      <c r="E229" s="115"/>
      <c r="F229" s="116"/>
      <c r="G229" s="116"/>
      <c r="H229" s="116"/>
      <c r="I229" s="117"/>
      <c r="J229" s="117"/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20"/>
    </row>
    <row r="230" spans="2:28" hidden="1" x14ac:dyDescent="0.25">
      <c r="B230" t="e">
        <f t="shared" ref="B230:B239" ca="1" si="78">Y230</f>
        <v>#N/A</v>
      </c>
      <c r="C230" t="e">
        <f ca="1">Y230</f>
        <v>#N/A</v>
      </c>
      <c r="E230" s="115"/>
      <c r="F230" s="116"/>
      <c r="G230" s="116"/>
      <c r="H230" s="121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20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25">
      <c r="B231" t="e">
        <f t="shared" ca="1" si="78"/>
        <v>#N/A</v>
      </c>
      <c r="C231" t="e">
        <f t="shared" ref="C231:C237" ca="1" si="81">Y231</f>
        <v>#N/A</v>
      </c>
      <c r="E231" s="115"/>
      <c r="F231" s="116"/>
      <c r="G231" s="116"/>
      <c r="H231" s="121"/>
      <c r="I231" s="116"/>
      <c r="J231" s="116"/>
      <c r="K231" s="116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20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25">
      <c r="B232" t="e">
        <f t="shared" ca="1" si="78"/>
        <v>#N/A</v>
      </c>
      <c r="C232" t="e">
        <f t="shared" ca="1" si="81"/>
        <v>#N/A</v>
      </c>
      <c r="E232" s="115"/>
      <c r="F232" s="116"/>
      <c r="G232" s="116"/>
      <c r="H232" s="121"/>
      <c r="I232" s="116"/>
      <c r="J232" s="116"/>
      <c r="K232" s="116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20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25">
      <c r="B233" t="e">
        <f t="shared" ca="1" si="78"/>
        <v>#N/A</v>
      </c>
      <c r="C233" t="e">
        <f t="shared" ca="1" si="81"/>
        <v>#N/A</v>
      </c>
      <c r="E233" s="115"/>
      <c r="F233" s="116"/>
      <c r="G233" s="116"/>
      <c r="H233" s="121"/>
      <c r="I233" s="116"/>
      <c r="J233" s="116"/>
      <c r="K233" s="116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20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25">
      <c r="B234" t="e">
        <f t="shared" ca="1" si="78"/>
        <v>#N/A</v>
      </c>
      <c r="C234" t="e">
        <f t="shared" ca="1" si="81"/>
        <v>#N/A</v>
      </c>
      <c r="E234" s="115"/>
      <c r="F234" s="116"/>
      <c r="G234" s="116"/>
      <c r="H234" s="121"/>
      <c r="I234" s="116"/>
      <c r="J234" s="116"/>
      <c r="K234" s="116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20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25">
      <c r="B235" t="e">
        <f t="shared" ca="1" si="78"/>
        <v>#N/A</v>
      </c>
      <c r="C235" t="e">
        <f t="shared" ca="1" si="81"/>
        <v>#N/A</v>
      </c>
      <c r="E235" s="115"/>
      <c r="F235" s="116"/>
      <c r="G235" s="116"/>
      <c r="H235" s="121"/>
      <c r="I235" s="116"/>
      <c r="J235" s="116"/>
      <c r="K235" s="116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20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25">
      <c r="B236" t="e">
        <f t="shared" ca="1" si="78"/>
        <v>#N/A</v>
      </c>
      <c r="C236" t="e">
        <f t="shared" ca="1" si="81"/>
        <v>#N/A</v>
      </c>
      <c r="E236" s="115"/>
      <c r="F236" s="116"/>
      <c r="G236" s="116"/>
      <c r="H236" s="121"/>
      <c r="I236" s="116"/>
      <c r="J236" s="116"/>
      <c r="K236" s="116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20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25">
      <c r="B237" t="e">
        <f t="shared" ca="1" si="78"/>
        <v>#N/A</v>
      </c>
      <c r="C237" t="e">
        <f t="shared" ca="1" si="81"/>
        <v>#N/A</v>
      </c>
      <c r="E237" s="115"/>
      <c r="F237" s="116"/>
      <c r="G237" s="116"/>
      <c r="H237" s="121"/>
      <c r="I237" s="116"/>
      <c r="J237" s="116"/>
      <c r="K237" s="116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20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25">
      <c r="B238" t="e">
        <f t="shared" ca="1" si="78"/>
        <v>#N/A</v>
      </c>
      <c r="E238" s="115"/>
      <c r="F238" s="116"/>
      <c r="G238" s="116"/>
      <c r="H238" s="121"/>
      <c r="I238" s="116"/>
      <c r="J238" s="116"/>
      <c r="K238" s="116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20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hidden="1" thickBot="1" x14ac:dyDescent="0.3">
      <c r="B239" t="e">
        <f t="shared" ca="1" si="78"/>
        <v>#N/A</v>
      </c>
      <c r="E239" s="122"/>
      <c r="F239" s="123"/>
      <c r="G239" s="123"/>
      <c r="H239" s="124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5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162:F171">
    <cfRule type="containsBlanks" priority="56" stopIfTrue="1">
      <formula>LEN(TRIM(F162))=0</formula>
    </cfRule>
    <cfRule type="expression" dxfId="283" priority="57" stopIfTrue="1">
      <formula>IF(AA162=1,TRUE,FALSE)</formula>
    </cfRule>
    <cfRule type="expression" dxfId="282" priority="58" stopIfTrue="1">
      <formula>IF(AA162=0,TRUE,FALSE)</formula>
    </cfRule>
  </conditionalFormatting>
  <conditionalFormatting sqref="F213:F222">
    <cfRule type="containsBlanks" priority="53" stopIfTrue="1">
      <formula>LEN(TRIM(F213))=0</formula>
    </cfRule>
    <cfRule type="expression" dxfId="281" priority="54" stopIfTrue="1">
      <formula>IF(AA213=1,TRUE,FALSE)</formula>
    </cfRule>
    <cfRule type="expression" dxfId="280" priority="55" stopIfTrue="1">
      <formula>IF(AA213=0,TRUE,FALSE)</formula>
    </cfRule>
  </conditionalFormatting>
  <conditionalFormatting sqref="F230:F239">
    <cfRule type="containsBlanks" priority="50" stopIfTrue="1">
      <formula>LEN(TRIM(F230))=0</formula>
    </cfRule>
    <cfRule type="expression" dxfId="279" priority="51" stopIfTrue="1">
      <formula>IF(AA230=1,TRUE,FALSE)</formula>
    </cfRule>
    <cfRule type="expression" dxfId="278" priority="52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277" priority="49" operator="greaterThan">
      <formula>99</formula>
    </cfRule>
  </conditionalFormatting>
  <conditionalFormatting sqref="F196:F205">
    <cfRule type="containsBlanks" priority="46" stopIfTrue="1">
      <formula>LEN(TRIM(F196))=0</formula>
    </cfRule>
    <cfRule type="expression" dxfId="276" priority="47" stopIfTrue="1">
      <formula>IF(AA196=1,TRUE,FALSE)</formula>
    </cfRule>
    <cfRule type="expression" dxfId="275" priority="48" stopIfTrue="1">
      <formula>IF(AA196=0,TRUE,FALSE)</formula>
    </cfRule>
  </conditionalFormatting>
  <conditionalFormatting sqref="N193:S205">
    <cfRule type="cellIs" dxfId="274" priority="45" operator="greaterThan">
      <formula>99</formula>
    </cfRule>
  </conditionalFormatting>
  <conditionalFormatting sqref="F26:F35">
    <cfRule type="containsBlanks" priority="38" stopIfTrue="1">
      <formula>LEN(TRIM(F26))=0</formula>
    </cfRule>
    <cfRule type="expression" dxfId="273" priority="39" stopIfTrue="1">
      <formula>IF(AA26=1,TRUE,FALSE)</formula>
    </cfRule>
    <cfRule type="expression" dxfId="272" priority="40" stopIfTrue="1">
      <formula>IF(AA26=0,TRUE,FALSE)</formula>
    </cfRule>
  </conditionalFormatting>
  <conditionalFormatting sqref="N23:S35">
    <cfRule type="cellIs" dxfId="271" priority="37" operator="greaterThan">
      <formula>99</formula>
    </cfRule>
  </conditionalFormatting>
  <conditionalFormatting sqref="F43:F52">
    <cfRule type="containsBlanks" priority="34" stopIfTrue="1">
      <formula>LEN(TRIM(F43))=0</formula>
    </cfRule>
    <cfRule type="expression" dxfId="270" priority="35" stopIfTrue="1">
      <formula>IF(AA43=1,TRUE,FALSE)</formula>
    </cfRule>
    <cfRule type="expression" dxfId="269" priority="36" stopIfTrue="1">
      <formula>IF(AA43=0,TRUE,FALSE)</formula>
    </cfRule>
  </conditionalFormatting>
  <conditionalFormatting sqref="N40:S52">
    <cfRule type="cellIs" dxfId="268" priority="33" operator="greaterThan">
      <formula>99</formula>
    </cfRule>
  </conditionalFormatting>
  <conditionalFormatting sqref="F60:F69">
    <cfRule type="containsBlanks" priority="30" stopIfTrue="1">
      <formula>LEN(TRIM(F60))=0</formula>
    </cfRule>
    <cfRule type="expression" dxfId="267" priority="31" stopIfTrue="1">
      <formula>IF(AA60=1,TRUE,FALSE)</formula>
    </cfRule>
    <cfRule type="expression" dxfId="266" priority="32" stopIfTrue="1">
      <formula>IF(AA60=0,TRUE,FALSE)</formula>
    </cfRule>
  </conditionalFormatting>
  <conditionalFormatting sqref="N57:S69">
    <cfRule type="cellIs" dxfId="265" priority="29" operator="greaterThan">
      <formula>99</formula>
    </cfRule>
  </conditionalFormatting>
  <conditionalFormatting sqref="F77:F86">
    <cfRule type="containsBlanks" priority="26" stopIfTrue="1">
      <formula>LEN(TRIM(F77))=0</formula>
    </cfRule>
    <cfRule type="expression" dxfId="264" priority="27" stopIfTrue="1">
      <formula>IF(AA77=1,TRUE,FALSE)</formula>
    </cfRule>
    <cfRule type="expression" dxfId="263" priority="28" stopIfTrue="1">
      <formula>IF(AA77=0,TRUE,FALSE)</formula>
    </cfRule>
  </conditionalFormatting>
  <conditionalFormatting sqref="N74:S86">
    <cfRule type="cellIs" dxfId="262" priority="25" operator="greaterThan">
      <formula>99</formula>
    </cfRule>
  </conditionalFormatting>
  <conditionalFormatting sqref="F94:F103">
    <cfRule type="containsBlanks" priority="22" stopIfTrue="1">
      <formula>LEN(TRIM(F94))=0</formula>
    </cfRule>
    <cfRule type="expression" dxfId="261" priority="23" stopIfTrue="1">
      <formula>IF(AA94=1,TRUE,FALSE)</formula>
    </cfRule>
    <cfRule type="expression" dxfId="260" priority="24" stopIfTrue="1">
      <formula>IF(AA94=0,TRUE,FALSE)</formula>
    </cfRule>
  </conditionalFormatting>
  <conditionalFormatting sqref="N91:S103">
    <cfRule type="cellIs" dxfId="259" priority="21" operator="greaterThan">
      <formula>99</formula>
    </cfRule>
  </conditionalFormatting>
  <conditionalFormatting sqref="F111:F120">
    <cfRule type="containsBlanks" priority="18" stopIfTrue="1">
      <formula>LEN(TRIM(F111))=0</formula>
    </cfRule>
    <cfRule type="expression" dxfId="258" priority="19" stopIfTrue="1">
      <formula>IF(AA111=1,TRUE,FALSE)</formula>
    </cfRule>
    <cfRule type="expression" dxfId="257" priority="20" stopIfTrue="1">
      <formula>IF(AA111=0,TRUE,FALSE)</formula>
    </cfRule>
  </conditionalFormatting>
  <conditionalFormatting sqref="N108:S120">
    <cfRule type="cellIs" dxfId="256" priority="17" operator="greaterThan">
      <formula>99</formula>
    </cfRule>
  </conditionalFormatting>
  <conditionalFormatting sqref="F128:F137">
    <cfRule type="containsBlanks" priority="14" stopIfTrue="1">
      <formula>LEN(TRIM(F128))=0</formula>
    </cfRule>
    <cfRule type="expression" dxfId="255" priority="15" stopIfTrue="1">
      <formula>IF(AA128=1,TRUE,FALSE)</formula>
    </cfRule>
    <cfRule type="expression" dxfId="254" priority="16" stopIfTrue="1">
      <formula>IF(AA128=0,TRUE,FALSE)</formula>
    </cfRule>
  </conditionalFormatting>
  <conditionalFormatting sqref="N125:S137">
    <cfRule type="cellIs" dxfId="253" priority="13" operator="greaterThan">
      <formula>99</formula>
    </cfRule>
  </conditionalFormatting>
  <conditionalFormatting sqref="F145:F154">
    <cfRule type="containsBlanks" priority="10" stopIfTrue="1">
      <formula>LEN(TRIM(F145))=0</formula>
    </cfRule>
    <cfRule type="expression" dxfId="252" priority="11" stopIfTrue="1">
      <formula>IF(AA145=1,TRUE,FALSE)</formula>
    </cfRule>
    <cfRule type="expression" dxfId="251" priority="12" stopIfTrue="1">
      <formula>IF(AA145=0,TRUE,FALSE)</formula>
    </cfRule>
  </conditionalFormatting>
  <conditionalFormatting sqref="N142:S154">
    <cfRule type="cellIs" dxfId="250" priority="9" operator="greaterThan">
      <formula>99</formula>
    </cfRule>
  </conditionalFormatting>
  <conditionalFormatting sqref="F179:F188">
    <cfRule type="containsBlanks" priority="6" stopIfTrue="1">
      <formula>LEN(TRIM(F179))=0</formula>
    </cfRule>
    <cfRule type="expression" dxfId="249" priority="7" stopIfTrue="1">
      <formula>IF(AA179=1,TRUE,FALSE)</formula>
    </cfRule>
    <cfRule type="expression" dxfId="248" priority="8" stopIfTrue="1">
      <formula>IF(AA179=0,TRUE,FALSE)</formula>
    </cfRule>
  </conditionalFormatting>
  <conditionalFormatting sqref="N176:S188">
    <cfRule type="cellIs" dxfId="247" priority="5" operator="greaterThan">
      <formula>99</formula>
    </cfRule>
  </conditionalFormatting>
  <conditionalFormatting sqref="F9:F18">
    <cfRule type="containsBlanks" priority="2" stopIfTrue="1">
      <formula>LEN(TRIM(F9))=0</formula>
    </cfRule>
    <cfRule type="expression" dxfId="246" priority="3" stopIfTrue="1">
      <formula>IF(AA9=1,TRUE,FALSE)</formula>
    </cfRule>
    <cfRule type="expression" dxfId="245" priority="4" stopIfTrue="1">
      <formula>IF(AA9=0,TRUE,FALSE)</formula>
    </cfRule>
  </conditionalFormatting>
  <conditionalFormatting sqref="N6:S18">
    <cfRule type="cellIs" dxfId="244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79DA70-557C-4CD1-8859-8EF73C46D38F}">
  <dimension ref="B1:AB240"/>
  <sheetViews>
    <sheetView showGridLines="0" topLeftCell="D1" zoomScale="75" zoomScaleNormal="75" workbookViewId="0">
      <selection activeCell="AE28" sqref="AE28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09">
        <v>1</v>
      </c>
    </row>
    <row r="2" spans="2:28" ht="18.75" x14ac:dyDescent="0.3">
      <c r="E2" s="145" t="str">
        <f ca="1">"Results, Week "&amp;RIGHT(F2,LEN(F2)-4)</f>
        <v>Results, Week 20</v>
      </c>
      <c r="F2" s="109" t="str">
        <f ca="1">MID(CELL("filename",A1),FIND("]",CELL("filename",A1))+1,256)</f>
        <v>Week20</v>
      </c>
    </row>
    <row r="4" spans="2:28" ht="15.75" x14ac:dyDescent="0.25">
      <c r="D4">
        <v>1</v>
      </c>
      <c r="E4" s="108" t="str">
        <f>VLOOKUP(D4,Teams,2,FALSE)</f>
        <v xml:space="preserve">Arnies Army </v>
      </c>
      <c r="F4" s="110" t="str">
        <f>IF(AND(AA6=1,AA7=1),"You've put the wrong result in here!","")</f>
        <v/>
      </c>
    </row>
    <row r="5" spans="2:28" ht="15.75" thickBot="1" x14ac:dyDescent="0.3">
      <c r="B5" t="s">
        <v>85</v>
      </c>
      <c r="C5" t="s">
        <v>402</v>
      </c>
      <c r="E5" s="98"/>
      <c r="Y5" t="s">
        <v>65</v>
      </c>
      <c r="Z5" t="s">
        <v>64</v>
      </c>
      <c r="AA5" t="s">
        <v>83</v>
      </c>
      <c r="AB5" t="s">
        <v>84</v>
      </c>
    </row>
    <row r="6" spans="2:28" x14ac:dyDescent="0.25">
      <c r="E6" s="189"/>
      <c r="F6" s="190"/>
      <c r="G6" s="190"/>
      <c r="H6" s="190"/>
      <c r="I6" s="190"/>
      <c r="J6" s="190"/>
      <c r="K6" s="190"/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1"/>
      <c r="Y6">
        <f>IF(ISBLANK(E6),0,1)</f>
        <v>0</v>
      </c>
      <c r="AA6">
        <f>IF(Y6=1,IF(AA19&gt;0,1,0),0)</f>
        <v>0</v>
      </c>
    </row>
    <row r="7" spans="2:28" x14ac:dyDescent="0.25">
      <c r="E7" s="199"/>
      <c r="F7" s="118"/>
      <c r="G7" s="193"/>
      <c r="H7" s="193"/>
      <c r="I7" s="194"/>
      <c r="J7" s="194"/>
      <c r="K7" s="193"/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5"/>
      <c r="AA7">
        <f>IF(E7=D4,0,1)</f>
        <v>1</v>
      </c>
    </row>
    <row r="8" spans="2:28" x14ac:dyDescent="0.25">
      <c r="E8" s="192"/>
      <c r="F8" s="193"/>
      <c r="G8" s="193"/>
      <c r="H8" s="193"/>
      <c r="I8" s="194"/>
      <c r="J8" s="194"/>
      <c r="K8" s="193"/>
      <c r="L8" s="193"/>
      <c r="M8" s="193"/>
      <c r="N8" s="193"/>
      <c r="O8" s="193"/>
      <c r="P8" s="193"/>
      <c r="Q8" s="193"/>
      <c r="R8" s="193"/>
      <c r="S8" s="193"/>
      <c r="T8" s="193"/>
      <c r="U8" s="193"/>
      <c r="V8" s="193"/>
      <c r="W8" s="193"/>
      <c r="X8" s="195"/>
    </row>
    <row r="9" spans="2:28" x14ac:dyDescent="0.25">
      <c r="B9" t="e">
        <f t="shared" ref="B9:B18" ca="1" si="0">Y9</f>
        <v>#N/A</v>
      </c>
      <c r="C9" t="e">
        <f ca="1">Y9</f>
        <v>#N/A</v>
      </c>
      <c r="E9" s="192"/>
      <c r="F9" s="193"/>
      <c r="G9" s="193"/>
      <c r="H9" s="200"/>
      <c r="I9" s="193"/>
      <c r="J9" s="193"/>
      <c r="K9" s="193"/>
      <c r="L9" s="193"/>
      <c r="M9" s="193"/>
      <c r="N9" s="193"/>
      <c r="O9" s="193"/>
      <c r="P9" s="193"/>
      <c r="Q9" s="193"/>
      <c r="R9" s="193"/>
      <c r="S9" s="193"/>
      <c r="T9" s="193"/>
      <c r="U9" s="193"/>
      <c r="V9" s="193"/>
      <c r="W9" s="193"/>
      <c r="X9" s="195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92"/>
      <c r="F10" s="193"/>
      <c r="G10" s="193"/>
      <c r="H10" s="200"/>
      <c r="I10" s="193"/>
      <c r="J10" s="193"/>
      <c r="K10" s="193"/>
      <c r="L10" s="193"/>
      <c r="M10" s="193"/>
      <c r="N10" s="193"/>
      <c r="O10" s="193"/>
      <c r="P10" s="193"/>
      <c r="Q10" s="193"/>
      <c r="R10" s="193"/>
      <c r="S10" s="193"/>
      <c r="T10" s="193"/>
      <c r="U10" s="193"/>
      <c r="V10" s="193"/>
      <c r="W10" s="193"/>
      <c r="X10" s="195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92"/>
      <c r="F11" s="193"/>
      <c r="G11" s="193"/>
      <c r="H11" s="200"/>
      <c r="I11" s="193"/>
      <c r="J11" s="193"/>
      <c r="K11" s="193"/>
      <c r="L11" s="193"/>
      <c r="M11" s="193"/>
      <c r="N11" s="193"/>
      <c r="O11" s="193"/>
      <c r="P11" s="193"/>
      <c r="Q11" s="193"/>
      <c r="R11" s="193"/>
      <c r="S11" s="193"/>
      <c r="T11" s="193"/>
      <c r="U11" s="193"/>
      <c r="V11" s="193"/>
      <c r="W11" s="193"/>
      <c r="X11" s="195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92"/>
      <c r="F12" s="193"/>
      <c r="G12" s="193"/>
      <c r="H12" s="200"/>
      <c r="I12" s="193"/>
      <c r="J12" s="193"/>
      <c r="K12" s="193"/>
      <c r="L12" s="193"/>
      <c r="M12" s="193"/>
      <c r="N12" s="193"/>
      <c r="O12" s="193"/>
      <c r="P12" s="193"/>
      <c r="Q12" s="193"/>
      <c r="R12" s="193"/>
      <c r="S12" s="193"/>
      <c r="T12" s="193"/>
      <c r="U12" s="193"/>
      <c r="V12" s="193"/>
      <c r="W12" s="193"/>
      <c r="X12" s="195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92"/>
      <c r="F13" s="193"/>
      <c r="G13" s="193"/>
      <c r="H13" s="200"/>
      <c r="I13" s="193"/>
      <c r="J13" s="193"/>
      <c r="K13" s="193"/>
      <c r="L13" s="193"/>
      <c r="M13" s="193"/>
      <c r="N13" s="193"/>
      <c r="O13" s="193"/>
      <c r="P13" s="193"/>
      <c r="Q13" s="193"/>
      <c r="R13" s="193"/>
      <c r="S13" s="193"/>
      <c r="T13" s="193"/>
      <c r="U13" s="193"/>
      <c r="V13" s="193"/>
      <c r="W13" s="193"/>
      <c r="X13" s="195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92"/>
      <c r="F14" s="193"/>
      <c r="G14" s="193"/>
      <c r="H14" s="200"/>
      <c r="I14" s="193"/>
      <c r="J14" s="193"/>
      <c r="K14" s="193"/>
      <c r="L14" s="193"/>
      <c r="M14" s="193"/>
      <c r="N14" s="193"/>
      <c r="O14" s="193"/>
      <c r="P14" s="193"/>
      <c r="Q14" s="193"/>
      <c r="R14" s="193"/>
      <c r="S14" s="193"/>
      <c r="T14" s="193"/>
      <c r="U14" s="193"/>
      <c r="V14" s="193"/>
      <c r="W14" s="193"/>
      <c r="X14" s="195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92"/>
      <c r="F15" s="193"/>
      <c r="G15" s="193"/>
      <c r="H15" s="200"/>
      <c r="I15" s="193"/>
      <c r="J15" s="193"/>
      <c r="K15" s="193"/>
      <c r="L15" s="193"/>
      <c r="M15" s="193"/>
      <c r="N15" s="193"/>
      <c r="O15" s="193"/>
      <c r="P15" s="193"/>
      <c r="Q15" s="193"/>
      <c r="R15" s="193"/>
      <c r="S15" s="193"/>
      <c r="T15" s="193"/>
      <c r="U15" s="193"/>
      <c r="V15" s="193"/>
      <c r="W15" s="193"/>
      <c r="X15" s="195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92"/>
      <c r="F16" s="193"/>
      <c r="G16" s="193"/>
      <c r="H16" s="200"/>
      <c r="I16" s="193"/>
      <c r="J16" s="193"/>
      <c r="K16" s="193"/>
      <c r="L16" s="193"/>
      <c r="M16" s="193"/>
      <c r="N16" s="193"/>
      <c r="O16" s="193"/>
      <c r="P16" s="193"/>
      <c r="Q16" s="193"/>
      <c r="R16" s="193"/>
      <c r="S16" s="193"/>
      <c r="T16" s="193"/>
      <c r="U16" s="193"/>
      <c r="V16" s="193"/>
      <c r="W16" s="193"/>
      <c r="X16" s="195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92"/>
      <c r="F17" s="193"/>
      <c r="G17" s="193"/>
      <c r="H17" s="200"/>
      <c r="I17" s="193"/>
      <c r="J17" s="193"/>
      <c r="K17" s="193"/>
      <c r="L17" s="193"/>
      <c r="M17" s="193"/>
      <c r="N17" s="193"/>
      <c r="O17" s="193"/>
      <c r="P17" s="193"/>
      <c r="Q17" s="193"/>
      <c r="R17" s="193"/>
      <c r="S17" s="193"/>
      <c r="T17" s="193"/>
      <c r="U17" s="193"/>
      <c r="V17" s="193"/>
      <c r="W17" s="193"/>
      <c r="X17" s="195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6"/>
      <c r="F18" s="197"/>
      <c r="G18" s="197"/>
      <c r="H18" s="201"/>
      <c r="I18" s="197"/>
      <c r="J18" s="197"/>
      <c r="K18" s="197"/>
      <c r="L18" s="197"/>
      <c r="M18" s="197"/>
      <c r="N18" s="197"/>
      <c r="O18" s="197"/>
      <c r="P18" s="197"/>
      <c r="Q18" s="197"/>
      <c r="R18" s="197"/>
      <c r="S18" s="197"/>
      <c r="T18" s="197"/>
      <c r="U18" s="197"/>
      <c r="V18" s="197"/>
      <c r="W18" s="197"/>
      <c r="X18" s="198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08" t="str">
        <f>VLOOKUP(D21,Teams,2,FALSE)</f>
        <v>Central Ward</v>
      </c>
      <c r="F21" s="110" t="str">
        <f>IF(AND(AA23=1,AA24=1),"You've put the wrong result in here!","")</f>
        <v/>
      </c>
    </row>
    <row r="22" spans="2:28" ht="15.75" thickBot="1" x14ac:dyDescent="0.3">
      <c r="E22" s="98"/>
      <c r="Y22" t="s">
        <v>65</v>
      </c>
      <c r="Z22" t="s">
        <v>64</v>
      </c>
      <c r="AA22" t="s">
        <v>83</v>
      </c>
    </row>
    <row r="23" spans="2:28" x14ac:dyDescent="0.25">
      <c r="E23" s="189"/>
      <c r="F23" s="190"/>
      <c r="G23" s="190"/>
      <c r="H23" s="190"/>
      <c r="I23" s="190"/>
      <c r="J23" s="190"/>
      <c r="K23" s="190"/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1"/>
      <c r="Y23">
        <f>IF(ISBLANK(E23),0,1)</f>
        <v>0</v>
      </c>
      <c r="AA23">
        <f>IF(Y23=1,IF(AA36&gt;0,1,0),0)</f>
        <v>0</v>
      </c>
    </row>
    <row r="24" spans="2:28" x14ac:dyDescent="0.25">
      <c r="E24" s="199"/>
      <c r="F24" s="118"/>
      <c r="G24" s="193"/>
      <c r="H24" s="193"/>
      <c r="I24" s="194"/>
      <c r="J24" s="194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5"/>
      <c r="AA24">
        <f>IF(E24=D21,0,1)</f>
        <v>1</v>
      </c>
    </row>
    <row r="25" spans="2:28" x14ac:dyDescent="0.25">
      <c r="E25" s="192"/>
      <c r="F25" s="193"/>
      <c r="G25" s="193"/>
      <c r="H25" s="193"/>
      <c r="I25" s="194"/>
      <c r="J25" s="194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5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92"/>
      <c r="F26" s="193"/>
      <c r="G26" s="193"/>
      <c r="H26" s="200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5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92"/>
      <c r="F27" s="193"/>
      <c r="G27" s="193"/>
      <c r="H27" s="200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5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92"/>
      <c r="F28" s="193"/>
      <c r="G28" s="193"/>
      <c r="H28" s="200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5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92"/>
      <c r="F29" s="193"/>
      <c r="G29" s="193"/>
      <c r="H29" s="200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5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92"/>
      <c r="F30" s="193"/>
      <c r="G30" s="193"/>
      <c r="H30" s="200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5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92"/>
      <c r="F31" s="193"/>
      <c r="G31" s="193"/>
      <c r="H31" s="200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5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92"/>
      <c r="F32" s="193"/>
      <c r="G32" s="193"/>
      <c r="H32" s="200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5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92"/>
      <c r="F33" s="193"/>
      <c r="G33" s="193"/>
      <c r="H33" s="200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5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92"/>
      <c r="F34" s="193"/>
      <c r="G34" s="193"/>
      <c r="H34" s="200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5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6"/>
      <c r="F35" s="197"/>
      <c r="G35" s="197"/>
      <c r="H35" s="201"/>
      <c r="I35" s="197"/>
      <c r="J35" s="197"/>
      <c r="K35" s="197"/>
      <c r="L35" s="197"/>
      <c r="M35" s="197"/>
      <c r="N35" s="197"/>
      <c r="O35" s="197"/>
      <c r="P35" s="197"/>
      <c r="Q35" s="197"/>
      <c r="R35" s="197"/>
      <c r="S35" s="197"/>
      <c r="T35" s="197"/>
      <c r="U35" s="197"/>
      <c r="V35" s="197"/>
      <c r="W35" s="197"/>
      <c r="X35" s="198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08" t="str">
        <f>VLOOKUP(D38,Teams,2,FALSE)</f>
        <v>Farmers</v>
      </c>
      <c r="F38" s="110" t="str">
        <f>IF(AND(AA40=1,AA41=1),"You've put the wrong result in here!","")</f>
        <v/>
      </c>
    </row>
    <row r="39" spans="2:28" ht="15.75" thickBot="1" x14ac:dyDescent="0.3">
      <c r="E39" s="98"/>
      <c r="Y39" t="s">
        <v>65</v>
      </c>
      <c r="Z39" t="s">
        <v>64</v>
      </c>
      <c r="AA39" t="s">
        <v>83</v>
      </c>
    </row>
    <row r="40" spans="2:28" x14ac:dyDescent="0.25">
      <c r="E40" s="189"/>
      <c r="F40" s="190"/>
      <c r="G40" s="190"/>
      <c r="H40" s="190"/>
      <c r="I40" s="190"/>
      <c r="J40" s="190"/>
      <c r="K40" s="190"/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1"/>
      <c r="Y40">
        <f>IF(ISBLANK(E40),0,1)</f>
        <v>0</v>
      </c>
      <c r="AA40">
        <f>IF(Y40=1,IF(AA53&gt;0,1,0),0)</f>
        <v>0</v>
      </c>
    </row>
    <row r="41" spans="2:28" x14ac:dyDescent="0.25">
      <c r="E41" s="199"/>
      <c r="F41" s="118"/>
      <c r="G41" s="193"/>
      <c r="H41" s="193"/>
      <c r="I41" s="194"/>
      <c r="J41" s="194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5"/>
      <c r="AA41">
        <f>IF(E41=D38,0,1)</f>
        <v>1</v>
      </c>
    </row>
    <row r="42" spans="2:28" x14ac:dyDescent="0.25">
      <c r="E42" s="192"/>
      <c r="F42" s="193"/>
      <c r="G42" s="193"/>
      <c r="H42" s="193"/>
      <c r="I42" s="194"/>
      <c r="J42" s="194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5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92"/>
      <c r="F43" s="193"/>
      <c r="G43" s="193"/>
      <c r="H43" s="200"/>
      <c r="I43" s="193"/>
      <c r="J43" s="193"/>
      <c r="K43" s="193"/>
      <c r="L43" s="193"/>
      <c r="M43" s="193"/>
      <c r="N43" s="193"/>
      <c r="O43" s="193"/>
      <c r="P43" s="193"/>
      <c r="Q43" s="193"/>
      <c r="R43" s="193"/>
      <c r="S43" s="193"/>
      <c r="T43" s="193"/>
      <c r="U43" s="193"/>
      <c r="V43" s="193"/>
      <c r="W43" s="193"/>
      <c r="X43" s="195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92"/>
      <c r="F44" s="193"/>
      <c r="G44" s="193"/>
      <c r="H44" s="200"/>
      <c r="I44" s="193"/>
      <c r="J44" s="193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195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92"/>
      <c r="F45" s="193"/>
      <c r="G45" s="193"/>
      <c r="H45" s="200"/>
      <c r="I45" s="193"/>
      <c r="J45" s="193"/>
      <c r="K45" s="193"/>
      <c r="L45" s="193"/>
      <c r="M45" s="193"/>
      <c r="N45" s="193"/>
      <c r="O45" s="193"/>
      <c r="P45" s="193"/>
      <c r="Q45" s="193"/>
      <c r="R45" s="193"/>
      <c r="S45" s="193"/>
      <c r="T45" s="193"/>
      <c r="U45" s="193"/>
      <c r="V45" s="193"/>
      <c r="W45" s="193"/>
      <c r="X45" s="195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92"/>
      <c r="F46" s="193"/>
      <c r="G46" s="193"/>
      <c r="H46" s="200"/>
      <c r="I46" s="193"/>
      <c r="J46" s="193"/>
      <c r="K46" s="193"/>
      <c r="L46" s="193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5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92"/>
      <c r="F47" s="193"/>
      <c r="G47" s="193"/>
      <c r="H47" s="200"/>
      <c r="I47" s="193"/>
      <c r="J47" s="193"/>
      <c r="K47" s="193"/>
      <c r="L47" s="193"/>
      <c r="M47" s="193"/>
      <c r="N47" s="193"/>
      <c r="O47" s="193"/>
      <c r="P47" s="193"/>
      <c r="Q47" s="193"/>
      <c r="R47" s="193"/>
      <c r="S47" s="193"/>
      <c r="T47" s="193"/>
      <c r="U47" s="193"/>
      <c r="V47" s="193"/>
      <c r="W47" s="193"/>
      <c r="X47" s="195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92"/>
      <c r="F48" s="193"/>
      <c r="G48" s="193"/>
      <c r="H48" s="200"/>
      <c r="I48" s="193"/>
      <c r="J48" s="193"/>
      <c r="K48" s="193"/>
      <c r="L48" s="193"/>
      <c r="M48" s="193"/>
      <c r="N48" s="193"/>
      <c r="O48" s="193"/>
      <c r="P48" s="193"/>
      <c r="Q48" s="193"/>
      <c r="R48" s="193"/>
      <c r="S48" s="193"/>
      <c r="T48" s="193"/>
      <c r="U48" s="193"/>
      <c r="V48" s="193"/>
      <c r="W48" s="193"/>
      <c r="X48" s="195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92"/>
      <c r="F49" s="193"/>
      <c r="G49" s="193"/>
      <c r="H49" s="200"/>
      <c r="I49" s="193"/>
      <c r="J49" s="193"/>
      <c r="K49" s="193"/>
      <c r="L49" s="193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5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92"/>
      <c r="F50" s="193"/>
      <c r="G50" s="193"/>
      <c r="H50" s="200"/>
      <c r="I50" s="193"/>
      <c r="J50" s="193"/>
      <c r="K50" s="193"/>
      <c r="L50" s="193"/>
      <c r="M50" s="193"/>
      <c r="N50" s="193"/>
      <c r="O50" s="193"/>
      <c r="P50" s="193"/>
      <c r="Q50" s="193"/>
      <c r="R50" s="193"/>
      <c r="S50" s="193"/>
      <c r="T50" s="193"/>
      <c r="U50" s="193"/>
      <c r="V50" s="193"/>
      <c r="W50" s="193"/>
      <c r="X50" s="195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92"/>
      <c r="F51" s="193"/>
      <c r="G51" s="193"/>
      <c r="H51" s="200"/>
      <c r="I51" s="193"/>
      <c r="J51" s="193"/>
      <c r="K51" s="193"/>
      <c r="L51" s="193"/>
      <c r="M51" s="193"/>
      <c r="N51" s="193"/>
      <c r="O51" s="193"/>
      <c r="P51" s="193"/>
      <c r="Q51" s="193"/>
      <c r="R51" s="193"/>
      <c r="S51" s="193"/>
      <c r="T51" s="193"/>
      <c r="U51" s="193"/>
      <c r="V51" s="193"/>
      <c r="W51" s="193"/>
      <c r="X51" s="195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6"/>
      <c r="F52" s="197"/>
      <c r="G52" s="197"/>
      <c r="H52" s="201"/>
      <c r="I52" s="197"/>
      <c r="J52" s="197"/>
      <c r="K52" s="197"/>
      <c r="L52" s="197"/>
      <c r="M52" s="197"/>
      <c r="N52" s="197"/>
      <c r="O52" s="197"/>
      <c r="P52" s="197"/>
      <c r="Q52" s="197"/>
      <c r="R52" s="197"/>
      <c r="S52" s="197"/>
      <c r="T52" s="197"/>
      <c r="U52" s="197"/>
      <c r="V52" s="197"/>
      <c r="W52" s="197"/>
      <c r="X52" s="198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08" t="str">
        <f>VLOOKUP(D55,Teams,2,FALSE)</f>
        <v>Nomads</v>
      </c>
      <c r="F55" s="110" t="str">
        <f>IF(AND(AA57=1,AA58=1),"You've put the wrong result in here!","")</f>
        <v/>
      </c>
    </row>
    <row r="56" spans="2:28" ht="15.75" thickBot="1" x14ac:dyDescent="0.3">
      <c r="E56" s="98"/>
      <c r="Y56" t="s">
        <v>65</v>
      </c>
      <c r="Z56" t="s">
        <v>64</v>
      </c>
      <c r="AA56" t="s">
        <v>83</v>
      </c>
    </row>
    <row r="57" spans="2:28" x14ac:dyDescent="0.25">
      <c r="E57" s="189"/>
      <c r="F57" s="190"/>
      <c r="G57" s="190"/>
      <c r="H57" s="190"/>
      <c r="I57" s="190"/>
      <c r="J57" s="190"/>
      <c r="K57" s="190"/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1"/>
      <c r="Y57">
        <f>IF(ISBLANK(E57),0,1)</f>
        <v>0</v>
      </c>
      <c r="AA57">
        <f>IF(Y57=1,IF(AA70&gt;0,1,0),0)</f>
        <v>0</v>
      </c>
    </row>
    <row r="58" spans="2:28" x14ac:dyDescent="0.25">
      <c r="E58" s="199"/>
      <c r="F58" s="118"/>
      <c r="G58" s="193"/>
      <c r="H58" s="193"/>
      <c r="I58" s="194"/>
      <c r="J58" s="194"/>
      <c r="K58" s="193"/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5"/>
      <c r="AA58">
        <f>IF(E58=D55,0,1)</f>
        <v>1</v>
      </c>
    </row>
    <row r="59" spans="2:28" x14ac:dyDescent="0.25">
      <c r="E59" s="192"/>
      <c r="F59" s="193"/>
      <c r="G59" s="193"/>
      <c r="H59" s="193"/>
      <c r="I59" s="194"/>
      <c r="J59" s="194"/>
      <c r="K59" s="193"/>
      <c r="L59" s="193"/>
      <c r="M59" s="193"/>
      <c r="N59" s="193"/>
      <c r="O59" s="193"/>
      <c r="P59" s="193"/>
      <c r="Q59" s="193"/>
      <c r="R59" s="193"/>
      <c r="S59" s="193"/>
      <c r="T59" s="193"/>
      <c r="U59" s="193"/>
      <c r="V59" s="193"/>
      <c r="W59" s="193"/>
      <c r="X59" s="195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92"/>
      <c r="F60" s="193"/>
      <c r="G60" s="193"/>
      <c r="H60" s="200"/>
      <c r="I60" s="193"/>
      <c r="J60" s="193"/>
      <c r="K60" s="193"/>
      <c r="L60" s="193"/>
      <c r="M60" s="193"/>
      <c r="N60" s="193"/>
      <c r="O60" s="193"/>
      <c r="P60" s="193"/>
      <c r="Q60" s="193"/>
      <c r="R60" s="193"/>
      <c r="S60" s="193"/>
      <c r="T60" s="193"/>
      <c r="U60" s="193"/>
      <c r="V60" s="193"/>
      <c r="W60" s="193"/>
      <c r="X60" s="195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92"/>
      <c r="F61" s="193"/>
      <c r="G61" s="193"/>
      <c r="H61" s="200"/>
      <c r="I61" s="193"/>
      <c r="J61" s="193"/>
      <c r="K61" s="193"/>
      <c r="L61" s="193"/>
      <c r="M61" s="193"/>
      <c r="N61" s="193"/>
      <c r="O61" s="193"/>
      <c r="P61" s="193"/>
      <c r="Q61" s="193"/>
      <c r="R61" s="193"/>
      <c r="S61" s="193"/>
      <c r="T61" s="193"/>
      <c r="U61" s="193"/>
      <c r="V61" s="193"/>
      <c r="W61" s="193"/>
      <c r="X61" s="195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92"/>
      <c r="F62" s="193"/>
      <c r="G62" s="193"/>
      <c r="H62" s="200"/>
      <c r="I62" s="193"/>
      <c r="J62" s="193"/>
      <c r="K62" s="193"/>
      <c r="L62" s="193"/>
      <c r="M62" s="193"/>
      <c r="N62" s="193"/>
      <c r="O62" s="193"/>
      <c r="P62" s="193"/>
      <c r="Q62" s="193"/>
      <c r="R62" s="193"/>
      <c r="S62" s="193"/>
      <c r="T62" s="193"/>
      <c r="U62" s="193"/>
      <c r="V62" s="193"/>
      <c r="W62" s="193"/>
      <c r="X62" s="195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92"/>
      <c r="F63" s="193"/>
      <c r="G63" s="193"/>
      <c r="H63" s="200"/>
      <c r="I63" s="193"/>
      <c r="J63" s="193"/>
      <c r="K63" s="193"/>
      <c r="L63" s="193"/>
      <c r="M63" s="193"/>
      <c r="N63" s="193"/>
      <c r="O63" s="193"/>
      <c r="P63" s="193"/>
      <c r="Q63" s="193"/>
      <c r="R63" s="193"/>
      <c r="S63" s="193"/>
      <c r="T63" s="193"/>
      <c r="U63" s="193"/>
      <c r="V63" s="193"/>
      <c r="W63" s="193"/>
      <c r="X63" s="195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92"/>
      <c r="F64" s="193"/>
      <c r="G64" s="193"/>
      <c r="H64" s="200"/>
      <c r="I64" s="193"/>
      <c r="J64" s="193"/>
      <c r="K64" s="193"/>
      <c r="L64" s="193"/>
      <c r="M64" s="193"/>
      <c r="N64" s="193"/>
      <c r="O64" s="193"/>
      <c r="P64" s="193"/>
      <c r="Q64" s="193"/>
      <c r="R64" s="193"/>
      <c r="S64" s="193"/>
      <c r="T64" s="193"/>
      <c r="U64" s="193"/>
      <c r="V64" s="193"/>
      <c r="W64" s="193"/>
      <c r="X64" s="195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92"/>
      <c r="F65" s="193"/>
      <c r="G65" s="193"/>
      <c r="H65" s="200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5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92"/>
      <c r="F66" s="193"/>
      <c r="G66" s="193"/>
      <c r="H66" s="200"/>
      <c r="I66" s="193"/>
      <c r="J66" s="193"/>
      <c r="K66" s="193"/>
      <c r="L66" s="193"/>
      <c r="M66" s="193"/>
      <c r="N66" s="193"/>
      <c r="O66" s="193"/>
      <c r="P66" s="193"/>
      <c r="Q66" s="193"/>
      <c r="R66" s="193"/>
      <c r="S66" s="193"/>
      <c r="T66" s="193"/>
      <c r="U66" s="193"/>
      <c r="V66" s="193"/>
      <c r="W66" s="193"/>
      <c r="X66" s="195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92"/>
      <c r="F67" s="193"/>
      <c r="G67" s="193"/>
      <c r="H67" s="200"/>
      <c r="I67" s="193"/>
      <c r="J67" s="193"/>
      <c r="K67" s="193"/>
      <c r="L67" s="193"/>
      <c r="M67" s="193"/>
      <c r="N67" s="193"/>
      <c r="O67" s="193"/>
      <c r="P67" s="193"/>
      <c r="Q67" s="193"/>
      <c r="R67" s="193"/>
      <c r="S67" s="193"/>
      <c r="T67" s="193"/>
      <c r="U67" s="193"/>
      <c r="V67" s="193"/>
      <c r="W67" s="193"/>
      <c r="X67" s="195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92"/>
      <c r="F68" s="193"/>
      <c r="G68" s="193"/>
      <c r="H68" s="200"/>
      <c r="I68" s="193"/>
      <c r="J68" s="193"/>
      <c r="K68" s="193"/>
      <c r="L68" s="193"/>
      <c r="M68" s="193"/>
      <c r="N68" s="193"/>
      <c r="O68" s="193"/>
      <c r="P68" s="193"/>
      <c r="Q68" s="193"/>
      <c r="R68" s="193"/>
      <c r="S68" s="193"/>
      <c r="T68" s="193"/>
      <c r="U68" s="193"/>
      <c r="V68" s="193"/>
      <c r="W68" s="193"/>
      <c r="X68" s="195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6"/>
      <c r="F69" s="197"/>
      <c r="G69" s="197"/>
      <c r="H69" s="201"/>
      <c r="I69" s="197"/>
      <c r="J69" s="197"/>
      <c r="K69" s="197"/>
      <c r="L69" s="197"/>
      <c r="M69" s="197"/>
      <c r="N69" s="197"/>
      <c r="O69" s="197"/>
      <c r="P69" s="197"/>
      <c r="Q69" s="197"/>
      <c r="R69" s="197"/>
      <c r="S69" s="197"/>
      <c r="T69" s="197"/>
      <c r="U69" s="197"/>
      <c r="V69" s="197"/>
      <c r="W69" s="197"/>
      <c r="X69" s="198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08" t="str">
        <f>VLOOKUP(D72,Teams,2,FALSE)</f>
        <v>Royal Surrey</v>
      </c>
      <c r="F72" s="110" t="str">
        <f>IF(AND(AA74=1,AA75=1),"You've put the wrong result in here!","")</f>
        <v/>
      </c>
    </row>
    <row r="73" spans="2:28" ht="15.75" thickBot="1" x14ac:dyDescent="0.3">
      <c r="E73" s="98"/>
      <c r="Y73" t="s">
        <v>65</v>
      </c>
      <c r="Z73" t="s">
        <v>64</v>
      </c>
      <c r="AA73" t="s">
        <v>83</v>
      </c>
    </row>
    <row r="74" spans="2:28" x14ac:dyDescent="0.25">
      <c r="E74" s="189"/>
      <c r="F74" s="190"/>
      <c r="G74" s="190"/>
      <c r="H74" s="190"/>
      <c r="I74" s="190"/>
      <c r="J74" s="190"/>
      <c r="K74" s="190"/>
      <c r="L74" s="190"/>
      <c r="M74" s="190"/>
      <c r="N74" s="190"/>
      <c r="O74" s="190"/>
      <c r="P74" s="190"/>
      <c r="Q74" s="190"/>
      <c r="R74" s="190"/>
      <c r="S74" s="190"/>
      <c r="T74" s="190"/>
      <c r="U74" s="190"/>
      <c r="V74" s="190"/>
      <c r="W74" s="190"/>
      <c r="X74" s="191"/>
      <c r="Y74">
        <f>IF(ISBLANK(E74),0,1)</f>
        <v>0</v>
      </c>
      <c r="AA74">
        <f>IF(Y74=1,IF(AA87&gt;0,1,0),0)</f>
        <v>0</v>
      </c>
    </row>
    <row r="75" spans="2:28" x14ac:dyDescent="0.25">
      <c r="E75" s="199"/>
      <c r="F75" s="118"/>
      <c r="G75" s="193"/>
      <c r="H75" s="193"/>
      <c r="I75" s="194"/>
      <c r="J75" s="194"/>
      <c r="K75" s="193"/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5"/>
      <c r="AA75">
        <f>IF(E75=D72,0,1)</f>
        <v>1</v>
      </c>
    </row>
    <row r="76" spans="2:28" x14ac:dyDescent="0.25">
      <c r="E76" s="192"/>
      <c r="F76" s="193"/>
      <c r="G76" s="193"/>
      <c r="H76" s="193"/>
      <c r="I76" s="194"/>
      <c r="J76" s="194"/>
      <c r="K76" s="193"/>
      <c r="L76" s="193"/>
      <c r="M76" s="193"/>
      <c r="N76" s="193"/>
      <c r="O76" s="193"/>
      <c r="P76" s="193"/>
      <c r="Q76" s="193"/>
      <c r="R76" s="193"/>
      <c r="S76" s="193"/>
      <c r="T76" s="193"/>
      <c r="U76" s="193"/>
      <c r="V76" s="193"/>
      <c r="W76" s="193"/>
      <c r="X76" s="195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92"/>
      <c r="F77" s="193"/>
      <c r="G77" s="193"/>
      <c r="H77" s="200"/>
      <c r="I77" s="193"/>
      <c r="J77" s="193"/>
      <c r="K77" s="193"/>
      <c r="L77" s="193"/>
      <c r="M77" s="193"/>
      <c r="N77" s="193"/>
      <c r="O77" s="193"/>
      <c r="P77" s="193"/>
      <c r="Q77" s="193"/>
      <c r="R77" s="193"/>
      <c r="S77" s="193"/>
      <c r="T77" s="193"/>
      <c r="U77" s="193"/>
      <c r="V77" s="193"/>
      <c r="W77" s="193"/>
      <c r="X77" s="195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92"/>
      <c r="F78" s="193"/>
      <c r="G78" s="193"/>
      <c r="H78" s="200"/>
      <c r="I78" s="193"/>
      <c r="J78" s="193"/>
      <c r="K78" s="193"/>
      <c r="L78" s="193"/>
      <c r="M78" s="193"/>
      <c r="N78" s="193"/>
      <c r="O78" s="193"/>
      <c r="P78" s="193"/>
      <c r="Q78" s="193"/>
      <c r="R78" s="193"/>
      <c r="S78" s="193"/>
      <c r="T78" s="193"/>
      <c r="U78" s="193"/>
      <c r="V78" s="193"/>
      <c r="W78" s="193"/>
      <c r="X78" s="195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92"/>
      <c r="F79" s="193"/>
      <c r="G79" s="193"/>
      <c r="H79" s="200"/>
      <c r="I79" s="193"/>
      <c r="J79" s="193"/>
      <c r="K79" s="193"/>
      <c r="L79" s="193"/>
      <c r="M79" s="193"/>
      <c r="N79" s="193"/>
      <c r="O79" s="193"/>
      <c r="P79" s="193"/>
      <c r="Q79" s="193"/>
      <c r="R79" s="193"/>
      <c r="S79" s="193"/>
      <c r="T79" s="193"/>
      <c r="U79" s="193"/>
      <c r="V79" s="193"/>
      <c r="W79" s="193"/>
      <c r="X79" s="195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92"/>
      <c r="F80" s="193"/>
      <c r="G80" s="193"/>
      <c r="H80" s="200"/>
      <c r="I80" s="193"/>
      <c r="J80" s="193"/>
      <c r="K80" s="193"/>
      <c r="L80" s="193"/>
      <c r="M80" s="193"/>
      <c r="N80" s="193"/>
      <c r="O80" s="193"/>
      <c r="P80" s="193"/>
      <c r="Q80" s="193"/>
      <c r="R80" s="193"/>
      <c r="S80" s="193"/>
      <c r="T80" s="193"/>
      <c r="U80" s="193"/>
      <c r="V80" s="193"/>
      <c r="W80" s="193"/>
      <c r="X80" s="195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92"/>
      <c r="F81" s="193"/>
      <c r="G81" s="193"/>
      <c r="H81" s="200"/>
      <c r="I81" s="193"/>
      <c r="J81" s="193"/>
      <c r="K81" s="193"/>
      <c r="L81" s="193"/>
      <c r="M81" s="193"/>
      <c r="N81" s="193"/>
      <c r="O81" s="193"/>
      <c r="P81" s="193"/>
      <c r="Q81" s="193"/>
      <c r="R81" s="193"/>
      <c r="S81" s="193"/>
      <c r="T81" s="193"/>
      <c r="U81" s="193"/>
      <c r="V81" s="193"/>
      <c r="W81" s="193"/>
      <c r="X81" s="195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92"/>
      <c r="F82" s="193"/>
      <c r="G82" s="193"/>
      <c r="H82" s="200"/>
      <c r="I82" s="193"/>
      <c r="J82" s="193"/>
      <c r="K82" s="193"/>
      <c r="L82" s="193"/>
      <c r="M82" s="193"/>
      <c r="N82" s="193"/>
      <c r="O82" s="193"/>
      <c r="P82" s="193"/>
      <c r="Q82" s="193"/>
      <c r="R82" s="193"/>
      <c r="S82" s="193"/>
      <c r="T82" s="193"/>
      <c r="U82" s="193"/>
      <c r="V82" s="193"/>
      <c r="W82" s="193"/>
      <c r="X82" s="195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92"/>
      <c r="F83" s="193"/>
      <c r="G83" s="193"/>
      <c r="H83" s="200"/>
      <c r="I83" s="193"/>
      <c r="J83" s="193"/>
      <c r="K83" s="193"/>
      <c r="L83" s="193"/>
      <c r="M83" s="193"/>
      <c r="N83" s="193"/>
      <c r="O83" s="193"/>
      <c r="P83" s="193"/>
      <c r="Q83" s="193"/>
      <c r="R83" s="193"/>
      <c r="S83" s="193"/>
      <c r="T83" s="193"/>
      <c r="U83" s="193"/>
      <c r="V83" s="193"/>
      <c r="W83" s="193"/>
      <c r="X83" s="195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92"/>
      <c r="F84" s="193"/>
      <c r="G84" s="193"/>
      <c r="H84" s="200"/>
      <c r="I84" s="193"/>
      <c r="J84" s="193"/>
      <c r="K84" s="193"/>
      <c r="L84" s="193"/>
      <c r="M84" s="193"/>
      <c r="N84" s="193"/>
      <c r="O84" s="193"/>
      <c r="P84" s="193"/>
      <c r="Q84" s="193"/>
      <c r="R84" s="193"/>
      <c r="S84" s="193"/>
      <c r="T84" s="193"/>
      <c r="U84" s="193"/>
      <c r="V84" s="193"/>
      <c r="W84" s="193"/>
      <c r="X84" s="195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92"/>
      <c r="F85" s="193"/>
      <c r="G85" s="193"/>
      <c r="H85" s="200"/>
      <c r="I85" s="193"/>
      <c r="J85" s="193"/>
      <c r="K85" s="193"/>
      <c r="L85" s="193"/>
      <c r="M85" s="193"/>
      <c r="N85" s="193"/>
      <c r="O85" s="193"/>
      <c r="P85" s="193"/>
      <c r="Q85" s="193"/>
      <c r="R85" s="193"/>
      <c r="S85" s="193"/>
      <c r="T85" s="193"/>
      <c r="U85" s="193"/>
      <c r="V85" s="193"/>
      <c r="W85" s="193"/>
      <c r="X85" s="195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6"/>
      <c r="F86" s="197"/>
      <c r="G86" s="197"/>
      <c r="H86" s="201"/>
      <c r="I86" s="197"/>
      <c r="J86" s="197"/>
      <c r="K86" s="197"/>
      <c r="L86" s="197"/>
      <c r="M86" s="197"/>
      <c r="N86" s="197"/>
      <c r="O86" s="197"/>
      <c r="P86" s="197"/>
      <c r="Q86" s="197"/>
      <c r="R86" s="197"/>
      <c r="S86" s="197"/>
      <c r="T86" s="197"/>
      <c r="U86" s="197"/>
      <c r="V86" s="197"/>
      <c r="W86" s="197"/>
      <c r="X86" s="198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08" t="str">
        <f>VLOOKUP(D89,Teams,2,FALSE)</f>
        <v>SCCC</v>
      </c>
      <c r="F89" s="110" t="str">
        <f>IF(AND(AA91=1,AA92=1),"You've put the wrong result in here!","")</f>
        <v/>
      </c>
    </row>
    <row r="90" spans="2:28" ht="15.75" thickBot="1" x14ac:dyDescent="0.3">
      <c r="E90" s="98"/>
      <c r="Y90" t="s">
        <v>65</v>
      </c>
      <c r="Z90" t="s">
        <v>64</v>
      </c>
      <c r="AA90" t="s">
        <v>83</v>
      </c>
    </row>
    <row r="91" spans="2:28" x14ac:dyDescent="0.25">
      <c r="E91" s="189"/>
      <c r="F91" s="190"/>
      <c r="G91" s="190"/>
      <c r="H91" s="190"/>
      <c r="I91" s="190"/>
      <c r="J91" s="190"/>
      <c r="K91" s="190"/>
      <c r="L91" s="190"/>
      <c r="M91" s="190"/>
      <c r="N91" s="190"/>
      <c r="O91" s="190"/>
      <c r="P91" s="190"/>
      <c r="Q91" s="190"/>
      <c r="R91" s="190"/>
      <c r="S91" s="190"/>
      <c r="T91" s="190"/>
      <c r="U91" s="190"/>
      <c r="V91" s="190"/>
      <c r="W91" s="190"/>
      <c r="X91" s="191"/>
      <c r="Y91">
        <f>IF(ISBLANK(E91),0,1)</f>
        <v>0</v>
      </c>
      <c r="AA91">
        <f>IF(Y91=1,IF(AA104&gt;0,1,0),0)</f>
        <v>0</v>
      </c>
    </row>
    <row r="92" spans="2:28" x14ac:dyDescent="0.25">
      <c r="E92" s="199"/>
      <c r="F92" s="118"/>
      <c r="G92" s="193"/>
      <c r="H92" s="193"/>
      <c r="I92" s="194"/>
      <c r="J92" s="194"/>
      <c r="K92" s="193"/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5"/>
      <c r="AA92">
        <f>IF(E92=D89,0,1)</f>
        <v>1</v>
      </c>
    </row>
    <row r="93" spans="2:28" x14ac:dyDescent="0.25">
      <c r="E93" s="192"/>
      <c r="F93" s="193"/>
      <c r="G93" s="193"/>
      <c r="H93" s="193"/>
      <c r="I93" s="194"/>
      <c r="J93" s="194"/>
      <c r="K93" s="193"/>
      <c r="L93" s="193"/>
      <c r="M93" s="193"/>
      <c r="N93" s="193"/>
      <c r="O93" s="193"/>
      <c r="P93" s="193"/>
      <c r="Q93" s="193"/>
      <c r="R93" s="193"/>
      <c r="S93" s="193"/>
      <c r="T93" s="193"/>
      <c r="U93" s="193"/>
      <c r="V93" s="193"/>
      <c r="W93" s="193"/>
      <c r="X93" s="195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92"/>
      <c r="F94" s="193"/>
      <c r="G94" s="193"/>
      <c r="H94" s="200"/>
      <c r="I94" s="193"/>
      <c r="J94" s="193"/>
      <c r="K94" s="193"/>
      <c r="L94" s="193"/>
      <c r="M94" s="193"/>
      <c r="N94" s="193"/>
      <c r="O94" s="193"/>
      <c r="P94" s="193"/>
      <c r="Q94" s="193"/>
      <c r="R94" s="193"/>
      <c r="S94" s="193"/>
      <c r="T94" s="193"/>
      <c r="U94" s="193"/>
      <c r="V94" s="193"/>
      <c r="W94" s="193"/>
      <c r="X94" s="195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92"/>
      <c r="F95" s="193"/>
      <c r="G95" s="193"/>
      <c r="H95" s="200"/>
      <c r="I95" s="193"/>
      <c r="J95" s="193"/>
      <c r="K95" s="193"/>
      <c r="L95" s="193"/>
      <c r="M95" s="193"/>
      <c r="N95" s="193"/>
      <c r="O95" s="193"/>
      <c r="P95" s="193"/>
      <c r="Q95" s="193"/>
      <c r="R95" s="193"/>
      <c r="S95" s="193"/>
      <c r="T95" s="193"/>
      <c r="U95" s="193"/>
      <c r="V95" s="193"/>
      <c r="W95" s="193"/>
      <c r="X95" s="195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92"/>
      <c r="F96" s="193"/>
      <c r="G96" s="193"/>
      <c r="H96" s="200"/>
      <c r="I96" s="193"/>
      <c r="J96" s="193"/>
      <c r="K96" s="193"/>
      <c r="L96" s="193"/>
      <c r="M96" s="193"/>
      <c r="N96" s="193"/>
      <c r="O96" s="193"/>
      <c r="P96" s="193"/>
      <c r="Q96" s="193"/>
      <c r="R96" s="193"/>
      <c r="S96" s="193"/>
      <c r="T96" s="193"/>
      <c r="U96" s="193"/>
      <c r="V96" s="193"/>
      <c r="W96" s="193"/>
      <c r="X96" s="195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92"/>
      <c r="F97" s="193"/>
      <c r="G97" s="193"/>
      <c r="H97" s="200"/>
      <c r="I97" s="193"/>
      <c r="J97" s="193"/>
      <c r="K97" s="193"/>
      <c r="L97" s="193"/>
      <c r="M97" s="193"/>
      <c r="N97" s="193"/>
      <c r="O97" s="193"/>
      <c r="P97" s="193"/>
      <c r="Q97" s="193"/>
      <c r="R97" s="193"/>
      <c r="S97" s="193"/>
      <c r="T97" s="193"/>
      <c r="U97" s="193"/>
      <c r="V97" s="193"/>
      <c r="W97" s="193"/>
      <c r="X97" s="195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92"/>
      <c r="F98" s="193"/>
      <c r="G98" s="193"/>
      <c r="H98" s="200"/>
      <c r="I98" s="193"/>
      <c r="J98" s="193"/>
      <c r="K98" s="193"/>
      <c r="L98" s="193"/>
      <c r="M98" s="193"/>
      <c r="N98" s="193"/>
      <c r="O98" s="193"/>
      <c r="P98" s="193"/>
      <c r="Q98" s="193"/>
      <c r="R98" s="193"/>
      <c r="S98" s="193"/>
      <c r="T98" s="193"/>
      <c r="U98" s="193"/>
      <c r="V98" s="193"/>
      <c r="W98" s="193"/>
      <c r="X98" s="195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92"/>
      <c r="F99" s="193"/>
      <c r="G99" s="193"/>
      <c r="H99" s="200"/>
      <c r="I99" s="193"/>
      <c r="J99" s="193"/>
      <c r="K99" s="193"/>
      <c r="L99" s="193"/>
      <c r="M99" s="193"/>
      <c r="N99" s="193"/>
      <c r="O99" s="193"/>
      <c r="P99" s="193"/>
      <c r="Q99" s="193"/>
      <c r="R99" s="193"/>
      <c r="S99" s="193"/>
      <c r="T99" s="193"/>
      <c r="U99" s="193"/>
      <c r="V99" s="193"/>
      <c r="W99" s="193"/>
      <c r="X99" s="195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92"/>
      <c r="F100" s="193"/>
      <c r="G100" s="193"/>
      <c r="H100" s="200"/>
      <c r="I100" s="193"/>
      <c r="J100" s="193"/>
      <c r="K100" s="193"/>
      <c r="L100" s="193"/>
      <c r="M100" s="193"/>
      <c r="N100" s="193"/>
      <c r="O100" s="193"/>
      <c r="P100" s="193"/>
      <c r="Q100" s="193"/>
      <c r="R100" s="193"/>
      <c r="S100" s="193"/>
      <c r="T100" s="193"/>
      <c r="U100" s="193"/>
      <c r="V100" s="193"/>
      <c r="W100" s="193"/>
      <c r="X100" s="195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92"/>
      <c r="F101" s="193"/>
      <c r="G101" s="193"/>
      <c r="H101" s="200"/>
      <c r="I101" s="193"/>
      <c r="J101" s="193"/>
      <c r="K101" s="193"/>
      <c r="L101" s="193"/>
      <c r="M101" s="193"/>
      <c r="N101" s="193"/>
      <c r="O101" s="193"/>
      <c r="P101" s="193"/>
      <c r="Q101" s="193"/>
      <c r="R101" s="193"/>
      <c r="S101" s="193"/>
      <c r="T101" s="193"/>
      <c r="U101" s="193"/>
      <c r="V101" s="193"/>
      <c r="W101" s="193"/>
      <c r="X101" s="195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92"/>
      <c r="F102" s="193"/>
      <c r="G102" s="193"/>
      <c r="H102" s="200"/>
      <c r="I102" s="193"/>
      <c r="J102" s="193"/>
      <c r="K102" s="193"/>
      <c r="L102" s="193"/>
      <c r="M102" s="193"/>
      <c r="N102" s="193"/>
      <c r="O102" s="193"/>
      <c r="P102" s="193"/>
      <c r="Q102" s="193"/>
      <c r="R102" s="193"/>
      <c r="S102" s="193"/>
      <c r="T102" s="193"/>
      <c r="U102" s="193"/>
      <c r="V102" s="193"/>
      <c r="W102" s="193"/>
      <c r="X102" s="195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6"/>
      <c r="F103" s="197"/>
      <c r="G103" s="197"/>
      <c r="H103" s="201"/>
      <c r="I103" s="197"/>
      <c r="J103" s="197"/>
      <c r="K103" s="197"/>
      <c r="L103" s="197"/>
      <c r="M103" s="197"/>
      <c r="N103" s="197"/>
      <c r="O103" s="197"/>
      <c r="P103" s="197"/>
      <c r="Q103" s="197"/>
      <c r="R103" s="197"/>
      <c r="S103" s="197"/>
      <c r="T103" s="197"/>
      <c r="U103" s="197"/>
      <c r="V103" s="197"/>
      <c r="W103" s="197"/>
      <c r="X103" s="198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08" t="str">
        <f>VLOOKUP(D106,Teams,2,FALSE)</f>
        <v>SCCC "B"</v>
      </c>
      <c r="F106" s="110" t="str">
        <f>IF(AND(AA108=1,AA109=1),"You've put the wrong result in here!","")</f>
        <v/>
      </c>
    </row>
    <row r="107" spans="2:28" ht="15.75" thickBot="1" x14ac:dyDescent="0.3">
      <c r="E107" s="98"/>
      <c r="Y107" t="s">
        <v>65</v>
      </c>
      <c r="Z107" t="s">
        <v>64</v>
      </c>
      <c r="AA107" t="s">
        <v>83</v>
      </c>
    </row>
    <row r="108" spans="2:28" x14ac:dyDescent="0.25">
      <c r="E108" s="189"/>
      <c r="F108" s="190"/>
      <c r="G108" s="190"/>
      <c r="H108" s="190"/>
      <c r="I108" s="190"/>
      <c r="J108" s="190"/>
      <c r="K108" s="190"/>
      <c r="L108" s="190"/>
      <c r="M108" s="190"/>
      <c r="N108" s="190"/>
      <c r="O108" s="190"/>
      <c r="P108" s="190"/>
      <c r="Q108" s="190"/>
      <c r="R108" s="190"/>
      <c r="S108" s="190"/>
      <c r="T108" s="190"/>
      <c r="U108" s="190"/>
      <c r="V108" s="190"/>
      <c r="W108" s="190"/>
      <c r="X108" s="191"/>
      <c r="Y108">
        <f>IF(ISBLANK(E108),0,1)</f>
        <v>0</v>
      </c>
      <c r="AA108">
        <f>IF(Y108=1,IF(AA121&gt;0,1,0),0)</f>
        <v>0</v>
      </c>
    </row>
    <row r="109" spans="2:28" x14ac:dyDescent="0.25">
      <c r="E109" s="199"/>
      <c r="F109" s="118"/>
      <c r="G109" s="193"/>
      <c r="H109" s="193"/>
      <c r="I109" s="194"/>
      <c r="J109" s="194"/>
      <c r="K109" s="193"/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5"/>
      <c r="AA109">
        <f>IF(E109=D106,0,1)</f>
        <v>1</v>
      </c>
    </row>
    <row r="110" spans="2:28" x14ac:dyDescent="0.25">
      <c r="E110" s="192"/>
      <c r="F110" s="193"/>
      <c r="G110" s="193"/>
      <c r="H110" s="193"/>
      <c r="I110" s="194"/>
      <c r="J110" s="194"/>
      <c r="K110" s="193"/>
      <c r="L110" s="193"/>
      <c r="M110" s="193"/>
      <c r="N110" s="193"/>
      <c r="O110" s="193"/>
      <c r="P110" s="193"/>
      <c r="Q110" s="193"/>
      <c r="R110" s="193"/>
      <c r="S110" s="193"/>
      <c r="T110" s="193"/>
      <c r="U110" s="193"/>
      <c r="V110" s="193"/>
      <c r="W110" s="193"/>
      <c r="X110" s="195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92"/>
      <c r="F111" s="193"/>
      <c r="G111" s="193"/>
      <c r="H111" s="200"/>
      <c r="I111" s="193"/>
      <c r="J111" s="193"/>
      <c r="K111" s="193"/>
      <c r="L111" s="193"/>
      <c r="M111" s="193"/>
      <c r="N111" s="193"/>
      <c r="O111" s="193"/>
      <c r="P111" s="193"/>
      <c r="Q111" s="193"/>
      <c r="R111" s="193"/>
      <c r="S111" s="193"/>
      <c r="T111" s="193"/>
      <c r="U111" s="193"/>
      <c r="V111" s="193"/>
      <c r="W111" s="193"/>
      <c r="X111" s="195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92"/>
      <c r="F112" s="193"/>
      <c r="G112" s="193"/>
      <c r="H112" s="200"/>
      <c r="I112" s="193"/>
      <c r="J112" s="193"/>
      <c r="K112" s="193"/>
      <c r="L112" s="193"/>
      <c r="M112" s="193"/>
      <c r="N112" s="193"/>
      <c r="O112" s="193"/>
      <c r="P112" s="193"/>
      <c r="Q112" s="193"/>
      <c r="R112" s="193"/>
      <c r="S112" s="193"/>
      <c r="T112" s="193"/>
      <c r="U112" s="193"/>
      <c r="V112" s="193"/>
      <c r="W112" s="193"/>
      <c r="X112" s="195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92"/>
      <c r="F113" s="193"/>
      <c r="G113" s="193"/>
      <c r="H113" s="200"/>
      <c r="I113" s="193"/>
      <c r="J113" s="193"/>
      <c r="K113" s="193"/>
      <c r="L113" s="193"/>
      <c r="M113" s="193"/>
      <c r="N113" s="193"/>
      <c r="O113" s="193"/>
      <c r="P113" s="193"/>
      <c r="Q113" s="193"/>
      <c r="R113" s="193"/>
      <c r="S113" s="193"/>
      <c r="T113" s="193"/>
      <c r="U113" s="193"/>
      <c r="V113" s="193"/>
      <c r="W113" s="193"/>
      <c r="X113" s="195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92"/>
      <c r="F114" s="193"/>
      <c r="G114" s="193"/>
      <c r="H114" s="200"/>
      <c r="I114" s="193"/>
      <c r="J114" s="193"/>
      <c r="K114" s="193"/>
      <c r="L114" s="193"/>
      <c r="M114" s="193"/>
      <c r="N114" s="193"/>
      <c r="O114" s="193"/>
      <c r="P114" s="193"/>
      <c r="Q114" s="193"/>
      <c r="R114" s="193"/>
      <c r="S114" s="193"/>
      <c r="T114" s="193"/>
      <c r="U114" s="193"/>
      <c r="V114" s="193"/>
      <c r="W114" s="193"/>
      <c r="X114" s="195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92"/>
      <c r="F115" s="193"/>
      <c r="G115" s="193"/>
      <c r="H115" s="200"/>
      <c r="I115" s="193"/>
      <c r="J115" s="193"/>
      <c r="K115" s="193"/>
      <c r="L115" s="193"/>
      <c r="M115" s="193"/>
      <c r="N115" s="193"/>
      <c r="O115" s="193"/>
      <c r="P115" s="193"/>
      <c r="Q115" s="193"/>
      <c r="R115" s="193"/>
      <c r="S115" s="193"/>
      <c r="T115" s="193"/>
      <c r="U115" s="193"/>
      <c r="V115" s="193"/>
      <c r="W115" s="193"/>
      <c r="X115" s="195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92"/>
      <c r="F116" s="193"/>
      <c r="G116" s="193"/>
      <c r="H116" s="200"/>
      <c r="I116" s="193"/>
      <c r="J116" s="193"/>
      <c r="K116" s="193"/>
      <c r="L116" s="193"/>
      <c r="M116" s="193"/>
      <c r="N116" s="193"/>
      <c r="O116" s="193"/>
      <c r="P116" s="193"/>
      <c r="Q116" s="193"/>
      <c r="R116" s="193"/>
      <c r="S116" s="193"/>
      <c r="T116" s="193"/>
      <c r="U116" s="193"/>
      <c r="V116" s="193"/>
      <c r="W116" s="193"/>
      <c r="X116" s="195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92"/>
      <c r="F117" s="193"/>
      <c r="G117" s="193"/>
      <c r="H117" s="200"/>
      <c r="I117" s="193"/>
      <c r="J117" s="193"/>
      <c r="K117" s="193"/>
      <c r="L117" s="193"/>
      <c r="M117" s="193"/>
      <c r="N117" s="193"/>
      <c r="O117" s="193"/>
      <c r="P117" s="193"/>
      <c r="Q117" s="193"/>
      <c r="R117" s="193"/>
      <c r="S117" s="193"/>
      <c r="T117" s="193"/>
      <c r="U117" s="193"/>
      <c r="V117" s="193"/>
      <c r="W117" s="193"/>
      <c r="X117" s="195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92"/>
      <c r="F118" s="193"/>
      <c r="G118" s="193"/>
      <c r="H118" s="200"/>
      <c r="I118" s="193"/>
      <c r="J118" s="193"/>
      <c r="K118" s="193"/>
      <c r="L118" s="193"/>
      <c r="M118" s="193"/>
      <c r="N118" s="193"/>
      <c r="O118" s="193"/>
      <c r="P118" s="193"/>
      <c r="Q118" s="193"/>
      <c r="R118" s="193"/>
      <c r="S118" s="193"/>
      <c r="T118" s="193"/>
      <c r="U118" s="193"/>
      <c r="V118" s="193"/>
      <c r="W118" s="193"/>
      <c r="X118" s="195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92"/>
      <c r="F119" s="193"/>
      <c r="G119" s="193"/>
      <c r="H119" s="200"/>
      <c r="I119" s="193"/>
      <c r="J119" s="193"/>
      <c r="K119" s="193"/>
      <c r="L119" s="193"/>
      <c r="M119" s="193"/>
      <c r="N119" s="193"/>
      <c r="O119" s="193"/>
      <c r="P119" s="193"/>
      <c r="Q119" s="193"/>
      <c r="R119" s="193"/>
      <c r="S119" s="193"/>
      <c r="T119" s="193"/>
      <c r="U119" s="193"/>
      <c r="V119" s="193"/>
      <c r="W119" s="193"/>
      <c r="X119" s="195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6"/>
      <c r="F120" s="197"/>
      <c r="G120" s="197"/>
      <c r="H120" s="201"/>
      <c r="I120" s="197"/>
      <c r="J120" s="197"/>
      <c r="K120" s="197"/>
      <c r="L120" s="197"/>
      <c r="M120" s="197"/>
      <c r="N120" s="197"/>
      <c r="O120" s="197"/>
      <c r="P120" s="197"/>
      <c r="Q120" s="197"/>
      <c r="R120" s="197"/>
      <c r="S120" s="197"/>
      <c r="T120" s="197"/>
      <c r="U120" s="197"/>
      <c r="V120" s="197"/>
      <c r="W120" s="197"/>
      <c r="X120" s="198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08" t="str">
        <f>VLOOKUP(D123,Teams,2,FALSE)</f>
        <v>xbye1</v>
      </c>
      <c r="F123" s="110" t="str">
        <f>IF(AND(AA125=1,AA126=1),"You've put the wrong result in here!","")</f>
        <v/>
      </c>
    </row>
    <row r="124" spans="2:28" ht="15.75" thickBot="1" x14ac:dyDescent="0.3">
      <c r="E124" s="98"/>
      <c r="Y124" t="s">
        <v>65</v>
      </c>
      <c r="Z124" t="s">
        <v>64</v>
      </c>
      <c r="AA124" t="s">
        <v>83</v>
      </c>
    </row>
    <row r="125" spans="2:28" x14ac:dyDescent="0.25">
      <c r="E125" s="189"/>
      <c r="F125" s="190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190"/>
      <c r="R125" s="190"/>
      <c r="S125" s="190"/>
      <c r="T125" s="190"/>
      <c r="U125" s="190"/>
      <c r="V125" s="190"/>
      <c r="W125" s="190"/>
      <c r="X125" s="191"/>
      <c r="Y125">
        <f>IF(ISBLANK(E125),0,1)</f>
        <v>0</v>
      </c>
      <c r="AA125">
        <f>IF(Y125=1,IF(AA138&gt;0,1,0),0)</f>
        <v>0</v>
      </c>
    </row>
    <row r="126" spans="2:28" x14ac:dyDescent="0.25">
      <c r="E126" s="199"/>
      <c r="F126" s="118"/>
      <c r="G126" s="193"/>
      <c r="H126" s="193"/>
      <c r="I126" s="194"/>
      <c r="J126" s="194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5"/>
      <c r="AA126">
        <f>IF(E126=D123,0,1)</f>
        <v>1</v>
      </c>
    </row>
    <row r="127" spans="2:28" x14ac:dyDescent="0.25">
      <c r="E127" s="192"/>
      <c r="F127" s="193"/>
      <c r="G127" s="193"/>
      <c r="H127" s="193"/>
      <c r="I127" s="194"/>
      <c r="J127" s="194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5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92"/>
      <c r="F128" s="193"/>
      <c r="G128" s="193"/>
      <c r="H128" s="200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5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92"/>
      <c r="F129" s="193"/>
      <c r="G129" s="193"/>
      <c r="H129" s="200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5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92"/>
      <c r="F130" s="193"/>
      <c r="G130" s="193"/>
      <c r="H130" s="200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5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92"/>
      <c r="F131" s="193"/>
      <c r="G131" s="193"/>
      <c r="H131" s="200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5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92"/>
      <c r="F132" s="193"/>
      <c r="G132" s="193"/>
      <c r="H132" s="200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5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92"/>
      <c r="F133" s="193"/>
      <c r="G133" s="193"/>
      <c r="H133" s="200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5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92"/>
      <c r="F134" s="193"/>
      <c r="G134" s="193"/>
      <c r="H134" s="200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5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92"/>
      <c r="F135" s="193"/>
      <c r="G135" s="193"/>
      <c r="H135" s="200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5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92"/>
      <c r="F136" s="193"/>
      <c r="G136" s="193"/>
      <c r="H136" s="200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5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6"/>
      <c r="F137" s="197"/>
      <c r="G137" s="197"/>
      <c r="H137" s="201"/>
      <c r="I137" s="197"/>
      <c r="J137" s="197"/>
      <c r="K137" s="197"/>
      <c r="L137" s="197"/>
      <c r="M137" s="197"/>
      <c r="N137" s="197"/>
      <c r="O137" s="197"/>
      <c r="P137" s="197"/>
      <c r="Q137" s="197"/>
      <c r="R137" s="197"/>
      <c r="S137" s="197"/>
      <c r="T137" s="197"/>
      <c r="U137" s="197"/>
      <c r="V137" s="197"/>
      <c r="W137" s="197"/>
      <c r="X137" s="198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08">
        <f>VLOOKUP(D140,Teams,2,FALSE)</f>
        <v>0</v>
      </c>
      <c r="F140" s="110" t="str">
        <f>IF(AND(AA142=1,AA143=1),"You've put the wrong result in here!","")</f>
        <v/>
      </c>
    </row>
    <row r="141" spans="2:28" ht="15.75" thickBot="1" x14ac:dyDescent="0.3">
      <c r="E141" s="98"/>
      <c r="Y141" t="s">
        <v>65</v>
      </c>
      <c r="Z141" t="s">
        <v>64</v>
      </c>
      <c r="AA141" t="s">
        <v>83</v>
      </c>
    </row>
    <row r="142" spans="2:28" x14ac:dyDescent="0.25">
      <c r="E142" s="189"/>
      <c r="F142" s="190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190"/>
      <c r="R142" s="190"/>
      <c r="S142" s="190"/>
      <c r="T142" s="190"/>
      <c r="U142" s="190"/>
      <c r="V142" s="190"/>
      <c r="W142" s="190"/>
      <c r="X142" s="191"/>
      <c r="Y142">
        <f>IF(ISBLANK(E142),0,1)</f>
        <v>0</v>
      </c>
      <c r="AA142">
        <f>IF(Y142=1,IF(AA155&gt;0,1,0),0)</f>
        <v>0</v>
      </c>
    </row>
    <row r="143" spans="2:28" x14ac:dyDescent="0.25">
      <c r="E143" s="199"/>
      <c r="F143" s="118"/>
      <c r="G143" s="193"/>
      <c r="H143" s="193"/>
      <c r="I143" s="194"/>
      <c r="J143" s="194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5"/>
      <c r="AA143">
        <f>IF(E143=D140,0,1)</f>
        <v>1</v>
      </c>
    </row>
    <row r="144" spans="2:28" x14ac:dyDescent="0.25">
      <c r="E144" s="192"/>
      <c r="F144" s="193"/>
      <c r="G144" s="193"/>
      <c r="H144" s="193"/>
      <c r="I144" s="194"/>
      <c r="J144" s="194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5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92"/>
      <c r="F145" s="193"/>
      <c r="G145" s="193"/>
      <c r="H145" s="200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5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92"/>
      <c r="F146" s="193"/>
      <c r="G146" s="193"/>
      <c r="H146" s="200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5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92"/>
      <c r="F147" s="193"/>
      <c r="G147" s="193"/>
      <c r="H147" s="200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5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92"/>
      <c r="F148" s="193"/>
      <c r="G148" s="193"/>
      <c r="H148" s="200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5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92"/>
      <c r="F149" s="193"/>
      <c r="G149" s="193"/>
      <c r="H149" s="200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5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92"/>
      <c r="F150" s="193"/>
      <c r="G150" s="193"/>
      <c r="H150" s="200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5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92"/>
      <c r="F151" s="193"/>
      <c r="G151" s="193"/>
      <c r="H151" s="200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5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92"/>
      <c r="F152" s="193"/>
      <c r="G152" s="193"/>
      <c r="H152" s="200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5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92"/>
      <c r="F153" s="193"/>
      <c r="G153" s="193"/>
      <c r="H153" s="200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5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6"/>
      <c r="F154" s="197"/>
      <c r="G154" s="197"/>
      <c r="H154" s="201"/>
      <c r="I154" s="197"/>
      <c r="J154" s="197"/>
      <c r="K154" s="197"/>
      <c r="L154" s="197"/>
      <c r="M154" s="197"/>
      <c r="N154" s="197"/>
      <c r="O154" s="197"/>
      <c r="P154" s="197"/>
      <c r="Q154" s="197"/>
      <c r="R154" s="197"/>
      <c r="S154" s="197"/>
      <c r="T154" s="197"/>
      <c r="U154" s="197"/>
      <c r="V154" s="197"/>
      <c r="W154" s="197"/>
      <c r="X154" s="198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08">
        <f>VLOOKUP(D157,Teams,2,FALSE)</f>
        <v>0</v>
      </c>
      <c r="F157" s="110" t="str">
        <f>IF(AND(AA159=1,AA160=1),"You've put the wrong result in here!","")</f>
        <v/>
      </c>
    </row>
    <row r="158" spans="2:28" ht="15.75" thickBot="1" x14ac:dyDescent="0.3">
      <c r="E158" s="98"/>
      <c r="Y158" t="s">
        <v>65</v>
      </c>
      <c r="Z158" t="s">
        <v>64</v>
      </c>
      <c r="AA158" t="s">
        <v>83</v>
      </c>
    </row>
    <row r="159" spans="2:28" x14ac:dyDescent="0.25">
      <c r="E159" s="189"/>
      <c r="F159" s="190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190"/>
      <c r="R159" s="190"/>
      <c r="S159" s="190"/>
      <c r="T159" s="190"/>
      <c r="U159" s="190"/>
      <c r="V159" s="190"/>
      <c r="W159" s="190"/>
      <c r="X159" s="191"/>
      <c r="Y159">
        <f>IF(ISBLANK(E159),0,1)</f>
        <v>0</v>
      </c>
      <c r="AA159">
        <f>IF(Y159=1,IF(AA172&gt;0,1,0),0)</f>
        <v>0</v>
      </c>
    </row>
    <row r="160" spans="2:28" x14ac:dyDescent="0.25">
      <c r="E160" s="199"/>
      <c r="F160" s="118"/>
      <c r="G160" s="193"/>
      <c r="H160" s="193"/>
      <c r="I160" s="194"/>
      <c r="J160" s="194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5"/>
      <c r="AA160">
        <f>IF(E160=D157,0,1)</f>
        <v>1</v>
      </c>
    </row>
    <row r="161" spans="2:28" x14ac:dyDescent="0.25">
      <c r="E161" s="192"/>
      <c r="F161" s="193"/>
      <c r="G161" s="193"/>
      <c r="H161" s="193"/>
      <c r="I161" s="194"/>
      <c r="J161" s="194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5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92"/>
      <c r="F162" s="193"/>
      <c r="G162" s="193"/>
      <c r="H162" s="200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5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92"/>
      <c r="F163" s="193"/>
      <c r="G163" s="193"/>
      <c r="H163" s="200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5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92"/>
      <c r="F164" s="193"/>
      <c r="G164" s="193"/>
      <c r="H164" s="200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5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92"/>
      <c r="F165" s="193"/>
      <c r="G165" s="193"/>
      <c r="H165" s="200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5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92"/>
      <c r="F166" s="193"/>
      <c r="G166" s="193"/>
      <c r="H166" s="200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5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92"/>
      <c r="F167" s="193"/>
      <c r="G167" s="193"/>
      <c r="H167" s="200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5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92"/>
      <c r="F168" s="193"/>
      <c r="G168" s="193"/>
      <c r="H168" s="200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5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92"/>
      <c r="F169" s="193"/>
      <c r="G169" s="193"/>
      <c r="H169" s="200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5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92"/>
      <c r="F170" s="193"/>
      <c r="G170" s="193"/>
      <c r="H170" s="200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5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6"/>
      <c r="F171" s="197"/>
      <c r="G171" s="197"/>
      <c r="H171" s="201"/>
      <c r="I171" s="197"/>
      <c r="J171" s="197"/>
      <c r="K171" s="197"/>
      <c r="L171" s="197"/>
      <c r="M171" s="197"/>
      <c r="N171" s="197"/>
      <c r="O171" s="197"/>
      <c r="P171" s="197"/>
      <c r="Q171" s="197"/>
      <c r="R171" s="197"/>
      <c r="S171" s="197"/>
      <c r="T171" s="197"/>
      <c r="U171" s="197"/>
      <c r="V171" s="197"/>
      <c r="W171" s="197"/>
      <c r="X171" s="198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3" spans="2:28" hidden="1" x14ac:dyDescent="0.25"/>
    <row r="174" spans="2:28" ht="15.75" hidden="1" x14ac:dyDescent="0.25">
      <c r="E174" s="108"/>
      <c r="F174" s="110"/>
    </row>
    <row r="175" spans="2:28" hidden="1" x14ac:dyDescent="0.25">
      <c r="E175" s="98"/>
      <c r="Y175" t="s">
        <v>65</v>
      </c>
      <c r="Z175" t="s">
        <v>64</v>
      </c>
      <c r="AA175" t="s">
        <v>83</v>
      </c>
    </row>
    <row r="176" spans="2:28" hidden="1" x14ac:dyDescent="0.25">
      <c r="E176" s="189"/>
      <c r="F176" s="190"/>
      <c r="G176" s="190"/>
      <c r="H176" s="190"/>
      <c r="I176" s="190"/>
      <c r="J176" s="190"/>
      <c r="K176" s="190"/>
      <c r="L176" s="190"/>
      <c r="M176" s="190"/>
      <c r="N176" s="190"/>
      <c r="O176" s="190"/>
      <c r="P176" s="190"/>
      <c r="Q176" s="190"/>
      <c r="R176" s="190"/>
      <c r="S176" s="190"/>
      <c r="T176" s="190"/>
      <c r="U176" s="190"/>
      <c r="V176" s="190"/>
      <c r="W176" s="190"/>
      <c r="X176" s="191"/>
      <c r="Y176">
        <f>IF(ISBLANK(E176),0,1)</f>
        <v>0</v>
      </c>
      <c r="AA176">
        <f>IF(Y176=1,IF(AA189&gt;0,1,0),0)</f>
        <v>0</v>
      </c>
    </row>
    <row r="177" spans="2:28" hidden="1" x14ac:dyDescent="0.25">
      <c r="E177" s="199"/>
      <c r="F177" s="118"/>
      <c r="G177" s="193"/>
      <c r="H177" s="193"/>
      <c r="I177" s="194"/>
      <c r="J177" s="194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5"/>
      <c r="AA177">
        <f>IF(E177=D174,0,1)</f>
        <v>0</v>
      </c>
    </row>
    <row r="178" spans="2:28" hidden="1" x14ac:dyDescent="0.25">
      <c r="E178" s="192"/>
      <c r="F178" s="193"/>
      <c r="G178" s="193"/>
      <c r="H178" s="193"/>
      <c r="I178" s="194"/>
      <c r="J178" s="194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5"/>
    </row>
    <row r="179" spans="2:28" hidden="1" x14ac:dyDescent="0.25">
      <c r="B179" t="e">
        <f t="shared" ref="B179:B188" ca="1" si="60">Y179</f>
        <v>#N/A</v>
      </c>
      <c r="C179" t="e">
        <f ca="1">Y179</f>
        <v>#N/A</v>
      </c>
      <c r="E179" s="192"/>
      <c r="F179" s="193"/>
      <c r="G179" s="193"/>
      <c r="H179" s="200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5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hidden="1" x14ac:dyDescent="0.25">
      <c r="B180" t="e">
        <f t="shared" ca="1" si="60"/>
        <v>#N/A</v>
      </c>
      <c r="C180" t="e">
        <f t="shared" ref="C180:C186" ca="1" si="63">Y180</f>
        <v>#N/A</v>
      </c>
      <c r="E180" s="192"/>
      <c r="F180" s="193"/>
      <c r="G180" s="193"/>
      <c r="H180" s="200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5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hidden="1" x14ac:dyDescent="0.25">
      <c r="B181" t="e">
        <f t="shared" ca="1" si="60"/>
        <v>#N/A</v>
      </c>
      <c r="C181" t="e">
        <f t="shared" ca="1" si="63"/>
        <v>#N/A</v>
      </c>
      <c r="E181" s="192"/>
      <c r="F181" s="193"/>
      <c r="G181" s="193"/>
      <c r="H181" s="200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5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hidden="1" x14ac:dyDescent="0.25">
      <c r="B182" t="e">
        <f t="shared" ca="1" si="60"/>
        <v>#N/A</v>
      </c>
      <c r="C182" t="e">
        <f t="shared" ca="1" si="63"/>
        <v>#N/A</v>
      </c>
      <c r="E182" s="192"/>
      <c r="F182" s="193"/>
      <c r="G182" s="193"/>
      <c r="H182" s="200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5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hidden="1" x14ac:dyDescent="0.25">
      <c r="B183" t="e">
        <f t="shared" ca="1" si="60"/>
        <v>#N/A</v>
      </c>
      <c r="C183" t="e">
        <f t="shared" ca="1" si="63"/>
        <v>#N/A</v>
      </c>
      <c r="E183" s="192"/>
      <c r="F183" s="193"/>
      <c r="G183" s="193"/>
      <c r="H183" s="200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5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hidden="1" x14ac:dyDescent="0.25">
      <c r="B184" t="e">
        <f t="shared" ca="1" si="60"/>
        <v>#N/A</v>
      </c>
      <c r="C184" t="e">
        <f t="shared" ca="1" si="63"/>
        <v>#N/A</v>
      </c>
      <c r="E184" s="192"/>
      <c r="F184" s="193"/>
      <c r="G184" s="193"/>
      <c r="H184" s="200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5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hidden="1" x14ac:dyDescent="0.25">
      <c r="B185" t="e">
        <f t="shared" ca="1" si="60"/>
        <v>#N/A</v>
      </c>
      <c r="C185" t="e">
        <f t="shared" ca="1" si="63"/>
        <v>#N/A</v>
      </c>
      <c r="E185" s="192"/>
      <c r="F185" s="193"/>
      <c r="G185" s="193"/>
      <c r="H185" s="200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5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hidden="1" x14ac:dyDescent="0.25">
      <c r="B186" t="e">
        <f t="shared" ca="1" si="60"/>
        <v>#N/A</v>
      </c>
      <c r="C186" t="e">
        <f t="shared" ca="1" si="63"/>
        <v>#N/A</v>
      </c>
      <c r="E186" s="192"/>
      <c r="F186" s="193"/>
      <c r="G186" s="193"/>
      <c r="H186" s="200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5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hidden="1" x14ac:dyDescent="0.25">
      <c r="B187" t="e">
        <f t="shared" ca="1" si="60"/>
        <v>#N/A</v>
      </c>
      <c r="E187" s="192"/>
      <c r="F187" s="193"/>
      <c r="G187" s="193"/>
      <c r="H187" s="200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5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hidden="1" thickBot="1" x14ac:dyDescent="0.3">
      <c r="B188" t="e">
        <f t="shared" ca="1" si="60"/>
        <v>#N/A</v>
      </c>
      <c r="E188" s="196"/>
      <c r="F188" s="197"/>
      <c r="G188" s="197"/>
      <c r="H188" s="201"/>
      <c r="I188" s="197"/>
      <c r="J188" s="197"/>
      <c r="K188" s="197"/>
      <c r="L188" s="197"/>
      <c r="M188" s="197"/>
      <c r="N188" s="197"/>
      <c r="O188" s="197"/>
      <c r="P188" s="197"/>
      <c r="Q188" s="197"/>
      <c r="R188" s="197"/>
      <c r="S188" s="197"/>
      <c r="T188" s="197"/>
      <c r="U188" s="197"/>
      <c r="V188" s="197"/>
      <c r="W188" s="197"/>
      <c r="X188" s="198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hidden="1" x14ac:dyDescent="0.25">
      <c r="AA189">
        <f>SUM(AA177:AA188)</f>
        <v>0</v>
      </c>
    </row>
    <row r="190" spans="2:28" hidden="1" x14ac:dyDescent="0.25"/>
    <row r="191" spans="2:28" ht="15.75" hidden="1" x14ac:dyDescent="0.25">
      <c r="E191" s="108"/>
      <c r="F191" s="110"/>
    </row>
    <row r="192" spans="2:28" hidden="1" x14ac:dyDescent="0.25">
      <c r="E192" s="98"/>
      <c r="Y192" t="s">
        <v>65</v>
      </c>
      <c r="Z192" t="s">
        <v>64</v>
      </c>
      <c r="AA192" t="s">
        <v>83</v>
      </c>
    </row>
    <row r="193" spans="2:28" hidden="1" x14ac:dyDescent="0.25">
      <c r="E193" s="189"/>
      <c r="F193" s="190"/>
      <c r="G193" s="190"/>
      <c r="H193" s="190"/>
      <c r="I193" s="190"/>
      <c r="J193" s="190"/>
      <c r="K193" s="190"/>
      <c r="L193" s="190"/>
      <c r="M193" s="190"/>
      <c r="N193" s="190"/>
      <c r="O193" s="190"/>
      <c r="P193" s="190"/>
      <c r="Q193" s="190"/>
      <c r="R193" s="190"/>
      <c r="S193" s="190"/>
      <c r="T193" s="190"/>
      <c r="U193" s="190"/>
      <c r="V193" s="190"/>
      <c r="W193" s="190"/>
      <c r="X193" s="191"/>
      <c r="Y193">
        <f>IF(ISBLANK(E193),0,1)</f>
        <v>0</v>
      </c>
      <c r="AA193">
        <f>IF(Y193=1,IF(AA206&gt;0,1,0),0)</f>
        <v>0</v>
      </c>
    </row>
    <row r="194" spans="2:28" hidden="1" x14ac:dyDescent="0.25">
      <c r="E194" s="199"/>
      <c r="F194" s="118"/>
      <c r="G194" s="193"/>
      <c r="H194" s="193"/>
      <c r="I194" s="194"/>
      <c r="J194" s="194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5"/>
      <c r="AA194">
        <f>IF(E194=D191,0,1)</f>
        <v>0</v>
      </c>
    </row>
    <row r="195" spans="2:28" hidden="1" x14ac:dyDescent="0.25">
      <c r="E195" s="192"/>
      <c r="F195" s="193"/>
      <c r="G195" s="193"/>
      <c r="H195" s="193"/>
      <c r="I195" s="194"/>
      <c r="J195" s="194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5"/>
    </row>
    <row r="196" spans="2:28" hidden="1" x14ac:dyDescent="0.25">
      <c r="B196" t="e">
        <f t="shared" ref="B196:B205" ca="1" si="66">Y196</f>
        <v>#N/A</v>
      </c>
      <c r="C196" t="e">
        <f ca="1">Y196</f>
        <v>#N/A</v>
      </c>
      <c r="E196" s="192"/>
      <c r="F196" s="193"/>
      <c r="G196" s="193"/>
      <c r="H196" s="200"/>
      <c r="I196" s="193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5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25">
      <c r="B197" t="e">
        <f t="shared" ca="1" si="66"/>
        <v>#N/A</v>
      </c>
      <c r="C197" t="e">
        <f t="shared" ref="C197:C203" ca="1" si="69">Y197</f>
        <v>#N/A</v>
      </c>
      <c r="E197" s="192"/>
      <c r="F197" s="193"/>
      <c r="G197" s="193"/>
      <c r="H197" s="200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5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25">
      <c r="B198" t="e">
        <f t="shared" ca="1" si="66"/>
        <v>#N/A</v>
      </c>
      <c r="C198" t="e">
        <f t="shared" ca="1" si="69"/>
        <v>#N/A</v>
      </c>
      <c r="E198" s="192"/>
      <c r="F198" s="193"/>
      <c r="G198" s="193"/>
      <c r="H198" s="200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5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25">
      <c r="B199" t="e">
        <f t="shared" ca="1" si="66"/>
        <v>#N/A</v>
      </c>
      <c r="C199" t="e">
        <f t="shared" ca="1" si="69"/>
        <v>#N/A</v>
      </c>
      <c r="E199" s="192"/>
      <c r="F199" s="193"/>
      <c r="G199" s="193"/>
      <c r="H199" s="200"/>
      <c r="I199" s="193"/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5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25">
      <c r="B200" t="e">
        <f t="shared" ca="1" si="66"/>
        <v>#N/A</v>
      </c>
      <c r="C200" t="e">
        <f t="shared" ca="1" si="69"/>
        <v>#N/A</v>
      </c>
      <c r="E200" s="192"/>
      <c r="F200" s="193"/>
      <c r="G200" s="193"/>
      <c r="H200" s="200"/>
      <c r="I200" s="193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5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25">
      <c r="B201" t="e">
        <f t="shared" ca="1" si="66"/>
        <v>#N/A</v>
      </c>
      <c r="C201" t="e">
        <f t="shared" ca="1" si="69"/>
        <v>#N/A</v>
      </c>
      <c r="E201" s="192"/>
      <c r="F201" s="193"/>
      <c r="G201" s="193"/>
      <c r="H201" s="200"/>
      <c r="I201" s="193"/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5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25">
      <c r="B202" t="e">
        <f t="shared" ca="1" si="66"/>
        <v>#N/A</v>
      </c>
      <c r="C202" t="e">
        <f t="shared" ca="1" si="69"/>
        <v>#N/A</v>
      </c>
      <c r="E202" s="192"/>
      <c r="F202" s="193"/>
      <c r="G202" s="193"/>
      <c r="H202" s="200"/>
      <c r="I202" s="193"/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5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25">
      <c r="B203" t="e">
        <f t="shared" ca="1" si="66"/>
        <v>#N/A</v>
      </c>
      <c r="C203" t="e">
        <f t="shared" ca="1" si="69"/>
        <v>#N/A</v>
      </c>
      <c r="E203" s="192"/>
      <c r="F203" s="193"/>
      <c r="G203" s="193"/>
      <c r="H203" s="200"/>
      <c r="I203" s="193"/>
      <c r="J203" s="193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5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25">
      <c r="B204" t="e">
        <f t="shared" ca="1" si="66"/>
        <v>#N/A</v>
      </c>
      <c r="E204" s="192"/>
      <c r="F204" s="193"/>
      <c r="G204" s="193"/>
      <c r="H204" s="200"/>
      <c r="I204" s="193"/>
      <c r="J204" s="193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5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hidden="1" thickBot="1" x14ac:dyDescent="0.3">
      <c r="B205" t="e">
        <f t="shared" ca="1" si="66"/>
        <v>#N/A</v>
      </c>
      <c r="E205" s="196"/>
      <c r="F205" s="197"/>
      <c r="G205" s="197"/>
      <c r="H205" s="201"/>
      <c r="I205" s="197"/>
      <c r="J205" s="197"/>
      <c r="K205" s="197"/>
      <c r="L205" s="197"/>
      <c r="M205" s="197"/>
      <c r="N205" s="197"/>
      <c r="O205" s="197"/>
      <c r="P205" s="197"/>
      <c r="Q205" s="197"/>
      <c r="R205" s="197"/>
      <c r="S205" s="197"/>
      <c r="T205" s="197"/>
      <c r="U205" s="197"/>
      <c r="V205" s="197"/>
      <c r="W205" s="197"/>
      <c r="X205" s="198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0</v>
      </c>
    </row>
    <row r="208" spans="2:28" ht="15.75" hidden="1" x14ac:dyDescent="0.25">
      <c r="D208">
        <v>13</v>
      </c>
      <c r="E208" s="108">
        <f>VLOOKUP(D208,Teams,2,FALSE)</f>
        <v>0</v>
      </c>
      <c r="F208" s="110" t="str">
        <f>IF(AND(AA210=1,AA211=1),"You've put the wrong result in here!","")</f>
        <v/>
      </c>
    </row>
    <row r="209" spans="2:28" hidden="1" x14ac:dyDescent="0.25">
      <c r="E209" s="98"/>
      <c r="Y209" t="s">
        <v>65</v>
      </c>
      <c r="Z209" t="s">
        <v>64</v>
      </c>
      <c r="AA209" t="s">
        <v>83</v>
      </c>
    </row>
    <row r="210" spans="2:28" hidden="1" x14ac:dyDescent="0.25">
      <c r="E210" s="111"/>
      <c r="F210" s="112"/>
      <c r="G210" s="112"/>
      <c r="H210" s="112"/>
      <c r="I210" s="112"/>
      <c r="J210" s="112"/>
      <c r="K210" s="112"/>
      <c r="L210" s="113"/>
      <c r="M210" s="113"/>
      <c r="N210" s="113"/>
      <c r="O210" s="113"/>
      <c r="P210" s="113"/>
      <c r="Q210" s="113"/>
      <c r="R210" s="113"/>
      <c r="S210" s="113"/>
      <c r="T210" s="113"/>
      <c r="U210" s="113"/>
      <c r="V210" s="113"/>
      <c r="W210" s="113"/>
      <c r="X210" s="114"/>
      <c r="Y210">
        <f>IF(ISBLANK(E210),0,1)</f>
        <v>0</v>
      </c>
      <c r="AA210">
        <f>IF(Y210=1,IF(AA223&gt;0,1,0),0)</f>
        <v>0</v>
      </c>
    </row>
    <row r="211" spans="2:28" hidden="1" x14ac:dyDescent="0.25">
      <c r="E211" s="115"/>
      <c r="F211" s="116"/>
      <c r="G211" s="116"/>
      <c r="H211" s="116"/>
      <c r="I211" s="117"/>
      <c r="J211" s="117"/>
      <c r="K211" s="116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  <c r="X211" s="119"/>
      <c r="AA211">
        <f>IF(E211=D208,0,1)</f>
        <v>1</v>
      </c>
    </row>
    <row r="212" spans="2:28" hidden="1" x14ac:dyDescent="0.25">
      <c r="E212" s="115"/>
      <c r="F212" s="116"/>
      <c r="G212" s="116"/>
      <c r="H212" s="116"/>
      <c r="I212" s="117"/>
      <c r="J212" s="117"/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20"/>
    </row>
    <row r="213" spans="2:28" hidden="1" x14ac:dyDescent="0.25">
      <c r="B213" t="e">
        <f t="shared" ref="B213:B222" ca="1" si="72">Y213</f>
        <v>#N/A</v>
      </c>
      <c r="C213" t="e">
        <f ca="1">Y213</f>
        <v>#N/A</v>
      </c>
      <c r="E213" s="115"/>
      <c r="F213" s="116"/>
      <c r="G213" s="116"/>
      <c r="H213" s="121"/>
      <c r="I213" s="116"/>
      <c r="J213" s="116"/>
      <c r="K213" s="116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20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25">
      <c r="B214" t="e">
        <f t="shared" ca="1" si="72"/>
        <v>#N/A</v>
      </c>
      <c r="C214" t="e">
        <f t="shared" ref="C214:C220" ca="1" si="75">Y214</f>
        <v>#N/A</v>
      </c>
      <c r="E214" s="115"/>
      <c r="F214" s="116"/>
      <c r="G214" s="116"/>
      <c r="H214" s="121"/>
      <c r="I214" s="116"/>
      <c r="J214" s="116"/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20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25">
      <c r="B215" t="e">
        <f t="shared" ca="1" si="72"/>
        <v>#N/A</v>
      </c>
      <c r="C215" t="e">
        <f t="shared" ca="1" si="75"/>
        <v>#N/A</v>
      </c>
      <c r="E215" s="115"/>
      <c r="F215" s="116"/>
      <c r="G215" s="116"/>
      <c r="H215" s="121"/>
      <c r="I215" s="116"/>
      <c r="J215" s="116"/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20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25">
      <c r="B216" t="e">
        <f t="shared" ca="1" si="72"/>
        <v>#N/A</v>
      </c>
      <c r="C216" t="e">
        <f t="shared" ca="1" si="75"/>
        <v>#N/A</v>
      </c>
      <c r="E216" s="115"/>
      <c r="F216" s="116"/>
      <c r="G216" s="116"/>
      <c r="H216" s="121"/>
      <c r="I216" s="116"/>
      <c r="J216" s="116"/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20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25">
      <c r="B217" t="e">
        <f t="shared" ca="1" si="72"/>
        <v>#N/A</v>
      </c>
      <c r="C217" t="e">
        <f t="shared" ca="1" si="75"/>
        <v>#N/A</v>
      </c>
      <c r="E217" s="115"/>
      <c r="F217" s="116"/>
      <c r="G217" s="116"/>
      <c r="H217" s="121"/>
      <c r="I217" s="116"/>
      <c r="J217" s="116"/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20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25">
      <c r="B218" t="e">
        <f t="shared" ca="1" si="72"/>
        <v>#N/A</v>
      </c>
      <c r="C218" t="e">
        <f t="shared" ca="1" si="75"/>
        <v>#N/A</v>
      </c>
      <c r="E218" s="115"/>
      <c r="F218" s="116"/>
      <c r="G218" s="116"/>
      <c r="H218" s="121"/>
      <c r="I218" s="116"/>
      <c r="J218" s="116"/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20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25">
      <c r="B219" t="e">
        <f t="shared" ca="1" si="72"/>
        <v>#N/A</v>
      </c>
      <c r="C219" t="e">
        <f t="shared" ca="1" si="75"/>
        <v>#N/A</v>
      </c>
      <c r="E219" s="115"/>
      <c r="F219" s="116"/>
      <c r="G219" s="116"/>
      <c r="H219" s="121"/>
      <c r="I219" s="116"/>
      <c r="J219" s="116"/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20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25">
      <c r="B220" t="e">
        <f t="shared" ca="1" si="72"/>
        <v>#N/A</v>
      </c>
      <c r="C220" t="e">
        <f t="shared" ca="1" si="75"/>
        <v>#N/A</v>
      </c>
      <c r="E220" s="115"/>
      <c r="F220" s="116"/>
      <c r="G220" s="116"/>
      <c r="H220" s="121"/>
      <c r="I220" s="116"/>
      <c r="J220" s="116"/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20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25">
      <c r="B221" t="e">
        <f t="shared" ca="1" si="72"/>
        <v>#N/A</v>
      </c>
      <c r="E221" s="115"/>
      <c r="F221" s="116"/>
      <c r="G221" s="116"/>
      <c r="H221" s="121"/>
      <c r="I221" s="116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20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hidden="1" thickBot="1" x14ac:dyDescent="0.3">
      <c r="B222" t="e">
        <f t="shared" ca="1" si="72"/>
        <v>#N/A</v>
      </c>
      <c r="E222" s="122"/>
      <c r="F222" s="123"/>
      <c r="G222" s="123"/>
      <c r="H222" s="124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5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25">
      <c r="AA223">
        <f>SUM(AA211:AA222)</f>
        <v>1</v>
      </c>
    </row>
    <row r="224" spans="2:28" hidden="1" x14ac:dyDescent="0.25"/>
    <row r="225" spans="2:28" ht="15.75" hidden="1" x14ac:dyDescent="0.25">
      <c r="D225">
        <v>14</v>
      </c>
      <c r="E225" s="108">
        <f>VLOOKUP(D225,Teams,2,FALSE)</f>
        <v>0</v>
      </c>
      <c r="F225" s="110" t="str">
        <f>IF(AND(AA227=1,AA228=1),"You've put the wrong result in here!","")</f>
        <v/>
      </c>
    </row>
    <row r="226" spans="2:28" hidden="1" x14ac:dyDescent="0.25">
      <c r="E226" s="98" t="str">
        <f>IF(Y227=1,IF(AA227=1,"ERRORS FOUND","Result is good"),"")</f>
        <v/>
      </c>
      <c r="Y226" t="s">
        <v>65</v>
      </c>
      <c r="Z226" t="s">
        <v>64</v>
      </c>
      <c r="AA226" t="s">
        <v>83</v>
      </c>
    </row>
    <row r="227" spans="2:28" hidden="1" x14ac:dyDescent="0.25">
      <c r="E227" s="111"/>
      <c r="F227" s="112"/>
      <c r="G227" s="112"/>
      <c r="H227" s="112"/>
      <c r="I227" s="112"/>
      <c r="J227" s="112"/>
      <c r="K227" s="112"/>
      <c r="L227" s="113"/>
      <c r="M227" s="113"/>
      <c r="N227" s="113"/>
      <c r="O227" s="113"/>
      <c r="P227" s="113"/>
      <c r="Q227" s="113"/>
      <c r="R227" s="113"/>
      <c r="S227" s="113"/>
      <c r="T227" s="113"/>
      <c r="U227" s="113"/>
      <c r="V227" s="113"/>
      <c r="W227" s="113"/>
      <c r="X227" s="114"/>
      <c r="Y227">
        <f>IF(ISBLANK(E227),0,1)</f>
        <v>0</v>
      </c>
      <c r="AA227">
        <f>IF(Y227=1,IF(AA240&gt;0,1,0),0)</f>
        <v>0</v>
      </c>
    </row>
    <row r="228" spans="2:28" hidden="1" x14ac:dyDescent="0.25">
      <c r="E228" s="115"/>
      <c r="F228" s="116"/>
      <c r="G228" s="116"/>
      <c r="H228" s="116"/>
      <c r="I228" s="117"/>
      <c r="J228" s="117"/>
      <c r="K228" s="116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  <c r="X228" s="119"/>
      <c r="AA228">
        <f>IF(E228=D225,0,1)</f>
        <v>1</v>
      </c>
    </row>
    <row r="229" spans="2:28" hidden="1" x14ac:dyDescent="0.25">
      <c r="E229" s="115"/>
      <c r="F229" s="116"/>
      <c r="G229" s="116"/>
      <c r="H229" s="116"/>
      <c r="I229" s="117"/>
      <c r="J229" s="117"/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20"/>
    </row>
    <row r="230" spans="2:28" hidden="1" x14ac:dyDescent="0.25">
      <c r="B230" t="e">
        <f t="shared" ref="B230:B239" ca="1" si="78">Y230</f>
        <v>#N/A</v>
      </c>
      <c r="C230" t="e">
        <f ca="1">Y230</f>
        <v>#N/A</v>
      </c>
      <c r="E230" s="115"/>
      <c r="F230" s="116"/>
      <c r="G230" s="116"/>
      <c r="H230" s="121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20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25">
      <c r="B231" t="e">
        <f t="shared" ca="1" si="78"/>
        <v>#N/A</v>
      </c>
      <c r="C231" t="e">
        <f t="shared" ref="C231:C237" ca="1" si="81">Y231</f>
        <v>#N/A</v>
      </c>
      <c r="E231" s="115"/>
      <c r="F231" s="116"/>
      <c r="G231" s="116"/>
      <c r="H231" s="121"/>
      <c r="I231" s="116"/>
      <c r="J231" s="116"/>
      <c r="K231" s="116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20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25">
      <c r="B232" t="e">
        <f t="shared" ca="1" si="78"/>
        <v>#N/A</v>
      </c>
      <c r="C232" t="e">
        <f t="shared" ca="1" si="81"/>
        <v>#N/A</v>
      </c>
      <c r="E232" s="115"/>
      <c r="F232" s="116"/>
      <c r="G232" s="116"/>
      <c r="H232" s="121"/>
      <c r="I232" s="116"/>
      <c r="J232" s="116"/>
      <c r="K232" s="116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20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25">
      <c r="B233" t="e">
        <f t="shared" ca="1" si="78"/>
        <v>#N/A</v>
      </c>
      <c r="C233" t="e">
        <f t="shared" ca="1" si="81"/>
        <v>#N/A</v>
      </c>
      <c r="E233" s="115"/>
      <c r="F233" s="116"/>
      <c r="G233" s="116"/>
      <c r="H233" s="121"/>
      <c r="I233" s="116"/>
      <c r="J233" s="116"/>
      <c r="K233" s="116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20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25">
      <c r="B234" t="e">
        <f t="shared" ca="1" si="78"/>
        <v>#N/A</v>
      </c>
      <c r="C234" t="e">
        <f t="shared" ca="1" si="81"/>
        <v>#N/A</v>
      </c>
      <c r="E234" s="115"/>
      <c r="F234" s="116"/>
      <c r="G234" s="116"/>
      <c r="H234" s="121"/>
      <c r="I234" s="116"/>
      <c r="J234" s="116"/>
      <c r="K234" s="116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20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25">
      <c r="B235" t="e">
        <f t="shared" ca="1" si="78"/>
        <v>#N/A</v>
      </c>
      <c r="C235" t="e">
        <f t="shared" ca="1" si="81"/>
        <v>#N/A</v>
      </c>
      <c r="E235" s="115"/>
      <c r="F235" s="116"/>
      <c r="G235" s="116"/>
      <c r="H235" s="121"/>
      <c r="I235" s="116"/>
      <c r="J235" s="116"/>
      <c r="K235" s="116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20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25">
      <c r="B236" t="e">
        <f t="shared" ca="1" si="78"/>
        <v>#N/A</v>
      </c>
      <c r="C236" t="e">
        <f t="shared" ca="1" si="81"/>
        <v>#N/A</v>
      </c>
      <c r="E236" s="115"/>
      <c r="F236" s="116"/>
      <c r="G236" s="116"/>
      <c r="H236" s="121"/>
      <c r="I236" s="116"/>
      <c r="J236" s="116"/>
      <c r="K236" s="116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20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25">
      <c r="B237" t="e">
        <f t="shared" ca="1" si="78"/>
        <v>#N/A</v>
      </c>
      <c r="C237" t="e">
        <f t="shared" ca="1" si="81"/>
        <v>#N/A</v>
      </c>
      <c r="E237" s="115"/>
      <c r="F237" s="116"/>
      <c r="G237" s="116"/>
      <c r="H237" s="121"/>
      <c r="I237" s="116"/>
      <c r="J237" s="116"/>
      <c r="K237" s="116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20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25">
      <c r="B238" t="e">
        <f t="shared" ca="1" si="78"/>
        <v>#N/A</v>
      </c>
      <c r="E238" s="115"/>
      <c r="F238" s="116"/>
      <c r="G238" s="116"/>
      <c r="H238" s="121"/>
      <c r="I238" s="116"/>
      <c r="J238" s="116"/>
      <c r="K238" s="116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20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hidden="1" thickBot="1" x14ac:dyDescent="0.3">
      <c r="B239" t="e">
        <f t="shared" ca="1" si="78"/>
        <v>#N/A</v>
      </c>
      <c r="E239" s="122"/>
      <c r="F239" s="123"/>
      <c r="G239" s="123"/>
      <c r="H239" s="124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5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243" priority="53" stopIfTrue="1">
      <formula>IF(AA162=1,TRUE,FALSE)</formula>
    </cfRule>
    <cfRule type="expression" dxfId="242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241" priority="50" stopIfTrue="1">
      <formula>IF(AA213=1,TRUE,FALSE)</formula>
    </cfRule>
    <cfRule type="expression" dxfId="240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239" priority="47" stopIfTrue="1">
      <formula>IF(AA230=1,TRUE,FALSE)</formula>
    </cfRule>
    <cfRule type="expression" dxfId="238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237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236" priority="43" stopIfTrue="1">
      <formula>IF(AA196=1,TRUE,FALSE)</formula>
    </cfRule>
    <cfRule type="expression" dxfId="235" priority="44" stopIfTrue="1">
      <formula>IF(AA196=0,TRUE,FALSE)</formula>
    </cfRule>
  </conditionalFormatting>
  <conditionalFormatting sqref="N193:S205">
    <cfRule type="cellIs" dxfId="234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233" priority="39" stopIfTrue="1">
      <formula>IF(AA9=1,TRUE,FALSE)</formula>
    </cfRule>
    <cfRule type="expression" dxfId="232" priority="40" stopIfTrue="1">
      <formula>IF(AA9=0,TRUE,FALSE)</formula>
    </cfRule>
  </conditionalFormatting>
  <conditionalFormatting sqref="N6:S18">
    <cfRule type="cellIs" dxfId="231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230" priority="35" stopIfTrue="1">
      <formula>IF(AA26=1,TRUE,FALSE)</formula>
    </cfRule>
    <cfRule type="expression" dxfId="229" priority="36" stopIfTrue="1">
      <formula>IF(AA26=0,TRUE,FALSE)</formula>
    </cfRule>
  </conditionalFormatting>
  <conditionalFormatting sqref="N23:S35">
    <cfRule type="cellIs" dxfId="228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227" priority="31" stopIfTrue="1">
      <formula>IF(AA43=1,TRUE,FALSE)</formula>
    </cfRule>
    <cfRule type="expression" dxfId="226" priority="32" stopIfTrue="1">
      <formula>IF(AA43=0,TRUE,FALSE)</formula>
    </cfRule>
  </conditionalFormatting>
  <conditionalFormatting sqref="N40:S52">
    <cfRule type="cellIs" dxfId="225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224" priority="27" stopIfTrue="1">
      <formula>IF(AA60=1,TRUE,FALSE)</formula>
    </cfRule>
    <cfRule type="expression" dxfId="223" priority="28" stopIfTrue="1">
      <formula>IF(AA60=0,TRUE,FALSE)</formula>
    </cfRule>
  </conditionalFormatting>
  <conditionalFormatting sqref="N57:S69">
    <cfRule type="cellIs" dxfId="222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221" priority="23" stopIfTrue="1">
      <formula>IF(AA77=1,TRUE,FALSE)</formula>
    </cfRule>
    <cfRule type="expression" dxfId="220" priority="24" stopIfTrue="1">
      <formula>IF(AA77=0,TRUE,FALSE)</formula>
    </cfRule>
  </conditionalFormatting>
  <conditionalFormatting sqref="N74:S86">
    <cfRule type="cellIs" dxfId="219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218" priority="19" stopIfTrue="1">
      <formula>IF(AA94=1,TRUE,FALSE)</formula>
    </cfRule>
    <cfRule type="expression" dxfId="217" priority="20" stopIfTrue="1">
      <formula>IF(AA94=0,TRUE,FALSE)</formula>
    </cfRule>
  </conditionalFormatting>
  <conditionalFormatting sqref="N91:S103">
    <cfRule type="cellIs" dxfId="216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215" priority="15" stopIfTrue="1">
      <formula>IF(AA111=1,TRUE,FALSE)</formula>
    </cfRule>
    <cfRule type="expression" dxfId="214" priority="16" stopIfTrue="1">
      <formula>IF(AA111=0,TRUE,FALSE)</formula>
    </cfRule>
  </conditionalFormatting>
  <conditionalFormatting sqref="N108:S120">
    <cfRule type="cellIs" dxfId="213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212" priority="11" stopIfTrue="1">
      <formula>IF(AA128=1,TRUE,FALSE)</formula>
    </cfRule>
    <cfRule type="expression" dxfId="211" priority="12" stopIfTrue="1">
      <formula>IF(AA128=0,TRUE,FALSE)</formula>
    </cfRule>
  </conditionalFormatting>
  <conditionalFormatting sqref="N125:S137">
    <cfRule type="cellIs" dxfId="210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209" priority="7" stopIfTrue="1">
      <formula>IF(AA145=1,TRUE,FALSE)</formula>
    </cfRule>
    <cfRule type="expression" dxfId="208" priority="8" stopIfTrue="1">
      <formula>IF(AA145=0,TRUE,FALSE)</formula>
    </cfRule>
  </conditionalFormatting>
  <conditionalFormatting sqref="N142:S154">
    <cfRule type="cellIs" dxfId="207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206" priority="3" stopIfTrue="1">
      <formula>IF(AA179=1,TRUE,FALSE)</formula>
    </cfRule>
    <cfRule type="expression" dxfId="205" priority="4" stopIfTrue="1">
      <formula>IF(AA179=0,TRUE,FALSE)</formula>
    </cfRule>
  </conditionalFormatting>
  <conditionalFormatting sqref="N176:S188">
    <cfRule type="cellIs" dxfId="204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B1:AB240"/>
  <sheetViews>
    <sheetView showGridLines="0" topLeftCell="D18" zoomScale="75" zoomScaleNormal="75" workbookViewId="0">
      <selection activeCell="AI47" sqref="AI47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09">
        <v>1</v>
      </c>
    </row>
    <row r="2" spans="2:28" ht="18.75" x14ac:dyDescent="0.3">
      <c r="E2" s="145" t="str">
        <f ca="1">"Results, Week "&amp;RIGHT(F2,LEN(F2)-4)</f>
        <v>Results, Week 2</v>
      </c>
      <c r="F2" s="109" t="str">
        <f ca="1">MID(CELL("filename",A1),FIND("]",CELL("filename",A1))+1,256)</f>
        <v>Week2</v>
      </c>
    </row>
    <row r="4" spans="2:28" ht="15.75" x14ac:dyDescent="0.25">
      <c r="D4">
        <v>1</v>
      </c>
      <c r="E4" s="108" t="str">
        <f>VLOOKUP(D4,Teams,2,FALSE)</f>
        <v xml:space="preserve">Arnies Army </v>
      </c>
      <c r="F4" s="110" t="str">
        <f ca="1">IF(AND(AA6=1,AA7=1),"You've put the wrong result in here!","")</f>
        <v/>
      </c>
    </row>
    <row r="5" spans="2:28" ht="15.75" thickBot="1" x14ac:dyDescent="0.3">
      <c r="B5" t="s">
        <v>85</v>
      </c>
      <c r="C5" t="s">
        <v>402</v>
      </c>
      <c r="E5" s="98"/>
      <c r="Y5" t="s">
        <v>65</v>
      </c>
      <c r="Z5" t="s">
        <v>64</v>
      </c>
      <c r="AA5" t="s">
        <v>83</v>
      </c>
      <c r="AB5" t="s">
        <v>84</v>
      </c>
    </row>
    <row r="6" spans="2:28" x14ac:dyDescent="0.25">
      <c r="E6" s="189" t="s">
        <v>568</v>
      </c>
      <c r="F6" s="190" t="s">
        <v>569</v>
      </c>
      <c r="G6" s="190" t="s">
        <v>570</v>
      </c>
      <c r="H6" s="190" t="s">
        <v>571</v>
      </c>
      <c r="I6" s="190" t="s">
        <v>572</v>
      </c>
      <c r="J6" s="190" t="s">
        <v>573</v>
      </c>
      <c r="K6" s="190" t="s">
        <v>574</v>
      </c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1"/>
      <c r="Y6">
        <f>IF(ISBLANK(E6),0,1)</f>
        <v>1</v>
      </c>
      <c r="AA6">
        <f ca="1">IF(Y6=1,IF(AA19&gt;0,1,0),0)</f>
        <v>0</v>
      </c>
    </row>
    <row r="7" spans="2:28" x14ac:dyDescent="0.25">
      <c r="E7" s="199">
        <v>1</v>
      </c>
      <c r="F7" s="118">
        <v>6</v>
      </c>
      <c r="G7" s="193">
        <v>10</v>
      </c>
      <c r="H7" s="193">
        <v>2</v>
      </c>
      <c r="I7" s="194">
        <v>24</v>
      </c>
      <c r="J7" s="194">
        <v>9</v>
      </c>
      <c r="K7" s="193">
        <v>62</v>
      </c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5"/>
      <c r="AA7">
        <f>IF(E7=D4,0,1)</f>
        <v>0</v>
      </c>
    </row>
    <row r="8" spans="2:28" x14ac:dyDescent="0.25">
      <c r="E8" s="192" t="s">
        <v>544</v>
      </c>
      <c r="F8" s="193" t="s">
        <v>57</v>
      </c>
      <c r="G8" s="193" t="s">
        <v>575</v>
      </c>
      <c r="H8" s="193" t="s">
        <v>576</v>
      </c>
      <c r="I8" s="194" t="s">
        <v>60</v>
      </c>
      <c r="J8" s="194" t="s">
        <v>61</v>
      </c>
      <c r="K8" s="193" t="s">
        <v>62</v>
      </c>
      <c r="L8" s="193" t="s">
        <v>63</v>
      </c>
      <c r="M8" s="193" t="s">
        <v>20</v>
      </c>
      <c r="N8" s="193" t="s">
        <v>577</v>
      </c>
      <c r="O8" s="193" t="s">
        <v>578</v>
      </c>
      <c r="P8" s="193" t="s">
        <v>579</v>
      </c>
      <c r="Q8" s="193" t="s">
        <v>580</v>
      </c>
      <c r="R8" s="193" t="s">
        <v>581</v>
      </c>
      <c r="S8" s="193" t="s">
        <v>582</v>
      </c>
      <c r="T8" s="193" t="s">
        <v>583</v>
      </c>
      <c r="U8" s="193" t="s">
        <v>584</v>
      </c>
      <c r="V8" s="193" t="s">
        <v>585</v>
      </c>
      <c r="W8" s="193" t="s">
        <v>586</v>
      </c>
      <c r="X8" s="195" t="s">
        <v>587</v>
      </c>
    </row>
    <row r="9" spans="2:28" x14ac:dyDescent="0.25">
      <c r="B9">
        <f t="shared" ref="B9:B18" ca="1" si="0">Y9</f>
        <v>4</v>
      </c>
      <c r="C9">
        <f ca="1">Y9</f>
        <v>4</v>
      </c>
      <c r="E9" s="192">
        <v>1</v>
      </c>
      <c r="F9" s="193" t="s">
        <v>607</v>
      </c>
      <c r="G9" s="193" t="s">
        <v>624</v>
      </c>
      <c r="H9" s="200">
        <v>25.91</v>
      </c>
      <c r="I9" s="193">
        <v>6</v>
      </c>
      <c r="J9" s="193">
        <v>1</v>
      </c>
      <c r="K9" s="193">
        <v>0</v>
      </c>
      <c r="L9" s="193">
        <v>2</v>
      </c>
      <c r="M9" s="193">
        <v>1</v>
      </c>
      <c r="N9" s="193">
        <v>42</v>
      </c>
      <c r="O9" s="193">
        <v>40</v>
      </c>
      <c r="P9" s="193">
        <v>32</v>
      </c>
      <c r="Q9" s="193">
        <v>28</v>
      </c>
      <c r="R9" s="193">
        <v>0</v>
      </c>
      <c r="S9" s="193">
        <v>0</v>
      </c>
      <c r="T9" s="193">
        <v>19</v>
      </c>
      <c r="U9" s="193">
        <v>19</v>
      </c>
      <c r="V9" s="193">
        <v>20</v>
      </c>
      <c r="W9" s="193">
        <v>0</v>
      </c>
      <c r="X9" s="195">
        <v>0</v>
      </c>
      <c r="Y9">
        <f t="shared" ref="Y9:Y18" ca="1" si="1">VLOOKUP(F9,PlayerN,3,FALSE)</f>
        <v>4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</row>
    <row r="10" spans="2:28" x14ac:dyDescent="0.25">
      <c r="B10">
        <f t="shared" ca="1" si="0"/>
        <v>8</v>
      </c>
      <c r="C10">
        <f t="shared" ref="C10:C16" ca="1" si="3">Y10</f>
        <v>8</v>
      </c>
      <c r="E10" s="192">
        <v>2</v>
      </c>
      <c r="F10" s="193" t="s">
        <v>608</v>
      </c>
      <c r="G10" s="193" t="s">
        <v>623</v>
      </c>
      <c r="H10" s="200">
        <v>21.72</v>
      </c>
      <c r="I10" s="193">
        <v>4</v>
      </c>
      <c r="J10" s="193">
        <v>0</v>
      </c>
      <c r="K10" s="193">
        <v>0</v>
      </c>
      <c r="L10" s="193">
        <v>0</v>
      </c>
      <c r="M10" s="193">
        <v>1</v>
      </c>
      <c r="N10" s="193">
        <v>0</v>
      </c>
      <c r="O10" s="193">
        <v>0</v>
      </c>
      <c r="P10" s="193">
        <v>16</v>
      </c>
      <c r="Q10" s="193">
        <v>0</v>
      </c>
      <c r="R10" s="193">
        <v>0</v>
      </c>
      <c r="S10" s="193">
        <v>0</v>
      </c>
      <c r="T10" s="193">
        <v>0</v>
      </c>
      <c r="U10" s="193">
        <v>20</v>
      </c>
      <c r="V10" s="193">
        <v>0</v>
      </c>
      <c r="W10" s="193">
        <v>0</v>
      </c>
      <c r="X10" s="195">
        <v>0</v>
      </c>
      <c r="Y10">
        <f t="shared" ca="1" si="1"/>
        <v>8</v>
      </c>
      <c r="Z10">
        <f t="shared" ca="1" si="2"/>
        <v>1</v>
      </c>
      <c r="AA10">
        <f t="shared" ref="AA10:AA18" ca="1" si="4">IF(ISBLANK(F10),0,IF(ISNA(IF(AND(Y10&gt;0,Z10=$D$4),0,1)),1,IF(AND(Y10&gt;0,Z10=$D$4),0,1)))</f>
        <v>0</v>
      </c>
      <c r="AB10">
        <f t="shared" ref="AB10:AB16" si="5">COUNTIF(O10:S10,"&gt;0")</f>
        <v>1</v>
      </c>
    </row>
    <row r="11" spans="2:28" x14ac:dyDescent="0.25">
      <c r="B11">
        <f t="shared" ca="1" si="0"/>
        <v>2</v>
      </c>
      <c r="C11">
        <f t="shared" ca="1" si="3"/>
        <v>2</v>
      </c>
      <c r="E11" s="192">
        <v>3</v>
      </c>
      <c r="F11" s="193" t="s">
        <v>589</v>
      </c>
      <c r="G11" s="193" t="s">
        <v>624</v>
      </c>
      <c r="H11" s="200">
        <v>21.12</v>
      </c>
      <c r="I11" s="193">
        <v>3</v>
      </c>
      <c r="J11" s="193">
        <v>3</v>
      </c>
      <c r="K11" s="193">
        <v>1</v>
      </c>
      <c r="L11" s="193">
        <v>1</v>
      </c>
      <c r="M11" s="193">
        <v>1</v>
      </c>
      <c r="N11" s="193">
        <v>0</v>
      </c>
      <c r="O11" s="193">
        <v>10</v>
      </c>
      <c r="P11" s="193">
        <v>91</v>
      </c>
      <c r="Q11" s="193">
        <v>0</v>
      </c>
      <c r="R11" s="193">
        <v>0</v>
      </c>
      <c r="S11" s="193">
        <v>24</v>
      </c>
      <c r="T11" s="193">
        <v>22</v>
      </c>
      <c r="U11" s="193">
        <v>18</v>
      </c>
      <c r="V11" s="193">
        <v>0</v>
      </c>
      <c r="W11" s="193">
        <v>0</v>
      </c>
      <c r="X11" s="195">
        <v>17</v>
      </c>
      <c r="Y11">
        <f t="shared" ca="1" si="1"/>
        <v>2</v>
      </c>
      <c r="Z11">
        <f t="shared" ca="1" si="2"/>
        <v>1</v>
      </c>
      <c r="AA11">
        <f t="shared" ca="1" si="4"/>
        <v>0</v>
      </c>
      <c r="AB11">
        <f t="shared" si="5"/>
        <v>3</v>
      </c>
    </row>
    <row r="12" spans="2:28" x14ac:dyDescent="0.25">
      <c r="B12">
        <f t="shared" ca="1" si="0"/>
        <v>1</v>
      </c>
      <c r="C12">
        <f t="shared" ca="1" si="3"/>
        <v>1</v>
      </c>
      <c r="E12" s="192">
        <v>4</v>
      </c>
      <c r="F12" s="193" t="s">
        <v>590</v>
      </c>
      <c r="G12" s="193" t="s">
        <v>623</v>
      </c>
      <c r="H12" s="200">
        <v>23.46</v>
      </c>
      <c r="I12" s="193">
        <v>6</v>
      </c>
      <c r="J12" s="193">
        <v>1</v>
      </c>
      <c r="K12" s="193">
        <v>0</v>
      </c>
      <c r="L12" s="193">
        <v>1</v>
      </c>
      <c r="M12" s="193">
        <v>1</v>
      </c>
      <c r="N12" s="193">
        <v>71</v>
      </c>
      <c r="O12" s="193">
        <v>0</v>
      </c>
      <c r="P12" s="193">
        <v>61</v>
      </c>
      <c r="Q12" s="193">
        <v>0</v>
      </c>
      <c r="R12" s="193">
        <v>0</v>
      </c>
      <c r="S12" s="193">
        <v>0</v>
      </c>
      <c r="T12" s="193">
        <v>0</v>
      </c>
      <c r="U12" s="193">
        <v>15</v>
      </c>
      <c r="V12" s="193">
        <v>0</v>
      </c>
      <c r="W12" s="193">
        <v>0</v>
      </c>
      <c r="X12" s="195">
        <v>0</v>
      </c>
      <c r="Y12">
        <f t="shared" ca="1" si="1"/>
        <v>1</v>
      </c>
      <c r="Z12">
        <f t="shared" ca="1" si="2"/>
        <v>1</v>
      </c>
      <c r="AA12">
        <f t="shared" ca="1" si="4"/>
        <v>0</v>
      </c>
      <c r="AB12">
        <f t="shared" si="5"/>
        <v>1</v>
      </c>
    </row>
    <row r="13" spans="2:28" x14ac:dyDescent="0.25">
      <c r="B13">
        <f t="shared" ca="1" si="0"/>
        <v>6</v>
      </c>
      <c r="C13">
        <f t="shared" ca="1" si="3"/>
        <v>6</v>
      </c>
      <c r="E13" s="192">
        <v>5</v>
      </c>
      <c r="F13" s="193" t="s">
        <v>696</v>
      </c>
      <c r="G13" s="193" t="s">
        <v>624</v>
      </c>
      <c r="H13" s="200">
        <v>20.59</v>
      </c>
      <c r="I13" s="193">
        <v>1</v>
      </c>
      <c r="J13" s="193">
        <v>0</v>
      </c>
      <c r="K13" s="193">
        <v>0</v>
      </c>
      <c r="L13" s="193">
        <v>2</v>
      </c>
      <c r="M13" s="193">
        <v>1</v>
      </c>
      <c r="N13" s="193">
        <v>30</v>
      </c>
      <c r="O13" s="193">
        <v>60</v>
      </c>
      <c r="P13" s="193">
        <v>40</v>
      </c>
      <c r="Q13" s="193">
        <v>40</v>
      </c>
      <c r="R13" s="193">
        <v>0</v>
      </c>
      <c r="S13" s="193">
        <v>0</v>
      </c>
      <c r="T13" s="193">
        <v>24</v>
      </c>
      <c r="U13" s="193">
        <v>26</v>
      </c>
      <c r="V13" s="193">
        <v>23</v>
      </c>
      <c r="W13" s="193">
        <v>0</v>
      </c>
      <c r="X13" s="195">
        <v>0</v>
      </c>
      <c r="Y13">
        <f t="shared" ca="1" si="1"/>
        <v>6</v>
      </c>
      <c r="Z13">
        <f t="shared" ca="1" si="2"/>
        <v>1</v>
      </c>
      <c r="AA13">
        <f t="shared" ca="1" si="4"/>
        <v>0</v>
      </c>
      <c r="AB13">
        <f t="shared" si="5"/>
        <v>3</v>
      </c>
    </row>
    <row r="14" spans="2:28" x14ac:dyDescent="0.25">
      <c r="B14">
        <f t="shared" ca="1" si="0"/>
        <v>5</v>
      </c>
      <c r="C14">
        <f t="shared" ca="1" si="3"/>
        <v>5</v>
      </c>
      <c r="E14" s="192">
        <v>6</v>
      </c>
      <c r="F14" s="193" t="s">
        <v>593</v>
      </c>
      <c r="G14" s="193" t="s">
        <v>624</v>
      </c>
      <c r="H14" s="200">
        <v>19.03</v>
      </c>
      <c r="I14" s="193">
        <v>4</v>
      </c>
      <c r="J14" s="193">
        <v>0</v>
      </c>
      <c r="K14" s="193">
        <v>0</v>
      </c>
      <c r="L14" s="193">
        <v>2</v>
      </c>
      <c r="M14" s="193">
        <v>1</v>
      </c>
      <c r="N14" s="193">
        <v>34</v>
      </c>
      <c r="O14" s="193">
        <v>10</v>
      </c>
      <c r="P14" s="193">
        <v>10</v>
      </c>
      <c r="Q14" s="193">
        <v>50</v>
      </c>
      <c r="R14" s="193">
        <v>0</v>
      </c>
      <c r="S14" s="193">
        <v>0</v>
      </c>
      <c r="T14" s="193">
        <v>29</v>
      </c>
      <c r="U14" s="193">
        <v>26</v>
      </c>
      <c r="V14" s="193">
        <v>24</v>
      </c>
      <c r="W14" s="193">
        <v>0</v>
      </c>
      <c r="X14" s="195">
        <v>0</v>
      </c>
      <c r="Y14">
        <f t="shared" ca="1" si="1"/>
        <v>5</v>
      </c>
      <c r="Z14">
        <f t="shared" ca="1" si="2"/>
        <v>1</v>
      </c>
      <c r="AA14">
        <f t="shared" ca="1" si="4"/>
        <v>0</v>
      </c>
      <c r="AB14">
        <f t="shared" si="5"/>
        <v>3</v>
      </c>
    </row>
    <row r="15" spans="2:28" x14ac:dyDescent="0.25">
      <c r="B15">
        <f t="shared" ca="1" si="0"/>
        <v>10</v>
      </c>
      <c r="C15">
        <f t="shared" ca="1" si="3"/>
        <v>10</v>
      </c>
      <c r="E15" s="192">
        <v>7</v>
      </c>
      <c r="F15" s="193" t="s">
        <v>588</v>
      </c>
      <c r="G15" s="193" t="s">
        <v>624</v>
      </c>
      <c r="H15" s="200">
        <v>22.9</v>
      </c>
      <c r="I15" s="193">
        <v>3</v>
      </c>
      <c r="J15" s="193">
        <v>3</v>
      </c>
      <c r="K15" s="193">
        <v>0</v>
      </c>
      <c r="L15" s="193">
        <v>1</v>
      </c>
      <c r="M15" s="193">
        <v>1</v>
      </c>
      <c r="N15" s="193">
        <v>0</v>
      </c>
      <c r="O15" s="193">
        <v>60</v>
      </c>
      <c r="P15" s="193">
        <v>5</v>
      </c>
      <c r="Q15" s="193">
        <v>0</v>
      </c>
      <c r="R15" s="193">
        <v>32</v>
      </c>
      <c r="S15" s="193">
        <v>0</v>
      </c>
      <c r="T15" s="193">
        <v>20</v>
      </c>
      <c r="U15" s="193">
        <v>26</v>
      </c>
      <c r="V15" s="193">
        <v>0</v>
      </c>
      <c r="W15" s="193">
        <v>23</v>
      </c>
      <c r="X15" s="195">
        <v>0</v>
      </c>
      <c r="Y15">
        <f t="shared" ca="1" si="1"/>
        <v>10</v>
      </c>
      <c r="Z15">
        <f t="shared" ca="1" si="2"/>
        <v>1</v>
      </c>
      <c r="AA15">
        <f t="shared" ca="1" si="4"/>
        <v>0</v>
      </c>
      <c r="AB15">
        <f t="shared" si="5"/>
        <v>3</v>
      </c>
    </row>
    <row r="16" spans="2:28" x14ac:dyDescent="0.25">
      <c r="B16">
        <f t="shared" ca="1" si="0"/>
        <v>3</v>
      </c>
      <c r="C16">
        <f t="shared" ca="1" si="3"/>
        <v>3</v>
      </c>
      <c r="E16" s="192">
        <v>8</v>
      </c>
      <c r="F16" s="193" t="s">
        <v>592</v>
      </c>
      <c r="G16" s="193" t="s">
        <v>624</v>
      </c>
      <c r="H16" s="200">
        <v>21.17</v>
      </c>
      <c r="I16" s="193">
        <v>5</v>
      </c>
      <c r="J16" s="193">
        <v>4</v>
      </c>
      <c r="K16" s="193">
        <v>1</v>
      </c>
      <c r="L16" s="193">
        <v>1</v>
      </c>
      <c r="M16" s="193">
        <v>1</v>
      </c>
      <c r="N16" s="193">
        <v>0</v>
      </c>
      <c r="O16" s="193">
        <v>20</v>
      </c>
      <c r="P16" s="193">
        <v>3</v>
      </c>
      <c r="Q16" s="193">
        <v>12</v>
      </c>
      <c r="R16" s="193">
        <v>0</v>
      </c>
      <c r="S16" s="193">
        <v>0</v>
      </c>
      <c r="T16" s="193">
        <v>20</v>
      </c>
      <c r="U16" s="193">
        <v>33</v>
      </c>
      <c r="V16" s="193">
        <v>18</v>
      </c>
      <c r="W16" s="193">
        <v>0</v>
      </c>
      <c r="X16" s="195">
        <v>0</v>
      </c>
      <c r="Y16">
        <f t="shared" ca="1" si="1"/>
        <v>3</v>
      </c>
      <c r="Z16">
        <f t="shared" ca="1" si="2"/>
        <v>1</v>
      </c>
      <c r="AA16">
        <f t="shared" ca="1" si="4"/>
        <v>0</v>
      </c>
      <c r="AB16">
        <f t="shared" si="5"/>
        <v>3</v>
      </c>
    </row>
    <row r="17" spans="2:28" x14ac:dyDescent="0.25">
      <c r="B17">
        <f t="shared" ca="1" si="0"/>
        <v>11</v>
      </c>
      <c r="E17" s="192">
        <v>9</v>
      </c>
      <c r="F17" s="193" t="s">
        <v>625</v>
      </c>
      <c r="G17" s="193"/>
      <c r="H17" s="200"/>
      <c r="I17" s="193">
        <v>0</v>
      </c>
      <c r="J17" s="193">
        <v>0</v>
      </c>
      <c r="K17" s="193">
        <v>0</v>
      </c>
      <c r="L17" s="193">
        <v>0</v>
      </c>
      <c r="M17" s="193">
        <v>0</v>
      </c>
      <c r="N17" s="193">
        <v>0</v>
      </c>
      <c r="O17" s="193">
        <v>0</v>
      </c>
      <c r="P17" s="193">
        <v>0</v>
      </c>
      <c r="Q17" s="193">
        <v>0</v>
      </c>
      <c r="R17" s="193">
        <v>0</v>
      </c>
      <c r="S17" s="193">
        <v>0</v>
      </c>
      <c r="T17" s="193">
        <v>0</v>
      </c>
      <c r="U17" s="193">
        <v>0</v>
      </c>
      <c r="V17" s="193">
        <v>0</v>
      </c>
      <c r="W17" s="193">
        <v>0</v>
      </c>
      <c r="X17" s="195">
        <v>0</v>
      </c>
      <c r="Y17">
        <f t="shared" ca="1" si="1"/>
        <v>11</v>
      </c>
      <c r="Z17">
        <f t="shared" ca="1" si="2"/>
        <v>1</v>
      </c>
      <c r="AA17">
        <f t="shared" ca="1" si="4"/>
        <v>0</v>
      </c>
    </row>
    <row r="18" spans="2:28" ht="15.75" thickBot="1" x14ac:dyDescent="0.3">
      <c r="B18">
        <f t="shared" ca="1" si="0"/>
        <v>11</v>
      </c>
      <c r="E18" s="196">
        <v>10</v>
      </c>
      <c r="F18" s="197" t="s">
        <v>625</v>
      </c>
      <c r="G18" s="197"/>
      <c r="H18" s="201"/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  <c r="Q18" s="197">
        <v>0</v>
      </c>
      <c r="R18" s="197">
        <v>0</v>
      </c>
      <c r="S18" s="197">
        <v>0</v>
      </c>
      <c r="T18" s="197">
        <v>0</v>
      </c>
      <c r="U18" s="197">
        <v>0</v>
      </c>
      <c r="V18" s="197">
        <v>0</v>
      </c>
      <c r="W18" s="197">
        <v>0</v>
      </c>
      <c r="X18" s="198">
        <v>0</v>
      </c>
      <c r="Y18">
        <f t="shared" ca="1" si="1"/>
        <v>11</v>
      </c>
      <c r="Z18">
        <f t="shared" ca="1" si="2"/>
        <v>1</v>
      </c>
      <c r="AA18">
        <f t="shared" ca="1" si="4"/>
        <v>0</v>
      </c>
    </row>
    <row r="19" spans="2:28" x14ac:dyDescent="0.25">
      <c r="AA19">
        <f ca="1">SUM(AA7:AA18)</f>
        <v>0</v>
      </c>
    </row>
    <row r="21" spans="2:28" ht="15.75" x14ac:dyDescent="0.25">
      <c r="D21">
        <v>2</v>
      </c>
      <c r="E21" s="108" t="str">
        <f>VLOOKUP(D21,Teams,2,FALSE)</f>
        <v>Central Ward</v>
      </c>
      <c r="F21" s="110" t="str">
        <f>IF(AND(AA23=1,AA24=1),"You've put the wrong result in here!","")</f>
        <v/>
      </c>
    </row>
    <row r="22" spans="2:28" ht="15.75" thickBot="1" x14ac:dyDescent="0.3">
      <c r="E22" s="98"/>
      <c r="Y22" t="s">
        <v>65</v>
      </c>
      <c r="Z22" t="s">
        <v>64</v>
      </c>
      <c r="AA22" t="s">
        <v>83</v>
      </c>
    </row>
    <row r="23" spans="2:28" x14ac:dyDescent="0.25">
      <c r="E23" s="189"/>
      <c r="F23" s="190"/>
      <c r="G23" s="190"/>
      <c r="H23" s="190"/>
      <c r="I23" s="190"/>
      <c r="J23" s="190"/>
      <c r="K23" s="190"/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1"/>
      <c r="Y23">
        <f>IF(ISBLANK(E23),0,1)</f>
        <v>0</v>
      </c>
      <c r="AA23">
        <f>IF(Y23=1,IF(AA36&gt;0,1,0),0)</f>
        <v>0</v>
      </c>
    </row>
    <row r="24" spans="2:28" x14ac:dyDescent="0.25">
      <c r="E24" s="199"/>
      <c r="F24" s="118"/>
      <c r="G24" s="193"/>
      <c r="H24" s="193"/>
      <c r="I24" s="194"/>
      <c r="J24" s="194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5"/>
      <c r="AA24">
        <f>IF(E24=D21,0,1)</f>
        <v>1</v>
      </c>
    </row>
    <row r="25" spans="2:28" x14ac:dyDescent="0.25">
      <c r="E25" s="192"/>
      <c r="F25" s="193"/>
      <c r="G25" s="193"/>
      <c r="H25" s="193"/>
      <c r="I25" s="194"/>
      <c r="J25" s="194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5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92"/>
      <c r="F26" s="193"/>
      <c r="G26" s="193"/>
      <c r="H26" s="200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5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92"/>
      <c r="F27" s="193"/>
      <c r="G27" s="193"/>
      <c r="H27" s="200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5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92"/>
      <c r="F28" s="193"/>
      <c r="G28" s="193"/>
      <c r="H28" s="200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5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92"/>
      <c r="F29" s="193"/>
      <c r="G29" s="193"/>
      <c r="H29" s="200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5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92"/>
      <c r="F30" s="193"/>
      <c r="G30" s="193"/>
      <c r="H30" s="200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5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92"/>
      <c r="F31" s="193"/>
      <c r="G31" s="193"/>
      <c r="H31" s="200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5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92"/>
      <c r="F32" s="193"/>
      <c r="G32" s="193"/>
      <c r="H32" s="200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5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92"/>
      <c r="F33" s="193"/>
      <c r="G33" s="193"/>
      <c r="H33" s="200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5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92"/>
      <c r="F34" s="193"/>
      <c r="G34" s="193"/>
      <c r="H34" s="200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5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6"/>
      <c r="F35" s="197"/>
      <c r="G35" s="197"/>
      <c r="H35" s="201"/>
      <c r="I35" s="197"/>
      <c r="J35" s="197"/>
      <c r="K35" s="197"/>
      <c r="L35" s="197"/>
      <c r="M35" s="197"/>
      <c r="N35" s="197"/>
      <c r="O35" s="197"/>
      <c r="P35" s="197"/>
      <c r="Q35" s="197"/>
      <c r="R35" s="197"/>
      <c r="S35" s="197"/>
      <c r="T35" s="197"/>
      <c r="U35" s="197"/>
      <c r="V35" s="197"/>
      <c r="W35" s="197"/>
      <c r="X35" s="198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08" t="str">
        <f>VLOOKUP(D38,Teams,2,FALSE)</f>
        <v>Farmers</v>
      </c>
      <c r="F38" s="110" t="str">
        <f ca="1">IF(AND(AA40=1,AA41=1),"You've put the wrong result in here!","")</f>
        <v/>
      </c>
    </row>
    <row r="39" spans="2:28" ht="15.75" thickBot="1" x14ac:dyDescent="0.3">
      <c r="E39" s="98"/>
      <c r="Y39" t="s">
        <v>65</v>
      </c>
      <c r="Z39" t="s">
        <v>64</v>
      </c>
      <c r="AA39" t="s">
        <v>83</v>
      </c>
    </row>
    <row r="40" spans="2:28" x14ac:dyDescent="0.25">
      <c r="E40" s="189" t="s">
        <v>568</v>
      </c>
      <c r="F40" s="190" t="s">
        <v>569</v>
      </c>
      <c r="G40" s="190" t="s">
        <v>570</v>
      </c>
      <c r="H40" s="190" t="s">
        <v>571</v>
      </c>
      <c r="I40" s="190" t="s">
        <v>572</v>
      </c>
      <c r="J40" s="190" t="s">
        <v>573</v>
      </c>
      <c r="K40" s="190" t="s">
        <v>574</v>
      </c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1"/>
      <c r="Y40">
        <f>IF(ISBLANK(E40),0,1)</f>
        <v>1</v>
      </c>
      <c r="AA40">
        <f ca="1">IF(Y40=1,IF(AA53&gt;0,1,0),0)</f>
        <v>1</v>
      </c>
    </row>
    <row r="41" spans="2:28" x14ac:dyDescent="0.25">
      <c r="E41" s="199">
        <v>3</v>
      </c>
      <c r="F41" s="118">
        <v>5</v>
      </c>
      <c r="G41" s="193">
        <v>5</v>
      </c>
      <c r="H41" s="193">
        <v>7</v>
      </c>
      <c r="I41" s="194">
        <v>16</v>
      </c>
      <c r="J41" s="194">
        <v>20</v>
      </c>
      <c r="K41" s="193">
        <v>44</v>
      </c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5"/>
      <c r="AA41">
        <f>IF(E41=D38,0,1)</f>
        <v>0</v>
      </c>
    </row>
    <row r="42" spans="2:28" x14ac:dyDescent="0.25">
      <c r="E42" s="192" t="s">
        <v>544</v>
      </c>
      <c r="F42" s="193" t="s">
        <v>57</v>
      </c>
      <c r="G42" s="193" t="s">
        <v>575</v>
      </c>
      <c r="H42" s="193" t="s">
        <v>576</v>
      </c>
      <c r="I42" s="194" t="s">
        <v>60</v>
      </c>
      <c r="J42" s="194" t="s">
        <v>61</v>
      </c>
      <c r="K42" s="193" t="s">
        <v>62</v>
      </c>
      <c r="L42" s="193" t="s">
        <v>63</v>
      </c>
      <c r="M42" s="193" t="s">
        <v>20</v>
      </c>
      <c r="N42" s="193" t="s">
        <v>577</v>
      </c>
      <c r="O42" s="193" t="s">
        <v>578</v>
      </c>
      <c r="P42" s="193" t="s">
        <v>579</v>
      </c>
      <c r="Q42" s="193" t="s">
        <v>580</v>
      </c>
      <c r="R42" s="193" t="s">
        <v>581</v>
      </c>
      <c r="S42" s="193" t="s">
        <v>582</v>
      </c>
      <c r="T42" s="193" t="s">
        <v>583</v>
      </c>
      <c r="U42" s="193" t="s">
        <v>584</v>
      </c>
      <c r="V42" s="193" t="s">
        <v>585</v>
      </c>
      <c r="W42" s="193" t="s">
        <v>586</v>
      </c>
      <c r="X42" s="195" t="s">
        <v>587</v>
      </c>
    </row>
    <row r="43" spans="2:28" x14ac:dyDescent="0.25">
      <c r="B43">
        <f t="shared" ref="B43:B52" ca="1" si="12">Y43</f>
        <v>60</v>
      </c>
      <c r="C43">
        <f ca="1">Y43</f>
        <v>60</v>
      </c>
      <c r="E43" s="192">
        <v>1</v>
      </c>
      <c r="F43" s="193" t="s">
        <v>697</v>
      </c>
      <c r="G43" s="193" t="s">
        <v>624</v>
      </c>
      <c r="H43" s="200">
        <v>19.27</v>
      </c>
      <c r="I43" s="193">
        <v>3</v>
      </c>
      <c r="J43" s="193">
        <v>0</v>
      </c>
      <c r="K43" s="193">
        <v>0</v>
      </c>
      <c r="L43" s="193">
        <v>1</v>
      </c>
      <c r="M43" s="193">
        <v>1</v>
      </c>
      <c r="N43" s="193">
        <v>0</v>
      </c>
      <c r="O43" s="193">
        <v>0</v>
      </c>
      <c r="P43" s="193">
        <v>40</v>
      </c>
      <c r="Q43" s="193">
        <v>32</v>
      </c>
      <c r="R43" s="193">
        <v>60</v>
      </c>
      <c r="S43" s="193">
        <v>0</v>
      </c>
      <c r="T43" s="193">
        <v>0</v>
      </c>
      <c r="U43" s="193">
        <v>31</v>
      </c>
      <c r="V43" s="193">
        <v>19</v>
      </c>
      <c r="W43" s="193">
        <v>23</v>
      </c>
      <c r="X43" s="195">
        <v>0</v>
      </c>
      <c r="Y43">
        <f t="shared" ref="Y43:Y52" ca="1" si="13">VLOOKUP(F43,PlayerN,3,FALSE)</f>
        <v>60</v>
      </c>
      <c r="Z43">
        <f t="shared" ref="Z43:Z52" ca="1" si="14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3</v>
      </c>
    </row>
    <row r="44" spans="2:28" x14ac:dyDescent="0.25">
      <c r="B44">
        <f t="shared" ca="1" si="12"/>
        <v>56</v>
      </c>
      <c r="C44">
        <f t="shared" ref="C44:C50" ca="1" si="15">Y44</f>
        <v>56</v>
      </c>
      <c r="E44" s="192">
        <v>2</v>
      </c>
      <c r="F44" s="193" t="s">
        <v>639</v>
      </c>
      <c r="G44" s="193" t="s">
        <v>623</v>
      </c>
      <c r="H44" s="200">
        <v>19.100000000000001</v>
      </c>
      <c r="I44" s="193">
        <v>4</v>
      </c>
      <c r="J44" s="193">
        <v>0</v>
      </c>
      <c r="K44" s="193">
        <v>0</v>
      </c>
      <c r="L44" s="193">
        <v>0</v>
      </c>
      <c r="M44" s="193">
        <v>1</v>
      </c>
      <c r="N44" s="193">
        <v>0</v>
      </c>
      <c r="O44" s="193">
        <v>0</v>
      </c>
      <c r="P44" s="193">
        <v>40</v>
      </c>
      <c r="Q44" s="193">
        <v>0</v>
      </c>
      <c r="R44" s="193">
        <v>12</v>
      </c>
      <c r="S44" s="193">
        <v>0</v>
      </c>
      <c r="T44" s="193">
        <v>0</v>
      </c>
      <c r="U44" s="193">
        <v>26</v>
      </c>
      <c r="V44" s="193">
        <v>0</v>
      </c>
      <c r="W44" s="193">
        <v>27</v>
      </c>
      <c r="X44" s="195">
        <v>0</v>
      </c>
      <c r="Y44">
        <f t="shared" ca="1" si="13"/>
        <v>56</v>
      </c>
      <c r="Z44">
        <f t="shared" ca="1" si="14"/>
        <v>3</v>
      </c>
      <c r="AA44">
        <f t="shared" ref="AA44:AA52" ca="1" si="16">IF(ISBLANK(F44),0,IF(ISNA(IF(AND(Y44&gt;0,Z44=$D$38),0,1)),1,IF(AND(Y44&gt;0,Z44=$D$38),0,1)))</f>
        <v>0</v>
      </c>
      <c r="AB44">
        <f t="shared" ref="AB44:AB50" si="17">COUNTIF(O44:S44,"&gt;0")</f>
        <v>2</v>
      </c>
    </row>
    <row r="45" spans="2:28" x14ac:dyDescent="0.25">
      <c r="B45">
        <f t="shared" ca="1" si="12"/>
        <v>52</v>
      </c>
      <c r="C45">
        <f t="shared" ca="1" si="15"/>
        <v>52</v>
      </c>
      <c r="E45" s="192">
        <v>3</v>
      </c>
      <c r="F45" s="193" t="s">
        <v>635</v>
      </c>
      <c r="G45" s="193" t="s">
        <v>624</v>
      </c>
      <c r="H45" s="200">
        <v>26.37</v>
      </c>
      <c r="I45" s="193">
        <v>9</v>
      </c>
      <c r="J45" s="193">
        <v>0</v>
      </c>
      <c r="K45" s="193">
        <v>0</v>
      </c>
      <c r="L45" s="193">
        <v>1</v>
      </c>
      <c r="M45" s="193">
        <v>1</v>
      </c>
      <c r="N45" s="193">
        <v>0</v>
      </c>
      <c r="O45" s="193">
        <v>107</v>
      </c>
      <c r="P45" s="193">
        <v>59</v>
      </c>
      <c r="Q45" s="193">
        <v>76</v>
      </c>
      <c r="R45" s="193">
        <v>0</v>
      </c>
      <c r="S45" s="193">
        <v>0</v>
      </c>
      <c r="T45" s="193">
        <v>18</v>
      </c>
      <c r="U45" s="193">
        <v>18</v>
      </c>
      <c r="V45" s="193">
        <v>21</v>
      </c>
      <c r="W45" s="193">
        <v>0</v>
      </c>
      <c r="X45" s="195">
        <v>0</v>
      </c>
      <c r="Y45">
        <f t="shared" ca="1" si="13"/>
        <v>52</v>
      </c>
      <c r="Z45">
        <f t="shared" ca="1" si="14"/>
        <v>3</v>
      </c>
      <c r="AA45">
        <f t="shared" ca="1" si="16"/>
        <v>0</v>
      </c>
      <c r="AB45">
        <f t="shared" si="17"/>
        <v>3</v>
      </c>
    </row>
    <row r="46" spans="2:28" x14ac:dyDescent="0.25">
      <c r="B46">
        <f t="shared" ca="1" si="12"/>
        <v>51</v>
      </c>
      <c r="C46">
        <f t="shared" ca="1" si="15"/>
        <v>51</v>
      </c>
      <c r="E46" s="192">
        <v>4</v>
      </c>
      <c r="F46" s="193" t="s">
        <v>634</v>
      </c>
      <c r="G46" s="193" t="s">
        <v>623</v>
      </c>
      <c r="H46" s="200">
        <v>21.04</v>
      </c>
      <c r="I46" s="193">
        <v>1</v>
      </c>
      <c r="J46" s="193">
        <v>0</v>
      </c>
      <c r="K46" s="193">
        <v>0</v>
      </c>
      <c r="L46" s="193">
        <v>0</v>
      </c>
      <c r="M46" s="193">
        <v>1</v>
      </c>
      <c r="N46" s="193">
        <v>0</v>
      </c>
      <c r="O46" s="193">
        <v>0</v>
      </c>
      <c r="P46" s="193">
        <v>0</v>
      </c>
      <c r="Q46" s="193">
        <v>0</v>
      </c>
      <c r="R46" s="193">
        <v>0</v>
      </c>
      <c r="S46" s="193">
        <v>0</v>
      </c>
      <c r="T46" s="193">
        <v>0</v>
      </c>
      <c r="U46" s="193">
        <v>0</v>
      </c>
      <c r="V46" s="193">
        <v>0</v>
      </c>
      <c r="W46" s="193">
        <v>0</v>
      </c>
      <c r="X46" s="195">
        <v>0</v>
      </c>
      <c r="Y46">
        <f t="shared" ca="1" si="13"/>
        <v>51</v>
      </c>
      <c r="Z46">
        <f t="shared" ca="1" si="14"/>
        <v>3</v>
      </c>
      <c r="AA46">
        <f t="shared" ca="1" si="16"/>
        <v>0</v>
      </c>
      <c r="AB46">
        <f t="shared" si="17"/>
        <v>0</v>
      </c>
    </row>
    <row r="47" spans="2:28" x14ac:dyDescent="0.25">
      <c r="B47">
        <f t="shared" ca="1" si="12"/>
        <v>55</v>
      </c>
      <c r="C47">
        <f t="shared" ca="1" si="15"/>
        <v>55</v>
      </c>
      <c r="E47" s="192">
        <v>5</v>
      </c>
      <c r="F47" s="193" t="s">
        <v>638</v>
      </c>
      <c r="G47" s="193" t="s">
        <v>623</v>
      </c>
      <c r="H47" s="200">
        <v>21.63</v>
      </c>
      <c r="I47" s="193">
        <v>3</v>
      </c>
      <c r="J47" s="193">
        <v>1</v>
      </c>
      <c r="K47" s="193">
        <v>1</v>
      </c>
      <c r="L47" s="193">
        <v>0</v>
      </c>
      <c r="M47" s="193">
        <v>1</v>
      </c>
      <c r="N47" s="193">
        <v>0</v>
      </c>
      <c r="O47" s="193">
        <v>0</v>
      </c>
      <c r="P47" s="193">
        <v>0</v>
      </c>
      <c r="Q47" s="193">
        <v>0</v>
      </c>
      <c r="R47" s="193">
        <v>0</v>
      </c>
      <c r="S47" s="193">
        <v>0</v>
      </c>
      <c r="T47" s="193">
        <v>0</v>
      </c>
      <c r="U47" s="193">
        <v>0</v>
      </c>
      <c r="V47" s="193">
        <v>0</v>
      </c>
      <c r="W47" s="193">
        <v>0</v>
      </c>
      <c r="X47" s="195">
        <v>0</v>
      </c>
      <c r="Y47">
        <f t="shared" ca="1" si="13"/>
        <v>55</v>
      </c>
      <c r="Z47">
        <f t="shared" ca="1" si="14"/>
        <v>3</v>
      </c>
      <c r="AA47">
        <f t="shared" ca="1" si="16"/>
        <v>0</v>
      </c>
      <c r="AB47">
        <f t="shared" si="17"/>
        <v>0</v>
      </c>
    </row>
    <row r="48" spans="2:28" x14ac:dyDescent="0.25">
      <c r="B48">
        <f t="shared" ca="1" si="12"/>
        <v>61</v>
      </c>
      <c r="C48">
        <f t="shared" ca="1" si="15"/>
        <v>61</v>
      </c>
      <c r="E48" s="192">
        <v>6</v>
      </c>
      <c r="F48" s="193" t="s">
        <v>698</v>
      </c>
      <c r="G48" s="193" t="s">
        <v>623</v>
      </c>
      <c r="H48" s="200">
        <v>15.84</v>
      </c>
      <c r="I48" s="193">
        <v>2</v>
      </c>
      <c r="J48" s="193">
        <v>0</v>
      </c>
      <c r="K48" s="193">
        <v>0</v>
      </c>
      <c r="L48" s="193">
        <v>1</v>
      </c>
      <c r="M48" s="193">
        <v>1</v>
      </c>
      <c r="N48" s="193">
        <v>4</v>
      </c>
      <c r="O48" s="193">
        <v>0</v>
      </c>
      <c r="P48" s="193">
        <v>0</v>
      </c>
      <c r="Q48" s="193">
        <v>4</v>
      </c>
      <c r="R48" s="193">
        <v>0</v>
      </c>
      <c r="S48" s="193">
        <v>0</v>
      </c>
      <c r="T48" s="193">
        <v>0</v>
      </c>
      <c r="U48" s="193">
        <v>0</v>
      </c>
      <c r="V48" s="193">
        <v>39</v>
      </c>
      <c r="W48" s="193">
        <v>0</v>
      </c>
      <c r="X48" s="195">
        <v>0</v>
      </c>
      <c r="Y48">
        <f t="shared" ca="1" si="13"/>
        <v>61</v>
      </c>
      <c r="Z48">
        <f t="shared" ca="1" si="14"/>
        <v>3</v>
      </c>
      <c r="AA48">
        <f t="shared" ca="1" si="16"/>
        <v>0</v>
      </c>
      <c r="AB48">
        <f t="shared" si="17"/>
        <v>1</v>
      </c>
    </row>
    <row r="49" spans="2:28" x14ac:dyDescent="0.25">
      <c r="B49">
        <f t="shared" ca="1" si="12"/>
        <v>58</v>
      </c>
      <c r="C49">
        <f t="shared" ca="1" si="15"/>
        <v>58</v>
      </c>
      <c r="E49" s="192">
        <v>7</v>
      </c>
      <c r="F49" s="193" t="s">
        <v>641</v>
      </c>
      <c r="G49" s="193" t="s">
        <v>623</v>
      </c>
      <c r="H49" s="200">
        <v>24.6</v>
      </c>
      <c r="I49" s="193">
        <v>6</v>
      </c>
      <c r="J49" s="193">
        <v>1</v>
      </c>
      <c r="K49" s="193">
        <v>1</v>
      </c>
      <c r="L49" s="193">
        <v>1</v>
      </c>
      <c r="M49" s="193">
        <v>1</v>
      </c>
      <c r="N49" s="193">
        <v>10</v>
      </c>
      <c r="O49" s="193">
        <v>20</v>
      </c>
      <c r="P49" s="193">
        <v>0</v>
      </c>
      <c r="Q49" s="193">
        <v>0</v>
      </c>
      <c r="R49" s="193">
        <v>20</v>
      </c>
      <c r="S49" s="193">
        <v>0</v>
      </c>
      <c r="T49" s="193">
        <v>22</v>
      </c>
      <c r="U49" s="193">
        <v>0</v>
      </c>
      <c r="V49" s="193">
        <v>0</v>
      </c>
      <c r="W49" s="193">
        <v>16</v>
      </c>
      <c r="X49" s="195">
        <v>0</v>
      </c>
      <c r="Y49">
        <f t="shared" ca="1" si="13"/>
        <v>58</v>
      </c>
      <c r="Z49">
        <f t="shared" ca="1" si="14"/>
        <v>3</v>
      </c>
      <c r="AA49">
        <f t="shared" ca="1" si="16"/>
        <v>0</v>
      </c>
      <c r="AB49">
        <f t="shared" si="17"/>
        <v>2</v>
      </c>
    </row>
    <row r="50" spans="2:28" x14ac:dyDescent="0.25">
      <c r="B50">
        <f t="shared" ca="1" si="12"/>
        <v>53</v>
      </c>
      <c r="C50">
        <f t="shared" ca="1" si="15"/>
        <v>53</v>
      </c>
      <c r="E50" s="192">
        <v>8</v>
      </c>
      <c r="F50" s="193" t="s">
        <v>636</v>
      </c>
      <c r="G50" s="193" t="s">
        <v>623</v>
      </c>
      <c r="H50" s="200">
        <v>21.72</v>
      </c>
      <c r="I50" s="193">
        <v>4</v>
      </c>
      <c r="J50" s="193">
        <v>1</v>
      </c>
      <c r="K50" s="193">
        <v>0</v>
      </c>
      <c r="L50" s="193">
        <v>1</v>
      </c>
      <c r="M50" s="193">
        <v>1</v>
      </c>
      <c r="N50" s="193">
        <v>10</v>
      </c>
      <c r="O50" s="193">
        <v>0</v>
      </c>
      <c r="P50" s="193">
        <v>32</v>
      </c>
      <c r="Q50" s="193">
        <v>40</v>
      </c>
      <c r="R50" s="193">
        <v>0</v>
      </c>
      <c r="S50" s="193">
        <v>0</v>
      </c>
      <c r="T50" s="193">
        <v>0</v>
      </c>
      <c r="U50" s="193">
        <v>24</v>
      </c>
      <c r="V50" s="193">
        <v>22</v>
      </c>
      <c r="W50" s="193">
        <v>0</v>
      </c>
      <c r="X50" s="195">
        <v>0</v>
      </c>
      <c r="Y50">
        <f t="shared" ca="1" si="13"/>
        <v>53</v>
      </c>
      <c r="Z50">
        <f t="shared" ca="1" si="14"/>
        <v>3</v>
      </c>
      <c r="AA50">
        <f t="shared" ca="1" si="16"/>
        <v>0</v>
      </c>
      <c r="AB50">
        <f t="shared" si="17"/>
        <v>2</v>
      </c>
    </row>
    <row r="51" spans="2:28" x14ac:dyDescent="0.25">
      <c r="B51">
        <f t="shared" ca="1" si="12"/>
        <v>11</v>
      </c>
      <c r="E51" s="192">
        <v>9</v>
      </c>
      <c r="F51" s="193" t="s">
        <v>625</v>
      </c>
      <c r="G51" s="193"/>
      <c r="H51" s="200"/>
      <c r="I51" s="193">
        <v>0</v>
      </c>
      <c r="J51" s="193">
        <v>0</v>
      </c>
      <c r="K51" s="193">
        <v>0</v>
      </c>
      <c r="L51" s="193">
        <v>0</v>
      </c>
      <c r="M51" s="193">
        <v>0</v>
      </c>
      <c r="N51" s="193">
        <v>0</v>
      </c>
      <c r="O51" s="193">
        <v>0</v>
      </c>
      <c r="P51" s="193">
        <v>0</v>
      </c>
      <c r="Q51" s="193">
        <v>0</v>
      </c>
      <c r="R51" s="193">
        <v>0</v>
      </c>
      <c r="S51" s="193">
        <v>0</v>
      </c>
      <c r="T51" s="193">
        <v>0</v>
      </c>
      <c r="U51" s="193">
        <v>0</v>
      </c>
      <c r="V51" s="193">
        <v>0</v>
      </c>
      <c r="W51" s="193">
        <v>0</v>
      </c>
      <c r="X51" s="195">
        <v>0</v>
      </c>
      <c r="Y51">
        <f t="shared" ca="1" si="13"/>
        <v>11</v>
      </c>
      <c r="Z51">
        <f t="shared" ca="1" si="14"/>
        <v>1</v>
      </c>
      <c r="AA51">
        <f t="shared" ca="1" si="16"/>
        <v>1</v>
      </c>
    </row>
    <row r="52" spans="2:28" ht="15.75" thickBot="1" x14ac:dyDescent="0.3">
      <c r="B52">
        <f t="shared" ca="1" si="12"/>
        <v>11</v>
      </c>
      <c r="E52" s="196">
        <v>10</v>
      </c>
      <c r="F52" s="197" t="s">
        <v>625</v>
      </c>
      <c r="G52" s="197"/>
      <c r="H52" s="201"/>
      <c r="I52" s="197">
        <v>0</v>
      </c>
      <c r="J52" s="197">
        <v>0</v>
      </c>
      <c r="K52" s="197">
        <v>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8">
        <v>0</v>
      </c>
      <c r="Y52">
        <f t="shared" ca="1" si="13"/>
        <v>11</v>
      </c>
      <c r="Z52">
        <f t="shared" ca="1" si="14"/>
        <v>1</v>
      </c>
      <c r="AA52">
        <f t="shared" ca="1" si="16"/>
        <v>1</v>
      </c>
    </row>
    <row r="53" spans="2:28" x14ac:dyDescent="0.25">
      <c r="AA53">
        <f ca="1">SUM(AA41:AA52)</f>
        <v>2</v>
      </c>
    </row>
    <row r="55" spans="2:28" ht="15.75" x14ac:dyDescent="0.25">
      <c r="D55">
        <v>4</v>
      </c>
      <c r="E55" s="108" t="str">
        <f>VLOOKUP(D55,Teams,2,FALSE)</f>
        <v>Nomads</v>
      </c>
      <c r="F55" s="110" t="str">
        <f ca="1">IF(AND(AA57=1,AA58=1),"You've put the wrong result in here!","")</f>
        <v/>
      </c>
    </row>
    <row r="56" spans="2:28" ht="15.75" thickBot="1" x14ac:dyDescent="0.3">
      <c r="E56" s="98"/>
      <c r="Y56" t="s">
        <v>65</v>
      </c>
      <c r="Z56" t="s">
        <v>64</v>
      </c>
      <c r="AA56" t="s">
        <v>83</v>
      </c>
    </row>
    <row r="57" spans="2:28" x14ac:dyDescent="0.25">
      <c r="E57" s="189" t="s">
        <v>568</v>
      </c>
      <c r="F57" s="190" t="s">
        <v>569</v>
      </c>
      <c r="G57" s="190" t="s">
        <v>570</v>
      </c>
      <c r="H57" s="190" t="s">
        <v>571</v>
      </c>
      <c r="I57" s="190" t="s">
        <v>572</v>
      </c>
      <c r="J57" s="190" t="s">
        <v>573</v>
      </c>
      <c r="K57" s="190" t="s">
        <v>574</v>
      </c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1"/>
      <c r="Y57">
        <f>IF(ISBLANK(E57),0,1)</f>
        <v>1</v>
      </c>
      <c r="AA57">
        <f ca="1">IF(Y57=1,IF(AA70&gt;0,1,0),0)</f>
        <v>1</v>
      </c>
    </row>
    <row r="58" spans="2:28" x14ac:dyDescent="0.25">
      <c r="E58" s="199">
        <v>4</v>
      </c>
      <c r="F58" s="118">
        <v>7</v>
      </c>
      <c r="G58" s="193">
        <v>8</v>
      </c>
      <c r="H58" s="193">
        <v>4</v>
      </c>
      <c r="I58" s="194">
        <v>23</v>
      </c>
      <c r="J58" s="194">
        <v>14</v>
      </c>
      <c r="K58" s="193">
        <v>76</v>
      </c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5"/>
      <c r="AA58">
        <f>IF(E58=D55,0,1)</f>
        <v>0</v>
      </c>
    </row>
    <row r="59" spans="2:28" x14ac:dyDescent="0.25">
      <c r="E59" s="192" t="s">
        <v>544</v>
      </c>
      <c r="F59" s="193" t="s">
        <v>57</v>
      </c>
      <c r="G59" s="193" t="s">
        <v>575</v>
      </c>
      <c r="H59" s="193" t="s">
        <v>576</v>
      </c>
      <c r="I59" s="194" t="s">
        <v>60</v>
      </c>
      <c r="J59" s="194" t="s">
        <v>61</v>
      </c>
      <c r="K59" s="193" t="s">
        <v>62</v>
      </c>
      <c r="L59" s="193" t="s">
        <v>63</v>
      </c>
      <c r="M59" s="193" t="s">
        <v>20</v>
      </c>
      <c r="N59" s="193" t="s">
        <v>577</v>
      </c>
      <c r="O59" s="193" t="s">
        <v>578</v>
      </c>
      <c r="P59" s="193" t="s">
        <v>579</v>
      </c>
      <c r="Q59" s="193" t="s">
        <v>580</v>
      </c>
      <c r="R59" s="193" t="s">
        <v>581</v>
      </c>
      <c r="S59" s="193" t="s">
        <v>582</v>
      </c>
      <c r="T59" s="193" t="s">
        <v>583</v>
      </c>
      <c r="U59" s="193" t="s">
        <v>584</v>
      </c>
      <c r="V59" s="193" t="s">
        <v>585</v>
      </c>
      <c r="W59" s="193" t="s">
        <v>586</v>
      </c>
      <c r="X59" s="195" t="s">
        <v>587</v>
      </c>
    </row>
    <row r="60" spans="2:28" x14ac:dyDescent="0.25">
      <c r="B60">
        <f t="shared" ref="B60:B69" ca="1" si="18">Y60</f>
        <v>83</v>
      </c>
      <c r="C60">
        <f ca="1">Y60</f>
        <v>83</v>
      </c>
      <c r="E60" s="192">
        <v>1</v>
      </c>
      <c r="F60" s="193" t="s">
        <v>683</v>
      </c>
      <c r="G60" s="193" t="s">
        <v>624</v>
      </c>
      <c r="H60" s="200">
        <v>24.03</v>
      </c>
      <c r="I60" s="193">
        <v>3</v>
      </c>
      <c r="J60" s="193">
        <v>2</v>
      </c>
      <c r="K60" s="193">
        <v>2</v>
      </c>
      <c r="L60" s="193">
        <v>1</v>
      </c>
      <c r="M60" s="193">
        <v>1</v>
      </c>
      <c r="N60" s="193">
        <v>0</v>
      </c>
      <c r="O60" s="193">
        <v>0</v>
      </c>
      <c r="P60" s="193">
        <v>36</v>
      </c>
      <c r="Q60" s="193">
        <v>12</v>
      </c>
      <c r="R60" s="193">
        <v>5</v>
      </c>
      <c r="S60" s="193">
        <v>0</v>
      </c>
      <c r="T60" s="193">
        <v>0</v>
      </c>
      <c r="U60" s="193">
        <v>20</v>
      </c>
      <c r="V60" s="193">
        <v>17</v>
      </c>
      <c r="W60" s="193">
        <v>23</v>
      </c>
      <c r="X60" s="195">
        <v>0</v>
      </c>
      <c r="Y60">
        <f t="shared" ref="Y60:Y69" ca="1" si="19">VLOOKUP(F60,PlayerN,3,FALSE)</f>
        <v>83</v>
      </c>
      <c r="Z60">
        <f t="shared" ref="Z60:Z69" ca="1" si="20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3</v>
      </c>
    </row>
    <row r="61" spans="2:28" x14ac:dyDescent="0.25">
      <c r="B61">
        <f t="shared" ca="1" si="18"/>
        <v>77</v>
      </c>
      <c r="C61">
        <f t="shared" ref="C61:C67" ca="1" si="21">Y61</f>
        <v>77</v>
      </c>
      <c r="E61" s="192">
        <v>2</v>
      </c>
      <c r="F61" s="193" t="s">
        <v>684</v>
      </c>
      <c r="G61" s="193" t="s">
        <v>624</v>
      </c>
      <c r="H61" s="200">
        <v>25.64</v>
      </c>
      <c r="I61" s="193">
        <v>4</v>
      </c>
      <c r="J61" s="193">
        <v>3</v>
      </c>
      <c r="K61" s="193">
        <v>1</v>
      </c>
      <c r="L61" s="193">
        <v>1</v>
      </c>
      <c r="M61" s="193">
        <v>1</v>
      </c>
      <c r="N61" s="193">
        <v>0</v>
      </c>
      <c r="O61" s="193">
        <v>0</v>
      </c>
      <c r="P61" s="193">
        <v>0</v>
      </c>
      <c r="Q61" s="193">
        <v>40</v>
      </c>
      <c r="R61" s="193">
        <v>56</v>
      </c>
      <c r="S61" s="193">
        <v>40</v>
      </c>
      <c r="T61" s="193">
        <v>0</v>
      </c>
      <c r="U61" s="193">
        <v>0</v>
      </c>
      <c r="V61" s="193">
        <v>21</v>
      </c>
      <c r="W61" s="193">
        <v>17</v>
      </c>
      <c r="X61" s="195">
        <v>19</v>
      </c>
      <c r="Y61">
        <f t="shared" ca="1" si="19"/>
        <v>77</v>
      </c>
      <c r="Z61">
        <f t="shared" ca="1" si="20"/>
        <v>4</v>
      </c>
      <c r="AA61">
        <f t="shared" ref="AA61:AA69" ca="1" si="22">IF(ISBLANK(F61),0,IF(ISNA(IF(AND(Y61&gt;0,Z61=$D$55),0,1)),1,IF(AND(Y61&gt;0,Z61=$D$55),0,1)))</f>
        <v>0</v>
      </c>
      <c r="AB61">
        <f t="shared" ref="AB61:AB67" si="23">COUNTIF(O61:S61,"&gt;0")</f>
        <v>3</v>
      </c>
    </row>
    <row r="62" spans="2:28" x14ac:dyDescent="0.25">
      <c r="B62">
        <f t="shared" ca="1" si="18"/>
        <v>81</v>
      </c>
      <c r="C62">
        <f t="shared" ca="1" si="21"/>
        <v>81</v>
      </c>
      <c r="E62" s="192">
        <v>3</v>
      </c>
      <c r="F62" s="193" t="s">
        <v>685</v>
      </c>
      <c r="G62" s="193" t="s">
        <v>624</v>
      </c>
      <c r="H62" s="200">
        <v>20.88</v>
      </c>
      <c r="I62" s="193">
        <v>4</v>
      </c>
      <c r="J62" s="193">
        <v>2</v>
      </c>
      <c r="K62" s="193">
        <v>0</v>
      </c>
      <c r="L62" s="193">
        <v>1</v>
      </c>
      <c r="M62" s="193">
        <v>1</v>
      </c>
      <c r="N62" s="193">
        <v>0</v>
      </c>
      <c r="O62" s="193">
        <v>81</v>
      </c>
      <c r="P62" s="193">
        <v>20</v>
      </c>
      <c r="Q62" s="193">
        <v>2</v>
      </c>
      <c r="R62" s="193">
        <v>0</v>
      </c>
      <c r="S62" s="193">
        <v>0</v>
      </c>
      <c r="T62" s="193">
        <v>15</v>
      </c>
      <c r="U62" s="193">
        <v>29</v>
      </c>
      <c r="V62" s="193">
        <v>28</v>
      </c>
      <c r="W62" s="193">
        <v>0</v>
      </c>
      <c r="X62" s="195">
        <v>0</v>
      </c>
      <c r="Y62">
        <f t="shared" ca="1" si="19"/>
        <v>81</v>
      </c>
      <c r="Z62">
        <f t="shared" ca="1" si="20"/>
        <v>4</v>
      </c>
      <c r="AA62">
        <f t="shared" ca="1" si="22"/>
        <v>0</v>
      </c>
      <c r="AB62">
        <f t="shared" si="23"/>
        <v>3</v>
      </c>
    </row>
    <row r="63" spans="2:28" x14ac:dyDescent="0.25">
      <c r="B63">
        <f t="shared" ca="1" si="18"/>
        <v>76</v>
      </c>
      <c r="C63">
        <f t="shared" ca="1" si="21"/>
        <v>76</v>
      </c>
      <c r="E63" s="192">
        <v>4</v>
      </c>
      <c r="F63" s="193" t="s">
        <v>686</v>
      </c>
      <c r="G63" s="193" t="s">
        <v>624</v>
      </c>
      <c r="H63" s="200">
        <v>24.95</v>
      </c>
      <c r="I63" s="193">
        <v>3</v>
      </c>
      <c r="J63" s="193">
        <v>3</v>
      </c>
      <c r="K63" s="193">
        <v>0</v>
      </c>
      <c r="L63" s="193">
        <v>1</v>
      </c>
      <c r="M63" s="193">
        <v>1</v>
      </c>
      <c r="N63" s="193">
        <v>0</v>
      </c>
      <c r="O63" s="193">
        <v>96</v>
      </c>
      <c r="P63" s="193">
        <v>0</v>
      </c>
      <c r="Q63" s="193">
        <v>60</v>
      </c>
      <c r="R63" s="193">
        <v>40</v>
      </c>
      <c r="S63" s="193">
        <v>0</v>
      </c>
      <c r="T63" s="193">
        <v>18</v>
      </c>
      <c r="U63" s="193">
        <v>0</v>
      </c>
      <c r="V63" s="193">
        <v>20</v>
      </c>
      <c r="W63" s="193">
        <v>20</v>
      </c>
      <c r="X63" s="195">
        <v>0</v>
      </c>
      <c r="Y63">
        <f t="shared" ca="1" si="19"/>
        <v>76</v>
      </c>
      <c r="Z63">
        <f t="shared" ca="1" si="20"/>
        <v>4</v>
      </c>
      <c r="AA63">
        <f t="shared" ca="1" si="22"/>
        <v>0</v>
      </c>
      <c r="AB63">
        <f t="shared" si="23"/>
        <v>3</v>
      </c>
    </row>
    <row r="64" spans="2:28" x14ac:dyDescent="0.25">
      <c r="B64">
        <f t="shared" ca="1" si="18"/>
        <v>80</v>
      </c>
      <c r="C64">
        <f t="shared" ca="1" si="21"/>
        <v>80</v>
      </c>
      <c r="E64" s="192">
        <v>5</v>
      </c>
      <c r="F64" s="193" t="s">
        <v>687</v>
      </c>
      <c r="G64" s="193" t="s">
        <v>623</v>
      </c>
      <c r="H64" s="200">
        <v>24.23</v>
      </c>
      <c r="I64" s="193">
        <v>8</v>
      </c>
      <c r="J64" s="193">
        <v>1</v>
      </c>
      <c r="K64" s="193">
        <v>0</v>
      </c>
      <c r="L64" s="193">
        <v>0</v>
      </c>
      <c r="M64" s="193">
        <v>1</v>
      </c>
      <c r="N64" s="193">
        <v>0</v>
      </c>
      <c r="O64" s="193">
        <v>53</v>
      </c>
      <c r="P64" s="193">
        <v>46</v>
      </c>
      <c r="Q64" s="193">
        <v>0</v>
      </c>
      <c r="R64" s="193">
        <v>0</v>
      </c>
      <c r="S64" s="193">
        <v>0</v>
      </c>
      <c r="T64" s="193">
        <v>21</v>
      </c>
      <c r="U64" s="193">
        <v>18</v>
      </c>
      <c r="V64" s="193">
        <v>0</v>
      </c>
      <c r="W64" s="193">
        <v>0</v>
      </c>
      <c r="X64" s="195">
        <v>0</v>
      </c>
      <c r="Y64">
        <f t="shared" ca="1" si="19"/>
        <v>80</v>
      </c>
      <c r="Z64">
        <f t="shared" ca="1" si="20"/>
        <v>4</v>
      </c>
      <c r="AA64">
        <f t="shared" ca="1" si="22"/>
        <v>0</v>
      </c>
      <c r="AB64">
        <f t="shared" si="23"/>
        <v>2</v>
      </c>
    </row>
    <row r="65" spans="2:28" x14ac:dyDescent="0.25">
      <c r="B65">
        <f t="shared" ca="1" si="18"/>
        <v>82</v>
      </c>
      <c r="C65">
        <f t="shared" ca="1" si="21"/>
        <v>82</v>
      </c>
      <c r="E65" s="192">
        <v>6</v>
      </c>
      <c r="F65" s="193" t="s">
        <v>688</v>
      </c>
      <c r="G65" s="193" t="s">
        <v>624</v>
      </c>
      <c r="H65" s="200">
        <v>24.66</v>
      </c>
      <c r="I65" s="193">
        <v>3</v>
      </c>
      <c r="J65" s="193">
        <v>3</v>
      </c>
      <c r="K65" s="193">
        <v>0</v>
      </c>
      <c r="L65" s="193">
        <v>1</v>
      </c>
      <c r="M65" s="193">
        <v>1</v>
      </c>
      <c r="N65" s="193">
        <v>0</v>
      </c>
      <c r="O65" s="193">
        <v>16</v>
      </c>
      <c r="P65" s="193">
        <v>0</v>
      </c>
      <c r="Q65" s="193">
        <v>32</v>
      </c>
      <c r="R65" s="193">
        <v>52</v>
      </c>
      <c r="S65" s="193">
        <v>0</v>
      </c>
      <c r="T65" s="193">
        <v>20</v>
      </c>
      <c r="U65" s="193">
        <v>0</v>
      </c>
      <c r="V65" s="193">
        <v>22</v>
      </c>
      <c r="W65" s="193">
        <v>17</v>
      </c>
      <c r="X65" s="195">
        <v>0</v>
      </c>
      <c r="Y65">
        <f t="shared" ca="1" si="19"/>
        <v>82</v>
      </c>
      <c r="Z65">
        <f t="shared" ca="1" si="20"/>
        <v>4</v>
      </c>
      <c r="AA65">
        <f t="shared" ca="1" si="22"/>
        <v>0</v>
      </c>
      <c r="AB65">
        <f t="shared" si="23"/>
        <v>3</v>
      </c>
    </row>
    <row r="66" spans="2:28" x14ac:dyDescent="0.25">
      <c r="B66">
        <f t="shared" ca="1" si="18"/>
        <v>79</v>
      </c>
      <c r="C66">
        <f t="shared" ca="1" si="21"/>
        <v>79</v>
      </c>
      <c r="E66" s="192">
        <v>7</v>
      </c>
      <c r="F66" s="193" t="s">
        <v>689</v>
      </c>
      <c r="G66" s="193" t="s">
        <v>623</v>
      </c>
      <c r="H66" s="200">
        <v>20.260000000000002</v>
      </c>
      <c r="I66" s="193">
        <v>4</v>
      </c>
      <c r="J66" s="193">
        <v>0</v>
      </c>
      <c r="K66" s="193">
        <v>0</v>
      </c>
      <c r="L66" s="193">
        <v>1</v>
      </c>
      <c r="M66" s="193">
        <v>1</v>
      </c>
      <c r="N66" s="193">
        <v>56</v>
      </c>
      <c r="O66" s="193">
        <v>0</v>
      </c>
      <c r="P66" s="193">
        <v>10</v>
      </c>
      <c r="Q66" s="193">
        <v>0</v>
      </c>
      <c r="R66" s="193">
        <v>0</v>
      </c>
      <c r="S66" s="193">
        <v>0</v>
      </c>
      <c r="T66" s="193">
        <v>0</v>
      </c>
      <c r="U66" s="193">
        <v>27</v>
      </c>
      <c r="V66" s="193">
        <v>0</v>
      </c>
      <c r="W66" s="193">
        <v>0</v>
      </c>
      <c r="X66" s="195">
        <v>0</v>
      </c>
      <c r="Y66">
        <f t="shared" ca="1" si="19"/>
        <v>79</v>
      </c>
      <c r="Z66">
        <f t="shared" ca="1" si="20"/>
        <v>4</v>
      </c>
      <c r="AA66">
        <f t="shared" ca="1" si="22"/>
        <v>0</v>
      </c>
      <c r="AB66">
        <f t="shared" si="23"/>
        <v>1</v>
      </c>
    </row>
    <row r="67" spans="2:28" x14ac:dyDescent="0.25">
      <c r="B67">
        <f t="shared" ca="1" si="18"/>
        <v>84</v>
      </c>
      <c r="C67">
        <f t="shared" ca="1" si="21"/>
        <v>84</v>
      </c>
      <c r="E67" s="192">
        <v>8</v>
      </c>
      <c r="F67" s="193" t="s">
        <v>690</v>
      </c>
      <c r="G67" s="193" t="s">
        <v>624</v>
      </c>
      <c r="H67" s="200">
        <v>20.61</v>
      </c>
      <c r="I67" s="193">
        <v>4</v>
      </c>
      <c r="J67" s="193">
        <v>3</v>
      </c>
      <c r="K67" s="193">
        <v>0</v>
      </c>
      <c r="L67" s="193">
        <v>2</v>
      </c>
      <c r="M67" s="193">
        <v>1</v>
      </c>
      <c r="N67" s="193">
        <v>40</v>
      </c>
      <c r="O67" s="193">
        <v>20</v>
      </c>
      <c r="P67" s="193">
        <v>0</v>
      </c>
      <c r="Q67" s="193">
        <v>4</v>
      </c>
      <c r="R67" s="193">
        <v>0</v>
      </c>
      <c r="S67" s="193">
        <v>56</v>
      </c>
      <c r="T67" s="193">
        <v>23</v>
      </c>
      <c r="U67" s="193">
        <v>0</v>
      </c>
      <c r="V67" s="193">
        <v>23</v>
      </c>
      <c r="W67" s="193">
        <v>0</v>
      </c>
      <c r="X67" s="195">
        <v>27</v>
      </c>
      <c r="Y67">
        <f t="shared" ca="1" si="19"/>
        <v>84</v>
      </c>
      <c r="Z67">
        <f t="shared" ca="1" si="20"/>
        <v>4</v>
      </c>
      <c r="AA67">
        <f t="shared" ca="1" si="22"/>
        <v>0</v>
      </c>
      <c r="AB67">
        <f t="shared" si="23"/>
        <v>3</v>
      </c>
    </row>
    <row r="68" spans="2:28" x14ac:dyDescent="0.25">
      <c r="B68">
        <f t="shared" ca="1" si="18"/>
        <v>11</v>
      </c>
      <c r="E68" s="192">
        <v>9</v>
      </c>
      <c r="F68" s="193" t="s">
        <v>625</v>
      </c>
      <c r="G68" s="193"/>
      <c r="H68" s="200"/>
      <c r="I68" s="193">
        <v>0</v>
      </c>
      <c r="J68" s="193">
        <v>0</v>
      </c>
      <c r="K68" s="193">
        <v>0</v>
      </c>
      <c r="L68" s="193">
        <v>0</v>
      </c>
      <c r="M68" s="193">
        <v>0</v>
      </c>
      <c r="N68" s="193">
        <v>0</v>
      </c>
      <c r="O68" s="193">
        <v>0</v>
      </c>
      <c r="P68" s="193">
        <v>0</v>
      </c>
      <c r="Q68" s="193">
        <v>0</v>
      </c>
      <c r="R68" s="193">
        <v>0</v>
      </c>
      <c r="S68" s="193">
        <v>0</v>
      </c>
      <c r="T68" s="193">
        <v>0</v>
      </c>
      <c r="U68" s="193">
        <v>0</v>
      </c>
      <c r="V68" s="193">
        <v>0</v>
      </c>
      <c r="W68" s="193">
        <v>0</v>
      </c>
      <c r="X68" s="195">
        <v>0</v>
      </c>
      <c r="Y68">
        <f t="shared" ca="1" si="19"/>
        <v>11</v>
      </c>
      <c r="Z68">
        <f t="shared" ca="1" si="20"/>
        <v>1</v>
      </c>
      <c r="AA68">
        <f t="shared" ca="1" si="22"/>
        <v>1</v>
      </c>
    </row>
    <row r="69" spans="2:28" ht="15.75" thickBot="1" x14ac:dyDescent="0.3">
      <c r="B69">
        <f t="shared" ca="1" si="18"/>
        <v>11</v>
      </c>
      <c r="E69" s="196">
        <v>10</v>
      </c>
      <c r="F69" s="197" t="s">
        <v>625</v>
      </c>
      <c r="G69" s="197"/>
      <c r="H69" s="201"/>
      <c r="I69" s="197">
        <v>0</v>
      </c>
      <c r="J69" s="197">
        <v>0</v>
      </c>
      <c r="K69" s="197">
        <v>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8">
        <v>0</v>
      </c>
      <c r="Y69">
        <f t="shared" ca="1" si="19"/>
        <v>11</v>
      </c>
      <c r="Z69">
        <f t="shared" ca="1" si="20"/>
        <v>1</v>
      </c>
      <c r="AA69">
        <f t="shared" ca="1" si="22"/>
        <v>1</v>
      </c>
    </row>
    <row r="70" spans="2:28" x14ac:dyDescent="0.25">
      <c r="AA70">
        <f ca="1">SUM(AA58:AA69)</f>
        <v>2</v>
      </c>
    </row>
    <row r="72" spans="2:28" ht="15.75" x14ac:dyDescent="0.25">
      <c r="D72">
        <v>5</v>
      </c>
      <c r="E72" s="108" t="str">
        <f>VLOOKUP(D72,Teams,2,FALSE)</f>
        <v>Royal Surrey</v>
      </c>
      <c r="F72" s="110" t="str">
        <f ca="1">IF(AND(AA74=1,AA75=1),"You've put the wrong result in here!","")</f>
        <v/>
      </c>
    </row>
    <row r="73" spans="2:28" ht="15.75" thickBot="1" x14ac:dyDescent="0.3">
      <c r="E73" s="98"/>
      <c r="Y73" t="s">
        <v>65</v>
      </c>
      <c r="Z73" t="s">
        <v>64</v>
      </c>
      <c r="AA73" t="s">
        <v>83</v>
      </c>
    </row>
    <row r="74" spans="2:28" x14ac:dyDescent="0.25">
      <c r="E74" s="189" t="s">
        <v>568</v>
      </c>
      <c r="F74" s="190" t="s">
        <v>569</v>
      </c>
      <c r="G74" s="190" t="s">
        <v>570</v>
      </c>
      <c r="H74" s="190" t="s">
        <v>571</v>
      </c>
      <c r="I74" s="190" t="s">
        <v>572</v>
      </c>
      <c r="J74" s="190" t="s">
        <v>573</v>
      </c>
      <c r="K74" s="190" t="s">
        <v>574</v>
      </c>
      <c r="L74" s="190"/>
      <c r="M74" s="190"/>
      <c r="N74" s="190"/>
      <c r="O74" s="190"/>
      <c r="P74" s="190"/>
      <c r="Q74" s="190"/>
      <c r="R74" s="190"/>
      <c r="S74" s="190"/>
      <c r="T74" s="190"/>
      <c r="U74" s="190"/>
      <c r="V74" s="190"/>
      <c r="W74" s="190"/>
      <c r="X74" s="191"/>
      <c r="Y74">
        <f>IF(ISBLANK(E74),0,1)</f>
        <v>1</v>
      </c>
      <c r="AA74">
        <f ca="1">IF(Y74=1,IF(AA87&gt;0,1,0),0)</f>
        <v>0</v>
      </c>
    </row>
    <row r="75" spans="2:28" x14ac:dyDescent="0.25">
      <c r="E75" s="199">
        <v>5</v>
      </c>
      <c r="F75" s="118">
        <v>3</v>
      </c>
      <c r="G75" s="193">
        <v>7</v>
      </c>
      <c r="H75" s="193">
        <v>5</v>
      </c>
      <c r="I75" s="194">
        <v>20</v>
      </c>
      <c r="J75" s="194">
        <v>16</v>
      </c>
      <c r="K75" s="193">
        <v>52</v>
      </c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5"/>
      <c r="AA75">
        <f>IF(E75=D72,0,1)</f>
        <v>0</v>
      </c>
    </row>
    <row r="76" spans="2:28" x14ac:dyDescent="0.25">
      <c r="E76" s="192" t="s">
        <v>544</v>
      </c>
      <c r="F76" s="193" t="s">
        <v>57</v>
      </c>
      <c r="G76" s="193" t="s">
        <v>575</v>
      </c>
      <c r="H76" s="193" t="s">
        <v>576</v>
      </c>
      <c r="I76" s="194" t="s">
        <v>60</v>
      </c>
      <c r="J76" s="194" t="s">
        <v>61</v>
      </c>
      <c r="K76" s="193" t="s">
        <v>62</v>
      </c>
      <c r="L76" s="193" t="s">
        <v>63</v>
      </c>
      <c r="M76" s="193" t="s">
        <v>20</v>
      </c>
      <c r="N76" s="193" t="s">
        <v>577</v>
      </c>
      <c r="O76" s="193" t="s">
        <v>578</v>
      </c>
      <c r="P76" s="193" t="s">
        <v>579</v>
      </c>
      <c r="Q76" s="193" t="s">
        <v>580</v>
      </c>
      <c r="R76" s="193" t="s">
        <v>581</v>
      </c>
      <c r="S76" s="193" t="s">
        <v>582</v>
      </c>
      <c r="T76" s="193" t="s">
        <v>583</v>
      </c>
      <c r="U76" s="193" t="s">
        <v>584</v>
      </c>
      <c r="V76" s="193" t="s">
        <v>585</v>
      </c>
      <c r="W76" s="193" t="s">
        <v>586</v>
      </c>
      <c r="X76" s="195" t="s">
        <v>587</v>
      </c>
    </row>
    <row r="77" spans="2:28" x14ac:dyDescent="0.25">
      <c r="B77">
        <f t="shared" ref="B77:B86" ca="1" si="24">Y77</f>
        <v>101</v>
      </c>
      <c r="C77">
        <f ca="1">Y77</f>
        <v>101</v>
      </c>
      <c r="E77" s="192">
        <v>1</v>
      </c>
      <c r="F77" s="193" t="s">
        <v>633</v>
      </c>
      <c r="G77" s="193" t="s">
        <v>623</v>
      </c>
      <c r="H77" s="200">
        <v>17.82</v>
      </c>
      <c r="I77" s="193">
        <v>2</v>
      </c>
      <c r="J77" s="193">
        <v>0</v>
      </c>
      <c r="K77" s="193">
        <v>0</v>
      </c>
      <c r="L77" s="193">
        <v>0</v>
      </c>
      <c r="M77" s="193">
        <v>1</v>
      </c>
      <c r="N77" s="193">
        <v>0</v>
      </c>
      <c r="O77" s="193">
        <v>20</v>
      </c>
      <c r="P77" s="193">
        <v>0</v>
      </c>
      <c r="Q77" s="193">
        <v>0</v>
      </c>
      <c r="R77" s="193">
        <v>0</v>
      </c>
      <c r="S77" s="193">
        <v>0</v>
      </c>
      <c r="T77" s="193">
        <v>27</v>
      </c>
      <c r="U77" s="193">
        <v>0</v>
      </c>
      <c r="V77" s="193">
        <v>0</v>
      </c>
      <c r="W77" s="193">
        <v>0</v>
      </c>
      <c r="X77" s="195">
        <v>0</v>
      </c>
      <c r="Y77">
        <f t="shared" ref="Y77:Y84" ca="1" si="25">VLOOKUP(F77,PlayerN,3,FALSE)</f>
        <v>101</v>
      </c>
      <c r="Z77">
        <f t="shared" ref="Z77:Z86" ca="1" si="26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1</v>
      </c>
    </row>
    <row r="78" spans="2:28" x14ac:dyDescent="0.25">
      <c r="B78">
        <f t="shared" ca="1" si="24"/>
        <v>109</v>
      </c>
      <c r="C78">
        <f t="shared" ref="C78:C84" ca="1" si="27">Y78</f>
        <v>109</v>
      </c>
      <c r="E78" s="192">
        <v>2</v>
      </c>
      <c r="F78" s="193" t="s">
        <v>693</v>
      </c>
      <c r="G78" s="193" t="s">
        <v>624</v>
      </c>
      <c r="H78" s="200">
        <v>19.29</v>
      </c>
      <c r="I78" s="193">
        <v>3</v>
      </c>
      <c r="J78" s="193">
        <v>0</v>
      </c>
      <c r="K78" s="193">
        <v>0</v>
      </c>
      <c r="L78" s="193">
        <v>1</v>
      </c>
      <c r="M78" s="193">
        <v>0</v>
      </c>
      <c r="N78" s="193">
        <v>0</v>
      </c>
      <c r="O78" s="193">
        <v>20</v>
      </c>
      <c r="P78" s="193">
        <v>0</v>
      </c>
      <c r="Q78" s="193">
        <v>8</v>
      </c>
      <c r="R78" s="193">
        <v>0</v>
      </c>
      <c r="S78" s="193">
        <v>24</v>
      </c>
      <c r="T78" s="193">
        <v>32</v>
      </c>
      <c r="U78" s="193">
        <v>0</v>
      </c>
      <c r="V78" s="193">
        <v>27</v>
      </c>
      <c r="W78" s="193">
        <v>0</v>
      </c>
      <c r="X78" s="195">
        <v>19</v>
      </c>
      <c r="Y78">
        <f t="shared" ca="1" si="25"/>
        <v>109</v>
      </c>
      <c r="Z78">
        <f t="shared" ca="1" si="26"/>
        <v>5</v>
      </c>
      <c r="AA78">
        <f t="shared" ref="AA78:AA84" ca="1" si="28">IF(ISBLANK(F78),0,IF(ISNA(IF(AND(Y78&gt;0,Z78=$D$72),0,1)),1,IF(AND(Y78&gt;0,Z78=$D$72),0,1)))</f>
        <v>0</v>
      </c>
      <c r="AB78">
        <f t="shared" ref="AB78:AB84" si="29">COUNTIF(O78:S78,"&gt;0")</f>
        <v>3</v>
      </c>
    </row>
    <row r="79" spans="2:28" x14ac:dyDescent="0.25">
      <c r="B79">
        <f t="shared" ca="1" si="24"/>
        <v>110</v>
      </c>
      <c r="C79">
        <f t="shared" ca="1" si="27"/>
        <v>110</v>
      </c>
      <c r="E79" s="192">
        <v>3</v>
      </c>
      <c r="F79" s="193" t="s">
        <v>694</v>
      </c>
      <c r="G79" s="193" t="s">
        <v>623</v>
      </c>
      <c r="H79" s="200">
        <v>20.100000000000001</v>
      </c>
      <c r="I79" s="193">
        <v>2</v>
      </c>
      <c r="J79" s="193">
        <v>0</v>
      </c>
      <c r="K79" s="193">
        <v>0</v>
      </c>
      <c r="L79" s="193">
        <v>0</v>
      </c>
      <c r="M79" s="193">
        <v>0</v>
      </c>
      <c r="N79" s="193">
        <v>0</v>
      </c>
      <c r="O79" s="193">
        <v>0</v>
      </c>
      <c r="P79" s="193">
        <v>0</v>
      </c>
      <c r="Q79" s="193">
        <v>0</v>
      </c>
      <c r="R79" s="193">
        <v>0</v>
      </c>
      <c r="S79" s="193">
        <v>0</v>
      </c>
      <c r="T79" s="193">
        <v>0</v>
      </c>
      <c r="U79" s="193">
        <v>0</v>
      </c>
      <c r="V79" s="193">
        <v>0</v>
      </c>
      <c r="W79" s="193">
        <v>0</v>
      </c>
      <c r="X79" s="195">
        <v>0</v>
      </c>
      <c r="Y79">
        <f t="shared" ca="1" si="25"/>
        <v>110</v>
      </c>
      <c r="Z79">
        <f t="shared" ca="1" si="26"/>
        <v>5</v>
      </c>
      <c r="AA79">
        <f t="shared" ca="1" si="28"/>
        <v>0</v>
      </c>
      <c r="AB79">
        <f t="shared" si="29"/>
        <v>0</v>
      </c>
    </row>
    <row r="80" spans="2:28" x14ac:dyDescent="0.25">
      <c r="B80">
        <f t="shared" ca="1" si="24"/>
        <v>111</v>
      </c>
      <c r="C80">
        <f t="shared" ca="1" si="27"/>
        <v>111</v>
      </c>
      <c r="E80" s="192">
        <v>4</v>
      </c>
      <c r="F80" s="193" t="s">
        <v>695</v>
      </c>
      <c r="G80" s="193" t="s">
        <v>624</v>
      </c>
      <c r="H80" s="200">
        <v>28.9</v>
      </c>
      <c r="I80" s="193">
        <v>6</v>
      </c>
      <c r="J80" s="193">
        <v>2</v>
      </c>
      <c r="K80" s="193">
        <v>1</v>
      </c>
      <c r="L80" s="193">
        <v>1</v>
      </c>
      <c r="M80" s="193">
        <v>1</v>
      </c>
      <c r="N80" s="193">
        <v>0</v>
      </c>
      <c r="O80" s="193">
        <v>25</v>
      </c>
      <c r="P80" s="193">
        <v>36</v>
      </c>
      <c r="Q80" s="193">
        <v>58</v>
      </c>
      <c r="R80" s="193">
        <v>0</v>
      </c>
      <c r="S80" s="193">
        <v>0</v>
      </c>
      <c r="T80" s="193">
        <v>21</v>
      </c>
      <c r="U80" s="193">
        <v>20</v>
      </c>
      <c r="V80" s="193">
        <v>11</v>
      </c>
      <c r="W80" s="193">
        <v>0</v>
      </c>
      <c r="X80" s="195">
        <v>0</v>
      </c>
      <c r="Y80">
        <f t="shared" ca="1" si="25"/>
        <v>111</v>
      </c>
      <c r="Z80">
        <f t="shared" ca="1" si="26"/>
        <v>5</v>
      </c>
      <c r="AA80">
        <f t="shared" ca="1" si="28"/>
        <v>0</v>
      </c>
      <c r="AB80">
        <f t="shared" si="29"/>
        <v>3</v>
      </c>
    </row>
    <row r="81" spans="2:28" x14ac:dyDescent="0.25">
      <c r="B81">
        <f t="shared" ca="1" si="24"/>
        <v>104</v>
      </c>
      <c r="C81">
        <f t="shared" ca="1" si="27"/>
        <v>104</v>
      </c>
      <c r="E81" s="192">
        <v>5</v>
      </c>
      <c r="F81" s="193" t="s">
        <v>656</v>
      </c>
      <c r="G81" s="193" t="s">
        <v>624</v>
      </c>
      <c r="H81" s="200">
        <v>26.37</v>
      </c>
      <c r="I81" s="193">
        <v>1</v>
      </c>
      <c r="J81" s="193">
        <v>4</v>
      </c>
      <c r="K81" s="193">
        <v>0</v>
      </c>
      <c r="L81" s="193">
        <v>1</v>
      </c>
      <c r="M81" s="193">
        <v>1</v>
      </c>
      <c r="N81" s="193">
        <v>0</v>
      </c>
      <c r="O81" s="193">
        <v>16</v>
      </c>
      <c r="P81" s="193">
        <v>77</v>
      </c>
      <c r="Q81" s="193">
        <v>120</v>
      </c>
      <c r="R81" s="193">
        <v>0</v>
      </c>
      <c r="S81" s="193">
        <v>0</v>
      </c>
      <c r="T81" s="193">
        <v>21</v>
      </c>
      <c r="U81" s="193">
        <v>15</v>
      </c>
      <c r="V81" s="193">
        <v>21</v>
      </c>
      <c r="W81" s="193">
        <v>0</v>
      </c>
      <c r="X81" s="195">
        <v>0</v>
      </c>
      <c r="Y81">
        <f t="shared" ca="1" si="25"/>
        <v>104</v>
      </c>
      <c r="Z81">
        <f t="shared" ca="1" si="26"/>
        <v>5</v>
      </c>
      <c r="AA81">
        <f t="shared" ca="1" si="28"/>
        <v>0</v>
      </c>
      <c r="AB81">
        <f t="shared" si="29"/>
        <v>3</v>
      </c>
    </row>
    <row r="82" spans="2:28" x14ac:dyDescent="0.25">
      <c r="B82">
        <f t="shared" ca="1" si="24"/>
        <v>102</v>
      </c>
      <c r="C82">
        <f t="shared" ca="1" si="27"/>
        <v>102</v>
      </c>
      <c r="E82" s="192">
        <v>6</v>
      </c>
      <c r="F82" s="193" t="s">
        <v>654</v>
      </c>
      <c r="G82" s="193" t="s">
        <v>624</v>
      </c>
      <c r="H82" s="200">
        <v>18.07</v>
      </c>
      <c r="I82" s="193">
        <v>4</v>
      </c>
      <c r="J82" s="193">
        <v>1</v>
      </c>
      <c r="K82" s="193">
        <v>0</v>
      </c>
      <c r="L82" s="193">
        <v>1</v>
      </c>
      <c r="M82" s="193">
        <v>1</v>
      </c>
      <c r="N82" s="193">
        <v>0</v>
      </c>
      <c r="O82" s="193">
        <v>10</v>
      </c>
      <c r="P82" s="193">
        <v>32</v>
      </c>
      <c r="Q82" s="193">
        <v>0</v>
      </c>
      <c r="R82" s="193">
        <v>41</v>
      </c>
      <c r="S82" s="193">
        <v>0</v>
      </c>
      <c r="T82" s="193">
        <v>24</v>
      </c>
      <c r="U82" s="193">
        <v>23</v>
      </c>
      <c r="V82" s="193">
        <v>0</v>
      </c>
      <c r="W82" s="193">
        <v>24</v>
      </c>
      <c r="X82" s="195">
        <v>0</v>
      </c>
      <c r="Y82">
        <f t="shared" ca="1" si="25"/>
        <v>102</v>
      </c>
      <c r="Z82">
        <f t="shared" ca="1" si="26"/>
        <v>5</v>
      </c>
      <c r="AA82">
        <f t="shared" ca="1" si="28"/>
        <v>0</v>
      </c>
      <c r="AB82">
        <f t="shared" si="29"/>
        <v>3</v>
      </c>
    </row>
    <row r="83" spans="2:28" x14ac:dyDescent="0.25">
      <c r="B83">
        <f t="shared" ca="1" si="24"/>
        <v>108</v>
      </c>
      <c r="C83">
        <f t="shared" ca="1" si="27"/>
        <v>108</v>
      </c>
      <c r="E83" s="192">
        <v>7</v>
      </c>
      <c r="F83" s="193" t="s">
        <v>660</v>
      </c>
      <c r="G83" s="193" t="s">
        <v>624</v>
      </c>
      <c r="H83" s="200">
        <v>23.62</v>
      </c>
      <c r="I83" s="193">
        <v>2</v>
      </c>
      <c r="J83" s="193">
        <v>1</v>
      </c>
      <c r="K83" s="193">
        <v>0</v>
      </c>
      <c r="L83" s="193">
        <v>1</v>
      </c>
      <c r="M83" s="193">
        <v>0</v>
      </c>
      <c r="N83" s="193">
        <v>0</v>
      </c>
      <c r="O83" s="193">
        <v>0</v>
      </c>
      <c r="P83" s="193">
        <v>20</v>
      </c>
      <c r="Q83" s="193">
        <v>36</v>
      </c>
      <c r="R83" s="193">
        <v>0</v>
      </c>
      <c r="S83" s="193">
        <v>41</v>
      </c>
      <c r="T83" s="193">
        <v>0</v>
      </c>
      <c r="U83" s="193">
        <v>22</v>
      </c>
      <c r="V83" s="193">
        <v>17</v>
      </c>
      <c r="W83" s="193">
        <v>0</v>
      </c>
      <c r="X83" s="195">
        <v>20</v>
      </c>
      <c r="Y83">
        <f t="shared" ca="1" si="25"/>
        <v>108</v>
      </c>
      <c r="Z83">
        <f t="shared" ca="1" si="26"/>
        <v>5</v>
      </c>
      <c r="AA83">
        <f t="shared" ca="1" si="28"/>
        <v>0</v>
      </c>
      <c r="AB83">
        <f t="shared" si="29"/>
        <v>3</v>
      </c>
    </row>
    <row r="84" spans="2:28" x14ac:dyDescent="0.25">
      <c r="B84">
        <f t="shared" ca="1" si="24"/>
        <v>105</v>
      </c>
      <c r="C84">
        <f t="shared" ca="1" si="27"/>
        <v>105</v>
      </c>
      <c r="E84" s="192">
        <v>8</v>
      </c>
      <c r="F84" s="193" t="s">
        <v>657</v>
      </c>
      <c r="G84" s="193" t="s">
        <v>624</v>
      </c>
      <c r="H84" s="200">
        <v>23.35</v>
      </c>
      <c r="I84" s="193">
        <v>5</v>
      </c>
      <c r="J84" s="193">
        <v>4</v>
      </c>
      <c r="K84" s="193">
        <v>0</v>
      </c>
      <c r="L84" s="193">
        <v>1</v>
      </c>
      <c r="M84" s="193">
        <v>1</v>
      </c>
      <c r="N84" s="193">
        <v>0</v>
      </c>
      <c r="O84" s="193">
        <v>20</v>
      </c>
      <c r="P84" s="193">
        <v>0</v>
      </c>
      <c r="Q84" s="193">
        <v>0</v>
      </c>
      <c r="R84" s="193">
        <v>36</v>
      </c>
      <c r="S84" s="193">
        <v>60</v>
      </c>
      <c r="T84" s="193">
        <v>16</v>
      </c>
      <c r="U84" s="193">
        <v>0</v>
      </c>
      <c r="V84" s="193">
        <v>0</v>
      </c>
      <c r="W84" s="193">
        <v>13</v>
      </c>
      <c r="X84" s="195">
        <v>27</v>
      </c>
      <c r="Y84">
        <f t="shared" ca="1" si="25"/>
        <v>105</v>
      </c>
      <c r="Z84">
        <f t="shared" ca="1" si="26"/>
        <v>5</v>
      </c>
      <c r="AA84">
        <f t="shared" ca="1" si="28"/>
        <v>0</v>
      </c>
      <c r="AB84">
        <f t="shared" si="29"/>
        <v>3</v>
      </c>
    </row>
    <row r="85" spans="2:28" x14ac:dyDescent="0.25">
      <c r="B85">
        <f t="shared" ca="1" si="24"/>
        <v>106</v>
      </c>
      <c r="E85" s="192">
        <v>9</v>
      </c>
      <c r="F85" s="193" t="s">
        <v>658</v>
      </c>
      <c r="G85" s="193"/>
      <c r="H85" s="200"/>
      <c r="I85" s="193">
        <v>1</v>
      </c>
      <c r="J85" s="193">
        <v>0</v>
      </c>
      <c r="K85" s="193">
        <v>0</v>
      </c>
      <c r="L85" s="193">
        <v>0</v>
      </c>
      <c r="M85" s="193">
        <v>1</v>
      </c>
      <c r="N85" s="193">
        <v>0</v>
      </c>
      <c r="O85" s="193">
        <v>0</v>
      </c>
      <c r="P85" s="193">
        <v>0</v>
      </c>
      <c r="Q85" s="193">
        <v>0</v>
      </c>
      <c r="R85" s="193">
        <v>0</v>
      </c>
      <c r="S85" s="193">
        <v>0</v>
      </c>
      <c r="T85" s="193">
        <v>0</v>
      </c>
      <c r="U85" s="193">
        <v>0</v>
      </c>
      <c r="V85" s="193">
        <v>0</v>
      </c>
      <c r="W85" s="193">
        <v>0</v>
      </c>
      <c r="X85" s="195">
        <v>0</v>
      </c>
      <c r="Y85">
        <f ca="1">VLOOKUP(F85,PlayerN,3,FALSE)</f>
        <v>106</v>
      </c>
      <c r="Z85">
        <f t="shared" ca="1" si="26"/>
        <v>5</v>
      </c>
      <c r="AA85">
        <f ca="1">IF(ISBLANK(F85),0,IF(ISNA(IF(AND(Y85&gt;0,Z85=$D$72),0,1)),1,IF(AND(Y85&gt;0,Z85=$D$72),0,1)))</f>
        <v>0</v>
      </c>
    </row>
    <row r="86" spans="2:28" ht="15.75" thickBot="1" x14ac:dyDescent="0.3">
      <c r="B86">
        <f t="shared" ca="1" si="24"/>
        <v>103</v>
      </c>
      <c r="E86" s="196">
        <v>10</v>
      </c>
      <c r="F86" s="197" t="s">
        <v>655</v>
      </c>
      <c r="G86" s="197"/>
      <c r="H86" s="201"/>
      <c r="I86" s="197">
        <v>0</v>
      </c>
      <c r="J86" s="197">
        <v>0</v>
      </c>
      <c r="K86" s="197">
        <v>0</v>
      </c>
      <c r="L86" s="197">
        <v>1</v>
      </c>
      <c r="M86" s="197">
        <v>1</v>
      </c>
      <c r="N86" s="197">
        <v>57</v>
      </c>
      <c r="O86" s="197">
        <v>0</v>
      </c>
      <c r="P86" s="197">
        <v>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8">
        <v>0</v>
      </c>
      <c r="Y86">
        <f ca="1">VLOOKUP(F86,PlayerN,3,FALSE)</f>
        <v>103</v>
      </c>
      <c r="Z86">
        <f t="shared" ca="1" si="26"/>
        <v>5</v>
      </c>
      <c r="AA86">
        <f ca="1">IF(ISBLANK(F86),0,IF(ISNA(IF(AND(Y86&gt;0,Z86=$D$72),0,1)),1,IF(AND(Y86&gt;0,Z86=$D$72),0,1)))</f>
        <v>0</v>
      </c>
    </row>
    <row r="87" spans="2:28" x14ac:dyDescent="0.25">
      <c r="AA87">
        <f ca="1">SUM(AA75:AA86)</f>
        <v>0</v>
      </c>
    </row>
    <row r="89" spans="2:28" ht="15.75" x14ac:dyDescent="0.25">
      <c r="D89">
        <v>6</v>
      </c>
      <c r="E89" s="108" t="str">
        <f>VLOOKUP(D89,Teams,2,FALSE)</f>
        <v>SCCC</v>
      </c>
      <c r="F89" s="110" t="str">
        <f ca="1">IF(AND(AA91=1,AA92=1),"You've put the wrong result in here!","")</f>
        <v/>
      </c>
    </row>
    <row r="90" spans="2:28" ht="15.75" thickBot="1" x14ac:dyDescent="0.3">
      <c r="E90" s="98"/>
      <c r="Y90" t="s">
        <v>65</v>
      </c>
      <c r="Z90" t="s">
        <v>64</v>
      </c>
      <c r="AA90" t="s">
        <v>83</v>
      </c>
    </row>
    <row r="91" spans="2:28" x14ac:dyDescent="0.25">
      <c r="E91" s="189" t="s">
        <v>568</v>
      </c>
      <c r="F91" s="190" t="s">
        <v>569</v>
      </c>
      <c r="G91" s="190" t="s">
        <v>570</v>
      </c>
      <c r="H91" s="190" t="s">
        <v>571</v>
      </c>
      <c r="I91" s="190" t="s">
        <v>572</v>
      </c>
      <c r="J91" s="190" t="s">
        <v>573</v>
      </c>
      <c r="K91" s="190" t="s">
        <v>574</v>
      </c>
      <c r="L91" s="190"/>
      <c r="M91" s="190"/>
      <c r="N91" s="190"/>
      <c r="O91" s="190"/>
      <c r="P91" s="190"/>
      <c r="Q91" s="190"/>
      <c r="R91" s="190"/>
      <c r="S91" s="190"/>
      <c r="T91" s="190"/>
      <c r="U91" s="190"/>
      <c r="V91" s="190"/>
      <c r="W91" s="190"/>
      <c r="X91" s="191"/>
      <c r="Y91">
        <f>IF(ISBLANK(E91),0,1)</f>
        <v>1</v>
      </c>
      <c r="AA91">
        <f ca="1">IF(Y91=1,IF(AA104&gt;0,1,0),0)</f>
        <v>1</v>
      </c>
    </row>
    <row r="92" spans="2:28" x14ac:dyDescent="0.25">
      <c r="E92" s="199">
        <v>6</v>
      </c>
      <c r="F92" s="118">
        <v>1</v>
      </c>
      <c r="G92" s="193">
        <v>2</v>
      </c>
      <c r="H92" s="193">
        <v>10</v>
      </c>
      <c r="I92" s="194">
        <v>9</v>
      </c>
      <c r="J92" s="194">
        <v>24</v>
      </c>
      <c r="K92" s="193">
        <v>52</v>
      </c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5"/>
      <c r="AA92">
        <f>IF(E92=D89,0,1)</f>
        <v>0</v>
      </c>
    </row>
    <row r="93" spans="2:28" x14ac:dyDescent="0.25">
      <c r="E93" s="192" t="s">
        <v>544</v>
      </c>
      <c r="F93" s="193" t="s">
        <v>57</v>
      </c>
      <c r="G93" s="193" t="s">
        <v>575</v>
      </c>
      <c r="H93" s="193" t="s">
        <v>576</v>
      </c>
      <c r="I93" s="194" t="s">
        <v>60</v>
      </c>
      <c r="J93" s="194" t="s">
        <v>61</v>
      </c>
      <c r="K93" s="193" t="s">
        <v>62</v>
      </c>
      <c r="L93" s="193" t="s">
        <v>63</v>
      </c>
      <c r="M93" s="193" t="s">
        <v>20</v>
      </c>
      <c r="N93" s="193" t="s">
        <v>577</v>
      </c>
      <c r="O93" s="193" t="s">
        <v>578</v>
      </c>
      <c r="P93" s="193" t="s">
        <v>579</v>
      </c>
      <c r="Q93" s="193" t="s">
        <v>580</v>
      </c>
      <c r="R93" s="193" t="s">
        <v>581</v>
      </c>
      <c r="S93" s="193" t="s">
        <v>582</v>
      </c>
      <c r="T93" s="193" t="s">
        <v>583</v>
      </c>
      <c r="U93" s="193" t="s">
        <v>584</v>
      </c>
      <c r="V93" s="193" t="s">
        <v>585</v>
      </c>
      <c r="W93" s="193" t="s">
        <v>586</v>
      </c>
      <c r="X93" s="195" t="s">
        <v>587</v>
      </c>
    </row>
    <row r="94" spans="2:28" x14ac:dyDescent="0.25">
      <c r="B94">
        <f t="shared" ref="B94:B103" ca="1" si="30">Y94</f>
        <v>135</v>
      </c>
      <c r="C94">
        <f ca="1">Y94</f>
        <v>135</v>
      </c>
      <c r="E94" s="192">
        <v>1</v>
      </c>
      <c r="F94" s="193" t="s">
        <v>681</v>
      </c>
      <c r="G94" s="193" t="s">
        <v>623</v>
      </c>
      <c r="H94" s="200">
        <v>18.14</v>
      </c>
      <c r="I94" s="193">
        <v>2</v>
      </c>
      <c r="J94" s="193">
        <v>0</v>
      </c>
      <c r="K94" s="193">
        <v>0</v>
      </c>
      <c r="L94" s="193">
        <v>0</v>
      </c>
      <c r="M94" s="193">
        <v>1</v>
      </c>
      <c r="N94" s="193">
        <v>0</v>
      </c>
      <c r="O94" s="193">
        <v>0</v>
      </c>
      <c r="P94" s="193">
        <v>0</v>
      </c>
      <c r="Q94" s="193">
        <v>0</v>
      </c>
      <c r="R94" s="193">
        <v>0</v>
      </c>
      <c r="S94" s="193">
        <v>0</v>
      </c>
      <c r="T94" s="193">
        <v>0</v>
      </c>
      <c r="U94" s="193">
        <v>0</v>
      </c>
      <c r="V94" s="193">
        <v>0</v>
      </c>
      <c r="W94" s="193">
        <v>0</v>
      </c>
      <c r="X94" s="195">
        <v>0</v>
      </c>
      <c r="Y94">
        <f t="shared" ref="Y94:Y103" ca="1" si="31">VLOOKUP(F94,PlayerN,3,FALSE)</f>
        <v>135</v>
      </c>
      <c r="Z94">
        <f t="shared" ref="Z94:Z103" ca="1" si="3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>
        <f t="shared" ca="1" si="30"/>
        <v>130</v>
      </c>
      <c r="C95">
        <f t="shared" ref="C95:C101" ca="1" si="33">Y95</f>
        <v>130</v>
      </c>
      <c r="E95" s="192">
        <v>2</v>
      </c>
      <c r="F95" s="193" t="s">
        <v>663</v>
      </c>
      <c r="G95" s="193" t="s">
        <v>624</v>
      </c>
      <c r="H95" s="200">
        <v>25.73</v>
      </c>
      <c r="I95" s="193">
        <v>8</v>
      </c>
      <c r="J95" s="193">
        <v>3</v>
      </c>
      <c r="K95" s="193">
        <v>0</v>
      </c>
      <c r="L95" s="193">
        <v>1</v>
      </c>
      <c r="M95" s="193">
        <v>1</v>
      </c>
      <c r="N95" s="193">
        <v>0</v>
      </c>
      <c r="O95" s="193">
        <v>60</v>
      </c>
      <c r="P95" s="193">
        <v>0</v>
      </c>
      <c r="Q95" s="193">
        <v>40</v>
      </c>
      <c r="R95" s="193">
        <v>8</v>
      </c>
      <c r="S95" s="193">
        <v>0</v>
      </c>
      <c r="T95" s="193">
        <v>18</v>
      </c>
      <c r="U95" s="193">
        <v>0</v>
      </c>
      <c r="V95" s="193">
        <v>16</v>
      </c>
      <c r="W95" s="193">
        <v>23</v>
      </c>
      <c r="X95" s="195">
        <v>0</v>
      </c>
      <c r="Y95">
        <f t="shared" ca="1" si="31"/>
        <v>130</v>
      </c>
      <c r="Z95">
        <f t="shared" ca="1" si="32"/>
        <v>6</v>
      </c>
      <c r="AA95">
        <f t="shared" ref="AA95:AA103" ca="1" si="34">IF(ISBLANK(F95),0,IF(ISNA(IF(AND(Y95&gt;0,Z95=$D$89),0,1)),1,IF(AND(Y95&gt;0,Z95=$D$89),0,1)))</f>
        <v>0</v>
      </c>
      <c r="AB95">
        <f t="shared" ref="AB95:AB101" si="35">COUNTIF(O95:S95,"&gt;0")</f>
        <v>3</v>
      </c>
    </row>
    <row r="96" spans="2:28" x14ac:dyDescent="0.25">
      <c r="B96">
        <f t="shared" ca="1" si="30"/>
        <v>128</v>
      </c>
      <c r="C96">
        <f t="shared" ca="1" si="33"/>
        <v>128</v>
      </c>
      <c r="E96" s="192">
        <v>3</v>
      </c>
      <c r="F96" s="193" t="s">
        <v>627</v>
      </c>
      <c r="G96" s="193" t="s">
        <v>623</v>
      </c>
      <c r="H96" s="200">
        <v>19.239999999999998</v>
      </c>
      <c r="I96" s="193">
        <v>5</v>
      </c>
      <c r="J96" s="193">
        <v>1</v>
      </c>
      <c r="K96" s="193">
        <v>0</v>
      </c>
      <c r="L96" s="193">
        <v>0</v>
      </c>
      <c r="M96" s="193">
        <v>1</v>
      </c>
      <c r="N96" s="193">
        <v>0</v>
      </c>
      <c r="O96" s="193">
        <v>0</v>
      </c>
      <c r="P96" s="193">
        <v>0</v>
      </c>
      <c r="Q96" s="193">
        <v>8</v>
      </c>
      <c r="R96" s="193">
        <v>40</v>
      </c>
      <c r="S96" s="193">
        <v>0</v>
      </c>
      <c r="T96" s="193">
        <v>0</v>
      </c>
      <c r="U96" s="193">
        <v>0</v>
      </c>
      <c r="V96" s="193">
        <v>36</v>
      </c>
      <c r="W96" s="193">
        <v>25</v>
      </c>
      <c r="X96" s="195">
        <v>0</v>
      </c>
      <c r="Y96">
        <f t="shared" ca="1" si="31"/>
        <v>128</v>
      </c>
      <c r="Z96">
        <f t="shared" ca="1" si="32"/>
        <v>6</v>
      </c>
      <c r="AA96">
        <f t="shared" ca="1" si="34"/>
        <v>0</v>
      </c>
      <c r="AB96">
        <f t="shared" si="35"/>
        <v>2</v>
      </c>
    </row>
    <row r="97" spans="2:28" x14ac:dyDescent="0.25">
      <c r="B97">
        <f t="shared" ca="1" si="30"/>
        <v>127</v>
      </c>
      <c r="C97">
        <f t="shared" ca="1" si="33"/>
        <v>127</v>
      </c>
      <c r="E97" s="192">
        <v>4</v>
      </c>
      <c r="F97" s="193" t="s">
        <v>629</v>
      </c>
      <c r="G97" s="193" t="s">
        <v>624</v>
      </c>
      <c r="H97" s="200">
        <v>23.69</v>
      </c>
      <c r="I97" s="193">
        <v>5</v>
      </c>
      <c r="J97" s="193">
        <v>2</v>
      </c>
      <c r="K97" s="193">
        <v>1</v>
      </c>
      <c r="L97" s="193">
        <v>1</v>
      </c>
      <c r="M97" s="193">
        <v>1</v>
      </c>
      <c r="N97" s="193">
        <v>0</v>
      </c>
      <c r="O97" s="193">
        <v>40</v>
      </c>
      <c r="P97" s="193">
        <v>0</v>
      </c>
      <c r="Q97" s="193">
        <v>52</v>
      </c>
      <c r="R97" s="193">
        <v>13</v>
      </c>
      <c r="S97" s="193">
        <v>0</v>
      </c>
      <c r="T97" s="193">
        <v>23</v>
      </c>
      <c r="U97" s="193">
        <v>0</v>
      </c>
      <c r="V97" s="193">
        <v>24</v>
      </c>
      <c r="W97" s="193">
        <v>21</v>
      </c>
      <c r="X97" s="195">
        <v>0</v>
      </c>
      <c r="Y97">
        <f t="shared" ca="1" si="31"/>
        <v>127</v>
      </c>
      <c r="Z97">
        <f t="shared" ca="1" si="32"/>
        <v>6</v>
      </c>
      <c r="AA97">
        <f t="shared" ca="1" si="34"/>
        <v>0</v>
      </c>
      <c r="AB97">
        <f t="shared" si="35"/>
        <v>3</v>
      </c>
    </row>
    <row r="98" spans="2:28" x14ac:dyDescent="0.25">
      <c r="B98">
        <f t="shared" ca="1" si="30"/>
        <v>133</v>
      </c>
      <c r="C98">
        <f t="shared" ca="1" si="33"/>
        <v>133</v>
      </c>
      <c r="E98" s="192">
        <v>5</v>
      </c>
      <c r="F98" s="193" t="s">
        <v>626</v>
      </c>
      <c r="G98" s="193" t="s">
        <v>623</v>
      </c>
      <c r="H98" s="200">
        <v>19.940000000000001</v>
      </c>
      <c r="I98" s="193">
        <v>5</v>
      </c>
      <c r="J98" s="193">
        <v>0</v>
      </c>
      <c r="K98" s="193">
        <v>0</v>
      </c>
      <c r="L98" s="193">
        <v>0</v>
      </c>
      <c r="M98" s="193">
        <v>1</v>
      </c>
      <c r="N98" s="193">
        <v>0</v>
      </c>
      <c r="O98" s="193">
        <v>0</v>
      </c>
      <c r="P98" s="193">
        <v>0</v>
      </c>
      <c r="Q98" s="193">
        <v>0</v>
      </c>
      <c r="R98" s="193">
        <v>0</v>
      </c>
      <c r="S98" s="193">
        <v>0</v>
      </c>
      <c r="T98" s="193">
        <v>0</v>
      </c>
      <c r="U98" s="193">
        <v>0</v>
      </c>
      <c r="V98" s="193">
        <v>0</v>
      </c>
      <c r="W98" s="193">
        <v>0</v>
      </c>
      <c r="X98" s="195">
        <v>0</v>
      </c>
      <c r="Y98">
        <f t="shared" ca="1" si="31"/>
        <v>133</v>
      </c>
      <c r="Z98">
        <f t="shared" ca="1" si="32"/>
        <v>6</v>
      </c>
      <c r="AA98">
        <f t="shared" ca="1" si="34"/>
        <v>0</v>
      </c>
      <c r="AB98">
        <f t="shared" si="35"/>
        <v>0</v>
      </c>
    </row>
    <row r="99" spans="2:28" x14ac:dyDescent="0.25">
      <c r="B99">
        <f t="shared" ca="1" si="30"/>
        <v>132</v>
      </c>
      <c r="C99">
        <f t="shared" ca="1" si="33"/>
        <v>132</v>
      </c>
      <c r="E99" s="192">
        <v>6</v>
      </c>
      <c r="F99" s="193" t="s">
        <v>628</v>
      </c>
      <c r="G99" s="193" t="s">
        <v>623</v>
      </c>
      <c r="H99" s="200">
        <v>16.22</v>
      </c>
      <c r="I99" s="193">
        <v>1</v>
      </c>
      <c r="J99" s="193">
        <v>1</v>
      </c>
      <c r="K99" s="193">
        <v>0</v>
      </c>
      <c r="L99" s="193">
        <v>0</v>
      </c>
      <c r="M99" s="193">
        <v>1</v>
      </c>
      <c r="N99" s="193">
        <v>0</v>
      </c>
      <c r="O99" s="193">
        <v>0</v>
      </c>
      <c r="P99" s="193">
        <v>0</v>
      </c>
      <c r="Q99" s="193">
        <v>0</v>
      </c>
      <c r="R99" s="193">
        <v>0</v>
      </c>
      <c r="S99" s="193">
        <v>0</v>
      </c>
      <c r="T99" s="193">
        <v>0</v>
      </c>
      <c r="U99" s="193">
        <v>0</v>
      </c>
      <c r="V99" s="193">
        <v>0</v>
      </c>
      <c r="W99" s="193">
        <v>0</v>
      </c>
      <c r="X99" s="195">
        <v>0</v>
      </c>
      <c r="Y99">
        <f t="shared" ca="1" si="31"/>
        <v>132</v>
      </c>
      <c r="Z99">
        <f t="shared" ca="1" si="32"/>
        <v>6</v>
      </c>
      <c r="AA99">
        <f t="shared" ca="1" si="34"/>
        <v>0</v>
      </c>
      <c r="AB99">
        <f t="shared" si="35"/>
        <v>0</v>
      </c>
    </row>
    <row r="100" spans="2:28" x14ac:dyDescent="0.25">
      <c r="B100">
        <f t="shared" ca="1" si="30"/>
        <v>129</v>
      </c>
      <c r="C100">
        <f t="shared" ca="1" si="33"/>
        <v>129</v>
      </c>
      <c r="E100" s="192">
        <v>7</v>
      </c>
      <c r="F100" s="193" t="s">
        <v>631</v>
      </c>
      <c r="G100" s="193" t="s">
        <v>623</v>
      </c>
      <c r="H100" s="200">
        <v>20.83</v>
      </c>
      <c r="I100" s="193">
        <v>6</v>
      </c>
      <c r="J100" s="193">
        <v>0</v>
      </c>
      <c r="K100" s="193">
        <v>1</v>
      </c>
      <c r="L100" s="193">
        <v>0</v>
      </c>
      <c r="M100" s="193">
        <v>1</v>
      </c>
      <c r="N100" s="193">
        <v>0</v>
      </c>
      <c r="O100" s="193">
        <v>0</v>
      </c>
      <c r="P100" s="193">
        <v>0</v>
      </c>
      <c r="Q100" s="193">
        <v>117</v>
      </c>
      <c r="R100" s="193">
        <v>0</v>
      </c>
      <c r="S100" s="193">
        <v>0</v>
      </c>
      <c r="T100" s="193">
        <v>0</v>
      </c>
      <c r="U100" s="193">
        <v>0</v>
      </c>
      <c r="V100" s="193">
        <v>18</v>
      </c>
      <c r="W100" s="193">
        <v>0</v>
      </c>
      <c r="X100" s="195">
        <v>0</v>
      </c>
      <c r="Y100">
        <f t="shared" ca="1" si="31"/>
        <v>129</v>
      </c>
      <c r="Z100">
        <f t="shared" ca="1" si="32"/>
        <v>6</v>
      </c>
      <c r="AA100">
        <f t="shared" ca="1" si="34"/>
        <v>0</v>
      </c>
      <c r="AB100">
        <f t="shared" si="35"/>
        <v>1</v>
      </c>
    </row>
    <row r="101" spans="2:28" x14ac:dyDescent="0.25">
      <c r="B101">
        <f t="shared" ca="1" si="30"/>
        <v>134</v>
      </c>
      <c r="C101">
        <f t="shared" ca="1" si="33"/>
        <v>134</v>
      </c>
      <c r="E101" s="192">
        <v>8</v>
      </c>
      <c r="F101" s="193" t="s">
        <v>682</v>
      </c>
      <c r="G101" s="193" t="s">
        <v>623</v>
      </c>
      <c r="H101" s="200">
        <v>16.57</v>
      </c>
      <c r="I101" s="193">
        <v>0</v>
      </c>
      <c r="J101" s="193">
        <v>0</v>
      </c>
      <c r="K101" s="193">
        <v>0</v>
      </c>
      <c r="L101" s="193">
        <v>0</v>
      </c>
      <c r="M101" s="193">
        <v>1</v>
      </c>
      <c r="N101" s="193">
        <v>0</v>
      </c>
      <c r="O101" s="193">
        <v>0</v>
      </c>
      <c r="P101" s="193">
        <v>0</v>
      </c>
      <c r="Q101" s="193">
        <v>0</v>
      </c>
      <c r="R101" s="193">
        <v>0</v>
      </c>
      <c r="S101" s="193">
        <v>0</v>
      </c>
      <c r="T101" s="193">
        <v>0</v>
      </c>
      <c r="U101" s="193">
        <v>0</v>
      </c>
      <c r="V101" s="193">
        <v>0</v>
      </c>
      <c r="W101" s="193">
        <v>0</v>
      </c>
      <c r="X101" s="195">
        <v>0</v>
      </c>
      <c r="Y101">
        <f t="shared" ca="1" si="31"/>
        <v>134</v>
      </c>
      <c r="Z101">
        <f t="shared" ca="1" si="32"/>
        <v>6</v>
      </c>
      <c r="AA101">
        <f t="shared" ca="1" si="34"/>
        <v>0</v>
      </c>
      <c r="AB101">
        <f t="shared" si="35"/>
        <v>0</v>
      </c>
    </row>
    <row r="102" spans="2:28" x14ac:dyDescent="0.25">
      <c r="B102">
        <f t="shared" ca="1" si="30"/>
        <v>11</v>
      </c>
      <c r="E102" s="192">
        <v>9</v>
      </c>
      <c r="F102" s="193" t="s">
        <v>625</v>
      </c>
      <c r="G102" s="193"/>
      <c r="H102" s="200"/>
      <c r="I102" s="193">
        <v>0</v>
      </c>
      <c r="J102" s="193">
        <v>0</v>
      </c>
      <c r="K102" s="193">
        <v>0</v>
      </c>
      <c r="L102" s="193">
        <v>0</v>
      </c>
      <c r="M102" s="193">
        <v>0</v>
      </c>
      <c r="N102" s="193">
        <v>0</v>
      </c>
      <c r="O102" s="193">
        <v>0</v>
      </c>
      <c r="P102" s="193">
        <v>0</v>
      </c>
      <c r="Q102" s="193">
        <v>0</v>
      </c>
      <c r="R102" s="193">
        <v>0</v>
      </c>
      <c r="S102" s="193">
        <v>0</v>
      </c>
      <c r="T102" s="193">
        <v>0</v>
      </c>
      <c r="U102" s="193">
        <v>0</v>
      </c>
      <c r="V102" s="193">
        <v>0</v>
      </c>
      <c r="W102" s="193">
        <v>0</v>
      </c>
      <c r="X102" s="195">
        <v>0</v>
      </c>
      <c r="Y102">
        <f ca="1">VLOOKUP(F102,PlayerN,3,FALSE)</f>
        <v>11</v>
      </c>
      <c r="Z102">
        <f t="shared" ca="1" si="32"/>
        <v>1</v>
      </c>
      <c r="AA102">
        <f ca="1">IF(ISBLANK(F102),0,IF(ISNA(IF(AND(Y102&gt;0,Z102=$D$89),0,1)),1,IF(AND(Y102&gt;0,Z102=$D$89),0,1)))</f>
        <v>1</v>
      </c>
    </row>
    <row r="103" spans="2:28" ht="15.75" thickBot="1" x14ac:dyDescent="0.3">
      <c r="B103">
        <f t="shared" ca="1" si="30"/>
        <v>11</v>
      </c>
      <c r="E103" s="196">
        <v>10</v>
      </c>
      <c r="F103" s="197" t="s">
        <v>625</v>
      </c>
      <c r="G103" s="197"/>
      <c r="H103" s="201"/>
      <c r="I103" s="197">
        <v>0</v>
      </c>
      <c r="J103" s="197">
        <v>0</v>
      </c>
      <c r="K103" s="197">
        <v>0</v>
      </c>
      <c r="L103" s="197">
        <v>0</v>
      </c>
      <c r="M103" s="197">
        <v>0</v>
      </c>
      <c r="N103" s="197">
        <v>0</v>
      </c>
      <c r="O103" s="197">
        <v>0</v>
      </c>
      <c r="P103" s="197">
        <v>0</v>
      </c>
      <c r="Q103" s="197">
        <v>0</v>
      </c>
      <c r="R103" s="197">
        <v>0</v>
      </c>
      <c r="S103" s="197">
        <v>0</v>
      </c>
      <c r="T103" s="197">
        <v>0</v>
      </c>
      <c r="U103" s="197">
        <v>0</v>
      </c>
      <c r="V103" s="197">
        <v>0</v>
      </c>
      <c r="W103" s="197">
        <v>0</v>
      </c>
      <c r="X103" s="198">
        <v>0</v>
      </c>
      <c r="Y103">
        <f ca="1">VLOOKUP(F103,PlayerN,3,FALSE)</f>
        <v>11</v>
      </c>
      <c r="Z103">
        <f t="shared" ca="1" si="32"/>
        <v>1</v>
      </c>
      <c r="AA103">
        <f ca="1">IF(ISBLANK(F103),0,IF(ISNA(IF(AND(Y103&gt;0,Z103=$D$89),0,1)),1,IF(AND(Y103&gt;0,Z103=$D$89),0,1)))</f>
        <v>1</v>
      </c>
    </row>
    <row r="104" spans="2:28" x14ac:dyDescent="0.25">
      <c r="AA104">
        <f ca="1">SUM(AA92:AA103)</f>
        <v>2</v>
      </c>
    </row>
    <row r="106" spans="2:28" ht="15.75" x14ac:dyDescent="0.25">
      <c r="D106">
        <v>7</v>
      </c>
      <c r="E106" s="108" t="str">
        <f>VLOOKUP(D106,Teams,2,FALSE)</f>
        <v>SCCC "B"</v>
      </c>
      <c r="F106" s="110" t="str">
        <f ca="1">IF(AND(AA108=1,AA109=1),"You've put the wrong result in here!","")</f>
        <v/>
      </c>
    </row>
    <row r="107" spans="2:28" ht="15.75" thickBot="1" x14ac:dyDescent="0.3">
      <c r="E107" s="98"/>
      <c r="Y107" t="s">
        <v>65</v>
      </c>
      <c r="Z107" t="s">
        <v>64</v>
      </c>
      <c r="AA107" t="s">
        <v>83</v>
      </c>
    </row>
    <row r="108" spans="2:28" x14ac:dyDescent="0.25">
      <c r="E108" s="189" t="s">
        <v>568</v>
      </c>
      <c r="F108" s="190" t="s">
        <v>569</v>
      </c>
      <c r="G108" s="190" t="s">
        <v>570</v>
      </c>
      <c r="H108" s="190" t="s">
        <v>571</v>
      </c>
      <c r="I108" s="190" t="s">
        <v>572</v>
      </c>
      <c r="J108" s="190" t="s">
        <v>573</v>
      </c>
      <c r="K108" s="190" t="s">
        <v>574</v>
      </c>
      <c r="L108" s="190"/>
      <c r="M108" s="190"/>
      <c r="N108" s="190"/>
      <c r="O108" s="190"/>
      <c r="P108" s="190"/>
      <c r="Q108" s="190"/>
      <c r="R108" s="190"/>
      <c r="S108" s="190"/>
      <c r="T108" s="190"/>
      <c r="U108" s="190"/>
      <c r="V108" s="190"/>
      <c r="W108" s="190"/>
      <c r="X108" s="191"/>
      <c r="Y108">
        <f>IF(ISBLANK(E108),0,1)</f>
        <v>1</v>
      </c>
      <c r="AA108">
        <f ca="1">IF(Y108=1,IF(AA121&gt;0,1,0),0)</f>
        <v>1</v>
      </c>
    </row>
    <row r="109" spans="2:28" x14ac:dyDescent="0.25">
      <c r="E109" s="199">
        <v>7</v>
      </c>
      <c r="F109" s="118">
        <v>4</v>
      </c>
      <c r="G109" s="193">
        <v>4</v>
      </c>
      <c r="H109" s="193">
        <v>8</v>
      </c>
      <c r="I109" s="194">
        <v>15</v>
      </c>
      <c r="J109" s="194">
        <v>23</v>
      </c>
      <c r="K109" s="193">
        <v>79</v>
      </c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5"/>
      <c r="AA109">
        <f>IF(E109=D106,0,1)</f>
        <v>0</v>
      </c>
    </row>
    <row r="110" spans="2:28" x14ac:dyDescent="0.25">
      <c r="E110" s="192" t="s">
        <v>544</v>
      </c>
      <c r="F110" s="193" t="s">
        <v>57</v>
      </c>
      <c r="G110" s="193" t="s">
        <v>575</v>
      </c>
      <c r="H110" s="193" t="s">
        <v>576</v>
      </c>
      <c r="I110" s="194" t="s">
        <v>60</v>
      </c>
      <c r="J110" s="194" t="s">
        <v>61</v>
      </c>
      <c r="K110" s="193" t="s">
        <v>62</v>
      </c>
      <c r="L110" s="193" t="s">
        <v>63</v>
      </c>
      <c r="M110" s="193" t="s">
        <v>20</v>
      </c>
      <c r="N110" s="193" t="s">
        <v>577</v>
      </c>
      <c r="O110" s="193" t="s">
        <v>578</v>
      </c>
      <c r="P110" s="193" t="s">
        <v>579</v>
      </c>
      <c r="Q110" s="193" t="s">
        <v>580</v>
      </c>
      <c r="R110" s="193" t="s">
        <v>581</v>
      </c>
      <c r="S110" s="193" t="s">
        <v>582</v>
      </c>
      <c r="T110" s="193" t="s">
        <v>583</v>
      </c>
      <c r="U110" s="193" t="s">
        <v>584</v>
      </c>
      <c r="V110" s="193" t="s">
        <v>585</v>
      </c>
      <c r="W110" s="193" t="s">
        <v>586</v>
      </c>
      <c r="X110" s="195" t="s">
        <v>587</v>
      </c>
    </row>
    <row r="111" spans="2:28" x14ac:dyDescent="0.25">
      <c r="B111">
        <f t="shared" ref="B111:B120" ca="1" si="36">Y111</f>
        <v>156</v>
      </c>
      <c r="C111">
        <f ca="1">Y111</f>
        <v>156</v>
      </c>
      <c r="E111" s="192">
        <v>1</v>
      </c>
      <c r="F111" s="193" t="s">
        <v>643</v>
      </c>
      <c r="G111" s="193" t="s">
        <v>623</v>
      </c>
      <c r="H111" s="200">
        <v>25.59</v>
      </c>
      <c r="I111" s="193">
        <v>5</v>
      </c>
      <c r="J111" s="193">
        <v>1</v>
      </c>
      <c r="K111" s="193">
        <v>0</v>
      </c>
      <c r="L111" s="193">
        <v>1</v>
      </c>
      <c r="M111" s="193">
        <v>1</v>
      </c>
      <c r="N111" s="193">
        <v>40</v>
      </c>
      <c r="O111" s="193">
        <v>40</v>
      </c>
      <c r="P111" s="193">
        <v>0</v>
      </c>
      <c r="Q111" s="193">
        <v>0</v>
      </c>
      <c r="R111" s="193">
        <v>0</v>
      </c>
      <c r="S111" s="193">
        <v>0</v>
      </c>
      <c r="T111" s="193">
        <v>20</v>
      </c>
      <c r="U111" s="193">
        <v>0</v>
      </c>
      <c r="V111" s="193">
        <v>0</v>
      </c>
      <c r="W111" s="193">
        <v>0</v>
      </c>
      <c r="X111" s="195">
        <v>0</v>
      </c>
      <c r="Y111">
        <f t="shared" ref="Y111:Y120" ca="1" si="37">VLOOKUP(F111,PlayerN,3,FALSE)</f>
        <v>156</v>
      </c>
      <c r="Z111">
        <f t="shared" ref="Z111:Z120" ca="1" si="38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1</v>
      </c>
    </row>
    <row r="112" spans="2:28" x14ac:dyDescent="0.25">
      <c r="B112">
        <f t="shared" ca="1" si="36"/>
        <v>154</v>
      </c>
      <c r="C112">
        <f t="shared" ref="C112:C118" ca="1" si="39">Y112</f>
        <v>154</v>
      </c>
      <c r="E112" s="192">
        <v>2</v>
      </c>
      <c r="F112" s="193" t="s">
        <v>647</v>
      </c>
      <c r="G112" s="193" t="s">
        <v>623</v>
      </c>
      <c r="H112" s="200">
        <v>24.05</v>
      </c>
      <c r="I112" s="193">
        <v>2</v>
      </c>
      <c r="J112" s="193">
        <v>1</v>
      </c>
      <c r="K112" s="193">
        <v>1</v>
      </c>
      <c r="L112" s="193">
        <v>0</v>
      </c>
      <c r="M112" s="193">
        <v>1</v>
      </c>
      <c r="N112" s="193">
        <v>0</v>
      </c>
      <c r="O112" s="193">
        <v>36</v>
      </c>
      <c r="P112" s="193">
        <v>40</v>
      </c>
      <c r="Q112" s="193">
        <v>0</v>
      </c>
      <c r="R112" s="193">
        <v>0</v>
      </c>
      <c r="S112" s="193">
        <v>0</v>
      </c>
      <c r="T112" s="193">
        <v>19</v>
      </c>
      <c r="U112" s="193">
        <v>19</v>
      </c>
      <c r="V112" s="193">
        <v>0</v>
      </c>
      <c r="W112" s="193">
        <v>0</v>
      </c>
      <c r="X112" s="195">
        <v>0</v>
      </c>
      <c r="Y112">
        <f t="shared" ca="1" si="37"/>
        <v>154</v>
      </c>
      <c r="Z112">
        <f t="shared" ca="1" si="38"/>
        <v>7</v>
      </c>
      <c r="AA112">
        <f t="shared" ref="AA112:AA120" ca="1" si="40">IF(ISBLANK(F112),0,IF(ISNA(IF(AND(Y112&gt;0,Z112=$D$106),0,1)),1,IF(AND(Y112&gt;0,Z112=$D$106),0,1)))</f>
        <v>0</v>
      </c>
      <c r="AB112">
        <f t="shared" ref="AB112:AB118" si="41">COUNTIF(O112:S112,"&gt;0")</f>
        <v>2</v>
      </c>
    </row>
    <row r="113" spans="2:28" x14ac:dyDescent="0.25">
      <c r="B113">
        <f t="shared" ca="1" si="36"/>
        <v>152</v>
      </c>
      <c r="C113">
        <f t="shared" ca="1" si="39"/>
        <v>152</v>
      </c>
      <c r="E113" s="192">
        <v>3</v>
      </c>
      <c r="F113" s="193" t="s">
        <v>649</v>
      </c>
      <c r="G113" s="193" t="s">
        <v>623</v>
      </c>
      <c r="H113" s="200">
        <v>14.5</v>
      </c>
      <c r="I113" s="193">
        <v>2</v>
      </c>
      <c r="J113" s="193">
        <v>1</v>
      </c>
      <c r="K113" s="193">
        <v>0</v>
      </c>
      <c r="L113" s="193">
        <v>1</v>
      </c>
      <c r="M113" s="193">
        <v>1</v>
      </c>
      <c r="N113" s="193">
        <v>40</v>
      </c>
      <c r="O113" s="193">
        <v>0</v>
      </c>
      <c r="P113" s="193">
        <v>0</v>
      </c>
      <c r="Q113" s="193">
        <v>0</v>
      </c>
      <c r="R113" s="193">
        <v>0</v>
      </c>
      <c r="S113" s="193">
        <v>0</v>
      </c>
      <c r="T113" s="193">
        <v>0</v>
      </c>
      <c r="U113" s="193">
        <v>0</v>
      </c>
      <c r="V113" s="193">
        <v>0</v>
      </c>
      <c r="W113" s="193">
        <v>0</v>
      </c>
      <c r="X113" s="195">
        <v>0</v>
      </c>
      <c r="Y113">
        <f t="shared" ca="1" si="37"/>
        <v>152</v>
      </c>
      <c r="Z113">
        <f t="shared" ca="1" si="38"/>
        <v>7</v>
      </c>
      <c r="AA113">
        <f t="shared" ca="1" si="40"/>
        <v>0</v>
      </c>
      <c r="AB113">
        <f t="shared" si="41"/>
        <v>0</v>
      </c>
    </row>
    <row r="114" spans="2:28" x14ac:dyDescent="0.25">
      <c r="B114">
        <f t="shared" ca="1" si="36"/>
        <v>157</v>
      </c>
      <c r="C114">
        <f t="shared" ca="1" si="39"/>
        <v>157</v>
      </c>
      <c r="E114" s="192">
        <v>4</v>
      </c>
      <c r="F114" s="193" t="s">
        <v>650</v>
      </c>
      <c r="G114" s="193" t="s">
        <v>623</v>
      </c>
      <c r="H114" s="200">
        <v>25.69</v>
      </c>
      <c r="I114" s="193">
        <v>4</v>
      </c>
      <c r="J114" s="193">
        <v>2</v>
      </c>
      <c r="K114" s="193">
        <v>1</v>
      </c>
      <c r="L114" s="193">
        <v>0</v>
      </c>
      <c r="M114" s="193">
        <v>1</v>
      </c>
      <c r="N114" s="193">
        <v>0</v>
      </c>
      <c r="O114" s="193">
        <v>0</v>
      </c>
      <c r="P114" s="193">
        <v>60</v>
      </c>
      <c r="Q114" s="193">
        <v>0</v>
      </c>
      <c r="R114" s="193">
        <v>0</v>
      </c>
      <c r="S114" s="193">
        <v>0</v>
      </c>
      <c r="T114" s="193">
        <v>0</v>
      </c>
      <c r="U114" s="193">
        <v>20</v>
      </c>
      <c r="V114" s="193">
        <v>0</v>
      </c>
      <c r="W114" s="193">
        <v>0</v>
      </c>
      <c r="X114" s="195">
        <v>0</v>
      </c>
      <c r="Y114">
        <f t="shared" ca="1" si="37"/>
        <v>157</v>
      </c>
      <c r="Z114">
        <f t="shared" ca="1" si="38"/>
        <v>7</v>
      </c>
      <c r="AA114">
        <f t="shared" ca="1" si="40"/>
        <v>0</v>
      </c>
      <c r="AB114">
        <f t="shared" si="41"/>
        <v>1</v>
      </c>
    </row>
    <row r="115" spans="2:28" x14ac:dyDescent="0.25">
      <c r="B115">
        <f t="shared" ca="1" si="36"/>
        <v>161</v>
      </c>
      <c r="C115">
        <f t="shared" ca="1" si="39"/>
        <v>161</v>
      </c>
      <c r="E115" s="192">
        <v>5</v>
      </c>
      <c r="F115" s="193" t="s">
        <v>648</v>
      </c>
      <c r="G115" s="193" t="s">
        <v>624</v>
      </c>
      <c r="H115" s="200">
        <v>25.32</v>
      </c>
      <c r="I115" s="193">
        <v>5</v>
      </c>
      <c r="J115" s="193">
        <v>2</v>
      </c>
      <c r="K115" s="193">
        <v>2</v>
      </c>
      <c r="L115" s="193">
        <v>1</v>
      </c>
      <c r="M115" s="193">
        <v>1</v>
      </c>
      <c r="N115" s="193">
        <v>0</v>
      </c>
      <c r="O115" s="193">
        <v>0</v>
      </c>
      <c r="P115" s="193">
        <v>0</v>
      </c>
      <c r="Q115" s="193">
        <v>68</v>
      </c>
      <c r="R115" s="193">
        <v>16</v>
      </c>
      <c r="S115" s="193">
        <v>40</v>
      </c>
      <c r="T115" s="193">
        <v>0</v>
      </c>
      <c r="U115" s="193">
        <v>0</v>
      </c>
      <c r="V115" s="193">
        <v>21</v>
      </c>
      <c r="W115" s="193">
        <v>20</v>
      </c>
      <c r="X115" s="195">
        <v>17</v>
      </c>
      <c r="Y115">
        <f t="shared" ca="1" si="37"/>
        <v>161</v>
      </c>
      <c r="Z115">
        <f t="shared" ca="1" si="38"/>
        <v>7</v>
      </c>
      <c r="AA115">
        <f t="shared" ca="1" si="40"/>
        <v>0</v>
      </c>
      <c r="AB115">
        <f t="shared" si="41"/>
        <v>3</v>
      </c>
    </row>
    <row r="116" spans="2:28" x14ac:dyDescent="0.25">
      <c r="B116">
        <f t="shared" ca="1" si="36"/>
        <v>151</v>
      </c>
      <c r="C116">
        <f t="shared" ca="1" si="39"/>
        <v>151</v>
      </c>
      <c r="E116" s="192">
        <v>6</v>
      </c>
      <c r="F116" s="193" t="s">
        <v>645</v>
      </c>
      <c r="G116" s="193" t="s">
        <v>623</v>
      </c>
      <c r="H116" s="200">
        <v>23.6</v>
      </c>
      <c r="I116" s="193">
        <v>5</v>
      </c>
      <c r="J116" s="193">
        <v>2</v>
      </c>
      <c r="K116" s="193">
        <v>1</v>
      </c>
      <c r="L116" s="193">
        <v>0</v>
      </c>
      <c r="M116" s="193">
        <v>1</v>
      </c>
      <c r="N116" s="193">
        <v>0</v>
      </c>
      <c r="O116" s="193">
        <v>0</v>
      </c>
      <c r="P116" s="193">
        <v>40</v>
      </c>
      <c r="Q116" s="193">
        <v>0</v>
      </c>
      <c r="R116" s="193">
        <v>0</v>
      </c>
      <c r="S116" s="193">
        <v>0</v>
      </c>
      <c r="T116" s="193">
        <v>0</v>
      </c>
      <c r="U116" s="193">
        <v>23</v>
      </c>
      <c r="V116" s="193">
        <v>0</v>
      </c>
      <c r="W116" s="193">
        <v>0</v>
      </c>
      <c r="X116" s="195">
        <v>0</v>
      </c>
      <c r="Y116">
        <f t="shared" ca="1" si="37"/>
        <v>151</v>
      </c>
      <c r="Z116">
        <f t="shared" ca="1" si="38"/>
        <v>7</v>
      </c>
      <c r="AA116">
        <f t="shared" ca="1" si="40"/>
        <v>0</v>
      </c>
      <c r="AB116">
        <f t="shared" si="41"/>
        <v>1</v>
      </c>
    </row>
    <row r="117" spans="2:28" x14ac:dyDescent="0.25">
      <c r="B117">
        <f t="shared" ca="1" si="36"/>
        <v>158</v>
      </c>
      <c r="C117">
        <f t="shared" ca="1" si="39"/>
        <v>158</v>
      </c>
      <c r="E117" s="192">
        <v>7</v>
      </c>
      <c r="F117" s="193" t="s">
        <v>646</v>
      </c>
      <c r="G117" s="193" t="s">
        <v>624</v>
      </c>
      <c r="H117" s="200">
        <v>22.68</v>
      </c>
      <c r="I117" s="193">
        <v>6</v>
      </c>
      <c r="J117" s="193">
        <v>4</v>
      </c>
      <c r="K117" s="193">
        <v>0</v>
      </c>
      <c r="L117" s="193">
        <v>1</v>
      </c>
      <c r="M117" s="193">
        <v>1</v>
      </c>
      <c r="N117" s="193">
        <v>0</v>
      </c>
      <c r="O117" s="193">
        <v>40</v>
      </c>
      <c r="P117" s="193">
        <v>0</v>
      </c>
      <c r="Q117" s="193">
        <v>8</v>
      </c>
      <c r="R117" s="193">
        <v>50</v>
      </c>
      <c r="S117" s="193">
        <v>0</v>
      </c>
      <c r="T117" s="193">
        <v>20</v>
      </c>
      <c r="U117" s="193">
        <v>0</v>
      </c>
      <c r="V117" s="193">
        <v>23</v>
      </c>
      <c r="W117" s="193">
        <v>21</v>
      </c>
      <c r="X117" s="195">
        <v>0</v>
      </c>
      <c r="Y117">
        <f t="shared" ca="1" si="37"/>
        <v>158</v>
      </c>
      <c r="Z117">
        <f t="shared" ca="1" si="38"/>
        <v>7</v>
      </c>
      <c r="AA117">
        <f t="shared" ca="1" si="40"/>
        <v>0</v>
      </c>
      <c r="AB117">
        <f t="shared" si="41"/>
        <v>3</v>
      </c>
    </row>
    <row r="118" spans="2:28" x14ac:dyDescent="0.25">
      <c r="B118">
        <f t="shared" ca="1" si="36"/>
        <v>160</v>
      </c>
      <c r="C118">
        <f t="shared" ca="1" si="39"/>
        <v>160</v>
      </c>
      <c r="E118" s="192">
        <v>8</v>
      </c>
      <c r="F118" s="193" t="s">
        <v>644</v>
      </c>
      <c r="G118" s="193" t="s">
        <v>623</v>
      </c>
      <c r="H118" s="200">
        <v>23.38</v>
      </c>
      <c r="I118" s="193">
        <v>1</v>
      </c>
      <c r="J118" s="193">
        <v>4</v>
      </c>
      <c r="K118" s="193">
        <v>0</v>
      </c>
      <c r="L118" s="193">
        <v>0</v>
      </c>
      <c r="M118" s="193">
        <v>1</v>
      </c>
      <c r="N118" s="193">
        <v>0</v>
      </c>
      <c r="O118" s="193">
        <v>0</v>
      </c>
      <c r="P118" s="193">
        <v>40</v>
      </c>
      <c r="Q118" s="193">
        <v>0</v>
      </c>
      <c r="R118" s="193">
        <v>10</v>
      </c>
      <c r="S118" s="193">
        <v>0</v>
      </c>
      <c r="T118" s="193">
        <v>0</v>
      </c>
      <c r="U118" s="193">
        <v>16</v>
      </c>
      <c r="V118" s="193">
        <v>0</v>
      </c>
      <c r="W118" s="193">
        <v>23</v>
      </c>
      <c r="X118" s="195">
        <v>0</v>
      </c>
      <c r="Y118">
        <f t="shared" ca="1" si="37"/>
        <v>160</v>
      </c>
      <c r="Z118">
        <f t="shared" ca="1" si="38"/>
        <v>7</v>
      </c>
      <c r="AA118">
        <f t="shared" ca="1" si="40"/>
        <v>0</v>
      </c>
      <c r="AB118">
        <f t="shared" si="41"/>
        <v>2</v>
      </c>
    </row>
    <row r="119" spans="2:28" x14ac:dyDescent="0.25">
      <c r="B119">
        <f t="shared" ca="1" si="36"/>
        <v>11</v>
      </c>
      <c r="E119" s="192">
        <v>9</v>
      </c>
      <c r="F119" s="193" t="s">
        <v>625</v>
      </c>
      <c r="G119" s="193"/>
      <c r="H119" s="200"/>
      <c r="I119" s="193">
        <v>0</v>
      </c>
      <c r="J119" s="193">
        <v>0</v>
      </c>
      <c r="K119" s="193">
        <v>0</v>
      </c>
      <c r="L119" s="193">
        <v>0</v>
      </c>
      <c r="M119" s="193">
        <v>0</v>
      </c>
      <c r="N119" s="193">
        <v>0</v>
      </c>
      <c r="O119" s="193">
        <v>0</v>
      </c>
      <c r="P119" s="193">
        <v>0</v>
      </c>
      <c r="Q119" s="193">
        <v>0</v>
      </c>
      <c r="R119" s="193">
        <v>0</v>
      </c>
      <c r="S119" s="193">
        <v>0</v>
      </c>
      <c r="T119" s="193">
        <v>0</v>
      </c>
      <c r="U119" s="193">
        <v>0</v>
      </c>
      <c r="V119" s="193">
        <v>0</v>
      </c>
      <c r="W119" s="193">
        <v>0</v>
      </c>
      <c r="X119" s="195">
        <v>0</v>
      </c>
      <c r="Y119">
        <f t="shared" ca="1" si="37"/>
        <v>11</v>
      </c>
      <c r="Z119">
        <f t="shared" ca="1" si="38"/>
        <v>1</v>
      </c>
      <c r="AA119">
        <f t="shared" ca="1" si="40"/>
        <v>1</v>
      </c>
    </row>
    <row r="120" spans="2:28" ht="15.75" thickBot="1" x14ac:dyDescent="0.3">
      <c r="B120">
        <f t="shared" ca="1" si="36"/>
        <v>11</v>
      </c>
      <c r="E120" s="196">
        <v>10</v>
      </c>
      <c r="F120" s="197" t="s">
        <v>625</v>
      </c>
      <c r="G120" s="197"/>
      <c r="H120" s="201"/>
      <c r="I120" s="197">
        <v>0</v>
      </c>
      <c r="J120" s="197">
        <v>0</v>
      </c>
      <c r="K120" s="197">
        <v>0</v>
      </c>
      <c r="L120" s="197">
        <v>0</v>
      </c>
      <c r="M120" s="197">
        <v>0</v>
      </c>
      <c r="N120" s="197">
        <v>0</v>
      </c>
      <c r="O120" s="197">
        <v>0</v>
      </c>
      <c r="P120" s="197">
        <v>0</v>
      </c>
      <c r="Q120" s="197">
        <v>0</v>
      </c>
      <c r="R120" s="197">
        <v>0</v>
      </c>
      <c r="S120" s="197">
        <v>0</v>
      </c>
      <c r="T120" s="197">
        <v>0</v>
      </c>
      <c r="U120" s="197">
        <v>0</v>
      </c>
      <c r="V120" s="197">
        <v>0</v>
      </c>
      <c r="W120" s="197">
        <v>0</v>
      </c>
      <c r="X120" s="198">
        <v>0</v>
      </c>
      <c r="Y120">
        <f t="shared" ca="1" si="37"/>
        <v>11</v>
      </c>
      <c r="Z120">
        <f t="shared" ca="1" si="38"/>
        <v>1</v>
      </c>
      <c r="AA120">
        <f t="shared" ca="1" si="40"/>
        <v>1</v>
      </c>
    </row>
    <row r="121" spans="2:28" x14ac:dyDescent="0.25">
      <c r="AA121">
        <f ca="1">SUM(AA109:AA120)</f>
        <v>2</v>
      </c>
    </row>
    <row r="123" spans="2:28" ht="15.75" x14ac:dyDescent="0.25">
      <c r="D123">
        <v>8</v>
      </c>
      <c r="E123" s="108" t="str">
        <f>VLOOKUP(D123,Teams,2,FALSE)</f>
        <v>xbye1</v>
      </c>
      <c r="F123" s="110" t="str">
        <f>IF(AND(AA125=1,AA126=1),"You've put the wrong result in here!","")</f>
        <v/>
      </c>
    </row>
    <row r="124" spans="2:28" ht="15.75" thickBot="1" x14ac:dyDescent="0.3">
      <c r="E124" s="98"/>
      <c r="Y124" t="s">
        <v>65</v>
      </c>
      <c r="Z124" t="s">
        <v>64</v>
      </c>
      <c r="AA124" t="s">
        <v>83</v>
      </c>
    </row>
    <row r="125" spans="2:28" x14ac:dyDescent="0.25">
      <c r="E125" s="189"/>
      <c r="F125" s="190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190"/>
      <c r="R125" s="190"/>
      <c r="S125" s="190"/>
      <c r="T125" s="190"/>
      <c r="U125" s="190"/>
      <c r="V125" s="190"/>
      <c r="W125" s="190"/>
      <c r="X125" s="191"/>
      <c r="Y125">
        <f>IF(ISBLANK(E125),0,1)</f>
        <v>0</v>
      </c>
      <c r="AA125">
        <f>IF(Y125=1,IF(AA138&gt;0,1,0),0)</f>
        <v>0</v>
      </c>
    </row>
    <row r="126" spans="2:28" x14ac:dyDescent="0.25">
      <c r="E126" s="199"/>
      <c r="F126" s="118"/>
      <c r="G126" s="193"/>
      <c r="H126" s="193"/>
      <c r="I126" s="194"/>
      <c r="J126" s="194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5"/>
      <c r="AA126">
        <f>IF(E126=D123,0,1)</f>
        <v>1</v>
      </c>
    </row>
    <row r="127" spans="2:28" x14ac:dyDescent="0.25">
      <c r="E127" s="192"/>
      <c r="F127" s="193"/>
      <c r="G127" s="193"/>
      <c r="H127" s="193"/>
      <c r="I127" s="194"/>
      <c r="J127" s="194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5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92"/>
      <c r="F128" s="193"/>
      <c r="G128" s="193"/>
      <c r="H128" s="200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5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92"/>
      <c r="F129" s="193"/>
      <c r="G129" s="193"/>
      <c r="H129" s="200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5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92"/>
      <c r="F130" s="193"/>
      <c r="G130" s="193"/>
      <c r="H130" s="200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5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92"/>
      <c r="F131" s="193"/>
      <c r="G131" s="193"/>
      <c r="H131" s="200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5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92"/>
      <c r="F132" s="193"/>
      <c r="G132" s="193"/>
      <c r="H132" s="200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5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92"/>
      <c r="F133" s="193"/>
      <c r="G133" s="193"/>
      <c r="H133" s="200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5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92"/>
      <c r="F134" s="193"/>
      <c r="G134" s="193"/>
      <c r="H134" s="200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5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92"/>
      <c r="F135" s="193"/>
      <c r="G135" s="193"/>
      <c r="H135" s="200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5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92"/>
      <c r="F136" s="193"/>
      <c r="G136" s="193"/>
      <c r="H136" s="200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5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6"/>
      <c r="F137" s="197"/>
      <c r="G137" s="197"/>
      <c r="H137" s="201"/>
      <c r="I137" s="197"/>
      <c r="J137" s="197"/>
      <c r="K137" s="197"/>
      <c r="L137" s="197"/>
      <c r="M137" s="197"/>
      <c r="N137" s="197"/>
      <c r="O137" s="197"/>
      <c r="P137" s="197"/>
      <c r="Q137" s="197"/>
      <c r="R137" s="197"/>
      <c r="S137" s="197"/>
      <c r="T137" s="197"/>
      <c r="U137" s="197"/>
      <c r="V137" s="197"/>
      <c r="W137" s="197"/>
      <c r="X137" s="198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08">
        <f>VLOOKUP(D140,Teams,2,FALSE)</f>
        <v>0</v>
      </c>
      <c r="F140" s="110" t="str">
        <f>IF(AND(AA142=1,AA143=1),"You've put the wrong result in here!","")</f>
        <v/>
      </c>
    </row>
    <row r="141" spans="2:28" ht="15.75" thickBot="1" x14ac:dyDescent="0.3">
      <c r="E141" s="98"/>
      <c r="Y141" t="s">
        <v>65</v>
      </c>
      <c r="Z141" t="s">
        <v>64</v>
      </c>
      <c r="AA141" t="s">
        <v>83</v>
      </c>
    </row>
    <row r="142" spans="2:28" x14ac:dyDescent="0.25">
      <c r="E142" s="189"/>
      <c r="F142" s="190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190"/>
      <c r="R142" s="190"/>
      <c r="S142" s="190"/>
      <c r="T142" s="190"/>
      <c r="U142" s="190"/>
      <c r="V142" s="190"/>
      <c r="W142" s="190"/>
      <c r="X142" s="191"/>
      <c r="Y142">
        <f>IF(ISBLANK(E142),0,1)</f>
        <v>0</v>
      </c>
      <c r="AA142">
        <f>IF(Y142=1,IF(AA155&gt;0,1,0),0)</f>
        <v>0</v>
      </c>
    </row>
    <row r="143" spans="2:28" x14ac:dyDescent="0.25">
      <c r="E143" s="199"/>
      <c r="F143" s="118"/>
      <c r="G143" s="193"/>
      <c r="H143" s="193"/>
      <c r="I143" s="194"/>
      <c r="J143" s="194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5"/>
      <c r="AA143">
        <f>IF(E143=D140,0,1)</f>
        <v>1</v>
      </c>
    </row>
    <row r="144" spans="2:28" x14ac:dyDescent="0.25">
      <c r="E144" s="192"/>
      <c r="F144" s="193"/>
      <c r="G144" s="193"/>
      <c r="H144" s="193"/>
      <c r="I144" s="194"/>
      <c r="J144" s="194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5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92"/>
      <c r="F145" s="193"/>
      <c r="G145" s="193"/>
      <c r="H145" s="200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5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92"/>
      <c r="F146" s="193"/>
      <c r="G146" s="193"/>
      <c r="H146" s="200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5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92"/>
      <c r="F147" s="193"/>
      <c r="G147" s="193"/>
      <c r="H147" s="200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5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92"/>
      <c r="F148" s="193"/>
      <c r="G148" s="193"/>
      <c r="H148" s="200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5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92"/>
      <c r="F149" s="193"/>
      <c r="G149" s="193"/>
      <c r="H149" s="200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5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92"/>
      <c r="F150" s="193"/>
      <c r="G150" s="193"/>
      <c r="H150" s="200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5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92"/>
      <c r="F151" s="193"/>
      <c r="G151" s="193"/>
      <c r="H151" s="200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5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92"/>
      <c r="F152" s="193"/>
      <c r="G152" s="193"/>
      <c r="H152" s="200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5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92"/>
      <c r="F153" s="193"/>
      <c r="G153" s="193"/>
      <c r="H153" s="200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5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6"/>
      <c r="F154" s="197"/>
      <c r="G154" s="197"/>
      <c r="H154" s="201"/>
      <c r="I154" s="197"/>
      <c r="J154" s="197"/>
      <c r="K154" s="197"/>
      <c r="L154" s="197"/>
      <c r="M154" s="197"/>
      <c r="N154" s="197"/>
      <c r="O154" s="197"/>
      <c r="P154" s="197"/>
      <c r="Q154" s="197"/>
      <c r="R154" s="197"/>
      <c r="S154" s="197"/>
      <c r="T154" s="197"/>
      <c r="U154" s="197"/>
      <c r="V154" s="197"/>
      <c r="W154" s="197"/>
      <c r="X154" s="198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08">
        <f>VLOOKUP(D157,Teams,2,FALSE)</f>
        <v>0</v>
      </c>
      <c r="F157" s="110" t="str">
        <f>IF(AND(AA159=1,AA160=1),"You've put the wrong result in here!","")</f>
        <v/>
      </c>
    </row>
    <row r="158" spans="2:28" ht="15.75" thickBot="1" x14ac:dyDescent="0.3">
      <c r="E158" s="98"/>
      <c r="Y158" t="s">
        <v>65</v>
      </c>
      <c r="Z158" t="s">
        <v>64</v>
      </c>
      <c r="AA158" t="s">
        <v>83</v>
      </c>
    </row>
    <row r="159" spans="2:28" x14ac:dyDescent="0.25">
      <c r="E159" s="189"/>
      <c r="F159" s="190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190"/>
      <c r="R159" s="190"/>
      <c r="S159" s="190"/>
      <c r="T159" s="190"/>
      <c r="U159" s="190"/>
      <c r="V159" s="190"/>
      <c r="W159" s="190"/>
      <c r="X159" s="191"/>
      <c r="Y159">
        <f>IF(ISBLANK(E159),0,1)</f>
        <v>0</v>
      </c>
      <c r="AA159">
        <f>IF(Y159=1,IF(AA172&gt;0,1,0),0)</f>
        <v>0</v>
      </c>
    </row>
    <row r="160" spans="2:28" x14ac:dyDescent="0.25">
      <c r="E160" s="199"/>
      <c r="F160" s="118"/>
      <c r="G160" s="193"/>
      <c r="H160" s="193"/>
      <c r="I160" s="194"/>
      <c r="J160" s="194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5"/>
      <c r="AA160">
        <f>IF(E160=D157,0,1)</f>
        <v>1</v>
      </c>
    </row>
    <row r="161" spans="2:28" x14ac:dyDescent="0.25">
      <c r="E161" s="192"/>
      <c r="F161" s="193"/>
      <c r="G161" s="193"/>
      <c r="H161" s="193"/>
      <c r="I161" s="194"/>
      <c r="J161" s="194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5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92"/>
      <c r="F162" s="193"/>
      <c r="G162" s="193"/>
      <c r="H162" s="200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5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92"/>
      <c r="F163" s="193"/>
      <c r="G163" s="193"/>
      <c r="H163" s="200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5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92"/>
      <c r="F164" s="193"/>
      <c r="G164" s="193"/>
      <c r="H164" s="200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5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92"/>
      <c r="F165" s="193"/>
      <c r="G165" s="193"/>
      <c r="H165" s="200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5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92"/>
      <c r="F166" s="193"/>
      <c r="G166" s="193"/>
      <c r="H166" s="200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5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92"/>
      <c r="F167" s="193"/>
      <c r="G167" s="193"/>
      <c r="H167" s="200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5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92"/>
      <c r="F168" s="193"/>
      <c r="G168" s="193"/>
      <c r="H168" s="200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5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92"/>
      <c r="F169" s="193"/>
      <c r="G169" s="193"/>
      <c r="H169" s="200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5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92"/>
      <c r="F170" s="193"/>
      <c r="G170" s="193"/>
      <c r="H170" s="200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5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6"/>
      <c r="F171" s="197"/>
      <c r="G171" s="197"/>
      <c r="H171" s="201"/>
      <c r="I171" s="197"/>
      <c r="J171" s="197"/>
      <c r="K171" s="197"/>
      <c r="L171" s="197"/>
      <c r="M171" s="197"/>
      <c r="N171" s="197"/>
      <c r="O171" s="197"/>
      <c r="P171" s="197"/>
      <c r="Q171" s="197"/>
      <c r="R171" s="197"/>
      <c r="S171" s="197"/>
      <c r="T171" s="197"/>
      <c r="U171" s="197"/>
      <c r="V171" s="197"/>
      <c r="W171" s="197"/>
      <c r="X171" s="198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3" spans="2:28" hidden="1" x14ac:dyDescent="0.25"/>
    <row r="174" spans="2:28" ht="15.75" hidden="1" x14ac:dyDescent="0.25">
      <c r="E174" s="108"/>
      <c r="F174" s="110"/>
    </row>
    <row r="175" spans="2:28" hidden="1" x14ac:dyDescent="0.25">
      <c r="E175" s="98"/>
      <c r="Y175" t="s">
        <v>65</v>
      </c>
      <c r="Z175" t="s">
        <v>64</v>
      </c>
      <c r="AA175" t="s">
        <v>83</v>
      </c>
    </row>
    <row r="176" spans="2:28" hidden="1" x14ac:dyDescent="0.25">
      <c r="E176" s="189"/>
      <c r="F176" s="190"/>
      <c r="G176" s="190"/>
      <c r="H176" s="190"/>
      <c r="I176" s="190"/>
      <c r="J176" s="190"/>
      <c r="K176" s="190"/>
      <c r="L176" s="190"/>
      <c r="M176" s="190"/>
      <c r="N176" s="190"/>
      <c r="O176" s="190"/>
      <c r="P176" s="190"/>
      <c r="Q176" s="190"/>
      <c r="R176" s="190"/>
      <c r="S176" s="190"/>
      <c r="T176" s="190"/>
      <c r="U176" s="190"/>
      <c r="V176" s="190"/>
      <c r="W176" s="190"/>
      <c r="X176" s="191"/>
      <c r="Y176">
        <f>IF(ISBLANK(E176),0,1)</f>
        <v>0</v>
      </c>
      <c r="AA176">
        <f>IF(Y176=1,IF(AA189&gt;0,1,0),0)</f>
        <v>0</v>
      </c>
    </row>
    <row r="177" spans="2:28" hidden="1" x14ac:dyDescent="0.25">
      <c r="E177" s="199"/>
      <c r="F177" s="118"/>
      <c r="G177" s="193"/>
      <c r="H177" s="193"/>
      <c r="I177" s="194"/>
      <c r="J177" s="194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5"/>
      <c r="AA177">
        <f>IF(E177=D174,0,1)</f>
        <v>0</v>
      </c>
    </row>
    <row r="178" spans="2:28" hidden="1" x14ac:dyDescent="0.25">
      <c r="E178" s="192"/>
      <c r="F178" s="193"/>
      <c r="G178" s="193"/>
      <c r="H178" s="193"/>
      <c r="I178" s="194"/>
      <c r="J178" s="194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5"/>
    </row>
    <row r="179" spans="2:28" hidden="1" x14ac:dyDescent="0.25">
      <c r="B179" t="e">
        <f t="shared" ref="B179:B188" ca="1" si="60">Y179</f>
        <v>#N/A</v>
      </c>
      <c r="C179" t="e">
        <f ca="1">Y179</f>
        <v>#N/A</v>
      </c>
      <c r="E179" s="192"/>
      <c r="F179" s="193"/>
      <c r="G179" s="193"/>
      <c r="H179" s="200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5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hidden="1" x14ac:dyDescent="0.25">
      <c r="B180" t="e">
        <f t="shared" ca="1" si="60"/>
        <v>#N/A</v>
      </c>
      <c r="C180" t="e">
        <f t="shared" ref="C180:C186" ca="1" si="63">Y180</f>
        <v>#N/A</v>
      </c>
      <c r="E180" s="192"/>
      <c r="F180" s="193"/>
      <c r="G180" s="193"/>
      <c r="H180" s="200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5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hidden="1" x14ac:dyDescent="0.25">
      <c r="B181" t="e">
        <f t="shared" ca="1" si="60"/>
        <v>#N/A</v>
      </c>
      <c r="C181" t="e">
        <f t="shared" ca="1" si="63"/>
        <v>#N/A</v>
      </c>
      <c r="E181" s="192"/>
      <c r="F181" s="193"/>
      <c r="G181" s="193"/>
      <c r="H181" s="200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5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hidden="1" x14ac:dyDescent="0.25">
      <c r="B182" t="e">
        <f t="shared" ca="1" si="60"/>
        <v>#N/A</v>
      </c>
      <c r="C182" t="e">
        <f t="shared" ca="1" si="63"/>
        <v>#N/A</v>
      </c>
      <c r="E182" s="192"/>
      <c r="F182" s="193"/>
      <c r="G182" s="193"/>
      <c r="H182" s="200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5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hidden="1" x14ac:dyDescent="0.25">
      <c r="B183" t="e">
        <f t="shared" ca="1" si="60"/>
        <v>#N/A</v>
      </c>
      <c r="C183" t="e">
        <f t="shared" ca="1" si="63"/>
        <v>#N/A</v>
      </c>
      <c r="E183" s="192"/>
      <c r="F183" s="193"/>
      <c r="G183" s="193"/>
      <c r="H183" s="200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5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hidden="1" x14ac:dyDescent="0.25">
      <c r="B184" t="e">
        <f t="shared" ca="1" si="60"/>
        <v>#N/A</v>
      </c>
      <c r="C184" t="e">
        <f t="shared" ca="1" si="63"/>
        <v>#N/A</v>
      </c>
      <c r="E184" s="192"/>
      <c r="F184" s="193"/>
      <c r="G184" s="193"/>
      <c r="H184" s="200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5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hidden="1" x14ac:dyDescent="0.25">
      <c r="B185" t="e">
        <f t="shared" ca="1" si="60"/>
        <v>#N/A</v>
      </c>
      <c r="C185" t="e">
        <f t="shared" ca="1" si="63"/>
        <v>#N/A</v>
      </c>
      <c r="E185" s="192"/>
      <c r="F185" s="193"/>
      <c r="G185" s="193"/>
      <c r="H185" s="200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5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hidden="1" x14ac:dyDescent="0.25">
      <c r="B186" t="e">
        <f t="shared" ca="1" si="60"/>
        <v>#N/A</v>
      </c>
      <c r="C186" t="e">
        <f t="shared" ca="1" si="63"/>
        <v>#N/A</v>
      </c>
      <c r="E186" s="192"/>
      <c r="F186" s="193"/>
      <c r="G186" s="193"/>
      <c r="H186" s="200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5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hidden="1" x14ac:dyDescent="0.25">
      <c r="B187" t="e">
        <f t="shared" ca="1" si="60"/>
        <v>#N/A</v>
      </c>
      <c r="E187" s="192"/>
      <c r="F187" s="193"/>
      <c r="G187" s="193"/>
      <c r="H187" s="200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5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hidden="1" thickBot="1" x14ac:dyDescent="0.3">
      <c r="B188" t="e">
        <f t="shared" ca="1" si="60"/>
        <v>#N/A</v>
      </c>
      <c r="E188" s="196"/>
      <c r="F188" s="197"/>
      <c r="G188" s="197"/>
      <c r="H188" s="201"/>
      <c r="I188" s="197"/>
      <c r="J188" s="197"/>
      <c r="K188" s="197"/>
      <c r="L188" s="197"/>
      <c r="M188" s="197"/>
      <c r="N188" s="197"/>
      <c r="O188" s="197"/>
      <c r="P188" s="197"/>
      <c r="Q188" s="197"/>
      <c r="R188" s="197"/>
      <c r="S188" s="197"/>
      <c r="T188" s="197"/>
      <c r="U188" s="197"/>
      <c r="V188" s="197"/>
      <c r="W188" s="197"/>
      <c r="X188" s="198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hidden="1" x14ac:dyDescent="0.25">
      <c r="AA189">
        <f>SUM(AA177:AA188)</f>
        <v>0</v>
      </c>
    </row>
    <row r="190" spans="2:28" hidden="1" x14ac:dyDescent="0.25"/>
    <row r="191" spans="2:28" ht="15.75" hidden="1" x14ac:dyDescent="0.25">
      <c r="E191" s="108"/>
      <c r="F191" s="110"/>
    </row>
    <row r="192" spans="2:28" hidden="1" x14ac:dyDescent="0.25">
      <c r="E192" s="98"/>
      <c r="Y192" t="s">
        <v>65</v>
      </c>
      <c r="Z192" t="s">
        <v>64</v>
      </c>
      <c r="AA192" t="s">
        <v>83</v>
      </c>
    </row>
    <row r="193" spans="2:28" hidden="1" x14ac:dyDescent="0.25">
      <c r="E193" s="189"/>
      <c r="F193" s="190"/>
      <c r="G193" s="190"/>
      <c r="H193" s="190"/>
      <c r="I193" s="190"/>
      <c r="J193" s="190"/>
      <c r="K193" s="190"/>
      <c r="L193" s="190"/>
      <c r="M193" s="190"/>
      <c r="N193" s="190"/>
      <c r="O193" s="190"/>
      <c r="P193" s="190"/>
      <c r="Q193" s="190"/>
      <c r="R193" s="190"/>
      <c r="S193" s="190"/>
      <c r="T193" s="190"/>
      <c r="U193" s="190"/>
      <c r="V193" s="190"/>
      <c r="W193" s="190"/>
      <c r="X193" s="191"/>
      <c r="Y193">
        <f>IF(ISBLANK(E193),0,1)</f>
        <v>0</v>
      </c>
      <c r="AA193">
        <f>IF(Y193=1,IF(AA206&gt;0,1,0),0)</f>
        <v>0</v>
      </c>
    </row>
    <row r="194" spans="2:28" hidden="1" x14ac:dyDescent="0.25">
      <c r="E194" s="199"/>
      <c r="F194" s="118"/>
      <c r="G194" s="193"/>
      <c r="H194" s="193"/>
      <c r="I194" s="194"/>
      <c r="J194" s="194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5"/>
      <c r="AA194">
        <f>IF(E194=D191,0,1)</f>
        <v>0</v>
      </c>
    </row>
    <row r="195" spans="2:28" hidden="1" x14ac:dyDescent="0.25">
      <c r="E195" s="192"/>
      <c r="F195" s="193"/>
      <c r="G195" s="193"/>
      <c r="H195" s="193"/>
      <c r="I195" s="194"/>
      <c r="J195" s="194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5"/>
    </row>
    <row r="196" spans="2:28" hidden="1" x14ac:dyDescent="0.25">
      <c r="B196" t="e">
        <f t="shared" ref="B196:B205" ca="1" si="66">Y196</f>
        <v>#N/A</v>
      </c>
      <c r="C196" t="e">
        <f ca="1">Y196</f>
        <v>#N/A</v>
      </c>
      <c r="E196" s="192"/>
      <c r="F196" s="193"/>
      <c r="G196" s="193"/>
      <c r="H196" s="200"/>
      <c r="I196" s="193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5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25">
      <c r="B197" t="e">
        <f t="shared" ca="1" si="66"/>
        <v>#N/A</v>
      </c>
      <c r="C197" t="e">
        <f t="shared" ref="C197:C203" ca="1" si="69">Y197</f>
        <v>#N/A</v>
      </c>
      <c r="E197" s="192"/>
      <c r="F197" s="193"/>
      <c r="G197" s="193"/>
      <c r="H197" s="200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5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25">
      <c r="B198" t="e">
        <f t="shared" ca="1" si="66"/>
        <v>#N/A</v>
      </c>
      <c r="C198" t="e">
        <f t="shared" ca="1" si="69"/>
        <v>#N/A</v>
      </c>
      <c r="E198" s="192"/>
      <c r="F198" s="193"/>
      <c r="G198" s="193"/>
      <c r="H198" s="200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5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25">
      <c r="B199" t="e">
        <f t="shared" ca="1" si="66"/>
        <v>#N/A</v>
      </c>
      <c r="C199" t="e">
        <f t="shared" ca="1" si="69"/>
        <v>#N/A</v>
      </c>
      <c r="E199" s="192"/>
      <c r="F199" s="193"/>
      <c r="G199" s="193"/>
      <c r="H199" s="200"/>
      <c r="I199" s="193"/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5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25">
      <c r="B200" t="e">
        <f t="shared" ca="1" si="66"/>
        <v>#N/A</v>
      </c>
      <c r="C200" t="e">
        <f t="shared" ca="1" si="69"/>
        <v>#N/A</v>
      </c>
      <c r="E200" s="192"/>
      <c r="F200" s="193"/>
      <c r="G200" s="193"/>
      <c r="H200" s="200"/>
      <c r="I200" s="193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5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25">
      <c r="B201" t="e">
        <f t="shared" ca="1" si="66"/>
        <v>#N/A</v>
      </c>
      <c r="C201" t="e">
        <f t="shared" ca="1" si="69"/>
        <v>#N/A</v>
      </c>
      <c r="E201" s="192"/>
      <c r="F201" s="193"/>
      <c r="G201" s="193"/>
      <c r="H201" s="200"/>
      <c r="I201" s="193"/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5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25">
      <c r="B202" t="e">
        <f t="shared" ca="1" si="66"/>
        <v>#N/A</v>
      </c>
      <c r="C202" t="e">
        <f t="shared" ca="1" si="69"/>
        <v>#N/A</v>
      </c>
      <c r="E202" s="192"/>
      <c r="F202" s="193"/>
      <c r="G202" s="193"/>
      <c r="H202" s="200"/>
      <c r="I202" s="193"/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5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25">
      <c r="B203" t="e">
        <f t="shared" ca="1" si="66"/>
        <v>#N/A</v>
      </c>
      <c r="C203" t="e">
        <f t="shared" ca="1" si="69"/>
        <v>#N/A</v>
      </c>
      <c r="E203" s="192"/>
      <c r="F203" s="193"/>
      <c r="G203" s="193"/>
      <c r="H203" s="200"/>
      <c r="I203" s="193"/>
      <c r="J203" s="193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5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25">
      <c r="B204" t="e">
        <f t="shared" ca="1" si="66"/>
        <v>#N/A</v>
      </c>
      <c r="E204" s="192"/>
      <c r="F204" s="193"/>
      <c r="G204" s="193"/>
      <c r="H204" s="200"/>
      <c r="I204" s="193"/>
      <c r="J204" s="193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5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hidden="1" thickBot="1" x14ac:dyDescent="0.3">
      <c r="B205" t="e">
        <f t="shared" ca="1" si="66"/>
        <v>#N/A</v>
      </c>
      <c r="E205" s="196"/>
      <c r="F205" s="197"/>
      <c r="G205" s="197"/>
      <c r="H205" s="201"/>
      <c r="I205" s="197"/>
      <c r="J205" s="197"/>
      <c r="K205" s="197"/>
      <c r="L205" s="197"/>
      <c r="M205" s="197"/>
      <c r="N205" s="197"/>
      <c r="O205" s="197"/>
      <c r="P205" s="197"/>
      <c r="Q205" s="197"/>
      <c r="R205" s="197"/>
      <c r="S205" s="197"/>
      <c r="T205" s="197"/>
      <c r="U205" s="197"/>
      <c r="V205" s="197"/>
      <c r="W205" s="197"/>
      <c r="X205" s="198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0</v>
      </c>
    </row>
    <row r="208" spans="2:28" ht="15.75" hidden="1" x14ac:dyDescent="0.25">
      <c r="D208">
        <v>13</v>
      </c>
      <c r="E208" s="108">
        <f>VLOOKUP(D208,Teams,2,FALSE)</f>
        <v>0</v>
      </c>
      <c r="F208" s="110" t="str">
        <f>IF(AND(AA210=1,AA211=1),"You've put the wrong result in here!","")</f>
        <v/>
      </c>
    </row>
    <row r="209" spans="2:28" hidden="1" x14ac:dyDescent="0.25">
      <c r="E209" s="98"/>
      <c r="Y209" t="s">
        <v>65</v>
      </c>
      <c r="Z209" t="s">
        <v>64</v>
      </c>
      <c r="AA209" t="s">
        <v>83</v>
      </c>
    </row>
    <row r="210" spans="2:28" hidden="1" x14ac:dyDescent="0.25">
      <c r="E210" s="111"/>
      <c r="F210" s="112"/>
      <c r="G210" s="112"/>
      <c r="H210" s="112"/>
      <c r="I210" s="112"/>
      <c r="J210" s="112"/>
      <c r="K210" s="112"/>
      <c r="L210" s="113"/>
      <c r="M210" s="113"/>
      <c r="N210" s="113"/>
      <c r="O210" s="113"/>
      <c r="P210" s="113"/>
      <c r="Q210" s="113"/>
      <c r="R210" s="113"/>
      <c r="S210" s="113"/>
      <c r="T210" s="113"/>
      <c r="U210" s="113"/>
      <c r="V210" s="113"/>
      <c r="W210" s="113"/>
      <c r="X210" s="114"/>
      <c r="Y210">
        <f>IF(ISBLANK(E210),0,1)</f>
        <v>0</v>
      </c>
      <c r="AA210">
        <f>IF(Y210=1,IF(AA223&gt;0,1,0),0)</f>
        <v>0</v>
      </c>
    </row>
    <row r="211" spans="2:28" hidden="1" x14ac:dyDescent="0.25">
      <c r="E211" s="115"/>
      <c r="F211" s="116"/>
      <c r="G211" s="116"/>
      <c r="H211" s="116"/>
      <c r="I211" s="117"/>
      <c r="J211" s="117"/>
      <c r="K211" s="116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  <c r="X211" s="119"/>
      <c r="AA211">
        <f>IF(E211=D208,0,1)</f>
        <v>1</v>
      </c>
    </row>
    <row r="212" spans="2:28" hidden="1" x14ac:dyDescent="0.25">
      <c r="E212" s="115"/>
      <c r="F212" s="116"/>
      <c r="G212" s="116"/>
      <c r="H212" s="116"/>
      <c r="I212" s="117"/>
      <c r="J212" s="117"/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20"/>
    </row>
    <row r="213" spans="2:28" hidden="1" x14ac:dyDescent="0.25">
      <c r="B213" t="e">
        <f t="shared" ref="B213:B222" ca="1" si="72">Y213</f>
        <v>#N/A</v>
      </c>
      <c r="C213" t="e">
        <f ca="1">Y213</f>
        <v>#N/A</v>
      </c>
      <c r="E213" s="115"/>
      <c r="F213" s="116"/>
      <c r="G213" s="116"/>
      <c r="H213" s="121"/>
      <c r="I213" s="116"/>
      <c r="J213" s="116"/>
      <c r="K213" s="116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20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25">
      <c r="B214" t="e">
        <f t="shared" ca="1" si="72"/>
        <v>#N/A</v>
      </c>
      <c r="C214" t="e">
        <f t="shared" ref="C214:C220" ca="1" si="75">Y214</f>
        <v>#N/A</v>
      </c>
      <c r="E214" s="115"/>
      <c r="F214" s="116"/>
      <c r="G214" s="116"/>
      <c r="H214" s="121"/>
      <c r="I214" s="116"/>
      <c r="J214" s="116"/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20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25">
      <c r="B215" t="e">
        <f t="shared" ca="1" si="72"/>
        <v>#N/A</v>
      </c>
      <c r="C215" t="e">
        <f t="shared" ca="1" si="75"/>
        <v>#N/A</v>
      </c>
      <c r="E215" s="115"/>
      <c r="F215" s="116"/>
      <c r="G215" s="116"/>
      <c r="H215" s="121"/>
      <c r="I215" s="116"/>
      <c r="J215" s="116"/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20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25">
      <c r="B216" t="e">
        <f t="shared" ca="1" si="72"/>
        <v>#N/A</v>
      </c>
      <c r="C216" t="e">
        <f t="shared" ca="1" si="75"/>
        <v>#N/A</v>
      </c>
      <c r="E216" s="115"/>
      <c r="F216" s="116"/>
      <c r="G216" s="116"/>
      <c r="H216" s="121"/>
      <c r="I216" s="116"/>
      <c r="J216" s="116"/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20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25">
      <c r="B217" t="e">
        <f t="shared" ca="1" si="72"/>
        <v>#N/A</v>
      </c>
      <c r="C217" t="e">
        <f t="shared" ca="1" si="75"/>
        <v>#N/A</v>
      </c>
      <c r="E217" s="115"/>
      <c r="F217" s="116"/>
      <c r="G217" s="116"/>
      <c r="H217" s="121"/>
      <c r="I217" s="116"/>
      <c r="J217" s="116"/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20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25">
      <c r="B218" t="e">
        <f t="shared" ca="1" si="72"/>
        <v>#N/A</v>
      </c>
      <c r="C218" t="e">
        <f t="shared" ca="1" si="75"/>
        <v>#N/A</v>
      </c>
      <c r="E218" s="115"/>
      <c r="F218" s="116"/>
      <c r="G218" s="116"/>
      <c r="H218" s="121"/>
      <c r="I218" s="116"/>
      <c r="J218" s="116"/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20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25">
      <c r="B219" t="e">
        <f t="shared" ca="1" si="72"/>
        <v>#N/A</v>
      </c>
      <c r="C219" t="e">
        <f t="shared" ca="1" si="75"/>
        <v>#N/A</v>
      </c>
      <c r="E219" s="115"/>
      <c r="F219" s="116"/>
      <c r="G219" s="116"/>
      <c r="H219" s="121"/>
      <c r="I219" s="116"/>
      <c r="J219" s="116"/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20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25">
      <c r="B220" t="e">
        <f t="shared" ca="1" si="72"/>
        <v>#N/A</v>
      </c>
      <c r="C220" t="e">
        <f t="shared" ca="1" si="75"/>
        <v>#N/A</v>
      </c>
      <c r="E220" s="115"/>
      <c r="F220" s="116"/>
      <c r="G220" s="116"/>
      <c r="H220" s="121"/>
      <c r="I220" s="116"/>
      <c r="J220" s="116"/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20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25">
      <c r="B221" t="e">
        <f t="shared" ca="1" si="72"/>
        <v>#N/A</v>
      </c>
      <c r="E221" s="115"/>
      <c r="F221" s="116"/>
      <c r="G221" s="116"/>
      <c r="H221" s="121"/>
      <c r="I221" s="116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20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hidden="1" thickBot="1" x14ac:dyDescent="0.3">
      <c r="B222" t="e">
        <f t="shared" ca="1" si="72"/>
        <v>#N/A</v>
      </c>
      <c r="E222" s="122"/>
      <c r="F222" s="123"/>
      <c r="G222" s="123"/>
      <c r="H222" s="124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5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25">
      <c r="AA223">
        <f>SUM(AA211:AA222)</f>
        <v>1</v>
      </c>
    </row>
    <row r="224" spans="2:28" hidden="1" x14ac:dyDescent="0.25"/>
    <row r="225" spans="2:28" ht="15.75" hidden="1" x14ac:dyDescent="0.25">
      <c r="D225">
        <v>14</v>
      </c>
      <c r="E225" s="108">
        <f>VLOOKUP(D225,Teams,2,FALSE)</f>
        <v>0</v>
      </c>
      <c r="F225" s="110" t="str">
        <f>IF(AND(AA227=1,AA228=1),"You've put the wrong result in here!","")</f>
        <v/>
      </c>
    </row>
    <row r="226" spans="2:28" hidden="1" x14ac:dyDescent="0.25">
      <c r="E226" s="98" t="str">
        <f>IF(Y227=1,IF(AA227=1,"ERRORS FOUND","Result is good"),"")</f>
        <v/>
      </c>
      <c r="Y226" t="s">
        <v>65</v>
      </c>
      <c r="Z226" t="s">
        <v>64</v>
      </c>
      <c r="AA226" t="s">
        <v>83</v>
      </c>
    </row>
    <row r="227" spans="2:28" hidden="1" x14ac:dyDescent="0.25">
      <c r="E227" s="111"/>
      <c r="F227" s="112"/>
      <c r="G227" s="112"/>
      <c r="H227" s="112"/>
      <c r="I227" s="112"/>
      <c r="J227" s="112"/>
      <c r="K227" s="112"/>
      <c r="L227" s="113"/>
      <c r="M227" s="113"/>
      <c r="N227" s="113"/>
      <c r="O227" s="113"/>
      <c r="P227" s="113"/>
      <c r="Q227" s="113"/>
      <c r="R227" s="113"/>
      <c r="S227" s="113"/>
      <c r="T227" s="113"/>
      <c r="U227" s="113"/>
      <c r="V227" s="113"/>
      <c r="W227" s="113"/>
      <c r="X227" s="114"/>
      <c r="Y227">
        <f>IF(ISBLANK(E227),0,1)</f>
        <v>0</v>
      </c>
      <c r="AA227">
        <f>IF(Y227=1,IF(AA240&gt;0,1,0),0)</f>
        <v>0</v>
      </c>
    </row>
    <row r="228" spans="2:28" hidden="1" x14ac:dyDescent="0.25">
      <c r="E228" s="115"/>
      <c r="F228" s="116"/>
      <c r="G228" s="116"/>
      <c r="H228" s="116"/>
      <c r="I228" s="117"/>
      <c r="J228" s="117"/>
      <c r="K228" s="116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  <c r="X228" s="119"/>
      <c r="AA228">
        <f>IF(E228=D225,0,1)</f>
        <v>1</v>
      </c>
    </row>
    <row r="229" spans="2:28" hidden="1" x14ac:dyDescent="0.25">
      <c r="E229" s="115"/>
      <c r="F229" s="116"/>
      <c r="G229" s="116"/>
      <c r="H229" s="116"/>
      <c r="I229" s="117"/>
      <c r="J229" s="117"/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20"/>
    </row>
    <row r="230" spans="2:28" hidden="1" x14ac:dyDescent="0.25">
      <c r="B230" t="e">
        <f t="shared" ref="B230:B239" ca="1" si="78">Y230</f>
        <v>#N/A</v>
      </c>
      <c r="C230" t="e">
        <f ca="1">Y230</f>
        <v>#N/A</v>
      </c>
      <c r="E230" s="115"/>
      <c r="F230" s="116"/>
      <c r="G230" s="116"/>
      <c r="H230" s="121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20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25">
      <c r="B231" t="e">
        <f t="shared" ca="1" si="78"/>
        <v>#N/A</v>
      </c>
      <c r="C231" t="e">
        <f t="shared" ref="C231:C237" ca="1" si="81">Y231</f>
        <v>#N/A</v>
      </c>
      <c r="E231" s="115"/>
      <c r="F231" s="116"/>
      <c r="G231" s="116"/>
      <c r="H231" s="121"/>
      <c r="I231" s="116"/>
      <c r="J231" s="116"/>
      <c r="K231" s="116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20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25">
      <c r="B232" t="e">
        <f t="shared" ca="1" si="78"/>
        <v>#N/A</v>
      </c>
      <c r="C232" t="e">
        <f t="shared" ca="1" si="81"/>
        <v>#N/A</v>
      </c>
      <c r="E232" s="115"/>
      <c r="F232" s="116"/>
      <c r="G232" s="116"/>
      <c r="H232" s="121"/>
      <c r="I232" s="116"/>
      <c r="J232" s="116"/>
      <c r="K232" s="116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20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25">
      <c r="B233" t="e">
        <f t="shared" ca="1" si="78"/>
        <v>#N/A</v>
      </c>
      <c r="C233" t="e">
        <f t="shared" ca="1" si="81"/>
        <v>#N/A</v>
      </c>
      <c r="E233" s="115"/>
      <c r="F233" s="116"/>
      <c r="G233" s="116"/>
      <c r="H233" s="121"/>
      <c r="I233" s="116"/>
      <c r="J233" s="116"/>
      <c r="K233" s="116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20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25">
      <c r="B234" t="e">
        <f t="shared" ca="1" si="78"/>
        <v>#N/A</v>
      </c>
      <c r="C234" t="e">
        <f t="shared" ca="1" si="81"/>
        <v>#N/A</v>
      </c>
      <c r="E234" s="115"/>
      <c r="F234" s="116"/>
      <c r="G234" s="116"/>
      <c r="H234" s="121"/>
      <c r="I234" s="116"/>
      <c r="J234" s="116"/>
      <c r="K234" s="116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20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25">
      <c r="B235" t="e">
        <f t="shared" ca="1" si="78"/>
        <v>#N/A</v>
      </c>
      <c r="C235" t="e">
        <f t="shared" ca="1" si="81"/>
        <v>#N/A</v>
      </c>
      <c r="E235" s="115"/>
      <c r="F235" s="116"/>
      <c r="G235" s="116"/>
      <c r="H235" s="121"/>
      <c r="I235" s="116"/>
      <c r="J235" s="116"/>
      <c r="K235" s="116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20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25">
      <c r="B236" t="e">
        <f t="shared" ca="1" si="78"/>
        <v>#N/A</v>
      </c>
      <c r="C236" t="e">
        <f t="shared" ca="1" si="81"/>
        <v>#N/A</v>
      </c>
      <c r="E236" s="115"/>
      <c r="F236" s="116"/>
      <c r="G236" s="116"/>
      <c r="H236" s="121"/>
      <c r="I236" s="116"/>
      <c r="J236" s="116"/>
      <c r="K236" s="116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20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25">
      <c r="B237" t="e">
        <f t="shared" ca="1" si="78"/>
        <v>#N/A</v>
      </c>
      <c r="C237" t="e">
        <f t="shared" ca="1" si="81"/>
        <v>#N/A</v>
      </c>
      <c r="E237" s="115"/>
      <c r="F237" s="116"/>
      <c r="G237" s="116"/>
      <c r="H237" s="121"/>
      <c r="I237" s="116"/>
      <c r="J237" s="116"/>
      <c r="K237" s="116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20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25">
      <c r="B238" t="e">
        <f t="shared" ca="1" si="78"/>
        <v>#N/A</v>
      </c>
      <c r="E238" s="115"/>
      <c r="F238" s="116"/>
      <c r="G238" s="116"/>
      <c r="H238" s="121"/>
      <c r="I238" s="116"/>
      <c r="J238" s="116"/>
      <c r="K238" s="116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20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hidden="1" thickBot="1" x14ac:dyDescent="0.3">
      <c r="B239" t="e">
        <f t="shared" ca="1" si="78"/>
        <v>#N/A</v>
      </c>
      <c r="E239" s="122"/>
      <c r="F239" s="123"/>
      <c r="G239" s="123"/>
      <c r="H239" s="124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5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162:F171">
    <cfRule type="containsBlanks" priority="56" stopIfTrue="1">
      <formula>LEN(TRIM(F162))=0</formula>
    </cfRule>
    <cfRule type="expression" dxfId="923" priority="57" stopIfTrue="1">
      <formula>IF(AA162=1,TRUE,FALSE)</formula>
    </cfRule>
    <cfRule type="expression" dxfId="922" priority="58" stopIfTrue="1">
      <formula>IF(AA162=0,TRUE,FALSE)</formula>
    </cfRule>
  </conditionalFormatting>
  <conditionalFormatting sqref="F213:F222">
    <cfRule type="containsBlanks" priority="53" stopIfTrue="1">
      <formula>LEN(TRIM(F213))=0</formula>
    </cfRule>
    <cfRule type="expression" dxfId="921" priority="54" stopIfTrue="1">
      <formula>IF(AA213=1,TRUE,FALSE)</formula>
    </cfRule>
    <cfRule type="expression" dxfId="920" priority="55" stopIfTrue="1">
      <formula>IF(AA213=0,TRUE,FALSE)</formula>
    </cfRule>
  </conditionalFormatting>
  <conditionalFormatting sqref="F230:F239">
    <cfRule type="containsBlanks" priority="50" stopIfTrue="1">
      <formula>LEN(TRIM(F230))=0</formula>
    </cfRule>
    <cfRule type="expression" dxfId="919" priority="51" stopIfTrue="1">
      <formula>IF(AA230=1,TRUE,FALSE)</formula>
    </cfRule>
    <cfRule type="expression" dxfId="918" priority="52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917" priority="49" operator="greaterThan">
      <formula>99</formula>
    </cfRule>
  </conditionalFormatting>
  <conditionalFormatting sqref="F196:F205">
    <cfRule type="containsBlanks" priority="46" stopIfTrue="1">
      <formula>LEN(TRIM(F196))=0</formula>
    </cfRule>
    <cfRule type="expression" dxfId="916" priority="47" stopIfTrue="1">
      <formula>IF(AA196=1,TRUE,FALSE)</formula>
    </cfRule>
    <cfRule type="expression" dxfId="915" priority="48" stopIfTrue="1">
      <formula>IF(AA196=0,TRUE,FALSE)</formula>
    </cfRule>
  </conditionalFormatting>
  <conditionalFormatting sqref="N193:S205">
    <cfRule type="cellIs" dxfId="914" priority="45" operator="greaterThan">
      <formula>99</formula>
    </cfRule>
  </conditionalFormatting>
  <conditionalFormatting sqref="F9:F18">
    <cfRule type="containsBlanks" priority="42" stopIfTrue="1">
      <formula>LEN(TRIM(F9))=0</formula>
    </cfRule>
    <cfRule type="expression" dxfId="913" priority="43" stopIfTrue="1">
      <formula>IF(AA9=1,TRUE,FALSE)</formula>
    </cfRule>
    <cfRule type="expression" dxfId="912" priority="44" stopIfTrue="1">
      <formula>IF(AA9=0,TRUE,FALSE)</formula>
    </cfRule>
  </conditionalFormatting>
  <conditionalFormatting sqref="N6:S18">
    <cfRule type="cellIs" dxfId="911" priority="41" operator="greaterThan">
      <formula>99</formula>
    </cfRule>
  </conditionalFormatting>
  <conditionalFormatting sqref="F26:F35">
    <cfRule type="containsBlanks" priority="38" stopIfTrue="1">
      <formula>LEN(TRIM(F26))=0</formula>
    </cfRule>
    <cfRule type="expression" dxfId="910" priority="39" stopIfTrue="1">
      <formula>IF(AA26=1,TRUE,FALSE)</formula>
    </cfRule>
    <cfRule type="expression" dxfId="909" priority="40" stopIfTrue="1">
      <formula>IF(AA26=0,TRUE,FALSE)</formula>
    </cfRule>
  </conditionalFormatting>
  <conditionalFormatting sqref="N23:S35">
    <cfRule type="cellIs" dxfId="908" priority="37" operator="greaterThan">
      <formula>99</formula>
    </cfRule>
  </conditionalFormatting>
  <conditionalFormatting sqref="F43:F52">
    <cfRule type="containsBlanks" priority="34" stopIfTrue="1">
      <formula>LEN(TRIM(F43))=0</formula>
    </cfRule>
    <cfRule type="expression" dxfId="907" priority="35" stopIfTrue="1">
      <formula>IF(AA43=1,TRUE,FALSE)</formula>
    </cfRule>
    <cfRule type="expression" dxfId="906" priority="36" stopIfTrue="1">
      <formula>IF(AA43=0,TRUE,FALSE)</formula>
    </cfRule>
  </conditionalFormatting>
  <conditionalFormatting sqref="N40:S52">
    <cfRule type="cellIs" dxfId="905" priority="33" operator="greaterThan">
      <formula>99</formula>
    </cfRule>
  </conditionalFormatting>
  <conditionalFormatting sqref="F60:F69">
    <cfRule type="containsBlanks" priority="30" stopIfTrue="1">
      <formula>LEN(TRIM(F60))=0</formula>
    </cfRule>
    <cfRule type="expression" dxfId="904" priority="31" stopIfTrue="1">
      <formula>IF(AA60=1,TRUE,FALSE)</formula>
    </cfRule>
    <cfRule type="expression" dxfId="903" priority="32" stopIfTrue="1">
      <formula>IF(AA60=0,TRUE,FALSE)</formula>
    </cfRule>
  </conditionalFormatting>
  <conditionalFormatting sqref="N57:S69">
    <cfRule type="cellIs" dxfId="902" priority="29" operator="greaterThan">
      <formula>99</formula>
    </cfRule>
  </conditionalFormatting>
  <conditionalFormatting sqref="F77:F86">
    <cfRule type="containsBlanks" priority="26" stopIfTrue="1">
      <formula>LEN(TRIM(F77))=0</formula>
    </cfRule>
    <cfRule type="expression" dxfId="901" priority="27" stopIfTrue="1">
      <formula>IF(AA77=1,TRUE,FALSE)</formula>
    </cfRule>
    <cfRule type="expression" dxfId="900" priority="28" stopIfTrue="1">
      <formula>IF(AA77=0,TRUE,FALSE)</formula>
    </cfRule>
  </conditionalFormatting>
  <conditionalFormatting sqref="N74:S86">
    <cfRule type="cellIs" dxfId="899" priority="25" operator="greaterThan">
      <formula>99</formula>
    </cfRule>
  </conditionalFormatting>
  <conditionalFormatting sqref="F94:F101">
    <cfRule type="containsBlanks" priority="22" stopIfTrue="1">
      <formula>LEN(TRIM(F94))=0</formula>
    </cfRule>
    <cfRule type="expression" dxfId="898" priority="23" stopIfTrue="1">
      <formula>IF(AA94=1,TRUE,FALSE)</formula>
    </cfRule>
    <cfRule type="expression" dxfId="897" priority="24" stopIfTrue="1">
      <formula>IF(AA94=0,TRUE,FALSE)</formula>
    </cfRule>
  </conditionalFormatting>
  <conditionalFormatting sqref="N91:S101">
    <cfRule type="cellIs" dxfId="896" priority="21" operator="greaterThan">
      <formula>99</formula>
    </cfRule>
  </conditionalFormatting>
  <conditionalFormatting sqref="F111:F120">
    <cfRule type="containsBlanks" priority="18" stopIfTrue="1">
      <formula>LEN(TRIM(F111))=0</formula>
    </cfRule>
    <cfRule type="expression" dxfId="895" priority="19" stopIfTrue="1">
      <formula>IF(AA111=1,TRUE,FALSE)</formula>
    </cfRule>
    <cfRule type="expression" dxfId="894" priority="20" stopIfTrue="1">
      <formula>IF(AA111=0,TRUE,FALSE)</formula>
    </cfRule>
  </conditionalFormatting>
  <conditionalFormatting sqref="N108:S120">
    <cfRule type="cellIs" dxfId="893" priority="17" operator="greaterThan">
      <formula>99</formula>
    </cfRule>
  </conditionalFormatting>
  <conditionalFormatting sqref="F128:F137">
    <cfRule type="containsBlanks" priority="14" stopIfTrue="1">
      <formula>LEN(TRIM(F128))=0</formula>
    </cfRule>
    <cfRule type="expression" dxfId="892" priority="15" stopIfTrue="1">
      <formula>IF(AA128=1,TRUE,FALSE)</formula>
    </cfRule>
    <cfRule type="expression" dxfId="891" priority="16" stopIfTrue="1">
      <formula>IF(AA128=0,TRUE,FALSE)</formula>
    </cfRule>
  </conditionalFormatting>
  <conditionalFormatting sqref="N125:S137">
    <cfRule type="cellIs" dxfId="890" priority="13" operator="greaterThan">
      <formula>99</formula>
    </cfRule>
  </conditionalFormatting>
  <conditionalFormatting sqref="F145:F154">
    <cfRule type="containsBlanks" priority="10" stopIfTrue="1">
      <formula>LEN(TRIM(F145))=0</formula>
    </cfRule>
    <cfRule type="expression" dxfId="889" priority="11" stopIfTrue="1">
      <formula>IF(AA145=1,TRUE,FALSE)</formula>
    </cfRule>
    <cfRule type="expression" dxfId="888" priority="12" stopIfTrue="1">
      <formula>IF(AA145=0,TRUE,FALSE)</formula>
    </cfRule>
  </conditionalFormatting>
  <conditionalFormatting sqref="N142:S154">
    <cfRule type="cellIs" dxfId="887" priority="9" operator="greaterThan">
      <formula>99</formula>
    </cfRule>
  </conditionalFormatting>
  <conditionalFormatting sqref="F179:F188">
    <cfRule type="containsBlanks" priority="6" stopIfTrue="1">
      <formula>LEN(TRIM(F179))=0</formula>
    </cfRule>
    <cfRule type="expression" dxfId="886" priority="7" stopIfTrue="1">
      <formula>IF(AA179=1,TRUE,FALSE)</formula>
    </cfRule>
    <cfRule type="expression" dxfId="885" priority="8" stopIfTrue="1">
      <formula>IF(AA179=0,TRUE,FALSE)</formula>
    </cfRule>
  </conditionalFormatting>
  <conditionalFormatting sqref="N176:S188">
    <cfRule type="cellIs" dxfId="884" priority="5" operator="greaterThan">
      <formula>99</formula>
    </cfRule>
  </conditionalFormatting>
  <conditionalFormatting sqref="F102:F103">
    <cfRule type="containsBlanks" priority="2" stopIfTrue="1">
      <formula>LEN(TRIM(F102))=0</formula>
    </cfRule>
    <cfRule type="expression" dxfId="2" priority="3" stopIfTrue="1">
      <formula>IF(AA102=1,TRUE,FALSE)</formula>
    </cfRule>
    <cfRule type="expression" dxfId="1" priority="4" stopIfTrue="1">
      <formula>IF(AA102=0,TRUE,FALSE)</formula>
    </cfRule>
  </conditionalFormatting>
  <conditionalFormatting sqref="N102:S103">
    <cfRule type="cellIs" dxfId="0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7"/>
  <dimension ref="B1:AB240"/>
  <sheetViews>
    <sheetView showGridLines="0" topLeftCell="D8" zoomScale="75" zoomScaleNormal="75" workbookViewId="0">
      <selection activeCell="AE31" sqref="AE31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09">
        <v>1</v>
      </c>
    </row>
    <row r="2" spans="2:28" ht="18.75" x14ac:dyDescent="0.3">
      <c r="E2" s="145" t="str">
        <f ca="1">"Results, Week "&amp;RIGHT(F2,LEN(F2)-4)</f>
        <v>Results, Week 18</v>
      </c>
      <c r="F2" s="109" t="str">
        <f ca="1">MID(CELL("filename",A1),FIND("]",CELL("filename",A1))+1,256)</f>
        <v>Week18</v>
      </c>
    </row>
    <row r="4" spans="2:28" ht="15.75" x14ac:dyDescent="0.25">
      <c r="D4">
        <v>1</v>
      </c>
      <c r="E4" s="108" t="str">
        <f>VLOOKUP(D4,Teams,2,FALSE)</f>
        <v xml:space="preserve">Arnies Army </v>
      </c>
      <c r="F4" s="110" t="str">
        <f>IF(AND(AA6=1,AA7=1),"You've put the wrong result in here!","")</f>
        <v/>
      </c>
    </row>
    <row r="5" spans="2:28" ht="15.75" thickBot="1" x14ac:dyDescent="0.3">
      <c r="B5" t="s">
        <v>85</v>
      </c>
      <c r="C5" t="s">
        <v>402</v>
      </c>
      <c r="E5" s="98"/>
      <c r="Y5" t="s">
        <v>65</v>
      </c>
      <c r="Z5" t="s">
        <v>64</v>
      </c>
      <c r="AA5" t="s">
        <v>83</v>
      </c>
      <c r="AB5" t="s">
        <v>84</v>
      </c>
    </row>
    <row r="6" spans="2:28" x14ac:dyDescent="0.25">
      <c r="E6" s="189"/>
      <c r="F6" s="190"/>
      <c r="G6" s="190"/>
      <c r="H6" s="190"/>
      <c r="I6" s="190"/>
      <c r="J6" s="190"/>
      <c r="K6" s="190"/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1"/>
      <c r="Y6">
        <f>IF(ISBLANK(E6),0,1)</f>
        <v>0</v>
      </c>
      <c r="AA6">
        <f>IF(Y6=1,IF(AA19&gt;0,1,0),0)</f>
        <v>0</v>
      </c>
    </row>
    <row r="7" spans="2:28" x14ac:dyDescent="0.25">
      <c r="E7" s="199"/>
      <c r="F7" s="118"/>
      <c r="G7" s="193"/>
      <c r="H7" s="193"/>
      <c r="I7" s="194"/>
      <c r="J7" s="194"/>
      <c r="K7" s="193"/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5"/>
      <c r="AA7">
        <f>IF(E7=D4,0,1)</f>
        <v>1</v>
      </c>
    </row>
    <row r="8" spans="2:28" x14ac:dyDescent="0.25">
      <c r="E8" s="192"/>
      <c r="F8" s="193"/>
      <c r="G8" s="193"/>
      <c r="H8" s="193"/>
      <c r="I8" s="194"/>
      <c r="J8" s="194"/>
      <c r="K8" s="193"/>
      <c r="L8" s="193"/>
      <c r="M8" s="193"/>
      <c r="N8" s="193"/>
      <c r="O8" s="193"/>
      <c r="P8" s="193"/>
      <c r="Q8" s="193"/>
      <c r="R8" s="193"/>
      <c r="S8" s="193"/>
      <c r="T8" s="193"/>
      <c r="U8" s="193"/>
      <c r="V8" s="193"/>
      <c r="W8" s="193"/>
      <c r="X8" s="195"/>
    </row>
    <row r="9" spans="2:28" x14ac:dyDescent="0.25">
      <c r="B9" t="e">
        <f t="shared" ref="B9:B18" ca="1" si="0">Y9</f>
        <v>#N/A</v>
      </c>
      <c r="C9" t="e">
        <f ca="1">Y9</f>
        <v>#N/A</v>
      </c>
      <c r="E9" s="192"/>
      <c r="F9" s="193"/>
      <c r="G9" s="193"/>
      <c r="H9" s="200"/>
      <c r="I9" s="193"/>
      <c r="J9" s="193"/>
      <c r="K9" s="193"/>
      <c r="L9" s="193"/>
      <c r="M9" s="193"/>
      <c r="N9" s="193"/>
      <c r="O9" s="193"/>
      <c r="P9" s="193"/>
      <c r="Q9" s="193"/>
      <c r="R9" s="193"/>
      <c r="S9" s="193"/>
      <c r="T9" s="193"/>
      <c r="U9" s="193"/>
      <c r="V9" s="193"/>
      <c r="W9" s="193"/>
      <c r="X9" s="195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92"/>
      <c r="F10" s="193"/>
      <c r="G10" s="193"/>
      <c r="H10" s="200"/>
      <c r="I10" s="193"/>
      <c r="J10" s="193"/>
      <c r="K10" s="193"/>
      <c r="L10" s="193"/>
      <c r="M10" s="193"/>
      <c r="N10" s="193"/>
      <c r="O10" s="193"/>
      <c r="P10" s="193"/>
      <c r="Q10" s="193"/>
      <c r="R10" s="193"/>
      <c r="S10" s="193"/>
      <c r="T10" s="193"/>
      <c r="U10" s="193"/>
      <c r="V10" s="193"/>
      <c r="W10" s="193"/>
      <c r="X10" s="195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92"/>
      <c r="F11" s="193"/>
      <c r="G11" s="193"/>
      <c r="H11" s="200"/>
      <c r="I11" s="193"/>
      <c r="J11" s="193"/>
      <c r="K11" s="193"/>
      <c r="L11" s="193"/>
      <c r="M11" s="193"/>
      <c r="N11" s="193"/>
      <c r="O11" s="193"/>
      <c r="P11" s="193"/>
      <c r="Q11" s="193"/>
      <c r="R11" s="193"/>
      <c r="S11" s="193"/>
      <c r="T11" s="193"/>
      <c r="U11" s="193"/>
      <c r="V11" s="193"/>
      <c r="W11" s="193"/>
      <c r="X11" s="195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92"/>
      <c r="F12" s="193"/>
      <c r="G12" s="193"/>
      <c r="H12" s="200"/>
      <c r="I12" s="193"/>
      <c r="J12" s="193"/>
      <c r="K12" s="193"/>
      <c r="L12" s="193"/>
      <c r="M12" s="193"/>
      <c r="N12" s="193"/>
      <c r="O12" s="193"/>
      <c r="P12" s="193"/>
      <c r="Q12" s="193"/>
      <c r="R12" s="193"/>
      <c r="S12" s="193"/>
      <c r="T12" s="193"/>
      <c r="U12" s="193"/>
      <c r="V12" s="193"/>
      <c r="W12" s="193"/>
      <c r="X12" s="195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92"/>
      <c r="F13" s="193"/>
      <c r="G13" s="193"/>
      <c r="H13" s="200"/>
      <c r="I13" s="193"/>
      <c r="J13" s="193"/>
      <c r="K13" s="193"/>
      <c r="L13" s="193"/>
      <c r="M13" s="193"/>
      <c r="N13" s="193"/>
      <c r="O13" s="193"/>
      <c r="P13" s="193"/>
      <c r="Q13" s="193"/>
      <c r="R13" s="193"/>
      <c r="S13" s="193"/>
      <c r="T13" s="193"/>
      <c r="U13" s="193"/>
      <c r="V13" s="193"/>
      <c r="W13" s="193"/>
      <c r="X13" s="195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92"/>
      <c r="F14" s="193"/>
      <c r="G14" s="193"/>
      <c r="H14" s="200"/>
      <c r="I14" s="193"/>
      <c r="J14" s="193"/>
      <c r="K14" s="193"/>
      <c r="L14" s="193"/>
      <c r="M14" s="193"/>
      <c r="N14" s="193"/>
      <c r="O14" s="193"/>
      <c r="P14" s="193"/>
      <c r="Q14" s="193"/>
      <c r="R14" s="193"/>
      <c r="S14" s="193"/>
      <c r="T14" s="193"/>
      <c r="U14" s="193"/>
      <c r="V14" s="193"/>
      <c r="W14" s="193"/>
      <c r="X14" s="195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92"/>
      <c r="F15" s="193"/>
      <c r="G15" s="193"/>
      <c r="H15" s="200"/>
      <c r="I15" s="193"/>
      <c r="J15" s="193"/>
      <c r="K15" s="193"/>
      <c r="L15" s="193"/>
      <c r="M15" s="193"/>
      <c r="N15" s="193"/>
      <c r="O15" s="193"/>
      <c r="P15" s="193"/>
      <c r="Q15" s="193"/>
      <c r="R15" s="193"/>
      <c r="S15" s="193"/>
      <c r="T15" s="193"/>
      <c r="U15" s="193"/>
      <c r="V15" s="193"/>
      <c r="W15" s="193"/>
      <c r="X15" s="195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92"/>
      <c r="F16" s="193"/>
      <c r="G16" s="193"/>
      <c r="H16" s="200"/>
      <c r="I16" s="193"/>
      <c r="J16" s="193"/>
      <c r="K16" s="193"/>
      <c r="L16" s="193"/>
      <c r="M16" s="193"/>
      <c r="N16" s="193"/>
      <c r="O16" s="193"/>
      <c r="P16" s="193"/>
      <c r="Q16" s="193"/>
      <c r="R16" s="193"/>
      <c r="S16" s="193"/>
      <c r="T16" s="193"/>
      <c r="U16" s="193"/>
      <c r="V16" s="193"/>
      <c r="W16" s="193"/>
      <c r="X16" s="195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92"/>
      <c r="F17" s="193"/>
      <c r="G17" s="193"/>
      <c r="H17" s="200"/>
      <c r="I17" s="193"/>
      <c r="J17" s="193"/>
      <c r="K17" s="193"/>
      <c r="L17" s="193"/>
      <c r="M17" s="193"/>
      <c r="N17" s="193"/>
      <c r="O17" s="193"/>
      <c r="P17" s="193"/>
      <c r="Q17" s="193"/>
      <c r="R17" s="193"/>
      <c r="S17" s="193"/>
      <c r="T17" s="193"/>
      <c r="U17" s="193"/>
      <c r="V17" s="193"/>
      <c r="W17" s="193"/>
      <c r="X17" s="195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6"/>
      <c r="F18" s="197"/>
      <c r="G18" s="197"/>
      <c r="H18" s="201"/>
      <c r="I18" s="197"/>
      <c r="J18" s="197"/>
      <c r="K18" s="197"/>
      <c r="L18" s="197"/>
      <c r="M18" s="197"/>
      <c r="N18" s="197"/>
      <c r="O18" s="197"/>
      <c r="P18" s="197"/>
      <c r="Q18" s="197"/>
      <c r="R18" s="197"/>
      <c r="S18" s="197"/>
      <c r="T18" s="197"/>
      <c r="U18" s="197"/>
      <c r="V18" s="197"/>
      <c r="W18" s="197"/>
      <c r="X18" s="198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08" t="str">
        <f>VLOOKUP(D21,Teams,2,FALSE)</f>
        <v>Central Ward</v>
      </c>
      <c r="F21" s="110" t="str">
        <f>IF(AND(AA23=1,AA24=1),"You've put the wrong result in here!","")</f>
        <v/>
      </c>
    </row>
    <row r="22" spans="2:28" ht="15.75" thickBot="1" x14ac:dyDescent="0.3">
      <c r="E22" s="98"/>
      <c r="Y22" t="s">
        <v>65</v>
      </c>
      <c r="Z22" t="s">
        <v>64</v>
      </c>
      <c r="AA22" t="s">
        <v>83</v>
      </c>
    </row>
    <row r="23" spans="2:28" x14ac:dyDescent="0.25">
      <c r="E23" s="189"/>
      <c r="F23" s="190"/>
      <c r="G23" s="190"/>
      <c r="H23" s="190"/>
      <c r="I23" s="190"/>
      <c r="J23" s="190"/>
      <c r="K23" s="190"/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1"/>
      <c r="Y23">
        <f>IF(ISBLANK(E23),0,1)</f>
        <v>0</v>
      </c>
      <c r="AA23">
        <f>IF(Y23=1,IF(AA36&gt;0,1,0),0)</f>
        <v>0</v>
      </c>
    </row>
    <row r="24" spans="2:28" x14ac:dyDescent="0.25">
      <c r="E24" s="199"/>
      <c r="F24" s="118"/>
      <c r="G24" s="193"/>
      <c r="H24" s="193"/>
      <c r="I24" s="194"/>
      <c r="J24" s="194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5"/>
      <c r="AA24">
        <f>IF(E24=D21,0,1)</f>
        <v>1</v>
      </c>
    </row>
    <row r="25" spans="2:28" x14ac:dyDescent="0.25">
      <c r="E25" s="192"/>
      <c r="F25" s="193"/>
      <c r="G25" s="193"/>
      <c r="H25" s="193"/>
      <c r="I25" s="194"/>
      <c r="J25" s="194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5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92"/>
      <c r="F26" s="193"/>
      <c r="G26" s="193"/>
      <c r="H26" s="200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5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92"/>
      <c r="F27" s="193"/>
      <c r="G27" s="193"/>
      <c r="H27" s="200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5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92"/>
      <c r="F28" s="193"/>
      <c r="G28" s="193"/>
      <c r="H28" s="200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5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92"/>
      <c r="F29" s="193"/>
      <c r="G29" s="193"/>
      <c r="H29" s="200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5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92"/>
      <c r="F30" s="193"/>
      <c r="G30" s="193"/>
      <c r="H30" s="200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5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92"/>
      <c r="F31" s="193"/>
      <c r="G31" s="193"/>
      <c r="H31" s="200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5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92"/>
      <c r="F32" s="193"/>
      <c r="G32" s="193"/>
      <c r="H32" s="200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5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92"/>
      <c r="F33" s="193"/>
      <c r="G33" s="193"/>
      <c r="H33" s="200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5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92"/>
      <c r="F34" s="193"/>
      <c r="G34" s="193"/>
      <c r="H34" s="200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5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6"/>
      <c r="F35" s="197"/>
      <c r="G35" s="197"/>
      <c r="H35" s="201"/>
      <c r="I35" s="197"/>
      <c r="J35" s="197"/>
      <c r="K35" s="197"/>
      <c r="L35" s="197"/>
      <c r="M35" s="197"/>
      <c r="N35" s="197"/>
      <c r="O35" s="197"/>
      <c r="P35" s="197"/>
      <c r="Q35" s="197"/>
      <c r="R35" s="197"/>
      <c r="S35" s="197"/>
      <c r="T35" s="197"/>
      <c r="U35" s="197"/>
      <c r="V35" s="197"/>
      <c r="W35" s="197"/>
      <c r="X35" s="198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08" t="str">
        <f>VLOOKUP(D38,Teams,2,FALSE)</f>
        <v>Farmers</v>
      </c>
      <c r="F38" s="110" t="str">
        <f>IF(AND(AA40=1,AA41=1),"You've put the wrong result in here!","")</f>
        <v/>
      </c>
    </row>
    <row r="39" spans="2:28" ht="15.75" thickBot="1" x14ac:dyDescent="0.3">
      <c r="E39" s="98"/>
      <c r="Y39" t="s">
        <v>65</v>
      </c>
      <c r="Z39" t="s">
        <v>64</v>
      </c>
      <c r="AA39" t="s">
        <v>83</v>
      </c>
    </row>
    <row r="40" spans="2:28" x14ac:dyDescent="0.25">
      <c r="E40" s="189"/>
      <c r="F40" s="190"/>
      <c r="G40" s="190"/>
      <c r="H40" s="190"/>
      <c r="I40" s="190"/>
      <c r="J40" s="190"/>
      <c r="K40" s="190"/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1"/>
      <c r="Y40">
        <f>IF(ISBLANK(E40),0,1)</f>
        <v>0</v>
      </c>
      <c r="AA40">
        <f>IF(Y40=1,IF(AA53&gt;0,1,0),0)</f>
        <v>0</v>
      </c>
    </row>
    <row r="41" spans="2:28" x14ac:dyDescent="0.25">
      <c r="E41" s="199"/>
      <c r="F41" s="118"/>
      <c r="G41" s="193"/>
      <c r="H41" s="193"/>
      <c r="I41" s="194"/>
      <c r="J41" s="194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5"/>
      <c r="AA41">
        <f>IF(E41=D38,0,1)</f>
        <v>1</v>
      </c>
    </row>
    <row r="42" spans="2:28" x14ac:dyDescent="0.25">
      <c r="E42" s="192"/>
      <c r="F42" s="193"/>
      <c r="G42" s="193"/>
      <c r="H42" s="193"/>
      <c r="I42" s="194"/>
      <c r="J42" s="194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5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92"/>
      <c r="F43" s="193"/>
      <c r="G43" s="193"/>
      <c r="H43" s="200"/>
      <c r="I43" s="193"/>
      <c r="J43" s="193"/>
      <c r="K43" s="193"/>
      <c r="L43" s="193"/>
      <c r="M43" s="193"/>
      <c r="N43" s="193"/>
      <c r="O43" s="193"/>
      <c r="P43" s="193"/>
      <c r="Q43" s="193"/>
      <c r="R43" s="193"/>
      <c r="S43" s="193"/>
      <c r="T43" s="193"/>
      <c r="U43" s="193"/>
      <c r="V43" s="193"/>
      <c r="W43" s="193"/>
      <c r="X43" s="195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92"/>
      <c r="F44" s="193"/>
      <c r="G44" s="193"/>
      <c r="H44" s="200"/>
      <c r="I44" s="193"/>
      <c r="J44" s="193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195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92"/>
      <c r="F45" s="193"/>
      <c r="G45" s="193"/>
      <c r="H45" s="200"/>
      <c r="I45" s="193"/>
      <c r="J45" s="193"/>
      <c r="K45" s="193"/>
      <c r="L45" s="193"/>
      <c r="M45" s="193"/>
      <c r="N45" s="193"/>
      <c r="O45" s="193"/>
      <c r="P45" s="193"/>
      <c r="Q45" s="193"/>
      <c r="R45" s="193"/>
      <c r="S45" s="193"/>
      <c r="T45" s="193"/>
      <c r="U45" s="193"/>
      <c r="V45" s="193"/>
      <c r="W45" s="193"/>
      <c r="X45" s="195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92"/>
      <c r="F46" s="193"/>
      <c r="G46" s="193"/>
      <c r="H46" s="200"/>
      <c r="I46" s="193"/>
      <c r="J46" s="193"/>
      <c r="K46" s="193"/>
      <c r="L46" s="193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5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92"/>
      <c r="F47" s="193"/>
      <c r="G47" s="193"/>
      <c r="H47" s="200"/>
      <c r="I47" s="193"/>
      <c r="J47" s="193"/>
      <c r="K47" s="193"/>
      <c r="L47" s="193"/>
      <c r="M47" s="193"/>
      <c r="N47" s="193"/>
      <c r="O47" s="193"/>
      <c r="P47" s="193"/>
      <c r="Q47" s="193"/>
      <c r="R47" s="193"/>
      <c r="S47" s="193"/>
      <c r="T47" s="193"/>
      <c r="U47" s="193"/>
      <c r="V47" s="193"/>
      <c r="W47" s="193"/>
      <c r="X47" s="195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92"/>
      <c r="F48" s="193"/>
      <c r="G48" s="193"/>
      <c r="H48" s="200"/>
      <c r="I48" s="193"/>
      <c r="J48" s="193"/>
      <c r="K48" s="193"/>
      <c r="L48" s="193"/>
      <c r="M48" s="193"/>
      <c r="N48" s="193"/>
      <c r="O48" s="193"/>
      <c r="P48" s="193"/>
      <c r="Q48" s="193"/>
      <c r="R48" s="193"/>
      <c r="S48" s="193"/>
      <c r="T48" s="193"/>
      <c r="U48" s="193"/>
      <c r="V48" s="193"/>
      <c r="W48" s="193"/>
      <c r="X48" s="195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92"/>
      <c r="F49" s="193"/>
      <c r="G49" s="193"/>
      <c r="H49" s="200"/>
      <c r="I49" s="193"/>
      <c r="J49" s="193"/>
      <c r="K49" s="193"/>
      <c r="L49" s="193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5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92"/>
      <c r="F50" s="193"/>
      <c r="G50" s="193"/>
      <c r="H50" s="200"/>
      <c r="I50" s="193"/>
      <c r="J50" s="193"/>
      <c r="K50" s="193"/>
      <c r="L50" s="193"/>
      <c r="M50" s="193"/>
      <c r="N50" s="193"/>
      <c r="O50" s="193"/>
      <c r="P50" s="193"/>
      <c r="Q50" s="193"/>
      <c r="R50" s="193"/>
      <c r="S50" s="193"/>
      <c r="T50" s="193"/>
      <c r="U50" s="193"/>
      <c r="V50" s="193"/>
      <c r="W50" s="193"/>
      <c r="X50" s="195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92"/>
      <c r="F51" s="193"/>
      <c r="G51" s="193"/>
      <c r="H51" s="200"/>
      <c r="I51" s="193"/>
      <c r="J51" s="193"/>
      <c r="K51" s="193"/>
      <c r="L51" s="193"/>
      <c r="M51" s="193"/>
      <c r="N51" s="193"/>
      <c r="O51" s="193"/>
      <c r="P51" s="193"/>
      <c r="Q51" s="193"/>
      <c r="R51" s="193"/>
      <c r="S51" s="193"/>
      <c r="T51" s="193"/>
      <c r="U51" s="193"/>
      <c r="V51" s="193"/>
      <c r="W51" s="193"/>
      <c r="X51" s="195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6"/>
      <c r="F52" s="197"/>
      <c r="G52" s="197"/>
      <c r="H52" s="201"/>
      <c r="I52" s="197"/>
      <c r="J52" s="197"/>
      <c r="K52" s="197"/>
      <c r="L52" s="197"/>
      <c r="M52" s="197"/>
      <c r="N52" s="197"/>
      <c r="O52" s="197"/>
      <c r="P52" s="197"/>
      <c r="Q52" s="197"/>
      <c r="R52" s="197"/>
      <c r="S52" s="197"/>
      <c r="T52" s="197"/>
      <c r="U52" s="197"/>
      <c r="V52" s="197"/>
      <c r="W52" s="197"/>
      <c r="X52" s="198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08" t="str">
        <f>VLOOKUP(D55,Teams,2,FALSE)</f>
        <v>Nomads</v>
      </c>
      <c r="F55" s="110" t="str">
        <f>IF(AND(AA57=1,AA58=1),"You've put the wrong result in here!","")</f>
        <v/>
      </c>
    </row>
    <row r="56" spans="2:28" ht="15.75" thickBot="1" x14ac:dyDescent="0.3">
      <c r="E56" s="98"/>
      <c r="Y56" t="s">
        <v>65</v>
      </c>
      <c r="Z56" t="s">
        <v>64</v>
      </c>
      <c r="AA56" t="s">
        <v>83</v>
      </c>
    </row>
    <row r="57" spans="2:28" x14ac:dyDescent="0.25">
      <c r="E57" s="189"/>
      <c r="F57" s="190"/>
      <c r="G57" s="190"/>
      <c r="H57" s="190"/>
      <c r="I57" s="190"/>
      <c r="J57" s="190"/>
      <c r="K57" s="190"/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1"/>
      <c r="Y57">
        <f>IF(ISBLANK(E57),0,1)</f>
        <v>0</v>
      </c>
      <c r="AA57">
        <f>IF(Y57=1,IF(AA70&gt;0,1,0),0)</f>
        <v>0</v>
      </c>
    </row>
    <row r="58" spans="2:28" x14ac:dyDescent="0.25">
      <c r="E58" s="199"/>
      <c r="F58" s="118"/>
      <c r="G58" s="193"/>
      <c r="H58" s="193"/>
      <c r="I58" s="194"/>
      <c r="J58" s="194"/>
      <c r="K58" s="193"/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5"/>
      <c r="AA58">
        <f>IF(E58=D55,0,1)</f>
        <v>1</v>
      </c>
    </row>
    <row r="59" spans="2:28" x14ac:dyDescent="0.25">
      <c r="E59" s="192"/>
      <c r="F59" s="193"/>
      <c r="G59" s="193"/>
      <c r="H59" s="193"/>
      <c r="I59" s="194"/>
      <c r="J59" s="194"/>
      <c r="K59" s="193"/>
      <c r="L59" s="193"/>
      <c r="M59" s="193"/>
      <c r="N59" s="193"/>
      <c r="O59" s="193"/>
      <c r="P59" s="193"/>
      <c r="Q59" s="193"/>
      <c r="R59" s="193"/>
      <c r="S59" s="193"/>
      <c r="T59" s="193"/>
      <c r="U59" s="193"/>
      <c r="V59" s="193"/>
      <c r="W59" s="193"/>
      <c r="X59" s="195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92"/>
      <c r="F60" s="193"/>
      <c r="G60" s="193"/>
      <c r="H60" s="200"/>
      <c r="I60" s="193"/>
      <c r="J60" s="193"/>
      <c r="K60" s="193"/>
      <c r="L60" s="193"/>
      <c r="M60" s="193"/>
      <c r="N60" s="193"/>
      <c r="O60" s="193"/>
      <c r="P60" s="193"/>
      <c r="Q60" s="193"/>
      <c r="R60" s="193"/>
      <c r="S60" s="193"/>
      <c r="T60" s="193"/>
      <c r="U60" s="193"/>
      <c r="V60" s="193"/>
      <c r="W60" s="193"/>
      <c r="X60" s="195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92"/>
      <c r="F61" s="193"/>
      <c r="G61" s="193"/>
      <c r="H61" s="200"/>
      <c r="I61" s="193"/>
      <c r="J61" s="193"/>
      <c r="K61" s="193"/>
      <c r="L61" s="193"/>
      <c r="M61" s="193"/>
      <c r="N61" s="193"/>
      <c r="O61" s="193"/>
      <c r="P61" s="193"/>
      <c r="Q61" s="193"/>
      <c r="R61" s="193"/>
      <c r="S61" s="193"/>
      <c r="T61" s="193"/>
      <c r="U61" s="193"/>
      <c r="V61" s="193"/>
      <c r="W61" s="193"/>
      <c r="X61" s="195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92"/>
      <c r="F62" s="193"/>
      <c r="G62" s="193"/>
      <c r="H62" s="200"/>
      <c r="I62" s="193"/>
      <c r="J62" s="193"/>
      <c r="K62" s="193"/>
      <c r="L62" s="193"/>
      <c r="M62" s="193"/>
      <c r="N62" s="193"/>
      <c r="O62" s="193"/>
      <c r="P62" s="193"/>
      <c r="Q62" s="193"/>
      <c r="R62" s="193"/>
      <c r="S62" s="193"/>
      <c r="T62" s="193"/>
      <c r="U62" s="193"/>
      <c r="V62" s="193"/>
      <c r="W62" s="193"/>
      <c r="X62" s="195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92"/>
      <c r="F63" s="193"/>
      <c r="G63" s="193"/>
      <c r="H63" s="200"/>
      <c r="I63" s="193"/>
      <c r="J63" s="193"/>
      <c r="K63" s="193"/>
      <c r="L63" s="193"/>
      <c r="M63" s="193"/>
      <c r="N63" s="193"/>
      <c r="O63" s="193"/>
      <c r="P63" s="193"/>
      <c r="Q63" s="193"/>
      <c r="R63" s="193"/>
      <c r="S63" s="193"/>
      <c r="T63" s="193"/>
      <c r="U63" s="193"/>
      <c r="V63" s="193"/>
      <c r="W63" s="193"/>
      <c r="X63" s="195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92"/>
      <c r="F64" s="193"/>
      <c r="G64" s="193"/>
      <c r="H64" s="200"/>
      <c r="I64" s="193"/>
      <c r="J64" s="193"/>
      <c r="K64" s="193"/>
      <c r="L64" s="193"/>
      <c r="M64" s="193"/>
      <c r="N64" s="193"/>
      <c r="O64" s="193"/>
      <c r="P64" s="193"/>
      <c r="Q64" s="193"/>
      <c r="R64" s="193"/>
      <c r="S64" s="193"/>
      <c r="T64" s="193"/>
      <c r="U64" s="193"/>
      <c r="V64" s="193"/>
      <c r="W64" s="193"/>
      <c r="X64" s="195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92"/>
      <c r="F65" s="193"/>
      <c r="G65" s="193"/>
      <c r="H65" s="200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5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92"/>
      <c r="F66" s="193"/>
      <c r="G66" s="193"/>
      <c r="H66" s="200"/>
      <c r="I66" s="193"/>
      <c r="J66" s="193"/>
      <c r="K66" s="193"/>
      <c r="L66" s="193"/>
      <c r="M66" s="193"/>
      <c r="N66" s="193"/>
      <c r="O66" s="193"/>
      <c r="P66" s="193"/>
      <c r="Q66" s="193"/>
      <c r="R66" s="193"/>
      <c r="S66" s="193"/>
      <c r="T66" s="193"/>
      <c r="U66" s="193"/>
      <c r="V66" s="193"/>
      <c r="W66" s="193"/>
      <c r="X66" s="195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92"/>
      <c r="F67" s="193"/>
      <c r="G67" s="193"/>
      <c r="H67" s="200"/>
      <c r="I67" s="193"/>
      <c r="J67" s="193"/>
      <c r="K67" s="193"/>
      <c r="L67" s="193"/>
      <c r="M67" s="193"/>
      <c r="N67" s="193"/>
      <c r="O67" s="193"/>
      <c r="P67" s="193"/>
      <c r="Q67" s="193"/>
      <c r="R67" s="193"/>
      <c r="S67" s="193"/>
      <c r="T67" s="193"/>
      <c r="U67" s="193"/>
      <c r="V67" s="193"/>
      <c r="W67" s="193"/>
      <c r="X67" s="195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92"/>
      <c r="F68" s="193"/>
      <c r="G68" s="193"/>
      <c r="H68" s="200"/>
      <c r="I68" s="193"/>
      <c r="J68" s="193"/>
      <c r="K68" s="193"/>
      <c r="L68" s="193"/>
      <c r="M68" s="193"/>
      <c r="N68" s="193"/>
      <c r="O68" s="193"/>
      <c r="P68" s="193"/>
      <c r="Q68" s="193"/>
      <c r="R68" s="193"/>
      <c r="S68" s="193"/>
      <c r="T68" s="193"/>
      <c r="U68" s="193"/>
      <c r="V68" s="193"/>
      <c r="W68" s="193"/>
      <c r="X68" s="195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6"/>
      <c r="F69" s="197"/>
      <c r="G69" s="197"/>
      <c r="H69" s="201"/>
      <c r="I69" s="197"/>
      <c r="J69" s="197"/>
      <c r="K69" s="197"/>
      <c r="L69" s="197"/>
      <c r="M69" s="197"/>
      <c r="N69" s="197"/>
      <c r="O69" s="197"/>
      <c r="P69" s="197"/>
      <c r="Q69" s="197"/>
      <c r="R69" s="197"/>
      <c r="S69" s="197"/>
      <c r="T69" s="197"/>
      <c r="U69" s="197"/>
      <c r="V69" s="197"/>
      <c r="W69" s="197"/>
      <c r="X69" s="198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08" t="str">
        <f>VLOOKUP(D72,Teams,2,FALSE)</f>
        <v>Royal Surrey</v>
      </c>
      <c r="F72" s="110" t="str">
        <f>IF(AND(AA74=1,AA75=1),"You've put the wrong result in here!","")</f>
        <v/>
      </c>
    </row>
    <row r="73" spans="2:28" ht="15.75" thickBot="1" x14ac:dyDescent="0.3">
      <c r="E73" s="98"/>
      <c r="Y73" t="s">
        <v>65</v>
      </c>
      <c r="Z73" t="s">
        <v>64</v>
      </c>
      <c r="AA73" t="s">
        <v>83</v>
      </c>
    </row>
    <row r="74" spans="2:28" x14ac:dyDescent="0.25">
      <c r="E74" s="189"/>
      <c r="F74" s="190"/>
      <c r="G74" s="190"/>
      <c r="H74" s="190"/>
      <c r="I74" s="190"/>
      <c r="J74" s="190"/>
      <c r="K74" s="190"/>
      <c r="L74" s="190"/>
      <c r="M74" s="190"/>
      <c r="N74" s="190"/>
      <c r="O74" s="190"/>
      <c r="P74" s="190"/>
      <c r="Q74" s="190"/>
      <c r="R74" s="190"/>
      <c r="S74" s="190"/>
      <c r="T74" s="190"/>
      <c r="U74" s="190"/>
      <c r="V74" s="190"/>
      <c r="W74" s="190"/>
      <c r="X74" s="191"/>
      <c r="Y74">
        <f>IF(ISBLANK(E74),0,1)</f>
        <v>0</v>
      </c>
      <c r="AA74">
        <f>IF(Y74=1,IF(AA87&gt;0,1,0),0)</f>
        <v>0</v>
      </c>
    </row>
    <row r="75" spans="2:28" x14ac:dyDescent="0.25">
      <c r="E75" s="199"/>
      <c r="F75" s="118"/>
      <c r="G75" s="193"/>
      <c r="H75" s="193"/>
      <c r="I75" s="194"/>
      <c r="J75" s="194"/>
      <c r="K75" s="193"/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5"/>
      <c r="AA75">
        <f>IF(E75=D72,0,1)</f>
        <v>1</v>
      </c>
    </row>
    <row r="76" spans="2:28" x14ac:dyDescent="0.25">
      <c r="E76" s="192"/>
      <c r="F76" s="193"/>
      <c r="G76" s="193"/>
      <c r="H76" s="193"/>
      <c r="I76" s="194"/>
      <c r="J76" s="194"/>
      <c r="K76" s="193"/>
      <c r="L76" s="193"/>
      <c r="M76" s="193"/>
      <c r="N76" s="193"/>
      <c r="O76" s="193"/>
      <c r="P76" s="193"/>
      <c r="Q76" s="193"/>
      <c r="R76" s="193"/>
      <c r="S76" s="193"/>
      <c r="T76" s="193"/>
      <c r="U76" s="193"/>
      <c r="V76" s="193"/>
      <c r="W76" s="193"/>
      <c r="X76" s="195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92"/>
      <c r="F77" s="193"/>
      <c r="G77" s="193"/>
      <c r="H77" s="200"/>
      <c r="I77" s="193"/>
      <c r="J77" s="193"/>
      <c r="K77" s="193"/>
      <c r="L77" s="193"/>
      <c r="M77" s="193"/>
      <c r="N77" s="193"/>
      <c r="O77" s="193"/>
      <c r="P77" s="193"/>
      <c r="Q77" s="193"/>
      <c r="R77" s="193"/>
      <c r="S77" s="193"/>
      <c r="T77" s="193"/>
      <c r="U77" s="193"/>
      <c r="V77" s="193"/>
      <c r="W77" s="193"/>
      <c r="X77" s="195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92"/>
      <c r="F78" s="193"/>
      <c r="G78" s="193"/>
      <c r="H78" s="200"/>
      <c r="I78" s="193"/>
      <c r="J78" s="193"/>
      <c r="K78" s="193"/>
      <c r="L78" s="193"/>
      <c r="M78" s="193"/>
      <c r="N78" s="193"/>
      <c r="O78" s="193"/>
      <c r="P78" s="193"/>
      <c r="Q78" s="193"/>
      <c r="R78" s="193"/>
      <c r="S78" s="193"/>
      <c r="T78" s="193"/>
      <c r="U78" s="193"/>
      <c r="V78" s="193"/>
      <c r="W78" s="193"/>
      <c r="X78" s="195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92"/>
      <c r="F79" s="193"/>
      <c r="G79" s="193"/>
      <c r="H79" s="200"/>
      <c r="I79" s="193"/>
      <c r="J79" s="193"/>
      <c r="K79" s="193"/>
      <c r="L79" s="193"/>
      <c r="M79" s="193"/>
      <c r="N79" s="193"/>
      <c r="O79" s="193"/>
      <c r="P79" s="193"/>
      <c r="Q79" s="193"/>
      <c r="R79" s="193"/>
      <c r="S79" s="193"/>
      <c r="T79" s="193"/>
      <c r="U79" s="193"/>
      <c r="V79" s="193"/>
      <c r="W79" s="193"/>
      <c r="X79" s="195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92"/>
      <c r="F80" s="193"/>
      <c r="G80" s="193"/>
      <c r="H80" s="200"/>
      <c r="I80" s="193"/>
      <c r="J80" s="193"/>
      <c r="K80" s="193"/>
      <c r="L80" s="193"/>
      <c r="M80" s="193"/>
      <c r="N80" s="193"/>
      <c r="O80" s="193"/>
      <c r="P80" s="193"/>
      <c r="Q80" s="193"/>
      <c r="R80" s="193"/>
      <c r="S80" s="193"/>
      <c r="T80" s="193"/>
      <c r="U80" s="193"/>
      <c r="V80" s="193"/>
      <c r="W80" s="193"/>
      <c r="X80" s="195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92"/>
      <c r="F81" s="193"/>
      <c r="G81" s="193"/>
      <c r="H81" s="200"/>
      <c r="I81" s="193"/>
      <c r="J81" s="193"/>
      <c r="K81" s="193"/>
      <c r="L81" s="193"/>
      <c r="M81" s="193"/>
      <c r="N81" s="193"/>
      <c r="O81" s="193"/>
      <c r="P81" s="193"/>
      <c r="Q81" s="193"/>
      <c r="R81" s="193"/>
      <c r="S81" s="193"/>
      <c r="T81" s="193"/>
      <c r="U81" s="193"/>
      <c r="V81" s="193"/>
      <c r="W81" s="193"/>
      <c r="X81" s="195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92"/>
      <c r="F82" s="193"/>
      <c r="G82" s="193"/>
      <c r="H82" s="200"/>
      <c r="I82" s="193"/>
      <c r="J82" s="193"/>
      <c r="K82" s="193"/>
      <c r="L82" s="193"/>
      <c r="M82" s="193"/>
      <c r="N82" s="193"/>
      <c r="O82" s="193"/>
      <c r="P82" s="193"/>
      <c r="Q82" s="193"/>
      <c r="R82" s="193"/>
      <c r="S82" s="193"/>
      <c r="T82" s="193"/>
      <c r="U82" s="193"/>
      <c r="V82" s="193"/>
      <c r="W82" s="193"/>
      <c r="X82" s="195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92"/>
      <c r="F83" s="193"/>
      <c r="G83" s="193"/>
      <c r="H83" s="200"/>
      <c r="I83" s="193"/>
      <c r="J83" s="193"/>
      <c r="K83" s="193"/>
      <c r="L83" s="193"/>
      <c r="M83" s="193"/>
      <c r="N83" s="193"/>
      <c r="O83" s="193"/>
      <c r="P83" s="193"/>
      <c r="Q83" s="193"/>
      <c r="R83" s="193"/>
      <c r="S83" s="193"/>
      <c r="T83" s="193"/>
      <c r="U83" s="193"/>
      <c r="V83" s="193"/>
      <c r="W83" s="193"/>
      <c r="X83" s="195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92"/>
      <c r="F84" s="193"/>
      <c r="G84" s="193"/>
      <c r="H84" s="200"/>
      <c r="I84" s="193"/>
      <c r="J84" s="193"/>
      <c r="K84" s="193"/>
      <c r="L84" s="193"/>
      <c r="M84" s="193"/>
      <c r="N84" s="193"/>
      <c r="O84" s="193"/>
      <c r="P84" s="193"/>
      <c r="Q84" s="193"/>
      <c r="R84" s="193"/>
      <c r="S84" s="193"/>
      <c r="T84" s="193"/>
      <c r="U84" s="193"/>
      <c r="V84" s="193"/>
      <c r="W84" s="193"/>
      <c r="X84" s="195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92"/>
      <c r="F85" s="193"/>
      <c r="G85" s="193"/>
      <c r="H85" s="200"/>
      <c r="I85" s="193"/>
      <c r="J85" s="193"/>
      <c r="K85" s="193"/>
      <c r="L85" s="193"/>
      <c r="M85" s="193"/>
      <c r="N85" s="193"/>
      <c r="O85" s="193"/>
      <c r="P85" s="193"/>
      <c r="Q85" s="193"/>
      <c r="R85" s="193"/>
      <c r="S85" s="193"/>
      <c r="T85" s="193"/>
      <c r="U85" s="193"/>
      <c r="V85" s="193"/>
      <c r="W85" s="193"/>
      <c r="X85" s="195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6"/>
      <c r="F86" s="197"/>
      <c r="G86" s="197"/>
      <c r="H86" s="201"/>
      <c r="I86" s="197"/>
      <c r="J86" s="197"/>
      <c r="K86" s="197"/>
      <c r="L86" s="197"/>
      <c r="M86" s="197"/>
      <c r="N86" s="197"/>
      <c r="O86" s="197"/>
      <c r="P86" s="197"/>
      <c r="Q86" s="197"/>
      <c r="R86" s="197"/>
      <c r="S86" s="197"/>
      <c r="T86" s="197"/>
      <c r="U86" s="197"/>
      <c r="V86" s="197"/>
      <c r="W86" s="197"/>
      <c r="X86" s="198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08" t="str">
        <f>VLOOKUP(D89,Teams,2,FALSE)</f>
        <v>SCCC</v>
      </c>
      <c r="F89" s="110" t="str">
        <f>IF(AND(AA91=1,AA92=1),"You've put the wrong result in here!","")</f>
        <v/>
      </c>
    </row>
    <row r="90" spans="2:28" ht="15.75" thickBot="1" x14ac:dyDescent="0.3">
      <c r="E90" s="98"/>
      <c r="Y90" t="s">
        <v>65</v>
      </c>
      <c r="Z90" t="s">
        <v>64</v>
      </c>
      <c r="AA90" t="s">
        <v>83</v>
      </c>
    </row>
    <row r="91" spans="2:28" x14ac:dyDescent="0.25">
      <c r="E91" s="189"/>
      <c r="F91" s="190"/>
      <c r="G91" s="190"/>
      <c r="H91" s="190"/>
      <c r="I91" s="190"/>
      <c r="J91" s="190"/>
      <c r="K91" s="190"/>
      <c r="L91" s="190"/>
      <c r="M91" s="190"/>
      <c r="N91" s="190"/>
      <c r="O91" s="190"/>
      <c r="P91" s="190"/>
      <c r="Q91" s="190"/>
      <c r="R91" s="190"/>
      <c r="S91" s="190"/>
      <c r="T91" s="190"/>
      <c r="U91" s="190"/>
      <c r="V91" s="190"/>
      <c r="W91" s="190"/>
      <c r="X91" s="191"/>
      <c r="Y91">
        <f>IF(ISBLANK(E91),0,1)</f>
        <v>0</v>
      </c>
      <c r="AA91">
        <f>IF(Y91=1,IF(AA104&gt;0,1,0),0)</f>
        <v>0</v>
      </c>
    </row>
    <row r="92" spans="2:28" x14ac:dyDescent="0.25">
      <c r="E92" s="199"/>
      <c r="F92" s="118"/>
      <c r="G92" s="193"/>
      <c r="H92" s="193"/>
      <c r="I92" s="194"/>
      <c r="J92" s="194"/>
      <c r="K92" s="193"/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5"/>
      <c r="AA92">
        <f>IF(E92=D89,0,1)</f>
        <v>1</v>
      </c>
    </row>
    <row r="93" spans="2:28" x14ac:dyDescent="0.25">
      <c r="E93" s="192"/>
      <c r="F93" s="193"/>
      <c r="G93" s="193"/>
      <c r="H93" s="193"/>
      <c r="I93" s="194"/>
      <c r="J93" s="194"/>
      <c r="K93" s="193"/>
      <c r="L93" s="193"/>
      <c r="M93" s="193"/>
      <c r="N93" s="193"/>
      <c r="O93" s="193"/>
      <c r="P93" s="193"/>
      <c r="Q93" s="193"/>
      <c r="R93" s="193"/>
      <c r="S93" s="193"/>
      <c r="T93" s="193"/>
      <c r="U93" s="193"/>
      <c r="V93" s="193"/>
      <c r="W93" s="193"/>
      <c r="X93" s="195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92"/>
      <c r="F94" s="193"/>
      <c r="G94" s="193"/>
      <c r="H94" s="200"/>
      <c r="I94" s="193"/>
      <c r="J94" s="193"/>
      <c r="K94" s="193"/>
      <c r="L94" s="193"/>
      <c r="M94" s="193"/>
      <c r="N94" s="193"/>
      <c r="O94" s="193"/>
      <c r="P94" s="193"/>
      <c r="Q94" s="193"/>
      <c r="R94" s="193"/>
      <c r="S94" s="193"/>
      <c r="T94" s="193"/>
      <c r="U94" s="193"/>
      <c r="V94" s="193"/>
      <c r="W94" s="193"/>
      <c r="X94" s="195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92"/>
      <c r="F95" s="193"/>
      <c r="G95" s="193"/>
      <c r="H95" s="200"/>
      <c r="I95" s="193"/>
      <c r="J95" s="193"/>
      <c r="K95" s="193"/>
      <c r="L95" s="193"/>
      <c r="M95" s="193"/>
      <c r="N95" s="193"/>
      <c r="O95" s="193"/>
      <c r="P95" s="193"/>
      <c r="Q95" s="193"/>
      <c r="R95" s="193"/>
      <c r="S95" s="193"/>
      <c r="T95" s="193"/>
      <c r="U95" s="193"/>
      <c r="V95" s="193"/>
      <c r="W95" s="193"/>
      <c r="X95" s="195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92"/>
      <c r="F96" s="193"/>
      <c r="G96" s="193"/>
      <c r="H96" s="200"/>
      <c r="I96" s="193"/>
      <c r="J96" s="193"/>
      <c r="K96" s="193"/>
      <c r="L96" s="193"/>
      <c r="M96" s="193"/>
      <c r="N96" s="193"/>
      <c r="O96" s="193"/>
      <c r="P96" s="193"/>
      <c r="Q96" s="193"/>
      <c r="R96" s="193"/>
      <c r="S96" s="193"/>
      <c r="T96" s="193"/>
      <c r="U96" s="193"/>
      <c r="V96" s="193"/>
      <c r="W96" s="193"/>
      <c r="X96" s="195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92"/>
      <c r="F97" s="193"/>
      <c r="G97" s="193"/>
      <c r="H97" s="200"/>
      <c r="I97" s="193"/>
      <c r="J97" s="193"/>
      <c r="K97" s="193"/>
      <c r="L97" s="193"/>
      <c r="M97" s="193"/>
      <c r="N97" s="193"/>
      <c r="O97" s="193"/>
      <c r="P97" s="193"/>
      <c r="Q97" s="193"/>
      <c r="R97" s="193"/>
      <c r="S97" s="193"/>
      <c r="T97" s="193"/>
      <c r="U97" s="193"/>
      <c r="V97" s="193"/>
      <c r="W97" s="193"/>
      <c r="X97" s="195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92"/>
      <c r="F98" s="193"/>
      <c r="G98" s="193"/>
      <c r="H98" s="200"/>
      <c r="I98" s="193"/>
      <c r="J98" s="193"/>
      <c r="K98" s="193"/>
      <c r="L98" s="193"/>
      <c r="M98" s="193"/>
      <c r="N98" s="193"/>
      <c r="O98" s="193"/>
      <c r="P98" s="193"/>
      <c r="Q98" s="193"/>
      <c r="R98" s="193"/>
      <c r="S98" s="193"/>
      <c r="T98" s="193"/>
      <c r="U98" s="193"/>
      <c r="V98" s="193"/>
      <c r="W98" s="193"/>
      <c r="X98" s="195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92"/>
      <c r="F99" s="193"/>
      <c r="G99" s="193"/>
      <c r="H99" s="200"/>
      <c r="I99" s="193"/>
      <c r="J99" s="193"/>
      <c r="K99" s="193"/>
      <c r="L99" s="193"/>
      <c r="M99" s="193"/>
      <c r="N99" s="193"/>
      <c r="O99" s="193"/>
      <c r="P99" s="193"/>
      <c r="Q99" s="193"/>
      <c r="R99" s="193"/>
      <c r="S99" s="193"/>
      <c r="T99" s="193"/>
      <c r="U99" s="193"/>
      <c r="V99" s="193"/>
      <c r="W99" s="193"/>
      <c r="X99" s="195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92"/>
      <c r="F100" s="193"/>
      <c r="G100" s="193"/>
      <c r="H100" s="200"/>
      <c r="I100" s="193"/>
      <c r="J100" s="193"/>
      <c r="K100" s="193"/>
      <c r="L100" s="193"/>
      <c r="M100" s="193"/>
      <c r="N100" s="193"/>
      <c r="O100" s="193"/>
      <c r="P100" s="193"/>
      <c r="Q100" s="193"/>
      <c r="R100" s="193"/>
      <c r="S100" s="193"/>
      <c r="T100" s="193"/>
      <c r="U100" s="193"/>
      <c r="V100" s="193"/>
      <c r="W100" s="193"/>
      <c r="X100" s="195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92"/>
      <c r="F101" s="193"/>
      <c r="G101" s="193"/>
      <c r="H101" s="200"/>
      <c r="I101" s="193"/>
      <c r="J101" s="193"/>
      <c r="K101" s="193"/>
      <c r="L101" s="193"/>
      <c r="M101" s="193"/>
      <c r="N101" s="193"/>
      <c r="O101" s="193"/>
      <c r="P101" s="193"/>
      <c r="Q101" s="193"/>
      <c r="R101" s="193"/>
      <c r="S101" s="193"/>
      <c r="T101" s="193"/>
      <c r="U101" s="193"/>
      <c r="V101" s="193"/>
      <c r="W101" s="193"/>
      <c r="X101" s="195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92"/>
      <c r="F102" s="193"/>
      <c r="G102" s="193"/>
      <c r="H102" s="200"/>
      <c r="I102" s="193"/>
      <c r="J102" s="193"/>
      <c r="K102" s="193"/>
      <c r="L102" s="193"/>
      <c r="M102" s="193"/>
      <c r="N102" s="193"/>
      <c r="O102" s="193"/>
      <c r="P102" s="193"/>
      <c r="Q102" s="193"/>
      <c r="R102" s="193"/>
      <c r="S102" s="193"/>
      <c r="T102" s="193"/>
      <c r="U102" s="193"/>
      <c r="V102" s="193"/>
      <c r="W102" s="193"/>
      <c r="X102" s="195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6"/>
      <c r="F103" s="197"/>
      <c r="G103" s="197"/>
      <c r="H103" s="201"/>
      <c r="I103" s="197"/>
      <c r="J103" s="197"/>
      <c r="K103" s="197"/>
      <c r="L103" s="197"/>
      <c r="M103" s="197"/>
      <c r="N103" s="197"/>
      <c r="O103" s="197"/>
      <c r="P103" s="197"/>
      <c r="Q103" s="197"/>
      <c r="R103" s="197"/>
      <c r="S103" s="197"/>
      <c r="T103" s="197"/>
      <c r="U103" s="197"/>
      <c r="V103" s="197"/>
      <c r="W103" s="197"/>
      <c r="X103" s="198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08" t="str">
        <f>VLOOKUP(D106,Teams,2,FALSE)</f>
        <v>SCCC "B"</v>
      </c>
      <c r="F106" s="110" t="str">
        <f>IF(AND(AA108=1,AA109=1),"You've put the wrong result in here!","")</f>
        <v/>
      </c>
    </row>
    <row r="107" spans="2:28" ht="15.75" thickBot="1" x14ac:dyDescent="0.3">
      <c r="E107" s="98"/>
      <c r="Y107" t="s">
        <v>65</v>
      </c>
      <c r="Z107" t="s">
        <v>64</v>
      </c>
      <c r="AA107" t="s">
        <v>83</v>
      </c>
    </row>
    <row r="108" spans="2:28" x14ac:dyDescent="0.25">
      <c r="E108" s="189"/>
      <c r="F108" s="190"/>
      <c r="G108" s="190"/>
      <c r="H108" s="190"/>
      <c r="I108" s="190"/>
      <c r="J108" s="190"/>
      <c r="K108" s="190"/>
      <c r="L108" s="190"/>
      <c r="M108" s="190"/>
      <c r="N108" s="190"/>
      <c r="O108" s="190"/>
      <c r="P108" s="190"/>
      <c r="Q108" s="190"/>
      <c r="R108" s="190"/>
      <c r="S108" s="190"/>
      <c r="T108" s="190"/>
      <c r="U108" s="190"/>
      <c r="V108" s="190"/>
      <c r="W108" s="190"/>
      <c r="X108" s="191"/>
      <c r="Y108">
        <f>IF(ISBLANK(E108),0,1)</f>
        <v>0</v>
      </c>
      <c r="AA108">
        <f>IF(Y108=1,IF(AA121&gt;0,1,0),0)</f>
        <v>0</v>
      </c>
    </row>
    <row r="109" spans="2:28" x14ac:dyDescent="0.25">
      <c r="E109" s="199"/>
      <c r="F109" s="118"/>
      <c r="G109" s="193"/>
      <c r="H109" s="193"/>
      <c r="I109" s="194"/>
      <c r="J109" s="194"/>
      <c r="K109" s="193"/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5"/>
      <c r="AA109">
        <f>IF(E109=D106,0,1)</f>
        <v>1</v>
      </c>
    </row>
    <row r="110" spans="2:28" x14ac:dyDescent="0.25">
      <c r="E110" s="192"/>
      <c r="F110" s="193"/>
      <c r="G110" s="193"/>
      <c r="H110" s="193"/>
      <c r="I110" s="194"/>
      <c r="J110" s="194"/>
      <c r="K110" s="193"/>
      <c r="L110" s="193"/>
      <c r="M110" s="193"/>
      <c r="N110" s="193"/>
      <c r="O110" s="193"/>
      <c r="P110" s="193"/>
      <c r="Q110" s="193"/>
      <c r="R110" s="193"/>
      <c r="S110" s="193"/>
      <c r="T110" s="193"/>
      <c r="U110" s="193"/>
      <c r="V110" s="193"/>
      <c r="W110" s="193"/>
      <c r="X110" s="195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92"/>
      <c r="F111" s="193"/>
      <c r="G111" s="193"/>
      <c r="H111" s="200"/>
      <c r="I111" s="193"/>
      <c r="J111" s="193"/>
      <c r="K111" s="193"/>
      <c r="L111" s="193"/>
      <c r="M111" s="193"/>
      <c r="N111" s="193"/>
      <c r="O111" s="193"/>
      <c r="P111" s="193"/>
      <c r="Q111" s="193"/>
      <c r="R111" s="193"/>
      <c r="S111" s="193"/>
      <c r="T111" s="193"/>
      <c r="U111" s="193"/>
      <c r="V111" s="193"/>
      <c r="W111" s="193"/>
      <c r="X111" s="195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92"/>
      <c r="F112" s="193"/>
      <c r="G112" s="193"/>
      <c r="H112" s="200"/>
      <c r="I112" s="193"/>
      <c r="J112" s="193"/>
      <c r="K112" s="193"/>
      <c r="L112" s="193"/>
      <c r="M112" s="193"/>
      <c r="N112" s="193"/>
      <c r="O112" s="193"/>
      <c r="P112" s="193"/>
      <c r="Q112" s="193"/>
      <c r="R112" s="193"/>
      <c r="S112" s="193"/>
      <c r="T112" s="193"/>
      <c r="U112" s="193"/>
      <c r="V112" s="193"/>
      <c r="W112" s="193"/>
      <c r="X112" s="195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92"/>
      <c r="F113" s="193"/>
      <c r="G113" s="193"/>
      <c r="H113" s="200"/>
      <c r="I113" s="193"/>
      <c r="J113" s="193"/>
      <c r="K113" s="193"/>
      <c r="L113" s="193"/>
      <c r="M113" s="193"/>
      <c r="N113" s="193"/>
      <c r="O113" s="193"/>
      <c r="P113" s="193"/>
      <c r="Q113" s="193"/>
      <c r="R113" s="193"/>
      <c r="S113" s="193"/>
      <c r="T113" s="193"/>
      <c r="U113" s="193"/>
      <c r="V113" s="193"/>
      <c r="W113" s="193"/>
      <c r="X113" s="195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92"/>
      <c r="F114" s="193"/>
      <c r="G114" s="193"/>
      <c r="H114" s="200"/>
      <c r="I114" s="193"/>
      <c r="J114" s="193"/>
      <c r="K114" s="193"/>
      <c r="L114" s="193"/>
      <c r="M114" s="193"/>
      <c r="N114" s="193"/>
      <c r="O114" s="193"/>
      <c r="P114" s="193"/>
      <c r="Q114" s="193"/>
      <c r="R114" s="193"/>
      <c r="S114" s="193"/>
      <c r="T114" s="193"/>
      <c r="U114" s="193"/>
      <c r="V114" s="193"/>
      <c r="W114" s="193"/>
      <c r="X114" s="195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92"/>
      <c r="F115" s="193"/>
      <c r="G115" s="193"/>
      <c r="H115" s="200"/>
      <c r="I115" s="193"/>
      <c r="J115" s="193"/>
      <c r="K115" s="193"/>
      <c r="L115" s="193"/>
      <c r="M115" s="193"/>
      <c r="N115" s="193"/>
      <c r="O115" s="193"/>
      <c r="P115" s="193"/>
      <c r="Q115" s="193"/>
      <c r="R115" s="193"/>
      <c r="S115" s="193"/>
      <c r="T115" s="193"/>
      <c r="U115" s="193"/>
      <c r="V115" s="193"/>
      <c r="W115" s="193"/>
      <c r="X115" s="195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92"/>
      <c r="F116" s="193"/>
      <c r="G116" s="193"/>
      <c r="H116" s="200"/>
      <c r="I116" s="193"/>
      <c r="J116" s="193"/>
      <c r="K116" s="193"/>
      <c r="L116" s="193"/>
      <c r="M116" s="193"/>
      <c r="N116" s="193"/>
      <c r="O116" s="193"/>
      <c r="P116" s="193"/>
      <c r="Q116" s="193"/>
      <c r="R116" s="193"/>
      <c r="S116" s="193"/>
      <c r="T116" s="193"/>
      <c r="U116" s="193"/>
      <c r="V116" s="193"/>
      <c r="W116" s="193"/>
      <c r="X116" s="195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92"/>
      <c r="F117" s="193"/>
      <c r="G117" s="193"/>
      <c r="H117" s="200"/>
      <c r="I117" s="193"/>
      <c r="J117" s="193"/>
      <c r="K117" s="193"/>
      <c r="L117" s="193"/>
      <c r="M117" s="193"/>
      <c r="N117" s="193"/>
      <c r="O117" s="193"/>
      <c r="P117" s="193"/>
      <c r="Q117" s="193"/>
      <c r="R117" s="193"/>
      <c r="S117" s="193"/>
      <c r="T117" s="193"/>
      <c r="U117" s="193"/>
      <c r="V117" s="193"/>
      <c r="W117" s="193"/>
      <c r="X117" s="195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92"/>
      <c r="F118" s="193"/>
      <c r="G118" s="193"/>
      <c r="H118" s="200"/>
      <c r="I118" s="193"/>
      <c r="J118" s="193"/>
      <c r="K118" s="193"/>
      <c r="L118" s="193"/>
      <c r="M118" s="193"/>
      <c r="N118" s="193"/>
      <c r="O118" s="193"/>
      <c r="P118" s="193"/>
      <c r="Q118" s="193"/>
      <c r="R118" s="193"/>
      <c r="S118" s="193"/>
      <c r="T118" s="193"/>
      <c r="U118" s="193"/>
      <c r="V118" s="193"/>
      <c r="W118" s="193"/>
      <c r="X118" s="195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92"/>
      <c r="F119" s="193"/>
      <c r="G119" s="193"/>
      <c r="H119" s="200"/>
      <c r="I119" s="193"/>
      <c r="J119" s="193"/>
      <c r="K119" s="193"/>
      <c r="L119" s="193"/>
      <c r="M119" s="193"/>
      <c r="N119" s="193"/>
      <c r="O119" s="193"/>
      <c r="P119" s="193"/>
      <c r="Q119" s="193"/>
      <c r="R119" s="193"/>
      <c r="S119" s="193"/>
      <c r="T119" s="193"/>
      <c r="U119" s="193"/>
      <c r="V119" s="193"/>
      <c r="W119" s="193"/>
      <c r="X119" s="195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6"/>
      <c r="F120" s="197"/>
      <c r="G120" s="197"/>
      <c r="H120" s="201"/>
      <c r="I120" s="197"/>
      <c r="J120" s="197"/>
      <c r="K120" s="197"/>
      <c r="L120" s="197"/>
      <c r="M120" s="197"/>
      <c r="N120" s="197"/>
      <c r="O120" s="197"/>
      <c r="P120" s="197"/>
      <c r="Q120" s="197"/>
      <c r="R120" s="197"/>
      <c r="S120" s="197"/>
      <c r="T120" s="197"/>
      <c r="U120" s="197"/>
      <c r="V120" s="197"/>
      <c r="W120" s="197"/>
      <c r="X120" s="198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08" t="str">
        <f>VLOOKUP(D123,Teams,2,FALSE)</f>
        <v>xbye1</v>
      </c>
      <c r="F123" s="110" t="str">
        <f>IF(AND(AA125=1,AA126=1),"You've put the wrong result in here!","")</f>
        <v/>
      </c>
    </row>
    <row r="124" spans="2:28" ht="15.75" thickBot="1" x14ac:dyDescent="0.3">
      <c r="E124" s="98"/>
      <c r="Y124" t="s">
        <v>65</v>
      </c>
      <c r="Z124" t="s">
        <v>64</v>
      </c>
      <c r="AA124" t="s">
        <v>83</v>
      </c>
    </row>
    <row r="125" spans="2:28" x14ac:dyDescent="0.25">
      <c r="E125" s="189"/>
      <c r="F125" s="190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190"/>
      <c r="R125" s="190"/>
      <c r="S125" s="190"/>
      <c r="T125" s="190"/>
      <c r="U125" s="190"/>
      <c r="V125" s="190"/>
      <c r="W125" s="190"/>
      <c r="X125" s="191"/>
      <c r="Y125">
        <f>IF(ISBLANK(E125),0,1)</f>
        <v>0</v>
      </c>
      <c r="AA125">
        <f>IF(Y125=1,IF(AA138&gt;0,1,0),0)</f>
        <v>0</v>
      </c>
    </row>
    <row r="126" spans="2:28" x14ac:dyDescent="0.25">
      <c r="E126" s="199"/>
      <c r="F126" s="118"/>
      <c r="G126" s="193"/>
      <c r="H126" s="193"/>
      <c r="I126" s="194"/>
      <c r="J126" s="194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5"/>
      <c r="AA126">
        <f>IF(E126=D123,0,1)</f>
        <v>1</v>
      </c>
    </row>
    <row r="127" spans="2:28" x14ac:dyDescent="0.25">
      <c r="E127" s="192"/>
      <c r="F127" s="193"/>
      <c r="G127" s="193"/>
      <c r="H127" s="193"/>
      <c r="I127" s="194"/>
      <c r="J127" s="194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5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92"/>
      <c r="F128" s="193"/>
      <c r="G128" s="193"/>
      <c r="H128" s="200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5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92"/>
      <c r="F129" s="193"/>
      <c r="G129" s="193"/>
      <c r="H129" s="200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5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92"/>
      <c r="F130" s="193"/>
      <c r="G130" s="193"/>
      <c r="H130" s="200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5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92"/>
      <c r="F131" s="193"/>
      <c r="G131" s="193"/>
      <c r="H131" s="200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5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92"/>
      <c r="F132" s="193"/>
      <c r="G132" s="193"/>
      <c r="H132" s="200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5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92"/>
      <c r="F133" s="193"/>
      <c r="G133" s="193"/>
      <c r="H133" s="200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5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92"/>
      <c r="F134" s="193"/>
      <c r="G134" s="193"/>
      <c r="H134" s="200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5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92"/>
      <c r="F135" s="193"/>
      <c r="G135" s="193"/>
      <c r="H135" s="200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5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92"/>
      <c r="F136" s="193"/>
      <c r="G136" s="193"/>
      <c r="H136" s="200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5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6"/>
      <c r="F137" s="197"/>
      <c r="G137" s="197"/>
      <c r="H137" s="201"/>
      <c r="I137" s="197"/>
      <c r="J137" s="197"/>
      <c r="K137" s="197"/>
      <c r="L137" s="197"/>
      <c r="M137" s="197"/>
      <c r="N137" s="197"/>
      <c r="O137" s="197"/>
      <c r="P137" s="197"/>
      <c r="Q137" s="197"/>
      <c r="R137" s="197"/>
      <c r="S137" s="197"/>
      <c r="T137" s="197"/>
      <c r="U137" s="197"/>
      <c r="V137" s="197"/>
      <c r="W137" s="197"/>
      <c r="X137" s="198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08">
        <f>VLOOKUP(D140,Teams,2,FALSE)</f>
        <v>0</v>
      </c>
      <c r="F140" s="110" t="str">
        <f>IF(AND(AA142=1,AA143=1),"You've put the wrong result in here!","")</f>
        <v/>
      </c>
    </row>
    <row r="141" spans="2:28" ht="15.75" thickBot="1" x14ac:dyDescent="0.3">
      <c r="E141" s="98"/>
      <c r="Y141" t="s">
        <v>65</v>
      </c>
      <c r="Z141" t="s">
        <v>64</v>
      </c>
      <c r="AA141" t="s">
        <v>83</v>
      </c>
    </row>
    <row r="142" spans="2:28" x14ac:dyDescent="0.25">
      <c r="E142" s="189"/>
      <c r="F142" s="190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190"/>
      <c r="R142" s="190"/>
      <c r="S142" s="190"/>
      <c r="T142" s="190"/>
      <c r="U142" s="190"/>
      <c r="V142" s="190"/>
      <c r="W142" s="190"/>
      <c r="X142" s="191"/>
      <c r="Y142">
        <f>IF(ISBLANK(E142),0,1)</f>
        <v>0</v>
      </c>
      <c r="AA142">
        <f>IF(Y142=1,IF(AA155&gt;0,1,0),0)</f>
        <v>0</v>
      </c>
    </row>
    <row r="143" spans="2:28" x14ac:dyDescent="0.25">
      <c r="E143" s="199"/>
      <c r="F143" s="118"/>
      <c r="G143" s="193"/>
      <c r="H143" s="193"/>
      <c r="I143" s="194"/>
      <c r="J143" s="194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5"/>
      <c r="AA143">
        <f>IF(E143=D140,0,1)</f>
        <v>1</v>
      </c>
    </row>
    <row r="144" spans="2:28" x14ac:dyDescent="0.25">
      <c r="E144" s="192"/>
      <c r="F144" s="193"/>
      <c r="G144" s="193"/>
      <c r="H144" s="193"/>
      <c r="I144" s="194"/>
      <c r="J144" s="194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5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92"/>
      <c r="F145" s="193"/>
      <c r="G145" s="193"/>
      <c r="H145" s="200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5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92"/>
      <c r="F146" s="193"/>
      <c r="G146" s="193"/>
      <c r="H146" s="200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5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92"/>
      <c r="F147" s="193"/>
      <c r="G147" s="193"/>
      <c r="H147" s="200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5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92"/>
      <c r="F148" s="193"/>
      <c r="G148" s="193"/>
      <c r="H148" s="200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5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92"/>
      <c r="F149" s="193"/>
      <c r="G149" s="193"/>
      <c r="H149" s="200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5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92"/>
      <c r="F150" s="193"/>
      <c r="G150" s="193"/>
      <c r="H150" s="200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5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92"/>
      <c r="F151" s="193"/>
      <c r="G151" s="193"/>
      <c r="H151" s="200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5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92"/>
      <c r="F152" s="193"/>
      <c r="G152" s="193"/>
      <c r="H152" s="200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5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92"/>
      <c r="F153" s="193"/>
      <c r="G153" s="193"/>
      <c r="H153" s="200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5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6"/>
      <c r="F154" s="197"/>
      <c r="G154" s="197"/>
      <c r="H154" s="201"/>
      <c r="I154" s="197"/>
      <c r="J154" s="197"/>
      <c r="K154" s="197"/>
      <c r="L154" s="197"/>
      <c r="M154" s="197"/>
      <c r="N154" s="197"/>
      <c r="O154" s="197"/>
      <c r="P154" s="197"/>
      <c r="Q154" s="197"/>
      <c r="R154" s="197"/>
      <c r="S154" s="197"/>
      <c r="T154" s="197"/>
      <c r="U154" s="197"/>
      <c r="V154" s="197"/>
      <c r="W154" s="197"/>
      <c r="X154" s="198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08">
        <f>VLOOKUP(D157,Teams,2,FALSE)</f>
        <v>0</v>
      </c>
      <c r="F157" s="110" t="str">
        <f>IF(AND(AA159=1,AA160=1),"You've put the wrong result in here!","")</f>
        <v/>
      </c>
    </row>
    <row r="158" spans="2:28" ht="15.75" thickBot="1" x14ac:dyDescent="0.3">
      <c r="E158" s="98"/>
      <c r="Y158" t="s">
        <v>65</v>
      </c>
      <c r="Z158" t="s">
        <v>64</v>
      </c>
      <c r="AA158" t="s">
        <v>83</v>
      </c>
    </row>
    <row r="159" spans="2:28" x14ac:dyDescent="0.25">
      <c r="E159" s="189"/>
      <c r="F159" s="190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190"/>
      <c r="R159" s="190"/>
      <c r="S159" s="190"/>
      <c r="T159" s="190"/>
      <c r="U159" s="190"/>
      <c r="V159" s="190"/>
      <c r="W159" s="190"/>
      <c r="X159" s="191"/>
      <c r="Y159">
        <f>IF(ISBLANK(E159),0,1)</f>
        <v>0</v>
      </c>
      <c r="AA159">
        <f>IF(Y159=1,IF(AA172&gt;0,1,0),0)</f>
        <v>0</v>
      </c>
    </row>
    <row r="160" spans="2:28" x14ac:dyDescent="0.25">
      <c r="E160" s="199"/>
      <c r="F160" s="118"/>
      <c r="G160" s="193"/>
      <c r="H160" s="193"/>
      <c r="I160" s="194"/>
      <c r="J160" s="194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5"/>
      <c r="AA160">
        <f>IF(E160=D157,0,1)</f>
        <v>1</v>
      </c>
    </row>
    <row r="161" spans="2:28" x14ac:dyDescent="0.25">
      <c r="E161" s="192"/>
      <c r="F161" s="193"/>
      <c r="G161" s="193"/>
      <c r="H161" s="193"/>
      <c r="I161" s="194"/>
      <c r="J161" s="194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5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92"/>
      <c r="F162" s="193"/>
      <c r="G162" s="193"/>
      <c r="H162" s="200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5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92"/>
      <c r="F163" s="193"/>
      <c r="G163" s="193"/>
      <c r="H163" s="200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5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92"/>
      <c r="F164" s="193"/>
      <c r="G164" s="193"/>
      <c r="H164" s="200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5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92"/>
      <c r="F165" s="193"/>
      <c r="G165" s="193"/>
      <c r="H165" s="200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5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92"/>
      <c r="F166" s="193"/>
      <c r="G166" s="193"/>
      <c r="H166" s="200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5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92"/>
      <c r="F167" s="193"/>
      <c r="G167" s="193"/>
      <c r="H167" s="200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5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92"/>
      <c r="F168" s="193"/>
      <c r="G168" s="193"/>
      <c r="H168" s="200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5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92"/>
      <c r="F169" s="193"/>
      <c r="G169" s="193"/>
      <c r="H169" s="200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5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92"/>
      <c r="F170" s="193"/>
      <c r="G170" s="193"/>
      <c r="H170" s="200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5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6"/>
      <c r="F171" s="197"/>
      <c r="G171" s="197"/>
      <c r="H171" s="201"/>
      <c r="I171" s="197"/>
      <c r="J171" s="197"/>
      <c r="K171" s="197"/>
      <c r="L171" s="197"/>
      <c r="M171" s="197"/>
      <c r="N171" s="197"/>
      <c r="O171" s="197"/>
      <c r="P171" s="197"/>
      <c r="Q171" s="197"/>
      <c r="R171" s="197"/>
      <c r="S171" s="197"/>
      <c r="T171" s="197"/>
      <c r="U171" s="197"/>
      <c r="V171" s="197"/>
      <c r="W171" s="197"/>
      <c r="X171" s="198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3" spans="2:28" hidden="1" x14ac:dyDescent="0.25"/>
    <row r="174" spans="2:28" ht="15.75" hidden="1" x14ac:dyDescent="0.25">
      <c r="E174" s="108"/>
      <c r="F174" s="110"/>
    </row>
    <row r="175" spans="2:28" hidden="1" x14ac:dyDescent="0.25">
      <c r="E175" s="98"/>
      <c r="Y175" t="s">
        <v>65</v>
      </c>
      <c r="Z175" t="s">
        <v>64</v>
      </c>
      <c r="AA175" t="s">
        <v>83</v>
      </c>
    </row>
    <row r="176" spans="2:28" hidden="1" x14ac:dyDescent="0.25">
      <c r="E176" s="189"/>
      <c r="F176" s="190"/>
      <c r="G176" s="190"/>
      <c r="H176" s="190"/>
      <c r="I176" s="190"/>
      <c r="J176" s="190"/>
      <c r="K176" s="190"/>
      <c r="L176" s="190"/>
      <c r="M176" s="190"/>
      <c r="N176" s="190"/>
      <c r="O176" s="190"/>
      <c r="P176" s="190"/>
      <c r="Q176" s="190"/>
      <c r="R176" s="190"/>
      <c r="S176" s="190"/>
      <c r="T176" s="190"/>
      <c r="U176" s="190"/>
      <c r="V176" s="190"/>
      <c r="W176" s="190"/>
      <c r="X176" s="191"/>
      <c r="Y176">
        <f>IF(ISBLANK(E176),0,1)</f>
        <v>0</v>
      </c>
      <c r="AA176">
        <f>IF(Y176=1,IF(AA189&gt;0,1,0),0)</f>
        <v>0</v>
      </c>
    </row>
    <row r="177" spans="2:28" hidden="1" x14ac:dyDescent="0.25">
      <c r="E177" s="199"/>
      <c r="F177" s="118"/>
      <c r="G177" s="193"/>
      <c r="H177" s="193"/>
      <c r="I177" s="194"/>
      <c r="J177" s="194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5"/>
      <c r="AA177">
        <f>IF(E177=D174,0,1)</f>
        <v>0</v>
      </c>
    </row>
    <row r="178" spans="2:28" hidden="1" x14ac:dyDescent="0.25">
      <c r="E178" s="192"/>
      <c r="F178" s="193"/>
      <c r="G178" s="193"/>
      <c r="H178" s="193"/>
      <c r="I178" s="194"/>
      <c r="J178" s="194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5"/>
    </row>
    <row r="179" spans="2:28" hidden="1" x14ac:dyDescent="0.25">
      <c r="B179" t="e">
        <f t="shared" ref="B179:B188" ca="1" si="60">Y179</f>
        <v>#N/A</v>
      </c>
      <c r="C179" t="e">
        <f ca="1">Y179</f>
        <v>#N/A</v>
      </c>
      <c r="E179" s="192"/>
      <c r="F179" s="193"/>
      <c r="G179" s="193"/>
      <c r="H179" s="200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5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hidden="1" x14ac:dyDescent="0.25">
      <c r="B180" t="e">
        <f t="shared" ca="1" si="60"/>
        <v>#N/A</v>
      </c>
      <c r="C180" t="e">
        <f t="shared" ref="C180:C186" ca="1" si="63">Y180</f>
        <v>#N/A</v>
      </c>
      <c r="E180" s="192"/>
      <c r="F180" s="193"/>
      <c r="G180" s="193"/>
      <c r="H180" s="200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5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hidden="1" x14ac:dyDescent="0.25">
      <c r="B181" t="e">
        <f t="shared" ca="1" si="60"/>
        <v>#N/A</v>
      </c>
      <c r="C181" t="e">
        <f t="shared" ca="1" si="63"/>
        <v>#N/A</v>
      </c>
      <c r="E181" s="192"/>
      <c r="F181" s="193"/>
      <c r="G181" s="193"/>
      <c r="H181" s="200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5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hidden="1" x14ac:dyDescent="0.25">
      <c r="B182" t="e">
        <f t="shared" ca="1" si="60"/>
        <v>#N/A</v>
      </c>
      <c r="C182" t="e">
        <f t="shared" ca="1" si="63"/>
        <v>#N/A</v>
      </c>
      <c r="E182" s="192"/>
      <c r="F182" s="193"/>
      <c r="G182" s="193"/>
      <c r="H182" s="200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5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hidden="1" x14ac:dyDescent="0.25">
      <c r="B183" t="e">
        <f t="shared" ca="1" si="60"/>
        <v>#N/A</v>
      </c>
      <c r="C183" t="e">
        <f t="shared" ca="1" si="63"/>
        <v>#N/A</v>
      </c>
      <c r="E183" s="192"/>
      <c r="F183" s="193"/>
      <c r="G183" s="193"/>
      <c r="H183" s="200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5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hidden="1" x14ac:dyDescent="0.25">
      <c r="B184" t="e">
        <f t="shared" ca="1" si="60"/>
        <v>#N/A</v>
      </c>
      <c r="C184" t="e">
        <f t="shared" ca="1" si="63"/>
        <v>#N/A</v>
      </c>
      <c r="E184" s="192"/>
      <c r="F184" s="193"/>
      <c r="G184" s="193"/>
      <c r="H184" s="200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5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hidden="1" x14ac:dyDescent="0.25">
      <c r="B185" t="e">
        <f t="shared" ca="1" si="60"/>
        <v>#N/A</v>
      </c>
      <c r="C185" t="e">
        <f t="shared" ca="1" si="63"/>
        <v>#N/A</v>
      </c>
      <c r="E185" s="192"/>
      <c r="F185" s="193"/>
      <c r="G185" s="193"/>
      <c r="H185" s="200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5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hidden="1" x14ac:dyDescent="0.25">
      <c r="B186" t="e">
        <f t="shared" ca="1" si="60"/>
        <v>#N/A</v>
      </c>
      <c r="C186" t="e">
        <f t="shared" ca="1" si="63"/>
        <v>#N/A</v>
      </c>
      <c r="E186" s="192"/>
      <c r="F186" s="193"/>
      <c r="G186" s="193"/>
      <c r="H186" s="200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5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hidden="1" x14ac:dyDescent="0.25">
      <c r="B187" t="e">
        <f t="shared" ca="1" si="60"/>
        <v>#N/A</v>
      </c>
      <c r="E187" s="192"/>
      <c r="F187" s="193"/>
      <c r="G187" s="193"/>
      <c r="H187" s="200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5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hidden="1" thickBot="1" x14ac:dyDescent="0.3">
      <c r="B188" t="e">
        <f t="shared" ca="1" si="60"/>
        <v>#N/A</v>
      </c>
      <c r="E188" s="196"/>
      <c r="F188" s="197"/>
      <c r="G188" s="197"/>
      <c r="H188" s="201"/>
      <c r="I188" s="197"/>
      <c r="J188" s="197"/>
      <c r="K188" s="197"/>
      <c r="L188" s="197"/>
      <c r="M188" s="197"/>
      <c r="N188" s="197"/>
      <c r="O188" s="197"/>
      <c r="P188" s="197"/>
      <c r="Q188" s="197"/>
      <c r="R188" s="197"/>
      <c r="S188" s="197"/>
      <c r="T188" s="197"/>
      <c r="U188" s="197"/>
      <c r="V188" s="197"/>
      <c r="W188" s="197"/>
      <c r="X188" s="198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hidden="1" x14ac:dyDescent="0.25">
      <c r="AA189">
        <f>SUM(AA177:AA188)</f>
        <v>0</v>
      </c>
    </row>
    <row r="190" spans="2:28" hidden="1" x14ac:dyDescent="0.25"/>
    <row r="191" spans="2:28" ht="15.75" hidden="1" x14ac:dyDescent="0.25">
      <c r="E191" s="108"/>
      <c r="F191" s="110"/>
    </row>
    <row r="192" spans="2:28" hidden="1" x14ac:dyDescent="0.25">
      <c r="E192" s="98"/>
      <c r="Y192" t="s">
        <v>65</v>
      </c>
      <c r="Z192" t="s">
        <v>64</v>
      </c>
      <c r="AA192" t="s">
        <v>83</v>
      </c>
    </row>
    <row r="193" spans="2:28" hidden="1" x14ac:dyDescent="0.25">
      <c r="E193" s="189"/>
      <c r="F193" s="190"/>
      <c r="G193" s="190"/>
      <c r="H193" s="190"/>
      <c r="I193" s="190"/>
      <c r="J193" s="190"/>
      <c r="K193" s="190"/>
      <c r="L193" s="190"/>
      <c r="M193" s="190"/>
      <c r="N193" s="190"/>
      <c r="O193" s="190"/>
      <c r="P193" s="190"/>
      <c r="Q193" s="190"/>
      <c r="R193" s="190"/>
      <c r="S193" s="190"/>
      <c r="T193" s="190"/>
      <c r="U193" s="190"/>
      <c r="V193" s="190"/>
      <c r="W193" s="190"/>
      <c r="X193" s="191"/>
      <c r="Y193">
        <f>IF(ISBLANK(E193),0,1)</f>
        <v>0</v>
      </c>
      <c r="AA193">
        <f>IF(Y193=1,IF(AA206&gt;0,1,0),0)</f>
        <v>0</v>
      </c>
    </row>
    <row r="194" spans="2:28" hidden="1" x14ac:dyDescent="0.25">
      <c r="E194" s="199"/>
      <c r="F194" s="118"/>
      <c r="G194" s="193"/>
      <c r="H194" s="193"/>
      <c r="I194" s="194"/>
      <c r="J194" s="194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5"/>
      <c r="AA194">
        <f>IF(E194=D191,0,1)</f>
        <v>0</v>
      </c>
    </row>
    <row r="195" spans="2:28" hidden="1" x14ac:dyDescent="0.25">
      <c r="E195" s="192"/>
      <c r="F195" s="193"/>
      <c r="G195" s="193"/>
      <c r="H195" s="193"/>
      <c r="I195" s="194"/>
      <c r="J195" s="194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5"/>
    </row>
    <row r="196" spans="2:28" hidden="1" x14ac:dyDescent="0.25">
      <c r="B196" t="e">
        <f t="shared" ref="B196:B205" ca="1" si="66">Y196</f>
        <v>#N/A</v>
      </c>
      <c r="C196" t="e">
        <f ca="1">Y196</f>
        <v>#N/A</v>
      </c>
      <c r="E196" s="192"/>
      <c r="F196" s="193"/>
      <c r="G196" s="193"/>
      <c r="H196" s="200"/>
      <c r="I196" s="193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5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25">
      <c r="B197" t="e">
        <f t="shared" ca="1" si="66"/>
        <v>#N/A</v>
      </c>
      <c r="C197" t="e">
        <f t="shared" ref="C197:C203" ca="1" si="69">Y197</f>
        <v>#N/A</v>
      </c>
      <c r="E197" s="192"/>
      <c r="F197" s="193"/>
      <c r="G197" s="193"/>
      <c r="H197" s="200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5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25">
      <c r="B198" t="e">
        <f t="shared" ca="1" si="66"/>
        <v>#N/A</v>
      </c>
      <c r="C198" t="e">
        <f t="shared" ca="1" si="69"/>
        <v>#N/A</v>
      </c>
      <c r="E198" s="192"/>
      <c r="F198" s="193"/>
      <c r="G198" s="193"/>
      <c r="H198" s="200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5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25">
      <c r="B199" t="e">
        <f t="shared" ca="1" si="66"/>
        <v>#N/A</v>
      </c>
      <c r="C199" t="e">
        <f t="shared" ca="1" si="69"/>
        <v>#N/A</v>
      </c>
      <c r="E199" s="192"/>
      <c r="F199" s="193"/>
      <c r="G199" s="193"/>
      <c r="H199" s="200"/>
      <c r="I199" s="193"/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5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25">
      <c r="B200" t="e">
        <f t="shared" ca="1" si="66"/>
        <v>#N/A</v>
      </c>
      <c r="C200" t="e">
        <f t="shared" ca="1" si="69"/>
        <v>#N/A</v>
      </c>
      <c r="E200" s="192"/>
      <c r="F200" s="193"/>
      <c r="G200" s="193"/>
      <c r="H200" s="200"/>
      <c r="I200" s="193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5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25">
      <c r="B201" t="e">
        <f t="shared" ca="1" si="66"/>
        <v>#N/A</v>
      </c>
      <c r="C201" t="e">
        <f t="shared" ca="1" si="69"/>
        <v>#N/A</v>
      </c>
      <c r="E201" s="192"/>
      <c r="F201" s="193"/>
      <c r="G201" s="193"/>
      <c r="H201" s="200"/>
      <c r="I201" s="193"/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5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25">
      <c r="B202" t="e">
        <f t="shared" ca="1" si="66"/>
        <v>#N/A</v>
      </c>
      <c r="C202" t="e">
        <f t="shared" ca="1" si="69"/>
        <v>#N/A</v>
      </c>
      <c r="E202" s="192"/>
      <c r="F202" s="193"/>
      <c r="G202" s="193"/>
      <c r="H202" s="200"/>
      <c r="I202" s="193"/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5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25">
      <c r="B203" t="e">
        <f t="shared" ca="1" si="66"/>
        <v>#N/A</v>
      </c>
      <c r="C203" t="e">
        <f t="shared" ca="1" si="69"/>
        <v>#N/A</v>
      </c>
      <c r="E203" s="192"/>
      <c r="F203" s="193"/>
      <c r="G203" s="193"/>
      <c r="H203" s="200"/>
      <c r="I203" s="193"/>
      <c r="J203" s="193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5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25">
      <c r="B204" t="e">
        <f t="shared" ca="1" si="66"/>
        <v>#N/A</v>
      </c>
      <c r="E204" s="192"/>
      <c r="F204" s="193"/>
      <c r="G204" s="193"/>
      <c r="H204" s="200"/>
      <c r="I204" s="193"/>
      <c r="J204" s="193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5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hidden="1" thickBot="1" x14ac:dyDescent="0.3">
      <c r="B205" t="e">
        <f t="shared" ca="1" si="66"/>
        <v>#N/A</v>
      </c>
      <c r="E205" s="196"/>
      <c r="F205" s="197"/>
      <c r="G205" s="197"/>
      <c r="H205" s="201"/>
      <c r="I205" s="197"/>
      <c r="J205" s="197"/>
      <c r="K205" s="197"/>
      <c r="L205" s="197"/>
      <c r="M205" s="197"/>
      <c r="N205" s="197"/>
      <c r="O205" s="197"/>
      <c r="P205" s="197"/>
      <c r="Q205" s="197"/>
      <c r="R205" s="197"/>
      <c r="S205" s="197"/>
      <c r="T205" s="197"/>
      <c r="U205" s="197"/>
      <c r="V205" s="197"/>
      <c r="W205" s="197"/>
      <c r="X205" s="198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0</v>
      </c>
    </row>
    <row r="208" spans="2:28" ht="15.75" hidden="1" x14ac:dyDescent="0.25">
      <c r="D208">
        <v>13</v>
      </c>
      <c r="E208" s="108">
        <f>VLOOKUP(D208,Teams,2,FALSE)</f>
        <v>0</v>
      </c>
      <c r="F208" s="110" t="str">
        <f>IF(AND(AA210=1,AA211=1),"You've put the wrong result in here!","")</f>
        <v/>
      </c>
    </row>
    <row r="209" spans="2:28" hidden="1" x14ac:dyDescent="0.25">
      <c r="E209" s="98"/>
      <c r="Y209" t="s">
        <v>65</v>
      </c>
      <c r="Z209" t="s">
        <v>64</v>
      </c>
      <c r="AA209" t="s">
        <v>83</v>
      </c>
    </row>
    <row r="210" spans="2:28" hidden="1" x14ac:dyDescent="0.25">
      <c r="E210" s="111"/>
      <c r="F210" s="112"/>
      <c r="G210" s="112"/>
      <c r="H210" s="112"/>
      <c r="I210" s="112"/>
      <c r="J210" s="112"/>
      <c r="K210" s="112"/>
      <c r="L210" s="113"/>
      <c r="M210" s="113"/>
      <c r="N210" s="113"/>
      <c r="O210" s="113"/>
      <c r="P210" s="113"/>
      <c r="Q210" s="113"/>
      <c r="R210" s="113"/>
      <c r="S210" s="113"/>
      <c r="T210" s="113"/>
      <c r="U210" s="113"/>
      <c r="V210" s="113"/>
      <c r="W210" s="113"/>
      <c r="X210" s="114"/>
      <c r="Y210">
        <f>IF(ISBLANK(E210),0,1)</f>
        <v>0</v>
      </c>
      <c r="AA210">
        <f>IF(Y210=1,IF(AA223&gt;0,1,0),0)</f>
        <v>0</v>
      </c>
    </row>
    <row r="211" spans="2:28" hidden="1" x14ac:dyDescent="0.25">
      <c r="E211" s="115"/>
      <c r="F211" s="116"/>
      <c r="G211" s="116"/>
      <c r="H211" s="116"/>
      <c r="I211" s="117"/>
      <c r="J211" s="117"/>
      <c r="K211" s="116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  <c r="X211" s="119"/>
      <c r="AA211">
        <f>IF(E211=D208,0,1)</f>
        <v>1</v>
      </c>
    </row>
    <row r="212" spans="2:28" hidden="1" x14ac:dyDescent="0.25">
      <c r="E212" s="115"/>
      <c r="F212" s="116"/>
      <c r="G212" s="116"/>
      <c r="H212" s="116"/>
      <c r="I212" s="117"/>
      <c r="J212" s="117"/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20"/>
    </row>
    <row r="213" spans="2:28" hidden="1" x14ac:dyDescent="0.25">
      <c r="B213" t="e">
        <f t="shared" ref="B213:B222" ca="1" si="72">Y213</f>
        <v>#N/A</v>
      </c>
      <c r="C213" t="e">
        <f ca="1">Y213</f>
        <v>#N/A</v>
      </c>
      <c r="E213" s="115"/>
      <c r="F213" s="116"/>
      <c r="G213" s="116"/>
      <c r="H213" s="121"/>
      <c r="I213" s="116"/>
      <c r="J213" s="116"/>
      <c r="K213" s="116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20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25">
      <c r="B214" t="e">
        <f t="shared" ca="1" si="72"/>
        <v>#N/A</v>
      </c>
      <c r="C214" t="e">
        <f t="shared" ref="C214:C220" ca="1" si="75">Y214</f>
        <v>#N/A</v>
      </c>
      <c r="E214" s="115"/>
      <c r="F214" s="116"/>
      <c r="G214" s="116"/>
      <c r="H214" s="121"/>
      <c r="I214" s="116"/>
      <c r="J214" s="116"/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20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25">
      <c r="B215" t="e">
        <f t="shared" ca="1" si="72"/>
        <v>#N/A</v>
      </c>
      <c r="C215" t="e">
        <f t="shared" ca="1" si="75"/>
        <v>#N/A</v>
      </c>
      <c r="E215" s="115"/>
      <c r="F215" s="116"/>
      <c r="G215" s="116"/>
      <c r="H215" s="121"/>
      <c r="I215" s="116"/>
      <c r="J215" s="116"/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20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25">
      <c r="B216" t="e">
        <f t="shared" ca="1" si="72"/>
        <v>#N/A</v>
      </c>
      <c r="C216" t="e">
        <f t="shared" ca="1" si="75"/>
        <v>#N/A</v>
      </c>
      <c r="E216" s="115"/>
      <c r="F216" s="116"/>
      <c r="G216" s="116"/>
      <c r="H216" s="121"/>
      <c r="I216" s="116"/>
      <c r="J216" s="116"/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20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25">
      <c r="B217" t="e">
        <f t="shared" ca="1" si="72"/>
        <v>#N/A</v>
      </c>
      <c r="C217" t="e">
        <f t="shared" ca="1" si="75"/>
        <v>#N/A</v>
      </c>
      <c r="E217" s="115"/>
      <c r="F217" s="116"/>
      <c r="G217" s="116"/>
      <c r="H217" s="121"/>
      <c r="I217" s="116"/>
      <c r="J217" s="116"/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20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25">
      <c r="B218" t="e">
        <f t="shared" ca="1" si="72"/>
        <v>#N/A</v>
      </c>
      <c r="C218" t="e">
        <f t="shared" ca="1" si="75"/>
        <v>#N/A</v>
      </c>
      <c r="E218" s="115"/>
      <c r="F218" s="116"/>
      <c r="G218" s="116"/>
      <c r="H218" s="121"/>
      <c r="I218" s="116"/>
      <c r="J218" s="116"/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20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25">
      <c r="B219" t="e">
        <f t="shared" ca="1" si="72"/>
        <v>#N/A</v>
      </c>
      <c r="C219" t="e">
        <f t="shared" ca="1" si="75"/>
        <v>#N/A</v>
      </c>
      <c r="E219" s="115"/>
      <c r="F219" s="116"/>
      <c r="G219" s="116"/>
      <c r="H219" s="121"/>
      <c r="I219" s="116"/>
      <c r="J219" s="116"/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20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25">
      <c r="B220" t="e">
        <f t="shared" ca="1" si="72"/>
        <v>#N/A</v>
      </c>
      <c r="C220" t="e">
        <f t="shared" ca="1" si="75"/>
        <v>#N/A</v>
      </c>
      <c r="E220" s="115"/>
      <c r="F220" s="116"/>
      <c r="G220" s="116"/>
      <c r="H220" s="121"/>
      <c r="I220" s="116"/>
      <c r="J220" s="116"/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20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25">
      <c r="B221" t="e">
        <f t="shared" ca="1" si="72"/>
        <v>#N/A</v>
      </c>
      <c r="E221" s="115"/>
      <c r="F221" s="116"/>
      <c r="G221" s="116"/>
      <c r="H221" s="121"/>
      <c r="I221" s="116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20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hidden="1" thickBot="1" x14ac:dyDescent="0.3">
      <c r="B222" t="e">
        <f t="shared" ca="1" si="72"/>
        <v>#N/A</v>
      </c>
      <c r="E222" s="122"/>
      <c r="F222" s="123"/>
      <c r="G222" s="123"/>
      <c r="H222" s="124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5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25">
      <c r="AA223">
        <f>SUM(AA211:AA222)</f>
        <v>1</v>
      </c>
    </row>
    <row r="224" spans="2:28" hidden="1" x14ac:dyDescent="0.25"/>
    <row r="225" spans="2:28" ht="15.75" hidden="1" x14ac:dyDescent="0.25">
      <c r="D225">
        <v>14</v>
      </c>
      <c r="E225" s="108">
        <f>VLOOKUP(D225,Teams,2,FALSE)</f>
        <v>0</v>
      </c>
      <c r="F225" s="110" t="str">
        <f>IF(AND(AA227=1,AA228=1),"You've put the wrong result in here!","")</f>
        <v/>
      </c>
    </row>
    <row r="226" spans="2:28" hidden="1" x14ac:dyDescent="0.25">
      <c r="E226" s="98" t="str">
        <f>IF(Y227=1,IF(AA227=1,"ERRORS FOUND","Result is good"),"")</f>
        <v/>
      </c>
      <c r="Y226" t="s">
        <v>65</v>
      </c>
      <c r="Z226" t="s">
        <v>64</v>
      </c>
      <c r="AA226" t="s">
        <v>83</v>
      </c>
    </row>
    <row r="227" spans="2:28" hidden="1" x14ac:dyDescent="0.25">
      <c r="E227" s="111"/>
      <c r="F227" s="112"/>
      <c r="G227" s="112"/>
      <c r="H227" s="112"/>
      <c r="I227" s="112"/>
      <c r="J227" s="112"/>
      <c r="K227" s="112"/>
      <c r="L227" s="113"/>
      <c r="M227" s="113"/>
      <c r="N227" s="113"/>
      <c r="O227" s="113"/>
      <c r="P227" s="113"/>
      <c r="Q227" s="113"/>
      <c r="R227" s="113"/>
      <c r="S227" s="113"/>
      <c r="T227" s="113"/>
      <c r="U227" s="113"/>
      <c r="V227" s="113"/>
      <c r="W227" s="113"/>
      <c r="X227" s="114"/>
      <c r="Y227">
        <f>IF(ISBLANK(E227),0,1)</f>
        <v>0</v>
      </c>
      <c r="AA227">
        <f>IF(Y227=1,IF(AA240&gt;0,1,0),0)</f>
        <v>0</v>
      </c>
    </row>
    <row r="228" spans="2:28" hidden="1" x14ac:dyDescent="0.25">
      <c r="E228" s="115"/>
      <c r="F228" s="116"/>
      <c r="G228" s="116"/>
      <c r="H228" s="116"/>
      <c r="I228" s="117"/>
      <c r="J228" s="117"/>
      <c r="K228" s="116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  <c r="X228" s="119"/>
      <c r="AA228">
        <f>IF(E228=D225,0,1)</f>
        <v>1</v>
      </c>
    </row>
    <row r="229" spans="2:28" hidden="1" x14ac:dyDescent="0.25">
      <c r="E229" s="115"/>
      <c r="F229" s="116"/>
      <c r="G229" s="116"/>
      <c r="H229" s="116"/>
      <c r="I229" s="117"/>
      <c r="J229" s="117"/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20"/>
    </row>
    <row r="230" spans="2:28" hidden="1" x14ac:dyDescent="0.25">
      <c r="B230" t="e">
        <f t="shared" ref="B230:B239" ca="1" si="78">Y230</f>
        <v>#N/A</v>
      </c>
      <c r="C230" t="e">
        <f ca="1">Y230</f>
        <v>#N/A</v>
      </c>
      <c r="E230" s="115"/>
      <c r="F230" s="116"/>
      <c r="G230" s="116"/>
      <c r="H230" s="121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20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25">
      <c r="B231" t="e">
        <f t="shared" ca="1" si="78"/>
        <v>#N/A</v>
      </c>
      <c r="C231" t="e">
        <f t="shared" ref="C231:C237" ca="1" si="81">Y231</f>
        <v>#N/A</v>
      </c>
      <c r="E231" s="115"/>
      <c r="F231" s="116"/>
      <c r="G231" s="116"/>
      <c r="H231" s="121"/>
      <c r="I231" s="116"/>
      <c r="J231" s="116"/>
      <c r="K231" s="116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20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25">
      <c r="B232" t="e">
        <f t="shared" ca="1" si="78"/>
        <v>#N/A</v>
      </c>
      <c r="C232" t="e">
        <f t="shared" ca="1" si="81"/>
        <v>#N/A</v>
      </c>
      <c r="E232" s="115"/>
      <c r="F232" s="116"/>
      <c r="G232" s="116"/>
      <c r="H232" s="121"/>
      <c r="I232" s="116"/>
      <c r="J232" s="116"/>
      <c r="K232" s="116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20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25">
      <c r="B233" t="e">
        <f t="shared" ca="1" si="78"/>
        <v>#N/A</v>
      </c>
      <c r="C233" t="e">
        <f t="shared" ca="1" si="81"/>
        <v>#N/A</v>
      </c>
      <c r="E233" s="115"/>
      <c r="F233" s="116"/>
      <c r="G233" s="116"/>
      <c r="H233" s="121"/>
      <c r="I233" s="116"/>
      <c r="J233" s="116"/>
      <c r="K233" s="116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20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25">
      <c r="B234" t="e">
        <f t="shared" ca="1" si="78"/>
        <v>#N/A</v>
      </c>
      <c r="C234" t="e">
        <f t="shared" ca="1" si="81"/>
        <v>#N/A</v>
      </c>
      <c r="E234" s="115"/>
      <c r="F234" s="116"/>
      <c r="G234" s="116"/>
      <c r="H234" s="121"/>
      <c r="I234" s="116"/>
      <c r="J234" s="116"/>
      <c r="K234" s="116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20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25">
      <c r="B235" t="e">
        <f t="shared" ca="1" si="78"/>
        <v>#N/A</v>
      </c>
      <c r="C235" t="e">
        <f t="shared" ca="1" si="81"/>
        <v>#N/A</v>
      </c>
      <c r="E235" s="115"/>
      <c r="F235" s="116"/>
      <c r="G235" s="116"/>
      <c r="H235" s="121"/>
      <c r="I235" s="116"/>
      <c r="J235" s="116"/>
      <c r="K235" s="116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20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25">
      <c r="B236" t="e">
        <f t="shared" ca="1" si="78"/>
        <v>#N/A</v>
      </c>
      <c r="C236" t="e">
        <f t="shared" ca="1" si="81"/>
        <v>#N/A</v>
      </c>
      <c r="E236" s="115"/>
      <c r="F236" s="116"/>
      <c r="G236" s="116"/>
      <c r="H236" s="121"/>
      <c r="I236" s="116"/>
      <c r="J236" s="116"/>
      <c r="K236" s="116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20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25">
      <c r="B237" t="e">
        <f t="shared" ca="1" si="78"/>
        <v>#N/A</v>
      </c>
      <c r="C237" t="e">
        <f t="shared" ca="1" si="81"/>
        <v>#N/A</v>
      </c>
      <c r="E237" s="115"/>
      <c r="F237" s="116"/>
      <c r="G237" s="116"/>
      <c r="H237" s="121"/>
      <c r="I237" s="116"/>
      <c r="J237" s="116"/>
      <c r="K237" s="116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20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25">
      <c r="B238" t="e">
        <f t="shared" ca="1" si="78"/>
        <v>#N/A</v>
      </c>
      <c r="E238" s="115"/>
      <c r="F238" s="116"/>
      <c r="G238" s="116"/>
      <c r="H238" s="121"/>
      <c r="I238" s="116"/>
      <c r="J238" s="116"/>
      <c r="K238" s="116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20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hidden="1" thickBot="1" x14ac:dyDescent="0.3">
      <c r="B239" t="e">
        <f t="shared" ca="1" si="78"/>
        <v>#N/A</v>
      </c>
      <c r="E239" s="122"/>
      <c r="F239" s="123"/>
      <c r="G239" s="123"/>
      <c r="H239" s="124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5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203" priority="53" stopIfTrue="1">
      <formula>IF(AA162=1,TRUE,FALSE)</formula>
    </cfRule>
    <cfRule type="expression" dxfId="202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201" priority="50" stopIfTrue="1">
      <formula>IF(AA213=1,TRUE,FALSE)</formula>
    </cfRule>
    <cfRule type="expression" dxfId="200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199" priority="47" stopIfTrue="1">
      <formula>IF(AA230=1,TRUE,FALSE)</formula>
    </cfRule>
    <cfRule type="expression" dxfId="198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197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196" priority="43" stopIfTrue="1">
      <formula>IF(AA196=1,TRUE,FALSE)</formula>
    </cfRule>
    <cfRule type="expression" dxfId="195" priority="44" stopIfTrue="1">
      <formula>IF(AA196=0,TRUE,FALSE)</formula>
    </cfRule>
  </conditionalFormatting>
  <conditionalFormatting sqref="N193:S205">
    <cfRule type="cellIs" dxfId="194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193" priority="39" stopIfTrue="1">
      <formula>IF(AA9=1,TRUE,FALSE)</formula>
    </cfRule>
    <cfRule type="expression" dxfId="192" priority="40" stopIfTrue="1">
      <formula>IF(AA9=0,TRUE,FALSE)</formula>
    </cfRule>
  </conditionalFormatting>
  <conditionalFormatting sqref="N6:S18">
    <cfRule type="cellIs" dxfId="191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190" priority="35" stopIfTrue="1">
      <formula>IF(AA26=1,TRUE,FALSE)</formula>
    </cfRule>
    <cfRule type="expression" dxfId="189" priority="36" stopIfTrue="1">
      <formula>IF(AA26=0,TRUE,FALSE)</formula>
    </cfRule>
  </conditionalFormatting>
  <conditionalFormatting sqref="N23:S35">
    <cfRule type="cellIs" dxfId="188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187" priority="31" stopIfTrue="1">
      <formula>IF(AA43=1,TRUE,FALSE)</formula>
    </cfRule>
    <cfRule type="expression" dxfId="186" priority="32" stopIfTrue="1">
      <formula>IF(AA43=0,TRUE,FALSE)</formula>
    </cfRule>
  </conditionalFormatting>
  <conditionalFormatting sqref="N40:S52">
    <cfRule type="cellIs" dxfId="185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184" priority="27" stopIfTrue="1">
      <formula>IF(AA60=1,TRUE,FALSE)</formula>
    </cfRule>
    <cfRule type="expression" dxfId="183" priority="28" stopIfTrue="1">
      <formula>IF(AA60=0,TRUE,FALSE)</formula>
    </cfRule>
  </conditionalFormatting>
  <conditionalFormatting sqref="N57:S69">
    <cfRule type="cellIs" dxfId="182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181" priority="23" stopIfTrue="1">
      <formula>IF(AA77=1,TRUE,FALSE)</formula>
    </cfRule>
    <cfRule type="expression" dxfId="180" priority="24" stopIfTrue="1">
      <formula>IF(AA77=0,TRUE,FALSE)</formula>
    </cfRule>
  </conditionalFormatting>
  <conditionalFormatting sqref="N74:S86">
    <cfRule type="cellIs" dxfId="179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178" priority="19" stopIfTrue="1">
      <formula>IF(AA94=1,TRUE,FALSE)</formula>
    </cfRule>
    <cfRule type="expression" dxfId="177" priority="20" stopIfTrue="1">
      <formula>IF(AA94=0,TRUE,FALSE)</formula>
    </cfRule>
  </conditionalFormatting>
  <conditionalFormatting sqref="N91:S103">
    <cfRule type="cellIs" dxfId="176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175" priority="15" stopIfTrue="1">
      <formula>IF(AA111=1,TRUE,FALSE)</formula>
    </cfRule>
    <cfRule type="expression" dxfId="174" priority="16" stopIfTrue="1">
      <formula>IF(AA111=0,TRUE,FALSE)</formula>
    </cfRule>
  </conditionalFormatting>
  <conditionalFormatting sqref="N108:S120">
    <cfRule type="cellIs" dxfId="173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172" priority="11" stopIfTrue="1">
      <formula>IF(AA128=1,TRUE,FALSE)</formula>
    </cfRule>
    <cfRule type="expression" dxfId="171" priority="12" stopIfTrue="1">
      <formula>IF(AA128=0,TRUE,FALSE)</formula>
    </cfRule>
  </conditionalFormatting>
  <conditionalFormatting sqref="N125:S137">
    <cfRule type="cellIs" dxfId="170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169" priority="7" stopIfTrue="1">
      <formula>IF(AA145=1,TRUE,FALSE)</formula>
    </cfRule>
    <cfRule type="expression" dxfId="168" priority="8" stopIfTrue="1">
      <formula>IF(AA145=0,TRUE,FALSE)</formula>
    </cfRule>
  </conditionalFormatting>
  <conditionalFormatting sqref="N142:S154">
    <cfRule type="cellIs" dxfId="167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166" priority="3" stopIfTrue="1">
      <formula>IF(AA179=1,TRUE,FALSE)</formula>
    </cfRule>
    <cfRule type="expression" dxfId="165" priority="4" stopIfTrue="1">
      <formula>IF(AA179=0,TRUE,FALSE)</formula>
    </cfRule>
  </conditionalFormatting>
  <conditionalFormatting sqref="N176:S188">
    <cfRule type="cellIs" dxfId="164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A8F844-13D1-4270-BF8B-32C915098517}">
  <dimension ref="B1:AB240"/>
  <sheetViews>
    <sheetView showGridLines="0" topLeftCell="D1" zoomScale="75" zoomScaleNormal="75" workbookViewId="0">
      <selection activeCell="AM18" sqref="AM18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09">
        <v>1</v>
      </c>
    </row>
    <row r="2" spans="2:28" ht="18.75" x14ac:dyDescent="0.3">
      <c r="E2" s="145" t="str">
        <f ca="1">"Results, Week "&amp;RIGHT(F2,LEN(F2)-4)</f>
        <v>Results, Week 19</v>
      </c>
      <c r="F2" s="109" t="str">
        <f ca="1">MID(CELL("filename",A1),FIND("]",CELL("filename",A1))+1,256)</f>
        <v>Week19</v>
      </c>
    </row>
    <row r="4" spans="2:28" ht="15.75" x14ac:dyDescent="0.25">
      <c r="D4">
        <v>1</v>
      </c>
      <c r="E4" s="108" t="str">
        <f>VLOOKUP(D4,Teams,2,FALSE)</f>
        <v xml:space="preserve">Arnies Army </v>
      </c>
      <c r="F4" s="110" t="str">
        <f>IF(AND(AA6=1,AA7=1),"You've put the wrong result in here!","")</f>
        <v/>
      </c>
    </row>
    <row r="5" spans="2:28" ht="15.75" thickBot="1" x14ac:dyDescent="0.3">
      <c r="B5" t="s">
        <v>85</v>
      </c>
      <c r="C5" t="s">
        <v>402</v>
      </c>
      <c r="E5" s="98"/>
      <c r="Y5" t="s">
        <v>65</v>
      </c>
      <c r="Z5" t="s">
        <v>64</v>
      </c>
      <c r="AA5" t="s">
        <v>83</v>
      </c>
      <c r="AB5" t="s">
        <v>84</v>
      </c>
    </row>
    <row r="6" spans="2:28" x14ac:dyDescent="0.25">
      <c r="E6" s="189"/>
      <c r="F6" s="190"/>
      <c r="G6" s="190"/>
      <c r="H6" s="190"/>
      <c r="I6" s="190"/>
      <c r="J6" s="190"/>
      <c r="K6" s="190"/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1"/>
      <c r="Y6">
        <f>IF(ISBLANK(E6),0,1)</f>
        <v>0</v>
      </c>
      <c r="AA6">
        <f>IF(Y6=1,IF(AA19&gt;0,1,0),0)</f>
        <v>0</v>
      </c>
    </row>
    <row r="7" spans="2:28" x14ac:dyDescent="0.25">
      <c r="E7" s="199"/>
      <c r="F7" s="118"/>
      <c r="G7" s="193"/>
      <c r="H7" s="193"/>
      <c r="I7" s="194"/>
      <c r="J7" s="194"/>
      <c r="K7" s="193"/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5"/>
      <c r="AA7">
        <f>IF(E7=D4,0,1)</f>
        <v>1</v>
      </c>
    </row>
    <row r="8" spans="2:28" x14ac:dyDescent="0.25">
      <c r="E8" s="192"/>
      <c r="F8" s="193"/>
      <c r="G8" s="193"/>
      <c r="H8" s="193"/>
      <c r="I8" s="194"/>
      <c r="J8" s="194"/>
      <c r="K8" s="193"/>
      <c r="L8" s="193"/>
      <c r="M8" s="193"/>
      <c r="N8" s="193"/>
      <c r="O8" s="193"/>
      <c r="P8" s="193"/>
      <c r="Q8" s="193"/>
      <c r="R8" s="193"/>
      <c r="S8" s="193"/>
      <c r="T8" s="193"/>
      <c r="U8" s="193"/>
      <c r="V8" s="193"/>
      <c r="W8" s="193"/>
      <c r="X8" s="195"/>
    </row>
    <row r="9" spans="2:28" x14ac:dyDescent="0.25">
      <c r="B9" t="e">
        <f t="shared" ref="B9:B18" ca="1" si="0">Y9</f>
        <v>#N/A</v>
      </c>
      <c r="C9" t="e">
        <f ca="1">Y9</f>
        <v>#N/A</v>
      </c>
      <c r="E9" s="192"/>
      <c r="F9" s="193"/>
      <c r="G9" s="193"/>
      <c r="H9" s="200"/>
      <c r="I9" s="193"/>
      <c r="J9" s="193"/>
      <c r="K9" s="193"/>
      <c r="L9" s="193"/>
      <c r="M9" s="193"/>
      <c r="N9" s="193"/>
      <c r="O9" s="193"/>
      <c r="P9" s="193"/>
      <c r="Q9" s="193"/>
      <c r="R9" s="193"/>
      <c r="S9" s="193"/>
      <c r="T9" s="193"/>
      <c r="U9" s="193"/>
      <c r="V9" s="193"/>
      <c r="W9" s="193"/>
      <c r="X9" s="195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92"/>
      <c r="F10" s="193"/>
      <c r="G10" s="193"/>
      <c r="H10" s="200"/>
      <c r="I10" s="193"/>
      <c r="J10" s="193"/>
      <c r="K10" s="193"/>
      <c r="L10" s="193"/>
      <c r="M10" s="193"/>
      <c r="N10" s="193"/>
      <c r="O10" s="193"/>
      <c r="P10" s="193"/>
      <c r="Q10" s="193"/>
      <c r="R10" s="193"/>
      <c r="S10" s="193"/>
      <c r="T10" s="193"/>
      <c r="U10" s="193"/>
      <c r="V10" s="193"/>
      <c r="W10" s="193"/>
      <c r="X10" s="195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92"/>
      <c r="F11" s="193"/>
      <c r="G11" s="193"/>
      <c r="H11" s="200"/>
      <c r="I11" s="193"/>
      <c r="J11" s="193"/>
      <c r="K11" s="193"/>
      <c r="L11" s="193"/>
      <c r="M11" s="193"/>
      <c r="N11" s="193"/>
      <c r="O11" s="193"/>
      <c r="P11" s="193"/>
      <c r="Q11" s="193"/>
      <c r="R11" s="193"/>
      <c r="S11" s="193"/>
      <c r="T11" s="193"/>
      <c r="U11" s="193"/>
      <c r="V11" s="193"/>
      <c r="W11" s="193"/>
      <c r="X11" s="195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92"/>
      <c r="F12" s="193"/>
      <c r="G12" s="193"/>
      <c r="H12" s="200"/>
      <c r="I12" s="193"/>
      <c r="J12" s="193"/>
      <c r="K12" s="193"/>
      <c r="L12" s="193"/>
      <c r="M12" s="193"/>
      <c r="N12" s="193"/>
      <c r="O12" s="193"/>
      <c r="P12" s="193"/>
      <c r="Q12" s="193"/>
      <c r="R12" s="193"/>
      <c r="S12" s="193"/>
      <c r="T12" s="193"/>
      <c r="U12" s="193"/>
      <c r="V12" s="193"/>
      <c r="W12" s="193"/>
      <c r="X12" s="195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92"/>
      <c r="F13" s="193"/>
      <c r="G13" s="193"/>
      <c r="H13" s="200"/>
      <c r="I13" s="193"/>
      <c r="J13" s="193"/>
      <c r="K13" s="193"/>
      <c r="L13" s="193"/>
      <c r="M13" s="193"/>
      <c r="N13" s="193"/>
      <c r="O13" s="193"/>
      <c r="P13" s="193"/>
      <c r="Q13" s="193"/>
      <c r="R13" s="193"/>
      <c r="S13" s="193"/>
      <c r="T13" s="193"/>
      <c r="U13" s="193"/>
      <c r="V13" s="193"/>
      <c r="W13" s="193"/>
      <c r="X13" s="195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92"/>
      <c r="F14" s="193"/>
      <c r="G14" s="193"/>
      <c r="H14" s="200"/>
      <c r="I14" s="193"/>
      <c r="J14" s="193"/>
      <c r="K14" s="193"/>
      <c r="L14" s="193"/>
      <c r="M14" s="193"/>
      <c r="N14" s="193"/>
      <c r="O14" s="193"/>
      <c r="P14" s="193"/>
      <c r="Q14" s="193"/>
      <c r="R14" s="193"/>
      <c r="S14" s="193"/>
      <c r="T14" s="193"/>
      <c r="U14" s="193"/>
      <c r="V14" s="193"/>
      <c r="W14" s="193"/>
      <c r="X14" s="195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92"/>
      <c r="F15" s="193"/>
      <c r="G15" s="193"/>
      <c r="H15" s="200"/>
      <c r="I15" s="193"/>
      <c r="J15" s="193"/>
      <c r="K15" s="193"/>
      <c r="L15" s="193"/>
      <c r="M15" s="193"/>
      <c r="N15" s="193"/>
      <c r="O15" s="193"/>
      <c r="P15" s="193"/>
      <c r="Q15" s="193"/>
      <c r="R15" s="193"/>
      <c r="S15" s="193"/>
      <c r="T15" s="193"/>
      <c r="U15" s="193"/>
      <c r="V15" s="193"/>
      <c r="W15" s="193"/>
      <c r="X15" s="195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92"/>
      <c r="F16" s="193"/>
      <c r="G16" s="193"/>
      <c r="H16" s="200"/>
      <c r="I16" s="193"/>
      <c r="J16" s="193"/>
      <c r="K16" s="193"/>
      <c r="L16" s="193"/>
      <c r="M16" s="193"/>
      <c r="N16" s="193"/>
      <c r="O16" s="193"/>
      <c r="P16" s="193"/>
      <c r="Q16" s="193"/>
      <c r="R16" s="193"/>
      <c r="S16" s="193"/>
      <c r="T16" s="193"/>
      <c r="U16" s="193"/>
      <c r="V16" s="193"/>
      <c r="W16" s="193"/>
      <c r="X16" s="195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92"/>
      <c r="F17" s="193"/>
      <c r="G17" s="193"/>
      <c r="H17" s="200"/>
      <c r="I17" s="193"/>
      <c r="J17" s="193"/>
      <c r="K17" s="193"/>
      <c r="L17" s="193"/>
      <c r="M17" s="193"/>
      <c r="N17" s="193"/>
      <c r="O17" s="193"/>
      <c r="P17" s="193"/>
      <c r="Q17" s="193"/>
      <c r="R17" s="193"/>
      <c r="S17" s="193"/>
      <c r="T17" s="193"/>
      <c r="U17" s="193"/>
      <c r="V17" s="193"/>
      <c r="W17" s="193"/>
      <c r="X17" s="195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6"/>
      <c r="F18" s="197"/>
      <c r="G18" s="197"/>
      <c r="H18" s="201"/>
      <c r="I18" s="197"/>
      <c r="J18" s="197"/>
      <c r="K18" s="197"/>
      <c r="L18" s="197"/>
      <c r="M18" s="197"/>
      <c r="N18" s="197"/>
      <c r="O18" s="197"/>
      <c r="P18" s="197"/>
      <c r="Q18" s="197"/>
      <c r="R18" s="197"/>
      <c r="S18" s="197"/>
      <c r="T18" s="197"/>
      <c r="U18" s="197"/>
      <c r="V18" s="197"/>
      <c r="W18" s="197"/>
      <c r="X18" s="198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08" t="str">
        <f>VLOOKUP(D21,Teams,2,FALSE)</f>
        <v>Central Ward</v>
      </c>
      <c r="F21" s="110" t="str">
        <f>IF(AND(AA23=1,AA24=1),"You've put the wrong result in here!","")</f>
        <v/>
      </c>
    </row>
    <row r="22" spans="2:28" ht="15.75" thickBot="1" x14ac:dyDescent="0.3">
      <c r="E22" s="98"/>
      <c r="Y22" t="s">
        <v>65</v>
      </c>
      <c r="Z22" t="s">
        <v>64</v>
      </c>
      <c r="AA22" t="s">
        <v>83</v>
      </c>
    </row>
    <row r="23" spans="2:28" x14ac:dyDescent="0.25">
      <c r="E23" s="189"/>
      <c r="F23" s="190"/>
      <c r="G23" s="190"/>
      <c r="H23" s="190"/>
      <c r="I23" s="190"/>
      <c r="J23" s="190"/>
      <c r="K23" s="190"/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1"/>
      <c r="Y23">
        <f>IF(ISBLANK(E23),0,1)</f>
        <v>0</v>
      </c>
      <c r="AA23">
        <f>IF(Y23=1,IF(AA36&gt;0,1,0),0)</f>
        <v>0</v>
      </c>
    </row>
    <row r="24" spans="2:28" x14ac:dyDescent="0.25">
      <c r="E24" s="199"/>
      <c r="F24" s="118"/>
      <c r="G24" s="193"/>
      <c r="H24" s="193"/>
      <c r="I24" s="194"/>
      <c r="J24" s="194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5"/>
      <c r="AA24">
        <f>IF(E24=D21,0,1)</f>
        <v>1</v>
      </c>
    </row>
    <row r="25" spans="2:28" x14ac:dyDescent="0.25">
      <c r="E25" s="192"/>
      <c r="F25" s="193"/>
      <c r="G25" s="193"/>
      <c r="H25" s="193"/>
      <c r="I25" s="194"/>
      <c r="J25" s="194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5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92"/>
      <c r="F26" s="193"/>
      <c r="G26" s="193"/>
      <c r="H26" s="200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5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92"/>
      <c r="F27" s="193"/>
      <c r="G27" s="193"/>
      <c r="H27" s="200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5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92"/>
      <c r="F28" s="193"/>
      <c r="G28" s="193"/>
      <c r="H28" s="200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5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92"/>
      <c r="F29" s="193"/>
      <c r="G29" s="193"/>
      <c r="H29" s="200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5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92"/>
      <c r="F30" s="193"/>
      <c r="G30" s="193"/>
      <c r="H30" s="200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5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92"/>
      <c r="F31" s="193"/>
      <c r="G31" s="193"/>
      <c r="H31" s="200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5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92"/>
      <c r="F32" s="193"/>
      <c r="G32" s="193"/>
      <c r="H32" s="200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5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92"/>
      <c r="F33" s="193"/>
      <c r="G33" s="193"/>
      <c r="H33" s="200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5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92"/>
      <c r="F34" s="193"/>
      <c r="G34" s="193"/>
      <c r="H34" s="200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5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6"/>
      <c r="F35" s="197"/>
      <c r="G35" s="197"/>
      <c r="H35" s="201"/>
      <c r="I35" s="197"/>
      <c r="J35" s="197"/>
      <c r="K35" s="197"/>
      <c r="L35" s="197"/>
      <c r="M35" s="197"/>
      <c r="N35" s="197"/>
      <c r="O35" s="197"/>
      <c r="P35" s="197"/>
      <c r="Q35" s="197"/>
      <c r="R35" s="197"/>
      <c r="S35" s="197"/>
      <c r="T35" s="197"/>
      <c r="U35" s="197"/>
      <c r="V35" s="197"/>
      <c r="W35" s="197"/>
      <c r="X35" s="198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08" t="str">
        <f>VLOOKUP(D38,Teams,2,FALSE)</f>
        <v>Farmers</v>
      </c>
      <c r="F38" s="110" t="str">
        <f>IF(AND(AA40=1,AA41=1),"You've put the wrong result in here!","")</f>
        <v/>
      </c>
    </row>
    <row r="39" spans="2:28" ht="15.75" thickBot="1" x14ac:dyDescent="0.3">
      <c r="E39" s="98"/>
      <c r="Y39" t="s">
        <v>65</v>
      </c>
      <c r="Z39" t="s">
        <v>64</v>
      </c>
      <c r="AA39" t="s">
        <v>83</v>
      </c>
    </row>
    <row r="40" spans="2:28" x14ac:dyDescent="0.25">
      <c r="E40" s="189"/>
      <c r="F40" s="190"/>
      <c r="G40" s="190"/>
      <c r="H40" s="190"/>
      <c r="I40" s="190"/>
      <c r="J40" s="190"/>
      <c r="K40" s="190"/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1"/>
      <c r="Y40">
        <f>IF(ISBLANK(E40),0,1)</f>
        <v>0</v>
      </c>
      <c r="AA40">
        <f>IF(Y40=1,IF(AA53&gt;0,1,0),0)</f>
        <v>0</v>
      </c>
    </row>
    <row r="41" spans="2:28" x14ac:dyDescent="0.25">
      <c r="E41" s="199"/>
      <c r="F41" s="118"/>
      <c r="G41" s="193"/>
      <c r="H41" s="193"/>
      <c r="I41" s="194"/>
      <c r="J41" s="194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5"/>
      <c r="AA41">
        <f>IF(E41=D38,0,1)</f>
        <v>1</v>
      </c>
    </row>
    <row r="42" spans="2:28" x14ac:dyDescent="0.25">
      <c r="E42" s="192"/>
      <c r="F42" s="193"/>
      <c r="G42" s="193"/>
      <c r="H42" s="193"/>
      <c r="I42" s="194"/>
      <c r="J42" s="194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5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92"/>
      <c r="F43" s="193"/>
      <c r="G43" s="193"/>
      <c r="H43" s="200"/>
      <c r="I43" s="193"/>
      <c r="J43" s="193"/>
      <c r="K43" s="193"/>
      <c r="L43" s="193"/>
      <c r="M43" s="193"/>
      <c r="N43" s="193"/>
      <c r="O43" s="193"/>
      <c r="P43" s="193"/>
      <c r="Q43" s="193"/>
      <c r="R43" s="193"/>
      <c r="S43" s="193"/>
      <c r="T43" s="193"/>
      <c r="U43" s="193"/>
      <c r="V43" s="193"/>
      <c r="W43" s="193"/>
      <c r="X43" s="195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92"/>
      <c r="F44" s="193"/>
      <c r="G44" s="193"/>
      <c r="H44" s="200"/>
      <c r="I44" s="193"/>
      <c r="J44" s="193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195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92"/>
      <c r="F45" s="193"/>
      <c r="G45" s="193"/>
      <c r="H45" s="200"/>
      <c r="I45" s="193"/>
      <c r="J45" s="193"/>
      <c r="K45" s="193"/>
      <c r="L45" s="193"/>
      <c r="M45" s="193"/>
      <c r="N45" s="193"/>
      <c r="O45" s="193"/>
      <c r="P45" s="193"/>
      <c r="Q45" s="193"/>
      <c r="R45" s="193"/>
      <c r="S45" s="193"/>
      <c r="T45" s="193"/>
      <c r="U45" s="193"/>
      <c r="V45" s="193"/>
      <c r="W45" s="193"/>
      <c r="X45" s="195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92"/>
      <c r="F46" s="193"/>
      <c r="G46" s="193"/>
      <c r="H46" s="200"/>
      <c r="I46" s="193"/>
      <c r="J46" s="193"/>
      <c r="K46" s="193"/>
      <c r="L46" s="193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5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92"/>
      <c r="F47" s="193"/>
      <c r="G47" s="193"/>
      <c r="H47" s="200"/>
      <c r="I47" s="193"/>
      <c r="J47" s="193"/>
      <c r="K47" s="193"/>
      <c r="L47" s="193"/>
      <c r="M47" s="193"/>
      <c r="N47" s="193"/>
      <c r="O47" s="193"/>
      <c r="P47" s="193"/>
      <c r="Q47" s="193"/>
      <c r="R47" s="193"/>
      <c r="S47" s="193"/>
      <c r="T47" s="193"/>
      <c r="U47" s="193"/>
      <c r="V47" s="193"/>
      <c r="W47" s="193"/>
      <c r="X47" s="195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92"/>
      <c r="F48" s="193"/>
      <c r="G48" s="193"/>
      <c r="H48" s="200"/>
      <c r="I48" s="193"/>
      <c r="J48" s="193"/>
      <c r="K48" s="193"/>
      <c r="L48" s="193"/>
      <c r="M48" s="193"/>
      <c r="N48" s="193"/>
      <c r="O48" s="193"/>
      <c r="P48" s="193"/>
      <c r="Q48" s="193"/>
      <c r="R48" s="193"/>
      <c r="S48" s="193"/>
      <c r="T48" s="193"/>
      <c r="U48" s="193"/>
      <c r="V48" s="193"/>
      <c r="W48" s="193"/>
      <c r="X48" s="195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92"/>
      <c r="F49" s="193"/>
      <c r="G49" s="193"/>
      <c r="H49" s="200"/>
      <c r="I49" s="193"/>
      <c r="J49" s="193"/>
      <c r="K49" s="193"/>
      <c r="L49" s="193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5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92"/>
      <c r="F50" s="193"/>
      <c r="G50" s="193"/>
      <c r="H50" s="200"/>
      <c r="I50" s="193"/>
      <c r="J50" s="193"/>
      <c r="K50" s="193"/>
      <c r="L50" s="193"/>
      <c r="M50" s="193"/>
      <c r="N50" s="193"/>
      <c r="O50" s="193"/>
      <c r="P50" s="193"/>
      <c r="Q50" s="193"/>
      <c r="R50" s="193"/>
      <c r="S50" s="193"/>
      <c r="T50" s="193"/>
      <c r="U50" s="193"/>
      <c r="V50" s="193"/>
      <c r="W50" s="193"/>
      <c r="X50" s="195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92"/>
      <c r="F51" s="193"/>
      <c r="G51" s="193"/>
      <c r="H51" s="200"/>
      <c r="I51" s="193"/>
      <c r="J51" s="193"/>
      <c r="K51" s="193"/>
      <c r="L51" s="193"/>
      <c r="M51" s="193"/>
      <c r="N51" s="193"/>
      <c r="O51" s="193"/>
      <c r="P51" s="193"/>
      <c r="Q51" s="193"/>
      <c r="R51" s="193"/>
      <c r="S51" s="193"/>
      <c r="T51" s="193"/>
      <c r="U51" s="193"/>
      <c r="V51" s="193"/>
      <c r="W51" s="193"/>
      <c r="X51" s="195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6"/>
      <c r="F52" s="197"/>
      <c r="G52" s="197"/>
      <c r="H52" s="201"/>
      <c r="I52" s="197"/>
      <c r="J52" s="197"/>
      <c r="K52" s="197"/>
      <c r="L52" s="197"/>
      <c r="M52" s="197"/>
      <c r="N52" s="197"/>
      <c r="O52" s="197"/>
      <c r="P52" s="197"/>
      <c r="Q52" s="197"/>
      <c r="R52" s="197"/>
      <c r="S52" s="197"/>
      <c r="T52" s="197"/>
      <c r="U52" s="197"/>
      <c r="V52" s="197"/>
      <c r="W52" s="197"/>
      <c r="X52" s="198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08" t="str">
        <f>VLOOKUP(D55,Teams,2,FALSE)</f>
        <v>Nomads</v>
      </c>
      <c r="F55" s="110" t="str">
        <f>IF(AND(AA57=1,AA58=1),"You've put the wrong result in here!","")</f>
        <v/>
      </c>
    </row>
    <row r="56" spans="2:28" ht="15.75" thickBot="1" x14ac:dyDescent="0.3">
      <c r="E56" s="98"/>
      <c r="Y56" t="s">
        <v>65</v>
      </c>
      <c r="Z56" t="s">
        <v>64</v>
      </c>
      <c r="AA56" t="s">
        <v>83</v>
      </c>
    </row>
    <row r="57" spans="2:28" x14ac:dyDescent="0.25">
      <c r="E57" s="189"/>
      <c r="F57" s="190"/>
      <c r="G57" s="190"/>
      <c r="H57" s="190"/>
      <c r="I57" s="190"/>
      <c r="J57" s="190"/>
      <c r="K57" s="190"/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1"/>
      <c r="Y57">
        <f>IF(ISBLANK(E57),0,1)</f>
        <v>0</v>
      </c>
      <c r="AA57">
        <f>IF(Y57=1,IF(AA70&gt;0,1,0),0)</f>
        <v>0</v>
      </c>
    </row>
    <row r="58" spans="2:28" x14ac:dyDescent="0.25">
      <c r="E58" s="199"/>
      <c r="F58" s="118"/>
      <c r="G58" s="193"/>
      <c r="H58" s="193"/>
      <c r="I58" s="194"/>
      <c r="J58" s="194"/>
      <c r="K58" s="193"/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5"/>
      <c r="AA58">
        <f>IF(E58=D55,0,1)</f>
        <v>1</v>
      </c>
    </row>
    <row r="59" spans="2:28" x14ac:dyDescent="0.25">
      <c r="E59" s="192"/>
      <c r="F59" s="193"/>
      <c r="G59" s="193"/>
      <c r="H59" s="193"/>
      <c r="I59" s="194"/>
      <c r="J59" s="194"/>
      <c r="K59" s="193"/>
      <c r="L59" s="193"/>
      <c r="M59" s="193"/>
      <c r="N59" s="193"/>
      <c r="O59" s="193"/>
      <c r="P59" s="193"/>
      <c r="Q59" s="193"/>
      <c r="R59" s="193"/>
      <c r="S59" s="193"/>
      <c r="T59" s="193"/>
      <c r="U59" s="193"/>
      <c r="V59" s="193"/>
      <c r="W59" s="193"/>
      <c r="X59" s="195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92"/>
      <c r="F60" s="193"/>
      <c r="G60" s="193"/>
      <c r="H60" s="200"/>
      <c r="I60" s="193"/>
      <c r="J60" s="193"/>
      <c r="K60" s="193"/>
      <c r="L60" s="193"/>
      <c r="M60" s="193"/>
      <c r="N60" s="193"/>
      <c r="O60" s="193"/>
      <c r="P60" s="193"/>
      <c r="Q60" s="193"/>
      <c r="R60" s="193"/>
      <c r="S60" s="193"/>
      <c r="T60" s="193"/>
      <c r="U60" s="193"/>
      <c r="V60" s="193"/>
      <c r="W60" s="193"/>
      <c r="X60" s="195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92"/>
      <c r="F61" s="193"/>
      <c r="G61" s="193"/>
      <c r="H61" s="200"/>
      <c r="I61" s="193"/>
      <c r="J61" s="193"/>
      <c r="K61" s="193"/>
      <c r="L61" s="193"/>
      <c r="M61" s="193"/>
      <c r="N61" s="193"/>
      <c r="O61" s="193"/>
      <c r="P61" s="193"/>
      <c r="Q61" s="193"/>
      <c r="R61" s="193"/>
      <c r="S61" s="193"/>
      <c r="T61" s="193"/>
      <c r="U61" s="193"/>
      <c r="V61" s="193"/>
      <c r="W61" s="193"/>
      <c r="X61" s="195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92"/>
      <c r="F62" s="193"/>
      <c r="G62" s="193"/>
      <c r="H62" s="200"/>
      <c r="I62" s="193"/>
      <c r="J62" s="193"/>
      <c r="K62" s="193"/>
      <c r="L62" s="193"/>
      <c r="M62" s="193"/>
      <c r="N62" s="193"/>
      <c r="O62" s="193"/>
      <c r="P62" s="193"/>
      <c r="Q62" s="193"/>
      <c r="R62" s="193"/>
      <c r="S62" s="193"/>
      <c r="T62" s="193"/>
      <c r="U62" s="193"/>
      <c r="V62" s="193"/>
      <c r="W62" s="193"/>
      <c r="X62" s="195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92"/>
      <c r="F63" s="193"/>
      <c r="G63" s="193"/>
      <c r="H63" s="200"/>
      <c r="I63" s="193"/>
      <c r="J63" s="193"/>
      <c r="K63" s="193"/>
      <c r="L63" s="193"/>
      <c r="M63" s="193"/>
      <c r="N63" s="193"/>
      <c r="O63" s="193"/>
      <c r="P63" s="193"/>
      <c r="Q63" s="193"/>
      <c r="R63" s="193"/>
      <c r="S63" s="193"/>
      <c r="T63" s="193"/>
      <c r="U63" s="193"/>
      <c r="V63" s="193"/>
      <c r="W63" s="193"/>
      <c r="X63" s="195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92"/>
      <c r="F64" s="193"/>
      <c r="G64" s="193"/>
      <c r="H64" s="200"/>
      <c r="I64" s="193"/>
      <c r="J64" s="193"/>
      <c r="K64" s="193"/>
      <c r="L64" s="193"/>
      <c r="M64" s="193"/>
      <c r="N64" s="193"/>
      <c r="O64" s="193"/>
      <c r="P64" s="193"/>
      <c r="Q64" s="193"/>
      <c r="R64" s="193"/>
      <c r="S64" s="193"/>
      <c r="T64" s="193"/>
      <c r="U64" s="193"/>
      <c r="V64" s="193"/>
      <c r="W64" s="193"/>
      <c r="X64" s="195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92"/>
      <c r="F65" s="193"/>
      <c r="G65" s="193"/>
      <c r="H65" s="200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5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92"/>
      <c r="F66" s="193"/>
      <c r="G66" s="193"/>
      <c r="H66" s="200"/>
      <c r="I66" s="193"/>
      <c r="J66" s="193"/>
      <c r="K66" s="193"/>
      <c r="L66" s="193"/>
      <c r="M66" s="193"/>
      <c r="N66" s="193"/>
      <c r="O66" s="193"/>
      <c r="P66" s="193"/>
      <c r="Q66" s="193"/>
      <c r="R66" s="193"/>
      <c r="S66" s="193"/>
      <c r="T66" s="193"/>
      <c r="U66" s="193"/>
      <c r="V66" s="193"/>
      <c r="W66" s="193"/>
      <c r="X66" s="195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92"/>
      <c r="F67" s="193"/>
      <c r="G67" s="193"/>
      <c r="H67" s="200"/>
      <c r="I67" s="193"/>
      <c r="J67" s="193"/>
      <c r="K67" s="193"/>
      <c r="L67" s="193"/>
      <c r="M67" s="193"/>
      <c r="N67" s="193"/>
      <c r="O67" s="193"/>
      <c r="P67" s="193"/>
      <c r="Q67" s="193"/>
      <c r="R67" s="193"/>
      <c r="S67" s="193"/>
      <c r="T67" s="193"/>
      <c r="U67" s="193"/>
      <c r="V67" s="193"/>
      <c r="W67" s="193"/>
      <c r="X67" s="195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92"/>
      <c r="F68" s="193"/>
      <c r="G68" s="193"/>
      <c r="H68" s="200"/>
      <c r="I68" s="193"/>
      <c r="J68" s="193"/>
      <c r="K68" s="193"/>
      <c r="L68" s="193"/>
      <c r="M68" s="193"/>
      <c r="N68" s="193"/>
      <c r="O68" s="193"/>
      <c r="P68" s="193"/>
      <c r="Q68" s="193"/>
      <c r="R68" s="193"/>
      <c r="S68" s="193"/>
      <c r="T68" s="193"/>
      <c r="U68" s="193"/>
      <c r="V68" s="193"/>
      <c r="W68" s="193"/>
      <c r="X68" s="195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6"/>
      <c r="F69" s="197"/>
      <c r="G69" s="197"/>
      <c r="H69" s="201"/>
      <c r="I69" s="197"/>
      <c r="J69" s="197"/>
      <c r="K69" s="197"/>
      <c r="L69" s="197"/>
      <c r="M69" s="197"/>
      <c r="N69" s="197"/>
      <c r="O69" s="197"/>
      <c r="P69" s="197"/>
      <c r="Q69" s="197"/>
      <c r="R69" s="197"/>
      <c r="S69" s="197"/>
      <c r="T69" s="197"/>
      <c r="U69" s="197"/>
      <c r="V69" s="197"/>
      <c r="W69" s="197"/>
      <c r="X69" s="198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08" t="str">
        <f>VLOOKUP(D72,Teams,2,FALSE)</f>
        <v>Royal Surrey</v>
      </c>
      <c r="F72" s="110" t="str">
        <f>IF(AND(AA74=1,AA75=1),"You've put the wrong result in here!","")</f>
        <v/>
      </c>
    </row>
    <row r="73" spans="2:28" ht="15.75" thickBot="1" x14ac:dyDescent="0.3">
      <c r="E73" s="98"/>
      <c r="Y73" t="s">
        <v>65</v>
      </c>
      <c r="Z73" t="s">
        <v>64</v>
      </c>
      <c r="AA73" t="s">
        <v>83</v>
      </c>
    </row>
    <row r="74" spans="2:28" x14ac:dyDescent="0.25">
      <c r="E74" s="189"/>
      <c r="F74" s="190"/>
      <c r="G74" s="190"/>
      <c r="H74" s="190"/>
      <c r="I74" s="190"/>
      <c r="J74" s="190"/>
      <c r="K74" s="190"/>
      <c r="L74" s="190"/>
      <c r="M74" s="190"/>
      <c r="N74" s="190"/>
      <c r="O74" s="190"/>
      <c r="P74" s="190"/>
      <c r="Q74" s="190"/>
      <c r="R74" s="190"/>
      <c r="S74" s="190"/>
      <c r="T74" s="190"/>
      <c r="U74" s="190"/>
      <c r="V74" s="190"/>
      <c r="W74" s="190"/>
      <c r="X74" s="191"/>
      <c r="Y74">
        <f>IF(ISBLANK(E74),0,1)</f>
        <v>0</v>
      </c>
      <c r="AA74">
        <f>IF(Y74=1,IF(AA87&gt;0,1,0),0)</f>
        <v>0</v>
      </c>
    </row>
    <row r="75" spans="2:28" x14ac:dyDescent="0.25">
      <c r="E75" s="199"/>
      <c r="F75" s="118"/>
      <c r="G75" s="193"/>
      <c r="H75" s="193"/>
      <c r="I75" s="194"/>
      <c r="J75" s="194"/>
      <c r="K75" s="193"/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5"/>
      <c r="AA75">
        <f>IF(E75=D72,0,1)</f>
        <v>1</v>
      </c>
    </row>
    <row r="76" spans="2:28" x14ac:dyDescent="0.25">
      <c r="E76" s="192"/>
      <c r="F76" s="193"/>
      <c r="G76" s="193"/>
      <c r="H76" s="193"/>
      <c r="I76" s="194"/>
      <c r="J76" s="194"/>
      <c r="K76" s="193"/>
      <c r="L76" s="193"/>
      <c r="M76" s="193"/>
      <c r="N76" s="193"/>
      <c r="O76" s="193"/>
      <c r="P76" s="193"/>
      <c r="Q76" s="193"/>
      <c r="R76" s="193"/>
      <c r="S76" s="193"/>
      <c r="T76" s="193"/>
      <c r="U76" s="193"/>
      <c r="V76" s="193"/>
      <c r="W76" s="193"/>
      <c r="X76" s="195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92"/>
      <c r="F77" s="193"/>
      <c r="G77" s="193"/>
      <c r="H77" s="200"/>
      <c r="I77" s="193"/>
      <c r="J77" s="193"/>
      <c r="K77" s="193"/>
      <c r="L77" s="193"/>
      <c r="M77" s="193"/>
      <c r="N77" s="193"/>
      <c r="O77" s="193"/>
      <c r="P77" s="193"/>
      <c r="Q77" s="193"/>
      <c r="R77" s="193"/>
      <c r="S77" s="193"/>
      <c r="T77" s="193"/>
      <c r="U77" s="193"/>
      <c r="V77" s="193"/>
      <c r="W77" s="193"/>
      <c r="X77" s="195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92"/>
      <c r="F78" s="193"/>
      <c r="G78" s="193"/>
      <c r="H78" s="200"/>
      <c r="I78" s="193"/>
      <c r="J78" s="193"/>
      <c r="K78" s="193"/>
      <c r="L78" s="193"/>
      <c r="M78" s="193"/>
      <c r="N78" s="193"/>
      <c r="O78" s="193"/>
      <c r="P78" s="193"/>
      <c r="Q78" s="193"/>
      <c r="R78" s="193"/>
      <c r="S78" s="193"/>
      <c r="T78" s="193"/>
      <c r="U78" s="193"/>
      <c r="V78" s="193"/>
      <c r="W78" s="193"/>
      <c r="X78" s="195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92"/>
      <c r="F79" s="193"/>
      <c r="G79" s="193"/>
      <c r="H79" s="200"/>
      <c r="I79" s="193"/>
      <c r="J79" s="193"/>
      <c r="K79" s="193"/>
      <c r="L79" s="193"/>
      <c r="M79" s="193"/>
      <c r="N79" s="193"/>
      <c r="O79" s="193"/>
      <c r="P79" s="193"/>
      <c r="Q79" s="193"/>
      <c r="R79" s="193"/>
      <c r="S79" s="193"/>
      <c r="T79" s="193"/>
      <c r="U79" s="193"/>
      <c r="V79" s="193"/>
      <c r="W79" s="193"/>
      <c r="X79" s="195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92"/>
      <c r="F80" s="193"/>
      <c r="G80" s="193"/>
      <c r="H80" s="200"/>
      <c r="I80" s="193"/>
      <c r="J80" s="193"/>
      <c r="K80" s="193"/>
      <c r="L80" s="193"/>
      <c r="M80" s="193"/>
      <c r="N80" s="193"/>
      <c r="O80" s="193"/>
      <c r="P80" s="193"/>
      <c r="Q80" s="193"/>
      <c r="R80" s="193"/>
      <c r="S80" s="193"/>
      <c r="T80" s="193"/>
      <c r="U80" s="193"/>
      <c r="V80" s="193"/>
      <c r="W80" s="193"/>
      <c r="X80" s="195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92"/>
      <c r="F81" s="193"/>
      <c r="G81" s="193"/>
      <c r="H81" s="200"/>
      <c r="I81" s="193"/>
      <c r="J81" s="193"/>
      <c r="K81" s="193"/>
      <c r="L81" s="193"/>
      <c r="M81" s="193"/>
      <c r="N81" s="193"/>
      <c r="O81" s="193"/>
      <c r="P81" s="193"/>
      <c r="Q81" s="193"/>
      <c r="R81" s="193"/>
      <c r="S81" s="193"/>
      <c r="T81" s="193"/>
      <c r="U81" s="193"/>
      <c r="V81" s="193"/>
      <c r="W81" s="193"/>
      <c r="X81" s="195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92"/>
      <c r="F82" s="193"/>
      <c r="G82" s="193"/>
      <c r="H82" s="200"/>
      <c r="I82" s="193"/>
      <c r="J82" s="193"/>
      <c r="K82" s="193"/>
      <c r="L82" s="193"/>
      <c r="M82" s="193"/>
      <c r="N82" s="193"/>
      <c r="O82" s="193"/>
      <c r="P82" s="193"/>
      <c r="Q82" s="193"/>
      <c r="R82" s="193"/>
      <c r="S82" s="193"/>
      <c r="T82" s="193"/>
      <c r="U82" s="193"/>
      <c r="V82" s="193"/>
      <c r="W82" s="193"/>
      <c r="X82" s="195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92"/>
      <c r="F83" s="193"/>
      <c r="G83" s="193"/>
      <c r="H83" s="200"/>
      <c r="I83" s="193"/>
      <c r="J83" s="193"/>
      <c r="K83" s="193"/>
      <c r="L83" s="193"/>
      <c r="M83" s="193"/>
      <c r="N83" s="193"/>
      <c r="O83" s="193"/>
      <c r="P83" s="193"/>
      <c r="Q83" s="193"/>
      <c r="R83" s="193"/>
      <c r="S83" s="193"/>
      <c r="T83" s="193"/>
      <c r="U83" s="193"/>
      <c r="V83" s="193"/>
      <c r="W83" s="193"/>
      <c r="X83" s="195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92"/>
      <c r="F84" s="193"/>
      <c r="G84" s="193"/>
      <c r="H84" s="200"/>
      <c r="I84" s="193"/>
      <c r="J84" s="193"/>
      <c r="K84" s="193"/>
      <c r="L84" s="193"/>
      <c r="M84" s="193"/>
      <c r="N84" s="193"/>
      <c r="O84" s="193"/>
      <c r="P84" s="193"/>
      <c r="Q84" s="193"/>
      <c r="R84" s="193"/>
      <c r="S84" s="193"/>
      <c r="T84" s="193"/>
      <c r="U84" s="193"/>
      <c r="V84" s="193"/>
      <c r="W84" s="193"/>
      <c r="X84" s="195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92"/>
      <c r="F85" s="193"/>
      <c r="G85" s="193"/>
      <c r="H85" s="200"/>
      <c r="I85" s="193"/>
      <c r="J85" s="193"/>
      <c r="K85" s="193"/>
      <c r="L85" s="193"/>
      <c r="M85" s="193"/>
      <c r="N85" s="193"/>
      <c r="O85" s="193"/>
      <c r="P85" s="193"/>
      <c r="Q85" s="193"/>
      <c r="R85" s="193"/>
      <c r="S85" s="193"/>
      <c r="T85" s="193"/>
      <c r="U85" s="193"/>
      <c r="V85" s="193"/>
      <c r="W85" s="193"/>
      <c r="X85" s="195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6"/>
      <c r="F86" s="197"/>
      <c r="G86" s="197"/>
      <c r="H86" s="201"/>
      <c r="I86" s="197"/>
      <c r="J86" s="197"/>
      <c r="K86" s="197"/>
      <c r="L86" s="197"/>
      <c r="M86" s="197"/>
      <c r="N86" s="197"/>
      <c r="O86" s="197"/>
      <c r="P86" s="197"/>
      <c r="Q86" s="197"/>
      <c r="R86" s="197"/>
      <c r="S86" s="197"/>
      <c r="T86" s="197"/>
      <c r="U86" s="197"/>
      <c r="V86" s="197"/>
      <c r="W86" s="197"/>
      <c r="X86" s="198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08" t="str">
        <f>VLOOKUP(D89,Teams,2,FALSE)</f>
        <v>SCCC</v>
      </c>
      <c r="F89" s="110" t="str">
        <f>IF(AND(AA91=1,AA92=1),"You've put the wrong result in here!","")</f>
        <v/>
      </c>
    </row>
    <row r="90" spans="2:28" ht="15.75" thickBot="1" x14ac:dyDescent="0.3">
      <c r="E90" s="98"/>
      <c r="Y90" t="s">
        <v>65</v>
      </c>
      <c r="Z90" t="s">
        <v>64</v>
      </c>
      <c r="AA90" t="s">
        <v>83</v>
      </c>
    </row>
    <row r="91" spans="2:28" x14ac:dyDescent="0.25">
      <c r="E91" s="189"/>
      <c r="F91" s="190"/>
      <c r="G91" s="190"/>
      <c r="H91" s="190"/>
      <c r="I91" s="190"/>
      <c r="J91" s="190"/>
      <c r="K91" s="190"/>
      <c r="L91" s="190"/>
      <c r="M91" s="190"/>
      <c r="N91" s="190"/>
      <c r="O91" s="190"/>
      <c r="P91" s="190"/>
      <c r="Q91" s="190"/>
      <c r="R91" s="190"/>
      <c r="S91" s="190"/>
      <c r="T91" s="190"/>
      <c r="U91" s="190"/>
      <c r="V91" s="190"/>
      <c r="W91" s="190"/>
      <c r="X91" s="191"/>
      <c r="Y91">
        <f>IF(ISBLANK(E91),0,1)</f>
        <v>0</v>
      </c>
      <c r="AA91">
        <f>IF(Y91=1,IF(AA104&gt;0,1,0),0)</f>
        <v>0</v>
      </c>
    </row>
    <row r="92" spans="2:28" x14ac:dyDescent="0.25">
      <c r="E92" s="199"/>
      <c r="F92" s="118"/>
      <c r="G92" s="193"/>
      <c r="H92" s="193"/>
      <c r="I92" s="194"/>
      <c r="J92" s="194"/>
      <c r="K92" s="193"/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5"/>
      <c r="AA92">
        <f>IF(E92=D89,0,1)</f>
        <v>1</v>
      </c>
    </row>
    <row r="93" spans="2:28" x14ac:dyDescent="0.25">
      <c r="E93" s="192"/>
      <c r="F93" s="193"/>
      <c r="G93" s="193"/>
      <c r="H93" s="193"/>
      <c r="I93" s="194"/>
      <c r="J93" s="194"/>
      <c r="K93" s="193"/>
      <c r="L93" s="193"/>
      <c r="M93" s="193"/>
      <c r="N93" s="193"/>
      <c r="O93" s="193"/>
      <c r="P93" s="193"/>
      <c r="Q93" s="193"/>
      <c r="R93" s="193"/>
      <c r="S93" s="193"/>
      <c r="T93" s="193"/>
      <c r="U93" s="193"/>
      <c r="V93" s="193"/>
      <c r="W93" s="193"/>
      <c r="X93" s="195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92"/>
      <c r="F94" s="193"/>
      <c r="G94" s="193"/>
      <c r="H94" s="200"/>
      <c r="I94" s="193"/>
      <c r="J94" s="193"/>
      <c r="K94" s="193"/>
      <c r="L94" s="193"/>
      <c r="M94" s="193"/>
      <c r="N94" s="193"/>
      <c r="O94" s="193"/>
      <c r="P94" s="193"/>
      <c r="Q94" s="193"/>
      <c r="R94" s="193"/>
      <c r="S94" s="193"/>
      <c r="T94" s="193"/>
      <c r="U94" s="193"/>
      <c r="V94" s="193"/>
      <c r="W94" s="193"/>
      <c r="X94" s="195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92"/>
      <c r="F95" s="193"/>
      <c r="G95" s="193"/>
      <c r="H95" s="200"/>
      <c r="I95" s="193"/>
      <c r="J95" s="193"/>
      <c r="K95" s="193"/>
      <c r="L95" s="193"/>
      <c r="M95" s="193"/>
      <c r="N95" s="193"/>
      <c r="O95" s="193"/>
      <c r="P95" s="193"/>
      <c r="Q95" s="193"/>
      <c r="R95" s="193"/>
      <c r="S95" s="193"/>
      <c r="T95" s="193"/>
      <c r="U95" s="193"/>
      <c r="V95" s="193"/>
      <c r="W95" s="193"/>
      <c r="X95" s="195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92"/>
      <c r="F96" s="193"/>
      <c r="G96" s="193"/>
      <c r="H96" s="200"/>
      <c r="I96" s="193"/>
      <c r="J96" s="193"/>
      <c r="K96" s="193"/>
      <c r="L96" s="193"/>
      <c r="M96" s="193"/>
      <c r="N96" s="193"/>
      <c r="O96" s="193"/>
      <c r="P96" s="193"/>
      <c r="Q96" s="193"/>
      <c r="R96" s="193"/>
      <c r="S96" s="193"/>
      <c r="T96" s="193"/>
      <c r="U96" s="193"/>
      <c r="V96" s="193"/>
      <c r="W96" s="193"/>
      <c r="X96" s="195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92"/>
      <c r="F97" s="193"/>
      <c r="G97" s="193"/>
      <c r="H97" s="200"/>
      <c r="I97" s="193"/>
      <c r="J97" s="193"/>
      <c r="K97" s="193"/>
      <c r="L97" s="193"/>
      <c r="M97" s="193"/>
      <c r="N97" s="193"/>
      <c r="O97" s="193"/>
      <c r="P97" s="193"/>
      <c r="Q97" s="193"/>
      <c r="R97" s="193"/>
      <c r="S97" s="193"/>
      <c r="T97" s="193"/>
      <c r="U97" s="193"/>
      <c r="V97" s="193"/>
      <c r="W97" s="193"/>
      <c r="X97" s="195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92"/>
      <c r="F98" s="193"/>
      <c r="G98" s="193"/>
      <c r="H98" s="200"/>
      <c r="I98" s="193"/>
      <c r="J98" s="193"/>
      <c r="K98" s="193"/>
      <c r="L98" s="193"/>
      <c r="M98" s="193"/>
      <c r="N98" s="193"/>
      <c r="O98" s="193"/>
      <c r="P98" s="193"/>
      <c r="Q98" s="193"/>
      <c r="R98" s="193"/>
      <c r="S98" s="193"/>
      <c r="T98" s="193"/>
      <c r="U98" s="193"/>
      <c r="V98" s="193"/>
      <c r="W98" s="193"/>
      <c r="X98" s="195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92"/>
      <c r="F99" s="193"/>
      <c r="G99" s="193"/>
      <c r="H99" s="200"/>
      <c r="I99" s="193"/>
      <c r="J99" s="193"/>
      <c r="K99" s="193"/>
      <c r="L99" s="193"/>
      <c r="M99" s="193"/>
      <c r="N99" s="193"/>
      <c r="O99" s="193"/>
      <c r="P99" s="193"/>
      <c r="Q99" s="193"/>
      <c r="R99" s="193"/>
      <c r="S99" s="193"/>
      <c r="T99" s="193"/>
      <c r="U99" s="193"/>
      <c r="V99" s="193"/>
      <c r="W99" s="193"/>
      <c r="X99" s="195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92"/>
      <c r="F100" s="193"/>
      <c r="G100" s="193"/>
      <c r="H100" s="200"/>
      <c r="I100" s="193"/>
      <c r="J100" s="193"/>
      <c r="K100" s="193"/>
      <c r="L100" s="193"/>
      <c r="M100" s="193"/>
      <c r="N100" s="193"/>
      <c r="O100" s="193"/>
      <c r="P100" s="193"/>
      <c r="Q100" s="193"/>
      <c r="R100" s="193"/>
      <c r="S100" s="193"/>
      <c r="T100" s="193"/>
      <c r="U100" s="193"/>
      <c r="V100" s="193"/>
      <c r="W100" s="193"/>
      <c r="X100" s="195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92"/>
      <c r="F101" s="193"/>
      <c r="G101" s="193"/>
      <c r="H101" s="200"/>
      <c r="I101" s="193"/>
      <c r="J101" s="193"/>
      <c r="K101" s="193"/>
      <c r="L101" s="193"/>
      <c r="M101" s="193"/>
      <c r="N101" s="193"/>
      <c r="O101" s="193"/>
      <c r="P101" s="193"/>
      <c r="Q101" s="193"/>
      <c r="R101" s="193"/>
      <c r="S101" s="193"/>
      <c r="T101" s="193"/>
      <c r="U101" s="193"/>
      <c r="V101" s="193"/>
      <c r="W101" s="193"/>
      <c r="X101" s="195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92"/>
      <c r="F102" s="193"/>
      <c r="G102" s="193"/>
      <c r="H102" s="200"/>
      <c r="I102" s="193"/>
      <c r="J102" s="193"/>
      <c r="K102" s="193"/>
      <c r="L102" s="193"/>
      <c r="M102" s="193"/>
      <c r="N102" s="193"/>
      <c r="O102" s="193"/>
      <c r="P102" s="193"/>
      <c r="Q102" s="193"/>
      <c r="R102" s="193"/>
      <c r="S102" s="193"/>
      <c r="T102" s="193"/>
      <c r="U102" s="193"/>
      <c r="V102" s="193"/>
      <c r="W102" s="193"/>
      <c r="X102" s="195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6"/>
      <c r="F103" s="197"/>
      <c r="G103" s="197"/>
      <c r="H103" s="201"/>
      <c r="I103" s="197"/>
      <c r="J103" s="197"/>
      <c r="K103" s="197"/>
      <c r="L103" s="197"/>
      <c r="M103" s="197"/>
      <c r="N103" s="197"/>
      <c r="O103" s="197"/>
      <c r="P103" s="197"/>
      <c r="Q103" s="197"/>
      <c r="R103" s="197"/>
      <c r="S103" s="197"/>
      <c r="T103" s="197"/>
      <c r="U103" s="197"/>
      <c r="V103" s="197"/>
      <c r="W103" s="197"/>
      <c r="X103" s="198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08" t="str">
        <f>VLOOKUP(D106,Teams,2,FALSE)</f>
        <v>SCCC "B"</v>
      </c>
      <c r="F106" s="110" t="str">
        <f>IF(AND(AA108=1,AA109=1),"You've put the wrong result in here!","")</f>
        <v/>
      </c>
    </row>
    <row r="107" spans="2:28" ht="15.75" thickBot="1" x14ac:dyDescent="0.3">
      <c r="E107" s="98"/>
      <c r="Y107" t="s">
        <v>65</v>
      </c>
      <c r="Z107" t="s">
        <v>64</v>
      </c>
      <c r="AA107" t="s">
        <v>83</v>
      </c>
    </row>
    <row r="108" spans="2:28" x14ac:dyDescent="0.25">
      <c r="E108" s="189"/>
      <c r="F108" s="190"/>
      <c r="G108" s="190"/>
      <c r="H108" s="190"/>
      <c r="I108" s="190"/>
      <c r="J108" s="190"/>
      <c r="K108" s="190"/>
      <c r="L108" s="190"/>
      <c r="M108" s="190"/>
      <c r="N108" s="190"/>
      <c r="O108" s="190"/>
      <c r="P108" s="190"/>
      <c r="Q108" s="190"/>
      <c r="R108" s="190"/>
      <c r="S108" s="190"/>
      <c r="T108" s="190"/>
      <c r="U108" s="190"/>
      <c r="V108" s="190"/>
      <c r="W108" s="190"/>
      <c r="X108" s="191"/>
      <c r="Y108">
        <f>IF(ISBLANK(E108),0,1)</f>
        <v>0</v>
      </c>
      <c r="AA108">
        <f>IF(Y108=1,IF(AA121&gt;0,1,0),0)</f>
        <v>0</v>
      </c>
    </row>
    <row r="109" spans="2:28" x14ac:dyDescent="0.25">
      <c r="E109" s="199"/>
      <c r="F109" s="118"/>
      <c r="G109" s="193"/>
      <c r="H109" s="193"/>
      <c r="I109" s="194"/>
      <c r="J109" s="194"/>
      <c r="K109" s="193"/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5"/>
      <c r="AA109">
        <f>IF(E109=D106,0,1)</f>
        <v>1</v>
      </c>
    </row>
    <row r="110" spans="2:28" x14ac:dyDescent="0.25">
      <c r="E110" s="192"/>
      <c r="F110" s="193"/>
      <c r="G110" s="193"/>
      <c r="H110" s="193"/>
      <c r="I110" s="194"/>
      <c r="J110" s="194"/>
      <c r="K110" s="193"/>
      <c r="L110" s="193"/>
      <c r="M110" s="193"/>
      <c r="N110" s="193"/>
      <c r="O110" s="193"/>
      <c r="P110" s="193"/>
      <c r="Q110" s="193"/>
      <c r="R110" s="193"/>
      <c r="S110" s="193"/>
      <c r="T110" s="193"/>
      <c r="U110" s="193"/>
      <c r="V110" s="193"/>
      <c r="W110" s="193"/>
      <c r="X110" s="195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92"/>
      <c r="F111" s="193"/>
      <c r="G111" s="193"/>
      <c r="H111" s="200"/>
      <c r="I111" s="193"/>
      <c r="J111" s="193"/>
      <c r="K111" s="193"/>
      <c r="L111" s="193"/>
      <c r="M111" s="193"/>
      <c r="N111" s="193"/>
      <c r="O111" s="193"/>
      <c r="P111" s="193"/>
      <c r="Q111" s="193"/>
      <c r="R111" s="193"/>
      <c r="S111" s="193"/>
      <c r="T111" s="193"/>
      <c r="U111" s="193"/>
      <c r="V111" s="193"/>
      <c r="W111" s="193"/>
      <c r="X111" s="195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92"/>
      <c r="F112" s="193"/>
      <c r="G112" s="193"/>
      <c r="H112" s="200"/>
      <c r="I112" s="193"/>
      <c r="J112" s="193"/>
      <c r="K112" s="193"/>
      <c r="L112" s="193"/>
      <c r="M112" s="193"/>
      <c r="N112" s="193"/>
      <c r="O112" s="193"/>
      <c r="P112" s="193"/>
      <c r="Q112" s="193"/>
      <c r="R112" s="193"/>
      <c r="S112" s="193"/>
      <c r="T112" s="193"/>
      <c r="U112" s="193"/>
      <c r="V112" s="193"/>
      <c r="W112" s="193"/>
      <c r="X112" s="195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92"/>
      <c r="F113" s="193"/>
      <c r="G113" s="193"/>
      <c r="H113" s="200"/>
      <c r="I113" s="193"/>
      <c r="J113" s="193"/>
      <c r="K113" s="193"/>
      <c r="L113" s="193"/>
      <c r="M113" s="193"/>
      <c r="N113" s="193"/>
      <c r="O113" s="193"/>
      <c r="P113" s="193"/>
      <c r="Q113" s="193"/>
      <c r="R113" s="193"/>
      <c r="S113" s="193"/>
      <c r="T113" s="193"/>
      <c r="U113" s="193"/>
      <c r="V113" s="193"/>
      <c r="W113" s="193"/>
      <c r="X113" s="195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92"/>
      <c r="F114" s="193"/>
      <c r="G114" s="193"/>
      <c r="H114" s="200"/>
      <c r="I114" s="193"/>
      <c r="J114" s="193"/>
      <c r="K114" s="193"/>
      <c r="L114" s="193"/>
      <c r="M114" s="193"/>
      <c r="N114" s="193"/>
      <c r="O114" s="193"/>
      <c r="P114" s="193"/>
      <c r="Q114" s="193"/>
      <c r="R114" s="193"/>
      <c r="S114" s="193"/>
      <c r="T114" s="193"/>
      <c r="U114" s="193"/>
      <c r="V114" s="193"/>
      <c r="W114" s="193"/>
      <c r="X114" s="195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92"/>
      <c r="F115" s="193"/>
      <c r="G115" s="193"/>
      <c r="H115" s="200"/>
      <c r="I115" s="193"/>
      <c r="J115" s="193"/>
      <c r="K115" s="193"/>
      <c r="L115" s="193"/>
      <c r="M115" s="193"/>
      <c r="N115" s="193"/>
      <c r="O115" s="193"/>
      <c r="P115" s="193"/>
      <c r="Q115" s="193"/>
      <c r="R115" s="193"/>
      <c r="S115" s="193"/>
      <c r="T115" s="193"/>
      <c r="U115" s="193"/>
      <c r="V115" s="193"/>
      <c r="W115" s="193"/>
      <c r="X115" s="195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92"/>
      <c r="F116" s="193"/>
      <c r="G116" s="193"/>
      <c r="H116" s="200"/>
      <c r="I116" s="193"/>
      <c r="J116" s="193"/>
      <c r="K116" s="193"/>
      <c r="L116" s="193"/>
      <c r="M116" s="193"/>
      <c r="N116" s="193"/>
      <c r="O116" s="193"/>
      <c r="P116" s="193"/>
      <c r="Q116" s="193"/>
      <c r="R116" s="193"/>
      <c r="S116" s="193"/>
      <c r="T116" s="193"/>
      <c r="U116" s="193"/>
      <c r="V116" s="193"/>
      <c r="W116" s="193"/>
      <c r="X116" s="195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92"/>
      <c r="F117" s="193"/>
      <c r="G117" s="193"/>
      <c r="H117" s="200"/>
      <c r="I117" s="193"/>
      <c r="J117" s="193"/>
      <c r="K117" s="193"/>
      <c r="L117" s="193"/>
      <c r="M117" s="193"/>
      <c r="N117" s="193"/>
      <c r="O117" s="193"/>
      <c r="P117" s="193"/>
      <c r="Q117" s="193"/>
      <c r="R117" s="193"/>
      <c r="S117" s="193"/>
      <c r="T117" s="193"/>
      <c r="U117" s="193"/>
      <c r="V117" s="193"/>
      <c r="W117" s="193"/>
      <c r="X117" s="195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92"/>
      <c r="F118" s="193"/>
      <c r="G118" s="193"/>
      <c r="H118" s="200"/>
      <c r="I118" s="193"/>
      <c r="J118" s="193"/>
      <c r="K118" s="193"/>
      <c r="L118" s="193"/>
      <c r="M118" s="193"/>
      <c r="N118" s="193"/>
      <c r="O118" s="193"/>
      <c r="P118" s="193"/>
      <c r="Q118" s="193"/>
      <c r="R118" s="193"/>
      <c r="S118" s="193"/>
      <c r="T118" s="193"/>
      <c r="U118" s="193"/>
      <c r="V118" s="193"/>
      <c r="W118" s="193"/>
      <c r="X118" s="195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92"/>
      <c r="F119" s="193"/>
      <c r="G119" s="193"/>
      <c r="H119" s="200"/>
      <c r="I119" s="193"/>
      <c r="J119" s="193"/>
      <c r="K119" s="193"/>
      <c r="L119" s="193"/>
      <c r="M119" s="193"/>
      <c r="N119" s="193"/>
      <c r="O119" s="193"/>
      <c r="P119" s="193"/>
      <c r="Q119" s="193"/>
      <c r="R119" s="193"/>
      <c r="S119" s="193"/>
      <c r="T119" s="193"/>
      <c r="U119" s="193"/>
      <c r="V119" s="193"/>
      <c r="W119" s="193"/>
      <c r="X119" s="195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6"/>
      <c r="F120" s="197"/>
      <c r="G120" s="197"/>
      <c r="H120" s="201"/>
      <c r="I120" s="197"/>
      <c r="J120" s="197"/>
      <c r="K120" s="197"/>
      <c r="L120" s="197"/>
      <c r="M120" s="197"/>
      <c r="N120" s="197"/>
      <c r="O120" s="197"/>
      <c r="P120" s="197"/>
      <c r="Q120" s="197"/>
      <c r="R120" s="197"/>
      <c r="S120" s="197"/>
      <c r="T120" s="197"/>
      <c r="U120" s="197"/>
      <c r="V120" s="197"/>
      <c r="W120" s="197"/>
      <c r="X120" s="198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08" t="str">
        <f>VLOOKUP(D123,Teams,2,FALSE)</f>
        <v>xbye1</v>
      </c>
      <c r="F123" s="110" t="str">
        <f>IF(AND(AA125=1,AA126=1),"You've put the wrong result in here!","")</f>
        <v/>
      </c>
    </row>
    <row r="124" spans="2:28" ht="15.75" thickBot="1" x14ac:dyDescent="0.3">
      <c r="E124" s="98"/>
      <c r="Y124" t="s">
        <v>65</v>
      </c>
      <c r="Z124" t="s">
        <v>64</v>
      </c>
      <c r="AA124" t="s">
        <v>83</v>
      </c>
    </row>
    <row r="125" spans="2:28" x14ac:dyDescent="0.25">
      <c r="E125" s="189"/>
      <c r="F125" s="190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190"/>
      <c r="R125" s="190"/>
      <c r="S125" s="190"/>
      <c r="T125" s="190"/>
      <c r="U125" s="190"/>
      <c r="V125" s="190"/>
      <c r="W125" s="190"/>
      <c r="X125" s="191"/>
      <c r="Y125">
        <f>IF(ISBLANK(E125),0,1)</f>
        <v>0</v>
      </c>
      <c r="AA125">
        <f>IF(Y125=1,IF(AA138&gt;0,1,0),0)</f>
        <v>0</v>
      </c>
    </row>
    <row r="126" spans="2:28" x14ac:dyDescent="0.25">
      <c r="E126" s="199"/>
      <c r="F126" s="118"/>
      <c r="G126" s="193"/>
      <c r="H126" s="193"/>
      <c r="I126" s="194"/>
      <c r="J126" s="194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5"/>
      <c r="AA126">
        <f>IF(E126=D123,0,1)</f>
        <v>1</v>
      </c>
    </row>
    <row r="127" spans="2:28" x14ac:dyDescent="0.25">
      <c r="E127" s="192"/>
      <c r="F127" s="193"/>
      <c r="G127" s="193"/>
      <c r="H127" s="193"/>
      <c r="I127" s="194"/>
      <c r="J127" s="194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5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92"/>
      <c r="F128" s="193"/>
      <c r="G128" s="193"/>
      <c r="H128" s="200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5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92"/>
      <c r="F129" s="193"/>
      <c r="G129" s="193"/>
      <c r="H129" s="200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5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92"/>
      <c r="F130" s="193"/>
      <c r="G130" s="193"/>
      <c r="H130" s="200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5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92"/>
      <c r="F131" s="193"/>
      <c r="G131" s="193"/>
      <c r="H131" s="200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5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92"/>
      <c r="F132" s="193"/>
      <c r="G132" s="193"/>
      <c r="H132" s="200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5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92"/>
      <c r="F133" s="193"/>
      <c r="G133" s="193"/>
      <c r="H133" s="200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5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92"/>
      <c r="F134" s="193"/>
      <c r="G134" s="193"/>
      <c r="H134" s="200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5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92"/>
      <c r="F135" s="193"/>
      <c r="G135" s="193"/>
      <c r="H135" s="200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5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92"/>
      <c r="F136" s="193"/>
      <c r="G136" s="193"/>
      <c r="H136" s="200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5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6"/>
      <c r="F137" s="197"/>
      <c r="G137" s="197"/>
      <c r="H137" s="201"/>
      <c r="I137" s="197"/>
      <c r="J137" s="197"/>
      <c r="K137" s="197"/>
      <c r="L137" s="197"/>
      <c r="M137" s="197"/>
      <c r="N137" s="197"/>
      <c r="O137" s="197"/>
      <c r="P137" s="197"/>
      <c r="Q137" s="197"/>
      <c r="R137" s="197"/>
      <c r="S137" s="197"/>
      <c r="T137" s="197"/>
      <c r="U137" s="197"/>
      <c r="V137" s="197"/>
      <c r="W137" s="197"/>
      <c r="X137" s="198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08">
        <f>VLOOKUP(D140,Teams,2,FALSE)</f>
        <v>0</v>
      </c>
      <c r="F140" s="110" t="str">
        <f>IF(AND(AA142=1,AA143=1),"You've put the wrong result in here!","")</f>
        <v/>
      </c>
    </row>
    <row r="141" spans="2:28" ht="15.75" thickBot="1" x14ac:dyDescent="0.3">
      <c r="E141" s="98"/>
      <c r="Y141" t="s">
        <v>65</v>
      </c>
      <c r="Z141" t="s">
        <v>64</v>
      </c>
      <c r="AA141" t="s">
        <v>83</v>
      </c>
    </row>
    <row r="142" spans="2:28" x14ac:dyDescent="0.25">
      <c r="E142" s="189"/>
      <c r="F142" s="190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190"/>
      <c r="R142" s="190"/>
      <c r="S142" s="190"/>
      <c r="T142" s="190"/>
      <c r="U142" s="190"/>
      <c r="V142" s="190"/>
      <c r="W142" s="190"/>
      <c r="X142" s="191"/>
      <c r="Y142">
        <f>IF(ISBLANK(E142),0,1)</f>
        <v>0</v>
      </c>
      <c r="AA142">
        <f>IF(Y142=1,IF(AA155&gt;0,1,0),0)</f>
        <v>0</v>
      </c>
    </row>
    <row r="143" spans="2:28" x14ac:dyDescent="0.25">
      <c r="E143" s="199"/>
      <c r="F143" s="118"/>
      <c r="G143" s="193"/>
      <c r="H143" s="193"/>
      <c r="I143" s="194"/>
      <c r="J143" s="194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5"/>
      <c r="AA143">
        <f>IF(E143=D140,0,1)</f>
        <v>1</v>
      </c>
    </row>
    <row r="144" spans="2:28" x14ac:dyDescent="0.25">
      <c r="E144" s="192"/>
      <c r="F144" s="193"/>
      <c r="G144" s="193"/>
      <c r="H144" s="193"/>
      <c r="I144" s="194"/>
      <c r="J144" s="194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5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92"/>
      <c r="F145" s="193"/>
      <c r="G145" s="193"/>
      <c r="H145" s="200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5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92"/>
      <c r="F146" s="193"/>
      <c r="G146" s="193"/>
      <c r="H146" s="200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5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92"/>
      <c r="F147" s="193"/>
      <c r="G147" s="193"/>
      <c r="H147" s="200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5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92"/>
      <c r="F148" s="193"/>
      <c r="G148" s="193"/>
      <c r="H148" s="200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5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92"/>
      <c r="F149" s="193"/>
      <c r="G149" s="193"/>
      <c r="H149" s="200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5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92"/>
      <c r="F150" s="193"/>
      <c r="G150" s="193"/>
      <c r="H150" s="200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5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92"/>
      <c r="F151" s="193"/>
      <c r="G151" s="193"/>
      <c r="H151" s="200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5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92"/>
      <c r="F152" s="193"/>
      <c r="G152" s="193"/>
      <c r="H152" s="200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5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92"/>
      <c r="F153" s="193"/>
      <c r="G153" s="193"/>
      <c r="H153" s="200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5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6"/>
      <c r="F154" s="197"/>
      <c r="G154" s="197"/>
      <c r="H154" s="201"/>
      <c r="I154" s="197"/>
      <c r="J154" s="197"/>
      <c r="K154" s="197"/>
      <c r="L154" s="197"/>
      <c r="M154" s="197"/>
      <c r="N154" s="197"/>
      <c r="O154" s="197"/>
      <c r="P154" s="197"/>
      <c r="Q154" s="197"/>
      <c r="R154" s="197"/>
      <c r="S154" s="197"/>
      <c r="T154" s="197"/>
      <c r="U154" s="197"/>
      <c r="V154" s="197"/>
      <c r="W154" s="197"/>
      <c r="X154" s="198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08">
        <f>VLOOKUP(D157,Teams,2,FALSE)</f>
        <v>0</v>
      </c>
      <c r="F157" s="110" t="str">
        <f>IF(AND(AA159=1,AA160=1),"You've put the wrong result in here!","")</f>
        <v/>
      </c>
    </row>
    <row r="158" spans="2:28" ht="15.75" thickBot="1" x14ac:dyDescent="0.3">
      <c r="E158" s="98"/>
      <c r="Y158" t="s">
        <v>65</v>
      </c>
      <c r="Z158" t="s">
        <v>64</v>
      </c>
      <c r="AA158" t="s">
        <v>83</v>
      </c>
    </row>
    <row r="159" spans="2:28" x14ac:dyDescent="0.25">
      <c r="E159" s="189"/>
      <c r="F159" s="190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190"/>
      <c r="R159" s="190"/>
      <c r="S159" s="190"/>
      <c r="T159" s="190"/>
      <c r="U159" s="190"/>
      <c r="V159" s="190"/>
      <c r="W159" s="190"/>
      <c r="X159" s="191"/>
      <c r="Y159">
        <f>IF(ISBLANK(E159),0,1)</f>
        <v>0</v>
      </c>
      <c r="AA159">
        <f>IF(Y159=1,IF(AA172&gt;0,1,0),0)</f>
        <v>0</v>
      </c>
    </row>
    <row r="160" spans="2:28" x14ac:dyDescent="0.25">
      <c r="E160" s="199"/>
      <c r="F160" s="118"/>
      <c r="G160" s="193"/>
      <c r="H160" s="193"/>
      <c r="I160" s="194"/>
      <c r="J160" s="194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5"/>
      <c r="AA160">
        <f>IF(E160=D157,0,1)</f>
        <v>1</v>
      </c>
    </row>
    <row r="161" spans="2:28" x14ac:dyDescent="0.25">
      <c r="E161" s="192"/>
      <c r="F161" s="193"/>
      <c r="G161" s="193"/>
      <c r="H161" s="193"/>
      <c r="I161" s="194"/>
      <c r="J161" s="194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5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92"/>
      <c r="F162" s="193"/>
      <c r="G162" s="193"/>
      <c r="H162" s="200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5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92"/>
      <c r="F163" s="193"/>
      <c r="G163" s="193"/>
      <c r="H163" s="200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5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92"/>
      <c r="F164" s="193"/>
      <c r="G164" s="193"/>
      <c r="H164" s="200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5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92"/>
      <c r="F165" s="193"/>
      <c r="G165" s="193"/>
      <c r="H165" s="200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5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92"/>
      <c r="F166" s="193"/>
      <c r="G166" s="193"/>
      <c r="H166" s="200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5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92"/>
      <c r="F167" s="193"/>
      <c r="G167" s="193"/>
      <c r="H167" s="200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5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92"/>
      <c r="F168" s="193"/>
      <c r="G168" s="193"/>
      <c r="H168" s="200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5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92"/>
      <c r="F169" s="193"/>
      <c r="G169" s="193"/>
      <c r="H169" s="200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5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92"/>
      <c r="F170" s="193"/>
      <c r="G170" s="193"/>
      <c r="H170" s="200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5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6"/>
      <c r="F171" s="197"/>
      <c r="G171" s="197"/>
      <c r="H171" s="201"/>
      <c r="I171" s="197"/>
      <c r="J171" s="197"/>
      <c r="K171" s="197"/>
      <c r="L171" s="197"/>
      <c r="M171" s="197"/>
      <c r="N171" s="197"/>
      <c r="O171" s="197"/>
      <c r="P171" s="197"/>
      <c r="Q171" s="197"/>
      <c r="R171" s="197"/>
      <c r="S171" s="197"/>
      <c r="T171" s="197"/>
      <c r="U171" s="197"/>
      <c r="V171" s="197"/>
      <c r="W171" s="197"/>
      <c r="X171" s="198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3" spans="2:28" hidden="1" x14ac:dyDescent="0.25"/>
    <row r="174" spans="2:28" ht="15.75" hidden="1" x14ac:dyDescent="0.25">
      <c r="E174" s="108"/>
      <c r="F174" s="110"/>
    </row>
    <row r="175" spans="2:28" hidden="1" x14ac:dyDescent="0.25">
      <c r="E175" s="98"/>
      <c r="Y175" t="s">
        <v>65</v>
      </c>
      <c r="Z175" t="s">
        <v>64</v>
      </c>
      <c r="AA175" t="s">
        <v>83</v>
      </c>
    </row>
    <row r="176" spans="2:28" hidden="1" x14ac:dyDescent="0.25">
      <c r="E176" s="189"/>
      <c r="F176" s="190"/>
      <c r="G176" s="190"/>
      <c r="H176" s="190"/>
      <c r="I176" s="190"/>
      <c r="J176" s="190"/>
      <c r="K176" s="190"/>
      <c r="L176" s="190"/>
      <c r="M176" s="190"/>
      <c r="N176" s="190"/>
      <c r="O176" s="190"/>
      <c r="P176" s="190"/>
      <c r="Q176" s="190"/>
      <c r="R176" s="190"/>
      <c r="S176" s="190"/>
      <c r="T176" s="190"/>
      <c r="U176" s="190"/>
      <c r="V176" s="190"/>
      <c r="W176" s="190"/>
      <c r="X176" s="191"/>
      <c r="Y176">
        <f>IF(ISBLANK(E176),0,1)</f>
        <v>0</v>
      </c>
      <c r="AA176">
        <f>IF(Y176=1,IF(AA189&gt;0,1,0),0)</f>
        <v>0</v>
      </c>
    </row>
    <row r="177" spans="2:28" hidden="1" x14ac:dyDescent="0.25">
      <c r="E177" s="199"/>
      <c r="F177" s="118"/>
      <c r="G177" s="193"/>
      <c r="H177" s="193"/>
      <c r="I177" s="194"/>
      <c r="J177" s="194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5"/>
      <c r="AA177">
        <f>IF(E177=D174,0,1)</f>
        <v>0</v>
      </c>
    </row>
    <row r="178" spans="2:28" hidden="1" x14ac:dyDescent="0.25">
      <c r="E178" s="192"/>
      <c r="F178" s="193"/>
      <c r="G178" s="193"/>
      <c r="H178" s="193"/>
      <c r="I178" s="194"/>
      <c r="J178" s="194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5"/>
    </row>
    <row r="179" spans="2:28" hidden="1" x14ac:dyDescent="0.25">
      <c r="B179" t="e">
        <f t="shared" ref="B179:B188" ca="1" si="60">Y179</f>
        <v>#N/A</v>
      </c>
      <c r="C179" t="e">
        <f ca="1">Y179</f>
        <v>#N/A</v>
      </c>
      <c r="E179" s="192"/>
      <c r="F179" s="193"/>
      <c r="G179" s="193"/>
      <c r="H179" s="200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5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hidden="1" x14ac:dyDescent="0.25">
      <c r="B180" t="e">
        <f t="shared" ca="1" si="60"/>
        <v>#N/A</v>
      </c>
      <c r="C180" t="e">
        <f t="shared" ref="C180:C186" ca="1" si="63">Y180</f>
        <v>#N/A</v>
      </c>
      <c r="E180" s="192"/>
      <c r="F180" s="193"/>
      <c r="G180" s="193"/>
      <c r="H180" s="200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5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hidden="1" x14ac:dyDescent="0.25">
      <c r="B181" t="e">
        <f t="shared" ca="1" si="60"/>
        <v>#N/A</v>
      </c>
      <c r="C181" t="e">
        <f t="shared" ca="1" si="63"/>
        <v>#N/A</v>
      </c>
      <c r="E181" s="192"/>
      <c r="F181" s="193"/>
      <c r="G181" s="193"/>
      <c r="H181" s="200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5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hidden="1" x14ac:dyDescent="0.25">
      <c r="B182" t="e">
        <f t="shared" ca="1" si="60"/>
        <v>#N/A</v>
      </c>
      <c r="C182" t="e">
        <f t="shared" ca="1" si="63"/>
        <v>#N/A</v>
      </c>
      <c r="E182" s="192"/>
      <c r="F182" s="193"/>
      <c r="G182" s="193"/>
      <c r="H182" s="200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5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hidden="1" x14ac:dyDescent="0.25">
      <c r="B183" t="e">
        <f t="shared" ca="1" si="60"/>
        <v>#N/A</v>
      </c>
      <c r="C183" t="e">
        <f t="shared" ca="1" si="63"/>
        <v>#N/A</v>
      </c>
      <c r="E183" s="192"/>
      <c r="F183" s="193"/>
      <c r="G183" s="193"/>
      <c r="H183" s="200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5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hidden="1" x14ac:dyDescent="0.25">
      <c r="B184" t="e">
        <f t="shared" ca="1" si="60"/>
        <v>#N/A</v>
      </c>
      <c r="C184" t="e">
        <f t="shared" ca="1" si="63"/>
        <v>#N/A</v>
      </c>
      <c r="E184" s="192"/>
      <c r="F184" s="193"/>
      <c r="G184" s="193"/>
      <c r="H184" s="200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5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hidden="1" x14ac:dyDescent="0.25">
      <c r="B185" t="e">
        <f t="shared" ca="1" si="60"/>
        <v>#N/A</v>
      </c>
      <c r="C185" t="e">
        <f t="shared" ca="1" si="63"/>
        <v>#N/A</v>
      </c>
      <c r="E185" s="192"/>
      <c r="F185" s="193"/>
      <c r="G185" s="193"/>
      <c r="H185" s="200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5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hidden="1" x14ac:dyDescent="0.25">
      <c r="B186" t="e">
        <f t="shared" ca="1" si="60"/>
        <v>#N/A</v>
      </c>
      <c r="C186" t="e">
        <f t="shared" ca="1" si="63"/>
        <v>#N/A</v>
      </c>
      <c r="E186" s="192"/>
      <c r="F186" s="193"/>
      <c r="G186" s="193"/>
      <c r="H186" s="200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5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hidden="1" x14ac:dyDescent="0.25">
      <c r="B187" t="e">
        <f t="shared" ca="1" si="60"/>
        <v>#N/A</v>
      </c>
      <c r="E187" s="192"/>
      <c r="F187" s="193"/>
      <c r="G187" s="193"/>
      <c r="H187" s="200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5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hidden="1" thickBot="1" x14ac:dyDescent="0.3">
      <c r="B188" t="e">
        <f t="shared" ca="1" si="60"/>
        <v>#N/A</v>
      </c>
      <c r="E188" s="196"/>
      <c r="F188" s="197"/>
      <c r="G188" s="197"/>
      <c r="H188" s="201"/>
      <c r="I188" s="197"/>
      <c r="J188" s="197"/>
      <c r="K188" s="197"/>
      <c r="L188" s="197"/>
      <c r="M188" s="197"/>
      <c r="N188" s="197"/>
      <c r="O188" s="197"/>
      <c r="P188" s="197"/>
      <c r="Q188" s="197"/>
      <c r="R188" s="197"/>
      <c r="S188" s="197"/>
      <c r="T188" s="197"/>
      <c r="U188" s="197"/>
      <c r="V188" s="197"/>
      <c r="W188" s="197"/>
      <c r="X188" s="198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hidden="1" x14ac:dyDescent="0.25">
      <c r="AA189">
        <f>SUM(AA177:AA188)</f>
        <v>0</v>
      </c>
    </row>
    <row r="190" spans="2:28" hidden="1" x14ac:dyDescent="0.25"/>
    <row r="191" spans="2:28" ht="15.75" hidden="1" x14ac:dyDescent="0.25">
      <c r="E191" s="108"/>
      <c r="F191" s="110"/>
    </row>
    <row r="192" spans="2:28" hidden="1" x14ac:dyDescent="0.25">
      <c r="E192" s="98"/>
      <c r="Y192" t="s">
        <v>65</v>
      </c>
      <c r="Z192" t="s">
        <v>64</v>
      </c>
      <c r="AA192" t="s">
        <v>83</v>
      </c>
    </row>
    <row r="193" spans="2:28" hidden="1" x14ac:dyDescent="0.25">
      <c r="E193" s="189"/>
      <c r="F193" s="190"/>
      <c r="G193" s="190"/>
      <c r="H193" s="190"/>
      <c r="I193" s="190"/>
      <c r="J193" s="190"/>
      <c r="K193" s="190"/>
      <c r="L193" s="190"/>
      <c r="M193" s="190"/>
      <c r="N193" s="190"/>
      <c r="O193" s="190"/>
      <c r="P193" s="190"/>
      <c r="Q193" s="190"/>
      <c r="R193" s="190"/>
      <c r="S193" s="190"/>
      <c r="T193" s="190"/>
      <c r="U193" s="190"/>
      <c r="V193" s="190"/>
      <c r="W193" s="190"/>
      <c r="X193" s="191"/>
      <c r="Y193">
        <f>IF(ISBLANK(E193),0,1)</f>
        <v>0</v>
      </c>
      <c r="AA193">
        <f>IF(Y193=1,IF(AA206&gt;0,1,0),0)</f>
        <v>0</v>
      </c>
    </row>
    <row r="194" spans="2:28" hidden="1" x14ac:dyDescent="0.25">
      <c r="E194" s="199"/>
      <c r="F194" s="118"/>
      <c r="G194" s="193"/>
      <c r="H194" s="193"/>
      <c r="I194" s="194"/>
      <c r="J194" s="194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5"/>
      <c r="AA194">
        <f>IF(E194=D191,0,1)</f>
        <v>0</v>
      </c>
    </row>
    <row r="195" spans="2:28" hidden="1" x14ac:dyDescent="0.25">
      <c r="E195" s="192"/>
      <c r="F195" s="193"/>
      <c r="G195" s="193"/>
      <c r="H195" s="193"/>
      <c r="I195" s="194"/>
      <c r="J195" s="194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5"/>
    </row>
    <row r="196" spans="2:28" hidden="1" x14ac:dyDescent="0.25">
      <c r="B196" t="e">
        <f t="shared" ref="B196:B205" ca="1" si="66">Y196</f>
        <v>#N/A</v>
      </c>
      <c r="C196" t="e">
        <f ca="1">Y196</f>
        <v>#N/A</v>
      </c>
      <c r="E196" s="192"/>
      <c r="F196" s="193"/>
      <c r="G196" s="193"/>
      <c r="H196" s="200"/>
      <c r="I196" s="193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5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25">
      <c r="B197" t="e">
        <f t="shared" ca="1" si="66"/>
        <v>#N/A</v>
      </c>
      <c r="C197" t="e">
        <f t="shared" ref="C197:C203" ca="1" si="69">Y197</f>
        <v>#N/A</v>
      </c>
      <c r="E197" s="192"/>
      <c r="F197" s="193"/>
      <c r="G197" s="193"/>
      <c r="H197" s="200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5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25">
      <c r="B198" t="e">
        <f t="shared" ca="1" si="66"/>
        <v>#N/A</v>
      </c>
      <c r="C198" t="e">
        <f t="shared" ca="1" si="69"/>
        <v>#N/A</v>
      </c>
      <c r="E198" s="192"/>
      <c r="F198" s="193"/>
      <c r="G198" s="193"/>
      <c r="H198" s="200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5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25">
      <c r="B199" t="e">
        <f t="shared" ca="1" si="66"/>
        <v>#N/A</v>
      </c>
      <c r="C199" t="e">
        <f t="shared" ca="1" si="69"/>
        <v>#N/A</v>
      </c>
      <c r="E199" s="192"/>
      <c r="F199" s="193"/>
      <c r="G199" s="193"/>
      <c r="H199" s="200"/>
      <c r="I199" s="193"/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5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25">
      <c r="B200" t="e">
        <f t="shared" ca="1" si="66"/>
        <v>#N/A</v>
      </c>
      <c r="C200" t="e">
        <f t="shared" ca="1" si="69"/>
        <v>#N/A</v>
      </c>
      <c r="E200" s="192"/>
      <c r="F200" s="193"/>
      <c r="G200" s="193"/>
      <c r="H200" s="200"/>
      <c r="I200" s="193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5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25">
      <c r="B201" t="e">
        <f t="shared" ca="1" si="66"/>
        <v>#N/A</v>
      </c>
      <c r="C201" t="e">
        <f t="shared" ca="1" si="69"/>
        <v>#N/A</v>
      </c>
      <c r="E201" s="192"/>
      <c r="F201" s="193"/>
      <c r="G201" s="193"/>
      <c r="H201" s="200"/>
      <c r="I201" s="193"/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5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25">
      <c r="B202" t="e">
        <f t="shared" ca="1" si="66"/>
        <v>#N/A</v>
      </c>
      <c r="C202" t="e">
        <f t="shared" ca="1" si="69"/>
        <v>#N/A</v>
      </c>
      <c r="E202" s="192"/>
      <c r="F202" s="193"/>
      <c r="G202" s="193"/>
      <c r="H202" s="200"/>
      <c r="I202" s="193"/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5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25">
      <c r="B203" t="e">
        <f t="shared" ca="1" si="66"/>
        <v>#N/A</v>
      </c>
      <c r="C203" t="e">
        <f t="shared" ca="1" si="69"/>
        <v>#N/A</v>
      </c>
      <c r="E203" s="192"/>
      <c r="F203" s="193"/>
      <c r="G203" s="193"/>
      <c r="H203" s="200"/>
      <c r="I203" s="193"/>
      <c r="J203" s="193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5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25">
      <c r="B204" t="e">
        <f t="shared" ca="1" si="66"/>
        <v>#N/A</v>
      </c>
      <c r="E204" s="192"/>
      <c r="F204" s="193"/>
      <c r="G204" s="193"/>
      <c r="H204" s="200"/>
      <c r="I204" s="193"/>
      <c r="J204" s="193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5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hidden="1" thickBot="1" x14ac:dyDescent="0.3">
      <c r="B205" t="e">
        <f t="shared" ca="1" si="66"/>
        <v>#N/A</v>
      </c>
      <c r="E205" s="196"/>
      <c r="F205" s="197"/>
      <c r="G205" s="197"/>
      <c r="H205" s="201"/>
      <c r="I205" s="197"/>
      <c r="J205" s="197"/>
      <c r="K205" s="197"/>
      <c r="L205" s="197"/>
      <c r="M205" s="197"/>
      <c r="N205" s="197"/>
      <c r="O205" s="197"/>
      <c r="P205" s="197"/>
      <c r="Q205" s="197"/>
      <c r="R205" s="197"/>
      <c r="S205" s="197"/>
      <c r="T205" s="197"/>
      <c r="U205" s="197"/>
      <c r="V205" s="197"/>
      <c r="W205" s="197"/>
      <c r="X205" s="198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0</v>
      </c>
    </row>
    <row r="208" spans="2:28" ht="15.75" hidden="1" x14ac:dyDescent="0.25">
      <c r="D208">
        <v>13</v>
      </c>
      <c r="E208" s="108">
        <f>VLOOKUP(D208,Teams,2,FALSE)</f>
        <v>0</v>
      </c>
      <c r="F208" s="110" t="str">
        <f>IF(AND(AA210=1,AA211=1),"You've put the wrong result in here!","")</f>
        <v/>
      </c>
    </row>
    <row r="209" spans="2:28" hidden="1" x14ac:dyDescent="0.25">
      <c r="E209" s="98"/>
      <c r="Y209" t="s">
        <v>65</v>
      </c>
      <c r="Z209" t="s">
        <v>64</v>
      </c>
      <c r="AA209" t="s">
        <v>83</v>
      </c>
    </row>
    <row r="210" spans="2:28" hidden="1" x14ac:dyDescent="0.25">
      <c r="E210" s="111"/>
      <c r="F210" s="112"/>
      <c r="G210" s="112"/>
      <c r="H210" s="112"/>
      <c r="I210" s="112"/>
      <c r="J210" s="112"/>
      <c r="K210" s="112"/>
      <c r="L210" s="113"/>
      <c r="M210" s="113"/>
      <c r="N210" s="113"/>
      <c r="O210" s="113"/>
      <c r="P210" s="113"/>
      <c r="Q210" s="113"/>
      <c r="R210" s="113"/>
      <c r="S210" s="113"/>
      <c r="T210" s="113"/>
      <c r="U210" s="113"/>
      <c r="V210" s="113"/>
      <c r="W210" s="113"/>
      <c r="X210" s="114"/>
      <c r="Y210">
        <f>IF(ISBLANK(E210),0,1)</f>
        <v>0</v>
      </c>
      <c r="AA210">
        <f>IF(Y210=1,IF(AA223&gt;0,1,0),0)</f>
        <v>0</v>
      </c>
    </row>
    <row r="211" spans="2:28" hidden="1" x14ac:dyDescent="0.25">
      <c r="E211" s="115"/>
      <c r="F211" s="116"/>
      <c r="G211" s="116"/>
      <c r="H211" s="116"/>
      <c r="I211" s="117"/>
      <c r="J211" s="117"/>
      <c r="K211" s="116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  <c r="X211" s="119"/>
      <c r="AA211">
        <f>IF(E211=D208,0,1)</f>
        <v>1</v>
      </c>
    </row>
    <row r="212" spans="2:28" hidden="1" x14ac:dyDescent="0.25">
      <c r="E212" s="115"/>
      <c r="F212" s="116"/>
      <c r="G212" s="116"/>
      <c r="H212" s="116"/>
      <c r="I212" s="117"/>
      <c r="J212" s="117"/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20"/>
    </row>
    <row r="213" spans="2:28" hidden="1" x14ac:dyDescent="0.25">
      <c r="B213" t="e">
        <f t="shared" ref="B213:B222" ca="1" si="72">Y213</f>
        <v>#N/A</v>
      </c>
      <c r="C213" t="e">
        <f ca="1">Y213</f>
        <v>#N/A</v>
      </c>
      <c r="E213" s="115"/>
      <c r="F213" s="116"/>
      <c r="G213" s="116"/>
      <c r="H213" s="121"/>
      <c r="I213" s="116"/>
      <c r="J213" s="116"/>
      <c r="K213" s="116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20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25">
      <c r="B214" t="e">
        <f t="shared" ca="1" si="72"/>
        <v>#N/A</v>
      </c>
      <c r="C214" t="e">
        <f t="shared" ref="C214:C220" ca="1" si="75">Y214</f>
        <v>#N/A</v>
      </c>
      <c r="E214" s="115"/>
      <c r="F214" s="116"/>
      <c r="G214" s="116"/>
      <c r="H214" s="121"/>
      <c r="I214" s="116"/>
      <c r="J214" s="116"/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20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25">
      <c r="B215" t="e">
        <f t="shared" ca="1" si="72"/>
        <v>#N/A</v>
      </c>
      <c r="C215" t="e">
        <f t="shared" ca="1" si="75"/>
        <v>#N/A</v>
      </c>
      <c r="E215" s="115"/>
      <c r="F215" s="116"/>
      <c r="G215" s="116"/>
      <c r="H215" s="121"/>
      <c r="I215" s="116"/>
      <c r="J215" s="116"/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20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25">
      <c r="B216" t="e">
        <f t="shared" ca="1" si="72"/>
        <v>#N/A</v>
      </c>
      <c r="C216" t="e">
        <f t="shared" ca="1" si="75"/>
        <v>#N/A</v>
      </c>
      <c r="E216" s="115"/>
      <c r="F216" s="116"/>
      <c r="G216" s="116"/>
      <c r="H216" s="121"/>
      <c r="I216" s="116"/>
      <c r="J216" s="116"/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20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25">
      <c r="B217" t="e">
        <f t="shared" ca="1" si="72"/>
        <v>#N/A</v>
      </c>
      <c r="C217" t="e">
        <f t="shared" ca="1" si="75"/>
        <v>#N/A</v>
      </c>
      <c r="E217" s="115"/>
      <c r="F217" s="116"/>
      <c r="G217" s="116"/>
      <c r="H217" s="121"/>
      <c r="I217" s="116"/>
      <c r="J217" s="116"/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20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25">
      <c r="B218" t="e">
        <f t="shared" ca="1" si="72"/>
        <v>#N/A</v>
      </c>
      <c r="C218" t="e">
        <f t="shared" ca="1" si="75"/>
        <v>#N/A</v>
      </c>
      <c r="E218" s="115"/>
      <c r="F218" s="116"/>
      <c r="G218" s="116"/>
      <c r="H218" s="121"/>
      <c r="I218" s="116"/>
      <c r="J218" s="116"/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20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25">
      <c r="B219" t="e">
        <f t="shared" ca="1" si="72"/>
        <v>#N/A</v>
      </c>
      <c r="C219" t="e">
        <f t="shared" ca="1" si="75"/>
        <v>#N/A</v>
      </c>
      <c r="E219" s="115"/>
      <c r="F219" s="116"/>
      <c r="G219" s="116"/>
      <c r="H219" s="121"/>
      <c r="I219" s="116"/>
      <c r="J219" s="116"/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20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25">
      <c r="B220" t="e">
        <f t="shared" ca="1" si="72"/>
        <v>#N/A</v>
      </c>
      <c r="C220" t="e">
        <f t="shared" ca="1" si="75"/>
        <v>#N/A</v>
      </c>
      <c r="E220" s="115"/>
      <c r="F220" s="116"/>
      <c r="G220" s="116"/>
      <c r="H220" s="121"/>
      <c r="I220" s="116"/>
      <c r="J220" s="116"/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20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25">
      <c r="B221" t="e">
        <f t="shared" ca="1" si="72"/>
        <v>#N/A</v>
      </c>
      <c r="E221" s="115"/>
      <c r="F221" s="116"/>
      <c r="G221" s="116"/>
      <c r="H221" s="121"/>
      <c r="I221" s="116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20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hidden="1" thickBot="1" x14ac:dyDescent="0.3">
      <c r="B222" t="e">
        <f t="shared" ca="1" si="72"/>
        <v>#N/A</v>
      </c>
      <c r="E222" s="122"/>
      <c r="F222" s="123"/>
      <c r="G222" s="123"/>
      <c r="H222" s="124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5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25">
      <c r="AA223">
        <f>SUM(AA211:AA222)</f>
        <v>1</v>
      </c>
    </row>
    <row r="224" spans="2:28" hidden="1" x14ac:dyDescent="0.25"/>
    <row r="225" spans="2:28" ht="15.75" hidden="1" x14ac:dyDescent="0.25">
      <c r="D225">
        <v>14</v>
      </c>
      <c r="E225" s="108">
        <f>VLOOKUP(D225,Teams,2,FALSE)</f>
        <v>0</v>
      </c>
      <c r="F225" s="110" t="str">
        <f>IF(AND(AA227=1,AA228=1),"You've put the wrong result in here!","")</f>
        <v/>
      </c>
    </row>
    <row r="226" spans="2:28" hidden="1" x14ac:dyDescent="0.25">
      <c r="E226" s="98" t="str">
        <f>IF(Y227=1,IF(AA227=1,"ERRORS FOUND","Result is good"),"")</f>
        <v/>
      </c>
      <c r="Y226" t="s">
        <v>65</v>
      </c>
      <c r="Z226" t="s">
        <v>64</v>
      </c>
      <c r="AA226" t="s">
        <v>83</v>
      </c>
    </row>
    <row r="227" spans="2:28" hidden="1" x14ac:dyDescent="0.25">
      <c r="E227" s="111"/>
      <c r="F227" s="112"/>
      <c r="G227" s="112"/>
      <c r="H227" s="112"/>
      <c r="I227" s="112"/>
      <c r="J227" s="112"/>
      <c r="K227" s="112"/>
      <c r="L227" s="113"/>
      <c r="M227" s="113"/>
      <c r="N227" s="113"/>
      <c r="O227" s="113"/>
      <c r="P227" s="113"/>
      <c r="Q227" s="113"/>
      <c r="R227" s="113"/>
      <c r="S227" s="113"/>
      <c r="T227" s="113"/>
      <c r="U227" s="113"/>
      <c r="V227" s="113"/>
      <c r="W227" s="113"/>
      <c r="X227" s="114"/>
      <c r="Y227">
        <f>IF(ISBLANK(E227),0,1)</f>
        <v>0</v>
      </c>
      <c r="AA227">
        <f>IF(Y227=1,IF(AA240&gt;0,1,0),0)</f>
        <v>0</v>
      </c>
    </row>
    <row r="228" spans="2:28" hidden="1" x14ac:dyDescent="0.25">
      <c r="E228" s="115"/>
      <c r="F228" s="116"/>
      <c r="G228" s="116"/>
      <c r="H228" s="116"/>
      <c r="I228" s="117"/>
      <c r="J228" s="117"/>
      <c r="K228" s="116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  <c r="X228" s="119"/>
      <c r="AA228">
        <f>IF(E228=D225,0,1)</f>
        <v>1</v>
      </c>
    </row>
    <row r="229" spans="2:28" hidden="1" x14ac:dyDescent="0.25">
      <c r="E229" s="115"/>
      <c r="F229" s="116"/>
      <c r="G229" s="116"/>
      <c r="H229" s="116"/>
      <c r="I229" s="117"/>
      <c r="J229" s="117"/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20"/>
    </row>
    <row r="230" spans="2:28" hidden="1" x14ac:dyDescent="0.25">
      <c r="B230" t="e">
        <f t="shared" ref="B230:B239" ca="1" si="78">Y230</f>
        <v>#N/A</v>
      </c>
      <c r="C230" t="e">
        <f ca="1">Y230</f>
        <v>#N/A</v>
      </c>
      <c r="E230" s="115"/>
      <c r="F230" s="116"/>
      <c r="G230" s="116"/>
      <c r="H230" s="121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20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25">
      <c r="B231" t="e">
        <f t="shared" ca="1" si="78"/>
        <v>#N/A</v>
      </c>
      <c r="C231" t="e">
        <f t="shared" ref="C231:C237" ca="1" si="81">Y231</f>
        <v>#N/A</v>
      </c>
      <c r="E231" s="115"/>
      <c r="F231" s="116"/>
      <c r="G231" s="116"/>
      <c r="H231" s="121"/>
      <c r="I231" s="116"/>
      <c r="J231" s="116"/>
      <c r="K231" s="116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20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25">
      <c r="B232" t="e">
        <f t="shared" ca="1" si="78"/>
        <v>#N/A</v>
      </c>
      <c r="C232" t="e">
        <f t="shared" ca="1" si="81"/>
        <v>#N/A</v>
      </c>
      <c r="E232" s="115"/>
      <c r="F232" s="116"/>
      <c r="G232" s="116"/>
      <c r="H232" s="121"/>
      <c r="I232" s="116"/>
      <c r="J232" s="116"/>
      <c r="K232" s="116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20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25">
      <c r="B233" t="e">
        <f t="shared" ca="1" si="78"/>
        <v>#N/A</v>
      </c>
      <c r="C233" t="e">
        <f t="shared" ca="1" si="81"/>
        <v>#N/A</v>
      </c>
      <c r="E233" s="115"/>
      <c r="F233" s="116"/>
      <c r="G233" s="116"/>
      <c r="H233" s="121"/>
      <c r="I233" s="116"/>
      <c r="J233" s="116"/>
      <c r="K233" s="116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20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25">
      <c r="B234" t="e">
        <f t="shared" ca="1" si="78"/>
        <v>#N/A</v>
      </c>
      <c r="C234" t="e">
        <f t="shared" ca="1" si="81"/>
        <v>#N/A</v>
      </c>
      <c r="E234" s="115"/>
      <c r="F234" s="116"/>
      <c r="G234" s="116"/>
      <c r="H234" s="121"/>
      <c r="I234" s="116"/>
      <c r="J234" s="116"/>
      <c r="K234" s="116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20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25">
      <c r="B235" t="e">
        <f t="shared" ca="1" si="78"/>
        <v>#N/A</v>
      </c>
      <c r="C235" t="e">
        <f t="shared" ca="1" si="81"/>
        <v>#N/A</v>
      </c>
      <c r="E235" s="115"/>
      <c r="F235" s="116"/>
      <c r="G235" s="116"/>
      <c r="H235" s="121"/>
      <c r="I235" s="116"/>
      <c r="J235" s="116"/>
      <c r="K235" s="116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20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25">
      <c r="B236" t="e">
        <f t="shared" ca="1" si="78"/>
        <v>#N/A</v>
      </c>
      <c r="C236" t="e">
        <f t="shared" ca="1" si="81"/>
        <v>#N/A</v>
      </c>
      <c r="E236" s="115"/>
      <c r="F236" s="116"/>
      <c r="G236" s="116"/>
      <c r="H236" s="121"/>
      <c r="I236" s="116"/>
      <c r="J236" s="116"/>
      <c r="K236" s="116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20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25">
      <c r="B237" t="e">
        <f t="shared" ca="1" si="78"/>
        <v>#N/A</v>
      </c>
      <c r="C237" t="e">
        <f t="shared" ca="1" si="81"/>
        <v>#N/A</v>
      </c>
      <c r="E237" s="115"/>
      <c r="F237" s="116"/>
      <c r="G237" s="116"/>
      <c r="H237" s="121"/>
      <c r="I237" s="116"/>
      <c r="J237" s="116"/>
      <c r="K237" s="116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20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25">
      <c r="B238" t="e">
        <f t="shared" ca="1" si="78"/>
        <v>#N/A</v>
      </c>
      <c r="E238" s="115"/>
      <c r="F238" s="116"/>
      <c r="G238" s="116"/>
      <c r="H238" s="121"/>
      <c r="I238" s="116"/>
      <c r="J238" s="116"/>
      <c r="K238" s="116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20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hidden="1" thickBot="1" x14ac:dyDescent="0.3">
      <c r="B239" t="e">
        <f t="shared" ca="1" si="78"/>
        <v>#N/A</v>
      </c>
      <c r="E239" s="122"/>
      <c r="F239" s="123"/>
      <c r="G239" s="123"/>
      <c r="H239" s="124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5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163" priority="53" stopIfTrue="1">
      <formula>IF(AA162=1,TRUE,FALSE)</formula>
    </cfRule>
    <cfRule type="expression" dxfId="162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161" priority="50" stopIfTrue="1">
      <formula>IF(AA213=1,TRUE,FALSE)</formula>
    </cfRule>
    <cfRule type="expression" dxfId="160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159" priority="47" stopIfTrue="1">
      <formula>IF(AA230=1,TRUE,FALSE)</formula>
    </cfRule>
    <cfRule type="expression" dxfId="158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157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156" priority="43" stopIfTrue="1">
      <formula>IF(AA196=1,TRUE,FALSE)</formula>
    </cfRule>
    <cfRule type="expression" dxfId="155" priority="44" stopIfTrue="1">
      <formula>IF(AA196=0,TRUE,FALSE)</formula>
    </cfRule>
  </conditionalFormatting>
  <conditionalFormatting sqref="N193:S205">
    <cfRule type="cellIs" dxfId="154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153" priority="39" stopIfTrue="1">
      <formula>IF(AA9=1,TRUE,FALSE)</formula>
    </cfRule>
    <cfRule type="expression" dxfId="152" priority="40" stopIfTrue="1">
      <formula>IF(AA9=0,TRUE,FALSE)</formula>
    </cfRule>
  </conditionalFormatting>
  <conditionalFormatting sqref="N6:S18">
    <cfRule type="cellIs" dxfId="151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150" priority="35" stopIfTrue="1">
      <formula>IF(AA26=1,TRUE,FALSE)</formula>
    </cfRule>
    <cfRule type="expression" dxfId="149" priority="36" stopIfTrue="1">
      <formula>IF(AA26=0,TRUE,FALSE)</formula>
    </cfRule>
  </conditionalFormatting>
  <conditionalFormatting sqref="N23:S35">
    <cfRule type="cellIs" dxfId="148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147" priority="31" stopIfTrue="1">
      <formula>IF(AA43=1,TRUE,FALSE)</formula>
    </cfRule>
    <cfRule type="expression" dxfId="146" priority="32" stopIfTrue="1">
      <formula>IF(AA43=0,TRUE,FALSE)</formula>
    </cfRule>
  </conditionalFormatting>
  <conditionalFormatting sqref="N40:S52">
    <cfRule type="cellIs" dxfId="145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144" priority="27" stopIfTrue="1">
      <formula>IF(AA60=1,TRUE,FALSE)</formula>
    </cfRule>
    <cfRule type="expression" dxfId="143" priority="28" stopIfTrue="1">
      <formula>IF(AA60=0,TRUE,FALSE)</formula>
    </cfRule>
  </conditionalFormatting>
  <conditionalFormatting sqref="N57:S69">
    <cfRule type="cellIs" dxfId="142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141" priority="23" stopIfTrue="1">
      <formula>IF(AA77=1,TRUE,FALSE)</formula>
    </cfRule>
    <cfRule type="expression" dxfId="140" priority="24" stopIfTrue="1">
      <formula>IF(AA77=0,TRUE,FALSE)</formula>
    </cfRule>
  </conditionalFormatting>
  <conditionalFormatting sqref="N74:S86">
    <cfRule type="cellIs" dxfId="139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138" priority="19" stopIfTrue="1">
      <formula>IF(AA94=1,TRUE,FALSE)</formula>
    </cfRule>
    <cfRule type="expression" dxfId="137" priority="20" stopIfTrue="1">
      <formula>IF(AA94=0,TRUE,FALSE)</formula>
    </cfRule>
  </conditionalFormatting>
  <conditionalFormatting sqref="N91:S103">
    <cfRule type="cellIs" dxfId="136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135" priority="15" stopIfTrue="1">
      <formula>IF(AA111=1,TRUE,FALSE)</formula>
    </cfRule>
    <cfRule type="expression" dxfId="134" priority="16" stopIfTrue="1">
      <formula>IF(AA111=0,TRUE,FALSE)</formula>
    </cfRule>
  </conditionalFormatting>
  <conditionalFormatting sqref="N108:S120">
    <cfRule type="cellIs" dxfId="133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132" priority="11" stopIfTrue="1">
      <formula>IF(AA128=1,TRUE,FALSE)</formula>
    </cfRule>
    <cfRule type="expression" dxfId="131" priority="12" stopIfTrue="1">
      <formula>IF(AA128=0,TRUE,FALSE)</formula>
    </cfRule>
  </conditionalFormatting>
  <conditionalFormatting sqref="N125:S137">
    <cfRule type="cellIs" dxfId="130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129" priority="7" stopIfTrue="1">
      <formula>IF(AA145=1,TRUE,FALSE)</formula>
    </cfRule>
    <cfRule type="expression" dxfId="128" priority="8" stopIfTrue="1">
      <formula>IF(AA145=0,TRUE,FALSE)</formula>
    </cfRule>
  </conditionalFormatting>
  <conditionalFormatting sqref="N142:S154">
    <cfRule type="cellIs" dxfId="127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126" priority="3" stopIfTrue="1">
      <formula>IF(AA179=1,TRUE,FALSE)</formula>
    </cfRule>
    <cfRule type="expression" dxfId="125" priority="4" stopIfTrue="1">
      <formula>IF(AA179=0,TRUE,FALSE)</formula>
    </cfRule>
  </conditionalFormatting>
  <conditionalFormatting sqref="N176:S188">
    <cfRule type="cellIs" dxfId="124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6">
    <tabColor rgb="FF00B050"/>
    <pageSetUpPr fitToPage="1"/>
  </sheetPr>
  <dimension ref="A1:WWA700"/>
  <sheetViews>
    <sheetView showGridLines="0" topLeftCell="B34" workbookViewId="0">
      <selection activeCell="AB13" sqref="AB13"/>
    </sheetView>
  </sheetViews>
  <sheetFormatPr defaultRowHeight="12.75" x14ac:dyDescent="0.2"/>
  <cols>
    <col min="1" max="1" width="0" style="24" hidden="1" customWidth="1"/>
    <col min="2" max="2" width="3.7109375" style="24" customWidth="1"/>
    <col min="3" max="3" width="19.5703125" style="24" customWidth="1"/>
    <col min="4" max="4" width="11.42578125" style="24" customWidth="1"/>
    <col min="5" max="5" width="7" style="61" customWidth="1"/>
    <col min="6" max="6" width="2.85546875" style="62" customWidth="1"/>
    <col min="7" max="7" width="7.140625" style="62" customWidth="1"/>
    <col min="8" max="8" width="2.5703125" style="24" customWidth="1"/>
    <col min="9" max="9" width="7.140625" style="62" customWidth="1"/>
    <col min="10" max="10" width="3" style="24" customWidth="1"/>
    <col min="11" max="11" width="7.140625" style="62" customWidth="1"/>
    <col min="12" max="12" width="3" style="62" customWidth="1"/>
    <col min="13" max="13" width="7" style="62" customWidth="1"/>
    <col min="14" max="14" width="2.85546875" style="62" customWidth="1"/>
    <col min="15" max="15" width="5" style="24" customWidth="1"/>
    <col min="16" max="16" width="6.28515625" style="24" customWidth="1"/>
    <col min="17" max="17" width="5.5703125" style="24" customWidth="1"/>
    <col min="18" max="18" width="6.85546875" style="24" customWidth="1"/>
    <col min="19" max="19" width="5.5703125" style="24" customWidth="1"/>
    <col min="20" max="20" width="7.28515625" style="24" customWidth="1"/>
    <col min="21" max="22" width="9.140625" style="24" hidden="1" customWidth="1"/>
    <col min="23" max="25" width="9.140625" style="24" customWidth="1"/>
    <col min="26" max="207" width="9.140625" style="24"/>
    <col min="208" max="208" width="3.7109375" style="24" customWidth="1"/>
    <col min="209" max="209" width="15.5703125" style="24" customWidth="1"/>
    <col min="210" max="210" width="9.85546875" style="24" customWidth="1"/>
    <col min="211" max="211" width="7" style="24" customWidth="1"/>
    <col min="212" max="212" width="2.85546875" style="24" customWidth="1"/>
    <col min="213" max="213" width="7.140625" style="24" customWidth="1"/>
    <col min="214" max="214" width="2.5703125" style="24" customWidth="1"/>
    <col min="215" max="215" width="7.140625" style="24" customWidth="1"/>
    <col min="216" max="216" width="3" style="24" customWidth="1"/>
    <col min="217" max="217" width="7.140625" style="24" customWidth="1"/>
    <col min="218" max="218" width="3" style="24" customWidth="1"/>
    <col min="219" max="219" width="7" style="24" customWidth="1"/>
    <col min="220" max="220" width="2.85546875" style="24" customWidth="1"/>
    <col min="221" max="221" width="7" style="24" customWidth="1"/>
    <col min="222" max="222" width="2.85546875" style="24" customWidth="1"/>
    <col min="223" max="223" width="7" style="24" customWidth="1"/>
    <col min="224" max="224" width="2.85546875" style="24" customWidth="1"/>
    <col min="225" max="225" width="7" style="24" customWidth="1"/>
    <col min="226" max="226" width="2.85546875" style="24" customWidth="1"/>
    <col min="227" max="227" width="7" style="24" customWidth="1"/>
    <col min="228" max="228" width="2.85546875" style="24" customWidth="1"/>
    <col min="229" max="229" width="7" style="24" customWidth="1"/>
    <col min="230" max="230" width="2.85546875" style="24" customWidth="1"/>
    <col min="231" max="231" width="7" style="24" customWidth="1"/>
    <col min="232" max="232" width="2.85546875" style="24" customWidth="1"/>
    <col min="233" max="233" width="7" style="24" customWidth="1"/>
    <col min="234" max="234" width="2.85546875" style="24" customWidth="1"/>
    <col min="235" max="235" width="7" style="24" customWidth="1"/>
    <col min="236" max="236" width="2.85546875" style="24" customWidth="1"/>
    <col min="237" max="237" width="7" style="24" customWidth="1"/>
    <col min="238" max="238" width="2.85546875" style="24" customWidth="1"/>
    <col min="239" max="239" width="7" style="24" customWidth="1"/>
    <col min="240" max="240" width="2.85546875" style="24" customWidth="1"/>
    <col min="241" max="241" width="7" style="24" customWidth="1"/>
    <col min="242" max="242" width="2.85546875" style="24" customWidth="1"/>
    <col min="243" max="243" width="7" style="24" customWidth="1"/>
    <col min="244" max="244" width="2.85546875" style="24" customWidth="1"/>
    <col min="245" max="245" width="7" style="24" customWidth="1"/>
    <col min="246" max="246" width="2.85546875" style="24" customWidth="1"/>
    <col min="247" max="247" width="7" style="24" customWidth="1"/>
    <col min="248" max="248" width="2.85546875" style="24" customWidth="1"/>
    <col min="249" max="249" width="7" style="24" customWidth="1"/>
    <col min="250" max="250" width="2.85546875" style="24" customWidth="1"/>
    <col min="251" max="251" width="7" style="24" customWidth="1"/>
    <col min="252" max="252" width="2.85546875" style="24" customWidth="1"/>
    <col min="253" max="253" width="7" style="24" customWidth="1"/>
    <col min="254" max="254" width="2.85546875" style="24" customWidth="1"/>
    <col min="255" max="255" width="7" style="24" customWidth="1"/>
    <col min="256" max="256" width="2.85546875" style="24" customWidth="1"/>
    <col min="257" max="257" width="7" style="24" customWidth="1"/>
    <col min="258" max="258" width="2.85546875" style="24" customWidth="1"/>
    <col min="259" max="259" width="7" style="24" customWidth="1"/>
    <col min="260" max="260" width="2.85546875" style="24" customWidth="1"/>
    <col min="261" max="261" width="7" style="24" customWidth="1"/>
    <col min="262" max="262" width="2.85546875" style="24" customWidth="1"/>
    <col min="263" max="264" width="4.140625" style="24" customWidth="1"/>
    <col min="265" max="268" width="5.5703125" style="24" customWidth="1"/>
    <col min="269" max="275" width="9.140625" style="24" hidden="1" customWidth="1"/>
    <col min="276" max="463" width="9.140625" style="24"/>
    <col min="464" max="464" width="3.7109375" style="24" customWidth="1"/>
    <col min="465" max="465" width="15.5703125" style="24" customWidth="1"/>
    <col min="466" max="466" width="9.85546875" style="24" customWidth="1"/>
    <col min="467" max="467" width="7" style="24" customWidth="1"/>
    <col min="468" max="468" width="2.85546875" style="24" customWidth="1"/>
    <col min="469" max="469" width="7.140625" style="24" customWidth="1"/>
    <col min="470" max="470" width="2.5703125" style="24" customWidth="1"/>
    <col min="471" max="471" width="7.140625" style="24" customWidth="1"/>
    <col min="472" max="472" width="3" style="24" customWidth="1"/>
    <col min="473" max="473" width="7.140625" style="24" customWidth="1"/>
    <col min="474" max="474" width="3" style="24" customWidth="1"/>
    <col min="475" max="475" width="7" style="24" customWidth="1"/>
    <col min="476" max="476" width="2.85546875" style="24" customWidth="1"/>
    <col min="477" max="477" width="7" style="24" customWidth="1"/>
    <col min="478" max="478" width="2.85546875" style="24" customWidth="1"/>
    <col min="479" max="479" width="7" style="24" customWidth="1"/>
    <col min="480" max="480" width="2.85546875" style="24" customWidth="1"/>
    <col min="481" max="481" width="7" style="24" customWidth="1"/>
    <col min="482" max="482" width="2.85546875" style="24" customWidth="1"/>
    <col min="483" max="483" width="7" style="24" customWidth="1"/>
    <col min="484" max="484" width="2.85546875" style="24" customWidth="1"/>
    <col min="485" max="485" width="7" style="24" customWidth="1"/>
    <col min="486" max="486" width="2.85546875" style="24" customWidth="1"/>
    <col min="487" max="487" width="7" style="24" customWidth="1"/>
    <col min="488" max="488" width="2.85546875" style="24" customWidth="1"/>
    <col min="489" max="489" width="7" style="24" customWidth="1"/>
    <col min="490" max="490" width="2.85546875" style="24" customWidth="1"/>
    <col min="491" max="491" width="7" style="24" customWidth="1"/>
    <col min="492" max="492" width="2.85546875" style="24" customWidth="1"/>
    <col min="493" max="493" width="7" style="24" customWidth="1"/>
    <col min="494" max="494" width="2.85546875" style="24" customWidth="1"/>
    <col min="495" max="495" width="7" style="24" customWidth="1"/>
    <col min="496" max="496" width="2.85546875" style="24" customWidth="1"/>
    <col min="497" max="497" width="7" style="24" customWidth="1"/>
    <col min="498" max="498" width="2.85546875" style="24" customWidth="1"/>
    <col min="499" max="499" width="7" style="24" customWidth="1"/>
    <col min="500" max="500" width="2.85546875" style="24" customWidth="1"/>
    <col min="501" max="501" width="7" style="24" customWidth="1"/>
    <col min="502" max="502" width="2.85546875" style="24" customWidth="1"/>
    <col min="503" max="503" width="7" style="24" customWidth="1"/>
    <col min="504" max="504" width="2.85546875" style="24" customWidth="1"/>
    <col min="505" max="505" width="7" style="24" customWidth="1"/>
    <col min="506" max="506" width="2.85546875" style="24" customWidth="1"/>
    <col min="507" max="507" width="7" style="24" customWidth="1"/>
    <col min="508" max="508" width="2.85546875" style="24" customWidth="1"/>
    <col min="509" max="509" width="7" style="24" customWidth="1"/>
    <col min="510" max="510" width="2.85546875" style="24" customWidth="1"/>
    <col min="511" max="511" width="7" style="24" customWidth="1"/>
    <col min="512" max="512" width="2.85546875" style="24" customWidth="1"/>
    <col min="513" max="513" width="7" style="24" customWidth="1"/>
    <col min="514" max="514" width="2.85546875" style="24" customWidth="1"/>
    <col min="515" max="515" width="7" style="24" customWidth="1"/>
    <col min="516" max="516" width="2.85546875" style="24" customWidth="1"/>
    <col min="517" max="517" width="7" style="24" customWidth="1"/>
    <col min="518" max="518" width="2.85546875" style="24" customWidth="1"/>
    <col min="519" max="520" width="4.140625" style="24" customWidth="1"/>
    <col min="521" max="524" width="5.5703125" style="24" customWidth="1"/>
    <col min="525" max="531" width="9.140625" style="24" hidden="1" customWidth="1"/>
    <col min="532" max="719" width="9.140625" style="24"/>
    <col min="720" max="720" width="3.7109375" style="24" customWidth="1"/>
    <col min="721" max="721" width="15.5703125" style="24" customWidth="1"/>
    <col min="722" max="722" width="9.85546875" style="24" customWidth="1"/>
    <col min="723" max="723" width="7" style="24" customWidth="1"/>
    <col min="724" max="724" width="2.85546875" style="24" customWidth="1"/>
    <col min="725" max="725" width="7.140625" style="24" customWidth="1"/>
    <col min="726" max="726" width="2.5703125" style="24" customWidth="1"/>
    <col min="727" max="727" width="7.140625" style="24" customWidth="1"/>
    <col min="728" max="728" width="3" style="24" customWidth="1"/>
    <col min="729" max="729" width="7.140625" style="24" customWidth="1"/>
    <col min="730" max="730" width="3" style="24" customWidth="1"/>
    <col min="731" max="731" width="7" style="24" customWidth="1"/>
    <col min="732" max="732" width="2.85546875" style="24" customWidth="1"/>
    <col min="733" max="733" width="7" style="24" customWidth="1"/>
    <col min="734" max="734" width="2.85546875" style="24" customWidth="1"/>
    <col min="735" max="735" width="7" style="24" customWidth="1"/>
    <col min="736" max="736" width="2.85546875" style="24" customWidth="1"/>
    <col min="737" max="737" width="7" style="24" customWidth="1"/>
    <col min="738" max="738" width="2.85546875" style="24" customWidth="1"/>
    <col min="739" max="739" width="7" style="24" customWidth="1"/>
    <col min="740" max="740" width="2.85546875" style="24" customWidth="1"/>
    <col min="741" max="741" width="7" style="24" customWidth="1"/>
    <col min="742" max="742" width="2.85546875" style="24" customWidth="1"/>
    <col min="743" max="743" width="7" style="24" customWidth="1"/>
    <col min="744" max="744" width="2.85546875" style="24" customWidth="1"/>
    <col min="745" max="745" width="7" style="24" customWidth="1"/>
    <col min="746" max="746" width="2.85546875" style="24" customWidth="1"/>
    <col min="747" max="747" width="7" style="24" customWidth="1"/>
    <col min="748" max="748" width="2.85546875" style="24" customWidth="1"/>
    <col min="749" max="749" width="7" style="24" customWidth="1"/>
    <col min="750" max="750" width="2.85546875" style="24" customWidth="1"/>
    <col min="751" max="751" width="7" style="24" customWidth="1"/>
    <col min="752" max="752" width="2.85546875" style="24" customWidth="1"/>
    <col min="753" max="753" width="7" style="24" customWidth="1"/>
    <col min="754" max="754" width="2.85546875" style="24" customWidth="1"/>
    <col min="755" max="755" width="7" style="24" customWidth="1"/>
    <col min="756" max="756" width="2.85546875" style="24" customWidth="1"/>
    <col min="757" max="757" width="7" style="24" customWidth="1"/>
    <col min="758" max="758" width="2.85546875" style="24" customWidth="1"/>
    <col min="759" max="759" width="7" style="24" customWidth="1"/>
    <col min="760" max="760" width="2.85546875" style="24" customWidth="1"/>
    <col min="761" max="761" width="7" style="24" customWidth="1"/>
    <col min="762" max="762" width="2.85546875" style="24" customWidth="1"/>
    <col min="763" max="763" width="7" style="24" customWidth="1"/>
    <col min="764" max="764" width="2.85546875" style="24" customWidth="1"/>
    <col min="765" max="765" width="7" style="24" customWidth="1"/>
    <col min="766" max="766" width="2.85546875" style="24" customWidth="1"/>
    <col min="767" max="767" width="7" style="24" customWidth="1"/>
    <col min="768" max="768" width="2.85546875" style="24" customWidth="1"/>
    <col min="769" max="769" width="7" style="24" customWidth="1"/>
    <col min="770" max="770" width="2.85546875" style="24" customWidth="1"/>
    <col min="771" max="771" width="7" style="24" customWidth="1"/>
    <col min="772" max="772" width="2.85546875" style="24" customWidth="1"/>
    <col min="773" max="773" width="7" style="24" customWidth="1"/>
    <col min="774" max="774" width="2.85546875" style="24" customWidth="1"/>
    <col min="775" max="776" width="4.140625" style="24" customWidth="1"/>
    <col min="777" max="780" width="5.5703125" style="24" customWidth="1"/>
    <col min="781" max="787" width="9.140625" style="24" hidden="1" customWidth="1"/>
    <col min="788" max="975" width="9.140625" style="24"/>
    <col min="976" max="976" width="3.7109375" style="24" customWidth="1"/>
    <col min="977" max="977" width="15.5703125" style="24" customWidth="1"/>
    <col min="978" max="978" width="9.85546875" style="24" customWidth="1"/>
    <col min="979" max="979" width="7" style="24" customWidth="1"/>
    <col min="980" max="980" width="2.85546875" style="24" customWidth="1"/>
    <col min="981" max="981" width="7.140625" style="24" customWidth="1"/>
    <col min="982" max="982" width="2.5703125" style="24" customWidth="1"/>
    <col min="983" max="983" width="7.140625" style="24" customWidth="1"/>
    <col min="984" max="984" width="3" style="24" customWidth="1"/>
    <col min="985" max="985" width="7.140625" style="24" customWidth="1"/>
    <col min="986" max="986" width="3" style="24" customWidth="1"/>
    <col min="987" max="987" width="7" style="24" customWidth="1"/>
    <col min="988" max="988" width="2.85546875" style="24" customWidth="1"/>
    <col min="989" max="989" width="7" style="24" customWidth="1"/>
    <col min="990" max="990" width="2.85546875" style="24" customWidth="1"/>
    <col min="991" max="991" width="7" style="24" customWidth="1"/>
    <col min="992" max="992" width="2.85546875" style="24" customWidth="1"/>
    <col min="993" max="993" width="7" style="24" customWidth="1"/>
    <col min="994" max="994" width="2.85546875" style="24" customWidth="1"/>
    <col min="995" max="995" width="7" style="24" customWidth="1"/>
    <col min="996" max="996" width="2.85546875" style="24" customWidth="1"/>
    <col min="997" max="997" width="7" style="24" customWidth="1"/>
    <col min="998" max="998" width="2.85546875" style="24" customWidth="1"/>
    <col min="999" max="999" width="7" style="24" customWidth="1"/>
    <col min="1000" max="1000" width="2.85546875" style="24" customWidth="1"/>
    <col min="1001" max="1001" width="7" style="24" customWidth="1"/>
    <col min="1002" max="1002" width="2.85546875" style="24" customWidth="1"/>
    <col min="1003" max="1003" width="7" style="24" customWidth="1"/>
    <col min="1004" max="1004" width="2.85546875" style="24" customWidth="1"/>
    <col min="1005" max="1005" width="7" style="24" customWidth="1"/>
    <col min="1006" max="1006" width="2.85546875" style="24" customWidth="1"/>
    <col min="1007" max="1007" width="7" style="24" customWidth="1"/>
    <col min="1008" max="1008" width="2.85546875" style="24" customWidth="1"/>
    <col min="1009" max="1009" width="7" style="24" customWidth="1"/>
    <col min="1010" max="1010" width="2.85546875" style="24" customWidth="1"/>
    <col min="1011" max="1011" width="7" style="24" customWidth="1"/>
    <col min="1012" max="1012" width="2.85546875" style="24" customWidth="1"/>
    <col min="1013" max="1013" width="7" style="24" customWidth="1"/>
    <col min="1014" max="1014" width="2.85546875" style="24" customWidth="1"/>
    <col min="1015" max="1015" width="7" style="24" customWidth="1"/>
    <col min="1016" max="1016" width="2.85546875" style="24" customWidth="1"/>
    <col min="1017" max="1017" width="7" style="24" customWidth="1"/>
    <col min="1018" max="1018" width="2.85546875" style="24" customWidth="1"/>
    <col min="1019" max="1019" width="7" style="24" customWidth="1"/>
    <col min="1020" max="1020" width="2.85546875" style="24" customWidth="1"/>
    <col min="1021" max="1021" width="7" style="24" customWidth="1"/>
    <col min="1022" max="1022" width="2.85546875" style="24" customWidth="1"/>
    <col min="1023" max="1023" width="7" style="24" customWidth="1"/>
    <col min="1024" max="1024" width="2.85546875" style="24" customWidth="1"/>
    <col min="1025" max="1025" width="7" style="24" customWidth="1"/>
    <col min="1026" max="1026" width="2.85546875" style="24" customWidth="1"/>
    <col min="1027" max="1027" width="7" style="24" customWidth="1"/>
    <col min="1028" max="1028" width="2.85546875" style="24" customWidth="1"/>
    <col min="1029" max="1029" width="7" style="24" customWidth="1"/>
    <col min="1030" max="1030" width="2.85546875" style="24" customWidth="1"/>
    <col min="1031" max="1032" width="4.140625" style="24" customWidth="1"/>
    <col min="1033" max="1036" width="5.5703125" style="24" customWidth="1"/>
    <col min="1037" max="1043" width="9.140625" style="24" hidden="1" customWidth="1"/>
    <col min="1044" max="1231" width="9.140625" style="24"/>
    <col min="1232" max="1232" width="3.7109375" style="24" customWidth="1"/>
    <col min="1233" max="1233" width="15.5703125" style="24" customWidth="1"/>
    <col min="1234" max="1234" width="9.85546875" style="24" customWidth="1"/>
    <col min="1235" max="1235" width="7" style="24" customWidth="1"/>
    <col min="1236" max="1236" width="2.85546875" style="24" customWidth="1"/>
    <col min="1237" max="1237" width="7.140625" style="24" customWidth="1"/>
    <col min="1238" max="1238" width="2.5703125" style="24" customWidth="1"/>
    <col min="1239" max="1239" width="7.140625" style="24" customWidth="1"/>
    <col min="1240" max="1240" width="3" style="24" customWidth="1"/>
    <col min="1241" max="1241" width="7.140625" style="24" customWidth="1"/>
    <col min="1242" max="1242" width="3" style="24" customWidth="1"/>
    <col min="1243" max="1243" width="7" style="24" customWidth="1"/>
    <col min="1244" max="1244" width="2.85546875" style="24" customWidth="1"/>
    <col min="1245" max="1245" width="7" style="24" customWidth="1"/>
    <col min="1246" max="1246" width="2.85546875" style="24" customWidth="1"/>
    <col min="1247" max="1247" width="7" style="24" customWidth="1"/>
    <col min="1248" max="1248" width="2.85546875" style="24" customWidth="1"/>
    <col min="1249" max="1249" width="7" style="24" customWidth="1"/>
    <col min="1250" max="1250" width="2.85546875" style="24" customWidth="1"/>
    <col min="1251" max="1251" width="7" style="24" customWidth="1"/>
    <col min="1252" max="1252" width="2.85546875" style="24" customWidth="1"/>
    <col min="1253" max="1253" width="7" style="24" customWidth="1"/>
    <col min="1254" max="1254" width="2.85546875" style="24" customWidth="1"/>
    <col min="1255" max="1255" width="7" style="24" customWidth="1"/>
    <col min="1256" max="1256" width="2.85546875" style="24" customWidth="1"/>
    <col min="1257" max="1257" width="7" style="24" customWidth="1"/>
    <col min="1258" max="1258" width="2.85546875" style="24" customWidth="1"/>
    <col min="1259" max="1259" width="7" style="24" customWidth="1"/>
    <col min="1260" max="1260" width="2.85546875" style="24" customWidth="1"/>
    <col min="1261" max="1261" width="7" style="24" customWidth="1"/>
    <col min="1262" max="1262" width="2.85546875" style="24" customWidth="1"/>
    <col min="1263" max="1263" width="7" style="24" customWidth="1"/>
    <col min="1264" max="1264" width="2.85546875" style="24" customWidth="1"/>
    <col min="1265" max="1265" width="7" style="24" customWidth="1"/>
    <col min="1266" max="1266" width="2.85546875" style="24" customWidth="1"/>
    <col min="1267" max="1267" width="7" style="24" customWidth="1"/>
    <col min="1268" max="1268" width="2.85546875" style="24" customWidth="1"/>
    <col min="1269" max="1269" width="7" style="24" customWidth="1"/>
    <col min="1270" max="1270" width="2.85546875" style="24" customWidth="1"/>
    <col min="1271" max="1271" width="7" style="24" customWidth="1"/>
    <col min="1272" max="1272" width="2.85546875" style="24" customWidth="1"/>
    <col min="1273" max="1273" width="7" style="24" customWidth="1"/>
    <col min="1274" max="1274" width="2.85546875" style="24" customWidth="1"/>
    <col min="1275" max="1275" width="7" style="24" customWidth="1"/>
    <col min="1276" max="1276" width="2.85546875" style="24" customWidth="1"/>
    <col min="1277" max="1277" width="7" style="24" customWidth="1"/>
    <col min="1278" max="1278" width="2.85546875" style="24" customWidth="1"/>
    <col min="1279" max="1279" width="7" style="24" customWidth="1"/>
    <col min="1280" max="1280" width="2.85546875" style="24" customWidth="1"/>
    <col min="1281" max="1281" width="7" style="24" customWidth="1"/>
    <col min="1282" max="1282" width="2.85546875" style="24" customWidth="1"/>
    <col min="1283" max="1283" width="7" style="24" customWidth="1"/>
    <col min="1284" max="1284" width="2.85546875" style="24" customWidth="1"/>
    <col min="1285" max="1285" width="7" style="24" customWidth="1"/>
    <col min="1286" max="1286" width="2.85546875" style="24" customWidth="1"/>
    <col min="1287" max="1288" width="4.140625" style="24" customWidth="1"/>
    <col min="1289" max="1292" width="5.5703125" style="24" customWidth="1"/>
    <col min="1293" max="1299" width="9.140625" style="24" hidden="1" customWidth="1"/>
    <col min="1300" max="1487" width="9.140625" style="24"/>
    <col min="1488" max="1488" width="3.7109375" style="24" customWidth="1"/>
    <col min="1489" max="1489" width="15.5703125" style="24" customWidth="1"/>
    <col min="1490" max="1490" width="9.85546875" style="24" customWidth="1"/>
    <col min="1491" max="1491" width="7" style="24" customWidth="1"/>
    <col min="1492" max="1492" width="2.85546875" style="24" customWidth="1"/>
    <col min="1493" max="1493" width="7.140625" style="24" customWidth="1"/>
    <col min="1494" max="1494" width="2.5703125" style="24" customWidth="1"/>
    <col min="1495" max="1495" width="7.140625" style="24" customWidth="1"/>
    <col min="1496" max="1496" width="3" style="24" customWidth="1"/>
    <col min="1497" max="1497" width="7.140625" style="24" customWidth="1"/>
    <col min="1498" max="1498" width="3" style="24" customWidth="1"/>
    <col min="1499" max="1499" width="7" style="24" customWidth="1"/>
    <col min="1500" max="1500" width="2.85546875" style="24" customWidth="1"/>
    <col min="1501" max="1501" width="7" style="24" customWidth="1"/>
    <col min="1502" max="1502" width="2.85546875" style="24" customWidth="1"/>
    <col min="1503" max="1503" width="7" style="24" customWidth="1"/>
    <col min="1504" max="1504" width="2.85546875" style="24" customWidth="1"/>
    <col min="1505" max="1505" width="7" style="24" customWidth="1"/>
    <col min="1506" max="1506" width="2.85546875" style="24" customWidth="1"/>
    <col min="1507" max="1507" width="7" style="24" customWidth="1"/>
    <col min="1508" max="1508" width="2.85546875" style="24" customWidth="1"/>
    <col min="1509" max="1509" width="7" style="24" customWidth="1"/>
    <col min="1510" max="1510" width="2.85546875" style="24" customWidth="1"/>
    <col min="1511" max="1511" width="7" style="24" customWidth="1"/>
    <col min="1512" max="1512" width="2.85546875" style="24" customWidth="1"/>
    <col min="1513" max="1513" width="7" style="24" customWidth="1"/>
    <col min="1514" max="1514" width="2.85546875" style="24" customWidth="1"/>
    <col min="1515" max="1515" width="7" style="24" customWidth="1"/>
    <col min="1516" max="1516" width="2.85546875" style="24" customWidth="1"/>
    <col min="1517" max="1517" width="7" style="24" customWidth="1"/>
    <col min="1518" max="1518" width="2.85546875" style="24" customWidth="1"/>
    <col min="1519" max="1519" width="7" style="24" customWidth="1"/>
    <col min="1520" max="1520" width="2.85546875" style="24" customWidth="1"/>
    <col min="1521" max="1521" width="7" style="24" customWidth="1"/>
    <col min="1522" max="1522" width="2.85546875" style="24" customWidth="1"/>
    <col min="1523" max="1523" width="7" style="24" customWidth="1"/>
    <col min="1524" max="1524" width="2.85546875" style="24" customWidth="1"/>
    <col min="1525" max="1525" width="7" style="24" customWidth="1"/>
    <col min="1526" max="1526" width="2.85546875" style="24" customWidth="1"/>
    <col min="1527" max="1527" width="7" style="24" customWidth="1"/>
    <col min="1528" max="1528" width="2.85546875" style="24" customWidth="1"/>
    <col min="1529" max="1529" width="7" style="24" customWidth="1"/>
    <col min="1530" max="1530" width="2.85546875" style="24" customWidth="1"/>
    <col min="1531" max="1531" width="7" style="24" customWidth="1"/>
    <col min="1532" max="1532" width="2.85546875" style="24" customWidth="1"/>
    <col min="1533" max="1533" width="7" style="24" customWidth="1"/>
    <col min="1534" max="1534" width="2.85546875" style="24" customWidth="1"/>
    <col min="1535" max="1535" width="7" style="24" customWidth="1"/>
    <col min="1536" max="1536" width="2.85546875" style="24" customWidth="1"/>
    <col min="1537" max="1537" width="7" style="24" customWidth="1"/>
    <col min="1538" max="1538" width="2.85546875" style="24" customWidth="1"/>
    <col min="1539" max="1539" width="7" style="24" customWidth="1"/>
    <col min="1540" max="1540" width="2.85546875" style="24" customWidth="1"/>
    <col min="1541" max="1541" width="7" style="24" customWidth="1"/>
    <col min="1542" max="1542" width="2.85546875" style="24" customWidth="1"/>
    <col min="1543" max="1544" width="4.140625" style="24" customWidth="1"/>
    <col min="1545" max="1548" width="5.5703125" style="24" customWidth="1"/>
    <col min="1549" max="1555" width="9.140625" style="24" hidden="1" customWidth="1"/>
    <col min="1556" max="1743" width="9.140625" style="24"/>
    <col min="1744" max="1744" width="3.7109375" style="24" customWidth="1"/>
    <col min="1745" max="1745" width="15.5703125" style="24" customWidth="1"/>
    <col min="1746" max="1746" width="9.85546875" style="24" customWidth="1"/>
    <col min="1747" max="1747" width="7" style="24" customWidth="1"/>
    <col min="1748" max="1748" width="2.85546875" style="24" customWidth="1"/>
    <col min="1749" max="1749" width="7.140625" style="24" customWidth="1"/>
    <col min="1750" max="1750" width="2.5703125" style="24" customWidth="1"/>
    <col min="1751" max="1751" width="7.140625" style="24" customWidth="1"/>
    <col min="1752" max="1752" width="3" style="24" customWidth="1"/>
    <col min="1753" max="1753" width="7.140625" style="24" customWidth="1"/>
    <col min="1754" max="1754" width="3" style="24" customWidth="1"/>
    <col min="1755" max="1755" width="7" style="24" customWidth="1"/>
    <col min="1756" max="1756" width="2.85546875" style="24" customWidth="1"/>
    <col min="1757" max="1757" width="7" style="24" customWidth="1"/>
    <col min="1758" max="1758" width="2.85546875" style="24" customWidth="1"/>
    <col min="1759" max="1759" width="7" style="24" customWidth="1"/>
    <col min="1760" max="1760" width="2.85546875" style="24" customWidth="1"/>
    <col min="1761" max="1761" width="7" style="24" customWidth="1"/>
    <col min="1762" max="1762" width="2.85546875" style="24" customWidth="1"/>
    <col min="1763" max="1763" width="7" style="24" customWidth="1"/>
    <col min="1764" max="1764" width="2.85546875" style="24" customWidth="1"/>
    <col min="1765" max="1765" width="7" style="24" customWidth="1"/>
    <col min="1766" max="1766" width="2.85546875" style="24" customWidth="1"/>
    <col min="1767" max="1767" width="7" style="24" customWidth="1"/>
    <col min="1768" max="1768" width="2.85546875" style="24" customWidth="1"/>
    <col min="1769" max="1769" width="7" style="24" customWidth="1"/>
    <col min="1770" max="1770" width="2.85546875" style="24" customWidth="1"/>
    <col min="1771" max="1771" width="7" style="24" customWidth="1"/>
    <col min="1772" max="1772" width="2.85546875" style="24" customWidth="1"/>
    <col min="1773" max="1773" width="7" style="24" customWidth="1"/>
    <col min="1774" max="1774" width="2.85546875" style="24" customWidth="1"/>
    <col min="1775" max="1775" width="7" style="24" customWidth="1"/>
    <col min="1776" max="1776" width="2.85546875" style="24" customWidth="1"/>
    <col min="1777" max="1777" width="7" style="24" customWidth="1"/>
    <col min="1778" max="1778" width="2.85546875" style="24" customWidth="1"/>
    <col min="1779" max="1779" width="7" style="24" customWidth="1"/>
    <col min="1780" max="1780" width="2.85546875" style="24" customWidth="1"/>
    <col min="1781" max="1781" width="7" style="24" customWidth="1"/>
    <col min="1782" max="1782" width="2.85546875" style="24" customWidth="1"/>
    <col min="1783" max="1783" width="7" style="24" customWidth="1"/>
    <col min="1784" max="1784" width="2.85546875" style="24" customWidth="1"/>
    <col min="1785" max="1785" width="7" style="24" customWidth="1"/>
    <col min="1786" max="1786" width="2.85546875" style="24" customWidth="1"/>
    <col min="1787" max="1787" width="7" style="24" customWidth="1"/>
    <col min="1788" max="1788" width="2.85546875" style="24" customWidth="1"/>
    <col min="1789" max="1789" width="7" style="24" customWidth="1"/>
    <col min="1790" max="1790" width="2.85546875" style="24" customWidth="1"/>
    <col min="1791" max="1791" width="7" style="24" customWidth="1"/>
    <col min="1792" max="1792" width="2.85546875" style="24" customWidth="1"/>
    <col min="1793" max="1793" width="7" style="24" customWidth="1"/>
    <col min="1794" max="1794" width="2.85546875" style="24" customWidth="1"/>
    <col min="1795" max="1795" width="7" style="24" customWidth="1"/>
    <col min="1796" max="1796" width="2.85546875" style="24" customWidth="1"/>
    <col min="1797" max="1797" width="7" style="24" customWidth="1"/>
    <col min="1798" max="1798" width="2.85546875" style="24" customWidth="1"/>
    <col min="1799" max="1800" width="4.140625" style="24" customWidth="1"/>
    <col min="1801" max="1804" width="5.5703125" style="24" customWidth="1"/>
    <col min="1805" max="1811" width="9.140625" style="24" hidden="1" customWidth="1"/>
    <col min="1812" max="1999" width="9.140625" style="24"/>
    <col min="2000" max="2000" width="3.7109375" style="24" customWidth="1"/>
    <col min="2001" max="2001" width="15.5703125" style="24" customWidth="1"/>
    <col min="2002" max="2002" width="9.85546875" style="24" customWidth="1"/>
    <col min="2003" max="2003" width="7" style="24" customWidth="1"/>
    <col min="2004" max="2004" width="2.85546875" style="24" customWidth="1"/>
    <col min="2005" max="2005" width="7.140625" style="24" customWidth="1"/>
    <col min="2006" max="2006" width="2.5703125" style="24" customWidth="1"/>
    <col min="2007" max="2007" width="7.140625" style="24" customWidth="1"/>
    <col min="2008" max="2008" width="3" style="24" customWidth="1"/>
    <col min="2009" max="2009" width="7.140625" style="24" customWidth="1"/>
    <col min="2010" max="2010" width="3" style="24" customWidth="1"/>
    <col min="2011" max="2011" width="7" style="24" customWidth="1"/>
    <col min="2012" max="2012" width="2.85546875" style="24" customWidth="1"/>
    <col min="2013" max="2013" width="7" style="24" customWidth="1"/>
    <col min="2014" max="2014" width="2.85546875" style="24" customWidth="1"/>
    <col min="2015" max="2015" width="7" style="24" customWidth="1"/>
    <col min="2016" max="2016" width="2.85546875" style="24" customWidth="1"/>
    <col min="2017" max="2017" width="7" style="24" customWidth="1"/>
    <col min="2018" max="2018" width="2.85546875" style="24" customWidth="1"/>
    <col min="2019" max="2019" width="7" style="24" customWidth="1"/>
    <col min="2020" max="2020" width="2.85546875" style="24" customWidth="1"/>
    <col min="2021" max="2021" width="7" style="24" customWidth="1"/>
    <col min="2022" max="2022" width="2.85546875" style="24" customWidth="1"/>
    <col min="2023" max="2023" width="7" style="24" customWidth="1"/>
    <col min="2024" max="2024" width="2.85546875" style="24" customWidth="1"/>
    <col min="2025" max="2025" width="7" style="24" customWidth="1"/>
    <col min="2026" max="2026" width="2.85546875" style="24" customWidth="1"/>
    <col min="2027" max="2027" width="7" style="24" customWidth="1"/>
    <col min="2028" max="2028" width="2.85546875" style="24" customWidth="1"/>
    <col min="2029" max="2029" width="7" style="24" customWidth="1"/>
    <col min="2030" max="2030" width="2.85546875" style="24" customWidth="1"/>
    <col min="2031" max="2031" width="7" style="24" customWidth="1"/>
    <col min="2032" max="2032" width="2.85546875" style="24" customWidth="1"/>
    <col min="2033" max="2033" width="7" style="24" customWidth="1"/>
    <col min="2034" max="2034" width="2.85546875" style="24" customWidth="1"/>
    <col min="2035" max="2035" width="7" style="24" customWidth="1"/>
    <col min="2036" max="2036" width="2.85546875" style="24" customWidth="1"/>
    <col min="2037" max="2037" width="7" style="24" customWidth="1"/>
    <col min="2038" max="2038" width="2.85546875" style="24" customWidth="1"/>
    <col min="2039" max="2039" width="7" style="24" customWidth="1"/>
    <col min="2040" max="2040" width="2.85546875" style="24" customWidth="1"/>
    <col min="2041" max="2041" width="7" style="24" customWidth="1"/>
    <col min="2042" max="2042" width="2.85546875" style="24" customWidth="1"/>
    <col min="2043" max="2043" width="7" style="24" customWidth="1"/>
    <col min="2044" max="2044" width="2.85546875" style="24" customWidth="1"/>
    <col min="2045" max="2045" width="7" style="24" customWidth="1"/>
    <col min="2046" max="2046" width="2.85546875" style="24" customWidth="1"/>
    <col min="2047" max="2047" width="7" style="24" customWidth="1"/>
    <col min="2048" max="2048" width="2.85546875" style="24" customWidth="1"/>
    <col min="2049" max="2049" width="7" style="24" customWidth="1"/>
    <col min="2050" max="2050" width="2.85546875" style="24" customWidth="1"/>
    <col min="2051" max="2051" width="7" style="24" customWidth="1"/>
    <col min="2052" max="2052" width="2.85546875" style="24" customWidth="1"/>
    <col min="2053" max="2053" width="7" style="24" customWidth="1"/>
    <col min="2054" max="2054" width="2.85546875" style="24" customWidth="1"/>
    <col min="2055" max="2056" width="4.140625" style="24" customWidth="1"/>
    <col min="2057" max="2060" width="5.5703125" style="24" customWidth="1"/>
    <col min="2061" max="2067" width="9.140625" style="24" hidden="1" customWidth="1"/>
    <col min="2068" max="2255" width="9.140625" style="24"/>
    <col min="2256" max="2256" width="3.7109375" style="24" customWidth="1"/>
    <col min="2257" max="2257" width="15.5703125" style="24" customWidth="1"/>
    <col min="2258" max="2258" width="9.85546875" style="24" customWidth="1"/>
    <col min="2259" max="2259" width="7" style="24" customWidth="1"/>
    <col min="2260" max="2260" width="2.85546875" style="24" customWidth="1"/>
    <col min="2261" max="2261" width="7.140625" style="24" customWidth="1"/>
    <col min="2262" max="2262" width="2.5703125" style="24" customWidth="1"/>
    <col min="2263" max="2263" width="7.140625" style="24" customWidth="1"/>
    <col min="2264" max="2264" width="3" style="24" customWidth="1"/>
    <col min="2265" max="2265" width="7.140625" style="24" customWidth="1"/>
    <col min="2266" max="2266" width="3" style="24" customWidth="1"/>
    <col min="2267" max="2267" width="7" style="24" customWidth="1"/>
    <col min="2268" max="2268" width="2.85546875" style="24" customWidth="1"/>
    <col min="2269" max="2269" width="7" style="24" customWidth="1"/>
    <col min="2270" max="2270" width="2.85546875" style="24" customWidth="1"/>
    <col min="2271" max="2271" width="7" style="24" customWidth="1"/>
    <col min="2272" max="2272" width="2.85546875" style="24" customWidth="1"/>
    <col min="2273" max="2273" width="7" style="24" customWidth="1"/>
    <col min="2274" max="2274" width="2.85546875" style="24" customWidth="1"/>
    <col min="2275" max="2275" width="7" style="24" customWidth="1"/>
    <col min="2276" max="2276" width="2.85546875" style="24" customWidth="1"/>
    <col min="2277" max="2277" width="7" style="24" customWidth="1"/>
    <col min="2278" max="2278" width="2.85546875" style="24" customWidth="1"/>
    <col min="2279" max="2279" width="7" style="24" customWidth="1"/>
    <col min="2280" max="2280" width="2.85546875" style="24" customWidth="1"/>
    <col min="2281" max="2281" width="7" style="24" customWidth="1"/>
    <col min="2282" max="2282" width="2.85546875" style="24" customWidth="1"/>
    <col min="2283" max="2283" width="7" style="24" customWidth="1"/>
    <col min="2284" max="2284" width="2.85546875" style="24" customWidth="1"/>
    <col min="2285" max="2285" width="7" style="24" customWidth="1"/>
    <col min="2286" max="2286" width="2.85546875" style="24" customWidth="1"/>
    <col min="2287" max="2287" width="7" style="24" customWidth="1"/>
    <col min="2288" max="2288" width="2.85546875" style="24" customWidth="1"/>
    <col min="2289" max="2289" width="7" style="24" customWidth="1"/>
    <col min="2290" max="2290" width="2.85546875" style="24" customWidth="1"/>
    <col min="2291" max="2291" width="7" style="24" customWidth="1"/>
    <col min="2292" max="2292" width="2.85546875" style="24" customWidth="1"/>
    <col min="2293" max="2293" width="7" style="24" customWidth="1"/>
    <col min="2294" max="2294" width="2.85546875" style="24" customWidth="1"/>
    <col min="2295" max="2295" width="7" style="24" customWidth="1"/>
    <col min="2296" max="2296" width="2.85546875" style="24" customWidth="1"/>
    <col min="2297" max="2297" width="7" style="24" customWidth="1"/>
    <col min="2298" max="2298" width="2.85546875" style="24" customWidth="1"/>
    <col min="2299" max="2299" width="7" style="24" customWidth="1"/>
    <col min="2300" max="2300" width="2.85546875" style="24" customWidth="1"/>
    <col min="2301" max="2301" width="7" style="24" customWidth="1"/>
    <col min="2302" max="2302" width="2.85546875" style="24" customWidth="1"/>
    <col min="2303" max="2303" width="7" style="24" customWidth="1"/>
    <col min="2304" max="2304" width="2.85546875" style="24" customWidth="1"/>
    <col min="2305" max="2305" width="7" style="24" customWidth="1"/>
    <col min="2306" max="2306" width="2.85546875" style="24" customWidth="1"/>
    <col min="2307" max="2307" width="7" style="24" customWidth="1"/>
    <col min="2308" max="2308" width="2.85546875" style="24" customWidth="1"/>
    <col min="2309" max="2309" width="7" style="24" customWidth="1"/>
    <col min="2310" max="2310" width="2.85546875" style="24" customWidth="1"/>
    <col min="2311" max="2312" width="4.140625" style="24" customWidth="1"/>
    <col min="2313" max="2316" width="5.5703125" style="24" customWidth="1"/>
    <col min="2317" max="2323" width="9.140625" style="24" hidden="1" customWidth="1"/>
    <col min="2324" max="2511" width="9.140625" style="24"/>
    <col min="2512" max="2512" width="3.7109375" style="24" customWidth="1"/>
    <col min="2513" max="2513" width="15.5703125" style="24" customWidth="1"/>
    <col min="2514" max="2514" width="9.85546875" style="24" customWidth="1"/>
    <col min="2515" max="2515" width="7" style="24" customWidth="1"/>
    <col min="2516" max="2516" width="2.85546875" style="24" customWidth="1"/>
    <col min="2517" max="2517" width="7.140625" style="24" customWidth="1"/>
    <col min="2518" max="2518" width="2.5703125" style="24" customWidth="1"/>
    <col min="2519" max="2519" width="7.140625" style="24" customWidth="1"/>
    <col min="2520" max="2520" width="3" style="24" customWidth="1"/>
    <col min="2521" max="2521" width="7.140625" style="24" customWidth="1"/>
    <col min="2522" max="2522" width="3" style="24" customWidth="1"/>
    <col min="2523" max="2523" width="7" style="24" customWidth="1"/>
    <col min="2524" max="2524" width="2.85546875" style="24" customWidth="1"/>
    <col min="2525" max="2525" width="7" style="24" customWidth="1"/>
    <col min="2526" max="2526" width="2.85546875" style="24" customWidth="1"/>
    <col min="2527" max="2527" width="7" style="24" customWidth="1"/>
    <col min="2528" max="2528" width="2.85546875" style="24" customWidth="1"/>
    <col min="2529" max="2529" width="7" style="24" customWidth="1"/>
    <col min="2530" max="2530" width="2.85546875" style="24" customWidth="1"/>
    <col min="2531" max="2531" width="7" style="24" customWidth="1"/>
    <col min="2532" max="2532" width="2.85546875" style="24" customWidth="1"/>
    <col min="2533" max="2533" width="7" style="24" customWidth="1"/>
    <col min="2534" max="2534" width="2.85546875" style="24" customWidth="1"/>
    <col min="2535" max="2535" width="7" style="24" customWidth="1"/>
    <col min="2536" max="2536" width="2.85546875" style="24" customWidth="1"/>
    <col min="2537" max="2537" width="7" style="24" customWidth="1"/>
    <col min="2538" max="2538" width="2.85546875" style="24" customWidth="1"/>
    <col min="2539" max="2539" width="7" style="24" customWidth="1"/>
    <col min="2540" max="2540" width="2.85546875" style="24" customWidth="1"/>
    <col min="2541" max="2541" width="7" style="24" customWidth="1"/>
    <col min="2542" max="2542" width="2.85546875" style="24" customWidth="1"/>
    <col min="2543" max="2543" width="7" style="24" customWidth="1"/>
    <col min="2544" max="2544" width="2.85546875" style="24" customWidth="1"/>
    <col min="2545" max="2545" width="7" style="24" customWidth="1"/>
    <col min="2546" max="2546" width="2.85546875" style="24" customWidth="1"/>
    <col min="2547" max="2547" width="7" style="24" customWidth="1"/>
    <col min="2548" max="2548" width="2.85546875" style="24" customWidth="1"/>
    <col min="2549" max="2549" width="7" style="24" customWidth="1"/>
    <col min="2550" max="2550" width="2.85546875" style="24" customWidth="1"/>
    <col min="2551" max="2551" width="7" style="24" customWidth="1"/>
    <col min="2552" max="2552" width="2.85546875" style="24" customWidth="1"/>
    <col min="2553" max="2553" width="7" style="24" customWidth="1"/>
    <col min="2554" max="2554" width="2.85546875" style="24" customWidth="1"/>
    <col min="2555" max="2555" width="7" style="24" customWidth="1"/>
    <col min="2556" max="2556" width="2.85546875" style="24" customWidth="1"/>
    <col min="2557" max="2557" width="7" style="24" customWidth="1"/>
    <col min="2558" max="2558" width="2.85546875" style="24" customWidth="1"/>
    <col min="2559" max="2559" width="7" style="24" customWidth="1"/>
    <col min="2560" max="2560" width="2.85546875" style="24" customWidth="1"/>
    <col min="2561" max="2561" width="7" style="24" customWidth="1"/>
    <col min="2562" max="2562" width="2.85546875" style="24" customWidth="1"/>
    <col min="2563" max="2563" width="7" style="24" customWidth="1"/>
    <col min="2564" max="2564" width="2.85546875" style="24" customWidth="1"/>
    <col min="2565" max="2565" width="7" style="24" customWidth="1"/>
    <col min="2566" max="2566" width="2.85546875" style="24" customWidth="1"/>
    <col min="2567" max="2568" width="4.140625" style="24" customWidth="1"/>
    <col min="2569" max="2572" width="5.5703125" style="24" customWidth="1"/>
    <col min="2573" max="2579" width="9.140625" style="24" hidden="1" customWidth="1"/>
    <col min="2580" max="2767" width="9.140625" style="24"/>
    <col min="2768" max="2768" width="3.7109375" style="24" customWidth="1"/>
    <col min="2769" max="2769" width="15.5703125" style="24" customWidth="1"/>
    <col min="2770" max="2770" width="9.85546875" style="24" customWidth="1"/>
    <col min="2771" max="2771" width="7" style="24" customWidth="1"/>
    <col min="2772" max="2772" width="2.85546875" style="24" customWidth="1"/>
    <col min="2773" max="2773" width="7.140625" style="24" customWidth="1"/>
    <col min="2774" max="2774" width="2.5703125" style="24" customWidth="1"/>
    <col min="2775" max="2775" width="7.140625" style="24" customWidth="1"/>
    <col min="2776" max="2776" width="3" style="24" customWidth="1"/>
    <col min="2777" max="2777" width="7.140625" style="24" customWidth="1"/>
    <col min="2778" max="2778" width="3" style="24" customWidth="1"/>
    <col min="2779" max="2779" width="7" style="24" customWidth="1"/>
    <col min="2780" max="2780" width="2.85546875" style="24" customWidth="1"/>
    <col min="2781" max="2781" width="7" style="24" customWidth="1"/>
    <col min="2782" max="2782" width="2.85546875" style="24" customWidth="1"/>
    <col min="2783" max="2783" width="7" style="24" customWidth="1"/>
    <col min="2784" max="2784" width="2.85546875" style="24" customWidth="1"/>
    <col min="2785" max="2785" width="7" style="24" customWidth="1"/>
    <col min="2786" max="2786" width="2.85546875" style="24" customWidth="1"/>
    <col min="2787" max="2787" width="7" style="24" customWidth="1"/>
    <col min="2788" max="2788" width="2.85546875" style="24" customWidth="1"/>
    <col min="2789" max="2789" width="7" style="24" customWidth="1"/>
    <col min="2790" max="2790" width="2.85546875" style="24" customWidth="1"/>
    <col min="2791" max="2791" width="7" style="24" customWidth="1"/>
    <col min="2792" max="2792" width="2.85546875" style="24" customWidth="1"/>
    <col min="2793" max="2793" width="7" style="24" customWidth="1"/>
    <col min="2794" max="2794" width="2.85546875" style="24" customWidth="1"/>
    <col min="2795" max="2795" width="7" style="24" customWidth="1"/>
    <col min="2796" max="2796" width="2.85546875" style="24" customWidth="1"/>
    <col min="2797" max="2797" width="7" style="24" customWidth="1"/>
    <col min="2798" max="2798" width="2.85546875" style="24" customWidth="1"/>
    <col min="2799" max="2799" width="7" style="24" customWidth="1"/>
    <col min="2800" max="2800" width="2.85546875" style="24" customWidth="1"/>
    <col min="2801" max="2801" width="7" style="24" customWidth="1"/>
    <col min="2802" max="2802" width="2.85546875" style="24" customWidth="1"/>
    <col min="2803" max="2803" width="7" style="24" customWidth="1"/>
    <col min="2804" max="2804" width="2.85546875" style="24" customWidth="1"/>
    <col min="2805" max="2805" width="7" style="24" customWidth="1"/>
    <col min="2806" max="2806" width="2.85546875" style="24" customWidth="1"/>
    <col min="2807" max="2807" width="7" style="24" customWidth="1"/>
    <col min="2808" max="2808" width="2.85546875" style="24" customWidth="1"/>
    <col min="2809" max="2809" width="7" style="24" customWidth="1"/>
    <col min="2810" max="2810" width="2.85546875" style="24" customWidth="1"/>
    <col min="2811" max="2811" width="7" style="24" customWidth="1"/>
    <col min="2812" max="2812" width="2.85546875" style="24" customWidth="1"/>
    <col min="2813" max="2813" width="7" style="24" customWidth="1"/>
    <col min="2814" max="2814" width="2.85546875" style="24" customWidth="1"/>
    <col min="2815" max="2815" width="7" style="24" customWidth="1"/>
    <col min="2816" max="2816" width="2.85546875" style="24" customWidth="1"/>
    <col min="2817" max="2817" width="7" style="24" customWidth="1"/>
    <col min="2818" max="2818" width="2.85546875" style="24" customWidth="1"/>
    <col min="2819" max="2819" width="7" style="24" customWidth="1"/>
    <col min="2820" max="2820" width="2.85546875" style="24" customWidth="1"/>
    <col min="2821" max="2821" width="7" style="24" customWidth="1"/>
    <col min="2822" max="2822" width="2.85546875" style="24" customWidth="1"/>
    <col min="2823" max="2824" width="4.140625" style="24" customWidth="1"/>
    <col min="2825" max="2828" width="5.5703125" style="24" customWidth="1"/>
    <col min="2829" max="2835" width="9.140625" style="24" hidden="1" customWidth="1"/>
    <col min="2836" max="3023" width="9.140625" style="24"/>
    <col min="3024" max="3024" width="3.7109375" style="24" customWidth="1"/>
    <col min="3025" max="3025" width="15.5703125" style="24" customWidth="1"/>
    <col min="3026" max="3026" width="9.85546875" style="24" customWidth="1"/>
    <col min="3027" max="3027" width="7" style="24" customWidth="1"/>
    <col min="3028" max="3028" width="2.85546875" style="24" customWidth="1"/>
    <col min="3029" max="3029" width="7.140625" style="24" customWidth="1"/>
    <col min="3030" max="3030" width="2.5703125" style="24" customWidth="1"/>
    <col min="3031" max="3031" width="7.140625" style="24" customWidth="1"/>
    <col min="3032" max="3032" width="3" style="24" customWidth="1"/>
    <col min="3033" max="3033" width="7.140625" style="24" customWidth="1"/>
    <col min="3034" max="3034" width="3" style="24" customWidth="1"/>
    <col min="3035" max="3035" width="7" style="24" customWidth="1"/>
    <col min="3036" max="3036" width="2.85546875" style="24" customWidth="1"/>
    <col min="3037" max="3037" width="7" style="24" customWidth="1"/>
    <col min="3038" max="3038" width="2.85546875" style="24" customWidth="1"/>
    <col min="3039" max="3039" width="7" style="24" customWidth="1"/>
    <col min="3040" max="3040" width="2.85546875" style="24" customWidth="1"/>
    <col min="3041" max="3041" width="7" style="24" customWidth="1"/>
    <col min="3042" max="3042" width="2.85546875" style="24" customWidth="1"/>
    <col min="3043" max="3043" width="7" style="24" customWidth="1"/>
    <col min="3044" max="3044" width="2.85546875" style="24" customWidth="1"/>
    <col min="3045" max="3045" width="7" style="24" customWidth="1"/>
    <col min="3046" max="3046" width="2.85546875" style="24" customWidth="1"/>
    <col min="3047" max="3047" width="7" style="24" customWidth="1"/>
    <col min="3048" max="3048" width="2.85546875" style="24" customWidth="1"/>
    <col min="3049" max="3049" width="7" style="24" customWidth="1"/>
    <col min="3050" max="3050" width="2.85546875" style="24" customWidth="1"/>
    <col min="3051" max="3051" width="7" style="24" customWidth="1"/>
    <col min="3052" max="3052" width="2.85546875" style="24" customWidth="1"/>
    <col min="3053" max="3053" width="7" style="24" customWidth="1"/>
    <col min="3054" max="3054" width="2.85546875" style="24" customWidth="1"/>
    <col min="3055" max="3055" width="7" style="24" customWidth="1"/>
    <col min="3056" max="3056" width="2.85546875" style="24" customWidth="1"/>
    <col min="3057" max="3057" width="7" style="24" customWidth="1"/>
    <col min="3058" max="3058" width="2.85546875" style="24" customWidth="1"/>
    <col min="3059" max="3059" width="7" style="24" customWidth="1"/>
    <col min="3060" max="3060" width="2.85546875" style="24" customWidth="1"/>
    <col min="3061" max="3061" width="7" style="24" customWidth="1"/>
    <col min="3062" max="3062" width="2.85546875" style="24" customWidth="1"/>
    <col min="3063" max="3063" width="7" style="24" customWidth="1"/>
    <col min="3064" max="3064" width="2.85546875" style="24" customWidth="1"/>
    <col min="3065" max="3065" width="7" style="24" customWidth="1"/>
    <col min="3066" max="3066" width="2.85546875" style="24" customWidth="1"/>
    <col min="3067" max="3067" width="7" style="24" customWidth="1"/>
    <col min="3068" max="3068" width="2.85546875" style="24" customWidth="1"/>
    <col min="3069" max="3069" width="7" style="24" customWidth="1"/>
    <col min="3070" max="3070" width="2.85546875" style="24" customWidth="1"/>
    <col min="3071" max="3071" width="7" style="24" customWidth="1"/>
    <col min="3072" max="3072" width="2.85546875" style="24" customWidth="1"/>
    <col min="3073" max="3073" width="7" style="24" customWidth="1"/>
    <col min="3074" max="3074" width="2.85546875" style="24" customWidth="1"/>
    <col min="3075" max="3075" width="7" style="24" customWidth="1"/>
    <col min="3076" max="3076" width="2.85546875" style="24" customWidth="1"/>
    <col min="3077" max="3077" width="7" style="24" customWidth="1"/>
    <col min="3078" max="3078" width="2.85546875" style="24" customWidth="1"/>
    <col min="3079" max="3080" width="4.140625" style="24" customWidth="1"/>
    <col min="3081" max="3084" width="5.5703125" style="24" customWidth="1"/>
    <col min="3085" max="3091" width="9.140625" style="24" hidden="1" customWidth="1"/>
    <col min="3092" max="3279" width="9.140625" style="24"/>
    <col min="3280" max="3280" width="3.7109375" style="24" customWidth="1"/>
    <col min="3281" max="3281" width="15.5703125" style="24" customWidth="1"/>
    <col min="3282" max="3282" width="9.85546875" style="24" customWidth="1"/>
    <col min="3283" max="3283" width="7" style="24" customWidth="1"/>
    <col min="3284" max="3284" width="2.85546875" style="24" customWidth="1"/>
    <col min="3285" max="3285" width="7.140625" style="24" customWidth="1"/>
    <col min="3286" max="3286" width="2.5703125" style="24" customWidth="1"/>
    <col min="3287" max="3287" width="7.140625" style="24" customWidth="1"/>
    <col min="3288" max="3288" width="3" style="24" customWidth="1"/>
    <col min="3289" max="3289" width="7.140625" style="24" customWidth="1"/>
    <col min="3290" max="3290" width="3" style="24" customWidth="1"/>
    <col min="3291" max="3291" width="7" style="24" customWidth="1"/>
    <col min="3292" max="3292" width="2.85546875" style="24" customWidth="1"/>
    <col min="3293" max="3293" width="7" style="24" customWidth="1"/>
    <col min="3294" max="3294" width="2.85546875" style="24" customWidth="1"/>
    <col min="3295" max="3295" width="7" style="24" customWidth="1"/>
    <col min="3296" max="3296" width="2.85546875" style="24" customWidth="1"/>
    <col min="3297" max="3297" width="7" style="24" customWidth="1"/>
    <col min="3298" max="3298" width="2.85546875" style="24" customWidth="1"/>
    <col min="3299" max="3299" width="7" style="24" customWidth="1"/>
    <col min="3300" max="3300" width="2.85546875" style="24" customWidth="1"/>
    <col min="3301" max="3301" width="7" style="24" customWidth="1"/>
    <col min="3302" max="3302" width="2.85546875" style="24" customWidth="1"/>
    <col min="3303" max="3303" width="7" style="24" customWidth="1"/>
    <col min="3304" max="3304" width="2.85546875" style="24" customWidth="1"/>
    <col min="3305" max="3305" width="7" style="24" customWidth="1"/>
    <col min="3306" max="3306" width="2.85546875" style="24" customWidth="1"/>
    <col min="3307" max="3307" width="7" style="24" customWidth="1"/>
    <col min="3308" max="3308" width="2.85546875" style="24" customWidth="1"/>
    <col min="3309" max="3309" width="7" style="24" customWidth="1"/>
    <col min="3310" max="3310" width="2.85546875" style="24" customWidth="1"/>
    <col min="3311" max="3311" width="7" style="24" customWidth="1"/>
    <col min="3312" max="3312" width="2.85546875" style="24" customWidth="1"/>
    <col min="3313" max="3313" width="7" style="24" customWidth="1"/>
    <col min="3314" max="3314" width="2.85546875" style="24" customWidth="1"/>
    <col min="3315" max="3315" width="7" style="24" customWidth="1"/>
    <col min="3316" max="3316" width="2.85546875" style="24" customWidth="1"/>
    <col min="3317" max="3317" width="7" style="24" customWidth="1"/>
    <col min="3318" max="3318" width="2.85546875" style="24" customWidth="1"/>
    <col min="3319" max="3319" width="7" style="24" customWidth="1"/>
    <col min="3320" max="3320" width="2.85546875" style="24" customWidth="1"/>
    <col min="3321" max="3321" width="7" style="24" customWidth="1"/>
    <col min="3322" max="3322" width="2.85546875" style="24" customWidth="1"/>
    <col min="3323" max="3323" width="7" style="24" customWidth="1"/>
    <col min="3324" max="3324" width="2.85546875" style="24" customWidth="1"/>
    <col min="3325" max="3325" width="7" style="24" customWidth="1"/>
    <col min="3326" max="3326" width="2.85546875" style="24" customWidth="1"/>
    <col min="3327" max="3327" width="7" style="24" customWidth="1"/>
    <col min="3328" max="3328" width="2.85546875" style="24" customWidth="1"/>
    <col min="3329" max="3329" width="7" style="24" customWidth="1"/>
    <col min="3330" max="3330" width="2.85546875" style="24" customWidth="1"/>
    <col min="3331" max="3331" width="7" style="24" customWidth="1"/>
    <col min="3332" max="3332" width="2.85546875" style="24" customWidth="1"/>
    <col min="3333" max="3333" width="7" style="24" customWidth="1"/>
    <col min="3334" max="3334" width="2.85546875" style="24" customWidth="1"/>
    <col min="3335" max="3336" width="4.140625" style="24" customWidth="1"/>
    <col min="3337" max="3340" width="5.5703125" style="24" customWidth="1"/>
    <col min="3341" max="3347" width="9.140625" style="24" hidden="1" customWidth="1"/>
    <col min="3348" max="3535" width="9.140625" style="24"/>
    <col min="3536" max="3536" width="3.7109375" style="24" customWidth="1"/>
    <col min="3537" max="3537" width="15.5703125" style="24" customWidth="1"/>
    <col min="3538" max="3538" width="9.85546875" style="24" customWidth="1"/>
    <col min="3539" max="3539" width="7" style="24" customWidth="1"/>
    <col min="3540" max="3540" width="2.85546875" style="24" customWidth="1"/>
    <col min="3541" max="3541" width="7.140625" style="24" customWidth="1"/>
    <col min="3542" max="3542" width="2.5703125" style="24" customWidth="1"/>
    <col min="3543" max="3543" width="7.140625" style="24" customWidth="1"/>
    <col min="3544" max="3544" width="3" style="24" customWidth="1"/>
    <col min="3545" max="3545" width="7.140625" style="24" customWidth="1"/>
    <col min="3546" max="3546" width="3" style="24" customWidth="1"/>
    <col min="3547" max="3547" width="7" style="24" customWidth="1"/>
    <col min="3548" max="3548" width="2.85546875" style="24" customWidth="1"/>
    <col min="3549" max="3549" width="7" style="24" customWidth="1"/>
    <col min="3550" max="3550" width="2.85546875" style="24" customWidth="1"/>
    <col min="3551" max="3551" width="7" style="24" customWidth="1"/>
    <col min="3552" max="3552" width="2.85546875" style="24" customWidth="1"/>
    <col min="3553" max="3553" width="7" style="24" customWidth="1"/>
    <col min="3554" max="3554" width="2.85546875" style="24" customWidth="1"/>
    <col min="3555" max="3555" width="7" style="24" customWidth="1"/>
    <col min="3556" max="3556" width="2.85546875" style="24" customWidth="1"/>
    <col min="3557" max="3557" width="7" style="24" customWidth="1"/>
    <col min="3558" max="3558" width="2.85546875" style="24" customWidth="1"/>
    <col min="3559" max="3559" width="7" style="24" customWidth="1"/>
    <col min="3560" max="3560" width="2.85546875" style="24" customWidth="1"/>
    <col min="3561" max="3561" width="7" style="24" customWidth="1"/>
    <col min="3562" max="3562" width="2.85546875" style="24" customWidth="1"/>
    <col min="3563" max="3563" width="7" style="24" customWidth="1"/>
    <col min="3564" max="3564" width="2.85546875" style="24" customWidth="1"/>
    <col min="3565" max="3565" width="7" style="24" customWidth="1"/>
    <col min="3566" max="3566" width="2.85546875" style="24" customWidth="1"/>
    <col min="3567" max="3567" width="7" style="24" customWidth="1"/>
    <col min="3568" max="3568" width="2.85546875" style="24" customWidth="1"/>
    <col min="3569" max="3569" width="7" style="24" customWidth="1"/>
    <col min="3570" max="3570" width="2.85546875" style="24" customWidth="1"/>
    <col min="3571" max="3571" width="7" style="24" customWidth="1"/>
    <col min="3572" max="3572" width="2.85546875" style="24" customWidth="1"/>
    <col min="3573" max="3573" width="7" style="24" customWidth="1"/>
    <col min="3574" max="3574" width="2.85546875" style="24" customWidth="1"/>
    <col min="3575" max="3575" width="7" style="24" customWidth="1"/>
    <col min="3576" max="3576" width="2.85546875" style="24" customWidth="1"/>
    <col min="3577" max="3577" width="7" style="24" customWidth="1"/>
    <col min="3578" max="3578" width="2.85546875" style="24" customWidth="1"/>
    <col min="3579" max="3579" width="7" style="24" customWidth="1"/>
    <col min="3580" max="3580" width="2.85546875" style="24" customWidth="1"/>
    <col min="3581" max="3581" width="7" style="24" customWidth="1"/>
    <col min="3582" max="3582" width="2.85546875" style="24" customWidth="1"/>
    <col min="3583" max="3583" width="7" style="24" customWidth="1"/>
    <col min="3584" max="3584" width="2.85546875" style="24" customWidth="1"/>
    <col min="3585" max="3585" width="7" style="24" customWidth="1"/>
    <col min="3586" max="3586" width="2.85546875" style="24" customWidth="1"/>
    <col min="3587" max="3587" width="7" style="24" customWidth="1"/>
    <col min="3588" max="3588" width="2.85546875" style="24" customWidth="1"/>
    <col min="3589" max="3589" width="7" style="24" customWidth="1"/>
    <col min="3590" max="3590" width="2.85546875" style="24" customWidth="1"/>
    <col min="3591" max="3592" width="4.140625" style="24" customWidth="1"/>
    <col min="3593" max="3596" width="5.5703125" style="24" customWidth="1"/>
    <col min="3597" max="3603" width="9.140625" style="24" hidden="1" customWidth="1"/>
    <col min="3604" max="3791" width="9.140625" style="24"/>
    <col min="3792" max="3792" width="3.7109375" style="24" customWidth="1"/>
    <col min="3793" max="3793" width="15.5703125" style="24" customWidth="1"/>
    <col min="3794" max="3794" width="9.85546875" style="24" customWidth="1"/>
    <col min="3795" max="3795" width="7" style="24" customWidth="1"/>
    <col min="3796" max="3796" width="2.85546875" style="24" customWidth="1"/>
    <col min="3797" max="3797" width="7.140625" style="24" customWidth="1"/>
    <col min="3798" max="3798" width="2.5703125" style="24" customWidth="1"/>
    <col min="3799" max="3799" width="7.140625" style="24" customWidth="1"/>
    <col min="3800" max="3800" width="3" style="24" customWidth="1"/>
    <col min="3801" max="3801" width="7.140625" style="24" customWidth="1"/>
    <col min="3802" max="3802" width="3" style="24" customWidth="1"/>
    <col min="3803" max="3803" width="7" style="24" customWidth="1"/>
    <col min="3804" max="3804" width="2.85546875" style="24" customWidth="1"/>
    <col min="3805" max="3805" width="7" style="24" customWidth="1"/>
    <col min="3806" max="3806" width="2.85546875" style="24" customWidth="1"/>
    <col min="3807" max="3807" width="7" style="24" customWidth="1"/>
    <col min="3808" max="3808" width="2.85546875" style="24" customWidth="1"/>
    <col min="3809" max="3809" width="7" style="24" customWidth="1"/>
    <col min="3810" max="3810" width="2.85546875" style="24" customWidth="1"/>
    <col min="3811" max="3811" width="7" style="24" customWidth="1"/>
    <col min="3812" max="3812" width="2.85546875" style="24" customWidth="1"/>
    <col min="3813" max="3813" width="7" style="24" customWidth="1"/>
    <col min="3814" max="3814" width="2.85546875" style="24" customWidth="1"/>
    <col min="3815" max="3815" width="7" style="24" customWidth="1"/>
    <col min="3816" max="3816" width="2.85546875" style="24" customWidth="1"/>
    <col min="3817" max="3817" width="7" style="24" customWidth="1"/>
    <col min="3818" max="3818" width="2.85546875" style="24" customWidth="1"/>
    <col min="3819" max="3819" width="7" style="24" customWidth="1"/>
    <col min="3820" max="3820" width="2.85546875" style="24" customWidth="1"/>
    <col min="3821" max="3821" width="7" style="24" customWidth="1"/>
    <col min="3822" max="3822" width="2.85546875" style="24" customWidth="1"/>
    <col min="3823" max="3823" width="7" style="24" customWidth="1"/>
    <col min="3824" max="3824" width="2.85546875" style="24" customWidth="1"/>
    <col min="3825" max="3825" width="7" style="24" customWidth="1"/>
    <col min="3826" max="3826" width="2.85546875" style="24" customWidth="1"/>
    <col min="3827" max="3827" width="7" style="24" customWidth="1"/>
    <col min="3828" max="3828" width="2.85546875" style="24" customWidth="1"/>
    <col min="3829" max="3829" width="7" style="24" customWidth="1"/>
    <col min="3830" max="3830" width="2.85546875" style="24" customWidth="1"/>
    <col min="3831" max="3831" width="7" style="24" customWidth="1"/>
    <col min="3832" max="3832" width="2.85546875" style="24" customWidth="1"/>
    <col min="3833" max="3833" width="7" style="24" customWidth="1"/>
    <col min="3834" max="3834" width="2.85546875" style="24" customWidth="1"/>
    <col min="3835" max="3835" width="7" style="24" customWidth="1"/>
    <col min="3836" max="3836" width="2.85546875" style="24" customWidth="1"/>
    <col min="3837" max="3837" width="7" style="24" customWidth="1"/>
    <col min="3838" max="3838" width="2.85546875" style="24" customWidth="1"/>
    <col min="3839" max="3839" width="7" style="24" customWidth="1"/>
    <col min="3840" max="3840" width="2.85546875" style="24" customWidth="1"/>
    <col min="3841" max="3841" width="7" style="24" customWidth="1"/>
    <col min="3842" max="3842" width="2.85546875" style="24" customWidth="1"/>
    <col min="3843" max="3843" width="7" style="24" customWidth="1"/>
    <col min="3844" max="3844" width="2.85546875" style="24" customWidth="1"/>
    <col min="3845" max="3845" width="7" style="24" customWidth="1"/>
    <col min="3846" max="3846" width="2.85546875" style="24" customWidth="1"/>
    <col min="3847" max="3848" width="4.140625" style="24" customWidth="1"/>
    <col min="3849" max="3852" width="5.5703125" style="24" customWidth="1"/>
    <col min="3853" max="3859" width="9.140625" style="24" hidden="1" customWidth="1"/>
    <col min="3860" max="4047" width="9.140625" style="24"/>
    <col min="4048" max="4048" width="3.7109375" style="24" customWidth="1"/>
    <col min="4049" max="4049" width="15.5703125" style="24" customWidth="1"/>
    <col min="4050" max="4050" width="9.85546875" style="24" customWidth="1"/>
    <col min="4051" max="4051" width="7" style="24" customWidth="1"/>
    <col min="4052" max="4052" width="2.85546875" style="24" customWidth="1"/>
    <col min="4053" max="4053" width="7.140625" style="24" customWidth="1"/>
    <col min="4054" max="4054" width="2.5703125" style="24" customWidth="1"/>
    <col min="4055" max="4055" width="7.140625" style="24" customWidth="1"/>
    <col min="4056" max="4056" width="3" style="24" customWidth="1"/>
    <col min="4057" max="4057" width="7.140625" style="24" customWidth="1"/>
    <col min="4058" max="4058" width="3" style="24" customWidth="1"/>
    <col min="4059" max="4059" width="7" style="24" customWidth="1"/>
    <col min="4060" max="4060" width="2.85546875" style="24" customWidth="1"/>
    <col min="4061" max="4061" width="7" style="24" customWidth="1"/>
    <col min="4062" max="4062" width="2.85546875" style="24" customWidth="1"/>
    <col min="4063" max="4063" width="7" style="24" customWidth="1"/>
    <col min="4064" max="4064" width="2.85546875" style="24" customWidth="1"/>
    <col min="4065" max="4065" width="7" style="24" customWidth="1"/>
    <col min="4066" max="4066" width="2.85546875" style="24" customWidth="1"/>
    <col min="4067" max="4067" width="7" style="24" customWidth="1"/>
    <col min="4068" max="4068" width="2.85546875" style="24" customWidth="1"/>
    <col min="4069" max="4069" width="7" style="24" customWidth="1"/>
    <col min="4070" max="4070" width="2.85546875" style="24" customWidth="1"/>
    <col min="4071" max="4071" width="7" style="24" customWidth="1"/>
    <col min="4072" max="4072" width="2.85546875" style="24" customWidth="1"/>
    <col min="4073" max="4073" width="7" style="24" customWidth="1"/>
    <col min="4074" max="4074" width="2.85546875" style="24" customWidth="1"/>
    <col min="4075" max="4075" width="7" style="24" customWidth="1"/>
    <col min="4076" max="4076" width="2.85546875" style="24" customWidth="1"/>
    <col min="4077" max="4077" width="7" style="24" customWidth="1"/>
    <col min="4078" max="4078" width="2.85546875" style="24" customWidth="1"/>
    <col min="4079" max="4079" width="7" style="24" customWidth="1"/>
    <col min="4080" max="4080" width="2.85546875" style="24" customWidth="1"/>
    <col min="4081" max="4081" width="7" style="24" customWidth="1"/>
    <col min="4082" max="4082" width="2.85546875" style="24" customWidth="1"/>
    <col min="4083" max="4083" width="7" style="24" customWidth="1"/>
    <col min="4084" max="4084" width="2.85546875" style="24" customWidth="1"/>
    <col min="4085" max="4085" width="7" style="24" customWidth="1"/>
    <col min="4086" max="4086" width="2.85546875" style="24" customWidth="1"/>
    <col min="4087" max="4087" width="7" style="24" customWidth="1"/>
    <col min="4088" max="4088" width="2.85546875" style="24" customWidth="1"/>
    <col min="4089" max="4089" width="7" style="24" customWidth="1"/>
    <col min="4090" max="4090" width="2.85546875" style="24" customWidth="1"/>
    <col min="4091" max="4091" width="7" style="24" customWidth="1"/>
    <col min="4092" max="4092" width="2.85546875" style="24" customWidth="1"/>
    <col min="4093" max="4093" width="7" style="24" customWidth="1"/>
    <col min="4094" max="4094" width="2.85546875" style="24" customWidth="1"/>
    <col min="4095" max="4095" width="7" style="24" customWidth="1"/>
    <col min="4096" max="4096" width="2.85546875" style="24" customWidth="1"/>
    <col min="4097" max="4097" width="7" style="24" customWidth="1"/>
    <col min="4098" max="4098" width="2.85546875" style="24" customWidth="1"/>
    <col min="4099" max="4099" width="7" style="24" customWidth="1"/>
    <col min="4100" max="4100" width="2.85546875" style="24" customWidth="1"/>
    <col min="4101" max="4101" width="7" style="24" customWidth="1"/>
    <col min="4102" max="4102" width="2.85546875" style="24" customWidth="1"/>
    <col min="4103" max="4104" width="4.140625" style="24" customWidth="1"/>
    <col min="4105" max="4108" width="5.5703125" style="24" customWidth="1"/>
    <col min="4109" max="4115" width="9.140625" style="24" hidden="1" customWidth="1"/>
    <col min="4116" max="4303" width="9.140625" style="24"/>
    <col min="4304" max="4304" width="3.7109375" style="24" customWidth="1"/>
    <col min="4305" max="4305" width="15.5703125" style="24" customWidth="1"/>
    <col min="4306" max="4306" width="9.85546875" style="24" customWidth="1"/>
    <col min="4307" max="4307" width="7" style="24" customWidth="1"/>
    <col min="4308" max="4308" width="2.85546875" style="24" customWidth="1"/>
    <col min="4309" max="4309" width="7.140625" style="24" customWidth="1"/>
    <col min="4310" max="4310" width="2.5703125" style="24" customWidth="1"/>
    <col min="4311" max="4311" width="7.140625" style="24" customWidth="1"/>
    <col min="4312" max="4312" width="3" style="24" customWidth="1"/>
    <col min="4313" max="4313" width="7.140625" style="24" customWidth="1"/>
    <col min="4314" max="4314" width="3" style="24" customWidth="1"/>
    <col min="4315" max="4315" width="7" style="24" customWidth="1"/>
    <col min="4316" max="4316" width="2.85546875" style="24" customWidth="1"/>
    <col min="4317" max="4317" width="7" style="24" customWidth="1"/>
    <col min="4318" max="4318" width="2.85546875" style="24" customWidth="1"/>
    <col min="4319" max="4319" width="7" style="24" customWidth="1"/>
    <col min="4320" max="4320" width="2.85546875" style="24" customWidth="1"/>
    <col min="4321" max="4321" width="7" style="24" customWidth="1"/>
    <col min="4322" max="4322" width="2.85546875" style="24" customWidth="1"/>
    <col min="4323" max="4323" width="7" style="24" customWidth="1"/>
    <col min="4324" max="4324" width="2.85546875" style="24" customWidth="1"/>
    <col min="4325" max="4325" width="7" style="24" customWidth="1"/>
    <col min="4326" max="4326" width="2.85546875" style="24" customWidth="1"/>
    <col min="4327" max="4327" width="7" style="24" customWidth="1"/>
    <col min="4328" max="4328" width="2.85546875" style="24" customWidth="1"/>
    <col min="4329" max="4329" width="7" style="24" customWidth="1"/>
    <col min="4330" max="4330" width="2.85546875" style="24" customWidth="1"/>
    <col min="4331" max="4331" width="7" style="24" customWidth="1"/>
    <col min="4332" max="4332" width="2.85546875" style="24" customWidth="1"/>
    <col min="4333" max="4333" width="7" style="24" customWidth="1"/>
    <col min="4334" max="4334" width="2.85546875" style="24" customWidth="1"/>
    <col min="4335" max="4335" width="7" style="24" customWidth="1"/>
    <col min="4336" max="4336" width="2.85546875" style="24" customWidth="1"/>
    <col min="4337" max="4337" width="7" style="24" customWidth="1"/>
    <col min="4338" max="4338" width="2.85546875" style="24" customWidth="1"/>
    <col min="4339" max="4339" width="7" style="24" customWidth="1"/>
    <col min="4340" max="4340" width="2.85546875" style="24" customWidth="1"/>
    <col min="4341" max="4341" width="7" style="24" customWidth="1"/>
    <col min="4342" max="4342" width="2.85546875" style="24" customWidth="1"/>
    <col min="4343" max="4343" width="7" style="24" customWidth="1"/>
    <col min="4344" max="4344" width="2.85546875" style="24" customWidth="1"/>
    <col min="4345" max="4345" width="7" style="24" customWidth="1"/>
    <col min="4346" max="4346" width="2.85546875" style="24" customWidth="1"/>
    <col min="4347" max="4347" width="7" style="24" customWidth="1"/>
    <col min="4348" max="4348" width="2.85546875" style="24" customWidth="1"/>
    <col min="4349" max="4349" width="7" style="24" customWidth="1"/>
    <col min="4350" max="4350" width="2.85546875" style="24" customWidth="1"/>
    <col min="4351" max="4351" width="7" style="24" customWidth="1"/>
    <col min="4352" max="4352" width="2.85546875" style="24" customWidth="1"/>
    <col min="4353" max="4353" width="7" style="24" customWidth="1"/>
    <col min="4354" max="4354" width="2.85546875" style="24" customWidth="1"/>
    <col min="4355" max="4355" width="7" style="24" customWidth="1"/>
    <col min="4356" max="4356" width="2.85546875" style="24" customWidth="1"/>
    <col min="4357" max="4357" width="7" style="24" customWidth="1"/>
    <col min="4358" max="4358" width="2.85546875" style="24" customWidth="1"/>
    <col min="4359" max="4360" width="4.140625" style="24" customWidth="1"/>
    <col min="4361" max="4364" width="5.5703125" style="24" customWidth="1"/>
    <col min="4365" max="4371" width="9.140625" style="24" hidden="1" customWidth="1"/>
    <col min="4372" max="4559" width="9.140625" style="24"/>
    <col min="4560" max="4560" width="3.7109375" style="24" customWidth="1"/>
    <col min="4561" max="4561" width="15.5703125" style="24" customWidth="1"/>
    <col min="4562" max="4562" width="9.85546875" style="24" customWidth="1"/>
    <col min="4563" max="4563" width="7" style="24" customWidth="1"/>
    <col min="4564" max="4564" width="2.85546875" style="24" customWidth="1"/>
    <col min="4565" max="4565" width="7.140625" style="24" customWidth="1"/>
    <col min="4566" max="4566" width="2.5703125" style="24" customWidth="1"/>
    <col min="4567" max="4567" width="7.140625" style="24" customWidth="1"/>
    <col min="4568" max="4568" width="3" style="24" customWidth="1"/>
    <col min="4569" max="4569" width="7.140625" style="24" customWidth="1"/>
    <col min="4570" max="4570" width="3" style="24" customWidth="1"/>
    <col min="4571" max="4571" width="7" style="24" customWidth="1"/>
    <col min="4572" max="4572" width="2.85546875" style="24" customWidth="1"/>
    <col min="4573" max="4573" width="7" style="24" customWidth="1"/>
    <col min="4574" max="4574" width="2.85546875" style="24" customWidth="1"/>
    <col min="4575" max="4575" width="7" style="24" customWidth="1"/>
    <col min="4576" max="4576" width="2.85546875" style="24" customWidth="1"/>
    <col min="4577" max="4577" width="7" style="24" customWidth="1"/>
    <col min="4578" max="4578" width="2.85546875" style="24" customWidth="1"/>
    <col min="4579" max="4579" width="7" style="24" customWidth="1"/>
    <col min="4580" max="4580" width="2.85546875" style="24" customWidth="1"/>
    <col min="4581" max="4581" width="7" style="24" customWidth="1"/>
    <col min="4582" max="4582" width="2.85546875" style="24" customWidth="1"/>
    <col min="4583" max="4583" width="7" style="24" customWidth="1"/>
    <col min="4584" max="4584" width="2.85546875" style="24" customWidth="1"/>
    <col min="4585" max="4585" width="7" style="24" customWidth="1"/>
    <col min="4586" max="4586" width="2.85546875" style="24" customWidth="1"/>
    <col min="4587" max="4587" width="7" style="24" customWidth="1"/>
    <col min="4588" max="4588" width="2.85546875" style="24" customWidth="1"/>
    <col min="4589" max="4589" width="7" style="24" customWidth="1"/>
    <col min="4590" max="4590" width="2.85546875" style="24" customWidth="1"/>
    <col min="4591" max="4591" width="7" style="24" customWidth="1"/>
    <col min="4592" max="4592" width="2.85546875" style="24" customWidth="1"/>
    <col min="4593" max="4593" width="7" style="24" customWidth="1"/>
    <col min="4594" max="4594" width="2.85546875" style="24" customWidth="1"/>
    <col min="4595" max="4595" width="7" style="24" customWidth="1"/>
    <col min="4596" max="4596" width="2.85546875" style="24" customWidth="1"/>
    <col min="4597" max="4597" width="7" style="24" customWidth="1"/>
    <col min="4598" max="4598" width="2.85546875" style="24" customWidth="1"/>
    <col min="4599" max="4599" width="7" style="24" customWidth="1"/>
    <col min="4600" max="4600" width="2.85546875" style="24" customWidth="1"/>
    <col min="4601" max="4601" width="7" style="24" customWidth="1"/>
    <col min="4602" max="4602" width="2.85546875" style="24" customWidth="1"/>
    <col min="4603" max="4603" width="7" style="24" customWidth="1"/>
    <col min="4604" max="4604" width="2.85546875" style="24" customWidth="1"/>
    <col min="4605" max="4605" width="7" style="24" customWidth="1"/>
    <col min="4606" max="4606" width="2.85546875" style="24" customWidth="1"/>
    <col min="4607" max="4607" width="7" style="24" customWidth="1"/>
    <col min="4608" max="4608" width="2.85546875" style="24" customWidth="1"/>
    <col min="4609" max="4609" width="7" style="24" customWidth="1"/>
    <col min="4610" max="4610" width="2.85546875" style="24" customWidth="1"/>
    <col min="4611" max="4611" width="7" style="24" customWidth="1"/>
    <col min="4612" max="4612" width="2.85546875" style="24" customWidth="1"/>
    <col min="4613" max="4613" width="7" style="24" customWidth="1"/>
    <col min="4614" max="4614" width="2.85546875" style="24" customWidth="1"/>
    <col min="4615" max="4616" width="4.140625" style="24" customWidth="1"/>
    <col min="4617" max="4620" width="5.5703125" style="24" customWidth="1"/>
    <col min="4621" max="4627" width="9.140625" style="24" hidden="1" customWidth="1"/>
    <col min="4628" max="4815" width="9.140625" style="24"/>
    <col min="4816" max="4816" width="3.7109375" style="24" customWidth="1"/>
    <col min="4817" max="4817" width="15.5703125" style="24" customWidth="1"/>
    <col min="4818" max="4818" width="9.85546875" style="24" customWidth="1"/>
    <col min="4819" max="4819" width="7" style="24" customWidth="1"/>
    <col min="4820" max="4820" width="2.85546875" style="24" customWidth="1"/>
    <col min="4821" max="4821" width="7.140625" style="24" customWidth="1"/>
    <col min="4822" max="4822" width="2.5703125" style="24" customWidth="1"/>
    <col min="4823" max="4823" width="7.140625" style="24" customWidth="1"/>
    <col min="4824" max="4824" width="3" style="24" customWidth="1"/>
    <col min="4825" max="4825" width="7.140625" style="24" customWidth="1"/>
    <col min="4826" max="4826" width="3" style="24" customWidth="1"/>
    <col min="4827" max="4827" width="7" style="24" customWidth="1"/>
    <col min="4828" max="4828" width="2.85546875" style="24" customWidth="1"/>
    <col min="4829" max="4829" width="7" style="24" customWidth="1"/>
    <col min="4830" max="4830" width="2.85546875" style="24" customWidth="1"/>
    <col min="4831" max="4831" width="7" style="24" customWidth="1"/>
    <col min="4832" max="4832" width="2.85546875" style="24" customWidth="1"/>
    <col min="4833" max="4833" width="7" style="24" customWidth="1"/>
    <col min="4834" max="4834" width="2.85546875" style="24" customWidth="1"/>
    <col min="4835" max="4835" width="7" style="24" customWidth="1"/>
    <col min="4836" max="4836" width="2.85546875" style="24" customWidth="1"/>
    <col min="4837" max="4837" width="7" style="24" customWidth="1"/>
    <col min="4838" max="4838" width="2.85546875" style="24" customWidth="1"/>
    <col min="4839" max="4839" width="7" style="24" customWidth="1"/>
    <col min="4840" max="4840" width="2.85546875" style="24" customWidth="1"/>
    <col min="4841" max="4841" width="7" style="24" customWidth="1"/>
    <col min="4842" max="4842" width="2.85546875" style="24" customWidth="1"/>
    <col min="4843" max="4843" width="7" style="24" customWidth="1"/>
    <col min="4844" max="4844" width="2.85546875" style="24" customWidth="1"/>
    <col min="4845" max="4845" width="7" style="24" customWidth="1"/>
    <col min="4846" max="4846" width="2.85546875" style="24" customWidth="1"/>
    <col min="4847" max="4847" width="7" style="24" customWidth="1"/>
    <col min="4848" max="4848" width="2.85546875" style="24" customWidth="1"/>
    <col min="4849" max="4849" width="7" style="24" customWidth="1"/>
    <col min="4850" max="4850" width="2.85546875" style="24" customWidth="1"/>
    <col min="4851" max="4851" width="7" style="24" customWidth="1"/>
    <col min="4852" max="4852" width="2.85546875" style="24" customWidth="1"/>
    <col min="4853" max="4853" width="7" style="24" customWidth="1"/>
    <col min="4854" max="4854" width="2.85546875" style="24" customWidth="1"/>
    <col min="4855" max="4855" width="7" style="24" customWidth="1"/>
    <col min="4856" max="4856" width="2.85546875" style="24" customWidth="1"/>
    <col min="4857" max="4857" width="7" style="24" customWidth="1"/>
    <col min="4858" max="4858" width="2.85546875" style="24" customWidth="1"/>
    <col min="4859" max="4859" width="7" style="24" customWidth="1"/>
    <col min="4860" max="4860" width="2.85546875" style="24" customWidth="1"/>
    <col min="4861" max="4861" width="7" style="24" customWidth="1"/>
    <col min="4862" max="4862" width="2.85546875" style="24" customWidth="1"/>
    <col min="4863" max="4863" width="7" style="24" customWidth="1"/>
    <col min="4864" max="4864" width="2.85546875" style="24" customWidth="1"/>
    <col min="4865" max="4865" width="7" style="24" customWidth="1"/>
    <col min="4866" max="4866" width="2.85546875" style="24" customWidth="1"/>
    <col min="4867" max="4867" width="7" style="24" customWidth="1"/>
    <col min="4868" max="4868" width="2.85546875" style="24" customWidth="1"/>
    <col min="4869" max="4869" width="7" style="24" customWidth="1"/>
    <col min="4870" max="4870" width="2.85546875" style="24" customWidth="1"/>
    <col min="4871" max="4872" width="4.140625" style="24" customWidth="1"/>
    <col min="4873" max="4876" width="5.5703125" style="24" customWidth="1"/>
    <col min="4877" max="4883" width="9.140625" style="24" hidden="1" customWidth="1"/>
    <col min="4884" max="5071" width="9.140625" style="24"/>
    <col min="5072" max="5072" width="3.7109375" style="24" customWidth="1"/>
    <col min="5073" max="5073" width="15.5703125" style="24" customWidth="1"/>
    <col min="5074" max="5074" width="9.85546875" style="24" customWidth="1"/>
    <col min="5075" max="5075" width="7" style="24" customWidth="1"/>
    <col min="5076" max="5076" width="2.85546875" style="24" customWidth="1"/>
    <col min="5077" max="5077" width="7.140625" style="24" customWidth="1"/>
    <col min="5078" max="5078" width="2.5703125" style="24" customWidth="1"/>
    <col min="5079" max="5079" width="7.140625" style="24" customWidth="1"/>
    <col min="5080" max="5080" width="3" style="24" customWidth="1"/>
    <col min="5081" max="5081" width="7.140625" style="24" customWidth="1"/>
    <col min="5082" max="5082" width="3" style="24" customWidth="1"/>
    <col min="5083" max="5083" width="7" style="24" customWidth="1"/>
    <col min="5084" max="5084" width="2.85546875" style="24" customWidth="1"/>
    <col min="5085" max="5085" width="7" style="24" customWidth="1"/>
    <col min="5086" max="5086" width="2.85546875" style="24" customWidth="1"/>
    <col min="5087" max="5087" width="7" style="24" customWidth="1"/>
    <col min="5088" max="5088" width="2.85546875" style="24" customWidth="1"/>
    <col min="5089" max="5089" width="7" style="24" customWidth="1"/>
    <col min="5090" max="5090" width="2.85546875" style="24" customWidth="1"/>
    <col min="5091" max="5091" width="7" style="24" customWidth="1"/>
    <col min="5092" max="5092" width="2.85546875" style="24" customWidth="1"/>
    <col min="5093" max="5093" width="7" style="24" customWidth="1"/>
    <col min="5094" max="5094" width="2.85546875" style="24" customWidth="1"/>
    <col min="5095" max="5095" width="7" style="24" customWidth="1"/>
    <col min="5096" max="5096" width="2.85546875" style="24" customWidth="1"/>
    <col min="5097" max="5097" width="7" style="24" customWidth="1"/>
    <col min="5098" max="5098" width="2.85546875" style="24" customWidth="1"/>
    <col min="5099" max="5099" width="7" style="24" customWidth="1"/>
    <col min="5100" max="5100" width="2.85546875" style="24" customWidth="1"/>
    <col min="5101" max="5101" width="7" style="24" customWidth="1"/>
    <col min="5102" max="5102" width="2.85546875" style="24" customWidth="1"/>
    <col min="5103" max="5103" width="7" style="24" customWidth="1"/>
    <col min="5104" max="5104" width="2.85546875" style="24" customWidth="1"/>
    <col min="5105" max="5105" width="7" style="24" customWidth="1"/>
    <col min="5106" max="5106" width="2.85546875" style="24" customWidth="1"/>
    <col min="5107" max="5107" width="7" style="24" customWidth="1"/>
    <col min="5108" max="5108" width="2.85546875" style="24" customWidth="1"/>
    <col min="5109" max="5109" width="7" style="24" customWidth="1"/>
    <col min="5110" max="5110" width="2.85546875" style="24" customWidth="1"/>
    <col min="5111" max="5111" width="7" style="24" customWidth="1"/>
    <col min="5112" max="5112" width="2.85546875" style="24" customWidth="1"/>
    <col min="5113" max="5113" width="7" style="24" customWidth="1"/>
    <col min="5114" max="5114" width="2.85546875" style="24" customWidth="1"/>
    <col min="5115" max="5115" width="7" style="24" customWidth="1"/>
    <col min="5116" max="5116" width="2.85546875" style="24" customWidth="1"/>
    <col min="5117" max="5117" width="7" style="24" customWidth="1"/>
    <col min="5118" max="5118" width="2.85546875" style="24" customWidth="1"/>
    <col min="5119" max="5119" width="7" style="24" customWidth="1"/>
    <col min="5120" max="5120" width="2.85546875" style="24" customWidth="1"/>
    <col min="5121" max="5121" width="7" style="24" customWidth="1"/>
    <col min="5122" max="5122" width="2.85546875" style="24" customWidth="1"/>
    <col min="5123" max="5123" width="7" style="24" customWidth="1"/>
    <col min="5124" max="5124" width="2.85546875" style="24" customWidth="1"/>
    <col min="5125" max="5125" width="7" style="24" customWidth="1"/>
    <col min="5126" max="5126" width="2.85546875" style="24" customWidth="1"/>
    <col min="5127" max="5128" width="4.140625" style="24" customWidth="1"/>
    <col min="5129" max="5132" width="5.5703125" style="24" customWidth="1"/>
    <col min="5133" max="5139" width="9.140625" style="24" hidden="1" customWidth="1"/>
    <col min="5140" max="5327" width="9.140625" style="24"/>
    <col min="5328" max="5328" width="3.7109375" style="24" customWidth="1"/>
    <col min="5329" max="5329" width="15.5703125" style="24" customWidth="1"/>
    <col min="5330" max="5330" width="9.85546875" style="24" customWidth="1"/>
    <col min="5331" max="5331" width="7" style="24" customWidth="1"/>
    <col min="5332" max="5332" width="2.85546875" style="24" customWidth="1"/>
    <col min="5333" max="5333" width="7.140625" style="24" customWidth="1"/>
    <col min="5334" max="5334" width="2.5703125" style="24" customWidth="1"/>
    <col min="5335" max="5335" width="7.140625" style="24" customWidth="1"/>
    <col min="5336" max="5336" width="3" style="24" customWidth="1"/>
    <col min="5337" max="5337" width="7.140625" style="24" customWidth="1"/>
    <col min="5338" max="5338" width="3" style="24" customWidth="1"/>
    <col min="5339" max="5339" width="7" style="24" customWidth="1"/>
    <col min="5340" max="5340" width="2.85546875" style="24" customWidth="1"/>
    <col min="5341" max="5341" width="7" style="24" customWidth="1"/>
    <col min="5342" max="5342" width="2.85546875" style="24" customWidth="1"/>
    <col min="5343" max="5343" width="7" style="24" customWidth="1"/>
    <col min="5344" max="5344" width="2.85546875" style="24" customWidth="1"/>
    <col min="5345" max="5345" width="7" style="24" customWidth="1"/>
    <col min="5346" max="5346" width="2.85546875" style="24" customWidth="1"/>
    <col min="5347" max="5347" width="7" style="24" customWidth="1"/>
    <col min="5348" max="5348" width="2.85546875" style="24" customWidth="1"/>
    <col min="5349" max="5349" width="7" style="24" customWidth="1"/>
    <col min="5350" max="5350" width="2.85546875" style="24" customWidth="1"/>
    <col min="5351" max="5351" width="7" style="24" customWidth="1"/>
    <col min="5352" max="5352" width="2.85546875" style="24" customWidth="1"/>
    <col min="5353" max="5353" width="7" style="24" customWidth="1"/>
    <col min="5354" max="5354" width="2.85546875" style="24" customWidth="1"/>
    <col min="5355" max="5355" width="7" style="24" customWidth="1"/>
    <col min="5356" max="5356" width="2.85546875" style="24" customWidth="1"/>
    <col min="5357" max="5357" width="7" style="24" customWidth="1"/>
    <col min="5358" max="5358" width="2.85546875" style="24" customWidth="1"/>
    <col min="5359" max="5359" width="7" style="24" customWidth="1"/>
    <col min="5360" max="5360" width="2.85546875" style="24" customWidth="1"/>
    <col min="5361" max="5361" width="7" style="24" customWidth="1"/>
    <col min="5362" max="5362" width="2.85546875" style="24" customWidth="1"/>
    <col min="5363" max="5363" width="7" style="24" customWidth="1"/>
    <col min="5364" max="5364" width="2.85546875" style="24" customWidth="1"/>
    <col min="5365" max="5365" width="7" style="24" customWidth="1"/>
    <col min="5366" max="5366" width="2.85546875" style="24" customWidth="1"/>
    <col min="5367" max="5367" width="7" style="24" customWidth="1"/>
    <col min="5368" max="5368" width="2.85546875" style="24" customWidth="1"/>
    <col min="5369" max="5369" width="7" style="24" customWidth="1"/>
    <col min="5370" max="5370" width="2.85546875" style="24" customWidth="1"/>
    <col min="5371" max="5371" width="7" style="24" customWidth="1"/>
    <col min="5372" max="5372" width="2.85546875" style="24" customWidth="1"/>
    <col min="5373" max="5373" width="7" style="24" customWidth="1"/>
    <col min="5374" max="5374" width="2.85546875" style="24" customWidth="1"/>
    <col min="5375" max="5375" width="7" style="24" customWidth="1"/>
    <col min="5376" max="5376" width="2.85546875" style="24" customWidth="1"/>
    <col min="5377" max="5377" width="7" style="24" customWidth="1"/>
    <col min="5378" max="5378" width="2.85546875" style="24" customWidth="1"/>
    <col min="5379" max="5379" width="7" style="24" customWidth="1"/>
    <col min="5380" max="5380" width="2.85546875" style="24" customWidth="1"/>
    <col min="5381" max="5381" width="7" style="24" customWidth="1"/>
    <col min="5382" max="5382" width="2.85546875" style="24" customWidth="1"/>
    <col min="5383" max="5384" width="4.140625" style="24" customWidth="1"/>
    <col min="5385" max="5388" width="5.5703125" style="24" customWidth="1"/>
    <col min="5389" max="5395" width="9.140625" style="24" hidden="1" customWidth="1"/>
    <col min="5396" max="5583" width="9.140625" style="24"/>
    <col min="5584" max="5584" width="3.7109375" style="24" customWidth="1"/>
    <col min="5585" max="5585" width="15.5703125" style="24" customWidth="1"/>
    <col min="5586" max="5586" width="9.85546875" style="24" customWidth="1"/>
    <col min="5587" max="5587" width="7" style="24" customWidth="1"/>
    <col min="5588" max="5588" width="2.85546875" style="24" customWidth="1"/>
    <col min="5589" max="5589" width="7.140625" style="24" customWidth="1"/>
    <col min="5590" max="5590" width="2.5703125" style="24" customWidth="1"/>
    <col min="5591" max="5591" width="7.140625" style="24" customWidth="1"/>
    <col min="5592" max="5592" width="3" style="24" customWidth="1"/>
    <col min="5593" max="5593" width="7.140625" style="24" customWidth="1"/>
    <col min="5594" max="5594" width="3" style="24" customWidth="1"/>
    <col min="5595" max="5595" width="7" style="24" customWidth="1"/>
    <col min="5596" max="5596" width="2.85546875" style="24" customWidth="1"/>
    <col min="5597" max="5597" width="7" style="24" customWidth="1"/>
    <col min="5598" max="5598" width="2.85546875" style="24" customWidth="1"/>
    <col min="5599" max="5599" width="7" style="24" customWidth="1"/>
    <col min="5600" max="5600" width="2.85546875" style="24" customWidth="1"/>
    <col min="5601" max="5601" width="7" style="24" customWidth="1"/>
    <col min="5602" max="5602" width="2.85546875" style="24" customWidth="1"/>
    <col min="5603" max="5603" width="7" style="24" customWidth="1"/>
    <col min="5604" max="5604" width="2.85546875" style="24" customWidth="1"/>
    <col min="5605" max="5605" width="7" style="24" customWidth="1"/>
    <col min="5606" max="5606" width="2.85546875" style="24" customWidth="1"/>
    <col min="5607" max="5607" width="7" style="24" customWidth="1"/>
    <col min="5608" max="5608" width="2.85546875" style="24" customWidth="1"/>
    <col min="5609" max="5609" width="7" style="24" customWidth="1"/>
    <col min="5610" max="5610" width="2.85546875" style="24" customWidth="1"/>
    <col min="5611" max="5611" width="7" style="24" customWidth="1"/>
    <col min="5612" max="5612" width="2.85546875" style="24" customWidth="1"/>
    <col min="5613" max="5613" width="7" style="24" customWidth="1"/>
    <col min="5614" max="5614" width="2.85546875" style="24" customWidth="1"/>
    <col min="5615" max="5615" width="7" style="24" customWidth="1"/>
    <col min="5616" max="5616" width="2.85546875" style="24" customWidth="1"/>
    <col min="5617" max="5617" width="7" style="24" customWidth="1"/>
    <col min="5618" max="5618" width="2.85546875" style="24" customWidth="1"/>
    <col min="5619" max="5619" width="7" style="24" customWidth="1"/>
    <col min="5620" max="5620" width="2.85546875" style="24" customWidth="1"/>
    <col min="5621" max="5621" width="7" style="24" customWidth="1"/>
    <col min="5622" max="5622" width="2.85546875" style="24" customWidth="1"/>
    <col min="5623" max="5623" width="7" style="24" customWidth="1"/>
    <col min="5624" max="5624" width="2.85546875" style="24" customWidth="1"/>
    <col min="5625" max="5625" width="7" style="24" customWidth="1"/>
    <col min="5626" max="5626" width="2.85546875" style="24" customWidth="1"/>
    <col min="5627" max="5627" width="7" style="24" customWidth="1"/>
    <col min="5628" max="5628" width="2.85546875" style="24" customWidth="1"/>
    <col min="5629" max="5629" width="7" style="24" customWidth="1"/>
    <col min="5630" max="5630" width="2.85546875" style="24" customWidth="1"/>
    <col min="5631" max="5631" width="7" style="24" customWidth="1"/>
    <col min="5632" max="5632" width="2.85546875" style="24" customWidth="1"/>
    <col min="5633" max="5633" width="7" style="24" customWidth="1"/>
    <col min="5634" max="5634" width="2.85546875" style="24" customWidth="1"/>
    <col min="5635" max="5635" width="7" style="24" customWidth="1"/>
    <col min="5636" max="5636" width="2.85546875" style="24" customWidth="1"/>
    <col min="5637" max="5637" width="7" style="24" customWidth="1"/>
    <col min="5638" max="5638" width="2.85546875" style="24" customWidth="1"/>
    <col min="5639" max="5640" width="4.140625" style="24" customWidth="1"/>
    <col min="5641" max="5644" width="5.5703125" style="24" customWidth="1"/>
    <col min="5645" max="5651" width="9.140625" style="24" hidden="1" customWidth="1"/>
    <col min="5652" max="5839" width="9.140625" style="24"/>
    <col min="5840" max="5840" width="3.7109375" style="24" customWidth="1"/>
    <col min="5841" max="5841" width="15.5703125" style="24" customWidth="1"/>
    <col min="5842" max="5842" width="9.85546875" style="24" customWidth="1"/>
    <col min="5843" max="5843" width="7" style="24" customWidth="1"/>
    <col min="5844" max="5844" width="2.85546875" style="24" customWidth="1"/>
    <col min="5845" max="5845" width="7.140625" style="24" customWidth="1"/>
    <col min="5846" max="5846" width="2.5703125" style="24" customWidth="1"/>
    <col min="5847" max="5847" width="7.140625" style="24" customWidth="1"/>
    <col min="5848" max="5848" width="3" style="24" customWidth="1"/>
    <col min="5849" max="5849" width="7.140625" style="24" customWidth="1"/>
    <col min="5850" max="5850" width="3" style="24" customWidth="1"/>
    <col min="5851" max="5851" width="7" style="24" customWidth="1"/>
    <col min="5852" max="5852" width="2.85546875" style="24" customWidth="1"/>
    <col min="5853" max="5853" width="7" style="24" customWidth="1"/>
    <col min="5854" max="5854" width="2.85546875" style="24" customWidth="1"/>
    <col min="5855" max="5855" width="7" style="24" customWidth="1"/>
    <col min="5856" max="5856" width="2.85546875" style="24" customWidth="1"/>
    <col min="5857" max="5857" width="7" style="24" customWidth="1"/>
    <col min="5858" max="5858" width="2.85546875" style="24" customWidth="1"/>
    <col min="5859" max="5859" width="7" style="24" customWidth="1"/>
    <col min="5860" max="5860" width="2.85546875" style="24" customWidth="1"/>
    <col min="5861" max="5861" width="7" style="24" customWidth="1"/>
    <col min="5862" max="5862" width="2.85546875" style="24" customWidth="1"/>
    <col min="5863" max="5863" width="7" style="24" customWidth="1"/>
    <col min="5864" max="5864" width="2.85546875" style="24" customWidth="1"/>
    <col min="5865" max="5865" width="7" style="24" customWidth="1"/>
    <col min="5866" max="5866" width="2.85546875" style="24" customWidth="1"/>
    <col min="5867" max="5867" width="7" style="24" customWidth="1"/>
    <col min="5868" max="5868" width="2.85546875" style="24" customWidth="1"/>
    <col min="5869" max="5869" width="7" style="24" customWidth="1"/>
    <col min="5870" max="5870" width="2.85546875" style="24" customWidth="1"/>
    <col min="5871" max="5871" width="7" style="24" customWidth="1"/>
    <col min="5872" max="5872" width="2.85546875" style="24" customWidth="1"/>
    <col min="5873" max="5873" width="7" style="24" customWidth="1"/>
    <col min="5874" max="5874" width="2.85546875" style="24" customWidth="1"/>
    <col min="5875" max="5875" width="7" style="24" customWidth="1"/>
    <col min="5876" max="5876" width="2.85546875" style="24" customWidth="1"/>
    <col min="5877" max="5877" width="7" style="24" customWidth="1"/>
    <col min="5878" max="5878" width="2.85546875" style="24" customWidth="1"/>
    <col min="5879" max="5879" width="7" style="24" customWidth="1"/>
    <col min="5880" max="5880" width="2.85546875" style="24" customWidth="1"/>
    <col min="5881" max="5881" width="7" style="24" customWidth="1"/>
    <col min="5882" max="5882" width="2.85546875" style="24" customWidth="1"/>
    <col min="5883" max="5883" width="7" style="24" customWidth="1"/>
    <col min="5884" max="5884" width="2.85546875" style="24" customWidth="1"/>
    <col min="5885" max="5885" width="7" style="24" customWidth="1"/>
    <col min="5886" max="5886" width="2.85546875" style="24" customWidth="1"/>
    <col min="5887" max="5887" width="7" style="24" customWidth="1"/>
    <col min="5888" max="5888" width="2.85546875" style="24" customWidth="1"/>
    <col min="5889" max="5889" width="7" style="24" customWidth="1"/>
    <col min="5890" max="5890" width="2.85546875" style="24" customWidth="1"/>
    <col min="5891" max="5891" width="7" style="24" customWidth="1"/>
    <col min="5892" max="5892" width="2.85546875" style="24" customWidth="1"/>
    <col min="5893" max="5893" width="7" style="24" customWidth="1"/>
    <col min="5894" max="5894" width="2.85546875" style="24" customWidth="1"/>
    <col min="5895" max="5896" width="4.140625" style="24" customWidth="1"/>
    <col min="5897" max="5900" width="5.5703125" style="24" customWidth="1"/>
    <col min="5901" max="5907" width="9.140625" style="24" hidden="1" customWidth="1"/>
    <col min="5908" max="6095" width="9.140625" style="24"/>
    <col min="6096" max="6096" width="3.7109375" style="24" customWidth="1"/>
    <col min="6097" max="6097" width="15.5703125" style="24" customWidth="1"/>
    <col min="6098" max="6098" width="9.85546875" style="24" customWidth="1"/>
    <col min="6099" max="6099" width="7" style="24" customWidth="1"/>
    <col min="6100" max="6100" width="2.85546875" style="24" customWidth="1"/>
    <col min="6101" max="6101" width="7.140625" style="24" customWidth="1"/>
    <col min="6102" max="6102" width="2.5703125" style="24" customWidth="1"/>
    <col min="6103" max="6103" width="7.140625" style="24" customWidth="1"/>
    <col min="6104" max="6104" width="3" style="24" customWidth="1"/>
    <col min="6105" max="6105" width="7.140625" style="24" customWidth="1"/>
    <col min="6106" max="6106" width="3" style="24" customWidth="1"/>
    <col min="6107" max="6107" width="7" style="24" customWidth="1"/>
    <col min="6108" max="6108" width="2.85546875" style="24" customWidth="1"/>
    <col min="6109" max="6109" width="7" style="24" customWidth="1"/>
    <col min="6110" max="6110" width="2.85546875" style="24" customWidth="1"/>
    <col min="6111" max="6111" width="7" style="24" customWidth="1"/>
    <col min="6112" max="6112" width="2.85546875" style="24" customWidth="1"/>
    <col min="6113" max="6113" width="7" style="24" customWidth="1"/>
    <col min="6114" max="6114" width="2.85546875" style="24" customWidth="1"/>
    <col min="6115" max="6115" width="7" style="24" customWidth="1"/>
    <col min="6116" max="6116" width="2.85546875" style="24" customWidth="1"/>
    <col min="6117" max="6117" width="7" style="24" customWidth="1"/>
    <col min="6118" max="6118" width="2.85546875" style="24" customWidth="1"/>
    <col min="6119" max="6119" width="7" style="24" customWidth="1"/>
    <col min="6120" max="6120" width="2.85546875" style="24" customWidth="1"/>
    <col min="6121" max="6121" width="7" style="24" customWidth="1"/>
    <col min="6122" max="6122" width="2.85546875" style="24" customWidth="1"/>
    <col min="6123" max="6123" width="7" style="24" customWidth="1"/>
    <col min="6124" max="6124" width="2.85546875" style="24" customWidth="1"/>
    <col min="6125" max="6125" width="7" style="24" customWidth="1"/>
    <col min="6126" max="6126" width="2.85546875" style="24" customWidth="1"/>
    <col min="6127" max="6127" width="7" style="24" customWidth="1"/>
    <col min="6128" max="6128" width="2.85546875" style="24" customWidth="1"/>
    <col min="6129" max="6129" width="7" style="24" customWidth="1"/>
    <col min="6130" max="6130" width="2.85546875" style="24" customWidth="1"/>
    <col min="6131" max="6131" width="7" style="24" customWidth="1"/>
    <col min="6132" max="6132" width="2.85546875" style="24" customWidth="1"/>
    <col min="6133" max="6133" width="7" style="24" customWidth="1"/>
    <col min="6134" max="6134" width="2.85546875" style="24" customWidth="1"/>
    <col min="6135" max="6135" width="7" style="24" customWidth="1"/>
    <col min="6136" max="6136" width="2.85546875" style="24" customWidth="1"/>
    <col min="6137" max="6137" width="7" style="24" customWidth="1"/>
    <col min="6138" max="6138" width="2.85546875" style="24" customWidth="1"/>
    <col min="6139" max="6139" width="7" style="24" customWidth="1"/>
    <col min="6140" max="6140" width="2.85546875" style="24" customWidth="1"/>
    <col min="6141" max="6141" width="7" style="24" customWidth="1"/>
    <col min="6142" max="6142" width="2.85546875" style="24" customWidth="1"/>
    <col min="6143" max="6143" width="7" style="24" customWidth="1"/>
    <col min="6144" max="6144" width="2.85546875" style="24" customWidth="1"/>
    <col min="6145" max="6145" width="7" style="24" customWidth="1"/>
    <col min="6146" max="6146" width="2.85546875" style="24" customWidth="1"/>
    <col min="6147" max="6147" width="7" style="24" customWidth="1"/>
    <col min="6148" max="6148" width="2.85546875" style="24" customWidth="1"/>
    <col min="6149" max="6149" width="7" style="24" customWidth="1"/>
    <col min="6150" max="6150" width="2.85546875" style="24" customWidth="1"/>
    <col min="6151" max="6152" width="4.140625" style="24" customWidth="1"/>
    <col min="6153" max="6156" width="5.5703125" style="24" customWidth="1"/>
    <col min="6157" max="6163" width="9.140625" style="24" hidden="1" customWidth="1"/>
    <col min="6164" max="6351" width="9.140625" style="24"/>
    <col min="6352" max="6352" width="3.7109375" style="24" customWidth="1"/>
    <col min="6353" max="6353" width="15.5703125" style="24" customWidth="1"/>
    <col min="6354" max="6354" width="9.85546875" style="24" customWidth="1"/>
    <col min="6355" max="6355" width="7" style="24" customWidth="1"/>
    <col min="6356" max="6356" width="2.85546875" style="24" customWidth="1"/>
    <col min="6357" max="6357" width="7.140625" style="24" customWidth="1"/>
    <col min="6358" max="6358" width="2.5703125" style="24" customWidth="1"/>
    <col min="6359" max="6359" width="7.140625" style="24" customWidth="1"/>
    <col min="6360" max="6360" width="3" style="24" customWidth="1"/>
    <col min="6361" max="6361" width="7.140625" style="24" customWidth="1"/>
    <col min="6362" max="6362" width="3" style="24" customWidth="1"/>
    <col min="6363" max="6363" width="7" style="24" customWidth="1"/>
    <col min="6364" max="6364" width="2.85546875" style="24" customWidth="1"/>
    <col min="6365" max="6365" width="7" style="24" customWidth="1"/>
    <col min="6366" max="6366" width="2.85546875" style="24" customWidth="1"/>
    <col min="6367" max="6367" width="7" style="24" customWidth="1"/>
    <col min="6368" max="6368" width="2.85546875" style="24" customWidth="1"/>
    <col min="6369" max="6369" width="7" style="24" customWidth="1"/>
    <col min="6370" max="6370" width="2.85546875" style="24" customWidth="1"/>
    <col min="6371" max="6371" width="7" style="24" customWidth="1"/>
    <col min="6372" max="6372" width="2.85546875" style="24" customWidth="1"/>
    <col min="6373" max="6373" width="7" style="24" customWidth="1"/>
    <col min="6374" max="6374" width="2.85546875" style="24" customWidth="1"/>
    <col min="6375" max="6375" width="7" style="24" customWidth="1"/>
    <col min="6376" max="6376" width="2.85546875" style="24" customWidth="1"/>
    <col min="6377" max="6377" width="7" style="24" customWidth="1"/>
    <col min="6378" max="6378" width="2.85546875" style="24" customWidth="1"/>
    <col min="6379" max="6379" width="7" style="24" customWidth="1"/>
    <col min="6380" max="6380" width="2.85546875" style="24" customWidth="1"/>
    <col min="6381" max="6381" width="7" style="24" customWidth="1"/>
    <col min="6382" max="6382" width="2.85546875" style="24" customWidth="1"/>
    <col min="6383" max="6383" width="7" style="24" customWidth="1"/>
    <col min="6384" max="6384" width="2.85546875" style="24" customWidth="1"/>
    <col min="6385" max="6385" width="7" style="24" customWidth="1"/>
    <col min="6386" max="6386" width="2.85546875" style="24" customWidth="1"/>
    <col min="6387" max="6387" width="7" style="24" customWidth="1"/>
    <col min="6388" max="6388" width="2.85546875" style="24" customWidth="1"/>
    <col min="6389" max="6389" width="7" style="24" customWidth="1"/>
    <col min="6390" max="6390" width="2.85546875" style="24" customWidth="1"/>
    <col min="6391" max="6391" width="7" style="24" customWidth="1"/>
    <col min="6392" max="6392" width="2.85546875" style="24" customWidth="1"/>
    <col min="6393" max="6393" width="7" style="24" customWidth="1"/>
    <col min="6394" max="6394" width="2.85546875" style="24" customWidth="1"/>
    <col min="6395" max="6395" width="7" style="24" customWidth="1"/>
    <col min="6396" max="6396" width="2.85546875" style="24" customWidth="1"/>
    <col min="6397" max="6397" width="7" style="24" customWidth="1"/>
    <col min="6398" max="6398" width="2.85546875" style="24" customWidth="1"/>
    <col min="6399" max="6399" width="7" style="24" customWidth="1"/>
    <col min="6400" max="6400" width="2.85546875" style="24" customWidth="1"/>
    <col min="6401" max="6401" width="7" style="24" customWidth="1"/>
    <col min="6402" max="6402" width="2.85546875" style="24" customWidth="1"/>
    <col min="6403" max="6403" width="7" style="24" customWidth="1"/>
    <col min="6404" max="6404" width="2.85546875" style="24" customWidth="1"/>
    <col min="6405" max="6405" width="7" style="24" customWidth="1"/>
    <col min="6406" max="6406" width="2.85546875" style="24" customWidth="1"/>
    <col min="6407" max="6408" width="4.140625" style="24" customWidth="1"/>
    <col min="6409" max="6412" width="5.5703125" style="24" customWidth="1"/>
    <col min="6413" max="6419" width="9.140625" style="24" hidden="1" customWidth="1"/>
    <col min="6420" max="6607" width="9.140625" style="24"/>
    <col min="6608" max="6608" width="3.7109375" style="24" customWidth="1"/>
    <col min="6609" max="6609" width="15.5703125" style="24" customWidth="1"/>
    <col min="6610" max="6610" width="9.85546875" style="24" customWidth="1"/>
    <col min="6611" max="6611" width="7" style="24" customWidth="1"/>
    <col min="6612" max="6612" width="2.85546875" style="24" customWidth="1"/>
    <col min="6613" max="6613" width="7.140625" style="24" customWidth="1"/>
    <col min="6614" max="6614" width="2.5703125" style="24" customWidth="1"/>
    <col min="6615" max="6615" width="7.140625" style="24" customWidth="1"/>
    <col min="6616" max="6616" width="3" style="24" customWidth="1"/>
    <col min="6617" max="6617" width="7.140625" style="24" customWidth="1"/>
    <col min="6618" max="6618" width="3" style="24" customWidth="1"/>
    <col min="6619" max="6619" width="7" style="24" customWidth="1"/>
    <col min="6620" max="6620" width="2.85546875" style="24" customWidth="1"/>
    <col min="6621" max="6621" width="7" style="24" customWidth="1"/>
    <col min="6622" max="6622" width="2.85546875" style="24" customWidth="1"/>
    <col min="6623" max="6623" width="7" style="24" customWidth="1"/>
    <col min="6624" max="6624" width="2.85546875" style="24" customWidth="1"/>
    <col min="6625" max="6625" width="7" style="24" customWidth="1"/>
    <col min="6626" max="6626" width="2.85546875" style="24" customWidth="1"/>
    <col min="6627" max="6627" width="7" style="24" customWidth="1"/>
    <col min="6628" max="6628" width="2.85546875" style="24" customWidth="1"/>
    <col min="6629" max="6629" width="7" style="24" customWidth="1"/>
    <col min="6630" max="6630" width="2.85546875" style="24" customWidth="1"/>
    <col min="6631" max="6631" width="7" style="24" customWidth="1"/>
    <col min="6632" max="6632" width="2.85546875" style="24" customWidth="1"/>
    <col min="6633" max="6633" width="7" style="24" customWidth="1"/>
    <col min="6634" max="6634" width="2.85546875" style="24" customWidth="1"/>
    <col min="6635" max="6635" width="7" style="24" customWidth="1"/>
    <col min="6636" max="6636" width="2.85546875" style="24" customWidth="1"/>
    <col min="6637" max="6637" width="7" style="24" customWidth="1"/>
    <col min="6638" max="6638" width="2.85546875" style="24" customWidth="1"/>
    <col min="6639" max="6639" width="7" style="24" customWidth="1"/>
    <col min="6640" max="6640" width="2.85546875" style="24" customWidth="1"/>
    <col min="6641" max="6641" width="7" style="24" customWidth="1"/>
    <col min="6642" max="6642" width="2.85546875" style="24" customWidth="1"/>
    <col min="6643" max="6643" width="7" style="24" customWidth="1"/>
    <col min="6644" max="6644" width="2.85546875" style="24" customWidth="1"/>
    <col min="6645" max="6645" width="7" style="24" customWidth="1"/>
    <col min="6646" max="6646" width="2.85546875" style="24" customWidth="1"/>
    <col min="6647" max="6647" width="7" style="24" customWidth="1"/>
    <col min="6648" max="6648" width="2.85546875" style="24" customWidth="1"/>
    <col min="6649" max="6649" width="7" style="24" customWidth="1"/>
    <col min="6650" max="6650" width="2.85546875" style="24" customWidth="1"/>
    <col min="6651" max="6651" width="7" style="24" customWidth="1"/>
    <col min="6652" max="6652" width="2.85546875" style="24" customWidth="1"/>
    <col min="6653" max="6653" width="7" style="24" customWidth="1"/>
    <col min="6654" max="6654" width="2.85546875" style="24" customWidth="1"/>
    <col min="6655" max="6655" width="7" style="24" customWidth="1"/>
    <col min="6656" max="6656" width="2.85546875" style="24" customWidth="1"/>
    <col min="6657" max="6657" width="7" style="24" customWidth="1"/>
    <col min="6658" max="6658" width="2.85546875" style="24" customWidth="1"/>
    <col min="6659" max="6659" width="7" style="24" customWidth="1"/>
    <col min="6660" max="6660" width="2.85546875" style="24" customWidth="1"/>
    <col min="6661" max="6661" width="7" style="24" customWidth="1"/>
    <col min="6662" max="6662" width="2.85546875" style="24" customWidth="1"/>
    <col min="6663" max="6664" width="4.140625" style="24" customWidth="1"/>
    <col min="6665" max="6668" width="5.5703125" style="24" customWidth="1"/>
    <col min="6669" max="6675" width="9.140625" style="24" hidden="1" customWidth="1"/>
    <col min="6676" max="6863" width="9.140625" style="24"/>
    <col min="6864" max="6864" width="3.7109375" style="24" customWidth="1"/>
    <col min="6865" max="6865" width="15.5703125" style="24" customWidth="1"/>
    <col min="6866" max="6866" width="9.85546875" style="24" customWidth="1"/>
    <col min="6867" max="6867" width="7" style="24" customWidth="1"/>
    <col min="6868" max="6868" width="2.85546875" style="24" customWidth="1"/>
    <col min="6869" max="6869" width="7.140625" style="24" customWidth="1"/>
    <col min="6870" max="6870" width="2.5703125" style="24" customWidth="1"/>
    <col min="6871" max="6871" width="7.140625" style="24" customWidth="1"/>
    <col min="6872" max="6872" width="3" style="24" customWidth="1"/>
    <col min="6873" max="6873" width="7.140625" style="24" customWidth="1"/>
    <col min="6874" max="6874" width="3" style="24" customWidth="1"/>
    <col min="6875" max="6875" width="7" style="24" customWidth="1"/>
    <col min="6876" max="6876" width="2.85546875" style="24" customWidth="1"/>
    <col min="6877" max="6877" width="7" style="24" customWidth="1"/>
    <col min="6878" max="6878" width="2.85546875" style="24" customWidth="1"/>
    <col min="6879" max="6879" width="7" style="24" customWidth="1"/>
    <col min="6880" max="6880" width="2.85546875" style="24" customWidth="1"/>
    <col min="6881" max="6881" width="7" style="24" customWidth="1"/>
    <col min="6882" max="6882" width="2.85546875" style="24" customWidth="1"/>
    <col min="6883" max="6883" width="7" style="24" customWidth="1"/>
    <col min="6884" max="6884" width="2.85546875" style="24" customWidth="1"/>
    <col min="6885" max="6885" width="7" style="24" customWidth="1"/>
    <col min="6886" max="6886" width="2.85546875" style="24" customWidth="1"/>
    <col min="6887" max="6887" width="7" style="24" customWidth="1"/>
    <col min="6888" max="6888" width="2.85546875" style="24" customWidth="1"/>
    <col min="6889" max="6889" width="7" style="24" customWidth="1"/>
    <col min="6890" max="6890" width="2.85546875" style="24" customWidth="1"/>
    <col min="6891" max="6891" width="7" style="24" customWidth="1"/>
    <col min="6892" max="6892" width="2.85546875" style="24" customWidth="1"/>
    <col min="6893" max="6893" width="7" style="24" customWidth="1"/>
    <col min="6894" max="6894" width="2.85546875" style="24" customWidth="1"/>
    <col min="6895" max="6895" width="7" style="24" customWidth="1"/>
    <col min="6896" max="6896" width="2.85546875" style="24" customWidth="1"/>
    <col min="6897" max="6897" width="7" style="24" customWidth="1"/>
    <col min="6898" max="6898" width="2.85546875" style="24" customWidth="1"/>
    <col min="6899" max="6899" width="7" style="24" customWidth="1"/>
    <col min="6900" max="6900" width="2.85546875" style="24" customWidth="1"/>
    <col min="6901" max="6901" width="7" style="24" customWidth="1"/>
    <col min="6902" max="6902" width="2.85546875" style="24" customWidth="1"/>
    <col min="6903" max="6903" width="7" style="24" customWidth="1"/>
    <col min="6904" max="6904" width="2.85546875" style="24" customWidth="1"/>
    <col min="6905" max="6905" width="7" style="24" customWidth="1"/>
    <col min="6906" max="6906" width="2.85546875" style="24" customWidth="1"/>
    <col min="6907" max="6907" width="7" style="24" customWidth="1"/>
    <col min="6908" max="6908" width="2.85546875" style="24" customWidth="1"/>
    <col min="6909" max="6909" width="7" style="24" customWidth="1"/>
    <col min="6910" max="6910" width="2.85546875" style="24" customWidth="1"/>
    <col min="6911" max="6911" width="7" style="24" customWidth="1"/>
    <col min="6912" max="6912" width="2.85546875" style="24" customWidth="1"/>
    <col min="6913" max="6913" width="7" style="24" customWidth="1"/>
    <col min="6914" max="6914" width="2.85546875" style="24" customWidth="1"/>
    <col min="6915" max="6915" width="7" style="24" customWidth="1"/>
    <col min="6916" max="6916" width="2.85546875" style="24" customWidth="1"/>
    <col min="6917" max="6917" width="7" style="24" customWidth="1"/>
    <col min="6918" max="6918" width="2.85546875" style="24" customWidth="1"/>
    <col min="6919" max="6920" width="4.140625" style="24" customWidth="1"/>
    <col min="6921" max="6924" width="5.5703125" style="24" customWidth="1"/>
    <col min="6925" max="6931" width="9.140625" style="24" hidden="1" customWidth="1"/>
    <col min="6932" max="7119" width="9.140625" style="24"/>
    <col min="7120" max="7120" width="3.7109375" style="24" customWidth="1"/>
    <col min="7121" max="7121" width="15.5703125" style="24" customWidth="1"/>
    <col min="7122" max="7122" width="9.85546875" style="24" customWidth="1"/>
    <col min="7123" max="7123" width="7" style="24" customWidth="1"/>
    <col min="7124" max="7124" width="2.85546875" style="24" customWidth="1"/>
    <col min="7125" max="7125" width="7.140625" style="24" customWidth="1"/>
    <col min="7126" max="7126" width="2.5703125" style="24" customWidth="1"/>
    <col min="7127" max="7127" width="7.140625" style="24" customWidth="1"/>
    <col min="7128" max="7128" width="3" style="24" customWidth="1"/>
    <col min="7129" max="7129" width="7.140625" style="24" customWidth="1"/>
    <col min="7130" max="7130" width="3" style="24" customWidth="1"/>
    <col min="7131" max="7131" width="7" style="24" customWidth="1"/>
    <col min="7132" max="7132" width="2.85546875" style="24" customWidth="1"/>
    <col min="7133" max="7133" width="7" style="24" customWidth="1"/>
    <col min="7134" max="7134" width="2.85546875" style="24" customWidth="1"/>
    <col min="7135" max="7135" width="7" style="24" customWidth="1"/>
    <col min="7136" max="7136" width="2.85546875" style="24" customWidth="1"/>
    <col min="7137" max="7137" width="7" style="24" customWidth="1"/>
    <col min="7138" max="7138" width="2.85546875" style="24" customWidth="1"/>
    <col min="7139" max="7139" width="7" style="24" customWidth="1"/>
    <col min="7140" max="7140" width="2.85546875" style="24" customWidth="1"/>
    <col min="7141" max="7141" width="7" style="24" customWidth="1"/>
    <col min="7142" max="7142" width="2.85546875" style="24" customWidth="1"/>
    <col min="7143" max="7143" width="7" style="24" customWidth="1"/>
    <col min="7144" max="7144" width="2.85546875" style="24" customWidth="1"/>
    <col min="7145" max="7145" width="7" style="24" customWidth="1"/>
    <col min="7146" max="7146" width="2.85546875" style="24" customWidth="1"/>
    <col min="7147" max="7147" width="7" style="24" customWidth="1"/>
    <col min="7148" max="7148" width="2.85546875" style="24" customWidth="1"/>
    <col min="7149" max="7149" width="7" style="24" customWidth="1"/>
    <col min="7150" max="7150" width="2.85546875" style="24" customWidth="1"/>
    <col min="7151" max="7151" width="7" style="24" customWidth="1"/>
    <col min="7152" max="7152" width="2.85546875" style="24" customWidth="1"/>
    <col min="7153" max="7153" width="7" style="24" customWidth="1"/>
    <col min="7154" max="7154" width="2.85546875" style="24" customWidth="1"/>
    <col min="7155" max="7155" width="7" style="24" customWidth="1"/>
    <col min="7156" max="7156" width="2.85546875" style="24" customWidth="1"/>
    <col min="7157" max="7157" width="7" style="24" customWidth="1"/>
    <col min="7158" max="7158" width="2.85546875" style="24" customWidth="1"/>
    <col min="7159" max="7159" width="7" style="24" customWidth="1"/>
    <col min="7160" max="7160" width="2.85546875" style="24" customWidth="1"/>
    <col min="7161" max="7161" width="7" style="24" customWidth="1"/>
    <col min="7162" max="7162" width="2.85546875" style="24" customWidth="1"/>
    <col min="7163" max="7163" width="7" style="24" customWidth="1"/>
    <col min="7164" max="7164" width="2.85546875" style="24" customWidth="1"/>
    <col min="7165" max="7165" width="7" style="24" customWidth="1"/>
    <col min="7166" max="7166" width="2.85546875" style="24" customWidth="1"/>
    <col min="7167" max="7167" width="7" style="24" customWidth="1"/>
    <col min="7168" max="7168" width="2.85546875" style="24" customWidth="1"/>
    <col min="7169" max="7169" width="7" style="24" customWidth="1"/>
    <col min="7170" max="7170" width="2.85546875" style="24" customWidth="1"/>
    <col min="7171" max="7171" width="7" style="24" customWidth="1"/>
    <col min="7172" max="7172" width="2.85546875" style="24" customWidth="1"/>
    <col min="7173" max="7173" width="7" style="24" customWidth="1"/>
    <col min="7174" max="7174" width="2.85546875" style="24" customWidth="1"/>
    <col min="7175" max="7176" width="4.140625" style="24" customWidth="1"/>
    <col min="7177" max="7180" width="5.5703125" style="24" customWidth="1"/>
    <col min="7181" max="7187" width="9.140625" style="24" hidden="1" customWidth="1"/>
    <col min="7188" max="7375" width="9.140625" style="24"/>
    <col min="7376" max="7376" width="3.7109375" style="24" customWidth="1"/>
    <col min="7377" max="7377" width="15.5703125" style="24" customWidth="1"/>
    <col min="7378" max="7378" width="9.85546875" style="24" customWidth="1"/>
    <col min="7379" max="7379" width="7" style="24" customWidth="1"/>
    <col min="7380" max="7380" width="2.85546875" style="24" customWidth="1"/>
    <col min="7381" max="7381" width="7.140625" style="24" customWidth="1"/>
    <col min="7382" max="7382" width="2.5703125" style="24" customWidth="1"/>
    <col min="7383" max="7383" width="7.140625" style="24" customWidth="1"/>
    <col min="7384" max="7384" width="3" style="24" customWidth="1"/>
    <col min="7385" max="7385" width="7.140625" style="24" customWidth="1"/>
    <col min="7386" max="7386" width="3" style="24" customWidth="1"/>
    <col min="7387" max="7387" width="7" style="24" customWidth="1"/>
    <col min="7388" max="7388" width="2.85546875" style="24" customWidth="1"/>
    <col min="7389" max="7389" width="7" style="24" customWidth="1"/>
    <col min="7390" max="7390" width="2.85546875" style="24" customWidth="1"/>
    <col min="7391" max="7391" width="7" style="24" customWidth="1"/>
    <col min="7392" max="7392" width="2.85546875" style="24" customWidth="1"/>
    <col min="7393" max="7393" width="7" style="24" customWidth="1"/>
    <col min="7394" max="7394" width="2.85546875" style="24" customWidth="1"/>
    <col min="7395" max="7395" width="7" style="24" customWidth="1"/>
    <col min="7396" max="7396" width="2.85546875" style="24" customWidth="1"/>
    <col min="7397" max="7397" width="7" style="24" customWidth="1"/>
    <col min="7398" max="7398" width="2.85546875" style="24" customWidth="1"/>
    <col min="7399" max="7399" width="7" style="24" customWidth="1"/>
    <col min="7400" max="7400" width="2.85546875" style="24" customWidth="1"/>
    <col min="7401" max="7401" width="7" style="24" customWidth="1"/>
    <col min="7402" max="7402" width="2.85546875" style="24" customWidth="1"/>
    <col min="7403" max="7403" width="7" style="24" customWidth="1"/>
    <col min="7404" max="7404" width="2.85546875" style="24" customWidth="1"/>
    <col min="7405" max="7405" width="7" style="24" customWidth="1"/>
    <col min="7406" max="7406" width="2.85546875" style="24" customWidth="1"/>
    <col min="7407" max="7407" width="7" style="24" customWidth="1"/>
    <col min="7408" max="7408" width="2.85546875" style="24" customWidth="1"/>
    <col min="7409" max="7409" width="7" style="24" customWidth="1"/>
    <col min="7410" max="7410" width="2.85546875" style="24" customWidth="1"/>
    <col min="7411" max="7411" width="7" style="24" customWidth="1"/>
    <col min="7412" max="7412" width="2.85546875" style="24" customWidth="1"/>
    <col min="7413" max="7413" width="7" style="24" customWidth="1"/>
    <col min="7414" max="7414" width="2.85546875" style="24" customWidth="1"/>
    <col min="7415" max="7415" width="7" style="24" customWidth="1"/>
    <col min="7416" max="7416" width="2.85546875" style="24" customWidth="1"/>
    <col min="7417" max="7417" width="7" style="24" customWidth="1"/>
    <col min="7418" max="7418" width="2.85546875" style="24" customWidth="1"/>
    <col min="7419" max="7419" width="7" style="24" customWidth="1"/>
    <col min="7420" max="7420" width="2.85546875" style="24" customWidth="1"/>
    <col min="7421" max="7421" width="7" style="24" customWidth="1"/>
    <col min="7422" max="7422" width="2.85546875" style="24" customWidth="1"/>
    <col min="7423" max="7423" width="7" style="24" customWidth="1"/>
    <col min="7424" max="7424" width="2.85546875" style="24" customWidth="1"/>
    <col min="7425" max="7425" width="7" style="24" customWidth="1"/>
    <col min="7426" max="7426" width="2.85546875" style="24" customWidth="1"/>
    <col min="7427" max="7427" width="7" style="24" customWidth="1"/>
    <col min="7428" max="7428" width="2.85546875" style="24" customWidth="1"/>
    <col min="7429" max="7429" width="7" style="24" customWidth="1"/>
    <col min="7430" max="7430" width="2.85546875" style="24" customWidth="1"/>
    <col min="7431" max="7432" width="4.140625" style="24" customWidth="1"/>
    <col min="7433" max="7436" width="5.5703125" style="24" customWidth="1"/>
    <col min="7437" max="7443" width="9.140625" style="24" hidden="1" customWidth="1"/>
    <col min="7444" max="7631" width="9.140625" style="24"/>
    <col min="7632" max="7632" width="3.7109375" style="24" customWidth="1"/>
    <col min="7633" max="7633" width="15.5703125" style="24" customWidth="1"/>
    <col min="7634" max="7634" width="9.85546875" style="24" customWidth="1"/>
    <col min="7635" max="7635" width="7" style="24" customWidth="1"/>
    <col min="7636" max="7636" width="2.85546875" style="24" customWidth="1"/>
    <col min="7637" max="7637" width="7.140625" style="24" customWidth="1"/>
    <col min="7638" max="7638" width="2.5703125" style="24" customWidth="1"/>
    <col min="7639" max="7639" width="7.140625" style="24" customWidth="1"/>
    <col min="7640" max="7640" width="3" style="24" customWidth="1"/>
    <col min="7641" max="7641" width="7.140625" style="24" customWidth="1"/>
    <col min="7642" max="7642" width="3" style="24" customWidth="1"/>
    <col min="7643" max="7643" width="7" style="24" customWidth="1"/>
    <col min="7644" max="7644" width="2.85546875" style="24" customWidth="1"/>
    <col min="7645" max="7645" width="7" style="24" customWidth="1"/>
    <col min="7646" max="7646" width="2.85546875" style="24" customWidth="1"/>
    <col min="7647" max="7647" width="7" style="24" customWidth="1"/>
    <col min="7648" max="7648" width="2.85546875" style="24" customWidth="1"/>
    <col min="7649" max="7649" width="7" style="24" customWidth="1"/>
    <col min="7650" max="7650" width="2.85546875" style="24" customWidth="1"/>
    <col min="7651" max="7651" width="7" style="24" customWidth="1"/>
    <col min="7652" max="7652" width="2.85546875" style="24" customWidth="1"/>
    <col min="7653" max="7653" width="7" style="24" customWidth="1"/>
    <col min="7654" max="7654" width="2.85546875" style="24" customWidth="1"/>
    <col min="7655" max="7655" width="7" style="24" customWidth="1"/>
    <col min="7656" max="7656" width="2.85546875" style="24" customWidth="1"/>
    <col min="7657" max="7657" width="7" style="24" customWidth="1"/>
    <col min="7658" max="7658" width="2.85546875" style="24" customWidth="1"/>
    <col min="7659" max="7659" width="7" style="24" customWidth="1"/>
    <col min="7660" max="7660" width="2.85546875" style="24" customWidth="1"/>
    <col min="7661" max="7661" width="7" style="24" customWidth="1"/>
    <col min="7662" max="7662" width="2.85546875" style="24" customWidth="1"/>
    <col min="7663" max="7663" width="7" style="24" customWidth="1"/>
    <col min="7664" max="7664" width="2.85546875" style="24" customWidth="1"/>
    <col min="7665" max="7665" width="7" style="24" customWidth="1"/>
    <col min="7666" max="7666" width="2.85546875" style="24" customWidth="1"/>
    <col min="7667" max="7667" width="7" style="24" customWidth="1"/>
    <col min="7668" max="7668" width="2.85546875" style="24" customWidth="1"/>
    <col min="7669" max="7669" width="7" style="24" customWidth="1"/>
    <col min="7670" max="7670" width="2.85546875" style="24" customWidth="1"/>
    <col min="7671" max="7671" width="7" style="24" customWidth="1"/>
    <col min="7672" max="7672" width="2.85546875" style="24" customWidth="1"/>
    <col min="7673" max="7673" width="7" style="24" customWidth="1"/>
    <col min="7674" max="7674" width="2.85546875" style="24" customWidth="1"/>
    <col min="7675" max="7675" width="7" style="24" customWidth="1"/>
    <col min="7676" max="7676" width="2.85546875" style="24" customWidth="1"/>
    <col min="7677" max="7677" width="7" style="24" customWidth="1"/>
    <col min="7678" max="7678" width="2.85546875" style="24" customWidth="1"/>
    <col min="7679" max="7679" width="7" style="24" customWidth="1"/>
    <col min="7680" max="7680" width="2.85546875" style="24" customWidth="1"/>
    <col min="7681" max="7681" width="7" style="24" customWidth="1"/>
    <col min="7682" max="7682" width="2.85546875" style="24" customWidth="1"/>
    <col min="7683" max="7683" width="7" style="24" customWidth="1"/>
    <col min="7684" max="7684" width="2.85546875" style="24" customWidth="1"/>
    <col min="7685" max="7685" width="7" style="24" customWidth="1"/>
    <col min="7686" max="7686" width="2.85546875" style="24" customWidth="1"/>
    <col min="7687" max="7688" width="4.140625" style="24" customWidth="1"/>
    <col min="7689" max="7692" width="5.5703125" style="24" customWidth="1"/>
    <col min="7693" max="7699" width="9.140625" style="24" hidden="1" customWidth="1"/>
    <col min="7700" max="7887" width="9.140625" style="24"/>
    <col min="7888" max="7888" width="3.7109375" style="24" customWidth="1"/>
    <col min="7889" max="7889" width="15.5703125" style="24" customWidth="1"/>
    <col min="7890" max="7890" width="9.85546875" style="24" customWidth="1"/>
    <col min="7891" max="7891" width="7" style="24" customWidth="1"/>
    <col min="7892" max="7892" width="2.85546875" style="24" customWidth="1"/>
    <col min="7893" max="7893" width="7.140625" style="24" customWidth="1"/>
    <col min="7894" max="7894" width="2.5703125" style="24" customWidth="1"/>
    <col min="7895" max="7895" width="7.140625" style="24" customWidth="1"/>
    <col min="7896" max="7896" width="3" style="24" customWidth="1"/>
    <col min="7897" max="7897" width="7.140625" style="24" customWidth="1"/>
    <col min="7898" max="7898" width="3" style="24" customWidth="1"/>
    <col min="7899" max="7899" width="7" style="24" customWidth="1"/>
    <col min="7900" max="7900" width="2.85546875" style="24" customWidth="1"/>
    <col min="7901" max="7901" width="7" style="24" customWidth="1"/>
    <col min="7902" max="7902" width="2.85546875" style="24" customWidth="1"/>
    <col min="7903" max="7903" width="7" style="24" customWidth="1"/>
    <col min="7904" max="7904" width="2.85546875" style="24" customWidth="1"/>
    <col min="7905" max="7905" width="7" style="24" customWidth="1"/>
    <col min="7906" max="7906" width="2.85546875" style="24" customWidth="1"/>
    <col min="7907" max="7907" width="7" style="24" customWidth="1"/>
    <col min="7908" max="7908" width="2.85546875" style="24" customWidth="1"/>
    <col min="7909" max="7909" width="7" style="24" customWidth="1"/>
    <col min="7910" max="7910" width="2.85546875" style="24" customWidth="1"/>
    <col min="7911" max="7911" width="7" style="24" customWidth="1"/>
    <col min="7912" max="7912" width="2.85546875" style="24" customWidth="1"/>
    <col min="7913" max="7913" width="7" style="24" customWidth="1"/>
    <col min="7914" max="7914" width="2.85546875" style="24" customWidth="1"/>
    <col min="7915" max="7915" width="7" style="24" customWidth="1"/>
    <col min="7916" max="7916" width="2.85546875" style="24" customWidth="1"/>
    <col min="7917" max="7917" width="7" style="24" customWidth="1"/>
    <col min="7918" max="7918" width="2.85546875" style="24" customWidth="1"/>
    <col min="7919" max="7919" width="7" style="24" customWidth="1"/>
    <col min="7920" max="7920" width="2.85546875" style="24" customWidth="1"/>
    <col min="7921" max="7921" width="7" style="24" customWidth="1"/>
    <col min="7922" max="7922" width="2.85546875" style="24" customWidth="1"/>
    <col min="7923" max="7923" width="7" style="24" customWidth="1"/>
    <col min="7924" max="7924" width="2.85546875" style="24" customWidth="1"/>
    <col min="7925" max="7925" width="7" style="24" customWidth="1"/>
    <col min="7926" max="7926" width="2.85546875" style="24" customWidth="1"/>
    <col min="7927" max="7927" width="7" style="24" customWidth="1"/>
    <col min="7928" max="7928" width="2.85546875" style="24" customWidth="1"/>
    <col min="7929" max="7929" width="7" style="24" customWidth="1"/>
    <col min="7930" max="7930" width="2.85546875" style="24" customWidth="1"/>
    <col min="7931" max="7931" width="7" style="24" customWidth="1"/>
    <col min="7932" max="7932" width="2.85546875" style="24" customWidth="1"/>
    <col min="7933" max="7933" width="7" style="24" customWidth="1"/>
    <col min="7934" max="7934" width="2.85546875" style="24" customWidth="1"/>
    <col min="7935" max="7935" width="7" style="24" customWidth="1"/>
    <col min="7936" max="7936" width="2.85546875" style="24" customWidth="1"/>
    <col min="7937" max="7937" width="7" style="24" customWidth="1"/>
    <col min="7938" max="7938" width="2.85546875" style="24" customWidth="1"/>
    <col min="7939" max="7939" width="7" style="24" customWidth="1"/>
    <col min="7940" max="7940" width="2.85546875" style="24" customWidth="1"/>
    <col min="7941" max="7941" width="7" style="24" customWidth="1"/>
    <col min="7942" max="7942" width="2.85546875" style="24" customWidth="1"/>
    <col min="7943" max="7944" width="4.140625" style="24" customWidth="1"/>
    <col min="7945" max="7948" width="5.5703125" style="24" customWidth="1"/>
    <col min="7949" max="7955" width="9.140625" style="24" hidden="1" customWidth="1"/>
    <col min="7956" max="8143" width="9.140625" style="24"/>
    <col min="8144" max="8144" width="3.7109375" style="24" customWidth="1"/>
    <col min="8145" max="8145" width="15.5703125" style="24" customWidth="1"/>
    <col min="8146" max="8146" width="9.85546875" style="24" customWidth="1"/>
    <col min="8147" max="8147" width="7" style="24" customWidth="1"/>
    <col min="8148" max="8148" width="2.85546875" style="24" customWidth="1"/>
    <col min="8149" max="8149" width="7.140625" style="24" customWidth="1"/>
    <col min="8150" max="8150" width="2.5703125" style="24" customWidth="1"/>
    <col min="8151" max="8151" width="7.140625" style="24" customWidth="1"/>
    <col min="8152" max="8152" width="3" style="24" customWidth="1"/>
    <col min="8153" max="8153" width="7.140625" style="24" customWidth="1"/>
    <col min="8154" max="8154" width="3" style="24" customWidth="1"/>
    <col min="8155" max="8155" width="7" style="24" customWidth="1"/>
    <col min="8156" max="8156" width="2.85546875" style="24" customWidth="1"/>
    <col min="8157" max="8157" width="7" style="24" customWidth="1"/>
    <col min="8158" max="8158" width="2.85546875" style="24" customWidth="1"/>
    <col min="8159" max="8159" width="7" style="24" customWidth="1"/>
    <col min="8160" max="8160" width="2.85546875" style="24" customWidth="1"/>
    <col min="8161" max="8161" width="7" style="24" customWidth="1"/>
    <col min="8162" max="8162" width="2.85546875" style="24" customWidth="1"/>
    <col min="8163" max="8163" width="7" style="24" customWidth="1"/>
    <col min="8164" max="8164" width="2.85546875" style="24" customWidth="1"/>
    <col min="8165" max="8165" width="7" style="24" customWidth="1"/>
    <col min="8166" max="8166" width="2.85546875" style="24" customWidth="1"/>
    <col min="8167" max="8167" width="7" style="24" customWidth="1"/>
    <col min="8168" max="8168" width="2.85546875" style="24" customWidth="1"/>
    <col min="8169" max="8169" width="7" style="24" customWidth="1"/>
    <col min="8170" max="8170" width="2.85546875" style="24" customWidth="1"/>
    <col min="8171" max="8171" width="7" style="24" customWidth="1"/>
    <col min="8172" max="8172" width="2.85546875" style="24" customWidth="1"/>
    <col min="8173" max="8173" width="7" style="24" customWidth="1"/>
    <col min="8174" max="8174" width="2.85546875" style="24" customWidth="1"/>
    <col min="8175" max="8175" width="7" style="24" customWidth="1"/>
    <col min="8176" max="8176" width="2.85546875" style="24" customWidth="1"/>
    <col min="8177" max="8177" width="7" style="24" customWidth="1"/>
    <col min="8178" max="8178" width="2.85546875" style="24" customWidth="1"/>
    <col min="8179" max="8179" width="7" style="24" customWidth="1"/>
    <col min="8180" max="8180" width="2.85546875" style="24" customWidth="1"/>
    <col min="8181" max="8181" width="7" style="24" customWidth="1"/>
    <col min="8182" max="8182" width="2.85546875" style="24" customWidth="1"/>
    <col min="8183" max="8183" width="7" style="24" customWidth="1"/>
    <col min="8184" max="8184" width="2.85546875" style="24" customWidth="1"/>
    <col min="8185" max="8185" width="7" style="24" customWidth="1"/>
    <col min="8186" max="8186" width="2.85546875" style="24" customWidth="1"/>
    <col min="8187" max="8187" width="7" style="24" customWidth="1"/>
    <col min="8188" max="8188" width="2.85546875" style="24" customWidth="1"/>
    <col min="8189" max="8189" width="7" style="24" customWidth="1"/>
    <col min="8190" max="8190" width="2.85546875" style="24" customWidth="1"/>
    <col min="8191" max="8191" width="7" style="24" customWidth="1"/>
    <col min="8192" max="8192" width="2.85546875" style="24" customWidth="1"/>
    <col min="8193" max="8193" width="7" style="24" customWidth="1"/>
    <col min="8194" max="8194" width="2.85546875" style="24" customWidth="1"/>
    <col min="8195" max="8195" width="7" style="24" customWidth="1"/>
    <col min="8196" max="8196" width="2.85546875" style="24" customWidth="1"/>
    <col min="8197" max="8197" width="7" style="24" customWidth="1"/>
    <col min="8198" max="8198" width="2.85546875" style="24" customWidth="1"/>
    <col min="8199" max="8200" width="4.140625" style="24" customWidth="1"/>
    <col min="8201" max="8204" width="5.5703125" style="24" customWidth="1"/>
    <col min="8205" max="8211" width="9.140625" style="24" hidden="1" customWidth="1"/>
    <col min="8212" max="8399" width="9.140625" style="24"/>
    <col min="8400" max="8400" width="3.7109375" style="24" customWidth="1"/>
    <col min="8401" max="8401" width="15.5703125" style="24" customWidth="1"/>
    <col min="8402" max="8402" width="9.85546875" style="24" customWidth="1"/>
    <col min="8403" max="8403" width="7" style="24" customWidth="1"/>
    <col min="8404" max="8404" width="2.85546875" style="24" customWidth="1"/>
    <col min="8405" max="8405" width="7.140625" style="24" customWidth="1"/>
    <col min="8406" max="8406" width="2.5703125" style="24" customWidth="1"/>
    <col min="8407" max="8407" width="7.140625" style="24" customWidth="1"/>
    <col min="8408" max="8408" width="3" style="24" customWidth="1"/>
    <col min="8409" max="8409" width="7.140625" style="24" customWidth="1"/>
    <col min="8410" max="8410" width="3" style="24" customWidth="1"/>
    <col min="8411" max="8411" width="7" style="24" customWidth="1"/>
    <col min="8412" max="8412" width="2.85546875" style="24" customWidth="1"/>
    <col min="8413" max="8413" width="7" style="24" customWidth="1"/>
    <col min="8414" max="8414" width="2.85546875" style="24" customWidth="1"/>
    <col min="8415" max="8415" width="7" style="24" customWidth="1"/>
    <col min="8416" max="8416" width="2.85546875" style="24" customWidth="1"/>
    <col min="8417" max="8417" width="7" style="24" customWidth="1"/>
    <col min="8418" max="8418" width="2.85546875" style="24" customWidth="1"/>
    <col min="8419" max="8419" width="7" style="24" customWidth="1"/>
    <col min="8420" max="8420" width="2.85546875" style="24" customWidth="1"/>
    <col min="8421" max="8421" width="7" style="24" customWidth="1"/>
    <col min="8422" max="8422" width="2.85546875" style="24" customWidth="1"/>
    <col min="8423" max="8423" width="7" style="24" customWidth="1"/>
    <col min="8424" max="8424" width="2.85546875" style="24" customWidth="1"/>
    <col min="8425" max="8425" width="7" style="24" customWidth="1"/>
    <col min="8426" max="8426" width="2.85546875" style="24" customWidth="1"/>
    <col min="8427" max="8427" width="7" style="24" customWidth="1"/>
    <col min="8428" max="8428" width="2.85546875" style="24" customWidth="1"/>
    <col min="8429" max="8429" width="7" style="24" customWidth="1"/>
    <col min="8430" max="8430" width="2.85546875" style="24" customWidth="1"/>
    <col min="8431" max="8431" width="7" style="24" customWidth="1"/>
    <col min="8432" max="8432" width="2.85546875" style="24" customWidth="1"/>
    <col min="8433" max="8433" width="7" style="24" customWidth="1"/>
    <col min="8434" max="8434" width="2.85546875" style="24" customWidth="1"/>
    <col min="8435" max="8435" width="7" style="24" customWidth="1"/>
    <col min="8436" max="8436" width="2.85546875" style="24" customWidth="1"/>
    <col min="8437" max="8437" width="7" style="24" customWidth="1"/>
    <col min="8438" max="8438" width="2.85546875" style="24" customWidth="1"/>
    <col min="8439" max="8439" width="7" style="24" customWidth="1"/>
    <col min="8440" max="8440" width="2.85546875" style="24" customWidth="1"/>
    <col min="8441" max="8441" width="7" style="24" customWidth="1"/>
    <col min="8442" max="8442" width="2.85546875" style="24" customWidth="1"/>
    <col min="8443" max="8443" width="7" style="24" customWidth="1"/>
    <col min="8444" max="8444" width="2.85546875" style="24" customWidth="1"/>
    <col min="8445" max="8445" width="7" style="24" customWidth="1"/>
    <col min="8446" max="8446" width="2.85546875" style="24" customWidth="1"/>
    <col min="8447" max="8447" width="7" style="24" customWidth="1"/>
    <col min="8448" max="8448" width="2.85546875" style="24" customWidth="1"/>
    <col min="8449" max="8449" width="7" style="24" customWidth="1"/>
    <col min="8450" max="8450" width="2.85546875" style="24" customWidth="1"/>
    <col min="8451" max="8451" width="7" style="24" customWidth="1"/>
    <col min="8452" max="8452" width="2.85546875" style="24" customWidth="1"/>
    <col min="8453" max="8453" width="7" style="24" customWidth="1"/>
    <col min="8454" max="8454" width="2.85546875" style="24" customWidth="1"/>
    <col min="8455" max="8456" width="4.140625" style="24" customWidth="1"/>
    <col min="8457" max="8460" width="5.5703125" style="24" customWidth="1"/>
    <col min="8461" max="8467" width="9.140625" style="24" hidden="1" customWidth="1"/>
    <col min="8468" max="8655" width="9.140625" style="24"/>
    <col min="8656" max="8656" width="3.7109375" style="24" customWidth="1"/>
    <col min="8657" max="8657" width="15.5703125" style="24" customWidth="1"/>
    <col min="8658" max="8658" width="9.85546875" style="24" customWidth="1"/>
    <col min="8659" max="8659" width="7" style="24" customWidth="1"/>
    <col min="8660" max="8660" width="2.85546875" style="24" customWidth="1"/>
    <col min="8661" max="8661" width="7.140625" style="24" customWidth="1"/>
    <col min="8662" max="8662" width="2.5703125" style="24" customWidth="1"/>
    <col min="8663" max="8663" width="7.140625" style="24" customWidth="1"/>
    <col min="8664" max="8664" width="3" style="24" customWidth="1"/>
    <col min="8665" max="8665" width="7.140625" style="24" customWidth="1"/>
    <col min="8666" max="8666" width="3" style="24" customWidth="1"/>
    <col min="8667" max="8667" width="7" style="24" customWidth="1"/>
    <col min="8668" max="8668" width="2.85546875" style="24" customWidth="1"/>
    <col min="8669" max="8669" width="7" style="24" customWidth="1"/>
    <col min="8670" max="8670" width="2.85546875" style="24" customWidth="1"/>
    <col min="8671" max="8671" width="7" style="24" customWidth="1"/>
    <col min="8672" max="8672" width="2.85546875" style="24" customWidth="1"/>
    <col min="8673" max="8673" width="7" style="24" customWidth="1"/>
    <col min="8674" max="8674" width="2.85546875" style="24" customWidth="1"/>
    <col min="8675" max="8675" width="7" style="24" customWidth="1"/>
    <col min="8676" max="8676" width="2.85546875" style="24" customWidth="1"/>
    <col min="8677" max="8677" width="7" style="24" customWidth="1"/>
    <col min="8678" max="8678" width="2.85546875" style="24" customWidth="1"/>
    <col min="8679" max="8679" width="7" style="24" customWidth="1"/>
    <col min="8680" max="8680" width="2.85546875" style="24" customWidth="1"/>
    <col min="8681" max="8681" width="7" style="24" customWidth="1"/>
    <col min="8682" max="8682" width="2.85546875" style="24" customWidth="1"/>
    <col min="8683" max="8683" width="7" style="24" customWidth="1"/>
    <col min="8684" max="8684" width="2.85546875" style="24" customWidth="1"/>
    <col min="8685" max="8685" width="7" style="24" customWidth="1"/>
    <col min="8686" max="8686" width="2.85546875" style="24" customWidth="1"/>
    <col min="8687" max="8687" width="7" style="24" customWidth="1"/>
    <col min="8688" max="8688" width="2.85546875" style="24" customWidth="1"/>
    <col min="8689" max="8689" width="7" style="24" customWidth="1"/>
    <col min="8690" max="8690" width="2.85546875" style="24" customWidth="1"/>
    <col min="8691" max="8691" width="7" style="24" customWidth="1"/>
    <col min="8692" max="8692" width="2.85546875" style="24" customWidth="1"/>
    <col min="8693" max="8693" width="7" style="24" customWidth="1"/>
    <col min="8694" max="8694" width="2.85546875" style="24" customWidth="1"/>
    <col min="8695" max="8695" width="7" style="24" customWidth="1"/>
    <col min="8696" max="8696" width="2.85546875" style="24" customWidth="1"/>
    <col min="8697" max="8697" width="7" style="24" customWidth="1"/>
    <col min="8698" max="8698" width="2.85546875" style="24" customWidth="1"/>
    <col min="8699" max="8699" width="7" style="24" customWidth="1"/>
    <col min="8700" max="8700" width="2.85546875" style="24" customWidth="1"/>
    <col min="8701" max="8701" width="7" style="24" customWidth="1"/>
    <col min="8702" max="8702" width="2.85546875" style="24" customWidth="1"/>
    <col min="8703" max="8703" width="7" style="24" customWidth="1"/>
    <col min="8704" max="8704" width="2.85546875" style="24" customWidth="1"/>
    <col min="8705" max="8705" width="7" style="24" customWidth="1"/>
    <col min="8706" max="8706" width="2.85546875" style="24" customWidth="1"/>
    <col min="8707" max="8707" width="7" style="24" customWidth="1"/>
    <col min="8708" max="8708" width="2.85546875" style="24" customWidth="1"/>
    <col min="8709" max="8709" width="7" style="24" customWidth="1"/>
    <col min="8710" max="8710" width="2.85546875" style="24" customWidth="1"/>
    <col min="8711" max="8712" width="4.140625" style="24" customWidth="1"/>
    <col min="8713" max="8716" width="5.5703125" style="24" customWidth="1"/>
    <col min="8717" max="8723" width="9.140625" style="24" hidden="1" customWidth="1"/>
    <col min="8724" max="8911" width="9.140625" style="24"/>
    <col min="8912" max="8912" width="3.7109375" style="24" customWidth="1"/>
    <col min="8913" max="8913" width="15.5703125" style="24" customWidth="1"/>
    <col min="8914" max="8914" width="9.85546875" style="24" customWidth="1"/>
    <col min="8915" max="8915" width="7" style="24" customWidth="1"/>
    <col min="8916" max="8916" width="2.85546875" style="24" customWidth="1"/>
    <col min="8917" max="8917" width="7.140625" style="24" customWidth="1"/>
    <col min="8918" max="8918" width="2.5703125" style="24" customWidth="1"/>
    <col min="8919" max="8919" width="7.140625" style="24" customWidth="1"/>
    <col min="8920" max="8920" width="3" style="24" customWidth="1"/>
    <col min="8921" max="8921" width="7.140625" style="24" customWidth="1"/>
    <col min="8922" max="8922" width="3" style="24" customWidth="1"/>
    <col min="8923" max="8923" width="7" style="24" customWidth="1"/>
    <col min="8924" max="8924" width="2.85546875" style="24" customWidth="1"/>
    <col min="8925" max="8925" width="7" style="24" customWidth="1"/>
    <col min="8926" max="8926" width="2.85546875" style="24" customWidth="1"/>
    <col min="8927" max="8927" width="7" style="24" customWidth="1"/>
    <col min="8928" max="8928" width="2.85546875" style="24" customWidth="1"/>
    <col min="8929" max="8929" width="7" style="24" customWidth="1"/>
    <col min="8930" max="8930" width="2.85546875" style="24" customWidth="1"/>
    <col min="8931" max="8931" width="7" style="24" customWidth="1"/>
    <col min="8932" max="8932" width="2.85546875" style="24" customWidth="1"/>
    <col min="8933" max="8933" width="7" style="24" customWidth="1"/>
    <col min="8934" max="8934" width="2.85546875" style="24" customWidth="1"/>
    <col min="8935" max="8935" width="7" style="24" customWidth="1"/>
    <col min="8936" max="8936" width="2.85546875" style="24" customWidth="1"/>
    <col min="8937" max="8937" width="7" style="24" customWidth="1"/>
    <col min="8938" max="8938" width="2.85546875" style="24" customWidth="1"/>
    <col min="8939" max="8939" width="7" style="24" customWidth="1"/>
    <col min="8940" max="8940" width="2.85546875" style="24" customWidth="1"/>
    <col min="8941" max="8941" width="7" style="24" customWidth="1"/>
    <col min="8942" max="8942" width="2.85546875" style="24" customWidth="1"/>
    <col min="8943" max="8943" width="7" style="24" customWidth="1"/>
    <col min="8944" max="8944" width="2.85546875" style="24" customWidth="1"/>
    <col min="8945" max="8945" width="7" style="24" customWidth="1"/>
    <col min="8946" max="8946" width="2.85546875" style="24" customWidth="1"/>
    <col min="8947" max="8947" width="7" style="24" customWidth="1"/>
    <col min="8948" max="8948" width="2.85546875" style="24" customWidth="1"/>
    <col min="8949" max="8949" width="7" style="24" customWidth="1"/>
    <col min="8950" max="8950" width="2.85546875" style="24" customWidth="1"/>
    <col min="8951" max="8951" width="7" style="24" customWidth="1"/>
    <col min="8952" max="8952" width="2.85546875" style="24" customWidth="1"/>
    <col min="8953" max="8953" width="7" style="24" customWidth="1"/>
    <col min="8954" max="8954" width="2.85546875" style="24" customWidth="1"/>
    <col min="8955" max="8955" width="7" style="24" customWidth="1"/>
    <col min="8956" max="8956" width="2.85546875" style="24" customWidth="1"/>
    <col min="8957" max="8957" width="7" style="24" customWidth="1"/>
    <col min="8958" max="8958" width="2.85546875" style="24" customWidth="1"/>
    <col min="8959" max="8959" width="7" style="24" customWidth="1"/>
    <col min="8960" max="8960" width="2.85546875" style="24" customWidth="1"/>
    <col min="8961" max="8961" width="7" style="24" customWidth="1"/>
    <col min="8962" max="8962" width="2.85546875" style="24" customWidth="1"/>
    <col min="8963" max="8963" width="7" style="24" customWidth="1"/>
    <col min="8964" max="8964" width="2.85546875" style="24" customWidth="1"/>
    <col min="8965" max="8965" width="7" style="24" customWidth="1"/>
    <col min="8966" max="8966" width="2.85546875" style="24" customWidth="1"/>
    <col min="8967" max="8968" width="4.140625" style="24" customWidth="1"/>
    <col min="8969" max="8972" width="5.5703125" style="24" customWidth="1"/>
    <col min="8973" max="8979" width="9.140625" style="24" hidden="1" customWidth="1"/>
    <col min="8980" max="9167" width="9.140625" style="24"/>
    <col min="9168" max="9168" width="3.7109375" style="24" customWidth="1"/>
    <col min="9169" max="9169" width="15.5703125" style="24" customWidth="1"/>
    <col min="9170" max="9170" width="9.85546875" style="24" customWidth="1"/>
    <col min="9171" max="9171" width="7" style="24" customWidth="1"/>
    <col min="9172" max="9172" width="2.85546875" style="24" customWidth="1"/>
    <col min="9173" max="9173" width="7.140625" style="24" customWidth="1"/>
    <col min="9174" max="9174" width="2.5703125" style="24" customWidth="1"/>
    <col min="9175" max="9175" width="7.140625" style="24" customWidth="1"/>
    <col min="9176" max="9176" width="3" style="24" customWidth="1"/>
    <col min="9177" max="9177" width="7.140625" style="24" customWidth="1"/>
    <col min="9178" max="9178" width="3" style="24" customWidth="1"/>
    <col min="9179" max="9179" width="7" style="24" customWidth="1"/>
    <col min="9180" max="9180" width="2.85546875" style="24" customWidth="1"/>
    <col min="9181" max="9181" width="7" style="24" customWidth="1"/>
    <col min="9182" max="9182" width="2.85546875" style="24" customWidth="1"/>
    <col min="9183" max="9183" width="7" style="24" customWidth="1"/>
    <col min="9184" max="9184" width="2.85546875" style="24" customWidth="1"/>
    <col min="9185" max="9185" width="7" style="24" customWidth="1"/>
    <col min="9186" max="9186" width="2.85546875" style="24" customWidth="1"/>
    <col min="9187" max="9187" width="7" style="24" customWidth="1"/>
    <col min="9188" max="9188" width="2.85546875" style="24" customWidth="1"/>
    <col min="9189" max="9189" width="7" style="24" customWidth="1"/>
    <col min="9190" max="9190" width="2.85546875" style="24" customWidth="1"/>
    <col min="9191" max="9191" width="7" style="24" customWidth="1"/>
    <col min="9192" max="9192" width="2.85546875" style="24" customWidth="1"/>
    <col min="9193" max="9193" width="7" style="24" customWidth="1"/>
    <col min="9194" max="9194" width="2.85546875" style="24" customWidth="1"/>
    <col min="9195" max="9195" width="7" style="24" customWidth="1"/>
    <col min="9196" max="9196" width="2.85546875" style="24" customWidth="1"/>
    <col min="9197" max="9197" width="7" style="24" customWidth="1"/>
    <col min="9198" max="9198" width="2.85546875" style="24" customWidth="1"/>
    <col min="9199" max="9199" width="7" style="24" customWidth="1"/>
    <col min="9200" max="9200" width="2.85546875" style="24" customWidth="1"/>
    <col min="9201" max="9201" width="7" style="24" customWidth="1"/>
    <col min="9202" max="9202" width="2.85546875" style="24" customWidth="1"/>
    <col min="9203" max="9203" width="7" style="24" customWidth="1"/>
    <col min="9204" max="9204" width="2.85546875" style="24" customWidth="1"/>
    <col min="9205" max="9205" width="7" style="24" customWidth="1"/>
    <col min="9206" max="9206" width="2.85546875" style="24" customWidth="1"/>
    <col min="9207" max="9207" width="7" style="24" customWidth="1"/>
    <col min="9208" max="9208" width="2.85546875" style="24" customWidth="1"/>
    <col min="9209" max="9209" width="7" style="24" customWidth="1"/>
    <col min="9210" max="9210" width="2.85546875" style="24" customWidth="1"/>
    <col min="9211" max="9211" width="7" style="24" customWidth="1"/>
    <col min="9212" max="9212" width="2.85546875" style="24" customWidth="1"/>
    <col min="9213" max="9213" width="7" style="24" customWidth="1"/>
    <col min="9214" max="9214" width="2.85546875" style="24" customWidth="1"/>
    <col min="9215" max="9215" width="7" style="24" customWidth="1"/>
    <col min="9216" max="9216" width="2.85546875" style="24" customWidth="1"/>
    <col min="9217" max="9217" width="7" style="24" customWidth="1"/>
    <col min="9218" max="9218" width="2.85546875" style="24" customWidth="1"/>
    <col min="9219" max="9219" width="7" style="24" customWidth="1"/>
    <col min="9220" max="9220" width="2.85546875" style="24" customWidth="1"/>
    <col min="9221" max="9221" width="7" style="24" customWidth="1"/>
    <col min="9222" max="9222" width="2.85546875" style="24" customWidth="1"/>
    <col min="9223" max="9224" width="4.140625" style="24" customWidth="1"/>
    <col min="9225" max="9228" width="5.5703125" style="24" customWidth="1"/>
    <col min="9229" max="9235" width="9.140625" style="24" hidden="1" customWidth="1"/>
    <col min="9236" max="9423" width="9.140625" style="24"/>
    <col min="9424" max="9424" width="3.7109375" style="24" customWidth="1"/>
    <col min="9425" max="9425" width="15.5703125" style="24" customWidth="1"/>
    <col min="9426" max="9426" width="9.85546875" style="24" customWidth="1"/>
    <col min="9427" max="9427" width="7" style="24" customWidth="1"/>
    <col min="9428" max="9428" width="2.85546875" style="24" customWidth="1"/>
    <col min="9429" max="9429" width="7.140625" style="24" customWidth="1"/>
    <col min="9430" max="9430" width="2.5703125" style="24" customWidth="1"/>
    <col min="9431" max="9431" width="7.140625" style="24" customWidth="1"/>
    <col min="9432" max="9432" width="3" style="24" customWidth="1"/>
    <col min="9433" max="9433" width="7.140625" style="24" customWidth="1"/>
    <col min="9434" max="9434" width="3" style="24" customWidth="1"/>
    <col min="9435" max="9435" width="7" style="24" customWidth="1"/>
    <col min="9436" max="9436" width="2.85546875" style="24" customWidth="1"/>
    <col min="9437" max="9437" width="7" style="24" customWidth="1"/>
    <col min="9438" max="9438" width="2.85546875" style="24" customWidth="1"/>
    <col min="9439" max="9439" width="7" style="24" customWidth="1"/>
    <col min="9440" max="9440" width="2.85546875" style="24" customWidth="1"/>
    <col min="9441" max="9441" width="7" style="24" customWidth="1"/>
    <col min="9442" max="9442" width="2.85546875" style="24" customWidth="1"/>
    <col min="9443" max="9443" width="7" style="24" customWidth="1"/>
    <col min="9444" max="9444" width="2.85546875" style="24" customWidth="1"/>
    <col min="9445" max="9445" width="7" style="24" customWidth="1"/>
    <col min="9446" max="9446" width="2.85546875" style="24" customWidth="1"/>
    <col min="9447" max="9447" width="7" style="24" customWidth="1"/>
    <col min="9448" max="9448" width="2.85546875" style="24" customWidth="1"/>
    <col min="9449" max="9449" width="7" style="24" customWidth="1"/>
    <col min="9450" max="9450" width="2.85546875" style="24" customWidth="1"/>
    <col min="9451" max="9451" width="7" style="24" customWidth="1"/>
    <col min="9452" max="9452" width="2.85546875" style="24" customWidth="1"/>
    <col min="9453" max="9453" width="7" style="24" customWidth="1"/>
    <col min="9454" max="9454" width="2.85546875" style="24" customWidth="1"/>
    <col min="9455" max="9455" width="7" style="24" customWidth="1"/>
    <col min="9456" max="9456" width="2.85546875" style="24" customWidth="1"/>
    <col min="9457" max="9457" width="7" style="24" customWidth="1"/>
    <col min="9458" max="9458" width="2.85546875" style="24" customWidth="1"/>
    <col min="9459" max="9459" width="7" style="24" customWidth="1"/>
    <col min="9460" max="9460" width="2.85546875" style="24" customWidth="1"/>
    <col min="9461" max="9461" width="7" style="24" customWidth="1"/>
    <col min="9462" max="9462" width="2.85546875" style="24" customWidth="1"/>
    <col min="9463" max="9463" width="7" style="24" customWidth="1"/>
    <col min="9464" max="9464" width="2.85546875" style="24" customWidth="1"/>
    <col min="9465" max="9465" width="7" style="24" customWidth="1"/>
    <col min="9466" max="9466" width="2.85546875" style="24" customWidth="1"/>
    <col min="9467" max="9467" width="7" style="24" customWidth="1"/>
    <col min="9468" max="9468" width="2.85546875" style="24" customWidth="1"/>
    <col min="9469" max="9469" width="7" style="24" customWidth="1"/>
    <col min="9470" max="9470" width="2.85546875" style="24" customWidth="1"/>
    <col min="9471" max="9471" width="7" style="24" customWidth="1"/>
    <col min="9472" max="9472" width="2.85546875" style="24" customWidth="1"/>
    <col min="9473" max="9473" width="7" style="24" customWidth="1"/>
    <col min="9474" max="9474" width="2.85546875" style="24" customWidth="1"/>
    <col min="9475" max="9475" width="7" style="24" customWidth="1"/>
    <col min="9476" max="9476" width="2.85546875" style="24" customWidth="1"/>
    <col min="9477" max="9477" width="7" style="24" customWidth="1"/>
    <col min="9478" max="9478" width="2.85546875" style="24" customWidth="1"/>
    <col min="9479" max="9480" width="4.140625" style="24" customWidth="1"/>
    <col min="9481" max="9484" width="5.5703125" style="24" customWidth="1"/>
    <col min="9485" max="9491" width="9.140625" style="24" hidden="1" customWidth="1"/>
    <col min="9492" max="9679" width="9.140625" style="24"/>
    <col min="9680" max="9680" width="3.7109375" style="24" customWidth="1"/>
    <col min="9681" max="9681" width="15.5703125" style="24" customWidth="1"/>
    <col min="9682" max="9682" width="9.85546875" style="24" customWidth="1"/>
    <col min="9683" max="9683" width="7" style="24" customWidth="1"/>
    <col min="9684" max="9684" width="2.85546875" style="24" customWidth="1"/>
    <col min="9685" max="9685" width="7.140625" style="24" customWidth="1"/>
    <col min="9686" max="9686" width="2.5703125" style="24" customWidth="1"/>
    <col min="9687" max="9687" width="7.140625" style="24" customWidth="1"/>
    <col min="9688" max="9688" width="3" style="24" customWidth="1"/>
    <col min="9689" max="9689" width="7.140625" style="24" customWidth="1"/>
    <col min="9690" max="9690" width="3" style="24" customWidth="1"/>
    <col min="9691" max="9691" width="7" style="24" customWidth="1"/>
    <col min="9692" max="9692" width="2.85546875" style="24" customWidth="1"/>
    <col min="9693" max="9693" width="7" style="24" customWidth="1"/>
    <col min="9694" max="9694" width="2.85546875" style="24" customWidth="1"/>
    <col min="9695" max="9695" width="7" style="24" customWidth="1"/>
    <col min="9696" max="9696" width="2.85546875" style="24" customWidth="1"/>
    <col min="9697" max="9697" width="7" style="24" customWidth="1"/>
    <col min="9698" max="9698" width="2.85546875" style="24" customWidth="1"/>
    <col min="9699" max="9699" width="7" style="24" customWidth="1"/>
    <col min="9700" max="9700" width="2.85546875" style="24" customWidth="1"/>
    <col min="9701" max="9701" width="7" style="24" customWidth="1"/>
    <col min="9702" max="9702" width="2.85546875" style="24" customWidth="1"/>
    <col min="9703" max="9703" width="7" style="24" customWidth="1"/>
    <col min="9704" max="9704" width="2.85546875" style="24" customWidth="1"/>
    <col min="9705" max="9705" width="7" style="24" customWidth="1"/>
    <col min="9706" max="9706" width="2.85546875" style="24" customWidth="1"/>
    <col min="9707" max="9707" width="7" style="24" customWidth="1"/>
    <col min="9708" max="9708" width="2.85546875" style="24" customWidth="1"/>
    <col min="9709" max="9709" width="7" style="24" customWidth="1"/>
    <col min="9710" max="9710" width="2.85546875" style="24" customWidth="1"/>
    <col min="9711" max="9711" width="7" style="24" customWidth="1"/>
    <col min="9712" max="9712" width="2.85546875" style="24" customWidth="1"/>
    <col min="9713" max="9713" width="7" style="24" customWidth="1"/>
    <col min="9714" max="9714" width="2.85546875" style="24" customWidth="1"/>
    <col min="9715" max="9715" width="7" style="24" customWidth="1"/>
    <col min="9716" max="9716" width="2.85546875" style="24" customWidth="1"/>
    <col min="9717" max="9717" width="7" style="24" customWidth="1"/>
    <col min="9718" max="9718" width="2.85546875" style="24" customWidth="1"/>
    <col min="9719" max="9719" width="7" style="24" customWidth="1"/>
    <col min="9720" max="9720" width="2.85546875" style="24" customWidth="1"/>
    <col min="9721" max="9721" width="7" style="24" customWidth="1"/>
    <col min="9722" max="9722" width="2.85546875" style="24" customWidth="1"/>
    <col min="9723" max="9723" width="7" style="24" customWidth="1"/>
    <col min="9724" max="9724" width="2.85546875" style="24" customWidth="1"/>
    <col min="9725" max="9725" width="7" style="24" customWidth="1"/>
    <col min="9726" max="9726" width="2.85546875" style="24" customWidth="1"/>
    <col min="9727" max="9727" width="7" style="24" customWidth="1"/>
    <col min="9728" max="9728" width="2.85546875" style="24" customWidth="1"/>
    <col min="9729" max="9729" width="7" style="24" customWidth="1"/>
    <col min="9730" max="9730" width="2.85546875" style="24" customWidth="1"/>
    <col min="9731" max="9731" width="7" style="24" customWidth="1"/>
    <col min="9732" max="9732" width="2.85546875" style="24" customWidth="1"/>
    <col min="9733" max="9733" width="7" style="24" customWidth="1"/>
    <col min="9734" max="9734" width="2.85546875" style="24" customWidth="1"/>
    <col min="9735" max="9736" width="4.140625" style="24" customWidth="1"/>
    <col min="9737" max="9740" width="5.5703125" style="24" customWidth="1"/>
    <col min="9741" max="9747" width="9.140625" style="24" hidden="1" customWidth="1"/>
    <col min="9748" max="9935" width="9.140625" style="24"/>
    <col min="9936" max="9936" width="3.7109375" style="24" customWidth="1"/>
    <col min="9937" max="9937" width="15.5703125" style="24" customWidth="1"/>
    <col min="9938" max="9938" width="9.85546875" style="24" customWidth="1"/>
    <col min="9939" max="9939" width="7" style="24" customWidth="1"/>
    <col min="9940" max="9940" width="2.85546875" style="24" customWidth="1"/>
    <col min="9941" max="9941" width="7.140625" style="24" customWidth="1"/>
    <col min="9942" max="9942" width="2.5703125" style="24" customWidth="1"/>
    <col min="9943" max="9943" width="7.140625" style="24" customWidth="1"/>
    <col min="9944" max="9944" width="3" style="24" customWidth="1"/>
    <col min="9945" max="9945" width="7.140625" style="24" customWidth="1"/>
    <col min="9946" max="9946" width="3" style="24" customWidth="1"/>
    <col min="9947" max="9947" width="7" style="24" customWidth="1"/>
    <col min="9948" max="9948" width="2.85546875" style="24" customWidth="1"/>
    <col min="9949" max="9949" width="7" style="24" customWidth="1"/>
    <col min="9950" max="9950" width="2.85546875" style="24" customWidth="1"/>
    <col min="9951" max="9951" width="7" style="24" customWidth="1"/>
    <col min="9952" max="9952" width="2.85546875" style="24" customWidth="1"/>
    <col min="9953" max="9953" width="7" style="24" customWidth="1"/>
    <col min="9954" max="9954" width="2.85546875" style="24" customWidth="1"/>
    <col min="9955" max="9955" width="7" style="24" customWidth="1"/>
    <col min="9956" max="9956" width="2.85546875" style="24" customWidth="1"/>
    <col min="9957" max="9957" width="7" style="24" customWidth="1"/>
    <col min="9958" max="9958" width="2.85546875" style="24" customWidth="1"/>
    <col min="9959" max="9959" width="7" style="24" customWidth="1"/>
    <col min="9960" max="9960" width="2.85546875" style="24" customWidth="1"/>
    <col min="9961" max="9961" width="7" style="24" customWidth="1"/>
    <col min="9962" max="9962" width="2.85546875" style="24" customWidth="1"/>
    <col min="9963" max="9963" width="7" style="24" customWidth="1"/>
    <col min="9964" max="9964" width="2.85546875" style="24" customWidth="1"/>
    <col min="9965" max="9965" width="7" style="24" customWidth="1"/>
    <col min="9966" max="9966" width="2.85546875" style="24" customWidth="1"/>
    <col min="9967" max="9967" width="7" style="24" customWidth="1"/>
    <col min="9968" max="9968" width="2.85546875" style="24" customWidth="1"/>
    <col min="9969" max="9969" width="7" style="24" customWidth="1"/>
    <col min="9970" max="9970" width="2.85546875" style="24" customWidth="1"/>
    <col min="9971" max="9971" width="7" style="24" customWidth="1"/>
    <col min="9972" max="9972" width="2.85546875" style="24" customWidth="1"/>
    <col min="9973" max="9973" width="7" style="24" customWidth="1"/>
    <col min="9974" max="9974" width="2.85546875" style="24" customWidth="1"/>
    <col min="9975" max="9975" width="7" style="24" customWidth="1"/>
    <col min="9976" max="9976" width="2.85546875" style="24" customWidth="1"/>
    <col min="9977" max="9977" width="7" style="24" customWidth="1"/>
    <col min="9978" max="9978" width="2.85546875" style="24" customWidth="1"/>
    <col min="9979" max="9979" width="7" style="24" customWidth="1"/>
    <col min="9980" max="9980" width="2.85546875" style="24" customWidth="1"/>
    <col min="9981" max="9981" width="7" style="24" customWidth="1"/>
    <col min="9982" max="9982" width="2.85546875" style="24" customWidth="1"/>
    <col min="9983" max="9983" width="7" style="24" customWidth="1"/>
    <col min="9984" max="9984" width="2.85546875" style="24" customWidth="1"/>
    <col min="9985" max="9985" width="7" style="24" customWidth="1"/>
    <col min="9986" max="9986" width="2.85546875" style="24" customWidth="1"/>
    <col min="9987" max="9987" width="7" style="24" customWidth="1"/>
    <col min="9988" max="9988" width="2.85546875" style="24" customWidth="1"/>
    <col min="9989" max="9989" width="7" style="24" customWidth="1"/>
    <col min="9990" max="9990" width="2.85546875" style="24" customWidth="1"/>
    <col min="9991" max="9992" width="4.140625" style="24" customWidth="1"/>
    <col min="9993" max="9996" width="5.5703125" style="24" customWidth="1"/>
    <col min="9997" max="10003" width="9.140625" style="24" hidden="1" customWidth="1"/>
    <col min="10004" max="10191" width="9.140625" style="24"/>
    <col min="10192" max="10192" width="3.7109375" style="24" customWidth="1"/>
    <col min="10193" max="10193" width="15.5703125" style="24" customWidth="1"/>
    <col min="10194" max="10194" width="9.85546875" style="24" customWidth="1"/>
    <col min="10195" max="10195" width="7" style="24" customWidth="1"/>
    <col min="10196" max="10196" width="2.85546875" style="24" customWidth="1"/>
    <col min="10197" max="10197" width="7.140625" style="24" customWidth="1"/>
    <col min="10198" max="10198" width="2.5703125" style="24" customWidth="1"/>
    <col min="10199" max="10199" width="7.140625" style="24" customWidth="1"/>
    <col min="10200" max="10200" width="3" style="24" customWidth="1"/>
    <col min="10201" max="10201" width="7.140625" style="24" customWidth="1"/>
    <col min="10202" max="10202" width="3" style="24" customWidth="1"/>
    <col min="10203" max="10203" width="7" style="24" customWidth="1"/>
    <col min="10204" max="10204" width="2.85546875" style="24" customWidth="1"/>
    <col min="10205" max="10205" width="7" style="24" customWidth="1"/>
    <col min="10206" max="10206" width="2.85546875" style="24" customWidth="1"/>
    <col min="10207" max="10207" width="7" style="24" customWidth="1"/>
    <col min="10208" max="10208" width="2.85546875" style="24" customWidth="1"/>
    <col min="10209" max="10209" width="7" style="24" customWidth="1"/>
    <col min="10210" max="10210" width="2.85546875" style="24" customWidth="1"/>
    <col min="10211" max="10211" width="7" style="24" customWidth="1"/>
    <col min="10212" max="10212" width="2.85546875" style="24" customWidth="1"/>
    <col min="10213" max="10213" width="7" style="24" customWidth="1"/>
    <col min="10214" max="10214" width="2.85546875" style="24" customWidth="1"/>
    <col min="10215" max="10215" width="7" style="24" customWidth="1"/>
    <col min="10216" max="10216" width="2.85546875" style="24" customWidth="1"/>
    <col min="10217" max="10217" width="7" style="24" customWidth="1"/>
    <col min="10218" max="10218" width="2.85546875" style="24" customWidth="1"/>
    <col min="10219" max="10219" width="7" style="24" customWidth="1"/>
    <col min="10220" max="10220" width="2.85546875" style="24" customWidth="1"/>
    <col min="10221" max="10221" width="7" style="24" customWidth="1"/>
    <col min="10222" max="10222" width="2.85546875" style="24" customWidth="1"/>
    <col min="10223" max="10223" width="7" style="24" customWidth="1"/>
    <col min="10224" max="10224" width="2.85546875" style="24" customWidth="1"/>
    <col min="10225" max="10225" width="7" style="24" customWidth="1"/>
    <col min="10226" max="10226" width="2.85546875" style="24" customWidth="1"/>
    <col min="10227" max="10227" width="7" style="24" customWidth="1"/>
    <col min="10228" max="10228" width="2.85546875" style="24" customWidth="1"/>
    <col min="10229" max="10229" width="7" style="24" customWidth="1"/>
    <col min="10230" max="10230" width="2.85546875" style="24" customWidth="1"/>
    <col min="10231" max="10231" width="7" style="24" customWidth="1"/>
    <col min="10232" max="10232" width="2.85546875" style="24" customWidth="1"/>
    <col min="10233" max="10233" width="7" style="24" customWidth="1"/>
    <col min="10234" max="10234" width="2.85546875" style="24" customWidth="1"/>
    <col min="10235" max="10235" width="7" style="24" customWidth="1"/>
    <col min="10236" max="10236" width="2.85546875" style="24" customWidth="1"/>
    <col min="10237" max="10237" width="7" style="24" customWidth="1"/>
    <col min="10238" max="10238" width="2.85546875" style="24" customWidth="1"/>
    <col min="10239" max="10239" width="7" style="24" customWidth="1"/>
    <col min="10240" max="10240" width="2.85546875" style="24" customWidth="1"/>
    <col min="10241" max="10241" width="7" style="24" customWidth="1"/>
    <col min="10242" max="10242" width="2.85546875" style="24" customWidth="1"/>
    <col min="10243" max="10243" width="7" style="24" customWidth="1"/>
    <col min="10244" max="10244" width="2.85546875" style="24" customWidth="1"/>
    <col min="10245" max="10245" width="7" style="24" customWidth="1"/>
    <col min="10246" max="10246" width="2.85546875" style="24" customWidth="1"/>
    <col min="10247" max="10248" width="4.140625" style="24" customWidth="1"/>
    <col min="10249" max="10252" width="5.5703125" style="24" customWidth="1"/>
    <col min="10253" max="10259" width="9.140625" style="24" hidden="1" customWidth="1"/>
    <col min="10260" max="10447" width="9.140625" style="24"/>
    <col min="10448" max="10448" width="3.7109375" style="24" customWidth="1"/>
    <col min="10449" max="10449" width="15.5703125" style="24" customWidth="1"/>
    <col min="10450" max="10450" width="9.85546875" style="24" customWidth="1"/>
    <col min="10451" max="10451" width="7" style="24" customWidth="1"/>
    <col min="10452" max="10452" width="2.85546875" style="24" customWidth="1"/>
    <col min="10453" max="10453" width="7.140625" style="24" customWidth="1"/>
    <col min="10454" max="10454" width="2.5703125" style="24" customWidth="1"/>
    <col min="10455" max="10455" width="7.140625" style="24" customWidth="1"/>
    <col min="10456" max="10456" width="3" style="24" customWidth="1"/>
    <col min="10457" max="10457" width="7.140625" style="24" customWidth="1"/>
    <col min="10458" max="10458" width="3" style="24" customWidth="1"/>
    <col min="10459" max="10459" width="7" style="24" customWidth="1"/>
    <col min="10460" max="10460" width="2.85546875" style="24" customWidth="1"/>
    <col min="10461" max="10461" width="7" style="24" customWidth="1"/>
    <col min="10462" max="10462" width="2.85546875" style="24" customWidth="1"/>
    <col min="10463" max="10463" width="7" style="24" customWidth="1"/>
    <col min="10464" max="10464" width="2.85546875" style="24" customWidth="1"/>
    <col min="10465" max="10465" width="7" style="24" customWidth="1"/>
    <col min="10466" max="10466" width="2.85546875" style="24" customWidth="1"/>
    <col min="10467" max="10467" width="7" style="24" customWidth="1"/>
    <col min="10468" max="10468" width="2.85546875" style="24" customWidth="1"/>
    <col min="10469" max="10469" width="7" style="24" customWidth="1"/>
    <col min="10470" max="10470" width="2.85546875" style="24" customWidth="1"/>
    <col min="10471" max="10471" width="7" style="24" customWidth="1"/>
    <col min="10472" max="10472" width="2.85546875" style="24" customWidth="1"/>
    <col min="10473" max="10473" width="7" style="24" customWidth="1"/>
    <col min="10474" max="10474" width="2.85546875" style="24" customWidth="1"/>
    <col min="10475" max="10475" width="7" style="24" customWidth="1"/>
    <col min="10476" max="10476" width="2.85546875" style="24" customWidth="1"/>
    <col min="10477" max="10477" width="7" style="24" customWidth="1"/>
    <col min="10478" max="10478" width="2.85546875" style="24" customWidth="1"/>
    <col min="10479" max="10479" width="7" style="24" customWidth="1"/>
    <col min="10480" max="10480" width="2.85546875" style="24" customWidth="1"/>
    <col min="10481" max="10481" width="7" style="24" customWidth="1"/>
    <col min="10482" max="10482" width="2.85546875" style="24" customWidth="1"/>
    <col min="10483" max="10483" width="7" style="24" customWidth="1"/>
    <col min="10484" max="10484" width="2.85546875" style="24" customWidth="1"/>
    <col min="10485" max="10485" width="7" style="24" customWidth="1"/>
    <col min="10486" max="10486" width="2.85546875" style="24" customWidth="1"/>
    <col min="10487" max="10487" width="7" style="24" customWidth="1"/>
    <col min="10488" max="10488" width="2.85546875" style="24" customWidth="1"/>
    <col min="10489" max="10489" width="7" style="24" customWidth="1"/>
    <col min="10490" max="10490" width="2.85546875" style="24" customWidth="1"/>
    <col min="10491" max="10491" width="7" style="24" customWidth="1"/>
    <col min="10492" max="10492" width="2.85546875" style="24" customWidth="1"/>
    <col min="10493" max="10493" width="7" style="24" customWidth="1"/>
    <col min="10494" max="10494" width="2.85546875" style="24" customWidth="1"/>
    <col min="10495" max="10495" width="7" style="24" customWidth="1"/>
    <col min="10496" max="10496" width="2.85546875" style="24" customWidth="1"/>
    <col min="10497" max="10497" width="7" style="24" customWidth="1"/>
    <col min="10498" max="10498" width="2.85546875" style="24" customWidth="1"/>
    <col min="10499" max="10499" width="7" style="24" customWidth="1"/>
    <col min="10500" max="10500" width="2.85546875" style="24" customWidth="1"/>
    <col min="10501" max="10501" width="7" style="24" customWidth="1"/>
    <col min="10502" max="10502" width="2.85546875" style="24" customWidth="1"/>
    <col min="10503" max="10504" width="4.140625" style="24" customWidth="1"/>
    <col min="10505" max="10508" width="5.5703125" style="24" customWidth="1"/>
    <col min="10509" max="10515" width="9.140625" style="24" hidden="1" customWidth="1"/>
    <col min="10516" max="10703" width="9.140625" style="24"/>
    <col min="10704" max="10704" width="3.7109375" style="24" customWidth="1"/>
    <col min="10705" max="10705" width="15.5703125" style="24" customWidth="1"/>
    <col min="10706" max="10706" width="9.85546875" style="24" customWidth="1"/>
    <col min="10707" max="10707" width="7" style="24" customWidth="1"/>
    <col min="10708" max="10708" width="2.85546875" style="24" customWidth="1"/>
    <col min="10709" max="10709" width="7.140625" style="24" customWidth="1"/>
    <col min="10710" max="10710" width="2.5703125" style="24" customWidth="1"/>
    <col min="10711" max="10711" width="7.140625" style="24" customWidth="1"/>
    <col min="10712" max="10712" width="3" style="24" customWidth="1"/>
    <col min="10713" max="10713" width="7.140625" style="24" customWidth="1"/>
    <col min="10714" max="10714" width="3" style="24" customWidth="1"/>
    <col min="10715" max="10715" width="7" style="24" customWidth="1"/>
    <col min="10716" max="10716" width="2.85546875" style="24" customWidth="1"/>
    <col min="10717" max="10717" width="7" style="24" customWidth="1"/>
    <col min="10718" max="10718" width="2.85546875" style="24" customWidth="1"/>
    <col min="10719" max="10719" width="7" style="24" customWidth="1"/>
    <col min="10720" max="10720" width="2.85546875" style="24" customWidth="1"/>
    <col min="10721" max="10721" width="7" style="24" customWidth="1"/>
    <col min="10722" max="10722" width="2.85546875" style="24" customWidth="1"/>
    <col min="10723" max="10723" width="7" style="24" customWidth="1"/>
    <col min="10724" max="10724" width="2.85546875" style="24" customWidth="1"/>
    <col min="10725" max="10725" width="7" style="24" customWidth="1"/>
    <col min="10726" max="10726" width="2.85546875" style="24" customWidth="1"/>
    <col min="10727" max="10727" width="7" style="24" customWidth="1"/>
    <col min="10728" max="10728" width="2.85546875" style="24" customWidth="1"/>
    <col min="10729" max="10729" width="7" style="24" customWidth="1"/>
    <col min="10730" max="10730" width="2.85546875" style="24" customWidth="1"/>
    <col min="10731" max="10731" width="7" style="24" customWidth="1"/>
    <col min="10732" max="10732" width="2.85546875" style="24" customWidth="1"/>
    <col min="10733" max="10733" width="7" style="24" customWidth="1"/>
    <col min="10734" max="10734" width="2.85546875" style="24" customWidth="1"/>
    <col min="10735" max="10735" width="7" style="24" customWidth="1"/>
    <col min="10736" max="10736" width="2.85546875" style="24" customWidth="1"/>
    <col min="10737" max="10737" width="7" style="24" customWidth="1"/>
    <col min="10738" max="10738" width="2.85546875" style="24" customWidth="1"/>
    <col min="10739" max="10739" width="7" style="24" customWidth="1"/>
    <col min="10740" max="10740" width="2.85546875" style="24" customWidth="1"/>
    <col min="10741" max="10741" width="7" style="24" customWidth="1"/>
    <col min="10742" max="10742" width="2.85546875" style="24" customWidth="1"/>
    <col min="10743" max="10743" width="7" style="24" customWidth="1"/>
    <col min="10744" max="10744" width="2.85546875" style="24" customWidth="1"/>
    <col min="10745" max="10745" width="7" style="24" customWidth="1"/>
    <col min="10746" max="10746" width="2.85546875" style="24" customWidth="1"/>
    <col min="10747" max="10747" width="7" style="24" customWidth="1"/>
    <col min="10748" max="10748" width="2.85546875" style="24" customWidth="1"/>
    <col min="10749" max="10749" width="7" style="24" customWidth="1"/>
    <col min="10750" max="10750" width="2.85546875" style="24" customWidth="1"/>
    <col min="10751" max="10751" width="7" style="24" customWidth="1"/>
    <col min="10752" max="10752" width="2.85546875" style="24" customWidth="1"/>
    <col min="10753" max="10753" width="7" style="24" customWidth="1"/>
    <col min="10754" max="10754" width="2.85546875" style="24" customWidth="1"/>
    <col min="10755" max="10755" width="7" style="24" customWidth="1"/>
    <col min="10756" max="10756" width="2.85546875" style="24" customWidth="1"/>
    <col min="10757" max="10757" width="7" style="24" customWidth="1"/>
    <col min="10758" max="10758" width="2.85546875" style="24" customWidth="1"/>
    <col min="10759" max="10760" width="4.140625" style="24" customWidth="1"/>
    <col min="10761" max="10764" width="5.5703125" style="24" customWidth="1"/>
    <col min="10765" max="10771" width="9.140625" style="24" hidden="1" customWidth="1"/>
    <col min="10772" max="10959" width="9.140625" style="24"/>
    <col min="10960" max="10960" width="3.7109375" style="24" customWidth="1"/>
    <col min="10961" max="10961" width="15.5703125" style="24" customWidth="1"/>
    <col min="10962" max="10962" width="9.85546875" style="24" customWidth="1"/>
    <col min="10963" max="10963" width="7" style="24" customWidth="1"/>
    <col min="10964" max="10964" width="2.85546875" style="24" customWidth="1"/>
    <col min="10965" max="10965" width="7.140625" style="24" customWidth="1"/>
    <col min="10966" max="10966" width="2.5703125" style="24" customWidth="1"/>
    <col min="10967" max="10967" width="7.140625" style="24" customWidth="1"/>
    <col min="10968" max="10968" width="3" style="24" customWidth="1"/>
    <col min="10969" max="10969" width="7.140625" style="24" customWidth="1"/>
    <col min="10970" max="10970" width="3" style="24" customWidth="1"/>
    <col min="10971" max="10971" width="7" style="24" customWidth="1"/>
    <col min="10972" max="10972" width="2.85546875" style="24" customWidth="1"/>
    <col min="10973" max="10973" width="7" style="24" customWidth="1"/>
    <col min="10974" max="10974" width="2.85546875" style="24" customWidth="1"/>
    <col min="10975" max="10975" width="7" style="24" customWidth="1"/>
    <col min="10976" max="10976" width="2.85546875" style="24" customWidth="1"/>
    <col min="10977" max="10977" width="7" style="24" customWidth="1"/>
    <col min="10978" max="10978" width="2.85546875" style="24" customWidth="1"/>
    <col min="10979" max="10979" width="7" style="24" customWidth="1"/>
    <col min="10980" max="10980" width="2.85546875" style="24" customWidth="1"/>
    <col min="10981" max="10981" width="7" style="24" customWidth="1"/>
    <col min="10982" max="10982" width="2.85546875" style="24" customWidth="1"/>
    <col min="10983" max="10983" width="7" style="24" customWidth="1"/>
    <col min="10984" max="10984" width="2.85546875" style="24" customWidth="1"/>
    <col min="10985" max="10985" width="7" style="24" customWidth="1"/>
    <col min="10986" max="10986" width="2.85546875" style="24" customWidth="1"/>
    <col min="10987" max="10987" width="7" style="24" customWidth="1"/>
    <col min="10988" max="10988" width="2.85546875" style="24" customWidth="1"/>
    <col min="10989" max="10989" width="7" style="24" customWidth="1"/>
    <col min="10990" max="10990" width="2.85546875" style="24" customWidth="1"/>
    <col min="10991" max="10991" width="7" style="24" customWidth="1"/>
    <col min="10992" max="10992" width="2.85546875" style="24" customWidth="1"/>
    <col min="10993" max="10993" width="7" style="24" customWidth="1"/>
    <col min="10994" max="10994" width="2.85546875" style="24" customWidth="1"/>
    <col min="10995" max="10995" width="7" style="24" customWidth="1"/>
    <col min="10996" max="10996" width="2.85546875" style="24" customWidth="1"/>
    <col min="10997" max="10997" width="7" style="24" customWidth="1"/>
    <col min="10998" max="10998" width="2.85546875" style="24" customWidth="1"/>
    <col min="10999" max="10999" width="7" style="24" customWidth="1"/>
    <col min="11000" max="11000" width="2.85546875" style="24" customWidth="1"/>
    <col min="11001" max="11001" width="7" style="24" customWidth="1"/>
    <col min="11002" max="11002" width="2.85546875" style="24" customWidth="1"/>
    <col min="11003" max="11003" width="7" style="24" customWidth="1"/>
    <col min="11004" max="11004" width="2.85546875" style="24" customWidth="1"/>
    <col min="11005" max="11005" width="7" style="24" customWidth="1"/>
    <col min="11006" max="11006" width="2.85546875" style="24" customWidth="1"/>
    <col min="11007" max="11007" width="7" style="24" customWidth="1"/>
    <col min="11008" max="11008" width="2.85546875" style="24" customWidth="1"/>
    <col min="11009" max="11009" width="7" style="24" customWidth="1"/>
    <col min="11010" max="11010" width="2.85546875" style="24" customWidth="1"/>
    <col min="11011" max="11011" width="7" style="24" customWidth="1"/>
    <col min="11012" max="11012" width="2.85546875" style="24" customWidth="1"/>
    <col min="11013" max="11013" width="7" style="24" customWidth="1"/>
    <col min="11014" max="11014" width="2.85546875" style="24" customWidth="1"/>
    <col min="11015" max="11016" width="4.140625" style="24" customWidth="1"/>
    <col min="11017" max="11020" width="5.5703125" style="24" customWidth="1"/>
    <col min="11021" max="11027" width="9.140625" style="24" hidden="1" customWidth="1"/>
    <col min="11028" max="11215" width="9.140625" style="24"/>
    <col min="11216" max="11216" width="3.7109375" style="24" customWidth="1"/>
    <col min="11217" max="11217" width="15.5703125" style="24" customWidth="1"/>
    <col min="11218" max="11218" width="9.85546875" style="24" customWidth="1"/>
    <col min="11219" max="11219" width="7" style="24" customWidth="1"/>
    <col min="11220" max="11220" width="2.85546875" style="24" customWidth="1"/>
    <col min="11221" max="11221" width="7.140625" style="24" customWidth="1"/>
    <col min="11222" max="11222" width="2.5703125" style="24" customWidth="1"/>
    <col min="11223" max="11223" width="7.140625" style="24" customWidth="1"/>
    <col min="11224" max="11224" width="3" style="24" customWidth="1"/>
    <col min="11225" max="11225" width="7.140625" style="24" customWidth="1"/>
    <col min="11226" max="11226" width="3" style="24" customWidth="1"/>
    <col min="11227" max="11227" width="7" style="24" customWidth="1"/>
    <col min="11228" max="11228" width="2.85546875" style="24" customWidth="1"/>
    <col min="11229" max="11229" width="7" style="24" customWidth="1"/>
    <col min="11230" max="11230" width="2.85546875" style="24" customWidth="1"/>
    <col min="11231" max="11231" width="7" style="24" customWidth="1"/>
    <col min="11232" max="11232" width="2.85546875" style="24" customWidth="1"/>
    <col min="11233" max="11233" width="7" style="24" customWidth="1"/>
    <col min="11234" max="11234" width="2.85546875" style="24" customWidth="1"/>
    <col min="11235" max="11235" width="7" style="24" customWidth="1"/>
    <col min="11236" max="11236" width="2.85546875" style="24" customWidth="1"/>
    <col min="11237" max="11237" width="7" style="24" customWidth="1"/>
    <col min="11238" max="11238" width="2.85546875" style="24" customWidth="1"/>
    <col min="11239" max="11239" width="7" style="24" customWidth="1"/>
    <col min="11240" max="11240" width="2.85546875" style="24" customWidth="1"/>
    <col min="11241" max="11241" width="7" style="24" customWidth="1"/>
    <col min="11242" max="11242" width="2.85546875" style="24" customWidth="1"/>
    <col min="11243" max="11243" width="7" style="24" customWidth="1"/>
    <col min="11244" max="11244" width="2.85546875" style="24" customWidth="1"/>
    <col min="11245" max="11245" width="7" style="24" customWidth="1"/>
    <col min="11246" max="11246" width="2.85546875" style="24" customWidth="1"/>
    <col min="11247" max="11247" width="7" style="24" customWidth="1"/>
    <col min="11248" max="11248" width="2.85546875" style="24" customWidth="1"/>
    <col min="11249" max="11249" width="7" style="24" customWidth="1"/>
    <col min="11250" max="11250" width="2.85546875" style="24" customWidth="1"/>
    <col min="11251" max="11251" width="7" style="24" customWidth="1"/>
    <col min="11252" max="11252" width="2.85546875" style="24" customWidth="1"/>
    <col min="11253" max="11253" width="7" style="24" customWidth="1"/>
    <col min="11254" max="11254" width="2.85546875" style="24" customWidth="1"/>
    <col min="11255" max="11255" width="7" style="24" customWidth="1"/>
    <col min="11256" max="11256" width="2.85546875" style="24" customWidth="1"/>
    <col min="11257" max="11257" width="7" style="24" customWidth="1"/>
    <col min="11258" max="11258" width="2.85546875" style="24" customWidth="1"/>
    <col min="11259" max="11259" width="7" style="24" customWidth="1"/>
    <col min="11260" max="11260" width="2.85546875" style="24" customWidth="1"/>
    <col min="11261" max="11261" width="7" style="24" customWidth="1"/>
    <col min="11262" max="11262" width="2.85546875" style="24" customWidth="1"/>
    <col min="11263" max="11263" width="7" style="24" customWidth="1"/>
    <col min="11264" max="11264" width="2.85546875" style="24" customWidth="1"/>
    <col min="11265" max="11265" width="7" style="24" customWidth="1"/>
    <col min="11266" max="11266" width="2.85546875" style="24" customWidth="1"/>
    <col min="11267" max="11267" width="7" style="24" customWidth="1"/>
    <col min="11268" max="11268" width="2.85546875" style="24" customWidth="1"/>
    <col min="11269" max="11269" width="7" style="24" customWidth="1"/>
    <col min="11270" max="11270" width="2.85546875" style="24" customWidth="1"/>
    <col min="11271" max="11272" width="4.140625" style="24" customWidth="1"/>
    <col min="11273" max="11276" width="5.5703125" style="24" customWidth="1"/>
    <col min="11277" max="11283" width="9.140625" style="24" hidden="1" customWidth="1"/>
    <col min="11284" max="11471" width="9.140625" style="24"/>
    <col min="11472" max="11472" width="3.7109375" style="24" customWidth="1"/>
    <col min="11473" max="11473" width="15.5703125" style="24" customWidth="1"/>
    <col min="11474" max="11474" width="9.85546875" style="24" customWidth="1"/>
    <col min="11475" max="11475" width="7" style="24" customWidth="1"/>
    <col min="11476" max="11476" width="2.85546875" style="24" customWidth="1"/>
    <col min="11477" max="11477" width="7.140625" style="24" customWidth="1"/>
    <col min="11478" max="11478" width="2.5703125" style="24" customWidth="1"/>
    <col min="11479" max="11479" width="7.140625" style="24" customWidth="1"/>
    <col min="11480" max="11480" width="3" style="24" customWidth="1"/>
    <col min="11481" max="11481" width="7.140625" style="24" customWidth="1"/>
    <col min="11482" max="11482" width="3" style="24" customWidth="1"/>
    <col min="11483" max="11483" width="7" style="24" customWidth="1"/>
    <col min="11484" max="11484" width="2.85546875" style="24" customWidth="1"/>
    <col min="11485" max="11485" width="7" style="24" customWidth="1"/>
    <col min="11486" max="11486" width="2.85546875" style="24" customWidth="1"/>
    <col min="11487" max="11487" width="7" style="24" customWidth="1"/>
    <col min="11488" max="11488" width="2.85546875" style="24" customWidth="1"/>
    <col min="11489" max="11489" width="7" style="24" customWidth="1"/>
    <col min="11490" max="11490" width="2.85546875" style="24" customWidth="1"/>
    <col min="11491" max="11491" width="7" style="24" customWidth="1"/>
    <col min="11492" max="11492" width="2.85546875" style="24" customWidth="1"/>
    <col min="11493" max="11493" width="7" style="24" customWidth="1"/>
    <col min="11494" max="11494" width="2.85546875" style="24" customWidth="1"/>
    <col min="11495" max="11495" width="7" style="24" customWidth="1"/>
    <col min="11496" max="11496" width="2.85546875" style="24" customWidth="1"/>
    <col min="11497" max="11497" width="7" style="24" customWidth="1"/>
    <col min="11498" max="11498" width="2.85546875" style="24" customWidth="1"/>
    <col min="11499" max="11499" width="7" style="24" customWidth="1"/>
    <col min="11500" max="11500" width="2.85546875" style="24" customWidth="1"/>
    <col min="11501" max="11501" width="7" style="24" customWidth="1"/>
    <col min="11502" max="11502" width="2.85546875" style="24" customWidth="1"/>
    <col min="11503" max="11503" width="7" style="24" customWidth="1"/>
    <col min="11504" max="11504" width="2.85546875" style="24" customWidth="1"/>
    <col min="11505" max="11505" width="7" style="24" customWidth="1"/>
    <col min="11506" max="11506" width="2.85546875" style="24" customWidth="1"/>
    <col min="11507" max="11507" width="7" style="24" customWidth="1"/>
    <col min="11508" max="11508" width="2.85546875" style="24" customWidth="1"/>
    <col min="11509" max="11509" width="7" style="24" customWidth="1"/>
    <col min="11510" max="11510" width="2.85546875" style="24" customWidth="1"/>
    <col min="11511" max="11511" width="7" style="24" customWidth="1"/>
    <col min="11512" max="11512" width="2.85546875" style="24" customWidth="1"/>
    <col min="11513" max="11513" width="7" style="24" customWidth="1"/>
    <col min="11514" max="11514" width="2.85546875" style="24" customWidth="1"/>
    <col min="11515" max="11515" width="7" style="24" customWidth="1"/>
    <col min="11516" max="11516" width="2.85546875" style="24" customWidth="1"/>
    <col min="11517" max="11517" width="7" style="24" customWidth="1"/>
    <col min="11518" max="11518" width="2.85546875" style="24" customWidth="1"/>
    <col min="11519" max="11519" width="7" style="24" customWidth="1"/>
    <col min="11520" max="11520" width="2.85546875" style="24" customWidth="1"/>
    <col min="11521" max="11521" width="7" style="24" customWidth="1"/>
    <col min="11522" max="11522" width="2.85546875" style="24" customWidth="1"/>
    <col min="11523" max="11523" width="7" style="24" customWidth="1"/>
    <col min="11524" max="11524" width="2.85546875" style="24" customWidth="1"/>
    <col min="11525" max="11525" width="7" style="24" customWidth="1"/>
    <col min="11526" max="11526" width="2.85546875" style="24" customWidth="1"/>
    <col min="11527" max="11528" width="4.140625" style="24" customWidth="1"/>
    <col min="11529" max="11532" width="5.5703125" style="24" customWidth="1"/>
    <col min="11533" max="11539" width="9.140625" style="24" hidden="1" customWidth="1"/>
    <col min="11540" max="11727" width="9.140625" style="24"/>
    <col min="11728" max="11728" width="3.7109375" style="24" customWidth="1"/>
    <col min="11729" max="11729" width="15.5703125" style="24" customWidth="1"/>
    <col min="11730" max="11730" width="9.85546875" style="24" customWidth="1"/>
    <col min="11731" max="11731" width="7" style="24" customWidth="1"/>
    <col min="11732" max="11732" width="2.85546875" style="24" customWidth="1"/>
    <col min="11733" max="11733" width="7.140625" style="24" customWidth="1"/>
    <col min="11734" max="11734" width="2.5703125" style="24" customWidth="1"/>
    <col min="11735" max="11735" width="7.140625" style="24" customWidth="1"/>
    <col min="11736" max="11736" width="3" style="24" customWidth="1"/>
    <col min="11737" max="11737" width="7.140625" style="24" customWidth="1"/>
    <col min="11738" max="11738" width="3" style="24" customWidth="1"/>
    <col min="11739" max="11739" width="7" style="24" customWidth="1"/>
    <col min="11740" max="11740" width="2.85546875" style="24" customWidth="1"/>
    <col min="11741" max="11741" width="7" style="24" customWidth="1"/>
    <col min="11742" max="11742" width="2.85546875" style="24" customWidth="1"/>
    <col min="11743" max="11743" width="7" style="24" customWidth="1"/>
    <col min="11744" max="11744" width="2.85546875" style="24" customWidth="1"/>
    <col min="11745" max="11745" width="7" style="24" customWidth="1"/>
    <col min="11746" max="11746" width="2.85546875" style="24" customWidth="1"/>
    <col min="11747" max="11747" width="7" style="24" customWidth="1"/>
    <col min="11748" max="11748" width="2.85546875" style="24" customWidth="1"/>
    <col min="11749" max="11749" width="7" style="24" customWidth="1"/>
    <col min="11750" max="11750" width="2.85546875" style="24" customWidth="1"/>
    <col min="11751" max="11751" width="7" style="24" customWidth="1"/>
    <col min="11752" max="11752" width="2.85546875" style="24" customWidth="1"/>
    <col min="11753" max="11753" width="7" style="24" customWidth="1"/>
    <col min="11754" max="11754" width="2.85546875" style="24" customWidth="1"/>
    <col min="11755" max="11755" width="7" style="24" customWidth="1"/>
    <col min="11756" max="11756" width="2.85546875" style="24" customWidth="1"/>
    <col min="11757" max="11757" width="7" style="24" customWidth="1"/>
    <col min="11758" max="11758" width="2.85546875" style="24" customWidth="1"/>
    <col min="11759" max="11759" width="7" style="24" customWidth="1"/>
    <col min="11760" max="11760" width="2.85546875" style="24" customWidth="1"/>
    <col min="11761" max="11761" width="7" style="24" customWidth="1"/>
    <col min="11762" max="11762" width="2.85546875" style="24" customWidth="1"/>
    <col min="11763" max="11763" width="7" style="24" customWidth="1"/>
    <col min="11764" max="11764" width="2.85546875" style="24" customWidth="1"/>
    <col min="11765" max="11765" width="7" style="24" customWidth="1"/>
    <col min="11766" max="11766" width="2.85546875" style="24" customWidth="1"/>
    <col min="11767" max="11767" width="7" style="24" customWidth="1"/>
    <col min="11768" max="11768" width="2.85546875" style="24" customWidth="1"/>
    <col min="11769" max="11769" width="7" style="24" customWidth="1"/>
    <col min="11770" max="11770" width="2.85546875" style="24" customWidth="1"/>
    <col min="11771" max="11771" width="7" style="24" customWidth="1"/>
    <col min="11772" max="11772" width="2.85546875" style="24" customWidth="1"/>
    <col min="11773" max="11773" width="7" style="24" customWidth="1"/>
    <col min="11774" max="11774" width="2.85546875" style="24" customWidth="1"/>
    <col min="11775" max="11775" width="7" style="24" customWidth="1"/>
    <col min="11776" max="11776" width="2.85546875" style="24" customWidth="1"/>
    <col min="11777" max="11777" width="7" style="24" customWidth="1"/>
    <col min="11778" max="11778" width="2.85546875" style="24" customWidth="1"/>
    <col min="11779" max="11779" width="7" style="24" customWidth="1"/>
    <col min="11780" max="11780" width="2.85546875" style="24" customWidth="1"/>
    <col min="11781" max="11781" width="7" style="24" customWidth="1"/>
    <col min="11782" max="11782" width="2.85546875" style="24" customWidth="1"/>
    <col min="11783" max="11784" width="4.140625" style="24" customWidth="1"/>
    <col min="11785" max="11788" width="5.5703125" style="24" customWidth="1"/>
    <col min="11789" max="11795" width="9.140625" style="24" hidden="1" customWidth="1"/>
    <col min="11796" max="11983" width="9.140625" style="24"/>
    <col min="11984" max="11984" width="3.7109375" style="24" customWidth="1"/>
    <col min="11985" max="11985" width="15.5703125" style="24" customWidth="1"/>
    <col min="11986" max="11986" width="9.85546875" style="24" customWidth="1"/>
    <col min="11987" max="11987" width="7" style="24" customWidth="1"/>
    <col min="11988" max="11988" width="2.85546875" style="24" customWidth="1"/>
    <col min="11989" max="11989" width="7.140625" style="24" customWidth="1"/>
    <col min="11990" max="11990" width="2.5703125" style="24" customWidth="1"/>
    <col min="11991" max="11991" width="7.140625" style="24" customWidth="1"/>
    <col min="11992" max="11992" width="3" style="24" customWidth="1"/>
    <col min="11993" max="11993" width="7.140625" style="24" customWidth="1"/>
    <col min="11994" max="11994" width="3" style="24" customWidth="1"/>
    <col min="11995" max="11995" width="7" style="24" customWidth="1"/>
    <col min="11996" max="11996" width="2.85546875" style="24" customWidth="1"/>
    <col min="11997" max="11997" width="7" style="24" customWidth="1"/>
    <col min="11998" max="11998" width="2.85546875" style="24" customWidth="1"/>
    <col min="11999" max="11999" width="7" style="24" customWidth="1"/>
    <col min="12000" max="12000" width="2.85546875" style="24" customWidth="1"/>
    <col min="12001" max="12001" width="7" style="24" customWidth="1"/>
    <col min="12002" max="12002" width="2.85546875" style="24" customWidth="1"/>
    <col min="12003" max="12003" width="7" style="24" customWidth="1"/>
    <col min="12004" max="12004" width="2.85546875" style="24" customWidth="1"/>
    <col min="12005" max="12005" width="7" style="24" customWidth="1"/>
    <col min="12006" max="12006" width="2.85546875" style="24" customWidth="1"/>
    <col min="12007" max="12007" width="7" style="24" customWidth="1"/>
    <col min="12008" max="12008" width="2.85546875" style="24" customWidth="1"/>
    <col min="12009" max="12009" width="7" style="24" customWidth="1"/>
    <col min="12010" max="12010" width="2.85546875" style="24" customWidth="1"/>
    <col min="12011" max="12011" width="7" style="24" customWidth="1"/>
    <col min="12012" max="12012" width="2.85546875" style="24" customWidth="1"/>
    <col min="12013" max="12013" width="7" style="24" customWidth="1"/>
    <col min="12014" max="12014" width="2.85546875" style="24" customWidth="1"/>
    <col min="12015" max="12015" width="7" style="24" customWidth="1"/>
    <col min="12016" max="12016" width="2.85546875" style="24" customWidth="1"/>
    <col min="12017" max="12017" width="7" style="24" customWidth="1"/>
    <col min="12018" max="12018" width="2.85546875" style="24" customWidth="1"/>
    <col min="12019" max="12019" width="7" style="24" customWidth="1"/>
    <col min="12020" max="12020" width="2.85546875" style="24" customWidth="1"/>
    <col min="12021" max="12021" width="7" style="24" customWidth="1"/>
    <col min="12022" max="12022" width="2.85546875" style="24" customWidth="1"/>
    <col min="12023" max="12023" width="7" style="24" customWidth="1"/>
    <col min="12024" max="12024" width="2.85546875" style="24" customWidth="1"/>
    <col min="12025" max="12025" width="7" style="24" customWidth="1"/>
    <col min="12026" max="12026" width="2.85546875" style="24" customWidth="1"/>
    <col min="12027" max="12027" width="7" style="24" customWidth="1"/>
    <col min="12028" max="12028" width="2.85546875" style="24" customWidth="1"/>
    <col min="12029" max="12029" width="7" style="24" customWidth="1"/>
    <col min="12030" max="12030" width="2.85546875" style="24" customWidth="1"/>
    <col min="12031" max="12031" width="7" style="24" customWidth="1"/>
    <col min="12032" max="12032" width="2.85546875" style="24" customWidth="1"/>
    <col min="12033" max="12033" width="7" style="24" customWidth="1"/>
    <col min="12034" max="12034" width="2.85546875" style="24" customWidth="1"/>
    <col min="12035" max="12035" width="7" style="24" customWidth="1"/>
    <col min="12036" max="12036" width="2.85546875" style="24" customWidth="1"/>
    <col min="12037" max="12037" width="7" style="24" customWidth="1"/>
    <col min="12038" max="12038" width="2.85546875" style="24" customWidth="1"/>
    <col min="12039" max="12040" width="4.140625" style="24" customWidth="1"/>
    <col min="12041" max="12044" width="5.5703125" style="24" customWidth="1"/>
    <col min="12045" max="12051" width="9.140625" style="24" hidden="1" customWidth="1"/>
    <col min="12052" max="12239" width="9.140625" style="24"/>
    <col min="12240" max="12240" width="3.7109375" style="24" customWidth="1"/>
    <col min="12241" max="12241" width="15.5703125" style="24" customWidth="1"/>
    <col min="12242" max="12242" width="9.85546875" style="24" customWidth="1"/>
    <col min="12243" max="12243" width="7" style="24" customWidth="1"/>
    <col min="12244" max="12244" width="2.85546875" style="24" customWidth="1"/>
    <col min="12245" max="12245" width="7.140625" style="24" customWidth="1"/>
    <col min="12246" max="12246" width="2.5703125" style="24" customWidth="1"/>
    <col min="12247" max="12247" width="7.140625" style="24" customWidth="1"/>
    <col min="12248" max="12248" width="3" style="24" customWidth="1"/>
    <col min="12249" max="12249" width="7.140625" style="24" customWidth="1"/>
    <col min="12250" max="12250" width="3" style="24" customWidth="1"/>
    <col min="12251" max="12251" width="7" style="24" customWidth="1"/>
    <col min="12252" max="12252" width="2.85546875" style="24" customWidth="1"/>
    <col min="12253" max="12253" width="7" style="24" customWidth="1"/>
    <col min="12254" max="12254" width="2.85546875" style="24" customWidth="1"/>
    <col min="12255" max="12255" width="7" style="24" customWidth="1"/>
    <col min="12256" max="12256" width="2.85546875" style="24" customWidth="1"/>
    <col min="12257" max="12257" width="7" style="24" customWidth="1"/>
    <col min="12258" max="12258" width="2.85546875" style="24" customWidth="1"/>
    <col min="12259" max="12259" width="7" style="24" customWidth="1"/>
    <col min="12260" max="12260" width="2.85546875" style="24" customWidth="1"/>
    <col min="12261" max="12261" width="7" style="24" customWidth="1"/>
    <col min="12262" max="12262" width="2.85546875" style="24" customWidth="1"/>
    <col min="12263" max="12263" width="7" style="24" customWidth="1"/>
    <col min="12264" max="12264" width="2.85546875" style="24" customWidth="1"/>
    <col min="12265" max="12265" width="7" style="24" customWidth="1"/>
    <col min="12266" max="12266" width="2.85546875" style="24" customWidth="1"/>
    <col min="12267" max="12267" width="7" style="24" customWidth="1"/>
    <col min="12268" max="12268" width="2.85546875" style="24" customWidth="1"/>
    <col min="12269" max="12269" width="7" style="24" customWidth="1"/>
    <col min="12270" max="12270" width="2.85546875" style="24" customWidth="1"/>
    <col min="12271" max="12271" width="7" style="24" customWidth="1"/>
    <col min="12272" max="12272" width="2.85546875" style="24" customWidth="1"/>
    <col min="12273" max="12273" width="7" style="24" customWidth="1"/>
    <col min="12274" max="12274" width="2.85546875" style="24" customWidth="1"/>
    <col min="12275" max="12275" width="7" style="24" customWidth="1"/>
    <col min="12276" max="12276" width="2.85546875" style="24" customWidth="1"/>
    <col min="12277" max="12277" width="7" style="24" customWidth="1"/>
    <col min="12278" max="12278" width="2.85546875" style="24" customWidth="1"/>
    <col min="12279" max="12279" width="7" style="24" customWidth="1"/>
    <col min="12280" max="12280" width="2.85546875" style="24" customWidth="1"/>
    <col min="12281" max="12281" width="7" style="24" customWidth="1"/>
    <col min="12282" max="12282" width="2.85546875" style="24" customWidth="1"/>
    <col min="12283" max="12283" width="7" style="24" customWidth="1"/>
    <col min="12284" max="12284" width="2.85546875" style="24" customWidth="1"/>
    <col min="12285" max="12285" width="7" style="24" customWidth="1"/>
    <col min="12286" max="12286" width="2.85546875" style="24" customWidth="1"/>
    <col min="12287" max="12287" width="7" style="24" customWidth="1"/>
    <col min="12288" max="12288" width="2.85546875" style="24" customWidth="1"/>
    <col min="12289" max="12289" width="7" style="24" customWidth="1"/>
    <col min="12290" max="12290" width="2.85546875" style="24" customWidth="1"/>
    <col min="12291" max="12291" width="7" style="24" customWidth="1"/>
    <col min="12292" max="12292" width="2.85546875" style="24" customWidth="1"/>
    <col min="12293" max="12293" width="7" style="24" customWidth="1"/>
    <col min="12294" max="12294" width="2.85546875" style="24" customWidth="1"/>
    <col min="12295" max="12296" width="4.140625" style="24" customWidth="1"/>
    <col min="12297" max="12300" width="5.5703125" style="24" customWidth="1"/>
    <col min="12301" max="12307" width="9.140625" style="24" hidden="1" customWidth="1"/>
    <col min="12308" max="12495" width="9.140625" style="24"/>
    <col min="12496" max="12496" width="3.7109375" style="24" customWidth="1"/>
    <col min="12497" max="12497" width="15.5703125" style="24" customWidth="1"/>
    <col min="12498" max="12498" width="9.85546875" style="24" customWidth="1"/>
    <col min="12499" max="12499" width="7" style="24" customWidth="1"/>
    <col min="12500" max="12500" width="2.85546875" style="24" customWidth="1"/>
    <col min="12501" max="12501" width="7.140625" style="24" customWidth="1"/>
    <col min="12502" max="12502" width="2.5703125" style="24" customWidth="1"/>
    <col min="12503" max="12503" width="7.140625" style="24" customWidth="1"/>
    <col min="12504" max="12504" width="3" style="24" customWidth="1"/>
    <col min="12505" max="12505" width="7.140625" style="24" customWidth="1"/>
    <col min="12506" max="12506" width="3" style="24" customWidth="1"/>
    <col min="12507" max="12507" width="7" style="24" customWidth="1"/>
    <col min="12508" max="12508" width="2.85546875" style="24" customWidth="1"/>
    <col min="12509" max="12509" width="7" style="24" customWidth="1"/>
    <col min="12510" max="12510" width="2.85546875" style="24" customWidth="1"/>
    <col min="12511" max="12511" width="7" style="24" customWidth="1"/>
    <col min="12512" max="12512" width="2.85546875" style="24" customWidth="1"/>
    <col min="12513" max="12513" width="7" style="24" customWidth="1"/>
    <col min="12514" max="12514" width="2.85546875" style="24" customWidth="1"/>
    <col min="12515" max="12515" width="7" style="24" customWidth="1"/>
    <col min="12516" max="12516" width="2.85546875" style="24" customWidth="1"/>
    <col min="12517" max="12517" width="7" style="24" customWidth="1"/>
    <col min="12518" max="12518" width="2.85546875" style="24" customWidth="1"/>
    <col min="12519" max="12519" width="7" style="24" customWidth="1"/>
    <col min="12520" max="12520" width="2.85546875" style="24" customWidth="1"/>
    <col min="12521" max="12521" width="7" style="24" customWidth="1"/>
    <col min="12522" max="12522" width="2.85546875" style="24" customWidth="1"/>
    <col min="12523" max="12523" width="7" style="24" customWidth="1"/>
    <col min="12524" max="12524" width="2.85546875" style="24" customWidth="1"/>
    <col min="12525" max="12525" width="7" style="24" customWidth="1"/>
    <col min="12526" max="12526" width="2.85546875" style="24" customWidth="1"/>
    <col min="12527" max="12527" width="7" style="24" customWidth="1"/>
    <col min="12528" max="12528" width="2.85546875" style="24" customWidth="1"/>
    <col min="12529" max="12529" width="7" style="24" customWidth="1"/>
    <col min="12530" max="12530" width="2.85546875" style="24" customWidth="1"/>
    <col min="12531" max="12531" width="7" style="24" customWidth="1"/>
    <col min="12532" max="12532" width="2.85546875" style="24" customWidth="1"/>
    <col min="12533" max="12533" width="7" style="24" customWidth="1"/>
    <col min="12534" max="12534" width="2.85546875" style="24" customWidth="1"/>
    <col min="12535" max="12535" width="7" style="24" customWidth="1"/>
    <col min="12536" max="12536" width="2.85546875" style="24" customWidth="1"/>
    <col min="12537" max="12537" width="7" style="24" customWidth="1"/>
    <col min="12538" max="12538" width="2.85546875" style="24" customWidth="1"/>
    <col min="12539" max="12539" width="7" style="24" customWidth="1"/>
    <col min="12540" max="12540" width="2.85546875" style="24" customWidth="1"/>
    <col min="12541" max="12541" width="7" style="24" customWidth="1"/>
    <col min="12542" max="12542" width="2.85546875" style="24" customWidth="1"/>
    <col min="12543" max="12543" width="7" style="24" customWidth="1"/>
    <col min="12544" max="12544" width="2.85546875" style="24" customWidth="1"/>
    <col min="12545" max="12545" width="7" style="24" customWidth="1"/>
    <col min="12546" max="12546" width="2.85546875" style="24" customWidth="1"/>
    <col min="12547" max="12547" width="7" style="24" customWidth="1"/>
    <col min="12548" max="12548" width="2.85546875" style="24" customWidth="1"/>
    <col min="12549" max="12549" width="7" style="24" customWidth="1"/>
    <col min="12550" max="12550" width="2.85546875" style="24" customWidth="1"/>
    <col min="12551" max="12552" width="4.140625" style="24" customWidth="1"/>
    <col min="12553" max="12556" width="5.5703125" style="24" customWidth="1"/>
    <col min="12557" max="12563" width="9.140625" style="24" hidden="1" customWidth="1"/>
    <col min="12564" max="12751" width="9.140625" style="24"/>
    <col min="12752" max="12752" width="3.7109375" style="24" customWidth="1"/>
    <col min="12753" max="12753" width="15.5703125" style="24" customWidth="1"/>
    <col min="12754" max="12754" width="9.85546875" style="24" customWidth="1"/>
    <col min="12755" max="12755" width="7" style="24" customWidth="1"/>
    <col min="12756" max="12756" width="2.85546875" style="24" customWidth="1"/>
    <col min="12757" max="12757" width="7.140625" style="24" customWidth="1"/>
    <col min="12758" max="12758" width="2.5703125" style="24" customWidth="1"/>
    <col min="12759" max="12759" width="7.140625" style="24" customWidth="1"/>
    <col min="12760" max="12760" width="3" style="24" customWidth="1"/>
    <col min="12761" max="12761" width="7.140625" style="24" customWidth="1"/>
    <col min="12762" max="12762" width="3" style="24" customWidth="1"/>
    <col min="12763" max="12763" width="7" style="24" customWidth="1"/>
    <col min="12764" max="12764" width="2.85546875" style="24" customWidth="1"/>
    <col min="12765" max="12765" width="7" style="24" customWidth="1"/>
    <col min="12766" max="12766" width="2.85546875" style="24" customWidth="1"/>
    <col min="12767" max="12767" width="7" style="24" customWidth="1"/>
    <col min="12768" max="12768" width="2.85546875" style="24" customWidth="1"/>
    <col min="12769" max="12769" width="7" style="24" customWidth="1"/>
    <col min="12770" max="12770" width="2.85546875" style="24" customWidth="1"/>
    <col min="12771" max="12771" width="7" style="24" customWidth="1"/>
    <col min="12772" max="12772" width="2.85546875" style="24" customWidth="1"/>
    <col min="12773" max="12773" width="7" style="24" customWidth="1"/>
    <col min="12774" max="12774" width="2.85546875" style="24" customWidth="1"/>
    <col min="12775" max="12775" width="7" style="24" customWidth="1"/>
    <col min="12776" max="12776" width="2.85546875" style="24" customWidth="1"/>
    <col min="12777" max="12777" width="7" style="24" customWidth="1"/>
    <col min="12778" max="12778" width="2.85546875" style="24" customWidth="1"/>
    <col min="12779" max="12779" width="7" style="24" customWidth="1"/>
    <col min="12780" max="12780" width="2.85546875" style="24" customWidth="1"/>
    <col min="12781" max="12781" width="7" style="24" customWidth="1"/>
    <col min="12782" max="12782" width="2.85546875" style="24" customWidth="1"/>
    <col min="12783" max="12783" width="7" style="24" customWidth="1"/>
    <col min="12784" max="12784" width="2.85546875" style="24" customWidth="1"/>
    <col min="12785" max="12785" width="7" style="24" customWidth="1"/>
    <col min="12786" max="12786" width="2.85546875" style="24" customWidth="1"/>
    <col min="12787" max="12787" width="7" style="24" customWidth="1"/>
    <col min="12788" max="12788" width="2.85546875" style="24" customWidth="1"/>
    <col min="12789" max="12789" width="7" style="24" customWidth="1"/>
    <col min="12790" max="12790" width="2.85546875" style="24" customWidth="1"/>
    <col min="12791" max="12791" width="7" style="24" customWidth="1"/>
    <col min="12792" max="12792" width="2.85546875" style="24" customWidth="1"/>
    <col min="12793" max="12793" width="7" style="24" customWidth="1"/>
    <col min="12794" max="12794" width="2.85546875" style="24" customWidth="1"/>
    <col min="12795" max="12795" width="7" style="24" customWidth="1"/>
    <col min="12796" max="12796" width="2.85546875" style="24" customWidth="1"/>
    <col min="12797" max="12797" width="7" style="24" customWidth="1"/>
    <col min="12798" max="12798" width="2.85546875" style="24" customWidth="1"/>
    <col min="12799" max="12799" width="7" style="24" customWidth="1"/>
    <col min="12800" max="12800" width="2.85546875" style="24" customWidth="1"/>
    <col min="12801" max="12801" width="7" style="24" customWidth="1"/>
    <col min="12802" max="12802" width="2.85546875" style="24" customWidth="1"/>
    <col min="12803" max="12803" width="7" style="24" customWidth="1"/>
    <col min="12804" max="12804" width="2.85546875" style="24" customWidth="1"/>
    <col min="12805" max="12805" width="7" style="24" customWidth="1"/>
    <col min="12806" max="12806" width="2.85546875" style="24" customWidth="1"/>
    <col min="12807" max="12808" width="4.140625" style="24" customWidth="1"/>
    <col min="12809" max="12812" width="5.5703125" style="24" customWidth="1"/>
    <col min="12813" max="12819" width="9.140625" style="24" hidden="1" customWidth="1"/>
    <col min="12820" max="13007" width="9.140625" style="24"/>
    <col min="13008" max="13008" width="3.7109375" style="24" customWidth="1"/>
    <col min="13009" max="13009" width="15.5703125" style="24" customWidth="1"/>
    <col min="13010" max="13010" width="9.85546875" style="24" customWidth="1"/>
    <col min="13011" max="13011" width="7" style="24" customWidth="1"/>
    <col min="13012" max="13012" width="2.85546875" style="24" customWidth="1"/>
    <col min="13013" max="13013" width="7.140625" style="24" customWidth="1"/>
    <col min="13014" max="13014" width="2.5703125" style="24" customWidth="1"/>
    <col min="13015" max="13015" width="7.140625" style="24" customWidth="1"/>
    <col min="13016" max="13016" width="3" style="24" customWidth="1"/>
    <col min="13017" max="13017" width="7.140625" style="24" customWidth="1"/>
    <col min="13018" max="13018" width="3" style="24" customWidth="1"/>
    <col min="13019" max="13019" width="7" style="24" customWidth="1"/>
    <col min="13020" max="13020" width="2.85546875" style="24" customWidth="1"/>
    <col min="13021" max="13021" width="7" style="24" customWidth="1"/>
    <col min="13022" max="13022" width="2.85546875" style="24" customWidth="1"/>
    <col min="13023" max="13023" width="7" style="24" customWidth="1"/>
    <col min="13024" max="13024" width="2.85546875" style="24" customWidth="1"/>
    <col min="13025" max="13025" width="7" style="24" customWidth="1"/>
    <col min="13026" max="13026" width="2.85546875" style="24" customWidth="1"/>
    <col min="13027" max="13027" width="7" style="24" customWidth="1"/>
    <col min="13028" max="13028" width="2.85546875" style="24" customWidth="1"/>
    <col min="13029" max="13029" width="7" style="24" customWidth="1"/>
    <col min="13030" max="13030" width="2.85546875" style="24" customWidth="1"/>
    <col min="13031" max="13031" width="7" style="24" customWidth="1"/>
    <col min="13032" max="13032" width="2.85546875" style="24" customWidth="1"/>
    <col min="13033" max="13033" width="7" style="24" customWidth="1"/>
    <col min="13034" max="13034" width="2.85546875" style="24" customWidth="1"/>
    <col min="13035" max="13035" width="7" style="24" customWidth="1"/>
    <col min="13036" max="13036" width="2.85546875" style="24" customWidth="1"/>
    <col min="13037" max="13037" width="7" style="24" customWidth="1"/>
    <col min="13038" max="13038" width="2.85546875" style="24" customWidth="1"/>
    <col min="13039" max="13039" width="7" style="24" customWidth="1"/>
    <col min="13040" max="13040" width="2.85546875" style="24" customWidth="1"/>
    <col min="13041" max="13041" width="7" style="24" customWidth="1"/>
    <col min="13042" max="13042" width="2.85546875" style="24" customWidth="1"/>
    <col min="13043" max="13043" width="7" style="24" customWidth="1"/>
    <col min="13044" max="13044" width="2.85546875" style="24" customWidth="1"/>
    <col min="13045" max="13045" width="7" style="24" customWidth="1"/>
    <col min="13046" max="13046" width="2.85546875" style="24" customWidth="1"/>
    <col min="13047" max="13047" width="7" style="24" customWidth="1"/>
    <col min="13048" max="13048" width="2.85546875" style="24" customWidth="1"/>
    <col min="13049" max="13049" width="7" style="24" customWidth="1"/>
    <col min="13050" max="13050" width="2.85546875" style="24" customWidth="1"/>
    <col min="13051" max="13051" width="7" style="24" customWidth="1"/>
    <col min="13052" max="13052" width="2.85546875" style="24" customWidth="1"/>
    <col min="13053" max="13053" width="7" style="24" customWidth="1"/>
    <col min="13054" max="13054" width="2.85546875" style="24" customWidth="1"/>
    <col min="13055" max="13055" width="7" style="24" customWidth="1"/>
    <col min="13056" max="13056" width="2.85546875" style="24" customWidth="1"/>
    <col min="13057" max="13057" width="7" style="24" customWidth="1"/>
    <col min="13058" max="13058" width="2.85546875" style="24" customWidth="1"/>
    <col min="13059" max="13059" width="7" style="24" customWidth="1"/>
    <col min="13060" max="13060" width="2.85546875" style="24" customWidth="1"/>
    <col min="13061" max="13061" width="7" style="24" customWidth="1"/>
    <col min="13062" max="13062" width="2.85546875" style="24" customWidth="1"/>
    <col min="13063" max="13064" width="4.140625" style="24" customWidth="1"/>
    <col min="13065" max="13068" width="5.5703125" style="24" customWidth="1"/>
    <col min="13069" max="13075" width="9.140625" style="24" hidden="1" customWidth="1"/>
    <col min="13076" max="13263" width="9.140625" style="24"/>
    <col min="13264" max="13264" width="3.7109375" style="24" customWidth="1"/>
    <col min="13265" max="13265" width="15.5703125" style="24" customWidth="1"/>
    <col min="13266" max="13266" width="9.85546875" style="24" customWidth="1"/>
    <col min="13267" max="13267" width="7" style="24" customWidth="1"/>
    <col min="13268" max="13268" width="2.85546875" style="24" customWidth="1"/>
    <col min="13269" max="13269" width="7.140625" style="24" customWidth="1"/>
    <col min="13270" max="13270" width="2.5703125" style="24" customWidth="1"/>
    <col min="13271" max="13271" width="7.140625" style="24" customWidth="1"/>
    <col min="13272" max="13272" width="3" style="24" customWidth="1"/>
    <col min="13273" max="13273" width="7.140625" style="24" customWidth="1"/>
    <col min="13274" max="13274" width="3" style="24" customWidth="1"/>
    <col min="13275" max="13275" width="7" style="24" customWidth="1"/>
    <col min="13276" max="13276" width="2.85546875" style="24" customWidth="1"/>
    <col min="13277" max="13277" width="7" style="24" customWidth="1"/>
    <col min="13278" max="13278" width="2.85546875" style="24" customWidth="1"/>
    <col min="13279" max="13279" width="7" style="24" customWidth="1"/>
    <col min="13280" max="13280" width="2.85546875" style="24" customWidth="1"/>
    <col min="13281" max="13281" width="7" style="24" customWidth="1"/>
    <col min="13282" max="13282" width="2.85546875" style="24" customWidth="1"/>
    <col min="13283" max="13283" width="7" style="24" customWidth="1"/>
    <col min="13284" max="13284" width="2.85546875" style="24" customWidth="1"/>
    <col min="13285" max="13285" width="7" style="24" customWidth="1"/>
    <col min="13286" max="13286" width="2.85546875" style="24" customWidth="1"/>
    <col min="13287" max="13287" width="7" style="24" customWidth="1"/>
    <col min="13288" max="13288" width="2.85546875" style="24" customWidth="1"/>
    <col min="13289" max="13289" width="7" style="24" customWidth="1"/>
    <col min="13290" max="13290" width="2.85546875" style="24" customWidth="1"/>
    <col min="13291" max="13291" width="7" style="24" customWidth="1"/>
    <col min="13292" max="13292" width="2.85546875" style="24" customWidth="1"/>
    <col min="13293" max="13293" width="7" style="24" customWidth="1"/>
    <col min="13294" max="13294" width="2.85546875" style="24" customWidth="1"/>
    <col min="13295" max="13295" width="7" style="24" customWidth="1"/>
    <col min="13296" max="13296" width="2.85546875" style="24" customWidth="1"/>
    <col min="13297" max="13297" width="7" style="24" customWidth="1"/>
    <col min="13298" max="13298" width="2.85546875" style="24" customWidth="1"/>
    <col min="13299" max="13299" width="7" style="24" customWidth="1"/>
    <col min="13300" max="13300" width="2.85546875" style="24" customWidth="1"/>
    <col min="13301" max="13301" width="7" style="24" customWidth="1"/>
    <col min="13302" max="13302" width="2.85546875" style="24" customWidth="1"/>
    <col min="13303" max="13303" width="7" style="24" customWidth="1"/>
    <col min="13304" max="13304" width="2.85546875" style="24" customWidth="1"/>
    <col min="13305" max="13305" width="7" style="24" customWidth="1"/>
    <col min="13306" max="13306" width="2.85546875" style="24" customWidth="1"/>
    <col min="13307" max="13307" width="7" style="24" customWidth="1"/>
    <col min="13308" max="13308" width="2.85546875" style="24" customWidth="1"/>
    <col min="13309" max="13309" width="7" style="24" customWidth="1"/>
    <col min="13310" max="13310" width="2.85546875" style="24" customWidth="1"/>
    <col min="13311" max="13311" width="7" style="24" customWidth="1"/>
    <col min="13312" max="13312" width="2.85546875" style="24" customWidth="1"/>
    <col min="13313" max="13313" width="7" style="24" customWidth="1"/>
    <col min="13314" max="13314" width="2.85546875" style="24" customWidth="1"/>
    <col min="13315" max="13315" width="7" style="24" customWidth="1"/>
    <col min="13316" max="13316" width="2.85546875" style="24" customWidth="1"/>
    <col min="13317" max="13317" width="7" style="24" customWidth="1"/>
    <col min="13318" max="13318" width="2.85546875" style="24" customWidth="1"/>
    <col min="13319" max="13320" width="4.140625" style="24" customWidth="1"/>
    <col min="13321" max="13324" width="5.5703125" style="24" customWidth="1"/>
    <col min="13325" max="13331" width="9.140625" style="24" hidden="1" customWidth="1"/>
    <col min="13332" max="13519" width="9.140625" style="24"/>
    <col min="13520" max="13520" width="3.7109375" style="24" customWidth="1"/>
    <col min="13521" max="13521" width="15.5703125" style="24" customWidth="1"/>
    <col min="13522" max="13522" width="9.85546875" style="24" customWidth="1"/>
    <col min="13523" max="13523" width="7" style="24" customWidth="1"/>
    <col min="13524" max="13524" width="2.85546875" style="24" customWidth="1"/>
    <col min="13525" max="13525" width="7.140625" style="24" customWidth="1"/>
    <col min="13526" max="13526" width="2.5703125" style="24" customWidth="1"/>
    <col min="13527" max="13527" width="7.140625" style="24" customWidth="1"/>
    <col min="13528" max="13528" width="3" style="24" customWidth="1"/>
    <col min="13529" max="13529" width="7.140625" style="24" customWidth="1"/>
    <col min="13530" max="13530" width="3" style="24" customWidth="1"/>
    <col min="13531" max="13531" width="7" style="24" customWidth="1"/>
    <col min="13532" max="13532" width="2.85546875" style="24" customWidth="1"/>
    <col min="13533" max="13533" width="7" style="24" customWidth="1"/>
    <col min="13534" max="13534" width="2.85546875" style="24" customWidth="1"/>
    <col min="13535" max="13535" width="7" style="24" customWidth="1"/>
    <col min="13536" max="13536" width="2.85546875" style="24" customWidth="1"/>
    <col min="13537" max="13537" width="7" style="24" customWidth="1"/>
    <col min="13538" max="13538" width="2.85546875" style="24" customWidth="1"/>
    <col min="13539" max="13539" width="7" style="24" customWidth="1"/>
    <col min="13540" max="13540" width="2.85546875" style="24" customWidth="1"/>
    <col min="13541" max="13541" width="7" style="24" customWidth="1"/>
    <col min="13542" max="13542" width="2.85546875" style="24" customWidth="1"/>
    <col min="13543" max="13543" width="7" style="24" customWidth="1"/>
    <col min="13544" max="13544" width="2.85546875" style="24" customWidth="1"/>
    <col min="13545" max="13545" width="7" style="24" customWidth="1"/>
    <col min="13546" max="13546" width="2.85546875" style="24" customWidth="1"/>
    <col min="13547" max="13547" width="7" style="24" customWidth="1"/>
    <col min="13548" max="13548" width="2.85546875" style="24" customWidth="1"/>
    <col min="13549" max="13549" width="7" style="24" customWidth="1"/>
    <col min="13550" max="13550" width="2.85546875" style="24" customWidth="1"/>
    <col min="13551" max="13551" width="7" style="24" customWidth="1"/>
    <col min="13552" max="13552" width="2.85546875" style="24" customWidth="1"/>
    <col min="13553" max="13553" width="7" style="24" customWidth="1"/>
    <col min="13554" max="13554" width="2.85546875" style="24" customWidth="1"/>
    <col min="13555" max="13555" width="7" style="24" customWidth="1"/>
    <col min="13556" max="13556" width="2.85546875" style="24" customWidth="1"/>
    <col min="13557" max="13557" width="7" style="24" customWidth="1"/>
    <col min="13558" max="13558" width="2.85546875" style="24" customWidth="1"/>
    <col min="13559" max="13559" width="7" style="24" customWidth="1"/>
    <col min="13560" max="13560" width="2.85546875" style="24" customWidth="1"/>
    <col min="13561" max="13561" width="7" style="24" customWidth="1"/>
    <col min="13562" max="13562" width="2.85546875" style="24" customWidth="1"/>
    <col min="13563" max="13563" width="7" style="24" customWidth="1"/>
    <col min="13564" max="13564" width="2.85546875" style="24" customWidth="1"/>
    <col min="13565" max="13565" width="7" style="24" customWidth="1"/>
    <col min="13566" max="13566" width="2.85546875" style="24" customWidth="1"/>
    <col min="13567" max="13567" width="7" style="24" customWidth="1"/>
    <col min="13568" max="13568" width="2.85546875" style="24" customWidth="1"/>
    <col min="13569" max="13569" width="7" style="24" customWidth="1"/>
    <col min="13570" max="13570" width="2.85546875" style="24" customWidth="1"/>
    <col min="13571" max="13571" width="7" style="24" customWidth="1"/>
    <col min="13572" max="13572" width="2.85546875" style="24" customWidth="1"/>
    <col min="13573" max="13573" width="7" style="24" customWidth="1"/>
    <col min="13574" max="13574" width="2.85546875" style="24" customWidth="1"/>
    <col min="13575" max="13576" width="4.140625" style="24" customWidth="1"/>
    <col min="13577" max="13580" width="5.5703125" style="24" customWidth="1"/>
    <col min="13581" max="13587" width="9.140625" style="24" hidden="1" customWidth="1"/>
    <col min="13588" max="13775" width="9.140625" style="24"/>
    <col min="13776" max="13776" width="3.7109375" style="24" customWidth="1"/>
    <col min="13777" max="13777" width="15.5703125" style="24" customWidth="1"/>
    <col min="13778" max="13778" width="9.85546875" style="24" customWidth="1"/>
    <col min="13779" max="13779" width="7" style="24" customWidth="1"/>
    <col min="13780" max="13780" width="2.85546875" style="24" customWidth="1"/>
    <col min="13781" max="13781" width="7.140625" style="24" customWidth="1"/>
    <col min="13782" max="13782" width="2.5703125" style="24" customWidth="1"/>
    <col min="13783" max="13783" width="7.140625" style="24" customWidth="1"/>
    <col min="13784" max="13784" width="3" style="24" customWidth="1"/>
    <col min="13785" max="13785" width="7.140625" style="24" customWidth="1"/>
    <col min="13786" max="13786" width="3" style="24" customWidth="1"/>
    <col min="13787" max="13787" width="7" style="24" customWidth="1"/>
    <col min="13788" max="13788" width="2.85546875" style="24" customWidth="1"/>
    <col min="13789" max="13789" width="7" style="24" customWidth="1"/>
    <col min="13790" max="13790" width="2.85546875" style="24" customWidth="1"/>
    <col min="13791" max="13791" width="7" style="24" customWidth="1"/>
    <col min="13792" max="13792" width="2.85546875" style="24" customWidth="1"/>
    <col min="13793" max="13793" width="7" style="24" customWidth="1"/>
    <col min="13794" max="13794" width="2.85546875" style="24" customWidth="1"/>
    <col min="13795" max="13795" width="7" style="24" customWidth="1"/>
    <col min="13796" max="13796" width="2.85546875" style="24" customWidth="1"/>
    <col min="13797" max="13797" width="7" style="24" customWidth="1"/>
    <col min="13798" max="13798" width="2.85546875" style="24" customWidth="1"/>
    <col min="13799" max="13799" width="7" style="24" customWidth="1"/>
    <col min="13800" max="13800" width="2.85546875" style="24" customWidth="1"/>
    <col min="13801" max="13801" width="7" style="24" customWidth="1"/>
    <col min="13802" max="13802" width="2.85546875" style="24" customWidth="1"/>
    <col min="13803" max="13803" width="7" style="24" customWidth="1"/>
    <col min="13804" max="13804" width="2.85546875" style="24" customWidth="1"/>
    <col min="13805" max="13805" width="7" style="24" customWidth="1"/>
    <col min="13806" max="13806" width="2.85546875" style="24" customWidth="1"/>
    <col min="13807" max="13807" width="7" style="24" customWidth="1"/>
    <col min="13808" max="13808" width="2.85546875" style="24" customWidth="1"/>
    <col min="13809" max="13809" width="7" style="24" customWidth="1"/>
    <col min="13810" max="13810" width="2.85546875" style="24" customWidth="1"/>
    <col min="13811" max="13811" width="7" style="24" customWidth="1"/>
    <col min="13812" max="13812" width="2.85546875" style="24" customWidth="1"/>
    <col min="13813" max="13813" width="7" style="24" customWidth="1"/>
    <col min="13814" max="13814" width="2.85546875" style="24" customWidth="1"/>
    <col min="13815" max="13815" width="7" style="24" customWidth="1"/>
    <col min="13816" max="13816" width="2.85546875" style="24" customWidth="1"/>
    <col min="13817" max="13817" width="7" style="24" customWidth="1"/>
    <col min="13818" max="13818" width="2.85546875" style="24" customWidth="1"/>
    <col min="13819" max="13819" width="7" style="24" customWidth="1"/>
    <col min="13820" max="13820" width="2.85546875" style="24" customWidth="1"/>
    <col min="13821" max="13821" width="7" style="24" customWidth="1"/>
    <col min="13822" max="13822" width="2.85546875" style="24" customWidth="1"/>
    <col min="13823" max="13823" width="7" style="24" customWidth="1"/>
    <col min="13824" max="13824" width="2.85546875" style="24" customWidth="1"/>
    <col min="13825" max="13825" width="7" style="24" customWidth="1"/>
    <col min="13826" max="13826" width="2.85546875" style="24" customWidth="1"/>
    <col min="13827" max="13827" width="7" style="24" customWidth="1"/>
    <col min="13828" max="13828" width="2.85546875" style="24" customWidth="1"/>
    <col min="13829" max="13829" width="7" style="24" customWidth="1"/>
    <col min="13830" max="13830" width="2.85546875" style="24" customWidth="1"/>
    <col min="13831" max="13832" width="4.140625" style="24" customWidth="1"/>
    <col min="13833" max="13836" width="5.5703125" style="24" customWidth="1"/>
    <col min="13837" max="13843" width="9.140625" style="24" hidden="1" customWidth="1"/>
    <col min="13844" max="14031" width="9.140625" style="24"/>
    <col min="14032" max="14032" width="3.7109375" style="24" customWidth="1"/>
    <col min="14033" max="14033" width="15.5703125" style="24" customWidth="1"/>
    <col min="14034" max="14034" width="9.85546875" style="24" customWidth="1"/>
    <col min="14035" max="14035" width="7" style="24" customWidth="1"/>
    <col min="14036" max="14036" width="2.85546875" style="24" customWidth="1"/>
    <col min="14037" max="14037" width="7.140625" style="24" customWidth="1"/>
    <col min="14038" max="14038" width="2.5703125" style="24" customWidth="1"/>
    <col min="14039" max="14039" width="7.140625" style="24" customWidth="1"/>
    <col min="14040" max="14040" width="3" style="24" customWidth="1"/>
    <col min="14041" max="14041" width="7.140625" style="24" customWidth="1"/>
    <col min="14042" max="14042" width="3" style="24" customWidth="1"/>
    <col min="14043" max="14043" width="7" style="24" customWidth="1"/>
    <col min="14044" max="14044" width="2.85546875" style="24" customWidth="1"/>
    <col min="14045" max="14045" width="7" style="24" customWidth="1"/>
    <col min="14046" max="14046" width="2.85546875" style="24" customWidth="1"/>
    <col min="14047" max="14047" width="7" style="24" customWidth="1"/>
    <col min="14048" max="14048" width="2.85546875" style="24" customWidth="1"/>
    <col min="14049" max="14049" width="7" style="24" customWidth="1"/>
    <col min="14050" max="14050" width="2.85546875" style="24" customWidth="1"/>
    <col min="14051" max="14051" width="7" style="24" customWidth="1"/>
    <col min="14052" max="14052" width="2.85546875" style="24" customWidth="1"/>
    <col min="14053" max="14053" width="7" style="24" customWidth="1"/>
    <col min="14054" max="14054" width="2.85546875" style="24" customWidth="1"/>
    <col min="14055" max="14055" width="7" style="24" customWidth="1"/>
    <col min="14056" max="14056" width="2.85546875" style="24" customWidth="1"/>
    <col min="14057" max="14057" width="7" style="24" customWidth="1"/>
    <col min="14058" max="14058" width="2.85546875" style="24" customWidth="1"/>
    <col min="14059" max="14059" width="7" style="24" customWidth="1"/>
    <col min="14060" max="14060" width="2.85546875" style="24" customWidth="1"/>
    <col min="14061" max="14061" width="7" style="24" customWidth="1"/>
    <col min="14062" max="14062" width="2.85546875" style="24" customWidth="1"/>
    <col min="14063" max="14063" width="7" style="24" customWidth="1"/>
    <col min="14064" max="14064" width="2.85546875" style="24" customWidth="1"/>
    <col min="14065" max="14065" width="7" style="24" customWidth="1"/>
    <col min="14066" max="14066" width="2.85546875" style="24" customWidth="1"/>
    <col min="14067" max="14067" width="7" style="24" customWidth="1"/>
    <col min="14068" max="14068" width="2.85546875" style="24" customWidth="1"/>
    <col min="14069" max="14069" width="7" style="24" customWidth="1"/>
    <col min="14070" max="14070" width="2.85546875" style="24" customWidth="1"/>
    <col min="14071" max="14071" width="7" style="24" customWidth="1"/>
    <col min="14072" max="14072" width="2.85546875" style="24" customWidth="1"/>
    <col min="14073" max="14073" width="7" style="24" customWidth="1"/>
    <col min="14074" max="14074" width="2.85546875" style="24" customWidth="1"/>
    <col min="14075" max="14075" width="7" style="24" customWidth="1"/>
    <col min="14076" max="14076" width="2.85546875" style="24" customWidth="1"/>
    <col min="14077" max="14077" width="7" style="24" customWidth="1"/>
    <col min="14078" max="14078" width="2.85546875" style="24" customWidth="1"/>
    <col min="14079" max="14079" width="7" style="24" customWidth="1"/>
    <col min="14080" max="14080" width="2.85546875" style="24" customWidth="1"/>
    <col min="14081" max="14081" width="7" style="24" customWidth="1"/>
    <col min="14082" max="14082" width="2.85546875" style="24" customWidth="1"/>
    <col min="14083" max="14083" width="7" style="24" customWidth="1"/>
    <col min="14084" max="14084" width="2.85546875" style="24" customWidth="1"/>
    <col min="14085" max="14085" width="7" style="24" customWidth="1"/>
    <col min="14086" max="14086" width="2.85546875" style="24" customWidth="1"/>
    <col min="14087" max="14088" width="4.140625" style="24" customWidth="1"/>
    <col min="14089" max="14092" width="5.5703125" style="24" customWidth="1"/>
    <col min="14093" max="14099" width="9.140625" style="24" hidden="1" customWidth="1"/>
    <col min="14100" max="14287" width="9.140625" style="24"/>
    <col min="14288" max="14288" width="3.7109375" style="24" customWidth="1"/>
    <col min="14289" max="14289" width="15.5703125" style="24" customWidth="1"/>
    <col min="14290" max="14290" width="9.85546875" style="24" customWidth="1"/>
    <col min="14291" max="14291" width="7" style="24" customWidth="1"/>
    <col min="14292" max="14292" width="2.85546875" style="24" customWidth="1"/>
    <col min="14293" max="14293" width="7.140625" style="24" customWidth="1"/>
    <col min="14294" max="14294" width="2.5703125" style="24" customWidth="1"/>
    <col min="14295" max="14295" width="7.140625" style="24" customWidth="1"/>
    <col min="14296" max="14296" width="3" style="24" customWidth="1"/>
    <col min="14297" max="14297" width="7.140625" style="24" customWidth="1"/>
    <col min="14298" max="14298" width="3" style="24" customWidth="1"/>
    <col min="14299" max="14299" width="7" style="24" customWidth="1"/>
    <col min="14300" max="14300" width="2.85546875" style="24" customWidth="1"/>
    <col min="14301" max="14301" width="7" style="24" customWidth="1"/>
    <col min="14302" max="14302" width="2.85546875" style="24" customWidth="1"/>
    <col min="14303" max="14303" width="7" style="24" customWidth="1"/>
    <col min="14304" max="14304" width="2.85546875" style="24" customWidth="1"/>
    <col min="14305" max="14305" width="7" style="24" customWidth="1"/>
    <col min="14306" max="14306" width="2.85546875" style="24" customWidth="1"/>
    <col min="14307" max="14307" width="7" style="24" customWidth="1"/>
    <col min="14308" max="14308" width="2.85546875" style="24" customWidth="1"/>
    <col min="14309" max="14309" width="7" style="24" customWidth="1"/>
    <col min="14310" max="14310" width="2.85546875" style="24" customWidth="1"/>
    <col min="14311" max="14311" width="7" style="24" customWidth="1"/>
    <col min="14312" max="14312" width="2.85546875" style="24" customWidth="1"/>
    <col min="14313" max="14313" width="7" style="24" customWidth="1"/>
    <col min="14314" max="14314" width="2.85546875" style="24" customWidth="1"/>
    <col min="14315" max="14315" width="7" style="24" customWidth="1"/>
    <col min="14316" max="14316" width="2.85546875" style="24" customWidth="1"/>
    <col min="14317" max="14317" width="7" style="24" customWidth="1"/>
    <col min="14318" max="14318" width="2.85546875" style="24" customWidth="1"/>
    <col min="14319" max="14319" width="7" style="24" customWidth="1"/>
    <col min="14320" max="14320" width="2.85546875" style="24" customWidth="1"/>
    <col min="14321" max="14321" width="7" style="24" customWidth="1"/>
    <col min="14322" max="14322" width="2.85546875" style="24" customWidth="1"/>
    <col min="14323" max="14323" width="7" style="24" customWidth="1"/>
    <col min="14324" max="14324" width="2.85546875" style="24" customWidth="1"/>
    <col min="14325" max="14325" width="7" style="24" customWidth="1"/>
    <col min="14326" max="14326" width="2.85546875" style="24" customWidth="1"/>
    <col min="14327" max="14327" width="7" style="24" customWidth="1"/>
    <col min="14328" max="14328" width="2.85546875" style="24" customWidth="1"/>
    <col min="14329" max="14329" width="7" style="24" customWidth="1"/>
    <col min="14330" max="14330" width="2.85546875" style="24" customWidth="1"/>
    <col min="14331" max="14331" width="7" style="24" customWidth="1"/>
    <col min="14332" max="14332" width="2.85546875" style="24" customWidth="1"/>
    <col min="14333" max="14333" width="7" style="24" customWidth="1"/>
    <col min="14334" max="14334" width="2.85546875" style="24" customWidth="1"/>
    <col min="14335" max="14335" width="7" style="24" customWidth="1"/>
    <col min="14336" max="14336" width="2.85546875" style="24" customWidth="1"/>
    <col min="14337" max="14337" width="7" style="24" customWidth="1"/>
    <col min="14338" max="14338" width="2.85546875" style="24" customWidth="1"/>
    <col min="14339" max="14339" width="7" style="24" customWidth="1"/>
    <col min="14340" max="14340" width="2.85546875" style="24" customWidth="1"/>
    <col min="14341" max="14341" width="7" style="24" customWidth="1"/>
    <col min="14342" max="14342" width="2.85546875" style="24" customWidth="1"/>
    <col min="14343" max="14344" width="4.140625" style="24" customWidth="1"/>
    <col min="14345" max="14348" width="5.5703125" style="24" customWidth="1"/>
    <col min="14349" max="14355" width="9.140625" style="24" hidden="1" customWidth="1"/>
    <col min="14356" max="14543" width="9.140625" style="24"/>
    <col min="14544" max="14544" width="3.7109375" style="24" customWidth="1"/>
    <col min="14545" max="14545" width="15.5703125" style="24" customWidth="1"/>
    <col min="14546" max="14546" width="9.85546875" style="24" customWidth="1"/>
    <col min="14547" max="14547" width="7" style="24" customWidth="1"/>
    <col min="14548" max="14548" width="2.85546875" style="24" customWidth="1"/>
    <col min="14549" max="14549" width="7.140625" style="24" customWidth="1"/>
    <col min="14550" max="14550" width="2.5703125" style="24" customWidth="1"/>
    <col min="14551" max="14551" width="7.140625" style="24" customWidth="1"/>
    <col min="14552" max="14552" width="3" style="24" customWidth="1"/>
    <col min="14553" max="14553" width="7.140625" style="24" customWidth="1"/>
    <col min="14554" max="14554" width="3" style="24" customWidth="1"/>
    <col min="14555" max="14555" width="7" style="24" customWidth="1"/>
    <col min="14556" max="14556" width="2.85546875" style="24" customWidth="1"/>
    <col min="14557" max="14557" width="7" style="24" customWidth="1"/>
    <col min="14558" max="14558" width="2.85546875" style="24" customWidth="1"/>
    <col min="14559" max="14559" width="7" style="24" customWidth="1"/>
    <col min="14560" max="14560" width="2.85546875" style="24" customWidth="1"/>
    <col min="14561" max="14561" width="7" style="24" customWidth="1"/>
    <col min="14562" max="14562" width="2.85546875" style="24" customWidth="1"/>
    <col min="14563" max="14563" width="7" style="24" customWidth="1"/>
    <col min="14564" max="14564" width="2.85546875" style="24" customWidth="1"/>
    <col min="14565" max="14565" width="7" style="24" customWidth="1"/>
    <col min="14566" max="14566" width="2.85546875" style="24" customWidth="1"/>
    <col min="14567" max="14567" width="7" style="24" customWidth="1"/>
    <col min="14568" max="14568" width="2.85546875" style="24" customWidth="1"/>
    <col min="14569" max="14569" width="7" style="24" customWidth="1"/>
    <col min="14570" max="14570" width="2.85546875" style="24" customWidth="1"/>
    <col min="14571" max="14571" width="7" style="24" customWidth="1"/>
    <col min="14572" max="14572" width="2.85546875" style="24" customWidth="1"/>
    <col min="14573" max="14573" width="7" style="24" customWidth="1"/>
    <col min="14574" max="14574" width="2.85546875" style="24" customWidth="1"/>
    <col min="14575" max="14575" width="7" style="24" customWidth="1"/>
    <col min="14576" max="14576" width="2.85546875" style="24" customWidth="1"/>
    <col min="14577" max="14577" width="7" style="24" customWidth="1"/>
    <col min="14578" max="14578" width="2.85546875" style="24" customWidth="1"/>
    <col min="14579" max="14579" width="7" style="24" customWidth="1"/>
    <col min="14580" max="14580" width="2.85546875" style="24" customWidth="1"/>
    <col min="14581" max="14581" width="7" style="24" customWidth="1"/>
    <col min="14582" max="14582" width="2.85546875" style="24" customWidth="1"/>
    <col min="14583" max="14583" width="7" style="24" customWidth="1"/>
    <col min="14584" max="14584" width="2.85546875" style="24" customWidth="1"/>
    <col min="14585" max="14585" width="7" style="24" customWidth="1"/>
    <col min="14586" max="14586" width="2.85546875" style="24" customWidth="1"/>
    <col min="14587" max="14587" width="7" style="24" customWidth="1"/>
    <col min="14588" max="14588" width="2.85546875" style="24" customWidth="1"/>
    <col min="14589" max="14589" width="7" style="24" customWidth="1"/>
    <col min="14590" max="14590" width="2.85546875" style="24" customWidth="1"/>
    <col min="14591" max="14591" width="7" style="24" customWidth="1"/>
    <col min="14592" max="14592" width="2.85546875" style="24" customWidth="1"/>
    <col min="14593" max="14593" width="7" style="24" customWidth="1"/>
    <col min="14594" max="14594" width="2.85546875" style="24" customWidth="1"/>
    <col min="14595" max="14595" width="7" style="24" customWidth="1"/>
    <col min="14596" max="14596" width="2.85546875" style="24" customWidth="1"/>
    <col min="14597" max="14597" width="7" style="24" customWidth="1"/>
    <col min="14598" max="14598" width="2.85546875" style="24" customWidth="1"/>
    <col min="14599" max="14600" width="4.140625" style="24" customWidth="1"/>
    <col min="14601" max="14604" width="5.5703125" style="24" customWidth="1"/>
    <col min="14605" max="14611" width="9.140625" style="24" hidden="1" customWidth="1"/>
    <col min="14612" max="14799" width="9.140625" style="24"/>
    <col min="14800" max="14800" width="3.7109375" style="24" customWidth="1"/>
    <col min="14801" max="14801" width="15.5703125" style="24" customWidth="1"/>
    <col min="14802" max="14802" width="9.85546875" style="24" customWidth="1"/>
    <col min="14803" max="14803" width="7" style="24" customWidth="1"/>
    <col min="14804" max="14804" width="2.85546875" style="24" customWidth="1"/>
    <col min="14805" max="14805" width="7.140625" style="24" customWidth="1"/>
    <col min="14806" max="14806" width="2.5703125" style="24" customWidth="1"/>
    <col min="14807" max="14807" width="7.140625" style="24" customWidth="1"/>
    <col min="14808" max="14808" width="3" style="24" customWidth="1"/>
    <col min="14809" max="14809" width="7.140625" style="24" customWidth="1"/>
    <col min="14810" max="14810" width="3" style="24" customWidth="1"/>
    <col min="14811" max="14811" width="7" style="24" customWidth="1"/>
    <col min="14812" max="14812" width="2.85546875" style="24" customWidth="1"/>
    <col min="14813" max="14813" width="7" style="24" customWidth="1"/>
    <col min="14814" max="14814" width="2.85546875" style="24" customWidth="1"/>
    <col min="14815" max="14815" width="7" style="24" customWidth="1"/>
    <col min="14816" max="14816" width="2.85546875" style="24" customWidth="1"/>
    <col min="14817" max="14817" width="7" style="24" customWidth="1"/>
    <col min="14818" max="14818" width="2.85546875" style="24" customWidth="1"/>
    <col min="14819" max="14819" width="7" style="24" customWidth="1"/>
    <col min="14820" max="14820" width="2.85546875" style="24" customWidth="1"/>
    <col min="14821" max="14821" width="7" style="24" customWidth="1"/>
    <col min="14822" max="14822" width="2.85546875" style="24" customWidth="1"/>
    <col min="14823" max="14823" width="7" style="24" customWidth="1"/>
    <col min="14824" max="14824" width="2.85546875" style="24" customWidth="1"/>
    <col min="14825" max="14825" width="7" style="24" customWidth="1"/>
    <col min="14826" max="14826" width="2.85546875" style="24" customWidth="1"/>
    <col min="14827" max="14827" width="7" style="24" customWidth="1"/>
    <col min="14828" max="14828" width="2.85546875" style="24" customWidth="1"/>
    <col min="14829" max="14829" width="7" style="24" customWidth="1"/>
    <col min="14830" max="14830" width="2.85546875" style="24" customWidth="1"/>
    <col min="14831" max="14831" width="7" style="24" customWidth="1"/>
    <col min="14832" max="14832" width="2.85546875" style="24" customWidth="1"/>
    <col min="14833" max="14833" width="7" style="24" customWidth="1"/>
    <col min="14834" max="14834" width="2.85546875" style="24" customWidth="1"/>
    <col min="14835" max="14835" width="7" style="24" customWidth="1"/>
    <col min="14836" max="14836" width="2.85546875" style="24" customWidth="1"/>
    <col min="14837" max="14837" width="7" style="24" customWidth="1"/>
    <col min="14838" max="14838" width="2.85546875" style="24" customWidth="1"/>
    <col min="14839" max="14839" width="7" style="24" customWidth="1"/>
    <col min="14840" max="14840" width="2.85546875" style="24" customWidth="1"/>
    <col min="14841" max="14841" width="7" style="24" customWidth="1"/>
    <col min="14842" max="14842" width="2.85546875" style="24" customWidth="1"/>
    <col min="14843" max="14843" width="7" style="24" customWidth="1"/>
    <col min="14844" max="14844" width="2.85546875" style="24" customWidth="1"/>
    <col min="14845" max="14845" width="7" style="24" customWidth="1"/>
    <col min="14846" max="14846" width="2.85546875" style="24" customWidth="1"/>
    <col min="14847" max="14847" width="7" style="24" customWidth="1"/>
    <col min="14848" max="14848" width="2.85546875" style="24" customWidth="1"/>
    <col min="14849" max="14849" width="7" style="24" customWidth="1"/>
    <col min="14850" max="14850" width="2.85546875" style="24" customWidth="1"/>
    <col min="14851" max="14851" width="7" style="24" customWidth="1"/>
    <col min="14852" max="14852" width="2.85546875" style="24" customWidth="1"/>
    <col min="14853" max="14853" width="7" style="24" customWidth="1"/>
    <col min="14854" max="14854" width="2.85546875" style="24" customWidth="1"/>
    <col min="14855" max="14856" width="4.140625" style="24" customWidth="1"/>
    <col min="14857" max="14860" width="5.5703125" style="24" customWidth="1"/>
    <col min="14861" max="14867" width="9.140625" style="24" hidden="1" customWidth="1"/>
    <col min="14868" max="15055" width="9.140625" style="24"/>
    <col min="15056" max="15056" width="3.7109375" style="24" customWidth="1"/>
    <col min="15057" max="15057" width="15.5703125" style="24" customWidth="1"/>
    <col min="15058" max="15058" width="9.85546875" style="24" customWidth="1"/>
    <col min="15059" max="15059" width="7" style="24" customWidth="1"/>
    <col min="15060" max="15060" width="2.85546875" style="24" customWidth="1"/>
    <col min="15061" max="15061" width="7.140625" style="24" customWidth="1"/>
    <col min="15062" max="15062" width="2.5703125" style="24" customWidth="1"/>
    <col min="15063" max="15063" width="7.140625" style="24" customWidth="1"/>
    <col min="15064" max="15064" width="3" style="24" customWidth="1"/>
    <col min="15065" max="15065" width="7.140625" style="24" customWidth="1"/>
    <col min="15066" max="15066" width="3" style="24" customWidth="1"/>
    <col min="15067" max="15067" width="7" style="24" customWidth="1"/>
    <col min="15068" max="15068" width="2.85546875" style="24" customWidth="1"/>
    <col min="15069" max="15069" width="7" style="24" customWidth="1"/>
    <col min="15070" max="15070" width="2.85546875" style="24" customWidth="1"/>
    <col min="15071" max="15071" width="7" style="24" customWidth="1"/>
    <col min="15072" max="15072" width="2.85546875" style="24" customWidth="1"/>
    <col min="15073" max="15073" width="7" style="24" customWidth="1"/>
    <col min="15074" max="15074" width="2.85546875" style="24" customWidth="1"/>
    <col min="15075" max="15075" width="7" style="24" customWidth="1"/>
    <col min="15076" max="15076" width="2.85546875" style="24" customWidth="1"/>
    <col min="15077" max="15077" width="7" style="24" customWidth="1"/>
    <col min="15078" max="15078" width="2.85546875" style="24" customWidth="1"/>
    <col min="15079" max="15079" width="7" style="24" customWidth="1"/>
    <col min="15080" max="15080" width="2.85546875" style="24" customWidth="1"/>
    <col min="15081" max="15081" width="7" style="24" customWidth="1"/>
    <col min="15082" max="15082" width="2.85546875" style="24" customWidth="1"/>
    <col min="15083" max="15083" width="7" style="24" customWidth="1"/>
    <col min="15084" max="15084" width="2.85546875" style="24" customWidth="1"/>
    <col min="15085" max="15085" width="7" style="24" customWidth="1"/>
    <col min="15086" max="15086" width="2.85546875" style="24" customWidth="1"/>
    <col min="15087" max="15087" width="7" style="24" customWidth="1"/>
    <col min="15088" max="15088" width="2.85546875" style="24" customWidth="1"/>
    <col min="15089" max="15089" width="7" style="24" customWidth="1"/>
    <col min="15090" max="15090" width="2.85546875" style="24" customWidth="1"/>
    <col min="15091" max="15091" width="7" style="24" customWidth="1"/>
    <col min="15092" max="15092" width="2.85546875" style="24" customWidth="1"/>
    <col min="15093" max="15093" width="7" style="24" customWidth="1"/>
    <col min="15094" max="15094" width="2.85546875" style="24" customWidth="1"/>
    <col min="15095" max="15095" width="7" style="24" customWidth="1"/>
    <col min="15096" max="15096" width="2.85546875" style="24" customWidth="1"/>
    <col min="15097" max="15097" width="7" style="24" customWidth="1"/>
    <col min="15098" max="15098" width="2.85546875" style="24" customWidth="1"/>
    <col min="15099" max="15099" width="7" style="24" customWidth="1"/>
    <col min="15100" max="15100" width="2.85546875" style="24" customWidth="1"/>
    <col min="15101" max="15101" width="7" style="24" customWidth="1"/>
    <col min="15102" max="15102" width="2.85546875" style="24" customWidth="1"/>
    <col min="15103" max="15103" width="7" style="24" customWidth="1"/>
    <col min="15104" max="15104" width="2.85546875" style="24" customWidth="1"/>
    <col min="15105" max="15105" width="7" style="24" customWidth="1"/>
    <col min="15106" max="15106" width="2.85546875" style="24" customWidth="1"/>
    <col min="15107" max="15107" width="7" style="24" customWidth="1"/>
    <col min="15108" max="15108" width="2.85546875" style="24" customWidth="1"/>
    <col min="15109" max="15109" width="7" style="24" customWidth="1"/>
    <col min="15110" max="15110" width="2.85546875" style="24" customWidth="1"/>
    <col min="15111" max="15112" width="4.140625" style="24" customWidth="1"/>
    <col min="15113" max="15116" width="5.5703125" style="24" customWidth="1"/>
    <col min="15117" max="15123" width="9.140625" style="24" hidden="1" customWidth="1"/>
    <col min="15124" max="15311" width="9.140625" style="24"/>
    <col min="15312" max="15312" width="3.7109375" style="24" customWidth="1"/>
    <col min="15313" max="15313" width="15.5703125" style="24" customWidth="1"/>
    <col min="15314" max="15314" width="9.85546875" style="24" customWidth="1"/>
    <col min="15315" max="15315" width="7" style="24" customWidth="1"/>
    <col min="15316" max="15316" width="2.85546875" style="24" customWidth="1"/>
    <col min="15317" max="15317" width="7.140625" style="24" customWidth="1"/>
    <col min="15318" max="15318" width="2.5703125" style="24" customWidth="1"/>
    <col min="15319" max="15319" width="7.140625" style="24" customWidth="1"/>
    <col min="15320" max="15320" width="3" style="24" customWidth="1"/>
    <col min="15321" max="15321" width="7.140625" style="24" customWidth="1"/>
    <col min="15322" max="15322" width="3" style="24" customWidth="1"/>
    <col min="15323" max="15323" width="7" style="24" customWidth="1"/>
    <col min="15324" max="15324" width="2.85546875" style="24" customWidth="1"/>
    <col min="15325" max="15325" width="7" style="24" customWidth="1"/>
    <col min="15326" max="15326" width="2.85546875" style="24" customWidth="1"/>
    <col min="15327" max="15327" width="7" style="24" customWidth="1"/>
    <col min="15328" max="15328" width="2.85546875" style="24" customWidth="1"/>
    <col min="15329" max="15329" width="7" style="24" customWidth="1"/>
    <col min="15330" max="15330" width="2.85546875" style="24" customWidth="1"/>
    <col min="15331" max="15331" width="7" style="24" customWidth="1"/>
    <col min="15332" max="15332" width="2.85546875" style="24" customWidth="1"/>
    <col min="15333" max="15333" width="7" style="24" customWidth="1"/>
    <col min="15334" max="15334" width="2.85546875" style="24" customWidth="1"/>
    <col min="15335" max="15335" width="7" style="24" customWidth="1"/>
    <col min="15336" max="15336" width="2.85546875" style="24" customWidth="1"/>
    <col min="15337" max="15337" width="7" style="24" customWidth="1"/>
    <col min="15338" max="15338" width="2.85546875" style="24" customWidth="1"/>
    <col min="15339" max="15339" width="7" style="24" customWidth="1"/>
    <col min="15340" max="15340" width="2.85546875" style="24" customWidth="1"/>
    <col min="15341" max="15341" width="7" style="24" customWidth="1"/>
    <col min="15342" max="15342" width="2.85546875" style="24" customWidth="1"/>
    <col min="15343" max="15343" width="7" style="24" customWidth="1"/>
    <col min="15344" max="15344" width="2.85546875" style="24" customWidth="1"/>
    <col min="15345" max="15345" width="7" style="24" customWidth="1"/>
    <col min="15346" max="15346" width="2.85546875" style="24" customWidth="1"/>
    <col min="15347" max="15347" width="7" style="24" customWidth="1"/>
    <col min="15348" max="15348" width="2.85546875" style="24" customWidth="1"/>
    <col min="15349" max="15349" width="7" style="24" customWidth="1"/>
    <col min="15350" max="15350" width="2.85546875" style="24" customWidth="1"/>
    <col min="15351" max="15351" width="7" style="24" customWidth="1"/>
    <col min="15352" max="15352" width="2.85546875" style="24" customWidth="1"/>
    <col min="15353" max="15353" width="7" style="24" customWidth="1"/>
    <col min="15354" max="15354" width="2.85546875" style="24" customWidth="1"/>
    <col min="15355" max="15355" width="7" style="24" customWidth="1"/>
    <col min="15356" max="15356" width="2.85546875" style="24" customWidth="1"/>
    <col min="15357" max="15357" width="7" style="24" customWidth="1"/>
    <col min="15358" max="15358" width="2.85546875" style="24" customWidth="1"/>
    <col min="15359" max="15359" width="7" style="24" customWidth="1"/>
    <col min="15360" max="15360" width="2.85546875" style="24" customWidth="1"/>
    <col min="15361" max="15361" width="7" style="24" customWidth="1"/>
    <col min="15362" max="15362" width="2.85546875" style="24" customWidth="1"/>
    <col min="15363" max="15363" width="7" style="24" customWidth="1"/>
    <col min="15364" max="15364" width="2.85546875" style="24" customWidth="1"/>
    <col min="15365" max="15365" width="7" style="24" customWidth="1"/>
    <col min="15366" max="15366" width="2.85546875" style="24" customWidth="1"/>
    <col min="15367" max="15368" width="4.140625" style="24" customWidth="1"/>
    <col min="15369" max="15372" width="5.5703125" style="24" customWidth="1"/>
    <col min="15373" max="15379" width="9.140625" style="24" hidden="1" customWidth="1"/>
    <col min="15380" max="15567" width="9.140625" style="24"/>
    <col min="15568" max="15568" width="3.7109375" style="24" customWidth="1"/>
    <col min="15569" max="15569" width="15.5703125" style="24" customWidth="1"/>
    <col min="15570" max="15570" width="9.85546875" style="24" customWidth="1"/>
    <col min="15571" max="15571" width="7" style="24" customWidth="1"/>
    <col min="15572" max="15572" width="2.85546875" style="24" customWidth="1"/>
    <col min="15573" max="15573" width="7.140625" style="24" customWidth="1"/>
    <col min="15574" max="15574" width="2.5703125" style="24" customWidth="1"/>
    <col min="15575" max="15575" width="7.140625" style="24" customWidth="1"/>
    <col min="15576" max="15576" width="3" style="24" customWidth="1"/>
    <col min="15577" max="15577" width="7.140625" style="24" customWidth="1"/>
    <col min="15578" max="15578" width="3" style="24" customWidth="1"/>
    <col min="15579" max="15579" width="7" style="24" customWidth="1"/>
    <col min="15580" max="15580" width="2.85546875" style="24" customWidth="1"/>
    <col min="15581" max="15581" width="7" style="24" customWidth="1"/>
    <col min="15582" max="15582" width="2.85546875" style="24" customWidth="1"/>
    <col min="15583" max="15583" width="7" style="24" customWidth="1"/>
    <col min="15584" max="15584" width="2.85546875" style="24" customWidth="1"/>
    <col min="15585" max="15585" width="7" style="24" customWidth="1"/>
    <col min="15586" max="15586" width="2.85546875" style="24" customWidth="1"/>
    <col min="15587" max="15587" width="7" style="24" customWidth="1"/>
    <col min="15588" max="15588" width="2.85546875" style="24" customWidth="1"/>
    <col min="15589" max="15589" width="7" style="24" customWidth="1"/>
    <col min="15590" max="15590" width="2.85546875" style="24" customWidth="1"/>
    <col min="15591" max="15591" width="7" style="24" customWidth="1"/>
    <col min="15592" max="15592" width="2.85546875" style="24" customWidth="1"/>
    <col min="15593" max="15593" width="7" style="24" customWidth="1"/>
    <col min="15594" max="15594" width="2.85546875" style="24" customWidth="1"/>
    <col min="15595" max="15595" width="7" style="24" customWidth="1"/>
    <col min="15596" max="15596" width="2.85546875" style="24" customWidth="1"/>
    <col min="15597" max="15597" width="7" style="24" customWidth="1"/>
    <col min="15598" max="15598" width="2.85546875" style="24" customWidth="1"/>
    <col min="15599" max="15599" width="7" style="24" customWidth="1"/>
    <col min="15600" max="15600" width="2.85546875" style="24" customWidth="1"/>
    <col min="15601" max="15601" width="7" style="24" customWidth="1"/>
    <col min="15602" max="15602" width="2.85546875" style="24" customWidth="1"/>
    <col min="15603" max="15603" width="7" style="24" customWidth="1"/>
    <col min="15604" max="15604" width="2.85546875" style="24" customWidth="1"/>
    <col min="15605" max="15605" width="7" style="24" customWidth="1"/>
    <col min="15606" max="15606" width="2.85546875" style="24" customWidth="1"/>
    <col min="15607" max="15607" width="7" style="24" customWidth="1"/>
    <col min="15608" max="15608" width="2.85546875" style="24" customWidth="1"/>
    <col min="15609" max="15609" width="7" style="24" customWidth="1"/>
    <col min="15610" max="15610" width="2.85546875" style="24" customWidth="1"/>
    <col min="15611" max="15611" width="7" style="24" customWidth="1"/>
    <col min="15612" max="15612" width="2.85546875" style="24" customWidth="1"/>
    <col min="15613" max="15613" width="7" style="24" customWidth="1"/>
    <col min="15614" max="15614" width="2.85546875" style="24" customWidth="1"/>
    <col min="15615" max="15615" width="7" style="24" customWidth="1"/>
    <col min="15616" max="15616" width="2.85546875" style="24" customWidth="1"/>
    <col min="15617" max="15617" width="7" style="24" customWidth="1"/>
    <col min="15618" max="15618" width="2.85546875" style="24" customWidth="1"/>
    <col min="15619" max="15619" width="7" style="24" customWidth="1"/>
    <col min="15620" max="15620" width="2.85546875" style="24" customWidth="1"/>
    <col min="15621" max="15621" width="7" style="24" customWidth="1"/>
    <col min="15622" max="15622" width="2.85546875" style="24" customWidth="1"/>
    <col min="15623" max="15624" width="4.140625" style="24" customWidth="1"/>
    <col min="15625" max="15628" width="5.5703125" style="24" customWidth="1"/>
    <col min="15629" max="15635" width="9.140625" style="24" hidden="1" customWidth="1"/>
    <col min="15636" max="15823" width="9.140625" style="24"/>
    <col min="15824" max="15824" width="3.7109375" style="24" customWidth="1"/>
    <col min="15825" max="15825" width="15.5703125" style="24" customWidth="1"/>
    <col min="15826" max="15826" width="9.85546875" style="24" customWidth="1"/>
    <col min="15827" max="15827" width="7" style="24" customWidth="1"/>
    <col min="15828" max="15828" width="2.85546875" style="24" customWidth="1"/>
    <col min="15829" max="15829" width="7.140625" style="24" customWidth="1"/>
    <col min="15830" max="15830" width="2.5703125" style="24" customWidth="1"/>
    <col min="15831" max="15831" width="7.140625" style="24" customWidth="1"/>
    <col min="15832" max="15832" width="3" style="24" customWidth="1"/>
    <col min="15833" max="15833" width="7.140625" style="24" customWidth="1"/>
    <col min="15834" max="15834" width="3" style="24" customWidth="1"/>
    <col min="15835" max="15835" width="7" style="24" customWidth="1"/>
    <col min="15836" max="15836" width="2.85546875" style="24" customWidth="1"/>
    <col min="15837" max="15837" width="7" style="24" customWidth="1"/>
    <col min="15838" max="15838" width="2.85546875" style="24" customWidth="1"/>
    <col min="15839" max="15839" width="7" style="24" customWidth="1"/>
    <col min="15840" max="15840" width="2.85546875" style="24" customWidth="1"/>
    <col min="15841" max="15841" width="7" style="24" customWidth="1"/>
    <col min="15842" max="15842" width="2.85546875" style="24" customWidth="1"/>
    <col min="15843" max="15843" width="7" style="24" customWidth="1"/>
    <col min="15844" max="15844" width="2.85546875" style="24" customWidth="1"/>
    <col min="15845" max="15845" width="7" style="24" customWidth="1"/>
    <col min="15846" max="15846" width="2.85546875" style="24" customWidth="1"/>
    <col min="15847" max="15847" width="7" style="24" customWidth="1"/>
    <col min="15848" max="15848" width="2.85546875" style="24" customWidth="1"/>
    <col min="15849" max="15849" width="7" style="24" customWidth="1"/>
    <col min="15850" max="15850" width="2.85546875" style="24" customWidth="1"/>
    <col min="15851" max="15851" width="7" style="24" customWidth="1"/>
    <col min="15852" max="15852" width="2.85546875" style="24" customWidth="1"/>
    <col min="15853" max="15853" width="7" style="24" customWidth="1"/>
    <col min="15854" max="15854" width="2.85546875" style="24" customWidth="1"/>
    <col min="15855" max="15855" width="7" style="24" customWidth="1"/>
    <col min="15856" max="15856" width="2.85546875" style="24" customWidth="1"/>
    <col min="15857" max="15857" width="7" style="24" customWidth="1"/>
    <col min="15858" max="15858" width="2.85546875" style="24" customWidth="1"/>
    <col min="15859" max="15859" width="7" style="24" customWidth="1"/>
    <col min="15860" max="15860" width="2.85546875" style="24" customWidth="1"/>
    <col min="15861" max="15861" width="7" style="24" customWidth="1"/>
    <col min="15862" max="15862" width="2.85546875" style="24" customWidth="1"/>
    <col min="15863" max="15863" width="7" style="24" customWidth="1"/>
    <col min="15864" max="15864" width="2.85546875" style="24" customWidth="1"/>
    <col min="15865" max="15865" width="7" style="24" customWidth="1"/>
    <col min="15866" max="15866" width="2.85546875" style="24" customWidth="1"/>
    <col min="15867" max="15867" width="7" style="24" customWidth="1"/>
    <col min="15868" max="15868" width="2.85546875" style="24" customWidth="1"/>
    <col min="15869" max="15869" width="7" style="24" customWidth="1"/>
    <col min="15870" max="15870" width="2.85546875" style="24" customWidth="1"/>
    <col min="15871" max="15871" width="7" style="24" customWidth="1"/>
    <col min="15872" max="15872" width="2.85546875" style="24" customWidth="1"/>
    <col min="15873" max="15873" width="7" style="24" customWidth="1"/>
    <col min="15874" max="15874" width="2.85546875" style="24" customWidth="1"/>
    <col min="15875" max="15875" width="7" style="24" customWidth="1"/>
    <col min="15876" max="15876" width="2.85546875" style="24" customWidth="1"/>
    <col min="15877" max="15877" width="7" style="24" customWidth="1"/>
    <col min="15878" max="15878" width="2.85546875" style="24" customWidth="1"/>
    <col min="15879" max="15880" width="4.140625" style="24" customWidth="1"/>
    <col min="15881" max="15884" width="5.5703125" style="24" customWidth="1"/>
    <col min="15885" max="15891" width="9.140625" style="24" hidden="1" customWidth="1"/>
    <col min="15892" max="16079" width="9.140625" style="24"/>
    <col min="16080" max="16080" width="3.7109375" style="24" customWidth="1"/>
    <col min="16081" max="16081" width="15.5703125" style="24" customWidth="1"/>
    <col min="16082" max="16082" width="9.85546875" style="24" customWidth="1"/>
    <col min="16083" max="16083" width="7" style="24" customWidth="1"/>
    <col min="16084" max="16084" width="2.85546875" style="24" customWidth="1"/>
    <col min="16085" max="16085" width="7.140625" style="24" customWidth="1"/>
    <col min="16086" max="16086" width="2.5703125" style="24" customWidth="1"/>
    <col min="16087" max="16087" width="7.140625" style="24" customWidth="1"/>
    <col min="16088" max="16088" width="3" style="24" customWidth="1"/>
    <col min="16089" max="16089" width="7.140625" style="24" customWidth="1"/>
    <col min="16090" max="16090" width="3" style="24" customWidth="1"/>
    <col min="16091" max="16091" width="7" style="24" customWidth="1"/>
    <col min="16092" max="16092" width="2.85546875" style="24" customWidth="1"/>
    <col min="16093" max="16093" width="7" style="24" customWidth="1"/>
    <col min="16094" max="16094" width="2.85546875" style="24" customWidth="1"/>
    <col min="16095" max="16095" width="7" style="24" customWidth="1"/>
    <col min="16096" max="16096" width="2.85546875" style="24" customWidth="1"/>
    <col min="16097" max="16097" width="7" style="24" customWidth="1"/>
    <col min="16098" max="16098" width="2.85546875" style="24" customWidth="1"/>
    <col min="16099" max="16099" width="7" style="24" customWidth="1"/>
    <col min="16100" max="16100" width="2.85546875" style="24" customWidth="1"/>
    <col min="16101" max="16101" width="7" style="24" customWidth="1"/>
    <col min="16102" max="16102" width="2.85546875" style="24" customWidth="1"/>
    <col min="16103" max="16103" width="7" style="24" customWidth="1"/>
    <col min="16104" max="16104" width="2.85546875" style="24" customWidth="1"/>
    <col min="16105" max="16105" width="7" style="24" customWidth="1"/>
    <col min="16106" max="16106" width="2.85546875" style="24" customWidth="1"/>
    <col min="16107" max="16107" width="7" style="24" customWidth="1"/>
    <col min="16108" max="16108" width="2.85546875" style="24" customWidth="1"/>
    <col min="16109" max="16109" width="7" style="24" customWidth="1"/>
    <col min="16110" max="16110" width="2.85546875" style="24" customWidth="1"/>
    <col min="16111" max="16111" width="7" style="24" customWidth="1"/>
    <col min="16112" max="16112" width="2.85546875" style="24" customWidth="1"/>
    <col min="16113" max="16113" width="7" style="24" customWidth="1"/>
    <col min="16114" max="16114" width="2.85546875" style="24" customWidth="1"/>
    <col min="16115" max="16115" width="7" style="24" customWidth="1"/>
    <col min="16116" max="16116" width="2.85546875" style="24" customWidth="1"/>
    <col min="16117" max="16117" width="7" style="24" customWidth="1"/>
    <col min="16118" max="16118" width="2.85546875" style="24" customWidth="1"/>
    <col min="16119" max="16119" width="7" style="24" customWidth="1"/>
    <col min="16120" max="16120" width="2.85546875" style="24" customWidth="1"/>
    <col min="16121" max="16121" width="7" style="24" customWidth="1"/>
    <col min="16122" max="16122" width="2.85546875" style="24" customWidth="1"/>
    <col min="16123" max="16123" width="7" style="24" customWidth="1"/>
    <col min="16124" max="16124" width="2.85546875" style="24" customWidth="1"/>
    <col min="16125" max="16125" width="7" style="24" customWidth="1"/>
    <col min="16126" max="16126" width="2.85546875" style="24" customWidth="1"/>
    <col min="16127" max="16127" width="7" style="24" customWidth="1"/>
    <col min="16128" max="16128" width="2.85546875" style="24" customWidth="1"/>
    <col min="16129" max="16129" width="7" style="24" customWidth="1"/>
    <col min="16130" max="16130" width="2.85546875" style="24" customWidth="1"/>
    <col min="16131" max="16131" width="7" style="24" customWidth="1"/>
    <col min="16132" max="16132" width="2.85546875" style="24" customWidth="1"/>
    <col min="16133" max="16133" width="7" style="24" customWidth="1"/>
    <col min="16134" max="16134" width="2.85546875" style="24" customWidth="1"/>
    <col min="16135" max="16136" width="4.140625" style="24" customWidth="1"/>
    <col min="16137" max="16140" width="5.5703125" style="24" customWidth="1"/>
    <col min="16141" max="16147" width="9.140625" style="24" hidden="1" customWidth="1"/>
    <col min="16148" max="16384" width="9.140625" style="24"/>
  </cols>
  <sheetData>
    <row r="1" spans="1:25" ht="39" customHeight="1" thickBot="1" x14ac:dyDescent="0.35">
      <c r="B1" s="17"/>
      <c r="C1" s="18" t="s">
        <v>22</v>
      </c>
      <c r="D1" s="19"/>
      <c r="E1" s="20"/>
      <c r="F1" s="21"/>
      <c r="G1" s="20"/>
      <c r="H1" s="19"/>
      <c r="I1" s="20"/>
      <c r="J1" s="19"/>
      <c r="K1" s="263" t="s">
        <v>414</v>
      </c>
      <c r="L1" s="263"/>
      <c r="M1" s="263"/>
      <c r="N1" s="263"/>
      <c r="O1" s="263"/>
      <c r="P1" s="22"/>
      <c r="Q1" s="262" t="str">
        <f ca="1">IF(V5&gt;3,"More than 3 players",IF(V5=3,Y5&amp;CHAR(10)&amp;Y6&amp;CHAR(10)&amp;Y7,IF(V5=2,Y5&amp;CHAR(10)&amp;Y6,Y5)))</f>
        <v>Peter Noel
Connor Scutt</v>
      </c>
      <c r="R1" s="262"/>
      <c r="S1" s="262"/>
      <c r="T1" s="23">
        <f ca="1">MAX(AllPlayers!M2:M351)</f>
        <v>28.9</v>
      </c>
      <c r="W1" s="133"/>
    </row>
    <row r="2" spans="1:25" x14ac:dyDescent="0.2">
      <c r="B2" s="17"/>
      <c r="C2" s="25"/>
      <c r="D2" s="26"/>
      <c r="E2" s="27"/>
      <c r="F2" s="28"/>
      <c r="G2" s="27"/>
      <c r="H2" s="26"/>
      <c r="I2" s="27"/>
      <c r="J2" s="26"/>
      <c r="K2" s="27"/>
      <c r="L2" s="28"/>
      <c r="M2" s="27"/>
      <c r="N2" s="28"/>
      <c r="O2" s="26"/>
      <c r="P2" s="26"/>
      <c r="Q2" s="29"/>
      <c r="R2" s="26"/>
      <c r="S2" s="26"/>
      <c r="T2" s="25"/>
    </row>
    <row r="3" spans="1:25" ht="15" customHeight="1" x14ac:dyDescent="0.2">
      <c r="B3" s="30"/>
      <c r="C3" s="266" t="s">
        <v>23</v>
      </c>
      <c r="D3" s="266"/>
      <c r="E3" s="31">
        <f>IF(V4&lt;6,1,V4-4)</f>
        <v>1</v>
      </c>
      <c r="F3" s="32"/>
      <c r="G3" s="33">
        <f>IF(V4&lt;6,2,V4-3)</f>
        <v>2</v>
      </c>
      <c r="H3" s="34"/>
      <c r="I3" s="35">
        <f>IF(V4&lt;6,3,V4-2)</f>
        <v>3</v>
      </c>
      <c r="J3" s="34"/>
      <c r="K3" s="33">
        <f>IF(V4&lt;6,4,V4-1)</f>
        <v>4</v>
      </c>
      <c r="L3" s="35"/>
      <c r="M3" s="35">
        <f>IF(V4&lt;6,5,V4)</f>
        <v>5</v>
      </c>
      <c r="N3" s="31"/>
      <c r="O3" s="31"/>
      <c r="P3" s="31"/>
      <c r="Q3" s="36"/>
      <c r="R3" s="37"/>
      <c r="S3" s="37"/>
      <c r="T3" s="31"/>
    </row>
    <row r="4" spans="1:25" ht="13.5" customHeight="1" x14ac:dyDescent="0.2">
      <c r="B4" s="30"/>
      <c r="C4" s="264" t="s">
        <v>24</v>
      </c>
      <c r="D4" s="265"/>
      <c r="E4" s="38">
        <f ca="1">IF(E3&gt;Settings!$C$9,"",SUM(INDIRECT("AllPlayers!"&amp;E7&amp;"2:"&amp;E7&amp;"351"))/COUNT(INDIRECT("AllPlayers!"&amp;E7&amp;"2:"&amp;E7&amp;"351")))</f>
        <v>22.383541666666662</v>
      </c>
      <c r="F4" s="39"/>
      <c r="G4" s="38">
        <f ca="1">IF(G3&gt;Settings!$C$9,"",SUM(INDIRECT("AllPlayers!"&amp;G7&amp;"2:"&amp;G7&amp;"351"))/COUNT(INDIRECT("AllPlayers!"&amp;G7&amp;"2:"&amp;G7&amp;"351")))</f>
        <v>21.946250000000006</v>
      </c>
      <c r="H4" s="40"/>
      <c r="I4" s="38" t="str">
        <f ca="1">IF(I3&gt;Settings!$C$9,"",SUM(INDIRECT("AllPlayers!"&amp;I7&amp;"2:"&amp;I7&amp;"351"))/COUNT(INDIRECT("AllPlayers!"&amp;I7&amp;"2:"&amp;I7&amp;"351")))</f>
        <v/>
      </c>
      <c r="J4" s="40"/>
      <c r="K4" s="38" t="str">
        <f ca="1">IF(K3&gt;Settings!$C$9,"",SUM(INDIRECT("AllPlayers!"&amp;K7&amp;"2:"&amp;K7&amp;"351"))/COUNT(INDIRECT("AllPlayers!"&amp;K7&amp;"2:"&amp;K7&amp;"351")))</f>
        <v/>
      </c>
      <c r="L4" s="41"/>
      <c r="M4" s="38" t="str">
        <f ca="1">IF(M3&gt;Settings!$C$9,"",SUM(INDIRECT("AllPlayers!"&amp;M7&amp;"2:"&amp;M7&amp;"351"))/COUNT(INDIRECT("AllPlayers!"&amp;M7&amp;"2:"&amp;M7&amp;"351")))</f>
        <v/>
      </c>
      <c r="N4" s="41"/>
      <c r="O4" s="42" t="s">
        <v>25</v>
      </c>
      <c r="P4" s="43"/>
      <c r="Q4" s="43"/>
      <c r="R4" s="44"/>
      <c r="S4" s="44"/>
      <c r="T4" s="44">
        <f ca="1">AVERAGE(S10:S360)</f>
        <v>21.980703124999998</v>
      </c>
      <c r="U4" s="24" t="s">
        <v>407</v>
      </c>
      <c r="V4" s="24">
        <f>Settings!C9</f>
        <v>2</v>
      </c>
    </row>
    <row r="5" spans="1:25" ht="13.5" hidden="1" customHeight="1" x14ac:dyDescent="0.2">
      <c r="B5" s="30"/>
      <c r="C5" s="126"/>
      <c r="D5" s="127"/>
      <c r="E5" s="27" t="str">
        <f t="array" ref="E5">ADDRESS(MAX((Fixtures!$A$5:$A$148="Week "&amp;E3)*ROW(Fixtures!$A$5:$A$148)),MAX((Fixtures!$A$5:$A$148="Week "&amp;E3)*COLUMN(Fixtures!$A$5:$A$148)),4)</f>
        <v>A5</v>
      </c>
      <c r="F5" s="128"/>
      <c r="G5" s="27" t="str">
        <f t="array" ref="G5">ADDRESS(MAX((Fixtures!$A$5:$A$148="Week "&amp;G3)*ROW(Fixtures!$A$5:$A$148)),MAX((Fixtures!$A$5:$A$148="Week "&amp;G3)*COLUMN(Fixtures!$A$5:$A$148)),4)</f>
        <v>A12</v>
      </c>
      <c r="H5" s="129"/>
      <c r="I5" s="27" t="str">
        <f t="array" ref="I5">ADDRESS(MAX((Fixtures!$A$5:$A$148="Week "&amp;I3)*ROW(Fixtures!$A$5:$A$148)),MAX((Fixtures!$A$5:$A$148="Week "&amp;I3)*COLUMN(Fixtures!$A$5:$A$148)),4)</f>
        <v>A19</v>
      </c>
      <c r="J5" s="129"/>
      <c r="K5" s="27" t="str">
        <f t="array" ref="K5">ADDRESS(MAX((Fixtures!$A$5:$A$148="Week "&amp;K3)*ROW(Fixtures!$A$5:$A$148)),MAX((Fixtures!$A$5:$A$148="Week "&amp;K3)*COLUMN(Fixtures!$A$5:$A$148)),4)</f>
        <v>A26</v>
      </c>
      <c r="L5" s="128"/>
      <c r="M5" s="27" t="str">
        <f t="array" ref="M5">ADDRESS(MAX((Fixtures!$A$5:$A$148="Week "&amp;M3)*ROW(Fixtures!$A$5:$A$148)),MAX((Fixtures!$A$5:$A$148="Week "&amp;M3)*COLUMN(Fixtures!$A$5:$A$148)),4)</f>
        <v>A33</v>
      </c>
      <c r="N5" s="128"/>
      <c r="O5" s="130"/>
      <c r="P5" s="131"/>
      <c r="Q5" s="131"/>
      <c r="R5" s="132"/>
      <c r="S5" s="132"/>
      <c r="T5" s="132"/>
      <c r="U5" s="24" t="s">
        <v>411</v>
      </c>
      <c r="V5" s="24">
        <f ca="1">COUNTIF(AllPlayers!N2:N351,"=1")</f>
        <v>2</v>
      </c>
      <c r="X5" s="24">
        <f ca="1">AllPlayers!P2</f>
        <v>29</v>
      </c>
      <c r="Y5" s="24" t="str">
        <f ca="1">VLOOKUP(X5,PlayerID,2)</f>
        <v>Peter Noel</v>
      </c>
    </row>
    <row r="6" spans="1:25" ht="13.5" hidden="1" customHeight="1" x14ac:dyDescent="0.2">
      <c r="B6" s="30"/>
      <c r="C6" s="126"/>
      <c r="D6" s="127"/>
      <c r="E6" s="27">
        <f>30+(12*(E3-1))</f>
        <v>30</v>
      </c>
      <c r="F6" s="128">
        <f>E6+1</f>
        <v>31</v>
      </c>
      <c r="G6" s="27">
        <f>30+(12*(G3-1))</f>
        <v>42</v>
      </c>
      <c r="H6" s="128">
        <f>G6+1</f>
        <v>43</v>
      </c>
      <c r="I6" s="27">
        <f>30+(12*(I3-1))</f>
        <v>54</v>
      </c>
      <c r="J6" s="128">
        <f>I6+1</f>
        <v>55</v>
      </c>
      <c r="K6" s="27">
        <f>30+(12*(K3-1))</f>
        <v>66</v>
      </c>
      <c r="L6" s="128">
        <f>K6+1</f>
        <v>67</v>
      </c>
      <c r="M6" s="27">
        <f>30+(12*(M3-1))</f>
        <v>78</v>
      </c>
      <c r="N6" s="128">
        <f>M6+1</f>
        <v>79</v>
      </c>
      <c r="O6" s="130"/>
      <c r="P6" s="131"/>
      <c r="Q6" s="131"/>
      <c r="R6" s="132"/>
      <c r="S6" s="132"/>
      <c r="T6" s="132"/>
      <c r="X6" s="24">
        <f ca="1">AllPlayers!P3</f>
        <v>111</v>
      </c>
      <c r="Y6" s="24" t="str">
        <f ca="1">VLOOKUP(X6,PlayerID,2)</f>
        <v>Connor Scutt</v>
      </c>
    </row>
    <row r="7" spans="1:25" ht="13.5" hidden="1" customHeight="1" x14ac:dyDescent="0.2">
      <c r="B7" s="30"/>
      <c r="C7" s="126"/>
      <c r="D7" s="127"/>
      <c r="E7" s="27" t="str">
        <f>LEFT(ADDRESS(1,E6),LEN(ADDRESS(1,E6))-1)</f>
        <v>$AD$</v>
      </c>
      <c r="F7" s="128"/>
      <c r="G7" s="27" t="str">
        <f>LEFT(ADDRESS(1,G6),LEN(ADDRESS(1,G6))-1)</f>
        <v>$AP$</v>
      </c>
      <c r="H7" s="129"/>
      <c r="I7" s="27" t="str">
        <f>LEFT(ADDRESS(1,I6),LEN(ADDRESS(1,I6))-1)</f>
        <v>$BB$</v>
      </c>
      <c r="J7" s="129"/>
      <c r="K7" s="27" t="str">
        <f>LEFT(ADDRESS(1,K6),LEN(ADDRESS(1,K6))-1)</f>
        <v>$BN$</v>
      </c>
      <c r="L7" s="128"/>
      <c r="M7" s="27" t="str">
        <f>LEFT(ADDRESS(1,M6),LEN(ADDRESS(1,M6))-1)</f>
        <v>$BZ$</v>
      </c>
      <c r="N7" s="128"/>
      <c r="O7" s="130"/>
      <c r="P7" s="131"/>
      <c r="Q7" s="131"/>
      <c r="R7" s="132"/>
      <c r="S7" s="132"/>
      <c r="T7" s="132"/>
      <c r="X7" s="24">
        <f ca="1">AllPlayers!P4</f>
        <v>2</v>
      </c>
      <c r="Y7" s="24" t="str">
        <f ca="1">VLOOKUP(X7,PlayerID,2)</f>
        <v>George Munt</v>
      </c>
    </row>
    <row r="8" spans="1:25" ht="19.5" customHeight="1" thickBot="1" x14ac:dyDescent="0.25">
      <c r="B8" s="17"/>
      <c r="C8" s="45" t="s">
        <v>26</v>
      </c>
      <c r="D8" s="46" t="s">
        <v>27</v>
      </c>
      <c r="E8" s="47">
        <f ca="1">INDIRECT("Fixtures!B"&amp;RIGHT(E5,LEN(E5)-1))</f>
        <v>0</v>
      </c>
      <c r="F8" s="48"/>
      <c r="G8" s="47">
        <f ca="1">INDIRECT("Fixtures!B"&amp;RIGHT(G5,LEN(G5)-1))</f>
        <v>0</v>
      </c>
      <c r="H8" s="49"/>
      <c r="I8" s="47">
        <f ca="1">INDIRECT("Fixtures!B"&amp;RIGHT(I5,LEN(I5)-1))</f>
        <v>0</v>
      </c>
      <c r="J8" s="49"/>
      <c r="K8" s="47">
        <f ca="1">INDIRECT("Fixtures!B"&amp;RIGHT(K5,LEN(K5)-1))</f>
        <v>0</v>
      </c>
      <c r="L8" s="50"/>
      <c r="M8" s="47">
        <f ca="1">INDIRECT("Fixtures!B"&amp;RIGHT(M5,LEN(M5)-1))</f>
        <v>0</v>
      </c>
      <c r="N8" s="50"/>
      <c r="O8" s="51" t="s">
        <v>28</v>
      </c>
      <c r="P8" s="52" t="s">
        <v>29</v>
      </c>
      <c r="Q8" s="53" t="s">
        <v>30</v>
      </c>
      <c r="R8" s="52" t="s">
        <v>31</v>
      </c>
      <c r="S8" s="52" t="s">
        <v>32</v>
      </c>
      <c r="T8" s="52" t="s">
        <v>33</v>
      </c>
      <c r="U8" s="24" t="s">
        <v>406</v>
      </c>
      <c r="V8" s="24">
        <f ca="1">COUNTIF(AllPlayers!F2:F351,"&gt;0")</f>
        <v>64</v>
      </c>
    </row>
    <row r="9" spans="1:25" x14ac:dyDescent="0.2">
      <c r="B9" s="17"/>
      <c r="C9" s="25"/>
      <c r="D9" s="54"/>
      <c r="E9" s="55"/>
      <c r="F9" s="56"/>
      <c r="G9" s="27"/>
      <c r="H9" s="27"/>
      <c r="I9" s="27"/>
      <c r="J9" s="27"/>
      <c r="K9" s="27"/>
      <c r="L9" s="27"/>
      <c r="M9" s="27"/>
      <c r="N9" s="27"/>
      <c r="O9" s="57"/>
      <c r="P9" s="26"/>
      <c r="Q9" s="29"/>
      <c r="R9" s="26"/>
      <c r="S9" s="26"/>
      <c r="T9" s="25"/>
      <c r="U9" s="24" t="s">
        <v>65</v>
      </c>
    </row>
    <row r="10" spans="1:25" ht="12.75" customHeight="1" x14ac:dyDescent="0.2">
      <c r="A10" s="24">
        <v>1</v>
      </c>
      <c r="B10" s="17">
        <v>1</v>
      </c>
      <c r="C10" s="25" t="str">
        <f ca="1">IF(U10&gt;0,VLOOKUP(U10,PlayerID,2,FALSE),"")</f>
        <v>Peter Noel</v>
      </c>
      <c r="D10" s="58" t="str">
        <f ca="1">IF(U10&gt;0,VLOOKUP(VLOOKUP(U10,PlayerID,3,FALSE),Teams,3,FALSE),"")</f>
        <v>(Central Ward)</v>
      </c>
      <c r="E10" s="56">
        <f t="shared" ref="E10:E75" ca="1" si="0">IF($U10&gt;0,VLOOKUP($U10,PlayerID,E$6,FALSE),"")</f>
        <v>28.9</v>
      </c>
      <c r="F10" s="56" t="str">
        <f t="shared" ref="F10:F75" ca="1" si="1">IF($U10&gt;0,LEFT(VLOOKUP($U10,PlayerID,F$6,FALSE),1),"")</f>
        <v>W</v>
      </c>
      <c r="G10" s="56" t="str">
        <f t="shared" ref="G10:G75" ca="1" si="2">IF($U10&gt;0,VLOOKUP($U10,PlayerID,G$6,FALSE),"")</f>
        <v/>
      </c>
      <c r="H10" s="56" t="str">
        <f t="shared" ref="H10:H75" ca="1" si="3">IF($U10&gt;0,LEFT(VLOOKUP($U10,PlayerID,H$6,FALSE),1),"")</f>
        <v/>
      </c>
      <c r="I10" s="56" t="str">
        <f t="shared" ref="I10:I75" ca="1" si="4">IF($U10&gt;0,VLOOKUP($U10,PlayerID,I$6,FALSE),"")</f>
        <v/>
      </c>
      <c r="J10" s="56" t="str">
        <f t="shared" ref="J10:J75" ca="1" si="5">IF($U10&gt;0,LEFT(VLOOKUP($U10,PlayerID,J$6,FALSE),1),"")</f>
        <v/>
      </c>
      <c r="K10" s="56" t="str">
        <f t="shared" ref="K10:K75" ca="1" si="6">IF($U10&gt;0,VLOOKUP($U10,PlayerID,K$6,FALSE),"")</f>
        <v/>
      </c>
      <c r="L10" s="56" t="str">
        <f t="shared" ref="L10:L75" ca="1" si="7">IF($U10&gt;0,LEFT(VLOOKUP($U10,PlayerID,L$6,FALSE),1),"")</f>
        <v/>
      </c>
      <c r="M10" s="56" t="str">
        <f t="shared" ref="M10:M75" ca="1" si="8">IF($U10&gt;0,VLOOKUP($U10,PlayerID,M$6,FALSE),"")</f>
        <v/>
      </c>
      <c r="N10" s="56" t="str">
        <f t="shared" ref="N10:N75" ca="1" si="9">IF($U10&gt;0,LEFT(VLOOKUP($U10,PlayerID,N$6,FALSE),1),"")</f>
        <v/>
      </c>
      <c r="O10" s="57">
        <f ca="1">IF(U10&gt;0,VLOOKUP(U10,PlayerID,6,FALSE),"")</f>
        <v>1</v>
      </c>
      <c r="P10" s="26">
        <f ca="1">IF(U10&gt;0,VLOOKUP(U10,PlayerID,7,FALSE),"")</f>
        <v>1</v>
      </c>
      <c r="Q10" s="26">
        <f ca="1">IF(U10&gt;0,ROUND(VLOOKUP(U10,PlayerID,8,FALSE),2),"")</f>
        <v>100</v>
      </c>
      <c r="R10" s="59">
        <f t="shared" ref="R10:R73" ca="1" si="10">IF(U10&gt;0,VLOOKUP(U10,PlayerID,13,FALSE),"")</f>
        <v>28.9</v>
      </c>
      <c r="S10" s="59">
        <f ca="1">IF(U10&gt;0,VLOOKUP(U10,PlayerID,9,FALSE),"")</f>
        <v>28.9</v>
      </c>
      <c r="T10" s="60">
        <f ca="1">IF(U10&gt;0,VLOOKUP(U10,PlayerID,10,FALSE),"")</f>
        <v>29.9</v>
      </c>
      <c r="U10" s="24">
        <f ca="1">IF(A10&lt;($V$8+1),AllPlayers!L2,0)</f>
        <v>29</v>
      </c>
    </row>
    <row r="11" spans="1:25" ht="12.75" customHeight="1" x14ac:dyDescent="0.2">
      <c r="A11" s="24">
        <v>2</v>
      </c>
      <c r="B11" s="17">
        <f t="shared" ref="B11:B74" ca="1" si="11">IF(U11&gt;0,B10+1,"")</f>
        <v>2</v>
      </c>
      <c r="C11" s="25" t="str">
        <f t="shared" ref="C11:C74" ca="1" si="12">IF(U11&gt;0,VLOOKUP(U11,PlayerID,2,FALSE),"")</f>
        <v>Connor Scutt</v>
      </c>
      <c r="D11" s="58" t="str">
        <f t="shared" ref="D11:D74" ca="1" si="13">IF(U11&gt;0,VLOOKUP(VLOOKUP(U11,PlayerID,3,FALSE),Teams,3,FALSE),"")</f>
        <v>(Royal Surrey)</v>
      </c>
      <c r="E11" s="56" t="str">
        <f t="shared" ca="1" si="0"/>
        <v/>
      </c>
      <c r="F11" s="56" t="str">
        <f t="shared" ca="1" si="1"/>
        <v/>
      </c>
      <c r="G11" s="56">
        <f t="shared" ca="1" si="2"/>
        <v>28.9</v>
      </c>
      <c r="H11" s="56" t="str">
        <f t="shared" ca="1" si="3"/>
        <v>W</v>
      </c>
      <c r="I11" s="56" t="str">
        <f t="shared" ca="1" si="4"/>
        <v/>
      </c>
      <c r="J11" s="56" t="str">
        <f t="shared" ca="1" si="5"/>
        <v/>
      </c>
      <c r="K11" s="56" t="str">
        <f t="shared" ca="1" si="6"/>
        <v/>
      </c>
      <c r="L11" s="56" t="str">
        <f t="shared" ca="1" si="7"/>
        <v/>
      </c>
      <c r="M11" s="56" t="str">
        <f t="shared" ca="1" si="8"/>
        <v/>
      </c>
      <c r="N11" s="56" t="str">
        <f t="shared" ca="1" si="9"/>
        <v/>
      </c>
      <c r="O11" s="57">
        <f t="shared" ref="O11:O74" ca="1" si="14">IF(U11&gt;0,VLOOKUP(U11,PlayerID,6,FALSE),"")</f>
        <v>1</v>
      </c>
      <c r="P11" s="26">
        <f t="shared" ref="P11:P74" ca="1" si="15">IF(U11&gt;0,VLOOKUP(U11,PlayerID,7,FALSE),"")</f>
        <v>1</v>
      </c>
      <c r="Q11" s="26">
        <f t="shared" ref="Q11:Q74" ca="1" si="16">IF(U11&gt;0,ROUND(VLOOKUP(U11,PlayerID,8,FALSE),2),"")</f>
        <v>100</v>
      </c>
      <c r="R11" s="59">
        <f t="shared" ca="1" si="10"/>
        <v>28.9</v>
      </c>
      <c r="S11" s="59">
        <f t="shared" ref="S11:S74" ca="1" si="17">IF(U11&gt;0,VLOOKUP(U11,PlayerID,9,FALSE),"")</f>
        <v>28.9</v>
      </c>
      <c r="T11" s="60">
        <f t="shared" ref="T11:T74" ca="1" si="18">IF(U11&gt;0,VLOOKUP(U11,PlayerID,10,FALSE),"")</f>
        <v>29.9</v>
      </c>
      <c r="U11" s="24">
        <f ca="1">IF(A11&lt;($V$8+1),AllPlayers!L3,0)</f>
        <v>111</v>
      </c>
    </row>
    <row r="12" spans="1:25" ht="12.75" customHeight="1" x14ac:dyDescent="0.2">
      <c r="A12" s="24">
        <v>3</v>
      </c>
      <c r="B12" s="17">
        <f t="shared" ca="1" si="11"/>
        <v>3</v>
      </c>
      <c r="C12" s="25" t="str">
        <f t="shared" ca="1" si="12"/>
        <v>Ben West.</v>
      </c>
      <c r="D12" s="58" t="str">
        <f t="shared" ca="1" si="13"/>
        <v>(SCCC)</v>
      </c>
      <c r="E12" s="56">
        <f t="shared" ca="1" si="0"/>
        <v>27.41</v>
      </c>
      <c r="F12" s="56" t="str">
        <f t="shared" ca="1" si="1"/>
        <v>W</v>
      </c>
      <c r="G12" s="56">
        <f t="shared" ca="1" si="2"/>
        <v>25.73</v>
      </c>
      <c r="H12" s="56" t="str">
        <f t="shared" ca="1" si="3"/>
        <v>W</v>
      </c>
      <c r="I12" s="56" t="str">
        <f t="shared" ca="1" si="4"/>
        <v/>
      </c>
      <c r="J12" s="56" t="str">
        <f t="shared" ca="1" si="5"/>
        <v/>
      </c>
      <c r="K12" s="56" t="str">
        <f t="shared" ca="1" si="6"/>
        <v/>
      </c>
      <c r="L12" s="56" t="str">
        <f t="shared" ca="1" si="7"/>
        <v/>
      </c>
      <c r="M12" s="56" t="str">
        <f t="shared" ca="1" si="8"/>
        <v/>
      </c>
      <c r="N12" s="56" t="str">
        <f t="shared" ca="1" si="9"/>
        <v/>
      </c>
      <c r="O12" s="57">
        <f t="shared" ca="1" si="14"/>
        <v>2</v>
      </c>
      <c r="P12" s="26">
        <f t="shared" ca="1" si="15"/>
        <v>2</v>
      </c>
      <c r="Q12" s="26">
        <f t="shared" ca="1" si="16"/>
        <v>100</v>
      </c>
      <c r="R12" s="59">
        <f t="shared" ca="1" si="10"/>
        <v>27.41</v>
      </c>
      <c r="S12" s="59">
        <f t="shared" ca="1" si="17"/>
        <v>26.57</v>
      </c>
      <c r="T12" s="60">
        <f t="shared" ca="1" si="18"/>
        <v>28.57</v>
      </c>
      <c r="U12" s="24">
        <f ca="1">IF(A12&lt;($V$8+1),AllPlayers!L4,0)</f>
        <v>130</v>
      </c>
    </row>
    <row r="13" spans="1:25" ht="12.75" customHeight="1" x14ac:dyDescent="0.2">
      <c r="A13" s="24">
        <v>4</v>
      </c>
      <c r="B13" s="17">
        <f t="shared" ca="1" si="11"/>
        <v>4</v>
      </c>
      <c r="C13" s="25" t="str">
        <f t="shared" ca="1" si="12"/>
        <v>Cam Crabtree</v>
      </c>
      <c r="D13" s="58" t="str">
        <f t="shared" ca="1" si="13"/>
        <v>(SCCC B)</v>
      </c>
      <c r="E13" s="56">
        <f t="shared" ca="1" si="0"/>
        <v>28.14</v>
      </c>
      <c r="F13" s="56" t="str">
        <f t="shared" ca="1" si="1"/>
        <v>W</v>
      </c>
      <c r="G13" s="56">
        <f t="shared" ca="1" si="2"/>
        <v>25.59</v>
      </c>
      <c r="H13" s="56" t="str">
        <f t="shared" ca="1" si="3"/>
        <v>L</v>
      </c>
      <c r="I13" s="56" t="str">
        <f t="shared" ca="1" si="4"/>
        <v/>
      </c>
      <c r="J13" s="56" t="str">
        <f t="shared" ca="1" si="5"/>
        <v/>
      </c>
      <c r="K13" s="56" t="str">
        <f t="shared" ca="1" si="6"/>
        <v/>
      </c>
      <c r="L13" s="56" t="str">
        <f t="shared" ca="1" si="7"/>
        <v/>
      </c>
      <c r="M13" s="56" t="str">
        <f t="shared" ca="1" si="8"/>
        <v/>
      </c>
      <c r="N13" s="56" t="str">
        <f t="shared" ca="1" si="9"/>
        <v/>
      </c>
      <c r="O13" s="57">
        <f t="shared" ca="1" si="14"/>
        <v>2</v>
      </c>
      <c r="P13" s="26">
        <f t="shared" ca="1" si="15"/>
        <v>1</v>
      </c>
      <c r="Q13" s="26">
        <f t="shared" ca="1" si="16"/>
        <v>50</v>
      </c>
      <c r="R13" s="59">
        <f t="shared" ca="1" si="10"/>
        <v>28.14</v>
      </c>
      <c r="S13" s="59">
        <f t="shared" ca="1" si="17"/>
        <v>26.865000000000002</v>
      </c>
      <c r="T13" s="60">
        <f t="shared" ca="1" si="18"/>
        <v>27.865000000000002</v>
      </c>
      <c r="U13" s="24">
        <f ca="1">IF(A13&lt;($V$8+1),AllPlayers!L5,0)</f>
        <v>156</v>
      </c>
    </row>
    <row r="14" spans="1:25" ht="12.75" customHeight="1" x14ac:dyDescent="0.2">
      <c r="A14" s="24">
        <v>5</v>
      </c>
      <c r="B14" s="17">
        <f t="shared" ca="1" si="11"/>
        <v>5</v>
      </c>
      <c r="C14" s="25" t="str">
        <f t="shared" ca="1" si="12"/>
        <v>James Willcox</v>
      </c>
      <c r="D14" s="58" t="str">
        <f t="shared" ca="1" si="13"/>
        <v>(Central Ward)</v>
      </c>
      <c r="E14" s="56">
        <f t="shared" ca="1" si="0"/>
        <v>27.31</v>
      </c>
      <c r="F14" s="56" t="str">
        <f t="shared" ca="1" si="1"/>
        <v>L</v>
      </c>
      <c r="G14" s="56" t="str">
        <f t="shared" ca="1" si="2"/>
        <v/>
      </c>
      <c r="H14" s="56" t="str">
        <f t="shared" ca="1" si="3"/>
        <v/>
      </c>
      <c r="I14" s="56" t="str">
        <f t="shared" ca="1" si="4"/>
        <v/>
      </c>
      <c r="J14" s="56" t="str">
        <f t="shared" ca="1" si="5"/>
        <v/>
      </c>
      <c r="K14" s="56" t="str">
        <f t="shared" ca="1" si="6"/>
        <v/>
      </c>
      <c r="L14" s="56" t="str">
        <f t="shared" ca="1" si="7"/>
        <v/>
      </c>
      <c r="M14" s="56" t="str">
        <f t="shared" ca="1" si="8"/>
        <v/>
      </c>
      <c r="N14" s="56" t="str">
        <f t="shared" ca="1" si="9"/>
        <v/>
      </c>
      <c r="O14" s="57">
        <f t="shared" ca="1" si="14"/>
        <v>1</v>
      </c>
      <c r="P14" s="26">
        <f t="shared" ca="1" si="15"/>
        <v>0</v>
      </c>
      <c r="Q14" s="26">
        <f t="shared" ca="1" si="16"/>
        <v>0</v>
      </c>
      <c r="R14" s="59">
        <f t="shared" ca="1" si="10"/>
        <v>27.31</v>
      </c>
      <c r="S14" s="59">
        <f t="shared" ca="1" si="17"/>
        <v>27.31</v>
      </c>
      <c r="T14" s="60">
        <f t="shared" ca="1" si="18"/>
        <v>27.31</v>
      </c>
      <c r="U14" s="24">
        <f ca="1">IF(A14&lt;($V$8+1),AllPlayers!L6,0)</f>
        <v>31</v>
      </c>
    </row>
    <row r="15" spans="1:25" ht="12.75" customHeight="1" x14ac:dyDescent="0.2">
      <c r="A15" s="24">
        <v>6</v>
      </c>
      <c r="B15" s="17">
        <f t="shared" ca="1" si="11"/>
        <v>6</v>
      </c>
      <c r="C15" s="25" t="str">
        <f t="shared" ca="1" si="12"/>
        <v>Darren Bryant</v>
      </c>
      <c r="D15" s="58" t="str">
        <f t="shared" ca="1" si="13"/>
        <v>(Farmers)</v>
      </c>
      <c r="E15" s="56">
        <f t="shared" ca="1" si="0"/>
        <v>25.44</v>
      </c>
      <c r="F15" s="56" t="str">
        <f t="shared" ca="1" si="1"/>
        <v>L</v>
      </c>
      <c r="G15" s="56">
        <f t="shared" ca="1" si="2"/>
        <v>26.37</v>
      </c>
      <c r="H15" s="56" t="str">
        <f t="shared" ca="1" si="3"/>
        <v>W</v>
      </c>
      <c r="I15" s="56" t="str">
        <f t="shared" ca="1" si="4"/>
        <v/>
      </c>
      <c r="J15" s="56" t="str">
        <f t="shared" ca="1" si="5"/>
        <v/>
      </c>
      <c r="K15" s="56" t="str">
        <f t="shared" ca="1" si="6"/>
        <v/>
      </c>
      <c r="L15" s="56" t="str">
        <f t="shared" ca="1" si="7"/>
        <v/>
      </c>
      <c r="M15" s="56" t="str">
        <f t="shared" ca="1" si="8"/>
        <v/>
      </c>
      <c r="N15" s="56" t="str">
        <f t="shared" ca="1" si="9"/>
        <v/>
      </c>
      <c r="O15" s="57">
        <f t="shared" ca="1" si="14"/>
        <v>2</v>
      </c>
      <c r="P15" s="26">
        <f t="shared" ca="1" si="15"/>
        <v>1</v>
      </c>
      <c r="Q15" s="26">
        <f t="shared" ca="1" si="16"/>
        <v>50</v>
      </c>
      <c r="R15" s="59">
        <f t="shared" ca="1" si="10"/>
        <v>26.37</v>
      </c>
      <c r="S15" s="59">
        <f t="shared" ca="1" si="17"/>
        <v>25.905000000000001</v>
      </c>
      <c r="T15" s="60">
        <f t="shared" ca="1" si="18"/>
        <v>26.905000000000001</v>
      </c>
      <c r="U15" s="24">
        <f ca="1">IF(A15&lt;($V$8+1),AllPlayers!L7,0)</f>
        <v>52</v>
      </c>
    </row>
    <row r="16" spans="1:25" ht="12.75" customHeight="1" x14ac:dyDescent="0.2">
      <c r="A16" s="24">
        <v>7</v>
      </c>
      <c r="B16" s="17">
        <f t="shared" ca="1" si="11"/>
        <v>7</v>
      </c>
      <c r="C16" s="25" t="str">
        <f t="shared" ca="1" si="12"/>
        <v>George Munt</v>
      </c>
      <c r="D16" s="58" t="str">
        <f t="shared" ca="1" si="13"/>
        <v>(Arnie's Army)</v>
      </c>
      <c r="E16" s="56">
        <f t="shared" ca="1" si="0"/>
        <v>28.36</v>
      </c>
      <c r="F16" s="56" t="str">
        <f t="shared" ca="1" si="1"/>
        <v>W</v>
      </c>
      <c r="G16" s="56">
        <f t="shared" ca="1" si="2"/>
        <v>21.12</v>
      </c>
      <c r="H16" s="56" t="str">
        <f t="shared" ca="1" si="3"/>
        <v>W</v>
      </c>
      <c r="I16" s="56" t="str">
        <f t="shared" ca="1" si="4"/>
        <v/>
      </c>
      <c r="J16" s="56" t="str">
        <f t="shared" ca="1" si="5"/>
        <v/>
      </c>
      <c r="K16" s="56" t="str">
        <f t="shared" ca="1" si="6"/>
        <v/>
      </c>
      <c r="L16" s="56" t="str">
        <f t="shared" ca="1" si="7"/>
        <v/>
      </c>
      <c r="M16" s="56" t="str">
        <f t="shared" ca="1" si="8"/>
        <v/>
      </c>
      <c r="N16" s="56" t="str">
        <f t="shared" ca="1" si="9"/>
        <v/>
      </c>
      <c r="O16" s="57">
        <f t="shared" ca="1" si="14"/>
        <v>2</v>
      </c>
      <c r="P16" s="26">
        <f t="shared" ca="1" si="15"/>
        <v>2</v>
      </c>
      <c r="Q16" s="26">
        <f t="shared" ca="1" si="16"/>
        <v>100</v>
      </c>
      <c r="R16" s="59">
        <f t="shared" ca="1" si="10"/>
        <v>28.36</v>
      </c>
      <c r="S16" s="59">
        <f t="shared" ca="1" si="17"/>
        <v>24.740000000000002</v>
      </c>
      <c r="T16" s="60">
        <f t="shared" ca="1" si="18"/>
        <v>26.740000000000002</v>
      </c>
      <c r="U16" s="24">
        <f ca="1">IF(A16&lt;($V$8+1),AllPlayers!L8,0)</f>
        <v>2</v>
      </c>
    </row>
    <row r="17" spans="1:26" ht="12.75" customHeight="1" x14ac:dyDescent="0.2">
      <c r="A17" s="24">
        <v>8</v>
      </c>
      <c r="B17" s="17">
        <f t="shared" ca="1" si="11"/>
        <v>8</v>
      </c>
      <c r="C17" s="25" t="str">
        <f t="shared" ca="1" si="12"/>
        <v>Andrew Bridgman</v>
      </c>
      <c r="D17" s="58" t="str">
        <f t="shared" ca="1" si="13"/>
        <v>(Central Ward)</v>
      </c>
      <c r="E17" s="56">
        <f t="shared" ca="1" si="0"/>
        <v>26.73</v>
      </c>
      <c r="F17" s="56" t="str">
        <f t="shared" ca="1" si="1"/>
        <v>L</v>
      </c>
      <c r="G17" s="56" t="str">
        <f t="shared" ca="1" si="2"/>
        <v/>
      </c>
      <c r="H17" s="56" t="str">
        <f t="shared" ca="1" si="3"/>
        <v/>
      </c>
      <c r="I17" s="56" t="str">
        <f t="shared" ca="1" si="4"/>
        <v/>
      </c>
      <c r="J17" s="56" t="str">
        <f t="shared" ca="1" si="5"/>
        <v/>
      </c>
      <c r="K17" s="56" t="str">
        <f t="shared" ca="1" si="6"/>
        <v/>
      </c>
      <c r="L17" s="56" t="str">
        <f t="shared" ca="1" si="7"/>
        <v/>
      </c>
      <c r="M17" s="56" t="str">
        <f t="shared" ca="1" si="8"/>
        <v/>
      </c>
      <c r="N17" s="56" t="str">
        <f t="shared" ca="1" si="9"/>
        <v/>
      </c>
      <c r="O17" s="57">
        <f t="shared" ca="1" si="14"/>
        <v>1</v>
      </c>
      <c r="P17" s="26">
        <f t="shared" ca="1" si="15"/>
        <v>0</v>
      </c>
      <c r="Q17" s="26">
        <f t="shared" ca="1" si="16"/>
        <v>0</v>
      </c>
      <c r="R17" s="59">
        <f t="shared" ca="1" si="10"/>
        <v>26.73</v>
      </c>
      <c r="S17" s="59">
        <f t="shared" ca="1" si="17"/>
        <v>26.73</v>
      </c>
      <c r="T17" s="60">
        <f t="shared" ca="1" si="18"/>
        <v>26.73</v>
      </c>
      <c r="U17" s="24">
        <f ca="1">IF(A17&lt;($V$8+1),AllPlayers!L9,0)</f>
        <v>32</v>
      </c>
    </row>
    <row r="18" spans="1:26" ht="12.75" customHeight="1" x14ac:dyDescent="0.2">
      <c r="A18" s="24">
        <v>9</v>
      </c>
      <c r="B18" s="17">
        <f t="shared" ca="1" si="11"/>
        <v>9</v>
      </c>
      <c r="C18" s="25" t="str">
        <f t="shared" ca="1" si="12"/>
        <v>Dave Webb</v>
      </c>
      <c r="D18" s="58" t="str">
        <f t="shared" ca="1" si="13"/>
        <v>(Nomads)</v>
      </c>
      <c r="E18" s="56" t="str">
        <f t="shared" ca="1" si="0"/>
        <v/>
      </c>
      <c r="F18" s="56" t="str">
        <f t="shared" ca="1" si="1"/>
        <v/>
      </c>
      <c r="G18" s="56">
        <f t="shared" ca="1" si="2"/>
        <v>25.64</v>
      </c>
      <c r="H18" s="56" t="str">
        <f t="shared" ca="1" si="3"/>
        <v>W</v>
      </c>
      <c r="I18" s="56" t="str">
        <f t="shared" ca="1" si="4"/>
        <v/>
      </c>
      <c r="J18" s="56" t="str">
        <f t="shared" ca="1" si="5"/>
        <v/>
      </c>
      <c r="K18" s="56" t="str">
        <f t="shared" ca="1" si="6"/>
        <v/>
      </c>
      <c r="L18" s="56" t="str">
        <f t="shared" ca="1" si="7"/>
        <v/>
      </c>
      <c r="M18" s="56" t="str">
        <f t="shared" ca="1" si="8"/>
        <v/>
      </c>
      <c r="N18" s="56" t="str">
        <f t="shared" ca="1" si="9"/>
        <v/>
      </c>
      <c r="O18" s="57">
        <f t="shared" ca="1" si="14"/>
        <v>1</v>
      </c>
      <c r="P18" s="26">
        <f t="shared" ca="1" si="15"/>
        <v>1</v>
      </c>
      <c r="Q18" s="26">
        <f t="shared" ca="1" si="16"/>
        <v>100</v>
      </c>
      <c r="R18" s="59">
        <f t="shared" ca="1" si="10"/>
        <v>25.64</v>
      </c>
      <c r="S18" s="59">
        <f t="shared" ca="1" si="17"/>
        <v>25.64</v>
      </c>
      <c r="T18" s="60">
        <f t="shared" ca="1" si="18"/>
        <v>26.64</v>
      </c>
      <c r="U18" s="24">
        <f ca="1">IF(A18&lt;($V$8+1),AllPlayers!L10,0)</f>
        <v>77</v>
      </c>
    </row>
    <row r="19" spans="1:26" ht="12.75" customHeight="1" x14ac:dyDescent="0.2">
      <c r="A19" s="24">
        <v>10</v>
      </c>
      <c r="B19" s="17">
        <f t="shared" ca="1" si="11"/>
        <v>10</v>
      </c>
      <c r="C19" s="25" t="str">
        <f t="shared" ca="1" si="12"/>
        <v>Steve Lovett</v>
      </c>
      <c r="D19" s="58" t="str">
        <f t="shared" ca="1" si="13"/>
        <v>(Nomads)</v>
      </c>
      <c r="E19" s="56" t="str">
        <f t="shared" ca="1" si="0"/>
        <v/>
      </c>
      <c r="F19" s="56" t="str">
        <f t="shared" ca="1" si="1"/>
        <v/>
      </c>
      <c r="G19" s="56">
        <f t="shared" ca="1" si="2"/>
        <v>24.95</v>
      </c>
      <c r="H19" s="56" t="str">
        <f t="shared" ca="1" si="3"/>
        <v>W</v>
      </c>
      <c r="I19" s="56" t="str">
        <f t="shared" ca="1" si="4"/>
        <v/>
      </c>
      <c r="J19" s="56" t="str">
        <f t="shared" ca="1" si="5"/>
        <v/>
      </c>
      <c r="K19" s="56" t="str">
        <f t="shared" ca="1" si="6"/>
        <v/>
      </c>
      <c r="L19" s="56" t="str">
        <f t="shared" ca="1" si="7"/>
        <v/>
      </c>
      <c r="M19" s="56" t="str">
        <f t="shared" ca="1" si="8"/>
        <v/>
      </c>
      <c r="N19" s="56" t="str">
        <f t="shared" ca="1" si="9"/>
        <v/>
      </c>
      <c r="O19" s="57">
        <f t="shared" ca="1" si="14"/>
        <v>1</v>
      </c>
      <c r="P19" s="26">
        <f t="shared" ca="1" si="15"/>
        <v>1</v>
      </c>
      <c r="Q19" s="26">
        <f t="shared" ca="1" si="16"/>
        <v>100</v>
      </c>
      <c r="R19" s="59">
        <f t="shared" ca="1" si="10"/>
        <v>24.95</v>
      </c>
      <c r="S19" s="59">
        <f t="shared" ca="1" si="17"/>
        <v>24.95</v>
      </c>
      <c r="T19" s="60">
        <f t="shared" ca="1" si="18"/>
        <v>25.95</v>
      </c>
      <c r="U19" s="24">
        <f ca="1">IF(A19&lt;($V$8+1),AllPlayers!L11,0)</f>
        <v>76</v>
      </c>
    </row>
    <row r="20" spans="1:26" ht="12.75" customHeight="1" x14ac:dyDescent="0.2">
      <c r="A20" s="24">
        <v>11</v>
      </c>
      <c r="B20" s="17">
        <f t="shared" ca="1" si="11"/>
        <v>11</v>
      </c>
      <c r="C20" s="25" t="str">
        <f t="shared" ca="1" si="12"/>
        <v>Paul Tudor</v>
      </c>
      <c r="D20" s="58" t="str">
        <f t="shared" ca="1" si="13"/>
        <v>(Nomads)</v>
      </c>
      <c r="E20" s="56" t="str">
        <f t="shared" ca="1" si="0"/>
        <v/>
      </c>
      <c r="F20" s="56" t="str">
        <f t="shared" ca="1" si="1"/>
        <v/>
      </c>
      <c r="G20" s="56">
        <f t="shared" ca="1" si="2"/>
        <v>24.66</v>
      </c>
      <c r="H20" s="56" t="str">
        <f t="shared" ca="1" si="3"/>
        <v>W</v>
      </c>
      <c r="I20" s="56" t="str">
        <f t="shared" ca="1" si="4"/>
        <v/>
      </c>
      <c r="J20" s="56" t="str">
        <f t="shared" ca="1" si="5"/>
        <v/>
      </c>
      <c r="K20" s="56" t="str">
        <f t="shared" ca="1" si="6"/>
        <v/>
      </c>
      <c r="L20" s="56" t="str">
        <f t="shared" ca="1" si="7"/>
        <v/>
      </c>
      <c r="M20" s="56" t="str">
        <f t="shared" ca="1" si="8"/>
        <v/>
      </c>
      <c r="N20" s="56" t="str">
        <f t="shared" ca="1" si="9"/>
        <v/>
      </c>
      <c r="O20" s="57">
        <f t="shared" ca="1" si="14"/>
        <v>1</v>
      </c>
      <c r="P20" s="26">
        <f t="shared" ca="1" si="15"/>
        <v>1</v>
      </c>
      <c r="Q20" s="26">
        <f t="shared" ca="1" si="16"/>
        <v>100</v>
      </c>
      <c r="R20" s="59">
        <f t="shared" ca="1" si="10"/>
        <v>24.66</v>
      </c>
      <c r="S20" s="59">
        <f t="shared" ca="1" si="17"/>
        <v>24.66</v>
      </c>
      <c r="T20" s="60">
        <f t="shared" ca="1" si="18"/>
        <v>25.66</v>
      </c>
      <c r="U20" s="24">
        <f ca="1">IF(A20&lt;($V$8+1),AllPlayers!L12,0)</f>
        <v>82</v>
      </c>
    </row>
    <row r="21" spans="1:26" ht="12.75" customHeight="1" x14ac:dyDescent="0.2">
      <c r="A21" s="24">
        <v>12</v>
      </c>
      <c r="B21" s="17">
        <f t="shared" ca="1" si="11"/>
        <v>12</v>
      </c>
      <c r="C21" s="25" t="str">
        <f t="shared" ca="1" si="12"/>
        <v>Nick Ellis</v>
      </c>
      <c r="D21" s="58" t="str">
        <f t="shared" ca="1" si="13"/>
        <v>(Arnie's Army)</v>
      </c>
      <c r="E21" s="56">
        <f t="shared" ca="1" si="0"/>
        <v>25.8</v>
      </c>
      <c r="F21" s="56" t="str">
        <f t="shared" ca="1" si="1"/>
        <v>W</v>
      </c>
      <c r="G21" s="56">
        <f t="shared" ca="1" si="2"/>
        <v>21.17</v>
      </c>
      <c r="H21" s="56" t="str">
        <f t="shared" ca="1" si="3"/>
        <v>W</v>
      </c>
      <c r="I21" s="56" t="str">
        <f t="shared" ca="1" si="4"/>
        <v/>
      </c>
      <c r="J21" s="56" t="str">
        <f t="shared" ca="1" si="5"/>
        <v/>
      </c>
      <c r="K21" s="56" t="str">
        <f t="shared" ca="1" si="6"/>
        <v/>
      </c>
      <c r="L21" s="56" t="str">
        <f t="shared" ca="1" si="7"/>
        <v/>
      </c>
      <c r="M21" s="56" t="str">
        <f t="shared" ca="1" si="8"/>
        <v/>
      </c>
      <c r="N21" s="56" t="str">
        <f t="shared" ca="1" si="9"/>
        <v/>
      </c>
      <c r="O21" s="57">
        <f t="shared" ca="1" si="14"/>
        <v>2</v>
      </c>
      <c r="P21" s="26">
        <f t="shared" ca="1" si="15"/>
        <v>2</v>
      </c>
      <c r="Q21" s="26">
        <f t="shared" ca="1" si="16"/>
        <v>100</v>
      </c>
      <c r="R21" s="59">
        <f t="shared" ca="1" si="10"/>
        <v>25.8</v>
      </c>
      <c r="S21" s="59">
        <f t="shared" ca="1" si="17"/>
        <v>23.484999999999999</v>
      </c>
      <c r="T21" s="60">
        <f t="shared" ca="1" si="18"/>
        <v>25.484999999999999</v>
      </c>
      <c r="U21" s="24">
        <f ca="1">IF(A21&lt;($V$8+1),AllPlayers!L13,0)</f>
        <v>3</v>
      </c>
    </row>
    <row r="22" spans="1:26" ht="12.75" customHeight="1" x14ac:dyDescent="0.2">
      <c r="A22" s="24">
        <v>13</v>
      </c>
      <c r="B22" s="17">
        <f t="shared" ca="1" si="11"/>
        <v>13</v>
      </c>
      <c r="C22" s="25" t="str">
        <f t="shared" ca="1" si="12"/>
        <v xml:space="preserve">Matt Carter </v>
      </c>
      <c r="D22" s="58" t="str">
        <f t="shared" ca="1" si="13"/>
        <v>(Arnie's Army)</v>
      </c>
      <c r="E22" s="56">
        <f t="shared" ca="1" si="0"/>
        <v>20.88</v>
      </c>
      <c r="F22" s="56" t="str">
        <f t="shared" ca="1" si="1"/>
        <v>W</v>
      </c>
      <c r="G22" s="56">
        <f t="shared" ca="1" si="2"/>
        <v>25.91</v>
      </c>
      <c r="H22" s="56" t="str">
        <f t="shared" ca="1" si="3"/>
        <v>W</v>
      </c>
      <c r="I22" s="56" t="str">
        <f t="shared" ca="1" si="4"/>
        <v/>
      </c>
      <c r="J22" s="56" t="str">
        <f t="shared" ca="1" si="5"/>
        <v/>
      </c>
      <c r="K22" s="56" t="str">
        <f t="shared" ca="1" si="6"/>
        <v/>
      </c>
      <c r="L22" s="56" t="str">
        <f t="shared" ca="1" si="7"/>
        <v/>
      </c>
      <c r="M22" s="56" t="str">
        <f t="shared" ca="1" si="8"/>
        <v/>
      </c>
      <c r="N22" s="56" t="str">
        <f t="shared" ca="1" si="9"/>
        <v/>
      </c>
      <c r="O22" s="57">
        <f t="shared" ca="1" si="14"/>
        <v>2</v>
      </c>
      <c r="P22" s="26">
        <f t="shared" ca="1" si="15"/>
        <v>2</v>
      </c>
      <c r="Q22" s="26">
        <f t="shared" ca="1" si="16"/>
        <v>100</v>
      </c>
      <c r="R22" s="59">
        <f t="shared" ca="1" si="10"/>
        <v>25.91</v>
      </c>
      <c r="S22" s="59">
        <f t="shared" ca="1" si="17"/>
        <v>23.395</v>
      </c>
      <c r="T22" s="60">
        <f t="shared" ca="1" si="18"/>
        <v>25.395</v>
      </c>
      <c r="U22" s="24">
        <f ca="1">IF(A22&lt;($V$8+1),AllPlayers!L14,0)</f>
        <v>4</v>
      </c>
    </row>
    <row r="23" spans="1:26" ht="12.75" customHeight="1" x14ac:dyDescent="0.2">
      <c r="A23" s="24">
        <v>14</v>
      </c>
      <c r="B23" s="17">
        <f t="shared" ca="1" si="11"/>
        <v>14</v>
      </c>
      <c r="C23" s="25" t="str">
        <f t="shared" ca="1" si="12"/>
        <v>Lukasz Sawicki</v>
      </c>
      <c r="D23" s="58" t="str">
        <f t="shared" ca="1" si="13"/>
        <v>(Arnie's Army)</v>
      </c>
      <c r="E23" s="56">
        <f t="shared" ca="1" si="0"/>
        <v>23.37</v>
      </c>
      <c r="F23" s="56" t="str">
        <f t="shared" ca="1" si="1"/>
        <v>W</v>
      </c>
      <c r="G23" s="56">
        <f t="shared" ca="1" si="2"/>
        <v>22.9</v>
      </c>
      <c r="H23" s="56" t="str">
        <f t="shared" ca="1" si="3"/>
        <v>W</v>
      </c>
      <c r="I23" s="56" t="str">
        <f t="shared" ca="1" si="4"/>
        <v/>
      </c>
      <c r="J23" s="56" t="str">
        <f t="shared" ca="1" si="5"/>
        <v/>
      </c>
      <c r="K23" s="56" t="str">
        <f t="shared" ca="1" si="6"/>
        <v/>
      </c>
      <c r="L23" s="56" t="str">
        <f t="shared" ca="1" si="7"/>
        <v/>
      </c>
      <c r="M23" s="56" t="str">
        <f t="shared" ca="1" si="8"/>
        <v/>
      </c>
      <c r="N23" s="56" t="str">
        <f t="shared" ca="1" si="9"/>
        <v/>
      </c>
      <c r="O23" s="57">
        <f t="shared" ca="1" si="14"/>
        <v>2</v>
      </c>
      <c r="P23" s="26">
        <f t="shared" ca="1" si="15"/>
        <v>2</v>
      </c>
      <c r="Q23" s="26">
        <f t="shared" ca="1" si="16"/>
        <v>100</v>
      </c>
      <c r="R23" s="59">
        <f t="shared" ca="1" si="10"/>
        <v>23.37</v>
      </c>
      <c r="S23" s="59">
        <f t="shared" ca="1" si="17"/>
        <v>23.134999999999998</v>
      </c>
      <c r="T23" s="60">
        <f t="shared" ca="1" si="18"/>
        <v>25.134999999999998</v>
      </c>
      <c r="U23" s="24">
        <f ca="1">IF(A23&lt;($V$8+1),AllPlayers!L15,0)</f>
        <v>10</v>
      </c>
    </row>
    <row r="24" spans="1:26" ht="12.75" customHeight="1" x14ac:dyDescent="0.2">
      <c r="A24" s="24">
        <v>15</v>
      </c>
      <c r="B24" s="17">
        <f t="shared" ca="1" si="11"/>
        <v>15</v>
      </c>
      <c r="C24" s="25" t="str">
        <f t="shared" ca="1" si="12"/>
        <v>Chris Hogg</v>
      </c>
      <c r="D24" s="58" t="str">
        <f t="shared" ca="1" si="13"/>
        <v>(Nomads)</v>
      </c>
      <c r="E24" s="56" t="str">
        <f t="shared" ca="1" si="0"/>
        <v/>
      </c>
      <c r="F24" s="56" t="str">
        <f t="shared" ca="1" si="1"/>
        <v/>
      </c>
      <c r="G24" s="56">
        <f t="shared" ca="1" si="2"/>
        <v>24.03</v>
      </c>
      <c r="H24" s="56" t="str">
        <f t="shared" ca="1" si="3"/>
        <v>W</v>
      </c>
      <c r="I24" s="56" t="str">
        <f t="shared" ca="1" si="4"/>
        <v/>
      </c>
      <c r="J24" s="56" t="str">
        <f t="shared" ca="1" si="5"/>
        <v/>
      </c>
      <c r="K24" s="56" t="str">
        <f t="shared" ca="1" si="6"/>
        <v/>
      </c>
      <c r="L24" s="56" t="str">
        <f t="shared" ca="1" si="7"/>
        <v/>
      </c>
      <c r="M24" s="56" t="str">
        <f t="shared" ca="1" si="8"/>
        <v/>
      </c>
      <c r="N24" s="56" t="str">
        <f t="shared" ca="1" si="9"/>
        <v/>
      </c>
      <c r="O24" s="57">
        <f t="shared" ca="1" si="14"/>
        <v>1</v>
      </c>
      <c r="P24" s="26">
        <f t="shared" ca="1" si="15"/>
        <v>1</v>
      </c>
      <c r="Q24" s="26">
        <f t="shared" ca="1" si="16"/>
        <v>100</v>
      </c>
      <c r="R24" s="59">
        <f t="shared" ca="1" si="10"/>
        <v>24.03</v>
      </c>
      <c r="S24" s="59">
        <f t="shared" ca="1" si="17"/>
        <v>24.03</v>
      </c>
      <c r="T24" s="60">
        <f t="shared" ca="1" si="18"/>
        <v>25.03</v>
      </c>
      <c r="U24" s="24">
        <f ca="1">IF(A24&lt;($V$8+1),AllPlayers!L16,0)</f>
        <v>83</v>
      </c>
    </row>
    <row r="25" spans="1:26" ht="12.75" customHeight="1" x14ac:dyDescent="0.2">
      <c r="A25" s="24">
        <v>16</v>
      </c>
      <c r="B25" s="17">
        <f t="shared" ca="1" si="11"/>
        <v>16</v>
      </c>
      <c r="C25" s="25" t="str">
        <f t="shared" ca="1" si="12"/>
        <v>Jake Carter</v>
      </c>
      <c r="D25" s="58" t="str">
        <f t="shared" ca="1" si="13"/>
        <v>(Royal Surrey)</v>
      </c>
      <c r="E25" s="56">
        <f t="shared" ca="1" si="0"/>
        <v>21.62</v>
      </c>
      <c r="F25" s="56" t="str">
        <f t="shared" ca="1" si="1"/>
        <v>L</v>
      </c>
      <c r="G25" s="56">
        <f t="shared" ca="1" si="2"/>
        <v>26.37</v>
      </c>
      <c r="H25" s="56" t="str">
        <f t="shared" ca="1" si="3"/>
        <v>W</v>
      </c>
      <c r="I25" s="56" t="str">
        <f t="shared" ca="1" si="4"/>
        <v/>
      </c>
      <c r="J25" s="56" t="str">
        <f t="shared" ca="1" si="5"/>
        <v/>
      </c>
      <c r="K25" s="56" t="str">
        <f t="shared" ca="1" si="6"/>
        <v/>
      </c>
      <c r="L25" s="56" t="str">
        <f t="shared" ca="1" si="7"/>
        <v/>
      </c>
      <c r="M25" s="56" t="str">
        <f t="shared" ca="1" si="8"/>
        <v/>
      </c>
      <c r="N25" s="56" t="str">
        <f t="shared" ca="1" si="9"/>
        <v/>
      </c>
      <c r="O25" s="57">
        <f t="shared" ca="1" si="14"/>
        <v>2</v>
      </c>
      <c r="P25" s="26">
        <f t="shared" ca="1" si="15"/>
        <v>1</v>
      </c>
      <c r="Q25" s="26">
        <f t="shared" ca="1" si="16"/>
        <v>50</v>
      </c>
      <c r="R25" s="59">
        <f t="shared" ca="1" si="10"/>
        <v>26.37</v>
      </c>
      <c r="S25" s="59">
        <f t="shared" ca="1" si="17"/>
        <v>23.995000000000001</v>
      </c>
      <c r="T25" s="60">
        <f t="shared" ca="1" si="18"/>
        <v>24.995000000000001</v>
      </c>
      <c r="U25" s="24">
        <f ca="1">IF(A25&lt;($V$8+1),AllPlayers!L17,0)</f>
        <v>104</v>
      </c>
    </row>
    <row r="26" spans="1:26" ht="12.75" customHeight="1" x14ac:dyDescent="0.2">
      <c r="A26" s="24">
        <v>17</v>
      </c>
      <c r="B26" s="17">
        <f t="shared" ca="1" si="11"/>
        <v>17</v>
      </c>
      <c r="C26" s="25" t="str">
        <f t="shared" ca="1" si="12"/>
        <v>Gary Trodd</v>
      </c>
      <c r="D26" s="58" t="str">
        <f t="shared" ca="1" si="13"/>
        <v>(SCCC B)</v>
      </c>
      <c r="E26" s="56">
        <f t="shared" ca="1" si="0"/>
        <v>22.28</v>
      </c>
      <c r="F26" s="56" t="str">
        <f t="shared" ca="1" si="1"/>
        <v>L</v>
      </c>
      <c r="G26" s="56">
        <f t="shared" ca="1" si="2"/>
        <v>25.32</v>
      </c>
      <c r="H26" s="56" t="str">
        <f t="shared" ca="1" si="3"/>
        <v>W</v>
      </c>
      <c r="I26" s="56" t="str">
        <f t="shared" ca="1" si="4"/>
        <v/>
      </c>
      <c r="J26" s="56" t="str">
        <f t="shared" ca="1" si="5"/>
        <v/>
      </c>
      <c r="K26" s="56" t="str">
        <f t="shared" ca="1" si="6"/>
        <v/>
      </c>
      <c r="L26" s="56" t="str">
        <f t="shared" ca="1" si="7"/>
        <v/>
      </c>
      <c r="M26" s="56" t="str">
        <f t="shared" ca="1" si="8"/>
        <v/>
      </c>
      <c r="N26" s="56" t="str">
        <f t="shared" ca="1" si="9"/>
        <v/>
      </c>
      <c r="O26" s="57">
        <f t="shared" ca="1" si="14"/>
        <v>2</v>
      </c>
      <c r="P26" s="26">
        <f t="shared" ca="1" si="15"/>
        <v>1</v>
      </c>
      <c r="Q26" s="26">
        <f t="shared" ca="1" si="16"/>
        <v>50</v>
      </c>
      <c r="R26" s="59">
        <f t="shared" ca="1" si="10"/>
        <v>25.32</v>
      </c>
      <c r="S26" s="59">
        <f t="shared" ca="1" si="17"/>
        <v>23.8</v>
      </c>
      <c r="T26" s="60">
        <f t="shared" ca="1" si="18"/>
        <v>24.8</v>
      </c>
      <c r="U26" s="24">
        <f ca="1">IF(A26&lt;($V$8+1),AllPlayers!L18,0)</f>
        <v>161</v>
      </c>
      <c r="Z26" s="237"/>
    </row>
    <row r="27" spans="1:26" ht="12.75" customHeight="1" x14ac:dyDescent="0.2">
      <c r="A27" s="24">
        <v>18</v>
      </c>
      <c r="B27" s="17">
        <f t="shared" ca="1" si="11"/>
        <v>18</v>
      </c>
      <c r="C27" s="25" t="str">
        <f t="shared" ca="1" si="12"/>
        <v>Jack Malins</v>
      </c>
      <c r="D27" s="58" t="str">
        <f t="shared" ca="1" si="13"/>
        <v>(Central Ward)</v>
      </c>
      <c r="E27" s="56">
        <f t="shared" ca="1" si="0"/>
        <v>23.78</v>
      </c>
      <c r="F27" s="56" t="str">
        <f t="shared" ca="1" si="1"/>
        <v>W</v>
      </c>
      <c r="G27" s="56" t="str">
        <f t="shared" ca="1" si="2"/>
        <v/>
      </c>
      <c r="H27" s="56" t="str">
        <f t="shared" ca="1" si="3"/>
        <v/>
      </c>
      <c r="I27" s="56" t="str">
        <f t="shared" ca="1" si="4"/>
        <v/>
      </c>
      <c r="J27" s="56" t="str">
        <f t="shared" ca="1" si="5"/>
        <v/>
      </c>
      <c r="K27" s="56" t="str">
        <f t="shared" ca="1" si="6"/>
        <v/>
      </c>
      <c r="L27" s="56" t="str">
        <f t="shared" ca="1" si="7"/>
        <v/>
      </c>
      <c r="M27" s="56" t="str">
        <f t="shared" ca="1" si="8"/>
        <v/>
      </c>
      <c r="N27" s="56" t="str">
        <f t="shared" ca="1" si="9"/>
        <v/>
      </c>
      <c r="O27" s="57">
        <f t="shared" ca="1" si="14"/>
        <v>1</v>
      </c>
      <c r="P27" s="26">
        <f t="shared" ca="1" si="15"/>
        <v>1</v>
      </c>
      <c r="Q27" s="26">
        <f t="shared" ca="1" si="16"/>
        <v>100</v>
      </c>
      <c r="R27" s="59">
        <f t="shared" ca="1" si="10"/>
        <v>23.78</v>
      </c>
      <c r="S27" s="59">
        <f t="shared" ca="1" si="17"/>
        <v>23.78</v>
      </c>
      <c r="T27" s="60">
        <f t="shared" ca="1" si="18"/>
        <v>24.78</v>
      </c>
      <c r="U27" s="24">
        <f ca="1">IF(A27&lt;($V$8+1),AllPlayers!L19,0)</f>
        <v>35</v>
      </c>
    </row>
    <row r="28" spans="1:26" ht="12.75" customHeight="1" x14ac:dyDescent="0.2">
      <c r="A28" s="24">
        <v>19</v>
      </c>
      <c r="B28" s="17">
        <f t="shared" ca="1" si="11"/>
        <v>19</v>
      </c>
      <c r="C28" s="25" t="str">
        <f t="shared" ca="1" si="12"/>
        <v>Terry Dersley</v>
      </c>
      <c r="D28" s="58" t="str">
        <f t="shared" ca="1" si="13"/>
        <v>(SCCC B)</v>
      </c>
      <c r="E28" s="56">
        <f t="shared" ca="1" si="0"/>
        <v>21.76</v>
      </c>
      <c r="F28" s="56" t="str">
        <f t="shared" ca="1" si="1"/>
        <v>W</v>
      </c>
      <c r="G28" s="56">
        <f t="shared" ca="1" si="2"/>
        <v>25.69</v>
      </c>
      <c r="H28" s="56" t="str">
        <f t="shared" ca="1" si="3"/>
        <v>L</v>
      </c>
      <c r="I28" s="56" t="str">
        <f t="shared" ca="1" si="4"/>
        <v/>
      </c>
      <c r="J28" s="56" t="str">
        <f t="shared" ca="1" si="5"/>
        <v/>
      </c>
      <c r="K28" s="56" t="str">
        <f t="shared" ca="1" si="6"/>
        <v/>
      </c>
      <c r="L28" s="56" t="str">
        <f t="shared" ca="1" si="7"/>
        <v/>
      </c>
      <c r="M28" s="56" t="str">
        <f t="shared" ca="1" si="8"/>
        <v/>
      </c>
      <c r="N28" s="56" t="str">
        <f t="shared" ca="1" si="9"/>
        <v/>
      </c>
      <c r="O28" s="57">
        <f t="shared" ca="1" si="14"/>
        <v>2</v>
      </c>
      <c r="P28" s="26">
        <f t="shared" ca="1" si="15"/>
        <v>1</v>
      </c>
      <c r="Q28" s="26">
        <f t="shared" ca="1" si="16"/>
        <v>50</v>
      </c>
      <c r="R28" s="59">
        <f t="shared" ca="1" si="10"/>
        <v>25.69</v>
      </c>
      <c r="S28" s="59">
        <f t="shared" ca="1" si="17"/>
        <v>23.725000000000001</v>
      </c>
      <c r="T28" s="60">
        <f t="shared" ca="1" si="18"/>
        <v>24.725000000000001</v>
      </c>
      <c r="U28" s="24">
        <f ca="1">IF(A28&lt;($V$8+1),AllPlayers!L20,0)</f>
        <v>157</v>
      </c>
    </row>
    <row r="29" spans="1:26" ht="12.75" customHeight="1" x14ac:dyDescent="0.2">
      <c r="A29" s="24">
        <v>20</v>
      </c>
      <c r="B29" s="17">
        <f t="shared" ca="1" si="11"/>
        <v>20</v>
      </c>
      <c r="C29" s="25" t="str">
        <f t="shared" ca="1" si="12"/>
        <v>Finlay Coombs</v>
      </c>
      <c r="D29" s="58" t="str">
        <f t="shared" ca="1" si="13"/>
        <v>(Royal Surrey)</v>
      </c>
      <c r="E29" s="56">
        <f t="shared" ca="1" si="0"/>
        <v>21.78</v>
      </c>
      <c r="F29" s="56" t="str">
        <f t="shared" ca="1" si="1"/>
        <v>W</v>
      </c>
      <c r="G29" s="56">
        <f t="shared" ca="1" si="2"/>
        <v>23.62</v>
      </c>
      <c r="H29" s="56" t="str">
        <f t="shared" ca="1" si="3"/>
        <v>W</v>
      </c>
      <c r="I29" s="56" t="str">
        <f t="shared" ca="1" si="4"/>
        <v/>
      </c>
      <c r="J29" s="56" t="str">
        <f t="shared" ca="1" si="5"/>
        <v/>
      </c>
      <c r="K29" s="56" t="str">
        <f t="shared" ca="1" si="6"/>
        <v/>
      </c>
      <c r="L29" s="56" t="str">
        <f t="shared" ca="1" si="7"/>
        <v/>
      </c>
      <c r="M29" s="56" t="str">
        <f t="shared" ca="1" si="8"/>
        <v/>
      </c>
      <c r="N29" s="56" t="str">
        <f t="shared" ca="1" si="9"/>
        <v/>
      </c>
      <c r="O29" s="57">
        <f t="shared" ca="1" si="14"/>
        <v>2</v>
      </c>
      <c r="P29" s="26">
        <f t="shared" ca="1" si="15"/>
        <v>2</v>
      </c>
      <c r="Q29" s="26">
        <f t="shared" ca="1" si="16"/>
        <v>100</v>
      </c>
      <c r="R29" s="59">
        <f t="shared" ca="1" si="10"/>
        <v>23.62</v>
      </c>
      <c r="S29" s="59">
        <f t="shared" ca="1" si="17"/>
        <v>22.700000000000003</v>
      </c>
      <c r="T29" s="60">
        <f t="shared" ca="1" si="18"/>
        <v>24.700000000000003</v>
      </c>
      <c r="U29" s="24">
        <f ca="1">IF(A29&lt;($V$8+1),AllPlayers!L21,0)</f>
        <v>108</v>
      </c>
    </row>
    <row r="30" spans="1:26" ht="12.75" customHeight="1" x14ac:dyDescent="0.2">
      <c r="A30" s="24">
        <v>21</v>
      </c>
      <c r="B30" s="17">
        <f t="shared" ca="1" si="11"/>
        <v>21</v>
      </c>
      <c r="C30" s="25" t="str">
        <f t="shared" ca="1" si="12"/>
        <v>Steve Mead</v>
      </c>
      <c r="D30" s="58" t="str">
        <f t="shared" ca="1" si="13"/>
        <v>(SCCC B)</v>
      </c>
      <c r="E30" s="56">
        <f t="shared" ca="1" si="0"/>
        <v>22.43</v>
      </c>
      <c r="F30" s="56" t="str">
        <f t="shared" ca="1" si="1"/>
        <v>W</v>
      </c>
      <c r="G30" s="56">
        <f t="shared" ca="1" si="2"/>
        <v>22.68</v>
      </c>
      <c r="H30" s="56" t="str">
        <f t="shared" ca="1" si="3"/>
        <v>W</v>
      </c>
      <c r="I30" s="56" t="str">
        <f t="shared" ca="1" si="4"/>
        <v/>
      </c>
      <c r="J30" s="56" t="str">
        <f t="shared" ca="1" si="5"/>
        <v/>
      </c>
      <c r="K30" s="56" t="str">
        <f t="shared" ca="1" si="6"/>
        <v/>
      </c>
      <c r="L30" s="56" t="str">
        <f t="shared" ca="1" si="7"/>
        <v/>
      </c>
      <c r="M30" s="56" t="str">
        <f t="shared" ca="1" si="8"/>
        <v/>
      </c>
      <c r="N30" s="56" t="str">
        <f t="shared" ca="1" si="9"/>
        <v/>
      </c>
      <c r="O30" s="57">
        <f t="shared" ca="1" si="14"/>
        <v>2</v>
      </c>
      <c r="P30" s="26">
        <f t="shared" ca="1" si="15"/>
        <v>2</v>
      </c>
      <c r="Q30" s="26">
        <f t="shared" ca="1" si="16"/>
        <v>100</v>
      </c>
      <c r="R30" s="59">
        <f t="shared" ca="1" si="10"/>
        <v>22.68</v>
      </c>
      <c r="S30" s="59">
        <f t="shared" ca="1" si="17"/>
        <v>22.555</v>
      </c>
      <c r="T30" s="60">
        <f t="shared" ca="1" si="18"/>
        <v>24.555</v>
      </c>
      <c r="U30" s="24">
        <f ca="1">IF(A30&lt;($V$8+1),AllPlayers!L22,0)</f>
        <v>158</v>
      </c>
    </row>
    <row r="31" spans="1:26" ht="12.75" customHeight="1" x14ac:dyDescent="0.2">
      <c r="A31" s="24">
        <v>22</v>
      </c>
      <c r="B31" s="17">
        <f t="shared" ca="1" si="11"/>
        <v>22</v>
      </c>
      <c r="C31" s="25" t="str">
        <f t="shared" ca="1" si="12"/>
        <v>Tyler Radlett</v>
      </c>
      <c r="D31" s="58" t="str">
        <f t="shared" ca="1" si="13"/>
        <v>(Farmers)</v>
      </c>
      <c r="E31" s="56">
        <f t="shared" ca="1" si="0"/>
        <v>25.47</v>
      </c>
      <c r="F31" s="56" t="str">
        <f t="shared" ca="1" si="1"/>
        <v>W</v>
      </c>
      <c r="G31" s="56">
        <f t="shared" ca="1" si="2"/>
        <v>21.63</v>
      </c>
      <c r="H31" s="56" t="str">
        <f t="shared" ca="1" si="3"/>
        <v>L</v>
      </c>
      <c r="I31" s="56" t="str">
        <f t="shared" ca="1" si="4"/>
        <v/>
      </c>
      <c r="J31" s="56" t="str">
        <f t="shared" ca="1" si="5"/>
        <v/>
      </c>
      <c r="K31" s="56" t="str">
        <f t="shared" ca="1" si="6"/>
        <v/>
      </c>
      <c r="L31" s="56" t="str">
        <f t="shared" ca="1" si="7"/>
        <v/>
      </c>
      <c r="M31" s="56" t="str">
        <f t="shared" ca="1" si="8"/>
        <v/>
      </c>
      <c r="N31" s="56" t="str">
        <f t="shared" ca="1" si="9"/>
        <v/>
      </c>
      <c r="O31" s="57">
        <f t="shared" ca="1" si="14"/>
        <v>2</v>
      </c>
      <c r="P31" s="26">
        <f t="shared" ca="1" si="15"/>
        <v>1</v>
      </c>
      <c r="Q31" s="26">
        <f t="shared" ca="1" si="16"/>
        <v>50</v>
      </c>
      <c r="R31" s="59">
        <f t="shared" ca="1" si="10"/>
        <v>25.47</v>
      </c>
      <c r="S31" s="59">
        <f t="shared" ca="1" si="17"/>
        <v>23.549999999999997</v>
      </c>
      <c r="T31" s="60">
        <f t="shared" ca="1" si="18"/>
        <v>24.549999999999997</v>
      </c>
      <c r="U31" s="24">
        <f ca="1">IF(A31&lt;($V$8+1),AllPlayers!L23,0)</f>
        <v>55</v>
      </c>
    </row>
    <row r="32" spans="1:26" ht="12.75" customHeight="1" x14ac:dyDescent="0.2">
      <c r="A32" s="24">
        <v>23</v>
      </c>
      <c r="B32" s="17">
        <f t="shared" ca="1" si="11"/>
        <v>23</v>
      </c>
      <c r="C32" s="25" t="str">
        <f t="shared" ca="1" si="12"/>
        <v>James Turner</v>
      </c>
      <c r="D32" s="58" t="str">
        <f t="shared" ca="1" si="13"/>
        <v>(Farmers)</v>
      </c>
      <c r="E32" s="56">
        <f t="shared" ca="1" si="0"/>
        <v>22.45</v>
      </c>
      <c r="F32" s="56" t="str">
        <f t="shared" ca="1" si="1"/>
        <v>W</v>
      </c>
      <c r="G32" s="56">
        <f t="shared" ca="1" si="2"/>
        <v>24.6</v>
      </c>
      <c r="H32" s="56" t="str">
        <f t="shared" ca="1" si="3"/>
        <v>L</v>
      </c>
      <c r="I32" s="56" t="str">
        <f t="shared" ca="1" si="4"/>
        <v/>
      </c>
      <c r="J32" s="56" t="str">
        <f t="shared" ca="1" si="5"/>
        <v/>
      </c>
      <c r="K32" s="56" t="str">
        <f t="shared" ca="1" si="6"/>
        <v/>
      </c>
      <c r="L32" s="56" t="str">
        <f t="shared" ca="1" si="7"/>
        <v/>
      </c>
      <c r="M32" s="56" t="str">
        <f t="shared" ca="1" si="8"/>
        <v/>
      </c>
      <c r="N32" s="56" t="str">
        <f t="shared" ca="1" si="9"/>
        <v/>
      </c>
      <c r="O32" s="57">
        <f t="shared" ca="1" si="14"/>
        <v>2</v>
      </c>
      <c r="P32" s="26">
        <f t="shared" ca="1" si="15"/>
        <v>1</v>
      </c>
      <c r="Q32" s="26">
        <f t="shared" ca="1" si="16"/>
        <v>50</v>
      </c>
      <c r="R32" s="59">
        <f t="shared" ca="1" si="10"/>
        <v>24.6</v>
      </c>
      <c r="S32" s="59">
        <f t="shared" ca="1" si="17"/>
        <v>23.524999999999999</v>
      </c>
      <c r="T32" s="60">
        <f t="shared" ca="1" si="18"/>
        <v>24.524999999999999</v>
      </c>
      <c r="U32" s="24">
        <f ca="1">IF(A32&lt;($V$8+1),AllPlayers!L24,0)</f>
        <v>58</v>
      </c>
    </row>
    <row r="33" spans="1:21" ht="12.75" customHeight="1" x14ac:dyDescent="0.2">
      <c r="A33" s="24">
        <v>24</v>
      </c>
      <c r="B33" s="17">
        <f t="shared" ca="1" si="11"/>
        <v>24</v>
      </c>
      <c r="C33" s="25" t="str">
        <f t="shared" ca="1" si="12"/>
        <v>Gary Creamer</v>
      </c>
      <c r="D33" s="58" t="str">
        <f t="shared" ca="1" si="13"/>
        <v>(SCCC B)</v>
      </c>
      <c r="E33" s="56">
        <f t="shared" ca="1" si="0"/>
        <v>23.12</v>
      </c>
      <c r="F33" s="56" t="str">
        <f t="shared" ca="1" si="1"/>
        <v>W</v>
      </c>
      <c r="G33" s="56">
        <f t="shared" ca="1" si="2"/>
        <v>23.6</v>
      </c>
      <c r="H33" s="56" t="str">
        <f t="shared" ca="1" si="3"/>
        <v>L</v>
      </c>
      <c r="I33" s="56" t="str">
        <f t="shared" ca="1" si="4"/>
        <v/>
      </c>
      <c r="J33" s="56" t="str">
        <f t="shared" ca="1" si="5"/>
        <v/>
      </c>
      <c r="K33" s="56" t="str">
        <f t="shared" ca="1" si="6"/>
        <v/>
      </c>
      <c r="L33" s="56" t="str">
        <f t="shared" ca="1" si="7"/>
        <v/>
      </c>
      <c r="M33" s="56" t="str">
        <f t="shared" ca="1" si="8"/>
        <v/>
      </c>
      <c r="N33" s="56" t="str">
        <f t="shared" ca="1" si="9"/>
        <v/>
      </c>
      <c r="O33" s="57">
        <f t="shared" ca="1" si="14"/>
        <v>2</v>
      </c>
      <c r="P33" s="26">
        <f t="shared" ca="1" si="15"/>
        <v>1</v>
      </c>
      <c r="Q33" s="26">
        <f t="shared" ca="1" si="16"/>
        <v>50</v>
      </c>
      <c r="R33" s="59">
        <f t="shared" ca="1" si="10"/>
        <v>23.6</v>
      </c>
      <c r="S33" s="59">
        <f t="shared" ca="1" si="17"/>
        <v>23.36</v>
      </c>
      <c r="T33" s="60">
        <f t="shared" ca="1" si="18"/>
        <v>24.36</v>
      </c>
      <c r="U33" s="24">
        <f ca="1">IF(A33&lt;($V$8+1),AllPlayers!L25,0)</f>
        <v>151</v>
      </c>
    </row>
    <row r="34" spans="1:21" ht="12.75" customHeight="1" x14ac:dyDescent="0.2">
      <c r="A34" s="24">
        <v>25</v>
      </c>
      <c r="B34" s="17">
        <f t="shared" ca="1" si="11"/>
        <v>25</v>
      </c>
      <c r="C34" s="25" t="str">
        <f t="shared" ca="1" si="12"/>
        <v>John Power</v>
      </c>
      <c r="D34" s="58" t="str">
        <f t="shared" ca="1" si="13"/>
        <v>(Arnie's Army)</v>
      </c>
      <c r="E34" s="56">
        <f t="shared" ca="1" si="0"/>
        <v>25.25</v>
      </c>
      <c r="F34" s="56" t="str">
        <f t="shared" ca="1" si="1"/>
        <v>L</v>
      </c>
      <c r="G34" s="56">
        <f t="shared" ca="1" si="2"/>
        <v>23.46</v>
      </c>
      <c r="H34" s="56" t="str">
        <f t="shared" ca="1" si="3"/>
        <v>L</v>
      </c>
      <c r="I34" s="56" t="str">
        <f t="shared" ca="1" si="4"/>
        <v/>
      </c>
      <c r="J34" s="56" t="str">
        <f t="shared" ca="1" si="5"/>
        <v/>
      </c>
      <c r="K34" s="56" t="str">
        <f t="shared" ca="1" si="6"/>
        <v/>
      </c>
      <c r="L34" s="56" t="str">
        <f t="shared" ca="1" si="7"/>
        <v/>
      </c>
      <c r="M34" s="56" t="str">
        <f t="shared" ca="1" si="8"/>
        <v/>
      </c>
      <c r="N34" s="56" t="str">
        <f t="shared" ca="1" si="9"/>
        <v/>
      </c>
      <c r="O34" s="57">
        <f t="shared" ca="1" si="14"/>
        <v>2</v>
      </c>
      <c r="P34" s="26">
        <f t="shared" ca="1" si="15"/>
        <v>0</v>
      </c>
      <c r="Q34" s="26">
        <f t="shared" ca="1" si="16"/>
        <v>0</v>
      </c>
      <c r="R34" s="59">
        <f t="shared" ca="1" si="10"/>
        <v>25.25</v>
      </c>
      <c r="S34" s="59">
        <f t="shared" ca="1" si="17"/>
        <v>24.355</v>
      </c>
      <c r="T34" s="60">
        <f t="shared" ca="1" si="18"/>
        <v>24.355</v>
      </c>
      <c r="U34" s="24">
        <f ca="1">IF(A34&lt;($V$8+1),AllPlayers!L26,0)</f>
        <v>1</v>
      </c>
    </row>
    <row r="35" spans="1:21" ht="12.75" customHeight="1" x14ac:dyDescent="0.2">
      <c r="A35" s="24">
        <v>26</v>
      </c>
      <c r="B35" s="17">
        <f t="shared" ca="1" si="11"/>
        <v>26</v>
      </c>
      <c r="C35" s="25" t="str">
        <f t="shared" ca="1" si="12"/>
        <v>Martin Jones</v>
      </c>
      <c r="D35" s="58" t="str">
        <f t="shared" ca="1" si="13"/>
        <v>(Royal Surrey)</v>
      </c>
      <c r="E35" s="56">
        <f t="shared" ca="1" si="0"/>
        <v>23.29</v>
      </c>
      <c r="F35" s="56" t="str">
        <f t="shared" ca="1" si="1"/>
        <v>L</v>
      </c>
      <c r="G35" s="56">
        <f t="shared" ca="1" si="2"/>
        <v>23.35</v>
      </c>
      <c r="H35" s="56" t="str">
        <f t="shared" ca="1" si="3"/>
        <v>W</v>
      </c>
      <c r="I35" s="56" t="str">
        <f t="shared" ca="1" si="4"/>
        <v/>
      </c>
      <c r="J35" s="56" t="str">
        <f t="shared" ca="1" si="5"/>
        <v/>
      </c>
      <c r="K35" s="56" t="str">
        <f t="shared" ca="1" si="6"/>
        <v/>
      </c>
      <c r="L35" s="56" t="str">
        <f t="shared" ca="1" si="7"/>
        <v/>
      </c>
      <c r="M35" s="56" t="str">
        <f t="shared" ca="1" si="8"/>
        <v/>
      </c>
      <c r="N35" s="56" t="str">
        <f t="shared" ca="1" si="9"/>
        <v/>
      </c>
      <c r="O35" s="57">
        <f t="shared" ca="1" si="14"/>
        <v>2</v>
      </c>
      <c r="P35" s="26">
        <f t="shared" ca="1" si="15"/>
        <v>1</v>
      </c>
      <c r="Q35" s="26">
        <f t="shared" ca="1" si="16"/>
        <v>50</v>
      </c>
      <c r="R35" s="59">
        <f t="shared" ca="1" si="10"/>
        <v>23.35</v>
      </c>
      <c r="S35" s="59">
        <f t="shared" ca="1" si="17"/>
        <v>23.32</v>
      </c>
      <c r="T35" s="60">
        <f t="shared" ca="1" si="18"/>
        <v>24.32</v>
      </c>
      <c r="U35" s="24">
        <f ca="1">IF(A35&lt;($V$8+1),AllPlayers!L27,0)</f>
        <v>105</v>
      </c>
    </row>
    <row r="36" spans="1:21" ht="12.75" customHeight="1" x14ac:dyDescent="0.2">
      <c r="A36" s="24">
        <v>27</v>
      </c>
      <c r="B36" s="17">
        <f t="shared" ca="1" si="11"/>
        <v>27</v>
      </c>
      <c r="C36" s="25" t="str">
        <f t="shared" ca="1" si="12"/>
        <v>Daryl Reino</v>
      </c>
      <c r="D36" s="58" t="str">
        <f t="shared" ca="1" si="13"/>
        <v>(Nomads)</v>
      </c>
      <c r="E36" s="56" t="str">
        <f t="shared" ca="1" si="0"/>
        <v/>
      </c>
      <c r="F36" s="56" t="str">
        <f t="shared" ca="1" si="1"/>
        <v/>
      </c>
      <c r="G36" s="56">
        <f t="shared" ca="1" si="2"/>
        <v>24.23</v>
      </c>
      <c r="H36" s="56" t="str">
        <f t="shared" ca="1" si="3"/>
        <v>L</v>
      </c>
      <c r="I36" s="56" t="str">
        <f t="shared" ca="1" si="4"/>
        <v/>
      </c>
      <c r="J36" s="56" t="str">
        <f t="shared" ca="1" si="5"/>
        <v/>
      </c>
      <c r="K36" s="56" t="str">
        <f t="shared" ca="1" si="6"/>
        <v/>
      </c>
      <c r="L36" s="56" t="str">
        <f t="shared" ca="1" si="7"/>
        <v/>
      </c>
      <c r="M36" s="56" t="str">
        <f t="shared" ca="1" si="8"/>
        <v/>
      </c>
      <c r="N36" s="56" t="str">
        <f t="shared" ca="1" si="9"/>
        <v/>
      </c>
      <c r="O36" s="57">
        <f t="shared" ca="1" si="14"/>
        <v>1</v>
      </c>
      <c r="P36" s="26">
        <f t="shared" ca="1" si="15"/>
        <v>0</v>
      </c>
      <c r="Q36" s="26">
        <f t="shared" ca="1" si="16"/>
        <v>0</v>
      </c>
      <c r="R36" s="59">
        <f t="shared" ca="1" si="10"/>
        <v>24.23</v>
      </c>
      <c r="S36" s="59">
        <f t="shared" ca="1" si="17"/>
        <v>24.23</v>
      </c>
      <c r="T36" s="60">
        <f t="shared" ca="1" si="18"/>
        <v>24.23</v>
      </c>
      <c r="U36" s="24">
        <f ca="1">IF(A36&lt;($V$8+1),AllPlayers!L28,0)</f>
        <v>80</v>
      </c>
    </row>
    <row r="37" spans="1:21" ht="12.75" customHeight="1" x14ac:dyDescent="0.2">
      <c r="A37" s="24">
        <v>28</v>
      </c>
      <c r="B37" s="17">
        <f t="shared" ca="1" si="11"/>
        <v>28</v>
      </c>
      <c r="C37" s="25" t="str">
        <f t="shared" ca="1" si="12"/>
        <v>Troy Grimshaw</v>
      </c>
      <c r="D37" s="58" t="str">
        <f t="shared" ca="1" si="13"/>
        <v>(Arnie's Army)</v>
      </c>
      <c r="E37" s="56">
        <f t="shared" ca="1" si="0"/>
        <v>24.25</v>
      </c>
      <c r="F37" s="56" t="str">
        <f t="shared" ca="1" si="1"/>
        <v>W</v>
      </c>
      <c r="G37" s="56">
        <f t="shared" ca="1" si="2"/>
        <v>21.72</v>
      </c>
      <c r="H37" s="56" t="str">
        <f t="shared" ca="1" si="3"/>
        <v>L</v>
      </c>
      <c r="I37" s="56" t="str">
        <f t="shared" ca="1" si="4"/>
        <v/>
      </c>
      <c r="J37" s="56" t="str">
        <f t="shared" ca="1" si="5"/>
        <v/>
      </c>
      <c r="K37" s="56" t="str">
        <f t="shared" ca="1" si="6"/>
        <v/>
      </c>
      <c r="L37" s="56" t="str">
        <f t="shared" ca="1" si="7"/>
        <v/>
      </c>
      <c r="M37" s="56" t="str">
        <f t="shared" ca="1" si="8"/>
        <v/>
      </c>
      <c r="N37" s="56" t="str">
        <f t="shared" ca="1" si="9"/>
        <v/>
      </c>
      <c r="O37" s="57">
        <f t="shared" ca="1" si="14"/>
        <v>2</v>
      </c>
      <c r="P37" s="26">
        <f t="shared" ca="1" si="15"/>
        <v>1</v>
      </c>
      <c r="Q37" s="26">
        <f t="shared" ca="1" si="16"/>
        <v>50</v>
      </c>
      <c r="R37" s="59">
        <f t="shared" ca="1" si="10"/>
        <v>24.25</v>
      </c>
      <c r="S37" s="59">
        <f t="shared" ca="1" si="17"/>
        <v>22.984999999999999</v>
      </c>
      <c r="T37" s="60">
        <f t="shared" ca="1" si="18"/>
        <v>23.984999999999999</v>
      </c>
      <c r="U37" s="24">
        <f ca="1">IF(A37&lt;($V$8+1),AllPlayers!L29,0)</f>
        <v>8</v>
      </c>
    </row>
    <row r="38" spans="1:21" ht="12.75" customHeight="1" x14ac:dyDescent="0.2">
      <c r="A38" s="24">
        <v>29</v>
      </c>
      <c r="B38" s="17">
        <f t="shared" ca="1" si="11"/>
        <v>29</v>
      </c>
      <c r="C38" s="25" t="str">
        <f t="shared" ca="1" si="12"/>
        <v>Jack Brownsmead</v>
      </c>
      <c r="D38" s="58" t="str">
        <f t="shared" ca="1" si="13"/>
        <v>(Central Ward)</v>
      </c>
      <c r="E38" s="56">
        <f t="shared" ca="1" si="0"/>
        <v>23.55</v>
      </c>
      <c r="F38" s="56" t="str">
        <f t="shared" ca="1" si="1"/>
        <v>L</v>
      </c>
      <c r="G38" s="56" t="str">
        <f t="shared" ca="1" si="2"/>
        <v/>
      </c>
      <c r="H38" s="56" t="str">
        <f t="shared" ca="1" si="3"/>
        <v/>
      </c>
      <c r="I38" s="56" t="str">
        <f t="shared" ca="1" si="4"/>
        <v/>
      </c>
      <c r="J38" s="56" t="str">
        <f t="shared" ca="1" si="5"/>
        <v/>
      </c>
      <c r="K38" s="56" t="str">
        <f t="shared" ca="1" si="6"/>
        <v/>
      </c>
      <c r="L38" s="56" t="str">
        <f t="shared" ca="1" si="7"/>
        <v/>
      </c>
      <c r="M38" s="56" t="str">
        <f t="shared" ca="1" si="8"/>
        <v/>
      </c>
      <c r="N38" s="56" t="str">
        <f t="shared" ca="1" si="9"/>
        <v/>
      </c>
      <c r="O38" s="57">
        <f t="shared" ca="1" si="14"/>
        <v>1</v>
      </c>
      <c r="P38" s="26">
        <f t="shared" ca="1" si="15"/>
        <v>0</v>
      </c>
      <c r="Q38" s="26">
        <f t="shared" ca="1" si="16"/>
        <v>0</v>
      </c>
      <c r="R38" s="59">
        <f t="shared" ca="1" si="10"/>
        <v>23.55</v>
      </c>
      <c r="S38" s="59">
        <f t="shared" ca="1" si="17"/>
        <v>23.55</v>
      </c>
      <c r="T38" s="60">
        <f t="shared" ca="1" si="18"/>
        <v>23.55</v>
      </c>
      <c r="U38" s="24">
        <f ca="1">IF(A38&lt;($V$8+1),AllPlayers!L30,0)</f>
        <v>28</v>
      </c>
    </row>
    <row r="39" spans="1:21" ht="12.75" customHeight="1" x14ac:dyDescent="0.2">
      <c r="A39" s="24">
        <v>30</v>
      </c>
      <c r="B39" s="17">
        <f t="shared" ca="1" si="11"/>
        <v>30</v>
      </c>
      <c r="C39" s="25" t="str">
        <f t="shared" ca="1" si="12"/>
        <v>Matt Chamberlain</v>
      </c>
      <c r="D39" s="58" t="str">
        <f t="shared" ca="1" si="13"/>
        <v>(SCCC B)</v>
      </c>
      <c r="E39" s="56">
        <f t="shared" ca="1" si="0"/>
        <v>20.95</v>
      </c>
      <c r="F39" s="56" t="str">
        <f t="shared" ca="1" si="1"/>
        <v>W</v>
      </c>
      <c r="G39" s="56">
        <f t="shared" ca="1" si="2"/>
        <v>24.05</v>
      </c>
      <c r="H39" s="56" t="str">
        <f t="shared" ca="1" si="3"/>
        <v>L</v>
      </c>
      <c r="I39" s="56" t="str">
        <f t="shared" ca="1" si="4"/>
        <v/>
      </c>
      <c r="J39" s="56" t="str">
        <f t="shared" ca="1" si="5"/>
        <v/>
      </c>
      <c r="K39" s="56" t="str">
        <f t="shared" ca="1" si="6"/>
        <v/>
      </c>
      <c r="L39" s="56" t="str">
        <f t="shared" ca="1" si="7"/>
        <v/>
      </c>
      <c r="M39" s="56" t="str">
        <f t="shared" ca="1" si="8"/>
        <v/>
      </c>
      <c r="N39" s="56" t="str">
        <f t="shared" ca="1" si="9"/>
        <v/>
      </c>
      <c r="O39" s="57">
        <f t="shared" ca="1" si="14"/>
        <v>2</v>
      </c>
      <c r="P39" s="26">
        <f t="shared" ca="1" si="15"/>
        <v>1</v>
      </c>
      <c r="Q39" s="26">
        <f t="shared" ca="1" si="16"/>
        <v>50</v>
      </c>
      <c r="R39" s="59">
        <f t="shared" ca="1" si="10"/>
        <v>24.05</v>
      </c>
      <c r="S39" s="59">
        <f t="shared" ca="1" si="17"/>
        <v>22.5</v>
      </c>
      <c r="T39" s="60">
        <f t="shared" ca="1" si="18"/>
        <v>23.5</v>
      </c>
      <c r="U39" s="24">
        <f ca="1">IF(A39&lt;($V$8+1),AllPlayers!L31,0)</f>
        <v>154</v>
      </c>
    </row>
    <row r="40" spans="1:21" ht="12.75" customHeight="1" x14ac:dyDescent="0.2">
      <c r="A40" s="24">
        <v>31</v>
      </c>
      <c r="B40" s="17">
        <f t="shared" ca="1" si="11"/>
        <v>31</v>
      </c>
      <c r="C40" s="25" t="str">
        <f t="shared" ca="1" si="12"/>
        <v>Nev Wright</v>
      </c>
      <c r="D40" s="58" t="str">
        <f t="shared" ca="1" si="13"/>
        <v>(Farmers)</v>
      </c>
      <c r="E40" s="56">
        <f t="shared" ca="1" si="0"/>
        <v>23.33</v>
      </c>
      <c r="F40" s="56" t="str">
        <f t="shared" ca="1" si="1"/>
        <v>W</v>
      </c>
      <c r="G40" s="56">
        <f t="shared" ca="1" si="2"/>
        <v>21.04</v>
      </c>
      <c r="H40" s="56" t="str">
        <f t="shared" ca="1" si="3"/>
        <v>L</v>
      </c>
      <c r="I40" s="56" t="str">
        <f t="shared" ca="1" si="4"/>
        <v/>
      </c>
      <c r="J40" s="56" t="str">
        <f t="shared" ca="1" si="5"/>
        <v/>
      </c>
      <c r="K40" s="56" t="str">
        <f t="shared" ca="1" si="6"/>
        <v/>
      </c>
      <c r="L40" s="56" t="str">
        <f t="shared" ca="1" si="7"/>
        <v/>
      </c>
      <c r="M40" s="56" t="str">
        <f t="shared" ca="1" si="8"/>
        <v/>
      </c>
      <c r="N40" s="56" t="str">
        <f t="shared" ca="1" si="9"/>
        <v/>
      </c>
      <c r="O40" s="57">
        <f t="shared" ca="1" si="14"/>
        <v>2</v>
      </c>
      <c r="P40" s="26">
        <f t="shared" ca="1" si="15"/>
        <v>1</v>
      </c>
      <c r="Q40" s="26">
        <f t="shared" ca="1" si="16"/>
        <v>50</v>
      </c>
      <c r="R40" s="59">
        <f t="shared" ca="1" si="10"/>
        <v>23.33</v>
      </c>
      <c r="S40" s="59">
        <f t="shared" ca="1" si="17"/>
        <v>22.184999999999999</v>
      </c>
      <c r="T40" s="60">
        <f t="shared" ca="1" si="18"/>
        <v>23.184999999999999</v>
      </c>
      <c r="U40" s="24">
        <f ca="1">IF(A40&lt;($V$8+1),AllPlayers!L32,0)</f>
        <v>51</v>
      </c>
    </row>
    <row r="41" spans="1:21" ht="12.75" customHeight="1" x14ac:dyDescent="0.2">
      <c r="A41" s="24">
        <v>32</v>
      </c>
      <c r="B41" s="17">
        <f t="shared" ca="1" si="11"/>
        <v>32</v>
      </c>
      <c r="C41" s="25" t="str">
        <f t="shared" ca="1" si="12"/>
        <v>Josh Williams</v>
      </c>
      <c r="D41" s="58" t="str">
        <f t="shared" ca="1" si="13"/>
        <v>(SCCC)</v>
      </c>
      <c r="E41" s="56">
        <f t="shared" ca="1" si="0"/>
        <v>20.67</v>
      </c>
      <c r="F41" s="56" t="str">
        <f t="shared" ca="1" si="1"/>
        <v>L</v>
      </c>
      <c r="G41" s="56">
        <f t="shared" ca="1" si="2"/>
        <v>23.69</v>
      </c>
      <c r="H41" s="56" t="str">
        <f t="shared" ca="1" si="3"/>
        <v>W</v>
      </c>
      <c r="I41" s="56" t="str">
        <f t="shared" ca="1" si="4"/>
        <v/>
      </c>
      <c r="J41" s="56" t="str">
        <f t="shared" ca="1" si="5"/>
        <v/>
      </c>
      <c r="K41" s="56" t="str">
        <f t="shared" ca="1" si="6"/>
        <v/>
      </c>
      <c r="L41" s="56" t="str">
        <f t="shared" ca="1" si="7"/>
        <v/>
      </c>
      <c r="M41" s="56" t="str">
        <f t="shared" ca="1" si="8"/>
        <v/>
      </c>
      <c r="N41" s="56" t="str">
        <f t="shared" ca="1" si="9"/>
        <v/>
      </c>
      <c r="O41" s="57">
        <f t="shared" ca="1" si="14"/>
        <v>2</v>
      </c>
      <c r="P41" s="26">
        <f t="shared" ca="1" si="15"/>
        <v>1</v>
      </c>
      <c r="Q41" s="26">
        <f t="shared" ca="1" si="16"/>
        <v>50</v>
      </c>
      <c r="R41" s="59">
        <f t="shared" ca="1" si="10"/>
        <v>23.69</v>
      </c>
      <c r="S41" s="59">
        <f t="shared" ca="1" si="17"/>
        <v>22.18</v>
      </c>
      <c r="T41" s="60">
        <f t="shared" ca="1" si="18"/>
        <v>23.18</v>
      </c>
      <c r="U41" s="24">
        <f ca="1">IF(A41&lt;($V$8+1),AllPlayers!L33,0)</f>
        <v>127</v>
      </c>
    </row>
    <row r="42" spans="1:21" ht="12.75" customHeight="1" x14ac:dyDescent="0.2">
      <c r="A42" s="24">
        <v>33</v>
      </c>
      <c r="B42" s="17">
        <f t="shared" ca="1" si="11"/>
        <v>33</v>
      </c>
      <c r="C42" s="25" t="str">
        <f t="shared" ca="1" si="12"/>
        <v>Tony Hammond</v>
      </c>
      <c r="D42" s="58" t="str">
        <f t="shared" ca="1" si="13"/>
        <v>(Arnie's Army)</v>
      </c>
      <c r="E42" s="56">
        <f t="shared" ca="1" si="0"/>
        <v>25.2</v>
      </c>
      <c r="F42" s="56" t="str">
        <f t="shared" ca="1" si="1"/>
        <v>L</v>
      </c>
      <c r="G42" s="56">
        <f t="shared" ca="1" si="2"/>
        <v>19.03</v>
      </c>
      <c r="H42" s="56" t="str">
        <f t="shared" ca="1" si="3"/>
        <v>W</v>
      </c>
      <c r="I42" s="56" t="str">
        <f t="shared" ca="1" si="4"/>
        <v/>
      </c>
      <c r="J42" s="56" t="str">
        <f t="shared" ca="1" si="5"/>
        <v/>
      </c>
      <c r="K42" s="56" t="str">
        <f t="shared" ca="1" si="6"/>
        <v/>
      </c>
      <c r="L42" s="56" t="str">
        <f t="shared" ca="1" si="7"/>
        <v/>
      </c>
      <c r="M42" s="56" t="str">
        <f t="shared" ca="1" si="8"/>
        <v/>
      </c>
      <c r="N42" s="56" t="str">
        <f t="shared" ca="1" si="9"/>
        <v/>
      </c>
      <c r="O42" s="57">
        <f t="shared" ca="1" si="14"/>
        <v>2</v>
      </c>
      <c r="P42" s="26">
        <f t="shared" ca="1" si="15"/>
        <v>1</v>
      </c>
      <c r="Q42" s="26">
        <f t="shared" ca="1" si="16"/>
        <v>50</v>
      </c>
      <c r="R42" s="59">
        <f t="shared" ca="1" si="10"/>
        <v>25.2</v>
      </c>
      <c r="S42" s="59">
        <f t="shared" ca="1" si="17"/>
        <v>22.115000000000002</v>
      </c>
      <c r="T42" s="60">
        <f t="shared" ca="1" si="18"/>
        <v>23.115000000000002</v>
      </c>
      <c r="U42" s="24">
        <f ca="1">IF(A42&lt;($V$8+1),AllPlayers!L34,0)</f>
        <v>5</v>
      </c>
    </row>
    <row r="43" spans="1:21" ht="12.75" customHeight="1" x14ac:dyDescent="0.2">
      <c r="A43" s="24">
        <v>34</v>
      </c>
      <c r="B43" s="17">
        <f t="shared" ca="1" si="11"/>
        <v>34</v>
      </c>
      <c r="C43" s="25" t="str">
        <f t="shared" ca="1" si="12"/>
        <v>Harrison Firminger</v>
      </c>
      <c r="D43" s="58" t="str">
        <f t="shared" ca="1" si="13"/>
        <v>(SCCC B)</v>
      </c>
      <c r="E43" s="56">
        <f t="shared" ca="1" si="0"/>
        <v>20.84</v>
      </c>
      <c r="F43" s="56" t="str">
        <f t="shared" ca="1" si="1"/>
        <v>W</v>
      </c>
      <c r="G43" s="56">
        <f t="shared" ca="1" si="2"/>
        <v>23.38</v>
      </c>
      <c r="H43" s="56" t="str">
        <f t="shared" ca="1" si="3"/>
        <v>L</v>
      </c>
      <c r="I43" s="56" t="str">
        <f t="shared" ca="1" si="4"/>
        <v/>
      </c>
      <c r="J43" s="56" t="str">
        <f t="shared" ca="1" si="5"/>
        <v/>
      </c>
      <c r="K43" s="56" t="str">
        <f t="shared" ca="1" si="6"/>
        <v/>
      </c>
      <c r="L43" s="56" t="str">
        <f t="shared" ca="1" si="7"/>
        <v/>
      </c>
      <c r="M43" s="56" t="str">
        <f t="shared" ca="1" si="8"/>
        <v/>
      </c>
      <c r="N43" s="56" t="str">
        <f t="shared" ca="1" si="9"/>
        <v/>
      </c>
      <c r="O43" s="57">
        <f t="shared" ca="1" si="14"/>
        <v>2</v>
      </c>
      <c r="P43" s="26">
        <f t="shared" ca="1" si="15"/>
        <v>1</v>
      </c>
      <c r="Q43" s="26">
        <f t="shared" ca="1" si="16"/>
        <v>50</v>
      </c>
      <c r="R43" s="59">
        <f t="shared" ca="1" si="10"/>
        <v>23.38</v>
      </c>
      <c r="S43" s="59">
        <f t="shared" ca="1" si="17"/>
        <v>22.11</v>
      </c>
      <c r="T43" s="60">
        <f t="shared" ca="1" si="18"/>
        <v>23.11</v>
      </c>
      <c r="U43" s="24">
        <f ca="1">IF(A43&lt;($V$8+1),AllPlayers!L35,0)</f>
        <v>160</v>
      </c>
    </row>
    <row r="44" spans="1:21" ht="12.75" customHeight="1" x14ac:dyDescent="0.2">
      <c r="A44" s="24">
        <v>35</v>
      </c>
      <c r="B44" s="17">
        <f t="shared" ca="1" si="11"/>
        <v>35</v>
      </c>
      <c r="C44" s="25" t="str">
        <f t="shared" ca="1" si="12"/>
        <v>Jack Savage</v>
      </c>
      <c r="D44" s="58" t="str">
        <f t="shared" ca="1" si="13"/>
        <v>(Central Ward)</v>
      </c>
      <c r="E44" s="56">
        <f t="shared" ca="1" si="0"/>
        <v>21.47</v>
      </c>
      <c r="F44" s="56" t="str">
        <f t="shared" ca="1" si="1"/>
        <v>W</v>
      </c>
      <c r="G44" s="56" t="str">
        <f t="shared" ca="1" si="2"/>
        <v/>
      </c>
      <c r="H44" s="56" t="str">
        <f t="shared" ca="1" si="3"/>
        <v/>
      </c>
      <c r="I44" s="56" t="str">
        <f t="shared" ca="1" si="4"/>
        <v/>
      </c>
      <c r="J44" s="56" t="str">
        <f t="shared" ca="1" si="5"/>
        <v/>
      </c>
      <c r="K44" s="56" t="str">
        <f t="shared" ca="1" si="6"/>
        <v/>
      </c>
      <c r="L44" s="56" t="str">
        <f t="shared" ca="1" si="7"/>
        <v/>
      </c>
      <c r="M44" s="56" t="str">
        <f t="shared" ca="1" si="8"/>
        <v/>
      </c>
      <c r="N44" s="56" t="str">
        <f t="shared" ca="1" si="9"/>
        <v/>
      </c>
      <c r="O44" s="57">
        <f t="shared" ca="1" si="14"/>
        <v>1</v>
      </c>
      <c r="P44" s="26">
        <f t="shared" ca="1" si="15"/>
        <v>1</v>
      </c>
      <c r="Q44" s="26">
        <f t="shared" ca="1" si="16"/>
        <v>100</v>
      </c>
      <c r="R44" s="59">
        <f t="shared" ca="1" si="10"/>
        <v>21.47</v>
      </c>
      <c r="S44" s="59">
        <f t="shared" ca="1" si="17"/>
        <v>21.47</v>
      </c>
      <c r="T44" s="60">
        <f t="shared" ca="1" si="18"/>
        <v>22.47</v>
      </c>
      <c r="U44" s="24">
        <f ca="1">IF(A44&lt;($V$8+1),AllPlayers!L36,0)</f>
        <v>36</v>
      </c>
    </row>
    <row r="45" spans="1:21" ht="12.75" customHeight="1" x14ac:dyDescent="0.2">
      <c r="A45" s="24">
        <v>36</v>
      </c>
      <c r="B45" s="17">
        <f t="shared" ca="1" si="11"/>
        <v>36</v>
      </c>
      <c r="C45" s="25" t="str">
        <f t="shared" ca="1" si="12"/>
        <v>Martin Carnell</v>
      </c>
      <c r="D45" s="58" t="str">
        <f t="shared" ca="1" si="13"/>
        <v>(Farmers)</v>
      </c>
      <c r="E45" s="56">
        <f t="shared" ca="1" si="0"/>
        <v>21.05</v>
      </c>
      <c r="F45" s="56" t="str">
        <f t="shared" ca="1" si="1"/>
        <v>W</v>
      </c>
      <c r="G45" s="56">
        <f t="shared" ca="1" si="2"/>
        <v>21.72</v>
      </c>
      <c r="H45" s="56" t="str">
        <f t="shared" ca="1" si="3"/>
        <v>L</v>
      </c>
      <c r="I45" s="56" t="str">
        <f t="shared" ca="1" si="4"/>
        <v/>
      </c>
      <c r="J45" s="56" t="str">
        <f t="shared" ca="1" si="5"/>
        <v/>
      </c>
      <c r="K45" s="56" t="str">
        <f t="shared" ca="1" si="6"/>
        <v/>
      </c>
      <c r="L45" s="56" t="str">
        <f t="shared" ca="1" si="7"/>
        <v/>
      </c>
      <c r="M45" s="56" t="str">
        <f t="shared" ca="1" si="8"/>
        <v/>
      </c>
      <c r="N45" s="56" t="str">
        <f t="shared" ca="1" si="9"/>
        <v/>
      </c>
      <c r="O45" s="57">
        <f t="shared" ca="1" si="14"/>
        <v>2</v>
      </c>
      <c r="P45" s="26">
        <f t="shared" ca="1" si="15"/>
        <v>1</v>
      </c>
      <c r="Q45" s="26">
        <f t="shared" ca="1" si="16"/>
        <v>50</v>
      </c>
      <c r="R45" s="59">
        <f t="shared" ca="1" si="10"/>
        <v>21.72</v>
      </c>
      <c r="S45" s="59">
        <f t="shared" ca="1" si="17"/>
        <v>21.384999999999998</v>
      </c>
      <c r="T45" s="60">
        <f t="shared" ca="1" si="18"/>
        <v>22.384999999999998</v>
      </c>
      <c r="U45" s="24">
        <f ca="1">IF(A45&lt;($V$8+1),AllPlayers!L37,0)</f>
        <v>53</v>
      </c>
    </row>
    <row r="46" spans="1:21" ht="12.75" customHeight="1" x14ac:dyDescent="0.2">
      <c r="A46" s="24">
        <v>37</v>
      </c>
      <c r="B46" s="17">
        <f t="shared" ca="1" si="11"/>
        <v>37</v>
      </c>
      <c r="C46" s="25" t="str">
        <f t="shared" ca="1" si="12"/>
        <v>Dudley Smith</v>
      </c>
      <c r="D46" s="58" t="str">
        <f t="shared" ca="1" si="13"/>
        <v>(Farmers)</v>
      </c>
      <c r="E46" s="56">
        <f t="shared" ca="1" si="0"/>
        <v>21.38</v>
      </c>
      <c r="F46" s="56" t="str">
        <f t="shared" ca="1" si="1"/>
        <v>W</v>
      </c>
      <c r="G46" s="56" t="str">
        <f t="shared" ca="1" si="2"/>
        <v/>
      </c>
      <c r="H46" s="56" t="str">
        <f t="shared" ca="1" si="3"/>
        <v/>
      </c>
      <c r="I46" s="56" t="str">
        <f t="shared" ca="1" si="4"/>
        <v/>
      </c>
      <c r="J46" s="56" t="str">
        <f t="shared" ca="1" si="5"/>
        <v/>
      </c>
      <c r="K46" s="56" t="str">
        <f t="shared" ca="1" si="6"/>
        <v/>
      </c>
      <c r="L46" s="56" t="str">
        <f t="shared" ca="1" si="7"/>
        <v/>
      </c>
      <c r="M46" s="56" t="str">
        <f t="shared" ca="1" si="8"/>
        <v/>
      </c>
      <c r="N46" s="56" t="str">
        <f t="shared" ca="1" si="9"/>
        <v/>
      </c>
      <c r="O46" s="57">
        <f t="shared" ca="1" si="14"/>
        <v>1</v>
      </c>
      <c r="P46" s="26">
        <f t="shared" ca="1" si="15"/>
        <v>1</v>
      </c>
      <c r="Q46" s="26">
        <f t="shared" ca="1" si="16"/>
        <v>100</v>
      </c>
      <c r="R46" s="59">
        <f t="shared" ca="1" si="10"/>
        <v>21.38</v>
      </c>
      <c r="S46" s="59">
        <f t="shared" ca="1" si="17"/>
        <v>21.38</v>
      </c>
      <c r="T46" s="60">
        <f t="shared" ca="1" si="18"/>
        <v>22.38</v>
      </c>
      <c r="U46" s="24">
        <f ca="1">IF(A46&lt;($V$8+1),AllPlayers!L38,0)</f>
        <v>59</v>
      </c>
    </row>
    <row r="47" spans="1:21" ht="12.75" customHeight="1" x14ac:dyDescent="0.2">
      <c r="A47" s="24">
        <v>38</v>
      </c>
      <c r="B47" s="17">
        <f t="shared" ca="1" si="11"/>
        <v>38</v>
      </c>
      <c r="C47" s="25" t="str">
        <f t="shared" ca="1" si="12"/>
        <v>Alex Chubb</v>
      </c>
      <c r="D47" s="58" t="str">
        <f t="shared" ca="1" si="13"/>
        <v>(Nomads)</v>
      </c>
      <c r="E47" s="56" t="str">
        <f t="shared" ca="1" si="0"/>
        <v/>
      </c>
      <c r="F47" s="56" t="str">
        <f t="shared" ca="1" si="1"/>
        <v/>
      </c>
      <c r="G47" s="56">
        <f t="shared" ca="1" si="2"/>
        <v>20.88</v>
      </c>
      <c r="H47" s="56" t="str">
        <f t="shared" ca="1" si="3"/>
        <v>W</v>
      </c>
      <c r="I47" s="56" t="str">
        <f t="shared" ca="1" si="4"/>
        <v/>
      </c>
      <c r="J47" s="56" t="str">
        <f t="shared" ca="1" si="5"/>
        <v/>
      </c>
      <c r="K47" s="56" t="str">
        <f t="shared" ca="1" si="6"/>
        <v/>
      </c>
      <c r="L47" s="56" t="str">
        <f t="shared" ca="1" si="7"/>
        <v/>
      </c>
      <c r="M47" s="56" t="str">
        <f t="shared" ca="1" si="8"/>
        <v/>
      </c>
      <c r="N47" s="56" t="str">
        <f t="shared" ca="1" si="9"/>
        <v/>
      </c>
      <c r="O47" s="57">
        <f t="shared" ca="1" si="14"/>
        <v>1</v>
      </c>
      <c r="P47" s="26">
        <f t="shared" ca="1" si="15"/>
        <v>1</v>
      </c>
      <c r="Q47" s="26">
        <f t="shared" ca="1" si="16"/>
        <v>100</v>
      </c>
      <c r="R47" s="59">
        <f t="shared" ca="1" si="10"/>
        <v>20.88</v>
      </c>
      <c r="S47" s="59">
        <f t="shared" ca="1" si="17"/>
        <v>20.88</v>
      </c>
      <c r="T47" s="60">
        <f t="shared" ca="1" si="18"/>
        <v>21.88</v>
      </c>
      <c r="U47" s="24">
        <f ca="1">IF(A47&lt;($V$8+1),AllPlayers!L39,0)</f>
        <v>81</v>
      </c>
    </row>
    <row r="48" spans="1:21" ht="12.75" customHeight="1" x14ac:dyDescent="0.2">
      <c r="A48" s="24">
        <v>39</v>
      </c>
      <c r="B48" s="17">
        <f t="shared" ca="1" si="11"/>
        <v>39</v>
      </c>
      <c r="C48" s="25" t="str">
        <f t="shared" ca="1" si="12"/>
        <v>David Mann</v>
      </c>
      <c r="D48" s="58" t="str">
        <f t="shared" ca="1" si="13"/>
        <v>(Central Ward)</v>
      </c>
      <c r="E48" s="56">
        <f t="shared" ca="1" si="0"/>
        <v>21.79</v>
      </c>
      <c r="F48" s="56" t="str">
        <f t="shared" ca="1" si="1"/>
        <v>L</v>
      </c>
      <c r="G48" s="56" t="str">
        <f t="shared" ca="1" si="2"/>
        <v/>
      </c>
      <c r="H48" s="56" t="str">
        <f t="shared" ca="1" si="3"/>
        <v/>
      </c>
      <c r="I48" s="56" t="str">
        <f t="shared" ca="1" si="4"/>
        <v/>
      </c>
      <c r="J48" s="56" t="str">
        <f t="shared" ca="1" si="5"/>
        <v/>
      </c>
      <c r="K48" s="56" t="str">
        <f t="shared" ca="1" si="6"/>
        <v/>
      </c>
      <c r="L48" s="56" t="str">
        <f t="shared" ca="1" si="7"/>
        <v/>
      </c>
      <c r="M48" s="56" t="str">
        <f t="shared" ca="1" si="8"/>
        <v/>
      </c>
      <c r="N48" s="56" t="str">
        <f t="shared" ca="1" si="9"/>
        <v/>
      </c>
      <c r="O48" s="57">
        <f t="shared" ca="1" si="14"/>
        <v>1</v>
      </c>
      <c r="P48" s="26">
        <f t="shared" ca="1" si="15"/>
        <v>0</v>
      </c>
      <c r="Q48" s="26">
        <f t="shared" ca="1" si="16"/>
        <v>0</v>
      </c>
      <c r="R48" s="59">
        <f t="shared" ca="1" si="10"/>
        <v>21.79</v>
      </c>
      <c r="S48" s="59">
        <f t="shared" ca="1" si="17"/>
        <v>21.79</v>
      </c>
      <c r="T48" s="60">
        <f t="shared" ca="1" si="18"/>
        <v>21.79</v>
      </c>
      <c r="U48" s="24">
        <f ca="1">IF(A48&lt;($V$8+1),AllPlayers!L40,0)</f>
        <v>33</v>
      </c>
    </row>
    <row r="49" spans="1:21" ht="12.75" customHeight="1" x14ac:dyDescent="0.2">
      <c r="A49" s="24">
        <v>40</v>
      </c>
      <c r="B49" s="17">
        <f t="shared" ca="1" si="11"/>
        <v>40</v>
      </c>
      <c r="C49" s="25" t="str">
        <f t="shared" ca="1" si="12"/>
        <v>Paul Secular</v>
      </c>
      <c r="D49" s="58" t="str">
        <f t="shared" ca="1" si="13"/>
        <v>(Nomads)</v>
      </c>
      <c r="E49" s="56" t="str">
        <f t="shared" ca="1" si="0"/>
        <v/>
      </c>
      <c r="F49" s="56" t="str">
        <f t="shared" ca="1" si="1"/>
        <v/>
      </c>
      <c r="G49" s="56">
        <f t="shared" ca="1" si="2"/>
        <v>20.61</v>
      </c>
      <c r="H49" s="56" t="str">
        <f t="shared" ca="1" si="3"/>
        <v>W</v>
      </c>
      <c r="I49" s="56" t="str">
        <f t="shared" ca="1" si="4"/>
        <v/>
      </c>
      <c r="J49" s="56" t="str">
        <f t="shared" ca="1" si="5"/>
        <v/>
      </c>
      <c r="K49" s="56" t="str">
        <f t="shared" ca="1" si="6"/>
        <v/>
      </c>
      <c r="L49" s="56" t="str">
        <f t="shared" ca="1" si="7"/>
        <v/>
      </c>
      <c r="M49" s="56" t="str">
        <f t="shared" ca="1" si="8"/>
        <v/>
      </c>
      <c r="N49" s="56" t="str">
        <f t="shared" ca="1" si="9"/>
        <v/>
      </c>
      <c r="O49" s="57">
        <f t="shared" ca="1" si="14"/>
        <v>1</v>
      </c>
      <c r="P49" s="26">
        <f t="shared" ca="1" si="15"/>
        <v>1</v>
      </c>
      <c r="Q49" s="26">
        <f t="shared" ca="1" si="16"/>
        <v>100</v>
      </c>
      <c r="R49" s="59">
        <f t="shared" ca="1" si="10"/>
        <v>20.61</v>
      </c>
      <c r="S49" s="59">
        <f t="shared" ca="1" si="17"/>
        <v>20.61</v>
      </c>
      <c r="T49" s="60">
        <f t="shared" ca="1" si="18"/>
        <v>21.61</v>
      </c>
      <c r="U49" s="24">
        <f ca="1">IF(A49&lt;($V$8+1),AllPlayers!L41,0)</f>
        <v>84</v>
      </c>
    </row>
    <row r="50" spans="1:21" ht="12.75" customHeight="1" x14ac:dyDescent="0.2">
      <c r="A50" s="24">
        <v>41</v>
      </c>
      <c r="B50" s="17">
        <f t="shared" ca="1" si="11"/>
        <v>41</v>
      </c>
      <c r="C50" s="25" t="str">
        <f t="shared" ca="1" si="12"/>
        <v>Charlie Green</v>
      </c>
      <c r="D50" s="58" t="str">
        <f t="shared" ca="1" si="13"/>
        <v>(Arnie's Army)</v>
      </c>
      <c r="E50" s="56" t="str">
        <f t="shared" ca="1" si="0"/>
        <v/>
      </c>
      <c r="F50" s="56" t="str">
        <f t="shared" ca="1" si="1"/>
        <v/>
      </c>
      <c r="G50" s="56">
        <f t="shared" ca="1" si="2"/>
        <v>20.59</v>
      </c>
      <c r="H50" s="56" t="str">
        <f t="shared" ca="1" si="3"/>
        <v>W</v>
      </c>
      <c r="I50" s="56" t="str">
        <f t="shared" ca="1" si="4"/>
        <v/>
      </c>
      <c r="J50" s="56" t="str">
        <f t="shared" ca="1" si="5"/>
        <v/>
      </c>
      <c r="K50" s="56" t="str">
        <f t="shared" ca="1" si="6"/>
        <v/>
      </c>
      <c r="L50" s="56" t="str">
        <f t="shared" ca="1" si="7"/>
        <v/>
      </c>
      <c r="M50" s="56" t="str">
        <f t="shared" ca="1" si="8"/>
        <v/>
      </c>
      <c r="N50" s="56" t="str">
        <f t="shared" ca="1" si="9"/>
        <v/>
      </c>
      <c r="O50" s="57">
        <f t="shared" ca="1" si="14"/>
        <v>1</v>
      </c>
      <c r="P50" s="26">
        <f t="shared" ca="1" si="15"/>
        <v>1</v>
      </c>
      <c r="Q50" s="26">
        <f t="shared" ca="1" si="16"/>
        <v>100</v>
      </c>
      <c r="R50" s="59">
        <f t="shared" ca="1" si="10"/>
        <v>20.59</v>
      </c>
      <c r="S50" s="59">
        <f t="shared" ca="1" si="17"/>
        <v>20.59</v>
      </c>
      <c r="T50" s="60">
        <f t="shared" ca="1" si="18"/>
        <v>21.59</v>
      </c>
      <c r="U50" s="24">
        <f ca="1">IF(A50&lt;($V$8+1),AllPlayers!L42,0)</f>
        <v>6</v>
      </c>
    </row>
    <row r="51" spans="1:21" ht="12.75" customHeight="1" x14ac:dyDescent="0.2">
      <c r="A51" s="24">
        <v>42</v>
      </c>
      <c r="B51" s="17">
        <f t="shared" ca="1" si="11"/>
        <v>42</v>
      </c>
      <c r="C51" s="25" t="str">
        <f t="shared" ca="1" si="12"/>
        <v>Eddie Taylor</v>
      </c>
      <c r="D51" s="58" t="str">
        <f t="shared" ca="1" si="13"/>
        <v>(SCCC)</v>
      </c>
      <c r="E51" s="56">
        <f t="shared" ca="1" si="0"/>
        <v>23.89</v>
      </c>
      <c r="F51" s="56" t="str">
        <f t="shared" ca="1" si="1"/>
        <v>L</v>
      </c>
      <c r="G51" s="56">
        <f t="shared" ca="1" si="2"/>
        <v>19.239999999999998</v>
      </c>
      <c r="H51" s="56" t="str">
        <f t="shared" ca="1" si="3"/>
        <v>L</v>
      </c>
      <c r="I51" s="56" t="str">
        <f t="shared" ca="1" si="4"/>
        <v/>
      </c>
      <c r="J51" s="56" t="str">
        <f t="shared" ca="1" si="5"/>
        <v/>
      </c>
      <c r="K51" s="56" t="str">
        <f t="shared" ca="1" si="6"/>
        <v/>
      </c>
      <c r="L51" s="56" t="str">
        <f t="shared" ca="1" si="7"/>
        <v/>
      </c>
      <c r="M51" s="56" t="str">
        <f t="shared" ca="1" si="8"/>
        <v/>
      </c>
      <c r="N51" s="56" t="str">
        <f t="shared" ca="1" si="9"/>
        <v/>
      </c>
      <c r="O51" s="57">
        <f t="shared" ca="1" si="14"/>
        <v>2</v>
      </c>
      <c r="P51" s="26">
        <f t="shared" ca="1" si="15"/>
        <v>0</v>
      </c>
      <c r="Q51" s="26">
        <f t="shared" ca="1" si="16"/>
        <v>0</v>
      </c>
      <c r="R51" s="59">
        <f t="shared" ca="1" si="10"/>
        <v>23.89</v>
      </c>
      <c r="S51" s="59">
        <f t="shared" ca="1" si="17"/>
        <v>21.564999999999998</v>
      </c>
      <c r="T51" s="60">
        <f t="shared" ca="1" si="18"/>
        <v>21.564999999999998</v>
      </c>
      <c r="U51" s="24">
        <f ca="1">IF(A51&lt;($V$8+1),AllPlayers!L43,0)</f>
        <v>128</v>
      </c>
    </row>
    <row r="52" spans="1:21" ht="12.75" customHeight="1" x14ac:dyDescent="0.2">
      <c r="A52" s="24">
        <v>43</v>
      </c>
      <c r="B52" s="17">
        <f t="shared" ca="1" si="11"/>
        <v>43</v>
      </c>
      <c r="C52" s="25" t="str">
        <f t="shared" ca="1" si="12"/>
        <v>Ben West</v>
      </c>
      <c r="D52" s="58" t="str">
        <f t="shared" ca="1" si="13"/>
        <v>(Royal Surrey)</v>
      </c>
      <c r="E52" s="56">
        <f t="shared" ca="1" si="0"/>
        <v>23.14</v>
      </c>
      <c r="F52" s="56" t="str">
        <f t="shared" ca="1" si="1"/>
        <v>W</v>
      </c>
      <c r="G52" s="56">
        <f t="shared" ca="1" si="2"/>
        <v>17.82</v>
      </c>
      <c r="H52" s="56" t="str">
        <f t="shared" ca="1" si="3"/>
        <v>L</v>
      </c>
      <c r="I52" s="56" t="str">
        <f t="shared" ca="1" si="4"/>
        <v/>
      </c>
      <c r="J52" s="56" t="str">
        <f t="shared" ca="1" si="5"/>
        <v/>
      </c>
      <c r="K52" s="56" t="str">
        <f t="shared" ca="1" si="6"/>
        <v/>
      </c>
      <c r="L52" s="56" t="str">
        <f t="shared" ca="1" si="7"/>
        <v/>
      </c>
      <c r="M52" s="56" t="str">
        <f t="shared" ca="1" si="8"/>
        <v/>
      </c>
      <c r="N52" s="56" t="str">
        <f t="shared" ca="1" si="9"/>
        <v/>
      </c>
      <c r="O52" s="57">
        <f t="shared" ca="1" si="14"/>
        <v>2</v>
      </c>
      <c r="P52" s="26">
        <f t="shared" ca="1" si="15"/>
        <v>1</v>
      </c>
      <c r="Q52" s="26">
        <f t="shared" ca="1" si="16"/>
        <v>50</v>
      </c>
      <c r="R52" s="59">
        <f t="shared" ca="1" si="10"/>
        <v>23.14</v>
      </c>
      <c r="S52" s="59">
        <f t="shared" ca="1" si="17"/>
        <v>20.48</v>
      </c>
      <c r="T52" s="60">
        <f t="shared" ca="1" si="18"/>
        <v>21.48</v>
      </c>
      <c r="U52" s="24">
        <f ca="1">IF(A52&lt;($V$8+1),AllPlayers!L44,0)</f>
        <v>101</v>
      </c>
    </row>
    <row r="53" spans="1:21" ht="12.75" customHeight="1" x14ac:dyDescent="0.2">
      <c r="A53" s="24">
        <v>44</v>
      </c>
      <c r="B53" s="17">
        <f t="shared" ca="1" si="11"/>
        <v>44</v>
      </c>
      <c r="C53" s="25" t="str">
        <f t="shared" ca="1" si="12"/>
        <v>James Taylor</v>
      </c>
      <c r="D53" s="58" t="str">
        <f t="shared" ca="1" si="13"/>
        <v>(SCCC)</v>
      </c>
      <c r="E53" s="56">
        <f t="shared" ca="1" si="0"/>
        <v>21.83</v>
      </c>
      <c r="F53" s="56" t="str">
        <f t="shared" ca="1" si="1"/>
        <v>L</v>
      </c>
      <c r="G53" s="56">
        <f t="shared" ca="1" si="2"/>
        <v>20.83</v>
      </c>
      <c r="H53" s="56" t="str">
        <f t="shared" ca="1" si="3"/>
        <v>L</v>
      </c>
      <c r="I53" s="56" t="str">
        <f t="shared" ca="1" si="4"/>
        <v/>
      </c>
      <c r="J53" s="56" t="str">
        <f t="shared" ca="1" si="5"/>
        <v/>
      </c>
      <c r="K53" s="56" t="str">
        <f t="shared" ca="1" si="6"/>
        <v/>
      </c>
      <c r="L53" s="56" t="str">
        <f t="shared" ca="1" si="7"/>
        <v/>
      </c>
      <c r="M53" s="56" t="str">
        <f t="shared" ca="1" si="8"/>
        <v/>
      </c>
      <c r="N53" s="56" t="str">
        <f t="shared" ca="1" si="9"/>
        <v/>
      </c>
      <c r="O53" s="57">
        <f t="shared" ca="1" si="14"/>
        <v>2</v>
      </c>
      <c r="P53" s="26">
        <f t="shared" ca="1" si="15"/>
        <v>0</v>
      </c>
      <c r="Q53" s="26">
        <f t="shared" ca="1" si="16"/>
        <v>0</v>
      </c>
      <c r="R53" s="59">
        <f t="shared" ca="1" si="10"/>
        <v>21.83</v>
      </c>
      <c r="S53" s="59">
        <f t="shared" ca="1" si="17"/>
        <v>21.33</v>
      </c>
      <c r="T53" s="60">
        <f t="shared" ca="1" si="18"/>
        <v>21.33</v>
      </c>
      <c r="U53" s="24">
        <f ca="1">IF(A53&lt;($V$8+1),AllPlayers!L45,0)</f>
        <v>129</v>
      </c>
    </row>
    <row r="54" spans="1:21" ht="12.75" customHeight="1" x14ac:dyDescent="0.2">
      <c r="A54" s="24">
        <v>45</v>
      </c>
      <c r="B54" s="17">
        <f t="shared" ca="1" si="11"/>
        <v>45</v>
      </c>
      <c r="C54" s="25" t="str">
        <f t="shared" ca="1" si="12"/>
        <v>Kyzer Cox</v>
      </c>
      <c r="D54" s="58" t="str">
        <f t="shared" ca="1" si="13"/>
        <v>(SCCC)</v>
      </c>
      <c r="E54" s="56">
        <f t="shared" ca="1" si="0"/>
        <v>22.31</v>
      </c>
      <c r="F54" s="56" t="str">
        <f t="shared" ca="1" si="1"/>
        <v>L</v>
      </c>
      <c r="G54" s="56">
        <f t="shared" ca="1" si="2"/>
        <v>19.940000000000001</v>
      </c>
      <c r="H54" s="56" t="str">
        <f t="shared" ca="1" si="3"/>
        <v>L</v>
      </c>
      <c r="I54" s="56" t="str">
        <f t="shared" ca="1" si="4"/>
        <v/>
      </c>
      <c r="J54" s="56" t="str">
        <f t="shared" ca="1" si="5"/>
        <v/>
      </c>
      <c r="K54" s="56" t="str">
        <f t="shared" ca="1" si="6"/>
        <v/>
      </c>
      <c r="L54" s="56" t="str">
        <f t="shared" ca="1" si="7"/>
        <v/>
      </c>
      <c r="M54" s="56" t="str">
        <f t="shared" ca="1" si="8"/>
        <v/>
      </c>
      <c r="N54" s="56" t="str">
        <f t="shared" ca="1" si="9"/>
        <v/>
      </c>
      <c r="O54" s="57">
        <f t="shared" ca="1" si="14"/>
        <v>2</v>
      </c>
      <c r="P54" s="26">
        <f t="shared" ca="1" si="15"/>
        <v>0</v>
      </c>
      <c r="Q54" s="26">
        <f t="shared" ca="1" si="16"/>
        <v>0</v>
      </c>
      <c r="R54" s="59">
        <f t="shared" ca="1" si="10"/>
        <v>22.31</v>
      </c>
      <c r="S54" s="59">
        <f t="shared" ca="1" si="17"/>
        <v>21.125</v>
      </c>
      <c r="T54" s="60">
        <f t="shared" ca="1" si="18"/>
        <v>21.125</v>
      </c>
      <c r="U54" s="24">
        <f ca="1">IF(A54&lt;($V$8+1),AllPlayers!L46,0)</f>
        <v>133</v>
      </c>
    </row>
    <row r="55" spans="1:21" ht="12.75" customHeight="1" x14ac:dyDescent="0.2">
      <c r="A55" s="24">
        <v>46</v>
      </c>
      <c r="B55" s="17">
        <f t="shared" ca="1" si="11"/>
        <v>46</v>
      </c>
      <c r="C55" s="25" t="str">
        <f t="shared" ca="1" si="12"/>
        <v>Andrew Culling</v>
      </c>
      <c r="D55" s="58" t="str">
        <f t="shared" ca="1" si="13"/>
        <v>(Royal Surrey)</v>
      </c>
      <c r="E55" s="56">
        <f t="shared" ca="1" si="0"/>
        <v>21.11</v>
      </c>
      <c r="F55" s="56" t="str">
        <f t="shared" ca="1" si="1"/>
        <v>L</v>
      </c>
      <c r="G55" s="56" t="str">
        <f t="shared" ca="1" si="2"/>
        <v/>
      </c>
      <c r="H55" s="56" t="str">
        <f t="shared" ca="1" si="3"/>
        <v/>
      </c>
      <c r="I55" s="56" t="str">
        <f t="shared" ca="1" si="4"/>
        <v/>
      </c>
      <c r="J55" s="56" t="str">
        <f t="shared" ca="1" si="5"/>
        <v/>
      </c>
      <c r="K55" s="56" t="str">
        <f t="shared" ca="1" si="6"/>
        <v/>
      </c>
      <c r="L55" s="56" t="str">
        <f t="shared" ca="1" si="7"/>
        <v/>
      </c>
      <c r="M55" s="56" t="str">
        <f t="shared" ca="1" si="8"/>
        <v/>
      </c>
      <c r="N55" s="56" t="str">
        <f t="shared" ca="1" si="9"/>
        <v/>
      </c>
      <c r="O55" s="57">
        <f t="shared" ca="1" si="14"/>
        <v>1</v>
      </c>
      <c r="P55" s="26">
        <f t="shared" ca="1" si="15"/>
        <v>0</v>
      </c>
      <c r="Q55" s="26">
        <f t="shared" ca="1" si="16"/>
        <v>0</v>
      </c>
      <c r="R55" s="59">
        <f t="shared" ca="1" si="10"/>
        <v>21.11</v>
      </c>
      <c r="S55" s="59">
        <f t="shared" ca="1" si="17"/>
        <v>21.11</v>
      </c>
      <c r="T55" s="60">
        <f t="shared" ca="1" si="18"/>
        <v>21.11</v>
      </c>
      <c r="U55" s="24">
        <f ca="1">IF(A55&lt;($V$8+1),AllPlayers!L47,0)</f>
        <v>107</v>
      </c>
    </row>
    <row r="56" spans="1:21" ht="12.75" customHeight="1" x14ac:dyDescent="0.2">
      <c r="A56" s="24">
        <v>47</v>
      </c>
      <c r="B56" s="17">
        <f t="shared" ca="1" si="11"/>
        <v>47</v>
      </c>
      <c r="C56" s="25" t="str">
        <f t="shared" ca="1" si="12"/>
        <v>Alex Munro</v>
      </c>
      <c r="D56" s="58" t="str">
        <f t="shared" ca="1" si="13"/>
        <v>(Royal Surrey)</v>
      </c>
      <c r="E56" s="56">
        <f t="shared" ca="1" si="0"/>
        <v>21.93</v>
      </c>
      <c r="F56" s="56" t="str">
        <f t="shared" ca="1" si="1"/>
        <v>L</v>
      </c>
      <c r="G56" s="56">
        <f t="shared" ca="1" si="2"/>
        <v>18.07</v>
      </c>
      <c r="H56" s="56" t="str">
        <f t="shared" ca="1" si="3"/>
        <v>W</v>
      </c>
      <c r="I56" s="56" t="str">
        <f t="shared" ca="1" si="4"/>
        <v/>
      </c>
      <c r="J56" s="56" t="str">
        <f t="shared" ca="1" si="5"/>
        <v/>
      </c>
      <c r="K56" s="56" t="str">
        <f t="shared" ca="1" si="6"/>
        <v/>
      </c>
      <c r="L56" s="56" t="str">
        <f t="shared" ca="1" si="7"/>
        <v/>
      </c>
      <c r="M56" s="56" t="str">
        <f t="shared" ca="1" si="8"/>
        <v/>
      </c>
      <c r="N56" s="56" t="str">
        <f t="shared" ca="1" si="9"/>
        <v/>
      </c>
      <c r="O56" s="57">
        <f t="shared" ca="1" si="14"/>
        <v>2</v>
      </c>
      <c r="P56" s="26">
        <f t="shared" ca="1" si="15"/>
        <v>1</v>
      </c>
      <c r="Q56" s="26">
        <f t="shared" ca="1" si="16"/>
        <v>50</v>
      </c>
      <c r="R56" s="59">
        <f t="shared" ca="1" si="10"/>
        <v>21.93</v>
      </c>
      <c r="S56" s="59">
        <f t="shared" ca="1" si="17"/>
        <v>20</v>
      </c>
      <c r="T56" s="60">
        <f t="shared" ca="1" si="18"/>
        <v>21</v>
      </c>
      <c r="U56" s="24">
        <f ca="1">IF(A56&lt;($V$8+1),AllPlayers!L48,0)</f>
        <v>102</v>
      </c>
    </row>
    <row r="57" spans="1:21" ht="12.75" customHeight="1" x14ac:dyDescent="0.2">
      <c r="A57" s="24">
        <v>48</v>
      </c>
      <c r="B57" s="17">
        <f t="shared" ca="1" si="11"/>
        <v>48</v>
      </c>
      <c r="C57" s="25" t="str">
        <f t="shared" ca="1" si="12"/>
        <v>Gary Davies</v>
      </c>
      <c r="D57" s="58" t="str">
        <f t="shared" ca="1" si="13"/>
        <v>(Farmers)</v>
      </c>
      <c r="E57" s="56">
        <f t="shared" ca="1" si="0"/>
        <v>20.100000000000001</v>
      </c>
      <c r="F57" s="56" t="str">
        <f t="shared" ca="1" si="1"/>
        <v>W</v>
      </c>
      <c r="G57" s="56">
        <f t="shared" ca="1" si="2"/>
        <v>19.100000000000001</v>
      </c>
      <c r="H57" s="56" t="str">
        <f t="shared" ca="1" si="3"/>
        <v>L</v>
      </c>
      <c r="I57" s="56" t="str">
        <f t="shared" ca="1" si="4"/>
        <v/>
      </c>
      <c r="J57" s="56" t="str">
        <f t="shared" ca="1" si="5"/>
        <v/>
      </c>
      <c r="K57" s="56" t="str">
        <f t="shared" ca="1" si="6"/>
        <v/>
      </c>
      <c r="L57" s="56" t="str">
        <f t="shared" ca="1" si="7"/>
        <v/>
      </c>
      <c r="M57" s="56" t="str">
        <f t="shared" ca="1" si="8"/>
        <v/>
      </c>
      <c r="N57" s="56" t="str">
        <f t="shared" ca="1" si="9"/>
        <v/>
      </c>
      <c r="O57" s="57">
        <f t="shared" ca="1" si="14"/>
        <v>2</v>
      </c>
      <c r="P57" s="26">
        <f t="shared" ca="1" si="15"/>
        <v>1</v>
      </c>
      <c r="Q57" s="26">
        <f t="shared" ca="1" si="16"/>
        <v>50</v>
      </c>
      <c r="R57" s="59">
        <f t="shared" ca="1" si="10"/>
        <v>20.100000000000001</v>
      </c>
      <c r="S57" s="59">
        <f t="shared" ca="1" si="17"/>
        <v>19.600000000000001</v>
      </c>
      <c r="T57" s="60">
        <f t="shared" ca="1" si="18"/>
        <v>20.6</v>
      </c>
      <c r="U57" s="24">
        <f ca="1">IF(A57&lt;($V$8+1),AllPlayers!L49,0)</f>
        <v>56</v>
      </c>
    </row>
    <row r="58" spans="1:21" ht="12.75" customHeight="1" x14ac:dyDescent="0.2">
      <c r="A58" s="24">
        <v>49</v>
      </c>
      <c r="B58" s="17">
        <f t="shared" ca="1" si="11"/>
        <v>49</v>
      </c>
      <c r="C58" s="25" t="str">
        <f t="shared" ca="1" si="12"/>
        <v xml:space="preserve">Andrew Culling </v>
      </c>
      <c r="D58" s="58" t="str">
        <f t="shared" ca="1" si="13"/>
        <v>(Royal Surrey)</v>
      </c>
      <c r="E58" s="56" t="str">
        <f t="shared" ca="1" si="0"/>
        <v/>
      </c>
      <c r="F58" s="56" t="str">
        <f t="shared" ca="1" si="1"/>
        <v/>
      </c>
      <c r="G58" s="56">
        <f t="shared" ca="1" si="2"/>
        <v>19.29</v>
      </c>
      <c r="H58" s="56" t="str">
        <f t="shared" ca="1" si="3"/>
        <v>W</v>
      </c>
      <c r="I58" s="56" t="str">
        <f t="shared" ca="1" si="4"/>
        <v/>
      </c>
      <c r="J58" s="56" t="str">
        <f t="shared" ca="1" si="5"/>
        <v/>
      </c>
      <c r="K58" s="56" t="str">
        <f t="shared" ca="1" si="6"/>
        <v/>
      </c>
      <c r="L58" s="56" t="str">
        <f t="shared" ca="1" si="7"/>
        <v/>
      </c>
      <c r="M58" s="56" t="str">
        <f t="shared" ca="1" si="8"/>
        <v/>
      </c>
      <c r="N58" s="56" t="str">
        <f t="shared" ca="1" si="9"/>
        <v/>
      </c>
      <c r="O58" s="57">
        <f t="shared" ca="1" si="14"/>
        <v>1</v>
      </c>
      <c r="P58" s="26">
        <f t="shared" ca="1" si="15"/>
        <v>1</v>
      </c>
      <c r="Q58" s="26">
        <f t="shared" ca="1" si="16"/>
        <v>100</v>
      </c>
      <c r="R58" s="59">
        <f t="shared" ca="1" si="10"/>
        <v>19.29</v>
      </c>
      <c r="S58" s="59">
        <f t="shared" ca="1" si="17"/>
        <v>19.29</v>
      </c>
      <c r="T58" s="60">
        <f t="shared" ca="1" si="18"/>
        <v>20.29</v>
      </c>
      <c r="U58" s="24">
        <f ca="1">IF(A58&lt;($V$8+1),AllPlayers!L50,0)</f>
        <v>109</v>
      </c>
    </row>
    <row r="59" spans="1:21" ht="12.75" customHeight="1" x14ac:dyDescent="0.2">
      <c r="A59" s="24">
        <v>50</v>
      </c>
      <c r="B59" s="17">
        <f t="shared" ca="1" si="11"/>
        <v>50</v>
      </c>
      <c r="C59" s="25" t="str">
        <f t="shared" ca="1" si="12"/>
        <v>James Kent</v>
      </c>
      <c r="D59" s="58" t="str">
        <f t="shared" ca="1" si="13"/>
        <v>(Farmers)</v>
      </c>
      <c r="E59" s="56" t="str">
        <f t="shared" ca="1" si="0"/>
        <v/>
      </c>
      <c r="F59" s="56" t="str">
        <f t="shared" ca="1" si="1"/>
        <v/>
      </c>
      <c r="G59" s="56">
        <f t="shared" ca="1" si="2"/>
        <v>19.27</v>
      </c>
      <c r="H59" s="56" t="str">
        <f t="shared" ca="1" si="3"/>
        <v>W</v>
      </c>
      <c r="I59" s="56" t="str">
        <f t="shared" ca="1" si="4"/>
        <v/>
      </c>
      <c r="J59" s="56" t="str">
        <f t="shared" ca="1" si="5"/>
        <v/>
      </c>
      <c r="K59" s="56" t="str">
        <f t="shared" ca="1" si="6"/>
        <v/>
      </c>
      <c r="L59" s="56" t="str">
        <f t="shared" ca="1" si="7"/>
        <v/>
      </c>
      <c r="M59" s="56" t="str">
        <f t="shared" ca="1" si="8"/>
        <v/>
      </c>
      <c r="N59" s="56" t="str">
        <f t="shared" ca="1" si="9"/>
        <v/>
      </c>
      <c r="O59" s="57">
        <f t="shared" ca="1" si="14"/>
        <v>1</v>
      </c>
      <c r="P59" s="26">
        <f t="shared" ca="1" si="15"/>
        <v>1</v>
      </c>
      <c r="Q59" s="26">
        <f t="shared" ca="1" si="16"/>
        <v>100</v>
      </c>
      <c r="R59" s="59">
        <f t="shared" ca="1" si="10"/>
        <v>19.27</v>
      </c>
      <c r="S59" s="59">
        <f t="shared" ca="1" si="17"/>
        <v>19.27</v>
      </c>
      <c r="T59" s="60">
        <f t="shared" ca="1" si="18"/>
        <v>20.27</v>
      </c>
      <c r="U59" s="24">
        <f ca="1">IF(A59&lt;($V$8+1),AllPlayers!L51,0)</f>
        <v>60</v>
      </c>
    </row>
    <row r="60" spans="1:21" ht="12.75" customHeight="1" x14ac:dyDescent="0.2">
      <c r="A60" s="24">
        <v>51</v>
      </c>
      <c r="B60" s="17">
        <f t="shared" ca="1" si="11"/>
        <v>51</v>
      </c>
      <c r="C60" s="25" t="str">
        <f t="shared" ca="1" si="12"/>
        <v>Kirk De Ruyter</v>
      </c>
      <c r="D60" s="58" t="str">
        <f t="shared" ca="1" si="13"/>
        <v>(Nomads)</v>
      </c>
      <c r="E60" s="56" t="str">
        <f t="shared" ca="1" si="0"/>
        <v/>
      </c>
      <c r="F60" s="56" t="str">
        <f t="shared" ca="1" si="1"/>
        <v/>
      </c>
      <c r="G60" s="56">
        <f t="shared" ca="1" si="2"/>
        <v>20.260000000000002</v>
      </c>
      <c r="H60" s="56" t="str">
        <f t="shared" ca="1" si="3"/>
        <v>L</v>
      </c>
      <c r="I60" s="56" t="str">
        <f t="shared" ca="1" si="4"/>
        <v/>
      </c>
      <c r="J60" s="56" t="str">
        <f t="shared" ca="1" si="5"/>
        <v/>
      </c>
      <c r="K60" s="56" t="str">
        <f t="shared" ca="1" si="6"/>
        <v/>
      </c>
      <c r="L60" s="56" t="str">
        <f t="shared" ca="1" si="7"/>
        <v/>
      </c>
      <c r="M60" s="56" t="str">
        <f t="shared" ca="1" si="8"/>
        <v/>
      </c>
      <c r="N60" s="56" t="str">
        <f t="shared" ca="1" si="9"/>
        <v/>
      </c>
      <c r="O60" s="57">
        <f t="shared" ca="1" si="14"/>
        <v>1</v>
      </c>
      <c r="P60" s="26">
        <f t="shared" ca="1" si="15"/>
        <v>0</v>
      </c>
      <c r="Q60" s="26">
        <f t="shared" ca="1" si="16"/>
        <v>0</v>
      </c>
      <c r="R60" s="59">
        <f t="shared" ca="1" si="10"/>
        <v>20.260000000000002</v>
      </c>
      <c r="S60" s="59">
        <f t="shared" ca="1" si="17"/>
        <v>20.260000000000002</v>
      </c>
      <c r="T60" s="60">
        <f t="shared" ca="1" si="18"/>
        <v>20.260000000000002</v>
      </c>
      <c r="U60" s="24">
        <f ca="1">IF(A60&lt;($V$8+1),AllPlayers!L52,0)</f>
        <v>79</v>
      </c>
    </row>
    <row r="61" spans="1:21" ht="12.75" customHeight="1" x14ac:dyDescent="0.2">
      <c r="A61" s="24">
        <v>52</v>
      </c>
      <c r="B61" s="17">
        <f t="shared" ca="1" si="11"/>
        <v>52</v>
      </c>
      <c r="C61" s="25" t="str">
        <f t="shared" ca="1" si="12"/>
        <v>Richard Cox</v>
      </c>
      <c r="D61" s="58" t="str">
        <f t="shared" ca="1" si="13"/>
        <v>(Arnie's Army)</v>
      </c>
      <c r="E61" s="56">
        <f t="shared" ca="1" si="0"/>
        <v>20.170000000000002</v>
      </c>
      <c r="F61" s="56" t="str">
        <f t="shared" ca="1" si="1"/>
        <v>L</v>
      </c>
      <c r="G61" s="56" t="str">
        <f t="shared" ca="1" si="2"/>
        <v/>
      </c>
      <c r="H61" s="56" t="str">
        <f t="shared" ca="1" si="3"/>
        <v/>
      </c>
      <c r="I61" s="56" t="str">
        <f t="shared" ca="1" si="4"/>
        <v/>
      </c>
      <c r="J61" s="56" t="str">
        <f t="shared" ca="1" si="5"/>
        <v/>
      </c>
      <c r="K61" s="56" t="str">
        <f t="shared" ca="1" si="6"/>
        <v/>
      </c>
      <c r="L61" s="56" t="str">
        <f t="shared" ca="1" si="7"/>
        <v/>
      </c>
      <c r="M61" s="56" t="str">
        <f t="shared" ca="1" si="8"/>
        <v/>
      </c>
      <c r="N61" s="56" t="str">
        <f t="shared" ca="1" si="9"/>
        <v/>
      </c>
      <c r="O61" s="57">
        <f t="shared" ca="1" si="14"/>
        <v>1</v>
      </c>
      <c r="P61" s="26">
        <f t="shared" ca="1" si="15"/>
        <v>0</v>
      </c>
      <c r="Q61" s="26">
        <f t="shared" ca="1" si="16"/>
        <v>0</v>
      </c>
      <c r="R61" s="59">
        <f t="shared" ca="1" si="10"/>
        <v>20.170000000000002</v>
      </c>
      <c r="S61" s="59">
        <f t="shared" ca="1" si="17"/>
        <v>20.170000000000002</v>
      </c>
      <c r="T61" s="60">
        <f t="shared" ca="1" si="18"/>
        <v>20.170000000000002</v>
      </c>
      <c r="U61" s="24">
        <f ca="1">IF(A61&lt;($V$8+1),AllPlayers!L53,0)</f>
        <v>7</v>
      </c>
    </row>
    <row r="62" spans="1:21" ht="12.75" customHeight="1" x14ac:dyDescent="0.2">
      <c r="A62" s="24">
        <v>53</v>
      </c>
      <c r="B62" s="17">
        <f t="shared" ca="1" si="11"/>
        <v>53</v>
      </c>
      <c r="C62" s="25" t="str">
        <f t="shared" ca="1" si="12"/>
        <v>Stuart Styles</v>
      </c>
      <c r="D62" s="58" t="str">
        <f t="shared" ca="1" si="13"/>
        <v>(Royal Surrey)</v>
      </c>
      <c r="E62" s="56" t="str">
        <f t="shared" ca="1" si="0"/>
        <v/>
      </c>
      <c r="F62" s="56" t="str">
        <f t="shared" ca="1" si="1"/>
        <v/>
      </c>
      <c r="G62" s="56">
        <f t="shared" ca="1" si="2"/>
        <v>20.100000000000001</v>
      </c>
      <c r="H62" s="56" t="str">
        <f t="shared" ca="1" si="3"/>
        <v>L</v>
      </c>
      <c r="I62" s="56" t="str">
        <f t="shared" ca="1" si="4"/>
        <v/>
      </c>
      <c r="J62" s="56" t="str">
        <f t="shared" ca="1" si="5"/>
        <v/>
      </c>
      <c r="K62" s="56" t="str">
        <f t="shared" ca="1" si="6"/>
        <v/>
      </c>
      <c r="L62" s="56" t="str">
        <f t="shared" ca="1" si="7"/>
        <v/>
      </c>
      <c r="M62" s="56" t="str">
        <f t="shared" ca="1" si="8"/>
        <v/>
      </c>
      <c r="N62" s="56" t="str">
        <f t="shared" ca="1" si="9"/>
        <v/>
      </c>
      <c r="O62" s="57">
        <f t="shared" ca="1" si="14"/>
        <v>1</v>
      </c>
      <c r="P62" s="26">
        <f t="shared" ca="1" si="15"/>
        <v>0</v>
      </c>
      <c r="Q62" s="26">
        <f t="shared" ca="1" si="16"/>
        <v>0</v>
      </c>
      <c r="R62" s="59">
        <f t="shared" ca="1" si="10"/>
        <v>20.100000000000001</v>
      </c>
      <c r="S62" s="59">
        <f t="shared" ca="1" si="17"/>
        <v>20.100000000000001</v>
      </c>
      <c r="T62" s="60">
        <f t="shared" ca="1" si="18"/>
        <v>20.100000000000001</v>
      </c>
      <c r="U62" s="24">
        <f ca="1">IF(A62&lt;($V$8+1),AllPlayers!L54,0)</f>
        <v>110</v>
      </c>
    </row>
    <row r="63" spans="1:21" ht="12.75" customHeight="1" x14ac:dyDescent="0.2">
      <c r="A63" s="24">
        <v>54</v>
      </c>
      <c r="B63" s="17">
        <f t="shared" ca="1" si="11"/>
        <v>54</v>
      </c>
      <c r="C63" s="25" t="str">
        <f t="shared" ca="1" si="12"/>
        <v>David Read</v>
      </c>
      <c r="D63" s="58" t="str">
        <f t="shared" ca="1" si="13"/>
        <v>(SCCC)</v>
      </c>
      <c r="E63" s="56">
        <f t="shared" ca="1" si="0"/>
        <v>19.989999999999998</v>
      </c>
      <c r="F63" s="56" t="str">
        <f t="shared" ca="1" si="1"/>
        <v>L</v>
      </c>
      <c r="G63" s="56" t="str">
        <f t="shared" ca="1" si="2"/>
        <v/>
      </c>
      <c r="H63" s="56" t="str">
        <f t="shared" ca="1" si="3"/>
        <v/>
      </c>
      <c r="I63" s="56" t="str">
        <f t="shared" ca="1" si="4"/>
        <v/>
      </c>
      <c r="J63" s="56" t="str">
        <f t="shared" ca="1" si="5"/>
        <v/>
      </c>
      <c r="K63" s="56" t="str">
        <f t="shared" ca="1" si="6"/>
        <v/>
      </c>
      <c r="L63" s="56" t="str">
        <f t="shared" ca="1" si="7"/>
        <v/>
      </c>
      <c r="M63" s="56" t="str">
        <f t="shared" ca="1" si="8"/>
        <v/>
      </c>
      <c r="N63" s="56" t="str">
        <f t="shared" ca="1" si="9"/>
        <v/>
      </c>
      <c r="O63" s="57">
        <f t="shared" ca="1" si="14"/>
        <v>1</v>
      </c>
      <c r="P63" s="26">
        <f t="shared" ca="1" si="15"/>
        <v>0</v>
      </c>
      <c r="Q63" s="26">
        <f t="shared" ca="1" si="16"/>
        <v>0</v>
      </c>
      <c r="R63" s="59">
        <f t="shared" ca="1" si="10"/>
        <v>19.989999999999998</v>
      </c>
      <c r="S63" s="59">
        <f t="shared" ca="1" si="17"/>
        <v>19.989999999999998</v>
      </c>
      <c r="T63" s="60">
        <f t="shared" ca="1" si="18"/>
        <v>19.989999999999998</v>
      </c>
      <c r="U63" s="24">
        <f ca="1">IF(A63&lt;($V$8+1),AllPlayers!L55,0)</f>
        <v>126</v>
      </c>
    </row>
    <row r="64" spans="1:21" ht="12.75" customHeight="1" x14ac:dyDescent="0.2">
      <c r="A64" s="24">
        <v>55</v>
      </c>
      <c r="B64" s="17">
        <f t="shared" ca="1" si="11"/>
        <v>55</v>
      </c>
      <c r="C64" s="25" t="str">
        <f t="shared" ca="1" si="12"/>
        <v>Jake Darter</v>
      </c>
      <c r="D64" s="58" t="str">
        <f t="shared" ca="1" si="13"/>
        <v>(SCCC)</v>
      </c>
      <c r="E64" s="56">
        <f t="shared" ca="1" si="0"/>
        <v>21.16</v>
      </c>
      <c r="F64" s="56" t="str">
        <f t="shared" ca="1" si="1"/>
        <v>L</v>
      </c>
      <c r="G64" s="56">
        <f t="shared" ca="1" si="2"/>
        <v>16.22</v>
      </c>
      <c r="H64" s="56" t="str">
        <f t="shared" ca="1" si="3"/>
        <v>L</v>
      </c>
      <c r="I64" s="56" t="str">
        <f t="shared" ca="1" si="4"/>
        <v/>
      </c>
      <c r="J64" s="56" t="str">
        <f t="shared" ca="1" si="5"/>
        <v/>
      </c>
      <c r="K64" s="56" t="str">
        <f t="shared" ca="1" si="6"/>
        <v/>
      </c>
      <c r="L64" s="56" t="str">
        <f t="shared" ca="1" si="7"/>
        <v/>
      </c>
      <c r="M64" s="56" t="str">
        <f t="shared" ca="1" si="8"/>
        <v/>
      </c>
      <c r="N64" s="56" t="str">
        <f t="shared" ca="1" si="9"/>
        <v/>
      </c>
      <c r="O64" s="57">
        <f t="shared" ca="1" si="14"/>
        <v>2</v>
      </c>
      <c r="P64" s="26">
        <f t="shared" ca="1" si="15"/>
        <v>0</v>
      </c>
      <c r="Q64" s="26">
        <f t="shared" ca="1" si="16"/>
        <v>0</v>
      </c>
      <c r="R64" s="59">
        <f t="shared" ca="1" si="10"/>
        <v>21.16</v>
      </c>
      <c r="S64" s="59">
        <f t="shared" ca="1" si="17"/>
        <v>18.689999999999998</v>
      </c>
      <c r="T64" s="60">
        <f t="shared" ca="1" si="18"/>
        <v>18.689999999999998</v>
      </c>
      <c r="U64" s="24">
        <f ca="1">IF(A64&lt;($V$8+1),AllPlayers!L56,0)</f>
        <v>132</v>
      </c>
    </row>
    <row r="65" spans="1:21" ht="12.75" customHeight="1" x14ac:dyDescent="0.2">
      <c r="A65" s="24">
        <v>56</v>
      </c>
      <c r="B65" s="17">
        <f t="shared" ca="1" si="11"/>
        <v>56</v>
      </c>
      <c r="C65" s="25" t="str">
        <f t="shared" ca="1" si="12"/>
        <v>Jason May</v>
      </c>
      <c r="D65" s="58" t="str">
        <f t="shared" ca="1" si="13"/>
        <v>(SCCC)</v>
      </c>
      <c r="E65" s="56" t="str">
        <f t="shared" ca="1" si="0"/>
        <v/>
      </c>
      <c r="F65" s="56" t="str">
        <f t="shared" ca="1" si="1"/>
        <v/>
      </c>
      <c r="G65" s="56">
        <f t="shared" ca="1" si="2"/>
        <v>18.14</v>
      </c>
      <c r="H65" s="56" t="str">
        <f t="shared" ca="1" si="3"/>
        <v>L</v>
      </c>
      <c r="I65" s="56" t="str">
        <f t="shared" ca="1" si="4"/>
        <v/>
      </c>
      <c r="J65" s="56" t="str">
        <f t="shared" ca="1" si="5"/>
        <v/>
      </c>
      <c r="K65" s="56" t="str">
        <f t="shared" ca="1" si="6"/>
        <v/>
      </c>
      <c r="L65" s="56" t="str">
        <f t="shared" ca="1" si="7"/>
        <v/>
      </c>
      <c r="M65" s="56" t="str">
        <f t="shared" ca="1" si="8"/>
        <v/>
      </c>
      <c r="N65" s="56" t="str">
        <f t="shared" ca="1" si="9"/>
        <v/>
      </c>
      <c r="O65" s="57">
        <f t="shared" ca="1" si="14"/>
        <v>1</v>
      </c>
      <c r="P65" s="26">
        <f t="shared" ca="1" si="15"/>
        <v>0</v>
      </c>
      <c r="Q65" s="26">
        <f t="shared" ca="1" si="16"/>
        <v>0</v>
      </c>
      <c r="R65" s="59">
        <f t="shared" ca="1" si="10"/>
        <v>18.14</v>
      </c>
      <c r="S65" s="59">
        <f t="shared" ca="1" si="17"/>
        <v>18.14</v>
      </c>
      <c r="T65" s="60">
        <f t="shared" ca="1" si="18"/>
        <v>18.14</v>
      </c>
      <c r="U65" s="24">
        <f ca="1">IF(A65&lt;($V$8+1),AllPlayers!L57,0)</f>
        <v>135</v>
      </c>
    </row>
    <row r="66" spans="1:21" ht="12.75" customHeight="1" x14ac:dyDescent="0.2">
      <c r="A66" s="24">
        <v>57</v>
      </c>
      <c r="B66" s="17">
        <f t="shared" ca="1" si="11"/>
        <v>57</v>
      </c>
      <c r="C66" s="25" t="str">
        <f t="shared" ca="1" si="12"/>
        <v>Dan Radford</v>
      </c>
      <c r="D66" s="58" t="str">
        <f t="shared" ca="1" si="13"/>
        <v>(Royal Surrey)</v>
      </c>
      <c r="E66" s="56">
        <f t="shared" ca="1" si="0"/>
        <v>17.97</v>
      </c>
      <c r="F66" s="56" t="str">
        <f t="shared" ca="1" si="1"/>
        <v>L</v>
      </c>
      <c r="G66" s="56" t="str">
        <f t="shared" ca="1" si="2"/>
        <v/>
      </c>
      <c r="H66" s="56" t="str">
        <f t="shared" ca="1" si="3"/>
        <v>0</v>
      </c>
      <c r="I66" s="56" t="str">
        <f t="shared" ca="1" si="4"/>
        <v/>
      </c>
      <c r="J66" s="56" t="str">
        <f t="shared" ca="1" si="5"/>
        <v/>
      </c>
      <c r="K66" s="56" t="str">
        <f t="shared" ca="1" si="6"/>
        <v/>
      </c>
      <c r="L66" s="56" t="str">
        <f t="shared" ca="1" si="7"/>
        <v/>
      </c>
      <c r="M66" s="56" t="str">
        <f t="shared" ca="1" si="8"/>
        <v/>
      </c>
      <c r="N66" s="56" t="str">
        <f t="shared" ca="1" si="9"/>
        <v/>
      </c>
      <c r="O66" s="57">
        <f t="shared" ca="1" si="14"/>
        <v>1</v>
      </c>
      <c r="P66" s="26">
        <f t="shared" ca="1" si="15"/>
        <v>0</v>
      </c>
      <c r="Q66" s="26">
        <f t="shared" ca="1" si="16"/>
        <v>0</v>
      </c>
      <c r="R66" s="59">
        <f t="shared" ca="1" si="10"/>
        <v>17.97</v>
      </c>
      <c r="S66" s="59">
        <f t="shared" ca="1" si="17"/>
        <v>17.97</v>
      </c>
      <c r="T66" s="60">
        <f t="shared" ca="1" si="18"/>
        <v>17.97</v>
      </c>
      <c r="U66" s="24">
        <f ca="1">IF(A66&lt;($V$8+1),AllPlayers!L58,0)</f>
        <v>103</v>
      </c>
    </row>
    <row r="67" spans="1:21" ht="12.75" customHeight="1" x14ac:dyDescent="0.2">
      <c r="A67" s="24">
        <v>58</v>
      </c>
      <c r="B67" s="17">
        <f t="shared" ca="1" si="11"/>
        <v>58</v>
      </c>
      <c r="C67" s="25" t="str">
        <f t="shared" ca="1" si="12"/>
        <v>Daryl Clarke</v>
      </c>
      <c r="D67" s="58" t="str">
        <f t="shared" ca="1" si="13"/>
        <v>(Royal Surrey)</v>
      </c>
      <c r="E67" s="56">
        <f t="shared" ca="1" si="0"/>
        <v>17.79</v>
      </c>
      <c r="F67" s="56" t="str">
        <f t="shared" ca="1" si="1"/>
        <v>L</v>
      </c>
      <c r="G67" s="56" t="str">
        <f t="shared" ca="1" si="2"/>
        <v/>
      </c>
      <c r="H67" s="56" t="str">
        <f t="shared" ca="1" si="3"/>
        <v>0</v>
      </c>
      <c r="I67" s="56" t="str">
        <f t="shared" ca="1" si="4"/>
        <v/>
      </c>
      <c r="J67" s="56" t="str">
        <f t="shared" ca="1" si="5"/>
        <v/>
      </c>
      <c r="K67" s="56" t="str">
        <f t="shared" ca="1" si="6"/>
        <v/>
      </c>
      <c r="L67" s="56" t="str">
        <f t="shared" ca="1" si="7"/>
        <v/>
      </c>
      <c r="M67" s="56" t="str">
        <f t="shared" ca="1" si="8"/>
        <v/>
      </c>
      <c r="N67" s="56" t="str">
        <f t="shared" ca="1" si="9"/>
        <v/>
      </c>
      <c r="O67" s="57">
        <f t="shared" ca="1" si="14"/>
        <v>1</v>
      </c>
      <c r="P67" s="26">
        <f t="shared" ca="1" si="15"/>
        <v>0</v>
      </c>
      <c r="Q67" s="26">
        <f t="shared" ca="1" si="16"/>
        <v>0</v>
      </c>
      <c r="R67" s="59">
        <f t="shared" ca="1" si="10"/>
        <v>17.79</v>
      </c>
      <c r="S67" s="59">
        <f t="shared" ca="1" si="17"/>
        <v>17.79</v>
      </c>
      <c r="T67" s="60">
        <f t="shared" ca="1" si="18"/>
        <v>17.79</v>
      </c>
      <c r="U67" s="24">
        <f ca="1">IF(A67&lt;($V$8+1),AllPlayers!L59,0)</f>
        <v>106</v>
      </c>
    </row>
    <row r="68" spans="1:21" ht="12.75" customHeight="1" x14ac:dyDescent="0.2">
      <c r="A68" s="24">
        <v>59</v>
      </c>
      <c r="B68" s="17">
        <f t="shared" ca="1" si="11"/>
        <v>59</v>
      </c>
      <c r="C68" s="25" t="str">
        <f t="shared" ca="1" si="12"/>
        <v>Ray Crook</v>
      </c>
      <c r="D68" s="58" t="str">
        <f t="shared" ca="1" si="13"/>
        <v>(Farmers)</v>
      </c>
      <c r="E68" s="56">
        <f t="shared" ca="1" si="0"/>
        <v>16.690000000000001</v>
      </c>
      <c r="F68" s="56" t="str">
        <f t="shared" ca="1" si="1"/>
        <v>W</v>
      </c>
      <c r="G68" s="56" t="str">
        <f t="shared" ca="1" si="2"/>
        <v/>
      </c>
      <c r="H68" s="56" t="str">
        <f t="shared" ca="1" si="3"/>
        <v/>
      </c>
      <c r="I68" s="56" t="str">
        <f t="shared" ca="1" si="4"/>
        <v/>
      </c>
      <c r="J68" s="56" t="str">
        <f t="shared" ca="1" si="5"/>
        <v/>
      </c>
      <c r="K68" s="56" t="str">
        <f t="shared" ca="1" si="6"/>
        <v/>
      </c>
      <c r="L68" s="56" t="str">
        <f t="shared" ca="1" si="7"/>
        <v/>
      </c>
      <c r="M68" s="56" t="str">
        <f t="shared" ca="1" si="8"/>
        <v/>
      </c>
      <c r="N68" s="56" t="str">
        <f t="shared" ca="1" si="9"/>
        <v/>
      </c>
      <c r="O68" s="57">
        <f t="shared" ca="1" si="14"/>
        <v>1</v>
      </c>
      <c r="P68" s="26">
        <f t="shared" ca="1" si="15"/>
        <v>1</v>
      </c>
      <c r="Q68" s="26">
        <f t="shared" ca="1" si="16"/>
        <v>100</v>
      </c>
      <c r="R68" s="59">
        <f t="shared" ca="1" si="10"/>
        <v>16.690000000000001</v>
      </c>
      <c r="S68" s="59">
        <f t="shared" ca="1" si="17"/>
        <v>16.690000000000001</v>
      </c>
      <c r="T68" s="60">
        <f t="shared" ca="1" si="18"/>
        <v>17.690000000000001</v>
      </c>
      <c r="U68" s="24">
        <f ca="1">IF(A68&lt;($V$8+1),AllPlayers!L60,0)</f>
        <v>54</v>
      </c>
    </row>
    <row r="69" spans="1:21" ht="12.75" customHeight="1" x14ac:dyDescent="0.2">
      <c r="A69" s="24">
        <v>60</v>
      </c>
      <c r="B69" s="17">
        <f t="shared" ca="1" si="11"/>
        <v>60</v>
      </c>
      <c r="C69" s="25" t="str">
        <f t="shared" ca="1" si="12"/>
        <v>John Arnold</v>
      </c>
      <c r="D69" s="58" t="str">
        <f t="shared" ca="1" si="13"/>
        <v>(SCCC)</v>
      </c>
      <c r="E69" s="56">
        <f t="shared" ca="1" si="0"/>
        <v>17.46</v>
      </c>
      <c r="F69" s="56" t="str">
        <f t="shared" ca="1" si="1"/>
        <v>L</v>
      </c>
      <c r="G69" s="56" t="str">
        <f t="shared" ca="1" si="2"/>
        <v/>
      </c>
      <c r="H69" s="56" t="str">
        <f t="shared" ca="1" si="3"/>
        <v/>
      </c>
      <c r="I69" s="56" t="str">
        <f t="shared" ca="1" si="4"/>
        <v/>
      </c>
      <c r="J69" s="56" t="str">
        <f t="shared" ca="1" si="5"/>
        <v/>
      </c>
      <c r="K69" s="56" t="str">
        <f t="shared" ca="1" si="6"/>
        <v/>
      </c>
      <c r="L69" s="56" t="str">
        <f t="shared" ca="1" si="7"/>
        <v/>
      </c>
      <c r="M69" s="56" t="str">
        <f t="shared" ca="1" si="8"/>
        <v/>
      </c>
      <c r="N69" s="56" t="str">
        <f t="shared" ca="1" si="9"/>
        <v/>
      </c>
      <c r="O69" s="57">
        <f t="shared" ca="1" si="14"/>
        <v>1</v>
      </c>
      <c r="P69" s="26">
        <f t="shared" ca="1" si="15"/>
        <v>0</v>
      </c>
      <c r="Q69" s="26">
        <f t="shared" ca="1" si="16"/>
        <v>0</v>
      </c>
      <c r="R69" s="59">
        <f t="shared" ca="1" si="10"/>
        <v>17.46</v>
      </c>
      <c r="S69" s="59">
        <f t="shared" ca="1" si="17"/>
        <v>17.46</v>
      </c>
      <c r="T69" s="60">
        <f t="shared" ca="1" si="18"/>
        <v>17.46</v>
      </c>
      <c r="U69" s="24">
        <f ca="1">IF(A69&lt;($V$8+1),AllPlayers!L61,0)</f>
        <v>131</v>
      </c>
    </row>
    <row r="70" spans="1:21" ht="12.75" customHeight="1" x14ac:dyDescent="0.2">
      <c r="A70" s="24">
        <v>61</v>
      </c>
      <c r="B70" s="17">
        <f t="shared" ca="1" si="11"/>
        <v>61</v>
      </c>
      <c r="C70" s="25" t="str">
        <f t="shared" ca="1" si="12"/>
        <v>Sam Marshall-Weaver</v>
      </c>
      <c r="D70" s="58" t="str">
        <f t="shared" ca="1" si="13"/>
        <v>(SCCC)</v>
      </c>
      <c r="E70" s="56" t="str">
        <f t="shared" ca="1" si="0"/>
        <v/>
      </c>
      <c r="F70" s="56" t="str">
        <f t="shared" ca="1" si="1"/>
        <v/>
      </c>
      <c r="G70" s="56">
        <f t="shared" ca="1" si="2"/>
        <v>16.57</v>
      </c>
      <c r="H70" s="56" t="str">
        <f t="shared" ca="1" si="3"/>
        <v>L</v>
      </c>
      <c r="I70" s="56" t="str">
        <f t="shared" ca="1" si="4"/>
        <v/>
      </c>
      <c r="J70" s="56" t="str">
        <f t="shared" ca="1" si="5"/>
        <v/>
      </c>
      <c r="K70" s="56" t="str">
        <f t="shared" ca="1" si="6"/>
        <v/>
      </c>
      <c r="L70" s="56" t="str">
        <f t="shared" ca="1" si="7"/>
        <v/>
      </c>
      <c r="M70" s="56" t="str">
        <f t="shared" ca="1" si="8"/>
        <v/>
      </c>
      <c r="N70" s="56" t="str">
        <f t="shared" ca="1" si="9"/>
        <v/>
      </c>
      <c r="O70" s="57">
        <f t="shared" ca="1" si="14"/>
        <v>1</v>
      </c>
      <c r="P70" s="26">
        <f t="shared" ca="1" si="15"/>
        <v>0</v>
      </c>
      <c r="Q70" s="26">
        <f t="shared" ca="1" si="16"/>
        <v>0</v>
      </c>
      <c r="R70" s="59">
        <f t="shared" ca="1" si="10"/>
        <v>16.57</v>
      </c>
      <c r="S70" s="59">
        <f t="shared" ca="1" si="17"/>
        <v>16.57</v>
      </c>
      <c r="T70" s="60">
        <f t="shared" ca="1" si="18"/>
        <v>16.57</v>
      </c>
      <c r="U70" s="24">
        <f ca="1">IF(A70&lt;($V$8+1),AllPlayers!L62,0)</f>
        <v>134</v>
      </c>
    </row>
    <row r="71" spans="1:21" ht="12.75" customHeight="1" x14ac:dyDescent="0.2">
      <c r="A71" s="24">
        <v>62</v>
      </c>
      <c r="B71" s="17">
        <f t="shared" ca="1" si="11"/>
        <v>62</v>
      </c>
      <c r="C71" s="25" t="str">
        <f t="shared" ca="1" si="12"/>
        <v>Paul Watts</v>
      </c>
      <c r="D71" s="58" t="str">
        <f t="shared" ca="1" si="13"/>
        <v>(Farmers)</v>
      </c>
      <c r="E71" s="56" t="str">
        <f t="shared" ca="1" si="0"/>
        <v/>
      </c>
      <c r="F71" s="56" t="str">
        <f t="shared" ca="1" si="1"/>
        <v/>
      </c>
      <c r="G71" s="56">
        <f t="shared" ca="1" si="2"/>
        <v>15.84</v>
      </c>
      <c r="H71" s="56" t="str">
        <f t="shared" ca="1" si="3"/>
        <v>L</v>
      </c>
      <c r="I71" s="56" t="str">
        <f t="shared" ca="1" si="4"/>
        <v/>
      </c>
      <c r="J71" s="56" t="str">
        <f t="shared" ca="1" si="5"/>
        <v/>
      </c>
      <c r="K71" s="56" t="str">
        <f t="shared" ca="1" si="6"/>
        <v/>
      </c>
      <c r="L71" s="56" t="str">
        <f t="shared" ca="1" si="7"/>
        <v/>
      </c>
      <c r="M71" s="56" t="str">
        <f t="shared" ca="1" si="8"/>
        <v/>
      </c>
      <c r="N71" s="56" t="str">
        <f t="shared" ca="1" si="9"/>
        <v/>
      </c>
      <c r="O71" s="57">
        <f t="shared" ca="1" si="14"/>
        <v>1</v>
      </c>
      <c r="P71" s="26">
        <f t="shared" ca="1" si="15"/>
        <v>0</v>
      </c>
      <c r="Q71" s="26">
        <f t="shared" ca="1" si="16"/>
        <v>0</v>
      </c>
      <c r="R71" s="59">
        <f t="shared" ca="1" si="10"/>
        <v>15.84</v>
      </c>
      <c r="S71" s="59">
        <f t="shared" ca="1" si="17"/>
        <v>15.84</v>
      </c>
      <c r="T71" s="60">
        <f t="shared" ca="1" si="18"/>
        <v>15.84</v>
      </c>
      <c r="U71" s="24">
        <f ca="1">IF(A71&lt;($V$8+1),AllPlayers!L63,0)</f>
        <v>61</v>
      </c>
    </row>
    <row r="72" spans="1:21" ht="12.75" customHeight="1" x14ac:dyDescent="0.2">
      <c r="A72" s="24">
        <v>63</v>
      </c>
      <c r="B72" s="17">
        <f t="shared" ca="1" si="11"/>
        <v>63</v>
      </c>
      <c r="C72" s="25" t="str">
        <f t="shared" ca="1" si="12"/>
        <v>Mark Stephens</v>
      </c>
      <c r="D72" s="58" t="str">
        <f t="shared" ca="1" si="13"/>
        <v>(Central Ward)</v>
      </c>
      <c r="E72" s="56">
        <f t="shared" ca="1" si="0"/>
        <v>15.65</v>
      </c>
      <c r="F72" s="56" t="str">
        <f t="shared" ca="1" si="1"/>
        <v>L</v>
      </c>
      <c r="G72" s="56" t="str">
        <f t="shared" ca="1" si="2"/>
        <v/>
      </c>
      <c r="H72" s="56" t="str">
        <f t="shared" ca="1" si="3"/>
        <v/>
      </c>
      <c r="I72" s="56" t="str">
        <f t="shared" ca="1" si="4"/>
        <v/>
      </c>
      <c r="J72" s="56" t="str">
        <f t="shared" ca="1" si="5"/>
        <v/>
      </c>
      <c r="K72" s="56" t="str">
        <f t="shared" ca="1" si="6"/>
        <v/>
      </c>
      <c r="L72" s="56" t="str">
        <f t="shared" ca="1" si="7"/>
        <v/>
      </c>
      <c r="M72" s="56" t="str">
        <f t="shared" ca="1" si="8"/>
        <v/>
      </c>
      <c r="N72" s="56" t="str">
        <f t="shared" ca="1" si="9"/>
        <v/>
      </c>
      <c r="O72" s="57">
        <f t="shared" ca="1" si="14"/>
        <v>1</v>
      </c>
      <c r="P72" s="26">
        <f t="shared" ca="1" si="15"/>
        <v>0</v>
      </c>
      <c r="Q72" s="26">
        <f t="shared" ca="1" si="16"/>
        <v>0</v>
      </c>
      <c r="R72" s="59">
        <f t="shared" ca="1" si="10"/>
        <v>15.65</v>
      </c>
      <c r="S72" s="59">
        <f t="shared" ca="1" si="17"/>
        <v>15.65</v>
      </c>
      <c r="T72" s="60">
        <f t="shared" ca="1" si="18"/>
        <v>15.65</v>
      </c>
      <c r="U72" s="24">
        <f ca="1">IF(A72&lt;($V$8+1),AllPlayers!L64,0)</f>
        <v>34</v>
      </c>
    </row>
    <row r="73" spans="1:21" ht="12.75" customHeight="1" x14ac:dyDescent="0.2">
      <c r="A73" s="24">
        <v>64</v>
      </c>
      <c r="B73" s="17">
        <f t="shared" ca="1" si="11"/>
        <v>64</v>
      </c>
      <c r="C73" s="25" t="str">
        <f t="shared" ca="1" si="12"/>
        <v>Steve Hindson</v>
      </c>
      <c r="D73" s="58" t="str">
        <f t="shared" ca="1" si="13"/>
        <v>(SCCC B)</v>
      </c>
      <c r="E73" s="56">
        <f t="shared" ca="1" si="0"/>
        <v>13.17</v>
      </c>
      <c r="F73" s="56" t="str">
        <f t="shared" ca="1" si="1"/>
        <v>L</v>
      </c>
      <c r="G73" s="56">
        <f t="shared" ca="1" si="2"/>
        <v>14.5</v>
      </c>
      <c r="H73" s="56" t="str">
        <f t="shared" ca="1" si="3"/>
        <v>L</v>
      </c>
      <c r="I73" s="56" t="str">
        <f t="shared" ca="1" si="4"/>
        <v/>
      </c>
      <c r="J73" s="56" t="str">
        <f t="shared" ca="1" si="5"/>
        <v/>
      </c>
      <c r="K73" s="56" t="str">
        <f t="shared" ca="1" si="6"/>
        <v/>
      </c>
      <c r="L73" s="56" t="str">
        <f t="shared" ca="1" si="7"/>
        <v/>
      </c>
      <c r="M73" s="56" t="str">
        <f t="shared" ca="1" si="8"/>
        <v/>
      </c>
      <c r="N73" s="56" t="str">
        <f t="shared" ca="1" si="9"/>
        <v/>
      </c>
      <c r="O73" s="57">
        <f t="shared" ca="1" si="14"/>
        <v>2</v>
      </c>
      <c r="P73" s="26">
        <f t="shared" ca="1" si="15"/>
        <v>0</v>
      </c>
      <c r="Q73" s="26">
        <f t="shared" ca="1" si="16"/>
        <v>0</v>
      </c>
      <c r="R73" s="59">
        <f t="shared" ca="1" si="10"/>
        <v>14.5</v>
      </c>
      <c r="S73" s="59">
        <f t="shared" ca="1" si="17"/>
        <v>13.835000000000001</v>
      </c>
      <c r="T73" s="60">
        <f t="shared" ca="1" si="18"/>
        <v>13.835000000000001</v>
      </c>
      <c r="U73" s="24">
        <f ca="1">IF(A73&lt;($V$8+1),AllPlayers!L65,0)</f>
        <v>152</v>
      </c>
    </row>
    <row r="74" spans="1:21" ht="12.75" customHeight="1" x14ac:dyDescent="0.2">
      <c r="A74" s="24">
        <v>65</v>
      </c>
      <c r="B74" s="17" t="str">
        <f t="shared" ca="1" si="11"/>
        <v/>
      </c>
      <c r="C74" s="25" t="str">
        <f t="shared" ca="1" si="12"/>
        <v/>
      </c>
      <c r="D74" s="58" t="str">
        <f t="shared" ca="1" si="13"/>
        <v/>
      </c>
      <c r="E74" s="56" t="str">
        <f t="shared" ca="1" si="0"/>
        <v/>
      </c>
      <c r="F74" s="56" t="str">
        <f t="shared" ca="1" si="1"/>
        <v/>
      </c>
      <c r="G74" s="56" t="str">
        <f t="shared" ca="1" si="2"/>
        <v/>
      </c>
      <c r="H74" s="56" t="str">
        <f t="shared" ca="1" si="3"/>
        <v/>
      </c>
      <c r="I74" s="56" t="str">
        <f t="shared" ca="1" si="4"/>
        <v/>
      </c>
      <c r="J74" s="56" t="str">
        <f t="shared" ca="1" si="5"/>
        <v/>
      </c>
      <c r="K74" s="56" t="str">
        <f t="shared" ca="1" si="6"/>
        <v/>
      </c>
      <c r="L74" s="56" t="str">
        <f t="shared" ca="1" si="7"/>
        <v/>
      </c>
      <c r="M74" s="56" t="str">
        <f t="shared" ca="1" si="8"/>
        <v/>
      </c>
      <c r="N74" s="56" t="str">
        <f t="shared" ca="1" si="9"/>
        <v/>
      </c>
      <c r="O74" s="57" t="str">
        <f t="shared" ca="1" si="14"/>
        <v/>
      </c>
      <c r="P74" s="26" t="str">
        <f t="shared" ca="1" si="15"/>
        <v/>
      </c>
      <c r="Q74" s="26" t="str">
        <f t="shared" ca="1" si="16"/>
        <v/>
      </c>
      <c r="R74" s="59" t="str">
        <f t="shared" ref="R74:R137" ca="1" si="19">IF(U74&gt;0,VLOOKUP(U74,PlayerID,13,FALSE),"")</f>
        <v/>
      </c>
      <c r="S74" s="59" t="str">
        <f t="shared" ca="1" si="17"/>
        <v/>
      </c>
      <c r="T74" s="60" t="str">
        <f t="shared" ca="1" si="18"/>
        <v/>
      </c>
      <c r="U74" s="24">
        <f ca="1">IF(A74&lt;($V$8+1),AllPlayers!L66,0)</f>
        <v>0</v>
      </c>
    </row>
    <row r="75" spans="1:21" ht="12.75" customHeight="1" x14ac:dyDescent="0.2">
      <c r="A75" s="24">
        <v>66</v>
      </c>
      <c r="B75" s="17" t="str">
        <f t="shared" ref="B75:B138" ca="1" si="20">IF(U75&gt;0,B74+1,"")</f>
        <v/>
      </c>
      <c r="C75" s="25" t="str">
        <f t="shared" ref="C75:C138" ca="1" si="21">IF(U75&gt;0,VLOOKUP(U75,PlayerID,2,FALSE),"")</f>
        <v/>
      </c>
      <c r="D75" s="58" t="str">
        <f t="shared" ref="D75:D138" ca="1" si="22">IF(U75&gt;0,VLOOKUP(VLOOKUP(U75,PlayerID,3,FALSE),Teams,3,FALSE),"")</f>
        <v/>
      </c>
      <c r="E75" s="56" t="str">
        <f t="shared" ca="1" si="0"/>
        <v/>
      </c>
      <c r="F75" s="56" t="str">
        <f t="shared" ca="1" si="1"/>
        <v/>
      </c>
      <c r="G75" s="56" t="str">
        <f t="shared" ca="1" si="2"/>
        <v/>
      </c>
      <c r="H75" s="56" t="str">
        <f t="shared" ca="1" si="3"/>
        <v/>
      </c>
      <c r="I75" s="56" t="str">
        <f t="shared" ca="1" si="4"/>
        <v/>
      </c>
      <c r="J75" s="56" t="str">
        <f t="shared" ca="1" si="5"/>
        <v/>
      </c>
      <c r="K75" s="56" t="str">
        <f t="shared" ca="1" si="6"/>
        <v/>
      </c>
      <c r="L75" s="56" t="str">
        <f t="shared" ca="1" si="7"/>
        <v/>
      </c>
      <c r="M75" s="56" t="str">
        <f t="shared" ca="1" si="8"/>
        <v/>
      </c>
      <c r="N75" s="56" t="str">
        <f t="shared" ca="1" si="9"/>
        <v/>
      </c>
      <c r="O75" s="57" t="str">
        <f t="shared" ref="O75:O138" ca="1" si="23">IF(U75&gt;0,VLOOKUP(U75,PlayerID,6,FALSE),"")</f>
        <v/>
      </c>
      <c r="P75" s="26" t="str">
        <f t="shared" ref="P75:P138" ca="1" si="24">IF(U75&gt;0,VLOOKUP(U75,PlayerID,7,FALSE),"")</f>
        <v/>
      </c>
      <c r="Q75" s="26" t="str">
        <f t="shared" ref="Q75:Q138" ca="1" si="25">IF(U75&gt;0,ROUND(VLOOKUP(U75,PlayerID,8,FALSE),2),"")</f>
        <v/>
      </c>
      <c r="R75" s="59" t="str">
        <f t="shared" ca="1" si="19"/>
        <v/>
      </c>
      <c r="S75" s="59" t="str">
        <f t="shared" ref="S75:S138" ca="1" si="26">IF(U75&gt;0,VLOOKUP(U75,PlayerID,9,FALSE),"")</f>
        <v/>
      </c>
      <c r="T75" s="60" t="str">
        <f t="shared" ref="T75:T138" ca="1" si="27">IF(U75&gt;0,VLOOKUP(U75,PlayerID,10,FALSE),"")</f>
        <v/>
      </c>
      <c r="U75" s="24">
        <f ca="1">IF(A75&lt;($V$8+1),AllPlayers!L67,0)</f>
        <v>0</v>
      </c>
    </row>
    <row r="76" spans="1:21" ht="12.75" customHeight="1" x14ac:dyDescent="0.2">
      <c r="A76" s="24">
        <v>67</v>
      </c>
      <c r="B76" s="17" t="str">
        <f t="shared" ca="1" si="20"/>
        <v/>
      </c>
      <c r="C76" s="25" t="str">
        <f t="shared" ca="1" si="21"/>
        <v/>
      </c>
      <c r="D76" s="58" t="str">
        <f t="shared" ca="1" si="22"/>
        <v/>
      </c>
      <c r="E76" s="56" t="str">
        <f t="shared" ref="E76:E139" ca="1" si="28">IF($U76&gt;0,VLOOKUP($U76,PlayerID,E$6,FALSE),"")</f>
        <v/>
      </c>
      <c r="F76" s="56" t="str">
        <f t="shared" ref="F76:F139" ca="1" si="29">IF($U76&gt;0,LEFT(VLOOKUP($U76,PlayerID,F$6,FALSE),1),"")</f>
        <v/>
      </c>
      <c r="G76" s="56" t="str">
        <f t="shared" ref="G76:G139" ca="1" si="30">IF($U76&gt;0,VLOOKUP($U76,PlayerID,G$6,FALSE),"")</f>
        <v/>
      </c>
      <c r="H76" s="56" t="str">
        <f t="shared" ref="H76:H139" ca="1" si="31">IF($U76&gt;0,LEFT(VLOOKUP($U76,PlayerID,H$6,FALSE),1),"")</f>
        <v/>
      </c>
      <c r="I76" s="56" t="str">
        <f t="shared" ref="I76:I139" ca="1" si="32">IF($U76&gt;0,VLOOKUP($U76,PlayerID,I$6,FALSE),"")</f>
        <v/>
      </c>
      <c r="J76" s="56" t="str">
        <f t="shared" ref="J76:J139" ca="1" si="33">IF($U76&gt;0,LEFT(VLOOKUP($U76,PlayerID,J$6,FALSE),1),"")</f>
        <v/>
      </c>
      <c r="K76" s="56" t="str">
        <f t="shared" ref="K76:K139" ca="1" si="34">IF($U76&gt;0,VLOOKUP($U76,PlayerID,K$6,FALSE),"")</f>
        <v/>
      </c>
      <c r="L76" s="56" t="str">
        <f t="shared" ref="L76:L139" ca="1" si="35">IF($U76&gt;0,LEFT(VLOOKUP($U76,PlayerID,L$6,FALSE),1),"")</f>
        <v/>
      </c>
      <c r="M76" s="56" t="str">
        <f t="shared" ref="M76:M139" ca="1" si="36">IF($U76&gt;0,VLOOKUP($U76,PlayerID,M$6,FALSE),"")</f>
        <v/>
      </c>
      <c r="N76" s="56" t="str">
        <f t="shared" ref="N76:N139" ca="1" si="37">IF($U76&gt;0,LEFT(VLOOKUP($U76,PlayerID,N$6,FALSE),1),"")</f>
        <v/>
      </c>
      <c r="O76" s="57" t="str">
        <f t="shared" ca="1" si="23"/>
        <v/>
      </c>
      <c r="P76" s="26" t="str">
        <f t="shared" ca="1" si="24"/>
        <v/>
      </c>
      <c r="Q76" s="26" t="str">
        <f t="shared" ca="1" si="25"/>
        <v/>
      </c>
      <c r="R76" s="59" t="str">
        <f t="shared" ca="1" si="19"/>
        <v/>
      </c>
      <c r="S76" s="59" t="str">
        <f t="shared" ca="1" si="26"/>
        <v/>
      </c>
      <c r="T76" s="60" t="str">
        <f t="shared" ca="1" si="27"/>
        <v/>
      </c>
      <c r="U76" s="24">
        <f ca="1">IF(A76&lt;($V$8+1),AllPlayers!L68,0)</f>
        <v>0</v>
      </c>
    </row>
    <row r="77" spans="1:21" ht="12.75" customHeight="1" x14ac:dyDescent="0.2">
      <c r="A77" s="24">
        <v>68</v>
      </c>
      <c r="B77" s="17" t="str">
        <f t="shared" ca="1" si="20"/>
        <v/>
      </c>
      <c r="C77" s="25" t="str">
        <f t="shared" ca="1" si="21"/>
        <v/>
      </c>
      <c r="D77" s="58" t="str">
        <f t="shared" ca="1" si="22"/>
        <v/>
      </c>
      <c r="E77" s="56" t="str">
        <f t="shared" ca="1" si="28"/>
        <v/>
      </c>
      <c r="F77" s="56" t="str">
        <f t="shared" ca="1" si="29"/>
        <v/>
      </c>
      <c r="G77" s="56" t="str">
        <f t="shared" ca="1" si="30"/>
        <v/>
      </c>
      <c r="H77" s="56" t="str">
        <f t="shared" ca="1" si="31"/>
        <v/>
      </c>
      <c r="I77" s="56" t="str">
        <f t="shared" ca="1" si="32"/>
        <v/>
      </c>
      <c r="J77" s="56" t="str">
        <f t="shared" ca="1" si="33"/>
        <v/>
      </c>
      <c r="K77" s="56" t="str">
        <f t="shared" ca="1" si="34"/>
        <v/>
      </c>
      <c r="L77" s="56" t="str">
        <f t="shared" ca="1" si="35"/>
        <v/>
      </c>
      <c r="M77" s="56" t="str">
        <f t="shared" ca="1" si="36"/>
        <v/>
      </c>
      <c r="N77" s="56" t="str">
        <f t="shared" ca="1" si="37"/>
        <v/>
      </c>
      <c r="O77" s="57" t="str">
        <f t="shared" ca="1" si="23"/>
        <v/>
      </c>
      <c r="P77" s="26" t="str">
        <f t="shared" ca="1" si="24"/>
        <v/>
      </c>
      <c r="Q77" s="26" t="str">
        <f t="shared" ca="1" si="25"/>
        <v/>
      </c>
      <c r="R77" s="59" t="str">
        <f t="shared" ca="1" si="19"/>
        <v/>
      </c>
      <c r="S77" s="59" t="str">
        <f t="shared" ca="1" si="26"/>
        <v/>
      </c>
      <c r="T77" s="60" t="str">
        <f t="shared" ca="1" si="27"/>
        <v/>
      </c>
      <c r="U77" s="24">
        <f ca="1">IF(A77&lt;($V$8+1),AllPlayers!L69,0)</f>
        <v>0</v>
      </c>
    </row>
    <row r="78" spans="1:21" ht="12.75" customHeight="1" x14ac:dyDescent="0.2">
      <c r="A78" s="24">
        <v>69</v>
      </c>
      <c r="B78" s="17" t="str">
        <f t="shared" ca="1" si="20"/>
        <v/>
      </c>
      <c r="C78" s="25" t="str">
        <f t="shared" ca="1" si="21"/>
        <v/>
      </c>
      <c r="D78" s="58" t="str">
        <f t="shared" ca="1" si="22"/>
        <v/>
      </c>
      <c r="E78" s="56" t="str">
        <f t="shared" ca="1" si="28"/>
        <v/>
      </c>
      <c r="F78" s="56" t="str">
        <f t="shared" ca="1" si="29"/>
        <v/>
      </c>
      <c r="G78" s="56" t="str">
        <f t="shared" ca="1" si="30"/>
        <v/>
      </c>
      <c r="H78" s="56" t="str">
        <f t="shared" ca="1" si="31"/>
        <v/>
      </c>
      <c r="I78" s="56" t="str">
        <f t="shared" ca="1" si="32"/>
        <v/>
      </c>
      <c r="J78" s="56" t="str">
        <f t="shared" ca="1" si="33"/>
        <v/>
      </c>
      <c r="K78" s="56" t="str">
        <f t="shared" ca="1" si="34"/>
        <v/>
      </c>
      <c r="L78" s="56" t="str">
        <f t="shared" ca="1" si="35"/>
        <v/>
      </c>
      <c r="M78" s="56" t="str">
        <f t="shared" ca="1" si="36"/>
        <v/>
      </c>
      <c r="N78" s="56" t="str">
        <f t="shared" ca="1" si="37"/>
        <v/>
      </c>
      <c r="O78" s="57" t="str">
        <f t="shared" ca="1" si="23"/>
        <v/>
      </c>
      <c r="P78" s="26" t="str">
        <f t="shared" ca="1" si="24"/>
        <v/>
      </c>
      <c r="Q78" s="26" t="str">
        <f t="shared" ca="1" si="25"/>
        <v/>
      </c>
      <c r="R78" s="59" t="str">
        <f t="shared" ca="1" si="19"/>
        <v/>
      </c>
      <c r="S78" s="59" t="str">
        <f t="shared" ca="1" si="26"/>
        <v/>
      </c>
      <c r="T78" s="60" t="str">
        <f t="shared" ca="1" si="27"/>
        <v/>
      </c>
      <c r="U78" s="24">
        <f ca="1">IF(A78&lt;($V$8+1),AllPlayers!L70,0)</f>
        <v>0</v>
      </c>
    </row>
    <row r="79" spans="1:21" ht="12.75" customHeight="1" x14ac:dyDescent="0.2">
      <c r="A79" s="24">
        <v>70</v>
      </c>
      <c r="B79" s="17" t="str">
        <f t="shared" ca="1" si="20"/>
        <v/>
      </c>
      <c r="C79" s="25" t="str">
        <f t="shared" ca="1" si="21"/>
        <v/>
      </c>
      <c r="D79" s="58" t="str">
        <f t="shared" ca="1" si="22"/>
        <v/>
      </c>
      <c r="E79" s="56" t="str">
        <f t="shared" ca="1" si="28"/>
        <v/>
      </c>
      <c r="F79" s="56" t="str">
        <f t="shared" ca="1" si="29"/>
        <v/>
      </c>
      <c r="G79" s="56" t="str">
        <f t="shared" ca="1" si="30"/>
        <v/>
      </c>
      <c r="H79" s="56" t="str">
        <f t="shared" ca="1" si="31"/>
        <v/>
      </c>
      <c r="I79" s="56" t="str">
        <f t="shared" ca="1" si="32"/>
        <v/>
      </c>
      <c r="J79" s="56" t="str">
        <f t="shared" ca="1" si="33"/>
        <v/>
      </c>
      <c r="K79" s="56" t="str">
        <f t="shared" ca="1" si="34"/>
        <v/>
      </c>
      <c r="L79" s="56" t="str">
        <f t="shared" ca="1" si="35"/>
        <v/>
      </c>
      <c r="M79" s="56" t="str">
        <f t="shared" ca="1" si="36"/>
        <v/>
      </c>
      <c r="N79" s="56" t="str">
        <f t="shared" ca="1" si="37"/>
        <v/>
      </c>
      <c r="O79" s="57" t="str">
        <f t="shared" ca="1" si="23"/>
        <v/>
      </c>
      <c r="P79" s="26" t="str">
        <f t="shared" ca="1" si="24"/>
        <v/>
      </c>
      <c r="Q79" s="26" t="str">
        <f t="shared" ca="1" si="25"/>
        <v/>
      </c>
      <c r="R79" s="59" t="str">
        <f t="shared" ca="1" si="19"/>
        <v/>
      </c>
      <c r="S79" s="59" t="str">
        <f t="shared" ca="1" si="26"/>
        <v/>
      </c>
      <c r="T79" s="60" t="str">
        <f t="shared" ca="1" si="27"/>
        <v/>
      </c>
      <c r="U79" s="24">
        <f ca="1">IF(A79&lt;($V$8+1),AllPlayers!L71,0)</f>
        <v>0</v>
      </c>
    </row>
    <row r="80" spans="1:21" ht="12.75" customHeight="1" x14ac:dyDescent="0.2">
      <c r="A80" s="24">
        <v>71</v>
      </c>
      <c r="B80" s="17" t="str">
        <f t="shared" ca="1" si="20"/>
        <v/>
      </c>
      <c r="C80" s="25" t="str">
        <f t="shared" ca="1" si="21"/>
        <v/>
      </c>
      <c r="D80" s="58" t="str">
        <f t="shared" ca="1" si="22"/>
        <v/>
      </c>
      <c r="E80" s="56" t="str">
        <f t="shared" ca="1" si="28"/>
        <v/>
      </c>
      <c r="F80" s="56" t="str">
        <f t="shared" ca="1" si="29"/>
        <v/>
      </c>
      <c r="G80" s="56" t="str">
        <f t="shared" ca="1" si="30"/>
        <v/>
      </c>
      <c r="H80" s="56" t="str">
        <f t="shared" ca="1" si="31"/>
        <v/>
      </c>
      <c r="I80" s="56" t="str">
        <f t="shared" ca="1" si="32"/>
        <v/>
      </c>
      <c r="J80" s="56" t="str">
        <f t="shared" ca="1" si="33"/>
        <v/>
      </c>
      <c r="K80" s="56" t="str">
        <f t="shared" ca="1" si="34"/>
        <v/>
      </c>
      <c r="L80" s="56" t="str">
        <f t="shared" ca="1" si="35"/>
        <v/>
      </c>
      <c r="M80" s="56" t="str">
        <f t="shared" ca="1" si="36"/>
        <v/>
      </c>
      <c r="N80" s="56" t="str">
        <f t="shared" ca="1" si="37"/>
        <v/>
      </c>
      <c r="O80" s="57" t="str">
        <f t="shared" ca="1" si="23"/>
        <v/>
      </c>
      <c r="P80" s="26" t="str">
        <f t="shared" ca="1" si="24"/>
        <v/>
      </c>
      <c r="Q80" s="26" t="str">
        <f t="shared" ca="1" si="25"/>
        <v/>
      </c>
      <c r="R80" s="59" t="str">
        <f t="shared" ca="1" si="19"/>
        <v/>
      </c>
      <c r="S80" s="59" t="str">
        <f t="shared" ca="1" si="26"/>
        <v/>
      </c>
      <c r="T80" s="60" t="str">
        <f t="shared" ca="1" si="27"/>
        <v/>
      </c>
      <c r="U80" s="24">
        <f ca="1">IF(A80&lt;($V$8+1),AllPlayers!L72,0)</f>
        <v>0</v>
      </c>
    </row>
    <row r="81" spans="1:21" ht="12.75" customHeight="1" x14ac:dyDescent="0.2">
      <c r="A81" s="24">
        <v>72</v>
      </c>
      <c r="B81" s="17" t="str">
        <f t="shared" ca="1" si="20"/>
        <v/>
      </c>
      <c r="C81" s="25" t="str">
        <f t="shared" ca="1" si="21"/>
        <v/>
      </c>
      <c r="D81" s="58" t="str">
        <f t="shared" ca="1" si="22"/>
        <v/>
      </c>
      <c r="E81" s="56" t="str">
        <f t="shared" ca="1" si="28"/>
        <v/>
      </c>
      <c r="F81" s="56" t="str">
        <f t="shared" ca="1" si="29"/>
        <v/>
      </c>
      <c r="G81" s="56" t="str">
        <f t="shared" ca="1" si="30"/>
        <v/>
      </c>
      <c r="H81" s="56" t="str">
        <f t="shared" ca="1" si="31"/>
        <v/>
      </c>
      <c r="I81" s="56" t="str">
        <f t="shared" ca="1" si="32"/>
        <v/>
      </c>
      <c r="J81" s="56" t="str">
        <f t="shared" ca="1" si="33"/>
        <v/>
      </c>
      <c r="K81" s="56" t="str">
        <f t="shared" ca="1" si="34"/>
        <v/>
      </c>
      <c r="L81" s="56" t="str">
        <f t="shared" ca="1" si="35"/>
        <v/>
      </c>
      <c r="M81" s="56" t="str">
        <f t="shared" ca="1" si="36"/>
        <v/>
      </c>
      <c r="N81" s="56" t="str">
        <f t="shared" ca="1" si="37"/>
        <v/>
      </c>
      <c r="O81" s="57" t="str">
        <f t="shared" ca="1" si="23"/>
        <v/>
      </c>
      <c r="P81" s="26" t="str">
        <f t="shared" ca="1" si="24"/>
        <v/>
      </c>
      <c r="Q81" s="26" t="str">
        <f t="shared" ca="1" si="25"/>
        <v/>
      </c>
      <c r="R81" s="59" t="str">
        <f t="shared" ca="1" si="19"/>
        <v/>
      </c>
      <c r="S81" s="59" t="str">
        <f t="shared" ca="1" si="26"/>
        <v/>
      </c>
      <c r="T81" s="60" t="str">
        <f t="shared" ca="1" si="27"/>
        <v/>
      </c>
      <c r="U81" s="24">
        <f ca="1">IF(A81&lt;($V$8+1),AllPlayers!L73,0)</f>
        <v>0</v>
      </c>
    </row>
    <row r="82" spans="1:21" ht="12.75" customHeight="1" x14ac:dyDescent="0.2">
      <c r="A82" s="24">
        <v>73</v>
      </c>
      <c r="B82" s="17" t="str">
        <f t="shared" ca="1" si="20"/>
        <v/>
      </c>
      <c r="C82" s="25" t="str">
        <f t="shared" ca="1" si="21"/>
        <v/>
      </c>
      <c r="D82" s="58" t="str">
        <f t="shared" ca="1" si="22"/>
        <v/>
      </c>
      <c r="E82" s="56" t="str">
        <f t="shared" ca="1" si="28"/>
        <v/>
      </c>
      <c r="F82" s="56" t="str">
        <f t="shared" ca="1" si="29"/>
        <v/>
      </c>
      <c r="G82" s="56" t="str">
        <f t="shared" ca="1" si="30"/>
        <v/>
      </c>
      <c r="H82" s="56" t="str">
        <f t="shared" ca="1" si="31"/>
        <v/>
      </c>
      <c r="I82" s="56" t="str">
        <f t="shared" ca="1" si="32"/>
        <v/>
      </c>
      <c r="J82" s="56" t="str">
        <f t="shared" ca="1" si="33"/>
        <v/>
      </c>
      <c r="K82" s="56" t="str">
        <f t="shared" ca="1" si="34"/>
        <v/>
      </c>
      <c r="L82" s="56" t="str">
        <f t="shared" ca="1" si="35"/>
        <v/>
      </c>
      <c r="M82" s="56" t="str">
        <f t="shared" ca="1" si="36"/>
        <v/>
      </c>
      <c r="N82" s="56" t="str">
        <f t="shared" ca="1" si="37"/>
        <v/>
      </c>
      <c r="O82" s="57" t="str">
        <f t="shared" ca="1" si="23"/>
        <v/>
      </c>
      <c r="P82" s="26" t="str">
        <f t="shared" ca="1" si="24"/>
        <v/>
      </c>
      <c r="Q82" s="26" t="str">
        <f t="shared" ca="1" si="25"/>
        <v/>
      </c>
      <c r="R82" s="59" t="str">
        <f t="shared" ca="1" si="19"/>
        <v/>
      </c>
      <c r="S82" s="59" t="str">
        <f t="shared" ca="1" si="26"/>
        <v/>
      </c>
      <c r="T82" s="60" t="str">
        <f t="shared" ca="1" si="27"/>
        <v/>
      </c>
      <c r="U82" s="24">
        <f ca="1">IF(A82&lt;($V$8+1),AllPlayers!L74,0)</f>
        <v>0</v>
      </c>
    </row>
    <row r="83" spans="1:21" ht="12.75" customHeight="1" x14ac:dyDescent="0.2">
      <c r="A83" s="24">
        <v>74</v>
      </c>
      <c r="B83" s="17" t="str">
        <f t="shared" ca="1" si="20"/>
        <v/>
      </c>
      <c r="C83" s="25" t="str">
        <f t="shared" ca="1" si="21"/>
        <v/>
      </c>
      <c r="D83" s="58" t="str">
        <f t="shared" ca="1" si="22"/>
        <v/>
      </c>
      <c r="E83" s="56" t="str">
        <f t="shared" ca="1" si="28"/>
        <v/>
      </c>
      <c r="F83" s="56" t="str">
        <f t="shared" ca="1" si="29"/>
        <v/>
      </c>
      <c r="G83" s="56" t="str">
        <f t="shared" ca="1" si="30"/>
        <v/>
      </c>
      <c r="H83" s="56" t="str">
        <f t="shared" ca="1" si="31"/>
        <v/>
      </c>
      <c r="I83" s="56" t="str">
        <f t="shared" ca="1" si="32"/>
        <v/>
      </c>
      <c r="J83" s="56" t="str">
        <f t="shared" ca="1" si="33"/>
        <v/>
      </c>
      <c r="K83" s="56" t="str">
        <f t="shared" ca="1" si="34"/>
        <v/>
      </c>
      <c r="L83" s="56" t="str">
        <f t="shared" ca="1" si="35"/>
        <v/>
      </c>
      <c r="M83" s="56" t="str">
        <f t="shared" ca="1" si="36"/>
        <v/>
      </c>
      <c r="N83" s="56" t="str">
        <f t="shared" ca="1" si="37"/>
        <v/>
      </c>
      <c r="O83" s="57" t="str">
        <f t="shared" ca="1" si="23"/>
        <v/>
      </c>
      <c r="P83" s="26" t="str">
        <f t="shared" ca="1" si="24"/>
        <v/>
      </c>
      <c r="Q83" s="26" t="str">
        <f t="shared" ca="1" si="25"/>
        <v/>
      </c>
      <c r="R83" s="59" t="str">
        <f t="shared" ca="1" si="19"/>
        <v/>
      </c>
      <c r="S83" s="59" t="str">
        <f t="shared" ca="1" si="26"/>
        <v/>
      </c>
      <c r="T83" s="60" t="str">
        <f t="shared" ca="1" si="27"/>
        <v/>
      </c>
      <c r="U83" s="24">
        <f ca="1">IF(A83&lt;($V$8+1),AllPlayers!L75,0)</f>
        <v>0</v>
      </c>
    </row>
    <row r="84" spans="1:21" ht="12.75" customHeight="1" x14ac:dyDescent="0.2">
      <c r="A84" s="24">
        <v>75</v>
      </c>
      <c r="B84" s="17" t="str">
        <f t="shared" ca="1" si="20"/>
        <v/>
      </c>
      <c r="C84" s="25" t="str">
        <f t="shared" ca="1" si="21"/>
        <v/>
      </c>
      <c r="D84" s="58" t="str">
        <f t="shared" ca="1" si="22"/>
        <v/>
      </c>
      <c r="E84" s="56" t="str">
        <f t="shared" ca="1" si="28"/>
        <v/>
      </c>
      <c r="F84" s="56" t="str">
        <f t="shared" ca="1" si="29"/>
        <v/>
      </c>
      <c r="G84" s="56" t="str">
        <f t="shared" ca="1" si="30"/>
        <v/>
      </c>
      <c r="H84" s="56" t="str">
        <f t="shared" ca="1" si="31"/>
        <v/>
      </c>
      <c r="I84" s="56" t="str">
        <f t="shared" ca="1" si="32"/>
        <v/>
      </c>
      <c r="J84" s="56" t="str">
        <f t="shared" ca="1" si="33"/>
        <v/>
      </c>
      <c r="K84" s="56" t="str">
        <f t="shared" ca="1" si="34"/>
        <v/>
      </c>
      <c r="L84" s="56" t="str">
        <f t="shared" ca="1" si="35"/>
        <v/>
      </c>
      <c r="M84" s="56" t="str">
        <f t="shared" ca="1" si="36"/>
        <v/>
      </c>
      <c r="N84" s="56" t="str">
        <f t="shared" ca="1" si="37"/>
        <v/>
      </c>
      <c r="O84" s="57" t="str">
        <f t="shared" ca="1" si="23"/>
        <v/>
      </c>
      <c r="P84" s="26" t="str">
        <f t="shared" ca="1" si="24"/>
        <v/>
      </c>
      <c r="Q84" s="26" t="str">
        <f t="shared" ca="1" si="25"/>
        <v/>
      </c>
      <c r="R84" s="59" t="str">
        <f t="shared" ca="1" si="19"/>
        <v/>
      </c>
      <c r="S84" s="59" t="str">
        <f t="shared" ca="1" si="26"/>
        <v/>
      </c>
      <c r="T84" s="60" t="str">
        <f t="shared" ca="1" si="27"/>
        <v/>
      </c>
      <c r="U84" s="24">
        <f ca="1">IF(A84&lt;($V$8+1),AllPlayers!L76,0)</f>
        <v>0</v>
      </c>
    </row>
    <row r="85" spans="1:21" ht="12.75" customHeight="1" x14ac:dyDescent="0.2">
      <c r="A85" s="24">
        <v>76</v>
      </c>
      <c r="B85" s="17" t="str">
        <f t="shared" ca="1" si="20"/>
        <v/>
      </c>
      <c r="C85" s="25" t="str">
        <f t="shared" ca="1" si="21"/>
        <v/>
      </c>
      <c r="D85" s="58" t="str">
        <f t="shared" ca="1" si="22"/>
        <v/>
      </c>
      <c r="E85" s="56" t="str">
        <f t="shared" ca="1" si="28"/>
        <v/>
      </c>
      <c r="F85" s="56" t="str">
        <f t="shared" ca="1" si="29"/>
        <v/>
      </c>
      <c r="G85" s="56" t="str">
        <f t="shared" ca="1" si="30"/>
        <v/>
      </c>
      <c r="H85" s="56" t="str">
        <f t="shared" ca="1" si="31"/>
        <v/>
      </c>
      <c r="I85" s="56" t="str">
        <f t="shared" ca="1" si="32"/>
        <v/>
      </c>
      <c r="J85" s="56" t="str">
        <f t="shared" ca="1" si="33"/>
        <v/>
      </c>
      <c r="K85" s="56" t="str">
        <f t="shared" ca="1" si="34"/>
        <v/>
      </c>
      <c r="L85" s="56" t="str">
        <f t="shared" ca="1" si="35"/>
        <v/>
      </c>
      <c r="M85" s="56" t="str">
        <f t="shared" ca="1" si="36"/>
        <v/>
      </c>
      <c r="N85" s="56" t="str">
        <f t="shared" ca="1" si="37"/>
        <v/>
      </c>
      <c r="O85" s="57" t="str">
        <f t="shared" ca="1" si="23"/>
        <v/>
      </c>
      <c r="P85" s="26" t="str">
        <f t="shared" ca="1" si="24"/>
        <v/>
      </c>
      <c r="Q85" s="26" t="str">
        <f t="shared" ca="1" si="25"/>
        <v/>
      </c>
      <c r="R85" s="59" t="str">
        <f t="shared" ca="1" si="19"/>
        <v/>
      </c>
      <c r="S85" s="59" t="str">
        <f t="shared" ca="1" si="26"/>
        <v/>
      </c>
      <c r="T85" s="60" t="str">
        <f t="shared" ca="1" si="27"/>
        <v/>
      </c>
      <c r="U85" s="24">
        <f ca="1">IF(A85&lt;($V$8+1),AllPlayers!L77,0)</f>
        <v>0</v>
      </c>
    </row>
    <row r="86" spans="1:21" ht="12.75" customHeight="1" x14ac:dyDescent="0.2">
      <c r="A86" s="24">
        <v>77</v>
      </c>
      <c r="B86" s="17" t="str">
        <f t="shared" ca="1" si="20"/>
        <v/>
      </c>
      <c r="C86" s="25" t="str">
        <f t="shared" ca="1" si="21"/>
        <v/>
      </c>
      <c r="D86" s="58" t="str">
        <f t="shared" ca="1" si="22"/>
        <v/>
      </c>
      <c r="E86" s="56" t="str">
        <f t="shared" ca="1" si="28"/>
        <v/>
      </c>
      <c r="F86" s="56" t="str">
        <f t="shared" ca="1" si="29"/>
        <v/>
      </c>
      <c r="G86" s="56" t="str">
        <f t="shared" ca="1" si="30"/>
        <v/>
      </c>
      <c r="H86" s="56" t="str">
        <f t="shared" ca="1" si="31"/>
        <v/>
      </c>
      <c r="I86" s="56" t="str">
        <f t="shared" ca="1" si="32"/>
        <v/>
      </c>
      <c r="J86" s="56" t="str">
        <f t="shared" ca="1" si="33"/>
        <v/>
      </c>
      <c r="K86" s="56" t="str">
        <f t="shared" ca="1" si="34"/>
        <v/>
      </c>
      <c r="L86" s="56" t="str">
        <f t="shared" ca="1" si="35"/>
        <v/>
      </c>
      <c r="M86" s="56" t="str">
        <f t="shared" ca="1" si="36"/>
        <v/>
      </c>
      <c r="N86" s="56" t="str">
        <f t="shared" ca="1" si="37"/>
        <v/>
      </c>
      <c r="O86" s="57" t="str">
        <f t="shared" ca="1" si="23"/>
        <v/>
      </c>
      <c r="P86" s="26" t="str">
        <f t="shared" ca="1" si="24"/>
        <v/>
      </c>
      <c r="Q86" s="26" t="str">
        <f t="shared" ca="1" si="25"/>
        <v/>
      </c>
      <c r="R86" s="59" t="str">
        <f t="shared" ca="1" si="19"/>
        <v/>
      </c>
      <c r="S86" s="59" t="str">
        <f t="shared" ca="1" si="26"/>
        <v/>
      </c>
      <c r="T86" s="60" t="str">
        <f t="shared" ca="1" si="27"/>
        <v/>
      </c>
      <c r="U86" s="24">
        <f ca="1">IF(A86&lt;($V$8+1),AllPlayers!L78,0)</f>
        <v>0</v>
      </c>
    </row>
    <row r="87" spans="1:21" ht="12.75" customHeight="1" x14ac:dyDescent="0.2">
      <c r="A87" s="24">
        <v>78</v>
      </c>
      <c r="B87" s="17" t="str">
        <f t="shared" ca="1" si="20"/>
        <v/>
      </c>
      <c r="C87" s="25" t="str">
        <f t="shared" ca="1" si="21"/>
        <v/>
      </c>
      <c r="D87" s="58" t="str">
        <f t="shared" ca="1" si="22"/>
        <v/>
      </c>
      <c r="E87" s="56" t="str">
        <f t="shared" ca="1" si="28"/>
        <v/>
      </c>
      <c r="F87" s="56" t="str">
        <f t="shared" ca="1" si="29"/>
        <v/>
      </c>
      <c r="G87" s="56" t="str">
        <f t="shared" ca="1" si="30"/>
        <v/>
      </c>
      <c r="H87" s="56" t="str">
        <f t="shared" ca="1" si="31"/>
        <v/>
      </c>
      <c r="I87" s="56" t="str">
        <f t="shared" ca="1" si="32"/>
        <v/>
      </c>
      <c r="J87" s="56" t="str">
        <f t="shared" ca="1" si="33"/>
        <v/>
      </c>
      <c r="K87" s="56" t="str">
        <f t="shared" ca="1" si="34"/>
        <v/>
      </c>
      <c r="L87" s="56" t="str">
        <f t="shared" ca="1" si="35"/>
        <v/>
      </c>
      <c r="M87" s="56" t="str">
        <f t="shared" ca="1" si="36"/>
        <v/>
      </c>
      <c r="N87" s="56" t="str">
        <f t="shared" ca="1" si="37"/>
        <v/>
      </c>
      <c r="O87" s="57" t="str">
        <f t="shared" ca="1" si="23"/>
        <v/>
      </c>
      <c r="P87" s="26" t="str">
        <f t="shared" ca="1" si="24"/>
        <v/>
      </c>
      <c r="Q87" s="26" t="str">
        <f t="shared" ca="1" si="25"/>
        <v/>
      </c>
      <c r="R87" s="59" t="str">
        <f t="shared" ca="1" si="19"/>
        <v/>
      </c>
      <c r="S87" s="59" t="str">
        <f t="shared" ca="1" si="26"/>
        <v/>
      </c>
      <c r="T87" s="60" t="str">
        <f t="shared" ca="1" si="27"/>
        <v/>
      </c>
      <c r="U87" s="24">
        <f ca="1">IF(A87&lt;($V$8+1),AllPlayers!L79,0)</f>
        <v>0</v>
      </c>
    </row>
    <row r="88" spans="1:21" ht="12.75" customHeight="1" x14ac:dyDescent="0.2">
      <c r="A88" s="24">
        <v>79</v>
      </c>
      <c r="B88" s="17" t="str">
        <f t="shared" ca="1" si="20"/>
        <v/>
      </c>
      <c r="C88" s="25" t="str">
        <f t="shared" ca="1" si="21"/>
        <v/>
      </c>
      <c r="D88" s="58" t="str">
        <f t="shared" ca="1" si="22"/>
        <v/>
      </c>
      <c r="E88" s="56" t="str">
        <f t="shared" ca="1" si="28"/>
        <v/>
      </c>
      <c r="F88" s="56" t="str">
        <f t="shared" ca="1" si="29"/>
        <v/>
      </c>
      <c r="G88" s="56" t="str">
        <f t="shared" ca="1" si="30"/>
        <v/>
      </c>
      <c r="H88" s="56" t="str">
        <f t="shared" ca="1" si="31"/>
        <v/>
      </c>
      <c r="I88" s="56" t="str">
        <f t="shared" ca="1" si="32"/>
        <v/>
      </c>
      <c r="J88" s="56" t="str">
        <f t="shared" ca="1" si="33"/>
        <v/>
      </c>
      <c r="K88" s="56" t="str">
        <f t="shared" ca="1" si="34"/>
        <v/>
      </c>
      <c r="L88" s="56" t="str">
        <f t="shared" ca="1" si="35"/>
        <v/>
      </c>
      <c r="M88" s="56" t="str">
        <f t="shared" ca="1" si="36"/>
        <v/>
      </c>
      <c r="N88" s="56" t="str">
        <f t="shared" ca="1" si="37"/>
        <v/>
      </c>
      <c r="O88" s="57" t="str">
        <f t="shared" ca="1" si="23"/>
        <v/>
      </c>
      <c r="P88" s="26" t="str">
        <f t="shared" ca="1" si="24"/>
        <v/>
      </c>
      <c r="Q88" s="26" t="str">
        <f t="shared" ca="1" si="25"/>
        <v/>
      </c>
      <c r="R88" s="59" t="str">
        <f t="shared" ca="1" si="19"/>
        <v/>
      </c>
      <c r="S88" s="59" t="str">
        <f t="shared" ca="1" si="26"/>
        <v/>
      </c>
      <c r="T88" s="60" t="str">
        <f t="shared" ca="1" si="27"/>
        <v/>
      </c>
      <c r="U88" s="24">
        <f ca="1">IF(A88&lt;($V$8+1),AllPlayers!L80,0)</f>
        <v>0</v>
      </c>
    </row>
    <row r="89" spans="1:21" ht="12.75" customHeight="1" x14ac:dyDescent="0.2">
      <c r="A89" s="24">
        <v>80</v>
      </c>
      <c r="B89" s="17" t="str">
        <f t="shared" ca="1" si="20"/>
        <v/>
      </c>
      <c r="C89" s="25" t="str">
        <f t="shared" ca="1" si="21"/>
        <v/>
      </c>
      <c r="D89" s="58" t="str">
        <f t="shared" ca="1" si="22"/>
        <v/>
      </c>
      <c r="E89" s="56" t="str">
        <f t="shared" ca="1" si="28"/>
        <v/>
      </c>
      <c r="F89" s="56" t="str">
        <f t="shared" ca="1" si="29"/>
        <v/>
      </c>
      <c r="G89" s="56" t="str">
        <f t="shared" ca="1" si="30"/>
        <v/>
      </c>
      <c r="H89" s="56" t="str">
        <f t="shared" ca="1" si="31"/>
        <v/>
      </c>
      <c r="I89" s="56" t="str">
        <f t="shared" ca="1" si="32"/>
        <v/>
      </c>
      <c r="J89" s="56" t="str">
        <f t="shared" ca="1" si="33"/>
        <v/>
      </c>
      <c r="K89" s="56" t="str">
        <f t="shared" ca="1" si="34"/>
        <v/>
      </c>
      <c r="L89" s="56" t="str">
        <f t="shared" ca="1" si="35"/>
        <v/>
      </c>
      <c r="M89" s="56" t="str">
        <f t="shared" ca="1" si="36"/>
        <v/>
      </c>
      <c r="N89" s="56" t="str">
        <f t="shared" ca="1" si="37"/>
        <v/>
      </c>
      <c r="O89" s="57" t="str">
        <f t="shared" ca="1" si="23"/>
        <v/>
      </c>
      <c r="P89" s="26" t="str">
        <f t="shared" ca="1" si="24"/>
        <v/>
      </c>
      <c r="Q89" s="26" t="str">
        <f t="shared" ca="1" si="25"/>
        <v/>
      </c>
      <c r="R89" s="59" t="str">
        <f t="shared" ca="1" si="19"/>
        <v/>
      </c>
      <c r="S89" s="59" t="str">
        <f t="shared" ca="1" si="26"/>
        <v/>
      </c>
      <c r="T89" s="60" t="str">
        <f t="shared" ca="1" si="27"/>
        <v/>
      </c>
      <c r="U89" s="24">
        <f ca="1">IF(A89&lt;($V$8+1),AllPlayers!L81,0)</f>
        <v>0</v>
      </c>
    </row>
    <row r="90" spans="1:21" ht="12.75" customHeight="1" x14ac:dyDescent="0.2">
      <c r="A90" s="24">
        <v>81</v>
      </c>
      <c r="B90" s="17" t="str">
        <f t="shared" ca="1" si="20"/>
        <v/>
      </c>
      <c r="C90" s="25" t="str">
        <f t="shared" ca="1" si="21"/>
        <v/>
      </c>
      <c r="D90" s="58" t="str">
        <f t="shared" ca="1" si="22"/>
        <v/>
      </c>
      <c r="E90" s="56" t="str">
        <f t="shared" ca="1" si="28"/>
        <v/>
      </c>
      <c r="F90" s="56" t="str">
        <f t="shared" ca="1" si="29"/>
        <v/>
      </c>
      <c r="G90" s="56" t="str">
        <f t="shared" ca="1" si="30"/>
        <v/>
      </c>
      <c r="H90" s="56" t="str">
        <f t="shared" ca="1" si="31"/>
        <v/>
      </c>
      <c r="I90" s="56" t="str">
        <f t="shared" ca="1" si="32"/>
        <v/>
      </c>
      <c r="J90" s="56" t="str">
        <f t="shared" ca="1" si="33"/>
        <v/>
      </c>
      <c r="K90" s="56" t="str">
        <f t="shared" ca="1" si="34"/>
        <v/>
      </c>
      <c r="L90" s="56" t="str">
        <f t="shared" ca="1" si="35"/>
        <v/>
      </c>
      <c r="M90" s="56" t="str">
        <f t="shared" ca="1" si="36"/>
        <v/>
      </c>
      <c r="N90" s="56" t="str">
        <f t="shared" ca="1" si="37"/>
        <v/>
      </c>
      <c r="O90" s="57" t="str">
        <f t="shared" ca="1" si="23"/>
        <v/>
      </c>
      <c r="P90" s="26" t="str">
        <f t="shared" ca="1" si="24"/>
        <v/>
      </c>
      <c r="Q90" s="26" t="str">
        <f t="shared" ca="1" si="25"/>
        <v/>
      </c>
      <c r="R90" s="59" t="str">
        <f t="shared" ca="1" si="19"/>
        <v/>
      </c>
      <c r="S90" s="59" t="str">
        <f t="shared" ca="1" si="26"/>
        <v/>
      </c>
      <c r="T90" s="60" t="str">
        <f t="shared" ca="1" si="27"/>
        <v/>
      </c>
      <c r="U90" s="24">
        <f ca="1">IF(A90&lt;($V$8+1),AllPlayers!L82,0)</f>
        <v>0</v>
      </c>
    </row>
    <row r="91" spans="1:21" ht="12.75" customHeight="1" x14ac:dyDescent="0.2">
      <c r="A91" s="24">
        <v>82</v>
      </c>
      <c r="B91" s="17" t="str">
        <f t="shared" ca="1" si="20"/>
        <v/>
      </c>
      <c r="C91" s="25" t="str">
        <f t="shared" ca="1" si="21"/>
        <v/>
      </c>
      <c r="D91" s="58" t="str">
        <f t="shared" ca="1" si="22"/>
        <v/>
      </c>
      <c r="E91" s="56" t="str">
        <f t="shared" ca="1" si="28"/>
        <v/>
      </c>
      <c r="F91" s="56" t="str">
        <f t="shared" ca="1" si="29"/>
        <v/>
      </c>
      <c r="G91" s="56" t="str">
        <f t="shared" ca="1" si="30"/>
        <v/>
      </c>
      <c r="H91" s="56" t="str">
        <f t="shared" ca="1" si="31"/>
        <v/>
      </c>
      <c r="I91" s="56" t="str">
        <f t="shared" ca="1" si="32"/>
        <v/>
      </c>
      <c r="J91" s="56" t="str">
        <f t="shared" ca="1" si="33"/>
        <v/>
      </c>
      <c r="K91" s="56" t="str">
        <f t="shared" ca="1" si="34"/>
        <v/>
      </c>
      <c r="L91" s="56" t="str">
        <f t="shared" ca="1" si="35"/>
        <v/>
      </c>
      <c r="M91" s="56" t="str">
        <f t="shared" ca="1" si="36"/>
        <v/>
      </c>
      <c r="N91" s="56" t="str">
        <f t="shared" ca="1" si="37"/>
        <v/>
      </c>
      <c r="O91" s="57" t="str">
        <f t="shared" ca="1" si="23"/>
        <v/>
      </c>
      <c r="P91" s="26" t="str">
        <f t="shared" ca="1" si="24"/>
        <v/>
      </c>
      <c r="Q91" s="26" t="str">
        <f t="shared" ca="1" si="25"/>
        <v/>
      </c>
      <c r="R91" s="59" t="str">
        <f t="shared" ca="1" si="19"/>
        <v/>
      </c>
      <c r="S91" s="59" t="str">
        <f t="shared" ca="1" si="26"/>
        <v/>
      </c>
      <c r="T91" s="60" t="str">
        <f t="shared" ca="1" si="27"/>
        <v/>
      </c>
      <c r="U91" s="24">
        <f ca="1">IF(A91&lt;($V$8+1),AllPlayers!L83,0)</f>
        <v>0</v>
      </c>
    </row>
    <row r="92" spans="1:21" ht="12.75" customHeight="1" x14ac:dyDescent="0.2">
      <c r="A92" s="24">
        <v>83</v>
      </c>
      <c r="B92" s="17" t="str">
        <f t="shared" ca="1" si="20"/>
        <v/>
      </c>
      <c r="C92" s="25" t="str">
        <f t="shared" ca="1" si="21"/>
        <v/>
      </c>
      <c r="D92" s="58" t="str">
        <f t="shared" ca="1" si="22"/>
        <v/>
      </c>
      <c r="E92" s="56" t="str">
        <f t="shared" ca="1" si="28"/>
        <v/>
      </c>
      <c r="F92" s="56" t="str">
        <f t="shared" ca="1" si="29"/>
        <v/>
      </c>
      <c r="G92" s="56" t="str">
        <f t="shared" ca="1" si="30"/>
        <v/>
      </c>
      <c r="H92" s="56" t="str">
        <f t="shared" ca="1" si="31"/>
        <v/>
      </c>
      <c r="I92" s="56" t="str">
        <f t="shared" ca="1" si="32"/>
        <v/>
      </c>
      <c r="J92" s="56" t="str">
        <f t="shared" ca="1" si="33"/>
        <v/>
      </c>
      <c r="K92" s="56" t="str">
        <f t="shared" ca="1" si="34"/>
        <v/>
      </c>
      <c r="L92" s="56" t="str">
        <f t="shared" ca="1" si="35"/>
        <v/>
      </c>
      <c r="M92" s="56" t="str">
        <f t="shared" ca="1" si="36"/>
        <v/>
      </c>
      <c r="N92" s="56" t="str">
        <f t="shared" ca="1" si="37"/>
        <v/>
      </c>
      <c r="O92" s="57" t="str">
        <f t="shared" ca="1" si="23"/>
        <v/>
      </c>
      <c r="P92" s="26" t="str">
        <f t="shared" ca="1" si="24"/>
        <v/>
      </c>
      <c r="Q92" s="26" t="str">
        <f t="shared" ca="1" si="25"/>
        <v/>
      </c>
      <c r="R92" s="59" t="str">
        <f t="shared" ca="1" si="19"/>
        <v/>
      </c>
      <c r="S92" s="59" t="str">
        <f t="shared" ca="1" si="26"/>
        <v/>
      </c>
      <c r="T92" s="60" t="str">
        <f t="shared" ca="1" si="27"/>
        <v/>
      </c>
      <c r="U92" s="24">
        <f ca="1">IF(A92&lt;($V$8+1),AllPlayers!L84,0)</f>
        <v>0</v>
      </c>
    </row>
    <row r="93" spans="1:21" ht="12.75" customHeight="1" x14ac:dyDescent="0.2">
      <c r="A93" s="24">
        <v>84</v>
      </c>
      <c r="B93" s="17" t="str">
        <f t="shared" ca="1" si="20"/>
        <v/>
      </c>
      <c r="C93" s="25" t="str">
        <f t="shared" ca="1" si="21"/>
        <v/>
      </c>
      <c r="D93" s="58" t="str">
        <f t="shared" ca="1" si="22"/>
        <v/>
      </c>
      <c r="E93" s="56" t="str">
        <f t="shared" ca="1" si="28"/>
        <v/>
      </c>
      <c r="F93" s="56" t="str">
        <f t="shared" ca="1" si="29"/>
        <v/>
      </c>
      <c r="G93" s="56" t="str">
        <f t="shared" ca="1" si="30"/>
        <v/>
      </c>
      <c r="H93" s="56" t="str">
        <f t="shared" ca="1" si="31"/>
        <v/>
      </c>
      <c r="I93" s="56" t="str">
        <f t="shared" ca="1" si="32"/>
        <v/>
      </c>
      <c r="J93" s="56" t="str">
        <f t="shared" ca="1" si="33"/>
        <v/>
      </c>
      <c r="K93" s="56" t="str">
        <f t="shared" ca="1" si="34"/>
        <v/>
      </c>
      <c r="L93" s="56" t="str">
        <f t="shared" ca="1" si="35"/>
        <v/>
      </c>
      <c r="M93" s="56" t="str">
        <f t="shared" ca="1" si="36"/>
        <v/>
      </c>
      <c r="N93" s="56" t="str">
        <f t="shared" ca="1" si="37"/>
        <v/>
      </c>
      <c r="O93" s="57" t="str">
        <f t="shared" ca="1" si="23"/>
        <v/>
      </c>
      <c r="P93" s="26" t="str">
        <f t="shared" ca="1" si="24"/>
        <v/>
      </c>
      <c r="Q93" s="26" t="str">
        <f t="shared" ca="1" si="25"/>
        <v/>
      </c>
      <c r="R93" s="59" t="str">
        <f t="shared" ca="1" si="19"/>
        <v/>
      </c>
      <c r="S93" s="59" t="str">
        <f t="shared" ca="1" si="26"/>
        <v/>
      </c>
      <c r="T93" s="60" t="str">
        <f t="shared" ca="1" si="27"/>
        <v/>
      </c>
      <c r="U93" s="24">
        <f ca="1">IF(A93&lt;($V$8+1),AllPlayers!L85,0)</f>
        <v>0</v>
      </c>
    </row>
    <row r="94" spans="1:21" ht="12.75" customHeight="1" x14ac:dyDescent="0.2">
      <c r="A94" s="24">
        <v>85</v>
      </c>
      <c r="B94" s="17" t="str">
        <f t="shared" ca="1" si="20"/>
        <v/>
      </c>
      <c r="C94" s="25" t="str">
        <f t="shared" ca="1" si="21"/>
        <v/>
      </c>
      <c r="D94" s="58" t="str">
        <f t="shared" ca="1" si="22"/>
        <v/>
      </c>
      <c r="E94" s="56" t="str">
        <f t="shared" ca="1" si="28"/>
        <v/>
      </c>
      <c r="F94" s="56" t="str">
        <f t="shared" ca="1" si="29"/>
        <v/>
      </c>
      <c r="G94" s="56" t="str">
        <f t="shared" ca="1" si="30"/>
        <v/>
      </c>
      <c r="H94" s="56" t="str">
        <f t="shared" ca="1" si="31"/>
        <v/>
      </c>
      <c r="I94" s="56" t="str">
        <f t="shared" ca="1" si="32"/>
        <v/>
      </c>
      <c r="J94" s="56" t="str">
        <f t="shared" ca="1" si="33"/>
        <v/>
      </c>
      <c r="K94" s="56" t="str">
        <f t="shared" ca="1" si="34"/>
        <v/>
      </c>
      <c r="L94" s="56" t="str">
        <f t="shared" ca="1" si="35"/>
        <v/>
      </c>
      <c r="M94" s="56" t="str">
        <f t="shared" ca="1" si="36"/>
        <v/>
      </c>
      <c r="N94" s="56" t="str">
        <f t="shared" ca="1" si="37"/>
        <v/>
      </c>
      <c r="O94" s="57" t="str">
        <f t="shared" ca="1" si="23"/>
        <v/>
      </c>
      <c r="P94" s="26" t="str">
        <f t="shared" ca="1" si="24"/>
        <v/>
      </c>
      <c r="Q94" s="26" t="str">
        <f t="shared" ca="1" si="25"/>
        <v/>
      </c>
      <c r="R94" s="59" t="str">
        <f t="shared" ca="1" si="19"/>
        <v/>
      </c>
      <c r="S94" s="59" t="str">
        <f t="shared" ca="1" si="26"/>
        <v/>
      </c>
      <c r="T94" s="60" t="str">
        <f t="shared" ca="1" si="27"/>
        <v/>
      </c>
      <c r="U94" s="24">
        <f ca="1">IF(A94&lt;($V$8+1),AllPlayers!L86,0)</f>
        <v>0</v>
      </c>
    </row>
    <row r="95" spans="1:21" ht="12.75" customHeight="1" x14ac:dyDescent="0.2">
      <c r="A95" s="24">
        <v>86</v>
      </c>
      <c r="B95" s="17" t="str">
        <f t="shared" ca="1" si="20"/>
        <v/>
      </c>
      <c r="C95" s="25" t="str">
        <f t="shared" ca="1" si="21"/>
        <v/>
      </c>
      <c r="D95" s="58" t="str">
        <f t="shared" ca="1" si="22"/>
        <v/>
      </c>
      <c r="E95" s="56" t="str">
        <f t="shared" ca="1" si="28"/>
        <v/>
      </c>
      <c r="F95" s="56" t="str">
        <f t="shared" ca="1" si="29"/>
        <v/>
      </c>
      <c r="G95" s="56" t="str">
        <f t="shared" ca="1" si="30"/>
        <v/>
      </c>
      <c r="H95" s="56" t="str">
        <f t="shared" ca="1" si="31"/>
        <v/>
      </c>
      <c r="I95" s="56" t="str">
        <f t="shared" ca="1" si="32"/>
        <v/>
      </c>
      <c r="J95" s="56" t="str">
        <f t="shared" ca="1" si="33"/>
        <v/>
      </c>
      <c r="K95" s="56" t="str">
        <f t="shared" ca="1" si="34"/>
        <v/>
      </c>
      <c r="L95" s="56" t="str">
        <f t="shared" ca="1" si="35"/>
        <v/>
      </c>
      <c r="M95" s="56" t="str">
        <f t="shared" ca="1" si="36"/>
        <v/>
      </c>
      <c r="N95" s="56" t="str">
        <f t="shared" ca="1" si="37"/>
        <v/>
      </c>
      <c r="O95" s="57" t="str">
        <f t="shared" ca="1" si="23"/>
        <v/>
      </c>
      <c r="P95" s="26" t="str">
        <f t="shared" ca="1" si="24"/>
        <v/>
      </c>
      <c r="Q95" s="26" t="str">
        <f t="shared" ca="1" si="25"/>
        <v/>
      </c>
      <c r="R95" s="59" t="str">
        <f t="shared" ca="1" si="19"/>
        <v/>
      </c>
      <c r="S95" s="59" t="str">
        <f t="shared" ca="1" si="26"/>
        <v/>
      </c>
      <c r="T95" s="60" t="str">
        <f t="shared" ca="1" si="27"/>
        <v/>
      </c>
      <c r="U95" s="24">
        <f ca="1">IF(A95&lt;($V$8+1),AllPlayers!L87,0)</f>
        <v>0</v>
      </c>
    </row>
    <row r="96" spans="1:21" ht="12.75" customHeight="1" x14ac:dyDescent="0.2">
      <c r="A96" s="24">
        <v>87</v>
      </c>
      <c r="B96" s="17" t="str">
        <f t="shared" ca="1" si="20"/>
        <v/>
      </c>
      <c r="C96" s="25" t="str">
        <f t="shared" ca="1" si="21"/>
        <v/>
      </c>
      <c r="D96" s="58" t="str">
        <f t="shared" ca="1" si="22"/>
        <v/>
      </c>
      <c r="E96" s="56" t="str">
        <f t="shared" ca="1" si="28"/>
        <v/>
      </c>
      <c r="F96" s="56" t="str">
        <f t="shared" ca="1" si="29"/>
        <v/>
      </c>
      <c r="G96" s="56" t="str">
        <f t="shared" ca="1" si="30"/>
        <v/>
      </c>
      <c r="H96" s="56" t="str">
        <f t="shared" ca="1" si="31"/>
        <v/>
      </c>
      <c r="I96" s="56" t="str">
        <f t="shared" ca="1" si="32"/>
        <v/>
      </c>
      <c r="J96" s="56" t="str">
        <f t="shared" ca="1" si="33"/>
        <v/>
      </c>
      <c r="K96" s="56" t="str">
        <f t="shared" ca="1" si="34"/>
        <v/>
      </c>
      <c r="L96" s="56" t="str">
        <f t="shared" ca="1" si="35"/>
        <v/>
      </c>
      <c r="M96" s="56" t="str">
        <f t="shared" ca="1" si="36"/>
        <v/>
      </c>
      <c r="N96" s="56" t="str">
        <f t="shared" ca="1" si="37"/>
        <v/>
      </c>
      <c r="O96" s="57" t="str">
        <f t="shared" ca="1" si="23"/>
        <v/>
      </c>
      <c r="P96" s="26" t="str">
        <f t="shared" ca="1" si="24"/>
        <v/>
      </c>
      <c r="Q96" s="26" t="str">
        <f t="shared" ca="1" si="25"/>
        <v/>
      </c>
      <c r="R96" s="59" t="str">
        <f t="shared" ca="1" si="19"/>
        <v/>
      </c>
      <c r="S96" s="59" t="str">
        <f t="shared" ca="1" si="26"/>
        <v/>
      </c>
      <c r="T96" s="60" t="str">
        <f t="shared" ca="1" si="27"/>
        <v/>
      </c>
      <c r="U96" s="24">
        <f ca="1">IF(A96&lt;($V$8+1),AllPlayers!L88,0)</f>
        <v>0</v>
      </c>
    </row>
    <row r="97" spans="1:21" ht="12.75" customHeight="1" x14ac:dyDescent="0.2">
      <c r="A97" s="24">
        <v>88</v>
      </c>
      <c r="B97" s="17" t="str">
        <f t="shared" ca="1" si="20"/>
        <v/>
      </c>
      <c r="C97" s="25" t="str">
        <f t="shared" ca="1" si="21"/>
        <v/>
      </c>
      <c r="D97" s="58" t="str">
        <f t="shared" ca="1" si="22"/>
        <v/>
      </c>
      <c r="E97" s="56" t="str">
        <f t="shared" ca="1" si="28"/>
        <v/>
      </c>
      <c r="F97" s="56" t="str">
        <f t="shared" ca="1" si="29"/>
        <v/>
      </c>
      <c r="G97" s="56" t="str">
        <f t="shared" ca="1" si="30"/>
        <v/>
      </c>
      <c r="H97" s="56" t="str">
        <f t="shared" ca="1" si="31"/>
        <v/>
      </c>
      <c r="I97" s="56" t="str">
        <f t="shared" ca="1" si="32"/>
        <v/>
      </c>
      <c r="J97" s="56" t="str">
        <f t="shared" ca="1" si="33"/>
        <v/>
      </c>
      <c r="K97" s="56" t="str">
        <f t="shared" ca="1" si="34"/>
        <v/>
      </c>
      <c r="L97" s="56" t="str">
        <f t="shared" ca="1" si="35"/>
        <v/>
      </c>
      <c r="M97" s="56" t="str">
        <f t="shared" ca="1" si="36"/>
        <v/>
      </c>
      <c r="N97" s="56" t="str">
        <f t="shared" ca="1" si="37"/>
        <v/>
      </c>
      <c r="O97" s="57" t="str">
        <f t="shared" ca="1" si="23"/>
        <v/>
      </c>
      <c r="P97" s="26" t="str">
        <f t="shared" ca="1" si="24"/>
        <v/>
      </c>
      <c r="Q97" s="26" t="str">
        <f t="shared" ca="1" si="25"/>
        <v/>
      </c>
      <c r="R97" s="59" t="str">
        <f t="shared" ca="1" si="19"/>
        <v/>
      </c>
      <c r="S97" s="59" t="str">
        <f t="shared" ca="1" si="26"/>
        <v/>
      </c>
      <c r="T97" s="60" t="str">
        <f t="shared" ca="1" si="27"/>
        <v/>
      </c>
      <c r="U97" s="24">
        <f ca="1">IF(A97&lt;($V$8+1),AllPlayers!L89,0)</f>
        <v>0</v>
      </c>
    </row>
    <row r="98" spans="1:21" ht="12.75" customHeight="1" x14ac:dyDescent="0.2">
      <c r="A98" s="24">
        <v>89</v>
      </c>
      <c r="B98" s="17" t="str">
        <f t="shared" ca="1" si="20"/>
        <v/>
      </c>
      <c r="C98" s="25" t="str">
        <f t="shared" ca="1" si="21"/>
        <v/>
      </c>
      <c r="D98" s="58" t="str">
        <f t="shared" ca="1" si="22"/>
        <v/>
      </c>
      <c r="E98" s="56" t="str">
        <f t="shared" ca="1" si="28"/>
        <v/>
      </c>
      <c r="F98" s="56" t="str">
        <f t="shared" ca="1" si="29"/>
        <v/>
      </c>
      <c r="G98" s="56" t="str">
        <f t="shared" ca="1" si="30"/>
        <v/>
      </c>
      <c r="H98" s="56" t="str">
        <f t="shared" ca="1" si="31"/>
        <v/>
      </c>
      <c r="I98" s="56" t="str">
        <f t="shared" ca="1" si="32"/>
        <v/>
      </c>
      <c r="J98" s="56" t="str">
        <f t="shared" ca="1" si="33"/>
        <v/>
      </c>
      <c r="K98" s="56" t="str">
        <f t="shared" ca="1" si="34"/>
        <v/>
      </c>
      <c r="L98" s="56" t="str">
        <f t="shared" ca="1" si="35"/>
        <v/>
      </c>
      <c r="M98" s="56" t="str">
        <f t="shared" ca="1" si="36"/>
        <v/>
      </c>
      <c r="N98" s="56" t="str">
        <f t="shared" ca="1" si="37"/>
        <v/>
      </c>
      <c r="O98" s="57" t="str">
        <f t="shared" ca="1" si="23"/>
        <v/>
      </c>
      <c r="P98" s="26" t="str">
        <f t="shared" ca="1" si="24"/>
        <v/>
      </c>
      <c r="Q98" s="26" t="str">
        <f t="shared" ca="1" si="25"/>
        <v/>
      </c>
      <c r="R98" s="59" t="str">
        <f t="shared" ca="1" si="19"/>
        <v/>
      </c>
      <c r="S98" s="59" t="str">
        <f t="shared" ca="1" si="26"/>
        <v/>
      </c>
      <c r="T98" s="60" t="str">
        <f t="shared" ca="1" si="27"/>
        <v/>
      </c>
      <c r="U98" s="24">
        <f ca="1">IF(A98&lt;($V$8+1),AllPlayers!L90,0)</f>
        <v>0</v>
      </c>
    </row>
    <row r="99" spans="1:21" ht="12.75" customHeight="1" x14ac:dyDescent="0.2">
      <c r="A99" s="24">
        <v>90</v>
      </c>
      <c r="B99" s="17" t="str">
        <f t="shared" ca="1" si="20"/>
        <v/>
      </c>
      <c r="C99" s="25" t="str">
        <f t="shared" ca="1" si="21"/>
        <v/>
      </c>
      <c r="D99" s="58" t="str">
        <f t="shared" ca="1" si="22"/>
        <v/>
      </c>
      <c r="E99" s="56" t="str">
        <f t="shared" ca="1" si="28"/>
        <v/>
      </c>
      <c r="F99" s="56" t="str">
        <f t="shared" ca="1" si="29"/>
        <v/>
      </c>
      <c r="G99" s="56" t="str">
        <f t="shared" ca="1" si="30"/>
        <v/>
      </c>
      <c r="H99" s="56" t="str">
        <f t="shared" ca="1" si="31"/>
        <v/>
      </c>
      <c r="I99" s="56" t="str">
        <f t="shared" ca="1" si="32"/>
        <v/>
      </c>
      <c r="J99" s="56" t="str">
        <f t="shared" ca="1" si="33"/>
        <v/>
      </c>
      <c r="K99" s="56" t="str">
        <f t="shared" ca="1" si="34"/>
        <v/>
      </c>
      <c r="L99" s="56" t="str">
        <f t="shared" ca="1" si="35"/>
        <v/>
      </c>
      <c r="M99" s="56" t="str">
        <f t="shared" ca="1" si="36"/>
        <v/>
      </c>
      <c r="N99" s="56" t="str">
        <f t="shared" ca="1" si="37"/>
        <v/>
      </c>
      <c r="O99" s="57" t="str">
        <f t="shared" ca="1" si="23"/>
        <v/>
      </c>
      <c r="P99" s="26" t="str">
        <f t="shared" ca="1" si="24"/>
        <v/>
      </c>
      <c r="Q99" s="26" t="str">
        <f t="shared" ca="1" si="25"/>
        <v/>
      </c>
      <c r="R99" s="59" t="str">
        <f t="shared" ca="1" si="19"/>
        <v/>
      </c>
      <c r="S99" s="59" t="str">
        <f t="shared" ca="1" si="26"/>
        <v/>
      </c>
      <c r="T99" s="60" t="str">
        <f t="shared" ca="1" si="27"/>
        <v/>
      </c>
      <c r="U99" s="24">
        <f ca="1">IF(A99&lt;($V$8+1),AllPlayers!L91,0)</f>
        <v>0</v>
      </c>
    </row>
    <row r="100" spans="1:21" ht="12.75" customHeight="1" x14ac:dyDescent="0.2">
      <c r="A100" s="24">
        <v>91</v>
      </c>
      <c r="B100" s="17" t="str">
        <f t="shared" ca="1" si="20"/>
        <v/>
      </c>
      <c r="C100" s="25" t="str">
        <f t="shared" ca="1" si="21"/>
        <v/>
      </c>
      <c r="D100" s="58" t="str">
        <f t="shared" ca="1" si="22"/>
        <v/>
      </c>
      <c r="E100" s="56" t="str">
        <f t="shared" ca="1" si="28"/>
        <v/>
      </c>
      <c r="F100" s="56" t="str">
        <f t="shared" ca="1" si="29"/>
        <v/>
      </c>
      <c r="G100" s="56" t="str">
        <f t="shared" ca="1" si="30"/>
        <v/>
      </c>
      <c r="H100" s="56" t="str">
        <f t="shared" ca="1" si="31"/>
        <v/>
      </c>
      <c r="I100" s="56" t="str">
        <f t="shared" ca="1" si="32"/>
        <v/>
      </c>
      <c r="J100" s="56" t="str">
        <f t="shared" ca="1" si="33"/>
        <v/>
      </c>
      <c r="K100" s="56" t="str">
        <f t="shared" ca="1" si="34"/>
        <v/>
      </c>
      <c r="L100" s="56" t="str">
        <f t="shared" ca="1" si="35"/>
        <v/>
      </c>
      <c r="M100" s="56" t="str">
        <f t="shared" ca="1" si="36"/>
        <v/>
      </c>
      <c r="N100" s="56" t="str">
        <f t="shared" ca="1" si="37"/>
        <v/>
      </c>
      <c r="O100" s="57" t="str">
        <f t="shared" ca="1" si="23"/>
        <v/>
      </c>
      <c r="P100" s="26" t="str">
        <f t="shared" ca="1" si="24"/>
        <v/>
      </c>
      <c r="Q100" s="26" t="str">
        <f t="shared" ca="1" si="25"/>
        <v/>
      </c>
      <c r="R100" s="59" t="str">
        <f t="shared" ca="1" si="19"/>
        <v/>
      </c>
      <c r="S100" s="59" t="str">
        <f t="shared" ca="1" si="26"/>
        <v/>
      </c>
      <c r="T100" s="60" t="str">
        <f t="shared" ca="1" si="27"/>
        <v/>
      </c>
      <c r="U100" s="24">
        <f ca="1">IF(A100&lt;($V$8+1),AllPlayers!L92,0)</f>
        <v>0</v>
      </c>
    </row>
    <row r="101" spans="1:21" ht="12.75" customHeight="1" x14ac:dyDescent="0.2">
      <c r="A101" s="24">
        <v>92</v>
      </c>
      <c r="B101" s="17" t="str">
        <f t="shared" ca="1" si="20"/>
        <v/>
      </c>
      <c r="C101" s="25" t="str">
        <f t="shared" ca="1" si="21"/>
        <v/>
      </c>
      <c r="D101" s="58" t="str">
        <f t="shared" ca="1" si="22"/>
        <v/>
      </c>
      <c r="E101" s="56" t="str">
        <f t="shared" ca="1" si="28"/>
        <v/>
      </c>
      <c r="F101" s="56" t="str">
        <f t="shared" ca="1" si="29"/>
        <v/>
      </c>
      <c r="G101" s="56" t="str">
        <f t="shared" ca="1" si="30"/>
        <v/>
      </c>
      <c r="H101" s="56" t="str">
        <f t="shared" ca="1" si="31"/>
        <v/>
      </c>
      <c r="I101" s="56" t="str">
        <f t="shared" ca="1" si="32"/>
        <v/>
      </c>
      <c r="J101" s="56" t="str">
        <f t="shared" ca="1" si="33"/>
        <v/>
      </c>
      <c r="K101" s="56" t="str">
        <f t="shared" ca="1" si="34"/>
        <v/>
      </c>
      <c r="L101" s="56" t="str">
        <f t="shared" ca="1" si="35"/>
        <v/>
      </c>
      <c r="M101" s="56" t="str">
        <f t="shared" ca="1" si="36"/>
        <v/>
      </c>
      <c r="N101" s="56" t="str">
        <f t="shared" ca="1" si="37"/>
        <v/>
      </c>
      <c r="O101" s="57" t="str">
        <f t="shared" ca="1" si="23"/>
        <v/>
      </c>
      <c r="P101" s="26" t="str">
        <f t="shared" ca="1" si="24"/>
        <v/>
      </c>
      <c r="Q101" s="26" t="str">
        <f t="shared" ca="1" si="25"/>
        <v/>
      </c>
      <c r="R101" s="59" t="str">
        <f t="shared" ca="1" si="19"/>
        <v/>
      </c>
      <c r="S101" s="59" t="str">
        <f t="shared" ca="1" si="26"/>
        <v/>
      </c>
      <c r="T101" s="60" t="str">
        <f t="shared" ca="1" si="27"/>
        <v/>
      </c>
      <c r="U101" s="24">
        <f ca="1">IF(A101&lt;($V$8+1),AllPlayers!L93,0)</f>
        <v>0</v>
      </c>
    </row>
    <row r="102" spans="1:21" ht="12.75" customHeight="1" x14ac:dyDescent="0.2">
      <c r="A102" s="24">
        <v>93</v>
      </c>
      <c r="B102" s="17" t="str">
        <f t="shared" ca="1" si="20"/>
        <v/>
      </c>
      <c r="C102" s="25" t="str">
        <f t="shared" ca="1" si="21"/>
        <v/>
      </c>
      <c r="D102" s="58" t="str">
        <f t="shared" ca="1" si="22"/>
        <v/>
      </c>
      <c r="E102" s="56" t="str">
        <f t="shared" ca="1" si="28"/>
        <v/>
      </c>
      <c r="F102" s="56" t="str">
        <f t="shared" ca="1" si="29"/>
        <v/>
      </c>
      <c r="G102" s="56" t="str">
        <f t="shared" ca="1" si="30"/>
        <v/>
      </c>
      <c r="H102" s="56" t="str">
        <f t="shared" ca="1" si="31"/>
        <v/>
      </c>
      <c r="I102" s="56" t="str">
        <f t="shared" ca="1" si="32"/>
        <v/>
      </c>
      <c r="J102" s="56" t="str">
        <f t="shared" ca="1" si="33"/>
        <v/>
      </c>
      <c r="K102" s="56" t="str">
        <f t="shared" ca="1" si="34"/>
        <v/>
      </c>
      <c r="L102" s="56" t="str">
        <f t="shared" ca="1" si="35"/>
        <v/>
      </c>
      <c r="M102" s="56" t="str">
        <f t="shared" ca="1" si="36"/>
        <v/>
      </c>
      <c r="N102" s="56" t="str">
        <f t="shared" ca="1" si="37"/>
        <v/>
      </c>
      <c r="O102" s="57" t="str">
        <f t="shared" ca="1" si="23"/>
        <v/>
      </c>
      <c r="P102" s="26" t="str">
        <f t="shared" ca="1" si="24"/>
        <v/>
      </c>
      <c r="Q102" s="26" t="str">
        <f t="shared" ca="1" si="25"/>
        <v/>
      </c>
      <c r="R102" s="59" t="str">
        <f t="shared" ca="1" si="19"/>
        <v/>
      </c>
      <c r="S102" s="59" t="str">
        <f t="shared" ca="1" si="26"/>
        <v/>
      </c>
      <c r="T102" s="60" t="str">
        <f t="shared" ca="1" si="27"/>
        <v/>
      </c>
      <c r="U102" s="24">
        <f ca="1">IF(A102&lt;($V$8+1),AllPlayers!L94,0)</f>
        <v>0</v>
      </c>
    </row>
    <row r="103" spans="1:21" ht="12.75" customHeight="1" x14ac:dyDescent="0.2">
      <c r="A103" s="24">
        <v>94</v>
      </c>
      <c r="B103" s="17" t="str">
        <f t="shared" ca="1" si="20"/>
        <v/>
      </c>
      <c r="C103" s="25" t="str">
        <f t="shared" ca="1" si="21"/>
        <v/>
      </c>
      <c r="D103" s="58" t="str">
        <f t="shared" ca="1" si="22"/>
        <v/>
      </c>
      <c r="E103" s="56" t="str">
        <f t="shared" ca="1" si="28"/>
        <v/>
      </c>
      <c r="F103" s="56" t="str">
        <f t="shared" ca="1" si="29"/>
        <v/>
      </c>
      <c r="G103" s="56" t="str">
        <f t="shared" ca="1" si="30"/>
        <v/>
      </c>
      <c r="H103" s="56" t="str">
        <f t="shared" ca="1" si="31"/>
        <v/>
      </c>
      <c r="I103" s="56" t="str">
        <f t="shared" ca="1" si="32"/>
        <v/>
      </c>
      <c r="J103" s="56" t="str">
        <f t="shared" ca="1" si="33"/>
        <v/>
      </c>
      <c r="K103" s="56" t="str">
        <f t="shared" ca="1" si="34"/>
        <v/>
      </c>
      <c r="L103" s="56" t="str">
        <f t="shared" ca="1" si="35"/>
        <v/>
      </c>
      <c r="M103" s="56" t="str">
        <f t="shared" ca="1" si="36"/>
        <v/>
      </c>
      <c r="N103" s="56" t="str">
        <f t="shared" ca="1" si="37"/>
        <v/>
      </c>
      <c r="O103" s="57" t="str">
        <f t="shared" ca="1" si="23"/>
        <v/>
      </c>
      <c r="P103" s="26" t="str">
        <f t="shared" ca="1" si="24"/>
        <v/>
      </c>
      <c r="Q103" s="26" t="str">
        <f t="shared" ca="1" si="25"/>
        <v/>
      </c>
      <c r="R103" s="59" t="str">
        <f t="shared" ca="1" si="19"/>
        <v/>
      </c>
      <c r="S103" s="59" t="str">
        <f t="shared" ca="1" si="26"/>
        <v/>
      </c>
      <c r="T103" s="60" t="str">
        <f t="shared" ca="1" si="27"/>
        <v/>
      </c>
      <c r="U103" s="24">
        <f ca="1">IF(A103&lt;($V$8+1),AllPlayers!L95,0)</f>
        <v>0</v>
      </c>
    </row>
    <row r="104" spans="1:21" ht="12.75" customHeight="1" x14ac:dyDescent="0.2">
      <c r="A104" s="24">
        <v>95</v>
      </c>
      <c r="B104" s="17" t="str">
        <f t="shared" ca="1" si="20"/>
        <v/>
      </c>
      <c r="C104" s="25" t="str">
        <f t="shared" ca="1" si="21"/>
        <v/>
      </c>
      <c r="D104" s="58" t="str">
        <f t="shared" ca="1" si="22"/>
        <v/>
      </c>
      <c r="E104" s="56" t="str">
        <f t="shared" ca="1" si="28"/>
        <v/>
      </c>
      <c r="F104" s="56" t="str">
        <f t="shared" ca="1" si="29"/>
        <v/>
      </c>
      <c r="G104" s="56" t="str">
        <f t="shared" ca="1" si="30"/>
        <v/>
      </c>
      <c r="H104" s="56" t="str">
        <f t="shared" ca="1" si="31"/>
        <v/>
      </c>
      <c r="I104" s="56" t="str">
        <f t="shared" ca="1" si="32"/>
        <v/>
      </c>
      <c r="J104" s="56" t="str">
        <f t="shared" ca="1" si="33"/>
        <v/>
      </c>
      <c r="K104" s="56" t="str">
        <f t="shared" ca="1" si="34"/>
        <v/>
      </c>
      <c r="L104" s="56" t="str">
        <f t="shared" ca="1" si="35"/>
        <v/>
      </c>
      <c r="M104" s="56" t="str">
        <f t="shared" ca="1" si="36"/>
        <v/>
      </c>
      <c r="N104" s="56" t="str">
        <f t="shared" ca="1" si="37"/>
        <v/>
      </c>
      <c r="O104" s="57" t="str">
        <f t="shared" ca="1" si="23"/>
        <v/>
      </c>
      <c r="P104" s="26" t="str">
        <f t="shared" ca="1" si="24"/>
        <v/>
      </c>
      <c r="Q104" s="26" t="str">
        <f t="shared" ca="1" si="25"/>
        <v/>
      </c>
      <c r="R104" s="59" t="str">
        <f t="shared" ca="1" si="19"/>
        <v/>
      </c>
      <c r="S104" s="59" t="str">
        <f t="shared" ca="1" si="26"/>
        <v/>
      </c>
      <c r="T104" s="60" t="str">
        <f t="shared" ca="1" si="27"/>
        <v/>
      </c>
      <c r="U104" s="24">
        <f ca="1">IF(A104&lt;($V$8+1),AllPlayers!L96,0)</f>
        <v>0</v>
      </c>
    </row>
    <row r="105" spans="1:21" ht="12.75" customHeight="1" x14ac:dyDescent="0.2">
      <c r="A105" s="24">
        <v>96</v>
      </c>
      <c r="B105" s="17" t="str">
        <f t="shared" ca="1" si="20"/>
        <v/>
      </c>
      <c r="C105" s="25" t="str">
        <f t="shared" ca="1" si="21"/>
        <v/>
      </c>
      <c r="D105" s="58" t="str">
        <f t="shared" ca="1" si="22"/>
        <v/>
      </c>
      <c r="E105" s="56" t="str">
        <f t="shared" ca="1" si="28"/>
        <v/>
      </c>
      <c r="F105" s="56" t="str">
        <f t="shared" ca="1" si="29"/>
        <v/>
      </c>
      <c r="G105" s="56" t="str">
        <f t="shared" ca="1" si="30"/>
        <v/>
      </c>
      <c r="H105" s="56" t="str">
        <f t="shared" ca="1" si="31"/>
        <v/>
      </c>
      <c r="I105" s="56" t="str">
        <f t="shared" ca="1" si="32"/>
        <v/>
      </c>
      <c r="J105" s="56" t="str">
        <f t="shared" ca="1" si="33"/>
        <v/>
      </c>
      <c r="K105" s="56" t="str">
        <f t="shared" ca="1" si="34"/>
        <v/>
      </c>
      <c r="L105" s="56" t="str">
        <f t="shared" ca="1" si="35"/>
        <v/>
      </c>
      <c r="M105" s="56" t="str">
        <f t="shared" ca="1" si="36"/>
        <v/>
      </c>
      <c r="N105" s="56" t="str">
        <f t="shared" ca="1" si="37"/>
        <v/>
      </c>
      <c r="O105" s="57" t="str">
        <f t="shared" ca="1" si="23"/>
        <v/>
      </c>
      <c r="P105" s="26" t="str">
        <f t="shared" ca="1" si="24"/>
        <v/>
      </c>
      <c r="Q105" s="26" t="str">
        <f t="shared" ca="1" si="25"/>
        <v/>
      </c>
      <c r="R105" s="59" t="str">
        <f t="shared" ca="1" si="19"/>
        <v/>
      </c>
      <c r="S105" s="59" t="str">
        <f t="shared" ca="1" si="26"/>
        <v/>
      </c>
      <c r="T105" s="60" t="str">
        <f t="shared" ca="1" si="27"/>
        <v/>
      </c>
      <c r="U105" s="24">
        <f ca="1">IF(A105&lt;($V$8+1),AllPlayers!L97,0)</f>
        <v>0</v>
      </c>
    </row>
    <row r="106" spans="1:21" ht="12.75" customHeight="1" x14ac:dyDescent="0.2">
      <c r="A106" s="24">
        <v>97</v>
      </c>
      <c r="B106" s="17" t="str">
        <f t="shared" ca="1" si="20"/>
        <v/>
      </c>
      <c r="C106" s="25" t="str">
        <f t="shared" ca="1" si="21"/>
        <v/>
      </c>
      <c r="D106" s="58" t="str">
        <f t="shared" ca="1" si="22"/>
        <v/>
      </c>
      <c r="E106" s="56" t="str">
        <f t="shared" ca="1" si="28"/>
        <v/>
      </c>
      <c r="F106" s="56" t="str">
        <f t="shared" ca="1" si="29"/>
        <v/>
      </c>
      <c r="G106" s="56" t="str">
        <f t="shared" ca="1" si="30"/>
        <v/>
      </c>
      <c r="H106" s="56" t="str">
        <f t="shared" ca="1" si="31"/>
        <v/>
      </c>
      <c r="I106" s="56" t="str">
        <f t="shared" ca="1" si="32"/>
        <v/>
      </c>
      <c r="J106" s="56" t="str">
        <f t="shared" ca="1" si="33"/>
        <v/>
      </c>
      <c r="K106" s="56" t="str">
        <f t="shared" ca="1" si="34"/>
        <v/>
      </c>
      <c r="L106" s="56" t="str">
        <f t="shared" ca="1" si="35"/>
        <v/>
      </c>
      <c r="M106" s="56" t="str">
        <f t="shared" ca="1" si="36"/>
        <v/>
      </c>
      <c r="N106" s="56" t="str">
        <f t="shared" ca="1" si="37"/>
        <v/>
      </c>
      <c r="O106" s="57" t="str">
        <f t="shared" ca="1" si="23"/>
        <v/>
      </c>
      <c r="P106" s="26" t="str">
        <f t="shared" ca="1" si="24"/>
        <v/>
      </c>
      <c r="Q106" s="26" t="str">
        <f t="shared" ca="1" si="25"/>
        <v/>
      </c>
      <c r="R106" s="59" t="str">
        <f t="shared" ca="1" si="19"/>
        <v/>
      </c>
      <c r="S106" s="59" t="str">
        <f t="shared" ca="1" si="26"/>
        <v/>
      </c>
      <c r="T106" s="60" t="str">
        <f t="shared" ca="1" si="27"/>
        <v/>
      </c>
      <c r="U106" s="24">
        <f ca="1">IF(A106&lt;($V$8+1),AllPlayers!L98,0)</f>
        <v>0</v>
      </c>
    </row>
    <row r="107" spans="1:21" ht="12.75" customHeight="1" x14ac:dyDescent="0.2">
      <c r="A107" s="24">
        <v>98</v>
      </c>
      <c r="B107" s="17" t="str">
        <f t="shared" ca="1" si="20"/>
        <v/>
      </c>
      <c r="C107" s="25" t="str">
        <f t="shared" ca="1" si="21"/>
        <v/>
      </c>
      <c r="D107" s="58" t="str">
        <f t="shared" ca="1" si="22"/>
        <v/>
      </c>
      <c r="E107" s="56" t="str">
        <f t="shared" ca="1" si="28"/>
        <v/>
      </c>
      <c r="F107" s="56" t="str">
        <f t="shared" ca="1" si="29"/>
        <v/>
      </c>
      <c r="G107" s="56" t="str">
        <f t="shared" ca="1" si="30"/>
        <v/>
      </c>
      <c r="H107" s="56" t="str">
        <f t="shared" ca="1" si="31"/>
        <v/>
      </c>
      <c r="I107" s="56" t="str">
        <f t="shared" ca="1" si="32"/>
        <v/>
      </c>
      <c r="J107" s="56" t="str">
        <f t="shared" ca="1" si="33"/>
        <v/>
      </c>
      <c r="K107" s="56" t="str">
        <f t="shared" ca="1" si="34"/>
        <v/>
      </c>
      <c r="L107" s="56" t="str">
        <f t="shared" ca="1" si="35"/>
        <v/>
      </c>
      <c r="M107" s="56" t="str">
        <f t="shared" ca="1" si="36"/>
        <v/>
      </c>
      <c r="N107" s="56" t="str">
        <f t="shared" ca="1" si="37"/>
        <v/>
      </c>
      <c r="O107" s="57" t="str">
        <f t="shared" ca="1" si="23"/>
        <v/>
      </c>
      <c r="P107" s="26" t="str">
        <f t="shared" ca="1" si="24"/>
        <v/>
      </c>
      <c r="Q107" s="26" t="str">
        <f t="shared" ca="1" si="25"/>
        <v/>
      </c>
      <c r="R107" s="59" t="str">
        <f t="shared" ca="1" si="19"/>
        <v/>
      </c>
      <c r="S107" s="59" t="str">
        <f t="shared" ca="1" si="26"/>
        <v/>
      </c>
      <c r="T107" s="60" t="str">
        <f t="shared" ca="1" si="27"/>
        <v/>
      </c>
      <c r="U107" s="24">
        <f ca="1">IF(A107&lt;($V$8+1),AllPlayers!L99,0)</f>
        <v>0</v>
      </c>
    </row>
    <row r="108" spans="1:21" ht="12.75" customHeight="1" x14ac:dyDescent="0.2">
      <c r="A108" s="24">
        <v>99</v>
      </c>
      <c r="B108" s="17" t="str">
        <f t="shared" ca="1" si="20"/>
        <v/>
      </c>
      <c r="C108" s="25" t="str">
        <f t="shared" ca="1" si="21"/>
        <v/>
      </c>
      <c r="D108" s="58" t="str">
        <f t="shared" ca="1" si="22"/>
        <v/>
      </c>
      <c r="E108" s="56" t="str">
        <f t="shared" ca="1" si="28"/>
        <v/>
      </c>
      <c r="F108" s="56" t="str">
        <f t="shared" ca="1" si="29"/>
        <v/>
      </c>
      <c r="G108" s="56" t="str">
        <f t="shared" ca="1" si="30"/>
        <v/>
      </c>
      <c r="H108" s="56" t="str">
        <f t="shared" ca="1" si="31"/>
        <v/>
      </c>
      <c r="I108" s="56" t="str">
        <f t="shared" ca="1" si="32"/>
        <v/>
      </c>
      <c r="J108" s="56" t="str">
        <f t="shared" ca="1" si="33"/>
        <v/>
      </c>
      <c r="K108" s="56" t="str">
        <f t="shared" ca="1" si="34"/>
        <v/>
      </c>
      <c r="L108" s="56" t="str">
        <f t="shared" ca="1" si="35"/>
        <v/>
      </c>
      <c r="M108" s="56" t="str">
        <f t="shared" ca="1" si="36"/>
        <v/>
      </c>
      <c r="N108" s="56" t="str">
        <f t="shared" ca="1" si="37"/>
        <v/>
      </c>
      <c r="O108" s="57" t="str">
        <f t="shared" ca="1" si="23"/>
        <v/>
      </c>
      <c r="P108" s="26" t="str">
        <f t="shared" ca="1" si="24"/>
        <v/>
      </c>
      <c r="Q108" s="26" t="str">
        <f t="shared" ca="1" si="25"/>
        <v/>
      </c>
      <c r="R108" s="59" t="str">
        <f t="shared" ca="1" si="19"/>
        <v/>
      </c>
      <c r="S108" s="59" t="str">
        <f t="shared" ca="1" si="26"/>
        <v/>
      </c>
      <c r="T108" s="60" t="str">
        <f t="shared" ca="1" si="27"/>
        <v/>
      </c>
      <c r="U108" s="24">
        <f ca="1">IF(A108&lt;($V$8+1),AllPlayers!L100,0)</f>
        <v>0</v>
      </c>
    </row>
    <row r="109" spans="1:21" ht="12.75" customHeight="1" x14ac:dyDescent="0.2">
      <c r="A109" s="24">
        <v>100</v>
      </c>
      <c r="B109" s="17" t="str">
        <f t="shared" ca="1" si="20"/>
        <v/>
      </c>
      <c r="C109" s="25" t="str">
        <f t="shared" ca="1" si="21"/>
        <v/>
      </c>
      <c r="D109" s="58" t="str">
        <f t="shared" ca="1" si="22"/>
        <v/>
      </c>
      <c r="E109" s="56" t="str">
        <f t="shared" ca="1" si="28"/>
        <v/>
      </c>
      <c r="F109" s="56" t="str">
        <f t="shared" ca="1" si="29"/>
        <v/>
      </c>
      <c r="G109" s="56" t="str">
        <f t="shared" ca="1" si="30"/>
        <v/>
      </c>
      <c r="H109" s="56" t="str">
        <f t="shared" ca="1" si="31"/>
        <v/>
      </c>
      <c r="I109" s="56" t="str">
        <f t="shared" ca="1" si="32"/>
        <v/>
      </c>
      <c r="J109" s="56" t="str">
        <f t="shared" ca="1" si="33"/>
        <v/>
      </c>
      <c r="K109" s="56" t="str">
        <f t="shared" ca="1" si="34"/>
        <v/>
      </c>
      <c r="L109" s="56" t="str">
        <f t="shared" ca="1" si="35"/>
        <v/>
      </c>
      <c r="M109" s="56" t="str">
        <f t="shared" ca="1" si="36"/>
        <v/>
      </c>
      <c r="N109" s="56" t="str">
        <f t="shared" ca="1" si="37"/>
        <v/>
      </c>
      <c r="O109" s="57" t="str">
        <f t="shared" ca="1" si="23"/>
        <v/>
      </c>
      <c r="P109" s="26" t="str">
        <f t="shared" ca="1" si="24"/>
        <v/>
      </c>
      <c r="Q109" s="26" t="str">
        <f t="shared" ca="1" si="25"/>
        <v/>
      </c>
      <c r="R109" s="59" t="str">
        <f t="shared" ca="1" si="19"/>
        <v/>
      </c>
      <c r="S109" s="59" t="str">
        <f t="shared" ca="1" si="26"/>
        <v/>
      </c>
      <c r="T109" s="60" t="str">
        <f t="shared" ca="1" si="27"/>
        <v/>
      </c>
      <c r="U109" s="24">
        <f ca="1">IF(A109&lt;($V$8+1),AllPlayers!L101,0)</f>
        <v>0</v>
      </c>
    </row>
    <row r="110" spans="1:21" ht="12.75" customHeight="1" x14ac:dyDescent="0.2">
      <c r="A110" s="24">
        <v>101</v>
      </c>
      <c r="B110" s="17" t="str">
        <f t="shared" ca="1" si="20"/>
        <v/>
      </c>
      <c r="C110" s="25" t="str">
        <f t="shared" ca="1" si="21"/>
        <v/>
      </c>
      <c r="D110" s="58" t="str">
        <f t="shared" ca="1" si="22"/>
        <v/>
      </c>
      <c r="E110" s="56" t="str">
        <f t="shared" ca="1" si="28"/>
        <v/>
      </c>
      <c r="F110" s="56" t="str">
        <f t="shared" ca="1" si="29"/>
        <v/>
      </c>
      <c r="G110" s="56" t="str">
        <f t="shared" ca="1" si="30"/>
        <v/>
      </c>
      <c r="H110" s="56" t="str">
        <f t="shared" ca="1" si="31"/>
        <v/>
      </c>
      <c r="I110" s="56" t="str">
        <f t="shared" ca="1" si="32"/>
        <v/>
      </c>
      <c r="J110" s="56" t="str">
        <f t="shared" ca="1" si="33"/>
        <v/>
      </c>
      <c r="K110" s="56" t="str">
        <f t="shared" ca="1" si="34"/>
        <v/>
      </c>
      <c r="L110" s="56" t="str">
        <f t="shared" ca="1" si="35"/>
        <v/>
      </c>
      <c r="M110" s="56" t="str">
        <f t="shared" ca="1" si="36"/>
        <v/>
      </c>
      <c r="N110" s="56" t="str">
        <f t="shared" ca="1" si="37"/>
        <v/>
      </c>
      <c r="O110" s="57" t="str">
        <f t="shared" ca="1" si="23"/>
        <v/>
      </c>
      <c r="P110" s="26" t="str">
        <f t="shared" ca="1" si="24"/>
        <v/>
      </c>
      <c r="Q110" s="26" t="str">
        <f t="shared" ca="1" si="25"/>
        <v/>
      </c>
      <c r="R110" s="59" t="str">
        <f t="shared" ca="1" si="19"/>
        <v/>
      </c>
      <c r="S110" s="59" t="str">
        <f t="shared" ca="1" si="26"/>
        <v/>
      </c>
      <c r="T110" s="60" t="str">
        <f t="shared" ca="1" si="27"/>
        <v/>
      </c>
      <c r="U110" s="24">
        <f ca="1">IF(A110&lt;($V$8+1),AllPlayers!L102,0)</f>
        <v>0</v>
      </c>
    </row>
    <row r="111" spans="1:21" ht="12.75" customHeight="1" x14ac:dyDescent="0.2">
      <c r="A111" s="24">
        <v>102</v>
      </c>
      <c r="B111" s="17" t="str">
        <f t="shared" ca="1" si="20"/>
        <v/>
      </c>
      <c r="C111" s="25" t="str">
        <f t="shared" ca="1" si="21"/>
        <v/>
      </c>
      <c r="D111" s="58" t="str">
        <f t="shared" ca="1" si="22"/>
        <v/>
      </c>
      <c r="E111" s="56" t="str">
        <f t="shared" ca="1" si="28"/>
        <v/>
      </c>
      <c r="F111" s="56" t="str">
        <f t="shared" ca="1" si="29"/>
        <v/>
      </c>
      <c r="G111" s="56" t="str">
        <f t="shared" ca="1" si="30"/>
        <v/>
      </c>
      <c r="H111" s="56" t="str">
        <f t="shared" ca="1" si="31"/>
        <v/>
      </c>
      <c r="I111" s="56" t="str">
        <f t="shared" ca="1" si="32"/>
        <v/>
      </c>
      <c r="J111" s="56" t="str">
        <f t="shared" ca="1" si="33"/>
        <v/>
      </c>
      <c r="K111" s="56" t="str">
        <f t="shared" ca="1" si="34"/>
        <v/>
      </c>
      <c r="L111" s="56" t="str">
        <f t="shared" ca="1" si="35"/>
        <v/>
      </c>
      <c r="M111" s="56" t="str">
        <f t="shared" ca="1" si="36"/>
        <v/>
      </c>
      <c r="N111" s="56" t="str">
        <f t="shared" ca="1" si="37"/>
        <v/>
      </c>
      <c r="O111" s="57" t="str">
        <f t="shared" ca="1" si="23"/>
        <v/>
      </c>
      <c r="P111" s="26" t="str">
        <f t="shared" ca="1" si="24"/>
        <v/>
      </c>
      <c r="Q111" s="26" t="str">
        <f t="shared" ca="1" si="25"/>
        <v/>
      </c>
      <c r="R111" s="59" t="str">
        <f t="shared" ca="1" si="19"/>
        <v/>
      </c>
      <c r="S111" s="59" t="str">
        <f t="shared" ca="1" si="26"/>
        <v/>
      </c>
      <c r="T111" s="60" t="str">
        <f t="shared" ca="1" si="27"/>
        <v/>
      </c>
      <c r="U111" s="24">
        <f ca="1">IF(A111&lt;($V$8+1),AllPlayers!L103,0)</f>
        <v>0</v>
      </c>
    </row>
    <row r="112" spans="1:21" ht="12.75" customHeight="1" x14ac:dyDescent="0.2">
      <c r="A112" s="24">
        <v>103</v>
      </c>
      <c r="B112" s="17" t="str">
        <f t="shared" ca="1" si="20"/>
        <v/>
      </c>
      <c r="C112" s="25" t="str">
        <f t="shared" ca="1" si="21"/>
        <v/>
      </c>
      <c r="D112" s="58" t="str">
        <f t="shared" ca="1" si="22"/>
        <v/>
      </c>
      <c r="E112" s="56" t="str">
        <f t="shared" ca="1" si="28"/>
        <v/>
      </c>
      <c r="F112" s="56" t="str">
        <f t="shared" ca="1" si="29"/>
        <v/>
      </c>
      <c r="G112" s="56" t="str">
        <f t="shared" ca="1" si="30"/>
        <v/>
      </c>
      <c r="H112" s="56" t="str">
        <f t="shared" ca="1" si="31"/>
        <v/>
      </c>
      <c r="I112" s="56" t="str">
        <f t="shared" ca="1" si="32"/>
        <v/>
      </c>
      <c r="J112" s="56" t="str">
        <f t="shared" ca="1" si="33"/>
        <v/>
      </c>
      <c r="K112" s="56" t="str">
        <f t="shared" ca="1" si="34"/>
        <v/>
      </c>
      <c r="L112" s="56" t="str">
        <f t="shared" ca="1" si="35"/>
        <v/>
      </c>
      <c r="M112" s="56" t="str">
        <f t="shared" ca="1" si="36"/>
        <v/>
      </c>
      <c r="N112" s="56" t="str">
        <f t="shared" ca="1" si="37"/>
        <v/>
      </c>
      <c r="O112" s="57" t="str">
        <f t="shared" ca="1" si="23"/>
        <v/>
      </c>
      <c r="P112" s="26" t="str">
        <f t="shared" ca="1" si="24"/>
        <v/>
      </c>
      <c r="Q112" s="26" t="str">
        <f t="shared" ca="1" si="25"/>
        <v/>
      </c>
      <c r="R112" s="59" t="str">
        <f t="shared" ca="1" si="19"/>
        <v/>
      </c>
      <c r="S112" s="59" t="str">
        <f t="shared" ca="1" si="26"/>
        <v/>
      </c>
      <c r="T112" s="60" t="str">
        <f t="shared" ca="1" si="27"/>
        <v/>
      </c>
      <c r="U112" s="24">
        <f ca="1">IF(A112&lt;($V$8+1),AllPlayers!L104,0)</f>
        <v>0</v>
      </c>
    </row>
    <row r="113" spans="1:21" ht="12.75" customHeight="1" x14ac:dyDescent="0.2">
      <c r="A113" s="24">
        <v>104</v>
      </c>
      <c r="B113" s="17" t="str">
        <f t="shared" ca="1" si="20"/>
        <v/>
      </c>
      <c r="C113" s="25" t="str">
        <f t="shared" ca="1" si="21"/>
        <v/>
      </c>
      <c r="D113" s="58" t="str">
        <f t="shared" ca="1" si="22"/>
        <v/>
      </c>
      <c r="E113" s="56" t="str">
        <f t="shared" ca="1" si="28"/>
        <v/>
      </c>
      <c r="F113" s="56" t="str">
        <f t="shared" ca="1" si="29"/>
        <v/>
      </c>
      <c r="G113" s="56" t="str">
        <f t="shared" ca="1" si="30"/>
        <v/>
      </c>
      <c r="H113" s="56" t="str">
        <f t="shared" ca="1" si="31"/>
        <v/>
      </c>
      <c r="I113" s="56" t="str">
        <f t="shared" ca="1" si="32"/>
        <v/>
      </c>
      <c r="J113" s="56" t="str">
        <f t="shared" ca="1" si="33"/>
        <v/>
      </c>
      <c r="K113" s="56" t="str">
        <f t="shared" ca="1" si="34"/>
        <v/>
      </c>
      <c r="L113" s="56" t="str">
        <f t="shared" ca="1" si="35"/>
        <v/>
      </c>
      <c r="M113" s="56" t="str">
        <f t="shared" ca="1" si="36"/>
        <v/>
      </c>
      <c r="N113" s="56" t="str">
        <f t="shared" ca="1" si="37"/>
        <v/>
      </c>
      <c r="O113" s="57" t="str">
        <f t="shared" ca="1" si="23"/>
        <v/>
      </c>
      <c r="P113" s="26" t="str">
        <f t="shared" ca="1" si="24"/>
        <v/>
      </c>
      <c r="Q113" s="26" t="str">
        <f t="shared" ca="1" si="25"/>
        <v/>
      </c>
      <c r="R113" s="59" t="str">
        <f t="shared" ca="1" si="19"/>
        <v/>
      </c>
      <c r="S113" s="59" t="str">
        <f t="shared" ca="1" si="26"/>
        <v/>
      </c>
      <c r="T113" s="60" t="str">
        <f t="shared" ca="1" si="27"/>
        <v/>
      </c>
      <c r="U113" s="24">
        <f ca="1">IF(A113&lt;($V$8+1),AllPlayers!L105,0)</f>
        <v>0</v>
      </c>
    </row>
    <row r="114" spans="1:21" ht="12.75" customHeight="1" x14ac:dyDescent="0.2">
      <c r="A114" s="24">
        <v>105</v>
      </c>
      <c r="B114" s="17" t="str">
        <f t="shared" ca="1" si="20"/>
        <v/>
      </c>
      <c r="C114" s="25" t="str">
        <f t="shared" ca="1" si="21"/>
        <v/>
      </c>
      <c r="D114" s="58" t="str">
        <f t="shared" ca="1" si="22"/>
        <v/>
      </c>
      <c r="E114" s="56" t="str">
        <f t="shared" ca="1" si="28"/>
        <v/>
      </c>
      <c r="F114" s="56" t="str">
        <f t="shared" ca="1" si="29"/>
        <v/>
      </c>
      <c r="G114" s="56" t="str">
        <f t="shared" ca="1" si="30"/>
        <v/>
      </c>
      <c r="H114" s="56" t="str">
        <f t="shared" ca="1" si="31"/>
        <v/>
      </c>
      <c r="I114" s="56" t="str">
        <f t="shared" ca="1" si="32"/>
        <v/>
      </c>
      <c r="J114" s="56" t="str">
        <f t="shared" ca="1" si="33"/>
        <v/>
      </c>
      <c r="K114" s="56" t="str">
        <f t="shared" ca="1" si="34"/>
        <v/>
      </c>
      <c r="L114" s="56" t="str">
        <f t="shared" ca="1" si="35"/>
        <v/>
      </c>
      <c r="M114" s="56" t="str">
        <f t="shared" ca="1" si="36"/>
        <v/>
      </c>
      <c r="N114" s="56" t="str">
        <f t="shared" ca="1" si="37"/>
        <v/>
      </c>
      <c r="O114" s="57" t="str">
        <f t="shared" ca="1" si="23"/>
        <v/>
      </c>
      <c r="P114" s="26" t="str">
        <f t="shared" ca="1" si="24"/>
        <v/>
      </c>
      <c r="Q114" s="26" t="str">
        <f t="shared" ca="1" si="25"/>
        <v/>
      </c>
      <c r="R114" s="59" t="str">
        <f t="shared" ca="1" si="19"/>
        <v/>
      </c>
      <c r="S114" s="59" t="str">
        <f t="shared" ca="1" si="26"/>
        <v/>
      </c>
      <c r="T114" s="60" t="str">
        <f t="shared" ca="1" si="27"/>
        <v/>
      </c>
      <c r="U114" s="24">
        <f ca="1">IF(A114&lt;($V$8+1),AllPlayers!L106,0)</f>
        <v>0</v>
      </c>
    </row>
    <row r="115" spans="1:21" ht="12.75" customHeight="1" x14ac:dyDescent="0.2">
      <c r="A115" s="24">
        <v>106</v>
      </c>
      <c r="B115" s="17" t="str">
        <f t="shared" ca="1" si="20"/>
        <v/>
      </c>
      <c r="C115" s="25" t="str">
        <f t="shared" ca="1" si="21"/>
        <v/>
      </c>
      <c r="D115" s="58" t="str">
        <f t="shared" ca="1" si="22"/>
        <v/>
      </c>
      <c r="E115" s="56" t="str">
        <f t="shared" ca="1" si="28"/>
        <v/>
      </c>
      <c r="F115" s="56" t="str">
        <f t="shared" ca="1" si="29"/>
        <v/>
      </c>
      <c r="G115" s="56" t="str">
        <f t="shared" ca="1" si="30"/>
        <v/>
      </c>
      <c r="H115" s="56" t="str">
        <f t="shared" ca="1" si="31"/>
        <v/>
      </c>
      <c r="I115" s="56" t="str">
        <f t="shared" ca="1" si="32"/>
        <v/>
      </c>
      <c r="J115" s="56" t="str">
        <f t="shared" ca="1" si="33"/>
        <v/>
      </c>
      <c r="K115" s="56" t="str">
        <f t="shared" ca="1" si="34"/>
        <v/>
      </c>
      <c r="L115" s="56" t="str">
        <f t="shared" ca="1" si="35"/>
        <v/>
      </c>
      <c r="M115" s="56" t="str">
        <f t="shared" ca="1" si="36"/>
        <v/>
      </c>
      <c r="N115" s="56" t="str">
        <f t="shared" ca="1" si="37"/>
        <v/>
      </c>
      <c r="O115" s="57" t="str">
        <f t="shared" ca="1" si="23"/>
        <v/>
      </c>
      <c r="P115" s="26" t="str">
        <f t="shared" ca="1" si="24"/>
        <v/>
      </c>
      <c r="Q115" s="26" t="str">
        <f t="shared" ca="1" si="25"/>
        <v/>
      </c>
      <c r="R115" s="59" t="str">
        <f t="shared" ca="1" si="19"/>
        <v/>
      </c>
      <c r="S115" s="59" t="str">
        <f t="shared" ca="1" si="26"/>
        <v/>
      </c>
      <c r="T115" s="60" t="str">
        <f t="shared" ca="1" si="27"/>
        <v/>
      </c>
      <c r="U115" s="24">
        <f ca="1">IF(A115&lt;($V$8+1),AllPlayers!L107,0)</f>
        <v>0</v>
      </c>
    </row>
    <row r="116" spans="1:21" ht="12.75" customHeight="1" x14ac:dyDescent="0.2">
      <c r="A116" s="24">
        <v>107</v>
      </c>
      <c r="B116" s="17" t="str">
        <f t="shared" ca="1" si="20"/>
        <v/>
      </c>
      <c r="C116" s="25" t="str">
        <f t="shared" ca="1" si="21"/>
        <v/>
      </c>
      <c r="D116" s="58" t="str">
        <f t="shared" ca="1" si="22"/>
        <v/>
      </c>
      <c r="E116" s="56" t="str">
        <f t="shared" ca="1" si="28"/>
        <v/>
      </c>
      <c r="F116" s="56" t="str">
        <f t="shared" ca="1" si="29"/>
        <v/>
      </c>
      <c r="G116" s="56" t="str">
        <f t="shared" ca="1" si="30"/>
        <v/>
      </c>
      <c r="H116" s="56" t="str">
        <f t="shared" ca="1" si="31"/>
        <v/>
      </c>
      <c r="I116" s="56" t="str">
        <f t="shared" ca="1" si="32"/>
        <v/>
      </c>
      <c r="J116" s="56" t="str">
        <f t="shared" ca="1" si="33"/>
        <v/>
      </c>
      <c r="K116" s="56" t="str">
        <f t="shared" ca="1" si="34"/>
        <v/>
      </c>
      <c r="L116" s="56" t="str">
        <f t="shared" ca="1" si="35"/>
        <v/>
      </c>
      <c r="M116" s="56" t="str">
        <f t="shared" ca="1" si="36"/>
        <v/>
      </c>
      <c r="N116" s="56" t="str">
        <f t="shared" ca="1" si="37"/>
        <v/>
      </c>
      <c r="O116" s="57" t="str">
        <f t="shared" ca="1" si="23"/>
        <v/>
      </c>
      <c r="P116" s="26" t="str">
        <f t="shared" ca="1" si="24"/>
        <v/>
      </c>
      <c r="Q116" s="26" t="str">
        <f t="shared" ca="1" si="25"/>
        <v/>
      </c>
      <c r="R116" s="59" t="str">
        <f t="shared" ca="1" si="19"/>
        <v/>
      </c>
      <c r="S116" s="59" t="str">
        <f t="shared" ca="1" si="26"/>
        <v/>
      </c>
      <c r="T116" s="60" t="str">
        <f t="shared" ca="1" si="27"/>
        <v/>
      </c>
      <c r="U116" s="24">
        <f ca="1">IF(A116&lt;($V$8+1),AllPlayers!L108,0)</f>
        <v>0</v>
      </c>
    </row>
    <row r="117" spans="1:21" ht="12.75" customHeight="1" x14ac:dyDescent="0.2">
      <c r="A117" s="24">
        <v>108</v>
      </c>
      <c r="B117" s="17" t="str">
        <f t="shared" ca="1" si="20"/>
        <v/>
      </c>
      <c r="C117" s="25" t="str">
        <f t="shared" ca="1" si="21"/>
        <v/>
      </c>
      <c r="D117" s="58" t="str">
        <f t="shared" ca="1" si="22"/>
        <v/>
      </c>
      <c r="E117" s="56" t="str">
        <f t="shared" ca="1" si="28"/>
        <v/>
      </c>
      <c r="F117" s="56" t="str">
        <f t="shared" ca="1" si="29"/>
        <v/>
      </c>
      <c r="G117" s="56" t="str">
        <f t="shared" ca="1" si="30"/>
        <v/>
      </c>
      <c r="H117" s="56" t="str">
        <f t="shared" ca="1" si="31"/>
        <v/>
      </c>
      <c r="I117" s="56" t="str">
        <f t="shared" ca="1" si="32"/>
        <v/>
      </c>
      <c r="J117" s="56" t="str">
        <f t="shared" ca="1" si="33"/>
        <v/>
      </c>
      <c r="K117" s="56" t="str">
        <f t="shared" ca="1" si="34"/>
        <v/>
      </c>
      <c r="L117" s="56" t="str">
        <f t="shared" ca="1" si="35"/>
        <v/>
      </c>
      <c r="M117" s="56" t="str">
        <f t="shared" ca="1" si="36"/>
        <v/>
      </c>
      <c r="N117" s="56" t="str">
        <f t="shared" ca="1" si="37"/>
        <v/>
      </c>
      <c r="O117" s="57" t="str">
        <f t="shared" ca="1" si="23"/>
        <v/>
      </c>
      <c r="P117" s="26" t="str">
        <f t="shared" ca="1" si="24"/>
        <v/>
      </c>
      <c r="Q117" s="26" t="str">
        <f t="shared" ca="1" si="25"/>
        <v/>
      </c>
      <c r="R117" s="59" t="str">
        <f t="shared" ca="1" si="19"/>
        <v/>
      </c>
      <c r="S117" s="59" t="str">
        <f t="shared" ca="1" si="26"/>
        <v/>
      </c>
      <c r="T117" s="60" t="str">
        <f t="shared" ca="1" si="27"/>
        <v/>
      </c>
      <c r="U117" s="24">
        <f ca="1">IF(A117&lt;($V$8+1),AllPlayers!L109,0)</f>
        <v>0</v>
      </c>
    </row>
    <row r="118" spans="1:21" ht="12.75" customHeight="1" x14ac:dyDescent="0.2">
      <c r="A118" s="24">
        <v>109</v>
      </c>
      <c r="B118" s="17" t="str">
        <f t="shared" ca="1" si="20"/>
        <v/>
      </c>
      <c r="C118" s="25" t="str">
        <f t="shared" ca="1" si="21"/>
        <v/>
      </c>
      <c r="D118" s="58" t="str">
        <f t="shared" ca="1" si="22"/>
        <v/>
      </c>
      <c r="E118" s="56" t="str">
        <f t="shared" ca="1" si="28"/>
        <v/>
      </c>
      <c r="F118" s="56" t="str">
        <f t="shared" ca="1" si="29"/>
        <v/>
      </c>
      <c r="G118" s="56" t="str">
        <f t="shared" ca="1" si="30"/>
        <v/>
      </c>
      <c r="H118" s="56" t="str">
        <f t="shared" ca="1" si="31"/>
        <v/>
      </c>
      <c r="I118" s="56" t="str">
        <f t="shared" ca="1" si="32"/>
        <v/>
      </c>
      <c r="J118" s="56" t="str">
        <f t="shared" ca="1" si="33"/>
        <v/>
      </c>
      <c r="K118" s="56" t="str">
        <f t="shared" ca="1" si="34"/>
        <v/>
      </c>
      <c r="L118" s="56" t="str">
        <f t="shared" ca="1" si="35"/>
        <v/>
      </c>
      <c r="M118" s="56" t="str">
        <f t="shared" ca="1" si="36"/>
        <v/>
      </c>
      <c r="N118" s="56" t="str">
        <f t="shared" ca="1" si="37"/>
        <v/>
      </c>
      <c r="O118" s="57" t="str">
        <f t="shared" ca="1" si="23"/>
        <v/>
      </c>
      <c r="P118" s="26" t="str">
        <f t="shared" ca="1" si="24"/>
        <v/>
      </c>
      <c r="Q118" s="26" t="str">
        <f t="shared" ca="1" si="25"/>
        <v/>
      </c>
      <c r="R118" s="59" t="str">
        <f t="shared" ca="1" si="19"/>
        <v/>
      </c>
      <c r="S118" s="59" t="str">
        <f t="shared" ca="1" si="26"/>
        <v/>
      </c>
      <c r="T118" s="60" t="str">
        <f t="shared" ca="1" si="27"/>
        <v/>
      </c>
      <c r="U118" s="24">
        <f ca="1">IF(A118&lt;($V$8+1),AllPlayers!L110,0)</f>
        <v>0</v>
      </c>
    </row>
    <row r="119" spans="1:21" ht="12.75" customHeight="1" x14ac:dyDescent="0.2">
      <c r="A119" s="24">
        <v>110</v>
      </c>
      <c r="B119" s="17" t="str">
        <f t="shared" ca="1" si="20"/>
        <v/>
      </c>
      <c r="C119" s="25" t="str">
        <f t="shared" ca="1" si="21"/>
        <v/>
      </c>
      <c r="D119" s="58" t="str">
        <f t="shared" ca="1" si="22"/>
        <v/>
      </c>
      <c r="E119" s="56" t="str">
        <f t="shared" ca="1" si="28"/>
        <v/>
      </c>
      <c r="F119" s="56" t="str">
        <f t="shared" ca="1" si="29"/>
        <v/>
      </c>
      <c r="G119" s="56" t="str">
        <f t="shared" ca="1" si="30"/>
        <v/>
      </c>
      <c r="H119" s="56" t="str">
        <f t="shared" ca="1" si="31"/>
        <v/>
      </c>
      <c r="I119" s="56" t="str">
        <f t="shared" ca="1" si="32"/>
        <v/>
      </c>
      <c r="J119" s="56" t="str">
        <f t="shared" ca="1" si="33"/>
        <v/>
      </c>
      <c r="K119" s="56" t="str">
        <f t="shared" ca="1" si="34"/>
        <v/>
      </c>
      <c r="L119" s="56" t="str">
        <f t="shared" ca="1" si="35"/>
        <v/>
      </c>
      <c r="M119" s="56" t="str">
        <f t="shared" ca="1" si="36"/>
        <v/>
      </c>
      <c r="N119" s="56" t="str">
        <f t="shared" ca="1" si="37"/>
        <v/>
      </c>
      <c r="O119" s="57" t="str">
        <f t="shared" ca="1" si="23"/>
        <v/>
      </c>
      <c r="P119" s="26" t="str">
        <f t="shared" ca="1" si="24"/>
        <v/>
      </c>
      <c r="Q119" s="26" t="str">
        <f t="shared" ca="1" si="25"/>
        <v/>
      </c>
      <c r="R119" s="59" t="str">
        <f t="shared" ca="1" si="19"/>
        <v/>
      </c>
      <c r="S119" s="59" t="str">
        <f t="shared" ca="1" si="26"/>
        <v/>
      </c>
      <c r="T119" s="60" t="str">
        <f t="shared" ca="1" si="27"/>
        <v/>
      </c>
      <c r="U119" s="24">
        <f ca="1">IF(A119&lt;($V$8+1),AllPlayers!L111,0)</f>
        <v>0</v>
      </c>
    </row>
    <row r="120" spans="1:21" ht="12.75" customHeight="1" x14ac:dyDescent="0.2">
      <c r="A120" s="24">
        <v>111</v>
      </c>
      <c r="B120" s="17" t="str">
        <f t="shared" ca="1" si="20"/>
        <v/>
      </c>
      <c r="C120" s="25" t="str">
        <f t="shared" ca="1" si="21"/>
        <v/>
      </c>
      <c r="D120" s="58" t="str">
        <f t="shared" ca="1" si="22"/>
        <v/>
      </c>
      <c r="E120" s="56" t="str">
        <f t="shared" ca="1" si="28"/>
        <v/>
      </c>
      <c r="F120" s="56" t="str">
        <f t="shared" ca="1" si="29"/>
        <v/>
      </c>
      <c r="G120" s="56" t="str">
        <f t="shared" ca="1" si="30"/>
        <v/>
      </c>
      <c r="H120" s="56" t="str">
        <f t="shared" ca="1" si="31"/>
        <v/>
      </c>
      <c r="I120" s="56" t="str">
        <f t="shared" ca="1" si="32"/>
        <v/>
      </c>
      <c r="J120" s="56" t="str">
        <f t="shared" ca="1" si="33"/>
        <v/>
      </c>
      <c r="K120" s="56" t="str">
        <f t="shared" ca="1" si="34"/>
        <v/>
      </c>
      <c r="L120" s="56" t="str">
        <f t="shared" ca="1" si="35"/>
        <v/>
      </c>
      <c r="M120" s="56" t="str">
        <f t="shared" ca="1" si="36"/>
        <v/>
      </c>
      <c r="N120" s="56" t="str">
        <f t="shared" ca="1" si="37"/>
        <v/>
      </c>
      <c r="O120" s="57" t="str">
        <f t="shared" ca="1" si="23"/>
        <v/>
      </c>
      <c r="P120" s="26" t="str">
        <f t="shared" ca="1" si="24"/>
        <v/>
      </c>
      <c r="Q120" s="26" t="str">
        <f t="shared" ca="1" si="25"/>
        <v/>
      </c>
      <c r="R120" s="59" t="str">
        <f t="shared" ca="1" si="19"/>
        <v/>
      </c>
      <c r="S120" s="59" t="str">
        <f t="shared" ca="1" si="26"/>
        <v/>
      </c>
      <c r="T120" s="60" t="str">
        <f t="shared" ca="1" si="27"/>
        <v/>
      </c>
      <c r="U120" s="24">
        <f ca="1">IF(A120&lt;($V$8+1),AllPlayers!L112,0)</f>
        <v>0</v>
      </c>
    </row>
    <row r="121" spans="1:21" ht="12.75" customHeight="1" x14ac:dyDescent="0.2">
      <c r="A121" s="24">
        <v>112</v>
      </c>
      <c r="B121" s="17" t="str">
        <f t="shared" ca="1" si="20"/>
        <v/>
      </c>
      <c r="C121" s="25" t="str">
        <f t="shared" ca="1" si="21"/>
        <v/>
      </c>
      <c r="D121" s="58" t="str">
        <f t="shared" ca="1" si="22"/>
        <v/>
      </c>
      <c r="E121" s="56" t="str">
        <f t="shared" ca="1" si="28"/>
        <v/>
      </c>
      <c r="F121" s="56" t="str">
        <f t="shared" ca="1" si="29"/>
        <v/>
      </c>
      <c r="G121" s="56" t="str">
        <f t="shared" ca="1" si="30"/>
        <v/>
      </c>
      <c r="H121" s="56" t="str">
        <f t="shared" ca="1" si="31"/>
        <v/>
      </c>
      <c r="I121" s="56" t="str">
        <f t="shared" ca="1" si="32"/>
        <v/>
      </c>
      <c r="J121" s="56" t="str">
        <f t="shared" ca="1" si="33"/>
        <v/>
      </c>
      <c r="K121" s="56" t="str">
        <f t="shared" ca="1" si="34"/>
        <v/>
      </c>
      <c r="L121" s="56" t="str">
        <f t="shared" ca="1" si="35"/>
        <v/>
      </c>
      <c r="M121" s="56" t="str">
        <f t="shared" ca="1" si="36"/>
        <v/>
      </c>
      <c r="N121" s="56" t="str">
        <f t="shared" ca="1" si="37"/>
        <v/>
      </c>
      <c r="O121" s="57" t="str">
        <f t="shared" ca="1" si="23"/>
        <v/>
      </c>
      <c r="P121" s="26" t="str">
        <f t="shared" ca="1" si="24"/>
        <v/>
      </c>
      <c r="Q121" s="26" t="str">
        <f t="shared" ca="1" si="25"/>
        <v/>
      </c>
      <c r="R121" s="59" t="str">
        <f t="shared" ca="1" si="19"/>
        <v/>
      </c>
      <c r="S121" s="59" t="str">
        <f t="shared" ca="1" si="26"/>
        <v/>
      </c>
      <c r="T121" s="60" t="str">
        <f t="shared" ca="1" si="27"/>
        <v/>
      </c>
      <c r="U121" s="24">
        <f ca="1">IF(A121&lt;($V$8+1),AllPlayers!L113,0)</f>
        <v>0</v>
      </c>
    </row>
    <row r="122" spans="1:21" ht="12.75" customHeight="1" x14ac:dyDescent="0.2">
      <c r="A122" s="24">
        <v>113</v>
      </c>
      <c r="B122" s="17" t="str">
        <f t="shared" ca="1" si="20"/>
        <v/>
      </c>
      <c r="C122" s="25" t="str">
        <f t="shared" ca="1" si="21"/>
        <v/>
      </c>
      <c r="D122" s="58" t="str">
        <f t="shared" ca="1" si="22"/>
        <v/>
      </c>
      <c r="E122" s="56" t="str">
        <f t="shared" ca="1" si="28"/>
        <v/>
      </c>
      <c r="F122" s="56" t="str">
        <f t="shared" ca="1" si="29"/>
        <v/>
      </c>
      <c r="G122" s="56" t="str">
        <f t="shared" ca="1" si="30"/>
        <v/>
      </c>
      <c r="H122" s="56" t="str">
        <f t="shared" ca="1" si="31"/>
        <v/>
      </c>
      <c r="I122" s="56" t="str">
        <f t="shared" ca="1" si="32"/>
        <v/>
      </c>
      <c r="J122" s="56" t="str">
        <f t="shared" ca="1" si="33"/>
        <v/>
      </c>
      <c r="K122" s="56" t="str">
        <f t="shared" ca="1" si="34"/>
        <v/>
      </c>
      <c r="L122" s="56" t="str">
        <f t="shared" ca="1" si="35"/>
        <v/>
      </c>
      <c r="M122" s="56" t="str">
        <f t="shared" ca="1" si="36"/>
        <v/>
      </c>
      <c r="N122" s="56" t="str">
        <f t="shared" ca="1" si="37"/>
        <v/>
      </c>
      <c r="O122" s="57" t="str">
        <f t="shared" ca="1" si="23"/>
        <v/>
      </c>
      <c r="P122" s="26" t="str">
        <f t="shared" ca="1" si="24"/>
        <v/>
      </c>
      <c r="Q122" s="26" t="str">
        <f t="shared" ca="1" si="25"/>
        <v/>
      </c>
      <c r="R122" s="59" t="str">
        <f t="shared" ca="1" si="19"/>
        <v/>
      </c>
      <c r="S122" s="59" t="str">
        <f t="shared" ca="1" si="26"/>
        <v/>
      </c>
      <c r="T122" s="60" t="str">
        <f t="shared" ca="1" si="27"/>
        <v/>
      </c>
      <c r="U122" s="24">
        <f ca="1">IF(A122&lt;($V$8+1),AllPlayers!L114,0)</f>
        <v>0</v>
      </c>
    </row>
    <row r="123" spans="1:21" ht="12.75" customHeight="1" x14ac:dyDescent="0.2">
      <c r="A123" s="24">
        <v>114</v>
      </c>
      <c r="B123" s="17" t="str">
        <f t="shared" ca="1" si="20"/>
        <v/>
      </c>
      <c r="C123" s="25" t="str">
        <f t="shared" ca="1" si="21"/>
        <v/>
      </c>
      <c r="D123" s="58" t="str">
        <f t="shared" ca="1" si="22"/>
        <v/>
      </c>
      <c r="E123" s="56" t="str">
        <f t="shared" ca="1" si="28"/>
        <v/>
      </c>
      <c r="F123" s="56" t="str">
        <f t="shared" ca="1" si="29"/>
        <v/>
      </c>
      <c r="G123" s="56" t="str">
        <f t="shared" ca="1" si="30"/>
        <v/>
      </c>
      <c r="H123" s="56" t="str">
        <f t="shared" ca="1" si="31"/>
        <v/>
      </c>
      <c r="I123" s="56" t="str">
        <f t="shared" ca="1" si="32"/>
        <v/>
      </c>
      <c r="J123" s="56" t="str">
        <f t="shared" ca="1" si="33"/>
        <v/>
      </c>
      <c r="K123" s="56" t="str">
        <f t="shared" ca="1" si="34"/>
        <v/>
      </c>
      <c r="L123" s="56" t="str">
        <f t="shared" ca="1" si="35"/>
        <v/>
      </c>
      <c r="M123" s="56" t="str">
        <f t="shared" ca="1" si="36"/>
        <v/>
      </c>
      <c r="N123" s="56" t="str">
        <f t="shared" ca="1" si="37"/>
        <v/>
      </c>
      <c r="O123" s="57" t="str">
        <f t="shared" ca="1" si="23"/>
        <v/>
      </c>
      <c r="P123" s="26" t="str">
        <f t="shared" ca="1" si="24"/>
        <v/>
      </c>
      <c r="Q123" s="26" t="str">
        <f t="shared" ca="1" si="25"/>
        <v/>
      </c>
      <c r="R123" s="59" t="str">
        <f t="shared" ca="1" si="19"/>
        <v/>
      </c>
      <c r="S123" s="59" t="str">
        <f t="shared" ca="1" si="26"/>
        <v/>
      </c>
      <c r="T123" s="60" t="str">
        <f t="shared" ca="1" si="27"/>
        <v/>
      </c>
      <c r="U123" s="24">
        <f ca="1">IF(A123&lt;($V$8+1),AllPlayers!L115,0)</f>
        <v>0</v>
      </c>
    </row>
    <row r="124" spans="1:21" ht="12.75" customHeight="1" x14ac:dyDescent="0.2">
      <c r="A124" s="24">
        <v>115</v>
      </c>
      <c r="B124" s="17" t="str">
        <f t="shared" ca="1" si="20"/>
        <v/>
      </c>
      <c r="C124" s="25" t="str">
        <f t="shared" ca="1" si="21"/>
        <v/>
      </c>
      <c r="D124" s="58" t="str">
        <f t="shared" ca="1" si="22"/>
        <v/>
      </c>
      <c r="E124" s="56" t="str">
        <f t="shared" ca="1" si="28"/>
        <v/>
      </c>
      <c r="F124" s="56" t="str">
        <f t="shared" ca="1" si="29"/>
        <v/>
      </c>
      <c r="G124" s="56" t="str">
        <f t="shared" ca="1" si="30"/>
        <v/>
      </c>
      <c r="H124" s="56" t="str">
        <f t="shared" ca="1" si="31"/>
        <v/>
      </c>
      <c r="I124" s="56" t="str">
        <f t="shared" ca="1" si="32"/>
        <v/>
      </c>
      <c r="J124" s="56" t="str">
        <f t="shared" ca="1" si="33"/>
        <v/>
      </c>
      <c r="K124" s="56" t="str">
        <f t="shared" ca="1" si="34"/>
        <v/>
      </c>
      <c r="L124" s="56" t="str">
        <f t="shared" ca="1" si="35"/>
        <v/>
      </c>
      <c r="M124" s="56" t="str">
        <f t="shared" ca="1" si="36"/>
        <v/>
      </c>
      <c r="N124" s="56" t="str">
        <f t="shared" ca="1" si="37"/>
        <v/>
      </c>
      <c r="O124" s="57" t="str">
        <f t="shared" ca="1" si="23"/>
        <v/>
      </c>
      <c r="P124" s="26" t="str">
        <f t="shared" ca="1" si="24"/>
        <v/>
      </c>
      <c r="Q124" s="26" t="str">
        <f t="shared" ca="1" si="25"/>
        <v/>
      </c>
      <c r="R124" s="59" t="str">
        <f t="shared" ca="1" si="19"/>
        <v/>
      </c>
      <c r="S124" s="59" t="str">
        <f t="shared" ca="1" si="26"/>
        <v/>
      </c>
      <c r="T124" s="60" t="str">
        <f t="shared" ca="1" si="27"/>
        <v/>
      </c>
      <c r="U124" s="24">
        <f ca="1">IF(A124&lt;($V$8+1),AllPlayers!L116,0)</f>
        <v>0</v>
      </c>
    </row>
    <row r="125" spans="1:21" ht="12.75" customHeight="1" x14ac:dyDescent="0.2">
      <c r="A125" s="24">
        <v>116</v>
      </c>
      <c r="B125" s="17" t="str">
        <f t="shared" ca="1" si="20"/>
        <v/>
      </c>
      <c r="C125" s="25" t="str">
        <f t="shared" ca="1" si="21"/>
        <v/>
      </c>
      <c r="D125" s="58" t="str">
        <f t="shared" ca="1" si="22"/>
        <v/>
      </c>
      <c r="E125" s="56" t="str">
        <f t="shared" ca="1" si="28"/>
        <v/>
      </c>
      <c r="F125" s="56" t="str">
        <f t="shared" ca="1" si="29"/>
        <v/>
      </c>
      <c r="G125" s="56" t="str">
        <f t="shared" ca="1" si="30"/>
        <v/>
      </c>
      <c r="H125" s="56" t="str">
        <f t="shared" ca="1" si="31"/>
        <v/>
      </c>
      <c r="I125" s="56" t="str">
        <f t="shared" ca="1" si="32"/>
        <v/>
      </c>
      <c r="J125" s="56" t="str">
        <f t="shared" ca="1" si="33"/>
        <v/>
      </c>
      <c r="K125" s="56" t="str">
        <f t="shared" ca="1" si="34"/>
        <v/>
      </c>
      <c r="L125" s="56" t="str">
        <f t="shared" ca="1" si="35"/>
        <v/>
      </c>
      <c r="M125" s="56" t="str">
        <f t="shared" ca="1" si="36"/>
        <v/>
      </c>
      <c r="N125" s="56" t="str">
        <f t="shared" ca="1" si="37"/>
        <v/>
      </c>
      <c r="O125" s="57" t="str">
        <f t="shared" ca="1" si="23"/>
        <v/>
      </c>
      <c r="P125" s="26" t="str">
        <f t="shared" ca="1" si="24"/>
        <v/>
      </c>
      <c r="Q125" s="26" t="str">
        <f t="shared" ca="1" si="25"/>
        <v/>
      </c>
      <c r="R125" s="59" t="str">
        <f t="shared" ca="1" si="19"/>
        <v/>
      </c>
      <c r="S125" s="59" t="str">
        <f t="shared" ca="1" si="26"/>
        <v/>
      </c>
      <c r="T125" s="60" t="str">
        <f t="shared" ca="1" si="27"/>
        <v/>
      </c>
      <c r="U125" s="24">
        <f ca="1">IF(A125&lt;($V$8+1),AllPlayers!L117,0)</f>
        <v>0</v>
      </c>
    </row>
    <row r="126" spans="1:21" ht="12.75" customHeight="1" x14ac:dyDescent="0.2">
      <c r="A126" s="24">
        <v>117</v>
      </c>
      <c r="B126" s="17" t="str">
        <f t="shared" ca="1" si="20"/>
        <v/>
      </c>
      <c r="C126" s="25" t="str">
        <f t="shared" ca="1" si="21"/>
        <v/>
      </c>
      <c r="D126" s="58" t="str">
        <f t="shared" ca="1" si="22"/>
        <v/>
      </c>
      <c r="E126" s="56" t="str">
        <f t="shared" ca="1" si="28"/>
        <v/>
      </c>
      <c r="F126" s="56" t="str">
        <f t="shared" ca="1" si="29"/>
        <v/>
      </c>
      <c r="G126" s="56" t="str">
        <f t="shared" ca="1" si="30"/>
        <v/>
      </c>
      <c r="H126" s="56" t="str">
        <f t="shared" ca="1" si="31"/>
        <v/>
      </c>
      <c r="I126" s="56" t="str">
        <f t="shared" ca="1" si="32"/>
        <v/>
      </c>
      <c r="J126" s="56" t="str">
        <f t="shared" ca="1" si="33"/>
        <v/>
      </c>
      <c r="K126" s="56" t="str">
        <f t="shared" ca="1" si="34"/>
        <v/>
      </c>
      <c r="L126" s="56" t="str">
        <f t="shared" ca="1" si="35"/>
        <v/>
      </c>
      <c r="M126" s="56" t="str">
        <f t="shared" ca="1" si="36"/>
        <v/>
      </c>
      <c r="N126" s="56" t="str">
        <f t="shared" ca="1" si="37"/>
        <v/>
      </c>
      <c r="O126" s="57" t="str">
        <f t="shared" ca="1" si="23"/>
        <v/>
      </c>
      <c r="P126" s="26" t="str">
        <f t="shared" ca="1" si="24"/>
        <v/>
      </c>
      <c r="Q126" s="26" t="str">
        <f t="shared" ca="1" si="25"/>
        <v/>
      </c>
      <c r="R126" s="59" t="str">
        <f t="shared" ca="1" si="19"/>
        <v/>
      </c>
      <c r="S126" s="59" t="str">
        <f t="shared" ca="1" si="26"/>
        <v/>
      </c>
      <c r="T126" s="60" t="str">
        <f t="shared" ca="1" si="27"/>
        <v/>
      </c>
      <c r="U126" s="24">
        <f ca="1">IF(A126&lt;($V$8+1),AllPlayers!L118,0)</f>
        <v>0</v>
      </c>
    </row>
    <row r="127" spans="1:21" ht="12.75" customHeight="1" x14ac:dyDescent="0.2">
      <c r="A127" s="24">
        <v>118</v>
      </c>
      <c r="B127" s="17" t="str">
        <f t="shared" ca="1" si="20"/>
        <v/>
      </c>
      <c r="C127" s="25" t="str">
        <f t="shared" ca="1" si="21"/>
        <v/>
      </c>
      <c r="D127" s="58" t="str">
        <f t="shared" ca="1" si="22"/>
        <v/>
      </c>
      <c r="E127" s="56" t="str">
        <f t="shared" ca="1" si="28"/>
        <v/>
      </c>
      <c r="F127" s="56" t="str">
        <f t="shared" ca="1" si="29"/>
        <v/>
      </c>
      <c r="G127" s="56" t="str">
        <f t="shared" ca="1" si="30"/>
        <v/>
      </c>
      <c r="H127" s="56" t="str">
        <f t="shared" ca="1" si="31"/>
        <v/>
      </c>
      <c r="I127" s="56" t="str">
        <f t="shared" ca="1" si="32"/>
        <v/>
      </c>
      <c r="J127" s="56" t="str">
        <f t="shared" ca="1" si="33"/>
        <v/>
      </c>
      <c r="K127" s="56" t="str">
        <f t="shared" ca="1" si="34"/>
        <v/>
      </c>
      <c r="L127" s="56" t="str">
        <f t="shared" ca="1" si="35"/>
        <v/>
      </c>
      <c r="M127" s="56" t="str">
        <f t="shared" ca="1" si="36"/>
        <v/>
      </c>
      <c r="N127" s="56" t="str">
        <f t="shared" ca="1" si="37"/>
        <v/>
      </c>
      <c r="O127" s="57" t="str">
        <f t="shared" ca="1" si="23"/>
        <v/>
      </c>
      <c r="P127" s="26" t="str">
        <f t="shared" ca="1" si="24"/>
        <v/>
      </c>
      <c r="Q127" s="26" t="str">
        <f t="shared" ca="1" si="25"/>
        <v/>
      </c>
      <c r="R127" s="59" t="str">
        <f t="shared" ca="1" si="19"/>
        <v/>
      </c>
      <c r="S127" s="59" t="str">
        <f t="shared" ca="1" si="26"/>
        <v/>
      </c>
      <c r="T127" s="60" t="str">
        <f t="shared" ca="1" si="27"/>
        <v/>
      </c>
      <c r="U127" s="24">
        <f ca="1">IF(A127&lt;($V$8+1),AllPlayers!L119,0)</f>
        <v>0</v>
      </c>
    </row>
    <row r="128" spans="1:21" ht="12.75" customHeight="1" x14ac:dyDescent="0.2">
      <c r="A128" s="24">
        <v>119</v>
      </c>
      <c r="B128" s="17" t="str">
        <f t="shared" ca="1" si="20"/>
        <v/>
      </c>
      <c r="C128" s="25" t="str">
        <f t="shared" ca="1" si="21"/>
        <v/>
      </c>
      <c r="D128" s="58" t="str">
        <f t="shared" ca="1" si="22"/>
        <v/>
      </c>
      <c r="E128" s="56" t="str">
        <f t="shared" ca="1" si="28"/>
        <v/>
      </c>
      <c r="F128" s="56" t="str">
        <f t="shared" ca="1" si="29"/>
        <v/>
      </c>
      <c r="G128" s="56" t="str">
        <f t="shared" ca="1" si="30"/>
        <v/>
      </c>
      <c r="H128" s="56" t="str">
        <f t="shared" ca="1" si="31"/>
        <v/>
      </c>
      <c r="I128" s="56" t="str">
        <f t="shared" ca="1" si="32"/>
        <v/>
      </c>
      <c r="J128" s="56" t="str">
        <f t="shared" ca="1" si="33"/>
        <v/>
      </c>
      <c r="K128" s="56" t="str">
        <f t="shared" ca="1" si="34"/>
        <v/>
      </c>
      <c r="L128" s="56" t="str">
        <f t="shared" ca="1" si="35"/>
        <v/>
      </c>
      <c r="M128" s="56" t="str">
        <f t="shared" ca="1" si="36"/>
        <v/>
      </c>
      <c r="N128" s="56" t="str">
        <f t="shared" ca="1" si="37"/>
        <v/>
      </c>
      <c r="O128" s="57" t="str">
        <f t="shared" ca="1" si="23"/>
        <v/>
      </c>
      <c r="P128" s="26" t="str">
        <f t="shared" ca="1" si="24"/>
        <v/>
      </c>
      <c r="Q128" s="26" t="str">
        <f t="shared" ca="1" si="25"/>
        <v/>
      </c>
      <c r="R128" s="59" t="str">
        <f t="shared" ca="1" si="19"/>
        <v/>
      </c>
      <c r="S128" s="59" t="str">
        <f t="shared" ca="1" si="26"/>
        <v/>
      </c>
      <c r="T128" s="60" t="str">
        <f t="shared" ca="1" si="27"/>
        <v/>
      </c>
      <c r="U128" s="24">
        <f ca="1">IF(A128&lt;($V$8+1),AllPlayers!L120,0)</f>
        <v>0</v>
      </c>
    </row>
    <row r="129" spans="1:21" ht="12.75" customHeight="1" x14ac:dyDescent="0.2">
      <c r="A129" s="24">
        <v>120</v>
      </c>
      <c r="B129" s="17" t="str">
        <f t="shared" ca="1" si="20"/>
        <v/>
      </c>
      <c r="C129" s="25" t="str">
        <f t="shared" ca="1" si="21"/>
        <v/>
      </c>
      <c r="D129" s="58" t="str">
        <f t="shared" ca="1" si="22"/>
        <v/>
      </c>
      <c r="E129" s="56" t="str">
        <f t="shared" ca="1" si="28"/>
        <v/>
      </c>
      <c r="F129" s="56" t="str">
        <f t="shared" ca="1" si="29"/>
        <v/>
      </c>
      <c r="G129" s="56" t="str">
        <f t="shared" ca="1" si="30"/>
        <v/>
      </c>
      <c r="H129" s="56" t="str">
        <f t="shared" ca="1" si="31"/>
        <v/>
      </c>
      <c r="I129" s="56" t="str">
        <f t="shared" ca="1" si="32"/>
        <v/>
      </c>
      <c r="J129" s="56" t="str">
        <f t="shared" ca="1" si="33"/>
        <v/>
      </c>
      <c r="K129" s="56" t="str">
        <f t="shared" ca="1" si="34"/>
        <v/>
      </c>
      <c r="L129" s="56" t="str">
        <f t="shared" ca="1" si="35"/>
        <v/>
      </c>
      <c r="M129" s="56" t="str">
        <f t="shared" ca="1" si="36"/>
        <v/>
      </c>
      <c r="N129" s="56" t="str">
        <f t="shared" ca="1" si="37"/>
        <v/>
      </c>
      <c r="O129" s="57" t="str">
        <f t="shared" ca="1" si="23"/>
        <v/>
      </c>
      <c r="P129" s="26" t="str">
        <f t="shared" ca="1" si="24"/>
        <v/>
      </c>
      <c r="Q129" s="26" t="str">
        <f t="shared" ca="1" si="25"/>
        <v/>
      </c>
      <c r="R129" s="59" t="str">
        <f t="shared" ca="1" si="19"/>
        <v/>
      </c>
      <c r="S129" s="59" t="str">
        <f t="shared" ca="1" si="26"/>
        <v/>
      </c>
      <c r="T129" s="60" t="str">
        <f t="shared" ca="1" si="27"/>
        <v/>
      </c>
      <c r="U129" s="24">
        <f ca="1">IF(A129&lt;($V$8+1),AllPlayers!L121,0)</f>
        <v>0</v>
      </c>
    </row>
    <row r="130" spans="1:21" ht="12.75" customHeight="1" x14ac:dyDescent="0.2">
      <c r="A130" s="24">
        <v>121</v>
      </c>
      <c r="B130" s="17" t="str">
        <f t="shared" ca="1" si="20"/>
        <v/>
      </c>
      <c r="C130" s="25" t="str">
        <f t="shared" ca="1" si="21"/>
        <v/>
      </c>
      <c r="D130" s="58" t="str">
        <f t="shared" ca="1" si="22"/>
        <v/>
      </c>
      <c r="E130" s="56" t="str">
        <f t="shared" ca="1" si="28"/>
        <v/>
      </c>
      <c r="F130" s="56" t="str">
        <f t="shared" ca="1" si="29"/>
        <v/>
      </c>
      <c r="G130" s="56" t="str">
        <f t="shared" ca="1" si="30"/>
        <v/>
      </c>
      <c r="H130" s="56" t="str">
        <f t="shared" ca="1" si="31"/>
        <v/>
      </c>
      <c r="I130" s="56" t="str">
        <f t="shared" ca="1" si="32"/>
        <v/>
      </c>
      <c r="J130" s="56" t="str">
        <f t="shared" ca="1" si="33"/>
        <v/>
      </c>
      <c r="K130" s="56" t="str">
        <f t="shared" ca="1" si="34"/>
        <v/>
      </c>
      <c r="L130" s="56" t="str">
        <f t="shared" ca="1" si="35"/>
        <v/>
      </c>
      <c r="M130" s="56" t="str">
        <f t="shared" ca="1" si="36"/>
        <v/>
      </c>
      <c r="N130" s="56" t="str">
        <f t="shared" ca="1" si="37"/>
        <v/>
      </c>
      <c r="O130" s="57" t="str">
        <f t="shared" ca="1" si="23"/>
        <v/>
      </c>
      <c r="P130" s="26" t="str">
        <f t="shared" ca="1" si="24"/>
        <v/>
      </c>
      <c r="Q130" s="26" t="str">
        <f t="shared" ca="1" si="25"/>
        <v/>
      </c>
      <c r="R130" s="59" t="str">
        <f t="shared" ca="1" si="19"/>
        <v/>
      </c>
      <c r="S130" s="59" t="str">
        <f t="shared" ca="1" si="26"/>
        <v/>
      </c>
      <c r="T130" s="60" t="str">
        <f t="shared" ca="1" si="27"/>
        <v/>
      </c>
      <c r="U130" s="24">
        <f ca="1">IF(A130&lt;($V$8+1),AllPlayers!L122,0)</f>
        <v>0</v>
      </c>
    </row>
    <row r="131" spans="1:21" ht="12.75" customHeight="1" x14ac:dyDescent="0.2">
      <c r="A131" s="24">
        <v>122</v>
      </c>
      <c r="B131" s="17" t="str">
        <f t="shared" ca="1" si="20"/>
        <v/>
      </c>
      <c r="C131" s="25" t="str">
        <f t="shared" ca="1" si="21"/>
        <v/>
      </c>
      <c r="D131" s="58" t="str">
        <f t="shared" ca="1" si="22"/>
        <v/>
      </c>
      <c r="E131" s="56" t="str">
        <f t="shared" ca="1" si="28"/>
        <v/>
      </c>
      <c r="F131" s="56" t="str">
        <f t="shared" ca="1" si="29"/>
        <v/>
      </c>
      <c r="G131" s="56" t="str">
        <f t="shared" ca="1" si="30"/>
        <v/>
      </c>
      <c r="H131" s="56" t="str">
        <f t="shared" ca="1" si="31"/>
        <v/>
      </c>
      <c r="I131" s="56" t="str">
        <f t="shared" ca="1" si="32"/>
        <v/>
      </c>
      <c r="J131" s="56" t="str">
        <f t="shared" ca="1" si="33"/>
        <v/>
      </c>
      <c r="K131" s="56" t="str">
        <f t="shared" ca="1" si="34"/>
        <v/>
      </c>
      <c r="L131" s="56" t="str">
        <f t="shared" ca="1" si="35"/>
        <v/>
      </c>
      <c r="M131" s="56" t="str">
        <f t="shared" ca="1" si="36"/>
        <v/>
      </c>
      <c r="N131" s="56" t="str">
        <f t="shared" ca="1" si="37"/>
        <v/>
      </c>
      <c r="O131" s="57" t="str">
        <f t="shared" ca="1" si="23"/>
        <v/>
      </c>
      <c r="P131" s="26" t="str">
        <f t="shared" ca="1" si="24"/>
        <v/>
      </c>
      <c r="Q131" s="26" t="str">
        <f t="shared" ca="1" si="25"/>
        <v/>
      </c>
      <c r="R131" s="59" t="str">
        <f t="shared" ca="1" si="19"/>
        <v/>
      </c>
      <c r="S131" s="59" t="str">
        <f t="shared" ca="1" si="26"/>
        <v/>
      </c>
      <c r="T131" s="60" t="str">
        <f t="shared" ca="1" si="27"/>
        <v/>
      </c>
      <c r="U131" s="24">
        <f ca="1">IF(A131&lt;($V$8+1),AllPlayers!L123,0)</f>
        <v>0</v>
      </c>
    </row>
    <row r="132" spans="1:21" ht="12.75" customHeight="1" x14ac:dyDescent="0.2">
      <c r="A132" s="24">
        <v>123</v>
      </c>
      <c r="B132" s="17" t="str">
        <f t="shared" ca="1" si="20"/>
        <v/>
      </c>
      <c r="C132" s="25" t="str">
        <f t="shared" ca="1" si="21"/>
        <v/>
      </c>
      <c r="D132" s="58" t="str">
        <f t="shared" ca="1" si="22"/>
        <v/>
      </c>
      <c r="E132" s="56" t="str">
        <f t="shared" ca="1" si="28"/>
        <v/>
      </c>
      <c r="F132" s="56" t="str">
        <f t="shared" ca="1" si="29"/>
        <v/>
      </c>
      <c r="G132" s="56" t="str">
        <f t="shared" ca="1" si="30"/>
        <v/>
      </c>
      <c r="H132" s="56" t="str">
        <f t="shared" ca="1" si="31"/>
        <v/>
      </c>
      <c r="I132" s="56" t="str">
        <f t="shared" ca="1" si="32"/>
        <v/>
      </c>
      <c r="J132" s="56" t="str">
        <f t="shared" ca="1" si="33"/>
        <v/>
      </c>
      <c r="K132" s="56" t="str">
        <f t="shared" ca="1" si="34"/>
        <v/>
      </c>
      <c r="L132" s="56" t="str">
        <f t="shared" ca="1" si="35"/>
        <v/>
      </c>
      <c r="M132" s="56" t="str">
        <f t="shared" ca="1" si="36"/>
        <v/>
      </c>
      <c r="N132" s="56" t="str">
        <f t="shared" ca="1" si="37"/>
        <v/>
      </c>
      <c r="O132" s="57" t="str">
        <f t="shared" ca="1" si="23"/>
        <v/>
      </c>
      <c r="P132" s="26" t="str">
        <f t="shared" ca="1" si="24"/>
        <v/>
      </c>
      <c r="Q132" s="26" t="str">
        <f t="shared" ca="1" si="25"/>
        <v/>
      </c>
      <c r="R132" s="59" t="str">
        <f t="shared" ca="1" si="19"/>
        <v/>
      </c>
      <c r="S132" s="59" t="str">
        <f t="shared" ca="1" si="26"/>
        <v/>
      </c>
      <c r="T132" s="60" t="str">
        <f t="shared" ca="1" si="27"/>
        <v/>
      </c>
      <c r="U132" s="24">
        <f ca="1">IF(A132&lt;($V$8+1),AllPlayers!L124,0)</f>
        <v>0</v>
      </c>
    </row>
    <row r="133" spans="1:21" ht="12.75" customHeight="1" x14ac:dyDescent="0.2">
      <c r="A133" s="24">
        <v>124</v>
      </c>
      <c r="B133" s="17" t="str">
        <f t="shared" ca="1" si="20"/>
        <v/>
      </c>
      <c r="C133" s="25" t="str">
        <f t="shared" ca="1" si="21"/>
        <v/>
      </c>
      <c r="D133" s="58" t="str">
        <f t="shared" ca="1" si="22"/>
        <v/>
      </c>
      <c r="E133" s="56" t="str">
        <f t="shared" ca="1" si="28"/>
        <v/>
      </c>
      <c r="F133" s="56" t="str">
        <f t="shared" ca="1" si="29"/>
        <v/>
      </c>
      <c r="G133" s="56" t="str">
        <f t="shared" ca="1" si="30"/>
        <v/>
      </c>
      <c r="H133" s="56" t="str">
        <f t="shared" ca="1" si="31"/>
        <v/>
      </c>
      <c r="I133" s="56" t="str">
        <f t="shared" ca="1" si="32"/>
        <v/>
      </c>
      <c r="J133" s="56" t="str">
        <f t="shared" ca="1" si="33"/>
        <v/>
      </c>
      <c r="K133" s="56" t="str">
        <f t="shared" ca="1" si="34"/>
        <v/>
      </c>
      <c r="L133" s="56" t="str">
        <f t="shared" ca="1" si="35"/>
        <v/>
      </c>
      <c r="M133" s="56" t="str">
        <f t="shared" ca="1" si="36"/>
        <v/>
      </c>
      <c r="N133" s="56" t="str">
        <f t="shared" ca="1" si="37"/>
        <v/>
      </c>
      <c r="O133" s="57" t="str">
        <f t="shared" ca="1" si="23"/>
        <v/>
      </c>
      <c r="P133" s="26" t="str">
        <f t="shared" ca="1" si="24"/>
        <v/>
      </c>
      <c r="Q133" s="26" t="str">
        <f t="shared" ca="1" si="25"/>
        <v/>
      </c>
      <c r="R133" s="59" t="str">
        <f t="shared" ca="1" si="19"/>
        <v/>
      </c>
      <c r="S133" s="59" t="str">
        <f t="shared" ca="1" si="26"/>
        <v/>
      </c>
      <c r="T133" s="60" t="str">
        <f t="shared" ca="1" si="27"/>
        <v/>
      </c>
      <c r="U133" s="24">
        <f ca="1">IF(A133&lt;($V$8+1),AllPlayers!L125,0)</f>
        <v>0</v>
      </c>
    </row>
    <row r="134" spans="1:21" ht="12.75" customHeight="1" x14ac:dyDescent="0.2">
      <c r="A134" s="24">
        <v>125</v>
      </c>
      <c r="B134" s="17" t="str">
        <f t="shared" ca="1" si="20"/>
        <v/>
      </c>
      <c r="C134" s="25" t="str">
        <f t="shared" ca="1" si="21"/>
        <v/>
      </c>
      <c r="D134" s="58" t="str">
        <f t="shared" ca="1" si="22"/>
        <v/>
      </c>
      <c r="E134" s="56" t="str">
        <f t="shared" ca="1" si="28"/>
        <v/>
      </c>
      <c r="F134" s="56" t="str">
        <f t="shared" ca="1" si="29"/>
        <v/>
      </c>
      <c r="G134" s="56" t="str">
        <f t="shared" ca="1" si="30"/>
        <v/>
      </c>
      <c r="H134" s="56" t="str">
        <f t="shared" ca="1" si="31"/>
        <v/>
      </c>
      <c r="I134" s="56" t="str">
        <f t="shared" ca="1" si="32"/>
        <v/>
      </c>
      <c r="J134" s="56" t="str">
        <f t="shared" ca="1" si="33"/>
        <v/>
      </c>
      <c r="K134" s="56" t="str">
        <f t="shared" ca="1" si="34"/>
        <v/>
      </c>
      <c r="L134" s="56" t="str">
        <f t="shared" ca="1" si="35"/>
        <v/>
      </c>
      <c r="M134" s="56" t="str">
        <f t="shared" ca="1" si="36"/>
        <v/>
      </c>
      <c r="N134" s="56" t="str">
        <f t="shared" ca="1" si="37"/>
        <v/>
      </c>
      <c r="O134" s="57" t="str">
        <f t="shared" ca="1" si="23"/>
        <v/>
      </c>
      <c r="P134" s="26" t="str">
        <f t="shared" ca="1" si="24"/>
        <v/>
      </c>
      <c r="Q134" s="26" t="str">
        <f t="shared" ca="1" si="25"/>
        <v/>
      </c>
      <c r="R134" s="59" t="str">
        <f t="shared" ca="1" si="19"/>
        <v/>
      </c>
      <c r="S134" s="59" t="str">
        <f t="shared" ca="1" si="26"/>
        <v/>
      </c>
      <c r="T134" s="60" t="str">
        <f t="shared" ca="1" si="27"/>
        <v/>
      </c>
      <c r="U134" s="24">
        <f ca="1">IF(A134&lt;($V$8+1),AllPlayers!L126,0)</f>
        <v>0</v>
      </c>
    </row>
    <row r="135" spans="1:21" ht="12.75" customHeight="1" x14ac:dyDescent="0.2">
      <c r="A135" s="24">
        <v>126</v>
      </c>
      <c r="B135" s="17" t="str">
        <f t="shared" ca="1" si="20"/>
        <v/>
      </c>
      <c r="C135" s="25" t="str">
        <f t="shared" ca="1" si="21"/>
        <v/>
      </c>
      <c r="D135" s="58" t="str">
        <f t="shared" ca="1" si="22"/>
        <v/>
      </c>
      <c r="E135" s="56" t="str">
        <f t="shared" ca="1" si="28"/>
        <v/>
      </c>
      <c r="F135" s="56" t="str">
        <f t="shared" ca="1" si="29"/>
        <v/>
      </c>
      <c r="G135" s="56" t="str">
        <f t="shared" ca="1" si="30"/>
        <v/>
      </c>
      <c r="H135" s="56" t="str">
        <f t="shared" ca="1" si="31"/>
        <v/>
      </c>
      <c r="I135" s="56" t="str">
        <f t="shared" ca="1" si="32"/>
        <v/>
      </c>
      <c r="J135" s="56" t="str">
        <f t="shared" ca="1" si="33"/>
        <v/>
      </c>
      <c r="K135" s="56" t="str">
        <f t="shared" ca="1" si="34"/>
        <v/>
      </c>
      <c r="L135" s="56" t="str">
        <f t="shared" ca="1" si="35"/>
        <v/>
      </c>
      <c r="M135" s="56" t="str">
        <f t="shared" ca="1" si="36"/>
        <v/>
      </c>
      <c r="N135" s="56" t="str">
        <f t="shared" ca="1" si="37"/>
        <v/>
      </c>
      <c r="O135" s="57" t="str">
        <f t="shared" ca="1" si="23"/>
        <v/>
      </c>
      <c r="P135" s="26" t="str">
        <f t="shared" ca="1" si="24"/>
        <v/>
      </c>
      <c r="Q135" s="26" t="str">
        <f t="shared" ca="1" si="25"/>
        <v/>
      </c>
      <c r="R135" s="59" t="str">
        <f t="shared" ca="1" si="19"/>
        <v/>
      </c>
      <c r="S135" s="59" t="str">
        <f t="shared" ca="1" si="26"/>
        <v/>
      </c>
      <c r="T135" s="60" t="str">
        <f t="shared" ca="1" si="27"/>
        <v/>
      </c>
      <c r="U135" s="24">
        <f ca="1">IF(A135&lt;($V$8+1),AllPlayers!L127,0)</f>
        <v>0</v>
      </c>
    </row>
    <row r="136" spans="1:21" ht="12.75" customHeight="1" x14ac:dyDescent="0.2">
      <c r="A136" s="24">
        <v>127</v>
      </c>
      <c r="B136" s="17" t="str">
        <f t="shared" ca="1" si="20"/>
        <v/>
      </c>
      <c r="C136" s="25" t="str">
        <f t="shared" ca="1" si="21"/>
        <v/>
      </c>
      <c r="D136" s="58" t="str">
        <f t="shared" ca="1" si="22"/>
        <v/>
      </c>
      <c r="E136" s="56" t="str">
        <f t="shared" ca="1" si="28"/>
        <v/>
      </c>
      <c r="F136" s="56" t="str">
        <f t="shared" ca="1" si="29"/>
        <v/>
      </c>
      <c r="G136" s="56" t="str">
        <f t="shared" ca="1" si="30"/>
        <v/>
      </c>
      <c r="H136" s="56" t="str">
        <f t="shared" ca="1" si="31"/>
        <v/>
      </c>
      <c r="I136" s="56" t="str">
        <f t="shared" ca="1" si="32"/>
        <v/>
      </c>
      <c r="J136" s="56" t="str">
        <f t="shared" ca="1" si="33"/>
        <v/>
      </c>
      <c r="K136" s="56" t="str">
        <f t="shared" ca="1" si="34"/>
        <v/>
      </c>
      <c r="L136" s="56" t="str">
        <f t="shared" ca="1" si="35"/>
        <v/>
      </c>
      <c r="M136" s="56" t="str">
        <f t="shared" ca="1" si="36"/>
        <v/>
      </c>
      <c r="N136" s="56" t="str">
        <f t="shared" ca="1" si="37"/>
        <v/>
      </c>
      <c r="O136" s="57" t="str">
        <f t="shared" ca="1" si="23"/>
        <v/>
      </c>
      <c r="P136" s="26" t="str">
        <f t="shared" ca="1" si="24"/>
        <v/>
      </c>
      <c r="Q136" s="26" t="str">
        <f t="shared" ca="1" si="25"/>
        <v/>
      </c>
      <c r="R136" s="59" t="str">
        <f t="shared" ca="1" si="19"/>
        <v/>
      </c>
      <c r="S136" s="59" t="str">
        <f t="shared" ca="1" si="26"/>
        <v/>
      </c>
      <c r="T136" s="60" t="str">
        <f t="shared" ca="1" si="27"/>
        <v/>
      </c>
      <c r="U136" s="24">
        <f ca="1">IF(A136&lt;($V$8+1),AllPlayers!L128,0)</f>
        <v>0</v>
      </c>
    </row>
    <row r="137" spans="1:21" ht="12.75" customHeight="1" x14ac:dyDescent="0.2">
      <c r="A137" s="24">
        <v>128</v>
      </c>
      <c r="B137" s="17" t="str">
        <f t="shared" ca="1" si="20"/>
        <v/>
      </c>
      <c r="C137" s="25" t="str">
        <f t="shared" ca="1" si="21"/>
        <v/>
      </c>
      <c r="D137" s="58" t="str">
        <f t="shared" ca="1" si="22"/>
        <v/>
      </c>
      <c r="E137" s="56" t="str">
        <f t="shared" ca="1" si="28"/>
        <v/>
      </c>
      <c r="F137" s="56" t="str">
        <f t="shared" ca="1" si="29"/>
        <v/>
      </c>
      <c r="G137" s="56" t="str">
        <f t="shared" ca="1" si="30"/>
        <v/>
      </c>
      <c r="H137" s="56" t="str">
        <f t="shared" ca="1" si="31"/>
        <v/>
      </c>
      <c r="I137" s="56" t="str">
        <f t="shared" ca="1" si="32"/>
        <v/>
      </c>
      <c r="J137" s="56" t="str">
        <f t="shared" ca="1" si="33"/>
        <v/>
      </c>
      <c r="K137" s="56" t="str">
        <f t="shared" ca="1" si="34"/>
        <v/>
      </c>
      <c r="L137" s="56" t="str">
        <f t="shared" ca="1" si="35"/>
        <v/>
      </c>
      <c r="M137" s="56" t="str">
        <f t="shared" ca="1" si="36"/>
        <v/>
      </c>
      <c r="N137" s="56" t="str">
        <f t="shared" ca="1" si="37"/>
        <v/>
      </c>
      <c r="O137" s="57" t="str">
        <f t="shared" ca="1" si="23"/>
        <v/>
      </c>
      <c r="P137" s="26" t="str">
        <f t="shared" ca="1" si="24"/>
        <v/>
      </c>
      <c r="Q137" s="26" t="str">
        <f t="shared" ca="1" si="25"/>
        <v/>
      </c>
      <c r="R137" s="59" t="str">
        <f t="shared" ca="1" si="19"/>
        <v/>
      </c>
      <c r="S137" s="59" t="str">
        <f t="shared" ca="1" si="26"/>
        <v/>
      </c>
      <c r="T137" s="60" t="str">
        <f t="shared" ca="1" si="27"/>
        <v/>
      </c>
      <c r="U137" s="24">
        <f ca="1">IF(A137&lt;($V$8+1),AllPlayers!L129,0)</f>
        <v>0</v>
      </c>
    </row>
    <row r="138" spans="1:21" ht="12.75" customHeight="1" x14ac:dyDescent="0.2">
      <c r="A138" s="24">
        <v>129</v>
      </c>
      <c r="B138" s="17" t="str">
        <f t="shared" ca="1" si="20"/>
        <v/>
      </c>
      <c r="C138" s="25" t="str">
        <f t="shared" ca="1" si="21"/>
        <v/>
      </c>
      <c r="D138" s="58" t="str">
        <f t="shared" ca="1" si="22"/>
        <v/>
      </c>
      <c r="E138" s="56" t="str">
        <f t="shared" ca="1" si="28"/>
        <v/>
      </c>
      <c r="F138" s="56" t="str">
        <f t="shared" ca="1" si="29"/>
        <v/>
      </c>
      <c r="G138" s="56" t="str">
        <f t="shared" ca="1" si="30"/>
        <v/>
      </c>
      <c r="H138" s="56" t="str">
        <f t="shared" ca="1" si="31"/>
        <v/>
      </c>
      <c r="I138" s="56" t="str">
        <f t="shared" ca="1" si="32"/>
        <v/>
      </c>
      <c r="J138" s="56" t="str">
        <f t="shared" ca="1" si="33"/>
        <v/>
      </c>
      <c r="K138" s="56" t="str">
        <f t="shared" ca="1" si="34"/>
        <v/>
      </c>
      <c r="L138" s="56" t="str">
        <f t="shared" ca="1" si="35"/>
        <v/>
      </c>
      <c r="M138" s="56" t="str">
        <f t="shared" ca="1" si="36"/>
        <v/>
      </c>
      <c r="N138" s="56" t="str">
        <f t="shared" ca="1" si="37"/>
        <v/>
      </c>
      <c r="O138" s="57" t="str">
        <f t="shared" ca="1" si="23"/>
        <v/>
      </c>
      <c r="P138" s="26" t="str">
        <f t="shared" ca="1" si="24"/>
        <v/>
      </c>
      <c r="Q138" s="26" t="str">
        <f t="shared" ca="1" si="25"/>
        <v/>
      </c>
      <c r="R138" s="59" t="str">
        <f t="shared" ref="R138:R201" ca="1" si="38">IF(U138&gt;0,VLOOKUP(U138,PlayerID,13,FALSE),"")</f>
        <v/>
      </c>
      <c r="S138" s="59" t="str">
        <f t="shared" ca="1" si="26"/>
        <v/>
      </c>
      <c r="T138" s="60" t="str">
        <f t="shared" ca="1" si="27"/>
        <v/>
      </c>
      <c r="U138" s="24">
        <f ca="1">IF(A138&lt;($V$8+1),AllPlayers!L130,0)</f>
        <v>0</v>
      </c>
    </row>
    <row r="139" spans="1:21" ht="12.75" customHeight="1" x14ac:dyDescent="0.2">
      <c r="A139" s="24">
        <v>130</v>
      </c>
      <c r="B139" s="17" t="str">
        <f t="shared" ref="B139:B202" ca="1" si="39">IF(U139&gt;0,B138+1,"")</f>
        <v/>
      </c>
      <c r="C139" s="25" t="str">
        <f t="shared" ref="C139:C202" ca="1" si="40">IF(U139&gt;0,VLOOKUP(U139,PlayerID,2,FALSE),"")</f>
        <v/>
      </c>
      <c r="D139" s="58" t="str">
        <f t="shared" ref="D139:D202" ca="1" si="41">IF(U139&gt;0,VLOOKUP(VLOOKUP(U139,PlayerID,3,FALSE),Teams,3,FALSE),"")</f>
        <v/>
      </c>
      <c r="E139" s="56" t="str">
        <f t="shared" ca="1" si="28"/>
        <v/>
      </c>
      <c r="F139" s="56" t="str">
        <f t="shared" ca="1" si="29"/>
        <v/>
      </c>
      <c r="G139" s="56" t="str">
        <f t="shared" ca="1" si="30"/>
        <v/>
      </c>
      <c r="H139" s="56" t="str">
        <f t="shared" ca="1" si="31"/>
        <v/>
      </c>
      <c r="I139" s="56" t="str">
        <f t="shared" ca="1" si="32"/>
        <v/>
      </c>
      <c r="J139" s="56" t="str">
        <f t="shared" ca="1" si="33"/>
        <v/>
      </c>
      <c r="K139" s="56" t="str">
        <f t="shared" ca="1" si="34"/>
        <v/>
      </c>
      <c r="L139" s="56" t="str">
        <f t="shared" ca="1" si="35"/>
        <v/>
      </c>
      <c r="M139" s="56" t="str">
        <f t="shared" ca="1" si="36"/>
        <v/>
      </c>
      <c r="N139" s="56" t="str">
        <f t="shared" ca="1" si="37"/>
        <v/>
      </c>
      <c r="O139" s="57" t="str">
        <f t="shared" ref="O139:O202" ca="1" si="42">IF(U139&gt;0,VLOOKUP(U139,PlayerID,6,FALSE),"")</f>
        <v/>
      </c>
      <c r="P139" s="26" t="str">
        <f t="shared" ref="P139:P202" ca="1" si="43">IF(U139&gt;0,VLOOKUP(U139,PlayerID,7,FALSE),"")</f>
        <v/>
      </c>
      <c r="Q139" s="26" t="str">
        <f t="shared" ref="Q139:Q202" ca="1" si="44">IF(U139&gt;0,ROUND(VLOOKUP(U139,PlayerID,8,FALSE),2),"")</f>
        <v/>
      </c>
      <c r="R139" s="59" t="str">
        <f t="shared" ca="1" si="38"/>
        <v/>
      </c>
      <c r="S139" s="59" t="str">
        <f t="shared" ref="S139:S202" ca="1" si="45">IF(U139&gt;0,VLOOKUP(U139,PlayerID,9,FALSE),"")</f>
        <v/>
      </c>
      <c r="T139" s="60" t="str">
        <f t="shared" ref="T139:T202" ca="1" si="46">IF(U139&gt;0,VLOOKUP(U139,PlayerID,10,FALSE),"")</f>
        <v/>
      </c>
      <c r="U139" s="24">
        <f ca="1">IF(A139&lt;($V$8+1),AllPlayers!L131,0)</f>
        <v>0</v>
      </c>
    </row>
    <row r="140" spans="1:21" ht="12.75" customHeight="1" x14ac:dyDescent="0.2">
      <c r="A140" s="24">
        <v>131</v>
      </c>
      <c r="B140" s="17" t="str">
        <f t="shared" ca="1" si="39"/>
        <v/>
      </c>
      <c r="C140" s="25" t="str">
        <f t="shared" ca="1" si="40"/>
        <v/>
      </c>
      <c r="D140" s="58" t="str">
        <f t="shared" ca="1" si="41"/>
        <v/>
      </c>
      <c r="E140" s="56" t="str">
        <f t="shared" ref="E140:E203" ca="1" si="47">IF($U140&gt;0,VLOOKUP($U140,PlayerID,E$6,FALSE),"")</f>
        <v/>
      </c>
      <c r="F140" s="56" t="str">
        <f t="shared" ref="F140:F203" ca="1" si="48">IF($U140&gt;0,LEFT(VLOOKUP($U140,PlayerID,F$6,FALSE),1),"")</f>
        <v/>
      </c>
      <c r="G140" s="56" t="str">
        <f t="shared" ref="G140:G203" ca="1" si="49">IF($U140&gt;0,VLOOKUP($U140,PlayerID,G$6,FALSE),"")</f>
        <v/>
      </c>
      <c r="H140" s="56" t="str">
        <f t="shared" ref="H140:H203" ca="1" si="50">IF($U140&gt;0,LEFT(VLOOKUP($U140,PlayerID,H$6,FALSE),1),"")</f>
        <v/>
      </c>
      <c r="I140" s="56" t="str">
        <f t="shared" ref="I140:I203" ca="1" si="51">IF($U140&gt;0,VLOOKUP($U140,PlayerID,I$6,FALSE),"")</f>
        <v/>
      </c>
      <c r="J140" s="56" t="str">
        <f t="shared" ref="J140:J203" ca="1" si="52">IF($U140&gt;0,LEFT(VLOOKUP($U140,PlayerID,J$6,FALSE),1),"")</f>
        <v/>
      </c>
      <c r="K140" s="56" t="str">
        <f t="shared" ref="K140:K203" ca="1" si="53">IF($U140&gt;0,VLOOKUP($U140,PlayerID,K$6,FALSE),"")</f>
        <v/>
      </c>
      <c r="L140" s="56" t="str">
        <f t="shared" ref="L140:L203" ca="1" si="54">IF($U140&gt;0,LEFT(VLOOKUP($U140,PlayerID,L$6,FALSE),1),"")</f>
        <v/>
      </c>
      <c r="M140" s="56" t="str">
        <f t="shared" ref="M140:M203" ca="1" si="55">IF($U140&gt;0,VLOOKUP($U140,PlayerID,M$6,FALSE),"")</f>
        <v/>
      </c>
      <c r="N140" s="56" t="str">
        <f t="shared" ref="N140:N203" ca="1" si="56">IF($U140&gt;0,LEFT(VLOOKUP($U140,PlayerID,N$6,FALSE),1),"")</f>
        <v/>
      </c>
      <c r="O140" s="57" t="str">
        <f t="shared" ca="1" si="42"/>
        <v/>
      </c>
      <c r="P140" s="26" t="str">
        <f t="shared" ca="1" si="43"/>
        <v/>
      </c>
      <c r="Q140" s="26" t="str">
        <f t="shared" ca="1" si="44"/>
        <v/>
      </c>
      <c r="R140" s="59" t="str">
        <f t="shared" ca="1" si="38"/>
        <v/>
      </c>
      <c r="S140" s="59" t="str">
        <f t="shared" ca="1" si="45"/>
        <v/>
      </c>
      <c r="T140" s="60" t="str">
        <f t="shared" ca="1" si="46"/>
        <v/>
      </c>
      <c r="U140" s="24">
        <f ca="1">IF(A140&lt;($V$8+1),AllPlayers!L132,0)</f>
        <v>0</v>
      </c>
    </row>
    <row r="141" spans="1:21" ht="12.75" customHeight="1" x14ac:dyDescent="0.2">
      <c r="A141" s="24">
        <v>132</v>
      </c>
      <c r="B141" s="17" t="str">
        <f t="shared" ca="1" si="39"/>
        <v/>
      </c>
      <c r="C141" s="25" t="str">
        <f t="shared" ca="1" si="40"/>
        <v/>
      </c>
      <c r="D141" s="58" t="str">
        <f t="shared" ca="1" si="41"/>
        <v/>
      </c>
      <c r="E141" s="56" t="str">
        <f t="shared" ca="1" si="47"/>
        <v/>
      </c>
      <c r="F141" s="56" t="str">
        <f t="shared" ca="1" si="48"/>
        <v/>
      </c>
      <c r="G141" s="56" t="str">
        <f t="shared" ca="1" si="49"/>
        <v/>
      </c>
      <c r="H141" s="56" t="str">
        <f t="shared" ca="1" si="50"/>
        <v/>
      </c>
      <c r="I141" s="56" t="str">
        <f t="shared" ca="1" si="51"/>
        <v/>
      </c>
      <c r="J141" s="56" t="str">
        <f t="shared" ca="1" si="52"/>
        <v/>
      </c>
      <c r="K141" s="56" t="str">
        <f t="shared" ca="1" si="53"/>
        <v/>
      </c>
      <c r="L141" s="56" t="str">
        <f t="shared" ca="1" si="54"/>
        <v/>
      </c>
      <c r="M141" s="56" t="str">
        <f t="shared" ca="1" si="55"/>
        <v/>
      </c>
      <c r="N141" s="56" t="str">
        <f t="shared" ca="1" si="56"/>
        <v/>
      </c>
      <c r="O141" s="57" t="str">
        <f t="shared" ca="1" si="42"/>
        <v/>
      </c>
      <c r="P141" s="26" t="str">
        <f t="shared" ca="1" si="43"/>
        <v/>
      </c>
      <c r="Q141" s="26" t="str">
        <f t="shared" ca="1" si="44"/>
        <v/>
      </c>
      <c r="R141" s="59" t="str">
        <f t="shared" ca="1" si="38"/>
        <v/>
      </c>
      <c r="S141" s="59" t="str">
        <f t="shared" ca="1" si="45"/>
        <v/>
      </c>
      <c r="T141" s="60" t="str">
        <f t="shared" ca="1" si="46"/>
        <v/>
      </c>
      <c r="U141" s="24">
        <f ca="1">IF(A141&lt;($V$8+1),AllPlayers!L133,0)</f>
        <v>0</v>
      </c>
    </row>
    <row r="142" spans="1:21" ht="12.75" customHeight="1" x14ac:dyDescent="0.2">
      <c r="A142" s="24">
        <v>133</v>
      </c>
      <c r="B142" s="17" t="str">
        <f t="shared" ca="1" si="39"/>
        <v/>
      </c>
      <c r="C142" s="25" t="str">
        <f t="shared" ca="1" si="40"/>
        <v/>
      </c>
      <c r="D142" s="58" t="str">
        <f t="shared" ca="1" si="41"/>
        <v/>
      </c>
      <c r="E142" s="56" t="str">
        <f t="shared" ca="1" si="47"/>
        <v/>
      </c>
      <c r="F142" s="56" t="str">
        <f t="shared" ca="1" si="48"/>
        <v/>
      </c>
      <c r="G142" s="56" t="str">
        <f t="shared" ca="1" si="49"/>
        <v/>
      </c>
      <c r="H142" s="56" t="str">
        <f t="shared" ca="1" si="50"/>
        <v/>
      </c>
      <c r="I142" s="56" t="str">
        <f t="shared" ca="1" si="51"/>
        <v/>
      </c>
      <c r="J142" s="56" t="str">
        <f t="shared" ca="1" si="52"/>
        <v/>
      </c>
      <c r="K142" s="56" t="str">
        <f t="shared" ca="1" si="53"/>
        <v/>
      </c>
      <c r="L142" s="56" t="str">
        <f t="shared" ca="1" si="54"/>
        <v/>
      </c>
      <c r="M142" s="56" t="str">
        <f t="shared" ca="1" si="55"/>
        <v/>
      </c>
      <c r="N142" s="56" t="str">
        <f t="shared" ca="1" si="56"/>
        <v/>
      </c>
      <c r="O142" s="57" t="str">
        <f t="shared" ca="1" si="42"/>
        <v/>
      </c>
      <c r="P142" s="26" t="str">
        <f t="shared" ca="1" si="43"/>
        <v/>
      </c>
      <c r="Q142" s="26" t="str">
        <f t="shared" ca="1" si="44"/>
        <v/>
      </c>
      <c r="R142" s="59" t="str">
        <f t="shared" ca="1" si="38"/>
        <v/>
      </c>
      <c r="S142" s="59" t="str">
        <f t="shared" ca="1" si="45"/>
        <v/>
      </c>
      <c r="T142" s="60" t="str">
        <f t="shared" ca="1" si="46"/>
        <v/>
      </c>
      <c r="U142" s="24">
        <f ca="1">IF(A142&lt;($V$8+1),AllPlayers!L134,0)</f>
        <v>0</v>
      </c>
    </row>
    <row r="143" spans="1:21" ht="12.75" customHeight="1" x14ac:dyDescent="0.2">
      <c r="A143" s="24">
        <v>134</v>
      </c>
      <c r="B143" s="17" t="str">
        <f t="shared" ca="1" si="39"/>
        <v/>
      </c>
      <c r="C143" s="25" t="str">
        <f t="shared" ca="1" si="40"/>
        <v/>
      </c>
      <c r="D143" s="58" t="str">
        <f t="shared" ca="1" si="41"/>
        <v/>
      </c>
      <c r="E143" s="56" t="str">
        <f t="shared" ca="1" si="47"/>
        <v/>
      </c>
      <c r="F143" s="56" t="str">
        <f t="shared" ca="1" si="48"/>
        <v/>
      </c>
      <c r="G143" s="56" t="str">
        <f t="shared" ca="1" si="49"/>
        <v/>
      </c>
      <c r="H143" s="56" t="str">
        <f t="shared" ca="1" si="50"/>
        <v/>
      </c>
      <c r="I143" s="56" t="str">
        <f t="shared" ca="1" si="51"/>
        <v/>
      </c>
      <c r="J143" s="56" t="str">
        <f t="shared" ca="1" si="52"/>
        <v/>
      </c>
      <c r="K143" s="56" t="str">
        <f t="shared" ca="1" si="53"/>
        <v/>
      </c>
      <c r="L143" s="56" t="str">
        <f t="shared" ca="1" si="54"/>
        <v/>
      </c>
      <c r="M143" s="56" t="str">
        <f t="shared" ca="1" si="55"/>
        <v/>
      </c>
      <c r="N143" s="56" t="str">
        <f t="shared" ca="1" si="56"/>
        <v/>
      </c>
      <c r="O143" s="57" t="str">
        <f t="shared" ca="1" si="42"/>
        <v/>
      </c>
      <c r="P143" s="26" t="str">
        <f t="shared" ca="1" si="43"/>
        <v/>
      </c>
      <c r="Q143" s="26" t="str">
        <f t="shared" ca="1" si="44"/>
        <v/>
      </c>
      <c r="R143" s="59" t="str">
        <f t="shared" ca="1" si="38"/>
        <v/>
      </c>
      <c r="S143" s="59" t="str">
        <f t="shared" ca="1" si="45"/>
        <v/>
      </c>
      <c r="T143" s="60" t="str">
        <f t="shared" ca="1" si="46"/>
        <v/>
      </c>
      <c r="U143" s="24">
        <f ca="1">IF(A143&lt;($V$8+1),AllPlayers!L135,0)</f>
        <v>0</v>
      </c>
    </row>
    <row r="144" spans="1:21" ht="12.75" customHeight="1" x14ac:dyDescent="0.2">
      <c r="A144" s="24">
        <v>135</v>
      </c>
      <c r="B144" s="17" t="str">
        <f t="shared" ca="1" si="39"/>
        <v/>
      </c>
      <c r="C144" s="25" t="str">
        <f t="shared" ca="1" si="40"/>
        <v/>
      </c>
      <c r="D144" s="58" t="str">
        <f t="shared" ca="1" si="41"/>
        <v/>
      </c>
      <c r="E144" s="56" t="str">
        <f t="shared" ca="1" si="47"/>
        <v/>
      </c>
      <c r="F144" s="56" t="str">
        <f t="shared" ca="1" si="48"/>
        <v/>
      </c>
      <c r="G144" s="56" t="str">
        <f t="shared" ca="1" si="49"/>
        <v/>
      </c>
      <c r="H144" s="56" t="str">
        <f t="shared" ca="1" si="50"/>
        <v/>
      </c>
      <c r="I144" s="56" t="str">
        <f t="shared" ca="1" si="51"/>
        <v/>
      </c>
      <c r="J144" s="56" t="str">
        <f t="shared" ca="1" si="52"/>
        <v/>
      </c>
      <c r="K144" s="56" t="str">
        <f t="shared" ca="1" si="53"/>
        <v/>
      </c>
      <c r="L144" s="56" t="str">
        <f t="shared" ca="1" si="54"/>
        <v/>
      </c>
      <c r="M144" s="56" t="str">
        <f t="shared" ca="1" si="55"/>
        <v/>
      </c>
      <c r="N144" s="56" t="str">
        <f t="shared" ca="1" si="56"/>
        <v/>
      </c>
      <c r="O144" s="57" t="str">
        <f t="shared" ca="1" si="42"/>
        <v/>
      </c>
      <c r="P144" s="26" t="str">
        <f t="shared" ca="1" si="43"/>
        <v/>
      </c>
      <c r="Q144" s="26" t="str">
        <f t="shared" ca="1" si="44"/>
        <v/>
      </c>
      <c r="R144" s="59" t="str">
        <f t="shared" ca="1" si="38"/>
        <v/>
      </c>
      <c r="S144" s="59" t="str">
        <f t="shared" ca="1" si="45"/>
        <v/>
      </c>
      <c r="T144" s="60" t="str">
        <f t="shared" ca="1" si="46"/>
        <v/>
      </c>
      <c r="U144" s="24">
        <f ca="1">IF(A144&lt;($V$8+1),AllPlayers!L136,0)</f>
        <v>0</v>
      </c>
    </row>
    <row r="145" spans="1:21" ht="12.75" customHeight="1" x14ac:dyDescent="0.2">
      <c r="A145" s="24">
        <v>136</v>
      </c>
      <c r="B145" s="17" t="str">
        <f t="shared" ca="1" si="39"/>
        <v/>
      </c>
      <c r="C145" s="25" t="str">
        <f t="shared" ca="1" si="40"/>
        <v/>
      </c>
      <c r="D145" s="58" t="str">
        <f t="shared" ca="1" si="41"/>
        <v/>
      </c>
      <c r="E145" s="56" t="str">
        <f t="shared" ca="1" si="47"/>
        <v/>
      </c>
      <c r="F145" s="56" t="str">
        <f t="shared" ca="1" si="48"/>
        <v/>
      </c>
      <c r="G145" s="56" t="str">
        <f t="shared" ca="1" si="49"/>
        <v/>
      </c>
      <c r="H145" s="56" t="str">
        <f t="shared" ca="1" si="50"/>
        <v/>
      </c>
      <c r="I145" s="56" t="str">
        <f t="shared" ca="1" si="51"/>
        <v/>
      </c>
      <c r="J145" s="56" t="str">
        <f t="shared" ca="1" si="52"/>
        <v/>
      </c>
      <c r="K145" s="56" t="str">
        <f t="shared" ca="1" si="53"/>
        <v/>
      </c>
      <c r="L145" s="56" t="str">
        <f t="shared" ca="1" si="54"/>
        <v/>
      </c>
      <c r="M145" s="56" t="str">
        <f t="shared" ca="1" si="55"/>
        <v/>
      </c>
      <c r="N145" s="56" t="str">
        <f t="shared" ca="1" si="56"/>
        <v/>
      </c>
      <c r="O145" s="57" t="str">
        <f t="shared" ca="1" si="42"/>
        <v/>
      </c>
      <c r="P145" s="26" t="str">
        <f t="shared" ca="1" si="43"/>
        <v/>
      </c>
      <c r="Q145" s="26" t="str">
        <f t="shared" ca="1" si="44"/>
        <v/>
      </c>
      <c r="R145" s="59" t="str">
        <f t="shared" ca="1" si="38"/>
        <v/>
      </c>
      <c r="S145" s="59" t="str">
        <f t="shared" ca="1" si="45"/>
        <v/>
      </c>
      <c r="T145" s="60" t="str">
        <f t="shared" ca="1" si="46"/>
        <v/>
      </c>
      <c r="U145" s="24">
        <f ca="1">IF(A145&lt;($V$8+1),AllPlayers!L137,0)</f>
        <v>0</v>
      </c>
    </row>
    <row r="146" spans="1:21" ht="12.75" customHeight="1" x14ac:dyDescent="0.2">
      <c r="A146" s="24">
        <v>137</v>
      </c>
      <c r="B146" s="17" t="str">
        <f t="shared" ca="1" si="39"/>
        <v/>
      </c>
      <c r="C146" s="25" t="str">
        <f t="shared" ca="1" si="40"/>
        <v/>
      </c>
      <c r="D146" s="58" t="str">
        <f t="shared" ca="1" si="41"/>
        <v/>
      </c>
      <c r="E146" s="56" t="str">
        <f t="shared" ca="1" si="47"/>
        <v/>
      </c>
      <c r="F146" s="56" t="str">
        <f t="shared" ca="1" si="48"/>
        <v/>
      </c>
      <c r="G146" s="56" t="str">
        <f t="shared" ca="1" si="49"/>
        <v/>
      </c>
      <c r="H146" s="56" t="str">
        <f t="shared" ca="1" si="50"/>
        <v/>
      </c>
      <c r="I146" s="56" t="str">
        <f t="shared" ca="1" si="51"/>
        <v/>
      </c>
      <c r="J146" s="56" t="str">
        <f t="shared" ca="1" si="52"/>
        <v/>
      </c>
      <c r="K146" s="56" t="str">
        <f t="shared" ca="1" si="53"/>
        <v/>
      </c>
      <c r="L146" s="56" t="str">
        <f t="shared" ca="1" si="54"/>
        <v/>
      </c>
      <c r="M146" s="56" t="str">
        <f t="shared" ca="1" si="55"/>
        <v/>
      </c>
      <c r="N146" s="56" t="str">
        <f t="shared" ca="1" si="56"/>
        <v/>
      </c>
      <c r="O146" s="57" t="str">
        <f t="shared" ca="1" si="42"/>
        <v/>
      </c>
      <c r="P146" s="26" t="str">
        <f t="shared" ca="1" si="43"/>
        <v/>
      </c>
      <c r="Q146" s="26" t="str">
        <f t="shared" ca="1" si="44"/>
        <v/>
      </c>
      <c r="R146" s="59" t="str">
        <f t="shared" ca="1" si="38"/>
        <v/>
      </c>
      <c r="S146" s="59" t="str">
        <f t="shared" ca="1" si="45"/>
        <v/>
      </c>
      <c r="T146" s="60" t="str">
        <f t="shared" ca="1" si="46"/>
        <v/>
      </c>
      <c r="U146" s="24">
        <f ca="1">IF(A146&lt;($V$8+1),AllPlayers!L138,0)</f>
        <v>0</v>
      </c>
    </row>
    <row r="147" spans="1:21" ht="12.75" customHeight="1" x14ac:dyDescent="0.2">
      <c r="A147" s="24">
        <v>138</v>
      </c>
      <c r="B147" s="17" t="str">
        <f t="shared" ca="1" si="39"/>
        <v/>
      </c>
      <c r="C147" s="25" t="str">
        <f t="shared" ca="1" si="40"/>
        <v/>
      </c>
      <c r="D147" s="58" t="str">
        <f t="shared" ca="1" si="41"/>
        <v/>
      </c>
      <c r="E147" s="56" t="str">
        <f t="shared" ca="1" si="47"/>
        <v/>
      </c>
      <c r="F147" s="56" t="str">
        <f t="shared" ca="1" si="48"/>
        <v/>
      </c>
      <c r="G147" s="56" t="str">
        <f t="shared" ca="1" si="49"/>
        <v/>
      </c>
      <c r="H147" s="56" t="str">
        <f t="shared" ca="1" si="50"/>
        <v/>
      </c>
      <c r="I147" s="56" t="str">
        <f t="shared" ca="1" si="51"/>
        <v/>
      </c>
      <c r="J147" s="56" t="str">
        <f t="shared" ca="1" si="52"/>
        <v/>
      </c>
      <c r="K147" s="56" t="str">
        <f t="shared" ca="1" si="53"/>
        <v/>
      </c>
      <c r="L147" s="56" t="str">
        <f t="shared" ca="1" si="54"/>
        <v/>
      </c>
      <c r="M147" s="56" t="str">
        <f t="shared" ca="1" si="55"/>
        <v/>
      </c>
      <c r="N147" s="56" t="str">
        <f t="shared" ca="1" si="56"/>
        <v/>
      </c>
      <c r="O147" s="57" t="str">
        <f t="shared" ca="1" si="42"/>
        <v/>
      </c>
      <c r="P147" s="26" t="str">
        <f t="shared" ca="1" si="43"/>
        <v/>
      </c>
      <c r="Q147" s="26" t="str">
        <f t="shared" ca="1" si="44"/>
        <v/>
      </c>
      <c r="R147" s="59" t="str">
        <f t="shared" ca="1" si="38"/>
        <v/>
      </c>
      <c r="S147" s="59" t="str">
        <f t="shared" ca="1" si="45"/>
        <v/>
      </c>
      <c r="T147" s="60" t="str">
        <f t="shared" ca="1" si="46"/>
        <v/>
      </c>
      <c r="U147" s="24">
        <f ca="1">IF(A147&lt;($V$8+1),AllPlayers!L139,0)</f>
        <v>0</v>
      </c>
    </row>
    <row r="148" spans="1:21" ht="12.75" customHeight="1" x14ac:dyDescent="0.2">
      <c r="A148" s="24">
        <v>139</v>
      </c>
      <c r="B148" s="17" t="str">
        <f t="shared" ca="1" si="39"/>
        <v/>
      </c>
      <c r="C148" s="25" t="str">
        <f t="shared" ca="1" si="40"/>
        <v/>
      </c>
      <c r="D148" s="58" t="str">
        <f t="shared" ca="1" si="41"/>
        <v/>
      </c>
      <c r="E148" s="56" t="str">
        <f t="shared" ca="1" si="47"/>
        <v/>
      </c>
      <c r="F148" s="56" t="str">
        <f t="shared" ca="1" si="48"/>
        <v/>
      </c>
      <c r="G148" s="56" t="str">
        <f t="shared" ca="1" si="49"/>
        <v/>
      </c>
      <c r="H148" s="56" t="str">
        <f t="shared" ca="1" si="50"/>
        <v/>
      </c>
      <c r="I148" s="56" t="str">
        <f t="shared" ca="1" si="51"/>
        <v/>
      </c>
      <c r="J148" s="56" t="str">
        <f t="shared" ca="1" si="52"/>
        <v/>
      </c>
      <c r="K148" s="56" t="str">
        <f t="shared" ca="1" si="53"/>
        <v/>
      </c>
      <c r="L148" s="56" t="str">
        <f t="shared" ca="1" si="54"/>
        <v/>
      </c>
      <c r="M148" s="56" t="str">
        <f t="shared" ca="1" si="55"/>
        <v/>
      </c>
      <c r="N148" s="56" t="str">
        <f t="shared" ca="1" si="56"/>
        <v/>
      </c>
      <c r="O148" s="57" t="str">
        <f t="shared" ca="1" si="42"/>
        <v/>
      </c>
      <c r="P148" s="26" t="str">
        <f t="shared" ca="1" si="43"/>
        <v/>
      </c>
      <c r="Q148" s="26" t="str">
        <f t="shared" ca="1" si="44"/>
        <v/>
      </c>
      <c r="R148" s="59" t="str">
        <f t="shared" ca="1" si="38"/>
        <v/>
      </c>
      <c r="S148" s="59" t="str">
        <f t="shared" ca="1" si="45"/>
        <v/>
      </c>
      <c r="T148" s="60" t="str">
        <f t="shared" ca="1" si="46"/>
        <v/>
      </c>
      <c r="U148" s="24">
        <f ca="1">IF(A148&lt;($V$8+1),AllPlayers!L140,0)</f>
        <v>0</v>
      </c>
    </row>
    <row r="149" spans="1:21" ht="12.75" customHeight="1" x14ac:dyDescent="0.2">
      <c r="A149" s="24">
        <v>140</v>
      </c>
      <c r="B149" s="17" t="str">
        <f t="shared" ca="1" si="39"/>
        <v/>
      </c>
      <c r="C149" s="25" t="str">
        <f t="shared" ca="1" si="40"/>
        <v/>
      </c>
      <c r="D149" s="58" t="str">
        <f t="shared" ca="1" si="41"/>
        <v/>
      </c>
      <c r="E149" s="56" t="str">
        <f t="shared" ca="1" si="47"/>
        <v/>
      </c>
      <c r="F149" s="56" t="str">
        <f t="shared" ca="1" si="48"/>
        <v/>
      </c>
      <c r="G149" s="56" t="str">
        <f t="shared" ca="1" si="49"/>
        <v/>
      </c>
      <c r="H149" s="56" t="str">
        <f t="shared" ca="1" si="50"/>
        <v/>
      </c>
      <c r="I149" s="56" t="str">
        <f t="shared" ca="1" si="51"/>
        <v/>
      </c>
      <c r="J149" s="56" t="str">
        <f t="shared" ca="1" si="52"/>
        <v/>
      </c>
      <c r="K149" s="56" t="str">
        <f t="shared" ca="1" si="53"/>
        <v/>
      </c>
      <c r="L149" s="56" t="str">
        <f t="shared" ca="1" si="54"/>
        <v/>
      </c>
      <c r="M149" s="56" t="str">
        <f t="shared" ca="1" si="55"/>
        <v/>
      </c>
      <c r="N149" s="56" t="str">
        <f t="shared" ca="1" si="56"/>
        <v/>
      </c>
      <c r="O149" s="57" t="str">
        <f t="shared" ca="1" si="42"/>
        <v/>
      </c>
      <c r="P149" s="26" t="str">
        <f t="shared" ca="1" si="43"/>
        <v/>
      </c>
      <c r="Q149" s="26" t="str">
        <f t="shared" ca="1" si="44"/>
        <v/>
      </c>
      <c r="R149" s="59" t="str">
        <f t="shared" ca="1" si="38"/>
        <v/>
      </c>
      <c r="S149" s="59" t="str">
        <f t="shared" ca="1" si="45"/>
        <v/>
      </c>
      <c r="T149" s="60" t="str">
        <f t="shared" ca="1" si="46"/>
        <v/>
      </c>
      <c r="U149" s="24">
        <f ca="1">IF(A149&lt;($V$8+1),AllPlayers!L141,0)</f>
        <v>0</v>
      </c>
    </row>
    <row r="150" spans="1:21" ht="12.75" customHeight="1" x14ac:dyDescent="0.2">
      <c r="A150" s="24">
        <v>141</v>
      </c>
      <c r="B150" s="17" t="str">
        <f t="shared" ca="1" si="39"/>
        <v/>
      </c>
      <c r="C150" s="25" t="str">
        <f t="shared" ca="1" si="40"/>
        <v/>
      </c>
      <c r="D150" s="58" t="str">
        <f t="shared" ca="1" si="41"/>
        <v/>
      </c>
      <c r="E150" s="56" t="str">
        <f t="shared" ca="1" si="47"/>
        <v/>
      </c>
      <c r="F150" s="56" t="str">
        <f t="shared" ca="1" si="48"/>
        <v/>
      </c>
      <c r="G150" s="56" t="str">
        <f t="shared" ca="1" si="49"/>
        <v/>
      </c>
      <c r="H150" s="56" t="str">
        <f t="shared" ca="1" si="50"/>
        <v/>
      </c>
      <c r="I150" s="56" t="str">
        <f t="shared" ca="1" si="51"/>
        <v/>
      </c>
      <c r="J150" s="56" t="str">
        <f t="shared" ca="1" si="52"/>
        <v/>
      </c>
      <c r="K150" s="56" t="str">
        <f t="shared" ca="1" si="53"/>
        <v/>
      </c>
      <c r="L150" s="56" t="str">
        <f t="shared" ca="1" si="54"/>
        <v/>
      </c>
      <c r="M150" s="56" t="str">
        <f t="shared" ca="1" si="55"/>
        <v/>
      </c>
      <c r="N150" s="56" t="str">
        <f t="shared" ca="1" si="56"/>
        <v/>
      </c>
      <c r="O150" s="57" t="str">
        <f t="shared" ca="1" si="42"/>
        <v/>
      </c>
      <c r="P150" s="26" t="str">
        <f t="shared" ca="1" si="43"/>
        <v/>
      </c>
      <c r="Q150" s="26" t="str">
        <f t="shared" ca="1" si="44"/>
        <v/>
      </c>
      <c r="R150" s="59" t="str">
        <f t="shared" ca="1" si="38"/>
        <v/>
      </c>
      <c r="S150" s="59" t="str">
        <f t="shared" ca="1" si="45"/>
        <v/>
      </c>
      <c r="T150" s="60" t="str">
        <f t="shared" ca="1" si="46"/>
        <v/>
      </c>
      <c r="U150" s="24">
        <f ca="1">IF(A150&lt;($V$8+1),AllPlayers!L142,0)</f>
        <v>0</v>
      </c>
    </row>
    <row r="151" spans="1:21" ht="12.75" customHeight="1" x14ac:dyDescent="0.2">
      <c r="A151" s="24">
        <v>142</v>
      </c>
      <c r="B151" s="17" t="str">
        <f t="shared" ca="1" si="39"/>
        <v/>
      </c>
      <c r="C151" s="25" t="str">
        <f t="shared" ca="1" si="40"/>
        <v/>
      </c>
      <c r="D151" s="58" t="str">
        <f t="shared" ca="1" si="41"/>
        <v/>
      </c>
      <c r="E151" s="56" t="str">
        <f t="shared" ca="1" si="47"/>
        <v/>
      </c>
      <c r="F151" s="56" t="str">
        <f t="shared" ca="1" si="48"/>
        <v/>
      </c>
      <c r="G151" s="56" t="str">
        <f t="shared" ca="1" si="49"/>
        <v/>
      </c>
      <c r="H151" s="56" t="str">
        <f t="shared" ca="1" si="50"/>
        <v/>
      </c>
      <c r="I151" s="56" t="str">
        <f t="shared" ca="1" si="51"/>
        <v/>
      </c>
      <c r="J151" s="56" t="str">
        <f t="shared" ca="1" si="52"/>
        <v/>
      </c>
      <c r="K151" s="56" t="str">
        <f t="shared" ca="1" si="53"/>
        <v/>
      </c>
      <c r="L151" s="56" t="str">
        <f t="shared" ca="1" si="54"/>
        <v/>
      </c>
      <c r="M151" s="56" t="str">
        <f t="shared" ca="1" si="55"/>
        <v/>
      </c>
      <c r="N151" s="56" t="str">
        <f t="shared" ca="1" si="56"/>
        <v/>
      </c>
      <c r="O151" s="57" t="str">
        <f t="shared" ca="1" si="42"/>
        <v/>
      </c>
      <c r="P151" s="26" t="str">
        <f t="shared" ca="1" si="43"/>
        <v/>
      </c>
      <c r="Q151" s="26" t="str">
        <f t="shared" ca="1" si="44"/>
        <v/>
      </c>
      <c r="R151" s="59" t="str">
        <f t="shared" ca="1" si="38"/>
        <v/>
      </c>
      <c r="S151" s="59" t="str">
        <f t="shared" ca="1" si="45"/>
        <v/>
      </c>
      <c r="T151" s="60" t="str">
        <f t="shared" ca="1" si="46"/>
        <v/>
      </c>
      <c r="U151" s="24">
        <f ca="1">IF(A151&lt;($V$8+1),AllPlayers!L143,0)</f>
        <v>0</v>
      </c>
    </row>
    <row r="152" spans="1:21" ht="12.75" customHeight="1" x14ac:dyDescent="0.2">
      <c r="A152" s="24">
        <v>143</v>
      </c>
      <c r="B152" s="17" t="str">
        <f t="shared" ca="1" si="39"/>
        <v/>
      </c>
      <c r="C152" s="25" t="str">
        <f t="shared" ca="1" si="40"/>
        <v/>
      </c>
      <c r="D152" s="58" t="str">
        <f t="shared" ca="1" si="41"/>
        <v/>
      </c>
      <c r="E152" s="56" t="str">
        <f t="shared" ca="1" si="47"/>
        <v/>
      </c>
      <c r="F152" s="56" t="str">
        <f t="shared" ca="1" si="48"/>
        <v/>
      </c>
      <c r="G152" s="56" t="str">
        <f t="shared" ca="1" si="49"/>
        <v/>
      </c>
      <c r="H152" s="56" t="str">
        <f t="shared" ca="1" si="50"/>
        <v/>
      </c>
      <c r="I152" s="56" t="str">
        <f t="shared" ca="1" si="51"/>
        <v/>
      </c>
      <c r="J152" s="56" t="str">
        <f t="shared" ca="1" si="52"/>
        <v/>
      </c>
      <c r="K152" s="56" t="str">
        <f t="shared" ca="1" si="53"/>
        <v/>
      </c>
      <c r="L152" s="56" t="str">
        <f t="shared" ca="1" si="54"/>
        <v/>
      </c>
      <c r="M152" s="56" t="str">
        <f t="shared" ca="1" si="55"/>
        <v/>
      </c>
      <c r="N152" s="56" t="str">
        <f t="shared" ca="1" si="56"/>
        <v/>
      </c>
      <c r="O152" s="57" t="str">
        <f t="shared" ca="1" si="42"/>
        <v/>
      </c>
      <c r="P152" s="26" t="str">
        <f t="shared" ca="1" si="43"/>
        <v/>
      </c>
      <c r="Q152" s="26" t="str">
        <f t="shared" ca="1" si="44"/>
        <v/>
      </c>
      <c r="R152" s="59" t="str">
        <f t="shared" ca="1" si="38"/>
        <v/>
      </c>
      <c r="S152" s="59" t="str">
        <f t="shared" ca="1" si="45"/>
        <v/>
      </c>
      <c r="T152" s="60" t="str">
        <f t="shared" ca="1" si="46"/>
        <v/>
      </c>
      <c r="U152" s="24">
        <f ca="1">IF(A152&lt;($V$8+1),AllPlayers!L144,0)</f>
        <v>0</v>
      </c>
    </row>
    <row r="153" spans="1:21" ht="12.75" customHeight="1" x14ac:dyDescent="0.2">
      <c r="A153" s="24">
        <v>144</v>
      </c>
      <c r="B153" s="17" t="str">
        <f t="shared" ca="1" si="39"/>
        <v/>
      </c>
      <c r="C153" s="25" t="str">
        <f t="shared" ca="1" si="40"/>
        <v/>
      </c>
      <c r="D153" s="58" t="str">
        <f t="shared" ca="1" si="41"/>
        <v/>
      </c>
      <c r="E153" s="56" t="str">
        <f t="shared" ca="1" si="47"/>
        <v/>
      </c>
      <c r="F153" s="56" t="str">
        <f t="shared" ca="1" si="48"/>
        <v/>
      </c>
      <c r="G153" s="56" t="str">
        <f t="shared" ca="1" si="49"/>
        <v/>
      </c>
      <c r="H153" s="56" t="str">
        <f t="shared" ca="1" si="50"/>
        <v/>
      </c>
      <c r="I153" s="56" t="str">
        <f t="shared" ca="1" si="51"/>
        <v/>
      </c>
      <c r="J153" s="56" t="str">
        <f t="shared" ca="1" si="52"/>
        <v/>
      </c>
      <c r="K153" s="56" t="str">
        <f t="shared" ca="1" si="53"/>
        <v/>
      </c>
      <c r="L153" s="56" t="str">
        <f t="shared" ca="1" si="54"/>
        <v/>
      </c>
      <c r="M153" s="56" t="str">
        <f t="shared" ca="1" si="55"/>
        <v/>
      </c>
      <c r="N153" s="56" t="str">
        <f t="shared" ca="1" si="56"/>
        <v/>
      </c>
      <c r="O153" s="57" t="str">
        <f t="shared" ca="1" si="42"/>
        <v/>
      </c>
      <c r="P153" s="26" t="str">
        <f t="shared" ca="1" si="43"/>
        <v/>
      </c>
      <c r="Q153" s="26" t="str">
        <f t="shared" ca="1" si="44"/>
        <v/>
      </c>
      <c r="R153" s="59" t="str">
        <f t="shared" ca="1" si="38"/>
        <v/>
      </c>
      <c r="S153" s="59" t="str">
        <f t="shared" ca="1" si="45"/>
        <v/>
      </c>
      <c r="T153" s="60" t="str">
        <f t="shared" ca="1" si="46"/>
        <v/>
      </c>
      <c r="U153" s="24">
        <f ca="1">IF(A153&lt;($V$8+1),AllPlayers!L145,0)</f>
        <v>0</v>
      </c>
    </row>
    <row r="154" spans="1:21" ht="12.75" customHeight="1" x14ac:dyDescent="0.2">
      <c r="A154" s="24">
        <v>145</v>
      </c>
      <c r="B154" s="17" t="str">
        <f t="shared" ca="1" si="39"/>
        <v/>
      </c>
      <c r="C154" s="25" t="str">
        <f t="shared" ca="1" si="40"/>
        <v/>
      </c>
      <c r="D154" s="58" t="str">
        <f t="shared" ca="1" si="41"/>
        <v/>
      </c>
      <c r="E154" s="56" t="str">
        <f t="shared" ca="1" si="47"/>
        <v/>
      </c>
      <c r="F154" s="56" t="str">
        <f t="shared" ca="1" si="48"/>
        <v/>
      </c>
      <c r="G154" s="56" t="str">
        <f t="shared" ca="1" si="49"/>
        <v/>
      </c>
      <c r="H154" s="56" t="str">
        <f t="shared" ca="1" si="50"/>
        <v/>
      </c>
      <c r="I154" s="56" t="str">
        <f t="shared" ca="1" si="51"/>
        <v/>
      </c>
      <c r="J154" s="56" t="str">
        <f t="shared" ca="1" si="52"/>
        <v/>
      </c>
      <c r="K154" s="56" t="str">
        <f t="shared" ca="1" si="53"/>
        <v/>
      </c>
      <c r="L154" s="56" t="str">
        <f t="shared" ca="1" si="54"/>
        <v/>
      </c>
      <c r="M154" s="56" t="str">
        <f t="shared" ca="1" si="55"/>
        <v/>
      </c>
      <c r="N154" s="56" t="str">
        <f t="shared" ca="1" si="56"/>
        <v/>
      </c>
      <c r="O154" s="57" t="str">
        <f t="shared" ca="1" si="42"/>
        <v/>
      </c>
      <c r="P154" s="26" t="str">
        <f t="shared" ca="1" si="43"/>
        <v/>
      </c>
      <c r="Q154" s="26" t="str">
        <f t="shared" ca="1" si="44"/>
        <v/>
      </c>
      <c r="R154" s="59" t="str">
        <f t="shared" ca="1" si="38"/>
        <v/>
      </c>
      <c r="S154" s="59" t="str">
        <f t="shared" ca="1" si="45"/>
        <v/>
      </c>
      <c r="T154" s="60" t="str">
        <f t="shared" ca="1" si="46"/>
        <v/>
      </c>
      <c r="U154" s="24">
        <f ca="1">IF(A154&lt;($V$8+1),AllPlayers!L146,0)</f>
        <v>0</v>
      </c>
    </row>
    <row r="155" spans="1:21" ht="12.75" customHeight="1" x14ac:dyDescent="0.2">
      <c r="A155" s="24">
        <v>146</v>
      </c>
      <c r="B155" s="17" t="str">
        <f t="shared" ca="1" si="39"/>
        <v/>
      </c>
      <c r="C155" s="25" t="str">
        <f t="shared" ca="1" si="40"/>
        <v/>
      </c>
      <c r="D155" s="58" t="str">
        <f t="shared" ca="1" si="41"/>
        <v/>
      </c>
      <c r="E155" s="56" t="str">
        <f t="shared" ca="1" si="47"/>
        <v/>
      </c>
      <c r="F155" s="56" t="str">
        <f t="shared" ca="1" si="48"/>
        <v/>
      </c>
      <c r="G155" s="56" t="str">
        <f t="shared" ca="1" si="49"/>
        <v/>
      </c>
      <c r="H155" s="56" t="str">
        <f t="shared" ca="1" si="50"/>
        <v/>
      </c>
      <c r="I155" s="56" t="str">
        <f t="shared" ca="1" si="51"/>
        <v/>
      </c>
      <c r="J155" s="56" t="str">
        <f t="shared" ca="1" si="52"/>
        <v/>
      </c>
      <c r="K155" s="56" t="str">
        <f t="shared" ca="1" si="53"/>
        <v/>
      </c>
      <c r="L155" s="56" t="str">
        <f t="shared" ca="1" si="54"/>
        <v/>
      </c>
      <c r="M155" s="56" t="str">
        <f t="shared" ca="1" si="55"/>
        <v/>
      </c>
      <c r="N155" s="56" t="str">
        <f t="shared" ca="1" si="56"/>
        <v/>
      </c>
      <c r="O155" s="57" t="str">
        <f t="shared" ca="1" si="42"/>
        <v/>
      </c>
      <c r="P155" s="26" t="str">
        <f t="shared" ca="1" si="43"/>
        <v/>
      </c>
      <c r="Q155" s="26" t="str">
        <f t="shared" ca="1" si="44"/>
        <v/>
      </c>
      <c r="R155" s="59" t="str">
        <f t="shared" ca="1" si="38"/>
        <v/>
      </c>
      <c r="S155" s="59" t="str">
        <f t="shared" ca="1" si="45"/>
        <v/>
      </c>
      <c r="T155" s="60" t="str">
        <f t="shared" ca="1" si="46"/>
        <v/>
      </c>
      <c r="U155" s="24">
        <f ca="1">IF(A155&lt;($V$8+1),AllPlayers!L147,0)</f>
        <v>0</v>
      </c>
    </row>
    <row r="156" spans="1:21" ht="12.75" customHeight="1" x14ac:dyDescent="0.2">
      <c r="A156" s="24">
        <v>147</v>
      </c>
      <c r="B156" s="17" t="str">
        <f t="shared" ca="1" si="39"/>
        <v/>
      </c>
      <c r="C156" s="25" t="str">
        <f t="shared" ca="1" si="40"/>
        <v/>
      </c>
      <c r="D156" s="58" t="str">
        <f t="shared" ca="1" si="41"/>
        <v/>
      </c>
      <c r="E156" s="56" t="str">
        <f t="shared" ca="1" si="47"/>
        <v/>
      </c>
      <c r="F156" s="56" t="str">
        <f t="shared" ca="1" si="48"/>
        <v/>
      </c>
      <c r="G156" s="56" t="str">
        <f t="shared" ca="1" si="49"/>
        <v/>
      </c>
      <c r="H156" s="56" t="str">
        <f t="shared" ca="1" si="50"/>
        <v/>
      </c>
      <c r="I156" s="56" t="str">
        <f t="shared" ca="1" si="51"/>
        <v/>
      </c>
      <c r="J156" s="56" t="str">
        <f t="shared" ca="1" si="52"/>
        <v/>
      </c>
      <c r="K156" s="56" t="str">
        <f t="shared" ca="1" si="53"/>
        <v/>
      </c>
      <c r="L156" s="56" t="str">
        <f t="shared" ca="1" si="54"/>
        <v/>
      </c>
      <c r="M156" s="56" t="str">
        <f t="shared" ca="1" si="55"/>
        <v/>
      </c>
      <c r="N156" s="56" t="str">
        <f t="shared" ca="1" si="56"/>
        <v/>
      </c>
      <c r="O156" s="57" t="str">
        <f t="shared" ca="1" si="42"/>
        <v/>
      </c>
      <c r="P156" s="26" t="str">
        <f t="shared" ca="1" si="43"/>
        <v/>
      </c>
      <c r="Q156" s="26" t="str">
        <f t="shared" ca="1" si="44"/>
        <v/>
      </c>
      <c r="R156" s="59" t="str">
        <f t="shared" ca="1" si="38"/>
        <v/>
      </c>
      <c r="S156" s="59" t="str">
        <f t="shared" ca="1" si="45"/>
        <v/>
      </c>
      <c r="T156" s="60" t="str">
        <f t="shared" ca="1" si="46"/>
        <v/>
      </c>
      <c r="U156" s="24">
        <f ca="1">IF(A156&lt;($V$8+1),AllPlayers!L148,0)</f>
        <v>0</v>
      </c>
    </row>
    <row r="157" spans="1:21" ht="12.75" customHeight="1" x14ac:dyDescent="0.2">
      <c r="A157" s="24">
        <v>148</v>
      </c>
      <c r="B157" s="17" t="str">
        <f t="shared" ca="1" si="39"/>
        <v/>
      </c>
      <c r="C157" s="25" t="str">
        <f t="shared" ca="1" si="40"/>
        <v/>
      </c>
      <c r="D157" s="58" t="str">
        <f t="shared" ca="1" si="41"/>
        <v/>
      </c>
      <c r="E157" s="56" t="str">
        <f t="shared" ca="1" si="47"/>
        <v/>
      </c>
      <c r="F157" s="56" t="str">
        <f t="shared" ca="1" si="48"/>
        <v/>
      </c>
      <c r="G157" s="56" t="str">
        <f t="shared" ca="1" si="49"/>
        <v/>
      </c>
      <c r="H157" s="56" t="str">
        <f t="shared" ca="1" si="50"/>
        <v/>
      </c>
      <c r="I157" s="56" t="str">
        <f t="shared" ca="1" si="51"/>
        <v/>
      </c>
      <c r="J157" s="56" t="str">
        <f t="shared" ca="1" si="52"/>
        <v/>
      </c>
      <c r="K157" s="56" t="str">
        <f t="shared" ca="1" si="53"/>
        <v/>
      </c>
      <c r="L157" s="56" t="str">
        <f t="shared" ca="1" si="54"/>
        <v/>
      </c>
      <c r="M157" s="56" t="str">
        <f t="shared" ca="1" si="55"/>
        <v/>
      </c>
      <c r="N157" s="56" t="str">
        <f t="shared" ca="1" si="56"/>
        <v/>
      </c>
      <c r="O157" s="57" t="str">
        <f t="shared" ca="1" si="42"/>
        <v/>
      </c>
      <c r="P157" s="26" t="str">
        <f t="shared" ca="1" si="43"/>
        <v/>
      </c>
      <c r="Q157" s="26" t="str">
        <f t="shared" ca="1" si="44"/>
        <v/>
      </c>
      <c r="R157" s="59" t="str">
        <f t="shared" ca="1" si="38"/>
        <v/>
      </c>
      <c r="S157" s="59" t="str">
        <f t="shared" ca="1" si="45"/>
        <v/>
      </c>
      <c r="T157" s="60" t="str">
        <f t="shared" ca="1" si="46"/>
        <v/>
      </c>
      <c r="U157" s="24">
        <f ca="1">IF(A157&lt;($V$8+1),AllPlayers!L149,0)</f>
        <v>0</v>
      </c>
    </row>
    <row r="158" spans="1:21" ht="12.75" customHeight="1" x14ac:dyDescent="0.2">
      <c r="A158" s="24">
        <v>149</v>
      </c>
      <c r="B158" s="17" t="str">
        <f t="shared" ca="1" si="39"/>
        <v/>
      </c>
      <c r="C158" s="25" t="str">
        <f t="shared" ca="1" si="40"/>
        <v/>
      </c>
      <c r="D158" s="58" t="str">
        <f t="shared" ca="1" si="41"/>
        <v/>
      </c>
      <c r="E158" s="56" t="str">
        <f t="shared" ca="1" si="47"/>
        <v/>
      </c>
      <c r="F158" s="56" t="str">
        <f t="shared" ca="1" si="48"/>
        <v/>
      </c>
      <c r="G158" s="56" t="str">
        <f t="shared" ca="1" si="49"/>
        <v/>
      </c>
      <c r="H158" s="56" t="str">
        <f t="shared" ca="1" si="50"/>
        <v/>
      </c>
      <c r="I158" s="56" t="str">
        <f t="shared" ca="1" si="51"/>
        <v/>
      </c>
      <c r="J158" s="56" t="str">
        <f t="shared" ca="1" si="52"/>
        <v/>
      </c>
      <c r="K158" s="56" t="str">
        <f t="shared" ca="1" si="53"/>
        <v/>
      </c>
      <c r="L158" s="56" t="str">
        <f t="shared" ca="1" si="54"/>
        <v/>
      </c>
      <c r="M158" s="56" t="str">
        <f t="shared" ca="1" si="55"/>
        <v/>
      </c>
      <c r="N158" s="56" t="str">
        <f t="shared" ca="1" si="56"/>
        <v/>
      </c>
      <c r="O158" s="57" t="str">
        <f t="shared" ca="1" si="42"/>
        <v/>
      </c>
      <c r="P158" s="26" t="str">
        <f t="shared" ca="1" si="43"/>
        <v/>
      </c>
      <c r="Q158" s="26" t="str">
        <f t="shared" ca="1" si="44"/>
        <v/>
      </c>
      <c r="R158" s="59" t="str">
        <f t="shared" ca="1" si="38"/>
        <v/>
      </c>
      <c r="S158" s="59" t="str">
        <f t="shared" ca="1" si="45"/>
        <v/>
      </c>
      <c r="T158" s="60" t="str">
        <f t="shared" ca="1" si="46"/>
        <v/>
      </c>
      <c r="U158" s="24">
        <f ca="1">IF(A158&lt;($V$8+1),AllPlayers!L150,0)</f>
        <v>0</v>
      </c>
    </row>
    <row r="159" spans="1:21" ht="12.75" customHeight="1" x14ac:dyDescent="0.2">
      <c r="A159" s="24">
        <v>150</v>
      </c>
      <c r="B159" s="17" t="str">
        <f t="shared" ca="1" si="39"/>
        <v/>
      </c>
      <c r="C159" s="25" t="str">
        <f t="shared" ca="1" si="40"/>
        <v/>
      </c>
      <c r="D159" s="58" t="str">
        <f t="shared" ca="1" si="41"/>
        <v/>
      </c>
      <c r="E159" s="56" t="str">
        <f t="shared" ca="1" si="47"/>
        <v/>
      </c>
      <c r="F159" s="56" t="str">
        <f t="shared" ca="1" si="48"/>
        <v/>
      </c>
      <c r="G159" s="56" t="str">
        <f t="shared" ca="1" si="49"/>
        <v/>
      </c>
      <c r="H159" s="56" t="str">
        <f t="shared" ca="1" si="50"/>
        <v/>
      </c>
      <c r="I159" s="56" t="str">
        <f t="shared" ca="1" si="51"/>
        <v/>
      </c>
      <c r="J159" s="56" t="str">
        <f t="shared" ca="1" si="52"/>
        <v/>
      </c>
      <c r="K159" s="56" t="str">
        <f t="shared" ca="1" si="53"/>
        <v/>
      </c>
      <c r="L159" s="56" t="str">
        <f t="shared" ca="1" si="54"/>
        <v/>
      </c>
      <c r="M159" s="56" t="str">
        <f t="shared" ca="1" si="55"/>
        <v/>
      </c>
      <c r="N159" s="56" t="str">
        <f t="shared" ca="1" si="56"/>
        <v/>
      </c>
      <c r="O159" s="57" t="str">
        <f t="shared" ca="1" si="42"/>
        <v/>
      </c>
      <c r="P159" s="26" t="str">
        <f t="shared" ca="1" si="43"/>
        <v/>
      </c>
      <c r="Q159" s="26" t="str">
        <f t="shared" ca="1" si="44"/>
        <v/>
      </c>
      <c r="R159" s="59" t="str">
        <f t="shared" ca="1" si="38"/>
        <v/>
      </c>
      <c r="S159" s="59" t="str">
        <f t="shared" ca="1" si="45"/>
        <v/>
      </c>
      <c r="T159" s="60" t="str">
        <f t="shared" ca="1" si="46"/>
        <v/>
      </c>
      <c r="U159" s="24">
        <f ca="1">IF(A159&lt;($V$8+1),AllPlayers!L151,0)</f>
        <v>0</v>
      </c>
    </row>
    <row r="160" spans="1:21" ht="12.75" customHeight="1" x14ac:dyDescent="0.2">
      <c r="A160" s="24">
        <v>151</v>
      </c>
      <c r="B160" s="17" t="str">
        <f t="shared" ca="1" si="39"/>
        <v/>
      </c>
      <c r="C160" s="25" t="str">
        <f t="shared" ca="1" si="40"/>
        <v/>
      </c>
      <c r="D160" s="58" t="str">
        <f t="shared" ca="1" si="41"/>
        <v/>
      </c>
      <c r="E160" s="56" t="str">
        <f t="shared" ca="1" si="47"/>
        <v/>
      </c>
      <c r="F160" s="56" t="str">
        <f t="shared" ca="1" si="48"/>
        <v/>
      </c>
      <c r="G160" s="56" t="str">
        <f t="shared" ca="1" si="49"/>
        <v/>
      </c>
      <c r="H160" s="56" t="str">
        <f t="shared" ca="1" si="50"/>
        <v/>
      </c>
      <c r="I160" s="56" t="str">
        <f t="shared" ca="1" si="51"/>
        <v/>
      </c>
      <c r="J160" s="56" t="str">
        <f t="shared" ca="1" si="52"/>
        <v/>
      </c>
      <c r="K160" s="56" t="str">
        <f t="shared" ca="1" si="53"/>
        <v/>
      </c>
      <c r="L160" s="56" t="str">
        <f t="shared" ca="1" si="54"/>
        <v/>
      </c>
      <c r="M160" s="56" t="str">
        <f t="shared" ca="1" si="55"/>
        <v/>
      </c>
      <c r="N160" s="56" t="str">
        <f t="shared" ca="1" si="56"/>
        <v/>
      </c>
      <c r="O160" s="57" t="str">
        <f t="shared" ca="1" si="42"/>
        <v/>
      </c>
      <c r="P160" s="26" t="str">
        <f t="shared" ca="1" si="43"/>
        <v/>
      </c>
      <c r="Q160" s="26" t="str">
        <f t="shared" ca="1" si="44"/>
        <v/>
      </c>
      <c r="R160" s="59" t="str">
        <f t="shared" ca="1" si="38"/>
        <v/>
      </c>
      <c r="S160" s="59" t="str">
        <f t="shared" ca="1" si="45"/>
        <v/>
      </c>
      <c r="T160" s="60" t="str">
        <f t="shared" ca="1" si="46"/>
        <v/>
      </c>
      <c r="U160" s="24">
        <f ca="1">IF(A160&lt;($V$8+1),AllPlayers!L152,0)</f>
        <v>0</v>
      </c>
    </row>
    <row r="161" spans="1:21" ht="12.75" customHeight="1" x14ac:dyDescent="0.2">
      <c r="A161" s="24">
        <v>152</v>
      </c>
      <c r="B161" s="17" t="str">
        <f t="shared" ca="1" si="39"/>
        <v/>
      </c>
      <c r="C161" s="25" t="str">
        <f t="shared" ca="1" si="40"/>
        <v/>
      </c>
      <c r="D161" s="58" t="str">
        <f t="shared" ca="1" si="41"/>
        <v/>
      </c>
      <c r="E161" s="56" t="str">
        <f t="shared" ca="1" si="47"/>
        <v/>
      </c>
      <c r="F161" s="56" t="str">
        <f t="shared" ca="1" si="48"/>
        <v/>
      </c>
      <c r="G161" s="56" t="str">
        <f t="shared" ca="1" si="49"/>
        <v/>
      </c>
      <c r="H161" s="56" t="str">
        <f t="shared" ca="1" si="50"/>
        <v/>
      </c>
      <c r="I161" s="56" t="str">
        <f t="shared" ca="1" si="51"/>
        <v/>
      </c>
      <c r="J161" s="56" t="str">
        <f t="shared" ca="1" si="52"/>
        <v/>
      </c>
      <c r="K161" s="56" t="str">
        <f t="shared" ca="1" si="53"/>
        <v/>
      </c>
      <c r="L161" s="56" t="str">
        <f t="shared" ca="1" si="54"/>
        <v/>
      </c>
      <c r="M161" s="56" t="str">
        <f t="shared" ca="1" si="55"/>
        <v/>
      </c>
      <c r="N161" s="56" t="str">
        <f t="shared" ca="1" si="56"/>
        <v/>
      </c>
      <c r="O161" s="57" t="str">
        <f t="shared" ca="1" si="42"/>
        <v/>
      </c>
      <c r="P161" s="26" t="str">
        <f t="shared" ca="1" si="43"/>
        <v/>
      </c>
      <c r="Q161" s="26" t="str">
        <f t="shared" ca="1" si="44"/>
        <v/>
      </c>
      <c r="R161" s="59" t="str">
        <f t="shared" ca="1" si="38"/>
        <v/>
      </c>
      <c r="S161" s="59" t="str">
        <f t="shared" ca="1" si="45"/>
        <v/>
      </c>
      <c r="T161" s="60" t="str">
        <f t="shared" ca="1" si="46"/>
        <v/>
      </c>
      <c r="U161" s="24">
        <f ca="1">IF(A161&lt;($V$8+1),AllPlayers!L153,0)</f>
        <v>0</v>
      </c>
    </row>
    <row r="162" spans="1:21" ht="12.75" customHeight="1" x14ac:dyDescent="0.2">
      <c r="A162" s="24">
        <v>153</v>
      </c>
      <c r="B162" s="17" t="str">
        <f t="shared" ca="1" si="39"/>
        <v/>
      </c>
      <c r="C162" s="25" t="str">
        <f t="shared" ca="1" si="40"/>
        <v/>
      </c>
      <c r="D162" s="58" t="str">
        <f t="shared" ca="1" si="41"/>
        <v/>
      </c>
      <c r="E162" s="56" t="str">
        <f t="shared" ca="1" si="47"/>
        <v/>
      </c>
      <c r="F162" s="56" t="str">
        <f t="shared" ca="1" si="48"/>
        <v/>
      </c>
      <c r="G162" s="56" t="str">
        <f t="shared" ca="1" si="49"/>
        <v/>
      </c>
      <c r="H162" s="56" t="str">
        <f t="shared" ca="1" si="50"/>
        <v/>
      </c>
      <c r="I162" s="56" t="str">
        <f t="shared" ca="1" si="51"/>
        <v/>
      </c>
      <c r="J162" s="56" t="str">
        <f t="shared" ca="1" si="52"/>
        <v/>
      </c>
      <c r="K162" s="56" t="str">
        <f t="shared" ca="1" si="53"/>
        <v/>
      </c>
      <c r="L162" s="56" t="str">
        <f t="shared" ca="1" si="54"/>
        <v/>
      </c>
      <c r="M162" s="56" t="str">
        <f t="shared" ca="1" si="55"/>
        <v/>
      </c>
      <c r="N162" s="56" t="str">
        <f t="shared" ca="1" si="56"/>
        <v/>
      </c>
      <c r="O162" s="57" t="str">
        <f t="shared" ca="1" si="42"/>
        <v/>
      </c>
      <c r="P162" s="26" t="str">
        <f t="shared" ca="1" si="43"/>
        <v/>
      </c>
      <c r="Q162" s="26" t="str">
        <f t="shared" ca="1" si="44"/>
        <v/>
      </c>
      <c r="R162" s="59" t="str">
        <f t="shared" ca="1" si="38"/>
        <v/>
      </c>
      <c r="S162" s="59" t="str">
        <f t="shared" ca="1" si="45"/>
        <v/>
      </c>
      <c r="T162" s="60" t="str">
        <f t="shared" ca="1" si="46"/>
        <v/>
      </c>
      <c r="U162" s="24">
        <f ca="1">IF(A162&lt;($V$8+1),AllPlayers!L154,0)</f>
        <v>0</v>
      </c>
    </row>
    <row r="163" spans="1:21" ht="12.75" customHeight="1" x14ac:dyDescent="0.2">
      <c r="A163" s="24">
        <v>154</v>
      </c>
      <c r="B163" s="17" t="str">
        <f t="shared" ca="1" si="39"/>
        <v/>
      </c>
      <c r="C163" s="25" t="str">
        <f t="shared" ca="1" si="40"/>
        <v/>
      </c>
      <c r="D163" s="58" t="str">
        <f t="shared" ca="1" si="41"/>
        <v/>
      </c>
      <c r="E163" s="56" t="str">
        <f t="shared" ca="1" si="47"/>
        <v/>
      </c>
      <c r="F163" s="56" t="str">
        <f t="shared" ca="1" si="48"/>
        <v/>
      </c>
      <c r="G163" s="56" t="str">
        <f t="shared" ca="1" si="49"/>
        <v/>
      </c>
      <c r="H163" s="56" t="str">
        <f t="shared" ca="1" si="50"/>
        <v/>
      </c>
      <c r="I163" s="56" t="str">
        <f t="shared" ca="1" si="51"/>
        <v/>
      </c>
      <c r="J163" s="56" t="str">
        <f t="shared" ca="1" si="52"/>
        <v/>
      </c>
      <c r="K163" s="56" t="str">
        <f t="shared" ca="1" si="53"/>
        <v/>
      </c>
      <c r="L163" s="56" t="str">
        <f t="shared" ca="1" si="54"/>
        <v/>
      </c>
      <c r="M163" s="56" t="str">
        <f t="shared" ca="1" si="55"/>
        <v/>
      </c>
      <c r="N163" s="56" t="str">
        <f t="shared" ca="1" si="56"/>
        <v/>
      </c>
      <c r="O163" s="57" t="str">
        <f t="shared" ca="1" si="42"/>
        <v/>
      </c>
      <c r="P163" s="26" t="str">
        <f t="shared" ca="1" si="43"/>
        <v/>
      </c>
      <c r="Q163" s="26" t="str">
        <f t="shared" ca="1" si="44"/>
        <v/>
      </c>
      <c r="R163" s="59" t="str">
        <f t="shared" ca="1" si="38"/>
        <v/>
      </c>
      <c r="S163" s="59" t="str">
        <f t="shared" ca="1" si="45"/>
        <v/>
      </c>
      <c r="T163" s="60" t="str">
        <f t="shared" ca="1" si="46"/>
        <v/>
      </c>
      <c r="U163" s="24">
        <f ca="1">IF(A163&lt;($V$8+1),AllPlayers!L155,0)</f>
        <v>0</v>
      </c>
    </row>
    <row r="164" spans="1:21" ht="12.75" customHeight="1" x14ac:dyDescent="0.2">
      <c r="A164" s="24">
        <v>155</v>
      </c>
      <c r="B164" s="17" t="str">
        <f t="shared" ca="1" si="39"/>
        <v/>
      </c>
      <c r="C164" s="25" t="str">
        <f t="shared" ca="1" si="40"/>
        <v/>
      </c>
      <c r="D164" s="58" t="str">
        <f t="shared" ca="1" si="41"/>
        <v/>
      </c>
      <c r="E164" s="56" t="str">
        <f t="shared" ca="1" si="47"/>
        <v/>
      </c>
      <c r="F164" s="56" t="str">
        <f t="shared" ca="1" si="48"/>
        <v/>
      </c>
      <c r="G164" s="56" t="str">
        <f t="shared" ca="1" si="49"/>
        <v/>
      </c>
      <c r="H164" s="56" t="str">
        <f t="shared" ca="1" si="50"/>
        <v/>
      </c>
      <c r="I164" s="56" t="str">
        <f t="shared" ca="1" si="51"/>
        <v/>
      </c>
      <c r="J164" s="56" t="str">
        <f t="shared" ca="1" si="52"/>
        <v/>
      </c>
      <c r="K164" s="56" t="str">
        <f t="shared" ca="1" si="53"/>
        <v/>
      </c>
      <c r="L164" s="56" t="str">
        <f t="shared" ca="1" si="54"/>
        <v/>
      </c>
      <c r="M164" s="56" t="str">
        <f t="shared" ca="1" si="55"/>
        <v/>
      </c>
      <c r="N164" s="56" t="str">
        <f t="shared" ca="1" si="56"/>
        <v/>
      </c>
      <c r="O164" s="57" t="str">
        <f t="shared" ca="1" si="42"/>
        <v/>
      </c>
      <c r="P164" s="26" t="str">
        <f t="shared" ca="1" si="43"/>
        <v/>
      </c>
      <c r="Q164" s="26" t="str">
        <f t="shared" ca="1" si="44"/>
        <v/>
      </c>
      <c r="R164" s="59" t="str">
        <f t="shared" ca="1" si="38"/>
        <v/>
      </c>
      <c r="S164" s="59" t="str">
        <f t="shared" ca="1" si="45"/>
        <v/>
      </c>
      <c r="T164" s="60" t="str">
        <f t="shared" ca="1" si="46"/>
        <v/>
      </c>
      <c r="U164" s="24">
        <f ca="1">IF(A164&lt;($V$8+1),AllPlayers!L156,0)</f>
        <v>0</v>
      </c>
    </row>
    <row r="165" spans="1:21" ht="12.75" customHeight="1" x14ac:dyDescent="0.2">
      <c r="A165" s="24">
        <v>156</v>
      </c>
      <c r="B165" s="17" t="str">
        <f t="shared" ca="1" si="39"/>
        <v/>
      </c>
      <c r="C165" s="25" t="str">
        <f t="shared" ca="1" si="40"/>
        <v/>
      </c>
      <c r="D165" s="58" t="str">
        <f t="shared" ca="1" si="41"/>
        <v/>
      </c>
      <c r="E165" s="56" t="str">
        <f t="shared" ca="1" si="47"/>
        <v/>
      </c>
      <c r="F165" s="56" t="str">
        <f t="shared" ca="1" si="48"/>
        <v/>
      </c>
      <c r="G165" s="56" t="str">
        <f t="shared" ca="1" si="49"/>
        <v/>
      </c>
      <c r="H165" s="56" t="str">
        <f t="shared" ca="1" si="50"/>
        <v/>
      </c>
      <c r="I165" s="56" t="str">
        <f t="shared" ca="1" si="51"/>
        <v/>
      </c>
      <c r="J165" s="56" t="str">
        <f t="shared" ca="1" si="52"/>
        <v/>
      </c>
      <c r="K165" s="56" t="str">
        <f t="shared" ca="1" si="53"/>
        <v/>
      </c>
      <c r="L165" s="56" t="str">
        <f t="shared" ca="1" si="54"/>
        <v/>
      </c>
      <c r="M165" s="56" t="str">
        <f t="shared" ca="1" si="55"/>
        <v/>
      </c>
      <c r="N165" s="56" t="str">
        <f t="shared" ca="1" si="56"/>
        <v/>
      </c>
      <c r="O165" s="57" t="str">
        <f t="shared" ca="1" si="42"/>
        <v/>
      </c>
      <c r="P165" s="26" t="str">
        <f t="shared" ca="1" si="43"/>
        <v/>
      </c>
      <c r="Q165" s="26" t="str">
        <f t="shared" ca="1" si="44"/>
        <v/>
      </c>
      <c r="R165" s="59" t="str">
        <f t="shared" ca="1" si="38"/>
        <v/>
      </c>
      <c r="S165" s="59" t="str">
        <f t="shared" ca="1" si="45"/>
        <v/>
      </c>
      <c r="T165" s="60" t="str">
        <f t="shared" ca="1" si="46"/>
        <v/>
      </c>
      <c r="U165" s="24">
        <f ca="1">IF(A165&lt;($V$8+1),AllPlayers!L157,0)</f>
        <v>0</v>
      </c>
    </row>
    <row r="166" spans="1:21" ht="12.75" customHeight="1" x14ac:dyDescent="0.2">
      <c r="A166" s="24">
        <v>157</v>
      </c>
      <c r="B166" s="17" t="str">
        <f t="shared" ca="1" si="39"/>
        <v/>
      </c>
      <c r="C166" s="25" t="str">
        <f t="shared" ca="1" si="40"/>
        <v/>
      </c>
      <c r="D166" s="58" t="str">
        <f t="shared" ca="1" si="41"/>
        <v/>
      </c>
      <c r="E166" s="56" t="str">
        <f t="shared" ca="1" si="47"/>
        <v/>
      </c>
      <c r="F166" s="56" t="str">
        <f t="shared" ca="1" si="48"/>
        <v/>
      </c>
      <c r="G166" s="56" t="str">
        <f t="shared" ca="1" si="49"/>
        <v/>
      </c>
      <c r="H166" s="56" t="str">
        <f t="shared" ca="1" si="50"/>
        <v/>
      </c>
      <c r="I166" s="56" t="str">
        <f t="shared" ca="1" si="51"/>
        <v/>
      </c>
      <c r="J166" s="56" t="str">
        <f t="shared" ca="1" si="52"/>
        <v/>
      </c>
      <c r="K166" s="56" t="str">
        <f t="shared" ca="1" si="53"/>
        <v/>
      </c>
      <c r="L166" s="56" t="str">
        <f t="shared" ca="1" si="54"/>
        <v/>
      </c>
      <c r="M166" s="56" t="str">
        <f t="shared" ca="1" si="55"/>
        <v/>
      </c>
      <c r="N166" s="56" t="str">
        <f t="shared" ca="1" si="56"/>
        <v/>
      </c>
      <c r="O166" s="57" t="str">
        <f t="shared" ca="1" si="42"/>
        <v/>
      </c>
      <c r="P166" s="26" t="str">
        <f t="shared" ca="1" si="43"/>
        <v/>
      </c>
      <c r="Q166" s="26" t="str">
        <f t="shared" ca="1" si="44"/>
        <v/>
      </c>
      <c r="R166" s="59" t="str">
        <f t="shared" ca="1" si="38"/>
        <v/>
      </c>
      <c r="S166" s="59" t="str">
        <f t="shared" ca="1" si="45"/>
        <v/>
      </c>
      <c r="T166" s="60" t="str">
        <f t="shared" ca="1" si="46"/>
        <v/>
      </c>
      <c r="U166" s="24">
        <f ca="1">IF(A166&lt;($V$8+1),AllPlayers!L158,0)</f>
        <v>0</v>
      </c>
    </row>
    <row r="167" spans="1:21" ht="12.75" customHeight="1" x14ac:dyDescent="0.2">
      <c r="A167" s="24">
        <v>158</v>
      </c>
      <c r="B167" s="17" t="str">
        <f t="shared" ca="1" si="39"/>
        <v/>
      </c>
      <c r="C167" s="25" t="str">
        <f t="shared" ca="1" si="40"/>
        <v/>
      </c>
      <c r="D167" s="58" t="str">
        <f t="shared" ca="1" si="41"/>
        <v/>
      </c>
      <c r="E167" s="56" t="str">
        <f t="shared" ca="1" si="47"/>
        <v/>
      </c>
      <c r="F167" s="56" t="str">
        <f t="shared" ca="1" si="48"/>
        <v/>
      </c>
      <c r="G167" s="56" t="str">
        <f t="shared" ca="1" si="49"/>
        <v/>
      </c>
      <c r="H167" s="56" t="str">
        <f t="shared" ca="1" si="50"/>
        <v/>
      </c>
      <c r="I167" s="56" t="str">
        <f t="shared" ca="1" si="51"/>
        <v/>
      </c>
      <c r="J167" s="56" t="str">
        <f t="shared" ca="1" si="52"/>
        <v/>
      </c>
      <c r="K167" s="56" t="str">
        <f t="shared" ca="1" si="53"/>
        <v/>
      </c>
      <c r="L167" s="56" t="str">
        <f t="shared" ca="1" si="54"/>
        <v/>
      </c>
      <c r="M167" s="56" t="str">
        <f t="shared" ca="1" si="55"/>
        <v/>
      </c>
      <c r="N167" s="56" t="str">
        <f t="shared" ca="1" si="56"/>
        <v/>
      </c>
      <c r="O167" s="57" t="str">
        <f t="shared" ca="1" si="42"/>
        <v/>
      </c>
      <c r="P167" s="26" t="str">
        <f t="shared" ca="1" si="43"/>
        <v/>
      </c>
      <c r="Q167" s="26" t="str">
        <f t="shared" ca="1" si="44"/>
        <v/>
      </c>
      <c r="R167" s="59" t="str">
        <f t="shared" ca="1" si="38"/>
        <v/>
      </c>
      <c r="S167" s="59" t="str">
        <f t="shared" ca="1" si="45"/>
        <v/>
      </c>
      <c r="T167" s="60" t="str">
        <f t="shared" ca="1" si="46"/>
        <v/>
      </c>
      <c r="U167" s="24">
        <f ca="1">IF(A167&lt;($V$8+1),AllPlayers!L159,0)</f>
        <v>0</v>
      </c>
    </row>
    <row r="168" spans="1:21" ht="12.75" customHeight="1" x14ac:dyDescent="0.2">
      <c r="A168" s="24">
        <v>159</v>
      </c>
      <c r="B168" s="17" t="str">
        <f t="shared" ca="1" si="39"/>
        <v/>
      </c>
      <c r="C168" s="25" t="str">
        <f t="shared" ca="1" si="40"/>
        <v/>
      </c>
      <c r="D168" s="58" t="str">
        <f t="shared" ca="1" si="41"/>
        <v/>
      </c>
      <c r="E168" s="56" t="str">
        <f t="shared" ca="1" si="47"/>
        <v/>
      </c>
      <c r="F168" s="56" t="str">
        <f t="shared" ca="1" si="48"/>
        <v/>
      </c>
      <c r="G168" s="56" t="str">
        <f t="shared" ca="1" si="49"/>
        <v/>
      </c>
      <c r="H168" s="56" t="str">
        <f t="shared" ca="1" si="50"/>
        <v/>
      </c>
      <c r="I168" s="56" t="str">
        <f t="shared" ca="1" si="51"/>
        <v/>
      </c>
      <c r="J168" s="56" t="str">
        <f t="shared" ca="1" si="52"/>
        <v/>
      </c>
      <c r="K168" s="56" t="str">
        <f t="shared" ca="1" si="53"/>
        <v/>
      </c>
      <c r="L168" s="56" t="str">
        <f t="shared" ca="1" si="54"/>
        <v/>
      </c>
      <c r="M168" s="56" t="str">
        <f t="shared" ca="1" si="55"/>
        <v/>
      </c>
      <c r="N168" s="56" t="str">
        <f t="shared" ca="1" si="56"/>
        <v/>
      </c>
      <c r="O168" s="57" t="str">
        <f t="shared" ca="1" si="42"/>
        <v/>
      </c>
      <c r="P168" s="26" t="str">
        <f t="shared" ca="1" si="43"/>
        <v/>
      </c>
      <c r="Q168" s="26" t="str">
        <f t="shared" ca="1" si="44"/>
        <v/>
      </c>
      <c r="R168" s="59" t="str">
        <f t="shared" ca="1" si="38"/>
        <v/>
      </c>
      <c r="S168" s="59" t="str">
        <f t="shared" ca="1" si="45"/>
        <v/>
      </c>
      <c r="T168" s="60" t="str">
        <f t="shared" ca="1" si="46"/>
        <v/>
      </c>
      <c r="U168" s="24">
        <f ca="1">IF(A168&lt;($V$8+1),AllPlayers!L160,0)</f>
        <v>0</v>
      </c>
    </row>
    <row r="169" spans="1:21" ht="12.75" customHeight="1" x14ac:dyDescent="0.2">
      <c r="A169" s="24">
        <v>160</v>
      </c>
      <c r="B169" s="17" t="str">
        <f t="shared" ca="1" si="39"/>
        <v/>
      </c>
      <c r="C169" s="25" t="str">
        <f t="shared" ca="1" si="40"/>
        <v/>
      </c>
      <c r="D169" s="58" t="str">
        <f t="shared" ca="1" si="41"/>
        <v/>
      </c>
      <c r="E169" s="56" t="str">
        <f t="shared" ca="1" si="47"/>
        <v/>
      </c>
      <c r="F169" s="56" t="str">
        <f t="shared" ca="1" si="48"/>
        <v/>
      </c>
      <c r="G169" s="56" t="str">
        <f t="shared" ca="1" si="49"/>
        <v/>
      </c>
      <c r="H169" s="56" t="str">
        <f t="shared" ca="1" si="50"/>
        <v/>
      </c>
      <c r="I169" s="56" t="str">
        <f t="shared" ca="1" si="51"/>
        <v/>
      </c>
      <c r="J169" s="56" t="str">
        <f t="shared" ca="1" si="52"/>
        <v/>
      </c>
      <c r="K169" s="56" t="str">
        <f t="shared" ca="1" si="53"/>
        <v/>
      </c>
      <c r="L169" s="56" t="str">
        <f t="shared" ca="1" si="54"/>
        <v/>
      </c>
      <c r="M169" s="56" t="str">
        <f t="shared" ca="1" si="55"/>
        <v/>
      </c>
      <c r="N169" s="56" t="str">
        <f t="shared" ca="1" si="56"/>
        <v/>
      </c>
      <c r="O169" s="57" t="str">
        <f t="shared" ca="1" si="42"/>
        <v/>
      </c>
      <c r="P169" s="26" t="str">
        <f t="shared" ca="1" si="43"/>
        <v/>
      </c>
      <c r="Q169" s="26" t="str">
        <f t="shared" ca="1" si="44"/>
        <v/>
      </c>
      <c r="R169" s="59" t="str">
        <f t="shared" ca="1" si="38"/>
        <v/>
      </c>
      <c r="S169" s="59" t="str">
        <f t="shared" ca="1" si="45"/>
        <v/>
      </c>
      <c r="T169" s="60" t="str">
        <f t="shared" ca="1" si="46"/>
        <v/>
      </c>
      <c r="U169" s="24">
        <f ca="1">IF(A169&lt;($V$8+1),AllPlayers!L161,0)</f>
        <v>0</v>
      </c>
    </row>
    <row r="170" spans="1:21" ht="12.75" customHeight="1" x14ac:dyDescent="0.2">
      <c r="A170" s="24">
        <v>161</v>
      </c>
      <c r="B170" s="17" t="str">
        <f t="shared" ca="1" si="39"/>
        <v/>
      </c>
      <c r="C170" s="25" t="str">
        <f t="shared" ca="1" si="40"/>
        <v/>
      </c>
      <c r="D170" s="58" t="str">
        <f t="shared" ca="1" si="41"/>
        <v/>
      </c>
      <c r="E170" s="56" t="str">
        <f t="shared" ca="1" si="47"/>
        <v/>
      </c>
      <c r="F170" s="56" t="str">
        <f t="shared" ca="1" si="48"/>
        <v/>
      </c>
      <c r="G170" s="56" t="str">
        <f t="shared" ca="1" si="49"/>
        <v/>
      </c>
      <c r="H170" s="56" t="str">
        <f t="shared" ca="1" si="50"/>
        <v/>
      </c>
      <c r="I170" s="56" t="str">
        <f t="shared" ca="1" si="51"/>
        <v/>
      </c>
      <c r="J170" s="56" t="str">
        <f t="shared" ca="1" si="52"/>
        <v/>
      </c>
      <c r="K170" s="56" t="str">
        <f t="shared" ca="1" si="53"/>
        <v/>
      </c>
      <c r="L170" s="56" t="str">
        <f t="shared" ca="1" si="54"/>
        <v/>
      </c>
      <c r="M170" s="56" t="str">
        <f t="shared" ca="1" si="55"/>
        <v/>
      </c>
      <c r="N170" s="56" t="str">
        <f t="shared" ca="1" si="56"/>
        <v/>
      </c>
      <c r="O170" s="57" t="str">
        <f t="shared" ca="1" si="42"/>
        <v/>
      </c>
      <c r="P170" s="26" t="str">
        <f t="shared" ca="1" si="43"/>
        <v/>
      </c>
      <c r="Q170" s="26" t="str">
        <f t="shared" ca="1" si="44"/>
        <v/>
      </c>
      <c r="R170" s="59" t="str">
        <f t="shared" ca="1" si="38"/>
        <v/>
      </c>
      <c r="S170" s="59" t="str">
        <f t="shared" ca="1" si="45"/>
        <v/>
      </c>
      <c r="T170" s="60" t="str">
        <f t="shared" ca="1" si="46"/>
        <v/>
      </c>
      <c r="U170" s="24">
        <f ca="1">IF(A170&lt;($V$8+1),AllPlayers!L162,0)</f>
        <v>0</v>
      </c>
    </row>
    <row r="171" spans="1:21" ht="12.75" customHeight="1" x14ac:dyDescent="0.2">
      <c r="A171" s="24">
        <v>162</v>
      </c>
      <c r="B171" s="17" t="str">
        <f t="shared" ca="1" si="39"/>
        <v/>
      </c>
      <c r="C171" s="25" t="str">
        <f t="shared" ca="1" si="40"/>
        <v/>
      </c>
      <c r="D171" s="58" t="str">
        <f t="shared" ca="1" si="41"/>
        <v/>
      </c>
      <c r="E171" s="56" t="str">
        <f t="shared" ca="1" si="47"/>
        <v/>
      </c>
      <c r="F171" s="56" t="str">
        <f t="shared" ca="1" si="48"/>
        <v/>
      </c>
      <c r="G171" s="56" t="str">
        <f t="shared" ca="1" si="49"/>
        <v/>
      </c>
      <c r="H171" s="56" t="str">
        <f t="shared" ca="1" si="50"/>
        <v/>
      </c>
      <c r="I171" s="56" t="str">
        <f t="shared" ca="1" si="51"/>
        <v/>
      </c>
      <c r="J171" s="56" t="str">
        <f t="shared" ca="1" si="52"/>
        <v/>
      </c>
      <c r="K171" s="56" t="str">
        <f t="shared" ca="1" si="53"/>
        <v/>
      </c>
      <c r="L171" s="56" t="str">
        <f t="shared" ca="1" si="54"/>
        <v/>
      </c>
      <c r="M171" s="56" t="str">
        <f t="shared" ca="1" si="55"/>
        <v/>
      </c>
      <c r="N171" s="56" t="str">
        <f t="shared" ca="1" si="56"/>
        <v/>
      </c>
      <c r="O171" s="57" t="str">
        <f t="shared" ca="1" si="42"/>
        <v/>
      </c>
      <c r="P171" s="26" t="str">
        <f t="shared" ca="1" si="43"/>
        <v/>
      </c>
      <c r="Q171" s="26" t="str">
        <f t="shared" ca="1" si="44"/>
        <v/>
      </c>
      <c r="R171" s="59" t="str">
        <f t="shared" ca="1" si="38"/>
        <v/>
      </c>
      <c r="S171" s="59" t="str">
        <f t="shared" ca="1" si="45"/>
        <v/>
      </c>
      <c r="T171" s="60" t="str">
        <f t="shared" ca="1" si="46"/>
        <v/>
      </c>
      <c r="U171" s="24">
        <f ca="1">IF(A171&lt;($V$8+1),AllPlayers!L163,0)</f>
        <v>0</v>
      </c>
    </row>
    <row r="172" spans="1:21" ht="12.75" customHeight="1" x14ac:dyDescent="0.2">
      <c r="A172" s="24">
        <v>163</v>
      </c>
      <c r="B172" s="17" t="str">
        <f t="shared" ca="1" si="39"/>
        <v/>
      </c>
      <c r="C172" s="25" t="str">
        <f t="shared" ca="1" si="40"/>
        <v/>
      </c>
      <c r="D172" s="58" t="str">
        <f t="shared" ca="1" si="41"/>
        <v/>
      </c>
      <c r="E172" s="56" t="str">
        <f t="shared" ca="1" si="47"/>
        <v/>
      </c>
      <c r="F172" s="56" t="str">
        <f t="shared" ca="1" si="48"/>
        <v/>
      </c>
      <c r="G172" s="56" t="str">
        <f t="shared" ca="1" si="49"/>
        <v/>
      </c>
      <c r="H172" s="56" t="str">
        <f t="shared" ca="1" si="50"/>
        <v/>
      </c>
      <c r="I172" s="56" t="str">
        <f t="shared" ca="1" si="51"/>
        <v/>
      </c>
      <c r="J172" s="56" t="str">
        <f t="shared" ca="1" si="52"/>
        <v/>
      </c>
      <c r="K172" s="56" t="str">
        <f t="shared" ca="1" si="53"/>
        <v/>
      </c>
      <c r="L172" s="56" t="str">
        <f t="shared" ca="1" si="54"/>
        <v/>
      </c>
      <c r="M172" s="56" t="str">
        <f t="shared" ca="1" si="55"/>
        <v/>
      </c>
      <c r="N172" s="56" t="str">
        <f t="shared" ca="1" si="56"/>
        <v/>
      </c>
      <c r="O172" s="57" t="str">
        <f t="shared" ca="1" si="42"/>
        <v/>
      </c>
      <c r="P172" s="26" t="str">
        <f t="shared" ca="1" si="43"/>
        <v/>
      </c>
      <c r="Q172" s="26" t="str">
        <f t="shared" ca="1" si="44"/>
        <v/>
      </c>
      <c r="R172" s="59" t="str">
        <f t="shared" ca="1" si="38"/>
        <v/>
      </c>
      <c r="S172" s="59" t="str">
        <f t="shared" ca="1" si="45"/>
        <v/>
      </c>
      <c r="T172" s="60" t="str">
        <f t="shared" ca="1" si="46"/>
        <v/>
      </c>
      <c r="U172" s="24">
        <f ca="1">IF(A172&lt;($V$8+1),AllPlayers!L164,0)</f>
        <v>0</v>
      </c>
    </row>
    <row r="173" spans="1:21" ht="12.75" customHeight="1" x14ac:dyDescent="0.2">
      <c r="A173" s="24">
        <v>164</v>
      </c>
      <c r="B173" s="17" t="str">
        <f t="shared" ca="1" si="39"/>
        <v/>
      </c>
      <c r="C173" s="25" t="str">
        <f t="shared" ca="1" si="40"/>
        <v/>
      </c>
      <c r="D173" s="58" t="str">
        <f t="shared" ca="1" si="41"/>
        <v/>
      </c>
      <c r="E173" s="56" t="str">
        <f t="shared" ca="1" si="47"/>
        <v/>
      </c>
      <c r="F173" s="56" t="str">
        <f t="shared" ca="1" si="48"/>
        <v/>
      </c>
      <c r="G173" s="56" t="str">
        <f t="shared" ca="1" si="49"/>
        <v/>
      </c>
      <c r="H173" s="56" t="str">
        <f t="shared" ca="1" si="50"/>
        <v/>
      </c>
      <c r="I173" s="56" t="str">
        <f t="shared" ca="1" si="51"/>
        <v/>
      </c>
      <c r="J173" s="56" t="str">
        <f t="shared" ca="1" si="52"/>
        <v/>
      </c>
      <c r="K173" s="56" t="str">
        <f t="shared" ca="1" si="53"/>
        <v/>
      </c>
      <c r="L173" s="56" t="str">
        <f t="shared" ca="1" si="54"/>
        <v/>
      </c>
      <c r="M173" s="56" t="str">
        <f t="shared" ca="1" si="55"/>
        <v/>
      </c>
      <c r="N173" s="56" t="str">
        <f t="shared" ca="1" si="56"/>
        <v/>
      </c>
      <c r="O173" s="57" t="str">
        <f t="shared" ca="1" si="42"/>
        <v/>
      </c>
      <c r="P173" s="26" t="str">
        <f t="shared" ca="1" si="43"/>
        <v/>
      </c>
      <c r="Q173" s="26" t="str">
        <f t="shared" ca="1" si="44"/>
        <v/>
      </c>
      <c r="R173" s="59" t="str">
        <f t="shared" ca="1" si="38"/>
        <v/>
      </c>
      <c r="S173" s="59" t="str">
        <f t="shared" ca="1" si="45"/>
        <v/>
      </c>
      <c r="T173" s="60" t="str">
        <f t="shared" ca="1" si="46"/>
        <v/>
      </c>
      <c r="U173" s="24">
        <f ca="1">IF(A173&lt;($V$8+1),AllPlayers!L165,0)</f>
        <v>0</v>
      </c>
    </row>
    <row r="174" spans="1:21" ht="12.75" customHeight="1" x14ac:dyDescent="0.2">
      <c r="A174" s="24">
        <v>165</v>
      </c>
      <c r="B174" s="17" t="str">
        <f t="shared" ca="1" si="39"/>
        <v/>
      </c>
      <c r="C174" s="25" t="str">
        <f t="shared" ca="1" si="40"/>
        <v/>
      </c>
      <c r="D174" s="58" t="str">
        <f t="shared" ca="1" si="41"/>
        <v/>
      </c>
      <c r="E174" s="56" t="str">
        <f t="shared" ca="1" si="47"/>
        <v/>
      </c>
      <c r="F174" s="56" t="str">
        <f t="shared" ca="1" si="48"/>
        <v/>
      </c>
      <c r="G174" s="56" t="str">
        <f t="shared" ca="1" si="49"/>
        <v/>
      </c>
      <c r="H174" s="56" t="str">
        <f t="shared" ca="1" si="50"/>
        <v/>
      </c>
      <c r="I174" s="56" t="str">
        <f t="shared" ca="1" si="51"/>
        <v/>
      </c>
      <c r="J174" s="56" t="str">
        <f t="shared" ca="1" si="52"/>
        <v/>
      </c>
      <c r="K174" s="56" t="str">
        <f t="shared" ca="1" si="53"/>
        <v/>
      </c>
      <c r="L174" s="56" t="str">
        <f t="shared" ca="1" si="54"/>
        <v/>
      </c>
      <c r="M174" s="56" t="str">
        <f t="shared" ca="1" si="55"/>
        <v/>
      </c>
      <c r="N174" s="56" t="str">
        <f t="shared" ca="1" si="56"/>
        <v/>
      </c>
      <c r="O174" s="57" t="str">
        <f t="shared" ca="1" si="42"/>
        <v/>
      </c>
      <c r="P174" s="26" t="str">
        <f t="shared" ca="1" si="43"/>
        <v/>
      </c>
      <c r="Q174" s="26" t="str">
        <f t="shared" ca="1" si="44"/>
        <v/>
      </c>
      <c r="R174" s="59" t="str">
        <f t="shared" ca="1" si="38"/>
        <v/>
      </c>
      <c r="S174" s="59" t="str">
        <f t="shared" ca="1" si="45"/>
        <v/>
      </c>
      <c r="T174" s="60" t="str">
        <f t="shared" ca="1" si="46"/>
        <v/>
      </c>
      <c r="U174" s="24">
        <f ca="1">IF(A174&lt;($V$8+1),AllPlayers!L166,0)</f>
        <v>0</v>
      </c>
    </row>
    <row r="175" spans="1:21" ht="12.75" customHeight="1" x14ac:dyDescent="0.2">
      <c r="A175" s="24">
        <v>166</v>
      </c>
      <c r="B175" s="17" t="str">
        <f t="shared" ca="1" si="39"/>
        <v/>
      </c>
      <c r="C175" s="25" t="str">
        <f t="shared" ca="1" si="40"/>
        <v/>
      </c>
      <c r="D175" s="58" t="str">
        <f t="shared" ca="1" si="41"/>
        <v/>
      </c>
      <c r="E175" s="56" t="str">
        <f t="shared" ca="1" si="47"/>
        <v/>
      </c>
      <c r="F175" s="56" t="str">
        <f t="shared" ca="1" si="48"/>
        <v/>
      </c>
      <c r="G175" s="56" t="str">
        <f t="shared" ca="1" si="49"/>
        <v/>
      </c>
      <c r="H175" s="56" t="str">
        <f t="shared" ca="1" si="50"/>
        <v/>
      </c>
      <c r="I175" s="56" t="str">
        <f t="shared" ca="1" si="51"/>
        <v/>
      </c>
      <c r="J175" s="56" t="str">
        <f t="shared" ca="1" si="52"/>
        <v/>
      </c>
      <c r="K175" s="56" t="str">
        <f t="shared" ca="1" si="53"/>
        <v/>
      </c>
      <c r="L175" s="56" t="str">
        <f t="shared" ca="1" si="54"/>
        <v/>
      </c>
      <c r="M175" s="56" t="str">
        <f t="shared" ca="1" si="55"/>
        <v/>
      </c>
      <c r="N175" s="56" t="str">
        <f t="shared" ca="1" si="56"/>
        <v/>
      </c>
      <c r="O175" s="57" t="str">
        <f t="shared" ca="1" si="42"/>
        <v/>
      </c>
      <c r="P175" s="26" t="str">
        <f t="shared" ca="1" si="43"/>
        <v/>
      </c>
      <c r="Q175" s="26" t="str">
        <f t="shared" ca="1" si="44"/>
        <v/>
      </c>
      <c r="R175" s="59" t="str">
        <f t="shared" ca="1" si="38"/>
        <v/>
      </c>
      <c r="S175" s="59" t="str">
        <f t="shared" ca="1" si="45"/>
        <v/>
      </c>
      <c r="T175" s="60" t="str">
        <f t="shared" ca="1" si="46"/>
        <v/>
      </c>
      <c r="U175" s="24">
        <f ca="1">IF(A175&lt;($V$8+1),AllPlayers!L167,0)</f>
        <v>0</v>
      </c>
    </row>
    <row r="176" spans="1:21" ht="12.75" customHeight="1" x14ac:dyDescent="0.2">
      <c r="A176" s="24">
        <v>167</v>
      </c>
      <c r="B176" s="17" t="str">
        <f t="shared" ca="1" si="39"/>
        <v/>
      </c>
      <c r="C176" s="25" t="str">
        <f t="shared" ca="1" si="40"/>
        <v/>
      </c>
      <c r="D176" s="58" t="str">
        <f t="shared" ca="1" si="41"/>
        <v/>
      </c>
      <c r="E176" s="56" t="str">
        <f t="shared" ca="1" si="47"/>
        <v/>
      </c>
      <c r="F176" s="56" t="str">
        <f t="shared" ca="1" si="48"/>
        <v/>
      </c>
      <c r="G176" s="56" t="str">
        <f t="shared" ca="1" si="49"/>
        <v/>
      </c>
      <c r="H176" s="56" t="str">
        <f t="shared" ca="1" si="50"/>
        <v/>
      </c>
      <c r="I176" s="56" t="str">
        <f t="shared" ca="1" si="51"/>
        <v/>
      </c>
      <c r="J176" s="56" t="str">
        <f t="shared" ca="1" si="52"/>
        <v/>
      </c>
      <c r="K176" s="56" t="str">
        <f t="shared" ca="1" si="53"/>
        <v/>
      </c>
      <c r="L176" s="56" t="str">
        <f t="shared" ca="1" si="54"/>
        <v/>
      </c>
      <c r="M176" s="56" t="str">
        <f t="shared" ca="1" si="55"/>
        <v/>
      </c>
      <c r="N176" s="56" t="str">
        <f t="shared" ca="1" si="56"/>
        <v/>
      </c>
      <c r="O176" s="57" t="str">
        <f t="shared" ca="1" si="42"/>
        <v/>
      </c>
      <c r="P176" s="26" t="str">
        <f t="shared" ca="1" si="43"/>
        <v/>
      </c>
      <c r="Q176" s="26" t="str">
        <f t="shared" ca="1" si="44"/>
        <v/>
      </c>
      <c r="R176" s="59" t="str">
        <f t="shared" ca="1" si="38"/>
        <v/>
      </c>
      <c r="S176" s="59" t="str">
        <f t="shared" ca="1" si="45"/>
        <v/>
      </c>
      <c r="T176" s="60" t="str">
        <f t="shared" ca="1" si="46"/>
        <v/>
      </c>
      <c r="U176" s="24">
        <f ca="1">IF(A176&lt;($V$8+1),AllPlayers!L168,0)</f>
        <v>0</v>
      </c>
    </row>
    <row r="177" spans="1:21" ht="12.75" customHeight="1" x14ac:dyDescent="0.2">
      <c r="A177" s="24">
        <v>168</v>
      </c>
      <c r="B177" s="17" t="str">
        <f t="shared" ca="1" si="39"/>
        <v/>
      </c>
      <c r="C177" s="25" t="str">
        <f t="shared" ca="1" si="40"/>
        <v/>
      </c>
      <c r="D177" s="58" t="str">
        <f t="shared" ca="1" si="41"/>
        <v/>
      </c>
      <c r="E177" s="56" t="str">
        <f t="shared" ca="1" si="47"/>
        <v/>
      </c>
      <c r="F177" s="56" t="str">
        <f t="shared" ca="1" si="48"/>
        <v/>
      </c>
      <c r="G177" s="56" t="str">
        <f t="shared" ca="1" si="49"/>
        <v/>
      </c>
      <c r="H177" s="56" t="str">
        <f t="shared" ca="1" si="50"/>
        <v/>
      </c>
      <c r="I177" s="56" t="str">
        <f t="shared" ca="1" si="51"/>
        <v/>
      </c>
      <c r="J177" s="56" t="str">
        <f t="shared" ca="1" si="52"/>
        <v/>
      </c>
      <c r="K177" s="56" t="str">
        <f t="shared" ca="1" si="53"/>
        <v/>
      </c>
      <c r="L177" s="56" t="str">
        <f t="shared" ca="1" si="54"/>
        <v/>
      </c>
      <c r="M177" s="56" t="str">
        <f t="shared" ca="1" si="55"/>
        <v/>
      </c>
      <c r="N177" s="56" t="str">
        <f t="shared" ca="1" si="56"/>
        <v/>
      </c>
      <c r="O177" s="57" t="str">
        <f t="shared" ca="1" si="42"/>
        <v/>
      </c>
      <c r="P177" s="26" t="str">
        <f t="shared" ca="1" si="43"/>
        <v/>
      </c>
      <c r="Q177" s="26" t="str">
        <f t="shared" ca="1" si="44"/>
        <v/>
      </c>
      <c r="R177" s="59" t="str">
        <f t="shared" ca="1" si="38"/>
        <v/>
      </c>
      <c r="S177" s="59" t="str">
        <f t="shared" ca="1" si="45"/>
        <v/>
      </c>
      <c r="T177" s="60" t="str">
        <f t="shared" ca="1" si="46"/>
        <v/>
      </c>
      <c r="U177" s="24">
        <f ca="1">IF(A177&lt;($V$8+1),AllPlayers!L169,0)</f>
        <v>0</v>
      </c>
    </row>
    <row r="178" spans="1:21" ht="12.75" customHeight="1" x14ac:dyDescent="0.2">
      <c r="A178" s="24">
        <v>169</v>
      </c>
      <c r="B178" s="17" t="str">
        <f t="shared" ca="1" si="39"/>
        <v/>
      </c>
      <c r="C178" s="25" t="str">
        <f t="shared" ca="1" si="40"/>
        <v/>
      </c>
      <c r="D178" s="58" t="str">
        <f t="shared" ca="1" si="41"/>
        <v/>
      </c>
      <c r="E178" s="56" t="str">
        <f t="shared" ca="1" si="47"/>
        <v/>
      </c>
      <c r="F178" s="56" t="str">
        <f t="shared" ca="1" si="48"/>
        <v/>
      </c>
      <c r="G178" s="56" t="str">
        <f t="shared" ca="1" si="49"/>
        <v/>
      </c>
      <c r="H178" s="56" t="str">
        <f t="shared" ca="1" si="50"/>
        <v/>
      </c>
      <c r="I178" s="56" t="str">
        <f t="shared" ca="1" si="51"/>
        <v/>
      </c>
      <c r="J178" s="56" t="str">
        <f t="shared" ca="1" si="52"/>
        <v/>
      </c>
      <c r="K178" s="56" t="str">
        <f t="shared" ca="1" si="53"/>
        <v/>
      </c>
      <c r="L178" s="56" t="str">
        <f t="shared" ca="1" si="54"/>
        <v/>
      </c>
      <c r="M178" s="56" t="str">
        <f t="shared" ca="1" si="55"/>
        <v/>
      </c>
      <c r="N178" s="56" t="str">
        <f t="shared" ca="1" si="56"/>
        <v/>
      </c>
      <c r="O178" s="57" t="str">
        <f t="shared" ca="1" si="42"/>
        <v/>
      </c>
      <c r="P178" s="26" t="str">
        <f t="shared" ca="1" si="43"/>
        <v/>
      </c>
      <c r="Q178" s="26" t="str">
        <f t="shared" ca="1" si="44"/>
        <v/>
      </c>
      <c r="R178" s="59" t="str">
        <f t="shared" ca="1" si="38"/>
        <v/>
      </c>
      <c r="S178" s="59" t="str">
        <f t="shared" ca="1" si="45"/>
        <v/>
      </c>
      <c r="T178" s="60" t="str">
        <f t="shared" ca="1" si="46"/>
        <v/>
      </c>
      <c r="U178" s="24">
        <f ca="1">IF(A178&lt;($V$8+1),AllPlayers!L170,0)</f>
        <v>0</v>
      </c>
    </row>
    <row r="179" spans="1:21" ht="12.75" customHeight="1" x14ac:dyDescent="0.2">
      <c r="A179" s="24">
        <v>170</v>
      </c>
      <c r="B179" s="17" t="str">
        <f t="shared" ca="1" si="39"/>
        <v/>
      </c>
      <c r="C179" s="25" t="str">
        <f t="shared" ca="1" si="40"/>
        <v/>
      </c>
      <c r="D179" s="58" t="str">
        <f t="shared" ca="1" si="41"/>
        <v/>
      </c>
      <c r="E179" s="56" t="str">
        <f t="shared" ca="1" si="47"/>
        <v/>
      </c>
      <c r="F179" s="56" t="str">
        <f t="shared" ca="1" si="48"/>
        <v/>
      </c>
      <c r="G179" s="56" t="str">
        <f t="shared" ca="1" si="49"/>
        <v/>
      </c>
      <c r="H179" s="56" t="str">
        <f t="shared" ca="1" si="50"/>
        <v/>
      </c>
      <c r="I179" s="56" t="str">
        <f t="shared" ca="1" si="51"/>
        <v/>
      </c>
      <c r="J179" s="56" t="str">
        <f t="shared" ca="1" si="52"/>
        <v/>
      </c>
      <c r="K179" s="56" t="str">
        <f t="shared" ca="1" si="53"/>
        <v/>
      </c>
      <c r="L179" s="56" t="str">
        <f t="shared" ca="1" si="54"/>
        <v/>
      </c>
      <c r="M179" s="56" t="str">
        <f t="shared" ca="1" si="55"/>
        <v/>
      </c>
      <c r="N179" s="56" t="str">
        <f t="shared" ca="1" si="56"/>
        <v/>
      </c>
      <c r="O179" s="57" t="str">
        <f t="shared" ca="1" si="42"/>
        <v/>
      </c>
      <c r="P179" s="26" t="str">
        <f t="shared" ca="1" si="43"/>
        <v/>
      </c>
      <c r="Q179" s="26" t="str">
        <f t="shared" ca="1" si="44"/>
        <v/>
      </c>
      <c r="R179" s="59" t="str">
        <f t="shared" ca="1" si="38"/>
        <v/>
      </c>
      <c r="S179" s="59" t="str">
        <f t="shared" ca="1" si="45"/>
        <v/>
      </c>
      <c r="T179" s="60" t="str">
        <f t="shared" ca="1" si="46"/>
        <v/>
      </c>
      <c r="U179" s="24">
        <f ca="1">IF(A179&lt;($V$8+1),AllPlayers!L171,0)</f>
        <v>0</v>
      </c>
    </row>
    <row r="180" spans="1:21" ht="12.75" customHeight="1" x14ac:dyDescent="0.2">
      <c r="A180" s="24">
        <v>171</v>
      </c>
      <c r="B180" s="17" t="str">
        <f t="shared" ca="1" si="39"/>
        <v/>
      </c>
      <c r="C180" s="25" t="str">
        <f t="shared" ca="1" si="40"/>
        <v/>
      </c>
      <c r="D180" s="58" t="str">
        <f t="shared" ca="1" si="41"/>
        <v/>
      </c>
      <c r="E180" s="56" t="str">
        <f t="shared" ca="1" si="47"/>
        <v/>
      </c>
      <c r="F180" s="56" t="str">
        <f t="shared" ca="1" si="48"/>
        <v/>
      </c>
      <c r="G180" s="56" t="str">
        <f t="shared" ca="1" si="49"/>
        <v/>
      </c>
      <c r="H180" s="56" t="str">
        <f t="shared" ca="1" si="50"/>
        <v/>
      </c>
      <c r="I180" s="56" t="str">
        <f t="shared" ca="1" si="51"/>
        <v/>
      </c>
      <c r="J180" s="56" t="str">
        <f t="shared" ca="1" si="52"/>
        <v/>
      </c>
      <c r="K180" s="56" t="str">
        <f t="shared" ca="1" si="53"/>
        <v/>
      </c>
      <c r="L180" s="56" t="str">
        <f t="shared" ca="1" si="54"/>
        <v/>
      </c>
      <c r="M180" s="56" t="str">
        <f t="shared" ca="1" si="55"/>
        <v/>
      </c>
      <c r="N180" s="56" t="str">
        <f t="shared" ca="1" si="56"/>
        <v/>
      </c>
      <c r="O180" s="57" t="str">
        <f t="shared" ca="1" si="42"/>
        <v/>
      </c>
      <c r="P180" s="26" t="str">
        <f t="shared" ca="1" si="43"/>
        <v/>
      </c>
      <c r="Q180" s="26" t="str">
        <f t="shared" ca="1" si="44"/>
        <v/>
      </c>
      <c r="R180" s="59" t="str">
        <f t="shared" ca="1" si="38"/>
        <v/>
      </c>
      <c r="S180" s="59" t="str">
        <f t="shared" ca="1" si="45"/>
        <v/>
      </c>
      <c r="T180" s="60" t="str">
        <f t="shared" ca="1" si="46"/>
        <v/>
      </c>
      <c r="U180" s="24">
        <f ca="1">IF(A180&lt;($V$8+1),AllPlayers!L172,0)</f>
        <v>0</v>
      </c>
    </row>
    <row r="181" spans="1:21" ht="12.75" customHeight="1" x14ac:dyDescent="0.2">
      <c r="A181" s="24">
        <v>172</v>
      </c>
      <c r="B181" s="17" t="str">
        <f t="shared" ca="1" si="39"/>
        <v/>
      </c>
      <c r="C181" s="25" t="str">
        <f t="shared" ca="1" si="40"/>
        <v/>
      </c>
      <c r="D181" s="58" t="str">
        <f t="shared" ca="1" si="41"/>
        <v/>
      </c>
      <c r="E181" s="56" t="str">
        <f t="shared" ca="1" si="47"/>
        <v/>
      </c>
      <c r="F181" s="56" t="str">
        <f t="shared" ca="1" si="48"/>
        <v/>
      </c>
      <c r="G181" s="56" t="str">
        <f t="shared" ca="1" si="49"/>
        <v/>
      </c>
      <c r="H181" s="56" t="str">
        <f t="shared" ca="1" si="50"/>
        <v/>
      </c>
      <c r="I181" s="56" t="str">
        <f t="shared" ca="1" si="51"/>
        <v/>
      </c>
      <c r="J181" s="56" t="str">
        <f t="shared" ca="1" si="52"/>
        <v/>
      </c>
      <c r="K181" s="56" t="str">
        <f t="shared" ca="1" si="53"/>
        <v/>
      </c>
      <c r="L181" s="56" t="str">
        <f t="shared" ca="1" si="54"/>
        <v/>
      </c>
      <c r="M181" s="56" t="str">
        <f t="shared" ca="1" si="55"/>
        <v/>
      </c>
      <c r="N181" s="56" t="str">
        <f t="shared" ca="1" si="56"/>
        <v/>
      </c>
      <c r="O181" s="57" t="str">
        <f t="shared" ca="1" si="42"/>
        <v/>
      </c>
      <c r="P181" s="26" t="str">
        <f t="shared" ca="1" si="43"/>
        <v/>
      </c>
      <c r="Q181" s="26" t="str">
        <f t="shared" ca="1" si="44"/>
        <v/>
      </c>
      <c r="R181" s="59" t="str">
        <f t="shared" ca="1" si="38"/>
        <v/>
      </c>
      <c r="S181" s="59" t="str">
        <f t="shared" ca="1" si="45"/>
        <v/>
      </c>
      <c r="T181" s="60" t="str">
        <f t="shared" ca="1" si="46"/>
        <v/>
      </c>
      <c r="U181" s="24">
        <f ca="1">IF(A181&lt;($V$8+1),AllPlayers!L173,0)</f>
        <v>0</v>
      </c>
    </row>
    <row r="182" spans="1:21" ht="12.75" customHeight="1" x14ac:dyDescent="0.2">
      <c r="A182" s="24">
        <v>173</v>
      </c>
      <c r="B182" s="17" t="str">
        <f t="shared" ca="1" si="39"/>
        <v/>
      </c>
      <c r="C182" s="25" t="str">
        <f t="shared" ca="1" si="40"/>
        <v/>
      </c>
      <c r="D182" s="58" t="str">
        <f t="shared" ca="1" si="41"/>
        <v/>
      </c>
      <c r="E182" s="56" t="str">
        <f t="shared" ca="1" si="47"/>
        <v/>
      </c>
      <c r="F182" s="56" t="str">
        <f t="shared" ca="1" si="48"/>
        <v/>
      </c>
      <c r="G182" s="56" t="str">
        <f t="shared" ca="1" si="49"/>
        <v/>
      </c>
      <c r="H182" s="56" t="str">
        <f t="shared" ca="1" si="50"/>
        <v/>
      </c>
      <c r="I182" s="56" t="str">
        <f t="shared" ca="1" si="51"/>
        <v/>
      </c>
      <c r="J182" s="56" t="str">
        <f t="shared" ca="1" si="52"/>
        <v/>
      </c>
      <c r="K182" s="56" t="str">
        <f t="shared" ca="1" si="53"/>
        <v/>
      </c>
      <c r="L182" s="56" t="str">
        <f t="shared" ca="1" si="54"/>
        <v/>
      </c>
      <c r="M182" s="56" t="str">
        <f t="shared" ca="1" si="55"/>
        <v/>
      </c>
      <c r="N182" s="56" t="str">
        <f t="shared" ca="1" si="56"/>
        <v/>
      </c>
      <c r="O182" s="57" t="str">
        <f t="shared" ca="1" si="42"/>
        <v/>
      </c>
      <c r="P182" s="26" t="str">
        <f t="shared" ca="1" si="43"/>
        <v/>
      </c>
      <c r="Q182" s="26" t="str">
        <f t="shared" ca="1" si="44"/>
        <v/>
      </c>
      <c r="R182" s="59" t="str">
        <f t="shared" ca="1" si="38"/>
        <v/>
      </c>
      <c r="S182" s="59" t="str">
        <f t="shared" ca="1" si="45"/>
        <v/>
      </c>
      <c r="T182" s="60" t="str">
        <f t="shared" ca="1" si="46"/>
        <v/>
      </c>
      <c r="U182" s="24">
        <f ca="1">IF(A182&lt;($V$8+1),AllPlayers!L174,0)</f>
        <v>0</v>
      </c>
    </row>
    <row r="183" spans="1:21" ht="12.75" customHeight="1" x14ac:dyDescent="0.2">
      <c r="A183" s="24">
        <v>174</v>
      </c>
      <c r="B183" s="17" t="str">
        <f t="shared" ca="1" si="39"/>
        <v/>
      </c>
      <c r="C183" s="25" t="str">
        <f t="shared" ca="1" si="40"/>
        <v/>
      </c>
      <c r="D183" s="58" t="str">
        <f t="shared" ca="1" si="41"/>
        <v/>
      </c>
      <c r="E183" s="56" t="str">
        <f t="shared" ca="1" si="47"/>
        <v/>
      </c>
      <c r="F183" s="56" t="str">
        <f t="shared" ca="1" si="48"/>
        <v/>
      </c>
      <c r="G183" s="56" t="str">
        <f t="shared" ca="1" si="49"/>
        <v/>
      </c>
      <c r="H183" s="56" t="str">
        <f t="shared" ca="1" si="50"/>
        <v/>
      </c>
      <c r="I183" s="56" t="str">
        <f t="shared" ca="1" si="51"/>
        <v/>
      </c>
      <c r="J183" s="56" t="str">
        <f t="shared" ca="1" si="52"/>
        <v/>
      </c>
      <c r="K183" s="56" t="str">
        <f t="shared" ca="1" si="53"/>
        <v/>
      </c>
      <c r="L183" s="56" t="str">
        <f t="shared" ca="1" si="54"/>
        <v/>
      </c>
      <c r="M183" s="56" t="str">
        <f t="shared" ca="1" si="55"/>
        <v/>
      </c>
      <c r="N183" s="56" t="str">
        <f t="shared" ca="1" si="56"/>
        <v/>
      </c>
      <c r="O183" s="57" t="str">
        <f t="shared" ca="1" si="42"/>
        <v/>
      </c>
      <c r="P183" s="26" t="str">
        <f t="shared" ca="1" si="43"/>
        <v/>
      </c>
      <c r="Q183" s="26" t="str">
        <f t="shared" ca="1" si="44"/>
        <v/>
      </c>
      <c r="R183" s="59" t="str">
        <f t="shared" ca="1" si="38"/>
        <v/>
      </c>
      <c r="S183" s="59" t="str">
        <f t="shared" ca="1" si="45"/>
        <v/>
      </c>
      <c r="T183" s="60" t="str">
        <f t="shared" ca="1" si="46"/>
        <v/>
      </c>
      <c r="U183" s="24">
        <f ca="1">IF(A183&lt;($V$8+1),AllPlayers!L175,0)</f>
        <v>0</v>
      </c>
    </row>
    <row r="184" spans="1:21" ht="12.75" customHeight="1" x14ac:dyDescent="0.2">
      <c r="A184" s="24">
        <v>175</v>
      </c>
      <c r="B184" s="17" t="str">
        <f t="shared" ca="1" si="39"/>
        <v/>
      </c>
      <c r="C184" s="25" t="str">
        <f t="shared" ca="1" si="40"/>
        <v/>
      </c>
      <c r="D184" s="58" t="str">
        <f t="shared" ca="1" si="41"/>
        <v/>
      </c>
      <c r="E184" s="56" t="str">
        <f t="shared" ca="1" si="47"/>
        <v/>
      </c>
      <c r="F184" s="56" t="str">
        <f t="shared" ca="1" si="48"/>
        <v/>
      </c>
      <c r="G184" s="56" t="str">
        <f t="shared" ca="1" si="49"/>
        <v/>
      </c>
      <c r="H184" s="56" t="str">
        <f t="shared" ca="1" si="50"/>
        <v/>
      </c>
      <c r="I184" s="56" t="str">
        <f t="shared" ca="1" si="51"/>
        <v/>
      </c>
      <c r="J184" s="56" t="str">
        <f t="shared" ca="1" si="52"/>
        <v/>
      </c>
      <c r="K184" s="56" t="str">
        <f t="shared" ca="1" si="53"/>
        <v/>
      </c>
      <c r="L184" s="56" t="str">
        <f t="shared" ca="1" si="54"/>
        <v/>
      </c>
      <c r="M184" s="56" t="str">
        <f t="shared" ca="1" si="55"/>
        <v/>
      </c>
      <c r="N184" s="56" t="str">
        <f t="shared" ca="1" si="56"/>
        <v/>
      </c>
      <c r="O184" s="57" t="str">
        <f t="shared" ca="1" si="42"/>
        <v/>
      </c>
      <c r="P184" s="26" t="str">
        <f t="shared" ca="1" si="43"/>
        <v/>
      </c>
      <c r="Q184" s="26" t="str">
        <f t="shared" ca="1" si="44"/>
        <v/>
      </c>
      <c r="R184" s="59" t="str">
        <f t="shared" ca="1" si="38"/>
        <v/>
      </c>
      <c r="S184" s="59" t="str">
        <f t="shared" ca="1" si="45"/>
        <v/>
      </c>
      <c r="T184" s="60" t="str">
        <f t="shared" ca="1" si="46"/>
        <v/>
      </c>
      <c r="U184" s="24">
        <f ca="1">IF(A184&lt;($V$8+1),AllPlayers!L176,0)</f>
        <v>0</v>
      </c>
    </row>
    <row r="185" spans="1:21" ht="12.75" customHeight="1" x14ac:dyDescent="0.2">
      <c r="A185" s="24">
        <v>176</v>
      </c>
      <c r="B185" s="17" t="str">
        <f t="shared" ca="1" si="39"/>
        <v/>
      </c>
      <c r="C185" s="25" t="str">
        <f t="shared" ca="1" si="40"/>
        <v/>
      </c>
      <c r="D185" s="58" t="str">
        <f t="shared" ca="1" si="41"/>
        <v/>
      </c>
      <c r="E185" s="56" t="str">
        <f t="shared" ca="1" si="47"/>
        <v/>
      </c>
      <c r="F185" s="56" t="str">
        <f t="shared" ca="1" si="48"/>
        <v/>
      </c>
      <c r="G185" s="56" t="str">
        <f t="shared" ca="1" si="49"/>
        <v/>
      </c>
      <c r="H185" s="56" t="str">
        <f t="shared" ca="1" si="50"/>
        <v/>
      </c>
      <c r="I185" s="56" t="str">
        <f t="shared" ca="1" si="51"/>
        <v/>
      </c>
      <c r="J185" s="56" t="str">
        <f t="shared" ca="1" si="52"/>
        <v/>
      </c>
      <c r="K185" s="56" t="str">
        <f t="shared" ca="1" si="53"/>
        <v/>
      </c>
      <c r="L185" s="56" t="str">
        <f t="shared" ca="1" si="54"/>
        <v/>
      </c>
      <c r="M185" s="56" t="str">
        <f t="shared" ca="1" si="55"/>
        <v/>
      </c>
      <c r="N185" s="56" t="str">
        <f t="shared" ca="1" si="56"/>
        <v/>
      </c>
      <c r="O185" s="57" t="str">
        <f t="shared" ca="1" si="42"/>
        <v/>
      </c>
      <c r="P185" s="26" t="str">
        <f t="shared" ca="1" si="43"/>
        <v/>
      </c>
      <c r="Q185" s="26" t="str">
        <f t="shared" ca="1" si="44"/>
        <v/>
      </c>
      <c r="R185" s="59" t="str">
        <f t="shared" ca="1" si="38"/>
        <v/>
      </c>
      <c r="S185" s="59" t="str">
        <f t="shared" ca="1" si="45"/>
        <v/>
      </c>
      <c r="T185" s="60" t="str">
        <f t="shared" ca="1" si="46"/>
        <v/>
      </c>
      <c r="U185" s="24">
        <f ca="1">IF(A185&lt;($V$8+1),AllPlayers!L177,0)</f>
        <v>0</v>
      </c>
    </row>
    <row r="186" spans="1:21" ht="12.75" customHeight="1" x14ac:dyDescent="0.2">
      <c r="A186" s="24">
        <v>177</v>
      </c>
      <c r="B186" s="17" t="str">
        <f t="shared" ca="1" si="39"/>
        <v/>
      </c>
      <c r="C186" s="25" t="str">
        <f t="shared" ca="1" si="40"/>
        <v/>
      </c>
      <c r="D186" s="58" t="str">
        <f t="shared" ca="1" si="41"/>
        <v/>
      </c>
      <c r="E186" s="56" t="str">
        <f t="shared" ca="1" si="47"/>
        <v/>
      </c>
      <c r="F186" s="56" t="str">
        <f t="shared" ca="1" si="48"/>
        <v/>
      </c>
      <c r="G186" s="56" t="str">
        <f t="shared" ca="1" si="49"/>
        <v/>
      </c>
      <c r="H186" s="56" t="str">
        <f t="shared" ca="1" si="50"/>
        <v/>
      </c>
      <c r="I186" s="56" t="str">
        <f t="shared" ca="1" si="51"/>
        <v/>
      </c>
      <c r="J186" s="56" t="str">
        <f t="shared" ca="1" si="52"/>
        <v/>
      </c>
      <c r="K186" s="56" t="str">
        <f t="shared" ca="1" si="53"/>
        <v/>
      </c>
      <c r="L186" s="56" t="str">
        <f t="shared" ca="1" si="54"/>
        <v/>
      </c>
      <c r="M186" s="56" t="str">
        <f t="shared" ca="1" si="55"/>
        <v/>
      </c>
      <c r="N186" s="56" t="str">
        <f t="shared" ca="1" si="56"/>
        <v/>
      </c>
      <c r="O186" s="57" t="str">
        <f t="shared" ca="1" si="42"/>
        <v/>
      </c>
      <c r="P186" s="26" t="str">
        <f t="shared" ca="1" si="43"/>
        <v/>
      </c>
      <c r="Q186" s="26" t="str">
        <f t="shared" ca="1" si="44"/>
        <v/>
      </c>
      <c r="R186" s="59" t="str">
        <f t="shared" ca="1" si="38"/>
        <v/>
      </c>
      <c r="S186" s="59" t="str">
        <f t="shared" ca="1" si="45"/>
        <v/>
      </c>
      <c r="T186" s="60" t="str">
        <f t="shared" ca="1" si="46"/>
        <v/>
      </c>
      <c r="U186" s="24">
        <f ca="1">IF(A186&lt;($V$8+1),AllPlayers!L178,0)</f>
        <v>0</v>
      </c>
    </row>
    <row r="187" spans="1:21" ht="12.75" customHeight="1" x14ac:dyDescent="0.2">
      <c r="A187" s="24">
        <v>178</v>
      </c>
      <c r="B187" s="17" t="str">
        <f t="shared" ca="1" si="39"/>
        <v/>
      </c>
      <c r="C187" s="25" t="str">
        <f t="shared" ca="1" si="40"/>
        <v/>
      </c>
      <c r="D187" s="58" t="str">
        <f t="shared" ca="1" si="41"/>
        <v/>
      </c>
      <c r="E187" s="56" t="str">
        <f t="shared" ca="1" si="47"/>
        <v/>
      </c>
      <c r="F187" s="56" t="str">
        <f t="shared" ca="1" si="48"/>
        <v/>
      </c>
      <c r="G187" s="56" t="str">
        <f t="shared" ca="1" si="49"/>
        <v/>
      </c>
      <c r="H187" s="56" t="str">
        <f t="shared" ca="1" si="50"/>
        <v/>
      </c>
      <c r="I187" s="56" t="str">
        <f t="shared" ca="1" si="51"/>
        <v/>
      </c>
      <c r="J187" s="56" t="str">
        <f t="shared" ca="1" si="52"/>
        <v/>
      </c>
      <c r="K187" s="56" t="str">
        <f t="shared" ca="1" si="53"/>
        <v/>
      </c>
      <c r="L187" s="56" t="str">
        <f t="shared" ca="1" si="54"/>
        <v/>
      </c>
      <c r="M187" s="56" t="str">
        <f t="shared" ca="1" si="55"/>
        <v/>
      </c>
      <c r="N187" s="56" t="str">
        <f t="shared" ca="1" si="56"/>
        <v/>
      </c>
      <c r="O187" s="57" t="str">
        <f t="shared" ca="1" si="42"/>
        <v/>
      </c>
      <c r="P187" s="26" t="str">
        <f t="shared" ca="1" si="43"/>
        <v/>
      </c>
      <c r="Q187" s="26" t="str">
        <f t="shared" ca="1" si="44"/>
        <v/>
      </c>
      <c r="R187" s="59" t="str">
        <f t="shared" ca="1" si="38"/>
        <v/>
      </c>
      <c r="S187" s="59" t="str">
        <f t="shared" ca="1" si="45"/>
        <v/>
      </c>
      <c r="T187" s="60" t="str">
        <f t="shared" ca="1" si="46"/>
        <v/>
      </c>
      <c r="U187" s="24">
        <f ca="1">IF(A187&lt;($V$8+1),AllPlayers!L179,0)</f>
        <v>0</v>
      </c>
    </row>
    <row r="188" spans="1:21" ht="12.75" customHeight="1" x14ac:dyDescent="0.2">
      <c r="A188" s="24">
        <v>179</v>
      </c>
      <c r="B188" s="17" t="str">
        <f t="shared" ca="1" si="39"/>
        <v/>
      </c>
      <c r="C188" s="25" t="str">
        <f t="shared" ca="1" si="40"/>
        <v/>
      </c>
      <c r="D188" s="58" t="str">
        <f t="shared" ca="1" si="41"/>
        <v/>
      </c>
      <c r="E188" s="56" t="str">
        <f t="shared" ca="1" si="47"/>
        <v/>
      </c>
      <c r="F188" s="56" t="str">
        <f t="shared" ca="1" si="48"/>
        <v/>
      </c>
      <c r="G188" s="56" t="str">
        <f t="shared" ca="1" si="49"/>
        <v/>
      </c>
      <c r="H188" s="56" t="str">
        <f t="shared" ca="1" si="50"/>
        <v/>
      </c>
      <c r="I188" s="56" t="str">
        <f t="shared" ca="1" si="51"/>
        <v/>
      </c>
      <c r="J188" s="56" t="str">
        <f t="shared" ca="1" si="52"/>
        <v/>
      </c>
      <c r="K188" s="56" t="str">
        <f t="shared" ca="1" si="53"/>
        <v/>
      </c>
      <c r="L188" s="56" t="str">
        <f t="shared" ca="1" si="54"/>
        <v/>
      </c>
      <c r="M188" s="56" t="str">
        <f t="shared" ca="1" si="55"/>
        <v/>
      </c>
      <c r="N188" s="56" t="str">
        <f t="shared" ca="1" si="56"/>
        <v/>
      </c>
      <c r="O188" s="57" t="str">
        <f t="shared" ca="1" si="42"/>
        <v/>
      </c>
      <c r="P188" s="26" t="str">
        <f t="shared" ca="1" si="43"/>
        <v/>
      </c>
      <c r="Q188" s="26" t="str">
        <f t="shared" ca="1" si="44"/>
        <v/>
      </c>
      <c r="R188" s="59" t="str">
        <f t="shared" ca="1" si="38"/>
        <v/>
      </c>
      <c r="S188" s="59" t="str">
        <f t="shared" ca="1" si="45"/>
        <v/>
      </c>
      <c r="T188" s="60" t="str">
        <f t="shared" ca="1" si="46"/>
        <v/>
      </c>
      <c r="U188" s="24">
        <f ca="1">IF(A188&lt;($V$8+1),AllPlayers!L180,0)</f>
        <v>0</v>
      </c>
    </row>
    <row r="189" spans="1:21" ht="12.75" customHeight="1" x14ac:dyDescent="0.2">
      <c r="A189" s="24">
        <v>180</v>
      </c>
      <c r="B189" s="17" t="str">
        <f t="shared" ca="1" si="39"/>
        <v/>
      </c>
      <c r="C189" s="25" t="str">
        <f t="shared" ca="1" si="40"/>
        <v/>
      </c>
      <c r="D189" s="58" t="str">
        <f t="shared" ca="1" si="41"/>
        <v/>
      </c>
      <c r="E189" s="56" t="str">
        <f t="shared" ca="1" si="47"/>
        <v/>
      </c>
      <c r="F189" s="56" t="str">
        <f t="shared" ca="1" si="48"/>
        <v/>
      </c>
      <c r="G189" s="56" t="str">
        <f t="shared" ca="1" si="49"/>
        <v/>
      </c>
      <c r="H189" s="56" t="str">
        <f t="shared" ca="1" si="50"/>
        <v/>
      </c>
      <c r="I189" s="56" t="str">
        <f t="shared" ca="1" si="51"/>
        <v/>
      </c>
      <c r="J189" s="56" t="str">
        <f t="shared" ca="1" si="52"/>
        <v/>
      </c>
      <c r="K189" s="56" t="str">
        <f t="shared" ca="1" si="53"/>
        <v/>
      </c>
      <c r="L189" s="56" t="str">
        <f t="shared" ca="1" si="54"/>
        <v/>
      </c>
      <c r="M189" s="56" t="str">
        <f t="shared" ca="1" si="55"/>
        <v/>
      </c>
      <c r="N189" s="56" t="str">
        <f t="shared" ca="1" si="56"/>
        <v/>
      </c>
      <c r="O189" s="57" t="str">
        <f t="shared" ca="1" si="42"/>
        <v/>
      </c>
      <c r="P189" s="26" t="str">
        <f t="shared" ca="1" si="43"/>
        <v/>
      </c>
      <c r="Q189" s="26" t="str">
        <f t="shared" ca="1" si="44"/>
        <v/>
      </c>
      <c r="R189" s="59" t="str">
        <f t="shared" ca="1" si="38"/>
        <v/>
      </c>
      <c r="S189" s="59" t="str">
        <f t="shared" ca="1" si="45"/>
        <v/>
      </c>
      <c r="T189" s="60" t="str">
        <f t="shared" ca="1" si="46"/>
        <v/>
      </c>
      <c r="U189" s="24">
        <f ca="1">IF(A189&lt;($V$8+1),AllPlayers!L181,0)</f>
        <v>0</v>
      </c>
    </row>
    <row r="190" spans="1:21" ht="12.75" customHeight="1" x14ac:dyDescent="0.2">
      <c r="A190" s="24">
        <v>181</v>
      </c>
      <c r="B190" s="17" t="str">
        <f t="shared" ca="1" si="39"/>
        <v/>
      </c>
      <c r="C190" s="25" t="str">
        <f t="shared" ca="1" si="40"/>
        <v/>
      </c>
      <c r="D190" s="58" t="str">
        <f t="shared" ca="1" si="41"/>
        <v/>
      </c>
      <c r="E190" s="56" t="str">
        <f t="shared" ca="1" si="47"/>
        <v/>
      </c>
      <c r="F190" s="56" t="str">
        <f t="shared" ca="1" si="48"/>
        <v/>
      </c>
      <c r="G190" s="56" t="str">
        <f t="shared" ca="1" si="49"/>
        <v/>
      </c>
      <c r="H190" s="56" t="str">
        <f t="shared" ca="1" si="50"/>
        <v/>
      </c>
      <c r="I190" s="56" t="str">
        <f t="shared" ca="1" si="51"/>
        <v/>
      </c>
      <c r="J190" s="56" t="str">
        <f t="shared" ca="1" si="52"/>
        <v/>
      </c>
      <c r="K190" s="56" t="str">
        <f t="shared" ca="1" si="53"/>
        <v/>
      </c>
      <c r="L190" s="56" t="str">
        <f t="shared" ca="1" si="54"/>
        <v/>
      </c>
      <c r="M190" s="56" t="str">
        <f t="shared" ca="1" si="55"/>
        <v/>
      </c>
      <c r="N190" s="56" t="str">
        <f t="shared" ca="1" si="56"/>
        <v/>
      </c>
      <c r="O190" s="57" t="str">
        <f t="shared" ca="1" si="42"/>
        <v/>
      </c>
      <c r="P190" s="26" t="str">
        <f t="shared" ca="1" si="43"/>
        <v/>
      </c>
      <c r="Q190" s="26" t="str">
        <f t="shared" ca="1" si="44"/>
        <v/>
      </c>
      <c r="R190" s="59" t="str">
        <f t="shared" ca="1" si="38"/>
        <v/>
      </c>
      <c r="S190" s="59" t="str">
        <f t="shared" ca="1" si="45"/>
        <v/>
      </c>
      <c r="T190" s="60" t="str">
        <f t="shared" ca="1" si="46"/>
        <v/>
      </c>
      <c r="U190" s="24">
        <f ca="1">IF(A190&lt;($V$8+1),AllPlayers!L182,0)</f>
        <v>0</v>
      </c>
    </row>
    <row r="191" spans="1:21" ht="12.75" customHeight="1" x14ac:dyDescent="0.2">
      <c r="A191" s="24">
        <v>182</v>
      </c>
      <c r="B191" s="17" t="str">
        <f t="shared" ca="1" si="39"/>
        <v/>
      </c>
      <c r="C191" s="25" t="str">
        <f t="shared" ca="1" si="40"/>
        <v/>
      </c>
      <c r="D191" s="58" t="str">
        <f t="shared" ca="1" si="41"/>
        <v/>
      </c>
      <c r="E191" s="56" t="str">
        <f t="shared" ca="1" si="47"/>
        <v/>
      </c>
      <c r="F191" s="56" t="str">
        <f t="shared" ca="1" si="48"/>
        <v/>
      </c>
      <c r="G191" s="56" t="str">
        <f t="shared" ca="1" si="49"/>
        <v/>
      </c>
      <c r="H191" s="56" t="str">
        <f t="shared" ca="1" si="50"/>
        <v/>
      </c>
      <c r="I191" s="56" t="str">
        <f t="shared" ca="1" si="51"/>
        <v/>
      </c>
      <c r="J191" s="56" t="str">
        <f t="shared" ca="1" si="52"/>
        <v/>
      </c>
      <c r="K191" s="56" t="str">
        <f t="shared" ca="1" si="53"/>
        <v/>
      </c>
      <c r="L191" s="56" t="str">
        <f t="shared" ca="1" si="54"/>
        <v/>
      </c>
      <c r="M191" s="56" t="str">
        <f t="shared" ca="1" si="55"/>
        <v/>
      </c>
      <c r="N191" s="56" t="str">
        <f t="shared" ca="1" si="56"/>
        <v/>
      </c>
      <c r="O191" s="57" t="str">
        <f t="shared" ca="1" si="42"/>
        <v/>
      </c>
      <c r="P191" s="26" t="str">
        <f t="shared" ca="1" si="43"/>
        <v/>
      </c>
      <c r="Q191" s="26" t="str">
        <f t="shared" ca="1" si="44"/>
        <v/>
      </c>
      <c r="R191" s="59" t="str">
        <f t="shared" ca="1" si="38"/>
        <v/>
      </c>
      <c r="S191" s="59" t="str">
        <f t="shared" ca="1" si="45"/>
        <v/>
      </c>
      <c r="T191" s="60" t="str">
        <f t="shared" ca="1" si="46"/>
        <v/>
      </c>
      <c r="U191" s="24">
        <f ca="1">IF(A191&lt;($V$8+1),AllPlayers!L183,0)</f>
        <v>0</v>
      </c>
    </row>
    <row r="192" spans="1:21" ht="12.75" customHeight="1" x14ac:dyDescent="0.2">
      <c r="A192" s="24">
        <v>183</v>
      </c>
      <c r="B192" s="17" t="str">
        <f t="shared" ca="1" si="39"/>
        <v/>
      </c>
      <c r="C192" s="25" t="str">
        <f t="shared" ca="1" si="40"/>
        <v/>
      </c>
      <c r="D192" s="58" t="str">
        <f t="shared" ca="1" si="41"/>
        <v/>
      </c>
      <c r="E192" s="56" t="str">
        <f t="shared" ca="1" si="47"/>
        <v/>
      </c>
      <c r="F192" s="56" t="str">
        <f t="shared" ca="1" si="48"/>
        <v/>
      </c>
      <c r="G192" s="56" t="str">
        <f t="shared" ca="1" si="49"/>
        <v/>
      </c>
      <c r="H192" s="56" t="str">
        <f t="shared" ca="1" si="50"/>
        <v/>
      </c>
      <c r="I192" s="56" t="str">
        <f t="shared" ca="1" si="51"/>
        <v/>
      </c>
      <c r="J192" s="56" t="str">
        <f t="shared" ca="1" si="52"/>
        <v/>
      </c>
      <c r="K192" s="56" t="str">
        <f t="shared" ca="1" si="53"/>
        <v/>
      </c>
      <c r="L192" s="56" t="str">
        <f t="shared" ca="1" si="54"/>
        <v/>
      </c>
      <c r="M192" s="56" t="str">
        <f t="shared" ca="1" si="55"/>
        <v/>
      </c>
      <c r="N192" s="56" t="str">
        <f t="shared" ca="1" si="56"/>
        <v/>
      </c>
      <c r="O192" s="57" t="str">
        <f t="shared" ca="1" si="42"/>
        <v/>
      </c>
      <c r="P192" s="26" t="str">
        <f t="shared" ca="1" si="43"/>
        <v/>
      </c>
      <c r="Q192" s="26" t="str">
        <f t="shared" ca="1" si="44"/>
        <v/>
      </c>
      <c r="R192" s="59" t="str">
        <f t="shared" ca="1" si="38"/>
        <v/>
      </c>
      <c r="S192" s="59" t="str">
        <f t="shared" ca="1" si="45"/>
        <v/>
      </c>
      <c r="T192" s="60" t="str">
        <f t="shared" ca="1" si="46"/>
        <v/>
      </c>
      <c r="U192" s="24">
        <f ca="1">IF(A192&lt;($V$8+1),AllPlayers!L184,0)</f>
        <v>0</v>
      </c>
    </row>
    <row r="193" spans="1:21" ht="12.75" customHeight="1" x14ac:dyDescent="0.2">
      <c r="A193" s="24">
        <v>184</v>
      </c>
      <c r="B193" s="17" t="str">
        <f t="shared" ca="1" si="39"/>
        <v/>
      </c>
      <c r="C193" s="25" t="str">
        <f t="shared" ca="1" si="40"/>
        <v/>
      </c>
      <c r="D193" s="58" t="str">
        <f t="shared" ca="1" si="41"/>
        <v/>
      </c>
      <c r="E193" s="56" t="str">
        <f t="shared" ca="1" si="47"/>
        <v/>
      </c>
      <c r="F193" s="56" t="str">
        <f t="shared" ca="1" si="48"/>
        <v/>
      </c>
      <c r="G193" s="56" t="str">
        <f t="shared" ca="1" si="49"/>
        <v/>
      </c>
      <c r="H193" s="56" t="str">
        <f t="shared" ca="1" si="50"/>
        <v/>
      </c>
      <c r="I193" s="56" t="str">
        <f t="shared" ca="1" si="51"/>
        <v/>
      </c>
      <c r="J193" s="56" t="str">
        <f t="shared" ca="1" si="52"/>
        <v/>
      </c>
      <c r="K193" s="56" t="str">
        <f t="shared" ca="1" si="53"/>
        <v/>
      </c>
      <c r="L193" s="56" t="str">
        <f t="shared" ca="1" si="54"/>
        <v/>
      </c>
      <c r="M193" s="56" t="str">
        <f t="shared" ca="1" si="55"/>
        <v/>
      </c>
      <c r="N193" s="56" t="str">
        <f t="shared" ca="1" si="56"/>
        <v/>
      </c>
      <c r="O193" s="57" t="str">
        <f t="shared" ca="1" si="42"/>
        <v/>
      </c>
      <c r="P193" s="26" t="str">
        <f t="shared" ca="1" si="43"/>
        <v/>
      </c>
      <c r="Q193" s="26" t="str">
        <f t="shared" ca="1" si="44"/>
        <v/>
      </c>
      <c r="R193" s="59" t="str">
        <f t="shared" ca="1" si="38"/>
        <v/>
      </c>
      <c r="S193" s="59" t="str">
        <f t="shared" ca="1" si="45"/>
        <v/>
      </c>
      <c r="T193" s="60" t="str">
        <f t="shared" ca="1" si="46"/>
        <v/>
      </c>
      <c r="U193" s="24">
        <f ca="1">IF(A193&lt;($V$8+1),AllPlayers!L185,0)</f>
        <v>0</v>
      </c>
    </row>
    <row r="194" spans="1:21" ht="12.75" customHeight="1" x14ac:dyDescent="0.2">
      <c r="A194" s="24">
        <v>185</v>
      </c>
      <c r="B194" s="17" t="str">
        <f t="shared" ca="1" si="39"/>
        <v/>
      </c>
      <c r="C194" s="25" t="str">
        <f t="shared" ca="1" si="40"/>
        <v/>
      </c>
      <c r="D194" s="58" t="str">
        <f t="shared" ca="1" si="41"/>
        <v/>
      </c>
      <c r="E194" s="56" t="str">
        <f t="shared" ca="1" si="47"/>
        <v/>
      </c>
      <c r="F194" s="56" t="str">
        <f t="shared" ca="1" si="48"/>
        <v/>
      </c>
      <c r="G194" s="56" t="str">
        <f t="shared" ca="1" si="49"/>
        <v/>
      </c>
      <c r="H194" s="56" t="str">
        <f t="shared" ca="1" si="50"/>
        <v/>
      </c>
      <c r="I194" s="56" t="str">
        <f t="shared" ca="1" si="51"/>
        <v/>
      </c>
      <c r="J194" s="56" t="str">
        <f t="shared" ca="1" si="52"/>
        <v/>
      </c>
      <c r="K194" s="56" t="str">
        <f t="shared" ca="1" si="53"/>
        <v/>
      </c>
      <c r="L194" s="56" t="str">
        <f t="shared" ca="1" si="54"/>
        <v/>
      </c>
      <c r="M194" s="56" t="str">
        <f t="shared" ca="1" si="55"/>
        <v/>
      </c>
      <c r="N194" s="56" t="str">
        <f t="shared" ca="1" si="56"/>
        <v/>
      </c>
      <c r="O194" s="57" t="str">
        <f t="shared" ca="1" si="42"/>
        <v/>
      </c>
      <c r="P194" s="26" t="str">
        <f t="shared" ca="1" si="43"/>
        <v/>
      </c>
      <c r="Q194" s="26" t="str">
        <f t="shared" ca="1" si="44"/>
        <v/>
      </c>
      <c r="R194" s="59" t="str">
        <f t="shared" ca="1" si="38"/>
        <v/>
      </c>
      <c r="S194" s="59" t="str">
        <f t="shared" ca="1" si="45"/>
        <v/>
      </c>
      <c r="T194" s="60" t="str">
        <f t="shared" ca="1" si="46"/>
        <v/>
      </c>
      <c r="U194" s="24">
        <f ca="1">IF(A194&lt;($V$8+1),AllPlayers!L186,0)</f>
        <v>0</v>
      </c>
    </row>
    <row r="195" spans="1:21" ht="12.75" customHeight="1" x14ac:dyDescent="0.2">
      <c r="A195" s="24">
        <v>186</v>
      </c>
      <c r="B195" s="17" t="str">
        <f t="shared" ca="1" si="39"/>
        <v/>
      </c>
      <c r="C195" s="25" t="str">
        <f t="shared" ca="1" si="40"/>
        <v/>
      </c>
      <c r="D195" s="58" t="str">
        <f t="shared" ca="1" si="41"/>
        <v/>
      </c>
      <c r="E195" s="56" t="str">
        <f t="shared" ca="1" si="47"/>
        <v/>
      </c>
      <c r="F195" s="56" t="str">
        <f t="shared" ca="1" si="48"/>
        <v/>
      </c>
      <c r="G195" s="56" t="str">
        <f t="shared" ca="1" si="49"/>
        <v/>
      </c>
      <c r="H195" s="56" t="str">
        <f t="shared" ca="1" si="50"/>
        <v/>
      </c>
      <c r="I195" s="56" t="str">
        <f t="shared" ca="1" si="51"/>
        <v/>
      </c>
      <c r="J195" s="56" t="str">
        <f t="shared" ca="1" si="52"/>
        <v/>
      </c>
      <c r="K195" s="56" t="str">
        <f t="shared" ca="1" si="53"/>
        <v/>
      </c>
      <c r="L195" s="56" t="str">
        <f t="shared" ca="1" si="54"/>
        <v/>
      </c>
      <c r="M195" s="56" t="str">
        <f t="shared" ca="1" si="55"/>
        <v/>
      </c>
      <c r="N195" s="56" t="str">
        <f t="shared" ca="1" si="56"/>
        <v/>
      </c>
      <c r="O195" s="57" t="str">
        <f t="shared" ca="1" si="42"/>
        <v/>
      </c>
      <c r="P195" s="26" t="str">
        <f t="shared" ca="1" si="43"/>
        <v/>
      </c>
      <c r="Q195" s="26" t="str">
        <f t="shared" ca="1" si="44"/>
        <v/>
      </c>
      <c r="R195" s="59" t="str">
        <f t="shared" ca="1" si="38"/>
        <v/>
      </c>
      <c r="S195" s="59" t="str">
        <f t="shared" ca="1" si="45"/>
        <v/>
      </c>
      <c r="T195" s="60" t="str">
        <f t="shared" ca="1" si="46"/>
        <v/>
      </c>
      <c r="U195" s="24">
        <f ca="1">IF(A195&lt;($V$8+1),AllPlayers!L187,0)</f>
        <v>0</v>
      </c>
    </row>
    <row r="196" spans="1:21" ht="12.75" customHeight="1" x14ac:dyDescent="0.2">
      <c r="A196" s="24">
        <v>187</v>
      </c>
      <c r="B196" s="17" t="str">
        <f t="shared" ca="1" si="39"/>
        <v/>
      </c>
      <c r="C196" s="25" t="str">
        <f t="shared" ca="1" si="40"/>
        <v/>
      </c>
      <c r="D196" s="58" t="str">
        <f t="shared" ca="1" si="41"/>
        <v/>
      </c>
      <c r="E196" s="56" t="str">
        <f t="shared" ca="1" si="47"/>
        <v/>
      </c>
      <c r="F196" s="56" t="str">
        <f t="shared" ca="1" si="48"/>
        <v/>
      </c>
      <c r="G196" s="56" t="str">
        <f t="shared" ca="1" si="49"/>
        <v/>
      </c>
      <c r="H196" s="56" t="str">
        <f t="shared" ca="1" si="50"/>
        <v/>
      </c>
      <c r="I196" s="56" t="str">
        <f t="shared" ca="1" si="51"/>
        <v/>
      </c>
      <c r="J196" s="56" t="str">
        <f t="shared" ca="1" si="52"/>
        <v/>
      </c>
      <c r="K196" s="56" t="str">
        <f t="shared" ca="1" si="53"/>
        <v/>
      </c>
      <c r="L196" s="56" t="str">
        <f t="shared" ca="1" si="54"/>
        <v/>
      </c>
      <c r="M196" s="56" t="str">
        <f t="shared" ca="1" si="55"/>
        <v/>
      </c>
      <c r="N196" s="56" t="str">
        <f t="shared" ca="1" si="56"/>
        <v/>
      </c>
      <c r="O196" s="57" t="str">
        <f t="shared" ca="1" si="42"/>
        <v/>
      </c>
      <c r="P196" s="26" t="str">
        <f t="shared" ca="1" si="43"/>
        <v/>
      </c>
      <c r="Q196" s="26" t="str">
        <f t="shared" ca="1" si="44"/>
        <v/>
      </c>
      <c r="R196" s="59" t="str">
        <f t="shared" ca="1" si="38"/>
        <v/>
      </c>
      <c r="S196" s="59" t="str">
        <f t="shared" ca="1" si="45"/>
        <v/>
      </c>
      <c r="T196" s="60" t="str">
        <f t="shared" ca="1" si="46"/>
        <v/>
      </c>
      <c r="U196" s="24">
        <f ca="1">IF(A196&lt;($V$8+1),AllPlayers!L188,0)</f>
        <v>0</v>
      </c>
    </row>
    <row r="197" spans="1:21" ht="12.75" customHeight="1" x14ac:dyDescent="0.2">
      <c r="A197" s="24">
        <v>188</v>
      </c>
      <c r="B197" s="17" t="str">
        <f t="shared" ca="1" si="39"/>
        <v/>
      </c>
      <c r="C197" s="25" t="str">
        <f t="shared" ca="1" si="40"/>
        <v/>
      </c>
      <c r="D197" s="58" t="str">
        <f t="shared" ca="1" si="41"/>
        <v/>
      </c>
      <c r="E197" s="56" t="str">
        <f t="shared" ca="1" si="47"/>
        <v/>
      </c>
      <c r="F197" s="56" t="str">
        <f t="shared" ca="1" si="48"/>
        <v/>
      </c>
      <c r="G197" s="56" t="str">
        <f t="shared" ca="1" si="49"/>
        <v/>
      </c>
      <c r="H197" s="56" t="str">
        <f t="shared" ca="1" si="50"/>
        <v/>
      </c>
      <c r="I197" s="56" t="str">
        <f t="shared" ca="1" si="51"/>
        <v/>
      </c>
      <c r="J197" s="56" t="str">
        <f t="shared" ca="1" si="52"/>
        <v/>
      </c>
      <c r="K197" s="56" t="str">
        <f t="shared" ca="1" si="53"/>
        <v/>
      </c>
      <c r="L197" s="56" t="str">
        <f t="shared" ca="1" si="54"/>
        <v/>
      </c>
      <c r="M197" s="56" t="str">
        <f t="shared" ca="1" si="55"/>
        <v/>
      </c>
      <c r="N197" s="56" t="str">
        <f t="shared" ca="1" si="56"/>
        <v/>
      </c>
      <c r="O197" s="57" t="str">
        <f t="shared" ca="1" si="42"/>
        <v/>
      </c>
      <c r="P197" s="26" t="str">
        <f t="shared" ca="1" si="43"/>
        <v/>
      </c>
      <c r="Q197" s="26" t="str">
        <f t="shared" ca="1" si="44"/>
        <v/>
      </c>
      <c r="R197" s="59" t="str">
        <f t="shared" ca="1" si="38"/>
        <v/>
      </c>
      <c r="S197" s="59" t="str">
        <f t="shared" ca="1" si="45"/>
        <v/>
      </c>
      <c r="T197" s="60" t="str">
        <f t="shared" ca="1" si="46"/>
        <v/>
      </c>
      <c r="U197" s="24">
        <f ca="1">IF(A197&lt;($V$8+1),AllPlayers!L189,0)</f>
        <v>0</v>
      </c>
    </row>
    <row r="198" spans="1:21" ht="12.75" customHeight="1" x14ac:dyDescent="0.2">
      <c r="A198" s="24">
        <v>189</v>
      </c>
      <c r="B198" s="17" t="str">
        <f t="shared" ca="1" si="39"/>
        <v/>
      </c>
      <c r="C198" s="25" t="str">
        <f t="shared" ca="1" si="40"/>
        <v/>
      </c>
      <c r="D198" s="58" t="str">
        <f t="shared" ca="1" si="41"/>
        <v/>
      </c>
      <c r="E198" s="56" t="str">
        <f t="shared" ca="1" si="47"/>
        <v/>
      </c>
      <c r="F198" s="56" t="str">
        <f t="shared" ca="1" si="48"/>
        <v/>
      </c>
      <c r="G198" s="56" t="str">
        <f t="shared" ca="1" si="49"/>
        <v/>
      </c>
      <c r="H198" s="56" t="str">
        <f t="shared" ca="1" si="50"/>
        <v/>
      </c>
      <c r="I198" s="56" t="str">
        <f t="shared" ca="1" si="51"/>
        <v/>
      </c>
      <c r="J198" s="56" t="str">
        <f t="shared" ca="1" si="52"/>
        <v/>
      </c>
      <c r="K198" s="56" t="str">
        <f t="shared" ca="1" si="53"/>
        <v/>
      </c>
      <c r="L198" s="56" t="str">
        <f t="shared" ca="1" si="54"/>
        <v/>
      </c>
      <c r="M198" s="56" t="str">
        <f t="shared" ca="1" si="55"/>
        <v/>
      </c>
      <c r="N198" s="56" t="str">
        <f t="shared" ca="1" si="56"/>
        <v/>
      </c>
      <c r="O198" s="57" t="str">
        <f t="shared" ca="1" si="42"/>
        <v/>
      </c>
      <c r="P198" s="26" t="str">
        <f t="shared" ca="1" si="43"/>
        <v/>
      </c>
      <c r="Q198" s="26" t="str">
        <f t="shared" ca="1" si="44"/>
        <v/>
      </c>
      <c r="R198" s="59" t="str">
        <f t="shared" ca="1" si="38"/>
        <v/>
      </c>
      <c r="S198" s="59" t="str">
        <f t="shared" ca="1" si="45"/>
        <v/>
      </c>
      <c r="T198" s="60" t="str">
        <f t="shared" ca="1" si="46"/>
        <v/>
      </c>
      <c r="U198" s="24">
        <f ca="1">IF(A198&lt;($V$8+1),AllPlayers!L190,0)</f>
        <v>0</v>
      </c>
    </row>
    <row r="199" spans="1:21" ht="12.75" customHeight="1" x14ac:dyDescent="0.2">
      <c r="A199" s="24">
        <v>190</v>
      </c>
      <c r="B199" s="17" t="str">
        <f t="shared" ca="1" si="39"/>
        <v/>
      </c>
      <c r="C199" s="25" t="str">
        <f t="shared" ca="1" si="40"/>
        <v/>
      </c>
      <c r="D199" s="58" t="str">
        <f t="shared" ca="1" si="41"/>
        <v/>
      </c>
      <c r="E199" s="56" t="str">
        <f t="shared" ca="1" si="47"/>
        <v/>
      </c>
      <c r="F199" s="56" t="str">
        <f t="shared" ca="1" si="48"/>
        <v/>
      </c>
      <c r="G199" s="56" t="str">
        <f t="shared" ca="1" si="49"/>
        <v/>
      </c>
      <c r="H199" s="56" t="str">
        <f t="shared" ca="1" si="50"/>
        <v/>
      </c>
      <c r="I199" s="56" t="str">
        <f t="shared" ca="1" si="51"/>
        <v/>
      </c>
      <c r="J199" s="56" t="str">
        <f t="shared" ca="1" si="52"/>
        <v/>
      </c>
      <c r="K199" s="56" t="str">
        <f t="shared" ca="1" si="53"/>
        <v/>
      </c>
      <c r="L199" s="56" t="str">
        <f t="shared" ca="1" si="54"/>
        <v/>
      </c>
      <c r="M199" s="56" t="str">
        <f t="shared" ca="1" si="55"/>
        <v/>
      </c>
      <c r="N199" s="56" t="str">
        <f t="shared" ca="1" si="56"/>
        <v/>
      </c>
      <c r="O199" s="57" t="str">
        <f t="shared" ca="1" si="42"/>
        <v/>
      </c>
      <c r="P199" s="26" t="str">
        <f t="shared" ca="1" si="43"/>
        <v/>
      </c>
      <c r="Q199" s="26" t="str">
        <f t="shared" ca="1" si="44"/>
        <v/>
      </c>
      <c r="R199" s="59" t="str">
        <f t="shared" ca="1" si="38"/>
        <v/>
      </c>
      <c r="S199" s="59" t="str">
        <f t="shared" ca="1" si="45"/>
        <v/>
      </c>
      <c r="T199" s="60" t="str">
        <f t="shared" ca="1" si="46"/>
        <v/>
      </c>
      <c r="U199" s="24">
        <f ca="1">IF(A199&lt;($V$8+1),AllPlayers!L191,0)</f>
        <v>0</v>
      </c>
    </row>
    <row r="200" spans="1:21" ht="12.75" customHeight="1" x14ac:dyDescent="0.2">
      <c r="A200" s="24">
        <v>191</v>
      </c>
      <c r="B200" s="17" t="str">
        <f t="shared" ca="1" si="39"/>
        <v/>
      </c>
      <c r="C200" s="25" t="str">
        <f t="shared" ca="1" si="40"/>
        <v/>
      </c>
      <c r="D200" s="58" t="str">
        <f t="shared" ca="1" si="41"/>
        <v/>
      </c>
      <c r="E200" s="56" t="str">
        <f t="shared" ca="1" si="47"/>
        <v/>
      </c>
      <c r="F200" s="56" t="str">
        <f t="shared" ca="1" si="48"/>
        <v/>
      </c>
      <c r="G200" s="56" t="str">
        <f t="shared" ca="1" si="49"/>
        <v/>
      </c>
      <c r="H200" s="56" t="str">
        <f t="shared" ca="1" si="50"/>
        <v/>
      </c>
      <c r="I200" s="56" t="str">
        <f t="shared" ca="1" si="51"/>
        <v/>
      </c>
      <c r="J200" s="56" t="str">
        <f t="shared" ca="1" si="52"/>
        <v/>
      </c>
      <c r="K200" s="56" t="str">
        <f t="shared" ca="1" si="53"/>
        <v/>
      </c>
      <c r="L200" s="56" t="str">
        <f t="shared" ca="1" si="54"/>
        <v/>
      </c>
      <c r="M200" s="56" t="str">
        <f t="shared" ca="1" si="55"/>
        <v/>
      </c>
      <c r="N200" s="56" t="str">
        <f t="shared" ca="1" si="56"/>
        <v/>
      </c>
      <c r="O200" s="57" t="str">
        <f t="shared" ca="1" si="42"/>
        <v/>
      </c>
      <c r="P200" s="26" t="str">
        <f t="shared" ca="1" si="43"/>
        <v/>
      </c>
      <c r="Q200" s="26" t="str">
        <f t="shared" ca="1" si="44"/>
        <v/>
      </c>
      <c r="R200" s="59" t="str">
        <f t="shared" ca="1" si="38"/>
        <v/>
      </c>
      <c r="S200" s="59" t="str">
        <f t="shared" ca="1" si="45"/>
        <v/>
      </c>
      <c r="T200" s="60" t="str">
        <f t="shared" ca="1" si="46"/>
        <v/>
      </c>
      <c r="U200" s="24">
        <f ca="1">IF(A200&lt;($V$8+1),AllPlayers!L192,0)</f>
        <v>0</v>
      </c>
    </row>
    <row r="201" spans="1:21" ht="12.75" customHeight="1" x14ac:dyDescent="0.2">
      <c r="A201" s="24">
        <v>192</v>
      </c>
      <c r="B201" s="17" t="str">
        <f t="shared" ca="1" si="39"/>
        <v/>
      </c>
      <c r="C201" s="25" t="str">
        <f t="shared" ca="1" si="40"/>
        <v/>
      </c>
      <c r="D201" s="58" t="str">
        <f t="shared" ca="1" si="41"/>
        <v/>
      </c>
      <c r="E201" s="56" t="str">
        <f t="shared" ca="1" si="47"/>
        <v/>
      </c>
      <c r="F201" s="56" t="str">
        <f t="shared" ca="1" si="48"/>
        <v/>
      </c>
      <c r="G201" s="56" t="str">
        <f t="shared" ca="1" si="49"/>
        <v/>
      </c>
      <c r="H201" s="56" t="str">
        <f t="shared" ca="1" si="50"/>
        <v/>
      </c>
      <c r="I201" s="56" t="str">
        <f t="shared" ca="1" si="51"/>
        <v/>
      </c>
      <c r="J201" s="56" t="str">
        <f t="shared" ca="1" si="52"/>
        <v/>
      </c>
      <c r="K201" s="56" t="str">
        <f t="shared" ca="1" si="53"/>
        <v/>
      </c>
      <c r="L201" s="56" t="str">
        <f t="shared" ca="1" si="54"/>
        <v/>
      </c>
      <c r="M201" s="56" t="str">
        <f t="shared" ca="1" si="55"/>
        <v/>
      </c>
      <c r="N201" s="56" t="str">
        <f t="shared" ca="1" si="56"/>
        <v/>
      </c>
      <c r="O201" s="57" t="str">
        <f t="shared" ca="1" si="42"/>
        <v/>
      </c>
      <c r="P201" s="26" t="str">
        <f t="shared" ca="1" si="43"/>
        <v/>
      </c>
      <c r="Q201" s="26" t="str">
        <f t="shared" ca="1" si="44"/>
        <v/>
      </c>
      <c r="R201" s="59" t="str">
        <f t="shared" ca="1" si="38"/>
        <v/>
      </c>
      <c r="S201" s="59" t="str">
        <f t="shared" ca="1" si="45"/>
        <v/>
      </c>
      <c r="T201" s="60" t="str">
        <f t="shared" ca="1" si="46"/>
        <v/>
      </c>
      <c r="U201" s="24">
        <f ca="1">IF(A201&lt;($V$8+1),AllPlayers!L193,0)</f>
        <v>0</v>
      </c>
    </row>
    <row r="202" spans="1:21" ht="12.75" customHeight="1" x14ac:dyDescent="0.2">
      <c r="A202" s="24">
        <v>193</v>
      </c>
      <c r="B202" s="17" t="str">
        <f t="shared" ca="1" si="39"/>
        <v/>
      </c>
      <c r="C202" s="25" t="str">
        <f t="shared" ca="1" si="40"/>
        <v/>
      </c>
      <c r="D202" s="58" t="str">
        <f t="shared" ca="1" si="41"/>
        <v/>
      </c>
      <c r="E202" s="56" t="str">
        <f t="shared" ca="1" si="47"/>
        <v/>
      </c>
      <c r="F202" s="56" t="str">
        <f t="shared" ca="1" si="48"/>
        <v/>
      </c>
      <c r="G202" s="56" t="str">
        <f t="shared" ca="1" si="49"/>
        <v/>
      </c>
      <c r="H202" s="56" t="str">
        <f t="shared" ca="1" si="50"/>
        <v/>
      </c>
      <c r="I202" s="56" t="str">
        <f t="shared" ca="1" si="51"/>
        <v/>
      </c>
      <c r="J202" s="56" t="str">
        <f t="shared" ca="1" si="52"/>
        <v/>
      </c>
      <c r="K202" s="56" t="str">
        <f t="shared" ca="1" si="53"/>
        <v/>
      </c>
      <c r="L202" s="56" t="str">
        <f t="shared" ca="1" si="54"/>
        <v/>
      </c>
      <c r="M202" s="56" t="str">
        <f t="shared" ca="1" si="55"/>
        <v/>
      </c>
      <c r="N202" s="56" t="str">
        <f t="shared" ca="1" si="56"/>
        <v/>
      </c>
      <c r="O202" s="57" t="str">
        <f t="shared" ca="1" si="42"/>
        <v/>
      </c>
      <c r="P202" s="26" t="str">
        <f t="shared" ca="1" si="43"/>
        <v/>
      </c>
      <c r="Q202" s="26" t="str">
        <f t="shared" ca="1" si="44"/>
        <v/>
      </c>
      <c r="R202" s="59" t="str">
        <f t="shared" ref="R202:R265" ca="1" si="57">IF(U202&gt;0,VLOOKUP(U202,PlayerID,13,FALSE),"")</f>
        <v/>
      </c>
      <c r="S202" s="59" t="str">
        <f t="shared" ca="1" si="45"/>
        <v/>
      </c>
      <c r="T202" s="60" t="str">
        <f t="shared" ca="1" si="46"/>
        <v/>
      </c>
      <c r="U202" s="24">
        <f ca="1">IF(A202&lt;($V$8+1),AllPlayers!L194,0)</f>
        <v>0</v>
      </c>
    </row>
    <row r="203" spans="1:21" ht="12.75" customHeight="1" x14ac:dyDescent="0.2">
      <c r="A203" s="24">
        <v>194</v>
      </c>
      <c r="B203" s="17" t="str">
        <f t="shared" ref="B203:B266" ca="1" si="58">IF(U203&gt;0,B202+1,"")</f>
        <v/>
      </c>
      <c r="C203" s="25" t="str">
        <f t="shared" ref="C203:C266" ca="1" si="59">IF(U203&gt;0,VLOOKUP(U203,PlayerID,2,FALSE),"")</f>
        <v/>
      </c>
      <c r="D203" s="58" t="str">
        <f t="shared" ref="D203:D266" ca="1" si="60">IF(U203&gt;0,VLOOKUP(VLOOKUP(U203,PlayerID,3,FALSE),Teams,3,FALSE),"")</f>
        <v/>
      </c>
      <c r="E203" s="56" t="str">
        <f t="shared" ca="1" si="47"/>
        <v/>
      </c>
      <c r="F203" s="56" t="str">
        <f t="shared" ca="1" si="48"/>
        <v/>
      </c>
      <c r="G203" s="56" t="str">
        <f t="shared" ca="1" si="49"/>
        <v/>
      </c>
      <c r="H203" s="56" t="str">
        <f t="shared" ca="1" si="50"/>
        <v/>
      </c>
      <c r="I203" s="56" t="str">
        <f t="shared" ca="1" si="51"/>
        <v/>
      </c>
      <c r="J203" s="56" t="str">
        <f t="shared" ca="1" si="52"/>
        <v/>
      </c>
      <c r="K203" s="56" t="str">
        <f t="shared" ca="1" si="53"/>
        <v/>
      </c>
      <c r="L203" s="56" t="str">
        <f t="shared" ca="1" si="54"/>
        <v/>
      </c>
      <c r="M203" s="56" t="str">
        <f t="shared" ca="1" si="55"/>
        <v/>
      </c>
      <c r="N203" s="56" t="str">
        <f t="shared" ca="1" si="56"/>
        <v/>
      </c>
      <c r="O203" s="57" t="str">
        <f t="shared" ref="O203:O266" ca="1" si="61">IF(U203&gt;0,VLOOKUP(U203,PlayerID,6,FALSE),"")</f>
        <v/>
      </c>
      <c r="P203" s="26" t="str">
        <f t="shared" ref="P203:P266" ca="1" si="62">IF(U203&gt;0,VLOOKUP(U203,PlayerID,7,FALSE),"")</f>
        <v/>
      </c>
      <c r="Q203" s="26" t="str">
        <f t="shared" ref="Q203:Q266" ca="1" si="63">IF(U203&gt;0,ROUND(VLOOKUP(U203,PlayerID,8,FALSE),2),"")</f>
        <v/>
      </c>
      <c r="R203" s="59" t="str">
        <f t="shared" ca="1" si="57"/>
        <v/>
      </c>
      <c r="S203" s="59" t="str">
        <f t="shared" ref="S203:S266" ca="1" si="64">IF(U203&gt;0,VLOOKUP(U203,PlayerID,9,FALSE),"")</f>
        <v/>
      </c>
      <c r="T203" s="60" t="str">
        <f t="shared" ref="T203:T266" ca="1" si="65">IF(U203&gt;0,VLOOKUP(U203,PlayerID,10,FALSE),"")</f>
        <v/>
      </c>
      <c r="U203" s="24">
        <f ca="1">IF(A203&lt;($V$8+1),AllPlayers!L195,0)</f>
        <v>0</v>
      </c>
    </row>
    <row r="204" spans="1:21" ht="12.75" customHeight="1" x14ac:dyDescent="0.2">
      <c r="A204" s="24">
        <v>195</v>
      </c>
      <c r="B204" s="17" t="str">
        <f t="shared" ca="1" si="58"/>
        <v/>
      </c>
      <c r="C204" s="25" t="str">
        <f t="shared" ca="1" si="59"/>
        <v/>
      </c>
      <c r="D204" s="58" t="str">
        <f t="shared" ca="1" si="60"/>
        <v/>
      </c>
      <c r="E204" s="56" t="str">
        <f t="shared" ref="E204:E267" ca="1" si="66">IF($U204&gt;0,VLOOKUP($U204,PlayerID,E$6,FALSE),"")</f>
        <v/>
      </c>
      <c r="F204" s="56" t="str">
        <f t="shared" ref="F204:F267" ca="1" si="67">IF($U204&gt;0,LEFT(VLOOKUP($U204,PlayerID,F$6,FALSE),1),"")</f>
        <v/>
      </c>
      <c r="G204" s="56" t="str">
        <f t="shared" ref="G204:G267" ca="1" si="68">IF($U204&gt;0,VLOOKUP($U204,PlayerID,G$6,FALSE),"")</f>
        <v/>
      </c>
      <c r="H204" s="56" t="str">
        <f t="shared" ref="H204:H267" ca="1" si="69">IF($U204&gt;0,LEFT(VLOOKUP($U204,PlayerID,H$6,FALSE),1),"")</f>
        <v/>
      </c>
      <c r="I204" s="56" t="str">
        <f t="shared" ref="I204:I267" ca="1" si="70">IF($U204&gt;0,VLOOKUP($U204,PlayerID,I$6,FALSE),"")</f>
        <v/>
      </c>
      <c r="J204" s="56" t="str">
        <f t="shared" ref="J204:J267" ca="1" si="71">IF($U204&gt;0,LEFT(VLOOKUP($U204,PlayerID,J$6,FALSE),1),"")</f>
        <v/>
      </c>
      <c r="K204" s="56" t="str">
        <f t="shared" ref="K204:K267" ca="1" si="72">IF($U204&gt;0,VLOOKUP($U204,PlayerID,K$6,FALSE),"")</f>
        <v/>
      </c>
      <c r="L204" s="56" t="str">
        <f t="shared" ref="L204:L267" ca="1" si="73">IF($U204&gt;0,LEFT(VLOOKUP($U204,PlayerID,L$6,FALSE),1),"")</f>
        <v/>
      </c>
      <c r="M204" s="56" t="str">
        <f t="shared" ref="M204:M267" ca="1" si="74">IF($U204&gt;0,VLOOKUP($U204,PlayerID,M$6,FALSE),"")</f>
        <v/>
      </c>
      <c r="N204" s="56" t="str">
        <f t="shared" ref="N204:N267" ca="1" si="75">IF($U204&gt;0,LEFT(VLOOKUP($U204,PlayerID,N$6,FALSE),1),"")</f>
        <v/>
      </c>
      <c r="O204" s="57" t="str">
        <f t="shared" ca="1" si="61"/>
        <v/>
      </c>
      <c r="P204" s="26" t="str">
        <f t="shared" ca="1" si="62"/>
        <v/>
      </c>
      <c r="Q204" s="26" t="str">
        <f t="shared" ca="1" si="63"/>
        <v/>
      </c>
      <c r="R204" s="59" t="str">
        <f t="shared" ca="1" si="57"/>
        <v/>
      </c>
      <c r="S204" s="59" t="str">
        <f t="shared" ca="1" si="64"/>
        <v/>
      </c>
      <c r="T204" s="60" t="str">
        <f t="shared" ca="1" si="65"/>
        <v/>
      </c>
      <c r="U204" s="24">
        <f ca="1">IF(A204&lt;($V$8+1),AllPlayers!L196,0)</f>
        <v>0</v>
      </c>
    </row>
    <row r="205" spans="1:21" ht="12.75" customHeight="1" x14ac:dyDescent="0.2">
      <c r="A205" s="24">
        <v>196</v>
      </c>
      <c r="B205" s="17" t="str">
        <f t="shared" ca="1" si="58"/>
        <v/>
      </c>
      <c r="C205" s="25" t="str">
        <f t="shared" ca="1" si="59"/>
        <v/>
      </c>
      <c r="D205" s="58" t="str">
        <f t="shared" ca="1" si="60"/>
        <v/>
      </c>
      <c r="E205" s="56" t="str">
        <f t="shared" ca="1" si="66"/>
        <v/>
      </c>
      <c r="F205" s="56" t="str">
        <f t="shared" ca="1" si="67"/>
        <v/>
      </c>
      <c r="G205" s="56" t="str">
        <f t="shared" ca="1" si="68"/>
        <v/>
      </c>
      <c r="H205" s="56" t="str">
        <f t="shared" ca="1" si="69"/>
        <v/>
      </c>
      <c r="I205" s="56" t="str">
        <f t="shared" ca="1" si="70"/>
        <v/>
      </c>
      <c r="J205" s="56" t="str">
        <f t="shared" ca="1" si="71"/>
        <v/>
      </c>
      <c r="K205" s="56" t="str">
        <f t="shared" ca="1" si="72"/>
        <v/>
      </c>
      <c r="L205" s="56" t="str">
        <f t="shared" ca="1" si="73"/>
        <v/>
      </c>
      <c r="M205" s="56" t="str">
        <f t="shared" ca="1" si="74"/>
        <v/>
      </c>
      <c r="N205" s="56" t="str">
        <f t="shared" ca="1" si="75"/>
        <v/>
      </c>
      <c r="O205" s="57" t="str">
        <f t="shared" ca="1" si="61"/>
        <v/>
      </c>
      <c r="P205" s="26" t="str">
        <f t="shared" ca="1" si="62"/>
        <v/>
      </c>
      <c r="Q205" s="26" t="str">
        <f t="shared" ca="1" si="63"/>
        <v/>
      </c>
      <c r="R205" s="59" t="str">
        <f t="shared" ca="1" si="57"/>
        <v/>
      </c>
      <c r="S205" s="59" t="str">
        <f t="shared" ca="1" si="64"/>
        <v/>
      </c>
      <c r="T205" s="60" t="str">
        <f t="shared" ca="1" si="65"/>
        <v/>
      </c>
      <c r="U205" s="24">
        <f ca="1">IF(A205&lt;($V$8+1),AllPlayers!L197,0)</f>
        <v>0</v>
      </c>
    </row>
    <row r="206" spans="1:21" ht="12.75" customHeight="1" x14ac:dyDescent="0.2">
      <c r="A206" s="24">
        <v>197</v>
      </c>
      <c r="B206" s="17" t="str">
        <f t="shared" ca="1" si="58"/>
        <v/>
      </c>
      <c r="C206" s="25" t="str">
        <f t="shared" ca="1" si="59"/>
        <v/>
      </c>
      <c r="D206" s="58" t="str">
        <f t="shared" ca="1" si="60"/>
        <v/>
      </c>
      <c r="E206" s="56" t="str">
        <f t="shared" ca="1" si="66"/>
        <v/>
      </c>
      <c r="F206" s="56" t="str">
        <f t="shared" ca="1" si="67"/>
        <v/>
      </c>
      <c r="G206" s="56" t="str">
        <f t="shared" ca="1" si="68"/>
        <v/>
      </c>
      <c r="H206" s="56" t="str">
        <f t="shared" ca="1" si="69"/>
        <v/>
      </c>
      <c r="I206" s="56" t="str">
        <f t="shared" ca="1" si="70"/>
        <v/>
      </c>
      <c r="J206" s="56" t="str">
        <f t="shared" ca="1" si="71"/>
        <v/>
      </c>
      <c r="K206" s="56" t="str">
        <f t="shared" ca="1" si="72"/>
        <v/>
      </c>
      <c r="L206" s="56" t="str">
        <f t="shared" ca="1" si="73"/>
        <v/>
      </c>
      <c r="M206" s="56" t="str">
        <f t="shared" ca="1" si="74"/>
        <v/>
      </c>
      <c r="N206" s="56" t="str">
        <f t="shared" ca="1" si="75"/>
        <v/>
      </c>
      <c r="O206" s="57" t="str">
        <f t="shared" ca="1" si="61"/>
        <v/>
      </c>
      <c r="P206" s="26" t="str">
        <f t="shared" ca="1" si="62"/>
        <v/>
      </c>
      <c r="Q206" s="26" t="str">
        <f t="shared" ca="1" si="63"/>
        <v/>
      </c>
      <c r="R206" s="59" t="str">
        <f t="shared" ca="1" si="57"/>
        <v/>
      </c>
      <c r="S206" s="59" t="str">
        <f t="shared" ca="1" si="64"/>
        <v/>
      </c>
      <c r="T206" s="60" t="str">
        <f t="shared" ca="1" si="65"/>
        <v/>
      </c>
      <c r="U206" s="24">
        <f ca="1">IF(A206&lt;($V$8+1),AllPlayers!L198,0)</f>
        <v>0</v>
      </c>
    </row>
    <row r="207" spans="1:21" ht="12.75" customHeight="1" x14ac:dyDescent="0.2">
      <c r="A207" s="24">
        <v>198</v>
      </c>
      <c r="B207" s="17" t="str">
        <f t="shared" ca="1" si="58"/>
        <v/>
      </c>
      <c r="C207" s="25" t="str">
        <f t="shared" ca="1" si="59"/>
        <v/>
      </c>
      <c r="D207" s="58" t="str">
        <f t="shared" ca="1" si="60"/>
        <v/>
      </c>
      <c r="E207" s="56" t="str">
        <f t="shared" ca="1" si="66"/>
        <v/>
      </c>
      <c r="F207" s="56" t="str">
        <f t="shared" ca="1" si="67"/>
        <v/>
      </c>
      <c r="G207" s="56" t="str">
        <f t="shared" ca="1" si="68"/>
        <v/>
      </c>
      <c r="H207" s="56" t="str">
        <f t="shared" ca="1" si="69"/>
        <v/>
      </c>
      <c r="I207" s="56" t="str">
        <f t="shared" ca="1" si="70"/>
        <v/>
      </c>
      <c r="J207" s="56" t="str">
        <f t="shared" ca="1" si="71"/>
        <v/>
      </c>
      <c r="K207" s="56" t="str">
        <f t="shared" ca="1" si="72"/>
        <v/>
      </c>
      <c r="L207" s="56" t="str">
        <f t="shared" ca="1" si="73"/>
        <v/>
      </c>
      <c r="M207" s="56" t="str">
        <f t="shared" ca="1" si="74"/>
        <v/>
      </c>
      <c r="N207" s="56" t="str">
        <f t="shared" ca="1" si="75"/>
        <v/>
      </c>
      <c r="O207" s="57" t="str">
        <f t="shared" ca="1" si="61"/>
        <v/>
      </c>
      <c r="P207" s="26" t="str">
        <f t="shared" ca="1" si="62"/>
        <v/>
      </c>
      <c r="Q207" s="26" t="str">
        <f t="shared" ca="1" si="63"/>
        <v/>
      </c>
      <c r="R207" s="59" t="str">
        <f t="shared" ca="1" si="57"/>
        <v/>
      </c>
      <c r="S207" s="59" t="str">
        <f t="shared" ca="1" si="64"/>
        <v/>
      </c>
      <c r="T207" s="60" t="str">
        <f t="shared" ca="1" si="65"/>
        <v/>
      </c>
      <c r="U207" s="24">
        <f ca="1">IF(A207&lt;($V$8+1),AllPlayers!L199,0)</f>
        <v>0</v>
      </c>
    </row>
    <row r="208" spans="1:21" ht="12.75" customHeight="1" x14ac:dyDescent="0.2">
      <c r="A208" s="24">
        <v>199</v>
      </c>
      <c r="B208" s="17" t="str">
        <f t="shared" ca="1" si="58"/>
        <v/>
      </c>
      <c r="C208" s="25" t="str">
        <f t="shared" ca="1" si="59"/>
        <v/>
      </c>
      <c r="D208" s="58" t="str">
        <f t="shared" ca="1" si="60"/>
        <v/>
      </c>
      <c r="E208" s="56" t="str">
        <f t="shared" ca="1" si="66"/>
        <v/>
      </c>
      <c r="F208" s="56" t="str">
        <f t="shared" ca="1" si="67"/>
        <v/>
      </c>
      <c r="G208" s="56" t="str">
        <f t="shared" ca="1" si="68"/>
        <v/>
      </c>
      <c r="H208" s="56" t="str">
        <f t="shared" ca="1" si="69"/>
        <v/>
      </c>
      <c r="I208" s="56" t="str">
        <f t="shared" ca="1" si="70"/>
        <v/>
      </c>
      <c r="J208" s="56" t="str">
        <f t="shared" ca="1" si="71"/>
        <v/>
      </c>
      <c r="K208" s="56" t="str">
        <f t="shared" ca="1" si="72"/>
        <v/>
      </c>
      <c r="L208" s="56" t="str">
        <f t="shared" ca="1" si="73"/>
        <v/>
      </c>
      <c r="M208" s="56" t="str">
        <f t="shared" ca="1" si="74"/>
        <v/>
      </c>
      <c r="N208" s="56" t="str">
        <f t="shared" ca="1" si="75"/>
        <v/>
      </c>
      <c r="O208" s="57" t="str">
        <f t="shared" ca="1" si="61"/>
        <v/>
      </c>
      <c r="P208" s="26" t="str">
        <f t="shared" ca="1" si="62"/>
        <v/>
      </c>
      <c r="Q208" s="26" t="str">
        <f t="shared" ca="1" si="63"/>
        <v/>
      </c>
      <c r="R208" s="59" t="str">
        <f t="shared" ca="1" si="57"/>
        <v/>
      </c>
      <c r="S208" s="59" t="str">
        <f t="shared" ca="1" si="64"/>
        <v/>
      </c>
      <c r="T208" s="60" t="str">
        <f t="shared" ca="1" si="65"/>
        <v/>
      </c>
      <c r="U208" s="24">
        <f ca="1">IF(A208&lt;($V$8+1),AllPlayers!L200,0)</f>
        <v>0</v>
      </c>
    </row>
    <row r="209" spans="1:21" ht="12.75" customHeight="1" x14ac:dyDescent="0.2">
      <c r="A209" s="24">
        <v>200</v>
      </c>
      <c r="B209" s="17" t="str">
        <f t="shared" ca="1" si="58"/>
        <v/>
      </c>
      <c r="C209" s="25" t="str">
        <f t="shared" ca="1" si="59"/>
        <v/>
      </c>
      <c r="D209" s="58" t="str">
        <f t="shared" ca="1" si="60"/>
        <v/>
      </c>
      <c r="E209" s="56" t="str">
        <f t="shared" ca="1" si="66"/>
        <v/>
      </c>
      <c r="F209" s="56" t="str">
        <f t="shared" ca="1" si="67"/>
        <v/>
      </c>
      <c r="G209" s="56" t="str">
        <f t="shared" ca="1" si="68"/>
        <v/>
      </c>
      <c r="H209" s="56" t="str">
        <f t="shared" ca="1" si="69"/>
        <v/>
      </c>
      <c r="I209" s="56" t="str">
        <f t="shared" ca="1" si="70"/>
        <v/>
      </c>
      <c r="J209" s="56" t="str">
        <f t="shared" ca="1" si="71"/>
        <v/>
      </c>
      <c r="K209" s="56" t="str">
        <f t="shared" ca="1" si="72"/>
        <v/>
      </c>
      <c r="L209" s="56" t="str">
        <f t="shared" ca="1" si="73"/>
        <v/>
      </c>
      <c r="M209" s="56" t="str">
        <f t="shared" ca="1" si="74"/>
        <v/>
      </c>
      <c r="N209" s="56" t="str">
        <f t="shared" ca="1" si="75"/>
        <v/>
      </c>
      <c r="O209" s="57" t="str">
        <f t="shared" ca="1" si="61"/>
        <v/>
      </c>
      <c r="P209" s="26" t="str">
        <f t="shared" ca="1" si="62"/>
        <v/>
      </c>
      <c r="Q209" s="26" t="str">
        <f t="shared" ca="1" si="63"/>
        <v/>
      </c>
      <c r="R209" s="59" t="str">
        <f t="shared" ca="1" si="57"/>
        <v/>
      </c>
      <c r="S209" s="59" t="str">
        <f t="shared" ca="1" si="64"/>
        <v/>
      </c>
      <c r="T209" s="60" t="str">
        <f t="shared" ca="1" si="65"/>
        <v/>
      </c>
      <c r="U209" s="24">
        <f ca="1">IF(A209&lt;($V$8+1),AllPlayers!L201,0)</f>
        <v>0</v>
      </c>
    </row>
    <row r="210" spans="1:21" ht="12.75" customHeight="1" x14ac:dyDescent="0.2">
      <c r="A210" s="24">
        <v>201</v>
      </c>
      <c r="B210" s="17" t="str">
        <f t="shared" ca="1" si="58"/>
        <v/>
      </c>
      <c r="C210" s="25" t="str">
        <f t="shared" ca="1" si="59"/>
        <v/>
      </c>
      <c r="D210" s="58" t="str">
        <f t="shared" ca="1" si="60"/>
        <v/>
      </c>
      <c r="E210" s="56" t="str">
        <f t="shared" ca="1" si="66"/>
        <v/>
      </c>
      <c r="F210" s="56" t="str">
        <f t="shared" ca="1" si="67"/>
        <v/>
      </c>
      <c r="G210" s="56" t="str">
        <f t="shared" ca="1" si="68"/>
        <v/>
      </c>
      <c r="H210" s="56" t="str">
        <f t="shared" ca="1" si="69"/>
        <v/>
      </c>
      <c r="I210" s="56" t="str">
        <f t="shared" ca="1" si="70"/>
        <v/>
      </c>
      <c r="J210" s="56" t="str">
        <f t="shared" ca="1" si="71"/>
        <v/>
      </c>
      <c r="K210" s="56" t="str">
        <f t="shared" ca="1" si="72"/>
        <v/>
      </c>
      <c r="L210" s="56" t="str">
        <f t="shared" ca="1" si="73"/>
        <v/>
      </c>
      <c r="M210" s="56" t="str">
        <f t="shared" ca="1" si="74"/>
        <v/>
      </c>
      <c r="N210" s="56" t="str">
        <f t="shared" ca="1" si="75"/>
        <v/>
      </c>
      <c r="O210" s="57" t="str">
        <f t="shared" ca="1" si="61"/>
        <v/>
      </c>
      <c r="P210" s="26" t="str">
        <f t="shared" ca="1" si="62"/>
        <v/>
      </c>
      <c r="Q210" s="26" t="str">
        <f t="shared" ca="1" si="63"/>
        <v/>
      </c>
      <c r="R210" s="59" t="str">
        <f t="shared" ca="1" si="57"/>
        <v/>
      </c>
      <c r="S210" s="59" t="str">
        <f t="shared" ca="1" si="64"/>
        <v/>
      </c>
      <c r="T210" s="60" t="str">
        <f t="shared" ca="1" si="65"/>
        <v/>
      </c>
      <c r="U210" s="24">
        <f ca="1">IF(A210&lt;($V$8+1),AllPlayers!L202,0)</f>
        <v>0</v>
      </c>
    </row>
    <row r="211" spans="1:21" ht="12.75" customHeight="1" x14ac:dyDescent="0.2">
      <c r="A211" s="24">
        <v>202</v>
      </c>
      <c r="B211" s="17" t="str">
        <f t="shared" ca="1" si="58"/>
        <v/>
      </c>
      <c r="C211" s="25" t="str">
        <f t="shared" ca="1" si="59"/>
        <v/>
      </c>
      <c r="D211" s="58" t="str">
        <f t="shared" ca="1" si="60"/>
        <v/>
      </c>
      <c r="E211" s="56" t="str">
        <f t="shared" ca="1" si="66"/>
        <v/>
      </c>
      <c r="F211" s="56" t="str">
        <f t="shared" ca="1" si="67"/>
        <v/>
      </c>
      <c r="G211" s="56" t="str">
        <f t="shared" ca="1" si="68"/>
        <v/>
      </c>
      <c r="H211" s="56" t="str">
        <f t="shared" ca="1" si="69"/>
        <v/>
      </c>
      <c r="I211" s="56" t="str">
        <f t="shared" ca="1" si="70"/>
        <v/>
      </c>
      <c r="J211" s="56" t="str">
        <f t="shared" ca="1" si="71"/>
        <v/>
      </c>
      <c r="K211" s="56" t="str">
        <f t="shared" ca="1" si="72"/>
        <v/>
      </c>
      <c r="L211" s="56" t="str">
        <f t="shared" ca="1" si="73"/>
        <v/>
      </c>
      <c r="M211" s="56" t="str">
        <f t="shared" ca="1" si="74"/>
        <v/>
      </c>
      <c r="N211" s="56" t="str">
        <f t="shared" ca="1" si="75"/>
        <v/>
      </c>
      <c r="O211" s="57" t="str">
        <f t="shared" ca="1" si="61"/>
        <v/>
      </c>
      <c r="P211" s="26" t="str">
        <f t="shared" ca="1" si="62"/>
        <v/>
      </c>
      <c r="Q211" s="26" t="str">
        <f t="shared" ca="1" si="63"/>
        <v/>
      </c>
      <c r="R211" s="59" t="str">
        <f t="shared" ca="1" si="57"/>
        <v/>
      </c>
      <c r="S211" s="59" t="str">
        <f t="shared" ca="1" si="64"/>
        <v/>
      </c>
      <c r="T211" s="60" t="str">
        <f t="shared" ca="1" si="65"/>
        <v/>
      </c>
      <c r="U211" s="24">
        <f ca="1">IF(A211&lt;($V$8+1),AllPlayers!L203,0)</f>
        <v>0</v>
      </c>
    </row>
    <row r="212" spans="1:21" ht="12.75" customHeight="1" x14ac:dyDescent="0.2">
      <c r="A212" s="24">
        <v>203</v>
      </c>
      <c r="B212" s="17" t="str">
        <f t="shared" ca="1" si="58"/>
        <v/>
      </c>
      <c r="C212" s="25" t="str">
        <f t="shared" ca="1" si="59"/>
        <v/>
      </c>
      <c r="D212" s="58" t="str">
        <f t="shared" ca="1" si="60"/>
        <v/>
      </c>
      <c r="E212" s="56" t="str">
        <f t="shared" ca="1" si="66"/>
        <v/>
      </c>
      <c r="F212" s="56" t="str">
        <f t="shared" ca="1" si="67"/>
        <v/>
      </c>
      <c r="G212" s="56" t="str">
        <f t="shared" ca="1" si="68"/>
        <v/>
      </c>
      <c r="H212" s="56" t="str">
        <f t="shared" ca="1" si="69"/>
        <v/>
      </c>
      <c r="I212" s="56" t="str">
        <f t="shared" ca="1" si="70"/>
        <v/>
      </c>
      <c r="J212" s="56" t="str">
        <f t="shared" ca="1" si="71"/>
        <v/>
      </c>
      <c r="K212" s="56" t="str">
        <f t="shared" ca="1" si="72"/>
        <v/>
      </c>
      <c r="L212" s="56" t="str">
        <f t="shared" ca="1" si="73"/>
        <v/>
      </c>
      <c r="M212" s="56" t="str">
        <f t="shared" ca="1" si="74"/>
        <v/>
      </c>
      <c r="N212" s="56" t="str">
        <f t="shared" ca="1" si="75"/>
        <v/>
      </c>
      <c r="O212" s="57" t="str">
        <f t="shared" ca="1" si="61"/>
        <v/>
      </c>
      <c r="P212" s="26" t="str">
        <f t="shared" ca="1" si="62"/>
        <v/>
      </c>
      <c r="Q212" s="26" t="str">
        <f t="shared" ca="1" si="63"/>
        <v/>
      </c>
      <c r="R212" s="59" t="str">
        <f t="shared" ca="1" si="57"/>
        <v/>
      </c>
      <c r="S212" s="59" t="str">
        <f t="shared" ca="1" si="64"/>
        <v/>
      </c>
      <c r="T212" s="60" t="str">
        <f t="shared" ca="1" si="65"/>
        <v/>
      </c>
      <c r="U212" s="24">
        <f ca="1">IF(A212&lt;($V$8+1),AllPlayers!L204,0)</f>
        <v>0</v>
      </c>
    </row>
    <row r="213" spans="1:21" ht="12.75" customHeight="1" x14ac:dyDescent="0.2">
      <c r="A213" s="24">
        <v>204</v>
      </c>
      <c r="B213" s="17" t="str">
        <f t="shared" ca="1" si="58"/>
        <v/>
      </c>
      <c r="C213" s="25" t="str">
        <f t="shared" ca="1" si="59"/>
        <v/>
      </c>
      <c r="D213" s="58" t="str">
        <f t="shared" ca="1" si="60"/>
        <v/>
      </c>
      <c r="E213" s="56" t="str">
        <f t="shared" ca="1" si="66"/>
        <v/>
      </c>
      <c r="F213" s="56" t="str">
        <f t="shared" ca="1" si="67"/>
        <v/>
      </c>
      <c r="G213" s="56" t="str">
        <f t="shared" ca="1" si="68"/>
        <v/>
      </c>
      <c r="H213" s="56" t="str">
        <f t="shared" ca="1" si="69"/>
        <v/>
      </c>
      <c r="I213" s="56" t="str">
        <f t="shared" ca="1" si="70"/>
        <v/>
      </c>
      <c r="J213" s="56" t="str">
        <f t="shared" ca="1" si="71"/>
        <v/>
      </c>
      <c r="K213" s="56" t="str">
        <f t="shared" ca="1" si="72"/>
        <v/>
      </c>
      <c r="L213" s="56" t="str">
        <f t="shared" ca="1" si="73"/>
        <v/>
      </c>
      <c r="M213" s="56" t="str">
        <f t="shared" ca="1" si="74"/>
        <v/>
      </c>
      <c r="N213" s="56" t="str">
        <f t="shared" ca="1" si="75"/>
        <v/>
      </c>
      <c r="O213" s="57" t="str">
        <f t="shared" ca="1" si="61"/>
        <v/>
      </c>
      <c r="P213" s="26" t="str">
        <f t="shared" ca="1" si="62"/>
        <v/>
      </c>
      <c r="Q213" s="26" t="str">
        <f t="shared" ca="1" si="63"/>
        <v/>
      </c>
      <c r="R213" s="59" t="str">
        <f t="shared" ca="1" si="57"/>
        <v/>
      </c>
      <c r="S213" s="59" t="str">
        <f t="shared" ca="1" si="64"/>
        <v/>
      </c>
      <c r="T213" s="60" t="str">
        <f t="shared" ca="1" si="65"/>
        <v/>
      </c>
      <c r="U213" s="24">
        <f ca="1">IF(A213&lt;($V$8+1),AllPlayers!L205,0)</f>
        <v>0</v>
      </c>
    </row>
    <row r="214" spans="1:21" ht="12.75" customHeight="1" x14ac:dyDescent="0.2">
      <c r="A214" s="24">
        <v>205</v>
      </c>
      <c r="B214" s="17" t="str">
        <f t="shared" ca="1" si="58"/>
        <v/>
      </c>
      <c r="C214" s="25" t="str">
        <f t="shared" ca="1" si="59"/>
        <v/>
      </c>
      <c r="D214" s="58" t="str">
        <f t="shared" ca="1" si="60"/>
        <v/>
      </c>
      <c r="E214" s="56" t="str">
        <f t="shared" ca="1" si="66"/>
        <v/>
      </c>
      <c r="F214" s="56" t="str">
        <f t="shared" ca="1" si="67"/>
        <v/>
      </c>
      <c r="G214" s="56" t="str">
        <f t="shared" ca="1" si="68"/>
        <v/>
      </c>
      <c r="H214" s="56" t="str">
        <f t="shared" ca="1" si="69"/>
        <v/>
      </c>
      <c r="I214" s="56" t="str">
        <f t="shared" ca="1" si="70"/>
        <v/>
      </c>
      <c r="J214" s="56" t="str">
        <f t="shared" ca="1" si="71"/>
        <v/>
      </c>
      <c r="K214" s="56" t="str">
        <f t="shared" ca="1" si="72"/>
        <v/>
      </c>
      <c r="L214" s="56" t="str">
        <f t="shared" ca="1" si="73"/>
        <v/>
      </c>
      <c r="M214" s="56" t="str">
        <f t="shared" ca="1" si="74"/>
        <v/>
      </c>
      <c r="N214" s="56" t="str">
        <f t="shared" ca="1" si="75"/>
        <v/>
      </c>
      <c r="O214" s="57" t="str">
        <f t="shared" ca="1" si="61"/>
        <v/>
      </c>
      <c r="P214" s="26" t="str">
        <f t="shared" ca="1" si="62"/>
        <v/>
      </c>
      <c r="Q214" s="26" t="str">
        <f t="shared" ca="1" si="63"/>
        <v/>
      </c>
      <c r="R214" s="59" t="str">
        <f t="shared" ca="1" si="57"/>
        <v/>
      </c>
      <c r="S214" s="59" t="str">
        <f t="shared" ca="1" si="64"/>
        <v/>
      </c>
      <c r="T214" s="60" t="str">
        <f t="shared" ca="1" si="65"/>
        <v/>
      </c>
      <c r="U214" s="24">
        <f ca="1">IF(A214&lt;($V$8+1),AllPlayers!L206,0)</f>
        <v>0</v>
      </c>
    </row>
    <row r="215" spans="1:21" ht="12.75" customHeight="1" x14ac:dyDescent="0.2">
      <c r="A215" s="24">
        <v>206</v>
      </c>
      <c r="B215" s="17" t="str">
        <f t="shared" ca="1" si="58"/>
        <v/>
      </c>
      <c r="C215" s="25" t="str">
        <f t="shared" ca="1" si="59"/>
        <v/>
      </c>
      <c r="D215" s="58" t="str">
        <f t="shared" ca="1" si="60"/>
        <v/>
      </c>
      <c r="E215" s="56" t="str">
        <f t="shared" ca="1" si="66"/>
        <v/>
      </c>
      <c r="F215" s="56" t="str">
        <f t="shared" ca="1" si="67"/>
        <v/>
      </c>
      <c r="G215" s="56" t="str">
        <f t="shared" ca="1" si="68"/>
        <v/>
      </c>
      <c r="H215" s="56" t="str">
        <f t="shared" ca="1" si="69"/>
        <v/>
      </c>
      <c r="I215" s="56" t="str">
        <f t="shared" ca="1" si="70"/>
        <v/>
      </c>
      <c r="J215" s="56" t="str">
        <f t="shared" ca="1" si="71"/>
        <v/>
      </c>
      <c r="K215" s="56" t="str">
        <f t="shared" ca="1" si="72"/>
        <v/>
      </c>
      <c r="L215" s="56" t="str">
        <f t="shared" ca="1" si="73"/>
        <v/>
      </c>
      <c r="M215" s="56" t="str">
        <f t="shared" ca="1" si="74"/>
        <v/>
      </c>
      <c r="N215" s="56" t="str">
        <f t="shared" ca="1" si="75"/>
        <v/>
      </c>
      <c r="O215" s="57" t="str">
        <f t="shared" ca="1" si="61"/>
        <v/>
      </c>
      <c r="P215" s="26" t="str">
        <f t="shared" ca="1" si="62"/>
        <v/>
      </c>
      <c r="Q215" s="26" t="str">
        <f t="shared" ca="1" si="63"/>
        <v/>
      </c>
      <c r="R215" s="59" t="str">
        <f t="shared" ca="1" si="57"/>
        <v/>
      </c>
      <c r="S215" s="59" t="str">
        <f t="shared" ca="1" si="64"/>
        <v/>
      </c>
      <c r="T215" s="60" t="str">
        <f t="shared" ca="1" si="65"/>
        <v/>
      </c>
      <c r="U215" s="24">
        <f ca="1">IF(A215&lt;($V$8+1),AllPlayers!L207,0)</f>
        <v>0</v>
      </c>
    </row>
    <row r="216" spans="1:21" ht="12.75" customHeight="1" x14ac:dyDescent="0.2">
      <c r="A216" s="24">
        <v>207</v>
      </c>
      <c r="B216" s="17" t="str">
        <f t="shared" ca="1" si="58"/>
        <v/>
      </c>
      <c r="C216" s="25" t="str">
        <f t="shared" ca="1" si="59"/>
        <v/>
      </c>
      <c r="D216" s="58" t="str">
        <f t="shared" ca="1" si="60"/>
        <v/>
      </c>
      <c r="E216" s="56" t="str">
        <f t="shared" ca="1" si="66"/>
        <v/>
      </c>
      <c r="F216" s="56" t="str">
        <f t="shared" ca="1" si="67"/>
        <v/>
      </c>
      <c r="G216" s="56" t="str">
        <f t="shared" ca="1" si="68"/>
        <v/>
      </c>
      <c r="H216" s="56" t="str">
        <f t="shared" ca="1" si="69"/>
        <v/>
      </c>
      <c r="I216" s="56" t="str">
        <f t="shared" ca="1" si="70"/>
        <v/>
      </c>
      <c r="J216" s="56" t="str">
        <f t="shared" ca="1" si="71"/>
        <v/>
      </c>
      <c r="K216" s="56" t="str">
        <f t="shared" ca="1" si="72"/>
        <v/>
      </c>
      <c r="L216" s="56" t="str">
        <f t="shared" ca="1" si="73"/>
        <v/>
      </c>
      <c r="M216" s="56" t="str">
        <f t="shared" ca="1" si="74"/>
        <v/>
      </c>
      <c r="N216" s="56" t="str">
        <f t="shared" ca="1" si="75"/>
        <v/>
      </c>
      <c r="O216" s="57" t="str">
        <f t="shared" ca="1" si="61"/>
        <v/>
      </c>
      <c r="P216" s="26" t="str">
        <f t="shared" ca="1" si="62"/>
        <v/>
      </c>
      <c r="Q216" s="26" t="str">
        <f t="shared" ca="1" si="63"/>
        <v/>
      </c>
      <c r="R216" s="59" t="str">
        <f t="shared" ca="1" si="57"/>
        <v/>
      </c>
      <c r="S216" s="59" t="str">
        <f t="shared" ca="1" si="64"/>
        <v/>
      </c>
      <c r="T216" s="60" t="str">
        <f t="shared" ca="1" si="65"/>
        <v/>
      </c>
      <c r="U216" s="24">
        <f ca="1">IF(A216&lt;($V$8+1),AllPlayers!L208,0)</f>
        <v>0</v>
      </c>
    </row>
    <row r="217" spans="1:21" ht="12.75" customHeight="1" x14ac:dyDescent="0.2">
      <c r="A217" s="24">
        <v>208</v>
      </c>
      <c r="B217" s="17" t="str">
        <f t="shared" ca="1" si="58"/>
        <v/>
      </c>
      <c r="C217" s="25" t="str">
        <f t="shared" ca="1" si="59"/>
        <v/>
      </c>
      <c r="D217" s="58" t="str">
        <f t="shared" ca="1" si="60"/>
        <v/>
      </c>
      <c r="E217" s="56" t="str">
        <f t="shared" ca="1" si="66"/>
        <v/>
      </c>
      <c r="F217" s="56" t="str">
        <f t="shared" ca="1" si="67"/>
        <v/>
      </c>
      <c r="G217" s="56" t="str">
        <f t="shared" ca="1" si="68"/>
        <v/>
      </c>
      <c r="H217" s="56" t="str">
        <f t="shared" ca="1" si="69"/>
        <v/>
      </c>
      <c r="I217" s="56" t="str">
        <f t="shared" ca="1" si="70"/>
        <v/>
      </c>
      <c r="J217" s="56" t="str">
        <f t="shared" ca="1" si="71"/>
        <v/>
      </c>
      <c r="K217" s="56" t="str">
        <f t="shared" ca="1" si="72"/>
        <v/>
      </c>
      <c r="L217" s="56" t="str">
        <f t="shared" ca="1" si="73"/>
        <v/>
      </c>
      <c r="M217" s="56" t="str">
        <f t="shared" ca="1" si="74"/>
        <v/>
      </c>
      <c r="N217" s="56" t="str">
        <f t="shared" ca="1" si="75"/>
        <v/>
      </c>
      <c r="O217" s="57" t="str">
        <f t="shared" ca="1" si="61"/>
        <v/>
      </c>
      <c r="P217" s="26" t="str">
        <f t="shared" ca="1" si="62"/>
        <v/>
      </c>
      <c r="Q217" s="26" t="str">
        <f t="shared" ca="1" si="63"/>
        <v/>
      </c>
      <c r="R217" s="59" t="str">
        <f t="shared" ca="1" si="57"/>
        <v/>
      </c>
      <c r="S217" s="59" t="str">
        <f t="shared" ca="1" si="64"/>
        <v/>
      </c>
      <c r="T217" s="60" t="str">
        <f t="shared" ca="1" si="65"/>
        <v/>
      </c>
      <c r="U217" s="24">
        <f ca="1">IF(A217&lt;($V$8+1),AllPlayers!L209,0)</f>
        <v>0</v>
      </c>
    </row>
    <row r="218" spans="1:21" ht="12.75" customHeight="1" x14ac:dyDescent="0.2">
      <c r="A218" s="24">
        <v>209</v>
      </c>
      <c r="B218" s="17" t="str">
        <f t="shared" ca="1" si="58"/>
        <v/>
      </c>
      <c r="C218" s="25" t="str">
        <f t="shared" ca="1" si="59"/>
        <v/>
      </c>
      <c r="D218" s="58" t="str">
        <f t="shared" ca="1" si="60"/>
        <v/>
      </c>
      <c r="E218" s="56" t="str">
        <f t="shared" ca="1" si="66"/>
        <v/>
      </c>
      <c r="F218" s="56" t="str">
        <f t="shared" ca="1" si="67"/>
        <v/>
      </c>
      <c r="G218" s="56" t="str">
        <f t="shared" ca="1" si="68"/>
        <v/>
      </c>
      <c r="H218" s="56" t="str">
        <f t="shared" ca="1" si="69"/>
        <v/>
      </c>
      <c r="I218" s="56" t="str">
        <f t="shared" ca="1" si="70"/>
        <v/>
      </c>
      <c r="J218" s="56" t="str">
        <f t="shared" ca="1" si="71"/>
        <v/>
      </c>
      <c r="K218" s="56" t="str">
        <f t="shared" ca="1" si="72"/>
        <v/>
      </c>
      <c r="L218" s="56" t="str">
        <f t="shared" ca="1" si="73"/>
        <v/>
      </c>
      <c r="M218" s="56" t="str">
        <f t="shared" ca="1" si="74"/>
        <v/>
      </c>
      <c r="N218" s="56" t="str">
        <f t="shared" ca="1" si="75"/>
        <v/>
      </c>
      <c r="O218" s="57" t="str">
        <f t="shared" ca="1" si="61"/>
        <v/>
      </c>
      <c r="P218" s="26" t="str">
        <f t="shared" ca="1" si="62"/>
        <v/>
      </c>
      <c r="Q218" s="26" t="str">
        <f t="shared" ca="1" si="63"/>
        <v/>
      </c>
      <c r="R218" s="59" t="str">
        <f t="shared" ca="1" si="57"/>
        <v/>
      </c>
      <c r="S218" s="59" t="str">
        <f t="shared" ca="1" si="64"/>
        <v/>
      </c>
      <c r="T218" s="60" t="str">
        <f t="shared" ca="1" si="65"/>
        <v/>
      </c>
      <c r="U218" s="24">
        <f ca="1">IF(A218&lt;($V$8+1),AllPlayers!L210,0)</f>
        <v>0</v>
      </c>
    </row>
    <row r="219" spans="1:21" ht="12.75" customHeight="1" x14ac:dyDescent="0.2">
      <c r="A219" s="24">
        <v>210</v>
      </c>
      <c r="B219" s="17" t="str">
        <f t="shared" ca="1" si="58"/>
        <v/>
      </c>
      <c r="C219" s="25" t="str">
        <f t="shared" ca="1" si="59"/>
        <v/>
      </c>
      <c r="D219" s="58" t="str">
        <f t="shared" ca="1" si="60"/>
        <v/>
      </c>
      <c r="E219" s="56" t="str">
        <f t="shared" ca="1" si="66"/>
        <v/>
      </c>
      <c r="F219" s="56" t="str">
        <f t="shared" ca="1" si="67"/>
        <v/>
      </c>
      <c r="G219" s="56" t="str">
        <f t="shared" ca="1" si="68"/>
        <v/>
      </c>
      <c r="H219" s="56" t="str">
        <f t="shared" ca="1" si="69"/>
        <v/>
      </c>
      <c r="I219" s="56" t="str">
        <f t="shared" ca="1" si="70"/>
        <v/>
      </c>
      <c r="J219" s="56" t="str">
        <f t="shared" ca="1" si="71"/>
        <v/>
      </c>
      <c r="K219" s="56" t="str">
        <f t="shared" ca="1" si="72"/>
        <v/>
      </c>
      <c r="L219" s="56" t="str">
        <f t="shared" ca="1" si="73"/>
        <v/>
      </c>
      <c r="M219" s="56" t="str">
        <f t="shared" ca="1" si="74"/>
        <v/>
      </c>
      <c r="N219" s="56" t="str">
        <f t="shared" ca="1" si="75"/>
        <v/>
      </c>
      <c r="O219" s="57" t="str">
        <f t="shared" ca="1" si="61"/>
        <v/>
      </c>
      <c r="P219" s="26" t="str">
        <f t="shared" ca="1" si="62"/>
        <v/>
      </c>
      <c r="Q219" s="26" t="str">
        <f t="shared" ca="1" si="63"/>
        <v/>
      </c>
      <c r="R219" s="59" t="str">
        <f t="shared" ca="1" si="57"/>
        <v/>
      </c>
      <c r="S219" s="59" t="str">
        <f t="shared" ca="1" si="64"/>
        <v/>
      </c>
      <c r="T219" s="60" t="str">
        <f t="shared" ca="1" si="65"/>
        <v/>
      </c>
      <c r="U219" s="24">
        <f ca="1">IF(A219&lt;($V$8+1),AllPlayers!L211,0)</f>
        <v>0</v>
      </c>
    </row>
    <row r="220" spans="1:21" ht="12.75" customHeight="1" x14ac:dyDescent="0.2">
      <c r="A220" s="24">
        <v>211</v>
      </c>
      <c r="B220" s="17" t="str">
        <f t="shared" ca="1" si="58"/>
        <v/>
      </c>
      <c r="C220" s="25" t="str">
        <f t="shared" ca="1" si="59"/>
        <v/>
      </c>
      <c r="D220" s="58" t="str">
        <f t="shared" ca="1" si="60"/>
        <v/>
      </c>
      <c r="E220" s="56" t="str">
        <f t="shared" ca="1" si="66"/>
        <v/>
      </c>
      <c r="F220" s="56" t="str">
        <f t="shared" ca="1" si="67"/>
        <v/>
      </c>
      <c r="G220" s="56" t="str">
        <f t="shared" ca="1" si="68"/>
        <v/>
      </c>
      <c r="H220" s="56" t="str">
        <f t="shared" ca="1" si="69"/>
        <v/>
      </c>
      <c r="I220" s="56" t="str">
        <f t="shared" ca="1" si="70"/>
        <v/>
      </c>
      <c r="J220" s="56" t="str">
        <f t="shared" ca="1" si="71"/>
        <v/>
      </c>
      <c r="K220" s="56" t="str">
        <f t="shared" ca="1" si="72"/>
        <v/>
      </c>
      <c r="L220" s="56" t="str">
        <f t="shared" ca="1" si="73"/>
        <v/>
      </c>
      <c r="M220" s="56" t="str">
        <f t="shared" ca="1" si="74"/>
        <v/>
      </c>
      <c r="N220" s="56" t="str">
        <f t="shared" ca="1" si="75"/>
        <v/>
      </c>
      <c r="O220" s="57" t="str">
        <f t="shared" ca="1" si="61"/>
        <v/>
      </c>
      <c r="P220" s="26" t="str">
        <f t="shared" ca="1" si="62"/>
        <v/>
      </c>
      <c r="Q220" s="26" t="str">
        <f t="shared" ca="1" si="63"/>
        <v/>
      </c>
      <c r="R220" s="59" t="str">
        <f t="shared" ca="1" si="57"/>
        <v/>
      </c>
      <c r="S220" s="59" t="str">
        <f t="shared" ca="1" si="64"/>
        <v/>
      </c>
      <c r="T220" s="60" t="str">
        <f t="shared" ca="1" si="65"/>
        <v/>
      </c>
      <c r="U220" s="24">
        <f ca="1">IF(A220&lt;($V$8+1),AllPlayers!L212,0)</f>
        <v>0</v>
      </c>
    </row>
    <row r="221" spans="1:21" ht="12.75" customHeight="1" x14ac:dyDescent="0.2">
      <c r="A221" s="24">
        <v>212</v>
      </c>
      <c r="B221" s="17" t="str">
        <f t="shared" ca="1" si="58"/>
        <v/>
      </c>
      <c r="C221" s="25" t="str">
        <f t="shared" ca="1" si="59"/>
        <v/>
      </c>
      <c r="D221" s="58" t="str">
        <f t="shared" ca="1" si="60"/>
        <v/>
      </c>
      <c r="E221" s="56" t="str">
        <f t="shared" ca="1" si="66"/>
        <v/>
      </c>
      <c r="F221" s="56" t="str">
        <f t="shared" ca="1" si="67"/>
        <v/>
      </c>
      <c r="G221" s="56" t="str">
        <f t="shared" ca="1" si="68"/>
        <v/>
      </c>
      <c r="H221" s="56" t="str">
        <f t="shared" ca="1" si="69"/>
        <v/>
      </c>
      <c r="I221" s="56" t="str">
        <f t="shared" ca="1" si="70"/>
        <v/>
      </c>
      <c r="J221" s="56" t="str">
        <f t="shared" ca="1" si="71"/>
        <v/>
      </c>
      <c r="K221" s="56" t="str">
        <f t="shared" ca="1" si="72"/>
        <v/>
      </c>
      <c r="L221" s="56" t="str">
        <f t="shared" ca="1" si="73"/>
        <v/>
      </c>
      <c r="M221" s="56" t="str">
        <f t="shared" ca="1" si="74"/>
        <v/>
      </c>
      <c r="N221" s="56" t="str">
        <f t="shared" ca="1" si="75"/>
        <v/>
      </c>
      <c r="O221" s="57" t="str">
        <f t="shared" ca="1" si="61"/>
        <v/>
      </c>
      <c r="P221" s="26" t="str">
        <f t="shared" ca="1" si="62"/>
        <v/>
      </c>
      <c r="Q221" s="26" t="str">
        <f t="shared" ca="1" si="63"/>
        <v/>
      </c>
      <c r="R221" s="59" t="str">
        <f t="shared" ca="1" si="57"/>
        <v/>
      </c>
      <c r="S221" s="59" t="str">
        <f t="shared" ca="1" si="64"/>
        <v/>
      </c>
      <c r="T221" s="60" t="str">
        <f t="shared" ca="1" si="65"/>
        <v/>
      </c>
      <c r="U221" s="24">
        <f ca="1">IF(A221&lt;($V$8+1),AllPlayers!L213,0)</f>
        <v>0</v>
      </c>
    </row>
    <row r="222" spans="1:21" ht="12.75" customHeight="1" x14ac:dyDescent="0.2">
      <c r="A222" s="24">
        <v>213</v>
      </c>
      <c r="B222" s="17" t="str">
        <f t="shared" ca="1" si="58"/>
        <v/>
      </c>
      <c r="C222" s="25" t="str">
        <f t="shared" ca="1" si="59"/>
        <v/>
      </c>
      <c r="D222" s="58" t="str">
        <f t="shared" ca="1" si="60"/>
        <v/>
      </c>
      <c r="E222" s="56" t="str">
        <f t="shared" ca="1" si="66"/>
        <v/>
      </c>
      <c r="F222" s="56" t="str">
        <f t="shared" ca="1" si="67"/>
        <v/>
      </c>
      <c r="G222" s="56" t="str">
        <f t="shared" ca="1" si="68"/>
        <v/>
      </c>
      <c r="H222" s="56" t="str">
        <f t="shared" ca="1" si="69"/>
        <v/>
      </c>
      <c r="I222" s="56" t="str">
        <f t="shared" ca="1" si="70"/>
        <v/>
      </c>
      <c r="J222" s="56" t="str">
        <f t="shared" ca="1" si="71"/>
        <v/>
      </c>
      <c r="K222" s="56" t="str">
        <f t="shared" ca="1" si="72"/>
        <v/>
      </c>
      <c r="L222" s="56" t="str">
        <f t="shared" ca="1" si="73"/>
        <v/>
      </c>
      <c r="M222" s="56" t="str">
        <f t="shared" ca="1" si="74"/>
        <v/>
      </c>
      <c r="N222" s="56" t="str">
        <f t="shared" ca="1" si="75"/>
        <v/>
      </c>
      <c r="O222" s="57" t="str">
        <f t="shared" ca="1" si="61"/>
        <v/>
      </c>
      <c r="P222" s="26" t="str">
        <f t="shared" ca="1" si="62"/>
        <v/>
      </c>
      <c r="Q222" s="26" t="str">
        <f t="shared" ca="1" si="63"/>
        <v/>
      </c>
      <c r="R222" s="59" t="str">
        <f t="shared" ca="1" si="57"/>
        <v/>
      </c>
      <c r="S222" s="59" t="str">
        <f t="shared" ca="1" si="64"/>
        <v/>
      </c>
      <c r="T222" s="60" t="str">
        <f t="shared" ca="1" si="65"/>
        <v/>
      </c>
      <c r="U222" s="24">
        <f ca="1">IF(A222&lt;($V$8+1),AllPlayers!L214,0)</f>
        <v>0</v>
      </c>
    </row>
    <row r="223" spans="1:21" ht="12.75" customHeight="1" x14ac:dyDescent="0.2">
      <c r="A223" s="24">
        <v>214</v>
      </c>
      <c r="B223" s="17" t="str">
        <f t="shared" ca="1" si="58"/>
        <v/>
      </c>
      <c r="C223" s="25" t="str">
        <f t="shared" ca="1" si="59"/>
        <v/>
      </c>
      <c r="D223" s="58" t="str">
        <f t="shared" ca="1" si="60"/>
        <v/>
      </c>
      <c r="E223" s="56" t="str">
        <f t="shared" ca="1" si="66"/>
        <v/>
      </c>
      <c r="F223" s="56" t="str">
        <f t="shared" ca="1" si="67"/>
        <v/>
      </c>
      <c r="G223" s="56" t="str">
        <f t="shared" ca="1" si="68"/>
        <v/>
      </c>
      <c r="H223" s="56" t="str">
        <f t="shared" ca="1" si="69"/>
        <v/>
      </c>
      <c r="I223" s="56" t="str">
        <f t="shared" ca="1" si="70"/>
        <v/>
      </c>
      <c r="J223" s="56" t="str">
        <f t="shared" ca="1" si="71"/>
        <v/>
      </c>
      <c r="K223" s="56" t="str">
        <f t="shared" ca="1" si="72"/>
        <v/>
      </c>
      <c r="L223" s="56" t="str">
        <f t="shared" ca="1" si="73"/>
        <v/>
      </c>
      <c r="M223" s="56" t="str">
        <f t="shared" ca="1" si="74"/>
        <v/>
      </c>
      <c r="N223" s="56" t="str">
        <f t="shared" ca="1" si="75"/>
        <v/>
      </c>
      <c r="O223" s="57" t="str">
        <f t="shared" ca="1" si="61"/>
        <v/>
      </c>
      <c r="P223" s="26" t="str">
        <f t="shared" ca="1" si="62"/>
        <v/>
      </c>
      <c r="Q223" s="26" t="str">
        <f t="shared" ca="1" si="63"/>
        <v/>
      </c>
      <c r="R223" s="59" t="str">
        <f t="shared" ca="1" si="57"/>
        <v/>
      </c>
      <c r="S223" s="59" t="str">
        <f t="shared" ca="1" si="64"/>
        <v/>
      </c>
      <c r="T223" s="60" t="str">
        <f t="shared" ca="1" si="65"/>
        <v/>
      </c>
      <c r="U223" s="24">
        <f ca="1">IF(A223&lt;($V$8+1),AllPlayers!L215,0)</f>
        <v>0</v>
      </c>
    </row>
    <row r="224" spans="1:21" ht="12.75" customHeight="1" x14ac:dyDescent="0.2">
      <c r="A224" s="24">
        <v>215</v>
      </c>
      <c r="B224" s="17" t="str">
        <f t="shared" ca="1" si="58"/>
        <v/>
      </c>
      <c r="C224" s="25" t="str">
        <f t="shared" ca="1" si="59"/>
        <v/>
      </c>
      <c r="D224" s="58" t="str">
        <f t="shared" ca="1" si="60"/>
        <v/>
      </c>
      <c r="E224" s="56" t="str">
        <f t="shared" ca="1" si="66"/>
        <v/>
      </c>
      <c r="F224" s="56" t="str">
        <f t="shared" ca="1" si="67"/>
        <v/>
      </c>
      <c r="G224" s="56" t="str">
        <f t="shared" ca="1" si="68"/>
        <v/>
      </c>
      <c r="H224" s="56" t="str">
        <f t="shared" ca="1" si="69"/>
        <v/>
      </c>
      <c r="I224" s="56" t="str">
        <f t="shared" ca="1" si="70"/>
        <v/>
      </c>
      <c r="J224" s="56" t="str">
        <f t="shared" ca="1" si="71"/>
        <v/>
      </c>
      <c r="K224" s="56" t="str">
        <f t="shared" ca="1" si="72"/>
        <v/>
      </c>
      <c r="L224" s="56" t="str">
        <f t="shared" ca="1" si="73"/>
        <v/>
      </c>
      <c r="M224" s="56" t="str">
        <f t="shared" ca="1" si="74"/>
        <v/>
      </c>
      <c r="N224" s="56" t="str">
        <f t="shared" ca="1" si="75"/>
        <v/>
      </c>
      <c r="O224" s="57" t="str">
        <f t="shared" ca="1" si="61"/>
        <v/>
      </c>
      <c r="P224" s="26" t="str">
        <f t="shared" ca="1" si="62"/>
        <v/>
      </c>
      <c r="Q224" s="26" t="str">
        <f t="shared" ca="1" si="63"/>
        <v/>
      </c>
      <c r="R224" s="59" t="str">
        <f t="shared" ca="1" si="57"/>
        <v/>
      </c>
      <c r="S224" s="59" t="str">
        <f t="shared" ca="1" si="64"/>
        <v/>
      </c>
      <c r="T224" s="60" t="str">
        <f t="shared" ca="1" si="65"/>
        <v/>
      </c>
      <c r="U224" s="24">
        <f ca="1">IF(A224&lt;($V$8+1),AllPlayers!L216,0)</f>
        <v>0</v>
      </c>
    </row>
    <row r="225" spans="1:21" ht="12.75" customHeight="1" x14ac:dyDescent="0.2">
      <c r="A225" s="24">
        <v>216</v>
      </c>
      <c r="B225" s="17" t="str">
        <f t="shared" ca="1" si="58"/>
        <v/>
      </c>
      <c r="C225" s="25" t="str">
        <f t="shared" ca="1" si="59"/>
        <v/>
      </c>
      <c r="D225" s="58" t="str">
        <f t="shared" ca="1" si="60"/>
        <v/>
      </c>
      <c r="E225" s="56" t="str">
        <f t="shared" ca="1" si="66"/>
        <v/>
      </c>
      <c r="F225" s="56" t="str">
        <f t="shared" ca="1" si="67"/>
        <v/>
      </c>
      <c r="G225" s="56" t="str">
        <f t="shared" ca="1" si="68"/>
        <v/>
      </c>
      <c r="H225" s="56" t="str">
        <f t="shared" ca="1" si="69"/>
        <v/>
      </c>
      <c r="I225" s="56" t="str">
        <f t="shared" ca="1" si="70"/>
        <v/>
      </c>
      <c r="J225" s="56" t="str">
        <f t="shared" ca="1" si="71"/>
        <v/>
      </c>
      <c r="K225" s="56" t="str">
        <f t="shared" ca="1" si="72"/>
        <v/>
      </c>
      <c r="L225" s="56" t="str">
        <f t="shared" ca="1" si="73"/>
        <v/>
      </c>
      <c r="M225" s="56" t="str">
        <f t="shared" ca="1" si="74"/>
        <v/>
      </c>
      <c r="N225" s="56" t="str">
        <f t="shared" ca="1" si="75"/>
        <v/>
      </c>
      <c r="O225" s="57" t="str">
        <f t="shared" ca="1" si="61"/>
        <v/>
      </c>
      <c r="P225" s="26" t="str">
        <f t="shared" ca="1" si="62"/>
        <v/>
      </c>
      <c r="Q225" s="26" t="str">
        <f t="shared" ca="1" si="63"/>
        <v/>
      </c>
      <c r="R225" s="59" t="str">
        <f t="shared" ca="1" si="57"/>
        <v/>
      </c>
      <c r="S225" s="59" t="str">
        <f t="shared" ca="1" si="64"/>
        <v/>
      </c>
      <c r="T225" s="60" t="str">
        <f t="shared" ca="1" si="65"/>
        <v/>
      </c>
      <c r="U225" s="24">
        <f ca="1">IF(A225&lt;($V$8+1),AllPlayers!L217,0)</f>
        <v>0</v>
      </c>
    </row>
    <row r="226" spans="1:21" ht="12.75" customHeight="1" x14ac:dyDescent="0.2">
      <c r="A226" s="24">
        <v>217</v>
      </c>
      <c r="B226" s="17" t="str">
        <f t="shared" ca="1" si="58"/>
        <v/>
      </c>
      <c r="C226" s="25" t="str">
        <f t="shared" ca="1" si="59"/>
        <v/>
      </c>
      <c r="D226" s="58" t="str">
        <f t="shared" ca="1" si="60"/>
        <v/>
      </c>
      <c r="E226" s="56" t="str">
        <f t="shared" ca="1" si="66"/>
        <v/>
      </c>
      <c r="F226" s="56" t="str">
        <f t="shared" ca="1" si="67"/>
        <v/>
      </c>
      <c r="G226" s="56" t="str">
        <f t="shared" ca="1" si="68"/>
        <v/>
      </c>
      <c r="H226" s="56" t="str">
        <f t="shared" ca="1" si="69"/>
        <v/>
      </c>
      <c r="I226" s="56" t="str">
        <f t="shared" ca="1" si="70"/>
        <v/>
      </c>
      <c r="J226" s="56" t="str">
        <f t="shared" ca="1" si="71"/>
        <v/>
      </c>
      <c r="K226" s="56" t="str">
        <f t="shared" ca="1" si="72"/>
        <v/>
      </c>
      <c r="L226" s="56" t="str">
        <f t="shared" ca="1" si="73"/>
        <v/>
      </c>
      <c r="M226" s="56" t="str">
        <f t="shared" ca="1" si="74"/>
        <v/>
      </c>
      <c r="N226" s="56" t="str">
        <f t="shared" ca="1" si="75"/>
        <v/>
      </c>
      <c r="O226" s="57" t="str">
        <f t="shared" ca="1" si="61"/>
        <v/>
      </c>
      <c r="P226" s="26" t="str">
        <f t="shared" ca="1" si="62"/>
        <v/>
      </c>
      <c r="Q226" s="26" t="str">
        <f t="shared" ca="1" si="63"/>
        <v/>
      </c>
      <c r="R226" s="59" t="str">
        <f t="shared" ca="1" si="57"/>
        <v/>
      </c>
      <c r="S226" s="59" t="str">
        <f t="shared" ca="1" si="64"/>
        <v/>
      </c>
      <c r="T226" s="60" t="str">
        <f t="shared" ca="1" si="65"/>
        <v/>
      </c>
      <c r="U226" s="24">
        <f ca="1">IF(A226&lt;($V$8+1),AllPlayers!L218,0)</f>
        <v>0</v>
      </c>
    </row>
    <row r="227" spans="1:21" ht="12.75" customHeight="1" x14ac:dyDescent="0.2">
      <c r="A227" s="24">
        <v>218</v>
      </c>
      <c r="B227" s="17" t="str">
        <f t="shared" ca="1" si="58"/>
        <v/>
      </c>
      <c r="C227" s="25" t="str">
        <f t="shared" ca="1" si="59"/>
        <v/>
      </c>
      <c r="D227" s="58" t="str">
        <f t="shared" ca="1" si="60"/>
        <v/>
      </c>
      <c r="E227" s="56" t="str">
        <f t="shared" ca="1" si="66"/>
        <v/>
      </c>
      <c r="F227" s="56" t="str">
        <f t="shared" ca="1" si="67"/>
        <v/>
      </c>
      <c r="G227" s="56" t="str">
        <f t="shared" ca="1" si="68"/>
        <v/>
      </c>
      <c r="H227" s="56" t="str">
        <f t="shared" ca="1" si="69"/>
        <v/>
      </c>
      <c r="I227" s="56" t="str">
        <f t="shared" ca="1" si="70"/>
        <v/>
      </c>
      <c r="J227" s="56" t="str">
        <f t="shared" ca="1" si="71"/>
        <v/>
      </c>
      <c r="K227" s="56" t="str">
        <f t="shared" ca="1" si="72"/>
        <v/>
      </c>
      <c r="L227" s="56" t="str">
        <f t="shared" ca="1" si="73"/>
        <v/>
      </c>
      <c r="M227" s="56" t="str">
        <f t="shared" ca="1" si="74"/>
        <v/>
      </c>
      <c r="N227" s="56" t="str">
        <f t="shared" ca="1" si="75"/>
        <v/>
      </c>
      <c r="O227" s="57" t="str">
        <f t="shared" ca="1" si="61"/>
        <v/>
      </c>
      <c r="P227" s="26" t="str">
        <f t="shared" ca="1" si="62"/>
        <v/>
      </c>
      <c r="Q227" s="26" t="str">
        <f t="shared" ca="1" si="63"/>
        <v/>
      </c>
      <c r="R227" s="59" t="str">
        <f t="shared" ca="1" si="57"/>
        <v/>
      </c>
      <c r="S227" s="59" t="str">
        <f t="shared" ca="1" si="64"/>
        <v/>
      </c>
      <c r="T227" s="60" t="str">
        <f t="shared" ca="1" si="65"/>
        <v/>
      </c>
      <c r="U227" s="24">
        <f ca="1">IF(A227&lt;($V$8+1),AllPlayers!L219,0)</f>
        <v>0</v>
      </c>
    </row>
    <row r="228" spans="1:21" ht="12.75" customHeight="1" x14ac:dyDescent="0.2">
      <c r="A228" s="24">
        <v>219</v>
      </c>
      <c r="B228" s="17" t="str">
        <f t="shared" ca="1" si="58"/>
        <v/>
      </c>
      <c r="C228" s="25" t="str">
        <f t="shared" ca="1" si="59"/>
        <v/>
      </c>
      <c r="D228" s="58" t="str">
        <f t="shared" ca="1" si="60"/>
        <v/>
      </c>
      <c r="E228" s="56" t="str">
        <f t="shared" ca="1" si="66"/>
        <v/>
      </c>
      <c r="F228" s="56" t="str">
        <f t="shared" ca="1" si="67"/>
        <v/>
      </c>
      <c r="G228" s="56" t="str">
        <f t="shared" ca="1" si="68"/>
        <v/>
      </c>
      <c r="H228" s="56" t="str">
        <f t="shared" ca="1" si="69"/>
        <v/>
      </c>
      <c r="I228" s="56" t="str">
        <f t="shared" ca="1" si="70"/>
        <v/>
      </c>
      <c r="J228" s="56" t="str">
        <f t="shared" ca="1" si="71"/>
        <v/>
      </c>
      <c r="K228" s="56" t="str">
        <f t="shared" ca="1" si="72"/>
        <v/>
      </c>
      <c r="L228" s="56" t="str">
        <f t="shared" ca="1" si="73"/>
        <v/>
      </c>
      <c r="M228" s="56" t="str">
        <f t="shared" ca="1" si="74"/>
        <v/>
      </c>
      <c r="N228" s="56" t="str">
        <f t="shared" ca="1" si="75"/>
        <v/>
      </c>
      <c r="O228" s="57" t="str">
        <f t="shared" ca="1" si="61"/>
        <v/>
      </c>
      <c r="P228" s="26" t="str">
        <f t="shared" ca="1" si="62"/>
        <v/>
      </c>
      <c r="Q228" s="26" t="str">
        <f t="shared" ca="1" si="63"/>
        <v/>
      </c>
      <c r="R228" s="59" t="str">
        <f t="shared" ca="1" si="57"/>
        <v/>
      </c>
      <c r="S228" s="59" t="str">
        <f t="shared" ca="1" si="64"/>
        <v/>
      </c>
      <c r="T228" s="60" t="str">
        <f t="shared" ca="1" si="65"/>
        <v/>
      </c>
      <c r="U228" s="24">
        <f ca="1">IF(A228&lt;($V$8+1),AllPlayers!L220,0)</f>
        <v>0</v>
      </c>
    </row>
    <row r="229" spans="1:21" ht="12.75" customHeight="1" x14ac:dyDescent="0.2">
      <c r="A229" s="24">
        <v>220</v>
      </c>
      <c r="B229" s="17" t="str">
        <f t="shared" ca="1" si="58"/>
        <v/>
      </c>
      <c r="C229" s="25" t="str">
        <f t="shared" ca="1" si="59"/>
        <v/>
      </c>
      <c r="D229" s="58" t="str">
        <f t="shared" ca="1" si="60"/>
        <v/>
      </c>
      <c r="E229" s="56" t="str">
        <f t="shared" ca="1" si="66"/>
        <v/>
      </c>
      <c r="F229" s="56" t="str">
        <f t="shared" ca="1" si="67"/>
        <v/>
      </c>
      <c r="G229" s="56" t="str">
        <f t="shared" ca="1" si="68"/>
        <v/>
      </c>
      <c r="H229" s="56" t="str">
        <f t="shared" ca="1" si="69"/>
        <v/>
      </c>
      <c r="I229" s="56" t="str">
        <f t="shared" ca="1" si="70"/>
        <v/>
      </c>
      <c r="J229" s="56" t="str">
        <f t="shared" ca="1" si="71"/>
        <v/>
      </c>
      <c r="K229" s="56" t="str">
        <f t="shared" ca="1" si="72"/>
        <v/>
      </c>
      <c r="L229" s="56" t="str">
        <f t="shared" ca="1" si="73"/>
        <v/>
      </c>
      <c r="M229" s="56" t="str">
        <f t="shared" ca="1" si="74"/>
        <v/>
      </c>
      <c r="N229" s="56" t="str">
        <f t="shared" ca="1" si="75"/>
        <v/>
      </c>
      <c r="O229" s="57" t="str">
        <f t="shared" ca="1" si="61"/>
        <v/>
      </c>
      <c r="P229" s="26" t="str">
        <f t="shared" ca="1" si="62"/>
        <v/>
      </c>
      <c r="Q229" s="26" t="str">
        <f t="shared" ca="1" si="63"/>
        <v/>
      </c>
      <c r="R229" s="59" t="str">
        <f t="shared" ca="1" si="57"/>
        <v/>
      </c>
      <c r="S229" s="59" t="str">
        <f t="shared" ca="1" si="64"/>
        <v/>
      </c>
      <c r="T229" s="60" t="str">
        <f t="shared" ca="1" si="65"/>
        <v/>
      </c>
      <c r="U229" s="24">
        <f ca="1">IF(A229&lt;($V$8+1),AllPlayers!L221,0)</f>
        <v>0</v>
      </c>
    </row>
    <row r="230" spans="1:21" ht="12.75" customHeight="1" x14ac:dyDescent="0.2">
      <c r="A230" s="24">
        <v>221</v>
      </c>
      <c r="B230" s="17" t="str">
        <f t="shared" ca="1" si="58"/>
        <v/>
      </c>
      <c r="C230" s="25" t="str">
        <f t="shared" ca="1" si="59"/>
        <v/>
      </c>
      <c r="D230" s="58" t="str">
        <f t="shared" ca="1" si="60"/>
        <v/>
      </c>
      <c r="E230" s="56" t="str">
        <f t="shared" ca="1" si="66"/>
        <v/>
      </c>
      <c r="F230" s="56" t="str">
        <f t="shared" ca="1" si="67"/>
        <v/>
      </c>
      <c r="G230" s="56" t="str">
        <f t="shared" ca="1" si="68"/>
        <v/>
      </c>
      <c r="H230" s="56" t="str">
        <f t="shared" ca="1" si="69"/>
        <v/>
      </c>
      <c r="I230" s="56" t="str">
        <f t="shared" ca="1" si="70"/>
        <v/>
      </c>
      <c r="J230" s="56" t="str">
        <f t="shared" ca="1" si="71"/>
        <v/>
      </c>
      <c r="K230" s="56" t="str">
        <f t="shared" ca="1" si="72"/>
        <v/>
      </c>
      <c r="L230" s="56" t="str">
        <f t="shared" ca="1" si="73"/>
        <v/>
      </c>
      <c r="M230" s="56" t="str">
        <f t="shared" ca="1" si="74"/>
        <v/>
      </c>
      <c r="N230" s="56" t="str">
        <f t="shared" ca="1" si="75"/>
        <v/>
      </c>
      <c r="O230" s="57" t="str">
        <f t="shared" ca="1" si="61"/>
        <v/>
      </c>
      <c r="P230" s="26" t="str">
        <f t="shared" ca="1" si="62"/>
        <v/>
      </c>
      <c r="Q230" s="26" t="str">
        <f t="shared" ca="1" si="63"/>
        <v/>
      </c>
      <c r="R230" s="59" t="str">
        <f t="shared" ca="1" si="57"/>
        <v/>
      </c>
      <c r="S230" s="59" t="str">
        <f t="shared" ca="1" si="64"/>
        <v/>
      </c>
      <c r="T230" s="60" t="str">
        <f t="shared" ca="1" si="65"/>
        <v/>
      </c>
      <c r="U230" s="24">
        <f ca="1">IF(A230&lt;($V$8+1),AllPlayers!L222,0)</f>
        <v>0</v>
      </c>
    </row>
    <row r="231" spans="1:21" ht="12.75" customHeight="1" x14ac:dyDescent="0.2">
      <c r="A231" s="24">
        <v>222</v>
      </c>
      <c r="B231" s="17" t="str">
        <f t="shared" ca="1" si="58"/>
        <v/>
      </c>
      <c r="C231" s="25" t="str">
        <f t="shared" ca="1" si="59"/>
        <v/>
      </c>
      <c r="D231" s="58" t="str">
        <f t="shared" ca="1" si="60"/>
        <v/>
      </c>
      <c r="E231" s="56" t="str">
        <f t="shared" ca="1" si="66"/>
        <v/>
      </c>
      <c r="F231" s="56" t="str">
        <f t="shared" ca="1" si="67"/>
        <v/>
      </c>
      <c r="G231" s="56" t="str">
        <f t="shared" ca="1" si="68"/>
        <v/>
      </c>
      <c r="H231" s="56" t="str">
        <f t="shared" ca="1" si="69"/>
        <v/>
      </c>
      <c r="I231" s="56" t="str">
        <f t="shared" ca="1" si="70"/>
        <v/>
      </c>
      <c r="J231" s="56" t="str">
        <f t="shared" ca="1" si="71"/>
        <v/>
      </c>
      <c r="K231" s="56" t="str">
        <f t="shared" ca="1" si="72"/>
        <v/>
      </c>
      <c r="L231" s="56" t="str">
        <f t="shared" ca="1" si="73"/>
        <v/>
      </c>
      <c r="M231" s="56" t="str">
        <f t="shared" ca="1" si="74"/>
        <v/>
      </c>
      <c r="N231" s="56" t="str">
        <f t="shared" ca="1" si="75"/>
        <v/>
      </c>
      <c r="O231" s="57" t="str">
        <f t="shared" ca="1" si="61"/>
        <v/>
      </c>
      <c r="P231" s="26" t="str">
        <f t="shared" ca="1" si="62"/>
        <v/>
      </c>
      <c r="Q231" s="26" t="str">
        <f t="shared" ca="1" si="63"/>
        <v/>
      </c>
      <c r="R231" s="59" t="str">
        <f t="shared" ca="1" si="57"/>
        <v/>
      </c>
      <c r="S231" s="59" t="str">
        <f t="shared" ca="1" si="64"/>
        <v/>
      </c>
      <c r="T231" s="60" t="str">
        <f t="shared" ca="1" si="65"/>
        <v/>
      </c>
      <c r="U231" s="24">
        <f ca="1">IF(A231&lt;($V$8+1),AllPlayers!L223,0)</f>
        <v>0</v>
      </c>
    </row>
    <row r="232" spans="1:21" ht="12.75" customHeight="1" x14ac:dyDescent="0.2">
      <c r="A232" s="24">
        <v>223</v>
      </c>
      <c r="B232" s="17" t="str">
        <f t="shared" ca="1" si="58"/>
        <v/>
      </c>
      <c r="C232" s="25" t="str">
        <f t="shared" ca="1" si="59"/>
        <v/>
      </c>
      <c r="D232" s="58" t="str">
        <f t="shared" ca="1" si="60"/>
        <v/>
      </c>
      <c r="E232" s="56" t="str">
        <f t="shared" ca="1" si="66"/>
        <v/>
      </c>
      <c r="F232" s="56" t="str">
        <f t="shared" ca="1" si="67"/>
        <v/>
      </c>
      <c r="G232" s="56" t="str">
        <f t="shared" ca="1" si="68"/>
        <v/>
      </c>
      <c r="H232" s="56" t="str">
        <f t="shared" ca="1" si="69"/>
        <v/>
      </c>
      <c r="I232" s="56" t="str">
        <f t="shared" ca="1" si="70"/>
        <v/>
      </c>
      <c r="J232" s="56" t="str">
        <f t="shared" ca="1" si="71"/>
        <v/>
      </c>
      <c r="K232" s="56" t="str">
        <f t="shared" ca="1" si="72"/>
        <v/>
      </c>
      <c r="L232" s="56" t="str">
        <f t="shared" ca="1" si="73"/>
        <v/>
      </c>
      <c r="M232" s="56" t="str">
        <f t="shared" ca="1" si="74"/>
        <v/>
      </c>
      <c r="N232" s="56" t="str">
        <f t="shared" ca="1" si="75"/>
        <v/>
      </c>
      <c r="O232" s="57" t="str">
        <f t="shared" ca="1" si="61"/>
        <v/>
      </c>
      <c r="P232" s="26" t="str">
        <f t="shared" ca="1" si="62"/>
        <v/>
      </c>
      <c r="Q232" s="26" t="str">
        <f t="shared" ca="1" si="63"/>
        <v/>
      </c>
      <c r="R232" s="59" t="str">
        <f t="shared" ca="1" si="57"/>
        <v/>
      </c>
      <c r="S232" s="59" t="str">
        <f t="shared" ca="1" si="64"/>
        <v/>
      </c>
      <c r="T232" s="60" t="str">
        <f t="shared" ca="1" si="65"/>
        <v/>
      </c>
      <c r="U232" s="24">
        <f ca="1">IF(A232&lt;($V$8+1),AllPlayers!L224,0)</f>
        <v>0</v>
      </c>
    </row>
    <row r="233" spans="1:21" ht="12.75" customHeight="1" x14ac:dyDescent="0.2">
      <c r="A233" s="24">
        <v>224</v>
      </c>
      <c r="B233" s="17" t="str">
        <f t="shared" ca="1" si="58"/>
        <v/>
      </c>
      <c r="C233" s="25" t="str">
        <f t="shared" ca="1" si="59"/>
        <v/>
      </c>
      <c r="D233" s="58" t="str">
        <f t="shared" ca="1" si="60"/>
        <v/>
      </c>
      <c r="E233" s="56" t="str">
        <f t="shared" ca="1" si="66"/>
        <v/>
      </c>
      <c r="F233" s="56" t="str">
        <f t="shared" ca="1" si="67"/>
        <v/>
      </c>
      <c r="G233" s="56" t="str">
        <f t="shared" ca="1" si="68"/>
        <v/>
      </c>
      <c r="H233" s="56" t="str">
        <f t="shared" ca="1" si="69"/>
        <v/>
      </c>
      <c r="I233" s="56" t="str">
        <f t="shared" ca="1" si="70"/>
        <v/>
      </c>
      <c r="J233" s="56" t="str">
        <f t="shared" ca="1" si="71"/>
        <v/>
      </c>
      <c r="K233" s="56" t="str">
        <f t="shared" ca="1" si="72"/>
        <v/>
      </c>
      <c r="L233" s="56" t="str">
        <f t="shared" ca="1" si="73"/>
        <v/>
      </c>
      <c r="M233" s="56" t="str">
        <f t="shared" ca="1" si="74"/>
        <v/>
      </c>
      <c r="N233" s="56" t="str">
        <f t="shared" ca="1" si="75"/>
        <v/>
      </c>
      <c r="O233" s="57" t="str">
        <f t="shared" ca="1" si="61"/>
        <v/>
      </c>
      <c r="P233" s="26" t="str">
        <f t="shared" ca="1" si="62"/>
        <v/>
      </c>
      <c r="Q233" s="26" t="str">
        <f t="shared" ca="1" si="63"/>
        <v/>
      </c>
      <c r="R233" s="59" t="str">
        <f t="shared" ca="1" si="57"/>
        <v/>
      </c>
      <c r="S233" s="59" t="str">
        <f t="shared" ca="1" si="64"/>
        <v/>
      </c>
      <c r="T233" s="60" t="str">
        <f t="shared" ca="1" si="65"/>
        <v/>
      </c>
      <c r="U233" s="24">
        <f ca="1">IF(A233&lt;($V$8+1),AllPlayers!L225,0)</f>
        <v>0</v>
      </c>
    </row>
    <row r="234" spans="1:21" ht="12.75" customHeight="1" x14ac:dyDescent="0.2">
      <c r="A234" s="24">
        <v>225</v>
      </c>
      <c r="B234" s="17" t="str">
        <f t="shared" ca="1" si="58"/>
        <v/>
      </c>
      <c r="C234" s="25" t="str">
        <f t="shared" ca="1" si="59"/>
        <v/>
      </c>
      <c r="D234" s="58" t="str">
        <f t="shared" ca="1" si="60"/>
        <v/>
      </c>
      <c r="E234" s="56" t="str">
        <f t="shared" ca="1" si="66"/>
        <v/>
      </c>
      <c r="F234" s="56" t="str">
        <f t="shared" ca="1" si="67"/>
        <v/>
      </c>
      <c r="G234" s="56" t="str">
        <f t="shared" ca="1" si="68"/>
        <v/>
      </c>
      <c r="H234" s="56" t="str">
        <f t="shared" ca="1" si="69"/>
        <v/>
      </c>
      <c r="I234" s="56" t="str">
        <f t="shared" ca="1" si="70"/>
        <v/>
      </c>
      <c r="J234" s="56" t="str">
        <f t="shared" ca="1" si="71"/>
        <v/>
      </c>
      <c r="K234" s="56" t="str">
        <f t="shared" ca="1" si="72"/>
        <v/>
      </c>
      <c r="L234" s="56" t="str">
        <f t="shared" ca="1" si="73"/>
        <v/>
      </c>
      <c r="M234" s="56" t="str">
        <f t="shared" ca="1" si="74"/>
        <v/>
      </c>
      <c r="N234" s="56" t="str">
        <f t="shared" ca="1" si="75"/>
        <v/>
      </c>
      <c r="O234" s="57" t="str">
        <f t="shared" ca="1" si="61"/>
        <v/>
      </c>
      <c r="P234" s="26" t="str">
        <f t="shared" ca="1" si="62"/>
        <v/>
      </c>
      <c r="Q234" s="26" t="str">
        <f t="shared" ca="1" si="63"/>
        <v/>
      </c>
      <c r="R234" s="59" t="str">
        <f t="shared" ca="1" si="57"/>
        <v/>
      </c>
      <c r="S234" s="59" t="str">
        <f t="shared" ca="1" si="64"/>
        <v/>
      </c>
      <c r="T234" s="60" t="str">
        <f t="shared" ca="1" si="65"/>
        <v/>
      </c>
      <c r="U234" s="24">
        <f ca="1">IF(A234&lt;($V$8+1),AllPlayers!L226,0)</f>
        <v>0</v>
      </c>
    </row>
    <row r="235" spans="1:21" ht="12.75" customHeight="1" x14ac:dyDescent="0.2">
      <c r="A235" s="24">
        <v>226</v>
      </c>
      <c r="B235" s="17" t="str">
        <f t="shared" ca="1" si="58"/>
        <v/>
      </c>
      <c r="C235" s="25" t="str">
        <f t="shared" ca="1" si="59"/>
        <v/>
      </c>
      <c r="D235" s="58" t="str">
        <f t="shared" ca="1" si="60"/>
        <v/>
      </c>
      <c r="E235" s="56" t="str">
        <f t="shared" ca="1" si="66"/>
        <v/>
      </c>
      <c r="F235" s="56" t="str">
        <f t="shared" ca="1" si="67"/>
        <v/>
      </c>
      <c r="G235" s="56" t="str">
        <f t="shared" ca="1" si="68"/>
        <v/>
      </c>
      <c r="H235" s="56" t="str">
        <f t="shared" ca="1" si="69"/>
        <v/>
      </c>
      <c r="I235" s="56" t="str">
        <f t="shared" ca="1" si="70"/>
        <v/>
      </c>
      <c r="J235" s="56" t="str">
        <f t="shared" ca="1" si="71"/>
        <v/>
      </c>
      <c r="K235" s="56" t="str">
        <f t="shared" ca="1" si="72"/>
        <v/>
      </c>
      <c r="L235" s="56" t="str">
        <f t="shared" ca="1" si="73"/>
        <v/>
      </c>
      <c r="M235" s="56" t="str">
        <f t="shared" ca="1" si="74"/>
        <v/>
      </c>
      <c r="N235" s="56" t="str">
        <f t="shared" ca="1" si="75"/>
        <v/>
      </c>
      <c r="O235" s="57" t="str">
        <f t="shared" ca="1" si="61"/>
        <v/>
      </c>
      <c r="P235" s="26" t="str">
        <f t="shared" ca="1" si="62"/>
        <v/>
      </c>
      <c r="Q235" s="26" t="str">
        <f t="shared" ca="1" si="63"/>
        <v/>
      </c>
      <c r="R235" s="59" t="str">
        <f t="shared" ca="1" si="57"/>
        <v/>
      </c>
      <c r="S235" s="59" t="str">
        <f t="shared" ca="1" si="64"/>
        <v/>
      </c>
      <c r="T235" s="60" t="str">
        <f t="shared" ca="1" si="65"/>
        <v/>
      </c>
      <c r="U235" s="24">
        <f ca="1">IF(A235&lt;($V$8+1),AllPlayers!L227,0)</f>
        <v>0</v>
      </c>
    </row>
    <row r="236" spans="1:21" ht="12.75" customHeight="1" x14ac:dyDescent="0.2">
      <c r="A236" s="24">
        <v>227</v>
      </c>
      <c r="B236" s="17" t="str">
        <f t="shared" ca="1" si="58"/>
        <v/>
      </c>
      <c r="C236" s="25" t="str">
        <f t="shared" ca="1" si="59"/>
        <v/>
      </c>
      <c r="D236" s="58" t="str">
        <f t="shared" ca="1" si="60"/>
        <v/>
      </c>
      <c r="E236" s="56" t="str">
        <f t="shared" ca="1" si="66"/>
        <v/>
      </c>
      <c r="F236" s="56" t="str">
        <f t="shared" ca="1" si="67"/>
        <v/>
      </c>
      <c r="G236" s="56" t="str">
        <f t="shared" ca="1" si="68"/>
        <v/>
      </c>
      <c r="H236" s="56" t="str">
        <f t="shared" ca="1" si="69"/>
        <v/>
      </c>
      <c r="I236" s="56" t="str">
        <f t="shared" ca="1" si="70"/>
        <v/>
      </c>
      <c r="J236" s="56" t="str">
        <f t="shared" ca="1" si="71"/>
        <v/>
      </c>
      <c r="K236" s="56" t="str">
        <f t="shared" ca="1" si="72"/>
        <v/>
      </c>
      <c r="L236" s="56" t="str">
        <f t="shared" ca="1" si="73"/>
        <v/>
      </c>
      <c r="M236" s="56" t="str">
        <f t="shared" ca="1" si="74"/>
        <v/>
      </c>
      <c r="N236" s="56" t="str">
        <f t="shared" ca="1" si="75"/>
        <v/>
      </c>
      <c r="O236" s="57" t="str">
        <f t="shared" ca="1" si="61"/>
        <v/>
      </c>
      <c r="P236" s="26" t="str">
        <f t="shared" ca="1" si="62"/>
        <v/>
      </c>
      <c r="Q236" s="26" t="str">
        <f t="shared" ca="1" si="63"/>
        <v/>
      </c>
      <c r="R236" s="59" t="str">
        <f t="shared" ca="1" si="57"/>
        <v/>
      </c>
      <c r="S236" s="59" t="str">
        <f t="shared" ca="1" si="64"/>
        <v/>
      </c>
      <c r="T236" s="60" t="str">
        <f t="shared" ca="1" si="65"/>
        <v/>
      </c>
      <c r="U236" s="24">
        <f ca="1">IF(A236&lt;($V$8+1),AllPlayers!L228,0)</f>
        <v>0</v>
      </c>
    </row>
    <row r="237" spans="1:21" ht="12.75" customHeight="1" x14ac:dyDescent="0.2">
      <c r="A237" s="24">
        <v>228</v>
      </c>
      <c r="B237" s="17" t="str">
        <f t="shared" ca="1" si="58"/>
        <v/>
      </c>
      <c r="C237" s="25" t="str">
        <f t="shared" ca="1" si="59"/>
        <v/>
      </c>
      <c r="D237" s="58" t="str">
        <f t="shared" ca="1" si="60"/>
        <v/>
      </c>
      <c r="E237" s="56" t="str">
        <f t="shared" ca="1" si="66"/>
        <v/>
      </c>
      <c r="F237" s="56" t="str">
        <f t="shared" ca="1" si="67"/>
        <v/>
      </c>
      <c r="G237" s="56" t="str">
        <f t="shared" ca="1" si="68"/>
        <v/>
      </c>
      <c r="H237" s="56" t="str">
        <f t="shared" ca="1" si="69"/>
        <v/>
      </c>
      <c r="I237" s="56" t="str">
        <f t="shared" ca="1" si="70"/>
        <v/>
      </c>
      <c r="J237" s="56" t="str">
        <f t="shared" ca="1" si="71"/>
        <v/>
      </c>
      <c r="K237" s="56" t="str">
        <f t="shared" ca="1" si="72"/>
        <v/>
      </c>
      <c r="L237" s="56" t="str">
        <f t="shared" ca="1" si="73"/>
        <v/>
      </c>
      <c r="M237" s="56" t="str">
        <f t="shared" ca="1" si="74"/>
        <v/>
      </c>
      <c r="N237" s="56" t="str">
        <f t="shared" ca="1" si="75"/>
        <v/>
      </c>
      <c r="O237" s="57" t="str">
        <f t="shared" ca="1" si="61"/>
        <v/>
      </c>
      <c r="P237" s="26" t="str">
        <f t="shared" ca="1" si="62"/>
        <v/>
      </c>
      <c r="Q237" s="26" t="str">
        <f t="shared" ca="1" si="63"/>
        <v/>
      </c>
      <c r="R237" s="59" t="str">
        <f t="shared" ca="1" si="57"/>
        <v/>
      </c>
      <c r="S237" s="59" t="str">
        <f t="shared" ca="1" si="64"/>
        <v/>
      </c>
      <c r="T237" s="60" t="str">
        <f t="shared" ca="1" si="65"/>
        <v/>
      </c>
      <c r="U237" s="24">
        <f ca="1">IF(A237&lt;($V$8+1),AllPlayers!L229,0)</f>
        <v>0</v>
      </c>
    </row>
    <row r="238" spans="1:21" ht="12.75" customHeight="1" x14ac:dyDescent="0.2">
      <c r="A238" s="24">
        <v>229</v>
      </c>
      <c r="B238" s="17" t="str">
        <f t="shared" ca="1" si="58"/>
        <v/>
      </c>
      <c r="C238" s="25" t="str">
        <f t="shared" ca="1" si="59"/>
        <v/>
      </c>
      <c r="D238" s="58" t="str">
        <f t="shared" ca="1" si="60"/>
        <v/>
      </c>
      <c r="E238" s="56" t="str">
        <f t="shared" ca="1" si="66"/>
        <v/>
      </c>
      <c r="F238" s="56" t="str">
        <f t="shared" ca="1" si="67"/>
        <v/>
      </c>
      <c r="G238" s="56" t="str">
        <f t="shared" ca="1" si="68"/>
        <v/>
      </c>
      <c r="H238" s="56" t="str">
        <f t="shared" ca="1" si="69"/>
        <v/>
      </c>
      <c r="I238" s="56" t="str">
        <f t="shared" ca="1" si="70"/>
        <v/>
      </c>
      <c r="J238" s="56" t="str">
        <f t="shared" ca="1" si="71"/>
        <v/>
      </c>
      <c r="K238" s="56" t="str">
        <f t="shared" ca="1" si="72"/>
        <v/>
      </c>
      <c r="L238" s="56" t="str">
        <f t="shared" ca="1" si="73"/>
        <v/>
      </c>
      <c r="M238" s="56" t="str">
        <f t="shared" ca="1" si="74"/>
        <v/>
      </c>
      <c r="N238" s="56" t="str">
        <f t="shared" ca="1" si="75"/>
        <v/>
      </c>
      <c r="O238" s="57" t="str">
        <f t="shared" ca="1" si="61"/>
        <v/>
      </c>
      <c r="P238" s="26" t="str">
        <f t="shared" ca="1" si="62"/>
        <v/>
      </c>
      <c r="Q238" s="26" t="str">
        <f t="shared" ca="1" si="63"/>
        <v/>
      </c>
      <c r="R238" s="59" t="str">
        <f t="shared" ca="1" si="57"/>
        <v/>
      </c>
      <c r="S238" s="59" t="str">
        <f t="shared" ca="1" si="64"/>
        <v/>
      </c>
      <c r="T238" s="60" t="str">
        <f t="shared" ca="1" si="65"/>
        <v/>
      </c>
      <c r="U238" s="24">
        <f ca="1">IF(A238&lt;($V$8+1),AllPlayers!L230,0)</f>
        <v>0</v>
      </c>
    </row>
    <row r="239" spans="1:21" ht="12.75" customHeight="1" x14ac:dyDescent="0.2">
      <c r="A239" s="24">
        <v>230</v>
      </c>
      <c r="B239" s="17" t="str">
        <f t="shared" ca="1" si="58"/>
        <v/>
      </c>
      <c r="C239" s="25" t="str">
        <f t="shared" ca="1" si="59"/>
        <v/>
      </c>
      <c r="D239" s="58" t="str">
        <f t="shared" ca="1" si="60"/>
        <v/>
      </c>
      <c r="E239" s="56" t="str">
        <f t="shared" ca="1" si="66"/>
        <v/>
      </c>
      <c r="F239" s="56" t="str">
        <f t="shared" ca="1" si="67"/>
        <v/>
      </c>
      <c r="G239" s="56" t="str">
        <f t="shared" ca="1" si="68"/>
        <v/>
      </c>
      <c r="H239" s="56" t="str">
        <f t="shared" ca="1" si="69"/>
        <v/>
      </c>
      <c r="I239" s="56" t="str">
        <f t="shared" ca="1" si="70"/>
        <v/>
      </c>
      <c r="J239" s="56" t="str">
        <f t="shared" ca="1" si="71"/>
        <v/>
      </c>
      <c r="K239" s="56" t="str">
        <f t="shared" ca="1" si="72"/>
        <v/>
      </c>
      <c r="L239" s="56" t="str">
        <f t="shared" ca="1" si="73"/>
        <v/>
      </c>
      <c r="M239" s="56" t="str">
        <f t="shared" ca="1" si="74"/>
        <v/>
      </c>
      <c r="N239" s="56" t="str">
        <f t="shared" ca="1" si="75"/>
        <v/>
      </c>
      <c r="O239" s="57" t="str">
        <f t="shared" ca="1" si="61"/>
        <v/>
      </c>
      <c r="P239" s="26" t="str">
        <f t="shared" ca="1" si="62"/>
        <v/>
      </c>
      <c r="Q239" s="26" t="str">
        <f t="shared" ca="1" si="63"/>
        <v/>
      </c>
      <c r="R239" s="59" t="str">
        <f t="shared" ca="1" si="57"/>
        <v/>
      </c>
      <c r="S239" s="59" t="str">
        <f t="shared" ca="1" si="64"/>
        <v/>
      </c>
      <c r="T239" s="60" t="str">
        <f t="shared" ca="1" si="65"/>
        <v/>
      </c>
      <c r="U239" s="24">
        <f ca="1">IF(A239&lt;($V$8+1),AllPlayers!L231,0)</f>
        <v>0</v>
      </c>
    </row>
    <row r="240" spans="1:21" ht="12.75" customHeight="1" x14ac:dyDescent="0.2">
      <c r="A240" s="24">
        <v>231</v>
      </c>
      <c r="B240" s="17" t="str">
        <f t="shared" ca="1" si="58"/>
        <v/>
      </c>
      <c r="C240" s="25" t="str">
        <f t="shared" ca="1" si="59"/>
        <v/>
      </c>
      <c r="D240" s="58" t="str">
        <f t="shared" ca="1" si="60"/>
        <v/>
      </c>
      <c r="E240" s="56" t="str">
        <f t="shared" ca="1" si="66"/>
        <v/>
      </c>
      <c r="F240" s="56" t="str">
        <f t="shared" ca="1" si="67"/>
        <v/>
      </c>
      <c r="G240" s="56" t="str">
        <f t="shared" ca="1" si="68"/>
        <v/>
      </c>
      <c r="H240" s="56" t="str">
        <f t="shared" ca="1" si="69"/>
        <v/>
      </c>
      <c r="I240" s="56" t="str">
        <f t="shared" ca="1" si="70"/>
        <v/>
      </c>
      <c r="J240" s="56" t="str">
        <f t="shared" ca="1" si="71"/>
        <v/>
      </c>
      <c r="K240" s="56" t="str">
        <f t="shared" ca="1" si="72"/>
        <v/>
      </c>
      <c r="L240" s="56" t="str">
        <f t="shared" ca="1" si="73"/>
        <v/>
      </c>
      <c r="M240" s="56" t="str">
        <f t="shared" ca="1" si="74"/>
        <v/>
      </c>
      <c r="N240" s="56" t="str">
        <f t="shared" ca="1" si="75"/>
        <v/>
      </c>
      <c r="O240" s="57" t="str">
        <f t="shared" ca="1" si="61"/>
        <v/>
      </c>
      <c r="P240" s="26" t="str">
        <f t="shared" ca="1" si="62"/>
        <v/>
      </c>
      <c r="Q240" s="26" t="str">
        <f t="shared" ca="1" si="63"/>
        <v/>
      </c>
      <c r="R240" s="59" t="str">
        <f t="shared" ca="1" si="57"/>
        <v/>
      </c>
      <c r="S240" s="59" t="str">
        <f t="shared" ca="1" si="64"/>
        <v/>
      </c>
      <c r="T240" s="60" t="str">
        <f t="shared" ca="1" si="65"/>
        <v/>
      </c>
      <c r="U240" s="24">
        <f ca="1">IF(A240&lt;($V$8+1),AllPlayers!L232,0)</f>
        <v>0</v>
      </c>
    </row>
    <row r="241" spans="1:21" ht="12.75" customHeight="1" x14ac:dyDescent="0.2">
      <c r="A241" s="24">
        <v>232</v>
      </c>
      <c r="B241" s="17" t="str">
        <f t="shared" ca="1" si="58"/>
        <v/>
      </c>
      <c r="C241" s="25" t="str">
        <f t="shared" ca="1" si="59"/>
        <v/>
      </c>
      <c r="D241" s="58" t="str">
        <f t="shared" ca="1" si="60"/>
        <v/>
      </c>
      <c r="E241" s="56" t="str">
        <f t="shared" ca="1" si="66"/>
        <v/>
      </c>
      <c r="F241" s="56" t="str">
        <f t="shared" ca="1" si="67"/>
        <v/>
      </c>
      <c r="G241" s="56" t="str">
        <f t="shared" ca="1" si="68"/>
        <v/>
      </c>
      <c r="H241" s="56" t="str">
        <f t="shared" ca="1" si="69"/>
        <v/>
      </c>
      <c r="I241" s="56" t="str">
        <f t="shared" ca="1" si="70"/>
        <v/>
      </c>
      <c r="J241" s="56" t="str">
        <f t="shared" ca="1" si="71"/>
        <v/>
      </c>
      <c r="K241" s="56" t="str">
        <f t="shared" ca="1" si="72"/>
        <v/>
      </c>
      <c r="L241" s="56" t="str">
        <f t="shared" ca="1" si="73"/>
        <v/>
      </c>
      <c r="M241" s="56" t="str">
        <f t="shared" ca="1" si="74"/>
        <v/>
      </c>
      <c r="N241" s="56" t="str">
        <f t="shared" ca="1" si="75"/>
        <v/>
      </c>
      <c r="O241" s="57" t="str">
        <f t="shared" ca="1" si="61"/>
        <v/>
      </c>
      <c r="P241" s="26" t="str">
        <f t="shared" ca="1" si="62"/>
        <v/>
      </c>
      <c r="Q241" s="26" t="str">
        <f t="shared" ca="1" si="63"/>
        <v/>
      </c>
      <c r="R241" s="59" t="str">
        <f t="shared" ca="1" si="57"/>
        <v/>
      </c>
      <c r="S241" s="59" t="str">
        <f t="shared" ca="1" si="64"/>
        <v/>
      </c>
      <c r="T241" s="60" t="str">
        <f t="shared" ca="1" si="65"/>
        <v/>
      </c>
      <c r="U241" s="24">
        <f ca="1">IF(A241&lt;($V$8+1),AllPlayers!L233,0)</f>
        <v>0</v>
      </c>
    </row>
    <row r="242" spans="1:21" ht="12.75" customHeight="1" x14ac:dyDescent="0.2">
      <c r="A242" s="24">
        <v>233</v>
      </c>
      <c r="B242" s="17" t="str">
        <f t="shared" ca="1" si="58"/>
        <v/>
      </c>
      <c r="C242" s="25" t="str">
        <f t="shared" ca="1" si="59"/>
        <v/>
      </c>
      <c r="D242" s="58" t="str">
        <f t="shared" ca="1" si="60"/>
        <v/>
      </c>
      <c r="E242" s="56" t="str">
        <f t="shared" ca="1" si="66"/>
        <v/>
      </c>
      <c r="F242" s="56" t="str">
        <f t="shared" ca="1" si="67"/>
        <v/>
      </c>
      <c r="G242" s="56" t="str">
        <f t="shared" ca="1" si="68"/>
        <v/>
      </c>
      <c r="H242" s="56" t="str">
        <f t="shared" ca="1" si="69"/>
        <v/>
      </c>
      <c r="I242" s="56" t="str">
        <f t="shared" ca="1" si="70"/>
        <v/>
      </c>
      <c r="J242" s="56" t="str">
        <f t="shared" ca="1" si="71"/>
        <v/>
      </c>
      <c r="K242" s="56" t="str">
        <f t="shared" ca="1" si="72"/>
        <v/>
      </c>
      <c r="L242" s="56" t="str">
        <f t="shared" ca="1" si="73"/>
        <v/>
      </c>
      <c r="M242" s="56" t="str">
        <f t="shared" ca="1" si="74"/>
        <v/>
      </c>
      <c r="N242" s="56" t="str">
        <f t="shared" ca="1" si="75"/>
        <v/>
      </c>
      <c r="O242" s="57" t="str">
        <f t="shared" ca="1" si="61"/>
        <v/>
      </c>
      <c r="P242" s="26" t="str">
        <f t="shared" ca="1" si="62"/>
        <v/>
      </c>
      <c r="Q242" s="26" t="str">
        <f t="shared" ca="1" si="63"/>
        <v/>
      </c>
      <c r="R242" s="59" t="str">
        <f t="shared" ca="1" si="57"/>
        <v/>
      </c>
      <c r="S242" s="59" t="str">
        <f t="shared" ca="1" si="64"/>
        <v/>
      </c>
      <c r="T242" s="60" t="str">
        <f t="shared" ca="1" si="65"/>
        <v/>
      </c>
      <c r="U242" s="24">
        <f ca="1">IF(A242&lt;($V$8+1),AllPlayers!L234,0)</f>
        <v>0</v>
      </c>
    </row>
    <row r="243" spans="1:21" ht="12.75" customHeight="1" x14ac:dyDescent="0.2">
      <c r="A243" s="24">
        <v>234</v>
      </c>
      <c r="B243" s="17" t="str">
        <f t="shared" ca="1" si="58"/>
        <v/>
      </c>
      <c r="C243" s="25" t="str">
        <f t="shared" ca="1" si="59"/>
        <v/>
      </c>
      <c r="D243" s="58" t="str">
        <f t="shared" ca="1" si="60"/>
        <v/>
      </c>
      <c r="E243" s="56" t="str">
        <f t="shared" ca="1" si="66"/>
        <v/>
      </c>
      <c r="F243" s="56" t="str">
        <f t="shared" ca="1" si="67"/>
        <v/>
      </c>
      <c r="G243" s="56" t="str">
        <f t="shared" ca="1" si="68"/>
        <v/>
      </c>
      <c r="H243" s="56" t="str">
        <f t="shared" ca="1" si="69"/>
        <v/>
      </c>
      <c r="I243" s="56" t="str">
        <f t="shared" ca="1" si="70"/>
        <v/>
      </c>
      <c r="J243" s="56" t="str">
        <f t="shared" ca="1" si="71"/>
        <v/>
      </c>
      <c r="K243" s="56" t="str">
        <f t="shared" ca="1" si="72"/>
        <v/>
      </c>
      <c r="L243" s="56" t="str">
        <f t="shared" ca="1" si="73"/>
        <v/>
      </c>
      <c r="M243" s="56" t="str">
        <f t="shared" ca="1" si="74"/>
        <v/>
      </c>
      <c r="N243" s="56" t="str">
        <f t="shared" ca="1" si="75"/>
        <v/>
      </c>
      <c r="O243" s="57" t="str">
        <f t="shared" ca="1" si="61"/>
        <v/>
      </c>
      <c r="P243" s="26" t="str">
        <f t="shared" ca="1" si="62"/>
        <v/>
      </c>
      <c r="Q243" s="26" t="str">
        <f t="shared" ca="1" si="63"/>
        <v/>
      </c>
      <c r="R243" s="59" t="str">
        <f t="shared" ca="1" si="57"/>
        <v/>
      </c>
      <c r="S243" s="59" t="str">
        <f t="shared" ca="1" si="64"/>
        <v/>
      </c>
      <c r="T243" s="60" t="str">
        <f t="shared" ca="1" si="65"/>
        <v/>
      </c>
      <c r="U243" s="24">
        <f ca="1">IF(A243&lt;($V$8+1),AllPlayers!L235,0)</f>
        <v>0</v>
      </c>
    </row>
    <row r="244" spans="1:21" ht="12.75" customHeight="1" x14ac:dyDescent="0.2">
      <c r="A244" s="24">
        <v>235</v>
      </c>
      <c r="B244" s="17" t="str">
        <f t="shared" ca="1" si="58"/>
        <v/>
      </c>
      <c r="C244" s="25" t="str">
        <f t="shared" ca="1" si="59"/>
        <v/>
      </c>
      <c r="D244" s="58" t="str">
        <f t="shared" ca="1" si="60"/>
        <v/>
      </c>
      <c r="E244" s="56" t="str">
        <f t="shared" ca="1" si="66"/>
        <v/>
      </c>
      <c r="F244" s="56" t="str">
        <f t="shared" ca="1" si="67"/>
        <v/>
      </c>
      <c r="G244" s="56" t="str">
        <f t="shared" ca="1" si="68"/>
        <v/>
      </c>
      <c r="H244" s="56" t="str">
        <f t="shared" ca="1" si="69"/>
        <v/>
      </c>
      <c r="I244" s="56" t="str">
        <f t="shared" ca="1" si="70"/>
        <v/>
      </c>
      <c r="J244" s="56" t="str">
        <f t="shared" ca="1" si="71"/>
        <v/>
      </c>
      <c r="K244" s="56" t="str">
        <f t="shared" ca="1" si="72"/>
        <v/>
      </c>
      <c r="L244" s="56" t="str">
        <f t="shared" ca="1" si="73"/>
        <v/>
      </c>
      <c r="M244" s="56" t="str">
        <f t="shared" ca="1" si="74"/>
        <v/>
      </c>
      <c r="N244" s="56" t="str">
        <f t="shared" ca="1" si="75"/>
        <v/>
      </c>
      <c r="O244" s="57" t="str">
        <f t="shared" ca="1" si="61"/>
        <v/>
      </c>
      <c r="P244" s="26" t="str">
        <f t="shared" ca="1" si="62"/>
        <v/>
      </c>
      <c r="Q244" s="26" t="str">
        <f t="shared" ca="1" si="63"/>
        <v/>
      </c>
      <c r="R244" s="59" t="str">
        <f t="shared" ca="1" si="57"/>
        <v/>
      </c>
      <c r="S244" s="59" t="str">
        <f t="shared" ca="1" si="64"/>
        <v/>
      </c>
      <c r="T244" s="60" t="str">
        <f t="shared" ca="1" si="65"/>
        <v/>
      </c>
      <c r="U244" s="24">
        <f ca="1">IF(A244&lt;($V$8+1),AllPlayers!L236,0)</f>
        <v>0</v>
      </c>
    </row>
    <row r="245" spans="1:21" ht="12.75" customHeight="1" x14ac:dyDescent="0.2">
      <c r="A245" s="24">
        <v>236</v>
      </c>
      <c r="B245" s="17" t="str">
        <f t="shared" ca="1" si="58"/>
        <v/>
      </c>
      <c r="C245" s="25" t="str">
        <f t="shared" ca="1" si="59"/>
        <v/>
      </c>
      <c r="D245" s="58" t="str">
        <f t="shared" ca="1" si="60"/>
        <v/>
      </c>
      <c r="E245" s="56" t="str">
        <f t="shared" ca="1" si="66"/>
        <v/>
      </c>
      <c r="F245" s="56" t="str">
        <f t="shared" ca="1" si="67"/>
        <v/>
      </c>
      <c r="G245" s="56" t="str">
        <f t="shared" ca="1" si="68"/>
        <v/>
      </c>
      <c r="H245" s="56" t="str">
        <f t="shared" ca="1" si="69"/>
        <v/>
      </c>
      <c r="I245" s="56" t="str">
        <f t="shared" ca="1" si="70"/>
        <v/>
      </c>
      <c r="J245" s="56" t="str">
        <f t="shared" ca="1" si="71"/>
        <v/>
      </c>
      <c r="K245" s="56" t="str">
        <f t="shared" ca="1" si="72"/>
        <v/>
      </c>
      <c r="L245" s="56" t="str">
        <f t="shared" ca="1" si="73"/>
        <v/>
      </c>
      <c r="M245" s="56" t="str">
        <f t="shared" ca="1" si="74"/>
        <v/>
      </c>
      <c r="N245" s="56" t="str">
        <f t="shared" ca="1" si="75"/>
        <v/>
      </c>
      <c r="O245" s="57" t="str">
        <f t="shared" ca="1" si="61"/>
        <v/>
      </c>
      <c r="P245" s="26" t="str">
        <f t="shared" ca="1" si="62"/>
        <v/>
      </c>
      <c r="Q245" s="26" t="str">
        <f t="shared" ca="1" si="63"/>
        <v/>
      </c>
      <c r="R245" s="59" t="str">
        <f t="shared" ca="1" si="57"/>
        <v/>
      </c>
      <c r="S245" s="59" t="str">
        <f t="shared" ca="1" si="64"/>
        <v/>
      </c>
      <c r="T245" s="60" t="str">
        <f t="shared" ca="1" si="65"/>
        <v/>
      </c>
      <c r="U245" s="24">
        <f ca="1">IF(A245&lt;($V$8+1),AllPlayers!L237,0)</f>
        <v>0</v>
      </c>
    </row>
    <row r="246" spans="1:21" ht="12.75" customHeight="1" x14ac:dyDescent="0.2">
      <c r="A246" s="24">
        <v>237</v>
      </c>
      <c r="B246" s="17" t="str">
        <f t="shared" ca="1" si="58"/>
        <v/>
      </c>
      <c r="C246" s="25" t="str">
        <f t="shared" ca="1" si="59"/>
        <v/>
      </c>
      <c r="D246" s="58" t="str">
        <f t="shared" ca="1" si="60"/>
        <v/>
      </c>
      <c r="E246" s="56" t="str">
        <f t="shared" ca="1" si="66"/>
        <v/>
      </c>
      <c r="F246" s="56" t="str">
        <f t="shared" ca="1" si="67"/>
        <v/>
      </c>
      <c r="G246" s="56" t="str">
        <f t="shared" ca="1" si="68"/>
        <v/>
      </c>
      <c r="H246" s="56" t="str">
        <f t="shared" ca="1" si="69"/>
        <v/>
      </c>
      <c r="I246" s="56" t="str">
        <f t="shared" ca="1" si="70"/>
        <v/>
      </c>
      <c r="J246" s="56" t="str">
        <f t="shared" ca="1" si="71"/>
        <v/>
      </c>
      <c r="K246" s="56" t="str">
        <f t="shared" ca="1" si="72"/>
        <v/>
      </c>
      <c r="L246" s="56" t="str">
        <f t="shared" ca="1" si="73"/>
        <v/>
      </c>
      <c r="M246" s="56" t="str">
        <f t="shared" ca="1" si="74"/>
        <v/>
      </c>
      <c r="N246" s="56" t="str">
        <f t="shared" ca="1" si="75"/>
        <v/>
      </c>
      <c r="O246" s="57" t="str">
        <f t="shared" ca="1" si="61"/>
        <v/>
      </c>
      <c r="P246" s="26" t="str">
        <f t="shared" ca="1" si="62"/>
        <v/>
      </c>
      <c r="Q246" s="26" t="str">
        <f t="shared" ca="1" si="63"/>
        <v/>
      </c>
      <c r="R246" s="59" t="str">
        <f t="shared" ca="1" si="57"/>
        <v/>
      </c>
      <c r="S246" s="59" t="str">
        <f t="shared" ca="1" si="64"/>
        <v/>
      </c>
      <c r="T246" s="60" t="str">
        <f t="shared" ca="1" si="65"/>
        <v/>
      </c>
      <c r="U246" s="24">
        <f ca="1">IF(A246&lt;($V$8+1),AllPlayers!L238,0)</f>
        <v>0</v>
      </c>
    </row>
    <row r="247" spans="1:21" ht="12.75" customHeight="1" x14ac:dyDescent="0.2">
      <c r="A247" s="24">
        <v>238</v>
      </c>
      <c r="B247" s="17" t="str">
        <f t="shared" ca="1" si="58"/>
        <v/>
      </c>
      <c r="C247" s="25" t="str">
        <f t="shared" ca="1" si="59"/>
        <v/>
      </c>
      <c r="D247" s="58" t="str">
        <f t="shared" ca="1" si="60"/>
        <v/>
      </c>
      <c r="E247" s="56" t="str">
        <f t="shared" ca="1" si="66"/>
        <v/>
      </c>
      <c r="F247" s="56" t="str">
        <f t="shared" ca="1" si="67"/>
        <v/>
      </c>
      <c r="G247" s="56" t="str">
        <f t="shared" ca="1" si="68"/>
        <v/>
      </c>
      <c r="H247" s="56" t="str">
        <f t="shared" ca="1" si="69"/>
        <v/>
      </c>
      <c r="I247" s="56" t="str">
        <f t="shared" ca="1" si="70"/>
        <v/>
      </c>
      <c r="J247" s="56" t="str">
        <f t="shared" ca="1" si="71"/>
        <v/>
      </c>
      <c r="K247" s="56" t="str">
        <f t="shared" ca="1" si="72"/>
        <v/>
      </c>
      <c r="L247" s="56" t="str">
        <f t="shared" ca="1" si="73"/>
        <v/>
      </c>
      <c r="M247" s="56" t="str">
        <f t="shared" ca="1" si="74"/>
        <v/>
      </c>
      <c r="N247" s="56" t="str">
        <f t="shared" ca="1" si="75"/>
        <v/>
      </c>
      <c r="O247" s="57" t="str">
        <f t="shared" ca="1" si="61"/>
        <v/>
      </c>
      <c r="P247" s="26" t="str">
        <f t="shared" ca="1" si="62"/>
        <v/>
      </c>
      <c r="Q247" s="26" t="str">
        <f t="shared" ca="1" si="63"/>
        <v/>
      </c>
      <c r="R247" s="59" t="str">
        <f t="shared" ca="1" si="57"/>
        <v/>
      </c>
      <c r="S247" s="59" t="str">
        <f t="shared" ca="1" si="64"/>
        <v/>
      </c>
      <c r="T247" s="60" t="str">
        <f t="shared" ca="1" si="65"/>
        <v/>
      </c>
      <c r="U247" s="24">
        <f ca="1">IF(A247&lt;($V$8+1),AllPlayers!L239,0)</f>
        <v>0</v>
      </c>
    </row>
    <row r="248" spans="1:21" ht="12.75" customHeight="1" x14ac:dyDescent="0.2">
      <c r="A248" s="24">
        <v>239</v>
      </c>
      <c r="B248" s="17" t="str">
        <f t="shared" ca="1" si="58"/>
        <v/>
      </c>
      <c r="C248" s="25" t="str">
        <f t="shared" ca="1" si="59"/>
        <v/>
      </c>
      <c r="D248" s="58" t="str">
        <f t="shared" ca="1" si="60"/>
        <v/>
      </c>
      <c r="E248" s="56" t="str">
        <f t="shared" ca="1" si="66"/>
        <v/>
      </c>
      <c r="F248" s="56" t="str">
        <f t="shared" ca="1" si="67"/>
        <v/>
      </c>
      <c r="G248" s="56" t="str">
        <f t="shared" ca="1" si="68"/>
        <v/>
      </c>
      <c r="H248" s="56" t="str">
        <f t="shared" ca="1" si="69"/>
        <v/>
      </c>
      <c r="I248" s="56" t="str">
        <f t="shared" ca="1" si="70"/>
        <v/>
      </c>
      <c r="J248" s="56" t="str">
        <f t="shared" ca="1" si="71"/>
        <v/>
      </c>
      <c r="K248" s="56" t="str">
        <f t="shared" ca="1" si="72"/>
        <v/>
      </c>
      <c r="L248" s="56" t="str">
        <f t="shared" ca="1" si="73"/>
        <v/>
      </c>
      <c r="M248" s="56" t="str">
        <f t="shared" ca="1" si="74"/>
        <v/>
      </c>
      <c r="N248" s="56" t="str">
        <f t="shared" ca="1" si="75"/>
        <v/>
      </c>
      <c r="O248" s="57" t="str">
        <f t="shared" ca="1" si="61"/>
        <v/>
      </c>
      <c r="P248" s="26" t="str">
        <f t="shared" ca="1" si="62"/>
        <v/>
      </c>
      <c r="Q248" s="26" t="str">
        <f t="shared" ca="1" si="63"/>
        <v/>
      </c>
      <c r="R248" s="59" t="str">
        <f t="shared" ca="1" si="57"/>
        <v/>
      </c>
      <c r="S248" s="59" t="str">
        <f t="shared" ca="1" si="64"/>
        <v/>
      </c>
      <c r="T248" s="60" t="str">
        <f t="shared" ca="1" si="65"/>
        <v/>
      </c>
      <c r="U248" s="24">
        <f ca="1">IF(A248&lt;($V$8+1),AllPlayers!L240,0)</f>
        <v>0</v>
      </c>
    </row>
    <row r="249" spans="1:21" ht="12.75" customHeight="1" x14ac:dyDescent="0.2">
      <c r="A249" s="24">
        <v>240</v>
      </c>
      <c r="B249" s="17" t="str">
        <f t="shared" ca="1" si="58"/>
        <v/>
      </c>
      <c r="C249" s="25" t="str">
        <f t="shared" ca="1" si="59"/>
        <v/>
      </c>
      <c r="D249" s="58" t="str">
        <f t="shared" ca="1" si="60"/>
        <v/>
      </c>
      <c r="E249" s="56" t="str">
        <f t="shared" ca="1" si="66"/>
        <v/>
      </c>
      <c r="F249" s="56" t="str">
        <f t="shared" ca="1" si="67"/>
        <v/>
      </c>
      <c r="G249" s="56" t="str">
        <f t="shared" ca="1" si="68"/>
        <v/>
      </c>
      <c r="H249" s="56" t="str">
        <f t="shared" ca="1" si="69"/>
        <v/>
      </c>
      <c r="I249" s="56" t="str">
        <f t="shared" ca="1" si="70"/>
        <v/>
      </c>
      <c r="J249" s="56" t="str">
        <f t="shared" ca="1" si="71"/>
        <v/>
      </c>
      <c r="K249" s="56" t="str">
        <f t="shared" ca="1" si="72"/>
        <v/>
      </c>
      <c r="L249" s="56" t="str">
        <f t="shared" ca="1" si="73"/>
        <v/>
      </c>
      <c r="M249" s="56" t="str">
        <f t="shared" ca="1" si="74"/>
        <v/>
      </c>
      <c r="N249" s="56" t="str">
        <f t="shared" ca="1" si="75"/>
        <v/>
      </c>
      <c r="O249" s="57" t="str">
        <f t="shared" ca="1" si="61"/>
        <v/>
      </c>
      <c r="P249" s="26" t="str">
        <f t="shared" ca="1" si="62"/>
        <v/>
      </c>
      <c r="Q249" s="26" t="str">
        <f t="shared" ca="1" si="63"/>
        <v/>
      </c>
      <c r="R249" s="59" t="str">
        <f t="shared" ca="1" si="57"/>
        <v/>
      </c>
      <c r="S249" s="59" t="str">
        <f t="shared" ca="1" si="64"/>
        <v/>
      </c>
      <c r="T249" s="60" t="str">
        <f t="shared" ca="1" si="65"/>
        <v/>
      </c>
      <c r="U249" s="24">
        <f ca="1">IF(A249&lt;($V$8+1),AllPlayers!L241,0)</f>
        <v>0</v>
      </c>
    </row>
    <row r="250" spans="1:21" ht="12.75" customHeight="1" x14ac:dyDescent="0.2">
      <c r="A250" s="24">
        <v>241</v>
      </c>
      <c r="B250" s="17" t="str">
        <f t="shared" ca="1" si="58"/>
        <v/>
      </c>
      <c r="C250" s="25" t="str">
        <f t="shared" ca="1" si="59"/>
        <v/>
      </c>
      <c r="D250" s="58" t="str">
        <f t="shared" ca="1" si="60"/>
        <v/>
      </c>
      <c r="E250" s="56" t="str">
        <f t="shared" ca="1" si="66"/>
        <v/>
      </c>
      <c r="F250" s="56" t="str">
        <f t="shared" ca="1" si="67"/>
        <v/>
      </c>
      <c r="G250" s="56" t="str">
        <f t="shared" ca="1" si="68"/>
        <v/>
      </c>
      <c r="H250" s="56" t="str">
        <f t="shared" ca="1" si="69"/>
        <v/>
      </c>
      <c r="I250" s="56" t="str">
        <f t="shared" ca="1" si="70"/>
        <v/>
      </c>
      <c r="J250" s="56" t="str">
        <f t="shared" ca="1" si="71"/>
        <v/>
      </c>
      <c r="K250" s="56" t="str">
        <f t="shared" ca="1" si="72"/>
        <v/>
      </c>
      <c r="L250" s="56" t="str">
        <f t="shared" ca="1" si="73"/>
        <v/>
      </c>
      <c r="M250" s="56" t="str">
        <f t="shared" ca="1" si="74"/>
        <v/>
      </c>
      <c r="N250" s="56" t="str">
        <f t="shared" ca="1" si="75"/>
        <v/>
      </c>
      <c r="O250" s="57" t="str">
        <f t="shared" ca="1" si="61"/>
        <v/>
      </c>
      <c r="P250" s="26" t="str">
        <f t="shared" ca="1" si="62"/>
        <v/>
      </c>
      <c r="Q250" s="26" t="str">
        <f t="shared" ca="1" si="63"/>
        <v/>
      </c>
      <c r="R250" s="59" t="str">
        <f t="shared" ca="1" si="57"/>
        <v/>
      </c>
      <c r="S250" s="59" t="str">
        <f t="shared" ca="1" si="64"/>
        <v/>
      </c>
      <c r="T250" s="60" t="str">
        <f t="shared" ca="1" si="65"/>
        <v/>
      </c>
      <c r="U250" s="24">
        <f ca="1">IF(A250&lt;($V$8+1),AllPlayers!L242,0)</f>
        <v>0</v>
      </c>
    </row>
    <row r="251" spans="1:21" ht="12.75" customHeight="1" x14ac:dyDescent="0.2">
      <c r="A251" s="24">
        <v>242</v>
      </c>
      <c r="B251" s="17" t="str">
        <f t="shared" ca="1" si="58"/>
        <v/>
      </c>
      <c r="C251" s="25" t="str">
        <f t="shared" ca="1" si="59"/>
        <v/>
      </c>
      <c r="D251" s="58" t="str">
        <f t="shared" ca="1" si="60"/>
        <v/>
      </c>
      <c r="E251" s="56" t="str">
        <f t="shared" ca="1" si="66"/>
        <v/>
      </c>
      <c r="F251" s="56" t="str">
        <f t="shared" ca="1" si="67"/>
        <v/>
      </c>
      <c r="G251" s="56" t="str">
        <f t="shared" ca="1" si="68"/>
        <v/>
      </c>
      <c r="H251" s="56" t="str">
        <f t="shared" ca="1" si="69"/>
        <v/>
      </c>
      <c r="I251" s="56" t="str">
        <f t="shared" ca="1" si="70"/>
        <v/>
      </c>
      <c r="J251" s="56" t="str">
        <f t="shared" ca="1" si="71"/>
        <v/>
      </c>
      <c r="K251" s="56" t="str">
        <f t="shared" ca="1" si="72"/>
        <v/>
      </c>
      <c r="L251" s="56" t="str">
        <f t="shared" ca="1" si="73"/>
        <v/>
      </c>
      <c r="M251" s="56" t="str">
        <f t="shared" ca="1" si="74"/>
        <v/>
      </c>
      <c r="N251" s="56" t="str">
        <f t="shared" ca="1" si="75"/>
        <v/>
      </c>
      <c r="O251" s="57" t="str">
        <f t="shared" ca="1" si="61"/>
        <v/>
      </c>
      <c r="P251" s="26" t="str">
        <f t="shared" ca="1" si="62"/>
        <v/>
      </c>
      <c r="Q251" s="26" t="str">
        <f t="shared" ca="1" si="63"/>
        <v/>
      </c>
      <c r="R251" s="59" t="str">
        <f t="shared" ca="1" si="57"/>
        <v/>
      </c>
      <c r="S251" s="59" t="str">
        <f t="shared" ca="1" si="64"/>
        <v/>
      </c>
      <c r="T251" s="60" t="str">
        <f t="shared" ca="1" si="65"/>
        <v/>
      </c>
      <c r="U251" s="24">
        <f ca="1">IF(A251&lt;($V$8+1),AllPlayers!L243,0)</f>
        <v>0</v>
      </c>
    </row>
    <row r="252" spans="1:21" ht="12.75" customHeight="1" x14ac:dyDescent="0.2">
      <c r="A252" s="24">
        <v>243</v>
      </c>
      <c r="B252" s="17" t="str">
        <f t="shared" ca="1" si="58"/>
        <v/>
      </c>
      <c r="C252" s="25" t="str">
        <f t="shared" ca="1" si="59"/>
        <v/>
      </c>
      <c r="D252" s="58" t="str">
        <f t="shared" ca="1" si="60"/>
        <v/>
      </c>
      <c r="E252" s="56" t="str">
        <f t="shared" ca="1" si="66"/>
        <v/>
      </c>
      <c r="F252" s="56" t="str">
        <f t="shared" ca="1" si="67"/>
        <v/>
      </c>
      <c r="G252" s="56" t="str">
        <f t="shared" ca="1" si="68"/>
        <v/>
      </c>
      <c r="H252" s="56" t="str">
        <f t="shared" ca="1" si="69"/>
        <v/>
      </c>
      <c r="I252" s="56" t="str">
        <f t="shared" ca="1" si="70"/>
        <v/>
      </c>
      <c r="J252" s="56" t="str">
        <f t="shared" ca="1" si="71"/>
        <v/>
      </c>
      <c r="K252" s="56" t="str">
        <f t="shared" ca="1" si="72"/>
        <v/>
      </c>
      <c r="L252" s="56" t="str">
        <f t="shared" ca="1" si="73"/>
        <v/>
      </c>
      <c r="M252" s="56" t="str">
        <f t="shared" ca="1" si="74"/>
        <v/>
      </c>
      <c r="N252" s="56" t="str">
        <f t="shared" ca="1" si="75"/>
        <v/>
      </c>
      <c r="O252" s="57" t="str">
        <f t="shared" ca="1" si="61"/>
        <v/>
      </c>
      <c r="P252" s="26" t="str">
        <f t="shared" ca="1" si="62"/>
        <v/>
      </c>
      <c r="Q252" s="26" t="str">
        <f t="shared" ca="1" si="63"/>
        <v/>
      </c>
      <c r="R252" s="59" t="str">
        <f t="shared" ca="1" si="57"/>
        <v/>
      </c>
      <c r="S252" s="59" t="str">
        <f t="shared" ca="1" si="64"/>
        <v/>
      </c>
      <c r="T252" s="60" t="str">
        <f t="shared" ca="1" si="65"/>
        <v/>
      </c>
      <c r="U252" s="24">
        <f ca="1">IF(A252&lt;($V$8+1),AllPlayers!L244,0)</f>
        <v>0</v>
      </c>
    </row>
    <row r="253" spans="1:21" ht="12.75" customHeight="1" x14ac:dyDescent="0.2">
      <c r="A253" s="24">
        <v>244</v>
      </c>
      <c r="B253" s="17" t="str">
        <f t="shared" ca="1" si="58"/>
        <v/>
      </c>
      <c r="C253" s="25" t="str">
        <f t="shared" ca="1" si="59"/>
        <v/>
      </c>
      <c r="D253" s="58" t="str">
        <f t="shared" ca="1" si="60"/>
        <v/>
      </c>
      <c r="E253" s="56" t="str">
        <f t="shared" ca="1" si="66"/>
        <v/>
      </c>
      <c r="F253" s="56" t="str">
        <f t="shared" ca="1" si="67"/>
        <v/>
      </c>
      <c r="G253" s="56" t="str">
        <f t="shared" ca="1" si="68"/>
        <v/>
      </c>
      <c r="H253" s="56" t="str">
        <f t="shared" ca="1" si="69"/>
        <v/>
      </c>
      <c r="I253" s="56" t="str">
        <f t="shared" ca="1" si="70"/>
        <v/>
      </c>
      <c r="J253" s="56" t="str">
        <f t="shared" ca="1" si="71"/>
        <v/>
      </c>
      <c r="K253" s="56" t="str">
        <f t="shared" ca="1" si="72"/>
        <v/>
      </c>
      <c r="L253" s="56" t="str">
        <f t="shared" ca="1" si="73"/>
        <v/>
      </c>
      <c r="M253" s="56" t="str">
        <f t="shared" ca="1" si="74"/>
        <v/>
      </c>
      <c r="N253" s="56" t="str">
        <f t="shared" ca="1" si="75"/>
        <v/>
      </c>
      <c r="O253" s="57" t="str">
        <f t="shared" ca="1" si="61"/>
        <v/>
      </c>
      <c r="P253" s="26" t="str">
        <f t="shared" ca="1" si="62"/>
        <v/>
      </c>
      <c r="Q253" s="26" t="str">
        <f t="shared" ca="1" si="63"/>
        <v/>
      </c>
      <c r="R253" s="59" t="str">
        <f t="shared" ca="1" si="57"/>
        <v/>
      </c>
      <c r="S253" s="59" t="str">
        <f t="shared" ca="1" si="64"/>
        <v/>
      </c>
      <c r="T253" s="60" t="str">
        <f t="shared" ca="1" si="65"/>
        <v/>
      </c>
      <c r="U253" s="24">
        <f ca="1">IF(A253&lt;($V$8+1),AllPlayers!L245,0)</f>
        <v>0</v>
      </c>
    </row>
    <row r="254" spans="1:21" ht="12.75" customHeight="1" x14ac:dyDescent="0.2">
      <c r="A254" s="24">
        <v>245</v>
      </c>
      <c r="B254" s="17" t="str">
        <f t="shared" ca="1" si="58"/>
        <v/>
      </c>
      <c r="C254" s="25" t="str">
        <f t="shared" ca="1" si="59"/>
        <v/>
      </c>
      <c r="D254" s="58" t="str">
        <f t="shared" ca="1" si="60"/>
        <v/>
      </c>
      <c r="E254" s="56" t="str">
        <f t="shared" ca="1" si="66"/>
        <v/>
      </c>
      <c r="F254" s="56" t="str">
        <f t="shared" ca="1" si="67"/>
        <v/>
      </c>
      <c r="G254" s="56" t="str">
        <f t="shared" ca="1" si="68"/>
        <v/>
      </c>
      <c r="H254" s="56" t="str">
        <f t="shared" ca="1" si="69"/>
        <v/>
      </c>
      <c r="I254" s="56" t="str">
        <f t="shared" ca="1" si="70"/>
        <v/>
      </c>
      <c r="J254" s="56" t="str">
        <f t="shared" ca="1" si="71"/>
        <v/>
      </c>
      <c r="K254" s="56" t="str">
        <f t="shared" ca="1" si="72"/>
        <v/>
      </c>
      <c r="L254" s="56" t="str">
        <f t="shared" ca="1" si="73"/>
        <v/>
      </c>
      <c r="M254" s="56" t="str">
        <f t="shared" ca="1" si="74"/>
        <v/>
      </c>
      <c r="N254" s="56" t="str">
        <f t="shared" ca="1" si="75"/>
        <v/>
      </c>
      <c r="O254" s="57" t="str">
        <f t="shared" ca="1" si="61"/>
        <v/>
      </c>
      <c r="P254" s="26" t="str">
        <f t="shared" ca="1" si="62"/>
        <v/>
      </c>
      <c r="Q254" s="26" t="str">
        <f t="shared" ca="1" si="63"/>
        <v/>
      </c>
      <c r="R254" s="59" t="str">
        <f t="shared" ca="1" si="57"/>
        <v/>
      </c>
      <c r="S254" s="59" t="str">
        <f t="shared" ca="1" si="64"/>
        <v/>
      </c>
      <c r="T254" s="60" t="str">
        <f t="shared" ca="1" si="65"/>
        <v/>
      </c>
      <c r="U254" s="24">
        <f ca="1">IF(A254&lt;($V$8+1),AllPlayers!L246,0)</f>
        <v>0</v>
      </c>
    </row>
    <row r="255" spans="1:21" ht="12.75" customHeight="1" x14ac:dyDescent="0.2">
      <c r="A255" s="24">
        <v>246</v>
      </c>
      <c r="B255" s="17" t="str">
        <f t="shared" ca="1" si="58"/>
        <v/>
      </c>
      <c r="C255" s="25" t="str">
        <f t="shared" ca="1" si="59"/>
        <v/>
      </c>
      <c r="D255" s="58" t="str">
        <f t="shared" ca="1" si="60"/>
        <v/>
      </c>
      <c r="E255" s="56" t="str">
        <f t="shared" ca="1" si="66"/>
        <v/>
      </c>
      <c r="F255" s="56" t="str">
        <f t="shared" ca="1" si="67"/>
        <v/>
      </c>
      <c r="G255" s="56" t="str">
        <f t="shared" ca="1" si="68"/>
        <v/>
      </c>
      <c r="H255" s="56" t="str">
        <f t="shared" ca="1" si="69"/>
        <v/>
      </c>
      <c r="I255" s="56" t="str">
        <f t="shared" ca="1" si="70"/>
        <v/>
      </c>
      <c r="J255" s="56" t="str">
        <f t="shared" ca="1" si="71"/>
        <v/>
      </c>
      <c r="K255" s="56" t="str">
        <f t="shared" ca="1" si="72"/>
        <v/>
      </c>
      <c r="L255" s="56" t="str">
        <f t="shared" ca="1" si="73"/>
        <v/>
      </c>
      <c r="M255" s="56" t="str">
        <f t="shared" ca="1" si="74"/>
        <v/>
      </c>
      <c r="N255" s="56" t="str">
        <f t="shared" ca="1" si="75"/>
        <v/>
      </c>
      <c r="O255" s="57" t="str">
        <f t="shared" ca="1" si="61"/>
        <v/>
      </c>
      <c r="P255" s="26" t="str">
        <f t="shared" ca="1" si="62"/>
        <v/>
      </c>
      <c r="Q255" s="26" t="str">
        <f t="shared" ca="1" si="63"/>
        <v/>
      </c>
      <c r="R255" s="59" t="str">
        <f t="shared" ca="1" si="57"/>
        <v/>
      </c>
      <c r="S255" s="59" t="str">
        <f t="shared" ca="1" si="64"/>
        <v/>
      </c>
      <c r="T255" s="60" t="str">
        <f t="shared" ca="1" si="65"/>
        <v/>
      </c>
      <c r="U255" s="24">
        <f ca="1">IF(A255&lt;($V$8+1),AllPlayers!L247,0)</f>
        <v>0</v>
      </c>
    </row>
    <row r="256" spans="1:21" ht="12.75" customHeight="1" x14ac:dyDescent="0.2">
      <c r="A256" s="24">
        <v>247</v>
      </c>
      <c r="B256" s="17" t="str">
        <f t="shared" ca="1" si="58"/>
        <v/>
      </c>
      <c r="C256" s="25" t="str">
        <f t="shared" ca="1" si="59"/>
        <v/>
      </c>
      <c r="D256" s="58" t="str">
        <f t="shared" ca="1" si="60"/>
        <v/>
      </c>
      <c r="E256" s="56" t="str">
        <f t="shared" ca="1" si="66"/>
        <v/>
      </c>
      <c r="F256" s="56" t="str">
        <f t="shared" ca="1" si="67"/>
        <v/>
      </c>
      <c r="G256" s="56" t="str">
        <f t="shared" ca="1" si="68"/>
        <v/>
      </c>
      <c r="H256" s="56" t="str">
        <f t="shared" ca="1" si="69"/>
        <v/>
      </c>
      <c r="I256" s="56" t="str">
        <f t="shared" ca="1" si="70"/>
        <v/>
      </c>
      <c r="J256" s="56" t="str">
        <f t="shared" ca="1" si="71"/>
        <v/>
      </c>
      <c r="K256" s="56" t="str">
        <f t="shared" ca="1" si="72"/>
        <v/>
      </c>
      <c r="L256" s="56" t="str">
        <f t="shared" ca="1" si="73"/>
        <v/>
      </c>
      <c r="M256" s="56" t="str">
        <f t="shared" ca="1" si="74"/>
        <v/>
      </c>
      <c r="N256" s="56" t="str">
        <f t="shared" ca="1" si="75"/>
        <v/>
      </c>
      <c r="O256" s="57" t="str">
        <f t="shared" ca="1" si="61"/>
        <v/>
      </c>
      <c r="P256" s="26" t="str">
        <f t="shared" ca="1" si="62"/>
        <v/>
      </c>
      <c r="Q256" s="26" t="str">
        <f t="shared" ca="1" si="63"/>
        <v/>
      </c>
      <c r="R256" s="59" t="str">
        <f t="shared" ca="1" si="57"/>
        <v/>
      </c>
      <c r="S256" s="59" t="str">
        <f t="shared" ca="1" si="64"/>
        <v/>
      </c>
      <c r="T256" s="60" t="str">
        <f t="shared" ca="1" si="65"/>
        <v/>
      </c>
      <c r="U256" s="24">
        <f ca="1">IF(A256&lt;($V$8+1),AllPlayers!L248,0)</f>
        <v>0</v>
      </c>
    </row>
    <row r="257" spans="1:21" ht="12.75" customHeight="1" x14ac:dyDescent="0.2">
      <c r="A257" s="24">
        <v>248</v>
      </c>
      <c r="B257" s="17" t="str">
        <f t="shared" ca="1" si="58"/>
        <v/>
      </c>
      <c r="C257" s="25" t="str">
        <f t="shared" ca="1" si="59"/>
        <v/>
      </c>
      <c r="D257" s="58" t="str">
        <f t="shared" ca="1" si="60"/>
        <v/>
      </c>
      <c r="E257" s="56" t="str">
        <f t="shared" ca="1" si="66"/>
        <v/>
      </c>
      <c r="F257" s="56" t="str">
        <f t="shared" ca="1" si="67"/>
        <v/>
      </c>
      <c r="G257" s="56" t="str">
        <f t="shared" ca="1" si="68"/>
        <v/>
      </c>
      <c r="H257" s="56" t="str">
        <f t="shared" ca="1" si="69"/>
        <v/>
      </c>
      <c r="I257" s="56" t="str">
        <f t="shared" ca="1" si="70"/>
        <v/>
      </c>
      <c r="J257" s="56" t="str">
        <f t="shared" ca="1" si="71"/>
        <v/>
      </c>
      <c r="K257" s="56" t="str">
        <f t="shared" ca="1" si="72"/>
        <v/>
      </c>
      <c r="L257" s="56" t="str">
        <f t="shared" ca="1" si="73"/>
        <v/>
      </c>
      <c r="M257" s="56" t="str">
        <f t="shared" ca="1" si="74"/>
        <v/>
      </c>
      <c r="N257" s="56" t="str">
        <f t="shared" ca="1" si="75"/>
        <v/>
      </c>
      <c r="O257" s="57" t="str">
        <f t="shared" ca="1" si="61"/>
        <v/>
      </c>
      <c r="P257" s="26" t="str">
        <f t="shared" ca="1" si="62"/>
        <v/>
      </c>
      <c r="Q257" s="26" t="str">
        <f t="shared" ca="1" si="63"/>
        <v/>
      </c>
      <c r="R257" s="59" t="str">
        <f t="shared" ca="1" si="57"/>
        <v/>
      </c>
      <c r="S257" s="59" t="str">
        <f t="shared" ca="1" si="64"/>
        <v/>
      </c>
      <c r="T257" s="60" t="str">
        <f t="shared" ca="1" si="65"/>
        <v/>
      </c>
      <c r="U257" s="24">
        <f ca="1">IF(A257&lt;($V$8+1),AllPlayers!L249,0)</f>
        <v>0</v>
      </c>
    </row>
    <row r="258" spans="1:21" ht="12.75" customHeight="1" x14ac:dyDescent="0.2">
      <c r="A258" s="24">
        <v>249</v>
      </c>
      <c r="B258" s="17" t="str">
        <f t="shared" ca="1" si="58"/>
        <v/>
      </c>
      <c r="C258" s="25" t="str">
        <f t="shared" ca="1" si="59"/>
        <v/>
      </c>
      <c r="D258" s="58" t="str">
        <f t="shared" ca="1" si="60"/>
        <v/>
      </c>
      <c r="E258" s="56" t="str">
        <f t="shared" ca="1" si="66"/>
        <v/>
      </c>
      <c r="F258" s="56" t="str">
        <f t="shared" ca="1" si="67"/>
        <v/>
      </c>
      <c r="G258" s="56" t="str">
        <f t="shared" ca="1" si="68"/>
        <v/>
      </c>
      <c r="H258" s="56" t="str">
        <f t="shared" ca="1" si="69"/>
        <v/>
      </c>
      <c r="I258" s="56" t="str">
        <f t="shared" ca="1" si="70"/>
        <v/>
      </c>
      <c r="J258" s="56" t="str">
        <f t="shared" ca="1" si="71"/>
        <v/>
      </c>
      <c r="K258" s="56" t="str">
        <f t="shared" ca="1" si="72"/>
        <v/>
      </c>
      <c r="L258" s="56" t="str">
        <f t="shared" ca="1" si="73"/>
        <v/>
      </c>
      <c r="M258" s="56" t="str">
        <f t="shared" ca="1" si="74"/>
        <v/>
      </c>
      <c r="N258" s="56" t="str">
        <f t="shared" ca="1" si="75"/>
        <v/>
      </c>
      <c r="O258" s="57" t="str">
        <f t="shared" ca="1" si="61"/>
        <v/>
      </c>
      <c r="P258" s="26" t="str">
        <f t="shared" ca="1" si="62"/>
        <v/>
      </c>
      <c r="Q258" s="26" t="str">
        <f t="shared" ca="1" si="63"/>
        <v/>
      </c>
      <c r="R258" s="59" t="str">
        <f t="shared" ca="1" si="57"/>
        <v/>
      </c>
      <c r="S258" s="59" t="str">
        <f t="shared" ca="1" si="64"/>
        <v/>
      </c>
      <c r="T258" s="60" t="str">
        <f t="shared" ca="1" si="65"/>
        <v/>
      </c>
      <c r="U258" s="24">
        <f ca="1">IF(A258&lt;($V$8+1),AllPlayers!L250,0)</f>
        <v>0</v>
      </c>
    </row>
    <row r="259" spans="1:21" ht="12.75" customHeight="1" x14ac:dyDescent="0.2">
      <c r="A259" s="24">
        <v>250</v>
      </c>
      <c r="B259" s="17" t="str">
        <f t="shared" ca="1" si="58"/>
        <v/>
      </c>
      <c r="C259" s="25" t="str">
        <f t="shared" ca="1" si="59"/>
        <v/>
      </c>
      <c r="D259" s="58" t="str">
        <f t="shared" ca="1" si="60"/>
        <v/>
      </c>
      <c r="E259" s="56" t="str">
        <f t="shared" ca="1" si="66"/>
        <v/>
      </c>
      <c r="F259" s="56" t="str">
        <f t="shared" ca="1" si="67"/>
        <v/>
      </c>
      <c r="G259" s="56" t="str">
        <f t="shared" ca="1" si="68"/>
        <v/>
      </c>
      <c r="H259" s="56" t="str">
        <f t="shared" ca="1" si="69"/>
        <v/>
      </c>
      <c r="I259" s="56" t="str">
        <f t="shared" ca="1" si="70"/>
        <v/>
      </c>
      <c r="J259" s="56" t="str">
        <f t="shared" ca="1" si="71"/>
        <v/>
      </c>
      <c r="K259" s="56" t="str">
        <f t="shared" ca="1" si="72"/>
        <v/>
      </c>
      <c r="L259" s="56" t="str">
        <f t="shared" ca="1" si="73"/>
        <v/>
      </c>
      <c r="M259" s="56" t="str">
        <f t="shared" ca="1" si="74"/>
        <v/>
      </c>
      <c r="N259" s="56" t="str">
        <f t="shared" ca="1" si="75"/>
        <v/>
      </c>
      <c r="O259" s="57" t="str">
        <f t="shared" ca="1" si="61"/>
        <v/>
      </c>
      <c r="P259" s="26" t="str">
        <f t="shared" ca="1" si="62"/>
        <v/>
      </c>
      <c r="Q259" s="26" t="str">
        <f t="shared" ca="1" si="63"/>
        <v/>
      </c>
      <c r="R259" s="59" t="str">
        <f t="shared" ca="1" si="57"/>
        <v/>
      </c>
      <c r="S259" s="59" t="str">
        <f t="shared" ca="1" si="64"/>
        <v/>
      </c>
      <c r="T259" s="60" t="str">
        <f t="shared" ca="1" si="65"/>
        <v/>
      </c>
      <c r="U259" s="24">
        <f ca="1">IF(A259&lt;($V$8+1),AllPlayers!L251,0)</f>
        <v>0</v>
      </c>
    </row>
    <row r="260" spans="1:21" ht="12.75" customHeight="1" x14ac:dyDescent="0.2">
      <c r="A260" s="24">
        <v>251</v>
      </c>
      <c r="B260" s="17" t="str">
        <f t="shared" ca="1" si="58"/>
        <v/>
      </c>
      <c r="C260" s="25" t="str">
        <f t="shared" ca="1" si="59"/>
        <v/>
      </c>
      <c r="D260" s="58" t="str">
        <f t="shared" ca="1" si="60"/>
        <v/>
      </c>
      <c r="E260" s="56" t="str">
        <f t="shared" ca="1" si="66"/>
        <v/>
      </c>
      <c r="F260" s="56" t="str">
        <f t="shared" ca="1" si="67"/>
        <v/>
      </c>
      <c r="G260" s="56" t="str">
        <f t="shared" ca="1" si="68"/>
        <v/>
      </c>
      <c r="H260" s="56" t="str">
        <f t="shared" ca="1" si="69"/>
        <v/>
      </c>
      <c r="I260" s="56" t="str">
        <f t="shared" ca="1" si="70"/>
        <v/>
      </c>
      <c r="J260" s="56" t="str">
        <f t="shared" ca="1" si="71"/>
        <v/>
      </c>
      <c r="K260" s="56" t="str">
        <f t="shared" ca="1" si="72"/>
        <v/>
      </c>
      <c r="L260" s="56" t="str">
        <f t="shared" ca="1" si="73"/>
        <v/>
      </c>
      <c r="M260" s="56" t="str">
        <f t="shared" ca="1" si="74"/>
        <v/>
      </c>
      <c r="N260" s="56" t="str">
        <f t="shared" ca="1" si="75"/>
        <v/>
      </c>
      <c r="O260" s="57" t="str">
        <f t="shared" ca="1" si="61"/>
        <v/>
      </c>
      <c r="P260" s="26" t="str">
        <f t="shared" ca="1" si="62"/>
        <v/>
      </c>
      <c r="Q260" s="26" t="str">
        <f t="shared" ca="1" si="63"/>
        <v/>
      </c>
      <c r="R260" s="59" t="str">
        <f t="shared" ca="1" si="57"/>
        <v/>
      </c>
      <c r="S260" s="59" t="str">
        <f t="shared" ca="1" si="64"/>
        <v/>
      </c>
      <c r="T260" s="60" t="str">
        <f t="shared" ca="1" si="65"/>
        <v/>
      </c>
      <c r="U260" s="24">
        <f ca="1">IF(A260&lt;($V$8+1),AllPlayers!L252,0)</f>
        <v>0</v>
      </c>
    </row>
    <row r="261" spans="1:21" ht="12.75" customHeight="1" x14ac:dyDescent="0.2">
      <c r="A261" s="24">
        <v>252</v>
      </c>
      <c r="B261" s="17" t="str">
        <f t="shared" ca="1" si="58"/>
        <v/>
      </c>
      <c r="C261" s="25" t="str">
        <f t="shared" ca="1" si="59"/>
        <v/>
      </c>
      <c r="D261" s="58" t="str">
        <f t="shared" ca="1" si="60"/>
        <v/>
      </c>
      <c r="E261" s="56" t="str">
        <f t="shared" ca="1" si="66"/>
        <v/>
      </c>
      <c r="F261" s="56" t="str">
        <f t="shared" ca="1" si="67"/>
        <v/>
      </c>
      <c r="G261" s="56" t="str">
        <f t="shared" ca="1" si="68"/>
        <v/>
      </c>
      <c r="H261" s="56" t="str">
        <f t="shared" ca="1" si="69"/>
        <v/>
      </c>
      <c r="I261" s="56" t="str">
        <f t="shared" ca="1" si="70"/>
        <v/>
      </c>
      <c r="J261" s="56" t="str">
        <f t="shared" ca="1" si="71"/>
        <v/>
      </c>
      <c r="K261" s="56" t="str">
        <f t="shared" ca="1" si="72"/>
        <v/>
      </c>
      <c r="L261" s="56" t="str">
        <f t="shared" ca="1" si="73"/>
        <v/>
      </c>
      <c r="M261" s="56" t="str">
        <f t="shared" ca="1" si="74"/>
        <v/>
      </c>
      <c r="N261" s="56" t="str">
        <f t="shared" ca="1" si="75"/>
        <v/>
      </c>
      <c r="O261" s="57" t="str">
        <f t="shared" ca="1" si="61"/>
        <v/>
      </c>
      <c r="P261" s="26" t="str">
        <f t="shared" ca="1" si="62"/>
        <v/>
      </c>
      <c r="Q261" s="26" t="str">
        <f t="shared" ca="1" si="63"/>
        <v/>
      </c>
      <c r="R261" s="59" t="str">
        <f t="shared" ca="1" si="57"/>
        <v/>
      </c>
      <c r="S261" s="59" t="str">
        <f t="shared" ca="1" si="64"/>
        <v/>
      </c>
      <c r="T261" s="60" t="str">
        <f t="shared" ca="1" si="65"/>
        <v/>
      </c>
      <c r="U261" s="24">
        <f ca="1">IF(A261&lt;($V$8+1),AllPlayers!L253,0)</f>
        <v>0</v>
      </c>
    </row>
    <row r="262" spans="1:21" ht="12.75" customHeight="1" x14ac:dyDescent="0.2">
      <c r="A262" s="24">
        <v>253</v>
      </c>
      <c r="B262" s="17" t="str">
        <f t="shared" ca="1" si="58"/>
        <v/>
      </c>
      <c r="C262" s="25" t="str">
        <f t="shared" ca="1" si="59"/>
        <v/>
      </c>
      <c r="D262" s="58" t="str">
        <f t="shared" ca="1" si="60"/>
        <v/>
      </c>
      <c r="E262" s="56" t="str">
        <f t="shared" ca="1" si="66"/>
        <v/>
      </c>
      <c r="F262" s="56" t="str">
        <f t="shared" ca="1" si="67"/>
        <v/>
      </c>
      <c r="G262" s="56" t="str">
        <f t="shared" ca="1" si="68"/>
        <v/>
      </c>
      <c r="H262" s="56" t="str">
        <f t="shared" ca="1" si="69"/>
        <v/>
      </c>
      <c r="I262" s="56" t="str">
        <f t="shared" ca="1" si="70"/>
        <v/>
      </c>
      <c r="J262" s="56" t="str">
        <f t="shared" ca="1" si="71"/>
        <v/>
      </c>
      <c r="K262" s="56" t="str">
        <f t="shared" ca="1" si="72"/>
        <v/>
      </c>
      <c r="L262" s="56" t="str">
        <f t="shared" ca="1" si="73"/>
        <v/>
      </c>
      <c r="M262" s="56" t="str">
        <f t="shared" ca="1" si="74"/>
        <v/>
      </c>
      <c r="N262" s="56" t="str">
        <f t="shared" ca="1" si="75"/>
        <v/>
      </c>
      <c r="O262" s="57" t="str">
        <f t="shared" ca="1" si="61"/>
        <v/>
      </c>
      <c r="P262" s="26" t="str">
        <f t="shared" ca="1" si="62"/>
        <v/>
      </c>
      <c r="Q262" s="26" t="str">
        <f t="shared" ca="1" si="63"/>
        <v/>
      </c>
      <c r="R262" s="59" t="str">
        <f t="shared" ca="1" si="57"/>
        <v/>
      </c>
      <c r="S262" s="59" t="str">
        <f t="shared" ca="1" si="64"/>
        <v/>
      </c>
      <c r="T262" s="60" t="str">
        <f t="shared" ca="1" si="65"/>
        <v/>
      </c>
      <c r="U262" s="24">
        <f ca="1">IF(A262&lt;($V$8+1),AllPlayers!L254,0)</f>
        <v>0</v>
      </c>
    </row>
    <row r="263" spans="1:21" ht="12.75" customHeight="1" x14ac:dyDescent="0.2">
      <c r="A263" s="24">
        <v>254</v>
      </c>
      <c r="B263" s="17" t="str">
        <f t="shared" ca="1" si="58"/>
        <v/>
      </c>
      <c r="C263" s="25" t="str">
        <f t="shared" ca="1" si="59"/>
        <v/>
      </c>
      <c r="D263" s="58" t="str">
        <f t="shared" ca="1" si="60"/>
        <v/>
      </c>
      <c r="E263" s="56" t="str">
        <f t="shared" ca="1" si="66"/>
        <v/>
      </c>
      <c r="F263" s="56" t="str">
        <f t="shared" ca="1" si="67"/>
        <v/>
      </c>
      <c r="G263" s="56" t="str">
        <f t="shared" ca="1" si="68"/>
        <v/>
      </c>
      <c r="H263" s="56" t="str">
        <f t="shared" ca="1" si="69"/>
        <v/>
      </c>
      <c r="I263" s="56" t="str">
        <f t="shared" ca="1" si="70"/>
        <v/>
      </c>
      <c r="J263" s="56" t="str">
        <f t="shared" ca="1" si="71"/>
        <v/>
      </c>
      <c r="K263" s="56" t="str">
        <f t="shared" ca="1" si="72"/>
        <v/>
      </c>
      <c r="L263" s="56" t="str">
        <f t="shared" ca="1" si="73"/>
        <v/>
      </c>
      <c r="M263" s="56" t="str">
        <f t="shared" ca="1" si="74"/>
        <v/>
      </c>
      <c r="N263" s="56" t="str">
        <f t="shared" ca="1" si="75"/>
        <v/>
      </c>
      <c r="O263" s="57" t="str">
        <f t="shared" ca="1" si="61"/>
        <v/>
      </c>
      <c r="P263" s="26" t="str">
        <f t="shared" ca="1" si="62"/>
        <v/>
      </c>
      <c r="Q263" s="26" t="str">
        <f t="shared" ca="1" si="63"/>
        <v/>
      </c>
      <c r="R263" s="59" t="str">
        <f t="shared" ca="1" si="57"/>
        <v/>
      </c>
      <c r="S263" s="59" t="str">
        <f t="shared" ca="1" si="64"/>
        <v/>
      </c>
      <c r="T263" s="60" t="str">
        <f t="shared" ca="1" si="65"/>
        <v/>
      </c>
      <c r="U263" s="24">
        <f ca="1">IF(A263&lt;($V$8+1),AllPlayers!L255,0)</f>
        <v>0</v>
      </c>
    </row>
    <row r="264" spans="1:21" ht="12.75" customHeight="1" x14ac:dyDescent="0.2">
      <c r="A264" s="24">
        <v>255</v>
      </c>
      <c r="B264" s="17" t="str">
        <f t="shared" ca="1" si="58"/>
        <v/>
      </c>
      <c r="C264" s="25" t="str">
        <f t="shared" ca="1" si="59"/>
        <v/>
      </c>
      <c r="D264" s="58" t="str">
        <f t="shared" ca="1" si="60"/>
        <v/>
      </c>
      <c r="E264" s="56" t="str">
        <f t="shared" ca="1" si="66"/>
        <v/>
      </c>
      <c r="F264" s="56" t="str">
        <f t="shared" ca="1" si="67"/>
        <v/>
      </c>
      <c r="G264" s="56" t="str">
        <f t="shared" ca="1" si="68"/>
        <v/>
      </c>
      <c r="H264" s="56" t="str">
        <f t="shared" ca="1" si="69"/>
        <v/>
      </c>
      <c r="I264" s="56" t="str">
        <f t="shared" ca="1" si="70"/>
        <v/>
      </c>
      <c r="J264" s="56" t="str">
        <f t="shared" ca="1" si="71"/>
        <v/>
      </c>
      <c r="K264" s="56" t="str">
        <f t="shared" ca="1" si="72"/>
        <v/>
      </c>
      <c r="L264" s="56" t="str">
        <f t="shared" ca="1" si="73"/>
        <v/>
      </c>
      <c r="M264" s="56" t="str">
        <f t="shared" ca="1" si="74"/>
        <v/>
      </c>
      <c r="N264" s="56" t="str">
        <f t="shared" ca="1" si="75"/>
        <v/>
      </c>
      <c r="O264" s="57" t="str">
        <f t="shared" ca="1" si="61"/>
        <v/>
      </c>
      <c r="P264" s="26" t="str">
        <f t="shared" ca="1" si="62"/>
        <v/>
      </c>
      <c r="Q264" s="26" t="str">
        <f t="shared" ca="1" si="63"/>
        <v/>
      </c>
      <c r="R264" s="59" t="str">
        <f t="shared" ca="1" si="57"/>
        <v/>
      </c>
      <c r="S264" s="59" t="str">
        <f t="shared" ca="1" si="64"/>
        <v/>
      </c>
      <c r="T264" s="60" t="str">
        <f t="shared" ca="1" si="65"/>
        <v/>
      </c>
      <c r="U264" s="24">
        <f ca="1">IF(A264&lt;($V$8+1),AllPlayers!L256,0)</f>
        <v>0</v>
      </c>
    </row>
    <row r="265" spans="1:21" ht="12.75" customHeight="1" x14ac:dyDescent="0.2">
      <c r="A265" s="24">
        <v>256</v>
      </c>
      <c r="B265" s="17" t="str">
        <f t="shared" ca="1" si="58"/>
        <v/>
      </c>
      <c r="C265" s="25" t="str">
        <f t="shared" ca="1" si="59"/>
        <v/>
      </c>
      <c r="D265" s="58" t="str">
        <f t="shared" ca="1" si="60"/>
        <v/>
      </c>
      <c r="E265" s="56" t="str">
        <f t="shared" ca="1" si="66"/>
        <v/>
      </c>
      <c r="F265" s="56" t="str">
        <f t="shared" ca="1" si="67"/>
        <v/>
      </c>
      <c r="G265" s="56" t="str">
        <f t="shared" ca="1" si="68"/>
        <v/>
      </c>
      <c r="H265" s="56" t="str">
        <f t="shared" ca="1" si="69"/>
        <v/>
      </c>
      <c r="I265" s="56" t="str">
        <f t="shared" ca="1" si="70"/>
        <v/>
      </c>
      <c r="J265" s="56" t="str">
        <f t="shared" ca="1" si="71"/>
        <v/>
      </c>
      <c r="K265" s="56" t="str">
        <f t="shared" ca="1" si="72"/>
        <v/>
      </c>
      <c r="L265" s="56" t="str">
        <f t="shared" ca="1" si="73"/>
        <v/>
      </c>
      <c r="M265" s="56" t="str">
        <f t="shared" ca="1" si="74"/>
        <v/>
      </c>
      <c r="N265" s="56" t="str">
        <f t="shared" ca="1" si="75"/>
        <v/>
      </c>
      <c r="O265" s="57" t="str">
        <f t="shared" ca="1" si="61"/>
        <v/>
      </c>
      <c r="P265" s="26" t="str">
        <f t="shared" ca="1" si="62"/>
        <v/>
      </c>
      <c r="Q265" s="26" t="str">
        <f t="shared" ca="1" si="63"/>
        <v/>
      </c>
      <c r="R265" s="59" t="str">
        <f t="shared" ca="1" si="57"/>
        <v/>
      </c>
      <c r="S265" s="59" t="str">
        <f t="shared" ca="1" si="64"/>
        <v/>
      </c>
      <c r="T265" s="60" t="str">
        <f t="shared" ca="1" si="65"/>
        <v/>
      </c>
      <c r="U265" s="24">
        <f ca="1">IF(A265&lt;($V$8+1),AllPlayers!L257,0)</f>
        <v>0</v>
      </c>
    </row>
    <row r="266" spans="1:21" ht="12.75" customHeight="1" x14ac:dyDescent="0.2">
      <c r="A266" s="24">
        <v>257</v>
      </c>
      <c r="B266" s="17" t="str">
        <f t="shared" ca="1" si="58"/>
        <v/>
      </c>
      <c r="C266" s="25" t="str">
        <f t="shared" ca="1" si="59"/>
        <v/>
      </c>
      <c r="D266" s="58" t="str">
        <f t="shared" ca="1" si="60"/>
        <v/>
      </c>
      <c r="E266" s="56" t="str">
        <f t="shared" ca="1" si="66"/>
        <v/>
      </c>
      <c r="F266" s="56" t="str">
        <f t="shared" ca="1" si="67"/>
        <v/>
      </c>
      <c r="G266" s="56" t="str">
        <f t="shared" ca="1" si="68"/>
        <v/>
      </c>
      <c r="H266" s="56" t="str">
        <f t="shared" ca="1" si="69"/>
        <v/>
      </c>
      <c r="I266" s="56" t="str">
        <f t="shared" ca="1" si="70"/>
        <v/>
      </c>
      <c r="J266" s="56" t="str">
        <f t="shared" ca="1" si="71"/>
        <v/>
      </c>
      <c r="K266" s="56" t="str">
        <f t="shared" ca="1" si="72"/>
        <v/>
      </c>
      <c r="L266" s="56" t="str">
        <f t="shared" ca="1" si="73"/>
        <v/>
      </c>
      <c r="M266" s="56" t="str">
        <f t="shared" ca="1" si="74"/>
        <v/>
      </c>
      <c r="N266" s="56" t="str">
        <f t="shared" ca="1" si="75"/>
        <v/>
      </c>
      <c r="O266" s="57" t="str">
        <f t="shared" ca="1" si="61"/>
        <v/>
      </c>
      <c r="P266" s="26" t="str">
        <f t="shared" ca="1" si="62"/>
        <v/>
      </c>
      <c r="Q266" s="26" t="str">
        <f t="shared" ca="1" si="63"/>
        <v/>
      </c>
      <c r="R266" s="59" t="str">
        <f t="shared" ref="R266:R329" ca="1" si="76">IF(U266&gt;0,VLOOKUP(U266,PlayerID,13,FALSE),"")</f>
        <v/>
      </c>
      <c r="S266" s="59" t="str">
        <f t="shared" ca="1" si="64"/>
        <v/>
      </c>
      <c r="T266" s="60" t="str">
        <f t="shared" ca="1" si="65"/>
        <v/>
      </c>
      <c r="U266" s="24">
        <f ca="1">IF(A266&lt;($V$8+1),AllPlayers!L258,0)</f>
        <v>0</v>
      </c>
    </row>
    <row r="267" spans="1:21" ht="12.75" customHeight="1" x14ac:dyDescent="0.2">
      <c r="A267" s="24">
        <v>258</v>
      </c>
      <c r="B267" s="17" t="str">
        <f t="shared" ref="B267:B330" ca="1" si="77">IF(U267&gt;0,B266+1,"")</f>
        <v/>
      </c>
      <c r="C267" s="25" t="str">
        <f t="shared" ref="C267:C330" ca="1" si="78">IF(U267&gt;0,VLOOKUP(U267,PlayerID,2,FALSE),"")</f>
        <v/>
      </c>
      <c r="D267" s="58" t="str">
        <f t="shared" ref="D267:D330" ca="1" si="79">IF(U267&gt;0,VLOOKUP(VLOOKUP(U267,PlayerID,3,FALSE),Teams,3,FALSE),"")</f>
        <v/>
      </c>
      <c r="E267" s="56" t="str">
        <f t="shared" ca="1" si="66"/>
        <v/>
      </c>
      <c r="F267" s="56" t="str">
        <f t="shared" ca="1" si="67"/>
        <v/>
      </c>
      <c r="G267" s="56" t="str">
        <f t="shared" ca="1" si="68"/>
        <v/>
      </c>
      <c r="H267" s="56" t="str">
        <f t="shared" ca="1" si="69"/>
        <v/>
      </c>
      <c r="I267" s="56" t="str">
        <f t="shared" ca="1" si="70"/>
        <v/>
      </c>
      <c r="J267" s="56" t="str">
        <f t="shared" ca="1" si="71"/>
        <v/>
      </c>
      <c r="K267" s="56" t="str">
        <f t="shared" ca="1" si="72"/>
        <v/>
      </c>
      <c r="L267" s="56" t="str">
        <f t="shared" ca="1" si="73"/>
        <v/>
      </c>
      <c r="M267" s="56" t="str">
        <f t="shared" ca="1" si="74"/>
        <v/>
      </c>
      <c r="N267" s="56" t="str">
        <f t="shared" ca="1" si="75"/>
        <v/>
      </c>
      <c r="O267" s="57" t="str">
        <f t="shared" ref="O267:O330" ca="1" si="80">IF(U267&gt;0,VLOOKUP(U267,PlayerID,6,FALSE),"")</f>
        <v/>
      </c>
      <c r="P267" s="26" t="str">
        <f t="shared" ref="P267:P330" ca="1" si="81">IF(U267&gt;0,VLOOKUP(U267,PlayerID,7,FALSE),"")</f>
        <v/>
      </c>
      <c r="Q267" s="26" t="str">
        <f t="shared" ref="Q267:Q330" ca="1" si="82">IF(U267&gt;0,ROUND(VLOOKUP(U267,PlayerID,8,FALSE),2),"")</f>
        <v/>
      </c>
      <c r="R267" s="59" t="str">
        <f t="shared" ca="1" si="76"/>
        <v/>
      </c>
      <c r="S267" s="59" t="str">
        <f t="shared" ref="S267:S330" ca="1" si="83">IF(U267&gt;0,VLOOKUP(U267,PlayerID,9,FALSE),"")</f>
        <v/>
      </c>
      <c r="T267" s="60" t="str">
        <f t="shared" ref="T267:T330" ca="1" si="84">IF(U267&gt;0,VLOOKUP(U267,PlayerID,10,FALSE),"")</f>
        <v/>
      </c>
      <c r="U267" s="24">
        <f ca="1">IF(A267&lt;($V$8+1),AllPlayers!L259,0)</f>
        <v>0</v>
      </c>
    </row>
    <row r="268" spans="1:21" ht="12.75" customHeight="1" x14ac:dyDescent="0.2">
      <c r="A268" s="24">
        <v>259</v>
      </c>
      <c r="B268" s="17" t="str">
        <f t="shared" ca="1" si="77"/>
        <v/>
      </c>
      <c r="C268" s="25" t="str">
        <f t="shared" ca="1" si="78"/>
        <v/>
      </c>
      <c r="D268" s="58" t="str">
        <f t="shared" ca="1" si="79"/>
        <v/>
      </c>
      <c r="E268" s="56" t="str">
        <f t="shared" ref="E268:E331" ca="1" si="85">IF($U268&gt;0,VLOOKUP($U268,PlayerID,E$6,FALSE),"")</f>
        <v/>
      </c>
      <c r="F268" s="56" t="str">
        <f t="shared" ref="F268:F331" ca="1" si="86">IF($U268&gt;0,LEFT(VLOOKUP($U268,PlayerID,F$6,FALSE),1),"")</f>
        <v/>
      </c>
      <c r="G268" s="56" t="str">
        <f t="shared" ref="G268:G331" ca="1" si="87">IF($U268&gt;0,VLOOKUP($U268,PlayerID,G$6,FALSE),"")</f>
        <v/>
      </c>
      <c r="H268" s="56" t="str">
        <f t="shared" ref="H268:H331" ca="1" si="88">IF($U268&gt;0,LEFT(VLOOKUP($U268,PlayerID,H$6,FALSE),1),"")</f>
        <v/>
      </c>
      <c r="I268" s="56" t="str">
        <f t="shared" ref="I268:I331" ca="1" si="89">IF($U268&gt;0,VLOOKUP($U268,PlayerID,I$6,FALSE),"")</f>
        <v/>
      </c>
      <c r="J268" s="56" t="str">
        <f t="shared" ref="J268:J331" ca="1" si="90">IF($U268&gt;0,LEFT(VLOOKUP($U268,PlayerID,J$6,FALSE),1),"")</f>
        <v/>
      </c>
      <c r="K268" s="56" t="str">
        <f t="shared" ref="K268:K331" ca="1" si="91">IF($U268&gt;0,VLOOKUP($U268,PlayerID,K$6,FALSE),"")</f>
        <v/>
      </c>
      <c r="L268" s="56" t="str">
        <f t="shared" ref="L268:L331" ca="1" si="92">IF($U268&gt;0,LEFT(VLOOKUP($U268,PlayerID,L$6,FALSE),1),"")</f>
        <v/>
      </c>
      <c r="M268" s="56" t="str">
        <f t="shared" ref="M268:M331" ca="1" si="93">IF($U268&gt;0,VLOOKUP($U268,PlayerID,M$6,FALSE),"")</f>
        <v/>
      </c>
      <c r="N268" s="56" t="str">
        <f t="shared" ref="N268:N331" ca="1" si="94">IF($U268&gt;0,LEFT(VLOOKUP($U268,PlayerID,N$6,FALSE),1),"")</f>
        <v/>
      </c>
      <c r="O268" s="57" t="str">
        <f t="shared" ca="1" si="80"/>
        <v/>
      </c>
      <c r="P268" s="26" t="str">
        <f t="shared" ca="1" si="81"/>
        <v/>
      </c>
      <c r="Q268" s="26" t="str">
        <f t="shared" ca="1" si="82"/>
        <v/>
      </c>
      <c r="R268" s="59" t="str">
        <f t="shared" ca="1" si="76"/>
        <v/>
      </c>
      <c r="S268" s="59" t="str">
        <f t="shared" ca="1" si="83"/>
        <v/>
      </c>
      <c r="T268" s="60" t="str">
        <f t="shared" ca="1" si="84"/>
        <v/>
      </c>
      <c r="U268" s="24">
        <f ca="1">IF(A268&lt;($V$8+1),AllPlayers!L260,0)</f>
        <v>0</v>
      </c>
    </row>
    <row r="269" spans="1:21" ht="12.75" customHeight="1" x14ac:dyDescent="0.2">
      <c r="A269" s="24">
        <v>260</v>
      </c>
      <c r="B269" s="17" t="str">
        <f t="shared" ca="1" si="77"/>
        <v/>
      </c>
      <c r="C269" s="25" t="str">
        <f t="shared" ca="1" si="78"/>
        <v/>
      </c>
      <c r="D269" s="58" t="str">
        <f t="shared" ca="1" si="79"/>
        <v/>
      </c>
      <c r="E269" s="56" t="str">
        <f t="shared" ca="1" si="85"/>
        <v/>
      </c>
      <c r="F269" s="56" t="str">
        <f t="shared" ca="1" si="86"/>
        <v/>
      </c>
      <c r="G269" s="56" t="str">
        <f t="shared" ca="1" si="87"/>
        <v/>
      </c>
      <c r="H269" s="56" t="str">
        <f t="shared" ca="1" si="88"/>
        <v/>
      </c>
      <c r="I269" s="56" t="str">
        <f t="shared" ca="1" si="89"/>
        <v/>
      </c>
      <c r="J269" s="56" t="str">
        <f t="shared" ca="1" si="90"/>
        <v/>
      </c>
      <c r="K269" s="56" t="str">
        <f t="shared" ca="1" si="91"/>
        <v/>
      </c>
      <c r="L269" s="56" t="str">
        <f t="shared" ca="1" si="92"/>
        <v/>
      </c>
      <c r="M269" s="56" t="str">
        <f t="shared" ca="1" si="93"/>
        <v/>
      </c>
      <c r="N269" s="56" t="str">
        <f t="shared" ca="1" si="94"/>
        <v/>
      </c>
      <c r="O269" s="57" t="str">
        <f t="shared" ca="1" si="80"/>
        <v/>
      </c>
      <c r="P269" s="26" t="str">
        <f t="shared" ca="1" si="81"/>
        <v/>
      </c>
      <c r="Q269" s="26" t="str">
        <f t="shared" ca="1" si="82"/>
        <v/>
      </c>
      <c r="R269" s="59" t="str">
        <f t="shared" ca="1" si="76"/>
        <v/>
      </c>
      <c r="S269" s="59" t="str">
        <f t="shared" ca="1" si="83"/>
        <v/>
      </c>
      <c r="T269" s="60" t="str">
        <f t="shared" ca="1" si="84"/>
        <v/>
      </c>
      <c r="U269" s="24">
        <f ca="1">IF(A269&lt;($V$8+1),AllPlayers!L261,0)</f>
        <v>0</v>
      </c>
    </row>
    <row r="270" spans="1:21" ht="12.75" customHeight="1" x14ac:dyDescent="0.2">
      <c r="A270" s="24">
        <v>261</v>
      </c>
      <c r="B270" s="17" t="str">
        <f t="shared" ca="1" si="77"/>
        <v/>
      </c>
      <c r="C270" s="25" t="str">
        <f t="shared" ca="1" si="78"/>
        <v/>
      </c>
      <c r="D270" s="58" t="str">
        <f t="shared" ca="1" si="79"/>
        <v/>
      </c>
      <c r="E270" s="56" t="str">
        <f t="shared" ca="1" si="85"/>
        <v/>
      </c>
      <c r="F270" s="56" t="str">
        <f t="shared" ca="1" si="86"/>
        <v/>
      </c>
      <c r="G270" s="56" t="str">
        <f t="shared" ca="1" si="87"/>
        <v/>
      </c>
      <c r="H270" s="56" t="str">
        <f t="shared" ca="1" si="88"/>
        <v/>
      </c>
      <c r="I270" s="56" t="str">
        <f t="shared" ca="1" si="89"/>
        <v/>
      </c>
      <c r="J270" s="56" t="str">
        <f t="shared" ca="1" si="90"/>
        <v/>
      </c>
      <c r="K270" s="56" t="str">
        <f t="shared" ca="1" si="91"/>
        <v/>
      </c>
      <c r="L270" s="56" t="str">
        <f t="shared" ca="1" si="92"/>
        <v/>
      </c>
      <c r="M270" s="56" t="str">
        <f t="shared" ca="1" si="93"/>
        <v/>
      </c>
      <c r="N270" s="56" t="str">
        <f t="shared" ca="1" si="94"/>
        <v/>
      </c>
      <c r="O270" s="57" t="str">
        <f t="shared" ca="1" si="80"/>
        <v/>
      </c>
      <c r="P270" s="26" t="str">
        <f t="shared" ca="1" si="81"/>
        <v/>
      </c>
      <c r="Q270" s="26" t="str">
        <f t="shared" ca="1" si="82"/>
        <v/>
      </c>
      <c r="R270" s="59" t="str">
        <f t="shared" ca="1" si="76"/>
        <v/>
      </c>
      <c r="S270" s="59" t="str">
        <f t="shared" ca="1" si="83"/>
        <v/>
      </c>
      <c r="T270" s="60" t="str">
        <f t="shared" ca="1" si="84"/>
        <v/>
      </c>
      <c r="U270" s="24">
        <f ca="1">IF(A270&lt;($V$8+1),AllPlayers!L262,0)</f>
        <v>0</v>
      </c>
    </row>
    <row r="271" spans="1:21" ht="12.75" customHeight="1" x14ac:dyDescent="0.2">
      <c r="A271" s="24">
        <v>262</v>
      </c>
      <c r="B271" s="17" t="str">
        <f t="shared" ca="1" si="77"/>
        <v/>
      </c>
      <c r="C271" s="25" t="str">
        <f t="shared" ca="1" si="78"/>
        <v/>
      </c>
      <c r="D271" s="58" t="str">
        <f t="shared" ca="1" si="79"/>
        <v/>
      </c>
      <c r="E271" s="56" t="str">
        <f t="shared" ca="1" si="85"/>
        <v/>
      </c>
      <c r="F271" s="56" t="str">
        <f t="shared" ca="1" si="86"/>
        <v/>
      </c>
      <c r="G271" s="56" t="str">
        <f t="shared" ca="1" si="87"/>
        <v/>
      </c>
      <c r="H271" s="56" t="str">
        <f t="shared" ca="1" si="88"/>
        <v/>
      </c>
      <c r="I271" s="56" t="str">
        <f t="shared" ca="1" si="89"/>
        <v/>
      </c>
      <c r="J271" s="56" t="str">
        <f t="shared" ca="1" si="90"/>
        <v/>
      </c>
      <c r="K271" s="56" t="str">
        <f t="shared" ca="1" si="91"/>
        <v/>
      </c>
      <c r="L271" s="56" t="str">
        <f t="shared" ca="1" si="92"/>
        <v/>
      </c>
      <c r="M271" s="56" t="str">
        <f t="shared" ca="1" si="93"/>
        <v/>
      </c>
      <c r="N271" s="56" t="str">
        <f t="shared" ca="1" si="94"/>
        <v/>
      </c>
      <c r="O271" s="57" t="str">
        <f t="shared" ca="1" si="80"/>
        <v/>
      </c>
      <c r="P271" s="26" t="str">
        <f t="shared" ca="1" si="81"/>
        <v/>
      </c>
      <c r="Q271" s="26" t="str">
        <f t="shared" ca="1" si="82"/>
        <v/>
      </c>
      <c r="R271" s="59" t="str">
        <f t="shared" ca="1" si="76"/>
        <v/>
      </c>
      <c r="S271" s="59" t="str">
        <f t="shared" ca="1" si="83"/>
        <v/>
      </c>
      <c r="T271" s="60" t="str">
        <f t="shared" ca="1" si="84"/>
        <v/>
      </c>
      <c r="U271" s="24">
        <f ca="1">IF(A271&lt;($V$8+1),AllPlayers!L263,0)</f>
        <v>0</v>
      </c>
    </row>
    <row r="272" spans="1:21" ht="12.75" customHeight="1" x14ac:dyDescent="0.2">
      <c r="A272" s="24">
        <v>263</v>
      </c>
      <c r="B272" s="17" t="str">
        <f t="shared" ca="1" si="77"/>
        <v/>
      </c>
      <c r="C272" s="25" t="str">
        <f t="shared" ca="1" si="78"/>
        <v/>
      </c>
      <c r="D272" s="58" t="str">
        <f t="shared" ca="1" si="79"/>
        <v/>
      </c>
      <c r="E272" s="56" t="str">
        <f t="shared" ca="1" si="85"/>
        <v/>
      </c>
      <c r="F272" s="56" t="str">
        <f t="shared" ca="1" si="86"/>
        <v/>
      </c>
      <c r="G272" s="56" t="str">
        <f t="shared" ca="1" si="87"/>
        <v/>
      </c>
      <c r="H272" s="56" t="str">
        <f t="shared" ca="1" si="88"/>
        <v/>
      </c>
      <c r="I272" s="56" t="str">
        <f t="shared" ca="1" si="89"/>
        <v/>
      </c>
      <c r="J272" s="56" t="str">
        <f t="shared" ca="1" si="90"/>
        <v/>
      </c>
      <c r="K272" s="56" t="str">
        <f t="shared" ca="1" si="91"/>
        <v/>
      </c>
      <c r="L272" s="56" t="str">
        <f t="shared" ca="1" si="92"/>
        <v/>
      </c>
      <c r="M272" s="56" t="str">
        <f t="shared" ca="1" si="93"/>
        <v/>
      </c>
      <c r="N272" s="56" t="str">
        <f t="shared" ca="1" si="94"/>
        <v/>
      </c>
      <c r="O272" s="57" t="str">
        <f t="shared" ca="1" si="80"/>
        <v/>
      </c>
      <c r="P272" s="26" t="str">
        <f t="shared" ca="1" si="81"/>
        <v/>
      </c>
      <c r="Q272" s="26" t="str">
        <f t="shared" ca="1" si="82"/>
        <v/>
      </c>
      <c r="R272" s="59" t="str">
        <f t="shared" ca="1" si="76"/>
        <v/>
      </c>
      <c r="S272" s="59" t="str">
        <f t="shared" ca="1" si="83"/>
        <v/>
      </c>
      <c r="T272" s="60" t="str">
        <f t="shared" ca="1" si="84"/>
        <v/>
      </c>
      <c r="U272" s="24">
        <f ca="1">IF(A272&lt;($V$8+1),AllPlayers!L264,0)</f>
        <v>0</v>
      </c>
    </row>
    <row r="273" spans="1:21" ht="12.75" customHeight="1" x14ac:dyDescent="0.2">
      <c r="A273" s="24">
        <v>264</v>
      </c>
      <c r="B273" s="17" t="str">
        <f t="shared" ca="1" si="77"/>
        <v/>
      </c>
      <c r="C273" s="25" t="str">
        <f t="shared" ca="1" si="78"/>
        <v/>
      </c>
      <c r="D273" s="58" t="str">
        <f t="shared" ca="1" si="79"/>
        <v/>
      </c>
      <c r="E273" s="56" t="str">
        <f t="shared" ca="1" si="85"/>
        <v/>
      </c>
      <c r="F273" s="56" t="str">
        <f t="shared" ca="1" si="86"/>
        <v/>
      </c>
      <c r="G273" s="56" t="str">
        <f t="shared" ca="1" si="87"/>
        <v/>
      </c>
      <c r="H273" s="56" t="str">
        <f t="shared" ca="1" si="88"/>
        <v/>
      </c>
      <c r="I273" s="56" t="str">
        <f t="shared" ca="1" si="89"/>
        <v/>
      </c>
      <c r="J273" s="56" t="str">
        <f t="shared" ca="1" si="90"/>
        <v/>
      </c>
      <c r="K273" s="56" t="str">
        <f t="shared" ca="1" si="91"/>
        <v/>
      </c>
      <c r="L273" s="56" t="str">
        <f t="shared" ca="1" si="92"/>
        <v/>
      </c>
      <c r="M273" s="56" t="str">
        <f t="shared" ca="1" si="93"/>
        <v/>
      </c>
      <c r="N273" s="56" t="str">
        <f t="shared" ca="1" si="94"/>
        <v/>
      </c>
      <c r="O273" s="57" t="str">
        <f t="shared" ca="1" si="80"/>
        <v/>
      </c>
      <c r="P273" s="26" t="str">
        <f t="shared" ca="1" si="81"/>
        <v/>
      </c>
      <c r="Q273" s="26" t="str">
        <f t="shared" ca="1" si="82"/>
        <v/>
      </c>
      <c r="R273" s="59" t="str">
        <f t="shared" ca="1" si="76"/>
        <v/>
      </c>
      <c r="S273" s="59" t="str">
        <f t="shared" ca="1" si="83"/>
        <v/>
      </c>
      <c r="T273" s="60" t="str">
        <f t="shared" ca="1" si="84"/>
        <v/>
      </c>
      <c r="U273" s="24">
        <f ca="1">IF(A273&lt;($V$8+1),AllPlayers!L265,0)</f>
        <v>0</v>
      </c>
    </row>
    <row r="274" spans="1:21" ht="12.75" customHeight="1" x14ac:dyDescent="0.2">
      <c r="A274" s="24">
        <v>265</v>
      </c>
      <c r="B274" s="17" t="str">
        <f t="shared" ca="1" si="77"/>
        <v/>
      </c>
      <c r="C274" s="25" t="str">
        <f t="shared" ca="1" si="78"/>
        <v/>
      </c>
      <c r="D274" s="58" t="str">
        <f t="shared" ca="1" si="79"/>
        <v/>
      </c>
      <c r="E274" s="56" t="str">
        <f t="shared" ca="1" si="85"/>
        <v/>
      </c>
      <c r="F274" s="56" t="str">
        <f t="shared" ca="1" si="86"/>
        <v/>
      </c>
      <c r="G274" s="56" t="str">
        <f t="shared" ca="1" si="87"/>
        <v/>
      </c>
      <c r="H274" s="56" t="str">
        <f t="shared" ca="1" si="88"/>
        <v/>
      </c>
      <c r="I274" s="56" t="str">
        <f t="shared" ca="1" si="89"/>
        <v/>
      </c>
      <c r="J274" s="56" t="str">
        <f t="shared" ca="1" si="90"/>
        <v/>
      </c>
      <c r="K274" s="56" t="str">
        <f t="shared" ca="1" si="91"/>
        <v/>
      </c>
      <c r="L274" s="56" t="str">
        <f t="shared" ca="1" si="92"/>
        <v/>
      </c>
      <c r="M274" s="56" t="str">
        <f t="shared" ca="1" si="93"/>
        <v/>
      </c>
      <c r="N274" s="56" t="str">
        <f t="shared" ca="1" si="94"/>
        <v/>
      </c>
      <c r="O274" s="57" t="str">
        <f t="shared" ca="1" si="80"/>
        <v/>
      </c>
      <c r="P274" s="26" t="str">
        <f t="shared" ca="1" si="81"/>
        <v/>
      </c>
      <c r="Q274" s="26" t="str">
        <f t="shared" ca="1" si="82"/>
        <v/>
      </c>
      <c r="R274" s="59" t="str">
        <f t="shared" ca="1" si="76"/>
        <v/>
      </c>
      <c r="S274" s="59" t="str">
        <f t="shared" ca="1" si="83"/>
        <v/>
      </c>
      <c r="T274" s="60" t="str">
        <f t="shared" ca="1" si="84"/>
        <v/>
      </c>
      <c r="U274" s="24">
        <f ca="1">IF(A274&lt;($V$8+1),AllPlayers!L266,0)</f>
        <v>0</v>
      </c>
    </row>
    <row r="275" spans="1:21" ht="12.75" customHeight="1" x14ac:dyDescent="0.2">
      <c r="A275" s="24">
        <v>266</v>
      </c>
      <c r="B275" s="17" t="str">
        <f t="shared" ca="1" si="77"/>
        <v/>
      </c>
      <c r="C275" s="25" t="str">
        <f t="shared" ca="1" si="78"/>
        <v/>
      </c>
      <c r="D275" s="58" t="str">
        <f t="shared" ca="1" si="79"/>
        <v/>
      </c>
      <c r="E275" s="56" t="str">
        <f t="shared" ca="1" si="85"/>
        <v/>
      </c>
      <c r="F275" s="56" t="str">
        <f t="shared" ca="1" si="86"/>
        <v/>
      </c>
      <c r="G275" s="56" t="str">
        <f t="shared" ca="1" si="87"/>
        <v/>
      </c>
      <c r="H275" s="56" t="str">
        <f t="shared" ca="1" si="88"/>
        <v/>
      </c>
      <c r="I275" s="56" t="str">
        <f t="shared" ca="1" si="89"/>
        <v/>
      </c>
      <c r="J275" s="56" t="str">
        <f t="shared" ca="1" si="90"/>
        <v/>
      </c>
      <c r="K275" s="56" t="str">
        <f t="shared" ca="1" si="91"/>
        <v/>
      </c>
      <c r="L275" s="56" t="str">
        <f t="shared" ca="1" si="92"/>
        <v/>
      </c>
      <c r="M275" s="56" t="str">
        <f t="shared" ca="1" si="93"/>
        <v/>
      </c>
      <c r="N275" s="56" t="str">
        <f t="shared" ca="1" si="94"/>
        <v/>
      </c>
      <c r="O275" s="57" t="str">
        <f t="shared" ca="1" si="80"/>
        <v/>
      </c>
      <c r="P275" s="26" t="str">
        <f t="shared" ca="1" si="81"/>
        <v/>
      </c>
      <c r="Q275" s="26" t="str">
        <f t="shared" ca="1" si="82"/>
        <v/>
      </c>
      <c r="R275" s="59" t="str">
        <f t="shared" ca="1" si="76"/>
        <v/>
      </c>
      <c r="S275" s="59" t="str">
        <f t="shared" ca="1" si="83"/>
        <v/>
      </c>
      <c r="T275" s="60" t="str">
        <f t="shared" ca="1" si="84"/>
        <v/>
      </c>
      <c r="U275" s="24">
        <f ca="1">IF(A275&lt;($V$8+1),AllPlayers!L267,0)</f>
        <v>0</v>
      </c>
    </row>
    <row r="276" spans="1:21" ht="12.75" customHeight="1" x14ac:dyDescent="0.2">
      <c r="A276" s="24">
        <v>267</v>
      </c>
      <c r="B276" s="17" t="str">
        <f t="shared" ca="1" si="77"/>
        <v/>
      </c>
      <c r="C276" s="25" t="str">
        <f t="shared" ca="1" si="78"/>
        <v/>
      </c>
      <c r="D276" s="58" t="str">
        <f t="shared" ca="1" si="79"/>
        <v/>
      </c>
      <c r="E276" s="56" t="str">
        <f t="shared" ca="1" si="85"/>
        <v/>
      </c>
      <c r="F276" s="56" t="str">
        <f t="shared" ca="1" si="86"/>
        <v/>
      </c>
      <c r="G276" s="56" t="str">
        <f t="shared" ca="1" si="87"/>
        <v/>
      </c>
      <c r="H276" s="56" t="str">
        <f t="shared" ca="1" si="88"/>
        <v/>
      </c>
      <c r="I276" s="56" t="str">
        <f t="shared" ca="1" si="89"/>
        <v/>
      </c>
      <c r="J276" s="56" t="str">
        <f t="shared" ca="1" si="90"/>
        <v/>
      </c>
      <c r="K276" s="56" t="str">
        <f t="shared" ca="1" si="91"/>
        <v/>
      </c>
      <c r="L276" s="56" t="str">
        <f t="shared" ca="1" si="92"/>
        <v/>
      </c>
      <c r="M276" s="56" t="str">
        <f t="shared" ca="1" si="93"/>
        <v/>
      </c>
      <c r="N276" s="56" t="str">
        <f t="shared" ca="1" si="94"/>
        <v/>
      </c>
      <c r="O276" s="57" t="str">
        <f t="shared" ca="1" si="80"/>
        <v/>
      </c>
      <c r="P276" s="26" t="str">
        <f t="shared" ca="1" si="81"/>
        <v/>
      </c>
      <c r="Q276" s="26" t="str">
        <f t="shared" ca="1" si="82"/>
        <v/>
      </c>
      <c r="R276" s="59" t="str">
        <f t="shared" ca="1" si="76"/>
        <v/>
      </c>
      <c r="S276" s="59" t="str">
        <f t="shared" ca="1" si="83"/>
        <v/>
      </c>
      <c r="T276" s="60" t="str">
        <f t="shared" ca="1" si="84"/>
        <v/>
      </c>
      <c r="U276" s="24">
        <f ca="1">IF(A276&lt;($V$8+1),AllPlayers!L268,0)</f>
        <v>0</v>
      </c>
    </row>
    <row r="277" spans="1:21" ht="12.75" customHeight="1" x14ac:dyDescent="0.2">
      <c r="A277" s="24">
        <v>268</v>
      </c>
      <c r="B277" s="17" t="str">
        <f t="shared" ca="1" si="77"/>
        <v/>
      </c>
      <c r="C277" s="25" t="str">
        <f t="shared" ca="1" si="78"/>
        <v/>
      </c>
      <c r="D277" s="58" t="str">
        <f t="shared" ca="1" si="79"/>
        <v/>
      </c>
      <c r="E277" s="56" t="str">
        <f t="shared" ca="1" si="85"/>
        <v/>
      </c>
      <c r="F277" s="56" t="str">
        <f t="shared" ca="1" si="86"/>
        <v/>
      </c>
      <c r="G277" s="56" t="str">
        <f t="shared" ca="1" si="87"/>
        <v/>
      </c>
      <c r="H277" s="56" t="str">
        <f t="shared" ca="1" si="88"/>
        <v/>
      </c>
      <c r="I277" s="56" t="str">
        <f t="shared" ca="1" si="89"/>
        <v/>
      </c>
      <c r="J277" s="56" t="str">
        <f t="shared" ca="1" si="90"/>
        <v/>
      </c>
      <c r="K277" s="56" t="str">
        <f t="shared" ca="1" si="91"/>
        <v/>
      </c>
      <c r="L277" s="56" t="str">
        <f t="shared" ca="1" si="92"/>
        <v/>
      </c>
      <c r="M277" s="56" t="str">
        <f t="shared" ca="1" si="93"/>
        <v/>
      </c>
      <c r="N277" s="56" t="str">
        <f t="shared" ca="1" si="94"/>
        <v/>
      </c>
      <c r="O277" s="57" t="str">
        <f t="shared" ca="1" si="80"/>
        <v/>
      </c>
      <c r="P277" s="26" t="str">
        <f t="shared" ca="1" si="81"/>
        <v/>
      </c>
      <c r="Q277" s="26" t="str">
        <f t="shared" ca="1" si="82"/>
        <v/>
      </c>
      <c r="R277" s="59" t="str">
        <f t="shared" ca="1" si="76"/>
        <v/>
      </c>
      <c r="S277" s="59" t="str">
        <f t="shared" ca="1" si="83"/>
        <v/>
      </c>
      <c r="T277" s="60" t="str">
        <f t="shared" ca="1" si="84"/>
        <v/>
      </c>
      <c r="U277" s="24">
        <f ca="1">IF(A277&lt;($V$8+1),AllPlayers!L269,0)</f>
        <v>0</v>
      </c>
    </row>
    <row r="278" spans="1:21" ht="12.75" customHeight="1" x14ac:dyDescent="0.2">
      <c r="A278" s="24">
        <v>269</v>
      </c>
      <c r="B278" s="17" t="str">
        <f t="shared" ca="1" si="77"/>
        <v/>
      </c>
      <c r="C278" s="25" t="str">
        <f t="shared" ca="1" si="78"/>
        <v/>
      </c>
      <c r="D278" s="58" t="str">
        <f t="shared" ca="1" si="79"/>
        <v/>
      </c>
      <c r="E278" s="56" t="str">
        <f t="shared" ca="1" si="85"/>
        <v/>
      </c>
      <c r="F278" s="56" t="str">
        <f t="shared" ca="1" si="86"/>
        <v/>
      </c>
      <c r="G278" s="56" t="str">
        <f t="shared" ca="1" si="87"/>
        <v/>
      </c>
      <c r="H278" s="56" t="str">
        <f t="shared" ca="1" si="88"/>
        <v/>
      </c>
      <c r="I278" s="56" t="str">
        <f t="shared" ca="1" si="89"/>
        <v/>
      </c>
      <c r="J278" s="56" t="str">
        <f t="shared" ca="1" si="90"/>
        <v/>
      </c>
      <c r="K278" s="56" t="str">
        <f t="shared" ca="1" si="91"/>
        <v/>
      </c>
      <c r="L278" s="56" t="str">
        <f t="shared" ca="1" si="92"/>
        <v/>
      </c>
      <c r="M278" s="56" t="str">
        <f t="shared" ca="1" si="93"/>
        <v/>
      </c>
      <c r="N278" s="56" t="str">
        <f t="shared" ca="1" si="94"/>
        <v/>
      </c>
      <c r="O278" s="57" t="str">
        <f t="shared" ca="1" si="80"/>
        <v/>
      </c>
      <c r="P278" s="26" t="str">
        <f t="shared" ca="1" si="81"/>
        <v/>
      </c>
      <c r="Q278" s="26" t="str">
        <f t="shared" ca="1" si="82"/>
        <v/>
      </c>
      <c r="R278" s="59" t="str">
        <f t="shared" ca="1" si="76"/>
        <v/>
      </c>
      <c r="S278" s="59" t="str">
        <f t="shared" ca="1" si="83"/>
        <v/>
      </c>
      <c r="T278" s="60" t="str">
        <f t="shared" ca="1" si="84"/>
        <v/>
      </c>
      <c r="U278" s="24">
        <f ca="1">IF(A278&lt;($V$8+1),AllPlayers!L270,0)</f>
        <v>0</v>
      </c>
    </row>
    <row r="279" spans="1:21" ht="12.75" customHeight="1" x14ac:dyDescent="0.2">
      <c r="A279" s="24">
        <v>270</v>
      </c>
      <c r="B279" s="17" t="str">
        <f t="shared" ca="1" si="77"/>
        <v/>
      </c>
      <c r="C279" s="25" t="str">
        <f t="shared" ca="1" si="78"/>
        <v/>
      </c>
      <c r="D279" s="58" t="str">
        <f t="shared" ca="1" si="79"/>
        <v/>
      </c>
      <c r="E279" s="56" t="str">
        <f t="shared" ca="1" si="85"/>
        <v/>
      </c>
      <c r="F279" s="56" t="str">
        <f t="shared" ca="1" si="86"/>
        <v/>
      </c>
      <c r="G279" s="56" t="str">
        <f t="shared" ca="1" si="87"/>
        <v/>
      </c>
      <c r="H279" s="56" t="str">
        <f t="shared" ca="1" si="88"/>
        <v/>
      </c>
      <c r="I279" s="56" t="str">
        <f t="shared" ca="1" si="89"/>
        <v/>
      </c>
      <c r="J279" s="56" t="str">
        <f t="shared" ca="1" si="90"/>
        <v/>
      </c>
      <c r="K279" s="56" t="str">
        <f t="shared" ca="1" si="91"/>
        <v/>
      </c>
      <c r="L279" s="56" t="str">
        <f t="shared" ca="1" si="92"/>
        <v/>
      </c>
      <c r="M279" s="56" t="str">
        <f t="shared" ca="1" si="93"/>
        <v/>
      </c>
      <c r="N279" s="56" t="str">
        <f t="shared" ca="1" si="94"/>
        <v/>
      </c>
      <c r="O279" s="57" t="str">
        <f t="shared" ca="1" si="80"/>
        <v/>
      </c>
      <c r="P279" s="26" t="str">
        <f t="shared" ca="1" si="81"/>
        <v/>
      </c>
      <c r="Q279" s="26" t="str">
        <f t="shared" ca="1" si="82"/>
        <v/>
      </c>
      <c r="R279" s="59" t="str">
        <f t="shared" ca="1" si="76"/>
        <v/>
      </c>
      <c r="S279" s="59" t="str">
        <f t="shared" ca="1" si="83"/>
        <v/>
      </c>
      <c r="T279" s="60" t="str">
        <f t="shared" ca="1" si="84"/>
        <v/>
      </c>
      <c r="U279" s="24">
        <f ca="1">IF(A279&lt;($V$8+1),AllPlayers!L271,0)</f>
        <v>0</v>
      </c>
    </row>
    <row r="280" spans="1:21" ht="12.75" customHeight="1" x14ac:dyDescent="0.2">
      <c r="A280" s="24">
        <v>271</v>
      </c>
      <c r="B280" s="17" t="str">
        <f t="shared" ca="1" si="77"/>
        <v/>
      </c>
      <c r="C280" s="25" t="str">
        <f t="shared" ca="1" si="78"/>
        <v/>
      </c>
      <c r="D280" s="58" t="str">
        <f t="shared" ca="1" si="79"/>
        <v/>
      </c>
      <c r="E280" s="56" t="str">
        <f t="shared" ca="1" si="85"/>
        <v/>
      </c>
      <c r="F280" s="56" t="str">
        <f t="shared" ca="1" si="86"/>
        <v/>
      </c>
      <c r="G280" s="56" t="str">
        <f t="shared" ca="1" si="87"/>
        <v/>
      </c>
      <c r="H280" s="56" t="str">
        <f t="shared" ca="1" si="88"/>
        <v/>
      </c>
      <c r="I280" s="56" t="str">
        <f t="shared" ca="1" si="89"/>
        <v/>
      </c>
      <c r="J280" s="56" t="str">
        <f t="shared" ca="1" si="90"/>
        <v/>
      </c>
      <c r="K280" s="56" t="str">
        <f t="shared" ca="1" si="91"/>
        <v/>
      </c>
      <c r="L280" s="56" t="str">
        <f t="shared" ca="1" si="92"/>
        <v/>
      </c>
      <c r="M280" s="56" t="str">
        <f t="shared" ca="1" si="93"/>
        <v/>
      </c>
      <c r="N280" s="56" t="str">
        <f t="shared" ca="1" si="94"/>
        <v/>
      </c>
      <c r="O280" s="57" t="str">
        <f t="shared" ca="1" si="80"/>
        <v/>
      </c>
      <c r="P280" s="26" t="str">
        <f t="shared" ca="1" si="81"/>
        <v/>
      </c>
      <c r="Q280" s="26" t="str">
        <f t="shared" ca="1" si="82"/>
        <v/>
      </c>
      <c r="R280" s="59" t="str">
        <f t="shared" ca="1" si="76"/>
        <v/>
      </c>
      <c r="S280" s="59" t="str">
        <f t="shared" ca="1" si="83"/>
        <v/>
      </c>
      <c r="T280" s="60" t="str">
        <f t="shared" ca="1" si="84"/>
        <v/>
      </c>
      <c r="U280" s="24">
        <f ca="1">IF(A280&lt;($V$8+1),AllPlayers!L272,0)</f>
        <v>0</v>
      </c>
    </row>
    <row r="281" spans="1:21" ht="12.75" customHeight="1" x14ac:dyDescent="0.2">
      <c r="A281" s="24">
        <v>272</v>
      </c>
      <c r="B281" s="17" t="str">
        <f t="shared" ca="1" si="77"/>
        <v/>
      </c>
      <c r="C281" s="25" t="str">
        <f t="shared" ca="1" si="78"/>
        <v/>
      </c>
      <c r="D281" s="58" t="str">
        <f t="shared" ca="1" si="79"/>
        <v/>
      </c>
      <c r="E281" s="56" t="str">
        <f t="shared" ca="1" si="85"/>
        <v/>
      </c>
      <c r="F281" s="56" t="str">
        <f t="shared" ca="1" si="86"/>
        <v/>
      </c>
      <c r="G281" s="56" t="str">
        <f t="shared" ca="1" si="87"/>
        <v/>
      </c>
      <c r="H281" s="56" t="str">
        <f t="shared" ca="1" si="88"/>
        <v/>
      </c>
      <c r="I281" s="56" t="str">
        <f t="shared" ca="1" si="89"/>
        <v/>
      </c>
      <c r="J281" s="56" t="str">
        <f t="shared" ca="1" si="90"/>
        <v/>
      </c>
      <c r="K281" s="56" t="str">
        <f t="shared" ca="1" si="91"/>
        <v/>
      </c>
      <c r="L281" s="56" t="str">
        <f t="shared" ca="1" si="92"/>
        <v/>
      </c>
      <c r="M281" s="56" t="str">
        <f t="shared" ca="1" si="93"/>
        <v/>
      </c>
      <c r="N281" s="56" t="str">
        <f t="shared" ca="1" si="94"/>
        <v/>
      </c>
      <c r="O281" s="57" t="str">
        <f t="shared" ca="1" si="80"/>
        <v/>
      </c>
      <c r="P281" s="26" t="str">
        <f t="shared" ca="1" si="81"/>
        <v/>
      </c>
      <c r="Q281" s="26" t="str">
        <f t="shared" ca="1" si="82"/>
        <v/>
      </c>
      <c r="R281" s="59" t="str">
        <f t="shared" ca="1" si="76"/>
        <v/>
      </c>
      <c r="S281" s="59" t="str">
        <f t="shared" ca="1" si="83"/>
        <v/>
      </c>
      <c r="T281" s="60" t="str">
        <f t="shared" ca="1" si="84"/>
        <v/>
      </c>
      <c r="U281" s="24">
        <f ca="1">IF(A281&lt;($V$8+1),AllPlayers!L273,0)</f>
        <v>0</v>
      </c>
    </row>
    <row r="282" spans="1:21" ht="12.75" customHeight="1" x14ac:dyDescent="0.2">
      <c r="A282" s="24">
        <v>273</v>
      </c>
      <c r="B282" s="17" t="str">
        <f t="shared" ca="1" si="77"/>
        <v/>
      </c>
      <c r="C282" s="25" t="str">
        <f t="shared" ca="1" si="78"/>
        <v/>
      </c>
      <c r="D282" s="58" t="str">
        <f t="shared" ca="1" si="79"/>
        <v/>
      </c>
      <c r="E282" s="56" t="str">
        <f t="shared" ca="1" si="85"/>
        <v/>
      </c>
      <c r="F282" s="56" t="str">
        <f t="shared" ca="1" si="86"/>
        <v/>
      </c>
      <c r="G282" s="56" t="str">
        <f t="shared" ca="1" si="87"/>
        <v/>
      </c>
      <c r="H282" s="56" t="str">
        <f t="shared" ca="1" si="88"/>
        <v/>
      </c>
      <c r="I282" s="56" t="str">
        <f t="shared" ca="1" si="89"/>
        <v/>
      </c>
      <c r="J282" s="56" t="str">
        <f t="shared" ca="1" si="90"/>
        <v/>
      </c>
      <c r="K282" s="56" t="str">
        <f t="shared" ca="1" si="91"/>
        <v/>
      </c>
      <c r="L282" s="56" t="str">
        <f t="shared" ca="1" si="92"/>
        <v/>
      </c>
      <c r="M282" s="56" t="str">
        <f t="shared" ca="1" si="93"/>
        <v/>
      </c>
      <c r="N282" s="56" t="str">
        <f t="shared" ca="1" si="94"/>
        <v/>
      </c>
      <c r="O282" s="57" t="str">
        <f t="shared" ca="1" si="80"/>
        <v/>
      </c>
      <c r="P282" s="26" t="str">
        <f t="shared" ca="1" si="81"/>
        <v/>
      </c>
      <c r="Q282" s="26" t="str">
        <f t="shared" ca="1" si="82"/>
        <v/>
      </c>
      <c r="R282" s="59" t="str">
        <f t="shared" ca="1" si="76"/>
        <v/>
      </c>
      <c r="S282" s="59" t="str">
        <f t="shared" ca="1" si="83"/>
        <v/>
      </c>
      <c r="T282" s="60" t="str">
        <f t="shared" ca="1" si="84"/>
        <v/>
      </c>
      <c r="U282" s="24">
        <f ca="1">IF(A282&lt;($V$8+1),AllPlayers!L274,0)</f>
        <v>0</v>
      </c>
    </row>
    <row r="283" spans="1:21" ht="12.75" customHeight="1" x14ac:dyDescent="0.2">
      <c r="A283" s="24">
        <v>274</v>
      </c>
      <c r="B283" s="17" t="str">
        <f t="shared" ca="1" si="77"/>
        <v/>
      </c>
      <c r="C283" s="25" t="str">
        <f t="shared" ca="1" si="78"/>
        <v/>
      </c>
      <c r="D283" s="58" t="str">
        <f t="shared" ca="1" si="79"/>
        <v/>
      </c>
      <c r="E283" s="56" t="str">
        <f t="shared" ca="1" si="85"/>
        <v/>
      </c>
      <c r="F283" s="56" t="str">
        <f t="shared" ca="1" si="86"/>
        <v/>
      </c>
      <c r="G283" s="56" t="str">
        <f t="shared" ca="1" si="87"/>
        <v/>
      </c>
      <c r="H283" s="56" t="str">
        <f t="shared" ca="1" si="88"/>
        <v/>
      </c>
      <c r="I283" s="56" t="str">
        <f t="shared" ca="1" si="89"/>
        <v/>
      </c>
      <c r="J283" s="56" t="str">
        <f t="shared" ca="1" si="90"/>
        <v/>
      </c>
      <c r="K283" s="56" t="str">
        <f t="shared" ca="1" si="91"/>
        <v/>
      </c>
      <c r="L283" s="56" t="str">
        <f t="shared" ca="1" si="92"/>
        <v/>
      </c>
      <c r="M283" s="56" t="str">
        <f t="shared" ca="1" si="93"/>
        <v/>
      </c>
      <c r="N283" s="56" t="str">
        <f t="shared" ca="1" si="94"/>
        <v/>
      </c>
      <c r="O283" s="57" t="str">
        <f t="shared" ca="1" si="80"/>
        <v/>
      </c>
      <c r="P283" s="26" t="str">
        <f t="shared" ca="1" si="81"/>
        <v/>
      </c>
      <c r="Q283" s="26" t="str">
        <f t="shared" ca="1" si="82"/>
        <v/>
      </c>
      <c r="R283" s="59" t="str">
        <f t="shared" ca="1" si="76"/>
        <v/>
      </c>
      <c r="S283" s="59" t="str">
        <f t="shared" ca="1" si="83"/>
        <v/>
      </c>
      <c r="T283" s="60" t="str">
        <f t="shared" ca="1" si="84"/>
        <v/>
      </c>
      <c r="U283" s="24">
        <f ca="1">IF(A283&lt;($V$8+1),AllPlayers!L275,0)</f>
        <v>0</v>
      </c>
    </row>
    <row r="284" spans="1:21" ht="12.75" customHeight="1" x14ac:dyDescent="0.2">
      <c r="A284" s="24">
        <v>275</v>
      </c>
      <c r="B284" s="17" t="str">
        <f t="shared" ca="1" si="77"/>
        <v/>
      </c>
      <c r="C284" s="25" t="str">
        <f t="shared" ca="1" si="78"/>
        <v/>
      </c>
      <c r="D284" s="58" t="str">
        <f t="shared" ca="1" si="79"/>
        <v/>
      </c>
      <c r="E284" s="56" t="str">
        <f t="shared" ca="1" si="85"/>
        <v/>
      </c>
      <c r="F284" s="56" t="str">
        <f t="shared" ca="1" si="86"/>
        <v/>
      </c>
      <c r="G284" s="56" t="str">
        <f t="shared" ca="1" si="87"/>
        <v/>
      </c>
      <c r="H284" s="56" t="str">
        <f t="shared" ca="1" si="88"/>
        <v/>
      </c>
      <c r="I284" s="56" t="str">
        <f t="shared" ca="1" si="89"/>
        <v/>
      </c>
      <c r="J284" s="56" t="str">
        <f t="shared" ca="1" si="90"/>
        <v/>
      </c>
      <c r="K284" s="56" t="str">
        <f t="shared" ca="1" si="91"/>
        <v/>
      </c>
      <c r="L284" s="56" t="str">
        <f t="shared" ca="1" si="92"/>
        <v/>
      </c>
      <c r="M284" s="56" t="str">
        <f t="shared" ca="1" si="93"/>
        <v/>
      </c>
      <c r="N284" s="56" t="str">
        <f t="shared" ca="1" si="94"/>
        <v/>
      </c>
      <c r="O284" s="57" t="str">
        <f t="shared" ca="1" si="80"/>
        <v/>
      </c>
      <c r="P284" s="26" t="str">
        <f t="shared" ca="1" si="81"/>
        <v/>
      </c>
      <c r="Q284" s="26" t="str">
        <f t="shared" ca="1" si="82"/>
        <v/>
      </c>
      <c r="R284" s="59" t="str">
        <f t="shared" ca="1" si="76"/>
        <v/>
      </c>
      <c r="S284" s="59" t="str">
        <f t="shared" ca="1" si="83"/>
        <v/>
      </c>
      <c r="T284" s="60" t="str">
        <f t="shared" ca="1" si="84"/>
        <v/>
      </c>
      <c r="U284" s="24">
        <f ca="1">IF(A284&lt;($V$8+1),AllPlayers!L276,0)</f>
        <v>0</v>
      </c>
    </row>
    <row r="285" spans="1:21" ht="12.75" customHeight="1" x14ac:dyDescent="0.2">
      <c r="A285" s="24">
        <v>276</v>
      </c>
      <c r="B285" s="17" t="str">
        <f t="shared" ca="1" si="77"/>
        <v/>
      </c>
      <c r="C285" s="25" t="str">
        <f t="shared" ca="1" si="78"/>
        <v/>
      </c>
      <c r="D285" s="58" t="str">
        <f t="shared" ca="1" si="79"/>
        <v/>
      </c>
      <c r="E285" s="56" t="str">
        <f t="shared" ca="1" si="85"/>
        <v/>
      </c>
      <c r="F285" s="56" t="str">
        <f t="shared" ca="1" si="86"/>
        <v/>
      </c>
      <c r="G285" s="56" t="str">
        <f t="shared" ca="1" si="87"/>
        <v/>
      </c>
      <c r="H285" s="56" t="str">
        <f t="shared" ca="1" si="88"/>
        <v/>
      </c>
      <c r="I285" s="56" t="str">
        <f t="shared" ca="1" si="89"/>
        <v/>
      </c>
      <c r="J285" s="56" t="str">
        <f t="shared" ca="1" si="90"/>
        <v/>
      </c>
      <c r="K285" s="56" t="str">
        <f t="shared" ca="1" si="91"/>
        <v/>
      </c>
      <c r="L285" s="56" t="str">
        <f t="shared" ca="1" si="92"/>
        <v/>
      </c>
      <c r="M285" s="56" t="str">
        <f t="shared" ca="1" si="93"/>
        <v/>
      </c>
      <c r="N285" s="56" t="str">
        <f t="shared" ca="1" si="94"/>
        <v/>
      </c>
      <c r="O285" s="57" t="str">
        <f t="shared" ca="1" si="80"/>
        <v/>
      </c>
      <c r="P285" s="26" t="str">
        <f t="shared" ca="1" si="81"/>
        <v/>
      </c>
      <c r="Q285" s="26" t="str">
        <f t="shared" ca="1" si="82"/>
        <v/>
      </c>
      <c r="R285" s="59" t="str">
        <f t="shared" ca="1" si="76"/>
        <v/>
      </c>
      <c r="S285" s="59" t="str">
        <f t="shared" ca="1" si="83"/>
        <v/>
      </c>
      <c r="T285" s="60" t="str">
        <f t="shared" ca="1" si="84"/>
        <v/>
      </c>
      <c r="U285" s="24">
        <f ca="1">IF(A285&lt;($V$8+1),AllPlayers!L277,0)</f>
        <v>0</v>
      </c>
    </row>
    <row r="286" spans="1:21" ht="12.75" customHeight="1" x14ac:dyDescent="0.2">
      <c r="A286" s="24">
        <v>277</v>
      </c>
      <c r="B286" s="17" t="str">
        <f t="shared" ca="1" si="77"/>
        <v/>
      </c>
      <c r="C286" s="25" t="str">
        <f t="shared" ca="1" si="78"/>
        <v/>
      </c>
      <c r="D286" s="58" t="str">
        <f t="shared" ca="1" si="79"/>
        <v/>
      </c>
      <c r="E286" s="56" t="str">
        <f t="shared" ca="1" si="85"/>
        <v/>
      </c>
      <c r="F286" s="56" t="str">
        <f t="shared" ca="1" si="86"/>
        <v/>
      </c>
      <c r="G286" s="56" t="str">
        <f t="shared" ca="1" si="87"/>
        <v/>
      </c>
      <c r="H286" s="56" t="str">
        <f t="shared" ca="1" si="88"/>
        <v/>
      </c>
      <c r="I286" s="56" t="str">
        <f t="shared" ca="1" si="89"/>
        <v/>
      </c>
      <c r="J286" s="56" t="str">
        <f t="shared" ca="1" si="90"/>
        <v/>
      </c>
      <c r="K286" s="56" t="str">
        <f t="shared" ca="1" si="91"/>
        <v/>
      </c>
      <c r="L286" s="56" t="str">
        <f t="shared" ca="1" si="92"/>
        <v/>
      </c>
      <c r="M286" s="56" t="str">
        <f t="shared" ca="1" si="93"/>
        <v/>
      </c>
      <c r="N286" s="56" t="str">
        <f t="shared" ca="1" si="94"/>
        <v/>
      </c>
      <c r="O286" s="57" t="str">
        <f t="shared" ca="1" si="80"/>
        <v/>
      </c>
      <c r="P286" s="26" t="str">
        <f t="shared" ca="1" si="81"/>
        <v/>
      </c>
      <c r="Q286" s="26" t="str">
        <f t="shared" ca="1" si="82"/>
        <v/>
      </c>
      <c r="R286" s="59" t="str">
        <f t="shared" ca="1" si="76"/>
        <v/>
      </c>
      <c r="S286" s="59" t="str">
        <f t="shared" ca="1" si="83"/>
        <v/>
      </c>
      <c r="T286" s="60" t="str">
        <f t="shared" ca="1" si="84"/>
        <v/>
      </c>
      <c r="U286" s="24">
        <f ca="1">IF(A286&lt;($V$8+1),AllPlayers!L278,0)</f>
        <v>0</v>
      </c>
    </row>
    <row r="287" spans="1:21" ht="12.75" customHeight="1" x14ac:dyDescent="0.2">
      <c r="A287" s="24">
        <v>278</v>
      </c>
      <c r="B287" s="17" t="str">
        <f t="shared" ca="1" si="77"/>
        <v/>
      </c>
      <c r="C287" s="25" t="str">
        <f t="shared" ca="1" si="78"/>
        <v/>
      </c>
      <c r="D287" s="58" t="str">
        <f t="shared" ca="1" si="79"/>
        <v/>
      </c>
      <c r="E287" s="56" t="str">
        <f t="shared" ca="1" si="85"/>
        <v/>
      </c>
      <c r="F287" s="56" t="str">
        <f t="shared" ca="1" si="86"/>
        <v/>
      </c>
      <c r="G287" s="56" t="str">
        <f t="shared" ca="1" si="87"/>
        <v/>
      </c>
      <c r="H287" s="56" t="str">
        <f t="shared" ca="1" si="88"/>
        <v/>
      </c>
      <c r="I287" s="56" t="str">
        <f t="shared" ca="1" si="89"/>
        <v/>
      </c>
      <c r="J287" s="56" t="str">
        <f t="shared" ca="1" si="90"/>
        <v/>
      </c>
      <c r="K287" s="56" t="str">
        <f t="shared" ca="1" si="91"/>
        <v/>
      </c>
      <c r="L287" s="56" t="str">
        <f t="shared" ca="1" si="92"/>
        <v/>
      </c>
      <c r="M287" s="56" t="str">
        <f t="shared" ca="1" si="93"/>
        <v/>
      </c>
      <c r="N287" s="56" t="str">
        <f t="shared" ca="1" si="94"/>
        <v/>
      </c>
      <c r="O287" s="57" t="str">
        <f t="shared" ca="1" si="80"/>
        <v/>
      </c>
      <c r="P287" s="26" t="str">
        <f t="shared" ca="1" si="81"/>
        <v/>
      </c>
      <c r="Q287" s="26" t="str">
        <f t="shared" ca="1" si="82"/>
        <v/>
      </c>
      <c r="R287" s="59" t="str">
        <f t="shared" ca="1" si="76"/>
        <v/>
      </c>
      <c r="S287" s="59" t="str">
        <f t="shared" ca="1" si="83"/>
        <v/>
      </c>
      <c r="T287" s="60" t="str">
        <f t="shared" ca="1" si="84"/>
        <v/>
      </c>
      <c r="U287" s="24">
        <f ca="1">IF(A287&lt;($V$8+1),AllPlayers!L279,0)</f>
        <v>0</v>
      </c>
    </row>
    <row r="288" spans="1:21" ht="12.75" customHeight="1" x14ac:dyDescent="0.2">
      <c r="A288" s="24">
        <v>279</v>
      </c>
      <c r="B288" s="17" t="str">
        <f t="shared" ca="1" si="77"/>
        <v/>
      </c>
      <c r="C288" s="25" t="str">
        <f t="shared" ca="1" si="78"/>
        <v/>
      </c>
      <c r="D288" s="58" t="str">
        <f t="shared" ca="1" si="79"/>
        <v/>
      </c>
      <c r="E288" s="56" t="str">
        <f t="shared" ca="1" si="85"/>
        <v/>
      </c>
      <c r="F288" s="56" t="str">
        <f t="shared" ca="1" si="86"/>
        <v/>
      </c>
      <c r="G288" s="56" t="str">
        <f t="shared" ca="1" si="87"/>
        <v/>
      </c>
      <c r="H288" s="56" t="str">
        <f t="shared" ca="1" si="88"/>
        <v/>
      </c>
      <c r="I288" s="56" t="str">
        <f t="shared" ca="1" si="89"/>
        <v/>
      </c>
      <c r="J288" s="56" t="str">
        <f t="shared" ca="1" si="90"/>
        <v/>
      </c>
      <c r="K288" s="56" t="str">
        <f t="shared" ca="1" si="91"/>
        <v/>
      </c>
      <c r="L288" s="56" t="str">
        <f t="shared" ca="1" si="92"/>
        <v/>
      </c>
      <c r="M288" s="56" t="str">
        <f t="shared" ca="1" si="93"/>
        <v/>
      </c>
      <c r="N288" s="56" t="str">
        <f t="shared" ca="1" si="94"/>
        <v/>
      </c>
      <c r="O288" s="57" t="str">
        <f t="shared" ca="1" si="80"/>
        <v/>
      </c>
      <c r="P288" s="26" t="str">
        <f t="shared" ca="1" si="81"/>
        <v/>
      </c>
      <c r="Q288" s="26" t="str">
        <f t="shared" ca="1" si="82"/>
        <v/>
      </c>
      <c r="R288" s="59" t="str">
        <f t="shared" ca="1" si="76"/>
        <v/>
      </c>
      <c r="S288" s="59" t="str">
        <f t="shared" ca="1" si="83"/>
        <v/>
      </c>
      <c r="T288" s="60" t="str">
        <f t="shared" ca="1" si="84"/>
        <v/>
      </c>
      <c r="U288" s="24">
        <f ca="1">IF(A288&lt;($V$8+1),AllPlayers!L280,0)</f>
        <v>0</v>
      </c>
    </row>
    <row r="289" spans="1:21" ht="12.75" customHeight="1" x14ac:dyDescent="0.2">
      <c r="A289" s="24">
        <v>280</v>
      </c>
      <c r="B289" s="17" t="str">
        <f t="shared" ca="1" si="77"/>
        <v/>
      </c>
      <c r="C289" s="25" t="str">
        <f t="shared" ca="1" si="78"/>
        <v/>
      </c>
      <c r="D289" s="58" t="str">
        <f t="shared" ca="1" si="79"/>
        <v/>
      </c>
      <c r="E289" s="56" t="str">
        <f t="shared" ca="1" si="85"/>
        <v/>
      </c>
      <c r="F289" s="56" t="str">
        <f t="shared" ca="1" si="86"/>
        <v/>
      </c>
      <c r="G289" s="56" t="str">
        <f t="shared" ca="1" si="87"/>
        <v/>
      </c>
      <c r="H289" s="56" t="str">
        <f t="shared" ca="1" si="88"/>
        <v/>
      </c>
      <c r="I289" s="56" t="str">
        <f t="shared" ca="1" si="89"/>
        <v/>
      </c>
      <c r="J289" s="56" t="str">
        <f t="shared" ca="1" si="90"/>
        <v/>
      </c>
      <c r="K289" s="56" t="str">
        <f t="shared" ca="1" si="91"/>
        <v/>
      </c>
      <c r="L289" s="56" t="str">
        <f t="shared" ca="1" si="92"/>
        <v/>
      </c>
      <c r="M289" s="56" t="str">
        <f t="shared" ca="1" si="93"/>
        <v/>
      </c>
      <c r="N289" s="56" t="str">
        <f t="shared" ca="1" si="94"/>
        <v/>
      </c>
      <c r="O289" s="57" t="str">
        <f t="shared" ca="1" si="80"/>
        <v/>
      </c>
      <c r="P289" s="26" t="str">
        <f t="shared" ca="1" si="81"/>
        <v/>
      </c>
      <c r="Q289" s="26" t="str">
        <f t="shared" ca="1" si="82"/>
        <v/>
      </c>
      <c r="R289" s="59" t="str">
        <f t="shared" ca="1" si="76"/>
        <v/>
      </c>
      <c r="S289" s="59" t="str">
        <f t="shared" ca="1" si="83"/>
        <v/>
      </c>
      <c r="T289" s="60" t="str">
        <f t="shared" ca="1" si="84"/>
        <v/>
      </c>
      <c r="U289" s="24">
        <f ca="1">IF(A289&lt;($V$8+1),AllPlayers!L281,0)</f>
        <v>0</v>
      </c>
    </row>
    <row r="290" spans="1:21" ht="12.75" customHeight="1" x14ac:dyDescent="0.2">
      <c r="A290" s="24">
        <v>281</v>
      </c>
      <c r="B290" s="17" t="str">
        <f t="shared" ca="1" si="77"/>
        <v/>
      </c>
      <c r="C290" s="25" t="str">
        <f t="shared" ca="1" si="78"/>
        <v/>
      </c>
      <c r="D290" s="58" t="str">
        <f t="shared" ca="1" si="79"/>
        <v/>
      </c>
      <c r="E290" s="56" t="str">
        <f t="shared" ca="1" si="85"/>
        <v/>
      </c>
      <c r="F290" s="56" t="str">
        <f t="shared" ca="1" si="86"/>
        <v/>
      </c>
      <c r="G290" s="56" t="str">
        <f t="shared" ca="1" si="87"/>
        <v/>
      </c>
      <c r="H290" s="56" t="str">
        <f t="shared" ca="1" si="88"/>
        <v/>
      </c>
      <c r="I290" s="56" t="str">
        <f t="shared" ca="1" si="89"/>
        <v/>
      </c>
      <c r="J290" s="56" t="str">
        <f t="shared" ca="1" si="90"/>
        <v/>
      </c>
      <c r="K290" s="56" t="str">
        <f t="shared" ca="1" si="91"/>
        <v/>
      </c>
      <c r="L290" s="56" t="str">
        <f t="shared" ca="1" si="92"/>
        <v/>
      </c>
      <c r="M290" s="56" t="str">
        <f t="shared" ca="1" si="93"/>
        <v/>
      </c>
      <c r="N290" s="56" t="str">
        <f t="shared" ca="1" si="94"/>
        <v/>
      </c>
      <c r="O290" s="57" t="str">
        <f t="shared" ca="1" si="80"/>
        <v/>
      </c>
      <c r="P290" s="26" t="str">
        <f t="shared" ca="1" si="81"/>
        <v/>
      </c>
      <c r="Q290" s="26" t="str">
        <f t="shared" ca="1" si="82"/>
        <v/>
      </c>
      <c r="R290" s="59" t="str">
        <f t="shared" ca="1" si="76"/>
        <v/>
      </c>
      <c r="S290" s="59" t="str">
        <f t="shared" ca="1" si="83"/>
        <v/>
      </c>
      <c r="T290" s="60" t="str">
        <f t="shared" ca="1" si="84"/>
        <v/>
      </c>
      <c r="U290" s="24">
        <f ca="1">IF(A290&lt;($V$8+1),AllPlayers!L282,0)</f>
        <v>0</v>
      </c>
    </row>
    <row r="291" spans="1:21" ht="12.75" customHeight="1" x14ac:dyDescent="0.2">
      <c r="A291" s="24">
        <v>282</v>
      </c>
      <c r="B291" s="17" t="str">
        <f t="shared" ca="1" si="77"/>
        <v/>
      </c>
      <c r="C291" s="25" t="str">
        <f t="shared" ca="1" si="78"/>
        <v/>
      </c>
      <c r="D291" s="58" t="str">
        <f t="shared" ca="1" si="79"/>
        <v/>
      </c>
      <c r="E291" s="56" t="str">
        <f t="shared" ca="1" si="85"/>
        <v/>
      </c>
      <c r="F291" s="56" t="str">
        <f t="shared" ca="1" si="86"/>
        <v/>
      </c>
      <c r="G291" s="56" t="str">
        <f t="shared" ca="1" si="87"/>
        <v/>
      </c>
      <c r="H291" s="56" t="str">
        <f t="shared" ca="1" si="88"/>
        <v/>
      </c>
      <c r="I291" s="56" t="str">
        <f t="shared" ca="1" si="89"/>
        <v/>
      </c>
      <c r="J291" s="56" t="str">
        <f t="shared" ca="1" si="90"/>
        <v/>
      </c>
      <c r="K291" s="56" t="str">
        <f t="shared" ca="1" si="91"/>
        <v/>
      </c>
      <c r="L291" s="56" t="str">
        <f t="shared" ca="1" si="92"/>
        <v/>
      </c>
      <c r="M291" s="56" t="str">
        <f t="shared" ca="1" si="93"/>
        <v/>
      </c>
      <c r="N291" s="56" t="str">
        <f t="shared" ca="1" si="94"/>
        <v/>
      </c>
      <c r="O291" s="57" t="str">
        <f t="shared" ca="1" si="80"/>
        <v/>
      </c>
      <c r="P291" s="26" t="str">
        <f t="shared" ca="1" si="81"/>
        <v/>
      </c>
      <c r="Q291" s="26" t="str">
        <f t="shared" ca="1" si="82"/>
        <v/>
      </c>
      <c r="R291" s="59" t="str">
        <f t="shared" ca="1" si="76"/>
        <v/>
      </c>
      <c r="S291" s="59" t="str">
        <f t="shared" ca="1" si="83"/>
        <v/>
      </c>
      <c r="T291" s="60" t="str">
        <f t="shared" ca="1" si="84"/>
        <v/>
      </c>
      <c r="U291" s="24">
        <f ca="1">IF(A291&lt;($V$8+1),AllPlayers!L283,0)</f>
        <v>0</v>
      </c>
    </row>
    <row r="292" spans="1:21" ht="12.75" customHeight="1" x14ac:dyDescent="0.2">
      <c r="A292" s="24">
        <v>283</v>
      </c>
      <c r="B292" s="17" t="str">
        <f t="shared" ca="1" si="77"/>
        <v/>
      </c>
      <c r="C292" s="25" t="str">
        <f t="shared" ca="1" si="78"/>
        <v/>
      </c>
      <c r="D292" s="58" t="str">
        <f t="shared" ca="1" si="79"/>
        <v/>
      </c>
      <c r="E292" s="56" t="str">
        <f t="shared" ca="1" si="85"/>
        <v/>
      </c>
      <c r="F292" s="56" t="str">
        <f t="shared" ca="1" si="86"/>
        <v/>
      </c>
      <c r="G292" s="56" t="str">
        <f t="shared" ca="1" si="87"/>
        <v/>
      </c>
      <c r="H292" s="56" t="str">
        <f t="shared" ca="1" si="88"/>
        <v/>
      </c>
      <c r="I292" s="56" t="str">
        <f t="shared" ca="1" si="89"/>
        <v/>
      </c>
      <c r="J292" s="56" t="str">
        <f t="shared" ca="1" si="90"/>
        <v/>
      </c>
      <c r="K292" s="56" t="str">
        <f t="shared" ca="1" si="91"/>
        <v/>
      </c>
      <c r="L292" s="56" t="str">
        <f t="shared" ca="1" si="92"/>
        <v/>
      </c>
      <c r="M292" s="56" t="str">
        <f t="shared" ca="1" si="93"/>
        <v/>
      </c>
      <c r="N292" s="56" t="str">
        <f t="shared" ca="1" si="94"/>
        <v/>
      </c>
      <c r="O292" s="57" t="str">
        <f t="shared" ca="1" si="80"/>
        <v/>
      </c>
      <c r="P292" s="26" t="str">
        <f t="shared" ca="1" si="81"/>
        <v/>
      </c>
      <c r="Q292" s="26" t="str">
        <f t="shared" ca="1" si="82"/>
        <v/>
      </c>
      <c r="R292" s="59" t="str">
        <f t="shared" ca="1" si="76"/>
        <v/>
      </c>
      <c r="S292" s="59" t="str">
        <f t="shared" ca="1" si="83"/>
        <v/>
      </c>
      <c r="T292" s="60" t="str">
        <f t="shared" ca="1" si="84"/>
        <v/>
      </c>
      <c r="U292" s="24">
        <f ca="1">IF(A292&lt;($V$8+1),AllPlayers!L284,0)</f>
        <v>0</v>
      </c>
    </row>
    <row r="293" spans="1:21" ht="12.75" customHeight="1" x14ac:dyDescent="0.2">
      <c r="A293" s="24">
        <v>284</v>
      </c>
      <c r="B293" s="17" t="str">
        <f t="shared" ca="1" si="77"/>
        <v/>
      </c>
      <c r="C293" s="25" t="str">
        <f t="shared" ca="1" si="78"/>
        <v/>
      </c>
      <c r="D293" s="58" t="str">
        <f t="shared" ca="1" si="79"/>
        <v/>
      </c>
      <c r="E293" s="56" t="str">
        <f t="shared" ca="1" si="85"/>
        <v/>
      </c>
      <c r="F293" s="56" t="str">
        <f t="shared" ca="1" si="86"/>
        <v/>
      </c>
      <c r="G293" s="56" t="str">
        <f t="shared" ca="1" si="87"/>
        <v/>
      </c>
      <c r="H293" s="56" t="str">
        <f t="shared" ca="1" si="88"/>
        <v/>
      </c>
      <c r="I293" s="56" t="str">
        <f t="shared" ca="1" si="89"/>
        <v/>
      </c>
      <c r="J293" s="56" t="str">
        <f t="shared" ca="1" si="90"/>
        <v/>
      </c>
      <c r="K293" s="56" t="str">
        <f t="shared" ca="1" si="91"/>
        <v/>
      </c>
      <c r="L293" s="56" t="str">
        <f t="shared" ca="1" si="92"/>
        <v/>
      </c>
      <c r="M293" s="56" t="str">
        <f t="shared" ca="1" si="93"/>
        <v/>
      </c>
      <c r="N293" s="56" t="str">
        <f t="shared" ca="1" si="94"/>
        <v/>
      </c>
      <c r="O293" s="57" t="str">
        <f t="shared" ca="1" si="80"/>
        <v/>
      </c>
      <c r="P293" s="26" t="str">
        <f t="shared" ca="1" si="81"/>
        <v/>
      </c>
      <c r="Q293" s="26" t="str">
        <f t="shared" ca="1" si="82"/>
        <v/>
      </c>
      <c r="R293" s="59" t="str">
        <f t="shared" ca="1" si="76"/>
        <v/>
      </c>
      <c r="S293" s="59" t="str">
        <f t="shared" ca="1" si="83"/>
        <v/>
      </c>
      <c r="T293" s="60" t="str">
        <f t="shared" ca="1" si="84"/>
        <v/>
      </c>
      <c r="U293" s="24">
        <f ca="1">IF(A293&lt;($V$8+1),AllPlayers!L285,0)</f>
        <v>0</v>
      </c>
    </row>
    <row r="294" spans="1:21" ht="12.75" customHeight="1" x14ac:dyDescent="0.2">
      <c r="A294" s="24">
        <v>285</v>
      </c>
      <c r="B294" s="17" t="str">
        <f t="shared" ca="1" si="77"/>
        <v/>
      </c>
      <c r="C294" s="25" t="str">
        <f t="shared" ca="1" si="78"/>
        <v/>
      </c>
      <c r="D294" s="58" t="str">
        <f t="shared" ca="1" si="79"/>
        <v/>
      </c>
      <c r="E294" s="56" t="str">
        <f t="shared" ca="1" si="85"/>
        <v/>
      </c>
      <c r="F294" s="56" t="str">
        <f t="shared" ca="1" si="86"/>
        <v/>
      </c>
      <c r="G294" s="56" t="str">
        <f t="shared" ca="1" si="87"/>
        <v/>
      </c>
      <c r="H294" s="56" t="str">
        <f t="shared" ca="1" si="88"/>
        <v/>
      </c>
      <c r="I294" s="56" t="str">
        <f t="shared" ca="1" si="89"/>
        <v/>
      </c>
      <c r="J294" s="56" t="str">
        <f t="shared" ca="1" si="90"/>
        <v/>
      </c>
      <c r="K294" s="56" t="str">
        <f t="shared" ca="1" si="91"/>
        <v/>
      </c>
      <c r="L294" s="56" t="str">
        <f t="shared" ca="1" si="92"/>
        <v/>
      </c>
      <c r="M294" s="56" t="str">
        <f t="shared" ca="1" si="93"/>
        <v/>
      </c>
      <c r="N294" s="56" t="str">
        <f t="shared" ca="1" si="94"/>
        <v/>
      </c>
      <c r="O294" s="57" t="str">
        <f t="shared" ca="1" si="80"/>
        <v/>
      </c>
      <c r="P294" s="26" t="str">
        <f t="shared" ca="1" si="81"/>
        <v/>
      </c>
      <c r="Q294" s="26" t="str">
        <f t="shared" ca="1" si="82"/>
        <v/>
      </c>
      <c r="R294" s="59" t="str">
        <f t="shared" ca="1" si="76"/>
        <v/>
      </c>
      <c r="S294" s="59" t="str">
        <f t="shared" ca="1" si="83"/>
        <v/>
      </c>
      <c r="T294" s="60" t="str">
        <f t="shared" ca="1" si="84"/>
        <v/>
      </c>
      <c r="U294" s="24">
        <f ca="1">IF(A294&lt;($V$8+1),AllPlayers!L286,0)</f>
        <v>0</v>
      </c>
    </row>
    <row r="295" spans="1:21" ht="12.75" customHeight="1" x14ac:dyDescent="0.2">
      <c r="A295" s="24">
        <v>286</v>
      </c>
      <c r="B295" s="17" t="str">
        <f t="shared" ca="1" si="77"/>
        <v/>
      </c>
      <c r="C295" s="25" t="str">
        <f t="shared" ca="1" si="78"/>
        <v/>
      </c>
      <c r="D295" s="58" t="str">
        <f t="shared" ca="1" si="79"/>
        <v/>
      </c>
      <c r="E295" s="56" t="str">
        <f t="shared" ca="1" si="85"/>
        <v/>
      </c>
      <c r="F295" s="56" t="str">
        <f t="shared" ca="1" si="86"/>
        <v/>
      </c>
      <c r="G295" s="56" t="str">
        <f t="shared" ca="1" si="87"/>
        <v/>
      </c>
      <c r="H295" s="56" t="str">
        <f t="shared" ca="1" si="88"/>
        <v/>
      </c>
      <c r="I295" s="56" t="str">
        <f t="shared" ca="1" si="89"/>
        <v/>
      </c>
      <c r="J295" s="56" t="str">
        <f t="shared" ca="1" si="90"/>
        <v/>
      </c>
      <c r="K295" s="56" t="str">
        <f t="shared" ca="1" si="91"/>
        <v/>
      </c>
      <c r="L295" s="56" t="str">
        <f t="shared" ca="1" si="92"/>
        <v/>
      </c>
      <c r="M295" s="56" t="str">
        <f t="shared" ca="1" si="93"/>
        <v/>
      </c>
      <c r="N295" s="56" t="str">
        <f t="shared" ca="1" si="94"/>
        <v/>
      </c>
      <c r="O295" s="57" t="str">
        <f t="shared" ca="1" si="80"/>
        <v/>
      </c>
      <c r="P295" s="26" t="str">
        <f t="shared" ca="1" si="81"/>
        <v/>
      </c>
      <c r="Q295" s="26" t="str">
        <f t="shared" ca="1" si="82"/>
        <v/>
      </c>
      <c r="R295" s="59" t="str">
        <f t="shared" ca="1" si="76"/>
        <v/>
      </c>
      <c r="S295" s="59" t="str">
        <f t="shared" ca="1" si="83"/>
        <v/>
      </c>
      <c r="T295" s="60" t="str">
        <f t="shared" ca="1" si="84"/>
        <v/>
      </c>
      <c r="U295" s="24">
        <f ca="1">IF(A295&lt;($V$8+1),AllPlayers!L287,0)</f>
        <v>0</v>
      </c>
    </row>
    <row r="296" spans="1:21" ht="12.75" customHeight="1" x14ac:dyDescent="0.2">
      <c r="A296" s="24">
        <v>287</v>
      </c>
      <c r="B296" s="17" t="str">
        <f t="shared" ca="1" si="77"/>
        <v/>
      </c>
      <c r="C296" s="25" t="str">
        <f t="shared" ca="1" si="78"/>
        <v/>
      </c>
      <c r="D296" s="58" t="str">
        <f t="shared" ca="1" si="79"/>
        <v/>
      </c>
      <c r="E296" s="56" t="str">
        <f t="shared" ca="1" si="85"/>
        <v/>
      </c>
      <c r="F296" s="56" t="str">
        <f t="shared" ca="1" si="86"/>
        <v/>
      </c>
      <c r="G296" s="56" t="str">
        <f t="shared" ca="1" si="87"/>
        <v/>
      </c>
      <c r="H296" s="56" t="str">
        <f t="shared" ca="1" si="88"/>
        <v/>
      </c>
      <c r="I296" s="56" t="str">
        <f t="shared" ca="1" si="89"/>
        <v/>
      </c>
      <c r="J296" s="56" t="str">
        <f t="shared" ca="1" si="90"/>
        <v/>
      </c>
      <c r="K296" s="56" t="str">
        <f t="shared" ca="1" si="91"/>
        <v/>
      </c>
      <c r="L296" s="56" t="str">
        <f t="shared" ca="1" si="92"/>
        <v/>
      </c>
      <c r="M296" s="56" t="str">
        <f t="shared" ca="1" si="93"/>
        <v/>
      </c>
      <c r="N296" s="56" t="str">
        <f t="shared" ca="1" si="94"/>
        <v/>
      </c>
      <c r="O296" s="57" t="str">
        <f t="shared" ca="1" si="80"/>
        <v/>
      </c>
      <c r="P296" s="26" t="str">
        <f t="shared" ca="1" si="81"/>
        <v/>
      </c>
      <c r="Q296" s="26" t="str">
        <f t="shared" ca="1" si="82"/>
        <v/>
      </c>
      <c r="R296" s="59" t="str">
        <f t="shared" ca="1" si="76"/>
        <v/>
      </c>
      <c r="S296" s="59" t="str">
        <f t="shared" ca="1" si="83"/>
        <v/>
      </c>
      <c r="T296" s="60" t="str">
        <f t="shared" ca="1" si="84"/>
        <v/>
      </c>
      <c r="U296" s="24">
        <f ca="1">IF(A296&lt;($V$8+1),AllPlayers!L288,0)</f>
        <v>0</v>
      </c>
    </row>
    <row r="297" spans="1:21" ht="12.75" customHeight="1" x14ac:dyDescent="0.2">
      <c r="A297" s="24">
        <v>288</v>
      </c>
      <c r="B297" s="17" t="str">
        <f t="shared" ca="1" si="77"/>
        <v/>
      </c>
      <c r="C297" s="25" t="str">
        <f t="shared" ca="1" si="78"/>
        <v/>
      </c>
      <c r="D297" s="58" t="str">
        <f t="shared" ca="1" si="79"/>
        <v/>
      </c>
      <c r="E297" s="56" t="str">
        <f t="shared" ca="1" si="85"/>
        <v/>
      </c>
      <c r="F297" s="56" t="str">
        <f t="shared" ca="1" si="86"/>
        <v/>
      </c>
      <c r="G297" s="56" t="str">
        <f t="shared" ca="1" si="87"/>
        <v/>
      </c>
      <c r="H297" s="56" t="str">
        <f t="shared" ca="1" si="88"/>
        <v/>
      </c>
      <c r="I297" s="56" t="str">
        <f t="shared" ca="1" si="89"/>
        <v/>
      </c>
      <c r="J297" s="56" t="str">
        <f t="shared" ca="1" si="90"/>
        <v/>
      </c>
      <c r="K297" s="56" t="str">
        <f t="shared" ca="1" si="91"/>
        <v/>
      </c>
      <c r="L297" s="56" t="str">
        <f t="shared" ca="1" si="92"/>
        <v/>
      </c>
      <c r="M297" s="56" t="str">
        <f t="shared" ca="1" si="93"/>
        <v/>
      </c>
      <c r="N297" s="56" t="str">
        <f t="shared" ca="1" si="94"/>
        <v/>
      </c>
      <c r="O297" s="57" t="str">
        <f t="shared" ca="1" si="80"/>
        <v/>
      </c>
      <c r="P297" s="26" t="str">
        <f t="shared" ca="1" si="81"/>
        <v/>
      </c>
      <c r="Q297" s="26" t="str">
        <f t="shared" ca="1" si="82"/>
        <v/>
      </c>
      <c r="R297" s="59" t="str">
        <f t="shared" ca="1" si="76"/>
        <v/>
      </c>
      <c r="S297" s="59" t="str">
        <f t="shared" ca="1" si="83"/>
        <v/>
      </c>
      <c r="T297" s="60" t="str">
        <f t="shared" ca="1" si="84"/>
        <v/>
      </c>
      <c r="U297" s="24">
        <f ca="1">IF(A297&lt;($V$8+1),AllPlayers!L289,0)</f>
        <v>0</v>
      </c>
    </row>
    <row r="298" spans="1:21" ht="12.75" customHeight="1" x14ac:dyDescent="0.2">
      <c r="A298" s="24">
        <v>289</v>
      </c>
      <c r="B298" s="17" t="str">
        <f t="shared" ca="1" si="77"/>
        <v/>
      </c>
      <c r="C298" s="25" t="str">
        <f t="shared" ca="1" si="78"/>
        <v/>
      </c>
      <c r="D298" s="58" t="str">
        <f t="shared" ca="1" si="79"/>
        <v/>
      </c>
      <c r="E298" s="56" t="str">
        <f t="shared" ca="1" si="85"/>
        <v/>
      </c>
      <c r="F298" s="56" t="str">
        <f t="shared" ca="1" si="86"/>
        <v/>
      </c>
      <c r="G298" s="56" t="str">
        <f t="shared" ca="1" si="87"/>
        <v/>
      </c>
      <c r="H298" s="56" t="str">
        <f t="shared" ca="1" si="88"/>
        <v/>
      </c>
      <c r="I298" s="56" t="str">
        <f t="shared" ca="1" si="89"/>
        <v/>
      </c>
      <c r="J298" s="56" t="str">
        <f t="shared" ca="1" si="90"/>
        <v/>
      </c>
      <c r="K298" s="56" t="str">
        <f t="shared" ca="1" si="91"/>
        <v/>
      </c>
      <c r="L298" s="56" t="str">
        <f t="shared" ca="1" si="92"/>
        <v/>
      </c>
      <c r="M298" s="56" t="str">
        <f t="shared" ca="1" si="93"/>
        <v/>
      </c>
      <c r="N298" s="56" t="str">
        <f t="shared" ca="1" si="94"/>
        <v/>
      </c>
      <c r="O298" s="57" t="str">
        <f t="shared" ca="1" si="80"/>
        <v/>
      </c>
      <c r="P298" s="26" t="str">
        <f t="shared" ca="1" si="81"/>
        <v/>
      </c>
      <c r="Q298" s="26" t="str">
        <f t="shared" ca="1" si="82"/>
        <v/>
      </c>
      <c r="R298" s="59" t="str">
        <f t="shared" ca="1" si="76"/>
        <v/>
      </c>
      <c r="S298" s="59" t="str">
        <f t="shared" ca="1" si="83"/>
        <v/>
      </c>
      <c r="T298" s="60" t="str">
        <f t="shared" ca="1" si="84"/>
        <v/>
      </c>
      <c r="U298" s="24">
        <f ca="1">IF(A298&lt;($V$8+1),AllPlayers!L290,0)</f>
        <v>0</v>
      </c>
    </row>
    <row r="299" spans="1:21" ht="12.75" customHeight="1" x14ac:dyDescent="0.2">
      <c r="A299" s="24">
        <v>290</v>
      </c>
      <c r="B299" s="17" t="str">
        <f t="shared" ca="1" si="77"/>
        <v/>
      </c>
      <c r="C299" s="25" t="str">
        <f t="shared" ca="1" si="78"/>
        <v/>
      </c>
      <c r="D299" s="58" t="str">
        <f t="shared" ca="1" si="79"/>
        <v/>
      </c>
      <c r="E299" s="56" t="str">
        <f t="shared" ca="1" si="85"/>
        <v/>
      </c>
      <c r="F299" s="56" t="str">
        <f t="shared" ca="1" si="86"/>
        <v/>
      </c>
      <c r="G299" s="56" t="str">
        <f t="shared" ca="1" si="87"/>
        <v/>
      </c>
      <c r="H299" s="56" t="str">
        <f t="shared" ca="1" si="88"/>
        <v/>
      </c>
      <c r="I299" s="56" t="str">
        <f t="shared" ca="1" si="89"/>
        <v/>
      </c>
      <c r="J299" s="56" t="str">
        <f t="shared" ca="1" si="90"/>
        <v/>
      </c>
      <c r="K299" s="56" t="str">
        <f t="shared" ca="1" si="91"/>
        <v/>
      </c>
      <c r="L299" s="56" t="str">
        <f t="shared" ca="1" si="92"/>
        <v/>
      </c>
      <c r="M299" s="56" t="str">
        <f t="shared" ca="1" si="93"/>
        <v/>
      </c>
      <c r="N299" s="56" t="str">
        <f t="shared" ca="1" si="94"/>
        <v/>
      </c>
      <c r="O299" s="57" t="str">
        <f t="shared" ca="1" si="80"/>
        <v/>
      </c>
      <c r="P299" s="26" t="str">
        <f t="shared" ca="1" si="81"/>
        <v/>
      </c>
      <c r="Q299" s="26" t="str">
        <f t="shared" ca="1" si="82"/>
        <v/>
      </c>
      <c r="R299" s="59" t="str">
        <f t="shared" ca="1" si="76"/>
        <v/>
      </c>
      <c r="S299" s="59" t="str">
        <f t="shared" ca="1" si="83"/>
        <v/>
      </c>
      <c r="T299" s="60" t="str">
        <f t="shared" ca="1" si="84"/>
        <v/>
      </c>
      <c r="U299" s="24">
        <f ca="1">IF(A299&lt;($V$8+1),AllPlayers!L291,0)</f>
        <v>0</v>
      </c>
    </row>
    <row r="300" spans="1:21" ht="12.75" customHeight="1" x14ac:dyDescent="0.2">
      <c r="A300" s="24">
        <v>291</v>
      </c>
      <c r="B300" s="17" t="str">
        <f t="shared" ca="1" si="77"/>
        <v/>
      </c>
      <c r="C300" s="25" t="str">
        <f t="shared" ca="1" si="78"/>
        <v/>
      </c>
      <c r="D300" s="58" t="str">
        <f t="shared" ca="1" si="79"/>
        <v/>
      </c>
      <c r="E300" s="56" t="str">
        <f t="shared" ca="1" si="85"/>
        <v/>
      </c>
      <c r="F300" s="56" t="str">
        <f t="shared" ca="1" si="86"/>
        <v/>
      </c>
      <c r="G300" s="56" t="str">
        <f t="shared" ca="1" si="87"/>
        <v/>
      </c>
      <c r="H300" s="56" t="str">
        <f t="shared" ca="1" si="88"/>
        <v/>
      </c>
      <c r="I300" s="56" t="str">
        <f t="shared" ca="1" si="89"/>
        <v/>
      </c>
      <c r="J300" s="56" t="str">
        <f t="shared" ca="1" si="90"/>
        <v/>
      </c>
      <c r="K300" s="56" t="str">
        <f t="shared" ca="1" si="91"/>
        <v/>
      </c>
      <c r="L300" s="56" t="str">
        <f t="shared" ca="1" si="92"/>
        <v/>
      </c>
      <c r="M300" s="56" t="str">
        <f t="shared" ca="1" si="93"/>
        <v/>
      </c>
      <c r="N300" s="56" t="str">
        <f t="shared" ca="1" si="94"/>
        <v/>
      </c>
      <c r="O300" s="57" t="str">
        <f t="shared" ca="1" si="80"/>
        <v/>
      </c>
      <c r="P300" s="26" t="str">
        <f t="shared" ca="1" si="81"/>
        <v/>
      </c>
      <c r="Q300" s="26" t="str">
        <f t="shared" ca="1" si="82"/>
        <v/>
      </c>
      <c r="R300" s="59" t="str">
        <f t="shared" ca="1" si="76"/>
        <v/>
      </c>
      <c r="S300" s="59" t="str">
        <f t="shared" ca="1" si="83"/>
        <v/>
      </c>
      <c r="T300" s="60" t="str">
        <f t="shared" ca="1" si="84"/>
        <v/>
      </c>
      <c r="U300" s="24">
        <f ca="1">IF(A300&lt;($V$8+1),AllPlayers!L292,0)</f>
        <v>0</v>
      </c>
    </row>
    <row r="301" spans="1:21" ht="12.75" customHeight="1" x14ac:dyDescent="0.2">
      <c r="A301" s="24">
        <v>292</v>
      </c>
      <c r="B301" s="17" t="str">
        <f t="shared" ca="1" si="77"/>
        <v/>
      </c>
      <c r="C301" s="25" t="str">
        <f t="shared" ca="1" si="78"/>
        <v/>
      </c>
      <c r="D301" s="58" t="str">
        <f t="shared" ca="1" si="79"/>
        <v/>
      </c>
      <c r="E301" s="56" t="str">
        <f t="shared" ca="1" si="85"/>
        <v/>
      </c>
      <c r="F301" s="56" t="str">
        <f t="shared" ca="1" si="86"/>
        <v/>
      </c>
      <c r="G301" s="56" t="str">
        <f t="shared" ca="1" si="87"/>
        <v/>
      </c>
      <c r="H301" s="56" t="str">
        <f t="shared" ca="1" si="88"/>
        <v/>
      </c>
      <c r="I301" s="56" t="str">
        <f t="shared" ca="1" si="89"/>
        <v/>
      </c>
      <c r="J301" s="56" t="str">
        <f t="shared" ca="1" si="90"/>
        <v/>
      </c>
      <c r="K301" s="56" t="str">
        <f t="shared" ca="1" si="91"/>
        <v/>
      </c>
      <c r="L301" s="56" t="str">
        <f t="shared" ca="1" si="92"/>
        <v/>
      </c>
      <c r="M301" s="56" t="str">
        <f t="shared" ca="1" si="93"/>
        <v/>
      </c>
      <c r="N301" s="56" t="str">
        <f t="shared" ca="1" si="94"/>
        <v/>
      </c>
      <c r="O301" s="57" t="str">
        <f t="shared" ca="1" si="80"/>
        <v/>
      </c>
      <c r="P301" s="26" t="str">
        <f t="shared" ca="1" si="81"/>
        <v/>
      </c>
      <c r="Q301" s="26" t="str">
        <f t="shared" ca="1" si="82"/>
        <v/>
      </c>
      <c r="R301" s="59" t="str">
        <f t="shared" ca="1" si="76"/>
        <v/>
      </c>
      <c r="S301" s="59" t="str">
        <f t="shared" ca="1" si="83"/>
        <v/>
      </c>
      <c r="T301" s="60" t="str">
        <f t="shared" ca="1" si="84"/>
        <v/>
      </c>
      <c r="U301" s="24">
        <f ca="1">IF(A301&lt;($V$8+1),AllPlayers!L293,0)</f>
        <v>0</v>
      </c>
    </row>
    <row r="302" spans="1:21" ht="12.75" customHeight="1" x14ac:dyDescent="0.2">
      <c r="A302" s="24">
        <v>293</v>
      </c>
      <c r="B302" s="17" t="str">
        <f t="shared" ca="1" si="77"/>
        <v/>
      </c>
      <c r="C302" s="25" t="str">
        <f t="shared" ca="1" si="78"/>
        <v/>
      </c>
      <c r="D302" s="58" t="str">
        <f t="shared" ca="1" si="79"/>
        <v/>
      </c>
      <c r="E302" s="56" t="str">
        <f t="shared" ca="1" si="85"/>
        <v/>
      </c>
      <c r="F302" s="56" t="str">
        <f t="shared" ca="1" si="86"/>
        <v/>
      </c>
      <c r="G302" s="56" t="str">
        <f t="shared" ca="1" si="87"/>
        <v/>
      </c>
      <c r="H302" s="56" t="str">
        <f t="shared" ca="1" si="88"/>
        <v/>
      </c>
      <c r="I302" s="56" t="str">
        <f t="shared" ca="1" si="89"/>
        <v/>
      </c>
      <c r="J302" s="56" t="str">
        <f t="shared" ca="1" si="90"/>
        <v/>
      </c>
      <c r="K302" s="56" t="str">
        <f t="shared" ca="1" si="91"/>
        <v/>
      </c>
      <c r="L302" s="56" t="str">
        <f t="shared" ca="1" si="92"/>
        <v/>
      </c>
      <c r="M302" s="56" t="str">
        <f t="shared" ca="1" si="93"/>
        <v/>
      </c>
      <c r="N302" s="56" t="str">
        <f t="shared" ca="1" si="94"/>
        <v/>
      </c>
      <c r="O302" s="57" t="str">
        <f t="shared" ca="1" si="80"/>
        <v/>
      </c>
      <c r="P302" s="26" t="str">
        <f t="shared" ca="1" si="81"/>
        <v/>
      </c>
      <c r="Q302" s="26" t="str">
        <f t="shared" ca="1" si="82"/>
        <v/>
      </c>
      <c r="R302" s="59" t="str">
        <f t="shared" ca="1" si="76"/>
        <v/>
      </c>
      <c r="S302" s="59" t="str">
        <f t="shared" ca="1" si="83"/>
        <v/>
      </c>
      <c r="T302" s="60" t="str">
        <f t="shared" ca="1" si="84"/>
        <v/>
      </c>
      <c r="U302" s="24">
        <f ca="1">IF(A302&lt;($V$8+1),AllPlayers!L294,0)</f>
        <v>0</v>
      </c>
    </row>
    <row r="303" spans="1:21" ht="12.75" customHeight="1" x14ac:dyDescent="0.2">
      <c r="A303" s="24">
        <v>294</v>
      </c>
      <c r="B303" s="17" t="str">
        <f t="shared" ca="1" si="77"/>
        <v/>
      </c>
      <c r="C303" s="25" t="str">
        <f t="shared" ca="1" si="78"/>
        <v/>
      </c>
      <c r="D303" s="58" t="str">
        <f t="shared" ca="1" si="79"/>
        <v/>
      </c>
      <c r="E303" s="56" t="str">
        <f t="shared" ca="1" si="85"/>
        <v/>
      </c>
      <c r="F303" s="56" t="str">
        <f t="shared" ca="1" si="86"/>
        <v/>
      </c>
      <c r="G303" s="56" t="str">
        <f t="shared" ca="1" si="87"/>
        <v/>
      </c>
      <c r="H303" s="56" t="str">
        <f t="shared" ca="1" si="88"/>
        <v/>
      </c>
      <c r="I303" s="56" t="str">
        <f t="shared" ca="1" si="89"/>
        <v/>
      </c>
      <c r="J303" s="56" t="str">
        <f t="shared" ca="1" si="90"/>
        <v/>
      </c>
      <c r="K303" s="56" t="str">
        <f t="shared" ca="1" si="91"/>
        <v/>
      </c>
      <c r="L303" s="56" t="str">
        <f t="shared" ca="1" si="92"/>
        <v/>
      </c>
      <c r="M303" s="56" t="str">
        <f t="shared" ca="1" si="93"/>
        <v/>
      </c>
      <c r="N303" s="56" t="str">
        <f t="shared" ca="1" si="94"/>
        <v/>
      </c>
      <c r="O303" s="57" t="str">
        <f t="shared" ca="1" si="80"/>
        <v/>
      </c>
      <c r="P303" s="26" t="str">
        <f t="shared" ca="1" si="81"/>
        <v/>
      </c>
      <c r="Q303" s="26" t="str">
        <f t="shared" ca="1" si="82"/>
        <v/>
      </c>
      <c r="R303" s="59" t="str">
        <f t="shared" ca="1" si="76"/>
        <v/>
      </c>
      <c r="S303" s="59" t="str">
        <f t="shared" ca="1" si="83"/>
        <v/>
      </c>
      <c r="T303" s="60" t="str">
        <f t="shared" ca="1" si="84"/>
        <v/>
      </c>
      <c r="U303" s="24">
        <f ca="1">IF(A303&lt;($V$8+1),AllPlayers!L295,0)</f>
        <v>0</v>
      </c>
    </row>
    <row r="304" spans="1:21" ht="12.75" customHeight="1" x14ac:dyDescent="0.2">
      <c r="A304" s="24">
        <v>295</v>
      </c>
      <c r="B304" s="17" t="str">
        <f t="shared" ca="1" si="77"/>
        <v/>
      </c>
      <c r="C304" s="25" t="str">
        <f t="shared" ca="1" si="78"/>
        <v/>
      </c>
      <c r="D304" s="58" t="str">
        <f t="shared" ca="1" si="79"/>
        <v/>
      </c>
      <c r="E304" s="56" t="str">
        <f t="shared" ca="1" si="85"/>
        <v/>
      </c>
      <c r="F304" s="56" t="str">
        <f t="shared" ca="1" si="86"/>
        <v/>
      </c>
      <c r="G304" s="56" t="str">
        <f t="shared" ca="1" si="87"/>
        <v/>
      </c>
      <c r="H304" s="56" t="str">
        <f t="shared" ca="1" si="88"/>
        <v/>
      </c>
      <c r="I304" s="56" t="str">
        <f t="shared" ca="1" si="89"/>
        <v/>
      </c>
      <c r="J304" s="56" t="str">
        <f t="shared" ca="1" si="90"/>
        <v/>
      </c>
      <c r="K304" s="56" t="str">
        <f t="shared" ca="1" si="91"/>
        <v/>
      </c>
      <c r="L304" s="56" t="str">
        <f t="shared" ca="1" si="92"/>
        <v/>
      </c>
      <c r="M304" s="56" t="str">
        <f t="shared" ca="1" si="93"/>
        <v/>
      </c>
      <c r="N304" s="56" t="str">
        <f t="shared" ca="1" si="94"/>
        <v/>
      </c>
      <c r="O304" s="57" t="str">
        <f t="shared" ca="1" si="80"/>
        <v/>
      </c>
      <c r="P304" s="26" t="str">
        <f t="shared" ca="1" si="81"/>
        <v/>
      </c>
      <c r="Q304" s="26" t="str">
        <f t="shared" ca="1" si="82"/>
        <v/>
      </c>
      <c r="R304" s="59" t="str">
        <f t="shared" ca="1" si="76"/>
        <v/>
      </c>
      <c r="S304" s="59" t="str">
        <f t="shared" ca="1" si="83"/>
        <v/>
      </c>
      <c r="T304" s="60" t="str">
        <f t="shared" ca="1" si="84"/>
        <v/>
      </c>
      <c r="U304" s="24">
        <f ca="1">IF(A304&lt;($V$8+1),AllPlayers!L296,0)</f>
        <v>0</v>
      </c>
    </row>
    <row r="305" spans="1:21" ht="12.75" customHeight="1" x14ac:dyDescent="0.2">
      <c r="A305" s="24">
        <v>296</v>
      </c>
      <c r="B305" s="17" t="str">
        <f t="shared" ca="1" si="77"/>
        <v/>
      </c>
      <c r="C305" s="25" t="str">
        <f t="shared" ca="1" si="78"/>
        <v/>
      </c>
      <c r="D305" s="58" t="str">
        <f t="shared" ca="1" si="79"/>
        <v/>
      </c>
      <c r="E305" s="56" t="str">
        <f t="shared" ca="1" si="85"/>
        <v/>
      </c>
      <c r="F305" s="56" t="str">
        <f t="shared" ca="1" si="86"/>
        <v/>
      </c>
      <c r="G305" s="56" t="str">
        <f t="shared" ca="1" si="87"/>
        <v/>
      </c>
      <c r="H305" s="56" t="str">
        <f t="shared" ca="1" si="88"/>
        <v/>
      </c>
      <c r="I305" s="56" t="str">
        <f t="shared" ca="1" si="89"/>
        <v/>
      </c>
      <c r="J305" s="56" t="str">
        <f t="shared" ca="1" si="90"/>
        <v/>
      </c>
      <c r="K305" s="56" t="str">
        <f t="shared" ca="1" si="91"/>
        <v/>
      </c>
      <c r="L305" s="56" t="str">
        <f t="shared" ca="1" si="92"/>
        <v/>
      </c>
      <c r="M305" s="56" t="str">
        <f t="shared" ca="1" si="93"/>
        <v/>
      </c>
      <c r="N305" s="56" t="str">
        <f t="shared" ca="1" si="94"/>
        <v/>
      </c>
      <c r="O305" s="57" t="str">
        <f t="shared" ca="1" si="80"/>
        <v/>
      </c>
      <c r="P305" s="26" t="str">
        <f t="shared" ca="1" si="81"/>
        <v/>
      </c>
      <c r="Q305" s="26" t="str">
        <f t="shared" ca="1" si="82"/>
        <v/>
      </c>
      <c r="R305" s="59" t="str">
        <f t="shared" ca="1" si="76"/>
        <v/>
      </c>
      <c r="S305" s="59" t="str">
        <f t="shared" ca="1" si="83"/>
        <v/>
      </c>
      <c r="T305" s="60" t="str">
        <f t="shared" ca="1" si="84"/>
        <v/>
      </c>
      <c r="U305" s="24">
        <f ca="1">IF(A305&lt;($V$8+1),AllPlayers!L297,0)</f>
        <v>0</v>
      </c>
    </row>
    <row r="306" spans="1:21" ht="12.75" customHeight="1" x14ac:dyDescent="0.2">
      <c r="A306" s="24">
        <v>297</v>
      </c>
      <c r="B306" s="17" t="str">
        <f t="shared" ca="1" si="77"/>
        <v/>
      </c>
      <c r="C306" s="25" t="str">
        <f t="shared" ca="1" si="78"/>
        <v/>
      </c>
      <c r="D306" s="58" t="str">
        <f t="shared" ca="1" si="79"/>
        <v/>
      </c>
      <c r="E306" s="56" t="str">
        <f t="shared" ca="1" si="85"/>
        <v/>
      </c>
      <c r="F306" s="56" t="str">
        <f t="shared" ca="1" si="86"/>
        <v/>
      </c>
      <c r="G306" s="56" t="str">
        <f t="shared" ca="1" si="87"/>
        <v/>
      </c>
      <c r="H306" s="56" t="str">
        <f t="shared" ca="1" si="88"/>
        <v/>
      </c>
      <c r="I306" s="56" t="str">
        <f t="shared" ca="1" si="89"/>
        <v/>
      </c>
      <c r="J306" s="56" t="str">
        <f t="shared" ca="1" si="90"/>
        <v/>
      </c>
      <c r="K306" s="56" t="str">
        <f t="shared" ca="1" si="91"/>
        <v/>
      </c>
      <c r="L306" s="56" t="str">
        <f t="shared" ca="1" si="92"/>
        <v/>
      </c>
      <c r="M306" s="56" t="str">
        <f t="shared" ca="1" si="93"/>
        <v/>
      </c>
      <c r="N306" s="56" t="str">
        <f t="shared" ca="1" si="94"/>
        <v/>
      </c>
      <c r="O306" s="57" t="str">
        <f t="shared" ca="1" si="80"/>
        <v/>
      </c>
      <c r="P306" s="26" t="str">
        <f t="shared" ca="1" si="81"/>
        <v/>
      </c>
      <c r="Q306" s="26" t="str">
        <f t="shared" ca="1" si="82"/>
        <v/>
      </c>
      <c r="R306" s="59" t="str">
        <f t="shared" ca="1" si="76"/>
        <v/>
      </c>
      <c r="S306" s="59" t="str">
        <f t="shared" ca="1" si="83"/>
        <v/>
      </c>
      <c r="T306" s="60" t="str">
        <f t="shared" ca="1" si="84"/>
        <v/>
      </c>
      <c r="U306" s="24">
        <f ca="1">IF(A306&lt;($V$8+1),AllPlayers!L298,0)</f>
        <v>0</v>
      </c>
    </row>
    <row r="307" spans="1:21" ht="12.75" customHeight="1" x14ac:dyDescent="0.2">
      <c r="A307" s="24">
        <v>298</v>
      </c>
      <c r="B307" s="17" t="str">
        <f t="shared" ca="1" si="77"/>
        <v/>
      </c>
      <c r="C307" s="25" t="str">
        <f t="shared" ca="1" si="78"/>
        <v/>
      </c>
      <c r="D307" s="58" t="str">
        <f t="shared" ca="1" si="79"/>
        <v/>
      </c>
      <c r="E307" s="56" t="str">
        <f t="shared" ca="1" si="85"/>
        <v/>
      </c>
      <c r="F307" s="56" t="str">
        <f t="shared" ca="1" si="86"/>
        <v/>
      </c>
      <c r="G307" s="56" t="str">
        <f t="shared" ca="1" si="87"/>
        <v/>
      </c>
      <c r="H307" s="56" t="str">
        <f t="shared" ca="1" si="88"/>
        <v/>
      </c>
      <c r="I307" s="56" t="str">
        <f t="shared" ca="1" si="89"/>
        <v/>
      </c>
      <c r="J307" s="56" t="str">
        <f t="shared" ca="1" si="90"/>
        <v/>
      </c>
      <c r="K307" s="56" t="str">
        <f t="shared" ca="1" si="91"/>
        <v/>
      </c>
      <c r="L307" s="56" t="str">
        <f t="shared" ca="1" si="92"/>
        <v/>
      </c>
      <c r="M307" s="56" t="str">
        <f t="shared" ca="1" si="93"/>
        <v/>
      </c>
      <c r="N307" s="56" t="str">
        <f t="shared" ca="1" si="94"/>
        <v/>
      </c>
      <c r="O307" s="57" t="str">
        <f t="shared" ca="1" si="80"/>
        <v/>
      </c>
      <c r="P307" s="26" t="str">
        <f t="shared" ca="1" si="81"/>
        <v/>
      </c>
      <c r="Q307" s="26" t="str">
        <f t="shared" ca="1" si="82"/>
        <v/>
      </c>
      <c r="R307" s="59" t="str">
        <f t="shared" ca="1" si="76"/>
        <v/>
      </c>
      <c r="S307" s="59" t="str">
        <f t="shared" ca="1" si="83"/>
        <v/>
      </c>
      <c r="T307" s="60" t="str">
        <f t="shared" ca="1" si="84"/>
        <v/>
      </c>
      <c r="U307" s="24">
        <f ca="1">IF(A307&lt;($V$8+1),AllPlayers!L299,0)</f>
        <v>0</v>
      </c>
    </row>
    <row r="308" spans="1:21" ht="12.75" customHeight="1" x14ac:dyDescent="0.2">
      <c r="A308" s="24">
        <v>299</v>
      </c>
      <c r="B308" s="17" t="str">
        <f t="shared" ca="1" si="77"/>
        <v/>
      </c>
      <c r="C308" s="25" t="str">
        <f t="shared" ca="1" si="78"/>
        <v/>
      </c>
      <c r="D308" s="58" t="str">
        <f t="shared" ca="1" si="79"/>
        <v/>
      </c>
      <c r="E308" s="56" t="str">
        <f t="shared" ca="1" si="85"/>
        <v/>
      </c>
      <c r="F308" s="56" t="str">
        <f t="shared" ca="1" si="86"/>
        <v/>
      </c>
      <c r="G308" s="56" t="str">
        <f t="shared" ca="1" si="87"/>
        <v/>
      </c>
      <c r="H308" s="56" t="str">
        <f t="shared" ca="1" si="88"/>
        <v/>
      </c>
      <c r="I308" s="56" t="str">
        <f t="shared" ca="1" si="89"/>
        <v/>
      </c>
      <c r="J308" s="56" t="str">
        <f t="shared" ca="1" si="90"/>
        <v/>
      </c>
      <c r="K308" s="56" t="str">
        <f t="shared" ca="1" si="91"/>
        <v/>
      </c>
      <c r="L308" s="56" t="str">
        <f t="shared" ca="1" si="92"/>
        <v/>
      </c>
      <c r="M308" s="56" t="str">
        <f t="shared" ca="1" si="93"/>
        <v/>
      </c>
      <c r="N308" s="56" t="str">
        <f t="shared" ca="1" si="94"/>
        <v/>
      </c>
      <c r="O308" s="57" t="str">
        <f t="shared" ca="1" si="80"/>
        <v/>
      </c>
      <c r="P308" s="26" t="str">
        <f t="shared" ca="1" si="81"/>
        <v/>
      </c>
      <c r="Q308" s="26" t="str">
        <f t="shared" ca="1" si="82"/>
        <v/>
      </c>
      <c r="R308" s="59" t="str">
        <f t="shared" ca="1" si="76"/>
        <v/>
      </c>
      <c r="S308" s="59" t="str">
        <f t="shared" ca="1" si="83"/>
        <v/>
      </c>
      <c r="T308" s="60" t="str">
        <f t="shared" ca="1" si="84"/>
        <v/>
      </c>
      <c r="U308" s="24">
        <f ca="1">IF(A308&lt;($V$8+1),AllPlayers!L300,0)</f>
        <v>0</v>
      </c>
    </row>
    <row r="309" spans="1:21" ht="12.75" customHeight="1" x14ac:dyDescent="0.2">
      <c r="A309" s="24">
        <v>300</v>
      </c>
      <c r="B309" s="17" t="str">
        <f t="shared" ca="1" si="77"/>
        <v/>
      </c>
      <c r="C309" s="25" t="str">
        <f t="shared" ca="1" si="78"/>
        <v/>
      </c>
      <c r="D309" s="58" t="str">
        <f t="shared" ca="1" si="79"/>
        <v/>
      </c>
      <c r="E309" s="56" t="str">
        <f t="shared" ca="1" si="85"/>
        <v/>
      </c>
      <c r="F309" s="56" t="str">
        <f t="shared" ca="1" si="86"/>
        <v/>
      </c>
      <c r="G309" s="56" t="str">
        <f t="shared" ca="1" si="87"/>
        <v/>
      </c>
      <c r="H309" s="56" t="str">
        <f t="shared" ca="1" si="88"/>
        <v/>
      </c>
      <c r="I309" s="56" t="str">
        <f t="shared" ca="1" si="89"/>
        <v/>
      </c>
      <c r="J309" s="56" t="str">
        <f t="shared" ca="1" si="90"/>
        <v/>
      </c>
      <c r="K309" s="56" t="str">
        <f t="shared" ca="1" si="91"/>
        <v/>
      </c>
      <c r="L309" s="56" t="str">
        <f t="shared" ca="1" si="92"/>
        <v/>
      </c>
      <c r="M309" s="56" t="str">
        <f t="shared" ca="1" si="93"/>
        <v/>
      </c>
      <c r="N309" s="56" t="str">
        <f t="shared" ca="1" si="94"/>
        <v/>
      </c>
      <c r="O309" s="57" t="str">
        <f t="shared" ca="1" si="80"/>
        <v/>
      </c>
      <c r="P309" s="26" t="str">
        <f t="shared" ca="1" si="81"/>
        <v/>
      </c>
      <c r="Q309" s="26" t="str">
        <f t="shared" ca="1" si="82"/>
        <v/>
      </c>
      <c r="R309" s="59" t="str">
        <f t="shared" ca="1" si="76"/>
        <v/>
      </c>
      <c r="S309" s="59" t="str">
        <f t="shared" ca="1" si="83"/>
        <v/>
      </c>
      <c r="T309" s="60" t="str">
        <f t="shared" ca="1" si="84"/>
        <v/>
      </c>
      <c r="U309" s="24">
        <f ca="1">IF(A309&lt;($V$8+1),AllPlayers!L301,0)</f>
        <v>0</v>
      </c>
    </row>
    <row r="310" spans="1:21" ht="12.75" customHeight="1" x14ac:dyDescent="0.2">
      <c r="A310" s="24">
        <v>301</v>
      </c>
      <c r="B310" s="17" t="str">
        <f t="shared" ca="1" si="77"/>
        <v/>
      </c>
      <c r="C310" s="25" t="str">
        <f t="shared" ca="1" si="78"/>
        <v/>
      </c>
      <c r="D310" s="58" t="str">
        <f t="shared" ca="1" si="79"/>
        <v/>
      </c>
      <c r="E310" s="56" t="str">
        <f t="shared" ca="1" si="85"/>
        <v/>
      </c>
      <c r="F310" s="56" t="str">
        <f t="shared" ca="1" si="86"/>
        <v/>
      </c>
      <c r="G310" s="56" t="str">
        <f t="shared" ca="1" si="87"/>
        <v/>
      </c>
      <c r="H310" s="56" t="str">
        <f t="shared" ca="1" si="88"/>
        <v/>
      </c>
      <c r="I310" s="56" t="str">
        <f t="shared" ca="1" si="89"/>
        <v/>
      </c>
      <c r="J310" s="56" t="str">
        <f t="shared" ca="1" si="90"/>
        <v/>
      </c>
      <c r="K310" s="56" t="str">
        <f t="shared" ca="1" si="91"/>
        <v/>
      </c>
      <c r="L310" s="56" t="str">
        <f t="shared" ca="1" si="92"/>
        <v/>
      </c>
      <c r="M310" s="56" t="str">
        <f t="shared" ca="1" si="93"/>
        <v/>
      </c>
      <c r="N310" s="56" t="str">
        <f t="shared" ca="1" si="94"/>
        <v/>
      </c>
      <c r="O310" s="57" t="str">
        <f t="shared" ca="1" si="80"/>
        <v/>
      </c>
      <c r="P310" s="26" t="str">
        <f t="shared" ca="1" si="81"/>
        <v/>
      </c>
      <c r="Q310" s="26" t="str">
        <f t="shared" ca="1" si="82"/>
        <v/>
      </c>
      <c r="R310" s="59" t="str">
        <f t="shared" ca="1" si="76"/>
        <v/>
      </c>
      <c r="S310" s="59" t="str">
        <f t="shared" ca="1" si="83"/>
        <v/>
      </c>
      <c r="T310" s="60" t="str">
        <f t="shared" ca="1" si="84"/>
        <v/>
      </c>
      <c r="U310" s="24">
        <f ca="1">IF(A310&lt;($V$8+1),AllPlayers!L302,0)</f>
        <v>0</v>
      </c>
    </row>
    <row r="311" spans="1:21" ht="12.75" customHeight="1" x14ac:dyDescent="0.2">
      <c r="A311" s="24">
        <v>302</v>
      </c>
      <c r="B311" s="17" t="str">
        <f t="shared" ca="1" si="77"/>
        <v/>
      </c>
      <c r="C311" s="25" t="str">
        <f t="shared" ca="1" si="78"/>
        <v/>
      </c>
      <c r="D311" s="58" t="str">
        <f t="shared" ca="1" si="79"/>
        <v/>
      </c>
      <c r="E311" s="56" t="str">
        <f t="shared" ca="1" si="85"/>
        <v/>
      </c>
      <c r="F311" s="56" t="str">
        <f t="shared" ca="1" si="86"/>
        <v/>
      </c>
      <c r="G311" s="56" t="str">
        <f t="shared" ca="1" si="87"/>
        <v/>
      </c>
      <c r="H311" s="56" t="str">
        <f t="shared" ca="1" si="88"/>
        <v/>
      </c>
      <c r="I311" s="56" t="str">
        <f t="shared" ca="1" si="89"/>
        <v/>
      </c>
      <c r="J311" s="56" t="str">
        <f t="shared" ca="1" si="90"/>
        <v/>
      </c>
      <c r="K311" s="56" t="str">
        <f t="shared" ca="1" si="91"/>
        <v/>
      </c>
      <c r="L311" s="56" t="str">
        <f t="shared" ca="1" si="92"/>
        <v/>
      </c>
      <c r="M311" s="56" t="str">
        <f t="shared" ca="1" si="93"/>
        <v/>
      </c>
      <c r="N311" s="56" t="str">
        <f t="shared" ca="1" si="94"/>
        <v/>
      </c>
      <c r="O311" s="57" t="str">
        <f t="shared" ca="1" si="80"/>
        <v/>
      </c>
      <c r="P311" s="26" t="str">
        <f t="shared" ca="1" si="81"/>
        <v/>
      </c>
      <c r="Q311" s="26" t="str">
        <f t="shared" ca="1" si="82"/>
        <v/>
      </c>
      <c r="R311" s="59" t="str">
        <f t="shared" ca="1" si="76"/>
        <v/>
      </c>
      <c r="S311" s="59" t="str">
        <f t="shared" ca="1" si="83"/>
        <v/>
      </c>
      <c r="T311" s="60" t="str">
        <f t="shared" ca="1" si="84"/>
        <v/>
      </c>
      <c r="U311" s="24">
        <f ca="1">IF(A311&lt;($V$8+1),AllPlayers!L303,0)</f>
        <v>0</v>
      </c>
    </row>
    <row r="312" spans="1:21" ht="12.75" customHeight="1" x14ac:dyDescent="0.2">
      <c r="A312" s="24">
        <v>303</v>
      </c>
      <c r="B312" s="17" t="str">
        <f t="shared" ca="1" si="77"/>
        <v/>
      </c>
      <c r="C312" s="25" t="str">
        <f t="shared" ca="1" si="78"/>
        <v/>
      </c>
      <c r="D312" s="58" t="str">
        <f t="shared" ca="1" si="79"/>
        <v/>
      </c>
      <c r="E312" s="56" t="str">
        <f t="shared" ca="1" si="85"/>
        <v/>
      </c>
      <c r="F312" s="56" t="str">
        <f t="shared" ca="1" si="86"/>
        <v/>
      </c>
      <c r="G312" s="56" t="str">
        <f t="shared" ca="1" si="87"/>
        <v/>
      </c>
      <c r="H312" s="56" t="str">
        <f t="shared" ca="1" si="88"/>
        <v/>
      </c>
      <c r="I312" s="56" t="str">
        <f t="shared" ca="1" si="89"/>
        <v/>
      </c>
      <c r="J312" s="56" t="str">
        <f t="shared" ca="1" si="90"/>
        <v/>
      </c>
      <c r="K312" s="56" t="str">
        <f t="shared" ca="1" si="91"/>
        <v/>
      </c>
      <c r="L312" s="56" t="str">
        <f t="shared" ca="1" si="92"/>
        <v/>
      </c>
      <c r="M312" s="56" t="str">
        <f t="shared" ca="1" si="93"/>
        <v/>
      </c>
      <c r="N312" s="56" t="str">
        <f t="shared" ca="1" si="94"/>
        <v/>
      </c>
      <c r="O312" s="57" t="str">
        <f t="shared" ca="1" si="80"/>
        <v/>
      </c>
      <c r="P312" s="26" t="str">
        <f t="shared" ca="1" si="81"/>
        <v/>
      </c>
      <c r="Q312" s="26" t="str">
        <f t="shared" ca="1" si="82"/>
        <v/>
      </c>
      <c r="R312" s="59" t="str">
        <f t="shared" ca="1" si="76"/>
        <v/>
      </c>
      <c r="S312" s="59" t="str">
        <f t="shared" ca="1" si="83"/>
        <v/>
      </c>
      <c r="T312" s="60" t="str">
        <f t="shared" ca="1" si="84"/>
        <v/>
      </c>
      <c r="U312" s="24">
        <f ca="1">IF(A312&lt;($V$8+1),AllPlayers!L304,0)</f>
        <v>0</v>
      </c>
    </row>
    <row r="313" spans="1:21" ht="12.75" customHeight="1" x14ac:dyDescent="0.2">
      <c r="A313" s="24">
        <v>304</v>
      </c>
      <c r="B313" s="17" t="str">
        <f t="shared" ca="1" si="77"/>
        <v/>
      </c>
      <c r="C313" s="25" t="str">
        <f t="shared" ca="1" si="78"/>
        <v/>
      </c>
      <c r="D313" s="58" t="str">
        <f t="shared" ca="1" si="79"/>
        <v/>
      </c>
      <c r="E313" s="56" t="str">
        <f t="shared" ca="1" si="85"/>
        <v/>
      </c>
      <c r="F313" s="56" t="str">
        <f t="shared" ca="1" si="86"/>
        <v/>
      </c>
      <c r="G313" s="56" t="str">
        <f t="shared" ca="1" si="87"/>
        <v/>
      </c>
      <c r="H313" s="56" t="str">
        <f t="shared" ca="1" si="88"/>
        <v/>
      </c>
      <c r="I313" s="56" t="str">
        <f t="shared" ca="1" si="89"/>
        <v/>
      </c>
      <c r="J313" s="56" t="str">
        <f t="shared" ca="1" si="90"/>
        <v/>
      </c>
      <c r="K313" s="56" t="str">
        <f t="shared" ca="1" si="91"/>
        <v/>
      </c>
      <c r="L313" s="56" t="str">
        <f t="shared" ca="1" si="92"/>
        <v/>
      </c>
      <c r="M313" s="56" t="str">
        <f t="shared" ca="1" si="93"/>
        <v/>
      </c>
      <c r="N313" s="56" t="str">
        <f t="shared" ca="1" si="94"/>
        <v/>
      </c>
      <c r="O313" s="57" t="str">
        <f t="shared" ca="1" si="80"/>
        <v/>
      </c>
      <c r="P313" s="26" t="str">
        <f t="shared" ca="1" si="81"/>
        <v/>
      </c>
      <c r="Q313" s="26" t="str">
        <f t="shared" ca="1" si="82"/>
        <v/>
      </c>
      <c r="R313" s="59" t="str">
        <f t="shared" ca="1" si="76"/>
        <v/>
      </c>
      <c r="S313" s="59" t="str">
        <f t="shared" ca="1" si="83"/>
        <v/>
      </c>
      <c r="T313" s="60" t="str">
        <f t="shared" ca="1" si="84"/>
        <v/>
      </c>
      <c r="U313" s="24">
        <f ca="1">IF(A313&lt;($V$8+1),AllPlayers!L305,0)</f>
        <v>0</v>
      </c>
    </row>
    <row r="314" spans="1:21" ht="12.75" customHeight="1" x14ac:dyDescent="0.2">
      <c r="A314" s="24">
        <v>305</v>
      </c>
      <c r="B314" s="17" t="str">
        <f t="shared" ca="1" si="77"/>
        <v/>
      </c>
      <c r="C314" s="25" t="str">
        <f t="shared" ca="1" si="78"/>
        <v/>
      </c>
      <c r="D314" s="58" t="str">
        <f t="shared" ca="1" si="79"/>
        <v/>
      </c>
      <c r="E314" s="56" t="str">
        <f t="shared" ca="1" si="85"/>
        <v/>
      </c>
      <c r="F314" s="56" t="str">
        <f t="shared" ca="1" si="86"/>
        <v/>
      </c>
      <c r="G314" s="56" t="str">
        <f t="shared" ca="1" si="87"/>
        <v/>
      </c>
      <c r="H314" s="56" t="str">
        <f t="shared" ca="1" si="88"/>
        <v/>
      </c>
      <c r="I314" s="56" t="str">
        <f t="shared" ca="1" si="89"/>
        <v/>
      </c>
      <c r="J314" s="56" t="str">
        <f t="shared" ca="1" si="90"/>
        <v/>
      </c>
      <c r="K314" s="56" t="str">
        <f t="shared" ca="1" si="91"/>
        <v/>
      </c>
      <c r="L314" s="56" t="str">
        <f t="shared" ca="1" si="92"/>
        <v/>
      </c>
      <c r="M314" s="56" t="str">
        <f t="shared" ca="1" si="93"/>
        <v/>
      </c>
      <c r="N314" s="56" t="str">
        <f t="shared" ca="1" si="94"/>
        <v/>
      </c>
      <c r="O314" s="57" t="str">
        <f t="shared" ca="1" si="80"/>
        <v/>
      </c>
      <c r="P314" s="26" t="str">
        <f t="shared" ca="1" si="81"/>
        <v/>
      </c>
      <c r="Q314" s="26" t="str">
        <f t="shared" ca="1" si="82"/>
        <v/>
      </c>
      <c r="R314" s="59" t="str">
        <f t="shared" ca="1" si="76"/>
        <v/>
      </c>
      <c r="S314" s="59" t="str">
        <f t="shared" ca="1" si="83"/>
        <v/>
      </c>
      <c r="T314" s="60" t="str">
        <f t="shared" ca="1" si="84"/>
        <v/>
      </c>
      <c r="U314" s="24">
        <f ca="1">IF(A314&lt;($V$8+1),AllPlayers!L306,0)</f>
        <v>0</v>
      </c>
    </row>
    <row r="315" spans="1:21" ht="12.75" customHeight="1" x14ac:dyDescent="0.2">
      <c r="A315" s="24">
        <v>306</v>
      </c>
      <c r="B315" s="17" t="str">
        <f t="shared" ca="1" si="77"/>
        <v/>
      </c>
      <c r="C315" s="25" t="str">
        <f t="shared" ca="1" si="78"/>
        <v/>
      </c>
      <c r="D315" s="58" t="str">
        <f t="shared" ca="1" si="79"/>
        <v/>
      </c>
      <c r="E315" s="56" t="str">
        <f t="shared" ca="1" si="85"/>
        <v/>
      </c>
      <c r="F315" s="56" t="str">
        <f t="shared" ca="1" si="86"/>
        <v/>
      </c>
      <c r="G315" s="56" t="str">
        <f t="shared" ca="1" si="87"/>
        <v/>
      </c>
      <c r="H315" s="56" t="str">
        <f t="shared" ca="1" si="88"/>
        <v/>
      </c>
      <c r="I315" s="56" t="str">
        <f t="shared" ca="1" si="89"/>
        <v/>
      </c>
      <c r="J315" s="56" t="str">
        <f t="shared" ca="1" si="90"/>
        <v/>
      </c>
      <c r="K315" s="56" t="str">
        <f t="shared" ca="1" si="91"/>
        <v/>
      </c>
      <c r="L315" s="56" t="str">
        <f t="shared" ca="1" si="92"/>
        <v/>
      </c>
      <c r="M315" s="56" t="str">
        <f t="shared" ca="1" si="93"/>
        <v/>
      </c>
      <c r="N315" s="56" t="str">
        <f t="shared" ca="1" si="94"/>
        <v/>
      </c>
      <c r="O315" s="57" t="str">
        <f t="shared" ca="1" si="80"/>
        <v/>
      </c>
      <c r="P315" s="26" t="str">
        <f t="shared" ca="1" si="81"/>
        <v/>
      </c>
      <c r="Q315" s="26" t="str">
        <f t="shared" ca="1" si="82"/>
        <v/>
      </c>
      <c r="R315" s="59" t="str">
        <f t="shared" ca="1" si="76"/>
        <v/>
      </c>
      <c r="S315" s="59" t="str">
        <f t="shared" ca="1" si="83"/>
        <v/>
      </c>
      <c r="T315" s="60" t="str">
        <f t="shared" ca="1" si="84"/>
        <v/>
      </c>
      <c r="U315" s="24">
        <f ca="1">IF(A315&lt;($V$8+1),AllPlayers!L307,0)</f>
        <v>0</v>
      </c>
    </row>
    <row r="316" spans="1:21" ht="12.75" customHeight="1" x14ac:dyDescent="0.2">
      <c r="A316" s="24">
        <v>307</v>
      </c>
      <c r="B316" s="17" t="str">
        <f t="shared" ca="1" si="77"/>
        <v/>
      </c>
      <c r="C316" s="25" t="str">
        <f t="shared" ca="1" si="78"/>
        <v/>
      </c>
      <c r="D316" s="58" t="str">
        <f t="shared" ca="1" si="79"/>
        <v/>
      </c>
      <c r="E316" s="56" t="str">
        <f t="shared" ca="1" si="85"/>
        <v/>
      </c>
      <c r="F316" s="56" t="str">
        <f t="shared" ca="1" si="86"/>
        <v/>
      </c>
      <c r="G316" s="56" t="str">
        <f t="shared" ca="1" si="87"/>
        <v/>
      </c>
      <c r="H316" s="56" t="str">
        <f t="shared" ca="1" si="88"/>
        <v/>
      </c>
      <c r="I316" s="56" t="str">
        <f t="shared" ca="1" si="89"/>
        <v/>
      </c>
      <c r="J316" s="56" t="str">
        <f t="shared" ca="1" si="90"/>
        <v/>
      </c>
      <c r="K316" s="56" t="str">
        <f t="shared" ca="1" si="91"/>
        <v/>
      </c>
      <c r="L316" s="56" t="str">
        <f t="shared" ca="1" si="92"/>
        <v/>
      </c>
      <c r="M316" s="56" t="str">
        <f t="shared" ca="1" si="93"/>
        <v/>
      </c>
      <c r="N316" s="56" t="str">
        <f t="shared" ca="1" si="94"/>
        <v/>
      </c>
      <c r="O316" s="57" t="str">
        <f t="shared" ca="1" si="80"/>
        <v/>
      </c>
      <c r="P316" s="26" t="str">
        <f t="shared" ca="1" si="81"/>
        <v/>
      </c>
      <c r="Q316" s="26" t="str">
        <f t="shared" ca="1" si="82"/>
        <v/>
      </c>
      <c r="R316" s="59" t="str">
        <f t="shared" ca="1" si="76"/>
        <v/>
      </c>
      <c r="S316" s="59" t="str">
        <f t="shared" ca="1" si="83"/>
        <v/>
      </c>
      <c r="T316" s="60" t="str">
        <f t="shared" ca="1" si="84"/>
        <v/>
      </c>
      <c r="U316" s="24">
        <f ca="1">IF(A316&lt;($V$8+1),AllPlayers!L308,0)</f>
        <v>0</v>
      </c>
    </row>
    <row r="317" spans="1:21" ht="12.75" customHeight="1" x14ac:dyDescent="0.2">
      <c r="A317" s="24">
        <v>308</v>
      </c>
      <c r="B317" s="17" t="str">
        <f t="shared" ca="1" si="77"/>
        <v/>
      </c>
      <c r="C317" s="25" t="str">
        <f t="shared" ca="1" si="78"/>
        <v/>
      </c>
      <c r="D317" s="58" t="str">
        <f t="shared" ca="1" si="79"/>
        <v/>
      </c>
      <c r="E317" s="56" t="str">
        <f t="shared" ca="1" si="85"/>
        <v/>
      </c>
      <c r="F317" s="56" t="str">
        <f t="shared" ca="1" si="86"/>
        <v/>
      </c>
      <c r="G317" s="56" t="str">
        <f t="shared" ca="1" si="87"/>
        <v/>
      </c>
      <c r="H317" s="56" t="str">
        <f t="shared" ca="1" si="88"/>
        <v/>
      </c>
      <c r="I317" s="56" t="str">
        <f t="shared" ca="1" si="89"/>
        <v/>
      </c>
      <c r="J317" s="56" t="str">
        <f t="shared" ca="1" si="90"/>
        <v/>
      </c>
      <c r="K317" s="56" t="str">
        <f t="shared" ca="1" si="91"/>
        <v/>
      </c>
      <c r="L317" s="56" t="str">
        <f t="shared" ca="1" si="92"/>
        <v/>
      </c>
      <c r="M317" s="56" t="str">
        <f t="shared" ca="1" si="93"/>
        <v/>
      </c>
      <c r="N317" s="56" t="str">
        <f t="shared" ca="1" si="94"/>
        <v/>
      </c>
      <c r="O317" s="57" t="str">
        <f t="shared" ca="1" si="80"/>
        <v/>
      </c>
      <c r="P317" s="26" t="str">
        <f t="shared" ca="1" si="81"/>
        <v/>
      </c>
      <c r="Q317" s="26" t="str">
        <f t="shared" ca="1" si="82"/>
        <v/>
      </c>
      <c r="R317" s="59" t="str">
        <f t="shared" ca="1" si="76"/>
        <v/>
      </c>
      <c r="S317" s="59" t="str">
        <f t="shared" ca="1" si="83"/>
        <v/>
      </c>
      <c r="T317" s="60" t="str">
        <f t="shared" ca="1" si="84"/>
        <v/>
      </c>
      <c r="U317" s="24">
        <f ca="1">IF(A317&lt;($V$8+1),AllPlayers!L309,0)</f>
        <v>0</v>
      </c>
    </row>
    <row r="318" spans="1:21" ht="12.75" customHeight="1" x14ac:dyDescent="0.2">
      <c r="A318" s="24">
        <v>309</v>
      </c>
      <c r="B318" s="17" t="str">
        <f t="shared" ca="1" si="77"/>
        <v/>
      </c>
      <c r="C318" s="25" t="str">
        <f t="shared" ca="1" si="78"/>
        <v/>
      </c>
      <c r="D318" s="58" t="str">
        <f t="shared" ca="1" si="79"/>
        <v/>
      </c>
      <c r="E318" s="56" t="str">
        <f t="shared" ca="1" si="85"/>
        <v/>
      </c>
      <c r="F318" s="56" t="str">
        <f t="shared" ca="1" si="86"/>
        <v/>
      </c>
      <c r="G318" s="56" t="str">
        <f t="shared" ca="1" si="87"/>
        <v/>
      </c>
      <c r="H318" s="56" t="str">
        <f t="shared" ca="1" si="88"/>
        <v/>
      </c>
      <c r="I318" s="56" t="str">
        <f t="shared" ca="1" si="89"/>
        <v/>
      </c>
      <c r="J318" s="56" t="str">
        <f t="shared" ca="1" si="90"/>
        <v/>
      </c>
      <c r="K318" s="56" t="str">
        <f t="shared" ca="1" si="91"/>
        <v/>
      </c>
      <c r="L318" s="56" t="str">
        <f t="shared" ca="1" si="92"/>
        <v/>
      </c>
      <c r="M318" s="56" t="str">
        <f t="shared" ca="1" si="93"/>
        <v/>
      </c>
      <c r="N318" s="56" t="str">
        <f t="shared" ca="1" si="94"/>
        <v/>
      </c>
      <c r="O318" s="57" t="str">
        <f t="shared" ca="1" si="80"/>
        <v/>
      </c>
      <c r="P318" s="26" t="str">
        <f t="shared" ca="1" si="81"/>
        <v/>
      </c>
      <c r="Q318" s="26" t="str">
        <f t="shared" ca="1" si="82"/>
        <v/>
      </c>
      <c r="R318" s="59" t="str">
        <f t="shared" ca="1" si="76"/>
        <v/>
      </c>
      <c r="S318" s="59" t="str">
        <f t="shared" ca="1" si="83"/>
        <v/>
      </c>
      <c r="T318" s="60" t="str">
        <f t="shared" ca="1" si="84"/>
        <v/>
      </c>
      <c r="U318" s="24">
        <f ca="1">IF(A318&lt;($V$8+1),AllPlayers!L310,0)</f>
        <v>0</v>
      </c>
    </row>
    <row r="319" spans="1:21" ht="12.75" customHeight="1" x14ac:dyDescent="0.2">
      <c r="A319" s="24">
        <v>310</v>
      </c>
      <c r="B319" s="17" t="str">
        <f t="shared" ca="1" si="77"/>
        <v/>
      </c>
      <c r="C319" s="25" t="str">
        <f t="shared" ca="1" si="78"/>
        <v/>
      </c>
      <c r="D319" s="58" t="str">
        <f t="shared" ca="1" si="79"/>
        <v/>
      </c>
      <c r="E319" s="56" t="str">
        <f t="shared" ca="1" si="85"/>
        <v/>
      </c>
      <c r="F319" s="56" t="str">
        <f t="shared" ca="1" si="86"/>
        <v/>
      </c>
      <c r="G319" s="56" t="str">
        <f t="shared" ca="1" si="87"/>
        <v/>
      </c>
      <c r="H319" s="56" t="str">
        <f t="shared" ca="1" si="88"/>
        <v/>
      </c>
      <c r="I319" s="56" t="str">
        <f t="shared" ca="1" si="89"/>
        <v/>
      </c>
      <c r="J319" s="56" t="str">
        <f t="shared" ca="1" si="90"/>
        <v/>
      </c>
      <c r="K319" s="56" t="str">
        <f t="shared" ca="1" si="91"/>
        <v/>
      </c>
      <c r="L319" s="56" t="str">
        <f t="shared" ca="1" si="92"/>
        <v/>
      </c>
      <c r="M319" s="56" t="str">
        <f t="shared" ca="1" si="93"/>
        <v/>
      </c>
      <c r="N319" s="56" t="str">
        <f t="shared" ca="1" si="94"/>
        <v/>
      </c>
      <c r="O319" s="57" t="str">
        <f t="shared" ca="1" si="80"/>
        <v/>
      </c>
      <c r="P319" s="26" t="str">
        <f t="shared" ca="1" si="81"/>
        <v/>
      </c>
      <c r="Q319" s="26" t="str">
        <f t="shared" ca="1" si="82"/>
        <v/>
      </c>
      <c r="R319" s="59" t="str">
        <f t="shared" ca="1" si="76"/>
        <v/>
      </c>
      <c r="S319" s="59" t="str">
        <f t="shared" ca="1" si="83"/>
        <v/>
      </c>
      <c r="T319" s="60" t="str">
        <f t="shared" ca="1" si="84"/>
        <v/>
      </c>
      <c r="U319" s="24">
        <f ca="1">IF(A319&lt;($V$8+1),AllPlayers!L311,0)</f>
        <v>0</v>
      </c>
    </row>
    <row r="320" spans="1:21" ht="12.75" customHeight="1" x14ac:dyDescent="0.2">
      <c r="A320" s="24">
        <v>311</v>
      </c>
      <c r="B320" s="17" t="str">
        <f t="shared" ca="1" si="77"/>
        <v/>
      </c>
      <c r="C320" s="25" t="str">
        <f t="shared" ca="1" si="78"/>
        <v/>
      </c>
      <c r="D320" s="58" t="str">
        <f t="shared" ca="1" si="79"/>
        <v/>
      </c>
      <c r="E320" s="56" t="str">
        <f t="shared" ca="1" si="85"/>
        <v/>
      </c>
      <c r="F320" s="56" t="str">
        <f t="shared" ca="1" si="86"/>
        <v/>
      </c>
      <c r="G320" s="56" t="str">
        <f t="shared" ca="1" si="87"/>
        <v/>
      </c>
      <c r="H320" s="56" t="str">
        <f t="shared" ca="1" si="88"/>
        <v/>
      </c>
      <c r="I320" s="56" t="str">
        <f t="shared" ca="1" si="89"/>
        <v/>
      </c>
      <c r="J320" s="56" t="str">
        <f t="shared" ca="1" si="90"/>
        <v/>
      </c>
      <c r="K320" s="56" t="str">
        <f t="shared" ca="1" si="91"/>
        <v/>
      </c>
      <c r="L320" s="56" t="str">
        <f t="shared" ca="1" si="92"/>
        <v/>
      </c>
      <c r="M320" s="56" t="str">
        <f t="shared" ca="1" si="93"/>
        <v/>
      </c>
      <c r="N320" s="56" t="str">
        <f t="shared" ca="1" si="94"/>
        <v/>
      </c>
      <c r="O320" s="57" t="str">
        <f t="shared" ca="1" si="80"/>
        <v/>
      </c>
      <c r="P320" s="26" t="str">
        <f t="shared" ca="1" si="81"/>
        <v/>
      </c>
      <c r="Q320" s="26" t="str">
        <f t="shared" ca="1" si="82"/>
        <v/>
      </c>
      <c r="R320" s="59" t="str">
        <f t="shared" ca="1" si="76"/>
        <v/>
      </c>
      <c r="S320" s="59" t="str">
        <f t="shared" ca="1" si="83"/>
        <v/>
      </c>
      <c r="T320" s="60" t="str">
        <f t="shared" ca="1" si="84"/>
        <v/>
      </c>
      <c r="U320" s="24">
        <f ca="1">IF(A320&lt;($V$8+1),AllPlayers!L312,0)</f>
        <v>0</v>
      </c>
    </row>
    <row r="321" spans="1:21" ht="12.75" customHeight="1" x14ac:dyDescent="0.2">
      <c r="A321" s="24">
        <v>312</v>
      </c>
      <c r="B321" s="17" t="str">
        <f t="shared" ca="1" si="77"/>
        <v/>
      </c>
      <c r="C321" s="25" t="str">
        <f t="shared" ca="1" si="78"/>
        <v/>
      </c>
      <c r="D321" s="58" t="str">
        <f t="shared" ca="1" si="79"/>
        <v/>
      </c>
      <c r="E321" s="56" t="str">
        <f t="shared" ca="1" si="85"/>
        <v/>
      </c>
      <c r="F321" s="56" t="str">
        <f t="shared" ca="1" si="86"/>
        <v/>
      </c>
      <c r="G321" s="56" t="str">
        <f t="shared" ca="1" si="87"/>
        <v/>
      </c>
      <c r="H321" s="56" t="str">
        <f t="shared" ca="1" si="88"/>
        <v/>
      </c>
      <c r="I321" s="56" t="str">
        <f t="shared" ca="1" si="89"/>
        <v/>
      </c>
      <c r="J321" s="56" t="str">
        <f t="shared" ca="1" si="90"/>
        <v/>
      </c>
      <c r="K321" s="56" t="str">
        <f t="shared" ca="1" si="91"/>
        <v/>
      </c>
      <c r="L321" s="56" t="str">
        <f t="shared" ca="1" si="92"/>
        <v/>
      </c>
      <c r="M321" s="56" t="str">
        <f t="shared" ca="1" si="93"/>
        <v/>
      </c>
      <c r="N321" s="56" t="str">
        <f t="shared" ca="1" si="94"/>
        <v/>
      </c>
      <c r="O321" s="57" t="str">
        <f t="shared" ca="1" si="80"/>
        <v/>
      </c>
      <c r="P321" s="26" t="str">
        <f t="shared" ca="1" si="81"/>
        <v/>
      </c>
      <c r="Q321" s="26" t="str">
        <f t="shared" ca="1" si="82"/>
        <v/>
      </c>
      <c r="R321" s="59" t="str">
        <f t="shared" ca="1" si="76"/>
        <v/>
      </c>
      <c r="S321" s="59" t="str">
        <f t="shared" ca="1" si="83"/>
        <v/>
      </c>
      <c r="T321" s="60" t="str">
        <f t="shared" ca="1" si="84"/>
        <v/>
      </c>
      <c r="U321" s="24">
        <f ca="1">IF(A321&lt;($V$8+1),AllPlayers!L313,0)</f>
        <v>0</v>
      </c>
    </row>
    <row r="322" spans="1:21" ht="12.75" customHeight="1" x14ac:dyDescent="0.2">
      <c r="A322" s="24">
        <v>313</v>
      </c>
      <c r="B322" s="17" t="str">
        <f t="shared" ca="1" si="77"/>
        <v/>
      </c>
      <c r="C322" s="25" t="str">
        <f t="shared" ca="1" si="78"/>
        <v/>
      </c>
      <c r="D322" s="58" t="str">
        <f t="shared" ca="1" si="79"/>
        <v/>
      </c>
      <c r="E322" s="56" t="str">
        <f t="shared" ca="1" si="85"/>
        <v/>
      </c>
      <c r="F322" s="56" t="str">
        <f t="shared" ca="1" si="86"/>
        <v/>
      </c>
      <c r="G322" s="56" t="str">
        <f t="shared" ca="1" si="87"/>
        <v/>
      </c>
      <c r="H322" s="56" t="str">
        <f t="shared" ca="1" si="88"/>
        <v/>
      </c>
      <c r="I322" s="56" t="str">
        <f t="shared" ca="1" si="89"/>
        <v/>
      </c>
      <c r="J322" s="56" t="str">
        <f t="shared" ca="1" si="90"/>
        <v/>
      </c>
      <c r="K322" s="56" t="str">
        <f t="shared" ca="1" si="91"/>
        <v/>
      </c>
      <c r="L322" s="56" t="str">
        <f t="shared" ca="1" si="92"/>
        <v/>
      </c>
      <c r="M322" s="56" t="str">
        <f t="shared" ca="1" si="93"/>
        <v/>
      </c>
      <c r="N322" s="56" t="str">
        <f t="shared" ca="1" si="94"/>
        <v/>
      </c>
      <c r="O322" s="57" t="str">
        <f t="shared" ca="1" si="80"/>
        <v/>
      </c>
      <c r="P322" s="26" t="str">
        <f t="shared" ca="1" si="81"/>
        <v/>
      </c>
      <c r="Q322" s="26" t="str">
        <f t="shared" ca="1" si="82"/>
        <v/>
      </c>
      <c r="R322" s="59" t="str">
        <f t="shared" ca="1" si="76"/>
        <v/>
      </c>
      <c r="S322" s="59" t="str">
        <f t="shared" ca="1" si="83"/>
        <v/>
      </c>
      <c r="T322" s="60" t="str">
        <f t="shared" ca="1" si="84"/>
        <v/>
      </c>
      <c r="U322" s="24">
        <f ca="1">IF(A322&lt;($V$8+1),AllPlayers!L314,0)</f>
        <v>0</v>
      </c>
    </row>
    <row r="323" spans="1:21" ht="12.75" customHeight="1" x14ac:dyDescent="0.2">
      <c r="A323" s="24">
        <v>314</v>
      </c>
      <c r="B323" s="17" t="str">
        <f t="shared" ca="1" si="77"/>
        <v/>
      </c>
      <c r="C323" s="25" t="str">
        <f t="shared" ca="1" si="78"/>
        <v/>
      </c>
      <c r="D323" s="58" t="str">
        <f t="shared" ca="1" si="79"/>
        <v/>
      </c>
      <c r="E323" s="56" t="str">
        <f t="shared" ca="1" si="85"/>
        <v/>
      </c>
      <c r="F323" s="56" t="str">
        <f t="shared" ca="1" si="86"/>
        <v/>
      </c>
      <c r="G323" s="56" t="str">
        <f t="shared" ca="1" si="87"/>
        <v/>
      </c>
      <c r="H323" s="56" t="str">
        <f t="shared" ca="1" si="88"/>
        <v/>
      </c>
      <c r="I323" s="56" t="str">
        <f t="shared" ca="1" si="89"/>
        <v/>
      </c>
      <c r="J323" s="56" t="str">
        <f t="shared" ca="1" si="90"/>
        <v/>
      </c>
      <c r="K323" s="56" t="str">
        <f t="shared" ca="1" si="91"/>
        <v/>
      </c>
      <c r="L323" s="56" t="str">
        <f t="shared" ca="1" si="92"/>
        <v/>
      </c>
      <c r="M323" s="56" t="str">
        <f t="shared" ca="1" si="93"/>
        <v/>
      </c>
      <c r="N323" s="56" t="str">
        <f t="shared" ca="1" si="94"/>
        <v/>
      </c>
      <c r="O323" s="57" t="str">
        <f t="shared" ca="1" si="80"/>
        <v/>
      </c>
      <c r="P323" s="26" t="str">
        <f t="shared" ca="1" si="81"/>
        <v/>
      </c>
      <c r="Q323" s="26" t="str">
        <f t="shared" ca="1" si="82"/>
        <v/>
      </c>
      <c r="R323" s="59" t="str">
        <f t="shared" ca="1" si="76"/>
        <v/>
      </c>
      <c r="S323" s="59" t="str">
        <f t="shared" ca="1" si="83"/>
        <v/>
      </c>
      <c r="T323" s="60" t="str">
        <f t="shared" ca="1" si="84"/>
        <v/>
      </c>
      <c r="U323" s="24">
        <f ca="1">IF(A323&lt;($V$8+1),AllPlayers!L315,0)</f>
        <v>0</v>
      </c>
    </row>
    <row r="324" spans="1:21" ht="12.75" customHeight="1" x14ac:dyDescent="0.2">
      <c r="A324" s="24">
        <v>315</v>
      </c>
      <c r="B324" s="17" t="str">
        <f t="shared" ca="1" si="77"/>
        <v/>
      </c>
      <c r="C324" s="25" t="str">
        <f t="shared" ca="1" si="78"/>
        <v/>
      </c>
      <c r="D324" s="58" t="str">
        <f t="shared" ca="1" si="79"/>
        <v/>
      </c>
      <c r="E324" s="56" t="str">
        <f t="shared" ca="1" si="85"/>
        <v/>
      </c>
      <c r="F324" s="56" t="str">
        <f t="shared" ca="1" si="86"/>
        <v/>
      </c>
      <c r="G324" s="56" t="str">
        <f t="shared" ca="1" si="87"/>
        <v/>
      </c>
      <c r="H324" s="56" t="str">
        <f t="shared" ca="1" si="88"/>
        <v/>
      </c>
      <c r="I324" s="56" t="str">
        <f t="shared" ca="1" si="89"/>
        <v/>
      </c>
      <c r="J324" s="56" t="str">
        <f t="shared" ca="1" si="90"/>
        <v/>
      </c>
      <c r="K324" s="56" t="str">
        <f t="shared" ca="1" si="91"/>
        <v/>
      </c>
      <c r="L324" s="56" t="str">
        <f t="shared" ca="1" si="92"/>
        <v/>
      </c>
      <c r="M324" s="56" t="str">
        <f t="shared" ca="1" si="93"/>
        <v/>
      </c>
      <c r="N324" s="56" t="str">
        <f t="shared" ca="1" si="94"/>
        <v/>
      </c>
      <c r="O324" s="57" t="str">
        <f t="shared" ca="1" si="80"/>
        <v/>
      </c>
      <c r="P324" s="26" t="str">
        <f t="shared" ca="1" si="81"/>
        <v/>
      </c>
      <c r="Q324" s="26" t="str">
        <f t="shared" ca="1" si="82"/>
        <v/>
      </c>
      <c r="R324" s="59" t="str">
        <f t="shared" ca="1" si="76"/>
        <v/>
      </c>
      <c r="S324" s="59" t="str">
        <f t="shared" ca="1" si="83"/>
        <v/>
      </c>
      <c r="T324" s="60" t="str">
        <f t="shared" ca="1" si="84"/>
        <v/>
      </c>
      <c r="U324" s="24">
        <f ca="1">IF(A324&lt;($V$8+1),AllPlayers!L316,0)</f>
        <v>0</v>
      </c>
    </row>
    <row r="325" spans="1:21" ht="12.75" customHeight="1" x14ac:dyDescent="0.2">
      <c r="A325" s="24">
        <v>316</v>
      </c>
      <c r="B325" s="17" t="str">
        <f t="shared" ca="1" si="77"/>
        <v/>
      </c>
      <c r="C325" s="25" t="str">
        <f t="shared" ca="1" si="78"/>
        <v/>
      </c>
      <c r="D325" s="58" t="str">
        <f t="shared" ca="1" si="79"/>
        <v/>
      </c>
      <c r="E325" s="56" t="str">
        <f t="shared" ca="1" si="85"/>
        <v/>
      </c>
      <c r="F325" s="56" t="str">
        <f t="shared" ca="1" si="86"/>
        <v/>
      </c>
      <c r="G325" s="56" t="str">
        <f t="shared" ca="1" si="87"/>
        <v/>
      </c>
      <c r="H325" s="56" t="str">
        <f t="shared" ca="1" si="88"/>
        <v/>
      </c>
      <c r="I325" s="56" t="str">
        <f t="shared" ca="1" si="89"/>
        <v/>
      </c>
      <c r="J325" s="56" t="str">
        <f t="shared" ca="1" si="90"/>
        <v/>
      </c>
      <c r="K325" s="56" t="str">
        <f t="shared" ca="1" si="91"/>
        <v/>
      </c>
      <c r="L325" s="56" t="str">
        <f t="shared" ca="1" si="92"/>
        <v/>
      </c>
      <c r="M325" s="56" t="str">
        <f t="shared" ca="1" si="93"/>
        <v/>
      </c>
      <c r="N325" s="56" t="str">
        <f t="shared" ca="1" si="94"/>
        <v/>
      </c>
      <c r="O325" s="57" t="str">
        <f t="shared" ca="1" si="80"/>
        <v/>
      </c>
      <c r="P325" s="26" t="str">
        <f t="shared" ca="1" si="81"/>
        <v/>
      </c>
      <c r="Q325" s="26" t="str">
        <f t="shared" ca="1" si="82"/>
        <v/>
      </c>
      <c r="R325" s="59" t="str">
        <f t="shared" ca="1" si="76"/>
        <v/>
      </c>
      <c r="S325" s="59" t="str">
        <f t="shared" ca="1" si="83"/>
        <v/>
      </c>
      <c r="T325" s="60" t="str">
        <f t="shared" ca="1" si="84"/>
        <v/>
      </c>
      <c r="U325" s="24">
        <f ca="1">IF(A325&lt;($V$8+1),AllPlayers!L317,0)</f>
        <v>0</v>
      </c>
    </row>
    <row r="326" spans="1:21" ht="12.75" customHeight="1" x14ac:dyDescent="0.2">
      <c r="A326" s="24">
        <v>317</v>
      </c>
      <c r="B326" s="17" t="str">
        <f t="shared" ca="1" si="77"/>
        <v/>
      </c>
      <c r="C326" s="25" t="str">
        <f t="shared" ca="1" si="78"/>
        <v/>
      </c>
      <c r="D326" s="58" t="str">
        <f t="shared" ca="1" si="79"/>
        <v/>
      </c>
      <c r="E326" s="56" t="str">
        <f t="shared" ca="1" si="85"/>
        <v/>
      </c>
      <c r="F326" s="56" t="str">
        <f t="shared" ca="1" si="86"/>
        <v/>
      </c>
      <c r="G326" s="56" t="str">
        <f t="shared" ca="1" si="87"/>
        <v/>
      </c>
      <c r="H326" s="56" t="str">
        <f t="shared" ca="1" si="88"/>
        <v/>
      </c>
      <c r="I326" s="56" t="str">
        <f t="shared" ca="1" si="89"/>
        <v/>
      </c>
      <c r="J326" s="56" t="str">
        <f t="shared" ca="1" si="90"/>
        <v/>
      </c>
      <c r="K326" s="56" t="str">
        <f t="shared" ca="1" si="91"/>
        <v/>
      </c>
      <c r="L326" s="56" t="str">
        <f t="shared" ca="1" si="92"/>
        <v/>
      </c>
      <c r="M326" s="56" t="str">
        <f t="shared" ca="1" si="93"/>
        <v/>
      </c>
      <c r="N326" s="56" t="str">
        <f t="shared" ca="1" si="94"/>
        <v/>
      </c>
      <c r="O326" s="57" t="str">
        <f t="shared" ca="1" si="80"/>
        <v/>
      </c>
      <c r="P326" s="26" t="str">
        <f t="shared" ca="1" si="81"/>
        <v/>
      </c>
      <c r="Q326" s="26" t="str">
        <f t="shared" ca="1" si="82"/>
        <v/>
      </c>
      <c r="R326" s="59" t="str">
        <f t="shared" ca="1" si="76"/>
        <v/>
      </c>
      <c r="S326" s="59" t="str">
        <f t="shared" ca="1" si="83"/>
        <v/>
      </c>
      <c r="T326" s="60" t="str">
        <f t="shared" ca="1" si="84"/>
        <v/>
      </c>
      <c r="U326" s="24">
        <f ca="1">IF(A326&lt;($V$8+1),AllPlayers!L318,0)</f>
        <v>0</v>
      </c>
    </row>
    <row r="327" spans="1:21" ht="12.75" customHeight="1" x14ac:dyDescent="0.2">
      <c r="A327" s="24">
        <v>318</v>
      </c>
      <c r="B327" s="17" t="str">
        <f t="shared" ca="1" si="77"/>
        <v/>
      </c>
      <c r="C327" s="25" t="str">
        <f t="shared" ca="1" si="78"/>
        <v/>
      </c>
      <c r="D327" s="58" t="str">
        <f t="shared" ca="1" si="79"/>
        <v/>
      </c>
      <c r="E327" s="56" t="str">
        <f t="shared" ca="1" si="85"/>
        <v/>
      </c>
      <c r="F327" s="56" t="str">
        <f t="shared" ca="1" si="86"/>
        <v/>
      </c>
      <c r="G327" s="56" t="str">
        <f t="shared" ca="1" si="87"/>
        <v/>
      </c>
      <c r="H327" s="56" t="str">
        <f t="shared" ca="1" si="88"/>
        <v/>
      </c>
      <c r="I327" s="56" t="str">
        <f t="shared" ca="1" si="89"/>
        <v/>
      </c>
      <c r="J327" s="56" t="str">
        <f t="shared" ca="1" si="90"/>
        <v/>
      </c>
      <c r="K327" s="56" t="str">
        <f t="shared" ca="1" si="91"/>
        <v/>
      </c>
      <c r="L327" s="56" t="str">
        <f t="shared" ca="1" si="92"/>
        <v/>
      </c>
      <c r="M327" s="56" t="str">
        <f t="shared" ca="1" si="93"/>
        <v/>
      </c>
      <c r="N327" s="56" t="str">
        <f t="shared" ca="1" si="94"/>
        <v/>
      </c>
      <c r="O327" s="57" t="str">
        <f t="shared" ca="1" si="80"/>
        <v/>
      </c>
      <c r="P327" s="26" t="str">
        <f t="shared" ca="1" si="81"/>
        <v/>
      </c>
      <c r="Q327" s="26" t="str">
        <f t="shared" ca="1" si="82"/>
        <v/>
      </c>
      <c r="R327" s="59" t="str">
        <f t="shared" ca="1" si="76"/>
        <v/>
      </c>
      <c r="S327" s="59" t="str">
        <f t="shared" ca="1" si="83"/>
        <v/>
      </c>
      <c r="T327" s="60" t="str">
        <f t="shared" ca="1" si="84"/>
        <v/>
      </c>
      <c r="U327" s="24">
        <f ca="1">IF(A327&lt;($V$8+1),AllPlayers!L319,0)</f>
        <v>0</v>
      </c>
    </row>
    <row r="328" spans="1:21" ht="12.75" customHeight="1" x14ac:dyDescent="0.2">
      <c r="A328" s="24">
        <v>319</v>
      </c>
      <c r="B328" s="17" t="str">
        <f t="shared" ca="1" si="77"/>
        <v/>
      </c>
      <c r="C328" s="25" t="str">
        <f t="shared" ca="1" si="78"/>
        <v/>
      </c>
      <c r="D328" s="58" t="str">
        <f t="shared" ca="1" si="79"/>
        <v/>
      </c>
      <c r="E328" s="56" t="str">
        <f t="shared" ca="1" si="85"/>
        <v/>
      </c>
      <c r="F328" s="56" t="str">
        <f t="shared" ca="1" si="86"/>
        <v/>
      </c>
      <c r="G328" s="56" t="str">
        <f t="shared" ca="1" si="87"/>
        <v/>
      </c>
      <c r="H328" s="56" t="str">
        <f t="shared" ca="1" si="88"/>
        <v/>
      </c>
      <c r="I328" s="56" t="str">
        <f t="shared" ca="1" si="89"/>
        <v/>
      </c>
      <c r="J328" s="56" t="str">
        <f t="shared" ca="1" si="90"/>
        <v/>
      </c>
      <c r="K328" s="56" t="str">
        <f t="shared" ca="1" si="91"/>
        <v/>
      </c>
      <c r="L328" s="56" t="str">
        <f t="shared" ca="1" si="92"/>
        <v/>
      </c>
      <c r="M328" s="56" t="str">
        <f t="shared" ca="1" si="93"/>
        <v/>
      </c>
      <c r="N328" s="56" t="str">
        <f t="shared" ca="1" si="94"/>
        <v/>
      </c>
      <c r="O328" s="57" t="str">
        <f t="shared" ca="1" si="80"/>
        <v/>
      </c>
      <c r="P328" s="26" t="str">
        <f t="shared" ca="1" si="81"/>
        <v/>
      </c>
      <c r="Q328" s="26" t="str">
        <f t="shared" ca="1" si="82"/>
        <v/>
      </c>
      <c r="R328" s="59" t="str">
        <f t="shared" ca="1" si="76"/>
        <v/>
      </c>
      <c r="S328" s="59" t="str">
        <f t="shared" ca="1" si="83"/>
        <v/>
      </c>
      <c r="T328" s="60" t="str">
        <f t="shared" ca="1" si="84"/>
        <v/>
      </c>
      <c r="U328" s="24">
        <f ca="1">IF(A328&lt;($V$8+1),AllPlayers!L320,0)</f>
        <v>0</v>
      </c>
    </row>
    <row r="329" spans="1:21" ht="12.75" customHeight="1" x14ac:dyDescent="0.2">
      <c r="A329" s="24">
        <v>320</v>
      </c>
      <c r="B329" s="17" t="str">
        <f t="shared" ca="1" si="77"/>
        <v/>
      </c>
      <c r="C329" s="25" t="str">
        <f t="shared" ca="1" si="78"/>
        <v/>
      </c>
      <c r="D329" s="58" t="str">
        <f t="shared" ca="1" si="79"/>
        <v/>
      </c>
      <c r="E329" s="56" t="str">
        <f t="shared" ca="1" si="85"/>
        <v/>
      </c>
      <c r="F329" s="56" t="str">
        <f t="shared" ca="1" si="86"/>
        <v/>
      </c>
      <c r="G329" s="56" t="str">
        <f t="shared" ca="1" si="87"/>
        <v/>
      </c>
      <c r="H329" s="56" t="str">
        <f t="shared" ca="1" si="88"/>
        <v/>
      </c>
      <c r="I329" s="56" t="str">
        <f t="shared" ca="1" si="89"/>
        <v/>
      </c>
      <c r="J329" s="56" t="str">
        <f t="shared" ca="1" si="90"/>
        <v/>
      </c>
      <c r="K329" s="56" t="str">
        <f t="shared" ca="1" si="91"/>
        <v/>
      </c>
      <c r="L329" s="56" t="str">
        <f t="shared" ca="1" si="92"/>
        <v/>
      </c>
      <c r="M329" s="56" t="str">
        <f t="shared" ca="1" si="93"/>
        <v/>
      </c>
      <c r="N329" s="56" t="str">
        <f t="shared" ca="1" si="94"/>
        <v/>
      </c>
      <c r="O329" s="57" t="str">
        <f t="shared" ca="1" si="80"/>
        <v/>
      </c>
      <c r="P329" s="26" t="str">
        <f t="shared" ca="1" si="81"/>
        <v/>
      </c>
      <c r="Q329" s="26" t="str">
        <f t="shared" ca="1" si="82"/>
        <v/>
      </c>
      <c r="R329" s="59" t="str">
        <f t="shared" ca="1" si="76"/>
        <v/>
      </c>
      <c r="S329" s="59" t="str">
        <f t="shared" ca="1" si="83"/>
        <v/>
      </c>
      <c r="T329" s="60" t="str">
        <f t="shared" ca="1" si="84"/>
        <v/>
      </c>
      <c r="U329" s="24">
        <f ca="1">IF(A329&lt;($V$8+1),AllPlayers!L321,0)</f>
        <v>0</v>
      </c>
    </row>
    <row r="330" spans="1:21" ht="12.75" customHeight="1" x14ac:dyDescent="0.2">
      <c r="A330" s="24">
        <v>321</v>
      </c>
      <c r="B330" s="17" t="str">
        <f t="shared" ca="1" si="77"/>
        <v/>
      </c>
      <c r="C330" s="25" t="str">
        <f t="shared" ca="1" si="78"/>
        <v/>
      </c>
      <c r="D330" s="58" t="str">
        <f t="shared" ca="1" si="79"/>
        <v/>
      </c>
      <c r="E330" s="56" t="str">
        <f t="shared" ca="1" si="85"/>
        <v/>
      </c>
      <c r="F330" s="56" t="str">
        <f t="shared" ca="1" si="86"/>
        <v/>
      </c>
      <c r="G330" s="56" t="str">
        <f t="shared" ca="1" si="87"/>
        <v/>
      </c>
      <c r="H330" s="56" t="str">
        <f t="shared" ca="1" si="88"/>
        <v/>
      </c>
      <c r="I330" s="56" t="str">
        <f t="shared" ca="1" si="89"/>
        <v/>
      </c>
      <c r="J330" s="56" t="str">
        <f t="shared" ca="1" si="90"/>
        <v/>
      </c>
      <c r="K330" s="56" t="str">
        <f t="shared" ca="1" si="91"/>
        <v/>
      </c>
      <c r="L330" s="56" t="str">
        <f t="shared" ca="1" si="92"/>
        <v/>
      </c>
      <c r="M330" s="56" t="str">
        <f t="shared" ca="1" si="93"/>
        <v/>
      </c>
      <c r="N330" s="56" t="str">
        <f t="shared" ca="1" si="94"/>
        <v/>
      </c>
      <c r="O330" s="57" t="str">
        <f t="shared" ca="1" si="80"/>
        <v/>
      </c>
      <c r="P330" s="26" t="str">
        <f t="shared" ca="1" si="81"/>
        <v/>
      </c>
      <c r="Q330" s="26" t="str">
        <f t="shared" ca="1" si="82"/>
        <v/>
      </c>
      <c r="R330" s="59" t="str">
        <f t="shared" ref="R330:R359" ca="1" si="95">IF(U330&gt;0,VLOOKUP(U330,PlayerID,13,FALSE),"")</f>
        <v/>
      </c>
      <c r="S330" s="59" t="str">
        <f t="shared" ca="1" si="83"/>
        <v/>
      </c>
      <c r="T330" s="60" t="str">
        <f t="shared" ca="1" si="84"/>
        <v/>
      </c>
      <c r="U330" s="24">
        <f ca="1">IF(A330&lt;($V$8+1),AllPlayers!L322,0)</f>
        <v>0</v>
      </c>
    </row>
    <row r="331" spans="1:21" ht="12.75" customHeight="1" x14ac:dyDescent="0.2">
      <c r="A331" s="24">
        <v>322</v>
      </c>
      <c r="B331" s="17" t="str">
        <f t="shared" ref="B331:B359" ca="1" si="96">IF(U331&gt;0,B330+1,"")</f>
        <v/>
      </c>
      <c r="C331" s="25" t="str">
        <f t="shared" ref="C331:C359" ca="1" si="97">IF(U331&gt;0,VLOOKUP(U331,PlayerID,2,FALSE),"")</f>
        <v/>
      </c>
      <c r="D331" s="58" t="str">
        <f t="shared" ref="D331:D359" ca="1" si="98">IF(U331&gt;0,VLOOKUP(VLOOKUP(U331,PlayerID,3,FALSE),Teams,3,FALSE),"")</f>
        <v/>
      </c>
      <c r="E331" s="56" t="str">
        <f t="shared" ca="1" si="85"/>
        <v/>
      </c>
      <c r="F331" s="56" t="str">
        <f t="shared" ca="1" si="86"/>
        <v/>
      </c>
      <c r="G331" s="56" t="str">
        <f t="shared" ca="1" si="87"/>
        <v/>
      </c>
      <c r="H331" s="56" t="str">
        <f t="shared" ca="1" si="88"/>
        <v/>
      </c>
      <c r="I331" s="56" t="str">
        <f t="shared" ca="1" si="89"/>
        <v/>
      </c>
      <c r="J331" s="56" t="str">
        <f t="shared" ca="1" si="90"/>
        <v/>
      </c>
      <c r="K331" s="56" t="str">
        <f t="shared" ca="1" si="91"/>
        <v/>
      </c>
      <c r="L331" s="56" t="str">
        <f t="shared" ca="1" si="92"/>
        <v/>
      </c>
      <c r="M331" s="56" t="str">
        <f t="shared" ca="1" si="93"/>
        <v/>
      </c>
      <c r="N331" s="56" t="str">
        <f t="shared" ca="1" si="94"/>
        <v/>
      </c>
      <c r="O331" s="57" t="str">
        <f t="shared" ref="O331:O359" ca="1" si="99">IF(U331&gt;0,VLOOKUP(U331,PlayerID,6,FALSE),"")</f>
        <v/>
      </c>
      <c r="P331" s="26" t="str">
        <f t="shared" ref="P331:P359" ca="1" si="100">IF(U331&gt;0,VLOOKUP(U331,PlayerID,7,FALSE),"")</f>
        <v/>
      </c>
      <c r="Q331" s="26" t="str">
        <f t="shared" ref="Q331:Q359" ca="1" si="101">IF(U331&gt;0,ROUND(VLOOKUP(U331,PlayerID,8,FALSE),2),"")</f>
        <v/>
      </c>
      <c r="R331" s="59" t="str">
        <f t="shared" ca="1" si="95"/>
        <v/>
      </c>
      <c r="S331" s="59" t="str">
        <f t="shared" ref="S331:S359" ca="1" si="102">IF(U331&gt;0,VLOOKUP(U331,PlayerID,9,FALSE),"")</f>
        <v/>
      </c>
      <c r="T331" s="60" t="str">
        <f t="shared" ref="T331:T359" ca="1" si="103">IF(U331&gt;0,VLOOKUP(U331,PlayerID,10,FALSE),"")</f>
        <v/>
      </c>
      <c r="U331" s="24">
        <f ca="1">IF(A331&lt;($V$8+1),AllPlayers!L323,0)</f>
        <v>0</v>
      </c>
    </row>
    <row r="332" spans="1:21" ht="12.75" customHeight="1" x14ac:dyDescent="0.2">
      <c r="A332" s="24">
        <v>323</v>
      </c>
      <c r="B332" s="17" t="str">
        <f t="shared" ca="1" si="96"/>
        <v/>
      </c>
      <c r="C332" s="25" t="str">
        <f t="shared" ca="1" si="97"/>
        <v/>
      </c>
      <c r="D332" s="58" t="str">
        <f t="shared" ca="1" si="98"/>
        <v/>
      </c>
      <c r="E332" s="56" t="str">
        <f t="shared" ref="E332:E359" ca="1" si="104">IF($U332&gt;0,VLOOKUP($U332,PlayerID,E$6,FALSE),"")</f>
        <v/>
      </c>
      <c r="F332" s="56" t="str">
        <f t="shared" ref="F332:F359" ca="1" si="105">IF($U332&gt;0,LEFT(VLOOKUP($U332,PlayerID,F$6,FALSE),1),"")</f>
        <v/>
      </c>
      <c r="G332" s="56" t="str">
        <f t="shared" ref="G332:G359" ca="1" si="106">IF($U332&gt;0,VLOOKUP($U332,PlayerID,G$6,FALSE),"")</f>
        <v/>
      </c>
      <c r="H332" s="56" t="str">
        <f t="shared" ref="H332:H359" ca="1" si="107">IF($U332&gt;0,LEFT(VLOOKUP($U332,PlayerID,H$6,FALSE),1),"")</f>
        <v/>
      </c>
      <c r="I332" s="56" t="str">
        <f t="shared" ref="I332:I359" ca="1" si="108">IF($U332&gt;0,VLOOKUP($U332,PlayerID,I$6,FALSE),"")</f>
        <v/>
      </c>
      <c r="J332" s="56" t="str">
        <f t="shared" ref="J332:J359" ca="1" si="109">IF($U332&gt;0,LEFT(VLOOKUP($U332,PlayerID,J$6,FALSE),1),"")</f>
        <v/>
      </c>
      <c r="K332" s="56" t="str">
        <f t="shared" ref="K332:K359" ca="1" si="110">IF($U332&gt;0,VLOOKUP($U332,PlayerID,K$6,FALSE),"")</f>
        <v/>
      </c>
      <c r="L332" s="56" t="str">
        <f t="shared" ref="L332:L359" ca="1" si="111">IF($U332&gt;0,LEFT(VLOOKUP($U332,PlayerID,L$6,FALSE),1),"")</f>
        <v/>
      </c>
      <c r="M332" s="56" t="str">
        <f t="shared" ref="M332:M359" ca="1" si="112">IF($U332&gt;0,VLOOKUP($U332,PlayerID,M$6,FALSE),"")</f>
        <v/>
      </c>
      <c r="N332" s="56" t="str">
        <f t="shared" ref="N332:N359" ca="1" si="113">IF($U332&gt;0,LEFT(VLOOKUP($U332,PlayerID,N$6,FALSE),1),"")</f>
        <v/>
      </c>
      <c r="O332" s="57" t="str">
        <f t="shared" ca="1" si="99"/>
        <v/>
      </c>
      <c r="P332" s="26" t="str">
        <f t="shared" ca="1" si="100"/>
        <v/>
      </c>
      <c r="Q332" s="26" t="str">
        <f t="shared" ca="1" si="101"/>
        <v/>
      </c>
      <c r="R332" s="59" t="str">
        <f t="shared" ca="1" si="95"/>
        <v/>
      </c>
      <c r="S332" s="59" t="str">
        <f t="shared" ca="1" si="102"/>
        <v/>
      </c>
      <c r="T332" s="60" t="str">
        <f t="shared" ca="1" si="103"/>
        <v/>
      </c>
      <c r="U332" s="24">
        <f ca="1">IF(A332&lt;($V$8+1),AllPlayers!L324,0)</f>
        <v>0</v>
      </c>
    </row>
    <row r="333" spans="1:21" ht="12.75" customHeight="1" x14ac:dyDescent="0.2">
      <c r="A333" s="24">
        <v>324</v>
      </c>
      <c r="B333" s="17" t="str">
        <f t="shared" ca="1" si="96"/>
        <v/>
      </c>
      <c r="C333" s="25" t="str">
        <f t="shared" ca="1" si="97"/>
        <v/>
      </c>
      <c r="D333" s="58" t="str">
        <f t="shared" ca="1" si="98"/>
        <v/>
      </c>
      <c r="E333" s="56" t="str">
        <f t="shared" ca="1" si="104"/>
        <v/>
      </c>
      <c r="F333" s="56" t="str">
        <f t="shared" ca="1" si="105"/>
        <v/>
      </c>
      <c r="G333" s="56" t="str">
        <f t="shared" ca="1" si="106"/>
        <v/>
      </c>
      <c r="H333" s="56" t="str">
        <f t="shared" ca="1" si="107"/>
        <v/>
      </c>
      <c r="I333" s="56" t="str">
        <f t="shared" ca="1" si="108"/>
        <v/>
      </c>
      <c r="J333" s="56" t="str">
        <f t="shared" ca="1" si="109"/>
        <v/>
      </c>
      <c r="K333" s="56" t="str">
        <f t="shared" ca="1" si="110"/>
        <v/>
      </c>
      <c r="L333" s="56" t="str">
        <f t="shared" ca="1" si="111"/>
        <v/>
      </c>
      <c r="M333" s="56" t="str">
        <f t="shared" ca="1" si="112"/>
        <v/>
      </c>
      <c r="N333" s="56" t="str">
        <f t="shared" ca="1" si="113"/>
        <v/>
      </c>
      <c r="O333" s="57" t="str">
        <f t="shared" ca="1" si="99"/>
        <v/>
      </c>
      <c r="P333" s="26" t="str">
        <f t="shared" ca="1" si="100"/>
        <v/>
      </c>
      <c r="Q333" s="26" t="str">
        <f t="shared" ca="1" si="101"/>
        <v/>
      </c>
      <c r="R333" s="59" t="str">
        <f t="shared" ca="1" si="95"/>
        <v/>
      </c>
      <c r="S333" s="59" t="str">
        <f t="shared" ca="1" si="102"/>
        <v/>
      </c>
      <c r="T333" s="60" t="str">
        <f t="shared" ca="1" si="103"/>
        <v/>
      </c>
      <c r="U333" s="24">
        <f ca="1">IF(A333&lt;($V$8+1),AllPlayers!L325,0)</f>
        <v>0</v>
      </c>
    </row>
    <row r="334" spans="1:21" ht="12.75" customHeight="1" x14ac:dyDescent="0.2">
      <c r="A334" s="24">
        <v>325</v>
      </c>
      <c r="B334" s="17" t="str">
        <f t="shared" ca="1" si="96"/>
        <v/>
      </c>
      <c r="C334" s="25" t="str">
        <f t="shared" ca="1" si="97"/>
        <v/>
      </c>
      <c r="D334" s="58" t="str">
        <f t="shared" ca="1" si="98"/>
        <v/>
      </c>
      <c r="E334" s="56" t="str">
        <f t="shared" ca="1" si="104"/>
        <v/>
      </c>
      <c r="F334" s="56" t="str">
        <f t="shared" ca="1" si="105"/>
        <v/>
      </c>
      <c r="G334" s="56" t="str">
        <f t="shared" ca="1" si="106"/>
        <v/>
      </c>
      <c r="H334" s="56" t="str">
        <f t="shared" ca="1" si="107"/>
        <v/>
      </c>
      <c r="I334" s="56" t="str">
        <f t="shared" ca="1" si="108"/>
        <v/>
      </c>
      <c r="J334" s="56" t="str">
        <f t="shared" ca="1" si="109"/>
        <v/>
      </c>
      <c r="K334" s="56" t="str">
        <f t="shared" ca="1" si="110"/>
        <v/>
      </c>
      <c r="L334" s="56" t="str">
        <f t="shared" ca="1" si="111"/>
        <v/>
      </c>
      <c r="M334" s="56" t="str">
        <f t="shared" ca="1" si="112"/>
        <v/>
      </c>
      <c r="N334" s="56" t="str">
        <f t="shared" ca="1" si="113"/>
        <v/>
      </c>
      <c r="O334" s="57" t="str">
        <f t="shared" ca="1" si="99"/>
        <v/>
      </c>
      <c r="P334" s="26" t="str">
        <f t="shared" ca="1" si="100"/>
        <v/>
      </c>
      <c r="Q334" s="26" t="str">
        <f t="shared" ca="1" si="101"/>
        <v/>
      </c>
      <c r="R334" s="59" t="str">
        <f t="shared" ca="1" si="95"/>
        <v/>
      </c>
      <c r="S334" s="59" t="str">
        <f t="shared" ca="1" si="102"/>
        <v/>
      </c>
      <c r="T334" s="60" t="str">
        <f t="shared" ca="1" si="103"/>
        <v/>
      </c>
      <c r="U334" s="24">
        <f ca="1">IF(A334&lt;($V$8+1),AllPlayers!L326,0)</f>
        <v>0</v>
      </c>
    </row>
    <row r="335" spans="1:21" ht="12.75" customHeight="1" x14ac:dyDescent="0.2">
      <c r="A335" s="24">
        <v>326</v>
      </c>
      <c r="B335" s="17" t="str">
        <f t="shared" ca="1" si="96"/>
        <v/>
      </c>
      <c r="C335" s="25" t="str">
        <f t="shared" ca="1" si="97"/>
        <v/>
      </c>
      <c r="D335" s="58" t="str">
        <f t="shared" ca="1" si="98"/>
        <v/>
      </c>
      <c r="E335" s="56" t="str">
        <f t="shared" ca="1" si="104"/>
        <v/>
      </c>
      <c r="F335" s="56" t="str">
        <f t="shared" ca="1" si="105"/>
        <v/>
      </c>
      <c r="G335" s="56" t="str">
        <f t="shared" ca="1" si="106"/>
        <v/>
      </c>
      <c r="H335" s="56" t="str">
        <f t="shared" ca="1" si="107"/>
        <v/>
      </c>
      <c r="I335" s="56" t="str">
        <f t="shared" ca="1" si="108"/>
        <v/>
      </c>
      <c r="J335" s="56" t="str">
        <f t="shared" ca="1" si="109"/>
        <v/>
      </c>
      <c r="K335" s="56" t="str">
        <f t="shared" ca="1" si="110"/>
        <v/>
      </c>
      <c r="L335" s="56" t="str">
        <f t="shared" ca="1" si="111"/>
        <v/>
      </c>
      <c r="M335" s="56" t="str">
        <f t="shared" ca="1" si="112"/>
        <v/>
      </c>
      <c r="N335" s="56" t="str">
        <f t="shared" ca="1" si="113"/>
        <v/>
      </c>
      <c r="O335" s="57" t="str">
        <f t="shared" ca="1" si="99"/>
        <v/>
      </c>
      <c r="P335" s="26" t="str">
        <f t="shared" ca="1" si="100"/>
        <v/>
      </c>
      <c r="Q335" s="26" t="str">
        <f t="shared" ca="1" si="101"/>
        <v/>
      </c>
      <c r="R335" s="59" t="str">
        <f t="shared" ca="1" si="95"/>
        <v/>
      </c>
      <c r="S335" s="59" t="str">
        <f t="shared" ca="1" si="102"/>
        <v/>
      </c>
      <c r="T335" s="60" t="str">
        <f t="shared" ca="1" si="103"/>
        <v/>
      </c>
      <c r="U335" s="24">
        <f ca="1">IF(A335&lt;($V$8+1),AllPlayers!L327,0)</f>
        <v>0</v>
      </c>
    </row>
    <row r="336" spans="1:21" ht="12.75" customHeight="1" x14ac:dyDescent="0.2">
      <c r="A336" s="24">
        <v>327</v>
      </c>
      <c r="B336" s="17" t="str">
        <f t="shared" ca="1" si="96"/>
        <v/>
      </c>
      <c r="C336" s="25" t="str">
        <f t="shared" ca="1" si="97"/>
        <v/>
      </c>
      <c r="D336" s="58" t="str">
        <f t="shared" ca="1" si="98"/>
        <v/>
      </c>
      <c r="E336" s="56" t="str">
        <f t="shared" ca="1" si="104"/>
        <v/>
      </c>
      <c r="F336" s="56" t="str">
        <f t="shared" ca="1" si="105"/>
        <v/>
      </c>
      <c r="G336" s="56" t="str">
        <f t="shared" ca="1" si="106"/>
        <v/>
      </c>
      <c r="H336" s="56" t="str">
        <f t="shared" ca="1" si="107"/>
        <v/>
      </c>
      <c r="I336" s="56" t="str">
        <f t="shared" ca="1" si="108"/>
        <v/>
      </c>
      <c r="J336" s="56" t="str">
        <f t="shared" ca="1" si="109"/>
        <v/>
      </c>
      <c r="K336" s="56" t="str">
        <f t="shared" ca="1" si="110"/>
        <v/>
      </c>
      <c r="L336" s="56" t="str">
        <f t="shared" ca="1" si="111"/>
        <v/>
      </c>
      <c r="M336" s="56" t="str">
        <f t="shared" ca="1" si="112"/>
        <v/>
      </c>
      <c r="N336" s="56" t="str">
        <f t="shared" ca="1" si="113"/>
        <v/>
      </c>
      <c r="O336" s="57" t="str">
        <f t="shared" ca="1" si="99"/>
        <v/>
      </c>
      <c r="P336" s="26" t="str">
        <f t="shared" ca="1" si="100"/>
        <v/>
      </c>
      <c r="Q336" s="26" t="str">
        <f t="shared" ca="1" si="101"/>
        <v/>
      </c>
      <c r="R336" s="59" t="str">
        <f t="shared" ca="1" si="95"/>
        <v/>
      </c>
      <c r="S336" s="59" t="str">
        <f t="shared" ca="1" si="102"/>
        <v/>
      </c>
      <c r="T336" s="60" t="str">
        <f t="shared" ca="1" si="103"/>
        <v/>
      </c>
      <c r="U336" s="24">
        <f ca="1">IF(A336&lt;($V$8+1),AllPlayers!L328,0)</f>
        <v>0</v>
      </c>
    </row>
    <row r="337" spans="1:21" ht="12.75" customHeight="1" x14ac:dyDescent="0.2">
      <c r="A337" s="24">
        <v>328</v>
      </c>
      <c r="B337" s="17" t="str">
        <f t="shared" ca="1" si="96"/>
        <v/>
      </c>
      <c r="C337" s="25" t="str">
        <f t="shared" ca="1" si="97"/>
        <v/>
      </c>
      <c r="D337" s="58" t="str">
        <f t="shared" ca="1" si="98"/>
        <v/>
      </c>
      <c r="E337" s="56" t="str">
        <f t="shared" ca="1" si="104"/>
        <v/>
      </c>
      <c r="F337" s="56" t="str">
        <f t="shared" ca="1" si="105"/>
        <v/>
      </c>
      <c r="G337" s="56" t="str">
        <f t="shared" ca="1" si="106"/>
        <v/>
      </c>
      <c r="H337" s="56" t="str">
        <f t="shared" ca="1" si="107"/>
        <v/>
      </c>
      <c r="I337" s="56" t="str">
        <f t="shared" ca="1" si="108"/>
        <v/>
      </c>
      <c r="J337" s="56" t="str">
        <f t="shared" ca="1" si="109"/>
        <v/>
      </c>
      <c r="K337" s="56" t="str">
        <f t="shared" ca="1" si="110"/>
        <v/>
      </c>
      <c r="L337" s="56" t="str">
        <f t="shared" ca="1" si="111"/>
        <v/>
      </c>
      <c r="M337" s="56" t="str">
        <f t="shared" ca="1" si="112"/>
        <v/>
      </c>
      <c r="N337" s="56" t="str">
        <f t="shared" ca="1" si="113"/>
        <v/>
      </c>
      <c r="O337" s="57" t="str">
        <f t="shared" ca="1" si="99"/>
        <v/>
      </c>
      <c r="P337" s="26" t="str">
        <f t="shared" ca="1" si="100"/>
        <v/>
      </c>
      <c r="Q337" s="26" t="str">
        <f t="shared" ca="1" si="101"/>
        <v/>
      </c>
      <c r="R337" s="59" t="str">
        <f t="shared" ca="1" si="95"/>
        <v/>
      </c>
      <c r="S337" s="59" t="str">
        <f t="shared" ca="1" si="102"/>
        <v/>
      </c>
      <c r="T337" s="60" t="str">
        <f t="shared" ca="1" si="103"/>
        <v/>
      </c>
      <c r="U337" s="24">
        <f ca="1">IF(A337&lt;($V$8+1),AllPlayers!L329,0)</f>
        <v>0</v>
      </c>
    </row>
    <row r="338" spans="1:21" ht="12.75" customHeight="1" x14ac:dyDescent="0.2">
      <c r="A338" s="24">
        <v>329</v>
      </c>
      <c r="B338" s="17" t="str">
        <f t="shared" ca="1" si="96"/>
        <v/>
      </c>
      <c r="C338" s="25" t="str">
        <f t="shared" ca="1" si="97"/>
        <v/>
      </c>
      <c r="D338" s="58" t="str">
        <f t="shared" ca="1" si="98"/>
        <v/>
      </c>
      <c r="E338" s="56" t="str">
        <f t="shared" ca="1" si="104"/>
        <v/>
      </c>
      <c r="F338" s="56" t="str">
        <f t="shared" ca="1" si="105"/>
        <v/>
      </c>
      <c r="G338" s="56" t="str">
        <f t="shared" ca="1" si="106"/>
        <v/>
      </c>
      <c r="H338" s="56" t="str">
        <f t="shared" ca="1" si="107"/>
        <v/>
      </c>
      <c r="I338" s="56" t="str">
        <f t="shared" ca="1" si="108"/>
        <v/>
      </c>
      <c r="J338" s="56" t="str">
        <f t="shared" ca="1" si="109"/>
        <v/>
      </c>
      <c r="K338" s="56" t="str">
        <f t="shared" ca="1" si="110"/>
        <v/>
      </c>
      <c r="L338" s="56" t="str">
        <f t="shared" ca="1" si="111"/>
        <v/>
      </c>
      <c r="M338" s="56" t="str">
        <f t="shared" ca="1" si="112"/>
        <v/>
      </c>
      <c r="N338" s="56" t="str">
        <f t="shared" ca="1" si="113"/>
        <v/>
      </c>
      <c r="O338" s="57" t="str">
        <f t="shared" ca="1" si="99"/>
        <v/>
      </c>
      <c r="P338" s="26" t="str">
        <f t="shared" ca="1" si="100"/>
        <v/>
      </c>
      <c r="Q338" s="26" t="str">
        <f t="shared" ca="1" si="101"/>
        <v/>
      </c>
      <c r="R338" s="59" t="str">
        <f t="shared" ca="1" si="95"/>
        <v/>
      </c>
      <c r="S338" s="59" t="str">
        <f t="shared" ca="1" si="102"/>
        <v/>
      </c>
      <c r="T338" s="60" t="str">
        <f t="shared" ca="1" si="103"/>
        <v/>
      </c>
      <c r="U338" s="24">
        <f ca="1">IF(A338&lt;($V$8+1),AllPlayers!L330,0)</f>
        <v>0</v>
      </c>
    </row>
    <row r="339" spans="1:21" ht="12.75" customHeight="1" x14ac:dyDescent="0.2">
      <c r="A339" s="24">
        <v>330</v>
      </c>
      <c r="B339" s="17" t="str">
        <f t="shared" ca="1" si="96"/>
        <v/>
      </c>
      <c r="C339" s="25" t="str">
        <f t="shared" ca="1" si="97"/>
        <v/>
      </c>
      <c r="D339" s="58" t="str">
        <f t="shared" ca="1" si="98"/>
        <v/>
      </c>
      <c r="E339" s="56" t="str">
        <f t="shared" ca="1" si="104"/>
        <v/>
      </c>
      <c r="F339" s="56" t="str">
        <f t="shared" ca="1" si="105"/>
        <v/>
      </c>
      <c r="G339" s="56" t="str">
        <f t="shared" ca="1" si="106"/>
        <v/>
      </c>
      <c r="H339" s="56" t="str">
        <f t="shared" ca="1" si="107"/>
        <v/>
      </c>
      <c r="I339" s="56" t="str">
        <f t="shared" ca="1" si="108"/>
        <v/>
      </c>
      <c r="J339" s="56" t="str">
        <f t="shared" ca="1" si="109"/>
        <v/>
      </c>
      <c r="K339" s="56" t="str">
        <f t="shared" ca="1" si="110"/>
        <v/>
      </c>
      <c r="L339" s="56" t="str">
        <f t="shared" ca="1" si="111"/>
        <v/>
      </c>
      <c r="M339" s="56" t="str">
        <f t="shared" ca="1" si="112"/>
        <v/>
      </c>
      <c r="N339" s="56" t="str">
        <f t="shared" ca="1" si="113"/>
        <v/>
      </c>
      <c r="O339" s="57" t="str">
        <f t="shared" ca="1" si="99"/>
        <v/>
      </c>
      <c r="P339" s="26" t="str">
        <f t="shared" ca="1" si="100"/>
        <v/>
      </c>
      <c r="Q339" s="26" t="str">
        <f t="shared" ca="1" si="101"/>
        <v/>
      </c>
      <c r="R339" s="59" t="str">
        <f t="shared" ca="1" si="95"/>
        <v/>
      </c>
      <c r="S339" s="59" t="str">
        <f t="shared" ca="1" si="102"/>
        <v/>
      </c>
      <c r="T339" s="60" t="str">
        <f t="shared" ca="1" si="103"/>
        <v/>
      </c>
      <c r="U339" s="24">
        <f ca="1">IF(A339&lt;($V$8+1),AllPlayers!L331,0)</f>
        <v>0</v>
      </c>
    </row>
    <row r="340" spans="1:21" ht="12.75" customHeight="1" x14ac:dyDescent="0.2">
      <c r="A340" s="24">
        <v>331</v>
      </c>
      <c r="B340" s="17" t="str">
        <f t="shared" ca="1" si="96"/>
        <v/>
      </c>
      <c r="C340" s="25" t="str">
        <f t="shared" ca="1" si="97"/>
        <v/>
      </c>
      <c r="D340" s="58" t="str">
        <f t="shared" ca="1" si="98"/>
        <v/>
      </c>
      <c r="E340" s="56" t="str">
        <f t="shared" ca="1" si="104"/>
        <v/>
      </c>
      <c r="F340" s="56" t="str">
        <f t="shared" ca="1" si="105"/>
        <v/>
      </c>
      <c r="G340" s="56" t="str">
        <f t="shared" ca="1" si="106"/>
        <v/>
      </c>
      <c r="H340" s="56" t="str">
        <f t="shared" ca="1" si="107"/>
        <v/>
      </c>
      <c r="I340" s="56" t="str">
        <f t="shared" ca="1" si="108"/>
        <v/>
      </c>
      <c r="J340" s="56" t="str">
        <f t="shared" ca="1" si="109"/>
        <v/>
      </c>
      <c r="K340" s="56" t="str">
        <f t="shared" ca="1" si="110"/>
        <v/>
      </c>
      <c r="L340" s="56" t="str">
        <f t="shared" ca="1" si="111"/>
        <v/>
      </c>
      <c r="M340" s="56" t="str">
        <f t="shared" ca="1" si="112"/>
        <v/>
      </c>
      <c r="N340" s="56" t="str">
        <f t="shared" ca="1" si="113"/>
        <v/>
      </c>
      <c r="O340" s="57" t="str">
        <f t="shared" ca="1" si="99"/>
        <v/>
      </c>
      <c r="P340" s="26" t="str">
        <f t="shared" ca="1" si="100"/>
        <v/>
      </c>
      <c r="Q340" s="26" t="str">
        <f t="shared" ca="1" si="101"/>
        <v/>
      </c>
      <c r="R340" s="59" t="str">
        <f t="shared" ca="1" si="95"/>
        <v/>
      </c>
      <c r="S340" s="59" t="str">
        <f t="shared" ca="1" si="102"/>
        <v/>
      </c>
      <c r="T340" s="60" t="str">
        <f t="shared" ca="1" si="103"/>
        <v/>
      </c>
      <c r="U340" s="24">
        <f ca="1">IF(A340&lt;($V$8+1),AllPlayers!L332,0)</f>
        <v>0</v>
      </c>
    </row>
    <row r="341" spans="1:21" ht="12.75" customHeight="1" x14ac:dyDescent="0.2">
      <c r="A341" s="24">
        <v>332</v>
      </c>
      <c r="B341" s="17" t="str">
        <f t="shared" ca="1" si="96"/>
        <v/>
      </c>
      <c r="C341" s="25" t="str">
        <f t="shared" ca="1" si="97"/>
        <v/>
      </c>
      <c r="D341" s="58" t="str">
        <f t="shared" ca="1" si="98"/>
        <v/>
      </c>
      <c r="E341" s="56" t="str">
        <f t="shared" ca="1" si="104"/>
        <v/>
      </c>
      <c r="F341" s="56" t="str">
        <f t="shared" ca="1" si="105"/>
        <v/>
      </c>
      <c r="G341" s="56" t="str">
        <f t="shared" ca="1" si="106"/>
        <v/>
      </c>
      <c r="H341" s="56" t="str">
        <f t="shared" ca="1" si="107"/>
        <v/>
      </c>
      <c r="I341" s="56" t="str">
        <f t="shared" ca="1" si="108"/>
        <v/>
      </c>
      <c r="J341" s="56" t="str">
        <f t="shared" ca="1" si="109"/>
        <v/>
      </c>
      <c r="K341" s="56" t="str">
        <f t="shared" ca="1" si="110"/>
        <v/>
      </c>
      <c r="L341" s="56" t="str">
        <f t="shared" ca="1" si="111"/>
        <v/>
      </c>
      <c r="M341" s="56" t="str">
        <f t="shared" ca="1" si="112"/>
        <v/>
      </c>
      <c r="N341" s="56" t="str">
        <f t="shared" ca="1" si="113"/>
        <v/>
      </c>
      <c r="O341" s="57" t="str">
        <f t="shared" ca="1" si="99"/>
        <v/>
      </c>
      <c r="P341" s="26" t="str">
        <f t="shared" ca="1" si="100"/>
        <v/>
      </c>
      <c r="Q341" s="26" t="str">
        <f t="shared" ca="1" si="101"/>
        <v/>
      </c>
      <c r="R341" s="59" t="str">
        <f t="shared" ca="1" si="95"/>
        <v/>
      </c>
      <c r="S341" s="59" t="str">
        <f t="shared" ca="1" si="102"/>
        <v/>
      </c>
      <c r="T341" s="60" t="str">
        <f t="shared" ca="1" si="103"/>
        <v/>
      </c>
      <c r="U341" s="24">
        <f ca="1">IF(A341&lt;($V$8+1),AllPlayers!L333,0)</f>
        <v>0</v>
      </c>
    </row>
    <row r="342" spans="1:21" ht="12.75" customHeight="1" x14ac:dyDescent="0.2">
      <c r="A342" s="24">
        <v>333</v>
      </c>
      <c r="B342" s="17" t="str">
        <f t="shared" ca="1" si="96"/>
        <v/>
      </c>
      <c r="C342" s="25" t="str">
        <f t="shared" ca="1" si="97"/>
        <v/>
      </c>
      <c r="D342" s="58" t="str">
        <f t="shared" ca="1" si="98"/>
        <v/>
      </c>
      <c r="E342" s="56" t="str">
        <f t="shared" ca="1" si="104"/>
        <v/>
      </c>
      <c r="F342" s="56" t="str">
        <f t="shared" ca="1" si="105"/>
        <v/>
      </c>
      <c r="G342" s="56" t="str">
        <f t="shared" ca="1" si="106"/>
        <v/>
      </c>
      <c r="H342" s="56" t="str">
        <f t="shared" ca="1" si="107"/>
        <v/>
      </c>
      <c r="I342" s="56" t="str">
        <f t="shared" ca="1" si="108"/>
        <v/>
      </c>
      <c r="J342" s="56" t="str">
        <f t="shared" ca="1" si="109"/>
        <v/>
      </c>
      <c r="K342" s="56" t="str">
        <f t="shared" ca="1" si="110"/>
        <v/>
      </c>
      <c r="L342" s="56" t="str">
        <f t="shared" ca="1" si="111"/>
        <v/>
      </c>
      <c r="M342" s="56" t="str">
        <f t="shared" ca="1" si="112"/>
        <v/>
      </c>
      <c r="N342" s="56" t="str">
        <f t="shared" ca="1" si="113"/>
        <v/>
      </c>
      <c r="O342" s="57" t="str">
        <f t="shared" ca="1" si="99"/>
        <v/>
      </c>
      <c r="P342" s="26" t="str">
        <f t="shared" ca="1" si="100"/>
        <v/>
      </c>
      <c r="Q342" s="26" t="str">
        <f t="shared" ca="1" si="101"/>
        <v/>
      </c>
      <c r="R342" s="59" t="str">
        <f t="shared" ca="1" si="95"/>
        <v/>
      </c>
      <c r="S342" s="59" t="str">
        <f t="shared" ca="1" si="102"/>
        <v/>
      </c>
      <c r="T342" s="60" t="str">
        <f t="shared" ca="1" si="103"/>
        <v/>
      </c>
      <c r="U342" s="24">
        <f ca="1">IF(A342&lt;($V$8+1),AllPlayers!L334,0)</f>
        <v>0</v>
      </c>
    </row>
    <row r="343" spans="1:21" ht="12.75" customHeight="1" x14ac:dyDescent="0.2">
      <c r="A343" s="24">
        <v>334</v>
      </c>
      <c r="B343" s="17" t="str">
        <f t="shared" ca="1" si="96"/>
        <v/>
      </c>
      <c r="C343" s="25" t="str">
        <f t="shared" ca="1" si="97"/>
        <v/>
      </c>
      <c r="D343" s="58" t="str">
        <f t="shared" ca="1" si="98"/>
        <v/>
      </c>
      <c r="E343" s="56" t="str">
        <f t="shared" ca="1" si="104"/>
        <v/>
      </c>
      <c r="F343" s="56" t="str">
        <f t="shared" ca="1" si="105"/>
        <v/>
      </c>
      <c r="G343" s="56" t="str">
        <f t="shared" ca="1" si="106"/>
        <v/>
      </c>
      <c r="H343" s="56" t="str">
        <f t="shared" ca="1" si="107"/>
        <v/>
      </c>
      <c r="I343" s="56" t="str">
        <f t="shared" ca="1" si="108"/>
        <v/>
      </c>
      <c r="J343" s="56" t="str">
        <f t="shared" ca="1" si="109"/>
        <v/>
      </c>
      <c r="K343" s="56" t="str">
        <f t="shared" ca="1" si="110"/>
        <v/>
      </c>
      <c r="L343" s="56" t="str">
        <f t="shared" ca="1" si="111"/>
        <v/>
      </c>
      <c r="M343" s="56" t="str">
        <f t="shared" ca="1" si="112"/>
        <v/>
      </c>
      <c r="N343" s="56" t="str">
        <f t="shared" ca="1" si="113"/>
        <v/>
      </c>
      <c r="O343" s="57" t="str">
        <f t="shared" ca="1" si="99"/>
        <v/>
      </c>
      <c r="P343" s="26" t="str">
        <f t="shared" ca="1" si="100"/>
        <v/>
      </c>
      <c r="Q343" s="26" t="str">
        <f t="shared" ca="1" si="101"/>
        <v/>
      </c>
      <c r="R343" s="59" t="str">
        <f t="shared" ca="1" si="95"/>
        <v/>
      </c>
      <c r="S343" s="59" t="str">
        <f t="shared" ca="1" si="102"/>
        <v/>
      </c>
      <c r="T343" s="60" t="str">
        <f t="shared" ca="1" si="103"/>
        <v/>
      </c>
      <c r="U343" s="24">
        <f ca="1">IF(A343&lt;($V$8+1),AllPlayers!L335,0)</f>
        <v>0</v>
      </c>
    </row>
    <row r="344" spans="1:21" ht="12.75" customHeight="1" x14ac:dyDescent="0.2">
      <c r="A344" s="24">
        <v>335</v>
      </c>
      <c r="B344" s="17" t="str">
        <f t="shared" ca="1" si="96"/>
        <v/>
      </c>
      <c r="C344" s="25" t="str">
        <f t="shared" ca="1" si="97"/>
        <v/>
      </c>
      <c r="D344" s="58" t="str">
        <f t="shared" ca="1" si="98"/>
        <v/>
      </c>
      <c r="E344" s="56" t="str">
        <f t="shared" ca="1" si="104"/>
        <v/>
      </c>
      <c r="F344" s="56" t="str">
        <f t="shared" ca="1" si="105"/>
        <v/>
      </c>
      <c r="G344" s="56" t="str">
        <f t="shared" ca="1" si="106"/>
        <v/>
      </c>
      <c r="H344" s="56" t="str">
        <f t="shared" ca="1" si="107"/>
        <v/>
      </c>
      <c r="I344" s="56" t="str">
        <f t="shared" ca="1" si="108"/>
        <v/>
      </c>
      <c r="J344" s="56" t="str">
        <f t="shared" ca="1" si="109"/>
        <v/>
      </c>
      <c r="K344" s="56" t="str">
        <f t="shared" ca="1" si="110"/>
        <v/>
      </c>
      <c r="L344" s="56" t="str">
        <f t="shared" ca="1" si="111"/>
        <v/>
      </c>
      <c r="M344" s="56" t="str">
        <f t="shared" ca="1" si="112"/>
        <v/>
      </c>
      <c r="N344" s="56" t="str">
        <f t="shared" ca="1" si="113"/>
        <v/>
      </c>
      <c r="O344" s="57" t="str">
        <f t="shared" ca="1" si="99"/>
        <v/>
      </c>
      <c r="P344" s="26" t="str">
        <f t="shared" ca="1" si="100"/>
        <v/>
      </c>
      <c r="Q344" s="26" t="str">
        <f t="shared" ca="1" si="101"/>
        <v/>
      </c>
      <c r="R344" s="59" t="str">
        <f t="shared" ca="1" si="95"/>
        <v/>
      </c>
      <c r="S344" s="59" t="str">
        <f t="shared" ca="1" si="102"/>
        <v/>
      </c>
      <c r="T344" s="60" t="str">
        <f t="shared" ca="1" si="103"/>
        <v/>
      </c>
      <c r="U344" s="24">
        <f ca="1">IF(A344&lt;($V$8+1),AllPlayers!L336,0)</f>
        <v>0</v>
      </c>
    </row>
    <row r="345" spans="1:21" ht="12.75" customHeight="1" x14ac:dyDescent="0.2">
      <c r="A345" s="24">
        <v>336</v>
      </c>
      <c r="B345" s="17" t="str">
        <f t="shared" ca="1" si="96"/>
        <v/>
      </c>
      <c r="C345" s="25" t="str">
        <f t="shared" ca="1" si="97"/>
        <v/>
      </c>
      <c r="D345" s="58" t="str">
        <f t="shared" ca="1" si="98"/>
        <v/>
      </c>
      <c r="E345" s="56" t="str">
        <f t="shared" ca="1" si="104"/>
        <v/>
      </c>
      <c r="F345" s="56" t="str">
        <f t="shared" ca="1" si="105"/>
        <v/>
      </c>
      <c r="G345" s="56" t="str">
        <f t="shared" ca="1" si="106"/>
        <v/>
      </c>
      <c r="H345" s="56" t="str">
        <f t="shared" ca="1" si="107"/>
        <v/>
      </c>
      <c r="I345" s="56" t="str">
        <f t="shared" ca="1" si="108"/>
        <v/>
      </c>
      <c r="J345" s="56" t="str">
        <f t="shared" ca="1" si="109"/>
        <v/>
      </c>
      <c r="K345" s="56" t="str">
        <f t="shared" ca="1" si="110"/>
        <v/>
      </c>
      <c r="L345" s="56" t="str">
        <f t="shared" ca="1" si="111"/>
        <v/>
      </c>
      <c r="M345" s="56" t="str">
        <f t="shared" ca="1" si="112"/>
        <v/>
      </c>
      <c r="N345" s="56" t="str">
        <f t="shared" ca="1" si="113"/>
        <v/>
      </c>
      <c r="O345" s="57" t="str">
        <f t="shared" ca="1" si="99"/>
        <v/>
      </c>
      <c r="P345" s="26" t="str">
        <f t="shared" ca="1" si="100"/>
        <v/>
      </c>
      <c r="Q345" s="26" t="str">
        <f t="shared" ca="1" si="101"/>
        <v/>
      </c>
      <c r="R345" s="59" t="str">
        <f t="shared" ca="1" si="95"/>
        <v/>
      </c>
      <c r="S345" s="59" t="str">
        <f t="shared" ca="1" si="102"/>
        <v/>
      </c>
      <c r="T345" s="60" t="str">
        <f t="shared" ca="1" si="103"/>
        <v/>
      </c>
      <c r="U345" s="24">
        <f ca="1">IF(A345&lt;($V$8+1),AllPlayers!L337,0)</f>
        <v>0</v>
      </c>
    </row>
    <row r="346" spans="1:21" ht="12.75" customHeight="1" x14ac:dyDescent="0.2">
      <c r="A346" s="24">
        <v>337</v>
      </c>
      <c r="B346" s="17" t="str">
        <f t="shared" ca="1" si="96"/>
        <v/>
      </c>
      <c r="C346" s="25" t="str">
        <f t="shared" ca="1" si="97"/>
        <v/>
      </c>
      <c r="D346" s="58" t="str">
        <f t="shared" ca="1" si="98"/>
        <v/>
      </c>
      <c r="E346" s="56" t="str">
        <f t="shared" ca="1" si="104"/>
        <v/>
      </c>
      <c r="F346" s="56" t="str">
        <f t="shared" ca="1" si="105"/>
        <v/>
      </c>
      <c r="G346" s="56" t="str">
        <f t="shared" ca="1" si="106"/>
        <v/>
      </c>
      <c r="H346" s="56" t="str">
        <f t="shared" ca="1" si="107"/>
        <v/>
      </c>
      <c r="I346" s="56" t="str">
        <f t="shared" ca="1" si="108"/>
        <v/>
      </c>
      <c r="J346" s="56" t="str">
        <f t="shared" ca="1" si="109"/>
        <v/>
      </c>
      <c r="K346" s="56" t="str">
        <f t="shared" ca="1" si="110"/>
        <v/>
      </c>
      <c r="L346" s="56" t="str">
        <f t="shared" ca="1" si="111"/>
        <v/>
      </c>
      <c r="M346" s="56" t="str">
        <f t="shared" ca="1" si="112"/>
        <v/>
      </c>
      <c r="N346" s="56" t="str">
        <f t="shared" ca="1" si="113"/>
        <v/>
      </c>
      <c r="O346" s="57" t="str">
        <f t="shared" ca="1" si="99"/>
        <v/>
      </c>
      <c r="P346" s="26" t="str">
        <f t="shared" ca="1" si="100"/>
        <v/>
      </c>
      <c r="Q346" s="26" t="str">
        <f t="shared" ca="1" si="101"/>
        <v/>
      </c>
      <c r="R346" s="59" t="str">
        <f t="shared" ca="1" si="95"/>
        <v/>
      </c>
      <c r="S346" s="59" t="str">
        <f t="shared" ca="1" si="102"/>
        <v/>
      </c>
      <c r="T346" s="60" t="str">
        <f t="shared" ca="1" si="103"/>
        <v/>
      </c>
      <c r="U346" s="24">
        <f ca="1">IF(A346&lt;($V$8+1),AllPlayers!L338,0)</f>
        <v>0</v>
      </c>
    </row>
    <row r="347" spans="1:21" ht="12.75" customHeight="1" x14ac:dyDescent="0.2">
      <c r="A347" s="24">
        <v>338</v>
      </c>
      <c r="B347" s="17" t="str">
        <f t="shared" ca="1" si="96"/>
        <v/>
      </c>
      <c r="C347" s="25" t="str">
        <f t="shared" ca="1" si="97"/>
        <v/>
      </c>
      <c r="D347" s="58" t="str">
        <f t="shared" ca="1" si="98"/>
        <v/>
      </c>
      <c r="E347" s="56" t="str">
        <f t="shared" ca="1" si="104"/>
        <v/>
      </c>
      <c r="F347" s="56" t="str">
        <f t="shared" ca="1" si="105"/>
        <v/>
      </c>
      <c r="G347" s="56" t="str">
        <f t="shared" ca="1" si="106"/>
        <v/>
      </c>
      <c r="H347" s="56" t="str">
        <f t="shared" ca="1" si="107"/>
        <v/>
      </c>
      <c r="I347" s="56" t="str">
        <f t="shared" ca="1" si="108"/>
        <v/>
      </c>
      <c r="J347" s="56" t="str">
        <f t="shared" ca="1" si="109"/>
        <v/>
      </c>
      <c r="K347" s="56" t="str">
        <f t="shared" ca="1" si="110"/>
        <v/>
      </c>
      <c r="L347" s="56" t="str">
        <f t="shared" ca="1" si="111"/>
        <v/>
      </c>
      <c r="M347" s="56" t="str">
        <f t="shared" ca="1" si="112"/>
        <v/>
      </c>
      <c r="N347" s="56" t="str">
        <f t="shared" ca="1" si="113"/>
        <v/>
      </c>
      <c r="O347" s="57" t="str">
        <f t="shared" ca="1" si="99"/>
        <v/>
      </c>
      <c r="P347" s="26" t="str">
        <f t="shared" ca="1" si="100"/>
        <v/>
      </c>
      <c r="Q347" s="26" t="str">
        <f t="shared" ca="1" si="101"/>
        <v/>
      </c>
      <c r="R347" s="59" t="str">
        <f t="shared" ca="1" si="95"/>
        <v/>
      </c>
      <c r="S347" s="59" t="str">
        <f t="shared" ca="1" si="102"/>
        <v/>
      </c>
      <c r="T347" s="60" t="str">
        <f t="shared" ca="1" si="103"/>
        <v/>
      </c>
      <c r="U347" s="24">
        <f ca="1">IF(A347&lt;($V$8+1),AllPlayers!L339,0)</f>
        <v>0</v>
      </c>
    </row>
    <row r="348" spans="1:21" ht="12.75" customHeight="1" x14ac:dyDescent="0.2">
      <c r="A348" s="24">
        <v>339</v>
      </c>
      <c r="B348" s="17" t="str">
        <f t="shared" ca="1" si="96"/>
        <v/>
      </c>
      <c r="C348" s="25" t="str">
        <f t="shared" ca="1" si="97"/>
        <v/>
      </c>
      <c r="D348" s="58" t="str">
        <f t="shared" ca="1" si="98"/>
        <v/>
      </c>
      <c r="E348" s="56" t="str">
        <f t="shared" ca="1" si="104"/>
        <v/>
      </c>
      <c r="F348" s="56" t="str">
        <f t="shared" ca="1" si="105"/>
        <v/>
      </c>
      <c r="G348" s="56" t="str">
        <f t="shared" ca="1" si="106"/>
        <v/>
      </c>
      <c r="H348" s="56" t="str">
        <f t="shared" ca="1" si="107"/>
        <v/>
      </c>
      <c r="I348" s="56" t="str">
        <f t="shared" ca="1" si="108"/>
        <v/>
      </c>
      <c r="J348" s="56" t="str">
        <f t="shared" ca="1" si="109"/>
        <v/>
      </c>
      <c r="K348" s="56" t="str">
        <f t="shared" ca="1" si="110"/>
        <v/>
      </c>
      <c r="L348" s="56" t="str">
        <f t="shared" ca="1" si="111"/>
        <v/>
      </c>
      <c r="M348" s="56" t="str">
        <f t="shared" ca="1" si="112"/>
        <v/>
      </c>
      <c r="N348" s="56" t="str">
        <f t="shared" ca="1" si="113"/>
        <v/>
      </c>
      <c r="O348" s="57" t="str">
        <f t="shared" ca="1" si="99"/>
        <v/>
      </c>
      <c r="P348" s="26" t="str">
        <f t="shared" ca="1" si="100"/>
        <v/>
      </c>
      <c r="Q348" s="26" t="str">
        <f t="shared" ca="1" si="101"/>
        <v/>
      </c>
      <c r="R348" s="59" t="str">
        <f t="shared" ca="1" si="95"/>
        <v/>
      </c>
      <c r="S348" s="59" t="str">
        <f t="shared" ca="1" si="102"/>
        <v/>
      </c>
      <c r="T348" s="60" t="str">
        <f t="shared" ca="1" si="103"/>
        <v/>
      </c>
      <c r="U348" s="24">
        <f ca="1">IF(A348&lt;($V$8+1),AllPlayers!L340,0)</f>
        <v>0</v>
      </c>
    </row>
    <row r="349" spans="1:21" ht="12.75" customHeight="1" x14ac:dyDescent="0.2">
      <c r="A349" s="24">
        <v>340</v>
      </c>
      <c r="B349" s="17" t="str">
        <f t="shared" ca="1" si="96"/>
        <v/>
      </c>
      <c r="C349" s="25" t="str">
        <f t="shared" ca="1" si="97"/>
        <v/>
      </c>
      <c r="D349" s="58" t="str">
        <f t="shared" ca="1" si="98"/>
        <v/>
      </c>
      <c r="E349" s="56" t="str">
        <f t="shared" ca="1" si="104"/>
        <v/>
      </c>
      <c r="F349" s="56" t="str">
        <f t="shared" ca="1" si="105"/>
        <v/>
      </c>
      <c r="G349" s="56" t="str">
        <f t="shared" ca="1" si="106"/>
        <v/>
      </c>
      <c r="H349" s="56" t="str">
        <f t="shared" ca="1" si="107"/>
        <v/>
      </c>
      <c r="I349" s="56" t="str">
        <f t="shared" ca="1" si="108"/>
        <v/>
      </c>
      <c r="J349" s="56" t="str">
        <f t="shared" ca="1" si="109"/>
        <v/>
      </c>
      <c r="K349" s="56" t="str">
        <f t="shared" ca="1" si="110"/>
        <v/>
      </c>
      <c r="L349" s="56" t="str">
        <f t="shared" ca="1" si="111"/>
        <v/>
      </c>
      <c r="M349" s="56" t="str">
        <f t="shared" ca="1" si="112"/>
        <v/>
      </c>
      <c r="N349" s="56" t="str">
        <f t="shared" ca="1" si="113"/>
        <v/>
      </c>
      <c r="O349" s="57" t="str">
        <f t="shared" ca="1" si="99"/>
        <v/>
      </c>
      <c r="P349" s="26" t="str">
        <f t="shared" ca="1" si="100"/>
        <v/>
      </c>
      <c r="Q349" s="26" t="str">
        <f t="shared" ca="1" si="101"/>
        <v/>
      </c>
      <c r="R349" s="59" t="str">
        <f t="shared" ca="1" si="95"/>
        <v/>
      </c>
      <c r="S349" s="59" t="str">
        <f t="shared" ca="1" si="102"/>
        <v/>
      </c>
      <c r="T349" s="60" t="str">
        <f t="shared" ca="1" si="103"/>
        <v/>
      </c>
      <c r="U349" s="24">
        <f ca="1">IF(A349&lt;($V$8+1),AllPlayers!L341,0)</f>
        <v>0</v>
      </c>
    </row>
    <row r="350" spans="1:21" ht="12.75" customHeight="1" x14ac:dyDescent="0.2">
      <c r="A350" s="24">
        <v>341</v>
      </c>
      <c r="B350" s="17" t="str">
        <f t="shared" ca="1" si="96"/>
        <v/>
      </c>
      <c r="C350" s="25" t="str">
        <f t="shared" ca="1" si="97"/>
        <v/>
      </c>
      <c r="D350" s="58" t="str">
        <f t="shared" ca="1" si="98"/>
        <v/>
      </c>
      <c r="E350" s="56" t="str">
        <f t="shared" ca="1" si="104"/>
        <v/>
      </c>
      <c r="F350" s="56" t="str">
        <f t="shared" ca="1" si="105"/>
        <v/>
      </c>
      <c r="G350" s="56" t="str">
        <f t="shared" ca="1" si="106"/>
        <v/>
      </c>
      <c r="H350" s="56" t="str">
        <f t="shared" ca="1" si="107"/>
        <v/>
      </c>
      <c r="I350" s="56" t="str">
        <f t="shared" ca="1" si="108"/>
        <v/>
      </c>
      <c r="J350" s="56" t="str">
        <f t="shared" ca="1" si="109"/>
        <v/>
      </c>
      <c r="K350" s="56" t="str">
        <f t="shared" ca="1" si="110"/>
        <v/>
      </c>
      <c r="L350" s="56" t="str">
        <f t="shared" ca="1" si="111"/>
        <v/>
      </c>
      <c r="M350" s="56" t="str">
        <f t="shared" ca="1" si="112"/>
        <v/>
      </c>
      <c r="N350" s="56" t="str">
        <f t="shared" ca="1" si="113"/>
        <v/>
      </c>
      <c r="O350" s="57" t="str">
        <f t="shared" ca="1" si="99"/>
        <v/>
      </c>
      <c r="P350" s="26" t="str">
        <f t="shared" ca="1" si="100"/>
        <v/>
      </c>
      <c r="Q350" s="26" t="str">
        <f t="shared" ca="1" si="101"/>
        <v/>
      </c>
      <c r="R350" s="59" t="str">
        <f t="shared" ca="1" si="95"/>
        <v/>
      </c>
      <c r="S350" s="59" t="str">
        <f t="shared" ca="1" si="102"/>
        <v/>
      </c>
      <c r="T350" s="60" t="str">
        <f t="shared" ca="1" si="103"/>
        <v/>
      </c>
      <c r="U350" s="24">
        <f ca="1">IF(A350&lt;($V$8+1),AllPlayers!L342,0)</f>
        <v>0</v>
      </c>
    </row>
    <row r="351" spans="1:21" ht="12.75" customHeight="1" x14ac:dyDescent="0.2">
      <c r="A351" s="24">
        <v>342</v>
      </c>
      <c r="B351" s="17" t="str">
        <f t="shared" ca="1" si="96"/>
        <v/>
      </c>
      <c r="C351" s="25" t="str">
        <f t="shared" ca="1" si="97"/>
        <v/>
      </c>
      <c r="D351" s="58" t="str">
        <f t="shared" ca="1" si="98"/>
        <v/>
      </c>
      <c r="E351" s="56" t="str">
        <f t="shared" ca="1" si="104"/>
        <v/>
      </c>
      <c r="F351" s="56" t="str">
        <f t="shared" ca="1" si="105"/>
        <v/>
      </c>
      <c r="G351" s="56" t="str">
        <f t="shared" ca="1" si="106"/>
        <v/>
      </c>
      <c r="H351" s="56" t="str">
        <f t="shared" ca="1" si="107"/>
        <v/>
      </c>
      <c r="I351" s="56" t="str">
        <f t="shared" ca="1" si="108"/>
        <v/>
      </c>
      <c r="J351" s="56" t="str">
        <f t="shared" ca="1" si="109"/>
        <v/>
      </c>
      <c r="K351" s="56" t="str">
        <f t="shared" ca="1" si="110"/>
        <v/>
      </c>
      <c r="L351" s="56" t="str">
        <f t="shared" ca="1" si="111"/>
        <v/>
      </c>
      <c r="M351" s="56" t="str">
        <f t="shared" ca="1" si="112"/>
        <v/>
      </c>
      <c r="N351" s="56" t="str">
        <f t="shared" ca="1" si="113"/>
        <v/>
      </c>
      <c r="O351" s="57" t="str">
        <f t="shared" ca="1" si="99"/>
        <v/>
      </c>
      <c r="P351" s="26" t="str">
        <f t="shared" ca="1" si="100"/>
        <v/>
      </c>
      <c r="Q351" s="26" t="str">
        <f t="shared" ca="1" si="101"/>
        <v/>
      </c>
      <c r="R351" s="59" t="str">
        <f t="shared" ca="1" si="95"/>
        <v/>
      </c>
      <c r="S351" s="59" t="str">
        <f t="shared" ca="1" si="102"/>
        <v/>
      </c>
      <c r="T351" s="60" t="str">
        <f t="shared" ca="1" si="103"/>
        <v/>
      </c>
      <c r="U351" s="24">
        <f ca="1">IF(A351&lt;($V$8+1),AllPlayers!L343,0)</f>
        <v>0</v>
      </c>
    </row>
    <row r="352" spans="1:21" ht="12.75" customHeight="1" x14ac:dyDescent="0.2">
      <c r="A352" s="24">
        <v>343</v>
      </c>
      <c r="B352" s="17" t="str">
        <f t="shared" ca="1" si="96"/>
        <v/>
      </c>
      <c r="C352" s="25" t="str">
        <f t="shared" ca="1" si="97"/>
        <v/>
      </c>
      <c r="D352" s="58" t="str">
        <f t="shared" ca="1" si="98"/>
        <v/>
      </c>
      <c r="E352" s="56" t="str">
        <f t="shared" ca="1" si="104"/>
        <v/>
      </c>
      <c r="F352" s="56" t="str">
        <f t="shared" ca="1" si="105"/>
        <v/>
      </c>
      <c r="G352" s="56" t="str">
        <f t="shared" ca="1" si="106"/>
        <v/>
      </c>
      <c r="H352" s="56" t="str">
        <f t="shared" ca="1" si="107"/>
        <v/>
      </c>
      <c r="I352" s="56" t="str">
        <f t="shared" ca="1" si="108"/>
        <v/>
      </c>
      <c r="J352" s="56" t="str">
        <f t="shared" ca="1" si="109"/>
        <v/>
      </c>
      <c r="K352" s="56" t="str">
        <f t="shared" ca="1" si="110"/>
        <v/>
      </c>
      <c r="L352" s="56" t="str">
        <f t="shared" ca="1" si="111"/>
        <v/>
      </c>
      <c r="M352" s="56" t="str">
        <f t="shared" ca="1" si="112"/>
        <v/>
      </c>
      <c r="N352" s="56" t="str">
        <f t="shared" ca="1" si="113"/>
        <v/>
      </c>
      <c r="O352" s="57" t="str">
        <f t="shared" ca="1" si="99"/>
        <v/>
      </c>
      <c r="P352" s="26" t="str">
        <f t="shared" ca="1" si="100"/>
        <v/>
      </c>
      <c r="Q352" s="26" t="str">
        <f t="shared" ca="1" si="101"/>
        <v/>
      </c>
      <c r="R352" s="59" t="str">
        <f t="shared" ca="1" si="95"/>
        <v/>
      </c>
      <c r="S352" s="59" t="str">
        <f t="shared" ca="1" si="102"/>
        <v/>
      </c>
      <c r="T352" s="60" t="str">
        <f t="shared" ca="1" si="103"/>
        <v/>
      </c>
      <c r="U352" s="24">
        <f ca="1">IF(A352&lt;($V$8+1),AllPlayers!L344,0)</f>
        <v>0</v>
      </c>
    </row>
    <row r="353" spans="1:21" ht="12.75" customHeight="1" x14ac:dyDescent="0.2">
      <c r="A353" s="24">
        <v>344</v>
      </c>
      <c r="B353" s="17" t="str">
        <f t="shared" ca="1" si="96"/>
        <v/>
      </c>
      <c r="C353" s="25" t="str">
        <f t="shared" ca="1" si="97"/>
        <v/>
      </c>
      <c r="D353" s="58" t="str">
        <f t="shared" ca="1" si="98"/>
        <v/>
      </c>
      <c r="E353" s="56" t="str">
        <f t="shared" ca="1" si="104"/>
        <v/>
      </c>
      <c r="F353" s="56" t="str">
        <f t="shared" ca="1" si="105"/>
        <v/>
      </c>
      <c r="G353" s="56" t="str">
        <f t="shared" ca="1" si="106"/>
        <v/>
      </c>
      <c r="H353" s="56" t="str">
        <f t="shared" ca="1" si="107"/>
        <v/>
      </c>
      <c r="I353" s="56" t="str">
        <f t="shared" ca="1" si="108"/>
        <v/>
      </c>
      <c r="J353" s="56" t="str">
        <f t="shared" ca="1" si="109"/>
        <v/>
      </c>
      <c r="K353" s="56" t="str">
        <f t="shared" ca="1" si="110"/>
        <v/>
      </c>
      <c r="L353" s="56" t="str">
        <f t="shared" ca="1" si="111"/>
        <v/>
      </c>
      <c r="M353" s="56" t="str">
        <f t="shared" ca="1" si="112"/>
        <v/>
      </c>
      <c r="N353" s="56" t="str">
        <f t="shared" ca="1" si="113"/>
        <v/>
      </c>
      <c r="O353" s="57" t="str">
        <f t="shared" ca="1" si="99"/>
        <v/>
      </c>
      <c r="P353" s="26" t="str">
        <f t="shared" ca="1" si="100"/>
        <v/>
      </c>
      <c r="Q353" s="26" t="str">
        <f t="shared" ca="1" si="101"/>
        <v/>
      </c>
      <c r="R353" s="59" t="str">
        <f t="shared" ca="1" si="95"/>
        <v/>
      </c>
      <c r="S353" s="59" t="str">
        <f t="shared" ca="1" si="102"/>
        <v/>
      </c>
      <c r="T353" s="60" t="str">
        <f t="shared" ca="1" si="103"/>
        <v/>
      </c>
      <c r="U353" s="24">
        <f ca="1">IF(A353&lt;($V$8+1),AllPlayers!L345,0)</f>
        <v>0</v>
      </c>
    </row>
    <row r="354" spans="1:21" ht="12.75" customHeight="1" x14ac:dyDescent="0.2">
      <c r="A354" s="24">
        <v>345</v>
      </c>
      <c r="B354" s="17" t="str">
        <f t="shared" ca="1" si="96"/>
        <v/>
      </c>
      <c r="C354" s="25" t="str">
        <f t="shared" ca="1" si="97"/>
        <v/>
      </c>
      <c r="D354" s="58" t="str">
        <f t="shared" ca="1" si="98"/>
        <v/>
      </c>
      <c r="E354" s="56" t="str">
        <f t="shared" ca="1" si="104"/>
        <v/>
      </c>
      <c r="F354" s="56" t="str">
        <f t="shared" ca="1" si="105"/>
        <v/>
      </c>
      <c r="G354" s="56" t="str">
        <f t="shared" ca="1" si="106"/>
        <v/>
      </c>
      <c r="H354" s="56" t="str">
        <f t="shared" ca="1" si="107"/>
        <v/>
      </c>
      <c r="I354" s="56" t="str">
        <f t="shared" ca="1" si="108"/>
        <v/>
      </c>
      <c r="J354" s="56" t="str">
        <f t="shared" ca="1" si="109"/>
        <v/>
      </c>
      <c r="K354" s="56" t="str">
        <f t="shared" ca="1" si="110"/>
        <v/>
      </c>
      <c r="L354" s="56" t="str">
        <f t="shared" ca="1" si="111"/>
        <v/>
      </c>
      <c r="M354" s="56" t="str">
        <f t="shared" ca="1" si="112"/>
        <v/>
      </c>
      <c r="N354" s="56" t="str">
        <f t="shared" ca="1" si="113"/>
        <v/>
      </c>
      <c r="O354" s="57" t="str">
        <f t="shared" ca="1" si="99"/>
        <v/>
      </c>
      <c r="P354" s="26" t="str">
        <f t="shared" ca="1" si="100"/>
        <v/>
      </c>
      <c r="Q354" s="26" t="str">
        <f t="shared" ca="1" si="101"/>
        <v/>
      </c>
      <c r="R354" s="59" t="str">
        <f t="shared" ca="1" si="95"/>
        <v/>
      </c>
      <c r="S354" s="59" t="str">
        <f t="shared" ca="1" si="102"/>
        <v/>
      </c>
      <c r="T354" s="60" t="str">
        <f t="shared" ca="1" si="103"/>
        <v/>
      </c>
      <c r="U354" s="24">
        <f ca="1">IF(A354&lt;($V$8+1),AllPlayers!L346,0)</f>
        <v>0</v>
      </c>
    </row>
    <row r="355" spans="1:21" ht="12.75" customHeight="1" x14ac:dyDescent="0.2">
      <c r="A355" s="24">
        <v>346</v>
      </c>
      <c r="B355" s="17" t="str">
        <f t="shared" ca="1" si="96"/>
        <v/>
      </c>
      <c r="C355" s="25" t="str">
        <f t="shared" ca="1" si="97"/>
        <v/>
      </c>
      <c r="D355" s="58" t="str">
        <f t="shared" ca="1" si="98"/>
        <v/>
      </c>
      <c r="E355" s="56" t="str">
        <f t="shared" ca="1" si="104"/>
        <v/>
      </c>
      <c r="F355" s="56" t="str">
        <f t="shared" ca="1" si="105"/>
        <v/>
      </c>
      <c r="G355" s="56" t="str">
        <f t="shared" ca="1" si="106"/>
        <v/>
      </c>
      <c r="H355" s="56" t="str">
        <f t="shared" ca="1" si="107"/>
        <v/>
      </c>
      <c r="I355" s="56" t="str">
        <f t="shared" ca="1" si="108"/>
        <v/>
      </c>
      <c r="J355" s="56" t="str">
        <f t="shared" ca="1" si="109"/>
        <v/>
      </c>
      <c r="K355" s="56" t="str">
        <f t="shared" ca="1" si="110"/>
        <v/>
      </c>
      <c r="L355" s="56" t="str">
        <f t="shared" ca="1" si="111"/>
        <v/>
      </c>
      <c r="M355" s="56" t="str">
        <f t="shared" ca="1" si="112"/>
        <v/>
      </c>
      <c r="N355" s="56" t="str">
        <f t="shared" ca="1" si="113"/>
        <v/>
      </c>
      <c r="O355" s="57" t="str">
        <f t="shared" ca="1" si="99"/>
        <v/>
      </c>
      <c r="P355" s="26" t="str">
        <f t="shared" ca="1" si="100"/>
        <v/>
      </c>
      <c r="Q355" s="26" t="str">
        <f t="shared" ca="1" si="101"/>
        <v/>
      </c>
      <c r="R355" s="59" t="str">
        <f t="shared" ca="1" si="95"/>
        <v/>
      </c>
      <c r="S355" s="59" t="str">
        <f t="shared" ca="1" si="102"/>
        <v/>
      </c>
      <c r="T355" s="60" t="str">
        <f t="shared" ca="1" si="103"/>
        <v/>
      </c>
      <c r="U355" s="24">
        <f ca="1">IF(A355&lt;($V$8+1),AllPlayers!L347,0)</f>
        <v>0</v>
      </c>
    </row>
    <row r="356" spans="1:21" ht="12.75" customHeight="1" x14ac:dyDescent="0.2">
      <c r="A356" s="24">
        <v>347</v>
      </c>
      <c r="B356" s="17" t="str">
        <f t="shared" ca="1" si="96"/>
        <v/>
      </c>
      <c r="C356" s="25" t="str">
        <f t="shared" ca="1" si="97"/>
        <v/>
      </c>
      <c r="D356" s="58" t="str">
        <f t="shared" ca="1" si="98"/>
        <v/>
      </c>
      <c r="E356" s="56" t="str">
        <f t="shared" ca="1" si="104"/>
        <v/>
      </c>
      <c r="F356" s="56" t="str">
        <f t="shared" ca="1" si="105"/>
        <v/>
      </c>
      <c r="G356" s="56" t="str">
        <f t="shared" ca="1" si="106"/>
        <v/>
      </c>
      <c r="H356" s="56" t="str">
        <f t="shared" ca="1" si="107"/>
        <v/>
      </c>
      <c r="I356" s="56" t="str">
        <f t="shared" ca="1" si="108"/>
        <v/>
      </c>
      <c r="J356" s="56" t="str">
        <f t="shared" ca="1" si="109"/>
        <v/>
      </c>
      <c r="K356" s="56" t="str">
        <f t="shared" ca="1" si="110"/>
        <v/>
      </c>
      <c r="L356" s="56" t="str">
        <f t="shared" ca="1" si="111"/>
        <v/>
      </c>
      <c r="M356" s="56" t="str">
        <f t="shared" ca="1" si="112"/>
        <v/>
      </c>
      <c r="N356" s="56" t="str">
        <f t="shared" ca="1" si="113"/>
        <v/>
      </c>
      <c r="O356" s="57" t="str">
        <f t="shared" ca="1" si="99"/>
        <v/>
      </c>
      <c r="P356" s="26" t="str">
        <f t="shared" ca="1" si="100"/>
        <v/>
      </c>
      <c r="Q356" s="26" t="str">
        <f t="shared" ca="1" si="101"/>
        <v/>
      </c>
      <c r="R356" s="59" t="str">
        <f t="shared" ca="1" si="95"/>
        <v/>
      </c>
      <c r="S356" s="59" t="str">
        <f t="shared" ca="1" si="102"/>
        <v/>
      </c>
      <c r="T356" s="60" t="str">
        <f t="shared" ca="1" si="103"/>
        <v/>
      </c>
      <c r="U356" s="24">
        <f ca="1">IF(A356&lt;($V$8+1),AllPlayers!L348,0)</f>
        <v>0</v>
      </c>
    </row>
    <row r="357" spans="1:21" ht="12.75" customHeight="1" x14ac:dyDescent="0.2">
      <c r="A357" s="24">
        <v>348</v>
      </c>
      <c r="B357" s="17" t="str">
        <f t="shared" ca="1" si="96"/>
        <v/>
      </c>
      <c r="C357" s="25" t="str">
        <f t="shared" ca="1" si="97"/>
        <v/>
      </c>
      <c r="D357" s="58" t="str">
        <f t="shared" ca="1" si="98"/>
        <v/>
      </c>
      <c r="E357" s="56" t="str">
        <f t="shared" ca="1" si="104"/>
        <v/>
      </c>
      <c r="F357" s="56" t="str">
        <f t="shared" ca="1" si="105"/>
        <v/>
      </c>
      <c r="G357" s="56" t="str">
        <f t="shared" ca="1" si="106"/>
        <v/>
      </c>
      <c r="H357" s="56" t="str">
        <f t="shared" ca="1" si="107"/>
        <v/>
      </c>
      <c r="I357" s="56" t="str">
        <f t="shared" ca="1" si="108"/>
        <v/>
      </c>
      <c r="J357" s="56" t="str">
        <f t="shared" ca="1" si="109"/>
        <v/>
      </c>
      <c r="K357" s="56" t="str">
        <f t="shared" ca="1" si="110"/>
        <v/>
      </c>
      <c r="L357" s="56" t="str">
        <f t="shared" ca="1" si="111"/>
        <v/>
      </c>
      <c r="M357" s="56" t="str">
        <f t="shared" ca="1" si="112"/>
        <v/>
      </c>
      <c r="N357" s="56" t="str">
        <f t="shared" ca="1" si="113"/>
        <v/>
      </c>
      <c r="O357" s="57" t="str">
        <f t="shared" ca="1" si="99"/>
        <v/>
      </c>
      <c r="P357" s="26" t="str">
        <f t="shared" ca="1" si="100"/>
        <v/>
      </c>
      <c r="Q357" s="26" t="str">
        <f t="shared" ca="1" si="101"/>
        <v/>
      </c>
      <c r="R357" s="59" t="str">
        <f t="shared" ca="1" si="95"/>
        <v/>
      </c>
      <c r="S357" s="59" t="str">
        <f t="shared" ca="1" si="102"/>
        <v/>
      </c>
      <c r="T357" s="60" t="str">
        <f t="shared" ca="1" si="103"/>
        <v/>
      </c>
      <c r="U357" s="24">
        <f ca="1">IF(A357&lt;($V$8+1),AllPlayers!L349,0)</f>
        <v>0</v>
      </c>
    </row>
    <row r="358" spans="1:21" ht="12.75" customHeight="1" x14ac:dyDescent="0.2">
      <c r="A358" s="24">
        <v>349</v>
      </c>
      <c r="B358" s="17" t="str">
        <f t="shared" ca="1" si="96"/>
        <v/>
      </c>
      <c r="C358" s="25" t="str">
        <f t="shared" ca="1" si="97"/>
        <v/>
      </c>
      <c r="D358" s="58" t="str">
        <f t="shared" ca="1" si="98"/>
        <v/>
      </c>
      <c r="E358" s="56" t="str">
        <f t="shared" ca="1" si="104"/>
        <v/>
      </c>
      <c r="F358" s="56" t="str">
        <f t="shared" ca="1" si="105"/>
        <v/>
      </c>
      <c r="G358" s="56" t="str">
        <f t="shared" ca="1" si="106"/>
        <v/>
      </c>
      <c r="H358" s="56" t="str">
        <f t="shared" ca="1" si="107"/>
        <v/>
      </c>
      <c r="I358" s="56" t="str">
        <f t="shared" ca="1" si="108"/>
        <v/>
      </c>
      <c r="J358" s="56" t="str">
        <f t="shared" ca="1" si="109"/>
        <v/>
      </c>
      <c r="K358" s="56" t="str">
        <f t="shared" ca="1" si="110"/>
        <v/>
      </c>
      <c r="L358" s="56" t="str">
        <f t="shared" ca="1" si="111"/>
        <v/>
      </c>
      <c r="M358" s="56" t="str">
        <f t="shared" ca="1" si="112"/>
        <v/>
      </c>
      <c r="N358" s="56" t="str">
        <f t="shared" ca="1" si="113"/>
        <v/>
      </c>
      <c r="O358" s="57" t="str">
        <f t="shared" ca="1" si="99"/>
        <v/>
      </c>
      <c r="P358" s="26" t="str">
        <f t="shared" ca="1" si="100"/>
        <v/>
      </c>
      <c r="Q358" s="26" t="str">
        <f t="shared" ca="1" si="101"/>
        <v/>
      </c>
      <c r="R358" s="59" t="str">
        <f t="shared" ca="1" si="95"/>
        <v/>
      </c>
      <c r="S358" s="59" t="str">
        <f t="shared" ca="1" si="102"/>
        <v/>
      </c>
      <c r="T358" s="60" t="str">
        <f t="shared" ca="1" si="103"/>
        <v/>
      </c>
      <c r="U358" s="24">
        <f ca="1">IF(A358&lt;($V$8+1),AllPlayers!L350,0)</f>
        <v>0</v>
      </c>
    </row>
    <row r="359" spans="1:21" ht="12.75" customHeight="1" x14ac:dyDescent="0.2">
      <c r="A359" s="24">
        <v>350</v>
      </c>
      <c r="B359" s="17" t="str">
        <f t="shared" ca="1" si="96"/>
        <v/>
      </c>
      <c r="C359" s="25" t="str">
        <f t="shared" ca="1" si="97"/>
        <v/>
      </c>
      <c r="D359" s="58" t="str">
        <f t="shared" ca="1" si="98"/>
        <v/>
      </c>
      <c r="E359" s="56" t="str">
        <f t="shared" ca="1" si="104"/>
        <v/>
      </c>
      <c r="F359" s="56" t="str">
        <f t="shared" ca="1" si="105"/>
        <v/>
      </c>
      <c r="G359" s="56" t="str">
        <f t="shared" ca="1" si="106"/>
        <v/>
      </c>
      <c r="H359" s="56" t="str">
        <f t="shared" ca="1" si="107"/>
        <v/>
      </c>
      <c r="I359" s="56" t="str">
        <f t="shared" ca="1" si="108"/>
        <v/>
      </c>
      <c r="J359" s="56" t="str">
        <f t="shared" ca="1" si="109"/>
        <v/>
      </c>
      <c r="K359" s="56" t="str">
        <f t="shared" ca="1" si="110"/>
        <v/>
      </c>
      <c r="L359" s="56" t="str">
        <f t="shared" ca="1" si="111"/>
        <v/>
      </c>
      <c r="M359" s="56" t="str">
        <f t="shared" ca="1" si="112"/>
        <v/>
      </c>
      <c r="N359" s="56" t="str">
        <f t="shared" ca="1" si="113"/>
        <v/>
      </c>
      <c r="O359" s="57" t="str">
        <f t="shared" ca="1" si="99"/>
        <v/>
      </c>
      <c r="P359" s="26" t="str">
        <f t="shared" ca="1" si="100"/>
        <v/>
      </c>
      <c r="Q359" s="26" t="str">
        <f t="shared" ca="1" si="101"/>
        <v/>
      </c>
      <c r="R359" s="59" t="str">
        <f t="shared" ca="1" si="95"/>
        <v/>
      </c>
      <c r="S359" s="59" t="str">
        <f t="shared" ca="1" si="102"/>
        <v/>
      </c>
      <c r="T359" s="60" t="str">
        <f t="shared" ca="1" si="103"/>
        <v/>
      </c>
      <c r="U359" s="24">
        <f ca="1">IF(A359&lt;($V$8+1),AllPlayers!L351,0)</f>
        <v>0</v>
      </c>
    </row>
    <row r="360" spans="1:21" ht="12.75" customHeight="1" x14ac:dyDescent="0.2">
      <c r="B360" s="17"/>
      <c r="C360" s="25"/>
    </row>
    <row r="361" spans="1:21" ht="12.75" customHeight="1" x14ac:dyDescent="0.2">
      <c r="B361" s="17"/>
      <c r="C361" s="25"/>
    </row>
    <row r="362" spans="1:21" ht="12.75" customHeight="1" x14ac:dyDescent="0.2">
      <c r="B362" s="17"/>
      <c r="C362" s="25"/>
    </row>
    <row r="363" spans="1:21" ht="12.75" customHeight="1" x14ac:dyDescent="0.2">
      <c r="B363" s="17"/>
    </row>
    <row r="364" spans="1:21" ht="12.75" customHeight="1" x14ac:dyDescent="0.2">
      <c r="B364" s="17"/>
    </row>
    <row r="365" spans="1:21" ht="12.75" customHeight="1" x14ac:dyDescent="0.2">
      <c r="B365" s="17"/>
    </row>
    <row r="366" spans="1:21" ht="12.75" customHeight="1" x14ac:dyDescent="0.2">
      <c r="B366" s="17"/>
    </row>
    <row r="367" spans="1:21" ht="12.75" customHeight="1" x14ac:dyDescent="0.2">
      <c r="B367" s="17"/>
    </row>
    <row r="368" spans="1:21" ht="12.75" customHeight="1" x14ac:dyDescent="0.2">
      <c r="B368" s="17"/>
    </row>
    <row r="369" spans="2:2" ht="12.75" customHeight="1" x14ac:dyDescent="0.2">
      <c r="B369" s="17"/>
    </row>
    <row r="370" spans="2:2" ht="12.75" customHeight="1" x14ac:dyDescent="0.2">
      <c r="B370" s="17"/>
    </row>
    <row r="371" spans="2:2" ht="12.75" customHeight="1" x14ac:dyDescent="0.2">
      <c r="B371" s="17"/>
    </row>
    <row r="372" spans="2:2" ht="12.75" customHeight="1" x14ac:dyDescent="0.2">
      <c r="B372" s="17"/>
    </row>
    <row r="373" spans="2:2" ht="12.75" customHeight="1" x14ac:dyDescent="0.2">
      <c r="B373" s="17"/>
    </row>
    <row r="374" spans="2:2" ht="12.75" customHeight="1" x14ac:dyDescent="0.2">
      <c r="B374" s="17"/>
    </row>
    <row r="375" spans="2:2" ht="12.75" customHeight="1" x14ac:dyDescent="0.2">
      <c r="B375" s="17"/>
    </row>
    <row r="376" spans="2:2" ht="12.75" customHeight="1" x14ac:dyDescent="0.2">
      <c r="B376" s="17"/>
    </row>
    <row r="377" spans="2:2" ht="12.75" customHeight="1" x14ac:dyDescent="0.2">
      <c r="B377" s="17"/>
    </row>
    <row r="378" spans="2:2" ht="12.75" customHeight="1" x14ac:dyDescent="0.2">
      <c r="B378" s="17"/>
    </row>
    <row r="379" spans="2:2" ht="12.75" customHeight="1" x14ac:dyDescent="0.2">
      <c r="B379" s="17"/>
    </row>
    <row r="380" spans="2:2" ht="12.75" customHeight="1" x14ac:dyDescent="0.2">
      <c r="B380" s="17"/>
    </row>
    <row r="381" spans="2:2" ht="12.75" customHeight="1" x14ac:dyDescent="0.2">
      <c r="B381" s="17"/>
    </row>
    <row r="382" spans="2:2" ht="12.75" customHeight="1" x14ac:dyDescent="0.2">
      <c r="B382" s="17"/>
    </row>
    <row r="383" spans="2:2" ht="12.75" customHeight="1" x14ac:dyDescent="0.2">
      <c r="B383" s="17"/>
    </row>
    <row r="384" spans="2:2" ht="12.75" customHeight="1" x14ac:dyDescent="0.2">
      <c r="B384" s="17"/>
    </row>
    <row r="385" spans="2:2" ht="12.75" customHeight="1" x14ac:dyDescent="0.2">
      <c r="B385" s="17"/>
    </row>
    <row r="386" spans="2:2" ht="12.75" customHeight="1" x14ac:dyDescent="0.2">
      <c r="B386" s="17"/>
    </row>
    <row r="387" spans="2:2" ht="12.75" customHeight="1" x14ac:dyDescent="0.2">
      <c r="B387" s="17"/>
    </row>
    <row r="388" spans="2:2" ht="12.75" customHeight="1" x14ac:dyDescent="0.2">
      <c r="B388" s="17"/>
    </row>
    <row r="389" spans="2:2" ht="12.75" customHeight="1" x14ac:dyDescent="0.2">
      <c r="B389" s="17"/>
    </row>
    <row r="390" spans="2:2" ht="12.75" customHeight="1" x14ac:dyDescent="0.2">
      <c r="B390" s="17"/>
    </row>
    <row r="391" spans="2:2" ht="12.75" customHeight="1" x14ac:dyDescent="0.2">
      <c r="B391" s="17"/>
    </row>
    <row r="392" spans="2:2" ht="12.75" customHeight="1" x14ac:dyDescent="0.2">
      <c r="B392" s="17"/>
    </row>
    <row r="393" spans="2:2" ht="12.75" customHeight="1" x14ac:dyDescent="0.2">
      <c r="B393" s="17"/>
    </row>
    <row r="394" spans="2:2" ht="12.75" customHeight="1" x14ac:dyDescent="0.2">
      <c r="B394" s="17"/>
    </row>
    <row r="395" spans="2:2" ht="12.75" customHeight="1" x14ac:dyDescent="0.2">
      <c r="B395" s="17"/>
    </row>
    <row r="396" spans="2:2" ht="12.75" customHeight="1" x14ac:dyDescent="0.2">
      <c r="B396" s="17"/>
    </row>
    <row r="397" spans="2:2" ht="12.75" customHeight="1" x14ac:dyDescent="0.2">
      <c r="B397" s="17"/>
    </row>
    <row r="398" spans="2:2" ht="12.75" customHeight="1" x14ac:dyDescent="0.2">
      <c r="B398" s="17"/>
    </row>
    <row r="399" spans="2:2" ht="12.75" customHeight="1" x14ac:dyDescent="0.2">
      <c r="B399" s="17"/>
    </row>
    <row r="400" spans="2:2" ht="12.75" customHeight="1" x14ac:dyDescent="0.2">
      <c r="B400" s="17"/>
    </row>
    <row r="401" spans="2:2" ht="12.75" customHeight="1" x14ac:dyDescent="0.2">
      <c r="B401" s="17"/>
    </row>
    <row r="402" spans="2:2" ht="12.75" customHeight="1" x14ac:dyDescent="0.2">
      <c r="B402" s="17"/>
    </row>
    <row r="403" spans="2:2" ht="12.75" customHeight="1" x14ac:dyDescent="0.2">
      <c r="B403" s="17"/>
    </row>
    <row r="404" spans="2:2" ht="12.75" customHeight="1" x14ac:dyDescent="0.2">
      <c r="B404" s="17"/>
    </row>
    <row r="405" spans="2:2" ht="12.75" customHeight="1" x14ac:dyDescent="0.2">
      <c r="B405" s="17"/>
    </row>
    <row r="406" spans="2:2" ht="12.75" customHeight="1" x14ac:dyDescent="0.2">
      <c r="B406" s="17"/>
    </row>
    <row r="407" spans="2:2" ht="12.75" customHeight="1" x14ac:dyDescent="0.2">
      <c r="B407" s="17"/>
    </row>
    <row r="408" spans="2:2" ht="12.75" customHeight="1" x14ac:dyDescent="0.2">
      <c r="B408" s="17"/>
    </row>
    <row r="409" spans="2:2" ht="12.75" customHeight="1" x14ac:dyDescent="0.2">
      <c r="B409" s="17"/>
    </row>
    <row r="410" spans="2:2" ht="12.75" customHeight="1" x14ac:dyDescent="0.2"/>
    <row r="411" spans="2:2" ht="12.75" customHeight="1" x14ac:dyDescent="0.2"/>
    <row r="412" spans="2:2" ht="12.75" customHeight="1" x14ac:dyDescent="0.2"/>
    <row r="413" spans="2:2" ht="12.75" customHeight="1" x14ac:dyDescent="0.2"/>
    <row r="414" spans="2:2" ht="12.75" customHeight="1" x14ac:dyDescent="0.2"/>
    <row r="415" spans="2:2" ht="12.75" customHeight="1" x14ac:dyDescent="0.2"/>
    <row r="416" spans="2:2" ht="12.75" customHeight="1" x14ac:dyDescent="0.2"/>
    <row r="417" ht="12.75" customHeight="1" x14ac:dyDescent="0.2"/>
    <row r="418" ht="12.75" customHeight="1" x14ac:dyDescent="0.2"/>
    <row r="419" ht="12.75" customHeight="1" x14ac:dyDescent="0.2"/>
    <row r="420" ht="12.75" customHeight="1" x14ac:dyDescent="0.2"/>
    <row r="421" ht="12.75" customHeight="1" x14ac:dyDescent="0.2"/>
    <row r="422" ht="12.75" customHeight="1" x14ac:dyDescent="0.2"/>
    <row r="423" ht="12.75" customHeight="1" x14ac:dyDescent="0.2"/>
    <row r="424" ht="12.75" customHeight="1" x14ac:dyDescent="0.2"/>
    <row r="425" ht="12.75" customHeight="1" x14ac:dyDescent="0.2"/>
    <row r="426" ht="12.75" customHeight="1" x14ac:dyDescent="0.2"/>
    <row r="427" ht="12.75" customHeight="1" x14ac:dyDescent="0.2"/>
    <row r="428" ht="12.75" customHeight="1" x14ac:dyDescent="0.2"/>
    <row r="429" ht="12.75" customHeight="1" x14ac:dyDescent="0.2"/>
    <row r="430" ht="12.75" customHeight="1" x14ac:dyDescent="0.2"/>
    <row r="431" ht="12.75" customHeight="1" x14ac:dyDescent="0.2"/>
    <row r="432" ht="12.75" customHeight="1" x14ac:dyDescent="0.2"/>
    <row r="433" ht="12.75" customHeight="1" x14ac:dyDescent="0.2"/>
    <row r="434" ht="12.75" customHeight="1" x14ac:dyDescent="0.2"/>
    <row r="435" ht="12.75" customHeight="1" x14ac:dyDescent="0.2"/>
    <row r="436" ht="12.75" customHeight="1" x14ac:dyDescent="0.2"/>
    <row r="437" ht="12.75" customHeight="1" x14ac:dyDescent="0.2"/>
    <row r="438" ht="12.75" customHeight="1" x14ac:dyDescent="0.2"/>
    <row r="439" ht="12.75" customHeight="1" x14ac:dyDescent="0.2"/>
    <row r="440" ht="12.75" customHeight="1" x14ac:dyDescent="0.2"/>
    <row r="441" ht="12.75" customHeight="1" x14ac:dyDescent="0.2"/>
    <row r="442" ht="12.75" customHeight="1" x14ac:dyDescent="0.2"/>
    <row r="443" ht="12.75" customHeight="1" x14ac:dyDescent="0.2"/>
    <row r="444" ht="12.75" customHeight="1" x14ac:dyDescent="0.2"/>
    <row r="445" ht="12.75" customHeight="1" x14ac:dyDescent="0.2"/>
    <row r="446" ht="12.75" customHeight="1" x14ac:dyDescent="0.2"/>
    <row r="447" ht="12.75" customHeight="1" x14ac:dyDescent="0.2"/>
    <row r="448" ht="12.75" customHeight="1" x14ac:dyDescent="0.2"/>
    <row r="449" ht="12.75" customHeight="1" x14ac:dyDescent="0.2"/>
    <row r="450" ht="12.75" customHeight="1" x14ac:dyDescent="0.2"/>
    <row r="451" ht="12.75" customHeight="1" x14ac:dyDescent="0.2"/>
    <row r="452" ht="12.75" customHeight="1" x14ac:dyDescent="0.2"/>
    <row r="453" ht="12.75" customHeight="1" x14ac:dyDescent="0.2"/>
    <row r="454" ht="12.75" customHeight="1" x14ac:dyDescent="0.2"/>
    <row r="455" ht="12.75" customHeight="1" x14ac:dyDescent="0.2"/>
    <row r="456" ht="12.75" customHeight="1" x14ac:dyDescent="0.2"/>
    <row r="457" ht="12.75" customHeight="1" x14ac:dyDescent="0.2"/>
    <row r="458" ht="12.75" customHeight="1" x14ac:dyDescent="0.2"/>
    <row r="459" ht="12.75" customHeight="1" x14ac:dyDescent="0.2"/>
    <row r="460" ht="12.75" customHeight="1" x14ac:dyDescent="0.2"/>
    <row r="461" ht="12.75" customHeight="1" x14ac:dyDescent="0.2"/>
    <row r="462" ht="12.75" customHeight="1" x14ac:dyDescent="0.2"/>
    <row r="463" ht="12.75" customHeight="1" x14ac:dyDescent="0.2"/>
    <row r="464" ht="12.75" customHeight="1" x14ac:dyDescent="0.2"/>
    <row r="465" ht="12.75" customHeight="1" x14ac:dyDescent="0.2"/>
    <row r="466" ht="12.75" customHeight="1" x14ac:dyDescent="0.2"/>
    <row r="467" ht="12.75" customHeight="1" x14ac:dyDescent="0.2"/>
    <row r="468" ht="12.75" customHeight="1" x14ac:dyDescent="0.2"/>
    <row r="469" ht="12.75" customHeight="1" x14ac:dyDescent="0.2"/>
    <row r="470" ht="12.75" customHeight="1" x14ac:dyDescent="0.2"/>
    <row r="471" ht="12.75" customHeight="1" x14ac:dyDescent="0.2"/>
    <row r="472" ht="12.75" customHeight="1" x14ac:dyDescent="0.2"/>
    <row r="473" ht="12.75" customHeight="1" x14ac:dyDescent="0.2"/>
    <row r="474" ht="12.75" customHeight="1" x14ac:dyDescent="0.2"/>
    <row r="475" ht="12.75" customHeight="1" x14ac:dyDescent="0.2"/>
    <row r="476" ht="12.75" customHeight="1" x14ac:dyDescent="0.2"/>
    <row r="477" ht="12.75" customHeight="1" x14ac:dyDescent="0.2"/>
    <row r="478" ht="12.75" customHeight="1" x14ac:dyDescent="0.2"/>
    <row r="479" ht="12.75" customHeight="1" x14ac:dyDescent="0.2"/>
    <row r="480" ht="12.75" customHeight="1" x14ac:dyDescent="0.2"/>
    <row r="481" ht="12.75" customHeight="1" x14ac:dyDescent="0.2"/>
    <row r="482" ht="12.75" customHeight="1" x14ac:dyDescent="0.2"/>
    <row r="483" ht="12.75" customHeight="1" x14ac:dyDescent="0.2"/>
    <row r="484" ht="12.75" customHeight="1" x14ac:dyDescent="0.2"/>
    <row r="485" ht="12.75" customHeight="1" x14ac:dyDescent="0.2"/>
    <row r="486" ht="12.75" customHeight="1" x14ac:dyDescent="0.2"/>
    <row r="487" ht="12.75" customHeight="1" x14ac:dyDescent="0.2"/>
    <row r="488" ht="12.75" customHeight="1" x14ac:dyDescent="0.2"/>
    <row r="489" ht="12.75" customHeight="1" x14ac:dyDescent="0.2"/>
    <row r="490" ht="12.75" customHeight="1" x14ac:dyDescent="0.2"/>
    <row r="491" ht="12.75" customHeight="1" x14ac:dyDescent="0.2"/>
    <row r="492" ht="12.75" customHeight="1" x14ac:dyDescent="0.2"/>
    <row r="493" ht="12.75" customHeight="1" x14ac:dyDescent="0.2"/>
    <row r="494" ht="12.75" customHeight="1" x14ac:dyDescent="0.2"/>
    <row r="495" ht="12.75" customHeight="1" x14ac:dyDescent="0.2"/>
    <row r="496" ht="12.75" customHeight="1" x14ac:dyDescent="0.2"/>
    <row r="497" ht="12.75" customHeight="1" x14ac:dyDescent="0.2"/>
    <row r="498" ht="12.75" customHeight="1" x14ac:dyDescent="0.2"/>
    <row r="499" ht="12.75" customHeight="1" x14ac:dyDescent="0.2"/>
    <row r="500" ht="12.75" customHeight="1" x14ac:dyDescent="0.2"/>
    <row r="501" ht="12.75" customHeight="1" x14ac:dyDescent="0.2"/>
    <row r="502" ht="12.75" customHeight="1" x14ac:dyDescent="0.2"/>
    <row r="503" ht="12.75" customHeight="1" x14ac:dyDescent="0.2"/>
    <row r="504" ht="12.75" customHeight="1" x14ac:dyDescent="0.2"/>
    <row r="505" ht="12.75" customHeight="1" x14ac:dyDescent="0.2"/>
    <row r="506" ht="12.75" customHeight="1" x14ac:dyDescent="0.2"/>
    <row r="507" ht="12.75" customHeight="1" x14ac:dyDescent="0.2"/>
    <row r="508" ht="12.75" customHeight="1" x14ac:dyDescent="0.2"/>
    <row r="509" ht="12.75" customHeight="1" x14ac:dyDescent="0.2"/>
    <row r="510" ht="12.75" customHeight="1" x14ac:dyDescent="0.2"/>
    <row r="511" ht="12.75" customHeight="1" x14ac:dyDescent="0.2"/>
    <row r="512" ht="12.75" customHeight="1" x14ac:dyDescent="0.2"/>
    <row r="513" ht="12.75" customHeight="1" x14ac:dyDescent="0.2"/>
    <row r="514" ht="12.75" customHeight="1" x14ac:dyDescent="0.2"/>
    <row r="515" ht="12.75" customHeight="1" x14ac:dyDescent="0.2"/>
    <row r="516" ht="12.75" customHeight="1" x14ac:dyDescent="0.2"/>
    <row r="517" ht="12.75" customHeight="1" x14ac:dyDescent="0.2"/>
    <row r="518" ht="12.75" customHeight="1" x14ac:dyDescent="0.2"/>
    <row r="519" ht="12.75" customHeight="1" x14ac:dyDescent="0.2"/>
    <row r="520" ht="12.75" customHeight="1" x14ac:dyDescent="0.2"/>
    <row r="521" ht="12.75" customHeight="1" x14ac:dyDescent="0.2"/>
    <row r="522" ht="12.75" customHeight="1" x14ac:dyDescent="0.2"/>
    <row r="523" ht="12.75" customHeight="1" x14ac:dyDescent="0.2"/>
    <row r="524" ht="12.75" customHeight="1" x14ac:dyDescent="0.2"/>
    <row r="525" ht="12.75" customHeight="1" x14ac:dyDescent="0.2"/>
    <row r="526" ht="12.75" customHeight="1" x14ac:dyDescent="0.2"/>
    <row r="527" ht="12.75" customHeight="1" x14ac:dyDescent="0.2"/>
    <row r="528" ht="12.75" customHeight="1" x14ac:dyDescent="0.2"/>
    <row r="529" ht="12.75" customHeight="1" x14ac:dyDescent="0.2"/>
    <row r="530" ht="12.75" customHeight="1" x14ac:dyDescent="0.2"/>
    <row r="531" ht="12.75" customHeight="1" x14ac:dyDescent="0.2"/>
    <row r="532" ht="12.75" customHeight="1" x14ac:dyDescent="0.2"/>
    <row r="533" ht="12.75" customHeight="1" x14ac:dyDescent="0.2"/>
    <row r="534" ht="12.75" customHeight="1" x14ac:dyDescent="0.2"/>
    <row r="535" ht="12.75" customHeight="1" x14ac:dyDescent="0.2"/>
    <row r="536" ht="12.75" customHeight="1" x14ac:dyDescent="0.2"/>
    <row r="537" ht="12.75" customHeight="1" x14ac:dyDescent="0.2"/>
    <row r="538" ht="12.75" customHeight="1" x14ac:dyDescent="0.2"/>
    <row r="539" ht="12.75" customHeight="1" x14ac:dyDescent="0.2"/>
    <row r="540" ht="12.75" customHeight="1" x14ac:dyDescent="0.2"/>
    <row r="541" ht="12.75" customHeight="1" x14ac:dyDescent="0.2"/>
    <row r="542" ht="12.75" customHeight="1" x14ac:dyDescent="0.2"/>
    <row r="543" ht="12.75" customHeight="1" x14ac:dyDescent="0.2"/>
    <row r="544" ht="12.75" customHeight="1" x14ac:dyDescent="0.2"/>
    <row r="545" ht="12.75" customHeight="1" x14ac:dyDescent="0.2"/>
    <row r="546" ht="12.75" customHeight="1" x14ac:dyDescent="0.2"/>
    <row r="547" ht="12.75" customHeight="1" x14ac:dyDescent="0.2"/>
    <row r="548" ht="12.75" customHeight="1" x14ac:dyDescent="0.2"/>
    <row r="549" ht="12.75" customHeight="1" x14ac:dyDescent="0.2"/>
    <row r="550" ht="12.75" customHeight="1" x14ac:dyDescent="0.2"/>
    <row r="551" ht="12.75" customHeight="1" x14ac:dyDescent="0.2"/>
    <row r="552" ht="12.75" customHeight="1" x14ac:dyDescent="0.2"/>
    <row r="553" ht="12.75" customHeight="1" x14ac:dyDescent="0.2"/>
    <row r="554" ht="12.75" customHeight="1" x14ac:dyDescent="0.2"/>
    <row r="555" ht="12.75" customHeight="1" x14ac:dyDescent="0.2"/>
    <row r="556" ht="12.75" customHeight="1" x14ac:dyDescent="0.2"/>
    <row r="557" ht="12.75" customHeight="1" x14ac:dyDescent="0.2"/>
    <row r="558" ht="12.75" customHeight="1" x14ac:dyDescent="0.2"/>
    <row r="559" ht="12.75" customHeight="1" x14ac:dyDescent="0.2"/>
    <row r="560" ht="12.75" customHeight="1" x14ac:dyDescent="0.2"/>
    <row r="561" ht="12.75" customHeight="1" x14ac:dyDescent="0.2"/>
    <row r="562" ht="12.75" customHeight="1" x14ac:dyDescent="0.2"/>
    <row r="563" ht="12.75" customHeight="1" x14ac:dyDescent="0.2"/>
    <row r="564" ht="12.75" customHeight="1" x14ac:dyDescent="0.2"/>
    <row r="565" ht="12.75" customHeight="1" x14ac:dyDescent="0.2"/>
    <row r="566" ht="12.75" customHeight="1" x14ac:dyDescent="0.2"/>
    <row r="567" ht="12.75" customHeight="1" x14ac:dyDescent="0.2"/>
    <row r="568" ht="12.75" customHeight="1" x14ac:dyDescent="0.2"/>
    <row r="569" ht="12.75" customHeight="1" x14ac:dyDescent="0.2"/>
    <row r="570" ht="12.75" customHeight="1" x14ac:dyDescent="0.2"/>
    <row r="571" ht="12.75" customHeight="1" x14ac:dyDescent="0.2"/>
    <row r="572" ht="12.75" customHeight="1" x14ac:dyDescent="0.2"/>
    <row r="573" ht="12.75" customHeight="1" x14ac:dyDescent="0.2"/>
    <row r="574" ht="12.75" customHeight="1" x14ac:dyDescent="0.2"/>
    <row r="575" ht="12.75" customHeight="1" x14ac:dyDescent="0.2"/>
    <row r="576" ht="12.75" customHeight="1" x14ac:dyDescent="0.2"/>
    <row r="577" ht="12.75" customHeight="1" x14ac:dyDescent="0.2"/>
    <row r="578" ht="12.75" customHeight="1" x14ac:dyDescent="0.2"/>
    <row r="579" ht="12.75" customHeight="1" x14ac:dyDescent="0.2"/>
    <row r="580" ht="12.75" customHeight="1" x14ac:dyDescent="0.2"/>
    <row r="581" ht="12.75" customHeight="1" x14ac:dyDescent="0.2"/>
    <row r="582" ht="12.75" customHeight="1" x14ac:dyDescent="0.2"/>
    <row r="583" ht="12.75" customHeight="1" x14ac:dyDescent="0.2"/>
    <row r="584" ht="12.75" customHeight="1" x14ac:dyDescent="0.2"/>
    <row r="585" ht="12.75" customHeight="1" x14ac:dyDescent="0.2"/>
    <row r="586" ht="12.75" customHeight="1" x14ac:dyDescent="0.2"/>
    <row r="587" ht="12.75" customHeight="1" x14ac:dyDescent="0.2"/>
    <row r="588" ht="12.75" customHeight="1" x14ac:dyDescent="0.2"/>
    <row r="589" ht="12.75" customHeight="1" x14ac:dyDescent="0.2"/>
    <row r="590" ht="12.75" customHeight="1" x14ac:dyDescent="0.2"/>
    <row r="591" ht="12.75" customHeight="1" x14ac:dyDescent="0.2"/>
    <row r="592" ht="12.75" customHeight="1" x14ac:dyDescent="0.2"/>
    <row r="593" ht="12.75" customHeight="1" x14ac:dyDescent="0.2"/>
    <row r="594" ht="12.75" customHeight="1" x14ac:dyDescent="0.2"/>
    <row r="595" ht="12.75" customHeight="1" x14ac:dyDescent="0.2"/>
    <row r="596" ht="12.75" customHeight="1" x14ac:dyDescent="0.2"/>
    <row r="597" ht="12.75" customHeight="1" x14ac:dyDescent="0.2"/>
    <row r="598" ht="12.75" customHeight="1" x14ac:dyDescent="0.2"/>
    <row r="599" ht="12.75" customHeight="1" x14ac:dyDescent="0.2"/>
    <row r="600" ht="12.75" customHeight="1" x14ac:dyDescent="0.2"/>
    <row r="601" ht="12.75" customHeight="1" x14ac:dyDescent="0.2"/>
    <row r="602" ht="12.75" customHeight="1" x14ac:dyDescent="0.2"/>
    <row r="603" ht="12.75" customHeight="1" x14ac:dyDescent="0.2"/>
    <row r="604" ht="12.75" customHeight="1" x14ac:dyDescent="0.2"/>
    <row r="605" ht="12.75" customHeight="1" x14ac:dyDescent="0.2"/>
    <row r="606" ht="12.75" customHeight="1" x14ac:dyDescent="0.2"/>
    <row r="607" ht="12.75" customHeight="1" x14ac:dyDescent="0.2"/>
    <row r="608" ht="12.75" customHeight="1" x14ac:dyDescent="0.2"/>
    <row r="609" ht="12.75" customHeight="1" x14ac:dyDescent="0.2"/>
    <row r="610" ht="12.75" customHeight="1" x14ac:dyDescent="0.2"/>
    <row r="611" ht="12.75" customHeight="1" x14ac:dyDescent="0.2"/>
    <row r="612" ht="12.75" customHeight="1" x14ac:dyDescent="0.2"/>
    <row r="613" ht="12.75" customHeight="1" x14ac:dyDescent="0.2"/>
    <row r="614" ht="12.75" customHeight="1" x14ac:dyDescent="0.2"/>
    <row r="615" ht="12.75" customHeight="1" x14ac:dyDescent="0.2"/>
    <row r="616" ht="12.75" customHeight="1" x14ac:dyDescent="0.2"/>
    <row r="617" ht="12.75" customHeight="1" x14ac:dyDescent="0.2"/>
    <row r="618" ht="12.75" customHeight="1" x14ac:dyDescent="0.2"/>
    <row r="619" ht="12.75" customHeight="1" x14ac:dyDescent="0.2"/>
    <row r="620" ht="12.75" customHeight="1" x14ac:dyDescent="0.2"/>
    <row r="621" ht="12.75" customHeight="1" x14ac:dyDescent="0.2"/>
    <row r="622" ht="12.75" customHeight="1" x14ac:dyDescent="0.2"/>
    <row r="623" ht="12.75" customHeight="1" x14ac:dyDescent="0.2"/>
    <row r="624" ht="12.75" customHeight="1" x14ac:dyDescent="0.2"/>
    <row r="625" ht="12.75" customHeight="1" x14ac:dyDescent="0.2"/>
    <row r="626" ht="12.75" customHeight="1" x14ac:dyDescent="0.2"/>
    <row r="627" ht="12.75" customHeight="1" x14ac:dyDescent="0.2"/>
    <row r="628" ht="12.75" customHeight="1" x14ac:dyDescent="0.2"/>
    <row r="629" ht="12.75" customHeight="1" x14ac:dyDescent="0.2"/>
    <row r="630" ht="12.75" customHeight="1" x14ac:dyDescent="0.2"/>
    <row r="631" ht="12.75" customHeight="1" x14ac:dyDescent="0.2"/>
    <row r="632" ht="12.75" customHeight="1" x14ac:dyDescent="0.2"/>
    <row r="633" ht="12.75" customHeight="1" x14ac:dyDescent="0.2"/>
    <row r="634" ht="12.75" customHeight="1" x14ac:dyDescent="0.2"/>
    <row r="635" ht="12.75" customHeight="1" x14ac:dyDescent="0.2"/>
    <row r="636" ht="12.75" customHeight="1" x14ac:dyDescent="0.2"/>
    <row r="637" ht="12.75" customHeight="1" x14ac:dyDescent="0.2"/>
    <row r="638" ht="12.75" customHeight="1" x14ac:dyDescent="0.2"/>
    <row r="639" ht="12.75" customHeight="1" x14ac:dyDescent="0.2"/>
    <row r="640" ht="12.75" customHeight="1" x14ac:dyDescent="0.2"/>
    <row r="641" ht="12.75" customHeight="1" x14ac:dyDescent="0.2"/>
    <row r="642" ht="12.75" customHeight="1" x14ac:dyDescent="0.2"/>
    <row r="643" ht="12.75" customHeight="1" x14ac:dyDescent="0.2"/>
    <row r="644" ht="12.75" customHeight="1" x14ac:dyDescent="0.2"/>
    <row r="645" ht="12.75" customHeight="1" x14ac:dyDescent="0.2"/>
    <row r="646" ht="12.75" customHeight="1" x14ac:dyDescent="0.2"/>
    <row r="647" ht="12.75" customHeight="1" x14ac:dyDescent="0.2"/>
    <row r="648" ht="12.75" customHeight="1" x14ac:dyDescent="0.2"/>
    <row r="649" ht="12.75" customHeight="1" x14ac:dyDescent="0.2"/>
    <row r="650" ht="12.75" customHeight="1" x14ac:dyDescent="0.2"/>
    <row r="651" ht="12.75" customHeight="1" x14ac:dyDescent="0.2"/>
    <row r="652" ht="12.75" customHeight="1" x14ac:dyDescent="0.2"/>
    <row r="653" ht="12.75" customHeight="1" x14ac:dyDescent="0.2"/>
    <row r="654" ht="12.75" customHeight="1" x14ac:dyDescent="0.2"/>
    <row r="655" ht="12.75" customHeight="1" x14ac:dyDescent="0.2"/>
    <row r="656" ht="12.75" customHeight="1" x14ac:dyDescent="0.2"/>
    <row r="657" ht="12.75" customHeight="1" x14ac:dyDescent="0.2"/>
    <row r="658" ht="12.75" customHeight="1" x14ac:dyDescent="0.2"/>
    <row r="659" ht="12.75" customHeight="1" x14ac:dyDescent="0.2"/>
    <row r="660" ht="12.75" customHeight="1" x14ac:dyDescent="0.2"/>
    <row r="661" ht="12.75" customHeight="1" x14ac:dyDescent="0.2"/>
    <row r="662" ht="12.75" customHeight="1" x14ac:dyDescent="0.2"/>
    <row r="663" ht="12.75" customHeight="1" x14ac:dyDescent="0.2"/>
    <row r="664" ht="12.75" customHeight="1" x14ac:dyDescent="0.2"/>
    <row r="665" ht="12.75" customHeight="1" x14ac:dyDescent="0.2"/>
    <row r="666" ht="12.75" customHeight="1" x14ac:dyDescent="0.2"/>
    <row r="667" ht="12.75" customHeight="1" x14ac:dyDescent="0.2"/>
    <row r="668" ht="12.75" customHeight="1" x14ac:dyDescent="0.2"/>
    <row r="669" ht="12.75" customHeight="1" x14ac:dyDescent="0.2"/>
    <row r="670" ht="12.75" customHeight="1" x14ac:dyDescent="0.2"/>
    <row r="671" ht="12.75" customHeight="1" x14ac:dyDescent="0.2"/>
    <row r="672" ht="12.75" customHeight="1" x14ac:dyDescent="0.2"/>
    <row r="673" ht="12.75" customHeight="1" x14ac:dyDescent="0.2"/>
    <row r="674" ht="12.75" customHeight="1" x14ac:dyDescent="0.2"/>
    <row r="675" ht="12.75" customHeight="1" x14ac:dyDescent="0.2"/>
    <row r="676" ht="12.75" customHeight="1" x14ac:dyDescent="0.2"/>
    <row r="677" ht="12.75" customHeight="1" x14ac:dyDescent="0.2"/>
    <row r="678" ht="12.75" customHeight="1" x14ac:dyDescent="0.2"/>
    <row r="679" ht="12.75" customHeight="1" x14ac:dyDescent="0.2"/>
    <row r="680" ht="12.75" customHeight="1" x14ac:dyDescent="0.2"/>
    <row r="681" ht="12.75" customHeight="1" x14ac:dyDescent="0.2"/>
    <row r="682" ht="12.75" customHeight="1" x14ac:dyDescent="0.2"/>
    <row r="683" ht="12.75" customHeight="1" x14ac:dyDescent="0.2"/>
    <row r="684" ht="12.75" customHeight="1" x14ac:dyDescent="0.2"/>
    <row r="685" ht="12.75" customHeight="1" x14ac:dyDescent="0.2"/>
    <row r="686" ht="12.75" customHeight="1" x14ac:dyDescent="0.2"/>
    <row r="687" ht="12.75" customHeight="1" x14ac:dyDescent="0.2"/>
    <row r="688" ht="12.75" customHeight="1" x14ac:dyDescent="0.2"/>
    <row r="689" ht="12.75" customHeight="1" x14ac:dyDescent="0.2"/>
    <row r="690" ht="12.75" customHeight="1" x14ac:dyDescent="0.2"/>
    <row r="691" ht="12.75" customHeight="1" x14ac:dyDescent="0.2"/>
    <row r="692" ht="12.75" customHeight="1" x14ac:dyDescent="0.2"/>
    <row r="693" ht="12.75" customHeight="1" x14ac:dyDescent="0.2"/>
    <row r="694" ht="12.75" customHeight="1" x14ac:dyDescent="0.2"/>
    <row r="695" ht="12.75" customHeight="1" x14ac:dyDescent="0.2"/>
    <row r="696" ht="12.75" customHeight="1" x14ac:dyDescent="0.2"/>
    <row r="697" ht="12.75" customHeight="1" x14ac:dyDescent="0.2"/>
    <row r="698" ht="12.75" customHeight="1" x14ac:dyDescent="0.2"/>
    <row r="699" ht="12.75" customHeight="1" x14ac:dyDescent="0.2"/>
    <row r="700" ht="12.75" customHeight="1" x14ac:dyDescent="0.2"/>
  </sheetData>
  <mergeCells count="4">
    <mergeCell ref="Q1:S1"/>
    <mergeCell ref="K1:O1"/>
    <mergeCell ref="C4:D4"/>
    <mergeCell ref="C3:D3"/>
  </mergeCells>
  <conditionalFormatting sqref="H9 J9 L9 N9 F9">
    <cfRule type="cellIs" dxfId="123" priority="101" stopIfTrue="1" operator="equal">
      <formula>"W"</formula>
    </cfRule>
    <cfRule type="cellIs" dxfId="122" priority="102" stopIfTrue="1" operator="equal">
      <formula>"L"</formula>
    </cfRule>
  </conditionalFormatting>
  <conditionalFormatting sqref="E4:N7">
    <cfRule type="cellIs" dxfId="121" priority="103" stopIfTrue="1" operator="equal">
      <formula>0</formula>
    </cfRule>
  </conditionalFormatting>
  <conditionalFormatting sqref="E10:N359">
    <cfRule type="cellIs" dxfId="120" priority="48" stopIfTrue="1" operator="equal">
      <formula>"W"</formula>
    </cfRule>
    <cfRule type="cellIs" dxfId="119" priority="49" stopIfTrue="1" operator="equal">
      <formula>"L"</formula>
    </cfRule>
  </conditionalFormatting>
  <conditionalFormatting sqref="I10:I359 K10:K359 M10:M359">
    <cfRule type="cellIs" dxfId="118" priority="50" stopIfTrue="1" operator="equal">
      <formula>0</formula>
    </cfRule>
  </conditionalFormatting>
  <conditionalFormatting sqref="E10:N359">
    <cfRule type="cellIs" dxfId="117" priority="51" stopIfTrue="1" operator="equal">
      <formula>"W"</formula>
    </cfRule>
    <cfRule type="cellIs" dxfId="116" priority="52" stopIfTrue="1" operator="equal">
      <formula>"L"</formula>
    </cfRule>
    <cfRule type="cellIs" dxfId="115" priority="53" stopIfTrue="1" operator="equal">
      <formula>0</formula>
    </cfRule>
  </conditionalFormatting>
  <conditionalFormatting sqref="O10:O359">
    <cfRule type="cellIs" dxfId="114" priority="47" stopIfTrue="1" operator="equal">
      <formula>0</formula>
    </cfRule>
  </conditionalFormatting>
  <conditionalFormatting sqref="P10:T359">
    <cfRule type="expression" dxfId="113" priority="46" stopIfTrue="1">
      <formula>IF($O10=0,TRUE,FALSE)</formula>
    </cfRule>
  </conditionalFormatting>
  <conditionalFormatting sqref="F10:F359">
    <cfRule type="cellIs" dxfId="112" priority="43" stopIfTrue="1" operator="equal">
      <formula>"W"</formula>
    </cfRule>
    <cfRule type="cellIs" dxfId="111" priority="44" stopIfTrue="1" operator="equal">
      <formula>"L"</formula>
    </cfRule>
    <cfRule type="cellIs" dxfId="110" priority="45" stopIfTrue="1" operator="equal">
      <formula>0</formula>
    </cfRule>
  </conditionalFormatting>
  <conditionalFormatting sqref="H10:H359">
    <cfRule type="cellIs" dxfId="109" priority="40" stopIfTrue="1" operator="equal">
      <formula>"W"</formula>
    </cfRule>
    <cfRule type="cellIs" dxfId="108" priority="41" stopIfTrue="1" operator="equal">
      <formula>"L"</formula>
    </cfRule>
    <cfRule type="cellIs" dxfId="107" priority="42" stopIfTrue="1" operator="equal">
      <formula>0</formula>
    </cfRule>
  </conditionalFormatting>
  <conditionalFormatting sqref="J10:J359">
    <cfRule type="cellIs" dxfId="106" priority="37" stopIfTrue="1" operator="equal">
      <formula>"W"</formula>
    </cfRule>
    <cfRule type="cellIs" dxfId="105" priority="38" stopIfTrue="1" operator="equal">
      <formula>"L"</formula>
    </cfRule>
    <cfRule type="cellIs" dxfId="104" priority="39" stopIfTrue="1" operator="equal">
      <formula>0</formula>
    </cfRule>
  </conditionalFormatting>
  <conditionalFormatting sqref="L10:L359">
    <cfRule type="cellIs" dxfId="103" priority="34" stopIfTrue="1" operator="equal">
      <formula>"W"</formula>
    </cfRule>
    <cfRule type="cellIs" dxfId="102" priority="35" stopIfTrue="1" operator="equal">
      <formula>"L"</formula>
    </cfRule>
    <cfRule type="cellIs" dxfId="101" priority="36" stopIfTrue="1" operator="equal">
      <formula>0</formula>
    </cfRule>
  </conditionalFormatting>
  <conditionalFormatting sqref="N10:N359">
    <cfRule type="cellIs" dxfId="100" priority="31" stopIfTrue="1" operator="equal">
      <formula>"W"</formula>
    </cfRule>
    <cfRule type="cellIs" dxfId="99" priority="32" stopIfTrue="1" operator="equal">
      <formula>"L"</formula>
    </cfRule>
    <cfRule type="cellIs" dxfId="98" priority="33" stopIfTrue="1" operator="equal">
      <formula>0</formula>
    </cfRule>
  </conditionalFormatting>
  <conditionalFormatting sqref="N10:N359">
    <cfRule type="cellIs" dxfId="97" priority="28" stopIfTrue="1" operator="equal">
      <formula>"W"</formula>
    </cfRule>
    <cfRule type="cellIs" dxfId="96" priority="29" stopIfTrue="1" operator="equal">
      <formula>"L"</formula>
    </cfRule>
    <cfRule type="cellIs" dxfId="95" priority="30" stopIfTrue="1" operator="equal">
      <formula>0</formula>
    </cfRule>
  </conditionalFormatting>
  <conditionalFormatting sqref="H10:H359">
    <cfRule type="cellIs" dxfId="94" priority="25" stopIfTrue="1" operator="equal">
      <formula>"W"</formula>
    </cfRule>
    <cfRule type="cellIs" dxfId="93" priority="26" stopIfTrue="1" operator="equal">
      <formula>"L"</formula>
    </cfRule>
    <cfRule type="cellIs" dxfId="92" priority="27" stopIfTrue="1" operator="equal">
      <formula>0</formula>
    </cfRule>
  </conditionalFormatting>
  <conditionalFormatting sqref="J10:J359">
    <cfRule type="cellIs" dxfId="91" priority="22" stopIfTrue="1" operator="equal">
      <formula>"W"</formula>
    </cfRule>
    <cfRule type="cellIs" dxfId="90" priority="23" stopIfTrue="1" operator="equal">
      <formula>"L"</formula>
    </cfRule>
    <cfRule type="cellIs" dxfId="89" priority="24" stopIfTrue="1" operator="equal">
      <formula>0</formula>
    </cfRule>
  </conditionalFormatting>
  <conditionalFormatting sqref="L10:L359">
    <cfRule type="cellIs" dxfId="88" priority="19" stopIfTrue="1" operator="equal">
      <formula>"W"</formula>
    </cfRule>
    <cfRule type="cellIs" dxfId="87" priority="20" stopIfTrue="1" operator="equal">
      <formula>"L"</formula>
    </cfRule>
    <cfRule type="cellIs" dxfId="86" priority="21" stopIfTrue="1" operator="equal">
      <formula>0</formula>
    </cfRule>
  </conditionalFormatting>
  <conditionalFormatting sqref="N10:N359">
    <cfRule type="cellIs" dxfId="85" priority="16" stopIfTrue="1" operator="equal">
      <formula>"W"</formula>
    </cfRule>
    <cfRule type="cellIs" dxfId="84" priority="17" stopIfTrue="1" operator="equal">
      <formula>"L"</formula>
    </cfRule>
    <cfRule type="cellIs" dxfId="83" priority="18" stopIfTrue="1" operator="equal">
      <formula>0</formula>
    </cfRule>
  </conditionalFormatting>
  <conditionalFormatting sqref="N10:N359">
    <cfRule type="cellIs" dxfId="82" priority="13" stopIfTrue="1" operator="equal">
      <formula>"W"</formula>
    </cfRule>
    <cfRule type="cellIs" dxfId="81" priority="14" stopIfTrue="1" operator="equal">
      <formula>"L"</formula>
    </cfRule>
    <cfRule type="cellIs" dxfId="80" priority="15" stopIfTrue="1" operator="equal">
      <formula>0</formula>
    </cfRule>
  </conditionalFormatting>
  <conditionalFormatting sqref="H10:H359">
    <cfRule type="cellIs" dxfId="79" priority="10" stopIfTrue="1" operator="equal">
      <formula>"W"</formula>
    </cfRule>
    <cfRule type="cellIs" dxfId="78" priority="11" stopIfTrue="1" operator="equal">
      <formula>"L"</formula>
    </cfRule>
    <cfRule type="cellIs" dxfId="77" priority="12" stopIfTrue="1" operator="equal">
      <formula>0</formula>
    </cfRule>
  </conditionalFormatting>
  <conditionalFormatting sqref="J10:J359">
    <cfRule type="cellIs" dxfId="76" priority="7" stopIfTrue="1" operator="equal">
      <formula>"W"</formula>
    </cfRule>
    <cfRule type="cellIs" dxfId="75" priority="8" stopIfTrue="1" operator="equal">
      <formula>"L"</formula>
    </cfRule>
    <cfRule type="cellIs" dxfId="74" priority="9" stopIfTrue="1" operator="equal">
      <formula>0</formula>
    </cfRule>
  </conditionalFormatting>
  <conditionalFormatting sqref="L10:L359">
    <cfRule type="cellIs" dxfId="73" priority="4" stopIfTrue="1" operator="equal">
      <formula>"W"</formula>
    </cfRule>
    <cfRule type="cellIs" dxfId="72" priority="5" stopIfTrue="1" operator="equal">
      <formula>"L"</formula>
    </cfRule>
    <cfRule type="cellIs" dxfId="71" priority="6" stopIfTrue="1" operator="equal">
      <formula>0</formula>
    </cfRule>
  </conditionalFormatting>
  <conditionalFormatting sqref="N10:N359">
    <cfRule type="cellIs" dxfId="70" priority="1" stopIfTrue="1" operator="equal">
      <formula>"W"</formula>
    </cfRule>
    <cfRule type="cellIs" dxfId="69" priority="2" stopIfTrue="1" operator="equal">
      <formula>"L"</formula>
    </cfRule>
    <cfRule type="cellIs" dxfId="68" priority="3" stopIfTrue="1" operator="equal">
      <formula>0</formula>
    </cfRule>
  </conditionalFormatting>
  <pageMargins left="0.7" right="0.7" top="0.75" bottom="0.75" header="0.3" footer="0.3"/>
  <pageSetup paperSize="9" scale="77" fitToHeight="0" orientation="portrait" horizontalDpi="360" verticalDpi="360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38">
    <tabColor theme="1"/>
    <pageSetUpPr fitToPage="1"/>
  </sheetPr>
  <dimension ref="A1:AD51"/>
  <sheetViews>
    <sheetView workbookViewId="0">
      <selection activeCell="P7" sqref="P7"/>
    </sheetView>
  </sheetViews>
  <sheetFormatPr defaultRowHeight="15" x14ac:dyDescent="0.25"/>
  <cols>
    <col min="1" max="1" width="2.42578125" customWidth="1"/>
    <col min="2" max="2" width="22.85546875" customWidth="1"/>
    <col min="3" max="8" width="5.7109375" customWidth="1"/>
    <col min="9" max="9" width="4.85546875" customWidth="1"/>
    <col min="10" max="12" width="9.140625" hidden="1" customWidth="1"/>
    <col min="13" max="13" width="22.85546875" customWidth="1"/>
    <col min="14" max="15" width="5.7109375" customWidth="1"/>
    <col min="16" max="16" width="22.85546875" customWidth="1"/>
    <col min="17" max="17" width="2.42578125" customWidth="1"/>
    <col min="18" max="23" width="9.140625" hidden="1" customWidth="1"/>
    <col min="24" max="25" width="9.140625" customWidth="1"/>
  </cols>
  <sheetData>
    <row r="1" spans="1:19" ht="20.25" x14ac:dyDescent="0.3">
      <c r="B1" s="151" t="s">
        <v>661</v>
      </c>
      <c r="C1" s="152"/>
      <c r="D1" s="152"/>
      <c r="E1" s="152"/>
      <c r="F1" s="152"/>
      <c r="G1" s="152"/>
      <c r="H1" s="152"/>
      <c r="J1" s="152"/>
      <c r="K1" s="152"/>
      <c r="L1" s="152"/>
    </row>
    <row r="3" spans="1:19" ht="21" thickBot="1" x14ac:dyDescent="0.35">
      <c r="B3" s="153" t="s">
        <v>541</v>
      </c>
      <c r="C3" s="256"/>
      <c r="D3" s="257"/>
      <c r="E3" s="138"/>
      <c r="F3" s="138"/>
      <c r="G3" s="138"/>
      <c r="H3" s="258" t="str">
        <f>"Week " &amp; J5</f>
        <v>Week 2</v>
      </c>
    </row>
    <row r="4" spans="1:19" ht="20.25" x14ac:dyDescent="0.3">
      <c r="B4" s="259"/>
      <c r="C4" s="98"/>
      <c r="D4" s="260"/>
      <c r="H4" s="261"/>
    </row>
    <row r="5" spans="1:19" ht="21" thickBot="1" x14ac:dyDescent="0.35">
      <c r="B5" s="150" t="s">
        <v>520</v>
      </c>
      <c r="C5" s="138"/>
      <c r="D5" s="138"/>
      <c r="E5" s="138"/>
      <c r="F5" s="138"/>
      <c r="G5" s="138"/>
      <c r="H5" s="138"/>
      <c r="J5">
        <f>Settings!C9</f>
        <v>2</v>
      </c>
      <c r="P5" s="255"/>
    </row>
    <row r="6" spans="1:19" x14ac:dyDescent="0.25">
      <c r="B6" s="109" t="str">
        <f ca="1">INDIRECT("Fixtures!A"&amp;($K$6+A7+1))</f>
        <v>Nomads</v>
      </c>
      <c r="C6" s="109"/>
      <c r="D6" s="109"/>
      <c r="E6" s="109" t="str">
        <f ca="1">INDIRECT("Fixtures!E"&amp;($K$6+A7+1))</f>
        <v>SCCC "B"</v>
      </c>
      <c r="F6" s="109"/>
      <c r="G6" s="109"/>
      <c r="H6" s="109"/>
      <c r="I6" s="109"/>
      <c r="J6" s="109" t="str">
        <f t="array" ref="J6">ADDRESS(MAX((Fixtures!$A$5:$A$148="Week "&amp;J5)*ROW(Fixtures!$A$5:$A$148)),MAX((Fixtures!$A$5:$A$148="Week "&amp;J5)*COLUMN(Fixtures!$A$5:$A$148)),4)</f>
        <v>A12</v>
      </c>
      <c r="K6" s="154">
        <f ca="1">ROW(INDIRECT(J6))</f>
        <v>12</v>
      </c>
      <c r="L6" s="154"/>
      <c r="M6" s="109" t="str">
        <f ca="1">INDIRECT("Fixtures!A"&amp;($K$6+L7+1))</f>
        <v>Royal Surrey</v>
      </c>
      <c r="N6" s="109"/>
      <c r="O6" s="109"/>
      <c r="P6" s="109" t="str">
        <f ca="1">INDIRECT("Fixtures!E"&amp;($K$6+L7+1))</f>
        <v>Farmers</v>
      </c>
      <c r="Q6" s="154"/>
      <c r="R6">
        <v>7</v>
      </c>
    </row>
    <row r="7" spans="1:19" x14ac:dyDescent="0.25">
      <c r="A7" s="109">
        <f>IF(A8&lt;$R$6,A8,A8+1)</f>
        <v>1</v>
      </c>
      <c r="B7" s="139" t="str">
        <f ca="1">B6&amp;" ("&amp;J7&amp;")"</f>
        <v>Nomads (23.16)</v>
      </c>
      <c r="C7" s="140" t="str">
        <f ca="1">INDIRECT("Fixtures!B"&amp;($K$6+$A7+1))</f>
        <v>8 (23)</v>
      </c>
      <c r="D7" s="140" t="str">
        <f ca="1">INDIRECT("Fixtures!D"&amp;($K$6+$A7+1))</f>
        <v>4 (15)</v>
      </c>
      <c r="E7" s="267" t="str">
        <f ca="1">E6&amp;" ("&amp;K7&amp;")"</f>
        <v>SCCC "B" (23.1)</v>
      </c>
      <c r="F7" s="267"/>
      <c r="G7" s="267"/>
      <c r="H7" s="267"/>
      <c r="J7">
        <f ca="1">ROUND(AVERAGE(INDIRECT("Week"&amp;$J$5&amp;"!H"&amp;J8&amp;":H"&amp;J15)),2)</f>
        <v>23.16</v>
      </c>
      <c r="K7" s="144">
        <f ca="1">ROUND(AVERAGE(INDIRECT("Week"&amp;$J$5&amp;"!H"&amp;K8&amp;":H"&amp;K15)),2)</f>
        <v>23.1</v>
      </c>
      <c r="L7" s="154">
        <v>3</v>
      </c>
      <c r="M7" s="230"/>
      <c r="N7" s="231"/>
      <c r="O7" s="231"/>
      <c r="P7" s="232"/>
      <c r="Q7" s="228"/>
      <c r="R7" t="e">
        <f ca="1">ROUND(AVERAGE(INDIRECT("Week"&amp;$J$5&amp;"!H"&amp;R8&amp;":H"&amp;R15)),2)</f>
        <v>#N/A</v>
      </c>
      <c r="S7" s="144">
        <f ca="1">ROUND(AVERAGE(INDIRECT("Week"&amp;$J$5&amp;"!H"&amp;S8&amp;":H"&amp;S15)),2)</f>
        <v>22.19</v>
      </c>
    </row>
    <row r="8" spans="1:19" x14ac:dyDescent="0.25">
      <c r="A8" s="109">
        <v>1</v>
      </c>
      <c r="B8" s="141" t="str">
        <f ca="1">VLOOKUP(VLOOKUP(INDIRECT("Week"&amp;$J$5&amp;"!"&amp;"F"&amp;J8),PlayerNames,3,FALSE),PlayerID,2)&amp;" ("&amp;INDIRECT("Week"&amp;$J$5&amp;"!"&amp;"H"&amp;J8)&amp;")"</f>
        <v>Chris Hogg (24.03)</v>
      </c>
      <c r="C8" s="142">
        <f t="shared" ref="C8:D15" ca="1" si="0">INDIRECT("Week"&amp;$J$5&amp;"!"&amp;"AB"&amp;J8)</f>
        <v>3</v>
      </c>
      <c r="D8" s="142">
        <f t="shared" ca="1" si="0"/>
        <v>1</v>
      </c>
      <c r="E8" s="270" t="str">
        <f t="shared" ref="E8:E15" ca="1" si="1">VLOOKUP(VLOOKUP(INDIRECT("Week"&amp;$J$5&amp;"!"&amp;"F"&amp;K8),PlayerNames,3,FALSE),PlayerID,2)&amp;" ("&amp;INDIRECT("Week"&amp;$J$5&amp;"!"&amp;"H"&amp;K8)&amp;")"</f>
        <v>Cam Crabtree (25.59)</v>
      </c>
      <c r="F8" s="270"/>
      <c r="G8" s="270"/>
      <c r="H8" s="271"/>
      <c r="I8" s="109">
        <v>1</v>
      </c>
      <c r="J8">
        <f ca="1">(VLOOKUP(B6,TeamName,4,FALSE)+$I8+1)</f>
        <v>60</v>
      </c>
      <c r="K8">
        <f ca="1">(VLOOKUP(E6,TeamName,4,FALSE)+$I8+1)</f>
        <v>111</v>
      </c>
      <c r="L8" s="154">
        <v>3</v>
      </c>
      <c r="M8" s="233"/>
      <c r="N8" s="231"/>
      <c r="O8" s="231"/>
      <c r="P8" s="234"/>
      <c r="Q8" s="229"/>
      <c r="R8" t="e">
        <f>(VLOOKUP(J6,TeamName,4,FALSE)+$I8+1)</f>
        <v>#N/A</v>
      </c>
      <c r="S8">
        <f ca="1">(VLOOKUP(M6,TeamName,4,FALSE)+$I8+1)</f>
        <v>77</v>
      </c>
    </row>
    <row r="9" spans="1:19" x14ac:dyDescent="0.25">
      <c r="A9" s="109"/>
      <c r="B9" s="141" t="str">
        <f ca="1">VLOOKUP(VLOOKUP(INDIRECT("Week"&amp;$J$5&amp;"!"&amp;"F"&amp;J9),PlayerNames,3,FALSE),PlayerID,2)&amp;" ("&amp;INDIRECT("Week"&amp;$J$5&amp;"!"&amp;"H"&amp;J9)&amp;")"</f>
        <v>Dave Webb (25.64)</v>
      </c>
      <c r="C9" s="143">
        <f t="shared" ca="1" si="0"/>
        <v>3</v>
      </c>
      <c r="D9" s="143">
        <f t="shared" ca="1" si="0"/>
        <v>2</v>
      </c>
      <c r="E9" s="268" t="str">
        <f t="shared" ca="1" si="1"/>
        <v>Matt Chamberlain (24.05)</v>
      </c>
      <c r="F9" s="268"/>
      <c r="G9" s="268"/>
      <c r="H9" s="269"/>
      <c r="I9" s="109">
        <v>2</v>
      </c>
      <c r="J9">
        <f ca="1">(VLOOKUP(B6,TeamName,4,FALSE)+$I9+1)</f>
        <v>61</v>
      </c>
      <c r="K9">
        <f ca="1">(VLOOKUP(E6,TeamName,4,FALSE)+$I9+1)</f>
        <v>112</v>
      </c>
      <c r="L9" s="109"/>
      <c r="M9" s="233"/>
      <c r="N9" s="231"/>
      <c r="O9" s="231"/>
      <c r="P9" s="234"/>
      <c r="Q9" s="229"/>
      <c r="R9" t="e">
        <f>(VLOOKUP(J6,TeamName,4,FALSE)+$I9+1)</f>
        <v>#N/A</v>
      </c>
      <c r="S9">
        <f ca="1">(VLOOKUP(M6,TeamName,4,FALSE)+$I9+1)</f>
        <v>78</v>
      </c>
    </row>
    <row r="10" spans="1:19" x14ac:dyDescent="0.25">
      <c r="A10" s="109"/>
      <c r="B10" s="141" t="str">
        <f t="shared" ref="B10:B15" ca="1" si="2">VLOOKUP(VLOOKUP(INDIRECT("Week"&amp;$J$5&amp;"!"&amp;"F"&amp;J10),PlayerNames,3,FALSE),PlayerID,2)&amp;" ("&amp;INDIRECT("Week"&amp;$J$5&amp;"!"&amp;"H"&amp;J10)&amp;")"</f>
        <v>Alex Chubb (20.88)</v>
      </c>
      <c r="C10" s="143">
        <f t="shared" ca="1" si="0"/>
        <v>3</v>
      </c>
      <c r="D10" s="143">
        <f t="shared" ca="1" si="0"/>
        <v>0</v>
      </c>
      <c r="E10" s="268" t="str">
        <f t="shared" ca="1" si="1"/>
        <v>Steve Hindson (14.5)</v>
      </c>
      <c r="F10" s="268"/>
      <c r="G10" s="268"/>
      <c r="H10" s="269"/>
      <c r="I10" s="109">
        <v>3</v>
      </c>
      <c r="J10">
        <f ca="1">(VLOOKUP(B6,TeamName,4,FALSE)+$I10+1)</f>
        <v>62</v>
      </c>
      <c r="K10">
        <f ca="1">(VLOOKUP(E6,TeamName,4,FALSE)+$I10+1)</f>
        <v>113</v>
      </c>
      <c r="L10" s="109"/>
      <c r="M10" s="233"/>
      <c r="N10" s="231"/>
      <c r="O10" s="231"/>
      <c r="P10" s="234"/>
      <c r="Q10" s="229"/>
      <c r="R10" t="e">
        <f>(VLOOKUP(J6,TeamName,4,FALSE)+$I10+1)</f>
        <v>#N/A</v>
      </c>
      <c r="S10">
        <f ca="1">(VLOOKUP(M6,TeamName,4,FALSE)+$I10+1)</f>
        <v>79</v>
      </c>
    </row>
    <row r="11" spans="1:19" x14ac:dyDescent="0.25">
      <c r="A11" s="109"/>
      <c r="B11" s="141" t="str">
        <f t="shared" ca="1" si="2"/>
        <v>Steve Lovett (24.95)</v>
      </c>
      <c r="C11" s="143">
        <f t="shared" ca="1" si="0"/>
        <v>3</v>
      </c>
      <c r="D11" s="143">
        <f t="shared" ca="1" si="0"/>
        <v>1</v>
      </c>
      <c r="E11" s="268" t="str">
        <f t="shared" ca="1" si="1"/>
        <v>Terry Dersley (25.69)</v>
      </c>
      <c r="F11" s="268"/>
      <c r="G11" s="268"/>
      <c r="H11" s="269"/>
      <c r="I11" s="109">
        <v>4</v>
      </c>
      <c r="J11">
        <f ca="1">(VLOOKUP(B6,TeamName,4,FALSE)+$I11+1)</f>
        <v>63</v>
      </c>
      <c r="K11">
        <f ca="1">(VLOOKUP(E6,TeamName,4,FALSE)+$I11+1)</f>
        <v>114</v>
      </c>
      <c r="L11" s="109"/>
      <c r="M11" s="233"/>
      <c r="N11" s="231"/>
      <c r="O11" s="231"/>
      <c r="P11" s="234"/>
      <c r="Q11" s="229"/>
      <c r="R11" t="e">
        <f>(VLOOKUP(J6,TeamName,4,FALSE)+$I11+1)</f>
        <v>#N/A</v>
      </c>
      <c r="S11">
        <f ca="1">(VLOOKUP(M6,TeamName,4,FALSE)+$I11+1)</f>
        <v>80</v>
      </c>
    </row>
    <row r="12" spans="1:19" x14ac:dyDescent="0.25">
      <c r="A12" s="109"/>
      <c r="B12" s="141" t="str">
        <f t="shared" ca="1" si="2"/>
        <v>Daryl Reino (24.23)</v>
      </c>
      <c r="C12" s="143">
        <f t="shared" ca="1" si="0"/>
        <v>2</v>
      </c>
      <c r="D12" s="143">
        <f t="shared" ca="1" si="0"/>
        <v>3</v>
      </c>
      <c r="E12" s="268" t="str">
        <f t="shared" ca="1" si="1"/>
        <v>Gary Trodd (25.32)</v>
      </c>
      <c r="F12" s="268"/>
      <c r="G12" s="268"/>
      <c r="H12" s="269"/>
      <c r="I12" s="109">
        <v>5</v>
      </c>
      <c r="J12">
        <f ca="1">(VLOOKUP(B6,TeamName,4,FALSE)+$I12+1)</f>
        <v>64</v>
      </c>
      <c r="K12">
        <f ca="1">(VLOOKUP(E6,TeamName,4,FALSE)+$I12+1)</f>
        <v>115</v>
      </c>
      <c r="L12" s="109"/>
      <c r="M12" s="233"/>
      <c r="N12" s="231"/>
      <c r="O12" s="231"/>
      <c r="P12" s="234"/>
      <c r="Q12" s="229"/>
      <c r="R12" t="e">
        <f>(VLOOKUP(J6,TeamName,4,FALSE)+$I12+1)</f>
        <v>#N/A</v>
      </c>
      <c r="S12">
        <f ca="1">(VLOOKUP(M6,TeamName,4,FALSE)+$I12+1)</f>
        <v>81</v>
      </c>
    </row>
    <row r="13" spans="1:19" x14ac:dyDescent="0.25">
      <c r="A13" s="109"/>
      <c r="B13" s="141" t="str">
        <f t="shared" ca="1" si="2"/>
        <v>Paul Tudor (24.66)</v>
      </c>
      <c r="C13" s="143">
        <f t="shared" ca="1" si="0"/>
        <v>3</v>
      </c>
      <c r="D13" s="143">
        <f t="shared" ca="1" si="0"/>
        <v>1</v>
      </c>
      <c r="E13" s="268" t="str">
        <f t="shared" ca="1" si="1"/>
        <v>Gary Creamer (23.6)</v>
      </c>
      <c r="F13" s="268"/>
      <c r="G13" s="268"/>
      <c r="H13" s="269"/>
      <c r="I13" s="109">
        <v>6</v>
      </c>
      <c r="J13">
        <f ca="1">(VLOOKUP(B6,TeamName,4,FALSE)+$I13+1)</f>
        <v>65</v>
      </c>
      <c r="K13">
        <f ca="1">(VLOOKUP(E6,TeamName,4,FALSE)+$I13+1)</f>
        <v>116</v>
      </c>
      <c r="L13" s="109"/>
      <c r="M13" s="233"/>
      <c r="N13" s="231"/>
      <c r="O13" s="231"/>
      <c r="P13" s="234"/>
      <c r="Q13" s="229"/>
      <c r="R13" t="e">
        <f>(VLOOKUP(J6,TeamName,4,FALSE)+$I13+1)</f>
        <v>#N/A</v>
      </c>
      <c r="S13">
        <f ca="1">(VLOOKUP(M6,TeamName,4,FALSE)+$I13+1)</f>
        <v>82</v>
      </c>
    </row>
    <row r="14" spans="1:19" x14ac:dyDescent="0.25">
      <c r="A14" s="109"/>
      <c r="B14" s="141" t="str">
        <f t="shared" ca="1" si="2"/>
        <v>Kirk De Ruyter (20.26)</v>
      </c>
      <c r="C14" s="143">
        <f t="shared" ca="1" si="0"/>
        <v>1</v>
      </c>
      <c r="D14" s="143">
        <f t="shared" ca="1" si="0"/>
        <v>3</v>
      </c>
      <c r="E14" s="268" t="str">
        <f t="shared" ca="1" si="1"/>
        <v>Steve Mead (22.68)</v>
      </c>
      <c r="F14" s="268"/>
      <c r="G14" s="268"/>
      <c r="H14" s="269"/>
      <c r="I14" s="109">
        <v>7</v>
      </c>
      <c r="J14">
        <f ca="1">(VLOOKUP(B6,TeamName,4,FALSE)+$I14+1)</f>
        <v>66</v>
      </c>
      <c r="K14">
        <f ca="1">(VLOOKUP(E6,TeamName,4,FALSE)+$I14+1)</f>
        <v>117</v>
      </c>
      <c r="L14" s="109"/>
      <c r="M14" s="233"/>
      <c r="N14" s="231"/>
      <c r="O14" s="231"/>
      <c r="P14" s="234"/>
      <c r="Q14" s="229"/>
      <c r="R14" t="e">
        <f>(VLOOKUP(J6,TeamName,4,FALSE)+$I14+1)</f>
        <v>#N/A</v>
      </c>
      <c r="S14">
        <f ca="1">(VLOOKUP(M6,TeamName,4,FALSE)+$I14+1)</f>
        <v>83</v>
      </c>
    </row>
    <row r="15" spans="1:19" x14ac:dyDescent="0.25">
      <c r="A15" s="109"/>
      <c r="B15" s="141" t="str">
        <f t="shared" ca="1" si="2"/>
        <v>Paul Secular (20.61)</v>
      </c>
      <c r="C15" s="143">
        <f t="shared" ca="1" si="0"/>
        <v>3</v>
      </c>
      <c r="D15" s="143">
        <f t="shared" ca="1" si="0"/>
        <v>2</v>
      </c>
      <c r="E15" s="268" t="str">
        <f t="shared" ca="1" si="1"/>
        <v>Harrison Firminger (23.38)</v>
      </c>
      <c r="F15" s="268"/>
      <c r="G15" s="268"/>
      <c r="H15" s="269"/>
      <c r="I15" s="109">
        <v>8</v>
      </c>
      <c r="J15">
        <f ca="1">(VLOOKUP(B6,TeamName,4,FALSE)+$I15+1)</f>
        <v>67</v>
      </c>
      <c r="K15">
        <f ca="1">(VLOOKUP(E6,TeamName,4,FALSE)+$I15+1)</f>
        <v>118</v>
      </c>
      <c r="L15" s="109"/>
      <c r="M15" s="233"/>
      <c r="N15" s="231"/>
      <c r="O15" s="231"/>
      <c r="P15" s="234"/>
      <c r="Q15" s="229"/>
      <c r="R15" t="e">
        <f>(VLOOKUP(J6,TeamName,4,FALSE)+$I15+1)</f>
        <v>#N/A</v>
      </c>
      <c r="S15">
        <f ca="1">(VLOOKUP(M6,TeamName,4,FALSE)+$I15+1)</f>
        <v>84</v>
      </c>
    </row>
    <row r="16" spans="1:19" x14ac:dyDescent="0.25">
      <c r="A16" s="109"/>
      <c r="B16" s="109" t="str">
        <f ca="1">INDIRECT("Fixtures!A"&amp;($K$6+$A17+1))</f>
        <v>SCCC</v>
      </c>
      <c r="C16" s="109"/>
      <c r="D16" s="109"/>
      <c r="E16" s="109" t="str">
        <f ca="1">INDIRECT("Fixtures!E"&amp;($K$6+$A17+1))</f>
        <v xml:space="preserve">Arnies Army </v>
      </c>
      <c r="F16" s="109"/>
      <c r="G16" s="109"/>
      <c r="H16" s="109"/>
      <c r="I16" s="109"/>
      <c r="J16" s="109"/>
      <c r="K16" s="154"/>
      <c r="L16" s="109"/>
      <c r="M16" s="109"/>
      <c r="N16" s="109"/>
      <c r="O16" s="109"/>
      <c r="P16" s="109"/>
      <c r="Q16" s="109"/>
    </row>
    <row r="17" spans="1:21" x14ac:dyDescent="0.25">
      <c r="A17" s="109">
        <f>IF(A18&lt;$R$6,A18,A18+1)</f>
        <v>2</v>
      </c>
      <c r="B17" s="139" t="str">
        <f ca="1">B16&amp;" ("&amp;J17&amp;")"</f>
        <v>SCCC (20.05)</v>
      </c>
      <c r="C17" s="140" t="str">
        <f ca="1">INDIRECT("Fixtures!B"&amp;($K$6+$A17+1))</f>
        <v>2 (9)</v>
      </c>
      <c r="D17" s="140" t="str">
        <f ca="1">INDIRECT("Fixtures!D"&amp;($K$6+$A17+1))</f>
        <v>10 (24)</v>
      </c>
      <c r="E17" s="267" t="str">
        <f ca="1">E16&amp;" ("&amp;K17&amp;")"</f>
        <v>Arnies Army  (21.99)</v>
      </c>
      <c r="F17" s="267"/>
      <c r="G17" s="267"/>
      <c r="H17" s="267"/>
      <c r="J17">
        <f ca="1">ROUND(AVERAGE(INDIRECT("Week"&amp;$J$5&amp;"!H"&amp;J18&amp;":H"&amp;J25)),2)</f>
        <v>20.05</v>
      </c>
      <c r="K17" s="144">
        <f ca="1">ROUND(AVERAGE(INDIRECT("Week"&amp;$J$5&amp;"!H"&amp;K18&amp;":H"&amp;K25)),2)</f>
        <v>21.99</v>
      </c>
      <c r="L17" s="109">
        <f>IF(L18&lt;$R$6,L18,L18+1)</f>
        <v>5</v>
      </c>
      <c r="M17" s="216"/>
      <c r="N17" s="217"/>
      <c r="O17" s="217"/>
      <c r="P17" s="216"/>
      <c r="R17" t="e">
        <f ca="1">ROUND(AVERAGE(INDIRECT("Week"&amp;$J$5&amp;"!H"&amp;R18&amp;":H"&amp;R25)),2)</f>
        <v>#N/A</v>
      </c>
      <c r="S17" s="144" t="e">
        <f ca="1">ROUND(AVERAGE(INDIRECT("Week"&amp;$J$5&amp;"!H"&amp;S18&amp;":H"&amp;S25)),2)</f>
        <v>#N/A</v>
      </c>
    </row>
    <row r="18" spans="1:21" x14ac:dyDescent="0.25">
      <c r="A18" s="109">
        <v>2</v>
      </c>
      <c r="B18" s="141" t="str">
        <f t="shared" ref="B18:B25" ca="1" si="3">VLOOKUP(VLOOKUP(INDIRECT("Week"&amp;$J$5&amp;"!"&amp;"F"&amp;J18),PlayerNames,3,FALSE),PlayerID,2)&amp;" ("&amp;INDIRECT("Week"&amp;$J$5&amp;"!"&amp;"H"&amp;J18)&amp;")"</f>
        <v>Jason May (18.14)</v>
      </c>
      <c r="C18" s="142">
        <f t="shared" ref="C18:D25" ca="1" si="4">INDIRECT("Week"&amp;$J$5&amp;"!"&amp;"AB"&amp;J18)</f>
        <v>0</v>
      </c>
      <c r="D18" s="142">
        <f t="shared" ca="1" si="4"/>
        <v>3</v>
      </c>
      <c r="E18" s="270" t="str">
        <f t="shared" ref="E18:E25" ca="1" si="5">VLOOKUP(VLOOKUP(INDIRECT("Week"&amp;$J$5&amp;"!"&amp;"F"&amp;K18),PlayerNames,3,FALSE),PlayerID,2)&amp;" ("&amp;INDIRECT("Week"&amp;$J$5&amp;"!"&amp;"H"&amp;K18)&amp;")"</f>
        <v>Matt Carter  (25.91)</v>
      </c>
      <c r="F18" s="270"/>
      <c r="G18" s="270"/>
      <c r="H18" s="271"/>
      <c r="I18" s="109">
        <v>1</v>
      </c>
      <c r="J18">
        <f ca="1">(VLOOKUP(B16,TeamName,4,FALSE)+$I18+1)</f>
        <v>94</v>
      </c>
      <c r="K18">
        <f ca="1">(VLOOKUP(E16,TeamName,4,FALSE)+$I18+1)</f>
        <v>9</v>
      </c>
      <c r="L18" s="109">
        <v>5</v>
      </c>
      <c r="M18" s="218"/>
      <c r="N18" s="219"/>
      <c r="O18" s="219"/>
      <c r="P18" s="218"/>
      <c r="Q18" s="109">
        <v>1</v>
      </c>
      <c r="R18" t="e">
        <f>(VLOOKUP(M16,TeamName,4,FALSE)+$I18+1)</f>
        <v>#N/A</v>
      </c>
      <c r="S18" t="e">
        <f>(VLOOKUP(P16,TeamName,4,FALSE)+$I18+1)</f>
        <v>#N/A</v>
      </c>
    </row>
    <row r="19" spans="1:21" x14ac:dyDescent="0.25">
      <c r="A19" s="109"/>
      <c r="B19" s="141" t="str">
        <f t="shared" ca="1" si="3"/>
        <v>Ben West. (25.73)</v>
      </c>
      <c r="C19" s="143">
        <f t="shared" ca="1" si="4"/>
        <v>3</v>
      </c>
      <c r="D19" s="143">
        <f t="shared" ca="1" si="4"/>
        <v>1</v>
      </c>
      <c r="E19" s="268" t="str">
        <f t="shared" ca="1" si="5"/>
        <v>Troy Grimshaw (21.72)</v>
      </c>
      <c r="F19" s="268"/>
      <c r="G19" s="268"/>
      <c r="H19" s="269"/>
      <c r="I19" s="109">
        <v>2</v>
      </c>
      <c r="J19">
        <f ca="1">(VLOOKUP(B16,TeamName,4,FALSE)+$I19+1)</f>
        <v>95</v>
      </c>
      <c r="K19">
        <f ca="1">(VLOOKUP(E16,TeamName,4,FALSE)+$I19+1)</f>
        <v>10</v>
      </c>
      <c r="L19" s="109"/>
      <c r="M19" s="218"/>
      <c r="N19" s="219"/>
      <c r="O19" s="219"/>
      <c r="P19" s="218"/>
      <c r="Q19" s="109">
        <v>2</v>
      </c>
      <c r="R19" t="e">
        <f>(VLOOKUP(M16,TeamName,4,FALSE)+$I19+1)</f>
        <v>#N/A</v>
      </c>
      <c r="S19" t="e">
        <f>(VLOOKUP(P16,TeamName,4,FALSE)+$I19+1)</f>
        <v>#N/A</v>
      </c>
    </row>
    <row r="20" spans="1:21" x14ac:dyDescent="0.25">
      <c r="A20" s="109"/>
      <c r="B20" s="141" t="str">
        <f t="shared" ca="1" si="3"/>
        <v>Eddie Taylor (19.24)</v>
      </c>
      <c r="C20" s="143">
        <f t="shared" ca="1" si="4"/>
        <v>2</v>
      </c>
      <c r="D20" s="143">
        <f t="shared" ca="1" si="4"/>
        <v>3</v>
      </c>
      <c r="E20" s="268" t="str">
        <f t="shared" ca="1" si="5"/>
        <v>George Munt (21.12)</v>
      </c>
      <c r="F20" s="268"/>
      <c r="G20" s="268"/>
      <c r="H20" s="269"/>
      <c r="I20" s="109">
        <v>3</v>
      </c>
      <c r="J20">
        <f ca="1">(VLOOKUP(B16,TeamName,4,FALSE)+$I20+1)</f>
        <v>96</v>
      </c>
      <c r="K20">
        <f ca="1">(VLOOKUP(E16,TeamName,4,FALSE)+$I20+1)</f>
        <v>11</v>
      </c>
      <c r="L20" s="109"/>
      <c r="M20" s="218"/>
      <c r="N20" s="219"/>
      <c r="O20" s="219"/>
      <c r="P20" s="218"/>
      <c r="Q20" s="109">
        <v>3</v>
      </c>
      <c r="R20" t="e">
        <f>(VLOOKUP(M16,TeamName,4,FALSE)+$I20+1)</f>
        <v>#N/A</v>
      </c>
      <c r="S20" t="e">
        <f>(VLOOKUP(P16,TeamName,4,FALSE)+$I20+1)</f>
        <v>#N/A</v>
      </c>
    </row>
    <row r="21" spans="1:21" x14ac:dyDescent="0.25">
      <c r="A21" s="109"/>
      <c r="B21" s="141" t="str">
        <f t="shared" ca="1" si="3"/>
        <v>Josh Williams (23.69)</v>
      </c>
      <c r="C21" s="143">
        <f t="shared" ca="1" si="4"/>
        <v>3</v>
      </c>
      <c r="D21" s="143">
        <f t="shared" ca="1" si="4"/>
        <v>1</v>
      </c>
      <c r="E21" s="268" t="str">
        <f t="shared" ca="1" si="5"/>
        <v>John Power (23.46)</v>
      </c>
      <c r="F21" s="268"/>
      <c r="G21" s="268"/>
      <c r="H21" s="269"/>
      <c r="I21" s="109">
        <v>4</v>
      </c>
      <c r="J21">
        <f ca="1">(VLOOKUP(B16,TeamName,4,FALSE)+$I21+1)</f>
        <v>97</v>
      </c>
      <c r="K21">
        <f ca="1">(VLOOKUP(E16,TeamName,4,FALSE)+$I21+1)</f>
        <v>12</v>
      </c>
      <c r="L21" s="109"/>
      <c r="M21" s="218"/>
      <c r="N21" s="219"/>
      <c r="O21" s="219"/>
      <c r="P21" s="218"/>
      <c r="Q21" s="109">
        <v>4</v>
      </c>
      <c r="R21" t="e">
        <f>(VLOOKUP(M16,TeamName,4,FALSE)+$I21+1)</f>
        <v>#N/A</v>
      </c>
      <c r="S21" t="e">
        <f>(VLOOKUP(P16,TeamName,4,FALSE)+$I21+1)</f>
        <v>#N/A</v>
      </c>
    </row>
    <row r="22" spans="1:21" x14ac:dyDescent="0.25">
      <c r="A22" s="109"/>
      <c r="B22" s="141" t="str">
        <f t="shared" ca="1" si="3"/>
        <v>Kyzer Cox (19.94)</v>
      </c>
      <c r="C22" s="143">
        <f t="shared" ca="1" si="4"/>
        <v>0</v>
      </c>
      <c r="D22" s="143">
        <f t="shared" ca="1" si="4"/>
        <v>3</v>
      </c>
      <c r="E22" s="268" t="str">
        <f t="shared" ca="1" si="5"/>
        <v>Charlie Green (20.59)</v>
      </c>
      <c r="F22" s="268"/>
      <c r="G22" s="268"/>
      <c r="H22" s="269"/>
      <c r="I22" s="109">
        <v>5</v>
      </c>
      <c r="J22">
        <f ca="1">(VLOOKUP(B16,TeamName,4,FALSE)+$I22+1)</f>
        <v>98</v>
      </c>
      <c r="K22">
        <f ca="1">(VLOOKUP(E16,TeamName,4,FALSE)+$I22+1)</f>
        <v>13</v>
      </c>
      <c r="L22" s="109"/>
      <c r="M22" s="218"/>
      <c r="N22" s="219"/>
      <c r="O22" s="219"/>
      <c r="P22" s="218"/>
      <c r="Q22" s="109">
        <v>5</v>
      </c>
      <c r="R22" t="e">
        <f>(VLOOKUP(M16,TeamName,4,FALSE)+$I22+1)</f>
        <v>#N/A</v>
      </c>
      <c r="S22" t="e">
        <f>(VLOOKUP(P16,TeamName,4,FALSE)+$I22+1)</f>
        <v>#N/A</v>
      </c>
    </row>
    <row r="23" spans="1:21" x14ac:dyDescent="0.25">
      <c r="A23" s="109"/>
      <c r="B23" s="141" t="str">
        <f t="shared" ca="1" si="3"/>
        <v>Jake Darter (16.22)</v>
      </c>
      <c r="C23" s="143">
        <f t="shared" ca="1" si="4"/>
        <v>0</v>
      </c>
      <c r="D23" s="143">
        <f t="shared" ca="1" si="4"/>
        <v>3</v>
      </c>
      <c r="E23" s="268" t="str">
        <f t="shared" ca="1" si="5"/>
        <v>Tony Hammond (19.03)</v>
      </c>
      <c r="F23" s="268"/>
      <c r="G23" s="268"/>
      <c r="H23" s="269"/>
      <c r="I23" s="109">
        <v>6</v>
      </c>
      <c r="J23">
        <f ca="1">(VLOOKUP(B16,TeamName,4,FALSE)+$I23+1)</f>
        <v>99</v>
      </c>
      <c r="K23">
        <f ca="1">(VLOOKUP(E16,TeamName,4,FALSE)+$I23+1)</f>
        <v>14</v>
      </c>
      <c r="L23" s="109"/>
      <c r="M23" s="218"/>
      <c r="N23" s="219"/>
      <c r="O23" s="219"/>
      <c r="P23" s="218"/>
      <c r="Q23" s="109">
        <v>6</v>
      </c>
      <c r="R23" t="e">
        <f>(VLOOKUP(M16,TeamName,4,FALSE)+$I23+1)</f>
        <v>#N/A</v>
      </c>
      <c r="S23" t="e">
        <f>(VLOOKUP(P16,TeamName,4,FALSE)+$I23+1)</f>
        <v>#N/A</v>
      </c>
    </row>
    <row r="24" spans="1:21" x14ac:dyDescent="0.25">
      <c r="A24" s="109"/>
      <c r="B24" s="141" t="str">
        <f t="shared" ca="1" si="3"/>
        <v>James Taylor (20.83)</v>
      </c>
      <c r="C24" s="143">
        <f t="shared" ca="1" si="4"/>
        <v>1</v>
      </c>
      <c r="D24" s="143">
        <f t="shared" ca="1" si="4"/>
        <v>3</v>
      </c>
      <c r="E24" s="268" t="str">
        <f t="shared" ca="1" si="5"/>
        <v>Lukasz Sawicki (22.9)</v>
      </c>
      <c r="F24" s="268"/>
      <c r="G24" s="268"/>
      <c r="H24" s="269"/>
      <c r="I24" s="109">
        <v>7</v>
      </c>
      <c r="J24">
        <f ca="1">(VLOOKUP(B16,TeamName,4,FALSE)+$I24+1)</f>
        <v>100</v>
      </c>
      <c r="K24">
        <f ca="1">(VLOOKUP(E16,TeamName,4,FALSE)+$I24+1)</f>
        <v>15</v>
      </c>
      <c r="L24" s="109"/>
      <c r="M24" s="218"/>
      <c r="N24" s="219"/>
      <c r="O24" s="219"/>
      <c r="P24" s="218"/>
      <c r="Q24" s="109">
        <v>7</v>
      </c>
      <c r="R24" t="e">
        <f>(VLOOKUP(M16,TeamName,4,FALSE)+$I24+1)</f>
        <v>#N/A</v>
      </c>
      <c r="S24" t="e">
        <f>(VLOOKUP(P16,TeamName,4,FALSE)+$I24+1)</f>
        <v>#N/A</v>
      </c>
    </row>
    <row r="25" spans="1:21" x14ac:dyDescent="0.25">
      <c r="A25" s="109"/>
      <c r="B25" s="141" t="str">
        <f t="shared" ca="1" si="3"/>
        <v>Sam Marshall-Weaver (16.57)</v>
      </c>
      <c r="C25" s="143">
        <f t="shared" ca="1" si="4"/>
        <v>0</v>
      </c>
      <c r="D25" s="143">
        <f t="shared" ca="1" si="4"/>
        <v>3</v>
      </c>
      <c r="E25" s="268" t="str">
        <f t="shared" ca="1" si="5"/>
        <v>Nick Ellis (21.17)</v>
      </c>
      <c r="F25" s="268"/>
      <c r="G25" s="268"/>
      <c r="H25" s="269"/>
      <c r="I25" s="109">
        <v>8</v>
      </c>
      <c r="J25">
        <f ca="1">(VLOOKUP(B16,TeamName,4,FALSE)+$I25+1)</f>
        <v>101</v>
      </c>
      <c r="K25">
        <f ca="1">(VLOOKUP(E16,TeamName,4,FALSE)+$I25+1)</f>
        <v>16</v>
      </c>
      <c r="L25" s="109"/>
      <c r="M25" s="218"/>
      <c r="N25" s="219"/>
      <c r="O25" s="219"/>
      <c r="P25" s="218"/>
      <c r="Q25" s="109">
        <v>8</v>
      </c>
      <c r="R25" t="e">
        <f>(VLOOKUP(M16,TeamName,4,FALSE)+$I25+1)</f>
        <v>#N/A</v>
      </c>
      <c r="S25" t="e">
        <f>(VLOOKUP(P16,TeamName,4,FALSE)+$I25+1)</f>
        <v>#N/A</v>
      </c>
    </row>
    <row r="26" spans="1:21" x14ac:dyDescent="0.25">
      <c r="A26" s="109"/>
      <c r="B26" s="109" t="str">
        <f ca="1">INDIRECT("Fixtures!A"&amp;($K$6+A27+1))</f>
        <v>Royal Surrey</v>
      </c>
      <c r="C26" s="109"/>
      <c r="D26" s="109"/>
      <c r="E26" s="109" t="str">
        <f ca="1">INDIRECT("Fixtures!E"&amp;($K$6+$A27+1))</f>
        <v>Farmers</v>
      </c>
      <c r="F26" s="109"/>
      <c r="G26" s="109"/>
      <c r="H26" s="109"/>
      <c r="I26" s="109"/>
      <c r="J26" s="154"/>
      <c r="K26" s="154"/>
      <c r="L26" s="154"/>
      <c r="M26" s="109" t="str">
        <f ca="1">INDIRECT("Fixtures!A"&amp;($K$6+L27+1))</f>
        <v>Week 3</v>
      </c>
      <c r="N26" s="109"/>
      <c r="O26" s="109"/>
      <c r="P26" s="109">
        <f ca="1">INDIRECT("Fixtures!E"&amp;($K$6+L27+1))</f>
        <v>45196</v>
      </c>
      <c r="Q26" s="109"/>
    </row>
    <row r="27" spans="1:21" x14ac:dyDescent="0.25">
      <c r="A27" s="109">
        <f>IF(A28&lt;$R$6,A28,A28+1)</f>
        <v>3</v>
      </c>
      <c r="B27" s="139" t="str">
        <f ca="1">B26&amp;" ("&amp;J27&amp;")"</f>
        <v>Royal Surrey (22.19)</v>
      </c>
      <c r="C27" s="140" t="str">
        <f ca="1">INDIRECT("Fixtures!B"&amp;($K$6+$A27+1))</f>
        <v>7 (20)</v>
      </c>
      <c r="D27" s="140" t="str">
        <f ca="1">INDIRECT("Fixtures!D"&amp;($K$6+$A27+1))</f>
        <v>5 (16)</v>
      </c>
      <c r="E27" s="267" t="str">
        <f ca="1">E26&amp;" ("&amp;K27&amp;")"</f>
        <v>Farmers (21.2)</v>
      </c>
      <c r="F27" s="267"/>
      <c r="G27" s="267"/>
      <c r="H27" s="267"/>
      <c r="J27">
        <f ca="1">ROUND(AVERAGE(INDIRECT("Week"&amp;$J$5&amp;"!H"&amp;J28&amp;":H"&amp;J35)),2)</f>
        <v>22.19</v>
      </c>
      <c r="K27" s="144">
        <f ca="1">ROUND(AVERAGE(INDIRECT("Week"&amp;$J$5&amp;"!H"&amp;K28&amp;":H"&amp;K35)),2)</f>
        <v>21.2</v>
      </c>
      <c r="L27" s="109">
        <f>IF(L28&lt;$R$6,L28,L28+1)</f>
        <v>6</v>
      </c>
      <c r="M27" s="216"/>
      <c r="N27" s="217"/>
      <c r="O27" s="217"/>
      <c r="P27" s="216"/>
      <c r="R27" t="e">
        <f ca="1">ROUND(AVERAGE(INDIRECT("Week"&amp;$J$5&amp;"!H"&amp;R28&amp;":H"&amp;R35)),2)</f>
        <v>#N/A</v>
      </c>
      <c r="S27" s="144" t="e">
        <f ca="1">ROUND(AVERAGE(INDIRECT("Week"&amp;$J$5&amp;"!H"&amp;S28&amp;":H"&amp;S35)),2)</f>
        <v>#N/A</v>
      </c>
      <c r="U27" t="s">
        <v>524</v>
      </c>
    </row>
    <row r="28" spans="1:21" x14ac:dyDescent="0.25">
      <c r="A28" s="109">
        <v>3</v>
      </c>
      <c r="B28" s="141" t="str">
        <f t="shared" ref="B28:B35" ca="1" si="6">VLOOKUP(VLOOKUP(INDIRECT("Week"&amp;$J$5&amp;"!"&amp;"F"&amp;J28),PlayerNames,3,FALSE),PlayerID,2)&amp;" ("&amp;INDIRECT("Week"&amp;$J$5&amp;"!"&amp;"H"&amp;J28)&amp;")"</f>
        <v>Ben West (17.82)</v>
      </c>
      <c r="C28" s="142">
        <f t="shared" ref="C28:D35" ca="1" si="7">INDIRECT("Week"&amp;$J$5&amp;"!"&amp;"AB"&amp;J28)</f>
        <v>1</v>
      </c>
      <c r="D28" s="142">
        <f t="shared" ca="1" si="7"/>
        <v>3</v>
      </c>
      <c r="E28" s="270" t="str">
        <f ca="1">VLOOKUP(VLOOKUP(INDIRECT("Week"&amp;$J$5&amp;"!"&amp;"F"&amp;K28),PlayerNames,3,FALSE),PlayerID,2)&amp;" ("&amp;INDIRECT("Week"&amp;$J$5&amp;"!"&amp;"H"&amp;K28)&amp;")"</f>
        <v>James Kent (19.27)</v>
      </c>
      <c r="F28" s="270"/>
      <c r="G28" s="270"/>
      <c r="H28" s="271"/>
      <c r="I28" s="109">
        <v>1</v>
      </c>
      <c r="J28">
        <f ca="1">(VLOOKUP(B26,TeamName,4,FALSE)+$I28+1)</f>
        <v>77</v>
      </c>
      <c r="K28">
        <f ca="1">(VLOOKUP(E26,TeamName,4,FALSE)+$I28+1)</f>
        <v>43</v>
      </c>
      <c r="L28" s="109">
        <v>6</v>
      </c>
      <c r="M28" s="218"/>
      <c r="N28" s="219"/>
      <c r="O28" s="219"/>
      <c r="P28" s="218"/>
      <c r="Q28" s="109">
        <v>1</v>
      </c>
      <c r="R28" t="e">
        <f ca="1">(VLOOKUP(M26,TeamName,4,FALSE)+$I28+1)</f>
        <v>#N/A</v>
      </c>
      <c r="S28" t="e">
        <f ca="1">(VLOOKUP(P26,TeamName,4,FALSE)+$I28+1)</f>
        <v>#N/A</v>
      </c>
    </row>
    <row r="29" spans="1:21" x14ac:dyDescent="0.25">
      <c r="A29" s="109"/>
      <c r="B29" s="141" t="str">
        <f t="shared" ca="1" si="6"/>
        <v>Andrew Culling  (19.29)</v>
      </c>
      <c r="C29" s="143">
        <f t="shared" ca="1" si="7"/>
        <v>3</v>
      </c>
      <c r="D29" s="143">
        <f t="shared" ca="1" si="7"/>
        <v>2</v>
      </c>
      <c r="E29" s="273" t="str">
        <f t="shared" ref="E29:E35" ca="1" si="8">VLOOKUP(VLOOKUP(INDIRECT("Week"&amp;$J$5&amp;"!"&amp;"F"&amp;K29),PlayerNames,3,FALSE),PlayerID,2)&amp;" ("&amp;INDIRECT("Week"&amp;$J$5&amp;"!"&amp;"H"&amp;K29)&amp;")"</f>
        <v>Gary Davies (19.1)</v>
      </c>
      <c r="F29" s="273"/>
      <c r="G29" s="273"/>
      <c r="H29" s="274"/>
      <c r="I29" s="109">
        <v>2</v>
      </c>
      <c r="J29">
        <f ca="1">(VLOOKUP(B26,TeamName,4,FALSE)+$I29+1)</f>
        <v>78</v>
      </c>
      <c r="K29">
        <f ca="1">(VLOOKUP(E26,TeamName,4,FALSE)+$I29+1)</f>
        <v>44</v>
      </c>
      <c r="L29" s="109"/>
      <c r="M29" s="218"/>
      <c r="N29" s="219"/>
      <c r="O29" s="219"/>
      <c r="P29" s="218"/>
      <c r="Q29" s="109">
        <v>2</v>
      </c>
      <c r="R29" t="e">
        <f ca="1">(VLOOKUP(M26,TeamName,4,FALSE)+$I29+1)</f>
        <v>#N/A</v>
      </c>
      <c r="S29" t="e">
        <f ca="1">(VLOOKUP(P26,TeamName,4,FALSE)+$I29+1)</f>
        <v>#N/A</v>
      </c>
    </row>
    <row r="30" spans="1:21" x14ac:dyDescent="0.25">
      <c r="A30" s="109"/>
      <c r="B30" s="141" t="str">
        <f t="shared" ca="1" si="6"/>
        <v>Stuart Styles (20.1)</v>
      </c>
      <c r="C30" s="143">
        <f t="shared" ca="1" si="7"/>
        <v>0</v>
      </c>
      <c r="D30" s="143">
        <f t="shared" ca="1" si="7"/>
        <v>3</v>
      </c>
      <c r="E30" s="273" t="str">
        <f t="shared" ca="1" si="8"/>
        <v>Darren Bryant (26.37)</v>
      </c>
      <c r="F30" s="273"/>
      <c r="G30" s="273"/>
      <c r="H30" s="274"/>
      <c r="I30" s="109">
        <v>3</v>
      </c>
      <c r="J30">
        <f ca="1">(VLOOKUP(B26,TeamName,4,FALSE)+$I30+1)</f>
        <v>79</v>
      </c>
      <c r="K30">
        <f ca="1">(VLOOKUP(E26,TeamName,4,FALSE)+$I30+1)</f>
        <v>45</v>
      </c>
      <c r="L30" s="109"/>
      <c r="M30" s="218"/>
      <c r="N30" s="219"/>
      <c r="O30" s="219"/>
      <c r="P30" s="218"/>
      <c r="Q30" s="109">
        <v>3</v>
      </c>
      <c r="R30" t="e">
        <f ca="1">(VLOOKUP(M26,TeamName,4,FALSE)+$I30+1)</f>
        <v>#N/A</v>
      </c>
      <c r="S30" t="e">
        <f ca="1">(VLOOKUP(P26,TeamName,4,FALSE)+$I30+1)</f>
        <v>#N/A</v>
      </c>
    </row>
    <row r="31" spans="1:21" x14ac:dyDescent="0.25">
      <c r="A31" s="109"/>
      <c r="B31" s="141" t="str">
        <f t="shared" ca="1" si="6"/>
        <v>Connor Scutt (28.9)</v>
      </c>
      <c r="C31" s="143">
        <f t="shared" ca="1" si="7"/>
        <v>3</v>
      </c>
      <c r="D31" s="143">
        <f t="shared" ca="1" si="7"/>
        <v>0</v>
      </c>
      <c r="E31" s="273" t="str">
        <f t="shared" ca="1" si="8"/>
        <v>Nev Wright (21.04)</v>
      </c>
      <c r="F31" s="273"/>
      <c r="G31" s="273"/>
      <c r="H31" s="274"/>
      <c r="I31" s="109">
        <v>4</v>
      </c>
      <c r="J31">
        <f ca="1">(VLOOKUP(B26,TeamName,4,FALSE)+$I31+1)</f>
        <v>80</v>
      </c>
      <c r="K31">
        <f ca="1">(VLOOKUP(E26,TeamName,4,FALSE)+$I31+1)</f>
        <v>46</v>
      </c>
      <c r="L31" s="109"/>
      <c r="M31" s="218"/>
      <c r="N31" s="219"/>
      <c r="O31" s="219"/>
      <c r="P31" s="218"/>
      <c r="Q31" s="109">
        <v>4</v>
      </c>
      <c r="R31" t="e">
        <f ca="1">(VLOOKUP(M26,TeamName,4,FALSE)+$I31+1)</f>
        <v>#N/A</v>
      </c>
      <c r="S31" t="e">
        <f ca="1">(VLOOKUP(P26,TeamName,4,FALSE)+$I31+1)</f>
        <v>#N/A</v>
      </c>
    </row>
    <row r="32" spans="1:21" x14ac:dyDescent="0.25">
      <c r="A32" s="109"/>
      <c r="B32" s="141" t="str">
        <f t="shared" ca="1" si="6"/>
        <v>Jake Carter (26.37)</v>
      </c>
      <c r="C32" s="143">
        <f t="shared" ca="1" si="7"/>
        <v>3</v>
      </c>
      <c r="D32" s="143">
        <f t="shared" ca="1" si="7"/>
        <v>0</v>
      </c>
      <c r="E32" s="273" t="str">
        <f t="shared" ca="1" si="8"/>
        <v>Tyler Radlett (21.63)</v>
      </c>
      <c r="F32" s="273"/>
      <c r="G32" s="273"/>
      <c r="H32" s="274"/>
      <c r="I32" s="109">
        <v>5</v>
      </c>
      <c r="J32">
        <f ca="1">(VLOOKUP(B26,TeamName,4,FALSE)+$I32+1)</f>
        <v>81</v>
      </c>
      <c r="K32">
        <f ca="1">(VLOOKUP(E26,TeamName,4,FALSE)+$I32+1)</f>
        <v>47</v>
      </c>
      <c r="L32" s="109"/>
      <c r="M32" s="218"/>
      <c r="N32" s="219"/>
      <c r="O32" s="219"/>
      <c r="P32" s="218"/>
      <c r="Q32" s="109">
        <v>5</v>
      </c>
      <c r="R32" t="e">
        <f ca="1">(VLOOKUP(M26,TeamName,4,FALSE)+$I32+1)</f>
        <v>#N/A</v>
      </c>
      <c r="S32" t="e">
        <f ca="1">(VLOOKUP(P26,TeamName,4,FALSE)+$I32+1)</f>
        <v>#N/A</v>
      </c>
    </row>
    <row r="33" spans="1:30" x14ac:dyDescent="0.25">
      <c r="A33" s="109"/>
      <c r="B33" s="141" t="str">
        <f t="shared" ca="1" si="6"/>
        <v>Alex Munro (18.07)</v>
      </c>
      <c r="C33" s="143">
        <f t="shared" ca="1" si="7"/>
        <v>3</v>
      </c>
      <c r="D33" s="143">
        <f t="shared" ca="1" si="7"/>
        <v>1</v>
      </c>
      <c r="E33" s="273" t="str">
        <f t="shared" ca="1" si="8"/>
        <v>Paul Watts (15.84)</v>
      </c>
      <c r="F33" s="273"/>
      <c r="G33" s="273"/>
      <c r="H33" s="274"/>
      <c r="I33" s="109">
        <v>6</v>
      </c>
      <c r="J33">
        <f ca="1">(VLOOKUP(B26,TeamName,4,FALSE)+$I33+1)</f>
        <v>82</v>
      </c>
      <c r="K33">
        <f ca="1">(VLOOKUP(E26,TeamName,4,FALSE)+$I33+1)</f>
        <v>48</v>
      </c>
      <c r="L33" s="109"/>
      <c r="M33" s="218"/>
      <c r="N33" s="219"/>
      <c r="O33" s="219"/>
      <c r="P33" s="218"/>
      <c r="Q33" s="109">
        <v>6</v>
      </c>
      <c r="R33" t="e">
        <f ca="1">(VLOOKUP(M26,TeamName,4,FALSE)+$I33+1)</f>
        <v>#N/A</v>
      </c>
      <c r="S33" t="e">
        <f ca="1">(VLOOKUP(P26,TeamName,4,FALSE)+$I33+1)</f>
        <v>#N/A</v>
      </c>
    </row>
    <row r="34" spans="1:30" x14ac:dyDescent="0.25">
      <c r="A34" s="109"/>
      <c r="B34" s="141" t="str">
        <f t="shared" ca="1" si="6"/>
        <v>Finlay Coombs (23.62)</v>
      </c>
      <c r="C34" s="143">
        <f t="shared" ca="1" si="7"/>
        <v>3</v>
      </c>
      <c r="D34" s="143">
        <f t="shared" ca="1" si="7"/>
        <v>2</v>
      </c>
      <c r="E34" s="273" t="str">
        <f t="shared" ca="1" si="8"/>
        <v>James Turner (24.6)</v>
      </c>
      <c r="F34" s="273"/>
      <c r="G34" s="273"/>
      <c r="H34" s="274"/>
      <c r="I34" s="109">
        <v>7</v>
      </c>
      <c r="J34">
        <f ca="1">(VLOOKUP(B26,TeamName,4,FALSE)+$I34+1)</f>
        <v>83</v>
      </c>
      <c r="K34">
        <f ca="1">(VLOOKUP(E26,TeamName,4,FALSE)+$I34+1)</f>
        <v>49</v>
      </c>
      <c r="L34" s="109"/>
      <c r="M34" s="218"/>
      <c r="N34" s="219"/>
      <c r="O34" s="219"/>
      <c r="P34" s="218"/>
      <c r="Q34" s="109">
        <v>7</v>
      </c>
      <c r="R34" t="e">
        <f ca="1">(VLOOKUP(M26,TeamName,4,FALSE)+$I34+1)</f>
        <v>#N/A</v>
      </c>
      <c r="S34" t="e">
        <f ca="1">(VLOOKUP(P26,TeamName,4,FALSE)+$I34+1)</f>
        <v>#N/A</v>
      </c>
    </row>
    <row r="35" spans="1:30" x14ac:dyDescent="0.25">
      <c r="A35" s="109"/>
      <c r="B35" s="141" t="str">
        <f t="shared" ca="1" si="6"/>
        <v>Martin Jones (23.35)</v>
      </c>
      <c r="C35" s="143">
        <f t="shared" ca="1" si="7"/>
        <v>3</v>
      </c>
      <c r="D35" s="143">
        <f t="shared" ca="1" si="7"/>
        <v>2</v>
      </c>
      <c r="E35" s="273" t="str">
        <f t="shared" ca="1" si="8"/>
        <v>Martin Carnell (21.72)</v>
      </c>
      <c r="F35" s="273"/>
      <c r="G35" s="273"/>
      <c r="H35" s="274"/>
      <c r="I35" s="109">
        <v>8</v>
      </c>
      <c r="J35">
        <f ca="1">(VLOOKUP(B26,TeamName,4,FALSE)+$I35+1)</f>
        <v>84</v>
      </c>
      <c r="K35">
        <f ca="1">(VLOOKUP(E26,TeamName,4,FALSE)+$I35+1)</f>
        <v>50</v>
      </c>
      <c r="M35" s="218"/>
      <c r="N35" s="219"/>
      <c r="O35" s="219"/>
      <c r="P35" s="218"/>
      <c r="Q35" s="109">
        <v>8</v>
      </c>
      <c r="R35" t="e">
        <f ca="1">(VLOOKUP(M26,TeamName,4,FALSE)+$I35+1)</f>
        <v>#N/A</v>
      </c>
      <c r="S35" t="e">
        <f ca="1">(VLOOKUP(P26,TeamName,4,FALSE)+$I35+1)</f>
        <v>#N/A</v>
      </c>
    </row>
    <row r="36" spans="1:30" x14ac:dyDescent="0.25">
      <c r="A36" s="109"/>
      <c r="I36" s="109"/>
    </row>
    <row r="38" spans="1:30" ht="21" thickBot="1" x14ac:dyDescent="0.35">
      <c r="B38" s="248" t="s">
        <v>38</v>
      </c>
      <c r="C38" s="109"/>
      <c r="D38" s="109"/>
      <c r="E38" s="109"/>
      <c r="F38" s="109"/>
      <c r="G38" s="109"/>
      <c r="H38" s="109"/>
      <c r="I38" s="109"/>
      <c r="J38" s="243"/>
      <c r="K38" s="243"/>
      <c r="L38" s="243"/>
      <c r="M38" s="253" t="str">
        <f>"Week "&amp;(J5+1)&amp;" Fixtures"</f>
        <v>Week 3 Fixtures</v>
      </c>
      <c r="N38" s="109"/>
      <c r="O38" s="109"/>
      <c r="P38" s="254">
        <f ca="1">INDIRECT("'Fixtures'!B"&amp;U40)</f>
        <v>0</v>
      </c>
      <c r="Q38" s="109"/>
      <c r="R38" s="109"/>
      <c r="S38" s="109"/>
      <c r="T38" s="109"/>
      <c r="U38" s="109"/>
      <c r="V38" s="109"/>
      <c r="W38" s="109"/>
      <c r="X38" s="109"/>
      <c r="Y38" s="109"/>
      <c r="Z38" s="109"/>
      <c r="AA38" s="109"/>
      <c r="AB38" s="109"/>
      <c r="AC38" s="109"/>
      <c r="AD38" s="109"/>
    </row>
    <row r="39" spans="1:30" x14ac:dyDescent="0.25">
      <c r="B39" s="109"/>
      <c r="C39" s="109"/>
      <c r="D39" s="109"/>
      <c r="E39" s="109"/>
      <c r="F39" s="109"/>
      <c r="G39" s="109"/>
      <c r="H39" s="109"/>
      <c r="I39" s="109"/>
      <c r="J39" s="109"/>
      <c r="K39" s="109"/>
      <c r="L39" s="109"/>
      <c r="M39" s="109"/>
      <c r="N39" s="109"/>
      <c r="O39" s="109"/>
      <c r="P39" s="109"/>
      <c r="Q39" s="109"/>
      <c r="R39" s="109"/>
      <c r="S39" s="109"/>
      <c r="T39" s="109"/>
      <c r="U39" s="109"/>
      <c r="V39" s="109"/>
      <c r="W39" s="109"/>
      <c r="X39" s="109"/>
      <c r="Y39" s="109"/>
      <c r="Z39" s="109"/>
      <c r="AA39" s="109"/>
      <c r="AB39" s="109"/>
      <c r="AC39" s="109"/>
      <c r="AD39" s="109"/>
    </row>
    <row r="40" spans="1:30" ht="13.5" customHeight="1" x14ac:dyDescent="0.25">
      <c r="B40" s="135"/>
      <c r="C40" s="249" t="s">
        <v>81</v>
      </c>
      <c r="D40" s="249" t="s">
        <v>29</v>
      </c>
      <c r="E40" s="249" t="s">
        <v>69</v>
      </c>
      <c r="F40" s="249" t="s">
        <v>543</v>
      </c>
      <c r="G40" s="249" t="s">
        <v>539</v>
      </c>
      <c r="H40" s="249" t="s">
        <v>540</v>
      </c>
      <c r="I40" s="250"/>
      <c r="J40" s="244" t="s">
        <v>42</v>
      </c>
      <c r="K40" s="244" t="s">
        <v>43</v>
      </c>
      <c r="L40" s="244" t="s">
        <v>44</v>
      </c>
      <c r="M40" s="251" t="s">
        <v>542</v>
      </c>
      <c r="N40" s="109"/>
      <c r="O40" s="109"/>
      <c r="P40" s="134"/>
      <c r="Q40" s="109"/>
      <c r="R40" s="109"/>
      <c r="S40" s="109"/>
      <c r="T40" s="109" t="str" cm="1">
        <f t="array" ref="T40">ADDRESS(MAX((Fixtures!$A$5:$A$148="Week "&amp;(J5+1))*ROW(Fixtures!$A$5:$A$148)),MAX((Fixtures!$A$5:$A$148="Week "&amp;(J5+1))*COLUMN(Fixtures!$A$5:$A$148)),4)</f>
        <v>A19</v>
      </c>
      <c r="U40" s="109">
        <f ca="1">ROW(INDIRECT(T40))</f>
        <v>19</v>
      </c>
      <c r="V40" s="109"/>
      <c r="W40" s="134" t="s">
        <v>85</v>
      </c>
      <c r="X40" s="109"/>
      <c r="Y40" s="109"/>
      <c r="Z40" s="109"/>
      <c r="AA40" s="109"/>
      <c r="AB40" s="109"/>
      <c r="AC40" s="109"/>
      <c r="AD40" s="109"/>
    </row>
    <row r="41" spans="1:30" x14ac:dyDescent="0.25">
      <c r="B41" s="135" t="str">
        <f ca="1">VLOOKUP(W41,Teams,2,FALSE)</f>
        <v xml:space="preserve">Arnies Army </v>
      </c>
      <c r="C41" s="245">
        <f t="shared" ref="C41:C44" ca="1" si="9">VLOOKUP($W41,Teams,6,FALSE)</f>
        <v>2</v>
      </c>
      <c r="D41" s="245">
        <f t="shared" ref="D41:D44" ca="1" si="10">VLOOKUP($W41,Teams,7,FALSE)</f>
        <v>2</v>
      </c>
      <c r="E41" s="245">
        <f t="shared" ref="E41:E44" ca="1" si="11">VLOOKUP($W41,Teams,8,FALSE)</f>
        <v>0</v>
      </c>
      <c r="F41" s="246">
        <f t="shared" ref="F41:G44" ca="1" si="12">VLOOKUP($W41,Teams,12,FALSE)</f>
        <v>134</v>
      </c>
      <c r="G41" s="245">
        <f ca="1">VLOOKUP($W41,Teams,12,FALSE)</f>
        <v>134</v>
      </c>
      <c r="H41" s="245">
        <f t="shared" ref="H41:H44" ca="1" si="13">VLOOKUP($W41,Teams,13,FALSE)</f>
        <v>17</v>
      </c>
      <c r="I41" s="247"/>
      <c r="J41" s="245" t="e">
        <f ca="1">#REF!-D41-I41</f>
        <v>#REF!</v>
      </c>
      <c r="K41" s="245" t="e">
        <f>VLOOKUP($P41,Teams,9,FALSE)</f>
        <v>#N/A</v>
      </c>
      <c r="L41" s="245" t="e">
        <f>VLOOKUP($P41,Teams,10,FALSE)</f>
        <v>#N/A</v>
      </c>
      <c r="M41" s="109"/>
      <c r="N41" s="109"/>
      <c r="O41" s="109"/>
      <c r="P41" s="134"/>
      <c r="Q41" s="109"/>
      <c r="R41" s="109"/>
      <c r="S41" s="109"/>
      <c r="T41" s="109"/>
      <c r="U41" s="109"/>
      <c r="V41" s="109"/>
      <c r="W41" s="134">
        <f ca="1">TeamSort!M2</f>
        <v>1</v>
      </c>
      <c r="X41" s="109"/>
      <c r="Y41" s="109"/>
      <c r="Z41" s="109"/>
      <c r="AA41" s="109"/>
      <c r="AB41" s="109"/>
      <c r="AC41" s="109"/>
      <c r="AD41" s="109"/>
    </row>
    <row r="42" spans="1:30" x14ac:dyDescent="0.25">
      <c r="B42" s="135" t="str">
        <f t="shared" ref="B42:B44" ca="1" si="14">VLOOKUP(W42,Teams,2,FALSE)</f>
        <v>Farmers</v>
      </c>
      <c r="C42" s="245">
        <f t="shared" ca="1" si="9"/>
        <v>2</v>
      </c>
      <c r="D42" s="245">
        <f t="shared" ca="1" si="10"/>
        <v>1</v>
      </c>
      <c r="E42" s="245">
        <f t="shared" ca="1" si="11"/>
        <v>0</v>
      </c>
      <c r="F42" s="246">
        <f t="shared" ca="1" si="12"/>
        <v>101</v>
      </c>
      <c r="G42" s="245">
        <f t="shared" ca="1" si="12"/>
        <v>101</v>
      </c>
      <c r="H42" s="245">
        <f t="shared" ca="1" si="13"/>
        <v>14</v>
      </c>
      <c r="I42" s="247"/>
      <c r="J42" s="245" t="e">
        <f ca="1">#REF!-D42-I42</f>
        <v>#REF!</v>
      </c>
      <c r="K42" s="245" t="e">
        <f ca="1">VLOOKUP($P42,Teams,9,FALSE)</f>
        <v>#N/A</v>
      </c>
      <c r="L42" s="245" t="e">
        <f ca="1">VLOOKUP($P42,Teams,10,FALSE)</f>
        <v>#N/A</v>
      </c>
      <c r="M42" s="252" t="str">
        <f ca="1">INDIRECT("'Fixtures'!A"&amp;$U$40+2)</f>
        <v>Farmers</v>
      </c>
      <c r="N42" s="272" t="s">
        <v>2</v>
      </c>
      <c r="O42" s="272"/>
      <c r="P42" s="252" t="str">
        <f ca="1">INDIRECT("'Fixtures'!E"&amp;$U$40+2)</f>
        <v>Nomads</v>
      </c>
      <c r="Q42" s="109"/>
      <c r="R42" s="109"/>
      <c r="S42" s="109"/>
      <c r="T42" s="109"/>
      <c r="U42" s="109"/>
      <c r="V42" s="109"/>
      <c r="W42" s="134">
        <f ca="1">TeamSort!M3</f>
        <v>3</v>
      </c>
      <c r="X42" s="109"/>
      <c r="Y42" s="109"/>
      <c r="Z42" s="109"/>
      <c r="AA42" s="109"/>
      <c r="AB42" s="109"/>
      <c r="AC42" s="109"/>
      <c r="AD42" s="109"/>
    </row>
    <row r="43" spans="1:30" x14ac:dyDescent="0.25">
      <c r="B43" s="135" t="str">
        <f t="shared" ca="1" si="14"/>
        <v>SCCC "B"</v>
      </c>
      <c r="C43" s="245">
        <f t="shared" ca="1" si="9"/>
        <v>2</v>
      </c>
      <c r="D43" s="245">
        <f t="shared" ca="1" si="10"/>
        <v>1</v>
      </c>
      <c r="E43" s="245">
        <f t="shared" ca="1" si="11"/>
        <v>0</v>
      </c>
      <c r="F43" s="246">
        <f t="shared" ca="1" si="12"/>
        <v>139</v>
      </c>
      <c r="G43" s="245">
        <f t="shared" ca="1" si="12"/>
        <v>139</v>
      </c>
      <c r="H43" s="245">
        <f t="shared" ca="1" si="13"/>
        <v>12</v>
      </c>
      <c r="I43" s="247"/>
      <c r="J43" s="245" t="e">
        <f ca="1">#REF!-D43-I43</f>
        <v>#REF!</v>
      </c>
      <c r="K43" s="245" t="e">
        <f ca="1">VLOOKUP($P43,Teams,9,FALSE)</f>
        <v>#N/A</v>
      </c>
      <c r="L43" s="245" t="e">
        <f ca="1">VLOOKUP($P43,Teams,10,FALSE)</f>
        <v>#N/A</v>
      </c>
      <c r="M43" s="252" t="str">
        <f ca="1">INDIRECT("'Fixtures'!A"&amp;$U$40+3)</f>
        <v xml:space="preserve">Arnies Army </v>
      </c>
      <c r="N43" s="272" t="s">
        <v>2</v>
      </c>
      <c r="O43" s="272"/>
      <c r="P43" s="252" t="str">
        <f ca="1">INDIRECT("'Fixtures'!E"&amp;$U$40+3)</f>
        <v>Royal Surrey</v>
      </c>
      <c r="Q43" s="109"/>
      <c r="R43" s="109"/>
      <c r="S43" s="109"/>
      <c r="T43" s="109"/>
      <c r="U43" s="109"/>
      <c r="V43" s="109"/>
      <c r="W43" s="134">
        <f ca="1">TeamSort!M4</f>
        <v>7</v>
      </c>
      <c r="X43" s="109"/>
      <c r="Y43" s="109"/>
      <c r="Z43" s="109"/>
      <c r="AA43" s="109"/>
      <c r="AB43" s="109"/>
      <c r="AC43" s="109"/>
      <c r="AD43" s="109"/>
    </row>
    <row r="44" spans="1:30" x14ac:dyDescent="0.25">
      <c r="B44" s="135" t="str">
        <f t="shared" ca="1" si="14"/>
        <v>Royal Surrey</v>
      </c>
      <c r="C44" s="245">
        <f t="shared" ca="1" si="9"/>
        <v>2</v>
      </c>
      <c r="D44" s="245">
        <f t="shared" ca="1" si="10"/>
        <v>1</v>
      </c>
      <c r="E44" s="245">
        <f t="shared" ca="1" si="11"/>
        <v>0</v>
      </c>
      <c r="F44" s="246">
        <f t="shared" ca="1" si="12"/>
        <v>92</v>
      </c>
      <c r="G44" s="245">
        <f t="shared" ca="1" si="12"/>
        <v>92</v>
      </c>
      <c r="H44" s="245">
        <f t="shared" ca="1" si="13"/>
        <v>11</v>
      </c>
      <c r="I44" s="247"/>
      <c r="J44" s="245" t="e">
        <f ca="1">#REF!-D44-I44</f>
        <v>#REF!</v>
      </c>
      <c r="K44" s="245" t="e">
        <f ca="1">VLOOKUP($P44,Teams,9,FALSE)</f>
        <v>#N/A</v>
      </c>
      <c r="L44" s="245" t="e">
        <f ca="1">VLOOKUP($P44,Teams,10,FALSE)</f>
        <v>#N/A</v>
      </c>
      <c r="M44" s="252" t="str">
        <f ca="1">INDIRECT("'Fixtures'!A"&amp;$U$40+4)</f>
        <v>Central Ward</v>
      </c>
      <c r="N44" s="272" t="s">
        <v>2</v>
      </c>
      <c r="O44" s="272"/>
      <c r="P44" s="252" t="str">
        <f ca="1">INDIRECT("'Fixtures'!E"&amp;$U$40+4)</f>
        <v>SCCC</v>
      </c>
      <c r="Q44" s="109"/>
      <c r="R44" s="109"/>
      <c r="S44" s="109"/>
      <c r="T44" s="109"/>
      <c r="U44" s="109"/>
      <c r="V44" s="109"/>
      <c r="W44" s="134">
        <f ca="1">TeamSort!M5</f>
        <v>5</v>
      </c>
      <c r="X44" s="109"/>
      <c r="Y44" s="109"/>
      <c r="Z44" s="109"/>
      <c r="AA44" s="109"/>
      <c r="AB44" s="109"/>
      <c r="AC44" s="109"/>
      <c r="AD44" s="109"/>
    </row>
    <row r="45" spans="1:30" x14ac:dyDescent="0.25">
      <c r="B45" s="135" t="str">
        <f ca="1">VLOOKUP(S45,Teams,2,FALSE)</f>
        <v>Nomads</v>
      </c>
      <c r="C45" s="245">
        <f ca="1">VLOOKUP($S45,Teams,6,FALSE)</f>
        <v>1</v>
      </c>
      <c r="D45" s="245">
        <f ca="1">VLOOKUP($S45,Teams,7,FALSE)</f>
        <v>1</v>
      </c>
      <c r="E45" s="245">
        <f ca="1">VLOOKUP($S45,Teams,8,FALSE)</f>
        <v>0</v>
      </c>
      <c r="F45" s="246">
        <f ca="1">VLOOKUP($S45,Teams,12,FALSE)</f>
        <v>76</v>
      </c>
      <c r="G45" s="245">
        <f ca="1">VLOOKUP($S45,Teams,12,FALSE)</f>
        <v>76</v>
      </c>
      <c r="H45" s="245">
        <f ca="1">VLOOKUP($S45,Teams,13,FALSE)</f>
        <v>8</v>
      </c>
      <c r="I45" s="247"/>
      <c r="J45" s="245" t="e">
        <f ca="1">#REF!-D45-I45</f>
        <v>#REF!</v>
      </c>
      <c r="K45" s="245" t="e">
        <f>VLOOKUP(#REF!,Teams,9,FALSE)</f>
        <v>#REF!</v>
      </c>
      <c r="L45" s="245" t="e">
        <f>VLOOKUP(#REF!,Teams,10,FALSE)</f>
        <v>#REF!</v>
      </c>
      <c r="M45" s="109"/>
      <c r="N45" s="109"/>
      <c r="O45" s="109"/>
      <c r="P45" s="109"/>
      <c r="Q45" s="109"/>
      <c r="R45" s="109"/>
      <c r="S45" s="134">
        <f ca="1">TeamSort!M6</f>
        <v>4</v>
      </c>
      <c r="T45" s="109"/>
      <c r="U45" s="109"/>
      <c r="V45" s="109"/>
      <c r="W45" s="109"/>
      <c r="X45" s="109"/>
      <c r="Y45" s="109"/>
      <c r="Z45" s="109"/>
      <c r="AA45" s="109"/>
      <c r="AB45" s="109"/>
      <c r="AC45" s="109"/>
      <c r="AD45" s="109"/>
    </row>
    <row r="46" spans="1:30" x14ac:dyDescent="0.25">
      <c r="B46" s="135" t="str">
        <f ca="1">VLOOKUP(S46,Teams,2,FALSE)</f>
        <v>Central Ward</v>
      </c>
      <c r="C46" s="245">
        <f ca="1">VLOOKUP($S46,Teams,6,FALSE)</f>
        <v>1</v>
      </c>
      <c r="D46" s="245">
        <f ca="1">VLOOKUP($S46,Teams,7,FALSE)</f>
        <v>0</v>
      </c>
      <c r="E46" s="245">
        <f ca="1">VLOOKUP($S46,Teams,8,FALSE)</f>
        <v>0</v>
      </c>
      <c r="F46" s="246">
        <f ca="1">VLOOKUP($S46,Teams,12,FALSE)</f>
        <v>65</v>
      </c>
      <c r="G46" s="245">
        <f ca="1">VLOOKUP($S46,Teams,12,FALSE)</f>
        <v>65</v>
      </c>
      <c r="H46" s="245">
        <f ca="1">VLOOKUP($S46,Teams,13,FALSE)</f>
        <v>5</v>
      </c>
      <c r="I46" s="247"/>
      <c r="J46" s="245" t="e">
        <f ca="1">#REF!-D46-I46</f>
        <v>#REF!</v>
      </c>
      <c r="K46" s="245" t="e">
        <f>VLOOKUP(#REF!,Teams,9,FALSE)</f>
        <v>#REF!</v>
      </c>
      <c r="L46" s="245" t="e">
        <f>VLOOKUP(#REF!,Teams,10,FALSE)</f>
        <v>#REF!</v>
      </c>
      <c r="M46" s="109"/>
      <c r="N46" s="109"/>
      <c r="O46" s="109"/>
      <c r="P46" s="109"/>
      <c r="Q46" s="109"/>
      <c r="R46" s="109"/>
      <c r="S46" s="134">
        <f ca="1">TeamSort!M7</f>
        <v>2</v>
      </c>
      <c r="T46" s="109"/>
      <c r="U46" s="109"/>
      <c r="V46" s="109"/>
      <c r="W46" s="109"/>
      <c r="X46" s="109"/>
      <c r="Y46" s="109"/>
      <c r="Z46" s="109"/>
      <c r="AA46" s="109"/>
      <c r="AB46" s="109"/>
      <c r="AC46" s="109"/>
      <c r="AD46" s="109"/>
    </row>
    <row r="47" spans="1:30" x14ac:dyDescent="0.25">
      <c r="B47" s="135" t="str">
        <f t="shared" ref="B47:B50" ca="1" si="15">VLOOKUP(W47,Teams,2,FALSE)</f>
        <v>SCCC</v>
      </c>
      <c r="C47" s="245">
        <f t="shared" ref="C47:C50" ca="1" si="16">VLOOKUP($W47,Teams,6,FALSE)</f>
        <v>2</v>
      </c>
      <c r="D47" s="245">
        <f t="shared" ref="D47:D50" ca="1" si="17">VLOOKUP($W47,Teams,7,FALSE)</f>
        <v>0</v>
      </c>
      <c r="E47" s="245">
        <f t="shared" ref="E47:E50" ca="1" si="18">VLOOKUP($W47,Teams,8,FALSE)</f>
        <v>0</v>
      </c>
      <c r="F47" s="246">
        <f t="shared" ref="F47:G50" ca="1" si="19">VLOOKUP($W47,Teams,12,FALSE)</f>
        <v>116</v>
      </c>
      <c r="G47" s="245">
        <f t="shared" ca="1" si="19"/>
        <v>116</v>
      </c>
      <c r="H47" s="245">
        <f t="shared" ref="H47:H50" ca="1" si="20">VLOOKUP($W47,Teams,13,FALSE)</f>
        <v>5</v>
      </c>
      <c r="I47" s="247"/>
      <c r="J47" s="83" t="e">
        <f ca="1">#REF!-D47-I47</f>
        <v>#REF!</v>
      </c>
      <c r="K47" s="83" t="e">
        <f t="shared" ref="K47:K50" si="21">VLOOKUP($P47,Teams,9,FALSE)</f>
        <v>#N/A</v>
      </c>
      <c r="L47" s="83" t="e">
        <f t="shared" ref="L47:L50" si="22">VLOOKUP($P47,Teams,10,FALSE)</f>
        <v>#N/A</v>
      </c>
      <c r="P47" s="64"/>
      <c r="W47" s="64">
        <f ca="1">TeamSort!M8</f>
        <v>6</v>
      </c>
    </row>
    <row r="48" spans="1:30" hidden="1" x14ac:dyDescent="0.25">
      <c r="B48" s="135" t="e">
        <f t="shared" ca="1" si="15"/>
        <v>#N/A</v>
      </c>
      <c r="C48" s="245" t="e">
        <f t="shared" ca="1" si="16"/>
        <v>#N/A</v>
      </c>
      <c r="D48" s="245" t="e">
        <f t="shared" ca="1" si="17"/>
        <v>#N/A</v>
      </c>
      <c r="E48" s="245" t="e">
        <f t="shared" ca="1" si="18"/>
        <v>#N/A</v>
      </c>
      <c r="F48" s="246" t="e">
        <f t="shared" ca="1" si="19"/>
        <v>#N/A</v>
      </c>
      <c r="G48" s="245" t="e">
        <f t="shared" ca="1" si="19"/>
        <v>#N/A</v>
      </c>
      <c r="H48" s="245" t="e">
        <f t="shared" ca="1" si="20"/>
        <v>#N/A</v>
      </c>
      <c r="I48" s="247"/>
      <c r="J48" s="83" t="e">
        <f ca="1">#REF!-D48-I48</f>
        <v>#REF!</v>
      </c>
      <c r="K48" s="83" t="e">
        <f t="shared" si="21"/>
        <v>#N/A</v>
      </c>
      <c r="L48" s="83" t="e">
        <f t="shared" si="22"/>
        <v>#N/A</v>
      </c>
      <c r="P48" s="64"/>
      <c r="W48" s="64" t="e">
        <f ca="1">TeamSort!M9</f>
        <v>#N/A</v>
      </c>
    </row>
    <row r="49" spans="2:23" hidden="1" x14ac:dyDescent="0.25">
      <c r="B49" s="135" t="e">
        <f t="shared" ca="1" si="15"/>
        <v>#N/A</v>
      </c>
      <c r="C49" s="245" t="e">
        <f t="shared" ca="1" si="16"/>
        <v>#N/A</v>
      </c>
      <c r="D49" s="245" t="e">
        <f t="shared" ca="1" si="17"/>
        <v>#N/A</v>
      </c>
      <c r="E49" s="245" t="e">
        <f t="shared" ca="1" si="18"/>
        <v>#N/A</v>
      </c>
      <c r="F49" s="246" t="e">
        <f t="shared" ca="1" si="19"/>
        <v>#N/A</v>
      </c>
      <c r="G49" s="245" t="e">
        <f t="shared" ca="1" si="19"/>
        <v>#N/A</v>
      </c>
      <c r="H49" s="245" t="e">
        <f t="shared" ca="1" si="20"/>
        <v>#N/A</v>
      </c>
      <c r="I49" s="247"/>
      <c r="J49" s="83" t="e">
        <f ca="1">#REF!-D49-I49</f>
        <v>#REF!</v>
      </c>
      <c r="K49" s="83" t="e">
        <f t="shared" si="21"/>
        <v>#N/A</v>
      </c>
      <c r="L49" s="83" t="e">
        <f t="shared" si="22"/>
        <v>#N/A</v>
      </c>
      <c r="P49" s="64"/>
      <c r="W49" s="64" t="e">
        <f ca="1">TeamSort!M10</f>
        <v>#N/A</v>
      </c>
    </row>
    <row r="50" spans="2:23" hidden="1" x14ac:dyDescent="0.25">
      <c r="B50" s="135" t="e">
        <f t="shared" ca="1" si="15"/>
        <v>#N/A</v>
      </c>
      <c r="C50" s="245" t="e">
        <f t="shared" ca="1" si="16"/>
        <v>#N/A</v>
      </c>
      <c r="D50" s="245" t="e">
        <f t="shared" ca="1" si="17"/>
        <v>#N/A</v>
      </c>
      <c r="E50" s="245" t="e">
        <f t="shared" ca="1" si="18"/>
        <v>#N/A</v>
      </c>
      <c r="F50" s="246" t="e">
        <f t="shared" ca="1" si="19"/>
        <v>#N/A</v>
      </c>
      <c r="G50" s="245" t="e">
        <f t="shared" ca="1" si="19"/>
        <v>#N/A</v>
      </c>
      <c r="H50" s="245" t="e">
        <f t="shared" ca="1" si="20"/>
        <v>#N/A</v>
      </c>
      <c r="I50" s="247"/>
      <c r="J50" s="83" t="e">
        <f ca="1">#REF!-D50-I50</f>
        <v>#REF!</v>
      </c>
      <c r="K50" s="83" t="e">
        <f t="shared" si="21"/>
        <v>#N/A</v>
      </c>
      <c r="L50" s="83" t="e">
        <f t="shared" si="22"/>
        <v>#N/A</v>
      </c>
      <c r="P50" s="64"/>
      <c r="W50" s="64" t="e">
        <f ca="1">TeamSort!M11</f>
        <v>#N/A</v>
      </c>
    </row>
    <row r="51" spans="2:23" x14ac:dyDescent="0.25">
      <c r="B51" s="135"/>
      <c r="C51" s="109"/>
      <c r="D51" s="109"/>
      <c r="E51" s="109"/>
      <c r="F51" s="109"/>
      <c r="G51" s="109"/>
      <c r="H51" s="109"/>
      <c r="I51" s="109"/>
    </row>
  </sheetData>
  <mergeCells count="30">
    <mergeCell ref="N42:O42"/>
    <mergeCell ref="N43:O43"/>
    <mergeCell ref="N44:O44"/>
    <mergeCell ref="E32:H32"/>
    <mergeCell ref="E20:H20"/>
    <mergeCell ref="E21:H21"/>
    <mergeCell ref="E22:H22"/>
    <mergeCell ref="E23:H23"/>
    <mergeCell ref="E24:H24"/>
    <mergeCell ref="E25:H25"/>
    <mergeCell ref="E27:H27"/>
    <mergeCell ref="E28:H28"/>
    <mergeCell ref="E29:H29"/>
    <mergeCell ref="E30:H30"/>
    <mergeCell ref="E31:H31"/>
    <mergeCell ref="E33:H33"/>
    <mergeCell ref="E34:H34"/>
    <mergeCell ref="E35:H35"/>
    <mergeCell ref="E7:H7"/>
    <mergeCell ref="E12:H12"/>
    <mergeCell ref="E19:H19"/>
    <mergeCell ref="E8:H8"/>
    <mergeCell ref="E9:H9"/>
    <mergeCell ref="E10:H10"/>
    <mergeCell ref="E11:H11"/>
    <mergeCell ref="E13:H13"/>
    <mergeCell ref="E14:H14"/>
    <mergeCell ref="E15:H15"/>
    <mergeCell ref="E17:H17"/>
    <mergeCell ref="E18:H18"/>
  </mergeCells>
  <pageMargins left="0.7" right="0.7" top="0.75" bottom="0.75" header="0.3" footer="0.3"/>
  <pageSetup paperSize="9" scale="74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8">
    <tabColor rgb="FFFF7171"/>
    <pageSetUpPr fitToPage="1"/>
  </sheetPr>
  <dimension ref="A1:O275"/>
  <sheetViews>
    <sheetView tabSelected="1" workbookViewId="0">
      <selection activeCell="T27" sqref="T27"/>
    </sheetView>
  </sheetViews>
  <sheetFormatPr defaultColWidth="11.42578125" defaultRowHeight="12.75" x14ac:dyDescent="0.2"/>
  <cols>
    <col min="1" max="1" width="2.42578125" style="4" customWidth="1"/>
    <col min="2" max="11" width="9.42578125" style="4" customWidth="1"/>
    <col min="12" max="12" width="11.42578125" style="4" customWidth="1"/>
    <col min="13" max="15" width="11.42578125" style="4" hidden="1" customWidth="1"/>
    <col min="16" max="16" width="0" style="4" hidden="1" customWidth="1"/>
    <col min="17" max="253" width="11.42578125" style="4"/>
    <col min="254" max="254" width="2.42578125" style="4" customWidth="1"/>
    <col min="255" max="264" width="9.42578125" style="4" customWidth="1"/>
    <col min="265" max="265" width="11.42578125" style="4" customWidth="1"/>
    <col min="266" max="268" width="0" style="4" hidden="1" customWidth="1"/>
    <col min="269" max="509" width="11.42578125" style="4"/>
    <col min="510" max="510" width="2.42578125" style="4" customWidth="1"/>
    <col min="511" max="520" width="9.42578125" style="4" customWidth="1"/>
    <col min="521" max="521" width="11.42578125" style="4" customWidth="1"/>
    <col min="522" max="524" width="0" style="4" hidden="1" customWidth="1"/>
    <col min="525" max="765" width="11.42578125" style="4"/>
    <col min="766" max="766" width="2.42578125" style="4" customWidth="1"/>
    <col min="767" max="776" width="9.42578125" style="4" customWidth="1"/>
    <col min="777" max="777" width="11.42578125" style="4" customWidth="1"/>
    <col min="778" max="780" width="0" style="4" hidden="1" customWidth="1"/>
    <col min="781" max="1021" width="11.42578125" style="4"/>
    <col min="1022" max="1022" width="2.42578125" style="4" customWidth="1"/>
    <col min="1023" max="1032" width="9.42578125" style="4" customWidth="1"/>
    <col min="1033" max="1033" width="11.42578125" style="4" customWidth="1"/>
    <col min="1034" max="1036" width="0" style="4" hidden="1" customWidth="1"/>
    <col min="1037" max="1277" width="11.42578125" style="4"/>
    <col min="1278" max="1278" width="2.42578125" style="4" customWidth="1"/>
    <col min="1279" max="1288" width="9.42578125" style="4" customWidth="1"/>
    <col min="1289" max="1289" width="11.42578125" style="4" customWidth="1"/>
    <col min="1290" max="1292" width="0" style="4" hidden="1" customWidth="1"/>
    <col min="1293" max="1533" width="11.42578125" style="4"/>
    <col min="1534" max="1534" width="2.42578125" style="4" customWidth="1"/>
    <col min="1535" max="1544" width="9.42578125" style="4" customWidth="1"/>
    <col min="1545" max="1545" width="11.42578125" style="4" customWidth="1"/>
    <col min="1546" max="1548" width="0" style="4" hidden="1" customWidth="1"/>
    <col min="1549" max="1789" width="11.42578125" style="4"/>
    <col min="1790" max="1790" width="2.42578125" style="4" customWidth="1"/>
    <col min="1791" max="1800" width="9.42578125" style="4" customWidth="1"/>
    <col min="1801" max="1801" width="11.42578125" style="4" customWidth="1"/>
    <col min="1802" max="1804" width="0" style="4" hidden="1" customWidth="1"/>
    <col min="1805" max="2045" width="11.42578125" style="4"/>
    <col min="2046" max="2046" width="2.42578125" style="4" customWidth="1"/>
    <col min="2047" max="2056" width="9.42578125" style="4" customWidth="1"/>
    <col min="2057" max="2057" width="11.42578125" style="4" customWidth="1"/>
    <col min="2058" max="2060" width="0" style="4" hidden="1" customWidth="1"/>
    <col min="2061" max="2301" width="11.42578125" style="4"/>
    <col min="2302" max="2302" width="2.42578125" style="4" customWidth="1"/>
    <col min="2303" max="2312" width="9.42578125" style="4" customWidth="1"/>
    <col min="2313" max="2313" width="11.42578125" style="4" customWidth="1"/>
    <col min="2314" max="2316" width="0" style="4" hidden="1" customWidth="1"/>
    <col min="2317" max="2557" width="11.42578125" style="4"/>
    <col min="2558" max="2558" width="2.42578125" style="4" customWidth="1"/>
    <col min="2559" max="2568" width="9.42578125" style="4" customWidth="1"/>
    <col min="2569" max="2569" width="11.42578125" style="4" customWidth="1"/>
    <col min="2570" max="2572" width="0" style="4" hidden="1" customWidth="1"/>
    <col min="2573" max="2813" width="11.42578125" style="4"/>
    <col min="2814" max="2814" width="2.42578125" style="4" customWidth="1"/>
    <col min="2815" max="2824" width="9.42578125" style="4" customWidth="1"/>
    <col min="2825" max="2825" width="11.42578125" style="4" customWidth="1"/>
    <col min="2826" max="2828" width="0" style="4" hidden="1" customWidth="1"/>
    <col min="2829" max="3069" width="11.42578125" style="4"/>
    <col min="3070" max="3070" width="2.42578125" style="4" customWidth="1"/>
    <col min="3071" max="3080" width="9.42578125" style="4" customWidth="1"/>
    <col min="3081" max="3081" width="11.42578125" style="4" customWidth="1"/>
    <col min="3082" max="3084" width="0" style="4" hidden="1" customWidth="1"/>
    <col min="3085" max="3325" width="11.42578125" style="4"/>
    <col min="3326" max="3326" width="2.42578125" style="4" customWidth="1"/>
    <col min="3327" max="3336" width="9.42578125" style="4" customWidth="1"/>
    <col min="3337" max="3337" width="11.42578125" style="4" customWidth="1"/>
    <col min="3338" max="3340" width="0" style="4" hidden="1" customWidth="1"/>
    <col min="3341" max="3581" width="11.42578125" style="4"/>
    <col min="3582" max="3582" width="2.42578125" style="4" customWidth="1"/>
    <col min="3583" max="3592" width="9.42578125" style="4" customWidth="1"/>
    <col min="3593" max="3593" width="11.42578125" style="4" customWidth="1"/>
    <col min="3594" max="3596" width="0" style="4" hidden="1" customWidth="1"/>
    <col min="3597" max="3837" width="11.42578125" style="4"/>
    <col min="3838" max="3838" width="2.42578125" style="4" customWidth="1"/>
    <col min="3839" max="3848" width="9.42578125" style="4" customWidth="1"/>
    <col min="3849" max="3849" width="11.42578125" style="4" customWidth="1"/>
    <col min="3850" max="3852" width="0" style="4" hidden="1" customWidth="1"/>
    <col min="3853" max="4093" width="11.42578125" style="4"/>
    <col min="4094" max="4094" width="2.42578125" style="4" customWidth="1"/>
    <col min="4095" max="4104" width="9.42578125" style="4" customWidth="1"/>
    <col min="4105" max="4105" width="11.42578125" style="4" customWidth="1"/>
    <col min="4106" max="4108" width="0" style="4" hidden="1" customWidth="1"/>
    <col min="4109" max="4349" width="11.42578125" style="4"/>
    <col min="4350" max="4350" width="2.42578125" style="4" customWidth="1"/>
    <col min="4351" max="4360" width="9.42578125" style="4" customWidth="1"/>
    <col min="4361" max="4361" width="11.42578125" style="4" customWidth="1"/>
    <col min="4362" max="4364" width="0" style="4" hidden="1" customWidth="1"/>
    <col min="4365" max="4605" width="11.42578125" style="4"/>
    <col min="4606" max="4606" width="2.42578125" style="4" customWidth="1"/>
    <col min="4607" max="4616" width="9.42578125" style="4" customWidth="1"/>
    <col min="4617" max="4617" width="11.42578125" style="4" customWidth="1"/>
    <col min="4618" max="4620" width="0" style="4" hidden="1" customWidth="1"/>
    <col min="4621" max="4861" width="11.42578125" style="4"/>
    <col min="4862" max="4862" width="2.42578125" style="4" customWidth="1"/>
    <col min="4863" max="4872" width="9.42578125" style="4" customWidth="1"/>
    <col min="4873" max="4873" width="11.42578125" style="4" customWidth="1"/>
    <col min="4874" max="4876" width="0" style="4" hidden="1" customWidth="1"/>
    <col min="4877" max="5117" width="11.42578125" style="4"/>
    <col min="5118" max="5118" width="2.42578125" style="4" customWidth="1"/>
    <col min="5119" max="5128" width="9.42578125" style="4" customWidth="1"/>
    <col min="5129" max="5129" width="11.42578125" style="4" customWidth="1"/>
    <col min="5130" max="5132" width="0" style="4" hidden="1" customWidth="1"/>
    <col min="5133" max="5373" width="11.42578125" style="4"/>
    <col min="5374" max="5374" width="2.42578125" style="4" customWidth="1"/>
    <col min="5375" max="5384" width="9.42578125" style="4" customWidth="1"/>
    <col min="5385" max="5385" width="11.42578125" style="4" customWidth="1"/>
    <col min="5386" max="5388" width="0" style="4" hidden="1" customWidth="1"/>
    <col min="5389" max="5629" width="11.42578125" style="4"/>
    <col min="5630" max="5630" width="2.42578125" style="4" customWidth="1"/>
    <col min="5631" max="5640" width="9.42578125" style="4" customWidth="1"/>
    <col min="5641" max="5641" width="11.42578125" style="4" customWidth="1"/>
    <col min="5642" max="5644" width="0" style="4" hidden="1" customWidth="1"/>
    <col min="5645" max="5885" width="11.42578125" style="4"/>
    <col min="5886" max="5886" width="2.42578125" style="4" customWidth="1"/>
    <col min="5887" max="5896" width="9.42578125" style="4" customWidth="1"/>
    <col min="5897" max="5897" width="11.42578125" style="4" customWidth="1"/>
    <col min="5898" max="5900" width="0" style="4" hidden="1" customWidth="1"/>
    <col min="5901" max="6141" width="11.42578125" style="4"/>
    <col min="6142" max="6142" width="2.42578125" style="4" customWidth="1"/>
    <col min="6143" max="6152" width="9.42578125" style="4" customWidth="1"/>
    <col min="6153" max="6153" width="11.42578125" style="4" customWidth="1"/>
    <col min="6154" max="6156" width="0" style="4" hidden="1" customWidth="1"/>
    <col min="6157" max="6397" width="11.42578125" style="4"/>
    <col min="6398" max="6398" width="2.42578125" style="4" customWidth="1"/>
    <col min="6399" max="6408" width="9.42578125" style="4" customWidth="1"/>
    <col min="6409" max="6409" width="11.42578125" style="4" customWidth="1"/>
    <col min="6410" max="6412" width="0" style="4" hidden="1" customWidth="1"/>
    <col min="6413" max="6653" width="11.42578125" style="4"/>
    <col min="6654" max="6654" width="2.42578125" style="4" customWidth="1"/>
    <col min="6655" max="6664" width="9.42578125" style="4" customWidth="1"/>
    <col min="6665" max="6665" width="11.42578125" style="4" customWidth="1"/>
    <col min="6666" max="6668" width="0" style="4" hidden="1" customWidth="1"/>
    <col min="6669" max="6909" width="11.42578125" style="4"/>
    <col min="6910" max="6910" width="2.42578125" style="4" customWidth="1"/>
    <col min="6911" max="6920" width="9.42578125" style="4" customWidth="1"/>
    <col min="6921" max="6921" width="11.42578125" style="4" customWidth="1"/>
    <col min="6922" max="6924" width="0" style="4" hidden="1" customWidth="1"/>
    <col min="6925" max="7165" width="11.42578125" style="4"/>
    <col min="7166" max="7166" width="2.42578125" style="4" customWidth="1"/>
    <col min="7167" max="7176" width="9.42578125" style="4" customWidth="1"/>
    <col min="7177" max="7177" width="11.42578125" style="4" customWidth="1"/>
    <col min="7178" max="7180" width="0" style="4" hidden="1" customWidth="1"/>
    <col min="7181" max="7421" width="11.42578125" style="4"/>
    <col min="7422" max="7422" width="2.42578125" style="4" customWidth="1"/>
    <col min="7423" max="7432" width="9.42578125" style="4" customWidth="1"/>
    <col min="7433" max="7433" width="11.42578125" style="4" customWidth="1"/>
    <col min="7434" max="7436" width="0" style="4" hidden="1" customWidth="1"/>
    <col min="7437" max="7677" width="11.42578125" style="4"/>
    <col min="7678" max="7678" width="2.42578125" style="4" customWidth="1"/>
    <col min="7679" max="7688" width="9.42578125" style="4" customWidth="1"/>
    <col min="7689" max="7689" width="11.42578125" style="4" customWidth="1"/>
    <col min="7690" max="7692" width="0" style="4" hidden="1" customWidth="1"/>
    <col min="7693" max="7933" width="11.42578125" style="4"/>
    <col min="7934" max="7934" width="2.42578125" style="4" customWidth="1"/>
    <col min="7935" max="7944" width="9.42578125" style="4" customWidth="1"/>
    <col min="7945" max="7945" width="11.42578125" style="4" customWidth="1"/>
    <col min="7946" max="7948" width="0" style="4" hidden="1" customWidth="1"/>
    <col min="7949" max="8189" width="11.42578125" style="4"/>
    <col min="8190" max="8190" width="2.42578125" style="4" customWidth="1"/>
    <col min="8191" max="8200" width="9.42578125" style="4" customWidth="1"/>
    <col min="8201" max="8201" width="11.42578125" style="4" customWidth="1"/>
    <col min="8202" max="8204" width="0" style="4" hidden="1" customWidth="1"/>
    <col min="8205" max="8445" width="11.42578125" style="4"/>
    <col min="8446" max="8446" width="2.42578125" style="4" customWidth="1"/>
    <col min="8447" max="8456" width="9.42578125" style="4" customWidth="1"/>
    <col min="8457" max="8457" width="11.42578125" style="4" customWidth="1"/>
    <col min="8458" max="8460" width="0" style="4" hidden="1" customWidth="1"/>
    <col min="8461" max="8701" width="11.42578125" style="4"/>
    <col min="8702" max="8702" width="2.42578125" style="4" customWidth="1"/>
    <col min="8703" max="8712" width="9.42578125" style="4" customWidth="1"/>
    <col min="8713" max="8713" width="11.42578125" style="4" customWidth="1"/>
    <col min="8714" max="8716" width="0" style="4" hidden="1" customWidth="1"/>
    <col min="8717" max="8957" width="11.42578125" style="4"/>
    <col min="8958" max="8958" width="2.42578125" style="4" customWidth="1"/>
    <col min="8959" max="8968" width="9.42578125" style="4" customWidth="1"/>
    <col min="8969" max="8969" width="11.42578125" style="4" customWidth="1"/>
    <col min="8970" max="8972" width="0" style="4" hidden="1" customWidth="1"/>
    <col min="8973" max="9213" width="11.42578125" style="4"/>
    <col min="9214" max="9214" width="2.42578125" style="4" customWidth="1"/>
    <col min="9215" max="9224" width="9.42578125" style="4" customWidth="1"/>
    <col min="9225" max="9225" width="11.42578125" style="4" customWidth="1"/>
    <col min="9226" max="9228" width="0" style="4" hidden="1" customWidth="1"/>
    <col min="9229" max="9469" width="11.42578125" style="4"/>
    <col min="9470" max="9470" width="2.42578125" style="4" customWidth="1"/>
    <col min="9471" max="9480" width="9.42578125" style="4" customWidth="1"/>
    <col min="9481" max="9481" width="11.42578125" style="4" customWidth="1"/>
    <col min="9482" max="9484" width="0" style="4" hidden="1" customWidth="1"/>
    <col min="9485" max="9725" width="11.42578125" style="4"/>
    <col min="9726" max="9726" width="2.42578125" style="4" customWidth="1"/>
    <col min="9727" max="9736" width="9.42578125" style="4" customWidth="1"/>
    <col min="9737" max="9737" width="11.42578125" style="4" customWidth="1"/>
    <col min="9738" max="9740" width="0" style="4" hidden="1" customWidth="1"/>
    <col min="9741" max="9981" width="11.42578125" style="4"/>
    <col min="9982" max="9982" width="2.42578125" style="4" customWidth="1"/>
    <col min="9983" max="9992" width="9.42578125" style="4" customWidth="1"/>
    <col min="9993" max="9993" width="11.42578125" style="4" customWidth="1"/>
    <col min="9994" max="9996" width="0" style="4" hidden="1" customWidth="1"/>
    <col min="9997" max="10237" width="11.42578125" style="4"/>
    <col min="10238" max="10238" width="2.42578125" style="4" customWidth="1"/>
    <col min="10239" max="10248" width="9.42578125" style="4" customWidth="1"/>
    <col min="10249" max="10249" width="11.42578125" style="4" customWidth="1"/>
    <col min="10250" max="10252" width="0" style="4" hidden="1" customWidth="1"/>
    <col min="10253" max="10493" width="11.42578125" style="4"/>
    <col min="10494" max="10494" width="2.42578125" style="4" customWidth="1"/>
    <col min="10495" max="10504" width="9.42578125" style="4" customWidth="1"/>
    <col min="10505" max="10505" width="11.42578125" style="4" customWidth="1"/>
    <col min="10506" max="10508" width="0" style="4" hidden="1" customWidth="1"/>
    <col min="10509" max="10749" width="11.42578125" style="4"/>
    <col min="10750" max="10750" width="2.42578125" style="4" customWidth="1"/>
    <col min="10751" max="10760" width="9.42578125" style="4" customWidth="1"/>
    <col min="10761" max="10761" width="11.42578125" style="4" customWidth="1"/>
    <col min="10762" max="10764" width="0" style="4" hidden="1" customWidth="1"/>
    <col min="10765" max="11005" width="11.42578125" style="4"/>
    <col min="11006" max="11006" width="2.42578125" style="4" customWidth="1"/>
    <col min="11007" max="11016" width="9.42578125" style="4" customWidth="1"/>
    <col min="11017" max="11017" width="11.42578125" style="4" customWidth="1"/>
    <col min="11018" max="11020" width="0" style="4" hidden="1" customWidth="1"/>
    <col min="11021" max="11261" width="11.42578125" style="4"/>
    <col min="11262" max="11262" width="2.42578125" style="4" customWidth="1"/>
    <col min="11263" max="11272" width="9.42578125" style="4" customWidth="1"/>
    <col min="11273" max="11273" width="11.42578125" style="4" customWidth="1"/>
    <col min="11274" max="11276" width="0" style="4" hidden="1" customWidth="1"/>
    <col min="11277" max="11517" width="11.42578125" style="4"/>
    <col min="11518" max="11518" width="2.42578125" style="4" customWidth="1"/>
    <col min="11519" max="11528" width="9.42578125" style="4" customWidth="1"/>
    <col min="11529" max="11529" width="11.42578125" style="4" customWidth="1"/>
    <col min="11530" max="11532" width="0" style="4" hidden="1" customWidth="1"/>
    <col min="11533" max="11773" width="11.42578125" style="4"/>
    <col min="11774" max="11774" width="2.42578125" style="4" customWidth="1"/>
    <col min="11775" max="11784" width="9.42578125" style="4" customWidth="1"/>
    <col min="11785" max="11785" width="11.42578125" style="4" customWidth="1"/>
    <col min="11786" max="11788" width="0" style="4" hidden="1" customWidth="1"/>
    <col min="11789" max="12029" width="11.42578125" style="4"/>
    <col min="12030" max="12030" width="2.42578125" style="4" customWidth="1"/>
    <col min="12031" max="12040" width="9.42578125" style="4" customWidth="1"/>
    <col min="12041" max="12041" width="11.42578125" style="4" customWidth="1"/>
    <col min="12042" max="12044" width="0" style="4" hidden="1" customWidth="1"/>
    <col min="12045" max="12285" width="11.42578125" style="4"/>
    <col min="12286" max="12286" width="2.42578125" style="4" customWidth="1"/>
    <col min="12287" max="12296" width="9.42578125" style="4" customWidth="1"/>
    <col min="12297" max="12297" width="11.42578125" style="4" customWidth="1"/>
    <col min="12298" max="12300" width="0" style="4" hidden="1" customWidth="1"/>
    <col min="12301" max="12541" width="11.42578125" style="4"/>
    <col min="12542" max="12542" width="2.42578125" style="4" customWidth="1"/>
    <col min="12543" max="12552" width="9.42578125" style="4" customWidth="1"/>
    <col min="12553" max="12553" width="11.42578125" style="4" customWidth="1"/>
    <col min="12554" max="12556" width="0" style="4" hidden="1" customWidth="1"/>
    <col min="12557" max="12797" width="11.42578125" style="4"/>
    <col min="12798" max="12798" width="2.42578125" style="4" customWidth="1"/>
    <col min="12799" max="12808" width="9.42578125" style="4" customWidth="1"/>
    <col min="12809" max="12809" width="11.42578125" style="4" customWidth="1"/>
    <col min="12810" max="12812" width="0" style="4" hidden="1" customWidth="1"/>
    <col min="12813" max="13053" width="11.42578125" style="4"/>
    <col min="13054" max="13054" width="2.42578125" style="4" customWidth="1"/>
    <col min="13055" max="13064" width="9.42578125" style="4" customWidth="1"/>
    <col min="13065" max="13065" width="11.42578125" style="4" customWidth="1"/>
    <col min="13066" max="13068" width="0" style="4" hidden="1" customWidth="1"/>
    <col min="13069" max="13309" width="11.42578125" style="4"/>
    <col min="13310" max="13310" width="2.42578125" style="4" customWidth="1"/>
    <col min="13311" max="13320" width="9.42578125" style="4" customWidth="1"/>
    <col min="13321" max="13321" width="11.42578125" style="4" customWidth="1"/>
    <col min="13322" max="13324" width="0" style="4" hidden="1" customWidth="1"/>
    <col min="13325" max="13565" width="11.42578125" style="4"/>
    <col min="13566" max="13566" width="2.42578125" style="4" customWidth="1"/>
    <col min="13567" max="13576" width="9.42578125" style="4" customWidth="1"/>
    <col min="13577" max="13577" width="11.42578125" style="4" customWidth="1"/>
    <col min="13578" max="13580" width="0" style="4" hidden="1" customWidth="1"/>
    <col min="13581" max="13821" width="11.42578125" style="4"/>
    <col min="13822" max="13822" width="2.42578125" style="4" customWidth="1"/>
    <col min="13823" max="13832" width="9.42578125" style="4" customWidth="1"/>
    <col min="13833" max="13833" width="11.42578125" style="4" customWidth="1"/>
    <col min="13834" max="13836" width="0" style="4" hidden="1" customWidth="1"/>
    <col min="13837" max="14077" width="11.42578125" style="4"/>
    <col min="14078" max="14078" width="2.42578125" style="4" customWidth="1"/>
    <col min="14079" max="14088" width="9.42578125" style="4" customWidth="1"/>
    <col min="14089" max="14089" width="11.42578125" style="4" customWidth="1"/>
    <col min="14090" max="14092" width="0" style="4" hidden="1" customWidth="1"/>
    <col min="14093" max="14333" width="11.42578125" style="4"/>
    <col min="14334" max="14334" width="2.42578125" style="4" customWidth="1"/>
    <col min="14335" max="14344" width="9.42578125" style="4" customWidth="1"/>
    <col min="14345" max="14345" width="11.42578125" style="4" customWidth="1"/>
    <col min="14346" max="14348" width="0" style="4" hidden="1" customWidth="1"/>
    <col min="14349" max="14589" width="11.42578125" style="4"/>
    <col min="14590" max="14590" width="2.42578125" style="4" customWidth="1"/>
    <col min="14591" max="14600" width="9.42578125" style="4" customWidth="1"/>
    <col min="14601" max="14601" width="11.42578125" style="4" customWidth="1"/>
    <col min="14602" max="14604" width="0" style="4" hidden="1" customWidth="1"/>
    <col min="14605" max="14845" width="11.42578125" style="4"/>
    <col min="14846" max="14846" width="2.42578125" style="4" customWidth="1"/>
    <col min="14847" max="14856" width="9.42578125" style="4" customWidth="1"/>
    <col min="14857" max="14857" width="11.42578125" style="4" customWidth="1"/>
    <col min="14858" max="14860" width="0" style="4" hidden="1" customWidth="1"/>
    <col min="14861" max="15101" width="11.42578125" style="4"/>
    <col min="15102" max="15102" width="2.42578125" style="4" customWidth="1"/>
    <col min="15103" max="15112" width="9.42578125" style="4" customWidth="1"/>
    <col min="15113" max="15113" width="11.42578125" style="4" customWidth="1"/>
    <col min="15114" max="15116" width="0" style="4" hidden="1" customWidth="1"/>
    <col min="15117" max="15357" width="11.42578125" style="4"/>
    <col min="15358" max="15358" width="2.42578125" style="4" customWidth="1"/>
    <col min="15359" max="15368" width="9.42578125" style="4" customWidth="1"/>
    <col min="15369" max="15369" width="11.42578125" style="4" customWidth="1"/>
    <col min="15370" max="15372" width="0" style="4" hidden="1" customWidth="1"/>
    <col min="15373" max="15613" width="11.42578125" style="4"/>
    <col min="15614" max="15614" width="2.42578125" style="4" customWidth="1"/>
    <col min="15615" max="15624" width="9.42578125" style="4" customWidth="1"/>
    <col min="15625" max="15625" width="11.42578125" style="4" customWidth="1"/>
    <col min="15626" max="15628" width="0" style="4" hidden="1" customWidth="1"/>
    <col min="15629" max="15869" width="11.42578125" style="4"/>
    <col min="15870" max="15870" width="2.42578125" style="4" customWidth="1"/>
    <col min="15871" max="15880" width="9.42578125" style="4" customWidth="1"/>
    <col min="15881" max="15881" width="11.42578125" style="4" customWidth="1"/>
    <col min="15882" max="15884" width="0" style="4" hidden="1" customWidth="1"/>
    <col min="15885" max="16125" width="11.42578125" style="4"/>
    <col min="16126" max="16126" width="2.42578125" style="4" customWidth="1"/>
    <col min="16127" max="16136" width="9.42578125" style="4" customWidth="1"/>
    <col min="16137" max="16137" width="11.42578125" style="4" customWidth="1"/>
    <col min="16138" max="16140" width="0" style="4" hidden="1" customWidth="1"/>
    <col min="16141" max="16384" width="11.42578125" style="4"/>
  </cols>
  <sheetData>
    <row r="1" spans="1:14" ht="18.75" x14ac:dyDescent="0.3">
      <c r="A1" s="64"/>
      <c r="B1" s="77" t="str">
        <f>"Week " &amp; Settings!C9</f>
        <v>Week 2</v>
      </c>
      <c r="C1" s="78"/>
      <c r="D1" s="78"/>
      <c r="E1" s="78"/>
      <c r="F1" s="78"/>
      <c r="G1" s="78"/>
      <c r="H1" s="78"/>
      <c r="I1" s="78"/>
      <c r="J1" s="78"/>
      <c r="K1" s="78"/>
      <c r="L1" s="78"/>
      <c r="M1" s="64"/>
    </row>
    <row r="2" spans="1:14" x14ac:dyDescent="0.2">
      <c r="A2" s="64"/>
      <c r="B2" s="78"/>
      <c r="C2" s="78"/>
      <c r="D2" s="78"/>
      <c r="E2" s="78"/>
      <c r="F2" s="78"/>
      <c r="G2" s="78"/>
      <c r="H2" s="78"/>
      <c r="I2" s="78"/>
      <c r="J2" s="78"/>
      <c r="K2" s="78"/>
      <c r="L2" s="78"/>
      <c r="M2" s="64"/>
    </row>
    <row r="3" spans="1:14" ht="20.25" x14ac:dyDescent="0.3">
      <c r="A3" s="64"/>
      <c r="B3" s="79" t="s">
        <v>662</v>
      </c>
      <c r="C3" s="78"/>
      <c r="D3" s="78"/>
      <c r="E3" s="78"/>
      <c r="F3" s="80"/>
      <c r="G3" s="78"/>
      <c r="H3" s="79" t="s">
        <v>38</v>
      </c>
      <c r="I3" s="78"/>
      <c r="J3" s="78"/>
      <c r="K3" s="78"/>
      <c r="L3" s="81">
        <f ca="1">NOW()</f>
        <v>44825.726476851851</v>
      </c>
      <c r="M3" s="64"/>
    </row>
    <row r="4" spans="1:14" ht="13.5" thickBot="1" x14ac:dyDescent="0.25">
      <c r="A4" s="64"/>
      <c r="B4" s="82"/>
      <c r="C4" s="78"/>
      <c r="D4" s="78"/>
      <c r="E4" s="78"/>
      <c r="F4" s="78"/>
      <c r="G4" s="78"/>
      <c r="H4" s="78"/>
      <c r="I4" s="78"/>
      <c r="J4" s="78"/>
      <c r="K4" s="78"/>
      <c r="L4" s="78"/>
      <c r="M4" s="64"/>
    </row>
    <row r="5" spans="1:14" x14ac:dyDescent="0.2">
      <c r="A5" s="64"/>
      <c r="B5" s="281"/>
      <c r="C5" s="282"/>
      <c r="D5" s="162" t="s">
        <v>39</v>
      </c>
      <c r="E5" s="162" t="s">
        <v>40</v>
      </c>
      <c r="F5" s="162" t="s">
        <v>41</v>
      </c>
      <c r="G5" s="162" t="s">
        <v>42</v>
      </c>
      <c r="H5" s="162" t="s">
        <v>43</v>
      </c>
      <c r="I5" s="162" t="s">
        <v>44</v>
      </c>
      <c r="J5" s="162" t="s">
        <v>45</v>
      </c>
      <c r="K5" s="162" t="s">
        <v>46</v>
      </c>
      <c r="L5" s="163" t="s">
        <v>47</v>
      </c>
      <c r="M5" s="64" t="s">
        <v>85</v>
      </c>
      <c r="N5" s="163" t="s">
        <v>561</v>
      </c>
    </row>
    <row r="6" spans="1:14" ht="12.75" customHeight="1" x14ac:dyDescent="0.2">
      <c r="A6" s="64"/>
      <c r="B6" s="283" t="str">
        <f ca="1">VLOOKUP(M6,Teams,2,FALSE)</f>
        <v xml:space="preserve">Arnies Army </v>
      </c>
      <c r="C6" s="284"/>
      <c r="D6" s="158">
        <f t="shared" ref="D6:D15" ca="1" si="0">VLOOKUP($M6,Teams,6,FALSE)</f>
        <v>2</v>
      </c>
      <c r="E6" s="158">
        <f t="shared" ref="E6:E15" ca="1" si="1">VLOOKUP($M6,Teams,7,FALSE)</f>
        <v>2</v>
      </c>
      <c r="F6" s="158">
        <f t="shared" ref="F6:F15" ca="1" si="2">VLOOKUP($M6,Teams,8,FALSE)</f>
        <v>0</v>
      </c>
      <c r="G6" s="158">
        <f ca="1">D6-E6-F6</f>
        <v>0</v>
      </c>
      <c r="H6" s="158">
        <f ca="1">VLOOKUP($M6,Teams,9,FALSE)</f>
        <v>43</v>
      </c>
      <c r="I6" s="158">
        <f t="shared" ref="I6:I15" ca="1" si="3">VLOOKUP($M6,Teams,10,FALSE)</f>
        <v>24</v>
      </c>
      <c r="J6" s="159">
        <f ca="1">H6-I6</f>
        <v>19</v>
      </c>
      <c r="K6" s="158">
        <f t="shared" ref="K6:K15" ca="1" si="4">VLOOKUP($M6,Teams,12,FALSE)</f>
        <v>134</v>
      </c>
      <c r="L6" s="160">
        <f t="shared" ref="L6:L15" ca="1" si="5">VLOOKUP($M6,Teams,13,FALSE)</f>
        <v>17</v>
      </c>
      <c r="M6" s="64">
        <f ca="1">TeamSort!M2</f>
        <v>1</v>
      </c>
      <c r="N6" s="4">
        <f ca="1">L6/D6</f>
        <v>8.5</v>
      </c>
    </row>
    <row r="7" spans="1:14" ht="15" customHeight="1" x14ac:dyDescent="0.2">
      <c r="A7" s="64"/>
      <c r="B7" s="283" t="str">
        <f ca="1">VLOOKUP(M7,Teams,2,FALSE)</f>
        <v>Farmers</v>
      </c>
      <c r="C7" s="284"/>
      <c r="D7" s="158">
        <f t="shared" ca="1" si="0"/>
        <v>2</v>
      </c>
      <c r="E7" s="158">
        <f t="shared" ca="1" si="1"/>
        <v>1</v>
      </c>
      <c r="F7" s="158">
        <f t="shared" ca="1" si="2"/>
        <v>0</v>
      </c>
      <c r="G7" s="158">
        <f t="shared" ref="G7:G15" ca="1" si="6">D7-E7-F7</f>
        <v>1</v>
      </c>
      <c r="H7" s="158">
        <f t="shared" ref="H7:H15" ca="1" si="7">VLOOKUP($M7,Teams,9,FALSE)</f>
        <v>40</v>
      </c>
      <c r="I7" s="158">
        <f t="shared" ca="1" si="3"/>
        <v>35</v>
      </c>
      <c r="J7" s="159">
        <f t="shared" ref="J7:J15" ca="1" si="8">H7-I7</f>
        <v>5</v>
      </c>
      <c r="K7" s="158">
        <f t="shared" ca="1" si="4"/>
        <v>101</v>
      </c>
      <c r="L7" s="160">
        <f t="shared" ca="1" si="5"/>
        <v>14</v>
      </c>
      <c r="M7" s="64">
        <f ca="1">TeamSort!M3</f>
        <v>3</v>
      </c>
      <c r="N7" s="4">
        <f t="shared" ref="N7:N15" ca="1" si="9">L7/D7</f>
        <v>7</v>
      </c>
    </row>
    <row r="8" spans="1:14" x14ac:dyDescent="0.2">
      <c r="A8" s="64"/>
      <c r="B8" s="283" t="str">
        <f t="shared" ref="B8:B14" ca="1" si="10">VLOOKUP(M8,Teams,2,FALSE)</f>
        <v>SCCC "B"</v>
      </c>
      <c r="C8" s="284"/>
      <c r="D8" s="158">
        <f t="shared" ca="1" si="0"/>
        <v>2</v>
      </c>
      <c r="E8" s="158">
        <f t="shared" ca="1" si="1"/>
        <v>1</v>
      </c>
      <c r="F8" s="158">
        <f t="shared" ca="1" si="2"/>
        <v>0</v>
      </c>
      <c r="G8" s="158">
        <f t="shared" ca="1" si="6"/>
        <v>1</v>
      </c>
      <c r="H8" s="158">
        <f t="shared" ca="1" si="7"/>
        <v>37</v>
      </c>
      <c r="I8" s="158">
        <f t="shared" ca="1" si="3"/>
        <v>35</v>
      </c>
      <c r="J8" s="159">
        <f t="shared" ca="1" si="8"/>
        <v>2</v>
      </c>
      <c r="K8" s="158">
        <f t="shared" ca="1" si="4"/>
        <v>139</v>
      </c>
      <c r="L8" s="160">
        <f t="shared" ca="1" si="5"/>
        <v>12</v>
      </c>
      <c r="M8" s="64">
        <f ca="1">TeamSort!M4</f>
        <v>7</v>
      </c>
      <c r="N8" s="4">
        <f t="shared" ca="1" si="9"/>
        <v>6</v>
      </c>
    </row>
    <row r="9" spans="1:14" x14ac:dyDescent="0.2">
      <c r="A9" s="64"/>
      <c r="B9" s="279" t="str">
        <f t="shared" ca="1" si="10"/>
        <v>Royal Surrey</v>
      </c>
      <c r="C9" s="280"/>
      <c r="D9" s="156">
        <f t="shared" ca="1" si="0"/>
        <v>2</v>
      </c>
      <c r="E9" s="156">
        <f t="shared" ca="1" si="1"/>
        <v>1</v>
      </c>
      <c r="F9" s="156">
        <f t="shared" ca="1" si="2"/>
        <v>0</v>
      </c>
      <c r="G9" s="156">
        <f t="shared" ca="1" si="6"/>
        <v>1</v>
      </c>
      <c r="H9" s="156">
        <f ca="1">VLOOKUP($M9,Teams,9,FALSE)</f>
        <v>32</v>
      </c>
      <c r="I9" s="156">
        <f t="shared" ca="1" si="3"/>
        <v>38</v>
      </c>
      <c r="J9" s="157">
        <f t="shared" ca="1" si="8"/>
        <v>-6</v>
      </c>
      <c r="K9" s="156">
        <f t="shared" ca="1" si="4"/>
        <v>92</v>
      </c>
      <c r="L9" s="161">
        <f t="shared" ca="1" si="5"/>
        <v>11</v>
      </c>
      <c r="M9" s="64">
        <f ca="1">TeamSort!M5</f>
        <v>5</v>
      </c>
      <c r="N9" s="4">
        <f t="shared" ca="1" si="9"/>
        <v>5.5</v>
      </c>
    </row>
    <row r="10" spans="1:14" x14ac:dyDescent="0.2">
      <c r="A10" s="64"/>
      <c r="B10" s="279" t="str">
        <f ca="1">VLOOKUP(M10,Teams,2,FALSE)</f>
        <v>Nomads</v>
      </c>
      <c r="C10" s="280"/>
      <c r="D10" s="156">
        <f t="shared" ca="1" si="0"/>
        <v>1</v>
      </c>
      <c r="E10" s="156">
        <f t="shared" ca="1" si="1"/>
        <v>1</v>
      </c>
      <c r="F10" s="156">
        <f t="shared" ca="1" si="2"/>
        <v>0</v>
      </c>
      <c r="G10" s="156">
        <f t="shared" ca="1" si="6"/>
        <v>0</v>
      </c>
      <c r="H10" s="156">
        <f t="shared" ca="1" si="7"/>
        <v>23</v>
      </c>
      <c r="I10" s="156">
        <f t="shared" ca="1" si="3"/>
        <v>14</v>
      </c>
      <c r="J10" s="157">
        <f t="shared" ca="1" si="8"/>
        <v>9</v>
      </c>
      <c r="K10" s="156">
        <f t="shared" ca="1" si="4"/>
        <v>76</v>
      </c>
      <c r="L10" s="161">
        <f t="shared" ca="1" si="5"/>
        <v>8</v>
      </c>
      <c r="M10" s="64">
        <f ca="1">TeamSort!M6</f>
        <v>4</v>
      </c>
      <c r="N10" s="4">
        <f t="shared" ca="1" si="9"/>
        <v>8</v>
      </c>
    </row>
    <row r="11" spans="1:14" x14ac:dyDescent="0.2">
      <c r="A11" s="64"/>
      <c r="B11" s="279" t="str">
        <f t="shared" ca="1" si="10"/>
        <v>Central Ward</v>
      </c>
      <c r="C11" s="280"/>
      <c r="D11" s="156">
        <f t="shared" ca="1" si="0"/>
        <v>1</v>
      </c>
      <c r="E11" s="156">
        <f t="shared" ca="1" si="1"/>
        <v>0</v>
      </c>
      <c r="F11" s="156">
        <f t="shared" ca="1" si="2"/>
        <v>0</v>
      </c>
      <c r="G11" s="156">
        <f t="shared" ca="1" si="6"/>
        <v>1</v>
      </c>
      <c r="H11" s="156">
        <f t="shared" ca="1" si="7"/>
        <v>15</v>
      </c>
      <c r="I11" s="156">
        <f t="shared" ca="1" si="3"/>
        <v>19</v>
      </c>
      <c r="J11" s="157">
        <f t="shared" ca="1" si="8"/>
        <v>-4</v>
      </c>
      <c r="K11" s="156">
        <f t="shared" ca="1" si="4"/>
        <v>65</v>
      </c>
      <c r="L11" s="161">
        <f t="shared" ca="1" si="5"/>
        <v>5</v>
      </c>
      <c r="M11" s="64">
        <f ca="1">TeamSort!M7</f>
        <v>2</v>
      </c>
      <c r="N11" s="4">
        <f t="shared" ca="1" si="9"/>
        <v>5</v>
      </c>
    </row>
    <row r="12" spans="1:14" ht="13.5" thickBot="1" x14ac:dyDescent="0.25">
      <c r="A12" s="64"/>
      <c r="B12" s="275" t="str">
        <f t="shared" ca="1" si="10"/>
        <v>SCCC</v>
      </c>
      <c r="C12" s="276"/>
      <c r="D12" s="225">
        <f t="shared" ca="1" si="0"/>
        <v>2</v>
      </c>
      <c r="E12" s="225">
        <f t="shared" ca="1" si="1"/>
        <v>0</v>
      </c>
      <c r="F12" s="225">
        <f t="shared" ca="1" si="2"/>
        <v>0</v>
      </c>
      <c r="G12" s="225">
        <f t="shared" ca="1" si="6"/>
        <v>2</v>
      </c>
      <c r="H12" s="225">
        <f t="shared" ca="1" si="7"/>
        <v>24</v>
      </c>
      <c r="I12" s="225">
        <f t="shared" ca="1" si="3"/>
        <v>48</v>
      </c>
      <c r="J12" s="226">
        <f t="shared" ca="1" si="8"/>
        <v>-24</v>
      </c>
      <c r="K12" s="225">
        <f t="shared" ca="1" si="4"/>
        <v>116</v>
      </c>
      <c r="L12" s="227">
        <f t="shared" ca="1" si="5"/>
        <v>5</v>
      </c>
      <c r="M12" s="64">
        <f ca="1">TeamSort!M8</f>
        <v>6</v>
      </c>
      <c r="N12" s="4">
        <f t="shared" ca="1" si="9"/>
        <v>2.5</v>
      </c>
    </row>
    <row r="13" spans="1:14" hidden="1" x14ac:dyDescent="0.2">
      <c r="A13" s="64"/>
      <c r="B13" s="277" t="e">
        <f t="shared" ca="1" si="10"/>
        <v>#N/A</v>
      </c>
      <c r="C13" s="278"/>
      <c r="D13" s="222" t="e">
        <f t="shared" ca="1" si="0"/>
        <v>#N/A</v>
      </c>
      <c r="E13" s="222" t="e">
        <f t="shared" ca="1" si="1"/>
        <v>#N/A</v>
      </c>
      <c r="F13" s="222" t="e">
        <f t="shared" ca="1" si="2"/>
        <v>#N/A</v>
      </c>
      <c r="G13" s="222" t="e">
        <f t="shared" ca="1" si="6"/>
        <v>#N/A</v>
      </c>
      <c r="H13" s="222" t="e">
        <f t="shared" ca="1" si="7"/>
        <v>#N/A</v>
      </c>
      <c r="I13" s="222" t="e">
        <f t="shared" ca="1" si="3"/>
        <v>#N/A</v>
      </c>
      <c r="J13" s="223" t="e">
        <f t="shared" ca="1" si="8"/>
        <v>#N/A</v>
      </c>
      <c r="K13" s="222" t="e">
        <f t="shared" ca="1" si="4"/>
        <v>#N/A</v>
      </c>
      <c r="L13" s="224" t="e">
        <f t="shared" ca="1" si="5"/>
        <v>#N/A</v>
      </c>
      <c r="M13" s="64" t="e">
        <f ca="1">TeamSort!M9</f>
        <v>#N/A</v>
      </c>
      <c r="N13" s="4" t="e">
        <f t="shared" ca="1" si="9"/>
        <v>#N/A</v>
      </c>
    </row>
    <row r="14" spans="1:14" hidden="1" x14ac:dyDescent="0.2">
      <c r="A14" s="64"/>
      <c r="B14" s="279" t="e">
        <f t="shared" ca="1" si="10"/>
        <v>#N/A</v>
      </c>
      <c r="C14" s="280"/>
      <c r="D14" s="156" t="e">
        <f t="shared" ca="1" si="0"/>
        <v>#N/A</v>
      </c>
      <c r="E14" s="156" t="e">
        <f t="shared" ca="1" si="1"/>
        <v>#N/A</v>
      </c>
      <c r="F14" s="156" t="e">
        <f t="shared" ca="1" si="2"/>
        <v>#N/A</v>
      </c>
      <c r="G14" s="156" t="e">
        <f t="shared" ca="1" si="6"/>
        <v>#N/A</v>
      </c>
      <c r="H14" s="156" t="e">
        <f t="shared" ca="1" si="7"/>
        <v>#N/A</v>
      </c>
      <c r="I14" s="156" t="e">
        <f t="shared" ca="1" si="3"/>
        <v>#N/A</v>
      </c>
      <c r="J14" s="157" t="e">
        <f t="shared" ca="1" si="8"/>
        <v>#N/A</v>
      </c>
      <c r="K14" s="156" t="e">
        <f t="shared" ca="1" si="4"/>
        <v>#N/A</v>
      </c>
      <c r="L14" s="161" t="e">
        <f t="shared" ca="1" si="5"/>
        <v>#N/A</v>
      </c>
      <c r="M14" s="64" t="e">
        <f ca="1">TeamSort!M10</f>
        <v>#N/A</v>
      </c>
      <c r="N14" s="4" t="e">
        <f t="shared" ca="1" si="9"/>
        <v>#N/A</v>
      </c>
    </row>
    <row r="15" spans="1:14" ht="13.5" hidden="1" thickBot="1" x14ac:dyDescent="0.25">
      <c r="A15" s="64"/>
      <c r="B15" s="275" t="e">
        <f ca="1">VLOOKUP(M15,Teams,2,FALSE)</f>
        <v>#N/A</v>
      </c>
      <c r="C15" s="276"/>
      <c r="D15" s="182" t="e">
        <f t="shared" ca="1" si="0"/>
        <v>#N/A</v>
      </c>
      <c r="E15" s="182" t="e">
        <f t="shared" ca="1" si="1"/>
        <v>#N/A</v>
      </c>
      <c r="F15" s="182" t="e">
        <f t="shared" ca="1" si="2"/>
        <v>#N/A</v>
      </c>
      <c r="G15" s="182" t="e">
        <f t="shared" ca="1" si="6"/>
        <v>#N/A</v>
      </c>
      <c r="H15" s="182" t="e">
        <f t="shared" ca="1" si="7"/>
        <v>#N/A</v>
      </c>
      <c r="I15" s="182" t="e">
        <f t="shared" ca="1" si="3"/>
        <v>#N/A</v>
      </c>
      <c r="J15" s="183" t="e">
        <f t="shared" ca="1" si="8"/>
        <v>#N/A</v>
      </c>
      <c r="K15" s="182" t="e">
        <f t="shared" ca="1" si="4"/>
        <v>#N/A</v>
      </c>
      <c r="L15" s="184" t="e">
        <f t="shared" ca="1" si="5"/>
        <v>#N/A</v>
      </c>
      <c r="M15" s="64" t="e">
        <f ca="1">TeamSort!M11</f>
        <v>#N/A</v>
      </c>
      <c r="N15" s="4" t="e">
        <f t="shared" ca="1" si="9"/>
        <v>#N/A</v>
      </c>
    </row>
    <row r="16" spans="1:14" x14ac:dyDescent="0.2">
      <c r="A16" s="64"/>
      <c r="B16" s="82"/>
      <c r="C16" s="78"/>
      <c r="D16" s="83"/>
      <c r="E16" s="83"/>
      <c r="F16" s="83"/>
      <c r="G16" s="83"/>
      <c r="H16" s="83"/>
      <c r="I16" s="83"/>
      <c r="J16" s="84"/>
      <c r="K16" s="83"/>
      <c r="L16" s="83"/>
      <c r="M16" s="64" t="e">
        <f ca="1">TeamSort!M14</f>
        <v>#N/A</v>
      </c>
    </row>
    <row r="17" spans="1:13" x14ac:dyDescent="0.2">
      <c r="A17" s="64"/>
      <c r="B17" s="82"/>
      <c r="C17" s="78"/>
      <c r="D17" s="83"/>
      <c r="E17" s="83"/>
      <c r="F17" s="83"/>
      <c r="G17" s="83"/>
      <c r="H17" s="83"/>
      <c r="I17" s="83"/>
      <c r="J17" s="84"/>
      <c r="K17" s="83"/>
      <c r="L17" s="83"/>
      <c r="M17" s="64" t="e">
        <f ca="1">TeamSort!M15</f>
        <v>#N/A</v>
      </c>
    </row>
    <row r="18" spans="1:13" x14ac:dyDescent="0.2">
      <c r="A18" s="64"/>
      <c r="B18" s="86"/>
      <c r="C18" s="78"/>
      <c r="D18" s="83"/>
      <c r="E18" s="83"/>
      <c r="F18" s="83"/>
      <c r="G18" s="83"/>
      <c r="H18" s="83"/>
      <c r="I18" s="83"/>
      <c r="J18" s="84"/>
      <c r="K18" s="83"/>
      <c r="L18" s="85"/>
      <c r="M18" s="64"/>
    </row>
    <row r="19" spans="1:13" x14ac:dyDescent="0.2">
      <c r="A19" s="64"/>
      <c r="B19" s="78"/>
      <c r="C19" s="78"/>
      <c r="D19" s="78"/>
      <c r="E19" s="78"/>
      <c r="F19" s="64"/>
      <c r="G19" s="78"/>
      <c r="H19" s="78"/>
      <c r="K19" s="82"/>
      <c r="L19" s="78"/>
      <c r="M19" s="64"/>
    </row>
    <row r="20" spans="1:13" x14ac:dyDescent="0.2">
      <c r="B20" s="90"/>
      <c r="E20" s="64"/>
    </row>
    <row r="21" spans="1:13" x14ac:dyDescent="0.2">
      <c r="B21" s="90"/>
      <c r="E21" s="64"/>
    </row>
    <row r="22" spans="1:13" x14ac:dyDescent="0.2">
      <c r="B22" s="90"/>
      <c r="E22" s="64"/>
    </row>
    <row r="23" spans="1:13" x14ac:dyDescent="0.2">
      <c r="B23" s="90"/>
      <c r="E23" s="64"/>
    </row>
    <row r="24" spans="1:13" x14ac:dyDescent="0.2">
      <c r="B24" s="90"/>
      <c r="E24" s="64"/>
    </row>
    <row r="25" spans="1:13" x14ac:dyDescent="0.2">
      <c r="B25" s="90"/>
      <c r="E25" s="64"/>
    </row>
    <row r="26" spans="1:13" x14ac:dyDescent="0.2">
      <c r="B26" s="90"/>
      <c r="E26" s="64"/>
    </row>
    <row r="27" spans="1:13" x14ac:dyDescent="0.2">
      <c r="B27" s="90"/>
      <c r="E27" s="64"/>
    </row>
    <row r="28" spans="1:13" x14ac:dyDescent="0.2">
      <c r="B28" s="90"/>
      <c r="E28" s="64"/>
    </row>
    <row r="29" spans="1:13" x14ac:dyDescent="0.2">
      <c r="B29" s="90"/>
      <c r="E29" s="64"/>
    </row>
    <row r="30" spans="1:13" x14ac:dyDescent="0.2">
      <c r="B30" s="90"/>
      <c r="E30" s="64"/>
    </row>
    <row r="31" spans="1:13" x14ac:dyDescent="0.2">
      <c r="B31" s="90"/>
      <c r="E31" s="64"/>
    </row>
    <row r="32" spans="1:13" x14ac:dyDescent="0.2">
      <c r="B32" s="90"/>
      <c r="E32" s="64"/>
    </row>
    <row r="33" spans="2:5" x14ac:dyDescent="0.2">
      <c r="B33" s="90"/>
      <c r="E33" s="64"/>
    </row>
    <row r="34" spans="2:5" x14ac:dyDescent="0.2">
      <c r="B34" s="90"/>
      <c r="E34" s="64"/>
    </row>
    <row r="35" spans="2:5" x14ac:dyDescent="0.2">
      <c r="B35" s="90"/>
      <c r="E35" s="64"/>
    </row>
    <row r="36" spans="2:5" x14ac:dyDescent="0.2">
      <c r="B36" s="90"/>
      <c r="E36" s="64"/>
    </row>
    <row r="37" spans="2:5" x14ac:dyDescent="0.2">
      <c r="B37" s="90"/>
      <c r="E37" s="64"/>
    </row>
    <row r="38" spans="2:5" x14ac:dyDescent="0.2">
      <c r="B38" s="90"/>
      <c r="E38" s="64"/>
    </row>
    <row r="39" spans="2:5" x14ac:dyDescent="0.2">
      <c r="B39" s="90"/>
      <c r="E39" s="64"/>
    </row>
    <row r="40" spans="2:5" x14ac:dyDescent="0.2">
      <c r="B40" s="90"/>
      <c r="E40" s="64"/>
    </row>
    <row r="41" spans="2:5" x14ac:dyDescent="0.2">
      <c r="B41" s="90"/>
      <c r="E41" s="64"/>
    </row>
    <row r="42" spans="2:5" x14ac:dyDescent="0.2">
      <c r="B42" s="90"/>
      <c r="E42" s="64"/>
    </row>
    <row r="43" spans="2:5" x14ac:dyDescent="0.2">
      <c r="B43" s="90"/>
      <c r="E43" s="64"/>
    </row>
    <row r="44" spans="2:5" x14ac:dyDescent="0.2">
      <c r="B44" s="90"/>
      <c r="E44" s="64"/>
    </row>
    <row r="45" spans="2:5" x14ac:dyDescent="0.2">
      <c r="B45" s="90"/>
      <c r="E45" s="64"/>
    </row>
    <row r="46" spans="2:5" x14ac:dyDescent="0.2">
      <c r="B46" s="90"/>
      <c r="E46" s="64"/>
    </row>
    <row r="47" spans="2:5" x14ac:dyDescent="0.2">
      <c r="B47" s="90"/>
      <c r="E47" s="64"/>
    </row>
    <row r="48" spans="2:5" x14ac:dyDescent="0.2">
      <c r="B48" s="90"/>
      <c r="E48" s="64"/>
    </row>
    <row r="49" spans="2:5" x14ac:dyDescent="0.2">
      <c r="B49" s="90"/>
      <c r="E49" s="64"/>
    </row>
    <row r="50" spans="2:5" x14ac:dyDescent="0.2">
      <c r="B50" s="90"/>
      <c r="E50" s="64"/>
    </row>
    <row r="51" spans="2:5" x14ac:dyDescent="0.2">
      <c r="B51" s="90"/>
      <c r="E51" s="64"/>
    </row>
    <row r="52" spans="2:5" x14ac:dyDescent="0.2">
      <c r="B52" s="90"/>
      <c r="E52" s="64"/>
    </row>
    <row r="53" spans="2:5" x14ac:dyDescent="0.2">
      <c r="B53" s="90"/>
      <c r="E53" s="64"/>
    </row>
    <row r="54" spans="2:5" x14ac:dyDescent="0.2">
      <c r="B54" s="90"/>
      <c r="E54" s="64"/>
    </row>
    <row r="55" spans="2:5" x14ac:dyDescent="0.2">
      <c r="B55" s="90"/>
      <c r="E55" s="64"/>
    </row>
    <row r="56" spans="2:5" x14ac:dyDescent="0.2">
      <c r="B56" s="90"/>
      <c r="E56" s="64"/>
    </row>
    <row r="57" spans="2:5" x14ac:dyDescent="0.2">
      <c r="B57" s="90"/>
      <c r="E57" s="64"/>
    </row>
    <row r="58" spans="2:5" x14ac:dyDescent="0.2">
      <c r="B58" s="90"/>
      <c r="E58" s="64"/>
    </row>
    <row r="59" spans="2:5" x14ac:dyDescent="0.2">
      <c r="B59" s="90"/>
      <c r="E59" s="64"/>
    </row>
    <row r="60" spans="2:5" x14ac:dyDescent="0.2">
      <c r="B60" s="90"/>
      <c r="E60" s="64"/>
    </row>
    <row r="61" spans="2:5" x14ac:dyDescent="0.2">
      <c r="B61" s="90"/>
      <c r="E61" s="64"/>
    </row>
    <row r="62" spans="2:5" x14ac:dyDescent="0.2">
      <c r="B62" s="90"/>
      <c r="E62" s="64"/>
    </row>
    <row r="63" spans="2:5" x14ac:dyDescent="0.2">
      <c r="B63" s="90"/>
      <c r="E63" s="64"/>
    </row>
    <row r="64" spans="2:5" x14ac:dyDescent="0.2">
      <c r="B64" s="90"/>
      <c r="E64" s="64"/>
    </row>
    <row r="65" spans="2:5" x14ac:dyDescent="0.2">
      <c r="B65" s="90"/>
      <c r="E65" s="64"/>
    </row>
    <row r="66" spans="2:5" x14ac:dyDescent="0.2">
      <c r="B66" s="90"/>
      <c r="E66" s="64"/>
    </row>
    <row r="67" spans="2:5" x14ac:dyDescent="0.2">
      <c r="B67" s="90"/>
      <c r="E67" s="64"/>
    </row>
    <row r="68" spans="2:5" x14ac:dyDescent="0.2">
      <c r="B68" s="90"/>
      <c r="E68" s="64"/>
    </row>
    <row r="69" spans="2:5" x14ac:dyDescent="0.2">
      <c r="B69" s="90"/>
      <c r="E69" s="64"/>
    </row>
    <row r="70" spans="2:5" x14ac:dyDescent="0.2">
      <c r="B70" s="90"/>
      <c r="E70" s="64"/>
    </row>
    <row r="71" spans="2:5" x14ac:dyDescent="0.2">
      <c r="B71" s="90"/>
      <c r="E71" s="64"/>
    </row>
    <row r="72" spans="2:5" x14ac:dyDescent="0.2">
      <c r="B72" s="90"/>
      <c r="E72" s="64"/>
    </row>
    <row r="73" spans="2:5" x14ac:dyDescent="0.2">
      <c r="B73" s="90"/>
      <c r="E73" s="64"/>
    </row>
    <row r="74" spans="2:5" x14ac:dyDescent="0.2">
      <c r="B74" s="90"/>
      <c r="E74" s="64"/>
    </row>
    <row r="75" spans="2:5" x14ac:dyDescent="0.2">
      <c r="B75" s="90"/>
      <c r="E75" s="64"/>
    </row>
    <row r="76" spans="2:5" x14ac:dyDescent="0.2">
      <c r="B76" s="90"/>
      <c r="E76" s="64"/>
    </row>
    <row r="77" spans="2:5" x14ac:dyDescent="0.2">
      <c r="B77" s="90"/>
      <c r="E77" s="64"/>
    </row>
    <row r="78" spans="2:5" x14ac:dyDescent="0.2">
      <c r="B78" s="90"/>
      <c r="E78" s="64"/>
    </row>
    <row r="79" spans="2:5" x14ac:dyDescent="0.2">
      <c r="B79" s="90"/>
      <c r="E79" s="64"/>
    </row>
    <row r="80" spans="2:5" x14ac:dyDescent="0.2">
      <c r="B80" s="90"/>
      <c r="E80" s="64"/>
    </row>
    <row r="81" spans="2:2" x14ac:dyDescent="0.2">
      <c r="B81" s="90"/>
    </row>
    <row r="82" spans="2:2" x14ac:dyDescent="0.2">
      <c r="B82" s="90"/>
    </row>
    <row r="83" spans="2:2" x14ac:dyDescent="0.2">
      <c r="B83" s="90"/>
    </row>
    <row r="84" spans="2:2" x14ac:dyDescent="0.2">
      <c r="B84" s="90"/>
    </row>
    <row r="85" spans="2:2" x14ac:dyDescent="0.2">
      <c r="B85" s="90"/>
    </row>
    <row r="86" spans="2:2" x14ac:dyDescent="0.2">
      <c r="B86" s="90"/>
    </row>
    <row r="87" spans="2:2" x14ac:dyDescent="0.2">
      <c r="B87" s="90"/>
    </row>
    <row r="88" spans="2:2" x14ac:dyDescent="0.2">
      <c r="B88" s="90"/>
    </row>
    <row r="89" spans="2:2" x14ac:dyDescent="0.2">
      <c r="B89" s="90"/>
    </row>
    <row r="90" spans="2:2" x14ac:dyDescent="0.2">
      <c r="B90" s="90"/>
    </row>
    <row r="91" spans="2:2" x14ac:dyDescent="0.2">
      <c r="B91" s="90"/>
    </row>
    <row r="92" spans="2:2" x14ac:dyDescent="0.2">
      <c r="B92" s="90"/>
    </row>
    <row r="93" spans="2:2" x14ac:dyDescent="0.2">
      <c r="B93" s="90"/>
    </row>
    <row r="94" spans="2:2" x14ac:dyDescent="0.2">
      <c r="B94" s="90"/>
    </row>
    <row r="95" spans="2:2" x14ac:dyDescent="0.2">
      <c r="B95" s="90"/>
    </row>
    <row r="96" spans="2:2" x14ac:dyDescent="0.2">
      <c r="B96" s="90"/>
    </row>
    <row r="97" spans="2:2" x14ac:dyDescent="0.2">
      <c r="B97" s="90"/>
    </row>
    <row r="98" spans="2:2" x14ac:dyDescent="0.2">
      <c r="B98" s="90"/>
    </row>
    <row r="99" spans="2:2" x14ac:dyDescent="0.2">
      <c r="B99" s="90"/>
    </row>
    <row r="100" spans="2:2" x14ac:dyDescent="0.2">
      <c r="B100" s="90"/>
    </row>
    <row r="101" spans="2:2" x14ac:dyDescent="0.2">
      <c r="B101" s="90"/>
    </row>
    <row r="102" spans="2:2" x14ac:dyDescent="0.2">
      <c r="B102" s="90"/>
    </row>
    <row r="103" spans="2:2" x14ac:dyDescent="0.2">
      <c r="B103" s="90"/>
    </row>
    <row r="104" spans="2:2" x14ac:dyDescent="0.2">
      <c r="B104" s="90"/>
    </row>
    <row r="105" spans="2:2" x14ac:dyDescent="0.2">
      <c r="B105" s="90"/>
    </row>
    <row r="106" spans="2:2" x14ac:dyDescent="0.2">
      <c r="B106" s="90"/>
    </row>
    <row r="107" spans="2:2" x14ac:dyDescent="0.2">
      <c r="B107" s="90"/>
    </row>
    <row r="108" spans="2:2" x14ac:dyDescent="0.2">
      <c r="B108" s="90"/>
    </row>
    <row r="109" spans="2:2" x14ac:dyDescent="0.2">
      <c r="B109" s="90"/>
    </row>
    <row r="110" spans="2:2" x14ac:dyDescent="0.2">
      <c r="B110" s="90"/>
    </row>
    <row r="111" spans="2:2" x14ac:dyDescent="0.2">
      <c r="B111" s="90"/>
    </row>
    <row r="112" spans="2:2" x14ac:dyDescent="0.2">
      <c r="B112" s="90"/>
    </row>
    <row r="113" spans="2:2" x14ac:dyDescent="0.2">
      <c r="B113" s="90"/>
    </row>
    <row r="114" spans="2:2" x14ac:dyDescent="0.2">
      <c r="B114" s="90"/>
    </row>
    <row r="115" spans="2:2" x14ac:dyDescent="0.2">
      <c r="B115" s="90"/>
    </row>
    <row r="116" spans="2:2" x14ac:dyDescent="0.2">
      <c r="B116" s="90"/>
    </row>
    <row r="117" spans="2:2" x14ac:dyDescent="0.2">
      <c r="B117" s="90"/>
    </row>
    <row r="118" spans="2:2" x14ac:dyDescent="0.2">
      <c r="B118" s="90"/>
    </row>
    <row r="119" spans="2:2" x14ac:dyDescent="0.2">
      <c r="B119" s="90"/>
    </row>
    <row r="120" spans="2:2" x14ac:dyDescent="0.2">
      <c r="B120" s="90"/>
    </row>
    <row r="121" spans="2:2" x14ac:dyDescent="0.2">
      <c r="B121" s="90"/>
    </row>
    <row r="122" spans="2:2" x14ac:dyDescent="0.2">
      <c r="B122" s="90"/>
    </row>
    <row r="123" spans="2:2" x14ac:dyDescent="0.2">
      <c r="B123" s="90"/>
    </row>
    <row r="124" spans="2:2" x14ac:dyDescent="0.2">
      <c r="B124" s="90"/>
    </row>
    <row r="125" spans="2:2" x14ac:dyDescent="0.2">
      <c r="B125" s="90"/>
    </row>
    <row r="126" spans="2:2" x14ac:dyDescent="0.2">
      <c r="B126" s="90"/>
    </row>
    <row r="127" spans="2:2" x14ac:dyDescent="0.2">
      <c r="B127" s="90"/>
    </row>
    <row r="128" spans="2:2" x14ac:dyDescent="0.2">
      <c r="B128" s="90"/>
    </row>
    <row r="129" spans="2:2" x14ac:dyDescent="0.2">
      <c r="B129" s="90"/>
    </row>
    <row r="130" spans="2:2" x14ac:dyDescent="0.2">
      <c r="B130" s="90"/>
    </row>
    <row r="131" spans="2:2" x14ac:dyDescent="0.2">
      <c r="B131" s="90"/>
    </row>
    <row r="132" spans="2:2" x14ac:dyDescent="0.2">
      <c r="B132" s="90"/>
    </row>
    <row r="133" spans="2:2" x14ac:dyDescent="0.2">
      <c r="B133" s="90"/>
    </row>
    <row r="134" spans="2:2" x14ac:dyDescent="0.2">
      <c r="B134" s="90"/>
    </row>
    <row r="135" spans="2:2" x14ac:dyDescent="0.2">
      <c r="B135" s="90"/>
    </row>
    <row r="136" spans="2:2" x14ac:dyDescent="0.2">
      <c r="B136" s="90"/>
    </row>
    <row r="137" spans="2:2" x14ac:dyDescent="0.2">
      <c r="B137" s="90"/>
    </row>
    <row r="138" spans="2:2" x14ac:dyDescent="0.2">
      <c r="B138" s="90"/>
    </row>
    <row r="139" spans="2:2" x14ac:dyDescent="0.2">
      <c r="B139" s="90"/>
    </row>
    <row r="140" spans="2:2" x14ac:dyDescent="0.2">
      <c r="B140" s="90"/>
    </row>
    <row r="141" spans="2:2" x14ac:dyDescent="0.2">
      <c r="B141" s="90"/>
    </row>
    <row r="142" spans="2:2" x14ac:dyDescent="0.2">
      <c r="B142" s="90"/>
    </row>
    <row r="143" spans="2:2" x14ac:dyDescent="0.2">
      <c r="B143" s="90"/>
    </row>
    <row r="144" spans="2:2" x14ac:dyDescent="0.2">
      <c r="B144" s="90"/>
    </row>
    <row r="145" spans="2:2" x14ac:dyDescent="0.2">
      <c r="B145" s="90"/>
    </row>
    <row r="146" spans="2:2" x14ac:dyDescent="0.2">
      <c r="B146" s="90"/>
    </row>
    <row r="147" spans="2:2" x14ac:dyDescent="0.2">
      <c r="B147" s="90"/>
    </row>
    <row r="148" spans="2:2" x14ac:dyDescent="0.2">
      <c r="B148" s="90"/>
    </row>
    <row r="149" spans="2:2" x14ac:dyDescent="0.2">
      <c r="B149" s="90"/>
    </row>
    <row r="150" spans="2:2" x14ac:dyDescent="0.2">
      <c r="B150" s="90"/>
    </row>
    <row r="151" spans="2:2" x14ac:dyDescent="0.2">
      <c r="B151" s="90"/>
    </row>
    <row r="152" spans="2:2" x14ac:dyDescent="0.2">
      <c r="B152" s="90"/>
    </row>
    <row r="153" spans="2:2" x14ac:dyDescent="0.2">
      <c r="B153" s="90"/>
    </row>
    <row r="154" spans="2:2" x14ac:dyDescent="0.2">
      <c r="B154" s="90"/>
    </row>
    <row r="155" spans="2:2" x14ac:dyDescent="0.2">
      <c r="B155" s="90"/>
    </row>
    <row r="156" spans="2:2" x14ac:dyDescent="0.2">
      <c r="B156" s="90"/>
    </row>
    <row r="157" spans="2:2" x14ac:dyDescent="0.2">
      <c r="B157" s="90"/>
    </row>
    <row r="158" spans="2:2" x14ac:dyDescent="0.2">
      <c r="B158" s="90"/>
    </row>
    <row r="159" spans="2:2" x14ac:dyDescent="0.2">
      <c r="B159" s="90"/>
    </row>
    <row r="160" spans="2:2" x14ac:dyDescent="0.2">
      <c r="B160" s="90"/>
    </row>
    <row r="161" spans="2:2" x14ac:dyDescent="0.2">
      <c r="B161" s="90"/>
    </row>
    <row r="162" spans="2:2" x14ac:dyDescent="0.2">
      <c r="B162" s="90"/>
    </row>
    <row r="163" spans="2:2" x14ac:dyDescent="0.2">
      <c r="B163" s="90"/>
    </row>
    <row r="164" spans="2:2" x14ac:dyDescent="0.2">
      <c r="B164" s="90"/>
    </row>
    <row r="165" spans="2:2" x14ac:dyDescent="0.2">
      <c r="B165" s="90"/>
    </row>
    <row r="166" spans="2:2" x14ac:dyDescent="0.2">
      <c r="B166" s="90"/>
    </row>
    <row r="167" spans="2:2" x14ac:dyDescent="0.2">
      <c r="B167" s="90"/>
    </row>
    <row r="168" spans="2:2" x14ac:dyDescent="0.2">
      <c r="B168" s="90"/>
    </row>
    <row r="169" spans="2:2" x14ac:dyDescent="0.2">
      <c r="B169" s="90"/>
    </row>
    <row r="170" spans="2:2" x14ac:dyDescent="0.2">
      <c r="B170" s="90"/>
    </row>
    <row r="171" spans="2:2" x14ac:dyDescent="0.2">
      <c r="B171" s="90"/>
    </row>
    <row r="172" spans="2:2" x14ac:dyDescent="0.2">
      <c r="B172" s="90"/>
    </row>
    <row r="173" spans="2:2" x14ac:dyDescent="0.2">
      <c r="B173" s="90"/>
    </row>
    <row r="174" spans="2:2" x14ac:dyDescent="0.2">
      <c r="B174" s="90"/>
    </row>
    <row r="175" spans="2:2" x14ac:dyDescent="0.2">
      <c r="B175" s="90"/>
    </row>
    <row r="176" spans="2:2" x14ac:dyDescent="0.2">
      <c r="B176" s="90"/>
    </row>
    <row r="177" spans="2:2" x14ac:dyDescent="0.2">
      <c r="B177" s="90"/>
    </row>
    <row r="178" spans="2:2" x14ac:dyDescent="0.2">
      <c r="B178" s="90"/>
    </row>
    <row r="179" spans="2:2" x14ac:dyDescent="0.2">
      <c r="B179" s="90"/>
    </row>
    <row r="180" spans="2:2" x14ac:dyDescent="0.2">
      <c r="B180" s="90"/>
    </row>
    <row r="181" spans="2:2" x14ac:dyDescent="0.2">
      <c r="B181" s="90"/>
    </row>
    <row r="182" spans="2:2" x14ac:dyDescent="0.2">
      <c r="B182" s="90"/>
    </row>
    <row r="183" spans="2:2" x14ac:dyDescent="0.2">
      <c r="B183" s="90"/>
    </row>
    <row r="184" spans="2:2" x14ac:dyDescent="0.2">
      <c r="B184" s="90"/>
    </row>
    <row r="185" spans="2:2" x14ac:dyDescent="0.2">
      <c r="B185" s="90"/>
    </row>
    <row r="186" spans="2:2" x14ac:dyDescent="0.2">
      <c r="B186" s="90"/>
    </row>
    <row r="187" spans="2:2" x14ac:dyDescent="0.2">
      <c r="B187" s="90"/>
    </row>
    <row r="188" spans="2:2" x14ac:dyDescent="0.2">
      <c r="B188" s="90"/>
    </row>
    <row r="189" spans="2:2" x14ac:dyDescent="0.2">
      <c r="B189" s="90"/>
    </row>
    <row r="190" spans="2:2" x14ac:dyDescent="0.2">
      <c r="B190" s="90"/>
    </row>
    <row r="191" spans="2:2" x14ac:dyDescent="0.2">
      <c r="B191" s="90"/>
    </row>
    <row r="192" spans="2:2" x14ac:dyDescent="0.2">
      <c r="B192" s="90"/>
    </row>
    <row r="193" spans="2:2" x14ac:dyDescent="0.2">
      <c r="B193" s="90"/>
    </row>
    <row r="194" spans="2:2" x14ac:dyDescent="0.2">
      <c r="B194" s="90"/>
    </row>
    <row r="195" spans="2:2" x14ac:dyDescent="0.2">
      <c r="B195" s="90"/>
    </row>
    <row r="196" spans="2:2" x14ac:dyDescent="0.2">
      <c r="B196" s="90"/>
    </row>
    <row r="197" spans="2:2" x14ac:dyDescent="0.2">
      <c r="B197" s="90"/>
    </row>
    <row r="198" spans="2:2" x14ac:dyDescent="0.2">
      <c r="B198" s="90"/>
    </row>
    <row r="199" spans="2:2" x14ac:dyDescent="0.2">
      <c r="B199" s="90"/>
    </row>
    <row r="200" spans="2:2" x14ac:dyDescent="0.2">
      <c r="B200" s="90"/>
    </row>
    <row r="201" spans="2:2" x14ac:dyDescent="0.2">
      <c r="B201" s="90"/>
    </row>
    <row r="202" spans="2:2" x14ac:dyDescent="0.2">
      <c r="B202" s="90"/>
    </row>
    <row r="203" spans="2:2" x14ac:dyDescent="0.2">
      <c r="B203" s="90"/>
    </row>
    <row r="204" spans="2:2" x14ac:dyDescent="0.2">
      <c r="B204" s="90"/>
    </row>
    <row r="205" spans="2:2" x14ac:dyDescent="0.2">
      <c r="B205" s="90"/>
    </row>
    <row r="206" spans="2:2" x14ac:dyDescent="0.2">
      <c r="B206" s="90"/>
    </row>
    <row r="207" spans="2:2" x14ac:dyDescent="0.2">
      <c r="B207" s="90"/>
    </row>
    <row r="208" spans="2:2" x14ac:dyDescent="0.2">
      <c r="B208" s="90"/>
    </row>
    <row r="209" spans="2:2" x14ac:dyDescent="0.2">
      <c r="B209" s="90"/>
    </row>
    <row r="210" spans="2:2" x14ac:dyDescent="0.2">
      <c r="B210" s="90"/>
    </row>
    <row r="211" spans="2:2" x14ac:dyDescent="0.2">
      <c r="B211" s="90"/>
    </row>
    <row r="212" spans="2:2" x14ac:dyDescent="0.2">
      <c r="B212" s="90"/>
    </row>
    <row r="213" spans="2:2" x14ac:dyDescent="0.2">
      <c r="B213" s="90"/>
    </row>
    <row r="214" spans="2:2" x14ac:dyDescent="0.2">
      <c r="B214" s="90"/>
    </row>
    <row r="215" spans="2:2" x14ac:dyDescent="0.2">
      <c r="B215" s="90"/>
    </row>
    <row r="216" spans="2:2" x14ac:dyDescent="0.2">
      <c r="B216" s="90"/>
    </row>
    <row r="217" spans="2:2" x14ac:dyDescent="0.2">
      <c r="B217" s="90"/>
    </row>
    <row r="218" spans="2:2" x14ac:dyDescent="0.2">
      <c r="B218" s="90"/>
    </row>
    <row r="219" spans="2:2" x14ac:dyDescent="0.2">
      <c r="B219" s="90"/>
    </row>
    <row r="220" spans="2:2" x14ac:dyDescent="0.2">
      <c r="B220" s="90"/>
    </row>
    <row r="221" spans="2:2" x14ac:dyDescent="0.2">
      <c r="B221" s="90"/>
    </row>
    <row r="222" spans="2:2" x14ac:dyDescent="0.2">
      <c r="B222" s="90"/>
    </row>
    <row r="223" spans="2:2" x14ac:dyDescent="0.2">
      <c r="B223" s="90"/>
    </row>
    <row r="224" spans="2:2" x14ac:dyDescent="0.2">
      <c r="B224" s="90"/>
    </row>
    <row r="225" spans="2:2" x14ac:dyDescent="0.2">
      <c r="B225" s="90"/>
    </row>
    <row r="226" spans="2:2" x14ac:dyDescent="0.2">
      <c r="B226" s="90"/>
    </row>
    <row r="227" spans="2:2" x14ac:dyDescent="0.2">
      <c r="B227" s="90"/>
    </row>
    <row r="228" spans="2:2" x14ac:dyDescent="0.2">
      <c r="B228" s="90"/>
    </row>
    <row r="229" spans="2:2" x14ac:dyDescent="0.2">
      <c r="B229" s="90"/>
    </row>
    <row r="230" spans="2:2" x14ac:dyDescent="0.2">
      <c r="B230" s="90"/>
    </row>
    <row r="231" spans="2:2" x14ac:dyDescent="0.2">
      <c r="B231" s="90"/>
    </row>
    <row r="232" spans="2:2" x14ac:dyDescent="0.2">
      <c r="B232" s="90"/>
    </row>
    <row r="233" spans="2:2" x14ac:dyDescent="0.2">
      <c r="B233" s="90"/>
    </row>
    <row r="234" spans="2:2" x14ac:dyDescent="0.2">
      <c r="B234" s="90"/>
    </row>
    <row r="235" spans="2:2" x14ac:dyDescent="0.2">
      <c r="B235" s="90"/>
    </row>
    <row r="236" spans="2:2" x14ac:dyDescent="0.2">
      <c r="B236" s="90"/>
    </row>
    <row r="237" spans="2:2" x14ac:dyDescent="0.2">
      <c r="B237" s="90"/>
    </row>
    <row r="238" spans="2:2" x14ac:dyDescent="0.2">
      <c r="B238" s="90"/>
    </row>
    <row r="239" spans="2:2" x14ac:dyDescent="0.2">
      <c r="B239" s="90"/>
    </row>
    <row r="240" spans="2:2" x14ac:dyDescent="0.2">
      <c r="B240" s="90"/>
    </row>
    <row r="241" spans="2:2" x14ac:dyDescent="0.2">
      <c r="B241" s="90"/>
    </row>
    <row r="242" spans="2:2" x14ac:dyDescent="0.2">
      <c r="B242" s="90"/>
    </row>
    <row r="243" spans="2:2" x14ac:dyDescent="0.2">
      <c r="B243" s="90"/>
    </row>
    <row r="244" spans="2:2" x14ac:dyDescent="0.2">
      <c r="B244" s="90"/>
    </row>
    <row r="245" spans="2:2" x14ac:dyDescent="0.2">
      <c r="B245" s="90"/>
    </row>
    <row r="246" spans="2:2" x14ac:dyDescent="0.2">
      <c r="B246" s="90"/>
    </row>
    <row r="247" spans="2:2" x14ac:dyDescent="0.2">
      <c r="B247" s="90"/>
    </row>
    <row r="248" spans="2:2" x14ac:dyDescent="0.2">
      <c r="B248" s="90"/>
    </row>
    <row r="249" spans="2:2" x14ac:dyDescent="0.2">
      <c r="B249" s="90"/>
    </row>
    <row r="250" spans="2:2" x14ac:dyDescent="0.2">
      <c r="B250" s="90"/>
    </row>
    <row r="251" spans="2:2" x14ac:dyDescent="0.2">
      <c r="B251" s="90"/>
    </row>
    <row r="252" spans="2:2" x14ac:dyDescent="0.2">
      <c r="B252" s="90"/>
    </row>
    <row r="253" spans="2:2" x14ac:dyDescent="0.2">
      <c r="B253" s="90"/>
    </row>
    <row r="254" spans="2:2" x14ac:dyDescent="0.2">
      <c r="B254" s="90"/>
    </row>
    <row r="255" spans="2:2" x14ac:dyDescent="0.2">
      <c r="B255" s="90"/>
    </row>
    <row r="256" spans="2:2" x14ac:dyDescent="0.2">
      <c r="B256" s="90"/>
    </row>
    <row r="257" spans="2:2" x14ac:dyDescent="0.2">
      <c r="B257" s="90"/>
    </row>
    <row r="258" spans="2:2" x14ac:dyDescent="0.2">
      <c r="B258" s="90"/>
    </row>
    <row r="259" spans="2:2" x14ac:dyDescent="0.2">
      <c r="B259" s="90"/>
    </row>
    <row r="260" spans="2:2" x14ac:dyDescent="0.2">
      <c r="B260" s="90"/>
    </row>
    <row r="261" spans="2:2" x14ac:dyDescent="0.2">
      <c r="B261" s="90"/>
    </row>
    <row r="262" spans="2:2" x14ac:dyDescent="0.2">
      <c r="B262" s="90"/>
    </row>
    <row r="263" spans="2:2" x14ac:dyDescent="0.2">
      <c r="B263" s="90"/>
    </row>
    <row r="264" spans="2:2" x14ac:dyDescent="0.2">
      <c r="B264" s="90"/>
    </row>
    <row r="265" spans="2:2" x14ac:dyDescent="0.2">
      <c r="B265" s="90"/>
    </row>
    <row r="266" spans="2:2" x14ac:dyDescent="0.2">
      <c r="B266" s="90"/>
    </row>
    <row r="267" spans="2:2" x14ac:dyDescent="0.2">
      <c r="B267" s="90"/>
    </row>
    <row r="268" spans="2:2" x14ac:dyDescent="0.2">
      <c r="B268" s="90"/>
    </row>
    <row r="269" spans="2:2" x14ac:dyDescent="0.2">
      <c r="B269" s="90"/>
    </row>
    <row r="270" spans="2:2" x14ac:dyDescent="0.2">
      <c r="B270" s="90"/>
    </row>
    <row r="271" spans="2:2" x14ac:dyDescent="0.2">
      <c r="B271" s="90"/>
    </row>
    <row r="272" spans="2:2" x14ac:dyDescent="0.2">
      <c r="B272" s="90"/>
    </row>
    <row r="273" spans="2:2" x14ac:dyDescent="0.2">
      <c r="B273" s="90"/>
    </row>
    <row r="274" spans="2:2" x14ac:dyDescent="0.2">
      <c r="B274" s="90"/>
    </row>
    <row r="275" spans="2:2" x14ac:dyDescent="0.2">
      <c r="B275" s="90"/>
    </row>
  </sheetData>
  <mergeCells count="11">
    <mergeCell ref="B5:C5"/>
    <mergeCell ref="B6:C6"/>
    <mergeCell ref="B7:C7"/>
    <mergeCell ref="B8:C8"/>
    <mergeCell ref="B9:C9"/>
    <mergeCell ref="B15:C15"/>
    <mergeCell ref="B12:C12"/>
    <mergeCell ref="B13:C13"/>
    <mergeCell ref="B14:C14"/>
    <mergeCell ref="B10:C10"/>
    <mergeCell ref="B11:C11"/>
  </mergeCells>
  <printOptions horizontalCentered="1"/>
  <pageMargins left="0.7" right="0.7" top="0.75" bottom="0.75" header="0.3" footer="0.3"/>
  <pageSetup paperSize="9" scale="80" fitToHeight="0" orientation="portrait" horizontalDpi="360" verticalDpi="360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7">
    <tabColor rgb="FF7030A0"/>
    <pageSetUpPr fitToPage="1"/>
  </sheetPr>
  <dimension ref="A1:O773"/>
  <sheetViews>
    <sheetView topLeftCell="A2" workbookViewId="0">
      <selection activeCell="T13" sqref="T13"/>
    </sheetView>
  </sheetViews>
  <sheetFormatPr defaultColWidth="9" defaultRowHeight="12.75" x14ac:dyDescent="0.2"/>
  <cols>
    <col min="1" max="1" width="2.42578125" style="64" customWidth="1"/>
    <col min="2" max="2" width="17" style="64" customWidth="1"/>
    <col min="3" max="3" width="11.140625" style="64" customWidth="1"/>
    <col min="4" max="5" width="6.85546875" style="65" customWidth="1"/>
    <col min="6" max="6" width="7.5703125" style="65" customWidth="1"/>
    <col min="7" max="7" width="10.140625" style="65" customWidth="1"/>
    <col min="8" max="9" width="10.140625" style="65" hidden="1" customWidth="1"/>
    <col min="10" max="10" width="5.28515625" style="64" customWidth="1"/>
    <col min="11" max="11" width="17" style="64" customWidth="1"/>
    <col min="12" max="12" width="11.140625" style="64" customWidth="1"/>
    <col min="13" max="13" width="9" style="65" customWidth="1"/>
    <col min="14" max="14" width="0.28515625" style="64" customWidth="1"/>
    <col min="15" max="259" width="9" style="64"/>
    <col min="260" max="260" width="17" style="64" customWidth="1"/>
    <col min="261" max="261" width="9.7109375" style="64" customWidth="1"/>
    <col min="262" max="263" width="6.85546875" style="64" customWidth="1"/>
    <col min="264" max="264" width="7.5703125" style="64" customWidth="1"/>
    <col min="265" max="265" width="10.140625" style="64" customWidth="1"/>
    <col min="266" max="266" width="5.28515625" style="64" customWidth="1"/>
    <col min="267" max="267" width="17" style="64" customWidth="1"/>
    <col min="268" max="268" width="9.7109375" style="64" customWidth="1"/>
    <col min="269" max="269" width="9.28515625" style="64" customWidth="1"/>
    <col min="270" max="515" width="9" style="64"/>
    <col min="516" max="516" width="17" style="64" customWidth="1"/>
    <col min="517" max="517" width="9.7109375" style="64" customWidth="1"/>
    <col min="518" max="519" width="6.85546875" style="64" customWidth="1"/>
    <col min="520" max="520" width="7.5703125" style="64" customWidth="1"/>
    <col min="521" max="521" width="10.140625" style="64" customWidth="1"/>
    <col min="522" max="522" width="5.28515625" style="64" customWidth="1"/>
    <col min="523" max="523" width="17" style="64" customWidth="1"/>
    <col min="524" max="524" width="9.7109375" style="64" customWidth="1"/>
    <col min="525" max="525" width="9.28515625" style="64" customWidth="1"/>
    <col min="526" max="771" width="9" style="64"/>
    <col min="772" max="772" width="17" style="64" customWidth="1"/>
    <col min="773" max="773" width="9.7109375" style="64" customWidth="1"/>
    <col min="774" max="775" width="6.85546875" style="64" customWidth="1"/>
    <col min="776" max="776" width="7.5703125" style="64" customWidth="1"/>
    <col min="777" max="777" width="10.140625" style="64" customWidth="1"/>
    <col min="778" max="778" width="5.28515625" style="64" customWidth="1"/>
    <col min="779" max="779" width="17" style="64" customWidth="1"/>
    <col min="780" max="780" width="9.7109375" style="64" customWidth="1"/>
    <col min="781" max="781" width="9.28515625" style="64" customWidth="1"/>
    <col min="782" max="1027" width="9" style="64"/>
    <col min="1028" max="1028" width="17" style="64" customWidth="1"/>
    <col min="1029" max="1029" width="9.7109375" style="64" customWidth="1"/>
    <col min="1030" max="1031" width="6.85546875" style="64" customWidth="1"/>
    <col min="1032" max="1032" width="7.5703125" style="64" customWidth="1"/>
    <col min="1033" max="1033" width="10.140625" style="64" customWidth="1"/>
    <col min="1034" max="1034" width="5.28515625" style="64" customWidth="1"/>
    <col min="1035" max="1035" width="17" style="64" customWidth="1"/>
    <col min="1036" max="1036" width="9.7109375" style="64" customWidth="1"/>
    <col min="1037" max="1037" width="9.28515625" style="64" customWidth="1"/>
    <col min="1038" max="1283" width="9" style="64"/>
    <col min="1284" max="1284" width="17" style="64" customWidth="1"/>
    <col min="1285" max="1285" width="9.7109375" style="64" customWidth="1"/>
    <col min="1286" max="1287" width="6.85546875" style="64" customWidth="1"/>
    <col min="1288" max="1288" width="7.5703125" style="64" customWidth="1"/>
    <col min="1289" max="1289" width="10.140625" style="64" customWidth="1"/>
    <col min="1290" max="1290" width="5.28515625" style="64" customWidth="1"/>
    <col min="1291" max="1291" width="17" style="64" customWidth="1"/>
    <col min="1292" max="1292" width="9.7109375" style="64" customWidth="1"/>
    <col min="1293" max="1293" width="9.28515625" style="64" customWidth="1"/>
    <col min="1294" max="1539" width="9" style="64"/>
    <col min="1540" max="1540" width="17" style="64" customWidth="1"/>
    <col min="1541" max="1541" width="9.7109375" style="64" customWidth="1"/>
    <col min="1542" max="1543" width="6.85546875" style="64" customWidth="1"/>
    <col min="1544" max="1544" width="7.5703125" style="64" customWidth="1"/>
    <col min="1545" max="1545" width="10.140625" style="64" customWidth="1"/>
    <col min="1546" max="1546" width="5.28515625" style="64" customWidth="1"/>
    <col min="1547" max="1547" width="17" style="64" customWidth="1"/>
    <col min="1548" max="1548" width="9.7109375" style="64" customWidth="1"/>
    <col min="1549" max="1549" width="9.28515625" style="64" customWidth="1"/>
    <col min="1550" max="1795" width="9" style="64"/>
    <col min="1796" max="1796" width="17" style="64" customWidth="1"/>
    <col min="1797" max="1797" width="9.7109375" style="64" customWidth="1"/>
    <col min="1798" max="1799" width="6.85546875" style="64" customWidth="1"/>
    <col min="1800" max="1800" width="7.5703125" style="64" customWidth="1"/>
    <col min="1801" max="1801" width="10.140625" style="64" customWidth="1"/>
    <col min="1802" max="1802" width="5.28515625" style="64" customWidth="1"/>
    <col min="1803" max="1803" width="17" style="64" customWidth="1"/>
    <col min="1804" max="1804" width="9.7109375" style="64" customWidth="1"/>
    <col min="1805" max="1805" width="9.28515625" style="64" customWidth="1"/>
    <col min="1806" max="2051" width="9" style="64"/>
    <col min="2052" max="2052" width="17" style="64" customWidth="1"/>
    <col min="2053" max="2053" width="9.7109375" style="64" customWidth="1"/>
    <col min="2054" max="2055" width="6.85546875" style="64" customWidth="1"/>
    <col min="2056" max="2056" width="7.5703125" style="64" customWidth="1"/>
    <col min="2057" max="2057" width="10.140625" style="64" customWidth="1"/>
    <col min="2058" max="2058" width="5.28515625" style="64" customWidth="1"/>
    <col min="2059" max="2059" width="17" style="64" customWidth="1"/>
    <col min="2060" max="2060" width="9.7109375" style="64" customWidth="1"/>
    <col min="2061" max="2061" width="9.28515625" style="64" customWidth="1"/>
    <col min="2062" max="2307" width="9" style="64"/>
    <col min="2308" max="2308" width="17" style="64" customWidth="1"/>
    <col min="2309" max="2309" width="9.7109375" style="64" customWidth="1"/>
    <col min="2310" max="2311" width="6.85546875" style="64" customWidth="1"/>
    <col min="2312" max="2312" width="7.5703125" style="64" customWidth="1"/>
    <col min="2313" max="2313" width="10.140625" style="64" customWidth="1"/>
    <col min="2314" max="2314" width="5.28515625" style="64" customWidth="1"/>
    <col min="2315" max="2315" width="17" style="64" customWidth="1"/>
    <col min="2316" max="2316" width="9.7109375" style="64" customWidth="1"/>
    <col min="2317" max="2317" width="9.28515625" style="64" customWidth="1"/>
    <col min="2318" max="2563" width="9" style="64"/>
    <col min="2564" max="2564" width="17" style="64" customWidth="1"/>
    <col min="2565" max="2565" width="9.7109375" style="64" customWidth="1"/>
    <col min="2566" max="2567" width="6.85546875" style="64" customWidth="1"/>
    <col min="2568" max="2568" width="7.5703125" style="64" customWidth="1"/>
    <col min="2569" max="2569" width="10.140625" style="64" customWidth="1"/>
    <col min="2570" max="2570" width="5.28515625" style="64" customWidth="1"/>
    <col min="2571" max="2571" width="17" style="64" customWidth="1"/>
    <col min="2572" max="2572" width="9.7109375" style="64" customWidth="1"/>
    <col min="2573" max="2573" width="9.28515625" style="64" customWidth="1"/>
    <col min="2574" max="2819" width="9" style="64"/>
    <col min="2820" max="2820" width="17" style="64" customWidth="1"/>
    <col min="2821" max="2821" width="9.7109375" style="64" customWidth="1"/>
    <col min="2822" max="2823" width="6.85546875" style="64" customWidth="1"/>
    <col min="2824" max="2824" width="7.5703125" style="64" customWidth="1"/>
    <col min="2825" max="2825" width="10.140625" style="64" customWidth="1"/>
    <col min="2826" max="2826" width="5.28515625" style="64" customWidth="1"/>
    <col min="2827" max="2827" width="17" style="64" customWidth="1"/>
    <col min="2828" max="2828" width="9.7109375" style="64" customWidth="1"/>
    <col min="2829" max="2829" width="9.28515625" style="64" customWidth="1"/>
    <col min="2830" max="3075" width="9" style="64"/>
    <col min="3076" max="3076" width="17" style="64" customWidth="1"/>
    <col min="3077" max="3077" width="9.7109375" style="64" customWidth="1"/>
    <col min="3078" max="3079" width="6.85546875" style="64" customWidth="1"/>
    <col min="3080" max="3080" width="7.5703125" style="64" customWidth="1"/>
    <col min="3081" max="3081" width="10.140625" style="64" customWidth="1"/>
    <col min="3082" max="3082" width="5.28515625" style="64" customWidth="1"/>
    <col min="3083" max="3083" width="17" style="64" customWidth="1"/>
    <col min="3084" max="3084" width="9.7109375" style="64" customWidth="1"/>
    <col min="3085" max="3085" width="9.28515625" style="64" customWidth="1"/>
    <col min="3086" max="3331" width="9" style="64"/>
    <col min="3332" max="3332" width="17" style="64" customWidth="1"/>
    <col min="3333" max="3333" width="9.7109375" style="64" customWidth="1"/>
    <col min="3334" max="3335" width="6.85546875" style="64" customWidth="1"/>
    <col min="3336" max="3336" width="7.5703125" style="64" customWidth="1"/>
    <col min="3337" max="3337" width="10.140625" style="64" customWidth="1"/>
    <col min="3338" max="3338" width="5.28515625" style="64" customWidth="1"/>
    <col min="3339" max="3339" width="17" style="64" customWidth="1"/>
    <col min="3340" max="3340" width="9.7109375" style="64" customWidth="1"/>
    <col min="3341" max="3341" width="9.28515625" style="64" customWidth="1"/>
    <col min="3342" max="3587" width="9" style="64"/>
    <col min="3588" max="3588" width="17" style="64" customWidth="1"/>
    <col min="3589" max="3589" width="9.7109375" style="64" customWidth="1"/>
    <col min="3590" max="3591" width="6.85546875" style="64" customWidth="1"/>
    <col min="3592" max="3592" width="7.5703125" style="64" customWidth="1"/>
    <col min="3593" max="3593" width="10.140625" style="64" customWidth="1"/>
    <col min="3594" max="3594" width="5.28515625" style="64" customWidth="1"/>
    <col min="3595" max="3595" width="17" style="64" customWidth="1"/>
    <col min="3596" max="3596" width="9.7109375" style="64" customWidth="1"/>
    <col min="3597" max="3597" width="9.28515625" style="64" customWidth="1"/>
    <col min="3598" max="3843" width="9" style="64"/>
    <col min="3844" max="3844" width="17" style="64" customWidth="1"/>
    <col min="3845" max="3845" width="9.7109375" style="64" customWidth="1"/>
    <col min="3846" max="3847" width="6.85546875" style="64" customWidth="1"/>
    <col min="3848" max="3848" width="7.5703125" style="64" customWidth="1"/>
    <col min="3849" max="3849" width="10.140625" style="64" customWidth="1"/>
    <col min="3850" max="3850" width="5.28515625" style="64" customWidth="1"/>
    <col min="3851" max="3851" width="17" style="64" customWidth="1"/>
    <col min="3852" max="3852" width="9.7109375" style="64" customWidth="1"/>
    <col min="3853" max="3853" width="9.28515625" style="64" customWidth="1"/>
    <col min="3854" max="4099" width="9" style="64"/>
    <col min="4100" max="4100" width="17" style="64" customWidth="1"/>
    <col min="4101" max="4101" width="9.7109375" style="64" customWidth="1"/>
    <col min="4102" max="4103" width="6.85546875" style="64" customWidth="1"/>
    <col min="4104" max="4104" width="7.5703125" style="64" customWidth="1"/>
    <col min="4105" max="4105" width="10.140625" style="64" customWidth="1"/>
    <col min="4106" max="4106" width="5.28515625" style="64" customWidth="1"/>
    <col min="4107" max="4107" width="17" style="64" customWidth="1"/>
    <col min="4108" max="4108" width="9.7109375" style="64" customWidth="1"/>
    <col min="4109" max="4109" width="9.28515625" style="64" customWidth="1"/>
    <col min="4110" max="4355" width="9" style="64"/>
    <col min="4356" max="4356" width="17" style="64" customWidth="1"/>
    <col min="4357" max="4357" width="9.7109375" style="64" customWidth="1"/>
    <col min="4358" max="4359" width="6.85546875" style="64" customWidth="1"/>
    <col min="4360" max="4360" width="7.5703125" style="64" customWidth="1"/>
    <col min="4361" max="4361" width="10.140625" style="64" customWidth="1"/>
    <col min="4362" max="4362" width="5.28515625" style="64" customWidth="1"/>
    <col min="4363" max="4363" width="17" style="64" customWidth="1"/>
    <col min="4364" max="4364" width="9.7109375" style="64" customWidth="1"/>
    <col min="4365" max="4365" width="9.28515625" style="64" customWidth="1"/>
    <col min="4366" max="4611" width="9" style="64"/>
    <col min="4612" max="4612" width="17" style="64" customWidth="1"/>
    <col min="4613" max="4613" width="9.7109375" style="64" customWidth="1"/>
    <col min="4614" max="4615" width="6.85546875" style="64" customWidth="1"/>
    <col min="4616" max="4616" width="7.5703125" style="64" customWidth="1"/>
    <col min="4617" max="4617" width="10.140625" style="64" customWidth="1"/>
    <col min="4618" max="4618" width="5.28515625" style="64" customWidth="1"/>
    <col min="4619" max="4619" width="17" style="64" customWidth="1"/>
    <col min="4620" max="4620" width="9.7109375" style="64" customWidth="1"/>
    <col min="4621" max="4621" width="9.28515625" style="64" customWidth="1"/>
    <col min="4622" max="4867" width="9" style="64"/>
    <col min="4868" max="4868" width="17" style="64" customWidth="1"/>
    <col min="4869" max="4869" width="9.7109375" style="64" customWidth="1"/>
    <col min="4870" max="4871" width="6.85546875" style="64" customWidth="1"/>
    <col min="4872" max="4872" width="7.5703125" style="64" customWidth="1"/>
    <col min="4873" max="4873" width="10.140625" style="64" customWidth="1"/>
    <col min="4874" max="4874" width="5.28515625" style="64" customWidth="1"/>
    <col min="4875" max="4875" width="17" style="64" customWidth="1"/>
    <col min="4876" max="4876" width="9.7109375" style="64" customWidth="1"/>
    <col min="4877" max="4877" width="9.28515625" style="64" customWidth="1"/>
    <col min="4878" max="5123" width="9" style="64"/>
    <col min="5124" max="5124" width="17" style="64" customWidth="1"/>
    <col min="5125" max="5125" width="9.7109375" style="64" customWidth="1"/>
    <col min="5126" max="5127" width="6.85546875" style="64" customWidth="1"/>
    <col min="5128" max="5128" width="7.5703125" style="64" customWidth="1"/>
    <col min="5129" max="5129" width="10.140625" style="64" customWidth="1"/>
    <col min="5130" max="5130" width="5.28515625" style="64" customWidth="1"/>
    <col min="5131" max="5131" width="17" style="64" customWidth="1"/>
    <col min="5132" max="5132" width="9.7109375" style="64" customWidth="1"/>
    <col min="5133" max="5133" width="9.28515625" style="64" customWidth="1"/>
    <col min="5134" max="5379" width="9" style="64"/>
    <col min="5380" max="5380" width="17" style="64" customWidth="1"/>
    <col min="5381" max="5381" width="9.7109375" style="64" customWidth="1"/>
    <col min="5382" max="5383" width="6.85546875" style="64" customWidth="1"/>
    <col min="5384" max="5384" width="7.5703125" style="64" customWidth="1"/>
    <col min="5385" max="5385" width="10.140625" style="64" customWidth="1"/>
    <col min="5386" max="5386" width="5.28515625" style="64" customWidth="1"/>
    <col min="5387" max="5387" width="17" style="64" customWidth="1"/>
    <col min="5388" max="5388" width="9.7109375" style="64" customWidth="1"/>
    <col min="5389" max="5389" width="9.28515625" style="64" customWidth="1"/>
    <col min="5390" max="5635" width="9" style="64"/>
    <col min="5636" max="5636" width="17" style="64" customWidth="1"/>
    <col min="5637" max="5637" width="9.7109375" style="64" customWidth="1"/>
    <col min="5638" max="5639" width="6.85546875" style="64" customWidth="1"/>
    <col min="5640" max="5640" width="7.5703125" style="64" customWidth="1"/>
    <col min="5641" max="5641" width="10.140625" style="64" customWidth="1"/>
    <col min="5642" max="5642" width="5.28515625" style="64" customWidth="1"/>
    <col min="5643" max="5643" width="17" style="64" customWidth="1"/>
    <col min="5644" max="5644" width="9.7109375" style="64" customWidth="1"/>
    <col min="5645" max="5645" width="9.28515625" style="64" customWidth="1"/>
    <col min="5646" max="5891" width="9" style="64"/>
    <col min="5892" max="5892" width="17" style="64" customWidth="1"/>
    <col min="5893" max="5893" width="9.7109375" style="64" customWidth="1"/>
    <col min="5894" max="5895" width="6.85546875" style="64" customWidth="1"/>
    <col min="5896" max="5896" width="7.5703125" style="64" customWidth="1"/>
    <col min="5897" max="5897" width="10.140625" style="64" customWidth="1"/>
    <col min="5898" max="5898" width="5.28515625" style="64" customWidth="1"/>
    <col min="5899" max="5899" width="17" style="64" customWidth="1"/>
    <col min="5900" max="5900" width="9.7109375" style="64" customWidth="1"/>
    <col min="5901" max="5901" width="9.28515625" style="64" customWidth="1"/>
    <col min="5902" max="6147" width="9" style="64"/>
    <col min="6148" max="6148" width="17" style="64" customWidth="1"/>
    <col min="6149" max="6149" width="9.7109375" style="64" customWidth="1"/>
    <col min="6150" max="6151" width="6.85546875" style="64" customWidth="1"/>
    <col min="6152" max="6152" width="7.5703125" style="64" customWidth="1"/>
    <col min="6153" max="6153" width="10.140625" style="64" customWidth="1"/>
    <col min="6154" max="6154" width="5.28515625" style="64" customWidth="1"/>
    <col min="6155" max="6155" width="17" style="64" customWidth="1"/>
    <col min="6156" max="6156" width="9.7109375" style="64" customWidth="1"/>
    <col min="6157" max="6157" width="9.28515625" style="64" customWidth="1"/>
    <col min="6158" max="6403" width="9" style="64"/>
    <col min="6404" max="6404" width="17" style="64" customWidth="1"/>
    <col min="6405" max="6405" width="9.7109375" style="64" customWidth="1"/>
    <col min="6406" max="6407" width="6.85546875" style="64" customWidth="1"/>
    <col min="6408" max="6408" width="7.5703125" style="64" customWidth="1"/>
    <col min="6409" max="6409" width="10.140625" style="64" customWidth="1"/>
    <col min="6410" max="6410" width="5.28515625" style="64" customWidth="1"/>
    <col min="6411" max="6411" width="17" style="64" customWidth="1"/>
    <col min="6412" max="6412" width="9.7109375" style="64" customWidth="1"/>
    <col min="6413" max="6413" width="9.28515625" style="64" customWidth="1"/>
    <col min="6414" max="6659" width="9" style="64"/>
    <col min="6660" max="6660" width="17" style="64" customWidth="1"/>
    <col min="6661" max="6661" width="9.7109375" style="64" customWidth="1"/>
    <col min="6662" max="6663" width="6.85546875" style="64" customWidth="1"/>
    <col min="6664" max="6664" width="7.5703125" style="64" customWidth="1"/>
    <col min="6665" max="6665" width="10.140625" style="64" customWidth="1"/>
    <col min="6666" max="6666" width="5.28515625" style="64" customWidth="1"/>
    <col min="6667" max="6667" width="17" style="64" customWidth="1"/>
    <col min="6668" max="6668" width="9.7109375" style="64" customWidth="1"/>
    <col min="6669" max="6669" width="9.28515625" style="64" customWidth="1"/>
    <col min="6670" max="6915" width="9" style="64"/>
    <col min="6916" max="6916" width="17" style="64" customWidth="1"/>
    <col min="6917" max="6917" width="9.7109375" style="64" customWidth="1"/>
    <col min="6918" max="6919" width="6.85546875" style="64" customWidth="1"/>
    <col min="6920" max="6920" width="7.5703125" style="64" customWidth="1"/>
    <col min="6921" max="6921" width="10.140625" style="64" customWidth="1"/>
    <col min="6922" max="6922" width="5.28515625" style="64" customWidth="1"/>
    <col min="6923" max="6923" width="17" style="64" customWidth="1"/>
    <col min="6924" max="6924" width="9.7109375" style="64" customWidth="1"/>
    <col min="6925" max="6925" width="9.28515625" style="64" customWidth="1"/>
    <col min="6926" max="7171" width="9" style="64"/>
    <col min="7172" max="7172" width="17" style="64" customWidth="1"/>
    <col min="7173" max="7173" width="9.7109375" style="64" customWidth="1"/>
    <col min="7174" max="7175" width="6.85546875" style="64" customWidth="1"/>
    <col min="7176" max="7176" width="7.5703125" style="64" customWidth="1"/>
    <col min="7177" max="7177" width="10.140625" style="64" customWidth="1"/>
    <col min="7178" max="7178" width="5.28515625" style="64" customWidth="1"/>
    <col min="7179" max="7179" width="17" style="64" customWidth="1"/>
    <col min="7180" max="7180" width="9.7109375" style="64" customWidth="1"/>
    <col min="7181" max="7181" width="9.28515625" style="64" customWidth="1"/>
    <col min="7182" max="7427" width="9" style="64"/>
    <col min="7428" max="7428" width="17" style="64" customWidth="1"/>
    <col min="7429" max="7429" width="9.7109375" style="64" customWidth="1"/>
    <col min="7430" max="7431" width="6.85546875" style="64" customWidth="1"/>
    <col min="7432" max="7432" width="7.5703125" style="64" customWidth="1"/>
    <col min="7433" max="7433" width="10.140625" style="64" customWidth="1"/>
    <col min="7434" max="7434" width="5.28515625" style="64" customWidth="1"/>
    <col min="7435" max="7435" width="17" style="64" customWidth="1"/>
    <col min="7436" max="7436" width="9.7109375" style="64" customWidth="1"/>
    <col min="7437" max="7437" width="9.28515625" style="64" customWidth="1"/>
    <col min="7438" max="7683" width="9" style="64"/>
    <col min="7684" max="7684" width="17" style="64" customWidth="1"/>
    <col min="7685" max="7685" width="9.7109375" style="64" customWidth="1"/>
    <col min="7686" max="7687" width="6.85546875" style="64" customWidth="1"/>
    <col min="7688" max="7688" width="7.5703125" style="64" customWidth="1"/>
    <col min="7689" max="7689" width="10.140625" style="64" customWidth="1"/>
    <col min="7690" max="7690" width="5.28515625" style="64" customWidth="1"/>
    <col min="7691" max="7691" width="17" style="64" customWidth="1"/>
    <col min="7692" max="7692" width="9.7109375" style="64" customWidth="1"/>
    <col min="7693" max="7693" width="9.28515625" style="64" customWidth="1"/>
    <col min="7694" max="7939" width="9" style="64"/>
    <col min="7940" max="7940" width="17" style="64" customWidth="1"/>
    <col min="7941" max="7941" width="9.7109375" style="64" customWidth="1"/>
    <col min="7942" max="7943" width="6.85546875" style="64" customWidth="1"/>
    <col min="7944" max="7944" width="7.5703125" style="64" customWidth="1"/>
    <col min="7945" max="7945" width="10.140625" style="64" customWidth="1"/>
    <col min="7946" max="7946" width="5.28515625" style="64" customWidth="1"/>
    <col min="7947" max="7947" width="17" style="64" customWidth="1"/>
    <col min="7948" max="7948" width="9.7109375" style="64" customWidth="1"/>
    <col min="7949" max="7949" width="9.28515625" style="64" customWidth="1"/>
    <col min="7950" max="8195" width="9" style="64"/>
    <col min="8196" max="8196" width="17" style="64" customWidth="1"/>
    <col min="8197" max="8197" width="9.7109375" style="64" customWidth="1"/>
    <col min="8198" max="8199" width="6.85546875" style="64" customWidth="1"/>
    <col min="8200" max="8200" width="7.5703125" style="64" customWidth="1"/>
    <col min="8201" max="8201" width="10.140625" style="64" customWidth="1"/>
    <col min="8202" max="8202" width="5.28515625" style="64" customWidth="1"/>
    <col min="8203" max="8203" width="17" style="64" customWidth="1"/>
    <col min="8204" max="8204" width="9.7109375" style="64" customWidth="1"/>
    <col min="8205" max="8205" width="9.28515625" style="64" customWidth="1"/>
    <col min="8206" max="8451" width="9" style="64"/>
    <col min="8452" max="8452" width="17" style="64" customWidth="1"/>
    <col min="8453" max="8453" width="9.7109375" style="64" customWidth="1"/>
    <col min="8454" max="8455" width="6.85546875" style="64" customWidth="1"/>
    <col min="8456" max="8456" width="7.5703125" style="64" customWidth="1"/>
    <col min="8457" max="8457" width="10.140625" style="64" customWidth="1"/>
    <col min="8458" max="8458" width="5.28515625" style="64" customWidth="1"/>
    <col min="8459" max="8459" width="17" style="64" customWidth="1"/>
    <col min="8460" max="8460" width="9.7109375" style="64" customWidth="1"/>
    <col min="8461" max="8461" width="9.28515625" style="64" customWidth="1"/>
    <col min="8462" max="8707" width="9" style="64"/>
    <col min="8708" max="8708" width="17" style="64" customWidth="1"/>
    <col min="8709" max="8709" width="9.7109375" style="64" customWidth="1"/>
    <col min="8710" max="8711" width="6.85546875" style="64" customWidth="1"/>
    <col min="8712" max="8712" width="7.5703125" style="64" customWidth="1"/>
    <col min="8713" max="8713" width="10.140625" style="64" customWidth="1"/>
    <col min="8714" max="8714" width="5.28515625" style="64" customWidth="1"/>
    <col min="8715" max="8715" width="17" style="64" customWidth="1"/>
    <col min="8716" max="8716" width="9.7109375" style="64" customWidth="1"/>
    <col min="8717" max="8717" width="9.28515625" style="64" customWidth="1"/>
    <col min="8718" max="8963" width="9" style="64"/>
    <col min="8964" max="8964" width="17" style="64" customWidth="1"/>
    <col min="8965" max="8965" width="9.7109375" style="64" customWidth="1"/>
    <col min="8966" max="8967" width="6.85546875" style="64" customWidth="1"/>
    <col min="8968" max="8968" width="7.5703125" style="64" customWidth="1"/>
    <col min="8969" max="8969" width="10.140625" style="64" customWidth="1"/>
    <col min="8970" max="8970" width="5.28515625" style="64" customWidth="1"/>
    <col min="8971" max="8971" width="17" style="64" customWidth="1"/>
    <col min="8972" max="8972" width="9.7109375" style="64" customWidth="1"/>
    <col min="8973" max="8973" width="9.28515625" style="64" customWidth="1"/>
    <col min="8974" max="9219" width="9" style="64"/>
    <col min="9220" max="9220" width="17" style="64" customWidth="1"/>
    <col min="9221" max="9221" width="9.7109375" style="64" customWidth="1"/>
    <col min="9222" max="9223" width="6.85546875" style="64" customWidth="1"/>
    <col min="9224" max="9224" width="7.5703125" style="64" customWidth="1"/>
    <col min="9225" max="9225" width="10.140625" style="64" customWidth="1"/>
    <col min="9226" max="9226" width="5.28515625" style="64" customWidth="1"/>
    <col min="9227" max="9227" width="17" style="64" customWidth="1"/>
    <col min="9228" max="9228" width="9.7109375" style="64" customWidth="1"/>
    <col min="9229" max="9229" width="9.28515625" style="64" customWidth="1"/>
    <col min="9230" max="9475" width="9" style="64"/>
    <col min="9476" max="9476" width="17" style="64" customWidth="1"/>
    <col min="9477" max="9477" width="9.7109375" style="64" customWidth="1"/>
    <col min="9478" max="9479" width="6.85546875" style="64" customWidth="1"/>
    <col min="9480" max="9480" width="7.5703125" style="64" customWidth="1"/>
    <col min="9481" max="9481" width="10.140625" style="64" customWidth="1"/>
    <col min="9482" max="9482" width="5.28515625" style="64" customWidth="1"/>
    <col min="9483" max="9483" width="17" style="64" customWidth="1"/>
    <col min="9484" max="9484" width="9.7109375" style="64" customWidth="1"/>
    <col min="9485" max="9485" width="9.28515625" style="64" customWidth="1"/>
    <col min="9486" max="9731" width="9" style="64"/>
    <col min="9732" max="9732" width="17" style="64" customWidth="1"/>
    <col min="9733" max="9733" width="9.7109375" style="64" customWidth="1"/>
    <col min="9734" max="9735" width="6.85546875" style="64" customWidth="1"/>
    <col min="9736" max="9736" width="7.5703125" style="64" customWidth="1"/>
    <col min="9737" max="9737" width="10.140625" style="64" customWidth="1"/>
    <col min="9738" max="9738" width="5.28515625" style="64" customWidth="1"/>
    <col min="9739" max="9739" width="17" style="64" customWidth="1"/>
    <col min="9740" max="9740" width="9.7109375" style="64" customWidth="1"/>
    <col min="9741" max="9741" width="9.28515625" style="64" customWidth="1"/>
    <col min="9742" max="9987" width="9" style="64"/>
    <col min="9988" max="9988" width="17" style="64" customWidth="1"/>
    <col min="9989" max="9989" width="9.7109375" style="64" customWidth="1"/>
    <col min="9990" max="9991" width="6.85546875" style="64" customWidth="1"/>
    <col min="9992" max="9992" width="7.5703125" style="64" customWidth="1"/>
    <col min="9993" max="9993" width="10.140625" style="64" customWidth="1"/>
    <col min="9994" max="9994" width="5.28515625" style="64" customWidth="1"/>
    <col min="9995" max="9995" width="17" style="64" customWidth="1"/>
    <col min="9996" max="9996" width="9.7109375" style="64" customWidth="1"/>
    <col min="9997" max="9997" width="9.28515625" style="64" customWidth="1"/>
    <col min="9998" max="10243" width="9" style="64"/>
    <col min="10244" max="10244" width="17" style="64" customWidth="1"/>
    <col min="10245" max="10245" width="9.7109375" style="64" customWidth="1"/>
    <col min="10246" max="10247" width="6.85546875" style="64" customWidth="1"/>
    <col min="10248" max="10248" width="7.5703125" style="64" customWidth="1"/>
    <col min="10249" max="10249" width="10.140625" style="64" customWidth="1"/>
    <col min="10250" max="10250" width="5.28515625" style="64" customWidth="1"/>
    <col min="10251" max="10251" width="17" style="64" customWidth="1"/>
    <col min="10252" max="10252" width="9.7109375" style="64" customWidth="1"/>
    <col min="10253" max="10253" width="9.28515625" style="64" customWidth="1"/>
    <col min="10254" max="10499" width="9" style="64"/>
    <col min="10500" max="10500" width="17" style="64" customWidth="1"/>
    <col min="10501" max="10501" width="9.7109375" style="64" customWidth="1"/>
    <col min="10502" max="10503" width="6.85546875" style="64" customWidth="1"/>
    <col min="10504" max="10504" width="7.5703125" style="64" customWidth="1"/>
    <col min="10505" max="10505" width="10.140625" style="64" customWidth="1"/>
    <col min="10506" max="10506" width="5.28515625" style="64" customWidth="1"/>
    <col min="10507" max="10507" width="17" style="64" customWidth="1"/>
    <col min="10508" max="10508" width="9.7109375" style="64" customWidth="1"/>
    <col min="10509" max="10509" width="9.28515625" style="64" customWidth="1"/>
    <col min="10510" max="10755" width="9" style="64"/>
    <col min="10756" max="10756" width="17" style="64" customWidth="1"/>
    <col min="10757" max="10757" width="9.7109375" style="64" customWidth="1"/>
    <col min="10758" max="10759" width="6.85546875" style="64" customWidth="1"/>
    <col min="10760" max="10760" width="7.5703125" style="64" customWidth="1"/>
    <col min="10761" max="10761" width="10.140625" style="64" customWidth="1"/>
    <col min="10762" max="10762" width="5.28515625" style="64" customWidth="1"/>
    <col min="10763" max="10763" width="17" style="64" customWidth="1"/>
    <col min="10764" max="10764" width="9.7109375" style="64" customWidth="1"/>
    <col min="10765" max="10765" width="9.28515625" style="64" customWidth="1"/>
    <col min="10766" max="11011" width="9" style="64"/>
    <col min="11012" max="11012" width="17" style="64" customWidth="1"/>
    <col min="11013" max="11013" width="9.7109375" style="64" customWidth="1"/>
    <col min="11014" max="11015" width="6.85546875" style="64" customWidth="1"/>
    <col min="11016" max="11016" width="7.5703125" style="64" customWidth="1"/>
    <col min="11017" max="11017" width="10.140625" style="64" customWidth="1"/>
    <col min="11018" max="11018" width="5.28515625" style="64" customWidth="1"/>
    <col min="11019" max="11019" width="17" style="64" customWidth="1"/>
    <col min="11020" max="11020" width="9.7109375" style="64" customWidth="1"/>
    <col min="11021" max="11021" width="9.28515625" style="64" customWidth="1"/>
    <col min="11022" max="11267" width="9" style="64"/>
    <col min="11268" max="11268" width="17" style="64" customWidth="1"/>
    <col min="11269" max="11269" width="9.7109375" style="64" customWidth="1"/>
    <col min="11270" max="11271" width="6.85546875" style="64" customWidth="1"/>
    <col min="11272" max="11272" width="7.5703125" style="64" customWidth="1"/>
    <col min="11273" max="11273" width="10.140625" style="64" customWidth="1"/>
    <col min="11274" max="11274" width="5.28515625" style="64" customWidth="1"/>
    <col min="11275" max="11275" width="17" style="64" customWidth="1"/>
    <col min="11276" max="11276" width="9.7109375" style="64" customWidth="1"/>
    <col min="11277" max="11277" width="9.28515625" style="64" customWidth="1"/>
    <col min="11278" max="11523" width="9" style="64"/>
    <col min="11524" max="11524" width="17" style="64" customWidth="1"/>
    <col min="11525" max="11525" width="9.7109375" style="64" customWidth="1"/>
    <col min="11526" max="11527" width="6.85546875" style="64" customWidth="1"/>
    <col min="11528" max="11528" width="7.5703125" style="64" customWidth="1"/>
    <col min="11529" max="11529" width="10.140625" style="64" customWidth="1"/>
    <col min="11530" max="11530" width="5.28515625" style="64" customWidth="1"/>
    <col min="11531" max="11531" width="17" style="64" customWidth="1"/>
    <col min="11532" max="11532" width="9.7109375" style="64" customWidth="1"/>
    <col min="11533" max="11533" width="9.28515625" style="64" customWidth="1"/>
    <col min="11534" max="11779" width="9" style="64"/>
    <col min="11780" max="11780" width="17" style="64" customWidth="1"/>
    <col min="11781" max="11781" width="9.7109375" style="64" customWidth="1"/>
    <col min="11782" max="11783" width="6.85546875" style="64" customWidth="1"/>
    <col min="11784" max="11784" width="7.5703125" style="64" customWidth="1"/>
    <col min="11785" max="11785" width="10.140625" style="64" customWidth="1"/>
    <col min="11786" max="11786" width="5.28515625" style="64" customWidth="1"/>
    <col min="11787" max="11787" width="17" style="64" customWidth="1"/>
    <col min="11788" max="11788" width="9.7109375" style="64" customWidth="1"/>
    <col min="11789" max="11789" width="9.28515625" style="64" customWidth="1"/>
    <col min="11790" max="12035" width="9" style="64"/>
    <col min="12036" max="12036" width="17" style="64" customWidth="1"/>
    <col min="12037" max="12037" width="9.7109375" style="64" customWidth="1"/>
    <col min="12038" max="12039" width="6.85546875" style="64" customWidth="1"/>
    <col min="12040" max="12040" width="7.5703125" style="64" customWidth="1"/>
    <col min="12041" max="12041" width="10.140625" style="64" customWidth="1"/>
    <col min="12042" max="12042" width="5.28515625" style="64" customWidth="1"/>
    <col min="12043" max="12043" width="17" style="64" customWidth="1"/>
    <col min="12044" max="12044" width="9.7109375" style="64" customWidth="1"/>
    <col min="12045" max="12045" width="9.28515625" style="64" customWidth="1"/>
    <col min="12046" max="12291" width="9" style="64"/>
    <col min="12292" max="12292" width="17" style="64" customWidth="1"/>
    <col min="12293" max="12293" width="9.7109375" style="64" customWidth="1"/>
    <col min="12294" max="12295" width="6.85546875" style="64" customWidth="1"/>
    <col min="12296" max="12296" width="7.5703125" style="64" customWidth="1"/>
    <col min="12297" max="12297" width="10.140625" style="64" customWidth="1"/>
    <col min="12298" max="12298" width="5.28515625" style="64" customWidth="1"/>
    <col min="12299" max="12299" width="17" style="64" customWidth="1"/>
    <col min="12300" max="12300" width="9.7109375" style="64" customWidth="1"/>
    <col min="12301" max="12301" width="9.28515625" style="64" customWidth="1"/>
    <col min="12302" max="12547" width="9" style="64"/>
    <col min="12548" max="12548" width="17" style="64" customWidth="1"/>
    <col min="12549" max="12549" width="9.7109375" style="64" customWidth="1"/>
    <col min="12550" max="12551" width="6.85546875" style="64" customWidth="1"/>
    <col min="12552" max="12552" width="7.5703125" style="64" customWidth="1"/>
    <col min="12553" max="12553" width="10.140625" style="64" customWidth="1"/>
    <col min="12554" max="12554" width="5.28515625" style="64" customWidth="1"/>
    <col min="12555" max="12555" width="17" style="64" customWidth="1"/>
    <col min="12556" max="12556" width="9.7109375" style="64" customWidth="1"/>
    <col min="12557" max="12557" width="9.28515625" style="64" customWidth="1"/>
    <col min="12558" max="12803" width="9" style="64"/>
    <col min="12804" max="12804" width="17" style="64" customWidth="1"/>
    <col min="12805" max="12805" width="9.7109375" style="64" customWidth="1"/>
    <col min="12806" max="12807" width="6.85546875" style="64" customWidth="1"/>
    <col min="12808" max="12808" width="7.5703125" style="64" customWidth="1"/>
    <col min="12809" max="12809" width="10.140625" style="64" customWidth="1"/>
    <col min="12810" max="12810" width="5.28515625" style="64" customWidth="1"/>
    <col min="12811" max="12811" width="17" style="64" customWidth="1"/>
    <col min="12812" max="12812" width="9.7109375" style="64" customWidth="1"/>
    <col min="12813" max="12813" width="9.28515625" style="64" customWidth="1"/>
    <col min="12814" max="13059" width="9" style="64"/>
    <col min="13060" max="13060" width="17" style="64" customWidth="1"/>
    <col min="13061" max="13061" width="9.7109375" style="64" customWidth="1"/>
    <col min="13062" max="13063" width="6.85546875" style="64" customWidth="1"/>
    <col min="13064" max="13064" width="7.5703125" style="64" customWidth="1"/>
    <col min="13065" max="13065" width="10.140625" style="64" customWidth="1"/>
    <col min="13066" max="13066" width="5.28515625" style="64" customWidth="1"/>
    <col min="13067" max="13067" width="17" style="64" customWidth="1"/>
    <col min="13068" max="13068" width="9.7109375" style="64" customWidth="1"/>
    <col min="13069" max="13069" width="9.28515625" style="64" customWidth="1"/>
    <col min="13070" max="13315" width="9" style="64"/>
    <col min="13316" max="13316" width="17" style="64" customWidth="1"/>
    <col min="13317" max="13317" width="9.7109375" style="64" customWidth="1"/>
    <col min="13318" max="13319" width="6.85546875" style="64" customWidth="1"/>
    <col min="13320" max="13320" width="7.5703125" style="64" customWidth="1"/>
    <col min="13321" max="13321" width="10.140625" style="64" customWidth="1"/>
    <col min="13322" max="13322" width="5.28515625" style="64" customWidth="1"/>
    <col min="13323" max="13323" width="17" style="64" customWidth="1"/>
    <col min="13324" max="13324" width="9.7109375" style="64" customWidth="1"/>
    <col min="13325" max="13325" width="9.28515625" style="64" customWidth="1"/>
    <col min="13326" max="13571" width="9" style="64"/>
    <col min="13572" max="13572" width="17" style="64" customWidth="1"/>
    <col min="13573" max="13573" width="9.7109375" style="64" customWidth="1"/>
    <col min="13574" max="13575" width="6.85546875" style="64" customWidth="1"/>
    <col min="13576" max="13576" width="7.5703125" style="64" customWidth="1"/>
    <col min="13577" max="13577" width="10.140625" style="64" customWidth="1"/>
    <col min="13578" max="13578" width="5.28515625" style="64" customWidth="1"/>
    <col min="13579" max="13579" width="17" style="64" customWidth="1"/>
    <col min="13580" max="13580" width="9.7109375" style="64" customWidth="1"/>
    <col min="13581" max="13581" width="9.28515625" style="64" customWidth="1"/>
    <col min="13582" max="13827" width="9" style="64"/>
    <col min="13828" max="13828" width="17" style="64" customWidth="1"/>
    <col min="13829" max="13829" width="9.7109375" style="64" customWidth="1"/>
    <col min="13830" max="13831" width="6.85546875" style="64" customWidth="1"/>
    <col min="13832" max="13832" width="7.5703125" style="64" customWidth="1"/>
    <col min="13833" max="13833" width="10.140625" style="64" customWidth="1"/>
    <col min="13834" max="13834" width="5.28515625" style="64" customWidth="1"/>
    <col min="13835" max="13835" width="17" style="64" customWidth="1"/>
    <col min="13836" max="13836" width="9.7109375" style="64" customWidth="1"/>
    <col min="13837" max="13837" width="9.28515625" style="64" customWidth="1"/>
    <col min="13838" max="14083" width="9" style="64"/>
    <col min="14084" max="14084" width="17" style="64" customWidth="1"/>
    <col min="14085" max="14085" width="9.7109375" style="64" customWidth="1"/>
    <col min="14086" max="14087" width="6.85546875" style="64" customWidth="1"/>
    <col min="14088" max="14088" width="7.5703125" style="64" customWidth="1"/>
    <col min="14089" max="14089" width="10.140625" style="64" customWidth="1"/>
    <col min="14090" max="14090" width="5.28515625" style="64" customWidth="1"/>
    <col min="14091" max="14091" width="17" style="64" customWidth="1"/>
    <col min="14092" max="14092" width="9.7109375" style="64" customWidth="1"/>
    <col min="14093" max="14093" width="9.28515625" style="64" customWidth="1"/>
    <col min="14094" max="14339" width="9" style="64"/>
    <col min="14340" max="14340" width="17" style="64" customWidth="1"/>
    <col min="14341" max="14341" width="9.7109375" style="64" customWidth="1"/>
    <col min="14342" max="14343" width="6.85546875" style="64" customWidth="1"/>
    <col min="14344" max="14344" width="7.5703125" style="64" customWidth="1"/>
    <col min="14345" max="14345" width="10.140625" style="64" customWidth="1"/>
    <col min="14346" max="14346" width="5.28515625" style="64" customWidth="1"/>
    <col min="14347" max="14347" width="17" style="64" customWidth="1"/>
    <col min="14348" max="14348" width="9.7109375" style="64" customWidth="1"/>
    <col min="14349" max="14349" width="9.28515625" style="64" customWidth="1"/>
    <col min="14350" max="14595" width="9" style="64"/>
    <col min="14596" max="14596" width="17" style="64" customWidth="1"/>
    <col min="14597" max="14597" width="9.7109375" style="64" customWidth="1"/>
    <col min="14598" max="14599" width="6.85546875" style="64" customWidth="1"/>
    <col min="14600" max="14600" width="7.5703125" style="64" customWidth="1"/>
    <col min="14601" max="14601" width="10.140625" style="64" customWidth="1"/>
    <col min="14602" max="14602" width="5.28515625" style="64" customWidth="1"/>
    <col min="14603" max="14603" width="17" style="64" customWidth="1"/>
    <col min="14604" max="14604" width="9.7109375" style="64" customWidth="1"/>
    <col min="14605" max="14605" width="9.28515625" style="64" customWidth="1"/>
    <col min="14606" max="14851" width="9" style="64"/>
    <col min="14852" max="14852" width="17" style="64" customWidth="1"/>
    <col min="14853" max="14853" width="9.7109375" style="64" customWidth="1"/>
    <col min="14854" max="14855" width="6.85546875" style="64" customWidth="1"/>
    <col min="14856" max="14856" width="7.5703125" style="64" customWidth="1"/>
    <col min="14857" max="14857" width="10.140625" style="64" customWidth="1"/>
    <col min="14858" max="14858" width="5.28515625" style="64" customWidth="1"/>
    <col min="14859" max="14859" width="17" style="64" customWidth="1"/>
    <col min="14860" max="14860" width="9.7109375" style="64" customWidth="1"/>
    <col min="14861" max="14861" width="9.28515625" style="64" customWidth="1"/>
    <col min="14862" max="15107" width="9" style="64"/>
    <col min="15108" max="15108" width="17" style="64" customWidth="1"/>
    <col min="15109" max="15109" width="9.7109375" style="64" customWidth="1"/>
    <col min="15110" max="15111" width="6.85546875" style="64" customWidth="1"/>
    <col min="15112" max="15112" width="7.5703125" style="64" customWidth="1"/>
    <col min="15113" max="15113" width="10.140625" style="64" customWidth="1"/>
    <col min="15114" max="15114" width="5.28515625" style="64" customWidth="1"/>
    <col min="15115" max="15115" width="17" style="64" customWidth="1"/>
    <col min="15116" max="15116" width="9.7109375" style="64" customWidth="1"/>
    <col min="15117" max="15117" width="9.28515625" style="64" customWidth="1"/>
    <col min="15118" max="15363" width="9" style="64"/>
    <col min="15364" max="15364" width="17" style="64" customWidth="1"/>
    <col min="15365" max="15365" width="9.7109375" style="64" customWidth="1"/>
    <col min="15366" max="15367" width="6.85546875" style="64" customWidth="1"/>
    <col min="15368" max="15368" width="7.5703125" style="64" customWidth="1"/>
    <col min="15369" max="15369" width="10.140625" style="64" customWidth="1"/>
    <col min="15370" max="15370" width="5.28515625" style="64" customWidth="1"/>
    <col min="15371" max="15371" width="17" style="64" customWidth="1"/>
    <col min="15372" max="15372" width="9.7109375" style="64" customWidth="1"/>
    <col min="15373" max="15373" width="9.28515625" style="64" customWidth="1"/>
    <col min="15374" max="15619" width="9" style="64"/>
    <col min="15620" max="15620" width="17" style="64" customWidth="1"/>
    <col min="15621" max="15621" width="9.7109375" style="64" customWidth="1"/>
    <col min="15622" max="15623" width="6.85546875" style="64" customWidth="1"/>
    <col min="15624" max="15624" width="7.5703125" style="64" customWidth="1"/>
    <col min="15625" max="15625" width="10.140625" style="64" customWidth="1"/>
    <col min="15626" max="15626" width="5.28515625" style="64" customWidth="1"/>
    <col min="15627" max="15627" width="17" style="64" customWidth="1"/>
    <col min="15628" max="15628" width="9.7109375" style="64" customWidth="1"/>
    <col min="15629" max="15629" width="9.28515625" style="64" customWidth="1"/>
    <col min="15630" max="15875" width="9" style="64"/>
    <col min="15876" max="15876" width="17" style="64" customWidth="1"/>
    <col min="15877" max="15877" width="9.7109375" style="64" customWidth="1"/>
    <col min="15878" max="15879" width="6.85546875" style="64" customWidth="1"/>
    <col min="15880" max="15880" width="7.5703125" style="64" customWidth="1"/>
    <col min="15881" max="15881" width="10.140625" style="64" customWidth="1"/>
    <col min="15882" max="15882" width="5.28515625" style="64" customWidth="1"/>
    <col min="15883" max="15883" width="17" style="64" customWidth="1"/>
    <col min="15884" max="15884" width="9.7109375" style="64" customWidth="1"/>
    <col min="15885" max="15885" width="9.28515625" style="64" customWidth="1"/>
    <col min="15886" max="16131" width="9" style="64"/>
    <col min="16132" max="16132" width="17" style="64" customWidth="1"/>
    <col min="16133" max="16133" width="9.7109375" style="64" customWidth="1"/>
    <col min="16134" max="16135" width="6.85546875" style="64" customWidth="1"/>
    <col min="16136" max="16136" width="7.5703125" style="64" customWidth="1"/>
    <col min="16137" max="16137" width="10.140625" style="64" customWidth="1"/>
    <col min="16138" max="16138" width="5.28515625" style="64" customWidth="1"/>
    <col min="16139" max="16139" width="17" style="64" customWidth="1"/>
    <col min="16140" max="16140" width="9.7109375" style="64" customWidth="1"/>
    <col min="16141" max="16141" width="9.28515625" style="64" customWidth="1"/>
    <col min="16142" max="16384" width="9" style="64"/>
  </cols>
  <sheetData>
    <row r="1" spans="1:15" x14ac:dyDescent="0.2">
      <c r="B1" s="63"/>
      <c r="G1" s="66"/>
      <c r="H1" s="66"/>
      <c r="I1" s="66"/>
      <c r="K1" s="63"/>
      <c r="M1" s="66"/>
    </row>
    <row r="2" spans="1:15" ht="25.5" x14ac:dyDescent="0.35">
      <c r="B2" s="67" t="s">
        <v>35</v>
      </c>
      <c r="G2" s="66"/>
      <c r="H2" s="66"/>
      <c r="I2" s="66"/>
      <c r="J2" s="134" t="b">
        <v>0</v>
      </c>
      <c r="K2" s="135"/>
      <c r="M2" s="68" t="str">
        <f>"Week "&amp;Settings!C9</f>
        <v>Week 2</v>
      </c>
    </row>
    <row r="3" spans="1:15" x14ac:dyDescent="0.2">
      <c r="B3" s="63"/>
      <c r="G3" s="66"/>
      <c r="H3" s="66"/>
      <c r="I3" s="66"/>
      <c r="K3" s="63"/>
      <c r="M3" s="66"/>
    </row>
    <row r="4" spans="1:15" ht="13.5" thickBot="1" x14ac:dyDescent="0.25">
      <c r="B4" s="69" t="s">
        <v>26</v>
      </c>
      <c r="C4" s="69" t="s">
        <v>27</v>
      </c>
      <c r="D4" s="70">
        <v>100</v>
      </c>
      <c r="E4" s="69">
        <v>140</v>
      </c>
      <c r="F4" s="69">
        <v>180</v>
      </c>
      <c r="G4" s="69" t="s">
        <v>36</v>
      </c>
      <c r="H4" s="66" t="s">
        <v>419</v>
      </c>
      <c r="I4" s="66" t="s">
        <v>85</v>
      </c>
      <c r="J4" s="71"/>
      <c r="K4" s="69" t="s">
        <v>26</v>
      </c>
      <c r="L4" s="69" t="s">
        <v>27</v>
      </c>
      <c r="M4" s="70" t="s">
        <v>37</v>
      </c>
      <c r="N4" s="64" t="s">
        <v>85</v>
      </c>
      <c r="O4" s="134"/>
    </row>
    <row r="5" spans="1:15" x14ac:dyDescent="0.2">
      <c r="A5" s="134">
        <v>1</v>
      </c>
      <c r="B5" s="63" t="str">
        <f t="shared" ref="B5:B68" ca="1" si="0">IF(AND(J2=FALSE,H5=0),"",VLOOKUP($I5,PlayerID,2,FALSE))</f>
        <v>Nick Ellis</v>
      </c>
      <c r="C5" s="72" t="str">
        <f t="shared" ref="C5:C68" ca="1" si="1">IF(AND(J2=FALSE,H5=0),"",VLOOKUP(VLOOKUP($I5,PlayerID,3,FALSE),Teams,3,FALSE))</f>
        <v>(Arnie's Army)</v>
      </c>
      <c r="D5" s="73">
        <f t="shared" ref="D5:D68" ca="1" si="2">IF(AND(J2=FALSE,H5=0),"",ROUND(VLOOKUP($I5,PlayerID,17,FALSE),0))</f>
        <v>7</v>
      </c>
      <c r="E5" s="65">
        <f t="shared" ref="E5:E68" ca="1" si="3">IF(AND(J2=FALSE,H5=0),"",ROUND(VLOOKUP($I5,PlayerID,18,FALSE),0))</f>
        <v>7</v>
      </c>
      <c r="F5" s="65">
        <f t="shared" ref="F5:F68" ca="1" si="4">IF(AND(J2=FALSE,H5=0),"",ROUND(VLOOKUP($I5,PlayerID,19,FALSE),0))</f>
        <v>2</v>
      </c>
      <c r="G5" s="66">
        <f t="shared" ref="G5:G68" ca="1" si="5">IF(AND(J2=FALSE,H5=0),"",H5)</f>
        <v>27</v>
      </c>
      <c r="H5" s="66">
        <f t="shared" ref="H5:H68" ca="1" si="6">IF(ISNA(I5),0,VLOOKUP($I5,PlayerID,20,FALSE))</f>
        <v>27</v>
      </c>
      <c r="I5" s="66">
        <f ca="1">AllPlayers!X2</f>
        <v>3</v>
      </c>
      <c r="K5" s="63" t="str">
        <f t="shared" ref="K5:K68" ca="1" si="7">IF(ISNA(N5),"",VLOOKUP(N5,PlayerID,2,FALSE))</f>
        <v xml:space="preserve">Matt Carter </v>
      </c>
      <c r="L5" s="72" t="str">
        <f t="shared" ref="L5:L68" ca="1" si="8">IF(LEN(K5)&gt;0,VLOOKUP(VLOOKUP($N5,PlayerID,3,FALSE),Teams,3,FALSE),"")</f>
        <v>(Arnie's Army)</v>
      </c>
      <c r="M5" s="74">
        <f t="shared" ref="M5:M68" ca="1" si="9">IF(LEN(K5)&gt;0,VLOOKUP(N5,PlayerID,25,FALSE),"")</f>
        <v>4</v>
      </c>
      <c r="N5" s="64">
        <f ca="1">AllPlayers!AC2</f>
        <v>4</v>
      </c>
    </row>
    <row r="6" spans="1:15" x14ac:dyDescent="0.2">
      <c r="A6" s="134">
        <f>A5+1</f>
        <v>2</v>
      </c>
      <c r="B6" s="63" t="str">
        <f t="shared" ca="1" si="0"/>
        <v>Ben West.</v>
      </c>
      <c r="C6" s="72" t="str">
        <f t="shared" ca="1" si="1"/>
        <v>(SCCC)</v>
      </c>
      <c r="D6" s="73">
        <f t="shared" ca="1" si="2"/>
        <v>14</v>
      </c>
      <c r="E6" s="65">
        <f t="shared" ca="1" si="3"/>
        <v>6</v>
      </c>
      <c r="F6" s="65">
        <f t="shared" ca="1" si="4"/>
        <v>0</v>
      </c>
      <c r="G6" s="66">
        <f t="shared" ca="1" si="5"/>
        <v>26</v>
      </c>
      <c r="H6" s="66">
        <f t="shared" ca="1" si="6"/>
        <v>26</v>
      </c>
      <c r="I6" s="66">
        <f ca="1">AllPlayers!X3</f>
        <v>130</v>
      </c>
      <c r="K6" s="63" t="str">
        <f t="shared" ca="1" si="7"/>
        <v>Ben West.</v>
      </c>
      <c r="L6" s="72" t="str">
        <f t="shared" ca="1" si="8"/>
        <v>(SCCC)</v>
      </c>
      <c r="M6" s="74">
        <f t="shared" ca="1" si="9"/>
        <v>3</v>
      </c>
      <c r="N6" s="64">
        <f ca="1">AllPlayers!AC3</f>
        <v>130</v>
      </c>
    </row>
    <row r="7" spans="1:15" x14ac:dyDescent="0.2">
      <c r="A7" s="134">
        <f>A6+1</f>
        <v>3</v>
      </c>
      <c r="B7" s="63" t="str">
        <f t="shared" ca="1" si="0"/>
        <v>Gary Trodd</v>
      </c>
      <c r="C7" s="72" t="str">
        <f t="shared" ca="1" si="1"/>
        <v>(SCCC B)</v>
      </c>
      <c r="D7" s="73">
        <f t="shared" ca="1" si="2"/>
        <v>7</v>
      </c>
      <c r="E7" s="65">
        <f t="shared" ca="1" si="3"/>
        <v>3</v>
      </c>
      <c r="F7" s="65">
        <f t="shared" ca="1" si="4"/>
        <v>4</v>
      </c>
      <c r="G7" s="66">
        <f t="shared" ca="1" si="5"/>
        <v>25</v>
      </c>
      <c r="H7" s="66">
        <f t="shared" ca="1" si="6"/>
        <v>25</v>
      </c>
      <c r="I7" s="66">
        <f ca="1">AllPlayers!X4</f>
        <v>161</v>
      </c>
      <c r="K7" s="63" t="str">
        <f t="shared" ca="1" si="7"/>
        <v>Cam Crabtree</v>
      </c>
      <c r="L7" s="72" t="str">
        <f t="shared" ca="1" si="8"/>
        <v>(SCCC B)</v>
      </c>
      <c r="M7" s="74">
        <f t="shared" ca="1" si="9"/>
        <v>3</v>
      </c>
      <c r="N7" s="64">
        <f ca="1">AllPlayers!AC4</f>
        <v>156</v>
      </c>
    </row>
    <row r="8" spans="1:15" x14ac:dyDescent="0.2">
      <c r="A8" s="134">
        <f t="shared" ref="A8:A70" si="10">A7+1</f>
        <v>4</v>
      </c>
      <c r="B8" s="63" t="str">
        <f t="shared" ca="1" si="0"/>
        <v>Cam Crabtree</v>
      </c>
      <c r="C8" s="72" t="str">
        <f t="shared" ca="1" si="1"/>
        <v>(SCCC B)</v>
      </c>
      <c r="D8" s="73">
        <f t="shared" ca="1" si="2"/>
        <v>10</v>
      </c>
      <c r="E8" s="65">
        <f t="shared" ca="1" si="3"/>
        <v>4</v>
      </c>
      <c r="F8" s="65">
        <f t="shared" ca="1" si="4"/>
        <v>2</v>
      </c>
      <c r="G8" s="66">
        <f t="shared" ca="1" si="5"/>
        <v>24</v>
      </c>
      <c r="H8" s="66">
        <f t="shared" ca="1" si="6"/>
        <v>24</v>
      </c>
      <c r="I8" s="66">
        <f ca="1">AllPlayers!X5</f>
        <v>156</v>
      </c>
      <c r="K8" s="63" t="str">
        <f t="shared" ca="1" si="7"/>
        <v>Finlay Coombs</v>
      </c>
      <c r="L8" s="72" t="str">
        <f t="shared" ca="1" si="8"/>
        <v>(Royal Surrey)</v>
      </c>
      <c r="M8" s="74">
        <f t="shared" ca="1" si="9"/>
        <v>3</v>
      </c>
      <c r="N8" s="64">
        <f ca="1">AllPlayers!AC5</f>
        <v>108</v>
      </c>
    </row>
    <row r="9" spans="1:15" x14ac:dyDescent="0.2">
      <c r="A9" s="134">
        <f t="shared" si="10"/>
        <v>5</v>
      </c>
      <c r="B9" s="63" t="str">
        <f t="shared" ca="1" si="0"/>
        <v>George Munt</v>
      </c>
      <c r="C9" s="72" t="str">
        <f t="shared" ca="1" si="1"/>
        <v>(Arnie's Army)</v>
      </c>
      <c r="D9" s="73">
        <f t="shared" ca="1" si="2"/>
        <v>10</v>
      </c>
      <c r="E9" s="65">
        <f t="shared" ca="1" si="3"/>
        <v>4</v>
      </c>
      <c r="F9" s="65">
        <f t="shared" ca="1" si="4"/>
        <v>2</v>
      </c>
      <c r="G9" s="66">
        <f t="shared" ca="1" si="5"/>
        <v>24</v>
      </c>
      <c r="H9" s="66">
        <f t="shared" ca="1" si="6"/>
        <v>24</v>
      </c>
      <c r="I9" s="66">
        <f ca="1">AllPlayers!X6</f>
        <v>2</v>
      </c>
      <c r="K9" s="63" t="str">
        <f t="shared" ca="1" si="7"/>
        <v>George Munt</v>
      </c>
      <c r="L9" s="72" t="str">
        <f t="shared" ca="1" si="8"/>
        <v>(Arnie's Army)</v>
      </c>
      <c r="M9" s="74">
        <f t="shared" ca="1" si="9"/>
        <v>3</v>
      </c>
      <c r="N9" s="64">
        <f ca="1">AllPlayers!AC6</f>
        <v>2</v>
      </c>
    </row>
    <row r="10" spans="1:15" x14ac:dyDescent="0.2">
      <c r="A10" s="134">
        <f t="shared" si="10"/>
        <v>6</v>
      </c>
      <c r="B10" s="63" t="str">
        <f t="shared" ca="1" si="0"/>
        <v>Lukasz Sawicki</v>
      </c>
      <c r="C10" s="72" t="str">
        <f t="shared" ca="1" si="1"/>
        <v>(Arnie's Army)</v>
      </c>
      <c r="D10" s="73">
        <f t="shared" ca="1" si="2"/>
        <v>8</v>
      </c>
      <c r="E10" s="65">
        <f t="shared" ca="1" si="3"/>
        <v>6</v>
      </c>
      <c r="F10" s="65">
        <f t="shared" ca="1" si="4"/>
        <v>0</v>
      </c>
      <c r="G10" s="66">
        <f t="shared" ca="1" si="5"/>
        <v>20</v>
      </c>
      <c r="H10" s="66">
        <f t="shared" ca="1" si="6"/>
        <v>20</v>
      </c>
      <c r="I10" s="66">
        <f ca="1">AllPlayers!X7</f>
        <v>10</v>
      </c>
      <c r="K10" s="63" t="str">
        <f t="shared" ca="1" si="7"/>
        <v>Ben West</v>
      </c>
      <c r="L10" s="72" t="str">
        <f t="shared" ca="1" si="8"/>
        <v>(Royal Surrey)</v>
      </c>
      <c r="M10" s="74">
        <f t="shared" ca="1" si="9"/>
        <v>2</v>
      </c>
      <c r="N10" s="64">
        <f ca="1">AllPlayers!AC7</f>
        <v>101</v>
      </c>
    </row>
    <row r="11" spans="1:15" x14ac:dyDescent="0.2">
      <c r="A11" s="134">
        <f t="shared" si="10"/>
        <v>7</v>
      </c>
      <c r="B11" s="63" t="str">
        <f t="shared" ca="1" si="0"/>
        <v>Gary Creamer</v>
      </c>
      <c r="C11" s="72" t="str">
        <f t="shared" ca="1" si="1"/>
        <v>(SCCC B)</v>
      </c>
      <c r="D11" s="73">
        <f t="shared" ca="1" si="2"/>
        <v>10</v>
      </c>
      <c r="E11" s="65">
        <f t="shared" ca="1" si="3"/>
        <v>3</v>
      </c>
      <c r="F11" s="65">
        <f t="shared" ca="1" si="4"/>
        <v>1</v>
      </c>
      <c r="G11" s="66">
        <f t="shared" ca="1" si="5"/>
        <v>19</v>
      </c>
      <c r="H11" s="66">
        <f t="shared" ca="1" si="6"/>
        <v>19</v>
      </c>
      <c r="I11" s="66">
        <f ca="1">AllPlayers!X8</f>
        <v>151</v>
      </c>
      <c r="K11" s="63" t="str">
        <f t="shared" ca="1" si="7"/>
        <v>Charlie Green</v>
      </c>
      <c r="L11" s="72" t="str">
        <f t="shared" ca="1" si="8"/>
        <v>(Arnie's Army)</v>
      </c>
      <c r="M11" s="74">
        <f t="shared" ca="1" si="9"/>
        <v>2</v>
      </c>
      <c r="N11" s="64">
        <f ca="1">AllPlayers!AC8</f>
        <v>6</v>
      </c>
    </row>
    <row r="12" spans="1:15" x14ac:dyDescent="0.2">
      <c r="A12" s="134">
        <f t="shared" si="10"/>
        <v>8</v>
      </c>
      <c r="B12" s="63" t="str">
        <f t="shared" ca="1" si="0"/>
        <v>Steve Mead</v>
      </c>
      <c r="C12" s="72" t="str">
        <f t="shared" ca="1" si="1"/>
        <v>(SCCC B)</v>
      </c>
      <c r="D12" s="73">
        <f t="shared" ca="1" si="2"/>
        <v>7</v>
      </c>
      <c r="E12" s="65">
        <f t="shared" ca="1" si="3"/>
        <v>6</v>
      </c>
      <c r="F12" s="65">
        <f t="shared" ca="1" si="4"/>
        <v>0</v>
      </c>
      <c r="G12" s="66">
        <f t="shared" ca="1" si="5"/>
        <v>19</v>
      </c>
      <c r="H12" s="66">
        <f t="shared" ca="1" si="6"/>
        <v>19</v>
      </c>
      <c r="I12" s="66">
        <f ca="1">AllPlayers!X9</f>
        <v>158</v>
      </c>
      <c r="K12" s="63" t="str">
        <f t="shared" ca="1" si="7"/>
        <v>Dudley Smith</v>
      </c>
      <c r="L12" s="72" t="str">
        <f t="shared" ca="1" si="8"/>
        <v>(Farmers)</v>
      </c>
      <c r="M12" s="74">
        <f t="shared" ca="1" si="9"/>
        <v>2</v>
      </c>
      <c r="N12" s="64">
        <f ca="1">AllPlayers!AC9</f>
        <v>59</v>
      </c>
    </row>
    <row r="13" spans="1:15" x14ac:dyDescent="0.2">
      <c r="A13" s="134">
        <f t="shared" si="10"/>
        <v>9</v>
      </c>
      <c r="B13" s="63" t="str">
        <f t="shared" ca="1" si="0"/>
        <v>Terry Dersley</v>
      </c>
      <c r="C13" s="72" t="str">
        <f t="shared" ca="1" si="1"/>
        <v>(SCCC B)</v>
      </c>
      <c r="D13" s="73">
        <f t="shared" ca="1" si="2"/>
        <v>9</v>
      </c>
      <c r="E13" s="65">
        <f t="shared" ca="1" si="3"/>
        <v>3</v>
      </c>
      <c r="F13" s="65">
        <f t="shared" ca="1" si="4"/>
        <v>1</v>
      </c>
      <c r="G13" s="66">
        <f t="shared" ca="1" si="5"/>
        <v>18</v>
      </c>
      <c r="H13" s="66">
        <f t="shared" ca="1" si="6"/>
        <v>18</v>
      </c>
      <c r="I13" s="66">
        <f ca="1">AllPlayers!X10</f>
        <v>157</v>
      </c>
      <c r="K13" s="63" t="str">
        <f t="shared" ca="1" si="7"/>
        <v>James Turner</v>
      </c>
      <c r="L13" s="72" t="str">
        <f t="shared" ca="1" si="8"/>
        <v>(Farmers)</v>
      </c>
      <c r="M13" s="74">
        <f t="shared" ca="1" si="9"/>
        <v>2</v>
      </c>
      <c r="N13" s="64">
        <f ca="1">AllPlayers!AC10</f>
        <v>58</v>
      </c>
    </row>
    <row r="14" spans="1:15" x14ac:dyDescent="0.2">
      <c r="A14" s="134">
        <f t="shared" si="10"/>
        <v>10</v>
      </c>
      <c r="B14" s="63" t="str">
        <f t="shared" ca="1" si="0"/>
        <v>James Taylor</v>
      </c>
      <c r="C14" s="72" t="str">
        <f t="shared" ca="1" si="1"/>
        <v>(SCCC)</v>
      </c>
      <c r="D14" s="73">
        <f t="shared" ca="1" si="2"/>
        <v>10</v>
      </c>
      <c r="E14" s="65">
        <f t="shared" ca="1" si="3"/>
        <v>2</v>
      </c>
      <c r="F14" s="65">
        <f t="shared" ca="1" si="4"/>
        <v>1</v>
      </c>
      <c r="G14" s="66">
        <f t="shared" ca="1" si="5"/>
        <v>17</v>
      </c>
      <c r="H14" s="66">
        <f t="shared" ca="1" si="6"/>
        <v>17</v>
      </c>
      <c r="I14" s="66">
        <f ca="1">AllPlayers!X11</f>
        <v>129</v>
      </c>
      <c r="K14" s="63" t="str">
        <f t="shared" ca="1" si="7"/>
        <v>Lukasz Sawicki</v>
      </c>
      <c r="L14" s="72" t="str">
        <f t="shared" ca="1" si="8"/>
        <v>(Arnie's Army)</v>
      </c>
      <c r="M14" s="74">
        <f t="shared" ca="1" si="9"/>
        <v>2</v>
      </c>
      <c r="N14" s="64">
        <f ca="1">AllPlayers!AC11</f>
        <v>10</v>
      </c>
    </row>
    <row r="15" spans="1:15" x14ac:dyDescent="0.2">
      <c r="A15" s="134">
        <f t="shared" si="10"/>
        <v>11</v>
      </c>
      <c r="B15" s="63" t="str">
        <f t="shared" ca="1" si="0"/>
        <v>James Turner</v>
      </c>
      <c r="C15" s="72" t="str">
        <f t="shared" ca="1" si="1"/>
        <v>(Farmers)</v>
      </c>
      <c r="D15" s="73">
        <f t="shared" ca="1" si="2"/>
        <v>12</v>
      </c>
      <c r="E15" s="65">
        <f t="shared" ca="1" si="3"/>
        <v>1</v>
      </c>
      <c r="F15" s="65">
        <f t="shared" ca="1" si="4"/>
        <v>1</v>
      </c>
      <c r="G15" s="66">
        <f t="shared" ca="1" si="5"/>
        <v>17</v>
      </c>
      <c r="H15" s="66">
        <f t="shared" ca="1" si="6"/>
        <v>17</v>
      </c>
      <c r="I15" s="66">
        <f ca="1">AllPlayers!X12</f>
        <v>58</v>
      </c>
      <c r="K15" s="63" t="str">
        <f t="shared" ca="1" si="7"/>
        <v>Martin Carnell</v>
      </c>
      <c r="L15" s="72" t="str">
        <f t="shared" ca="1" si="8"/>
        <v>(Farmers)</v>
      </c>
      <c r="M15" s="74">
        <f t="shared" ca="1" si="9"/>
        <v>2</v>
      </c>
      <c r="N15" s="64">
        <f ca="1">AllPlayers!AC12</f>
        <v>53</v>
      </c>
    </row>
    <row r="16" spans="1:15" x14ac:dyDescent="0.2">
      <c r="A16" s="134">
        <f t="shared" si="10"/>
        <v>12</v>
      </c>
      <c r="B16" s="63" t="str">
        <f t="shared" ca="1" si="0"/>
        <v>Martin Jones</v>
      </c>
      <c r="C16" s="72" t="str">
        <f t="shared" ca="1" si="1"/>
        <v>(Royal Surrey)</v>
      </c>
      <c r="D16" s="73">
        <f t="shared" ca="1" si="2"/>
        <v>9</v>
      </c>
      <c r="E16" s="65">
        <f t="shared" ca="1" si="3"/>
        <v>4</v>
      </c>
      <c r="F16" s="65">
        <f t="shared" ca="1" si="4"/>
        <v>0</v>
      </c>
      <c r="G16" s="66">
        <f t="shared" ca="1" si="5"/>
        <v>17</v>
      </c>
      <c r="H16" s="66">
        <f t="shared" ca="1" si="6"/>
        <v>17</v>
      </c>
      <c r="I16" s="66">
        <f ca="1">AllPlayers!X13</f>
        <v>105</v>
      </c>
      <c r="K16" s="63" t="str">
        <f t="shared" ca="1" si="7"/>
        <v>Matt Chamberlain</v>
      </c>
      <c r="L16" s="72" t="str">
        <f t="shared" ca="1" si="8"/>
        <v>(SCCC B)</v>
      </c>
      <c r="M16" s="74">
        <f t="shared" ca="1" si="9"/>
        <v>2</v>
      </c>
      <c r="N16" s="64">
        <f ca="1">AllPlayers!AC13</f>
        <v>154</v>
      </c>
    </row>
    <row r="17" spans="1:14" x14ac:dyDescent="0.2">
      <c r="A17" s="134">
        <f t="shared" si="10"/>
        <v>13</v>
      </c>
      <c r="B17" s="63" t="str">
        <f t="shared" ca="1" si="0"/>
        <v>Darren Bryant</v>
      </c>
      <c r="C17" s="72" t="str">
        <f t="shared" ca="1" si="1"/>
        <v>(Farmers)</v>
      </c>
      <c r="D17" s="73">
        <f t="shared" ca="1" si="2"/>
        <v>15</v>
      </c>
      <c r="E17" s="65">
        <f t="shared" ca="1" si="3"/>
        <v>1</v>
      </c>
      <c r="F17" s="65">
        <f t="shared" ca="1" si="4"/>
        <v>0</v>
      </c>
      <c r="G17" s="66">
        <f t="shared" ca="1" si="5"/>
        <v>17</v>
      </c>
      <c r="H17" s="66">
        <f t="shared" ca="1" si="6"/>
        <v>17</v>
      </c>
      <c r="I17" s="66">
        <f ca="1">AllPlayers!X14</f>
        <v>52</v>
      </c>
      <c r="K17" s="63" t="str">
        <f t="shared" ca="1" si="7"/>
        <v>Nick Ellis</v>
      </c>
      <c r="L17" s="72" t="str">
        <f t="shared" ca="1" si="8"/>
        <v>(Arnie's Army)</v>
      </c>
      <c r="M17" s="74">
        <f t="shared" ca="1" si="9"/>
        <v>2</v>
      </c>
      <c r="N17" s="64">
        <f ca="1">AllPlayers!AC14</f>
        <v>3</v>
      </c>
    </row>
    <row r="18" spans="1:14" x14ac:dyDescent="0.2">
      <c r="A18" s="134">
        <f t="shared" si="10"/>
        <v>14</v>
      </c>
      <c r="B18" s="63" t="str">
        <f t="shared" ca="1" si="0"/>
        <v>Josh Williams</v>
      </c>
      <c r="C18" s="72" t="str">
        <f t="shared" ca="1" si="1"/>
        <v>(SCCC)</v>
      </c>
      <c r="D18" s="73">
        <f t="shared" ca="1" si="2"/>
        <v>9</v>
      </c>
      <c r="E18" s="65">
        <f t="shared" ca="1" si="3"/>
        <v>2</v>
      </c>
      <c r="F18" s="65">
        <f t="shared" ca="1" si="4"/>
        <v>1</v>
      </c>
      <c r="G18" s="66">
        <f t="shared" ca="1" si="5"/>
        <v>16</v>
      </c>
      <c r="H18" s="66">
        <f t="shared" ca="1" si="6"/>
        <v>16</v>
      </c>
      <c r="I18" s="66">
        <f ca="1">AllPlayers!X15</f>
        <v>127</v>
      </c>
      <c r="K18" s="63" t="str">
        <f t="shared" ca="1" si="7"/>
        <v>Paul Secular</v>
      </c>
      <c r="L18" s="72" t="str">
        <f t="shared" ca="1" si="8"/>
        <v>(Nomads)</v>
      </c>
      <c r="M18" s="74">
        <f t="shared" ca="1" si="9"/>
        <v>2</v>
      </c>
      <c r="N18" s="64">
        <f ca="1">AllPlayers!AC15</f>
        <v>84</v>
      </c>
    </row>
    <row r="19" spans="1:14" x14ac:dyDescent="0.2">
      <c r="A19" s="134">
        <f t="shared" si="10"/>
        <v>15</v>
      </c>
      <c r="B19" s="63" t="str">
        <f t="shared" ca="1" si="0"/>
        <v>John Power</v>
      </c>
      <c r="C19" s="72" t="str">
        <f t="shared" ca="1" si="1"/>
        <v>(Arnie's Army)</v>
      </c>
      <c r="D19" s="73">
        <f t="shared" ca="1" si="2"/>
        <v>6</v>
      </c>
      <c r="E19" s="65">
        <f t="shared" ca="1" si="3"/>
        <v>5</v>
      </c>
      <c r="F19" s="65">
        <f t="shared" ca="1" si="4"/>
        <v>0</v>
      </c>
      <c r="G19" s="66">
        <f t="shared" ca="1" si="5"/>
        <v>16</v>
      </c>
      <c r="H19" s="66">
        <f t="shared" ca="1" si="6"/>
        <v>16</v>
      </c>
      <c r="I19" s="66">
        <f ca="1">AllPlayers!X16</f>
        <v>1</v>
      </c>
      <c r="K19" s="63" t="str">
        <f t="shared" ca="1" si="7"/>
        <v>Peter Noel</v>
      </c>
      <c r="L19" s="72" t="str">
        <f t="shared" ca="1" si="8"/>
        <v>(Central Ward)</v>
      </c>
      <c r="M19" s="74">
        <f t="shared" ca="1" si="9"/>
        <v>2</v>
      </c>
      <c r="N19" s="64">
        <f ca="1">AllPlayers!AC16</f>
        <v>29</v>
      </c>
    </row>
    <row r="20" spans="1:14" x14ac:dyDescent="0.2">
      <c r="A20" s="134">
        <f t="shared" si="10"/>
        <v>16</v>
      </c>
      <c r="B20" s="63" t="str">
        <f t="shared" ca="1" si="0"/>
        <v>Harrison Firminger</v>
      </c>
      <c r="C20" s="72" t="str">
        <f t="shared" ca="1" si="1"/>
        <v>(SCCC B)</v>
      </c>
      <c r="D20" s="73">
        <f t="shared" ca="1" si="2"/>
        <v>8</v>
      </c>
      <c r="E20" s="65">
        <f t="shared" ca="1" si="3"/>
        <v>4</v>
      </c>
      <c r="F20" s="65">
        <f t="shared" ca="1" si="4"/>
        <v>0</v>
      </c>
      <c r="G20" s="66">
        <f t="shared" ca="1" si="5"/>
        <v>16</v>
      </c>
      <c r="H20" s="66">
        <f t="shared" ca="1" si="6"/>
        <v>16</v>
      </c>
      <c r="I20" s="66">
        <f ca="1">AllPlayers!X17</f>
        <v>160</v>
      </c>
      <c r="K20" s="63" t="str">
        <f t="shared" ca="1" si="7"/>
        <v>Steve Mead</v>
      </c>
      <c r="L20" s="72" t="str">
        <f t="shared" ca="1" si="8"/>
        <v>(SCCC B)</v>
      </c>
      <c r="M20" s="74">
        <f t="shared" ca="1" si="9"/>
        <v>2</v>
      </c>
      <c r="N20" s="64">
        <f ca="1">AllPlayers!AC17</f>
        <v>158</v>
      </c>
    </row>
    <row r="21" spans="1:14" x14ac:dyDescent="0.2">
      <c r="A21" s="134">
        <f t="shared" si="10"/>
        <v>17</v>
      </c>
      <c r="B21" s="63" t="str">
        <f t="shared" ca="1" si="0"/>
        <v>Alex Munro</v>
      </c>
      <c r="C21" s="72" t="str">
        <f t="shared" ca="1" si="1"/>
        <v>(Royal Surrey)</v>
      </c>
      <c r="D21" s="73">
        <f t="shared" ca="1" si="2"/>
        <v>12</v>
      </c>
      <c r="E21" s="65">
        <f t="shared" ca="1" si="3"/>
        <v>2</v>
      </c>
      <c r="F21" s="65">
        <f t="shared" ca="1" si="4"/>
        <v>0</v>
      </c>
      <c r="G21" s="66">
        <f t="shared" ca="1" si="5"/>
        <v>16</v>
      </c>
      <c r="H21" s="66">
        <f t="shared" ca="1" si="6"/>
        <v>16</v>
      </c>
      <c r="I21" s="66">
        <f ca="1">AllPlayers!X18</f>
        <v>102</v>
      </c>
      <c r="K21" s="63" t="str">
        <f t="shared" ca="1" si="7"/>
        <v>Tony Hammond</v>
      </c>
      <c r="L21" s="72" t="str">
        <f t="shared" ca="1" si="8"/>
        <v>(Arnie's Army)</v>
      </c>
      <c r="M21" s="74">
        <f t="shared" ca="1" si="9"/>
        <v>2</v>
      </c>
      <c r="N21" s="64">
        <f ca="1">AllPlayers!AC18</f>
        <v>5</v>
      </c>
    </row>
    <row r="22" spans="1:14" x14ac:dyDescent="0.2">
      <c r="A22" s="134">
        <f t="shared" si="10"/>
        <v>18</v>
      </c>
      <c r="B22" s="63" t="str">
        <f t="shared" ca="1" si="0"/>
        <v xml:space="preserve">Matt Carter </v>
      </c>
      <c r="C22" s="72" t="str">
        <f t="shared" ca="1" si="1"/>
        <v>(Arnie's Army)</v>
      </c>
      <c r="D22" s="73">
        <f t="shared" ca="1" si="2"/>
        <v>12</v>
      </c>
      <c r="E22" s="65">
        <f t="shared" ca="1" si="3"/>
        <v>2</v>
      </c>
      <c r="F22" s="65">
        <f t="shared" ca="1" si="4"/>
        <v>0</v>
      </c>
      <c r="G22" s="66">
        <f t="shared" ca="1" si="5"/>
        <v>16</v>
      </c>
      <c r="H22" s="66">
        <f t="shared" ca="1" si="6"/>
        <v>16</v>
      </c>
      <c r="I22" s="66">
        <f ca="1">AllPlayers!X19</f>
        <v>4</v>
      </c>
      <c r="K22" s="63" t="str">
        <f t="shared" ca="1" si="7"/>
        <v>Tyler Radlett</v>
      </c>
      <c r="L22" s="72" t="str">
        <f t="shared" ca="1" si="8"/>
        <v>(Farmers)</v>
      </c>
      <c r="M22" s="74">
        <f t="shared" ca="1" si="9"/>
        <v>2</v>
      </c>
      <c r="N22" s="64">
        <f ca="1">AllPlayers!AC19</f>
        <v>55</v>
      </c>
    </row>
    <row r="23" spans="1:14" x14ac:dyDescent="0.2">
      <c r="A23" s="134">
        <f t="shared" si="10"/>
        <v>19</v>
      </c>
      <c r="B23" s="63" t="str">
        <f t="shared" ca="1" si="0"/>
        <v>Kyzer Cox</v>
      </c>
      <c r="C23" s="72" t="str">
        <f t="shared" ca="1" si="1"/>
        <v>(SCCC)</v>
      </c>
      <c r="D23" s="73">
        <f t="shared" ca="1" si="2"/>
        <v>14</v>
      </c>
      <c r="E23" s="65">
        <f t="shared" ca="1" si="3"/>
        <v>1</v>
      </c>
      <c r="F23" s="65">
        <f t="shared" ca="1" si="4"/>
        <v>0</v>
      </c>
      <c r="G23" s="66">
        <f t="shared" ca="1" si="5"/>
        <v>16</v>
      </c>
      <c r="H23" s="66">
        <f t="shared" ca="1" si="6"/>
        <v>16</v>
      </c>
      <c r="I23" s="66">
        <f ca="1">AllPlayers!X20</f>
        <v>133</v>
      </c>
      <c r="K23" s="63" t="str">
        <f t="shared" ca="1" si="7"/>
        <v>Alex Chubb</v>
      </c>
      <c r="L23" s="72" t="str">
        <f t="shared" ca="1" si="8"/>
        <v>(Nomads)</v>
      </c>
      <c r="M23" s="74">
        <f t="shared" ca="1" si="9"/>
        <v>1</v>
      </c>
      <c r="N23" s="64">
        <f ca="1">AllPlayers!AC20</f>
        <v>81</v>
      </c>
    </row>
    <row r="24" spans="1:14" x14ac:dyDescent="0.2">
      <c r="A24" s="134">
        <f t="shared" si="10"/>
        <v>20</v>
      </c>
      <c r="B24" s="63" t="str">
        <f t="shared" ca="1" si="0"/>
        <v>Tyler Radlett</v>
      </c>
      <c r="C24" s="72" t="str">
        <f t="shared" ca="1" si="1"/>
        <v>(Farmers)</v>
      </c>
      <c r="D24" s="73">
        <f t="shared" ca="1" si="2"/>
        <v>8</v>
      </c>
      <c r="E24" s="65">
        <f t="shared" ca="1" si="3"/>
        <v>2</v>
      </c>
      <c r="F24" s="65">
        <f t="shared" ca="1" si="4"/>
        <v>1</v>
      </c>
      <c r="G24" s="66">
        <f t="shared" ca="1" si="5"/>
        <v>15</v>
      </c>
      <c r="H24" s="66">
        <f t="shared" ca="1" si="6"/>
        <v>15</v>
      </c>
      <c r="I24" s="66">
        <f ca="1">AllPlayers!X21</f>
        <v>55</v>
      </c>
      <c r="K24" s="63" t="str">
        <f t="shared" ca="1" si="7"/>
        <v>Alex Munro</v>
      </c>
      <c r="L24" s="72" t="str">
        <f t="shared" ca="1" si="8"/>
        <v>(Royal Surrey)</v>
      </c>
      <c r="M24" s="74">
        <f t="shared" ca="1" si="9"/>
        <v>1</v>
      </c>
      <c r="N24" s="64">
        <f ca="1">AllPlayers!AC21</f>
        <v>102</v>
      </c>
    </row>
    <row r="25" spans="1:14" x14ac:dyDescent="0.2">
      <c r="A25" s="134">
        <f t="shared" si="10"/>
        <v>21</v>
      </c>
      <c r="B25" s="63" t="str">
        <f t="shared" ca="1" si="0"/>
        <v>Jake Darter</v>
      </c>
      <c r="C25" s="72" t="str">
        <f t="shared" ca="1" si="1"/>
        <v>(SCCC)</v>
      </c>
      <c r="D25" s="73">
        <f t="shared" ca="1" si="2"/>
        <v>5</v>
      </c>
      <c r="E25" s="65">
        <f t="shared" ca="1" si="3"/>
        <v>3</v>
      </c>
      <c r="F25" s="65">
        <f t="shared" ca="1" si="4"/>
        <v>1</v>
      </c>
      <c r="G25" s="66">
        <f t="shared" ca="1" si="5"/>
        <v>14</v>
      </c>
      <c r="H25" s="66">
        <f t="shared" ca="1" si="6"/>
        <v>14</v>
      </c>
      <c r="I25" s="66">
        <f ca="1">AllPlayers!X22</f>
        <v>132</v>
      </c>
      <c r="K25" s="63" t="str">
        <f t="shared" ca="1" si="7"/>
        <v xml:space="preserve">Andrew Culling </v>
      </c>
      <c r="L25" s="72" t="str">
        <f t="shared" ca="1" si="8"/>
        <v>(Royal Surrey)</v>
      </c>
      <c r="M25" s="74">
        <f t="shared" ca="1" si="9"/>
        <v>1</v>
      </c>
      <c r="N25" s="64">
        <f ca="1">AllPlayers!AC22</f>
        <v>109</v>
      </c>
    </row>
    <row r="26" spans="1:14" x14ac:dyDescent="0.2">
      <c r="A26" s="134">
        <f t="shared" si="10"/>
        <v>22</v>
      </c>
      <c r="B26" s="63" t="str">
        <f t="shared" ca="1" si="0"/>
        <v>Eddie Taylor</v>
      </c>
      <c r="C26" s="72" t="str">
        <f t="shared" ca="1" si="1"/>
        <v>(SCCC)</v>
      </c>
      <c r="D26" s="73">
        <f t="shared" ca="1" si="2"/>
        <v>8</v>
      </c>
      <c r="E26" s="65">
        <f t="shared" ca="1" si="3"/>
        <v>3</v>
      </c>
      <c r="F26" s="65">
        <f t="shared" ca="1" si="4"/>
        <v>0</v>
      </c>
      <c r="G26" s="66">
        <f t="shared" ca="1" si="5"/>
        <v>14</v>
      </c>
      <c r="H26" s="66">
        <f t="shared" ca="1" si="6"/>
        <v>14</v>
      </c>
      <c r="I26" s="66">
        <f ca="1">AllPlayers!X23</f>
        <v>128</v>
      </c>
      <c r="K26" s="63" t="str">
        <f t="shared" ca="1" si="7"/>
        <v>Chris Hogg</v>
      </c>
      <c r="L26" s="72" t="str">
        <f t="shared" ca="1" si="8"/>
        <v>(Nomads)</v>
      </c>
      <c r="M26" s="74">
        <f t="shared" ca="1" si="9"/>
        <v>1</v>
      </c>
      <c r="N26" s="64">
        <f ca="1">AllPlayers!AC23</f>
        <v>83</v>
      </c>
    </row>
    <row r="27" spans="1:14" x14ac:dyDescent="0.2">
      <c r="A27" s="134">
        <f t="shared" si="10"/>
        <v>23</v>
      </c>
      <c r="B27" s="63" t="str">
        <f t="shared" ca="1" si="0"/>
        <v>Peter Noel</v>
      </c>
      <c r="C27" s="72" t="str">
        <f t="shared" ca="1" si="1"/>
        <v>(Central Ward)</v>
      </c>
      <c r="D27" s="73">
        <f t="shared" ca="1" si="2"/>
        <v>8</v>
      </c>
      <c r="E27" s="65">
        <f t="shared" ca="1" si="3"/>
        <v>3</v>
      </c>
      <c r="F27" s="65">
        <f t="shared" ca="1" si="4"/>
        <v>0</v>
      </c>
      <c r="G27" s="66">
        <f t="shared" ca="1" si="5"/>
        <v>14</v>
      </c>
      <c r="H27" s="66">
        <f t="shared" ca="1" si="6"/>
        <v>14</v>
      </c>
      <c r="I27" s="66">
        <f ca="1">AllPlayers!X24</f>
        <v>29</v>
      </c>
      <c r="K27" s="63" t="str">
        <f t="shared" ca="1" si="7"/>
        <v>Connor Scutt</v>
      </c>
      <c r="L27" s="72" t="str">
        <f t="shared" ca="1" si="8"/>
        <v>(Royal Surrey)</v>
      </c>
      <c r="M27" s="74">
        <f t="shared" ca="1" si="9"/>
        <v>1</v>
      </c>
      <c r="N27" s="64">
        <f ca="1">AllPlayers!AC24</f>
        <v>111</v>
      </c>
    </row>
    <row r="28" spans="1:14" x14ac:dyDescent="0.2">
      <c r="A28" s="134">
        <f t="shared" si="10"/>
        <v>24</v>
      </c>
      <c r="B28" s="63" t="str">
        <f t="shared" ca="1" si="0"/>
        <v>Gary Davies</v>
      </c>
      <c r="C28" s="72" t="str">
        <f t="shared" ca="1" si="1"/>
        <v>(Farmers)</v>
      </c>
      <c r="D28" s="73">
        <f t="shared" ca="1" si="2"/>
        <v>10</v>
      </c>
      <c r="E28" s="65">
        <f t="shared" ca="1" si="3"/>
        <v>2</v>
      </c>
      <c r="F28" s="65">
        <f t="shared" ca="1" si="4"/>
        <v>0</v>
      </c>
      <c r="G28" s="66">
        <f t="shared" ca="1" si="5"/>
        <v>14</v>
      </c>
      <c r="H28" s="66">
        <f t="shared" ca="1" si="6"/>
        <v>14</v>
      </c>
      <c r="I28" s="66">
        <f ca="1">AllPlayers!X25</f>
        <v>56</v>
      </c>
      <c r="K28" s="63" t="str">
        <f t="shared" ca="1" si="7"/>
        <v>Dan Radford</v>
      </c>
      <c r="L28" s="72" t="str">
        <f t="shared" ca="1" si="8"/>
        <v>(Royal Surrey)</v>
      </c>
      <c r="M28" s="74">
        <f t="shared" ca="1" si="9"/>
        <v>1</v>
      </c>
      <c r="N28" s="64">
        <f ca="1">AllPlayers!AC25</f>
        <v>103</v>
      </c>
    </row>
    <row r="29" spans="1:14" x14ac:dyDescent="0.2">
      <c r="A29" s="134">
        <f t="shared" si="10"/>
        <v>25</v>
      </c>
      <c r="B29" s="63" t="str">
        <f t="shared" ca="1" si="0"/>
        <v>Chris Hogg</v>
      </c>
      <c r="C29" s="72" t="str">
        <f t="shared" ca="1" si="1"/>
        <v>(Nomads)</v>
      </c>
      <c r="D29" s="73">
        <f t="shared" ca="1" si="2"/>
        <v>3</v>
      </c>
      <c r="E29" s="65">
        <f t="shared" ca="1" si="3"/>
        <v>2</v>
      </c>
      <c r="F29" s="65">
        <f t="shared" ca="1" si="4"/>
        <v>2</v>
      </c>
      <c r="G29" s="66">
        <f t="shared" ca="1" si="5"/>
        <v>13</v>
      </c>
      <c r="H29" s="66">
        <f t="shared" ca="1" si="6"/>
        <v>13</v>
      </c>
      <c r="I29" s="66">
        <f ca="1">AllPlayers!X26</f>
        <v>83</v>
      </c>
      <c r="K29" s="63" t="str">
        <f t="shared" ca="1" si="7"/>
        <v>Darren Bryant</v>
      </c>
      <c r="L29" s="72" t="str">
        <f t="shared" ca="1" si="8"/>
        <v>(Farmers)</v>
      </c>
      <c r="M29" s="74">
        <f t="shared" ca="1" si="9"/>
        <v>1</v>
      </c>
      <c r="N29" s="64">
        <f ca="1">AllPlayers!AC26</f>
        <v>52</v>
      </c>
    </row>
    <row r="30" spans="1:14" x14ac:dyDescent="0.2">
      <c r="A30" s="134">
        <f t="shared" si="10"/>
        <v>26</v>
      </c>
      <c r="B30" s="63" t="str">
        <f t="shared" ca="1" si="0"/>
        <v>Dave Webb</v>
      </c>
      <c r="C30" s="72" t="str">
        <f t="shared" ca="1" si="1"/>
        <v>(Nomads)</v>
      </c>
      <c r="D30" s="73">
        <f t="shared" ca="1" si="2"/>
        <v>4</v>
      </c>
      <c r="E30" s="65">
        <f t="shared" ca="1" si="3"/>
        <v>3</v>
      </c>
      <c r="F30" s="65">
        <f t="shared" ca="1" si="4"/>
        <v>1</v>
      </c>
      <c r="G30" s="66">
        <f t="shared" ca="1" si="5"/>
        <v>13</v>
      </c>
      <c r="H30" s="66">
        <f t="shared" ca="1" si="6"/>
        <v>13</v>
      </c>
      <c r="I30" s="66">
        <f ca="1">AllPlayers!X27</f>
        <v>77</v>
      </c>
      <c r="K30" s="63" t="str">
        <f t="shared" ca="1" si="7"/>
        <v>Dave Webb</v>
      </c>
      <c r="L30" s="72" t="str">
        <f t="shared" ca="1" si="8"/>
        <v>(Nomads)</v>
      </c>
      <c r="M30" s="74">
        <f t="shared" ca="1" si="9"/>
        <v>1</v>
      </c>
      <c r="N30" s="64">
        <f ca="1">AllPlayers!AC27</f>
        <v>77</v>
      </c>
    </row>
    <row r="31" spans="1:14" x14ac:dyDescent="0.2">
      <c r="A31" s="134">
        <f t="shared" si="10"/>
        <v>27</v>
      </c>
      <c r="B31" s="63" t="str">
        <f t="shared" ca="1" si="0"/>
        <v>Connor Scutt</v>
      </c>
      <c r="C31" s="72" t="str">
        <f t="shared" ca="1" si="1"/>
        <v>(Royal Surrey)</v>
      </c>
      <c r="D31" s="73">
        <f t="shared" ca="1" si="2"/>
        <v>6</v>
      </c>
      <c r="E31" s="65">
        <f t="shared" ca="1" si="3"/>
        <v>2</v>
      </c>
      <c r="F31" s="65">
        <f t="shared" ca="1" si="4"/>
        <v>1</v>
      </c>
      <c r="G31" s="66">
        <f t="shared" ca="1" si="5"/>
        <v>13</v>
      </c>
      <c r="H31" s="66">
        <f t="shared" ca="1" si="6"/>
        <v>13</v>
      </c>
      <c r="I31" s="66">
        <f ca="1">AllPlayers!X28</f>
        <v>111</v>
      </c>
      <c r="K31" s="63" t="str">
        <f t="shared" ca="1" si="7"/>
        <v>Gary Creamer</v>
      </c>
      <c r="L31" s="72" t="str">
        <f t="shared" ca="1" si="8"/>
        <v>(SCCC B)</v>
      </c>
      <c r="M31" s="74">
        <f t="shared" ca="1" si="9"/>
        <v>1</v>
      </c>
      <c r="N31" s="64">
        <f ca="1">AllPlayers!AC28</f>
        <v>151</v>
      </c>
    </row>
    <row r="32" spans="1:14" x14ac:dyDescent="0.2">
      <c r="A32" s="134">
        <f t="shared" si="10"/>
        <v>28</v>
      </c>
      <c r="B32" s="63" t="str">
        <f t="shared" ca="1" si="0"/>
        <v>Jake Carter</v>
      </c>
      <c r="C32" s="72" t="str">
        <f t="shared" ca="1" si="1"/>
        <v>(Royal Surrey)</v>
      </c>
      <c r="D32" s="73">
        <f t="shared" ca="1" si="2"/>
        <v>5</v>
      </c>
      <c r="E32" s="65">
        <f t="shared" ca="1" si="3"/>
        <v>4</v>
      </c>
      <c r="F32" s="65">
        <f t="shared" ca="1" si="4"/>
        <v>0</v>
      </c>
      <c r="G32" s="66">
        <f t="shared" ca="1" si="5"/>
        <v>13</v>
      </c>
      <c r="H32" s="66">
        <f t="shared" ca="1" si="6"/>
        <v>13</v>
      </c>
      <c r="I32" s="66">
        <f ca="1">AllPlayers!X29</f>
        <v>104</v>
      </c>
      <c r="K32" s="63" t="str">
        <f t="shared" ca="1" si="7"/>
        <v>Gary Davies</v>
      </c>
      <c r="L32" s="72" t="str">
        <f t="shared" ca="1" si="8"/>
        <v>(Farmers)</v>
      </c>
      <c r="M32" s="74">
        <f t="shared" ca="1" si="9"/>
        <v>1</v>
      </c>
      <c r="N32" s="64">
        <f ca="1">AllPlayers!AC29</f>
        <v>56</v>
      </c>
    </row>
    <row r="33" spans="1:14" x14ac:dyDescent="0.2">
      <c r="A33" s="134">
        <f t="shared" si="10"/>
        <v>29</v>
      </c>
      <c r="B33" s="63" t="str">
        <f t="shared" ca="1" si="0"/>
        <v>Troy Grimshaw</v>
      </c>
      <c r="C33" s="72" t="str">
        <f t="shared" ca="1" si="1"/>
        <v>(Arnie's Army)</v>
      </c>
      <c r="D33" s="73">
        <f t="shared" ca="1" si="2"/>
        <v>7</v>
      </c>
      <c r="E33" s="65">
        <f t="shared" ca="1" si="3"/>
        <v>3</v>
      </c>
      <c r="F33" s="65">
        <f t="shared" ca="1" si="4"/>
        <v>0</v>
      </c>
      <c r="G33" s="66">
        <f t="shared" ca="1" si="5"/>
        <v>13</v>
      </c>
      <c r="H33" s="66">
        <f t="shared" ca="1" si="6"/>
        <v>13</v>
      </c>
      <c r="I33" s="66">
        <f ca="1">AllPlayers!X30</f>
        <v>8</v>
      </c>
      <c r="K33" s="63" t="str">
        <f t="shared" ca="1" si="7"/>
        <v>Gary Trodd</v>
      </c>
      <c r="L33" s="72" t="str">
        <f t="shared" ca="1" si="8"/>
        <v>(SCCC B)</v>
      </c>
      <c r="M33" s="74">
        <f t="shared" ca="1" si="9"/>
        <v>1</v>
      </c>
      <c r="N33" s="64">
        <f ca="1">AllPlayers!AC30</f>
        <v>161</v>
      </c>
    </row>
    <row r="34" spans="1:14" x14ac:dyDescent="0.2">
      <c r="A34" s="134">
        <f t="shared" si="10"/>
        <v>30</v>
      </c>
      <c r="B34" s="63" t="str">
        <f t="shared" ca="1" si="0"/>
        <v>Matt Chamberlain</v>
      </c>
      <c r="C34" s="72" t="str">
        <f t="shared" ca="1" si="1"/>
        <v>(SCCC B)</v>
      </c>
      <c r="D34" s="73">
        <f t="shared" ca="1" si="2"/>
        <v>5</v>
      </c>
      <c r="E34" s="65">
        <f t="shared" ca="1" si="3"/>
        <v>2</v>
      </c>
      <c r="F34" s="65">
        <f t="shared" ca="1" si="4"/>
        <v>1</v>
      </c>
      <c r="G34" s="66">
        <f t="shared" ca="1" si="5"/>
        <v>12</v>
      </c>
      <c r="H34" s="66">
        <f t="shared" ca="1" si="6"/>
        <v>12</v>
      </c>
      <c r="I34" s="66">
        <f ca="1">AllPlayers!X31</f>
        <v>154</v>
      </c>
      <c r="K34" s="63" t="str">
        <f t="shared" ca="1" si="7"/>
        <v>Harrison Firminger</v>
      </c>
      <c r="L34" s="72" t="str">
        <f t="shared" ca="1" si="8"/>
        <v>(SCCC B)</v>
      </c>
      <c r="M34" s="74">
        <f t="shared" ca="1" si="9"/>
        <v>1</v>
      </c>
      <c r="N34" s="64">
        <f ca="1">AllPlayers!AC31</f>
        <v>160</v>
      </c>
    </row>
    <row r="35" spans="1:14" x14ac:dyDescent="0.2">
      <c r="A35" s="134">
        <f t="shared" si="10"/>
        <v>31</v>
      </c>
      <c r="B35" s="63" t="str">
        <f t="shared" ca="1" si="0"/>
        <v>Tony Hammond</v>
      </c>
      <c r="C35" s="72" t="str">
        <f t="shared" ca="1" si="1"/>
        <v>(Arnie's Army)</v>
      </c>
      <c r="D35" s="73">
        <f t="shared" ca="1" si="2"/>
        <v>7</v>
      </c>
      <c r="E35" s="65">
        <f t="shared" ca="1" si="3"/>
        <v>1</v>
      </c>
      <c r="F35" s="65">
        <f t="shared" ca="1" si="4"/>
        <v>1</v>
      </c>
      <c r="G35" s="66">
        <f t="shared" ca="1" si="5"/>
        <v>12</v>
      </c>
      <c r="H35" s="66">
        <f t="shared" ca="1" si="6"/>
        <v>12</v>
      </c>
      <c r="I35" s="66">
        <f ca="1">AllPlayers!X32</f>
        <v>5</v>
      </c>
      <c r="K35" s="63" t="str">
        <f t="shared" ca="1" si="7"/>
        <v>Jack Malins</v>
      </c>
      <c r="L35" s="72" t="str">
        <f t="shared" ca="1" si="8"/>
        <v>(Central Ward)</v>
      </c>
      <c r="M35" s="74">
        <f t="shared" ca="1" si="9"/>
        <v>1</v>
      </c>
      <c r="N35" s="64">
        <f ca="1">AllPlayers!AC32</f>
        <v>35</v>
      </c>
    </row>
    <row r="36" spans="1:14" x14ac:dyDescent="0.2">
      <c r="A36" s="134">
        <f t="shared" si="10"/>
        <v>32</v>
      </c>
      <c r="B36" s="63" t="str">
        <f t="shared" ca="1" si="0"/>
        <v>Ben West</v>
      </c>
      <c r="C36" s="72" t="str">
        <f t="shared" ca="1" si="1"/>
        <v>(Royal Surrey)</v>
      </c>
      <c r="D36" s="73">
        <f t="shared" ca="1" si="2"/>
        <v>8</v>
      </c>
      <c r="E36" s="65">
        <f t="shared" ca="1" si="3"/>
        <v>2</v>
      </c>
      <c r="F36" s="65">
        <f t="shared" ca="1" si="4"/>
        <v>0</v>
      </c>
      <c r="G36" s="66">
        <f t="shared" ca="1" si="5"/>
        <v>12</v>
      </c>
      <c r="H36" s="66">
        <f t="shared" ca="1" si="6"/>
        <v>12</v>
      </c>
      <c r="I36" s="66">
        <f ca="1">AllPlayers!X33</f>
        <v>101</v>
      </c>
      <c r="K36" s="63" t="str">
        <f t="shared" ca="1" si="7"/>
        <v>Jack Savage</v>
      </c>
      <c r="L36" s="72" t="str">
        <f t="shared" ca="1" si="8"/>
        <v>(Central Ward)</v>
      </c>
      <c r="M36" s="74">
        <f t="shared" ca="1" si="9"/>
        <v>1</v>
      </c>
      <c r="N36" s="64">
        <f ca="1">AllPlayers!AC33</f>
        <v>36</v>
      </c>
    </row>
    <row r="37" spans="1:14" x14ac:dyDescent="0.2">
      <c r="A37" s="134">
        <f t="shared" si="10"/>
        <v>33</v>
      </c>
      <c r="B37" s="63" t="str">
        <f t="shared" ca="1" si="0"/>
        <v>Martin Carnell</v>
      </c>
      <c r="C37" s="72" t="str">
        <f t="shared" ca="1" si="1"/>
        <v>(Farmers)</v>
      </c>
      <c r="D37" s="73">
        <f t="shared" ca="1" si="2"/>
        <v>10</v>
      </c>
      <c r="E37" s="65">
        <f t="shared" ca="1" si="3"/>
        <v>1</v>
      </c>
      <c r="F37" s="65">
        <f t="shared" ca="1" si="4"/>
        <v>0</v>
      </c>
      <c r="G37" s="66">
        <f t="shared" ca="1" si="5"/>
        <v>12</v>
      </c>
      <c r="H37" s="66">
        <f t="shared" ca="1" si="6"/>
        <v>12</v>
      </c>
      <c r="I37" s="66">
        <f ca="1">AllPlayers!X34</f>
        <v>53</v>
      </c>
      <c r="K37" s="63" t="str">
        <f t="shared" ca="1" si="7"/>
        <v>Jake Carter</v>
      </c>
      <c r="L37" s="72" t="str">
        <f t="shared" ca="1" si="8"/>
        <v>(Royal Surrey)</v>
      </c>
      <c r="M37" s="74">
        <f t="shared" ca="1" si="9"/>
        <v>1</v>
      </c>
      <c r="N37" s="64">
        <f ca="1">AllPlayers!AC34</f>
        <v>104</v>
      </c>
    </row>
    <row r="38" spans="1:14" x14ac:dyDescent="0.2">
      <c r="A38" s="134">
        <f t="shared" si="10"/>
        <v>34</v>
      </c>
      <c r="B38" s="63" t="str">
        <f t="shared" ca="1" si="0"/>
        <v>James Willcox</v>
      </c>
      <c r="C38" s="72" t="str">
        <f t="shared" ca="1" si="1"/>
        <v>(Central Ward)</v>
      </c>
      <c r="D38" s="73">
        <f t="shared" ca="1" si="2"/>
        <v>4</v>
      </c>
      <c r="E38" s="65">
        <f t="shared" ca="1" si="3"/>
        <v>3</v>
      </c>
      <c r="F38" s="65">
        <f t="shared" ca="1" si="4"/>
        <v>0</v>
      </c>
      <c r="G38" s="66">
        <f t="shared" ca="1" si="5"/>
        <v>10</v>
      </c>
      <c r="H38" s="66">
        <f t="shared" ca="1" si="6"/>
        <v>10</v>
      </c>
      <c r="I38" s="66">
        <f ca="1">AllPlayers!X35</f>
        <v>31</v>
      </c>
      <c r="K38" s="63" t="str">
        <f t="shared" ca="1" si="7"/>
        <v>James Kent</v>
      </c>
      <c r="L38" s="72" t="str">
        <f t="shared" ca="1" si="8"/>
        <v>(Farmers)</v>
      </c>
      <c r="M38" s="74">
        <f t="shared" ca="1" si="9"/>
        <v>1</v>
      </c>
      <c r="N38" s="64">
        <f ca="1">AllPlayers!AC35</f>
        <v>60</v>
      </c>
    </row>
    <row r="39" spans="1:14" x14ac:dyDescent="0.2">
      <c r="A39" s="134">
        <f t="shared" si="10"/>
        <v>35</v>
      </c>
      <c r="B39" s="63" t="str">
        <f t="shared" ca="1" si="0"/>
        <v>Paul Secular</v>
      </c>
      <c r="C39" s="72" t="str">
        <f t="shared" ca="1" si="1"/>
        <v>(Nomads)</v>
      </c>
      <c r="D39" s="73">
        <f t="shared" ca="1" si="2"/>
        <v>4</v>
      </c>
      <c r="E39" s="65">
        <f t="shared" ca="1" si="3"/>
        <v>3</v>
      </c>
      <c r="F39" s="65">
        <f t="shared" ca="1" si="4"/>
        <v>0</v>
      </c>
      <c r="G39" s="66">
        <f t="shared" ca="1" si="5"/>
        <v>10</v>
      </c>
      <c r="H39" s="66">
        <f t="shared" ca="1" si="6"/>
        <v>10</v>
      </c>
      <c r="I39" s="66">
        <f ca="1">AllPlayers!X36</f>
        <v>84</v>
      </c>
      <c r="K39" s="63" t="str">
        <f t="shared" ca="1" si="7"/>
        <v>James Taylor</v>
      </c>
      <c r="L39" s="72" t="str">
        <f t="shared" ca="1" si="8"/>
        <v>(SCCC)</v>
      </c>
      <c r="M39" s="74">
        <f t="shared" ca="1" si="9"/>
        <v>1</v>
      </c>
      <c r="N39" s="64">
        <f ca="1">AllPlayers!AC36</f>
        <v>129</v>
      </c>
    </row>
    <row r="40" spans="1:14" x14ac:dyDescent="0.2">
      <c r="A40" s="134">
        <f t="shared" si="10"/>
        <v>36</v>
      </c>
      <c r="B40" s="63" t="str">
        <f t="shared" ca="1" si="0"/>
        <v>Daryl Reino</v>
      </c>
      <c r="C40" s="72" t="str">
        <f t="shared" ca="1" si="1"/>
        <v>(Nomads)</v>
      </c>
      <c r="D40" s="73">
        <f t="shared" ca="1" si="2"/>
        <v>8</v>
      </c>
      <c r="E40" s="65">
        <f t="shared" ca="1" si="3"/>
        <v>1</v>
      </c>
      <c r="F40" s="65">
        <f t="shared" ca="1" si="4"/>
        <v>0</v>
      </c>
      <c r="G40" s="66">
        <f t="shared" ca="1" si="5"/>
        <v>10</v>
      </c>
      <c r="H40" s="66">
        <f t="shared" ca="1" si="6"/>
        <v>10</v>
      </c>
      <c r="I40" s="66">
        <f ca="1">AllPlayers!X37</f>
        <v>80</v>
      </c>
      <c r="K40" s="63" t="str">
        <f t="shared" ca="1" si="7"/>
        <v>James Willcox</v>
      </c>
      <c r="L40" s="72" t="str">
        <f t="shared" ca="1" si="8"/>
        <v>(Central Ward)</v>
      </c>
      <c r="M40" s="74">
        <f t="shared" ca="1" si="9"/>
        <v>1</v>
      </c>
      <c r="N40" s="64">
        <f ca="1">AllPlayers!AC37</f>
        <v>31</v>
      </c>
    </row>
    <row r="41" spans="1:14" x14ac:dyDescent="0.2">
      <c r="A41" s="134">
        <f t="shared" si="10"/>
        <v>37</v>
      </c>
      <c r="B41" s="63" t="str">
        <f t="shared" ca="1" si="0"/>
        <v>Dudley Smith</v>
      </c>
      <c r="C41" s="72" t="str">
        <f t="shared" ca="1" si="1"/>
        <v>(Farmers)</v>
      </c>
      <c r="D41" s="73">
        <f t="shared" ca="1" si="2"/>
        <v>3</v>
      </c>
      <c r="E41" s="65">
        <f t="shared" ca="1" si="3"/>
        <v>3</v>
      </c>
      <c r="F41" s="65">
        <f t="shared" ca="1" si="4"/>
        <v>0</v>
      </c>
      <c r="G41" s="66">
        <f t="shared" ca="1" si="5"/>
        <v>9</v>
      </c>
      <c r="H41" s="66">
        <f t="shared" ca="1" si="6"/>
        <v>9</v>
      </c>
      <c r="I41" s="66">
        <f ca="1">AllPlayers!X38</f>
        <v>59</v>
      </c>
      <c r="K41" s="63" t="str">
        <f t="shared" ca="1" si="7"/>
        <v>John Power</v>
      </c>
      <c r="L41" s="72" t="str">
        <f t="shared" ca="1" si="8"/>
        <v>(Arnie's Army)</v>
      </c>
      <c r="M41" s="74">
        <f t="shared" ca="1" si="9"/>
        <v>1</v>
      </c>
      <c r="N41" s="64">
        <f ca="1">AllPlayers!AC38</f>
        <v>1</v>
      </c>
    </row>
    <row r="42" spans="1:14" x14ac:dyDescent="0.2">
      <c r="A42" s="134">
        <f t="shared" si="10"/>
        <v>38</v>
      </c>
      <c r="B42" s="63" t="str">
        <f t="shared" ca="1" si="0"/>
        <v>Jack Malins</v>
      </c>
      <c r="C42" s="72" t="str">
        <f t="shared" ca="1" si="1"/>
        <v>(Central Ward)</v>
      </c>
      <c r="D42" s="73">
        <f t="shared" ca="1" si="2"/>
        <v>3</v>
      </c>
      <c r="E42" s="65">
        <f t="shared" ca="1" si="3"/>
        <v>3</v>
      </c>
      <c r="F42" s="65">
        <f t="shared" ca="1" si="4"/>
        <v>0</v>
      </c>
      <c r="G42" s="66">
        <f t="shared" ca="1" si="5"/>
        <v>9</v>
      </c>
      <c r="H42" s="66">
        <f t="shared" ca="1" si="6"/>
        <v>9</v>
      </c>
      <c r="I42" s="66">
        <f ca="1">AllPlayers!X39</f>
        <v>35</v>
      </c>
      <c r="K42" s="63" t="str">
        <f t="shared" ca="1" si="7"/>
        <v>Josh Williams</v>
      </c>
      <c r="L42" s="72" t="str">
        <f t="shared" ca="1" si="8"/>
        <v>(SCCC)</v>
      </c>
      <c r="M42" s="74">
        <f t="shared" ca="1" si="9"/>
        <v>1</v>
      </c>
      <c r="N42" s="64">
        <f ca="1">AllPlayers!AC39</f>
        <v>127</v>
      </c>
    </row>
    <row r="43" spans="1:14" x14ac:dyDescent="0.2">
      <c r="A43" s="134">
        <f t="shared" si="10"/>
        <v>39</v>
      </c>
      <c r="B43" s="63" t="str">
        <f t="shared" ca="1" si="0"/>
        <v>Paul Tudor</v>
      </c>
      <c r="C43" s="72" t="str">
        <f t="shared" ca="1" si="1"/>
        <v>(Nomads)</v>
      </c>
      <c r="D43" s="73">
        <f t="shared" ca="1" si="2"/>
        <v>3</v>
      </c>
      <c r="E43" s="65">
        <f t="shared" ca="1" si="3"/>
        <v>3</v>
      </c>
      <c r="F43" s="65">
        <f t="shared" ca="1" si="4"/>
        <v>0</v>
      </c>
      <c r="G43" s="66">
        <f t="shared" ca="1" si="5"/>
        <v>9</v>
      </c>
      <c r="H43" s="66">
        <f t="shared" ca="1" si="6"/>
        <v>9</v>
      </c>
      <c r="I43" s="66">
        <f ca="1">AllPlayers!X40</f>
        <v>82</v>
      </c>
      <c r="K43" s="63" t="str">
        <f t="shared" ca="1" si="7"/>
        <v>Kirk De Ruyter</v>
      </c>
      <c r="L43" s="72" t="str">
        <f t="shared" ca="1" si="8"/>
        <v>(Nomads)</v>
      </c>
      <c r="M43" s="74">
        <f t="shared" ca="1" si="9"/>
        <v>1</v>
      </c>
      <c r="N43" s="64">
        <f ca="1">AllPlayers!AC40</f>
        <v>79</v>
      </c>
    </row>
    <row r="44" spans="1:14" x14ac:dyDescent="0.2">
      <c r="A44" s="134">
        <f t="shared" si="10"/>
        <v>40</v>
      </c>
      <c r="B44" s="63" t="str">
        <f t="shared" ca="1" si="0"/>
        <v>Steve Lovett</v>
      </c>
      <c r="C44" s="72" t="str">
        <f t="shared" ca="1" si="1"/>
        <v>(Nomads)</v>
      </c>
      <c r="D44" s="73">
        <f t="shared" ca="1" si="2"/>
        <v>3</v>
      </c>
      <c r="E44" s="65">
        <f t="shared" ca="1" si="3"/>
        <v>3</v>
      </c>
      <c r="F44" s="65">
        <f t="shared" ca="1" si="4"/>
        <v>0</v>
      </c>
      <c r="G44" s="66">
        <f t="shared" ca="1" si="5"/>
        <v>9</v>
      </c>
      <c r="H44" s="66">
        <f t="shared" ca="1" si="6"/>
        <v>9</v>
      </c>
      <c r="I44" s="66">
        <f ca="1">AllPlayers!X41</f>
        <v>76</v>
      </c>
      <c r="K44" s="63" t="str">
        <f t="shared" ca="1" si="7"/>
        <v>Martin Jones</v>
      </c>
      <c r="L44" s="72" t="str">
        <f t="shared" ca="1" si="8"/>
        <v>(Royal Surrey)</v>
      </c>
      <c r="M44" s="74">
        <f t="shared" ca="1" si="9"/>
        <v>1</v>
      </c>
      <c r="N44" s="64">
        <f ca="1">AllPlayers!AC41</f>
        <v>105</v>
      </c>
    </row>
    <row r="45" spans="1:14" x14ac:dyDescent="0.2">
      <c r="A45" s="134">
        <f t="shared" si="10"/>
        <v>41</v>
      </c>
      <c r="B45" s="63" t="str">
        <f t="shared" ca="1" si="0"/>
        <v>Andrew Bridgman</v>
      </c>
      <c r="C45" s="72" t="str">
        <f t="shared" ca="1" si="1"/>
        <v>(Central Ward)</v>
      </c>
      <c r="D45" s="73">
        <f t="shared" ca="1" si="2"/>
        <v>7</v>
      </c>
      <c r="E45" s="65">
        <f t="shared" ca="1" si="3"/>
        <v>1</v>
      </c>
      <c r="F45" s="65">
        <f t="shared" ca="1" si="4"/>
        <v>0</v>
      </c>
      <c r="G45" s="66">
        <f t="shared" ca="1" si="5"/>
        <v>9</v>
      </c>
      <c r="H45" s="66">
        <f t="shared" ca="1" si="6"/>
        <v>9</v>
      </c>
      <c r="I45" s="66">
        <f ca="1">AllPlayers!X42</f>
        <v>32</v>
      </c>
      <c r="K45" s="63" t="str">
        <f t="shared" ca="1" si="7"/>
        <v>Nev Wright</v>
      </c>
      <c r="L45" s="72" t="str">
        <f t="shared" ca="1" si="8"/>
        <v>(Farmers)</v>
      </c>
      <c r="M45" s="74">
        <f t="shared" ca="1" si="9"/>
        <v>1</v>
      </c>
      <c r="N45" s="64">
        <f ca="1">AllPlayers!AC42</f>
        <v>51</v>
      </c>
    </row>
    <row r="46" spans="1:14" x14ac:dyDescent="0.2">
      <c r="A46" s="134">
        <f t="shared" si="10"/>
        <v>42</v>
      </c>
      <c r="B46" s="63" t="str">
        <f t="shared" ca="1" si="0"/>
        <v>Alex Chubb</v>
      </c>
      <c r="C46" s="72" t="str">
        <f t="shared" ca="1" si="1"/>
        <v>(Nomads)</v>
      </c>
      <c r="D46" s="73">
        <f t="shared" ca="1" si="2"/>
        <v>4</v>
      </c>
      <c r="E46" s="65">
        <f t="shared" ca="1" si="3"/>
        <v>2</v>
      </c>
      <c r="F46" s="65">
        <f t="shared" ca="1" si="4"/>
        <v>0</v>
      </c>
      <c r="G46" s="66">
        <f t="shared" ca="1" si="5"/>
        <v>8</v>
      </c>
      <c r="H46" s="66">
        <f t="shared" ca="1" si="6"/>
        <v>8</v>
      </c>
      <c r="I46" s="66">
        <f ca="1">AllPlayers!X43</f>
        <v>81</v>
      </c>
      <c r="K46" s="63" t="str">
        <f t="shared" ca="1" si="7"/>
        <v>Paul Tudor</v>
      </c>
      <c r="L46" s="72" t="str">
        <f t="shared" ca="1" si="8"/>
        <v>(Nomads)</v>
      </c>
      <c r="M46" s="74">
        <f t="shared" ca="1" si="9"/>
        <v>1</v>
      </c>
      <c r="N46" s="64">
        <f ca="1">AllPlayers!AC43</f>
        <v>82</v>
      </c>
    </row>
    <row r="47" spans="1:14" x14ac:dyDescent="0.2">
      <c r="A47" s="134">
        <f t="shared" si="10"/>
        <v>43</v>
      </c>
      <c r="B47" s="63" t="str">
        <f t="shared" ca="1" si="0"/>
        <v>Finlay Coombs</v>
      </c>
      <c r="C47" s="72" t="str">
        <f t="shared" ca="1" si="1"/>
        <v>(Royal Surrey)</v>
      </c>
      <c r="D47" s="73">
        <f t="shared" ca="1" si="2"/>
        <v>6</v>
      </c>
      <c r="E47" s="65">
        <f t="shared" ca="1" si="3"/>
        <v>1</v>
      </c>
      <c r="F47" s="65">
        <f t="shared" ca="1" si="4"/>
        <v>0</v>
      </c>
      <c r="G47" s="66">
        <f t="shared" ca="1" si="5"/>
        <v>8</v>
      </c>
      <c r="H47" s="66">
        <f t="shared" ca="1" si="6"/>
        <v>8</v>
      </c>
      <c r="I47" s="66">
        <f ca="1">AllPlayers!X44</f>
        <v>108</v>
      </c>
      <c r="K47" s="63" t="str">
        <f t="shared" ca="1" si="7"/>
        <v>Paul Watts</v>
      </c>
      <c r="L47" s="72" t="str">
        <f t="shared" ca="1" si="8"/>
        <v>(Farmers)</v>
      </c>
      <c r="M47" s="74">
        <f t="shared" ca="1" si="9"/>
        <v>1</v>
      </c>
      <c r="N47" s="64">
        <f ca="1">AllPlayers!AC44</f>
        <v>61</v>
      </c>
    </row>
    <row r="48" spans="1:14" x14ac:dyDescent="0.2">
      <c r="A48" s="134">
        <f t="shared" si="10"/>
        <v>44</v>
      </c>
      <c r="B48" s="63" t="str">
        <f t="shared" ca="1" si="0"/>
        <v>Jack Savage</v>
      </c>
      <c r="C48" s="72" t="str">
        <f t="shared" ca="1" si="1"/>
        <v>(Central Ward)</v>
      </c>
      <c r="D48" s="73">
        <f t="shared" ca="1" si="2"/>
        <v>6</v>
      </c>
      <c r="E48" s="65">
        <f t="shared" ca="1" si="3"/>
        <v>1</v>
      </c>
      <c r="F48" s="65">
        <f t="shared" ca="1" si="4"/>
        <v>0</v>
      </c>
      <c r="G48" s="66">
        <f t="shared" ca="1" si="5"/>
        <v>8</v>
      </c>
      <c r="H48" s="66">
        <f t="shared" ca="1" si="6"/>
        <v>8</v>
      </c>
      <c r="I48" s="66">
        <f ca="1">AllPlayers!X45</f>
        <v>36</v>
      </c>
      <c r="K48" s="63" t="str">
        <f t="shared" ca="1" si="7"/>
        <v>Ray Crook</v>
      </c>
      <c r="L48" s="72" t="str">
        <f t="shared" ca="1" si="8"/>
        <v>(Farmers)</v>
      </c>
      <c r="M48" s="74">
        <f t="shared" ca="1" si="9"/>
        <v>1</v>
      </c>
      <c r="N48" s="64">
        <f ca="1">AllPlayers!AC45</f>
        <v>54</v>
      </c>
    </row>
    <row r="49" spans="1:14" x14ac:dyDescent="0.2">
      <c r="A49" s="134">
        <f t="shared" si="10"/>
        <v>45</v>
      </c>
      <c r="B49" s="63" t="str">
        <f t="shared" ca="1" si="0"/>
        <v>David Mann</v>
      </c>
      <c r="C49" s="72" t="str">
        <f t="shared" ca="1" si="1"/>
        <v>(Central Ward)</v>
      </c>
      <c r="D49" s="73">
        <f t="shared" ca="1" si="2"/>
        <v>5</v>
      </c>
      <c r="E49" s="65">
        <f t="shared" ca="1" si="3"/>
        <v>1</v>
      </c>
      <c r="F49" s="65">
        <f t="shared" ca="1" si="4"/>
        <v>0</v>
      </c>
      <c r="G49" s="66">
        <f t="shared" ca="1" si="5"/>
        <v>7</v>
      </c>
      <c r="H49" s="66">
        <f t="shared" ca="1" si="6"/>
        <v>7</v>
      </c>
      <c r="I49" s="66">
        <f ca="1">AllPlayers!X46</f>
        <v>33</v>
      </c>
      <c r="K49" s="63" t="str">
        <f t="shared" ca="1" si="7"/>
        <v>Steve Hindson</v>
      </c>
      <c r="L49" s="72" t="str">
        <f t="shared" ca="1" si="8"/>
        <v>(SCCC B)</v>
      </c>
      <c r="M49" s="74">
        <f t="shared" ca="1" si="9"/>
        <v>1</v>
      </c>
      <c r="N49" s="64">
        <f ca="1">AllPlayers!AC46</f>
        <v>152</v>
      </c>
    </row>
    <row r="50" spans="1:14" x14ac:dyDescent="0.2">
      <c r="A50" s="134">
        <f t="shared" si="10"/>
        <v>46</v>
      </c>
      <c r="B50" s="63" t="str">
        <f t="shared" ca="1" si="0"/>
        <v>John Arnold</v>
      </c>
      <c r="C50" s="72" t="str">
        <f t="shared" ca="1" si="1"/>
        <v>(SCCC)</v>
      </c>
      <c r="D50" s="73">
        <f t="shared" ca="1" si="2"/>
        <v>5</v>
      </c>
      <c r="E50" s="65">
        <f t="shared" ca="1" si="3"/>
        <v>1</v>
      </c>
      <c r="F50" s="65">
        <f t="shared" ca="1" si="4"/>
        <v>0</v>
      </c>
      <c r="G50" s="66">
        <f t="shared" ca="1" si="5"/>
        <v>7</v>
      </c>
      <c r="H50" s="66">
        <f t="shared" ca="1" si="6"/>
        <v>7</v>
      </c>
      <c r="I50" s="66">
        <f ca="1">AllPlayers!X47</f>
        <v>131</v>
      </c>
      <c r="K50" s="63" t="str">
        <f t="shared" ca="1" si="7"/>
        <v>Steve Lovett</v>
      </c>
      <c r="L50" s="72" t="str">
        <f t="shared" ca="1" si="8"/>
        <v>(Nomads)</v>
      </c>
      <c r="M50" s="74">
        <f t="shared" ca="1" si="9"/>
        <v>1</v>
      </c>
      <c r="N50" s="64">
        <f ca="1">AllPlayers!AC47</f>
        <v>76</v>
      </c>
    </row>
    <row r="51" spans="1:14" x14ac:dyDescent="0.2">
      <c r="A51" s="134">
        <f t="shared" si="10"/>
        <v>47</v>
      </c>
      <c r="B51" s="63" t="str">
        <f t="shared" ca="1" si="0"/>
        <v>Nev Wright</v>
      </c>
      <c r="C51" s="72" t="str">
        <f t="shared" ca="1" si="1"/>
        <v>(Farmers)</v>
      </c>
      <c r="D51" s="73">
        <f t="shared" ca="1" si="2"/>
        <v>5</v>
      </c>
      <c r="E51" s="65">
        <f t="shared" ca="1" si="3"/>
        <v>1</v>
      </c>
      <c r="F51" s="65">
        <f t="shared" ca="1" si="4"/>
        <v>0</v>
      </c>
      <c r="G51" s="66">
        <f t="shared" ca="1" si="5"/>
        <v>7</v>
      </c>
      <c r="H51" s="66">
        <f t="shared" ca="1" si="6"/>
        <v>7</v>
      </c>
      <c r="I51" s="66">
        <f ca="1">AllPlayers!X48</f>
        <v>51</v>
      </c>
      <c r="K51" s="63" t="str">
        <f t="shared" ca="1" si="7"/>
        <v>Terry Dersley</v>
      </c>
      <c r="L51" s="72" t="str">
        <f t="shared" ca="1" si="8"/>
        <v>(SCCC B)</v>
      </c>
      <c r="M51" s="74">
        <f t="shared" ca="1" si="9"/>
        <v>1</v>
      </c>
      <c r="N51" s="64">
        <f ca="1">AllPlayers!AC48</f>
        <v>157</v>
      </c>
    </row>
    <row r="52" spans="1:14" x14ac:dyDescent="0.2">
      <c r="A52" s="134">
        <f t="shared" si="10"/>
        <v>48</v>
      </c>
      <c r="B52" s="63" t="str">
        <f t="shared" ca="1" si="0"/>
        <v>Jack Brownsmead</v>
      </c>
      <c r="C52" s="72" t="str">
        <f t="shared" ca="1" si="1"/>
        <v>(Central Ward)</v>
      </c>
      <c r="D52" s="73">
        <f t="shared" ca="1" si="2"/>
        <v>7</v>
      </c>
      <c r="E52" s="65">
        <f t="shared" ca="1" si="3"/>
        <v>0</v>
      </c>
      <c r="F52" s="65">
        <f t="shared" ca="1" si="4"/>
        <v>0</v>
      </c>
      <c r="G52" s="66">
        <f t="shared" ca="1" si="5"/>
        <v>7</v>
      </c>
      <c r="H52" s="66">
        <f t="shared" ca="1" si="6"/>
        <v>7</v>
      </c>
      <c r="I52" s="66">
        <f ca="1">AllPlayers!X49</f>
        <v>28</v>
      </c>
      <c r="K52" s="63" t="str">
        <f t="shared" ca="1" si="7"/>
        <v>Troy Grimshaw</v>
      </c>
      <c r="L52" s="72" t="str">
        <f t="shared" ca="1" si="8"/>
        <v>(Arnie's Army)</v>
      </c>
      <c r="M52" s="74">
        <f t="shared" ca="1" si="9"/>
        <v>1</v>
      </c>
      <c r="N52" s="64">
        <f ca="1">AllPlayers!AC49</f>
        <v>8</v>
      </c>
    </row>
    <row r="53" spans="1:14" x14ac:dyDescent="0.2">
      <c r="A53" s="134">
        <f t="shared" si="10"/>
        <v>49</v>
      </c>
      <c r="B53" s="63" t="str">
        <f t="shared" ca="1" si="0"/>
        <v>Steve Hindson</v>
      </c>
      <c r="C53" s="72" t="str">
        <f t="shared" ca="1" si="1"/>
        <v>(SCCC B)</v>
      </c>
      <c r="D53" s="73">
        <f t="shared" ca="1" si="2"/>
        <v>4</v>
      </c>
      <c r="E53" s="65">
        <f t="shared" ca="1" si="3"/>
        <v>1</v>
      </c>
      <c r="F53" s="65">
        <f t="shared" ca="1" si="4"/>
        <v>0</v>
      </c>
      <c r="G53" s="66">
        <f t="shared" ca="1" si="5"/>
        <v>6</v>
      </c>
      <c r="H53" s="66">
        <f t="shared" ca="1" si="6"/>
        <v>6</v>
      </c>
      <c r="I53" s="66">
        <f ca="1">AllPlayers!X50</f>
        <v>152</v>
      </c>
      <c r="K53" s="63" t="str">
        <f t="shared" ca="1" si="7"/>
        <v>Alan Crook</v>
      </c>
      <c r="L53" s="72" t="str">
        <f t="shared" ca="1" si="8"/>
        <v>(Farmers)</v>
      </c>
      <c r="M53" s="74">
        <f t="shared" ca="1" si="9"/>
        <v>0</v>
      </c>
      <c r="N53" s="64">
        <f ca="1">AllPlayers!AC50</f>
        <v>57</v>
      </c>
    </row>
    <row r="54" spans="1:14" x14ac:dyDescent="0.2">
      <c r="A54" s="134">
        <f t="shared" si="10"/>
        <v>50</v>
      </c>
      <c r="B54" s="63" t="str">
        <f t="shared" ca="1" si="0"/>
        <v>Ray Crook</v>
      </c>
      <c r="C54" s="72" t="str">
        <f t="shared" ca="1" si="1"/>
        <v>(Farmers)</v>
      </c>
      <c r="D54" s="73">
        <f t="shared" ca="1" si="2"/>
        <v>5</v>
      </c>
      <c r="E54" s="65">
        <f t="shared" ca="1" si="3"/>
        <v>0</v>
      </c>
      <c r="F54" s="65">
        <f t="shared" ca="1" si="4"/>
        <v>0</v>
      </c>
      <c r="G54" s="66">
        <f t="shared" ca="1" si="5"/>
        <v>5</v>
      </c>
      <c r="H54" s="66">
        <f t="shared" ca="1" si="6"/>
        <v>5</v>
      </c>
      <c r="I54" s="66">
        <f ca="1">AllPlayers!X51</f>
        <v>54</v>
      </c>
      <c r="K54" s="63" t="str">
        <f t="shared" ca="1" si="7"/>
        <v>Andrew Bridgman</v>
      </c>
      <c r="L54" s="72" t="str">
        <f t="shared" ca="1" si="8"/>
        <v>(Central Ward)</v>
      </c>
      <c r="M54" s="74">
        <f t="shared" ca="1" si="9"/>
        <v>0</v>
      </c>
      <c r="N54" s="64">
        <f ca="1">AllPlayers!AC51</f>
        <v>32</v>
      </c>
    </row>
    <row r="55" spans="1:14" x14ac:dyDescent="0.2">
      <c r="A55" s="134">
        <f t="shared" si="10"/>
        <v>51</v>
      </c>
      <c r="B55" s="63" t="str">
        <f t="shared" ca="1" si="0"/>
        <v>Richard Cox</v>
      </c>
      <c r="C55" s="72" t="str">
        <f t="shared" ca="1" si="1"/>
        <v>(Arnie's Army)</v>
      </c>
      <c r="D55" s="73">
        <f t="shared" ca="1" si="2"/>
        <v>5</v>
      </c>
      <c r="E55" s="65">
        <f t="shared" ca="1" si="3"/>
        <v>0</v>
      </c>
      <c r="F55" s="65">
        <f t="shared" ca="1" si="4"/>
        <v>0</v>
      </c>
      <c r="G55" s="66">
        <f t="shared" ca="1" si="5"/>
        <v>5</v>
      </c>
      <c r="H55" s="66">
        <f t="shared" ca="1" si="6"/>
        <v>5</v>
      </c>
      <c r="I55" s="66">
        <f ca="1">AllPlayers!X52</f>
        <v>7</v>
      </c>
      <c r="K55" s="63" t="str">
        <f t="shared" ca="1" si="7"/>
        <v>Andrew Culling</v>
      </c>
      <c r="L55" s="72" t="str">
        <f t="shared" ca="1" si="8"/>
        <v>(Royal Surrey)</v>
      </c>
      <c r="M55" s="74">
        <f t="shared" ca="1" si="9"/>
        <v>0</v>
      </c>
      <c r="N55" s="64">
        <f ca="1">AllPlayers!AC52</f>
        <v>107</v>
      </c>
    </row>
    <row r="56" spans="1:14" x14ac:dyDescent="0.2">
      <c r="A56" s="134">
        <f t="shared" si="10"/>
        <v>52</v>
      </c>
      <c r="B56" s="63" t="str">
        <f t="shared" ca="1" si="0"/>
        <v>David Read</v>
      </c>
      <c r="C56" s="72" t="str">
        <f t="shared" ca="1" si="1"/>
        <v>(SCCC)</v>
      </c>
      <c r="D56" s="73">
        <f t="shared" ca="1" si="2"/>
        <v>2</v>
      </c>
      <c r="E56" s="65">
        <f t="shared" ca="1" si="3"/>
        <v>1</v>
      </c>
      <c r="F56" s="65">
        <f t="shared" ca="1" si="4"/>
        <v>0</v>
      </c>
      <c r="G56" s="66">
        <f t="shared" ca="1" si="5"/>
        <v>4</v>
      </c>
      <c r="H56" s="66">
        <f t="shared" ca="1" si="6"/>
        <v>4</v>
      </c>
      <c r="I56" s="66">
        <f ca="1">AllPlayers!X53</f>
        <v>126</v>
      </c>
      <c r="K56" s="63" t="str">
        <f t="shared" ca="1" si="7"/>
        <v>Darren Bell</v>
      </c>
      <c r="L56" s="72" t="str">
        <f t="shared" ca="1" si="8"/>
        <v>(Nomads)</v>
      </c>
      <c r="M56" s="74">
        <f t="shared" ca="1" si="9"/>
        <v>0</v>
      </c>
      <c r="N56" s="64">
        <f ca="1">AllPlayers!AC53</f>
        <v>85</v>
      </c>
    </row>
    <row r="57" spans="1:14" x14ac:dyDescent="0.2">
      <c r="A57" s="134">
        <f t="shared" si="10"/>
        <v>53</v>
      </c>
      <c r="B57" s="63" t="str">
        <f t="shared" ca="1" si="0"/>
        <v>Andrew Culling</v>
      </c>
      <c r="C57" s="72" t="str">
        <f t="shared" ca="1" si="1"/>
        <v>(Royal Surrey)</v>
      </c>
      <c r="D57" s="73">
        <f t="shared" ca="1" si="2"/>
        <v>4</v>
      </c>
      <c r="E57" s="65">
        <f t="shared" ca="1" si="3"/>
        <v>0</v>
      </c>
      <c r="F57" s="65">
        <f t="shared" ca="1" si="4"/>
        <v>0</v>
      </c>
      <c r="G57" s="66">
        <f t="shared" ca="1" si="5"/>
        <v>4</v>
      </c>
      <c r="H57" s="66">
        <f t="shared" ca="1" si="6"/>
        <v>4</v>
      </c>
      <c r="I57" s="66">
        <f ca="1">AllPlayers!X54</f>
        <v>107</v>
      </c>
      <c r="K57" s="63" t="str">
        <f t="shared" ca="1" si="7"/>
        <v>Darrly Pilgrim</v>
      </c>
      <c r="L57" s="72" t="str">
        <f t="shared" ca="1" si="8"/>
        <v>(Nomads)</v>
      </c>
      <c r="M57" s="74">
        <f t="shared" ca="1" si="9"/>
        <v>0</v>
      </c>
      <c r="N57" s="64">
        <f ca="1">AllPlayers!AC54</f>
        <v>78</v>
      </c>
    </row>
    <row r="58" spans="1:14" x14ac:dyDescent="0.2">
      <c r="A58" s="134">
        <f t="shared" si="10"/>
        <v>54</v>
      </c>
      <c r="B58" s="63" t="str">
        <f t="shared" ca="1" si="0"/>
        <v>Kirk De Ruyter</v>
      </c>
      <c r="C58" s="72" t="str">
        <f t="shared" ca="1" si="1"/>
        <v>(Nomads)</v>
      </c>
      <c r="D58" s="73">
        <f t="shared" ca="1" si="2"/>
        <v>4</v>
      </c>
      <c r="E58" s="65">
        <f t="shared" ca="1" si="3"/>
        <v>0</v>
      </c>
      <c r="F58" s="65">
        <f t="shared" ca="1" si="4"/>
        <v>0</v>
      </c>
      <c r="G58" s="66">
        <f t="shared" ca="1" si="5"/>
        <v>4</v>
      </c>
      <c r="H58" s="66">
        <f t="shared" ca="1" si="6"/>
        <v>4</v>
      </c>
      <c r="I58" s="66">
        <f ca="1">AllPlayers!X55</f>
        <v>79</v>
      </c>
      <c r="K58" s="63" t="str">
        <f t="shared" ca="1" si="7"/>
        <v>Daryl Clarke</v>
      </c>
      <c r="L58" s="72" t="str">
        <f t="shared" ca="1" si="8"/>
        <v>(Royal Surrey)</v>
      </c>
      <c r="M58" s="74">
        <f t="shared" ca="1" si="9"/>
        <v>0</v>
      </c>
      <c r="N58" s="64">
        <f ca="1">AllPlayers!AC55</f>
        <v>106</v>
      </c>
    </row>
    <row r="59" spans="1:14" x14ac:dyDescent="0.2">
      <c r="A59" s="134">
        <f t="shared" si="10"/>
        <v>55</v>
      </c>
      <c r="B59" s="63" t="str">
        <f t="shared" ca="1" si="0"/>
        <v xml:space="preserve">Andrew Culling </v>
      </c>
      <c r="C59" s="72" t="str">
        <f t="shared" ca="1" si="1"/>
        <v>(Royal Surrey)</v>
      </c>
      <c r="D59" s="73">
        <f t="shared" ca="1" si="2"/>
        <v>3</v>
      </c>
      <c r="E59" s="65">
        <f t="shared" ca="1" si="3"/>
        <v>0</v>
      </c>
      <c r="F59" s="65">
        <f t="shared" ca="1" si="4"/>
        <v>0</v>
      </c>
      <c r="G59" s="66">
        <f t="shared" ca="1" si="5"/>
        <v>3</v>
      </c>
      <c r="H59" s="66">
        <f t="shared" ca="1" si="6"/>
        <v>3</v>
      </c>
      <c r="I59" s="66">
        <f ca="1">AllPlayers!X56</f>
        <v>109</v>
      </c>
      <c r="K59" s="63" t="str">
        <f t="shared" ca="1" si="7"/>
        <v>Daryl Reino</v>
      </c>
      <c r="L59" s="72" t="str">
        <f t="shared" ca="1" si="8"/>
        <v>(Nomads)</v>
      </c>
      <c r="M59" s="74">
        <f t="shared" ca="1" si="9"/>
        <v>0</v>
      </c>
      <c r="N59" s="64">
        <f ca="1">AllPlayers!AC56</f>
        <v>80</v>
      </c>
    </row>
    <row r="60" spans="1:14" x14ac:dyDescent="0.2">
      <c r="A60" s="134">
        <f t="shared" si="10"/>
        <v>56</v>
      </c>
      <c r="B60" s="63" t="str">
        <f t="shared" ca="1" si="0"/>
        <v>Dan Radford</v>
      </c>
      <c r="C60" s="72" t="str">
        <f t="shared" ca="1" si="1"/>
        <v>(Royal Surrey)</v>
      </c>
      <c r="D60" s="73">
        <f t="shared" ca="1" si="2"/>
        <v>3</v>
      </c>
      <c r="E60" s="65">
        <f t="shared" ca="1" si="3"/>
        <v>0</v>
      </c>
      <c r="F60" s="65">
        <f t="shared" ca="1" si="4"/>
        <v>0</v>
      </c>
      <c r="G60" s="66">
        <f t="shared" ca="1" si="5"/>
        <v>3</v>
      </c>
      <c r="H60" s="66">
        <f t="shared" ca="1" si="6"/>
        <v>3</v>
      </c>
      <c r="I60" s="66">
        <f ca="1">AllPlayers!X57</f>
        <v>103</v>
      </c>
      <c r="K60" s="63" t="str">
        <f t="shared" ca="1" si="7"/>
        <v>Dave Godfrey</v>
      </c>
      <c r="L60" s="72" t="str">
        <f t="shared" ca="1" si="8"/>
        <v>(SCCC B)</v>
      </c>
      <c r="M60" s="74">
        <f t="shared" ca="1" si="9"/>
        <v>0</v>
      </c>
      <c r="N60" s="64">
        <f ca="1">AllPlayers!AC57</f>
        <v>153</v>
      </c>
    </row>
    <row r="61" spans="1:14" x14ac:dyDescent="0.2">
      <c r="A61" s="134">
        <f t="shared" si="10"/>
        <v>57</v>
      </c>
      <c r="B61" s="63" t="str">
        <f t="shared" ca="1" si="0"/>
        <v>James Kent</v>
      </c>
      <c r="C61" s="72" t="str">
        <f t="shared" ca="1" si="1"/>
        <v>(Farmers)</v>
      </c>
      <c r="D61" s="73">
        <f t="shared" ca="1" si="2"/>
        <v>3</v>
      </c>
      <c r="E61" s="65">
        <f t="shared" ca="1" si="3"/>
        <v>0</v>
      </c>
      <c r="F61" s="65">
        <f t="shared" ca="1" si="4"/>
        <v>0</v>
      </c>
      <c r="G61" s="66">
        <f t="shared" ca="1" si="5"/>
        <v>3</v>
      </c>
      <c r="H61" s="66">
        <f t="shared" ca="1" si="6"/>
        <v>3</v>
      </c>
      <c r="I61" s="66">
        <f ca="1">AllPlayers!X58</f>
        <v>60</v>
      </c>
      <c r="K61" s="63" t="str">
        <f t="shared" ca="1" si="7"/>
        <v>David Mann</v>
      </c>
      <c r="L61" s="72" t="str">
        <f t="shared" ca="1" si="8"/>
        <v>(Central Ward)</v>
      </c>
      <c r="M61" s="74">
        <f t="shared" ca="1" si="9"/>
        <v>0</v>
      </c>
      <c r="N61" s="64">
        <f ca="1">AllPlayers!AC58</f>
        <v>33</v>
      </c>
    </row>
    <row r="62" spans="1:14" x14ac:dyDescent="0.2">
      <c r="A62" s="134">
        <f t="shared" si="10"/>
        <v>58</v>
      </c>
      <c r="B62" s="63" t="str">
        <f t="shared" ca="1" si="0"/>
        <v>Daryl Clarke</v>
      </c>
      <c r="C62" s="72" t="str">
        <f t="shared" ca="1" si="1"/>
        <v>(Royal Surrey)</v>
      </c>
      <c r="D62" s="73">
        <f t="shared" ca="1" si="2"/>
        <v>2</v>
      </c>
      <c r="E62" s="65">
        <f t="shared" ca="1" si="3"/>
        <v>0</v>
      </c>
      <c r="F62" s="65">
        <f t="shared" ca="1" si="4"/>
        <v>0</v>
      </c>
      <c r="G62" s="66">
        <f t="shared" ca="1" si="5"/>
        <v>2</v>
      </c>
      <c r="H62" s="66">
        <f t="shared" ca="1" si="6"/>
        <v>2</v>
      </c>
      <c r="I62" s="66">
        <f ca="1">AllPlayers!X59</f>
        <v>106</v>
      </c>
      <c r="K62" s="63" t="str">
        <f t="shared" ca="1" si="7"/>
        <v>David Read</v>
      </c>
      <c r="L62" s="72" t="str">
        <f t="shared" ca="1" si="8"/>
        <v>(SCCC)</v>
      </c>
      <c r="M62" s="74">
        <f t="shared" ca="1" si="9"/>
        <v>0</v>
      </c>
      <c r="N62" s="64">
        <f ca="1">AllPlayers!AC59</f>
        <v>126</v>
      </c>
    </row>
    <row r="63" spans="1:14" x14ac:dyDescent="0.2">
      <c r="A63" s="134">
        <f t="shared" si="10"/>
        <v>59</v>
      </c>
      <c r="B63" s="63" t="str">
        <f t="shared" ca="1" si="0"/>
        <v>Jason May</v>
      </c>
      <c r="C63" s="72" t="str">
        <f t="shared" ca="1" si="1"/>
        <v>(SCCC)</v>
      </c>
      <c r="D63" s="73">
        <f t="shared" ca="1" si="2"/>
        <v>2</v>
      </c>
      <c r="E63" s="65">
        <f t="shared" ca="1" si="3"/>
        <v>0</v>
      </c>
      <c r="F63" s="65">
        <f t="shared" ca="1" si="4"/>
        <v>0</v>
      </c>
      <c r="G63" s="66">
        <f t="shared" ca="1" si="5"/>
        <v>2</v>
      </c>
      <c r="H63" s="66">
        <f t="shared" ca="1" si="6"/>
        <v>2</v>
      </c>
      <c r="I63" s="66">
        <f ca="1">AllPlayers!X60</f>
        <v>135</v>
      </c>
      <c r="K63" s="63" t="str">
        <f t="shared" ca="1" si="7"/>
        <v>David Walker</v>
      </c>
      <c r="L63" s="72" t="str">
        <f t="shared" ca="1" si="8"/>
        <v>(Central Ward)</v>
      </c>
      <c r="M63" s="74">
        <f t="shared" ca="1" si="9"/>
        <v>0</v>
      </c>
      <c r="N63" s="64">
        <f ca="1">AllPlayers!AC60</f>
        <v>26</v>
      </c>
    </row>
    <row r="64" spans="1:14" x14ac:dyDescent="0.2">
      <c r="A64" s="134">
        <f t="shared" si="10"/>
        <v>60</v>
      </c>
      <c r="B64" s="63" t="str">
        <f t="shared" ca="1" si="0"/>
        <v>Paul Watts</v>
      </c>
      <c r="C64" s="72" t="str">
        <f t="shared" ca="1" si="1"/>
        <v>(Farmers)</v>
      </c>
      <c r="D64" s="73">
        <f t="shared" ca="1" si="2"/>
        <v>2</v>
      </c>
      <c r="E64" s="65">
        <f t="shared" ca="1" si="3"/>
        <v>0</v>
      </c>
      <c r="F64" s="65">
        <f t="shared" ca="1" si="4"/>
        <v>0</v>
      </c>
      <c r="G64" s="66">
        <f t="shared" ca="1" si="5"/>
        <v>2</v>
      </c>
      <c r="H64" s="66">
        <f t="shared" ca="1" si="6"/>
        <v>2</v>
      </c>
      <c r="I64" s="66">
        <f ca="1">AllPlayers!X61</f>
        <v>61</v>
      </c>
      <c r="K64" s="63" t="str">
        <f t="shared" ca="1" si="7"/>
        <v>Eddie Taylor</v>
      </c>
      <c r="L64" s="72" t="str">
        <f t="shared" ca="1" si="8"/>
        <v>(SCCC)</v>
      </c>
      <c r="M64" s="74">
        <f t="shared" ca="1" si="9"/>
        <v>0</v>
      </c>
      <c r="N64" s="64">
        <f ca="1">AllPlayers!AC61</f>
        <v>128</v>
      </c>
    </row>
    <row r="65" spans="1:14" x14ac:dyDescent="0.2">
      <c r="A65" s="134">
        <f t="shared" si="10"/>
        <v>61</v>
      </c>
      <c r="B65" s="63" t="str">
        <f t="shared" ca="1" si="0"/>
        <v>Stuart Styles</v>
      </c>
      <c r="C65" s="72" t="str">
        <f t="shared" ca="1" si="1"/>
        <v>(Royal Surrey)</v>
      </c>
      <c r="D65" s="73">
        <f t="shared" ca="1" si="2"/>
        <v>2</v>
      </c>
      <c r="E65" s="65">
        <f t="shared" ca="1" si="3"/>
        <v>0</v>
      </c>
      <c r="F65" s="65">
        <f t="shared" ca="1" si="4"/>
        <v>0</v>
      </c>
      <c r="G65" s="66">
        <f t="shared" ca="1" si="5"/>
        <v>2</v>
      </c>
      <c r="H65" s="66">
        <f t="shared" ca="1" si="6"/>
        <v>2</v>
      </c>
      <c r="I65" s="66">
        <f ca="1">AllPlayers!X62</f>
        <v>110</v>
      </c>
      <c r="K65" s="63" t="str">
        <f t="shared" ca="1" si="7"/>
        <v>Jack Brownsmead</v>
      </c>
      <c r="L65" s="72" t="str">
        <f t="shared" ca="1" si="8"/>
        <v>(Central Ward)</v>
      </c>
      <c r="M65" s="74">
        <f t="shared" ca="1" si="9"/>
        <v>0</v>
      </c>
      <c r="N65" s="64">
        <f ca="1">AllPlayers!AC62</f>
        <v>28</v>
      </c>
    </row>
    <row r="66" spans="1:14" x14ac:dyDescent="0.2">
      <c r="A66" s="134">
        <f t="shared" si="10"/>
        <v>62</v>
      </c>
      <c r="B66" s="63" t="str">
        <f t="shared" ca="1" si="0"/>
        <v>Charlie Green</v>
      </c>
      <c r="C66" s="72" t="str">
        <f t="shared" ca="1" si="1"/>
        <v>(Arnie's Army)</v>
      </c>
      <c r="D66" s="73">
        <f t="shared" ca="1" si="2"/>
        <v>1</v>
      </c>
      <c r="E66" s="65">
        <f t="shared" ca="1" si="3"/>
        <v>0</v>
      </c>
      <c r="F66" s="65">
        <f t="shared" ca="1" si="4"/>
        <v>0</v>
      </c>
      <c r="G66" s="66">
        <f t="shared" ca="1" si="5"/>
        <v>1</v>
      </c>
      <c r="H66" s="66">
        <f t="shared" ca="1" si="6"/>
        <v>1</v>
      </c>
      <c r="I66" s="66">
        <f ca="1">AllPlayers!X63</f>
        <v>6</v>
      </c>
      <c r="K66" s="63" t="str">
        <f t="shared" ca="1" si="7"/>
        <v>Jake Darter</v>
      </c>
      <c r="L66" s="72" t="str">
        <f t="shared" ca="1" si="8"/>
        <v>(SCCC)</v>
      </c>
      <c r="M66" s="74">
        <f t="shared" ca="1" si="9"/>
        <v>0</v>
      </c>
      <c r="N66" s="64">
        <f ca="1">AllPlayers!AC63</f>
        <v>132</v>
      </c>
    </row>
    <row r="67" spans="1:14" x14ac:dyDescent="0.2">
      <c r="A67" s="134">
        <f t="shared" si="10"/>
        <v>63</v>
      </c>
      <c r="B67" s="63" t="str">
        <f t="shared" ca="1" si="0"/>
        <v>Mark Stephens</v>
      </c>
      <c r="C67" s="72" t="str">
        <f t="shared" ca="1" si="1"/>
        <v>(Central Ward)</v>
      </c>
      <c r="D67" s="73">
        <f t="shared" ca="1" si="2"/>
        <v>1</v>
      </c>
      <c r="E67" s="65">
        <f t="shared" ca="1" si="3"/>
        <v>0</v>
      </c>
      <c r="F67" s="65">
        <f t="shared" ca="1" si="4"/>
        <v>0</v>
      </c>
      <c r="G67" s="66">
        <f t="shared" ca="1" si="5"/>
        <v>1</v>
      </c>
      <c r="H67" s="66">
        <f t="shared" ca="1" si="6"/>
        <v>1</v>
      </c>
      <c r="I67" s="66">
        <f ca="1">AllPlayers!X64</f>
        <v>34</v>
      </c>
      <c r="K67" s="63" t="str">
        <f t="shared" ca="1" si="7"/>
        <v>Jamie Atkins</v>
      </c>
      <c r="L67" s="72" t="str">
        <f t="shared" ca="1" si="8"/>
        <v>(SCCC B)</v>
      </c>
      <c r="M67" s="74">
        <f t="shared" ca="1" si="9"/>
        <v>0</v>
      </c>
      <c r="N67" s="64">
        <f ca="1">AllPlayers!AC64</f>
        <v>159</v>
      </c>
    </row>
    <row r="68" spans="1:14" x14ac:dyDescent="0.2">
      <c r="A68" s="134">
        <f t="shared" si="10"/>
        <v>64</v>
      </c>
      <c r="B68" s="63" t="str">
        <f t="shared" ca="1" si="0"/>
        <v/>
      </c>
      <c r="C68" s="72" t="str">
        <f t="shared" ca="1" si="1"/>
        <v/>
      </c>
      <c r="D68" s="73" t="str">
        <f t="shared" ca="1" si="2"/>
        <v/>
      </c>
      <c r="E68" s="65" t="str">
        <f t="shared" ca="1" si="3"/>
        <v/>
      </c>
      <c r="F68" s="65" t="str">
        <f t="shared" ca="1" si="4"/>
        <v/>
      </c>
      <c r="G68" s="66" t="str">
        <f t="shared" ca="1" si="5"/>
        <v/>
      </c>
      <c r="H68" s="66">
        <f t="shared" ca="1" si="6"/>
        <v>0</v>
      </c>
      <c r="I68" s="66" t="e">
        <f ca="1">AllPlayers!X65</f>
        <v>#N/A</v>
      </c>
      <c r="K68" s="63" t="str">
        <f t="shared" ca="1" si="7"/>
        <v>Jason Hughes</v>
      </c>
      <c r="L68" s="72" t="str">
        <f t="shared" ca="1" si="8"/>
        <v>(Central Ward)</v>
      </c>
      <c r="M68" s="74">
        <f t="shared" ca="1" si="9"/>
        <v>0</v>
      </c>
      <c r="N68" s="64">
        <f ca="1">AllPlayers!AC65</f>
        <v>27</v>
      </c>
    </row>
    <row r="69" spans="1:14" x14ac:dyDescent="0.2">
      <c r="A69" s="134">
        <f t="shared" si="10"/>
        <v>65</v>
      </c>
      <c r="B69" s="63" t="str">
        <f t="shared" ref="B69:B132" ca="1" si="11">IF(AND(J66=FALSE,H69=0),"",VLOOKUP($I69,PlayerID,2,FALSE))</f>
        <v/>
      </c>
      <c r="C69" s="72" t="str">
        <f t="shared" ref="C69:C132" ca="1" si="12">IF(AND(J66=FALSE,H69=0),"",VLOOKUP(VLOOKUP($I69,PlayerID,3,FALSE),Teams,3,FALSE))</f>
        <v/>
      </c>
      <c r="D69" s="73" t="str">
        <f t="shared" ref="D69:D132" ca="1" si="13">IF(AND(J66=FALSE,H69=0),"",ROUND(VLOOKUP($I69,PlayerID,17,FALSE),0))</f>
        <v/>
      </c>
      <c r="E69" s="65" t="str">
        <f t="shared" ref="E69:E132" ca="1" si="14">IF(AND(J66=FALSE,H69=0),"",ROUND(VLOOKUP($I69,PlayerID,18,FALSE),0))</f>
        <v/>
      </c>
      <c r="F69" s="65" t="str">
        <f t="shared" ref="F69:F132" ca="1" si="15">IF(AND(J66=FALSE,H69=0),"",ROUND(VLOOKUP($I69,PlayerID,19,FALSE),0))</f>
        <v/>
      </c>
      <c r="G69" s="66" t="str">
        <f t="shared" ref="G69:G132" ca="1" si="16">IF(AND(J66=FALSE,H69=0),"",H69)</f>
        <v/>
      </c>
      <c r="H69" s="66">
        <f t="shared" ref="H69:H132" ca="1" si="17">IF(ISNA(I69),0,VLOOKUP($I69,PlayerID,20,FALSE))</f>
        <v>0</v>
      </c>
      <c r="I69" s="66" t="e">
        <f ca="1">AllPlayers!X66</f>
        <v>#N/A</v>
      </c>
      <c r="K69" s="63" t="str">
        <f t="shared" ref="K69:K132" ca="1" si="18">IF(ISNA(N69),"",VLOOKUP(N69,PlayerID,2,FALSE))</f>
        <v>Jason May</v>
      </c>
      <c r="L69" s="72" t="str">
        <f t="shared" ref="L69:L132" ca="1" si="19">IF(LEN(K69)&gt;0,VLOOKUP(VLOOKUP($N69,PlayerID,3,FALSE),Teams,3,FALSE),"")</f>
        <v>(SCCC)</v>
      </c>
      <c r="M69" s="74">
        <f t="shared" ref="M69:M132" ca="1" si="20">IF(LEN(K69)&gt;0,VLOOKUP(N69,PlayerID,25,FALSE),"")</f>
        <v>0</v>
      </c>
      <c r="N69" s="64">
        <f ca="1">AllPlayers!AC66</f>
        <v>135</v>
      </c>
    </row>
    <row r="70" spans="1:14" x14ac:dyDescent="0.2">
      <c r="A70" s="134">
        <f t="shared" si="10"/>
        <v>66</v>
      </c>
      <c r="B70" s="63" t="str">
        <f t="shared" ca="1" si="11"/>
        <v/>
      </c>
      <c r="C70" s="72" t="str">
        <f t="shared" ca="1" si="12"/>
        <v/>
      </c>
      <c r="D70" s="73" t="str">
        <f t="shared" ca="1" si="13"/>
        <v/>
      </c>
      <c r="E70" s="65" t="str">
        <f t="shared" ca="1" si="14"/>
        <v/>
      </c>
      <c r="F70" s="65" t="str">
        <f t="shared" ca="1" si="15"/>
        <v/>
      </c>
      <c r="G70" s="66" t="str">
        <f t="shared" ca="1" si="16"/>
        <v/>
      </c>
      <c r="H70" s="66">
        <f t="shared" ca="1" si="17"/>
        <v>0</v>
      </c>
      <c r="I70" s="66" t="e">
        <f ca="1">AllPlayers!X67</f>
        <v>#N/A</v>
      </c>
      <c r="K70" s="63" t="str">
        <f t="shared" ca="1" si="18"/>
        <v>John Arnold</v>
      </c>
      <c r="L70" s="72" t="str">
        <f t="shared" ca="1" si="19"/>
        <v>(SCCC)</v>
      </c>
      <c r="M70" s="74">
        <f t="shared" ca="1" si="20"/>
        <v>0</v>
      </c>
      <c r="N70" s="64">
        <f ca="1">AllPlayers!AC67</f>
        <v>131</v>
      </c>
    </row>
    <row r="71" spans="1:14" x14ac:dyDescent="0.2">
      <c r="A71" s="134">
        <f t="shared" ref="A71:A134" si="21">A70+1</f>
        <v>67</v>
      </c>
      <c r="B71" s="63" t="str">
        <f t="shared" ca="1" si="11"/>
        <v/>
      </c>
      <c r="C71" s="72" t="str">
        <f t="shared" ca="1" si="12"/>
        <v/>
      </c>
      <c r="D71" s="73" t="str">
        <f t="shared" ca="1" si="13"/>
        <v/>
      </c>
      <c r="E71" s="65" t="str">
        <f t="shared" ca="1" si="14"/>
        <v/>
      </c>
      <c r="F71" s="65" t="str">
        <f t="shared" ca="1" si="15"/>
        <v/>
      </c>
      <c r="G71" s="66" t="str">
        <f t="shared" ca="1" si="16"/>
        <v/>
      </c>
      <c r="H71" s="66">
        <f t="shared" ca="1" si="17"/>
        <v>0</v>
      </c>
      <c r="I71" s="66" t="e">
        <f ca="1">AllPlayers!X68</f>
        <v>#N/A</v>
      </c>
      <c r="K71" s="63" t="str">
        <f t="shared" ca="1" si="18"/>
        <v>Kyzer Cox</v>
      </c>
      <c r="L71" s="72" t="str">
        <f t="shared" ca="1" si="19"/>
        <v>(SCCC)</v>
      </c>
      <c r="M71" s="74">
        <f t="shared" ca="1" si="20"/>
        <v>0</v>
      </c>
      <c r="N71" s="64">
        <f ca="1">AllPlayers!AC68</f>
        <v>133</v>
      </c>
    </row>
    <row r="72" spans="1:14" x14ac:dyDescent="0.2">
      <c r="A72" s="134">
        <f t="shared" si="21"/>
        <v>68</v>
      </c>
      <c r="B72" s="63" t="str">
        <f t="shared" ca="1" si="11"/>
        <v/>
      </c>
      <c r="C72" s="72" t="str">
        <f t="shared" ca="1" si="12"/>
        <v/>
      </c>
      <c r="D72" s="73" t="str">
        <f t="shared" ca="1" si="13"/>
        <v/>
      </c>
      <c r="E72" s="65" t="str">
        <f t="shared" ca="1" si="14"/>
        <v/>
      </c>
      <c r="F72" s="65" t="str">
        <f t="shared" ca="1" si="15"/>
        <v/>
      </c>
      <c r="G72" s="66" t="str">
        <f t="shared" ca="1" si="16"/>
        <v/>
      </c>
      <c r="H72" s="66">
        <f t="shared" ca="1" si="17"/>
        <v>0</v>
      </c>
      <c r="I72" s="66" t="e">
        <f ca="1">AllPlayers!X69</f>
        <v>#N/A</v>
      </c>
      <c r="K72" s="63" t="str">
        <f t="shared" ca="1" si="18"/>
        <v>Mark Stephens</v>
      </c>
      <c r="L72" s="72" t="str">
        <f t="shared" ca="1" si="19"/>
        <v>(Central Ward)</v>
      </c>
      <c r="M72" s="74">
        <f t="shared" ca="1" si="20"/>
        <v>0</v>
      </c>
      <c r="N72" s="64">
        <f ca="1">AllPlayers!AC69</f>
        <v>34</v>
      </c>
    </row>
    <row r="73" spans="1:14" x14ac:dyDescent="0.2">
      <c r="A73" s="134">
        <f t="shared" si="21"/>
        <v>69</v>
      </c>
      <c r="B73" s="63" t="str">
        <f t="shared" ca="1" si="11"/>
        <v/>
      </c>
      <c r="C73" s="72" t="str">
        <f t="shared" ca="1" si="12"/>
        <v/>
      </c>
      <c r="D73" s="73" t="str">
        <f t="shared" ca="1" si="13"/>
        <v/>
      </c>
      <c r="E73" s="65" t="str">
        <f t="shared" ca="1" si="14"/>
        <v/>
      </c>
      <c r="F73" s="65" t="str">
        <f t="shared" ca="1" si="15"/>
        <v/>
      </c>
      <c r="G73" s="66" t="str">
        <f t="shared" ca="1" si="16"/>
        <v/>
      </c>
      <c r="H73" s="66">
        <f t="shared" ca="1" si="17"/>
        <v>0</v>
      </c>
      <c r="I73" s="66" t="e">
        <f ca="1">AllPlayers!X70</f>
        <v>#N/A</v>
      </c>
      <c r="K73" s="63" t="str">
        <f t="shared" ca="1" si="18"/>
        <v xml:space="preserve">Peter Munt </v>
      </c>
      <c r="L73" s="72" t="str">
        <f t="shared" ca="1" si="19"/>
        <v>(Arnie's Army)</v>
      </c>
      <c r="M73" s="74">
        <f t="shared" ca="1" si="20"/>
        <v>0</v>
      </c>
      <c r="N73" s="64">
        <f ca="1">AllPlayers!AC70</f>
        <v>9</v>
      </c>
    </row>
    <row r="74" spans="1:14" x14ac:dyDescent="0.2">
      <c r="A74" s="134">
        <f t="shared" si="21"/>
        <v>70</v>
      </c>
      <c r="B74" s="63" t="str">
        <f t="shared" ca="1" si="11"/>
        <v/>
      </c>
      <c r="C74" s="72" t="str">
        <f t="shared" ca="1" si="12"/>
        <v/>
      </c>
      <c r="D74" s="73" t="str">
        <f t="shared" ca="1" si="13"/>
        <v/>
      </c>
      <c r="E74" s="65" t="str">
        <f t="shared" ca="1" si="14"/>
        <v/>
      </c>
      <c r="F74" s="65" t="str">
        <f t="shared" ca="1" si="15"/>
        <v/>
      </c>
      <c r="G74" s="66" t="str">
        <f t="shared" ca="1" si="16"/>
        <v/>
      </c>
      <c r="H74" s="66">
        <f t="shared" ca="1" si="17"/>
        <v>0</v>
      </c>
      <c r="I74" s="66" t="e">
        <f ca="1">AllPlayers!X71</f>
        <v>#N/A</v>
      </c>
      <c r="K74" s="63" t="str">
        <f t="shared" ca="1" si="18"/>
        <v>Peter Wilson</v>
      </c>
      <c r="L74" s="72" t="str">
        <f t="shared" ca="1" si="19"/>
        <v>(SCCC B)</v>
      </c>
      <c r="M74" s="74">
        <f t="shared" ca="1" si="20"/>
        <v>0</v>
      </c>
      <c r="N74" s="64">
        <f ca="1">AllPlayers!AC71</f>
        <v>155</v>
      </c>
    </row>
    <row r="75" spans="1:14" x14ac:dyDescent="0.2">
      <c r="A75" s="134">
        <f t="shared" si="21"/>
        <v>71</v>
      </c>
      <c r="B75" s="63" t="str">
        <f t="shared" ca="1" si="11"/>
        <v/>
      </c>
      <c r="C75" s="72" t="str">
        <f t="shared" ca="1" si="12"/>
        <v/>
      </c>
      <c r="D75" s="73" t="str">
        <f t="shared" ca="1" si="13"/>
        <v/>
      </c>
      <c r="E75" s="65" t="str">
        <f t="shared" ca="1" si="14"/>
        <v/>
      </c>
      <c r="F75" s="65" t="str">
        <f t="shared" ca="1" si="15"/>
        <v/>
      </c>
      <c r="G75" s="66" t="str">
        <f t="shared" ca="1" si="16"/>
        <v/>
      </c>
      <c r="H75" s="66">
        <f t="shared" ca="1" si="17"/>
        <v>0</v>
      </c>
      <c r="I75" s="66" t="e">
        <f ca="1">AllPlayers!X72</f>
        <v>#N/A</v>
      </c>
      <c r="K75" s="63" t="str">
        <f t="shared" ca="1" si="18"/>
        <v>Richard Cox</v>
      </c>
      <c r="L75" s="72" t="str">
        <f t="shared" ca="1" si="19"/>
        <v>(Arnie's Army)</v>
      </c>
      <c r="M75" s="74">
        <f t="shared" ca="1" si="20"/>
        <v>0</v>
      </c>
      <c r="N75" s="64">
        <f ca="1">AllPlayers!AC72</f>
        <v>7</v>
      </c>
    </row>
    <row r="76" spans="1:14" x14ac:dyDescent="0.2">
      <c r="A76" s="134">
        <f t="shared" si="21"/>
        <v>72</v>
      </c>
      <c r="B76" s="63" t="str">
        <f t="shared" ca="1" si="11"/>
        <v/>
      </c>
      <c r="C76" s="72" t="str">
        <f t="shared" ca="1" si="12"/>
        <v/>
      </c>
      <c r="D76" s="73" t="str">
        <f t="shared" ca="1" si="13"/>
        <v/>
      </c>
      <c r="E76" s="65" t="str">
        <f t="shared" ca="1" si="14"/>
        <v/>
      </c>
      <c r="F76" s="65" t="str">
        <f t="shared" ca="1" si="15"/>
        <v/>
      </c>
      <c r="G76" s="66" t="str">
        <f t="shared" ca="1" si="16"/>
        <v/>
      </c>
      <c r="H76" s="66">
        <f t="shared" ca="1" si="17"/>
        <v>0</v>
      </c>
      <c r="I76" s="66" t="e">
        <f ca="1">AllPlayers!X73</f>
        <v>#N/A</v>
      </c>
      <c r="K76" s="63" t="str">
        <f t="shared" ca="1" si="18"/>
        <v>Sam Marshall-Weaver</v>
      </c>
      <c r="L76" s="72" t="str">
        <f t="shared" ca="1" si="19"/>
        <v>(SCCC)</v>
      </c>
      <c r="M76" s="74">
        <f t="shared" ca="1" si="20"/>
        <v>0</v>
      </c>
      <c r="N76" s="64">
        <f ca="1">AllPlayers!AC73</f>
        <v>134</v>
      </c>
    </row>
    <row r="77" spans="1:14" x14ac:dyDescent="0.2">
      <c r="A77" s="134">
        <f t="shared" si="21"/>
        <v>73</v>
      </c>
      <c r="B77" s="63" t="str">
        <f t="shared" ca="1" si="11"/>
        <v/>
      </c>
      <c r="C77" s="72" t="str">
        <f t="shared" ca="1" si="12"/>
        <v/>
      </c>
      <c r="D77" s="73" t="str">
        <f t="shared" ca="1" si="13"/>
        <v/>
      </c>
      <c r="E77" s="65" t="str">
        <f t="shared" ca="1" si="14"/>
        <v/>
      </c>
      <c r="F77" s="65" t="str">
        <f t="shared" ca="1" si="15"/>
        <v/>
      </c>
      <c r="G77" s="66" t="str">
        <f t="shared" ca="1" si="16"/>
        <v/>
      </c>
      <c r="H77" s="66">
        <f t="shared" ca="1" si="17"/>
        <v>0</v>
      </c>
      <c r="I77" s="66" t="e">
        <f ca="1">AllPlayers!X74</f>
        <v>#N/A</v>
      </c>
      <c r="K77" s="63" t="str">
        <f t="shared" ca="1" si="18"/>
        <v>Stephen McHale</v>
      </c>
      <c r="L77" s="72" t="str">
        <f t="shared" ca="1" si="19"/>
        <v>(Central Ward)</v>
      </c>
      <c r="M77" s="74">
        <f t="shared" ca="1" si="20"/>
        <v>0</v>
      </c>
      <c r="N77" s="64">
        <f ca="1">AllPlayers!AC74</f>
        <v>30</v>
      </c>
    </row>
    <row r="78" spans="1:14" x14ac:dyDescent="0.2">
      <c r="A78" s="134">
        <f t="shared" si="21"/>
        <v>74</v>
      </c>
      <c r="B78" s="63" t="str">
        <f t="shared" ca="1" si="11"/>
        <v/>
      </c>
      <c r="C78" s="72" t="str">
        <f t="shared" ca="1" si="12"/>
        <v/>
      </c>
      <c r="D78" s="73" t="str">
        <f t="shared" ca="1" si="13"/>
        <v/>
      </c>
      <c r="E78" s="65" t="str">
        <f t="shared" ca="1" si="14"/>
        <v/>
      </c>
      <c r="F78" s="65" t="str">
        <f t="shared" ca="1" si="15"/>
        <v/>
      </c>
      <c r="G78" s="66" t="str">
        <f t="shared" ca="1" si="16"/>
        <v/>
      </c>
      <c r="H78" s="66">
        <f t="shared" ca="1" si="17"/>
        <v>0</v>
      </c>
      <c r="I78" s="66" t="e">
        <f ca="1">AllPlayers!X75</f>
        <v>#N/A</v>
      </c>
      <c r="K78" s="63" t="str">
        <f t="shared" ca="1" si="18"/>
        <v>Stuart Styles</v>
      </c>
      <c r="L78" s="72" t="str">
        <f t="shared" ca="1" si="19"/>
        <v>(Royal Surrey)</v>
      </c>
      <c r="M78" s="74">
        <f t="shared" ca="1" si="20"/>
        <v>0</v>
      </c>
      <c r="N78" s="64">
        <f ca="1">AllPlayers!AC75</f>
        <v>110</v>
      </c>
    </row>
    <row r="79" spans="1:14" x14ac:dyDescent="0.2">
      <c r="A79" s="134">
        <f t="shared" si="21"/>
        <v>75</v>
      </c>
      <c r="B79" s="63" t="str">
        <f t="shared" ca="1" si="11"/>
        <v/>
      </c>
      <c r="C79" s="72" t="str">
        <f t="shared" ca="1" si="12"/>
        <v/>
      </c>
      <c r="D79" s="73" t="str">
        <f t="shared" ca="1" si="13"/>
        <v/>
      </c>
      <c r="E79" s="65" t="str">
        <f t="shared" ca="1" si="14"/>
        <v/>
      </c>
      <c r="F79" s="65" t="str">
        <f t="shared" ca="1" si="15"/>
        <v/>
      </c>
      <c r="G79" s="66" t="str">
        <f t="shared" ca="1" si="16"/>
        <v/>
      </c>
      <c r="H79" s="66">
        <f t="shared" ca="1" si="17"/>
        <v>0</v>
      </c>
      <c r="I79" s="66" t="e">
        <f ca="1">AllPlayers!X76</f>
        <v>#N/A</v>
      </c>
      <c r="K79" s="63" t="str">
        <f t="shared" ca="1" si="18"/>
        <v/>
      </c>
      <c r="L79" s="72" t="str">
        <f t="shared" ca="1" si="19"/>
        <v/>
      </c>
      <c r="M79" s="74" t="str">
        <f t="shared" ca="1" si="20"/>
        <v/>
      </c>
      <c r="N79" s="64" t="e">
        <f ca="1">AllPlayers!AC76</f>
        <v>#N/A</v>
      </c>
    </row>
    <row r="80" spans="1:14" x14ac:dyDescent="0.2">
      <c r="A80" s="134">
        <f t="shared" si="21"/>
        <v>76</v>
      </c>
      <c r="B80" s="63" t="str">
        <f t="shared" ca="1" si="11"/>
        <v/>
      </c>
      <c r="C80" s="72" t="str">
        <f t="shared" ca="1" si="12"/>
        <v/>
      </c>
      <c r="D80" s="73" t="str">
        <f t="shared" ca="1" si="13"/>
        <v/>
      </c>
      <c r="E80" s="65" t="str">
        <f t="shared" ca="1" si="14"/>
        <v/>
      </c>
      <c r="F80" s="65" t="str">
        <f t="shared" ca="1" si="15"/>
        <v/>
      </c>
      <c r="G80" s="66" t="str">
        <f t="shared" ca="1" si="16"/>
        <v/>
      </c>
      <c r="H80" s="66">
        <f t="shared" ca="1" si="17"/>
        <v>0</v>
      </c>
      <c r="I80" s="66" t="e">
        <f ca="1">AllPlayers!X77</f>
        <v>#N/A</v>
      </c>
      <c r="K80" s="63" t="str">
        <f t="shared" ca="1" si="18"/>
        <v/>
      </c>
      <c r="L80" s="72" t="str">
        <f t="shared" ca="1" si="19"/>
        <v/>
      </c>
      <c r="M80" s="74" t="str">
        <f t="shared" ca="1" si="20"/>
        <v/>
      </c>
      <c r="N80" s="64" t="e">
        <f ca="1">AllPlayers!AC77</f>
        <v>#N/A</v>
      </c>
    </row>
    <row r="81" spans="1:14" x14ac:dyDescent="0.2">
      <c r="A81" s="134">
        <f t="shared" si="21"/>
        <v>77</v>
      </c>
      <c r="B81" s="63" t="str">
        <f t="shared" ca="1" si="11"/>
        <v/>
      </c>
      <c r="C81" s="72" t="str">
        <f t="shared" ca="1" si="12"/>
        <v/>
      </c>
      <c r="D81" s="73" t="str">
        <f t="shared" ca="1" si="13"/>
        <v/>
      </c>
      <c r="E81" s="65" t="str">
        <f t="shared" ca="1" si="14"/>
        <v/>
      </c>
      <c r="F81" s="65" t="str">
        <f t="shared" ca="1" si="15"/>
        <v/>
      </c>
      <c r="G81" s="66" t="str">
        <f t="shared" ca="1" si="16"/>
        <v/>
      </c>
      <c r="H81" s="66">
        <f t="shared" ca="1" si="17"/>
        <v>0</v>
      </c>
      <c r="I81" s="66" t="e">
        <f ca="1">AllPlayers!X78</f>
        <v>#N/A</v>
      </c>
      <c r="K81" s="63" t="str">
        <f t="shared" ca="1" si="18"/>
        <v/>
      </c>
      <c r="L81" s="72" t="str">
        <f t="shared" ca="1" si="19"/>
        <v/>
      </c>
      <c r="M81" s="74" t="str">
        <f t="shared" ca="1" si="20"/>
        <v/>
      </c>
      <c r="N81" s="64" t="e">
        <f ca="1">AllPlayers!AC78</f>
        <v>#N/A</v>
      </c>
    </row>
    <row r="82" spans="1:14" x14ac:dyDescent="0.2">
      <c r="A82" s="134">
        <f t="shared" si="21"/>
        <v>78</v>
      </c>
      <c r="B82" s="63" t="str">
        <f t="shared" ca="1" si="11"/>
        <v/>
      </c>
      <c r="C82" s="72" t="str">
        <f t="shared" ca="1" si="12"/>
        <v/>
      </c>
      <c r="D82" s="73" t="str">
        <f t="shared" ca="1" si="13"/>
        <v/>
      </c>
      <c r="E82" s="65" t="str">
        <f t="shared" ca="1" si="14"/>
        <v/>
      </c>
      <c r="F82" s="65" t="str">
        <f t="shared" ca="1" si="15"/>
        <v/>
      </c>
      <c r="G82" s="66" t="str">
        <f t="shared" ca="1" si="16"/>
        <v/>
      </c>
      <c r="H82" s="66">
        <f t="shared" ca="1" si="17"/>
        <v>0</v>
      </c>
      <c r="I82" s="66" t="e">
        <f ca="1">AllPlayers!X79</f>
        <v>#N/A</v>
      </c>
      <c r="K82" s="63" t="str">
        <f t="shared" ca="1" si="18"/>
        <v/>
      </c>
      <c r="L82" s="72" t="str">
        <f t="shared" ca="1" si="19"/>
        <v/>
      </c>
      <c r="M82" s="74" t="str">
        <f t="shared" ca="1" si="20"/>
        <v/>
      </c>
      <c r="N82" s="64" t="e">
        <f ca="1">AllPlayers!AC79</f>
        <v>#N/A</v>
      </c>
    </row>
    <row r="83" spans="1:14" x14ac:dyDescent="0.2">
      <c r="A83" s="134">
        <f t="shared" si="21"/>
        <v>79</v>
      </c>
      <c r="B83" s="63" t="str">
        <f t="shared" ca="1" si="11"/>
        <v/>
      </c>
      <c r="C83" s="72" t="str">
        <f t="shared" ca="1" si="12"/>
        <v/>
      </c>
      <c r="D83" s="73" t="str">
        <f t="shared" ca="1" si="13"/>
        <v/>
      </c>
      <c r="E83" s="65" t="str">
        <f t="shared" ca="1" si="14"/>
        <v/>
      </c>
      <c r="F83" s="65" t="str">
        <f t="shared" ca="1" si="15"/>
        <v/>
      </c>
      <c r="G83" s="66" t="str">
        <f t="shared" ca="1" si="16"/>
        <v/>
      </c>
      <c r="H83" s="66">
        <f t="shared" ca="1" si="17"/>
        <v>0</v>
      </c>
      <c r="I83" s="66" t="e">
        <f ca="1">AllPlayers!X80</f>
        <v>#N/A</v>
      </c>
      <c r="K83" s="63" t="str">
        <f t="shared" ca="1" si="18"/>
        <v/>
      </c>
      <c r="L83" s="72" t="str">
        <f t="shared" ca="1" si="19"/>
        <v/>
      </c>
      <c r="M83" s="74" t="str">
        <f t="shared" ca="1" si="20"/>
        <v/>
      </c>
      <c r="N83" s="64" t="e">
        <f ca="1">AllPlayers!AC80</f>
        <v>#N/A</v>
      </c>
    </row>
    <row r="84" spans="1:14" x14ac:dyDescent="0.2">
      <c r="A84" s="134">
        <f t="shared" si="21"/>
        <v>80</v>
      </c>
      <c r="B84" s="63" t="str">
        <f t="shared" ca="1" si="11"/>
        <v/>
      </c>
      <c r="C84" s="72" t="str">
        <f t="shared" ca="1" si="12"/>
        <v/>
      </c>
      <c r="D84" s="73" t="str">
        <f t="shared" ca="1" si="13"/>
        <v/>
      </c>
      <c r="E84" s="65" t="str">
        <f t="shared" ca="1" si="14"/>
        <v/>
      </c>
      <c r="F84" s="65" t="str">
        <f t="shared" ca="1" si="15"/>
        <v/>
      </c>
      <c r="G84" s="66" t="str">
        <f t="shared" ca="1" si="16"/>
        <v/>
      </c>
      <c r="H84" s="66">
        <f t="shared" ca="1" si="17"/>
        <v>0</v>
      </c>
      <c r="I84" s="66" t="e">
        <f ca="1">AllPlayers!X81</f>
        <v>#N/A</v>
      </c>
      <c r="K84" s="63" t="str">
        <f t="shared" ca="1" si="18"/>
        <v/>
      </c>
      <c r="L84" s="72" t="str">
        <f t="shared" ca="1" si="19"/>
        <v/>
      </c>
      <c r="M84" s="74" t="str">
        <f t="shared" ca="1" si="20"/>
        <v/>
      </c>
      <c r="N84" s="64" t="e">
        <f ca="1">AllPlayers!AC81</f>
        <v>#N/A</v>
      </c>
    </row>
    <row r="85" spans="1:14" x14ac:dyDescent="0.2">
      <c r="A85" s="134">
        <f t="shared" si="21"/>
        <v>81</v>
      </c>
      <c r="B85" s="63" t="str">
        <f t="shared" ca="1" si="11"/>
        <v/>
      </c>
      <c r="C85" s="72" t="str">
        <f t="shared" ca="1" si="12"/>
        <v/>
      </c>
      <c r="D85" s="73" t="str">
        <f t="shared" ca="1" si="13"/>
        <v/>
      </c>
      <c r="E85" s="65" t="str">
        <f t="shared" ca="1" si="14"/>
        <v/>
      </c>
      <c r="F85" s="65" t="str">
        <f t="shared" ca="1" si="15"/>
        <v/>
      </c>
      <c r="G85" s="66" t="str">
        <f t="shared" ca="1" si="16"/>
        <v/>
      </c>
      <c r="H85" s="66">
        <f t="shared" ca="1" si="17"/>
        <v>0</v>
      </c>
      <c r="I85" s="66" t="e">
        <f ca="1">AllPlayers!X82</f>
        <v>#N/A</v>
      </c>
      <c r="K85" s="63" t="str">
        <f t="shared" ca="1" si="18"/>
        <v/>
      </c>
      <c r="L85" s="72" t="str">
        <f t="shared" ca="1" si="19"/>
        <v/>
      </c>
      <c r="M85" s="74" t="str">
        <f t="shared" ca="1" si="20"/>
        <v/>
      </c>
      <c r="N85" s="64" t="e">
        <f ca="1">AllPlayers!AC82</f>
        <v>#N/A</v>
      </c>
    </row>
    <row r="86" spans="1:14" x14ac:dyDescent="0.2">
      <c r="A86" s="134">
        <f t="shared" si="21"/>
        <v>82</v>
      </c>
      <c r="B86" s="63" t="str">
        <f t="shared" ca="1" si="11"/>
        <v/>
      </c>
      <c r="C86" s="72" t="str">
        <f t="shared" ca="1" si="12"/>
        <v/>
      </c>
      <c r="D86" s="73" t="str">
        <f t="shared" ca="1" si="13"/>
        <v/>
      </c>
      <c r="E86" s="65" t="str">
        <f t="shared" ca="1" si="14"/>
        <v/>
      </c>
      <c r="F86" s="65" t="str">
        <f t="shared" ca="1" si="15"/>
        <v/>
      </c>
      <c r="G86" s="66" t="str">
        <f t="shared" ca="1" si="16"/>
        <v/>
      </c>
      <c r="H86" s="66">
        <f t="shared" ca="1" si="17"/>
        <v>0</v>
      </c>
      <c r="I86" s="66" t="e">
        <f ca="1">AllPlayers!X83</f>
        <v>#N/A</v>
      </c>
      <c r="K86" s="63" t="str">
        <f t="shared" ca="1" si="18"/>
        <v/>
      </c>
      <c r="L86" s="72" t="str">
        <f t="shared" ca="1" si="19"/>
        <v/>
      </c>
      <c r="M86" s="74" t="str">
        <f t="shared" ca="1" si="20"/>
        <v/>
      </c>
      <c r="N86" s="64" t="e">
        <f ca="1">AllPlayers!AC83</f>
        <v>#N/A</v>
      </c>
    </row>
    <row r="87" spans="1:14" x14ac:dyDescent="0.2">
      <c r="A87" s="134">
        <f t="shared" si="21"/>
        <v>83</v>
      </c>
      <c r="B87" s="63" t="str">
        <f t="shared" ca="1" si="11"/>
        <v/>
      </c>
      <c r="C87" s="72" t="str">
        <f t="shared" ca="1" si="12"/>
        <v/>
      </c>
      <c r="D87" s="73" t="str">
        <f t="shared" ca="1" si="13"/>
        <v/>
      </c>
      <c r="E87" s="65" t="str">
        <f t="shared" ca="1" si="14"/>
        <v/>
      </c>
      <c r="F87" s="65" t="str">
        <f t="shared" ca="1" si="15"/>
        <v/>
      </c>
      <c r="G87" s="66" t="str">
        <f t="shared" ca="1" si="16"/>
        <v/>
      </c>
      <c r="H87" s="66">
        <f t="shared" ca="1" si="17"/>
        <v>0</v>
      </c>
      <c r="I87" s="66" t="e">
        <f ca="1">AllPlayers!X84</f>
        <v>#N/A</v>
      </c>
      <c r="K87" s="63" t="str">
        <f t="shared" ca="1" si="18"/>
        <v/>
      </c>
      <c r="L87" s="72" t="str">
        <f t="shared" ca="1" si="19"/>
        <v/>
      </c>
      <c r="M87" s="74" t="str">
        <f t="shared" ca="1" si="20"/>
        <v/>
      </c>
      <c r="N87" s="64" t="e">
        <f ca="1">AllPlayers!AC84</f>
        <v>#N/A</v>
      </c>
    </row>
    <row r="88" spans="1:14" x14ac:dyDescent="0.2">
      <c r="A88" s="134">
        <f t="shared" si="21"/>
        <v>84</v>
      </c>
      <c r="B88" s="63" t="str">
        <f t="shared" ca="1" si="11"/>
        <v/>
      </c>
      <c r="C88" s="72" t="str">
        <f t="shared" ca="1" si="12"/>
        <v/>
      </c>
      <c r="D88" s="73" t="str">
        <f t="shared" ca="1" si="13"/>
        <v/>
      </c>
      <c r="E88" s="65" t="str">
        <f t="shared" ca="1" si="14"/>
        <v/>
      </c>
      <c r="F88" s="65" t="str">
        <f t="shared" ca="1" si="15"/>
        <v/>
      </c>
      <c r="G88" s="66" t="str">
        <f t="shared" ca="1" si="16"/>
        <v/>
      </c>
      <c r="H88" s="66">
        <f t="shared" ca="1" si="17"/>
        <v>0</v>
      </c>
      <c r="I88" s="66" t="e">
        <f ca="1">AllPlayers!X85</f>
        <v>#N/A</v>
      </c>
      <c r="K88" s="63" t="str">
        <f t="shared" ca="1" si="18"/>
        <v/>
      </c>
      <c r="L88" s="72" t="str">
        <f t="shared" ca="1" si="19"/>
        <v/>
      </c>
      <c r="M88" s="74" t="str">
        <f t="shared" ca="1" si="20"/>
        <v/>
      </c>
      <c r="N88" s="64" t="e">
        <f ca="1">AllPlayers!AC85</f>
        <v>#N/A</v>
      </c>
    </row>
    <row r="89" spans="1:14" x14ac:dyDescent="0.2">
      <c r="A89" s="134">
        <f t="shared" si="21"/>
        <v>85</v>
      </c>
      <c r="B89" s="63" t="str">
        <f t="shared" ca="1" si="11"/>
        <v/>
      </c>
      <c r="C89" s="72" t="str">
        <f t="shared" ca="1" si="12"/>
        <v/>
      </c>
      <c r="D89" s="73" t="str">
        <f t="shared" ca="1" si="13"/>
        <v/>
      </c>
      <c r="E89" s="65" t="str">
        <f t="shared" ca="1" si="14"/>
        <v/>
      </c>
      <c r="F89" s="65" t="str">
        <f t="shared" ca="1" si="15"/>
        <v/>
      </c>
      <c r="G89" s="66" t="str">
        <f t="shared" ca="1" si="16"/>
        <v/>
      </c>
      <c r="H89" s="66">
        <f t="shared" ca="1" si="17"/>
        <v>0</v>
      </c>
      <c r="I89" s="66" t="e">
        <f ca="1">AllPlayers!X86</f>
        <v>#N/A</v>
      </c>
      <c r="K89" s="63" t="str">
        <f t="shared" ca="1" si="18"/>
        <v/>
      </c>
      <c r="L89" s="72" t="str">
        <f t="shared" ca="1" si="19"/>
        <v/>
      </c>
      <c r="M89" s="74" t="str">
        <f t="shared" ca="1" si="20"/>
        <v/>
      </c>
      <c r="N89" s="64" t="e">
        <f ca="1">AllPlayers!AC86</f>
        <v>#N/A</v>
      </c>
    </row>
    <row r="90" spans="1:14" x14ac:dyDescent="0.2">
      <c r="A90" s="134">
        <f t="shared" si="21"/>
        <v>86</v>
      </c>
      <c r="B90" s="63" t="str">
        <f t="shared" ca="1" si="11"/>
        <v/>
      </c>
      <c r="C90" s="72" t="str">
        <f t="shared" ca="1" si="12"/>
        <v/>
      </c>
      <c r="D90" s="73" t="str">
        <f t="shared" ca="1" si="13"/>
        <v/>
      </c>
      <c r="E90" s="65" t="str">
        <f t="shared" ca="1" si="14"/>
        <v/>
      </c>
      <c r="F90" s="65" t="str">
        <f t="shared" ca="1" si="15"/>
        <v/>
      </c>
      <c r="G90" s="66" t="str">
        <f t="shared" ca="1" si="16"/>
        <v/>
      </c>
      <c r="H90" s="66">
        <f t="shared" ca="1" si="17"/>
        <v>0</v>
      </c>
      <c r="I90" s="66" t="e">
        <f ca="1">AllPlayers!X87</f>
        <v>#N/A</v>
      </c>
      <c r="K90" s="63" t="str">
        <f t="shared" ca="1" si="18"/>
        <v/>
      </c>
      <c r="L90" s="72" t="str">
        <f t="shared" ca="1" si="19"/>
        <v/>
      </c>
      <c r="M90" s="74" t="str">
        <f t="shared" ca="1" si="20"/>
        <v/>
      </c>
      <c r="N90" s="64" t="e">
        <f ca="1">AllPlayers!AC87</f>
        <v>#N/A</v>
      </c>
    </row>
    <row r="91" spans="1:14" x14ac:dyDescent="0.2">
      <c r="A91" s="134">
        <f t="shared" si="21"/>
        <v>87</v>
      </c>
      <c r="B91" s="63" t="str">
        <f t="shared" ca="1" si="11"/>
        <v/>
      </c>
      <c r="C91" s="72" t="str">
        <f t="shared" ca="1" si="12"/>
        <v/>
      </c>
      <c r="D91" s="73" t="str">
        <f t="shared" ca="1" si="13"/>
        <v/>
      </c>
      <c r="E91" s="65" t="str">
        <f t="shared" ca="1" si="14"/>
        <v/>
      </c>
      <c r="F91" s="65" t="str">
        <f t="shared" ca="1" si="15"/>
        <v/>
      </c>
      <c r="G91" s="66" t="str">
        <f t="shared" ca="1" si="16"/>
        <v/>
      </c>
      <c r="H91" s="66">
        <f t="shared" ca="1" si="17"/>
        <v>0</v>
      </c>
      <c r="I91" s="66" t="e">
        <f ca="1">AllPlayers!X88</f>
        <v>#N/A</v>
      </c>
      <c r="K91" s="63" t="str">
        <f t="shared" ca="1" si="18"/>
        <v/>
      </c>
      <c r="L91" s="72" t="str">
        <f t="shared" ca="1" si="19"/>
        <v/>
      </c>
      <c r="M91" s="74" t="str">
        <f t="shared" ca="1" si="20"/>
        <v/>
      </c>
      <c r="N91" s="64" t="e">
        <f ca="1">AllPlayers!AC88</f>
        <v>#N/A</v>
      </c>
    </row>
    <row r="92" spans="1:14" x14ac:dyDescent="0.2">
      <c r="A92" s="134">
        <f t="shared" si="21"/>
        <v>88</v>
      </c>
      <c r="B92" s="63" t="str">
        <f t="shared" ca="1" si="11"/>
        <v/>
      </c>
      <c r="C92" s="72" t="str">
        <f t="shared" ca="1" si="12"/>
        <v/>
      </c>
      <c r="D92" s="73" t="str">
        <f t="shared" ca="1" si="13"/>
        <v/>
      </c>
      <c r="E92" s="65" t="str">
        <f t="shared" ca="1" si="14"/>
        <v/>
      </c>
      <c r="F92" s="65" t="str">
        <f t="shared" ca="1" si="15"/>
        <v/>
      </c>
      <c r="G92" s="66" t="str">
        <f t="shared" ca="1" si="16"/>
        <v/>
      </c>
      <c r="H92" s="66">
        <f t="shared" ca="1" si="17"/>
        <v>0</v>
      </c>
      <c r="I92" s="66" t="e">
        <f ca="1">AllPlayers!X89</f>
        <v>#N/A</v>
      </c>
      <c r="K92" s="63" t="str">
        <f t="shared" ca="1" si="18"/>
        <v/>
      </c>
      <c r="L92" s="72" t="str">
        <f t="shared" ca="1" si="19"/>
        <v/>
      </c>
      <c r="M92" s="74" t="str">
        <f t="shared" ca="1" si="20"/>
        <v/>
      </c>
      <c r="N92" s="64" t="e">
        <f ca="1">AllPlayers!AC89</f>
        <v>#N/A</v>
      </c>
    </row>
    <row r="93" spans="1:14" x14ac:dyDescent="0.2">
      <c r="A93" s="134">
        <f t="shared" si="21"/>
        <v>89</v>
      </c>
      <c r="B93" s="63" t="str">
        <f t="shared" ca="1" si="11"/>
        <v/>
      </c>
      <c r="C93" s="72" t="str">
        <f t="shared" ca="1" si="12"/>
        <v/>
      </c>
      <c r="D93" s="73" t="str">
        <f t="shared" ca="1" si="13"/>
        <v/>
      </c>
      <c r="E93" s="65" t="str">
        <f t="shared" ca="1" si="14"/>
        <v/>
      </c>
      <c r="F93" s="65" t="str">
        <f t="shared" ca="1" si="15"/>
        <v/>
      </c>
      <c r="G93" s="66" t="str">
        <f t="shared" ca="1" si="16"/>
        <v/>
      </c>
      <c r="H93" s="66">
        <f t="shared" ca="1" si="17"/>
        <v>0</v>
      </c>
      <c r="I93" s="66" t="e">
        <f ca="1">AllPlayers!X90</f>
        <v>#N/A</v>
      </c>
      <c r="K93" s="63" t="str">
        <f t="shared" ca="1" si="18"/>
        <v/>
      </c>
      <c r="L93" s="72" t="str">
        <f t="shared" ca="1" si="19"/>
        <v/>
      </c>
      <c r="M93" s="74" t="str">
        <f t="shared" ca="1" si="20"/>
        <v/>
      </c>
      <c r="N93" s="64" t="e">
        <f ca="1">AllPlayers!AC90</f>
        <v>#N/A</v>
      </c>
    </row>
    <row r="94" spans="1:14" x14ac:dyDescent="0.2">
      <c r="A94" s="134">
        <f t="shared" si="21"/>
        <v>90</v>
      </c>
      <c r="B94" s="63" t="str">
        <f t="shared" ca="1" si="11"/>
        <v/>
      </c>
      <c r="C94" s="72" t="str">
        <f t="shared" ca="1" si="12"/>
        <v/>
      </c>
      <c r="D94" s="73" t="str">
        <f t="shared" ca="1" si="13"/>
        <v/>
      </c>
      <c r="E94" s="65" t="str">
        <f t="shared" ca="1" si="14"/>
        <v/>
      </c>
      <c r="F94" s="65" t="str">
        <f t="shared" ca="1" si="15"/>
        <v/>
      </c>
      <c r="G94" s="66" t="str">
        <f t="shared" ca="1" si="16"/>
        <v/>
      </c>
      <c r="H94" s="66">
        <f t="shared" ca="1" si="17"/>
        <v>0</v>
      </c>
      <c r="I94" s="66" t="e">
        <f ca="1">AllPlayers!X91</f>
        <v>#N/A</v>
      </c>
      <c r="K94" s="63" t="str">
        <f t="shared" ca="1" si="18"/>
        <v/>
      </c>
      <c r="L94" s="72" t="str">
        <f t="shared" ca="1" si="19"/>
        <v/>
      </c>
      <c r="M94" s="74" t="str">
        <f t="shared" ca="1" si="20"/>
        <v/>
      </c>
      <c r="N94" s="64" t="e">
        <f ca="1">AllPlayers!AC91</f>
        <v>#N/A</v>
      </c>
    </row>
    <row r="95" spans="1:14" x14ac:dyDescent="0.2">
      <c r="A95" s="134">
        <f t="shared" si="21"/>
        <v>91</v>
      </c>
      <c r="B95" s="63" t="str">
        <f t="shared" ca="1" si="11"/>
        <v/>
      </c>
      <c r="C95" s="72" t="str">
        <f t="shared" ca="1" si="12"/>
        <v/>
      </c>
      <c r="D95" s="73" t="str">
        <f t="shared" ca="1" si="13"/>
        <v/>
      </c>
      <c r="E95" s="65" t="str">
        <f t="shared" ca="1" si="14"/>
        <v/>
      </c>
      <c r="F95" s="65" t="str">
        <f t="shared" ca="1" si="15"/>
        <v/>
      </c>
      <c r="G95" s="66" t="str">
        <f t="shared" ca="1" si="16"/>
        <v/>
      </c>
      <c r="H95" s="66">
        <f t="shared" ca="1" si="17"/>
        <v>0</v>
      </c>
      <c r="I95" s="66" t="e">
        <f ca="1">AllPlayers!X92</f>
        <v>#N/A</v>
      </c>
      <c r="K95" s="63" t="str">
        <f t="shared" ca="1" si="18"/>
        <v/>
      </c>
      <c r="L95" s="72" t="str">
        <f t="shared" ca="1" si="19"/>
        <v/>
      </c>
      <c r="M95" s="74" t="str">
        <f t="shared" ca="1" si="20"/>
        <v/>
      </c>
      <c r="N95" s="64" t="e">
        <f ca="1">AllPlayers!AC92</f>
        <v>#N/A</v>
      </c>
    </row>
    <row r="96" spans="1:14" x14ac:dyDescent="0.2">
      <c r="A96" s="134">
        <f t="shared" si="21"/>
        <v>92</v>
      </c>
      <c r="B96" s="63" t="str">
        <f t="shared" ca="1" si="11"/>
        <v/>
      </c>
      <c r="C96" s="72" t="str">
        <f t="shared" ca="1" si="12"/>
        <v/>
      </c>
      <c r="D96" s="73" t="str">
        <f t="shared" ca="1" si="13"/>
        <v/>
      </c>
      <c r="E96" s="65" t="str">
        <f t="shared" ca="1" si="14"/>
        <v/>
      </c>
      <c r="F96" s="65" t="str">
        <f t="shared" ca="1" si="15"/>
        <v/>
      </c>
      <c r="G96" s="66" t="str">
        <f t="shared" ca="1" si="16"/>
        <v/>
      </c>
      <c r="H96" s="66">
        <f t="shared" ca="1" si="17"/>
        <v>0</v>
      </c>
      <c r="I96" s="66" t="e">
        <f ca="1">AllPlayers!X93</f>
        <v>#N/A</v>
      </c>
      <c r="K96" s="63" t="str">
        <f t="shared" ca="1" si="18"/>
        <v/>
      </c>
      <c r="L96" s="72" t="str">
        <f t="shared" ca="1" si="19"/>
        <v/>
      </c>
      <c r="M96" s="74" t="str">
        <f t="shared" ca="1" si="20"/>
        <v/>
      </c>
      <c r="N96" s="64" t="e">
        <f ca="1">AllPlayers!AC93</f>
        <v>#N/A</v>
      </c>
    </row>
    <row r="97" spans="1:14" x14ac:dyDescent="0.2">
      <c r="A97" s="134">
        <f t="shared" si="21"/>
        <v>93</v>
      </c>
      <c r="B97" s="63" t="str">
        <f t="shared" ca="1" si="11"/>
        <v/>
      </c>
      <c r="C97" s="72" t="str">
        <f t="shared" ca="1" si="12"/>
        <v/>
      </c>
      <c r="D97" s="73" t="str">
        <f t="shared" ca="1" si="13"/>
        <v/>
      </c>
      <c r="E97" s="65" t="str">
        <f t="shared" ca="1" si="14"/>
        <v/>
      </c>
      <c r="F97" s="65" t="str">
        <f t="shared" ca="1" si="15"/>
        <v/>
      </c>
      <c r="G97" s="66" t="str">
        <f t="shared" ca="1" si="16"/>
        <v/>
      </c>
      <c r="H97" s="66">
        <f t="shared" ca="1" si="17"/>
        <v>0</v>
      </c>
      <c r="I97" s="66" t="e">
        <f ca="1">AllPlayers!X94</f>
        <v>#N/A</v>
      </c>
      <c r="K97" s="63" t="str">
        <f t="shared" ca="1" si="18"/>
        <v/>
      </c>
      <c r="L97" s="72" t="str">
        <f t="shared" ca="1" si="19"/>
        <v/>
      </c>
      <c r="M97" s="74" t="str">
        <f t="shared" ca="1" si="20"/>
        <v/>
      </c>
      <c r="N97" s="64" t="e">
        <f ca="1">AllPlayers!AC94</f>
        <v>#N/A</v>
      </c>
    </row>
    <row r="98" spans="1:14" x14ac:dyDescent="0.2">
      <c r="A98" s="134">
        <f t="shared" si="21"/>
        <v>94</v>
      </c>
      <c r="B98" s="63" t="str">
        <f t="shared" ca="1" si="11"/>
        <v/>
      </c>
      <c r="C98" s="72" t="str">
        <f t="shared" ca="1" si="12"/>
        <v/>
      </c>
      <c r="D98" s="73" t="str">
        <f t="shared" ca="1" si="13"/>
        <v/>
      </c>
      <c r="E98" s="65" t="str">
        <f t="shared" ca="1" si="14"/>
        <v/>
      </c>
      <c r="F98" s="65" t="str">
        <f t="shared" ca="1" si="15"/>
        <v/>
      </c>
      <c r="G98" s="66" t="str">
        <f t="shared" ca="1" si="16"/>
        <v/>
      </c>
      <c r="H98" s="66">
        <f t="shared" ca="1" si="17"/>
        <v>0</v>
      </c>
      <c r="I98" s="66" t="e">
        <f ca="1">AllPlayers!X95</f>
        <v>#N/A</v>
      </c>
      <c r="K98" s="63" t="str">
        <f t="shared" ca="1" si="18"/>
        <v/>
      </c>
      <c r="L98" s="72" t="str">
        <f t="shared" ca="1" si="19"/>
        <v/>
      </c>
      <c r="M98" s="74" t="str">
        <f t="shared" ca="1" si="20"/>
        <v/>
      </c>
      <c r="N98" s="64" t="e">
        <f ca="1">AllPlayers!AC95</f>
        <v>#N/A</v>
      </c>
    </row>
    <row r="99" spans="1:14" x14ac:dyDescent="0.2">
      <c r="A99" s="134">
        <f t="shared" si="21"/>
        <v>95</v>
      </c>
      <c r="B99" s="63" t="str">
        <f t="shared" ca="1" si="11"/>
        <v/>
      </c>
      <c r="C99" s="72" t="str">
        <f t="shared" ca="1" si="12"/>
        <v/>
      </c>
      <c r="D99" s="73" t="str">
        <f t="shared" ca="1" si="13"/>
        <v/>
      </c>
      <c r="E99" s="65" t="str">
        <f t="shared" ca="1" si="14"/>
        <v/>
      </c>
      <c r="F99" s="65" t="str">
        <f t="shared" ca="1" si="15"/>
        <v/>
      </c>
      <c r="G99" s="66" t="str">
        <f t="shared" ca="1" si="16"/>
        <v/>
      </c>
      <c r="H99" s="66">
        <f t="shared" ca="1" si="17"/>
        <v>0</v>
      </c>
      <c r="I99" s="66" t="e">
        <f ca="1">AllPlayers!X96</f>
        <v>#N/A</v>
      </c>
      <c r="K99" s="63" t="str">
        <f t="shared" ca="1" si="18"/>
        <v/>
      </c>
      <c r="L99" s="72" t="str">
        <f t="shared" ca="1" si="19"/>
        <v/>
      </c>
      <c r="M99" s="74" t="str">
        <f t="shared" ca="1" si="20"/>
        <v/>
      </c>
      <c r="N99" s="64" t="e">
        <f ca="1">AllPlayers!AC96</f>
        <v>#N/A</v>
      </c>
    </row>
    <row r="100" spans="1:14" x14ac:dyDescent="0.2">
      <c r="A100" s="134">
        <f t="shared" si="21"/>
        <v>96</v>
      </c>
      <c r="B100" s="63" t="str">
        <f t="shared" ca="1" si="11"/>
        <v/>
      </c>
      <c r="C100" s="72" t="str">
        <f t="shared" ca="1" si="12"/>
        <v/>
      </c>
      <c r="D100" s="73" t="str">
        <f t="shared" ca="1" si="13"/>
        <v/>
      </c>
      <c r="E100" s="65" t="str">
        <f t="shared" ca="1" si="14"/>
        <v/>
      </c>
      <c r="F100" s="65" t="str">
        <f t="shared" ca="1" si="15"/>
        <v/>
      </c>
      <c r="G100" s="66" t="str">
        <f t="shared" ca="1" si="16"/>
        <v/>
      </c>
      <c r="H100" s="66">
        <f t="shared" ca="1" si="17"/>
        <v>0</v>
      </c>
      <c r="I100" s="66" t="e">
        <f ca="1">AllPlayers!X97</f>
        <v>#N/A</v>
      </c>
      <c r="K100" s="63" t="str">
        <f t="shared" ca="1" si="18"/>
        <v/>
      </c>
      <c r="L100" s="72" t="str">
        <f t="shared" ca="1" si="19"/>
        <v/>
      </c>
      <c r="M100" s="74" t="str">
        <f t="shared" ca="1" si="20"/>
        <v/>
      </c>
      <c r="N100" s="64" t="e">
        <f ca="1">AllPlayers!AC97</f>
        <v>#N/A</v>
      </c>
    </row>
    <row r="101" spans="1:14" x14ac:dyDescent="0.2">
      <c r="A101" s="134">
        <f t="shared" si="21"/>
        <v>97</v>
      </c>
      <c r="B101" s="63" t="str">
        <f t="shared" ca="1" si="11"/>
        <v/>
      </c>
      <c r="C101" s="72" t="str">
        <f t="shared" ca="1" si="12"/>
        <v/>
      </c>
      <c r="D101" s="73" t="str">
        <f t="shared" ca="1" si="13"/>
        <v/>
      </c>
      <c r="E101" s="65" t="str">
        <f t="shared" ca="1" si="14"/>
        <v/>
      </c>
      <c r="F101" s="65" t="str">
        <f t="shared" ca="1" si="15"/>
        <v/>
      </c>
      <c r="G101" s="66" t="str">
        <f t="shared" ca="1" si="16"/>
        <v/>
      </c>
      <c r="H101" s="66">
        <f t="shared" ca="1" si="17"/>
        <v>0</v>
      </c>
      <c r="I101" s="66" t="e">
        <f ca="1">AllPlayers!X98</f>
        <v>#N/A</v>
      </c>
      <c r="K101" s="63" t="str">
        <f t="shared" ca="1" si="18"/>
        <v/>
      </c>
      <c r="L101" s="72" t="str">
        <f t="shared" ca="1" si="19"/>
        <v/>
      </c>
      <c r="M101" s="74" t="str">
        <f t="shared" ca="1" si="20"/>
        <v/>
      </c>
      <c r="N101" s="64" t="e">
        <f ca="1">AllPlayers!AC98</f>
        <v>#N/A</v>
      </c>
    </row>
    <row r="102" spans="1:14" x14ac:dyDescent="0.2">
      <c r="A102" s="134">
        <f t="shared" si="21"/>
        <v>98</v>
      </c>
      <c r="B102" s="63" t="str">
        <f t="shared" ca="1" si="11"/>
        <v/>
      </c>
      <c r="C102" s="72" t="str">
        <f t="shared" ca="1" si="12"/>
        <v/>
      </c>
      <c r="D102" s="73" t="str">
        <f t="shared" ca="1" si="13"/>
        <v/>
      </c>
      <c r="E102" s="65" t="str">
        <f t="shared" ca="1" si="14"/>
        <v/>
      </c>
      <c r="F102" s="65" t="str">
        <f t="shared" ca="1" si="15"/>
        <v/>
      </c>
      <c r="G102" s="66" t="str">
        <f t="shared" ca="1" si="16"/>
        <v/>
      </c>
      <c r="H102" s="66">
        <f t="shared" ca="1" si="17"/>
        <v>0</v>
      </c>
      <c r="I102" s="66" t="e">
        <f ca="1">AllPlayers!X99</f>
        <v>#N/A</v>
      </c>
      <c r="K102" s="63" t="str">
        <f t="shared" ca="1" si="18"/>
        <v/>
      </c>
      <c r="L102" s="72" t="str">
        <f t="shared" ca="1" si="19"/>
        <v/>
      </c>
      <c r="M102" s="74" t="str">
        <f t="shared" ca="1" si="20"/>
        <v/>
      </c>
      <c r="N102" s="64" t="e">
        <f ca="1">AllPlayers!AC99</f>
        <v>#N/A</v>
      </c>
    </row>
    <row r="103" spans="1:14" x14ac:dyDescent="0.2">
      <c r="A103" s="134">
        <f t="shared" si="21"/>
        <v>99</v>
      </c>
      <c r="B103" s="63" t="str">
        <f t="shared" ca="1" si="11"/>
        <v/>
      </c>
      <c r="C103" s="72" t="str">
        <f t="shared" ca="1" si="12"/>
        <v/>
      </c>
      <c r="D103" s="73" t="str">
        <f t="shared" ca="1" si="13"/>
        <v/>
      </c>
      <c r="E103" s="65" t="str">
        <f t="shared" ca="1" si="14"/>
        <v/>
      </c>
      <c r="F103" s="65" t="str">
        <f t="shared" ca="1" si="15"/>
        <v/>
      </c>
      <c r="G103" s="66" t="str">
        <f t="shared" ca="1" si="16"/>
        <v/>
      </c>
      <c r="H103" s="66">
        <f t="shared" ca="1" si="17"/>
        <v>0</v>
      </c>
      <c r="I103" s="66" t="e">
        <f ca="1">AllPlayers!X100</f>
        <v>#N/A</v>
      </c>
      <c r="K103" s="63" t="str">
        <f t="shared" ca="1" si="18"/>
        <v/>
      </c>
      <c r="L103" s="72" t="str">
        <f t="shared" ca="1" si="19"/>
        <v/>
      </c>
      <c r="M103" s="74" t="str">
        <f t="shared" ca="1" si="20"/>
        <v/>
      </c>
      <c r="N103" s="64" t="e">
        <f ca="1">AllPlayers!AC100</f>
        <v>#N/A</v>
      </c>
    </row>
    <row r="104" spans="1:14" x14ac:dyDescent="0.2">
      <c r="A104" s="134">
        <f t="shared" si="21"/>
        <v>100</v>
      </c>
      <c r="B104" s="63" t="str">
        <f t="shared" ca="1" si="11"/>
        <v/>
      </c>
      <c r="C104" s="72" t="str">
        <f t="shared" ca="1" si="12"/>
        <v/>
      </c>
      <c r="D104" s="73" t="str">
        <f t="shared" ca="1" si="13"/>
        <v/>
      </c>
      <c r="E104" s="65" t="str">
        <f t="shared" ca="1" si="14"/>
        <v/>
      </c>
      <c r="F104" s="65" t="str">
        <f t="shared" ca="1" si="15"/>
        <v/>
      </c>
      <c r="G104" s="66" t="str">
        <f t="shared" ca="1" si="16"/>
        <v/>
      </c>
      <c r="H104" s="66">
        <f t="shared" ca="1" si="17"/>
        <v>0</v>
      </c>
      <c r="I104" s="66" t="e">
        <f ca="1">AllPlayers!X101</f>
        <v>#N/A</v>
      </c>
      <c r="K104" s="63" t="str">
        <f t="shared" ca="1" si="18"/>
        <v/>
      </c>
      <c r="L104" s="72" t="str">
        <f t="shared" ca="1" si="19"/>
        <v/>
      </c>
      <c r="M104" s="74" t="str">
        <f t="shared" ca="1" si="20"/>
        <v/>
      </c>
      <c r="N104" s="64" t="e">
        <f ca="1">AllPlayers!AC101</f>
        <v>#N/A</v>
      </c>
    </row>
    <row r="105" spans="1:14" x14ac:dyDescent="0.2">
      <c r="A105" s="134">
        <f t="shared" si="21"/>
        <v>101</v>
      </c>
      <c r="B105" s="63" t="str">
        <f t="shared" ca="1" si="11"/>
        <v/>
      </c>
      <c r="C105" s="72" t="str">
        <f t="shared" ca="1" si="12"/>
        <v/>
      </c>
      <c r="D105" s="73" t="str">
        <f t="shared" ca="1" si="13"/>
        <v/>
      </c>
      <c r="E105" s="65" t="str">
        <f t="shared" ca="1" si="14"/>
        <v/>
      </c>
      <c r="F105" s="65" t="str">
        <f t="shared" ca="1" si="15"/>
        <v/>
      </c>
      <c r="G105" s="66" t="str">
        <f t="shared" ca="1" si="16"/>
        <v/>
      </c>
      <c r="H105" s="66">
        <f t="shared" ca="1" si="17"/>
        <v>0</v>
      </c>
      <c r="I105" s="66" t="e">
        <f ca="1">AllPlayers!X102</f>
        <v>#N/A</v>
      </c>
      <c r="K105" s="63" t="str">
        <f t="shared" ca="1" si="18"/>
        <v/>
      </c>
      <c r="L105" s="72" t="str">
        <f t="shared" ca="1" si="19"/>
        <v/>
      </c>
      <c r="M105" s="74" t="str">
        <f t="shared" ca="1" si="20"/>
        <v/>
      </c>
      <c r="N105" s="64" t="e">
        <f ca="1">AllPlayers!AC102</f>
        <v>#N/A</v>
      </c>
    </row>
    <row r="106" spans="1:14" x14ac:dyDescent="0.2">
      <c r="A106" s="134">
        <f t="shared" si="21"/>
        <v>102</v>
      </c>
      <c r="B106" s="63" t="str">
        <f t="shared" ca="1" si="11"/>
        <v/>
      </c>
      <c r="C106" s="72" t="str">
        <f t="shared" ca="1" si="12"/>
        <v/>
      </c>
      <c r="D106" s="73" t="str">
        <f t="shared" ca="1" si="13"/>
        <v/>
      </c>
      <c r="E106" s="65" t="str">
        <f t="shared" ca="1" si="14"/>
        <v/>
      </c>
      <c r="F106" s="65" t="str">
        <f t="shared" ca="1" si="15"/>
        <v/>
      </c>
      <c r="G106" s="66" t="str">
        <f t="shared" ca="1" si="16"/>
        <v/>
      </c>
      <c r="H106" s="66">
        <f t="shared" ca="1" si="17"/>
        <v>0</v>
      </c>
      <c r="I106" s="66" t="e">
        <f ca="1">AllPlayers!X103</f>
        <v>#N/A</v>
      </c>
      <c r="K106" s="63" t="str">
        <f t="shared" ca="1" si="18"/>
        <v/>
      </c>
      <c r="L106" s="72" t="str">
        <f t="shared" ca="1" si="19"/>
        <v/>
      </c>
      <c r="M106" s="74" t="str">
        <f t="shared" ca="1" si="20"/>
        <v/>
      </c>
      <c r="N106" s="64" t="e">
        <f ca="1">AllPlayers!AC103</f>
        <v>#N/A</v>
      </c>
    </row>
    <row r="107" spans="1:14" x14ac:dyDescent="0.2">
      <c r="A107" s="134">
        <f t="shared" si="21"/>
        <v>103</v>
      </c>
      <c r="B107" s="63" t="str">
        <f t="shared" ca="1" si="11"/>
        <v/>
      </c>
      <c r="C107" s="72" t="str">
        <f t="shared" ca="1" si="12"/>
        <v/>
      </c>
      <c r="D107" s="73" t="str">
        <f t="shared" ca="1" si="13"/>
        <v/>
      </c>
      <c r="E107" s="65" t="str">
        <f t="shared" ca="1" si="14"/>
        <v/>
      </c>
      <c r="F107" s="65" t="str">
        <f t="shared" ca="1" si="15"/>
        <v/>
      </c>
      <c r="G107" s="66" t="str">
        <f t="shared" ca="1" si="16"/>
        <v/>
      </c>
      <c r="H107" s="66">
        <f t="shared" ca="1" si="17"/>
        <v>0</v>
      </c>
      <c r="I107" s="66" t="e">
        <f ca="1">AllPlayers!X104</f>
        <v>#N/A</v>
      </c>
      <c r="K107" s="63" t="str">
        <f t="shared" ca="1" si="18"/>
        <v/>
      </c>
      <c r="L107" s="72" t="str">
        <f t="shared" ca="1" si="19"/>
        <v/>
      </c>
      <c r="M107" s="74" t="str">
        <f t="shared" ca="1" si="20"/>
        <v/>
      </c>
      <c r="N107" s="64" t="e">
        <f ca="1">AllPlayers!AC104</f>
        <v>#N/A</v>
      </c>
    </row>
    <row r="108" spans="1:14" x14ac:dyDescent="0.2">
      <c r="A108" s="134">
        <f t="shared" si="21"/>
        <v>104</v>
      </c>
      <c r="B108" s="63" t="str">
        <f t="shared" ca="1" si="11"/>
        <v/>
      </c>
      <c r="C108" s="72" t="str">
        <f t="shared" ca="1" si="12"/>
        <v/>
      </c>
      <c r="D108" s="73" t="str">
        <f t="shared" ca="1" si="13"/>
        <v/>
      </c>
      <c r="E108" s="65" t="str">
        <f t="shared" ca="1" si="14"/>
        <v/>
      </c>
      <c r="F108" s="65" t="str">
        <f t="shared" ca="1" si="15"/>
        <v/>
      </c>
      <c r="G108" s="66" t="str">
        <f t="shared" ca="1" si="16"/>
        <v/>
      </c>
      <c r="H108" s="66">
        <f t="shared" ca="1" si="17"/>
        <v>0</v>
      </c>
      <c r="I108" s="66" t="e">
        <f ca="1">AllPlayers!X105</f>
        <v>#N/A</v>
      </c>
      <c r="K108" s="63" t="str">
        <f t="shared" ca="1" si="18"/>
        <v/>
      </c>
      <c r="L108" s="72" t="str">
        <f t="shared" ca="1" si="19"/>
        <v/>
      </c>
      <c r="M108" s="74" t="str">
        <f t="shared" ca="1" si="20"/>
        <v/>
      </c>
      <c r="N108" s="64" t="e">
        <f ca="1">AllPlayers!AC105</f>
        <v>#N/A</v>
      </c>
    </row>
    <row r="109" spans="1:14" x14ac:dyDescent="0.2">
      <c r="A109" s="134">
        <f t="shared" si="21"/>
        <v>105</v>
      </c>
      <c r="B109" s="63" t="str">
        <f t="shared" ca="1" si="11"/>
        <v/>
      </c>
      <c r="C109" s="72" t="str">
        <f t="shared" ca="1" si="12"/>
        <v/>
      </c>
      <c r="D109" s="73" t="str">
        <f t="shared" ca="1" si="13"/>
        <v/>
      </c>
      <c r="E109" s="65" t="str">
        <f t="shared" ca="1" si="14"/>
        <v/>
      </c>
      <c r="F109" s="65" t="str">
        <f t="shared" ca="1" si="15"/>
        <v/>
      </c>
      <c r="G109" s="66" t="str">
        <f t="shared" ca="1" si="16"/>
        <v/>
      </c>
      <c r="H109" s="66">
        <f t="shared" ca="1" si="17"/>
        <v>0</v>
      </c>
      <c r="I109" s="66" t="e">
        <f ca="1">AllPlayers!X106</f>
        <v>#N/A</v>
      </c>
      <c r="K109" s="63" t="str">
        <f t="shared" ca="1" si="18"/>
        <v/>
      </c>
      <c r="L109" s="72" t="str">
        <f t="shared" ca="1" si="19"/>
        <v/>
      </c>
      <c r="M109" s="74" t="str">
        <f t="shared" ca="1" si="20"/>
        <v/>
      </c>
      <c r="N109" s="64" t="e">
        <f ca="1">AllPlayers!AC106</f>
        <v>#N/A</v>
      </c>
    </row>
    <row r="110" spans="1:14" x14ac:dyDescent="0.2">
      <c r="A110" s="134">
        <f t="shared" si="21"/>
        <v>106</v>
      </c>
      <c r="B110" s="63" t="str">
        <f t="shared" ca="1" si="11"/>
        <v/>
      </c>
      <c r="C110" s="72" t="str">
        <f t="shared" ca="1" si="12"/>
        <v/>
      </c>
      <c r="D110" s="73" t="str">
        <f t="shared" ca="1" si="13"/>
        <v/>
      </c>
      <c r="E110" s="65" t="str">
        <f t="shared" ca="1" si="14"/>
        <v/>
      </c>
      <c r="F110" s="65" t="str">
        <f t="shared" ca="1" si="15"/>
        <v/>
      </c>
      <c r="G110" s="66" t="str">
        <f t="shared" ca="1" si="16"/>
        <v/>
      </c>
      <c r="H110" s="66">
        <f t="shared" ca="1" si="17"/>
        <v>0</v>
      </c>
      <c r="I110" s="66" t="e">
        <f ca="1">AllPlayers!X107</f>
        <v>#N/A</v>
      </c>
      <c r="K110" s="63" t="str">
        <f t="shared" ca="1" si="18"/>
        <v/>
      </c>
      <c r="L110" s="72" t="str">
        <f t="shared" ca="1" si="19"/>
        <v/>
      </c>
      <c r="M110" s="74" t="str">
        <f t="shared" ca="1" si="20"/>
        <v/>
      </c>
      <c r="N110" s="64" t="e">
        <f ca="1">AllPlayers!AC107</f>
        <v>#N/A</v>
      </c>
    </row>
    <row r="111" spans="1:14" x14ac:dyDescent="0.2">
      <c r="A111" s="134">
        <f t="shared" si="21"/>
        <v>107</v>
      </c>
      <c r="B111" s="63" t="str">
        <f t="shared" ca="1" si="11"/>
        <v/>
      </c>
      <c r="C111" s="72" t="str">
        <f t="shared" ca="1" si="12"/>
        <v/>
      </c>
      <c r="D111" s="73" t="str">
        <f t="shared" ca="1" si="13"/>
        <v/>
      </c>
      <c r="E111" s="65" t="str">
        <f t="shared" ca="1" si="14"/>
        <v/>
      </c>
      <c r="F111" s="65" t="str">
        <f t="shared" ca="1" si="15"/>
        <v/>
      </c>
      <c r="G111" s="66" t="str">
        <f t="shared" ca="1" si="16"/>
        <v/>
      </c>
      <c r="H111" s="66">
        <f t="shared" ca="1" si="17"/>
        <v>0</v>
      </c>
      <c r="I111" s="66" t="e">
        <f ca="1">AllPlayers!X108</f>
        <v>#N/A</v>
      </c>
      <c r="K111" s="63" t="str">
        <f t="shared" ca="1" si="18"/>
        <v/>
      </c>
      <c r="L111" s="72" t="str">
        <f t="shared" ca="1" si="19"/>
        <v/>
      </c>
      <c r="M111" s="74" t="str">
        <f t="shared" ca="1" si="20"/>
        <v/>
      </c>
      <c r="N111" s="64" t="e">
        <f ca="1">AllPlayers!AC108</f>
        <v>#N/A</v>
      </c>
    </row>
    <row r="112" spans="1:14" x14ac:dyDescent="0.2">
      <c r="A112" s="134">
        <f t="shared" si="21"/>
        <v>108</v>
      </c>
      <c r="B112" s="63" t="str">
        <f t="shared" ca="1" si="11"/>
        <v/>
      </c>
      <c r="C112" s="72" t="str">
        <f t="shared" ca="1" si="12"/>
        <v/>
      </c>
      <c r="D112" s="73" t="str">
        <f t="shared" ca="1" si="13"/>
        <v/>
      </c>
      <c r="E112" s="65" t="str">
        <f t="shared" ca="1" si="14"/>
        <v/>
      </c>
      <c r="F112" s="65" t="str">
        <f t="shared" ca="1" si="15"/>
        <v/>
      </c>
      <c r="G112" s="66" t="str">
        <f t="shared" ca="1" si="16"/>
        <v/>
      </c>
      <c r="H112" s="66">
        <f t="shared" ca="1" si="17"/>
        <v>0</v>
      </c>
      <c r="I112" s="66" t="e">
        <f ca="1">AllPlayers!X109</f>
        <v>#N/A</v>
      </c>
      <c r="K112" s="63" t="str">
        <f t="shared" ca="1" si="18"/>
        <v/>
      </c>
      <c r="L112" s="72" t="str">
        <f t="shared" ca="1" si="19"/>
        <v/>
      </c>
      <c r="M112" s="74" t="str">
        <f t="shared" ca="1" si="20"/>
        <v/>
      </c>
      <c r="N112" s="64" t="e">
        <f ca="1">AllPlayers!AC109</f>
        <v>#N/A</v>
      </c>
    </row>
    <row r="113" spans="1:14" x14ac:dyDescent="0.2">
      <c r="A113" s="134">
        <f t="shared" si="21"/>
        <v>109</v>
      </c>
      <c r="B113" s="63" t="str">
        <f t="shared" ca="1" si="11"/>
        <v/>
      </c>
      <c r="C113" s="72" t="str">
        <f t="shared" ca="1" si="12"/>
        <v/>
      </c>
      <c r="D113" s="73" t="str">
        <f t="shared" ca="1" si="13"/>
        <v/>
      </c>
      <c r="E113" s="65" t="str">
        <f t="shared" ca="1" si="14"/>
        <v/>
      </c>
      <c r="F113" s="65" t="str">
        <f t="shared" ca="1" si="15"/>
        <v/>
      </c>
      <c r="G113" s="66" t="str">
        <f t="shared" ca="1" si="16"/>
        <v/>
      </c>
      <c r="H113" s="66">
        <f t="shared" ca="1" si="17"/>
        <v>0</v>
      </c>
      <c r="I113" s="66" t="e">
        <f ca="1">AllPlayers!X110</f>
        <v>#N/A</v>
      </c>
      <c r="K113" s="63" t="str">
        <f t="shared" ca="1" si="18"/>
        <v/>
      </c>
      <c r="L113" s="72" t="str">
        <f t="shared" ca="1" si="19"/>
        <v/>
      </c>
      <c r="M113" s="74" t="str">
        <f t="shared" ca="1" si="20"/>
        <v/>
      </c>
      <c r="N113" s="64" t="e">
        <f ca="1">AllPlayers!AC110</f>
        <v>#N/A</v>
      </c>
    </row>
    <row r="114" spans="1:14" x14ac:dyDescent="0.2">
      <c r="A114" s="134">
        <f t="shared" si="21"/>
        <v>110</v>
      </c>
      <c r="B114" s="63" t="str">
        <f t="shared" ca="1" si="11"/>
        <v/>
      </c>
      <c r="C114" s="72" t="str">
        <f t="shared" ca="1" si="12"/>
        <v/>
      </c>
      <c r="D114" s="73" t="str">
        <f t="shared" ca="1" si="13"/>
        <v/>
      </c>
      <c r="E114" s="65" t="str">
        <f t="shared" ca="1" si="14"/>
        <v/>
      </c>
      <c r="F114" s="65" t="str">
        <f t="shared" ca="1" si="15"/>
        <v/>
      </c>
      <c r="G114" s="66" t="str">
        <f t="shared" ca="1" si="16"/>
        <v/>
      </c>
      <c r="H114" s="66">
        <f t="shared" ca="1" si="17"/>
        <v>0</v>
      </c>
      <c r="I114" s="66" t="e">
        <f ca="1">AllPlayers!X111</f>
        <v>#N/A</v>
      </c>
      <c r="K114" s="63" t="str">
        <f t="shared" ca="1" si="18"/>
        <v/>
      </c>
      <c r="L114" s="72" t="str">
        <f t="shared" ca="1" si="19"/>
        <v/>
      </c>
      <c r="M114" s="74" t="str">
        <f t="shared" ca="1" si="20"/>
        <v/>
      </c>
      <c r="N114" s="64" t="e">
        <f ca="1">AllPlayers!AC111</f>
        <v>#N/A</v>
      </c>
    </row>
    <row r="115" spans="1:14" x14ac:dyDescent="0.2">
      <c r="A115" s="134">
        <f t="shared" si="21"/>
        <v>111</v>
      </c>
      <c r="B115" s="63" t="str">
        <f t="shared" ca="1" si="11"/>
        <v/>
      </c>
      <c r="C115" s="72" t="str">
        <f t="shared" ca="1" si="12"/>
        <v/>
      </c>
      <c r="D115" s="73" t="str">
        <f t="shared" ca="1" si="13"/>
        <v/>
      </c>
      <c r="E115" s="65" t="str">
        <f t="shared" ca="1" si="14"/>
        <v/>
      </c>
      <c r="F115" s="65" t="str">
        <f t="shared" ca="1" si="15"/>
        <v/>
      </c>
      <c r="G115" s="66" t="str">
        <f t="shared" ca="1" si="16"/>
        <v/>
      </c>
      <c r="H115" s="66">
        <f t="shared" ca="1" si="17"/>
        <v>0</v>
      </c>
      <c r="I115" s="66" t="e">
        <f ca="1">AllPlayers!X112</f>
        <v>#N/A</v>
      </c>
      <c r="K115" s="63" t="str">
        <f t="shared" ca="1" si="18"/>
        <v/>
      </c>
      <c r="L115" s="72" t="str">
        <f t="shared" ca="1" si="19"/>
        <v/>
      </c>
      <c r="M115" s="74" t="str">
        <f t="shared" ca="1" si="20"/>
        <v/>
      </c>
      <c r="N115" s="64" t="e">
        <f ca="1">AllPlayers!AC112</f>
        <v>#N/A</v>
      </c>
    </row>
    <row r="116" spans="1:14" x14ac:dyDescent="0.2">
      <c r="A116" s="134">
        <f t="shared" si="21"/>
        <v>112</v>
      </c>
      <c r="B116" s="63" t="str">
        <f t="shared" ca="1" si="11"/>
        <v/>
      </c>
      <c r="C116" s="72" t="str">
        <f t="shared" ca="1" si="12"/>
        <v/>
      </c>
      <c r="D116" s="73" t="str">
        <f t="shared" ca="1" si="13"/>
        <v/>
      </c>
      <c r="E116" s="65" t="str">
        <f t="shared" ca="1" si="14"/>
        <v/>
      </c>
      <c r="F116" s="65" t="str">
        <f t="shared" ca="1" si="15"/>
        <v/>
      </c>
      <c r="G116" s="66" t="str">
        <f t="shared" ca="1" si="16"/>
        <v/>
      </c>
      <c r="H116" s="66">
        <f t="shared" ca="1" si="17"/>
        <v>0</v>
      </c>
      <c r="I116" s="66" t="e">
        <f ca="1">AllPlayers!X113</f>
        <v>#N/A</v>
      </c>
      <c r="K116" s="63" t="str">
        <f t="shared" ca="1" si="18"/>
        <v/>
      </c>
      <c r="L116" s="72" t="str">
        <f t="shared" ca="1" si="19"/>
        <v/>
      </c>
      <c r="M116" s="74" t="str">
        <f t="shared" ca="1" si="20"/>
        <v/>
      </c>
      <c r="N116" s="64" t="e">
        <f ca="1">AllPlayers!AC113</f>
        <v>#N/A</v>
      </c>
    </row>
    <row r="117" spans="1:14" x14ac:dyDescent="0.2">
      <c r="A117" s="134">
        <f t="shared" si="21"/>
        <v>113</v>
      </c>
      <c r="B117" s="63" t="str">
        <f t="shared" ca="1" si="11"/>
        <v/>
      </c>
      <c r="C117" s="72" t="str">
        <f t="shared" ca="1" si="12"/>
        <v/>
      </c>
      <c r="D117" s="73" t="str">
        <f t="shared" ca="1" si="13"/>
        <v/>
      </c>
      <c r="E117" s="65" t="str">
        <f t="shared" ca="1" si="14"/>
        <v/>
      </c>
      <c r="F117" s="65" t="str">
        <f t="shared" ca="1" si="15"/>
        <v/>
      </c>
      <c r="G117" s="66" t="str">
        <f t="shared" ca="1" si="16"/>
        <v/>
      </c>
      <c r="H117" s="66">
        <f t="shared" ca="1" si="17"/>
        <v>0</v>
      </c>
      <c r="I117" s="66" t="e">
        <f ca="1">AllPlayers!X114</f>
        <v>#N/A</v>
      </c>
      <c r="K117" s="63" t="str">
        <f t="shared" ca="1" si="18"/>
        <v/>
      </c>
      <c r="L117" s="72" t="str">
        <f t="shared" ca="1" si="19"/>
        <v/>
      </c>
      <c r="M117" s="74" t="str">
        <f t="shared" ca="1" si="20"/>
        <v/>
      </c>
      <c r="N117" s="64" t="e">
        <f ca="1">AllPlayers!AC114</f>
        <v>#N/A</v>
      </c>
    </row>
    <row r="118" spans="1:14" x14ac:dyDescent="0.2">
      <c r="A118" s="134">
        <f t="shared" si="21"/>
        <v>114</v>
      </c>
      <c r="B118" s="63" t="str">
        <f t="shared" ca="1" si="11"/>
        <v/>
      </c>
      <c r="C118" s="72" t="str">
        <f t="shared" ca="1" si="12"/>
        <v/>
      </c>
      <c r="D118" s="73" t="str">
        <f t="shared" ca="1" si="13"/>
        <v/>
      </c>
      <c r="E118" s="65" t="str">
        <f t="shared" ca="1" si="14"/>
        <v/>
      </c>
      <c r="F118" s="65" t="str">
        <f t="shared" ca="1" si="15"/>
        <v/>
      </c>
      <c r="G118" s="66" t="str">
        <f t="shared" ca="1" si="16"/>
        <v/>
      </c>
      <c r="H118" s="66">
        <f t="shared" ca="1" si="17"/>
        <v>0</v>
      </c>
      <c r="I118" s="66" t="e">
        <f ca="1">AllPlayers!X115</f>
        <v>#N/A</v>
      </c>
      <c r="K118" s="63" t="str">
        <f t="shared" ca="1" si="18"/>
        <v/>
      </c>
      <c r="L118" s="72" t="str">
        <f t="shared" ca="1" si="19"/>
        <v/>
      </c>
      <c r="M118" s="74" t="str">
        <f t="shared" ca="1" si="20"/>
        <v/>
      </c>
      <c r="N118" s="64" t="e">
        <f ca="1">AllPlayers!AC115</f>
        <v>#N/A</v>
      </c>
    </row>
    <row r="119" spans="1:14" x14ac:dyDescent="0.2">
      <c r="A119" s="134">
        <f t="shared" si="21"/>
        <v>115</v>
      </c>
      <c r="B119" s="63" t="str">
        <f t="shared" ca="1" si="11"/>
        <v/>
      </c>
      <c r="C119" s="72" t="str">
        <f t="shared" ca="1" si="12"/>
        <v/>
      </c>
      <c r="D119" s="73" t="str">
        <f t="shared" ca="1" si="13"/>
        <v/>
      </c>
      <c r="E119" s="65" t="str">
        <f t="shared" ca="1" si="14"/>
        <v/>
      </c>
      <c r="F119" s="65" t="str">
        <f t="shared" ca="1" si="15"/>
        <v/>
      </c>
      <c r="G119" s="66" t="str">
        <f t="shared" ca="1" si="16"/>
        <v/>
      </c>
      <c r="H119" s="66">
        <f t="shared" ca="1" si="17"/>
        <v>0</v>
      </c>
      <c r="I119" s="66" t="e">
        <f ca="1">AllPlayers!X116</f>
        <v>#N/A</v>
      </c>
      <c r="K119" s="63" t="str">
        <f t="shared" ca="1" si="18"/>
        <v/>
      </c>
      <c r="L119" s="72" t="str">
        <f t="shared" ca="1" si="19"/>
        <v/>
      </c>
      <c r="M119" s="74" t="str">
        <f t="shared" ca="1" si="20"/>
        <v/>
      </c>
      <c r="N119" s="64" t="e">
        <f ca="1">AllPlayers!AC116</f>
        <v>#N/A</v>
      </c>
    </row>
    <row r="120" spans="1:14" x14ac:dyDescent="0.2">
      <c r="A120" s="134">
        <f t="shared" si="21"/>
        <v>116</v>
      </c>
      <c r="B120" s="63" t="str">
        <f t="shared" ca="1" si="11"/>
        <v/>
      </c>
      <c r="C120" s="72" t="str">
        <f t="shared" ca="1" si="12"/>
        <v/>
      </c>
      <c r="D120" s="73" t="str">
        <f t="shared" ca="1" si="13"/>
        <v/>
      </c>
      <c r="E120" s="65" t="str">
        <f t="shared" ca="1" si="14"/>
        <v/>
      </c>
      <c r="F120" s="65" t="str">
        <f t="shared" ca="1" si="15"/>
        <v/>
      </c>
      <c r="G120" s="66" t="str">
        <f t="shared" ca="1" si="16"/>
        <v/>
      </c>
      <c r="H120" s="66">
        <f t="shared" ca="1" si="17"/>
        <v>0</v>
      </c>
      <c r="I120" s="66" t="e">
        <f ca="1">AllPlayers!X117</f>
        <v>#N/A</v>
      </c>
      <c r="K120" s="63" t="str">
        <f t="shared" ca="1" si="18"/>
        <v/>
      </c>
      <c r="L120" s="72" t="str">
        <f t="shared" ca="1" si="19"/>
        <v/>
      </c>
      <c r="M120" s="74" t="str">
        <f t="shared" ca="1" si="20"/>
        <v/>
      </c>
      <c r="N120" s="64" t="e">
        <f ca="1">AllPlayers!AC117</f>
        <v>#N/A</v>
      </c>
    </row>
    <row r="121" spans="1:14" x14ac:dyDescent="0.2">
      <c r="A121" s="134">
        <f t="shared" si="21"/>
        <v>117</v>
      </c>
      <c r="B121" s="63" t="str">
        <f t="shared" ca="1" si="11"/>
        <v/>
      </c>
      <c r="C121" s="72" t="str">
        <f t="shared" ca="1" si="12"/>
        <v/>
      </c>
      <c r="D121" s="73" t="str">
        <f t="shared" ca="1" si="13"/>
        <v/>
      </c>
      <c r="E121" s="65" t="str">
        <f t="shared" ca="1" si="14"/>
        <v/>
      </c>
      <c r="F121" s="65" t="str">
        <f t="shared" ca="1" si="15"/>
        <v/>
      </c>
      <c r="G121" s="66" t="str">
        <f t="shared" ca="1" si="16"/>
        <v/>
      </c>
      <c r="H121" s="66">
        <f t="shared" ca="1" si="17"/>
        <v>0</v>
      </c>
      <c r="I121" s="66" t="e">
        <f ca="1">AllPlayers!X118</f>
        <v>#N/A</v>
      </c>
      <c r="K121" s="63" t="str">
        <f t="shared" ca="1" si="18"/>
        <v/>
      </c>
      <c r="L121" s="72" t="str">
        <f t="shared" ca="1" si="19"/>
        <v/>
      </c>
      <c r="M121" s="74" t="str">
        <f t="shared" ca="1" si="20"/>
        <v/>
      </c>
      <c r="N121" s="64" t="e">
        <f ca="1">AllPlayers!AC118</f>
        <v>#N/A</v>
      </c>
    </row>
    <row r="122" spans="1:14" x14ac:dyDescent="0.2">
      <c r="A122" s="134">
        <f t="shared" si="21"/>
        <v>118</v>
      </c>
      <c r="B122" s="63" t="str">
        <f t="shared" ca="1" si="11"/>
        <v/>
      </c>
      <c r="C122" s="72" t="str">
        <f t="shared" ca="1" si="12"/>
        <v/>
      </c>
      <c r="D122" s="73" t="str">
        <f t="shared" ca="1" si="13"/>
        <v/>
      </c>
      <c r="E122" s="65" t="str">
        <f t="shared" ca="1" si="14"/>
        <v/>
      </c>
      <c r="F122" s="65" t="str">
        <f t="shared" ca="1" si="15"/>
        <v/>
      </c>
      <c r="G122" s="66" t="str">
        <f t="shared" ca="1" si="16"/>
        <v/>
      </c>
      <c r="H122" s="66">
        <f t="shared" ca="1" si="17"/>
        <v>0</v>
      </c>
      <c r="I122" s="66" t="e">
        <f ca="1">AllPlayers!X119</f>
        <v>#N/A</v>
      </c>
      <c r="K122" s="63" t="str">
        <f t="shared" ca="1" si="18"/>
        <v/>
      </c>
      <c r="L122" s="72" t="str">
        <f t="shared" ca="1" si="19"/>
        <v/>
      </c>
      <c r="M122" s="74" t="str">
        <f t="shared" ca="1" si="20"/>
        <v/>
      </c>
      <c r="N122" s="64" t="e">
        <f ca="1">AllPlayers!AC119</f>
        <v>#N/A</v>
      </c>
    </row>
    <row r="123" spans="1:14" x14ac:dyDescent="0.2">
      <c r="A123" s="134">
        <f t="shared" si="21"/>
        <v>119</v>
      </c>
      <c r="B123" s="63" t="str">
        <f t="shared" ca="1" si="11"/>
        <v/>
      </c>
      <c r="C123" s="72" t="str">
        <f t="shared" ca="1" si="12"/>
        <v/>
      </c>
      <c r="D123" s="73" t="str">
        <f t="shared" ca="1" si="13"/>
        <v/>
      </c>
      <c r="E123" s="65" t="str">
        <f t="shared" ca="1" si="14"/>
        <v/>
      </c>
      <c r="F123" s="65" t="str">
        <f t="shared" ca="1" si="15"/>
        <v/>
      </c>
      <c r="G123" s="66" t="str">
        <f t="shared" ca="1" si="16"/>
        <v/>
      </c>
      <c r="H123" s="66">
        <f t="shared" ca="1" si="17"/>
        <v>0</v>
      </c>
      <c r="I123" s="66" t="e">
        <f ca="1">AllPlayers!X120</f>
        <v>#N/A</v>
      </c>
      <c r="K123" s="63" t="str">
        <f t="shared" ca="1" si="18"/>
        <v/>
      </c>
      <c r="L123" s="72" t="str">
        <f t="shared" ca="1" si="19"/>
        <v/>
      </c>
      <c r="M123" s="74" t="str">
        <f t="shared" ca="1" si="20"/>
        <v/>
      </c>
      <c r="N123" s="64" t="e">
        <f ca="1">AllPlayers!AC120</f>
        <v>#N/A</v>
      </c>
    </row>
    <row r="124" spans="1:14" x14ac:dyDescent="0.2">
      <c r="A124" s="134">
        <f t="shared" si="21"/>
        <v>120</v>
      </c>
      <c r="B124" s="63" t="str">
        <f t="shared" ca="1" si="11"/>
        <v/>
      </c>
      <c r="C124" s="72" t="str">
        <f t="shared" ca="1" si="12"/>
        <v/>
      </c>
      <c r="D124" s="73" t="str">
        <f t="shared" ca="1" si="13"/>
        <v/>
      </c>
      <c r="E124" s="65" t="str">
        <f t="shared" ca="1" si="14"/>
        <v/>
      </c>
      <c r="F124" s="65" t="str">
        <f t="shared" ca="1" si="15"/>
        <v/>
      </c>
      <c r="G124" s="66" t="str">
        <f t="shared" ca="1" si="16"/>
        <v/>
      </c>
      <c r="H124" s="66">
        <f t="shared" ca="1" si="17"/>
        <v>0</v>
      </c>
      <c r="I124" s="66" t="e">
        <f ca="1">AllPlayers!X121</f>
        <v>#N/A</v>
      </c>
      <c r="K124" s="63" t="str">
        <f t="shared" ca="1" si="18"/>
        <v/>
      </c>
      <c r="L124" s="72" t="str">
        <f t="shared" ca="1" si="19"/>
        <v/>
      </c>
      <c r="M124" s="74" t="str">
        <f t="shared" ca="1" si="20"/>
        <v/>
      </c>
      <c r="N124" s="64" t="e">
        <f ca="1">AllPlayers!AC121</f>
        <v>#N/A</v>
      </c>
    </row>
    <row r="125" spans="1:14" x14ac:dyDescent="0.2">
      <c r="A125" s="134">
        <f t="shared" si="21"/>
        <v>121</v>
      </c>
      <c r="B125" s="63" t="str">
        <f t="shared" ca="1" si="11"/>
        <v/>
      </c>
      <c r="C125" s="72" t="str">
        <f t="shared" ca="1" si="12"/>
        <v/>
      </c>
      <c r="D125" s="73" t="str">
        <f t="shared" ca="1" si="13"/>
        <v/>
      </c>
      <c r="E125" s="65" t="str">
        <f t="shared" ca="1" si="14"/>
        <v/>
      </c>
      <c r="F125" s="65" t="str">
        <f t="shared" ca="1" si="15"/>
        <v/>
      </c>
      <c r="G125" s="66" t="str">
        <f t="shared" ca="1" si="16"/>
        <v/>
      </c>
      <c r="H125" s="66">
        <f t="shared" ca="1" si="17"/>
        <v>0</v>
      </c>
      <c r="I125" s="66" t="e">
        <f ca="1">AllPlayers!X122</f>
        <v>#N/A</v>
      </c>
      <c r="K125" s="63" t="str">
        <f t="shared" ca="1" si="18"/>
        <v/>
      </c>
      <c r="L125" s="72" t="str">
        <f t="shared" ca="1" si="19"/>
        <v/>
      </c>
      <c r="M125" s="74" t="str">
        <f t="shared" ca="1" si="20"/>
        <v/>
      </c>
      <c r="N125" s="64" t="e">
        <f ca="1">AllPlayers!AC122</f>
        <v>#N/A</v>
      </c>
    </row>
    <row r="126" spans="1:14" x14ac:dyDescent="0.2">
      <c r="A126" s="134">
        <f t="shared" si="21"/>
        <v>122</v>
      </c>
      <c r="B126" s="63" t="str">
        <f t="shared" ca="1" si="11"/>
        <v/>
      </c>
      <c r="C126" s="72" t="str">
        <f t="shared" ca="1" si="12"/>
        <v/>
      </c>
      <c r="D126" s="73" t="str">
        <f t="shared" ca="1" si="13"/>
        <v/>
      </c>
      <c r="E126" s="65" t="str">
        <f t="shared" ca="1" si="14"/>
        <v/>
      </c>
      <c r="F126" s="65" t="str">
        <f t="shared" ca="1" si="15"/>
        <v/>
      </c>
      <c r="G126" s="66" t="str">
        <f t="shared" ca="1" si="16"/>
        <v/>
      </c>
      <c r="H126" s="66">
        <f t="shared" ca="1" si="17"/>
        <v>0</v>
      </c>
      <c r="I126" s="66" t="e">
        <f ca="1">AllPlayers!X123</f>
        <v>#N/A</v>
      </c>
      <c r="K126" s="63" t="str">
        <f t="shared" ca="1" si="18"/>
        <v/>
      </c>
      <c r="L126" s="72" t="str">
        <f t="shared" ca="1" si="19"/>
        <v/>
      </c>
      <c r="M126" s="74" t="str">
        <f t="shared" ca="1" si="20"/>
        <v/>
      </c>
      <c r="N126" s="64" t="e">
        <f ca="1">AllPlayers!AC123</f>
        <v>#N/A</v>
      </c>
    </row>
    <row r="127" spans="1:14" x14ac:dyDescent="0.2">
      <c r="A127" s="134">
        <f t="shared" si="21"/>
        <v>123</v>
      </c>
      <c r="B127" s="63" t="str">
        <f t="shared" ca="1" si="11"/>
        <v/>
      </c>
      <c r="C127" s="72" t="str">
        <f t="shared" ca="1" si="12"/>
        <v/>
      </c>
      <c r="D127" s="73" t="str">
        <f t="shared" ca="1" si="13"/>
        <v/>
      </c>
      <c r="E127" s="65" t="str">
        <f t="shared" ca="1" si="14"/>
        <v/>
      </c>
      <c r="F127" s="65" t="str">
        <f t="shared" ca="1" si="15"/>
        <v/>
      </c>
      <c r="G127" s="66" t="str">
        <f t="shared" ca="1" si="16"/>
        <v/>
      </c>
      <c r="H127" s="66">
        <f t="shared" ca="1" si="17"/>
        <v>0</v>
      </c>
      <c r="I127" s="66" t="e">
        <f ca="1">AllPlayers!X124</f>
        <v>#N/A</v>
      </c>
      <c r="K127" s="63" t="str">
        <f t="shared" ca="1" si="18"/>
        <v/>
      </c>
      <c r="L127" s="72" t="str">
        <f t="shared" ca="1" si="19"/>
        <v/>
      </c>
      <c r="M127" s="74" t="str">
        <f t="shared" ca="1" si="20"/>
        <v/>
      </c>
      <c r="N127" s="64" t="e">
        <f ca="1">AllPlayers!AC124</f>
        <v>#N/A</v>
      </c>
    </row>
    <row r="128" spans="1:14" x14ac:dyDescent="0.2">
      <c r="A128" s="134">
        <f t="shared" si="21"/>
        <v>124</v>
      </c>
      <c r="B128" s="63" t="str">
        <f t="shared" ca="1" si="11"/>
        <v/>
      </c>
      <c r="C128" s="72" t="str">
        <f t="shared" ca="1" si="12"/>
        <v/>
      </c>
      <c r="D128" s="73" t="str">
        <f t="shared" ca="1" si="13"/>
        <v/>
      </c>
      <c r="E128" s="65" t="str">
        <f t="shared" ca="1" si="14"/>
        <v/>
      </c>
      <c r="F128" s="65" t="str">
        <f t="shared" ca="1" si="15"/>
        <v/>
      </c>
      <c r="G128" s="66" t="str">
        <f t="shared" ca="1" si="16"/>
        <v/>
      </c>
      <c r="H128" s="66">
        <f t="shared" ca="1" si="17"/>
        <v>0</v>
      </c>
      <c r="I128" s="66" t="e">
        <f ca="1">AllPlayers!X125</f>
        <v>#N/A</v>
      </c>
      <c r="K128" s="63" t="str">
        <f t="shared" ca="1" si="18"/>
        <v/>
      </c>
      <c r="L128" s="72" t="str">
        <f t="shared" ca="1" si="19"/>
        <v/>
      </c>
      <c r="M128" s="74" t="str">
        <f t="shared" ca="1" si="20"/>
        <v/>
      </c>
      <c r="N128" s="64" t="e">
        <f ca="1">AllPlayers!AC125</f>
        <v>#N/A</v>
      </c>
    </row>
    <row r="129" spans="1:14" x14ac:dyDescent="0.2">
      <c r="A129" s="134">
        <f t="shared" si="21"/>
        <v>125</v>
      </c>
      <c r="B129" s="63" t="str">
        <f t="shared" ca="1" si="11"/>
        <v/>
      </c>
      <c r="C129" s="72" t="str">
        <f t="shared" ca="1" si="12"/>
        <v/>
      </c>
      <c r="D129" s="73" t="str">
        <f t="shared" ca="1" si="13"/>
        <v/>
      </c>
      <c r="E129" s="65" t="str">
        <f t="shared" ca="1" si="14"/>
        <v/>
      </c>
      <c r="F129" s="65" t="str">
        <f t="shared" ca="1" si="15"/>
        <v/>
      </c>
      <c r="G129" s="66" t="str">
        <f t="shared" ca="1" si="16"/>
        <v/>
      </c>
      <c r="H129" s="66">
        <f t="shared" ca="1" si="17"/>
        <v>0</v>
      </c>
      <c r="I129" s="66" t="e">
        <f ca="1">AllPlayers!X126</f>
        <v>#N/A</v>
      </c>
      <c r="K129" s="63" t="str">
        <f t="shared" ca="1" si="18"/>
        <v/>
      </c>
      <c r="L129" s="72" t="str">
        <f t="shared" ca="1" si="19"/>
        <v/>
      </c>
      <c r="M129" s="74" t="str">
        <f t="shared" ca="1" si="20"/>
        <v/>
      </c>
      <c r="N129" s="64" t="e">
        <f ca="1">AllPlayers!AC126</f>
        <v>#N/A</v>
      </c>
    </row>
    <row r="130" spans="1:14" x14ac:dyDescent="0.2">
      <c r="A130" s="134">
        <f t="shared" si="21"/>
        <v>126</v>
      </c>
      <c r="B130" s="63" t="str">
        <f t="shared" ca="1" si="11"/>
        <v/>
      </c>
      <c r="C130" s="72" t="str">
        <f t="shared" ca="1" si="12"/>
        <v/>
      </c>
      <c r="D130" s="73" t="str">
        <f t="shared" ca="1" si="13"/>
        <v/>
      </c>
      <c r="E130" s="65" t="str">
        <f t="shared" ca="1" si="14"/>
        <v/>
      </c>
      <c r="F130" s="65" t="str">
        <f t="shared" ca="1" si="15"/>
        <v/>
      </c>
      <c r="G130" s="66" t="str">
        <f t="shared" ca="1" si="16"/>
        <v/>
      </c>
      <c r="H130" s="66">
        <f t="shared" ca="1" si="17"/>
        <v>0</v>
      </c>
      <c r="I130" s="66" t="e">
        <f ca="1">AllPlayers!X127</f>
        <v>#N/A</v>
      </c>
      <c r="K130" s="63" t="str">
        <f t="shared" ca="1" si="18"/>
        <v/>
      </c>
      <c r="L130" s="72" t="str">
        <f t="shared" ca="1" si="19"/>
        <v/>
      </c>
      <c r="M130" s="74" t="str">
        <f t="shared" ca="1" si="20"/>
        <v/>
      </c>
      <c r="N130" s="64" t="e">
        <f ca="1">AllPlayers!AC127</f>
        <v>#N/A</v>
      </c>
    </row>
    <row r="131" spans="1:14" x14ac:dyDescent="0.2">
      <c r="A131" s="134">
        <f t="shared" si="21"/>
        <v>127</v>
      </c>
      <c r="B131" s="63" t="str">
        <f t="shared" ca="1" si="11"/>
        <v/>
      </c>
      <c r="C131" s="72" t="str">
        <f t="shared" ca="1" si="12"/>
        <v/>
      </c>
      <c r="D131" s="73" t="str">
        <f t="shared" ca="1" si="13"/>
        <v/>
      </c>
      <c r="E131" s="65" t="str">
        <f t="shared" ca="1" si="14"/>
        <v/>
      </c>
      <c r="F131" s="65" t="str">
        <f t="shared" ca="1" si="15"/>
        <v/>
      </c>
      <c r="G131" s="66" t="str">
        <f t="shared" ca="1" si="16"/>
        <v/>
      </c>
      <c r="H131" s="66">
        <f t="shared" ca="1" si="17"/>
        <v>0</v>
      </c>
      <c r="I131" s="66" t="e">
        <f ca="1">AllPlayers!X128</f>
        <v>#N/A</v>
      </c>
      <c r="K131" s="63" t="str">
        <f t="shared" ca="1" si="18"/>
        <v/>
      </c>
      <c r="L131" s="72" t="str">
        <f t="shared" ca="1" si="19"/>
        <v/>
      </c>
      <c r="M131" s="74" t="str">
        <f t="shared" ca="1" si="20"/>
        <v/>
      </c>
      <c r="N131" s="64" t="e">
        <f ca="1">AllPlayers!AC128</f>
        <v>#N/A</v>
      </c>
    </row>
    <row r="132" spans="1:14" x14ac:dyDescent="0.2">
      <c r="A132" s="134">
        <f t="shared" si="21"/>
        <v>128</v>
      </c>
      <c r="B132" s="63" t="str">
        <f t="shared" ca="1" si="11"/>
        <v/>
      </c>
      <c r="C132" s="72" t="str">
        <f t="shared" ca="1" si="12"/>
        <v/>
      </c>
      <c r="D132" s="73" t="str">
        <f t="shared" ca="1" si="13"/>
        <v/>
      </c>
      <c r="E132" s="65" t="str">
        <f t="shared" ca="1" si="14"/>
        <v/>
      </c>
      <c r="F132" s="65" t="str">
        <f t="shared" ca="1" si="15"/>
        <v/>
      </c>
      <c r="G132" s="66" t="str">
        <f t="shared" ca="1" si="16"/>
        <v/>
      </c>
      <c r="H132" s="66">
        <f t="shared" ca="1" si="17"/>
        <v>0</v>
      </c>
      <c r="I132" s="66" t="e">
        <f ca="1">AllPlayers!X129</f>
        <v>#N/A</v>
      </c>
      <c r="K132" s="63" t="str">
        <f t="shared" ca="1" si="18"/>
        <v/>
      </c>
      <c r="L132" s="72" t="str">
        <f t="shared" ca="1" si="19"/>
        <v/>
      </c>
      <c r="M132" s="74" t="str">
        <f t="shared" ca="1" si="20"/>
        <v/>
      </c>
      <c r="N132" s="64" t="e">
        <f ca="1">AllPlayers!AC129</f>
        <v>#N/A</v>
      </c>
    </row>
    <row r="133" spans="1:14" x14ac:dyDescent="0.2">
      <c r="A133" s="134">
        <f t="shared" si="21"/>
        <v>129</v>
      </c>
      <c r="B133" s="63" t="str">
        <f t="shared" ref="B133:B196" ca="1" si="22">IF(AND(J130=FALSE,H133=0),"",VLOOKUP($I133,PlayerID,2,FALSE))</f>
        <v/>
      </c>
      <c r="C133" s="72" t="str">
        <f t="shared" ref="C133:C196" ca="1" si="23">IF(AND(J130=FALSE,H133=0),"",VLOOKUP(VLOOKUP($I133,PlayerID,3,FALSE),Teams,3,FALSE))</f>
        <v/>
      </c>
      <c r="D133" s="73" t="str">
        <f t="shared" ref="D133:D196" ca="1" si="24">IF(AND(J130=FALSE,H133=0),"",ROUND(VLOOKUP($I133,PlayerID,17,FALSE),0))</f>
        <v/>
      </c>
      <c r="E133" s="65" t="str">
        <f t="shared" ref="E133:E196" ca="1" si="25">IF(AND(J130=FALSE,H133=0),"",ROUND(VLOOKUP($I133,PlayerID,18,FALSE),0))</f>
        <v/>
      </c>
      <c r="F133" s="65" t="str">
        <f t="shared" ref="F133:F196" ca="1" si="26">IF(AND(J130=FALSE,H133=0),"",ROUND(VLOOKUP($I133,PlayerID,19,FALSE),0))</f>
        <v/>
      </c>
      <c r="G133" s="66" t="str">
        <f t="shared" ref="G133:G196" ca="1" si="27">IF(AND(J130=FALSE,H133=0),"",H133)</f>
        <v/>
      </c>
      <c r="H133" s="66">
        <f t="shared" ref="H133:H196" ca="1" si="28">IF(ISNA(I133),0,VLOOKUP($I133,PlayerID,20,FALSE))</f>
        <v>0</v>
      </c>
      <c r="I133" s="66" t="e">
        <f ca="1">AllPlayers!X130</f>
        <v>#N/A</v>
      </c>
      <c r="K133" s="63" t="str">
        <f t="shared" ref="K133:K196" ca="1" si="29">IF(ISNA(N133),"",VLOOKUP(N133,PlayerID,2,FALSE))</f>
        <v/>
      </c>
      <c r="L133" s="72" t="str">
        <f t="shared" ref="L133:L196" ca="1" si="30">IF(LEN(K133)&gt;0,VLOOKUP(VLOOKUP($N133,PlayerID,3,FALSE),Teams,3,FALSE),"")</f>
        <v/>
      </c>
      <c r="M133" s="74" t="str">
        <f t="shared" ref="M133:M196" ca="1" si="31">IF(LEN(K133)&gt;0,VLOOKUP(N133,PlayerID,25,FALSE),"")</f>
        <v/>
      </c>
      <c r="N133" s="64" t="e">
        <f ca="1">AllPlayers!AC130</f>
        <v>#N/A</v>
      </c>
    </row>
    <row r="134" spans="1:14" x14ac:dyDescent="0.2">
      <c r="A134" s="134">
        <f t="shared" si="21"/>
        <v>130</v>
      </c>
      <c r="B134" s="63" t="str">
        <f t="shared" ca="1" si="22"/>
        <v/>
      </c>
      <c r="C134" s="72" t="str">
        <f t="shared" ca="1" si="23"/>
        <v/>
      </c>
      <c r="D134" s="73" t="str">
        <f t="shared" ca="1" si="24"/>
        <v/>
      </c>
      <c r="E134" s="65" t="str">
        <f t="shared" ca="1" si="25"/>
        <v/>
      </c>
      <c r="F134" s="65" t="str">
        <f t="shared" ca="1" si="26"/>
        <v/>
      </c>
      <c r="G134" s="66" t="str">
        <f t="shared" ca="1" si="27"/>
        <v/>
      </c>
      <c r="H134" s="66">
        <f t="shared" ca="1" si="28"/>
        <v>0</v>
      </c>
      <c r="I134" s="66" t="e">
        <f ca="1">AllPlayers!X131</f>
        <v>#N/A</v>
      </c>
      <c r="K134" s="63" t="str">
        <f t="shared" ca="1" si="29"/>
        <v/>
      </c>
      <c r="L134" s="72" t="str">
        <f t="shared" ca="1" si="30"/>
        <v/>
      </c>
      <c r="M134" s="74" t="str">
        <f t="shared" ca="1" si="31"/>
        <v/>
      </c>
      <c r="N134" s="64" t="e">
        <f ca="1">AllPlayers!AC131</f>
        <v>#N/A</v>
      </c>
    </row>
    <row r="135" spans="1:14" x14ac:dyDescent="0.2">
      <c r="A135" s="134">
        <f t="shared" ref="A135:A198" si="32">A134+1</f>
        <v>131</v>
      </c>
      <c r="B135" s="63" t="str">
        <f t="shared" ca="1" si="22"/>
        <v/>
      </c>
      <c r="C135" s="72" t="str">
        <f t="shared" ca="1" si="23"/>
        <v/>
      </c>
      <c r="D135" s="73" t="str">
        <f t="shared" ca="1" si="24"/>
        <v/>
      </c>
      <c r="E135" s="65" t="str">
        <f t="shared" ca="1" si="25"/>
        <v/>
      </c>
      <c r="F135" s="65" t="str">
        <f t="shared" ca="1" si="26"/>
        <v/>
      </c>
      <c r="G135" s="66" t="str">
        <f t="shared" ca="1" si="27"/>
        <v/>
      </c>
      <c r="H135" s="66">
        <f t="shared" ca="1" si="28"/>
        <v>0</v>
      </c>
      <c r="I135" s="66" t="e">
        <f ca="1">AllPlayers!X132</f>
        <v>#N/A</v>
      </c>
      <c r="K135" s="63" t="str">
        <f t="shared" ca="1" si="29"/>
        <v/>
      </c>
      <c r="L135" s="72" t="str">
        <f t="shared" ca="1" si="30"/>
        <v/>
      </c>
      <c r="M135" s="74" t="str">
        <f t="shared" ca="1" si="31"/>
        <v/>
      </c>
      <c r="N135" s="64" t="e">
        <f ca="1">AllPlayers!AC132</f>
        <v>#N/A</v>
      </c>
    </row>
    <row r="136" spans="1:14" x14ac:dyDescent="0.2">
      <c r="A136" s="134">
        <f t="shared" si="32"/>
        <v>132</v>
      </c>
      <c r="B136" s="63" t="str">
        <f t="shared" ca="1" si="22"/>
        <v/>
      </c>
      <c r="C136" s="72" t="str">
        <f t="shared" ca="1" si="23"/>
        <v/>
      </c>
      <c r="D136" s="73" t="str">
        <f t="shared" ca="1" si="24"/>
        <v/>
      </c>
      <c r="E136" s="65" t="str">
        <f t="shared" ca="1" si="25"/>
        <v/>
      </c>
      <c r="F136" s="65" t="str">
        <f t="shared" ca="1" si="26"/>
        <v/>
      </c>
      <c r="G136" s="66" t="str">
        <f t="shared" ca="1" si="27"/>
        <v/>
      </c>
      <c r="H136" s="66">
        <f t="shared" ca="1" si="28"/>
        <v>0</v>
      </c>
      <c r="I136" s="66" t="e">
        <f ca="1">AllPlayers!X133</f>
        <v>#N/A</v>
      </c>
      <c r="K136" s="63" t="str">
        <f t="shared" ca="1" si="29"/>
        <v/>
      </c>
      <c r="L136" s="72" t="str">
        <f t="shared" ca="1" si="30"/>
        <v/>
      </c>
      <c r="M136" s="74" t="str">
        <f t="shared" ca="1" si="31"/>
        <v/>
      </c>
      <c r="N136" s="64" t="e">
        <f ca="1">AllPlayers!AC133</f>
        <v>#N/A</v>
      </c>
    </row>
    <row r="137" spans="1:14" x14ac:dyDescent="0.2">
      <c r="A137" s="134">
        <f t="shared" si="32"/>
        <v>133</v>
      </c>
      <c r="B137" s="63" t="str">
        <f t="shared" ca="1" si="22"/>
        <v/>
      </c>
      <c r="C137" s="72" t="str">
        <f t="shared" ca="1" si="23"/>
        <v/>
      </c>
      <c r="D137" s="73" t="str">
        <f t="shared" ca="1" si="24"/>
        <v/>
      </c>
      <c r="E137" s="65" t="str">
        <f t="shared" ca="1" si="25"/>
        <v/>
      </c>
      <c r="F137" s="65" t="str">
        <f t="shared" ca="1" si="26"/>
        <v/>
      </c>
      <c r="G137" s="66" t="str">
        <f t="shared" ca="1" si="27"/>
        <v/>
      </c>
      <c r="H137" s="66">
        <f t="shared" ca="1" si="28"/>
        <v>0</v>
      </c>
      <c r="I137" s="66" t="e">
        <f ca="1">AllPlayers!X134</f>
        <v>#N/A</v>
      </c>
      <c r="K137" s="63" t="str">
        <f t="shared" ca="1" si="29"/>
        <v/>
      </c>
      <c r="L137" s="72" t="str">
        <f t="shared" ca="1" si="30"/>
        <v/>
      </c>
      <c r="M137" s="74" t="str">
        <f t="shared" ca="1" si="31"/>
        <v/>
      </c>
      <c r="N137" s="64" t="e">
        <f ca="1">AllPlayers!AC134</f>
        <v>#N/A</v>
      </c>
    </row>
    <row r="138" spans="1:14" x14ac:dyDescent="0.2">
      <c r="A138" s="134">
        <f t="shared" si="32"/>
        <v>134</v>
      </c>
      <c r="B138" s="63" t="str">
        <f t="shared" ca="1" si="22"/>
        <v/>
      </c>
      <c r="C138" s="72" t="str">
        <f t="shared" ca="1" si="23"/>
        <v/>
      </c>
      <c r="D138" s="73" t="str">
        <f t="shared" ca="1" si="24"/>
        <v/>
      </c>
      <c r="E138" s="65" t="str">
        <f t="shared" ca="1" si="25"/>
        <v/>
      </c>
      <c r="F138" s="65" t="str">
        <f t="shared" ca="1" si="26"/>
        <v/>
      </c>
      <c r="G138" s="66" t="str">
        <f t="shared" ca="1" si="27"/>
        <v/>
      </c>
      <c r="H138" s="66">
        <f t="shared" ca="1" si="28"/>
        <v>0</v>
      </c>
      <c r="I138" s="66" t="e">
        <f ca="1">AllPlayers!X135</f>
        <v>#N/A</v>
      </c>
      <c r="K138" s="63" t="str">
        <f t="shared" ca="1" si="29"/>
        <v/>
      </c>
      <c r="L138" s="72" t="str">
        <f t="shared" ca="1" si="30"/>
        <v/>
      </c>
      <c r="M138" s="74" t="str">
        <f t="shared" ca="1" si="31"/>
        <v/>
      </c>
      <c r="N138" s="64" t="e">
        <f ca="1">AllPlayers!AC135</f>
        <v>#N/A</v>
      </c>
    </row>
    <row r="139" spans="1:14" x14ac:dyDescent="0.2">
      <c r="A139" s="134">
        <f t="shared" si="32"/>
        <v>135</v>
      </c>
      <c r="B139" s="63" t="str">
        <f t="shared" ca="1" si="22"/>
        <v/>
      </c>
      <c r="C139" s="72" t="str">
        <f t="shared" ca="1" si="23"/>
        <v/>
      </c>
      <c r="D139" s="73" t="str">
        <f t="shared" ca="1" si="24"/>
        <v/>
      </c>
      <c r="E139" s="65" t="str">
        <f t="shared" ca="1" si="25"/>
        <v/>
      </c>
      <c r="F139" s="65" t="str">
        <f t="shared" ca="1" si="26"/>
        <v/>
      </c>
      <c r="G139" s="66" t="str">
        <f t="shared" ca="1" si="27"/>
        <v/>
      </c>
      <c r="H139" s="66">
        <f t="shared" ca="1" si="28"/>
        <v>0</v>
      </c>
      <c r="I139" s="66" t="e">
        <f ca="1">AllPlayers!X136</f>
        <v>#N/A</v>
      </c>
      <c r="K139" s="63" t="str">
        <f t="shared" ca="1" si="29"/>
        <v/>
      </c>
      <c r="L139" s="72" t="str">
        <f t="shared" ca="1" si="30"/>
        <v/>
      </c>
      <c r="M139" s="74" t="str">
        <f t="shared" ca="1" si="31"/>
        <v/>
      </c>
      <c r="N139" s="64" t="e">
        <f ca="1">AllPlayers!AC136</f>
        <v>#N/A</v>
      </c>
    </row>
    <row r="140" spans="1:14" x14ac:dyDescent="0.2">
      <c r="A140" s="134">
        <f t="shared" si="32"/>
        <v>136</v>
      </c>
      <c r="B140" s="63" t="str">
        <f t="shared" ca="1" si="22"/>
        <v/>
      </c>
      <c r="C140" s="72" t="str">
        <f t="shared" ca="1" si="23"/>
        <v/>
      </c>
      <c r="D140" s="73" t="str">
        <f t="shared" ca="1" si="24"/>
        <v/>
      </c>
      <c r="E140" s="65" t="str">
        <f t="shared" ca="1" si="25"/>
        <v/>
      </c>
      <c r="F140" s="65" t="str">
        <f t="shared" ca="1" si="26"/>
        <v/>
      </c>
      <c r="G140" s="66" t="str">
        <f t="shared" ca="1" si="27"/>
        <v/>
      </c>
      <c r="H140" s="66">
        <f t="shared" ca="1" si="28"/>
        <v>0</v>
      </c>
      <c r="I140" s="66" t="e">
        <f ca="1">AllPlayers!X137</f>
        <v>#N/A</v>
      </c>
      <c r="K140" s="63" t="str">
        <f t="shared" ca="1" si="29"/>
        <v/>
      </c>
      <c r="L140" s="72" t="str">
        <f t="shared" ca="1" si="30"/>
        <v/>
      </c>
      <c r="M140" s="74" t="str">
        <f t="shared" ca="1" si="31"/>
        <v/>
      </c>
      <c r="N140" s="64" t="e">
        <f ca="1">AllPlayers!AC137</f>
        <v>#N/A</v>
      </c>
    </row>
    <row r="141" spans="1:14" x14ac:dyDescent="0.2">
      <c r="A141" s="134">
        <f t="shared" si="32"/>
        <v>137</v>
      </c>
      <c r="B141" s="63" t="str">
        <f t="shared" ca="1" si="22"/>
        <v/>
      </c>
      <c r="C141" s="72" t="str">
        <f t="shared" ca="1" si="23"/>
        <v/>
      </c>
      <c r="D141" s="73" t="str">
        <f t="shared" ca="1" si="24"/>
        <v/>
      </c>
      <c r="E141" s="65" t="str">
        <f t="shared" ca="1" si="25"/>
        <v/>
      </c>
      <c r="F141" s="65" t="str">
        <f t="shared" ca="1" si="26"/>
        <v/>
      </c>
      <c r="G141" s="66" t="str">
        <f t="shared" ca="1" si="27"/>
        <v/>
      </c>
      <c r="H141" s="66">
        <f t="shared" ca="1" si="28"/>
        <v>0</v>
      </c>
      <c r="I141" s="66" t="e">
        <f ca="1">AllPlayers!X138</f>
        <v>#N/A</v>
      </c>
      <c r="K141" s="63" t="str">
        <f t="shared" ca="1" si="29"/>
        <v/>
      </c>
      <c r="L141" s="72" t="str">
        <f t="shared" ca="1" si="30"/>
        <v/>
      </c>
      <c r="M141" s="74" t="str">
        <f t="shared" ca="1" si="31"/>
        <v/>
      </c>
      <c r="N141" s="64" t="e">
        <f ca="1">AllPlayers!AC138</f>
        <v>#N/A</v>
      </c>
    </row>
    <row r="142" spans="1:14" x14ac:dyDescent="0.2">
      <c r="A142" s="134">
        <f t="shared" si="32"/>
        <v>138</v>
      </c>
      <c r="B142" s="63" t="str">
        <f t="shared" ca="1" si="22"/>
        <v/>
      </c>
      <c r="C142" s="72" t="str">
        <f t="shared" ca="1" si="23"/>
        <v/>
      </c>
      <c r="D142" s="73" t="str">
        <f t="shared" ca="1" si="24"/>
        <v/>
      </c>
      <c r="E142" s="65" t="str">
        <f t="shared" ca="1" si="25"/>
        <v/>
      </c>
      <c r="F142" s="65" t="str">
        <f t="shared" ca="1" si="26"/>
        <v/>
      </c>
      <c r="G142" s="66" t="str">
        <f t="shared" ca="1" si="27"/>
        <v/>
      </c>
      <c r="H142" s="66">
        <f t="shared" ca="1" si="28"/>
        <v>0</v>
      </c>
      <c r="I142" s="66" t="e">
        <f ca="1">AllPlayers!X139</f>
        <v>#N/A</v>
      </c>
      <c r="K142" s="63" t="str">
        <f t="shared" ca="1" si="29"/>
        <v/>
      </c>
      <c r="L142" s="72" t="str">
        <f t="shared" ca="1" si="30"/>
        <v/>
      </c>
      <c r="M142" s="74" t="str">
        <f t="shared" ca="1" si="31"/>
        <v/>
      </c>
      <c r="N142" s="64" t="e">
        <f ca="1">AllPlayers!AC139</f>
        <v>#N/A</v>
      </c>
    </row>
    <row r="143" spans="1:14" x14ac:dyDescent="0.2">
      <c r="A143" s="134">
        <f t="shared" si="32"/>
        <v>139</v>
      </c>
      <c r="B143" s="63" t="str">
        <f t="shared" ca="1" si="22"/>
        <v/>
      </c>
      <c r="C143" s="72" t="str">
        <f t="shared" ca="1" si="23"/>
        <v/>
      </c>
      <c r="D143" s="73" t="str">
        <f t="shared" ca="1" si="24"/>
        <v/>
      </c>
      <c r="E143" s="65" t="str">
        <f t="shared" ca="1" si="25"/>
        <v/>
      </c>
      <c r="F143" s="65" t="str">
        <f t="shared" ca="1" si="26"/>
        <v/>
      </c>
      <c r="G143" s="66" t="str">
        <f t="shared" ca="1" si="27"/>
        <v/>
      </c>
      <c r="H143" s="66">
        <f t="shared" ca="1" si="28"/>
        <v>0</v>
      </c>
      <c r="I143" s="66" t="e">
        <f ca="1">AllPlayers!X140</f>
        <v>#N/A</v>
      </c>
      <c r="K143" s="63" t="str">
        <f t="shared" ca="1" si="29"/>
        <v/>
      </c>
      <c r="L143" s="72" t="str">
        <f t="shared" ca="1" si="30"/>
        <v/>
      </c>
      <c r="M143" s="74" t="str">
        <f t="shared" ca="1" si="31"/>
        <v/>
      </c>
      <c r="N143" s="64" t="e">
        <f ca="1">AllPlayers!AC140</f>
        <v>#N/A</v>
      </c>
    </row>
    <row r="144" spans="1:14" x14ac:dyDescent="0.2">
      <c r="A144" s="134">
        <f t="shared" si="32"/>
        <v>140</v>
      </c>
      <c r="B144" s="63" t="str">
        <f t="shared" ca="1" si="22"/>
        <v/>
      </c>
      <c r="C144" s="72" t="str">
        <f t="shared" ca="1" si="23"/>
        <v/>
      </c>
      <c r="D144" s="73" t="str">
        <f t="shared" ca="1" si="24"/>
        <v/>
      </c>
      <c r="E144" s="65" t="str">
        <f t="shared" ca="1" si="25"/>
        <v/>
      </c>
      <c r="F144" s="65" t="str">
        <f t="shared" ca="1" si="26"/>
        <v/>
      </c>
      <c r="G144" s="66" t="str">
        <f t="shared" ca="1" si="27"/>
        <v/>
      </c>
      <c r="H144" s="66">
        <f t="shared" ca="1" si="28"/>
        <v>0</v>
      </c>
      <c r="I144" s="66" t="e">
        <f ca="1">AllPlayers!X141</f>
        <v>#N/A</v>
      </c>
      <c r="K144" s="63" t="str">
        <f t="shared" ca="1" si="29"/>
        <v/>
      </c>
      <c r="L144" s="72" t="str">
        <f t="shared" ca="1" si="30"/>
        <v/>
      </c>
      <c r="M144" s="74" t="str">
        <f t="shared" ca="1" si="31"/>
        <v/>
      </c>
      <c r="N144" s="64" t="e">
        <f ca="1">AllPlayers!AC141</f>
        <v>#N/A</v>
      </c>
    </row>
    <row r="145" spans="1:14" x14ac:dyDescent="0.2">
      <c r="A145" s="134">
        <f t="shared" si="32"/>
        <v>141</v>
      </c>
      <c r="B145" s="63" t="str">
        <f t="shared" ca="1" si="22"/>
        <v/>
      </c>
      <c r="C145" s="72" t="str">
        <f t="shared" ca="1" si="23"/>
        <v/>
      </c>
      <c r="D145" s="73" t="str">
        <f t="shared" ca="1" si="24"/>
        <v/>
      </c>
      <c r="E145" s="65" t="str">
        <f t="shared" ca="1" si="25"/>
        <v/>
      </c>
      <c r="F145" s="65" t="str">
        <f t="shared" ca="1" si="26"/>
        <v/>
      </c>
      <c r="G145" s="66" t="str">
        <f t="shared" ca="1" si="27"/>
        <v/>
      </c>
      <c r="H145" s="66">
        <f t="shared" ca="1" si="28"/>
        <v>0</v>
      </c>
      <c r="I145" s="66" t="e">
        <f ca="1">AllPlayers!X142</f>
        <v>#N/A</v>
      </c>
      <c r="K145" s="63" t="str">
        <f t="shared" ca="1" si="29"/>
        <v/>
      </c>
      <c r="L145" s="72" t="str">
        <f t="shared" ca="1" si="30"/>
        <v/>
      </c>
      <c r="M145" s="74" t="str">
        <f t="shared" ca="1" si="31"/>
        <v/>
      </c>
      <c r="N145" s="64" t="e">
        <f ca="1">AllPlayers!AC142</f>
        <v>#N/A</v>
      </c>
    </row>
    <row r="146" spans="1:14" x14ac:dyDescent="0.2">
      <c r="A146" s="134">
        <f t="shared" si="32"/>
        <v>142</v>
      </c>
      <c r="B146" s="63" t="str">
        <f t="shared" ca="1" si="22"/>
        <v/>
      </c>
      <c r="C146" s="72" t="str">
        <f t="shared" ca="1" si="23"/>
        <v/>
      </c>
      <c r="D146" s="73" t="str">
        <f t="shared" ca="1" si="24"/>
        <v/>
      </c>
      <c r="E146" s="65" t="str">
        <f t="shared" ca="1" si="25"/>
        <v/>
      </c>
      <c r="F146" s="65" t="str">
        <f t="shared" ca="1" si="26"/>
        <v/>
      </c>
      <c r="G146" s="66" t="str">
        <f t="shared" ca="1" si="27"/>
        <v/>
      </c>
      <c r="H146" s="66">
        <f t="shared" ca="1" si="28"/>
        <v>0</v>
      </c>
      <c r="I146" s="66" t="e">
        <f ca="1">AllPlayers!X143</f>
        <v>#N/A</v>
      </c>
      <c r="K146" s="63" t="str">
        <f t="shared" ca="1" si="29"/>
        <v/>
      </c>
      <c r="L146" s="72" t="str">
        <f t="shared" ca="1" si="30"/>
        <v/>
      </c>
      <c r="M146" s="74" t="str">
        <f t="shared" ca="1" si="31"/>
        <v/>
      </c>
      <c r="N146" s="64" t="e">
        <f ca="1">AllPlayers!AC143</f>
        <v>#N/A</v>
      </c>
    </row>
    <row r="147" spans="1:14" x14ac:dyDescent="0.2">
      <c r="A147" s="134">
        <f t="shared" si="32"/>
        <v>143</v>
      </c>
      <c r="B147" s="63" t="str">
        <f t="shared" ca="1" si="22"/>
        <v/>
      </c>
      <c r="C147" s="72" t="str">
        <f t="shared" ca="1" si="23"/>
        <v/>
      </c>
      <c r="D147" s="73" t="str">
        <f t="shared" ca="1" si="24"/>
        <v/>
      </c>
      <c r="E147" s="65" t="str">
        <f t="shared" ca="1" si="25"/>
        <v/>
      </c>
      <c r="F147" s="65" t="str">
        <f t="shared" ca="1" si="26"/>
        <v/>
      </c>
      <c r="G147" s="66" t="str">
        <f t="shared" ca="1" si="27"/>
        <v/>
      </c>
      <c r="H147" s="66">
        <f t="shared" ca="1" si="28"/>
        <v>0</v>
      </c>
      <c r="I147" s="66" t="e">
        <f ca="1">AllPlayers!X144</f>
        <v>#N/A</v>
      </c>
      <c r="K147" s="63" t="str">
        <f t="shared" ca="1" si="29"/>
        <v/>
      </c>
      <c r="L147" s="72" t="str">
        <f t="shared" ca="1" si="30"/>
        <v/>
      </c>
      <c r="M147" s="74" t="str">
        <f t="shared" ca="1" si="31"/>
        <v/>
      </c>
      <c r="N147" s="64" t="e">
        <f ca="1">AllPlayers!AC144</f>
        <v>#N/A</v>
      </c>
    </row>
    <row r="148" spans="1:14" x14ac:dyDescent="0.2">
      <c r="A148" s="134">
        <f t="shared" si="32"/>
        <v>144</v>
      </c>
      <c r="B148" s="63" t="str">
        <f t="shared" ca="1" si="22"/>
        <v/>
      </c>
      <c r="C148" s="72" t="str">
        <f t="shared" ca="1" si="23"/>
        <v/>
      </c>
      <c r="D148" s="73" t="str">
        <f t="shared" ca="1" si="24"/>
        <v/>
      </c>
      <c r="E148" s="65" t="str">
        <f t="shared" ca="1" si="25"/>
        <v/>
      </c>
      <c r="F148" s="65" t="str">
        <f t="shared" ca="1" si="26"/>
        <v/>
      </c>
      <c r="G148" s="66" t="str">
        <f t="shared" ca="1" si="27"/>
        <v/>
      </c>
      <c r="H148" s="66">
        <f t="shared" ca="1" si="28"/>
        <v>0</v>
      </c>
      <c r="I148" s="66" t="e">
        <f ca="1">AllPlayers!X145</f>
        <v>#N/A</v>
      </c>
      <c r="K148" s="63" t="str">
        <f t="shared" ca="1" si="29"/>
        <v/>
      </c>
      <c r="L148" s="72" t="str">
        <f t="shared" ca="1" si="30"/>
        <v/>
      </c>
      <c r="M148" s="74" t="str">
        <f t="shared" ca="1" si="31"/>
        <v/>
      </c>
      <c r="N148" s="64" t="e">
        <f ca="1">AllPlayers!AC145</f>
        <v>#N/A</v>
      </c>
    </row>
    <row r="149" spans="1:14" x14ac:dyDescent="0.2">
      <c r="A149" s="134">
        <f t="shared" si="32"/>
        <v>145</v>
      </c>
      <c r="B149" s="63" t="str">
        <f t="shared" ca="1" si="22"/>
        <v/>
      </c>
      <c r="C149" s="72" t="str">
        <f t="shared" ca="1" si="23"/>
        <v/>
      </c>
      <c r="D149" s="73" t="str">
        <f t="shared" ca="1" si="24"/>
        <v/>
      </c>
      <c r="E149" s="65" t="str">
        <f t="shared" ca="1" si="25"/>
        <v/>
      </c>
      <c r="F149" s="65" t="str">
        <f t="shared" ca="1" si="26"/>
        <v/>
      </c>
      <c r="G149" s="66" t="str">
        <f t="shared" ca="1" si="27"/>
        <v/>
      </c>
      <c r="H149" s="66">
        <f t="shared" ca="1" si="28"/>
        <v>0</v>
      </c>
      <c r="I149" s="66" t="e">
        <f ca="1">AllPlayers!X146</f>
        <v>#N/A</v>
      </c>
      <c r="K149" s="63" t="str">
        <f t="shared" ca="1" si="29"/>
        <v/>
      </c>
      <c r="L149" s="72" t="str">
        <f t="shared" ca="1" si="30"/>
        <v/>
      </c>
      <c r="M149" s="74" t="str">
        <f t="shared" ca="1" si="31"/>
        <v/>
      </c>
      <c r="N149" s="64" t="e">
        <f ca="1">AllPlayers!AC146</f>
        <v>#N/A</v>
      </c>
    </row>
    <row r="150" spans="1:14" x14ac:dyDescent="0.2">
      <c r="A150" s="134">
        <f t="shared" si="32"/>
        <v>146</v>
      </c>
      <c r="B150" s="63" t="str">
        <f t="shared" ca="1" si="22"/>
        <v/>
      </c>
      <c r="C150" s="72" t="str">
        <f t="shared" ca="1" si="23"/>
        <v/>
      </c>
      <c r="D150" s="73" t="str">
        <f t="shared" ca="1" si="24"/>
        <v/>
      </c>
      <c r="E150" s="65" t="str">
        <f t="shared" ca="1" si="25"/>
        <v/>
      </c>
      <c r="F150" s="65" t="str">
        <f t="shared" ca="1" si="26"/>
        <v/>
      </c>
      <c r="G150" s="66" t="str">
        <f t="shared" ca="1" si="27"/>
        <v/>
      </c>
      <c r="H150" s="66">
        <f t="shared" ca="1" si="28"/>
        <v>0</v>
      </c>
      <c r="I150" s="66" t="e">
        <f ca="1">AllPlayers!X147</f>
        <v>#N/A</v>
      </c>
      <c r="K150" s="63" t="str">
        <f t="shared" ca="1" si="29"/>
        <v/>
      </c>
      <c r="L150" s="72" t="str">
        <f t="shared" ca="1" si="30"/>
        <v/>
      </c>
      <c r="M150" s="74" t="str">
        <f t="shared" ca="1" si="31"/>
        <v/>
      </c>
      <c r="N150" s="64" t="e">
        <f ca="1">AllPlayers!AC147</f>
        <v>#N/A</v>
      </c>
    </row>
    <row r="151" spans="1:14" x14ac:dyDescent="0.2">
      <c r="A151" s="134">
        <f t="shared" si="32"/>
        <v>147</v>
      </c>
      <c r="B151" s="63" t="str">
        <f t="shared" ca="1" si="22"/>
        <v/>
      </c>
      <c r="C151" s="72" t="str">
        <f t="shared" ca="1" si="23"/>
        <v/>
      </c>
      <c r="D151" s="73" t="str">
        <f t="shared" ca="1" si="24"/>
        <v/>
      </c>
      <c r="E151" s="65" t="str">
        <f t="shared" ca="1" si="25"/>
        <v/>
      </c>
      <c r="F151" s="65" t="str">
        <f t="shared" ca="1" si="26"/>
        <v/>
      </c>
      <c r="G151" s="66" t="str">
        <f t="shared" ca="1" si="27"/>
        <v/>
      </c>
      <c r="H151" s="66">
        <f t="shared" ca="1" si="28"/>
        <v>0</v>
      </c>
      <c r="I151" s="66" t="e">
        <f ca="1">AllPlayers!X148</f>
        <v>#N/A</v>
      </c>
      <c r="K151" s="63" t="str">
        <f t="shared" ca="1" si="29"/>
        <v/>
      </c>
      <c r="L151" s="72" t="str">
        <f t="shared" ca="1" si="30"/>
        <v/>
      </c>
      <c r="M151" s="74" t="str">
        <f t="shared" ca="1" si="31"/>
        <v/>
      </c>
      <c r="N151" s="64" t="e">
        <f ca="1">AllPlayers!AC148</f>
        <v>#N/A</v>
      </c>
    </row>
    <row r="152" spans="1:14" x14ac:dyDescent="0.2">
      <c r="A152" s="134">
        <f t="shared" si="32"/>
        <v>148</v>
      </c>
      <c r="B152" s="63" t="str">
        <f t="shared" ca="1" si="22"/>
        <v/>
      </c>
      <c r="C152" s="72" t="str">
        <f t="shared" ca="1" si="23"/>
        <v/>
      </c>
      <c r="D152" s="73" t="str">
        <f t="shared" ca="1" si="24"/>
        <v/>
      </c>
      <c r="E152" s="65" t="str">
        <f t="shared" ca="1" si="25"/>
        <v/>
      </c>
      <c r="F152" s="65" t="str">
        <f t="shared" ca="1" si="26"/>
        <v/>
      </c>
      <c r="G152" s="66" t="str">
        <f t="shared" ca="1" si="27"/>
        <v/>
      </c>
      <c r="H152" s="66">
        <f t="shared" ca="1" si="28"/>
        <v>0</v>
      </c>
      <c r="I152" s="66" t="e">
        <f ca="1">AllPlayers!X149</f>
        <v>#N/A</v>
      </c>
      <c r="K152" s="63" t="str">
        <f t="shared" ca="1" si="29"/>
        <v/>
      </c>
      <c r="L152" s="72" t="str">
        <f t="shared" ca="1" si="30"/>
        <v/>
      </c>
      <c r="M152" s="74" t="str">
        <f t="shared" ca="1" si="31"/>
        <v/>
      </c>
      <c r="N152" s="64" t="e">
        <f ca="1">AllPlayers!AC149</f>
        <v>#N/A</v>
      </c>
    </row>
    <row r="153" spans="1:14" x14ac:dyDescent="0.2">
      <c r="A153" s="134">
        <f t="shared" si="32"/>
        <v>149</v>
      </c>
      <c r="B153" s="63" t="str">
        <f t="shared" ca="1" si="22"/>
        <v/>
      </c>
      <c r="C153" s="72" t="str">
        <f t="shared" ca="1" si="23"/>
        <v/>
      </c>
      <c r="D153" s="73" t="str">
        <f t="shared" ca="1" si="24"/>
        <v/>
      </c>
      <c r="E153" s="65" t="str">
        <f t="shared" ca="1" si="25"/>
        <v/>
      </c>
      <c r="F153" s="65" t="str">
        <f t="shared" ca="1" si="26"/>
        <v/>
      </c>
      <c r="G153" s="66" t="str">
        <f t="shared" ca="1" si="27"/>
        <v/>
      </c>
      <c r="H153" s="66">
        <f t="shared" ca="1" si="28"/>
        <v>0</v>
      </c>
      <c r="I153" s="66" t="e">
        <f ca="1">AllPlayers!X150</f>
        <v>#N/A</v>
      </c>
      <c r="K153" s="63" t="str">
        <f t="shared" ca="1" si="29"/>
        <v/>
      </c>
      <c r="L153" s="72" t="str">
        <f t="shared" ca="1" si="30"/>
        <v/>
      </c>
      <c r="M153" s="74" t="str">
        <f t="shared" ca="1" si="31"/>
        <v/>
      </c>
      <c r="N153" s="64" t="e">
        <f ca="1">AllPlayers!AC150</f>
        <v>#N/A</v>
      </c>
    </row>
    <row r="154" spans="1:14" x14ac:dyDescent="0.2">
      <c r="A154" s="134">
        <f t="shared" si="32"/>
        <v>150</v>
      </c>
      <c r="B154" s="63" t="str">
        <f t="shared" ca="1" si="22"/>
        <v/>
      </c>
      <c r="C154" s="72" t="str">
        <f t="shared" ca="1" si="23"/>
        <v/>
      </c>
      <c r="D154" s="73" t="str">
        <f t="shared" ca="1" si="24"/>
        <v/>
      </c>
      <c r="E154" s="65" t="str">
        <f t="shared" ca="1" si="25"/>
        <v/>
      </c>
      <c r="F154" s="65" t="str">
        <f t="shared" ca="1" si="26"/>
        <v/>
      </c>
      <c r="G154" s="66" t="str">
        <f t="shared" ca="1" si="27"/>
        <v/>
      </c>
      <c r="H154" s="66">
        <f t="shared" ca="1" si="28"/>
        <v>0</v>
      </c>
      <c r="I154" s="66" t="e">
        <f ca="1">AllPlayers!X151</f>
        <v>#N/A</v>
      </c>
      <c r="K154" s="63" t="str">
        <f t="shared" ca="1" si="29"/>
        <v/>
      </c>
      <c r="L154" s="72" t="str">
        <f t="shared" ca="1" si="30"/>
        <v/>
      </c>
      <c r="M154" s="74" t="str">
        <f t="shared" ca="1" si="31"/>
        <v/>
      </c>
      <c r="N154" s="64" t="e">
        <f ca="1">AllPlayers!AC151</f>
        <v>#N/A</v>
      </c>
    </row>
    <row r="155" spans="1:14" x14ac:dyDescent="0.2">
      <c r="A155" s="134">
        <f t="shared" si="32"/>
        <v>151</v>
      </c>
      <c r="B155" s="63" t="str">
        <f t="shared" ca="1" si="22"/>
        <v/>
      </c>
      <c r="C155" s="72" t="str">
        <f t="shared" ca="1" si="23"/>
        <v/>
      </c>
      <c r="D155" s="73" t="str">
        <f t="shared" ca="1" si="24"/>
        <v/>
      </c>
      <c r="E155" s="65" t="str">
        <f t="shared" ca="1" si="25"/>
        <v/>
      </c>
      <c r="F155" s="65" t="str">
        <f t="shared" ca="1" si="26"/>
        <v/>
      </c>
      <c r="G155" s="66" t="str">
        <f t="shared" ca="1" si="27"/>
        <v/>
      </c>
      <c r="H155" s="66">
        <f t="shared" ca="1" si="28"/>
        <v>0</v>
      </c>
      <c r="I155" s="66" t="e">
        <f ca="1">AllPlayers!X152</f>
        <v>#N/A</v>
      </c>
      <c r="K155" s="63" t="str">
        <f t="shared" ca="1" si="29"/>
        <v/>
      </c>
      <c r="L155" s="72" t="str">
        <f t="shared" ca="1" si="30"/>
        <v/>
      </c>
      <c r="M155" s="74" t="str">
        <f t="shared" ca="1" si="31"/>
        <v/>
      </c>
      <c r="N155" s="64" t="e">
        <f ca="1">AllPlayers!AC152</f>
        <v>#N/A</v>
      </c>
    </row>
    <row r="156" spans="1:14" x14ac:dyDescent="0.2">
      <c r="A156" s="134">
        <f t="shared" si="32"/>
        <v>152</v>
      </c>
      <c r="B156" s="63" t="str">
        <f t="shared" ca="1" si="22"/>
        <v/>
      </c>
      <c r="C156" s="72" t="str">
        <f t="shared" ca="1" si="23"/>
        <v/>
      </c>
      <c r="D156" s="73" t="str">
        <f t="shared" ca="1" si="24"/>
        <v/>
      </c>
      <c r="E156" s="65" t="str">
        <f t="shared" ca="1" si="25"/>
        <v/>
      </c>
      <c r="F156" s="65" t="str">
        <f t="shared" ca="1" si="26"/>
        <v/>
      </c>
      <c r="G156" s="66" t="str">
        <f t="shared" ca="1" si="27"/>
        <v/>
      </c>
      <c r="H156" s="66">
        <f t="shared" ca="1" si="28"/>
        <v>0</v>
      </c>
      <c r="I156" s="66" t="e">
        <f ca="1">AllPlayers!X153</f>
        <v>#N/A</v>
      </c>
      <c r="K156" s="63" t="str">
        <f t="shared" ca="1" si="29"/>
        <v/>
      </c>
      <c r="L156" s="72" t="str">
        <f t="shared" ca="1" si="30"/>
        <v/>
      </c>
      <c r="M156" s="74" t="str">
        <f t="shared" ca="1" si="31"/>
        <v/>
      </c>
      <c r="N156" s="64" t="e">
        <f ca="1">AllPlayers!AC153</f>
        <v>#N/A</v>
      </c>
    </row>
    <row r="157" spans="1:14" x14ac:dyDescent="0.2">
      <c r="A157" s="134">
        <f t="shared" si="32"/>
        <v>153</v>
      </c>
      <c r="B157" s="63" t="str">
        <f t="shared" ca="1" si="22"/>
        <v/>
      </c>
      <c r="C157" s="72" t="str">
        <f t="shared" ca="1" si="23"/>
        <v/>
      </c>
      <c r="D157" s="73" t="str">
        <f t="shared" ca="1" si="24"/>
        <v/>
      </c>
      <c r="E157" s="65" t="str">
        <f t="shared" ca="1" si="25"/>
        <v/>
      </c>
      <c r="F157" s="65" t="str">
        <f t="shared" ca="1" si="26"/>
        <v/>
      </c>
      <c r="G157" s="66" t="str">
        <f t="shared" ca="1" si="27"/>
        <v/>
      </c>
      <c r="H157" s="66">
        <f t="shared" ca="1" si="28"/>
        <v>0</v>
      </c>
      <c r="I157" s="66" t="e">
        <f ca="1">AllPlayers!X154</f>
        <v>#N/A</v>
      </c>
      <c r="K157" s="63" t="str">
        <f t="shared" ca="1" si="29"/>
        <v/>
      </c>
      <c r="L157" s="72" t="str">
        <f t="shared" ca="1" si="30"/>
        <v/>
      </c>
      <c r="M157" s="74" t="str">
        <f t="shared" ca="1" si="31"/>
        <v/>
      </c>
      <c r="N157" s="64" t="e">
        <f ca="1">AllPlayers!AC154</f>
        <v>#N/A</v>
      </c>
    </row>
    <row r="158" spans="1:14" x14ac:dyDescent="0.2">
      <c r="A158" s="134">
        <f t="shared" si="32"/>
        <v>154</v>
      </c>
      <c r="B158" s="63" t="str">
        <f t="shared" ca="1" si="22"/>
        <v/>
      </c>
      <c r="C158" s="72" t="str">
        <f t="shared" ca="1" si="23"/>
        <v/>
      </c>
      <c r="D158" s="73" t="str">
        <f t="shared" ca="1" si="24"/>
        <v/>
      </c>
      <c r="E158" s="65" t="str">
        <f t="shared" ca="1" si="25"/>
        <v/>
      </c>
      <c r="F158" s="65" t="str">
        <f t="shared" ca="1" si="26"/>
        <v/>
      </c>
      <c r="G158" s="66" t="str">
        <f t="shared" ca="1" si="27"/>
        <v/>
      </c>
      <c r="H158" s="66">
        <f t="shared" ca="1" si="28"/>
        <v>0</v>
      </c>
      <c r="I158" s="66" t="e">
        <f ca="1">AllPlayers!X155</f>
        <v>#N/A</v>
      </c>
      <c r="K158" s="63" t="str">
        <f t="shared" ca="1" si="29"/>
        <v/>
      </c>
      <c r="L158" s="72" t="str">
        <f t="shared" ca="1" si="30"/>
        <v/>
      </c>
      <c r="M158" s="74" t="str">
        <f t="shared" ca="1" si="31"/>
        <v/>
      </c>
      <c r="N158" s="64" t="e">
        <f ca="1">AllPlayers!AC155</f>
        <v>#N/A</v>
      </c>
    </row>
    <row r="159" spans="1:14" x14ac:dyDescent="0.2">
      <c r="A159" s="134">
        <f t="shared" si="32"/>
        <v>155</v>
      </c>
      <c r="B159" s="63" t="str">
        <f t="shared" ca="1" si="22"/>
        <v/>
      </c>
      <c r="C159" s="72" t="str">
        <f t="shared" ca="1" si="23"/>
        <v/>
      </c>
      <c r="D159" s="73" t="str">
        <f t="shared" ca="1" si="24"/>
        <v/>
      </c>
      <c r="E159" s="65" t="str">
        <f t="shared" ca="1" si="25"/>
        <v/>
      </c>
      <c r="F159" s="65" t="str">
        <f t="shared" ca="1" si="26"/>
        <v/>
      </c>
      <c r="G159" s="66" t="str">
        <f t="shared" ca="1" si="27"/>
        <v/>
      </c>
      <c r="H159" s="66">
        <f t="shared" ca="1" si="28"/>
        <v>0</v>
      </c>
      <c r="I159" s="66" t="e">
        <f ca="1">AllPlayers!X156</f>
        <v>#N/A</v>
      </c>
      <c r="K159" s="63" t="str">
        <f t="shared" ca="1" si="29"/>
        <v/>
      </c>
      <c r="L159" s="72" t="str">
        <f t="shared" ca="1" si="30"/>
        <v/>
      </c>
      <c r="M159" s="74" t="str">
        <f t="shared" ca="1" si="31"/>
        <v/>
      </c>
      <c r="N159" s="64" t="e">
        <f ca="1">AllPlayers!AC156</f>
        <v>#N/A</v>
      </c>
    </row>
    <row r="160" spans="1:14" x14ac:dyDescent="0.2">
      <c r="A160" s="134">
        <f t="shared" si="32"/>
        <v>156</v>
      </c>
      <c r="B160" s="63" t="str">
        <f t="shared" ca="1" si="22"/>
        <v/>
      </c>
      <c r="C160" s="72" t="str">
        <f t="shared" ca="1" si="23"/>
        <v/>
      </c>
      <c r="D160" s="73" t="str">
        <f t="shared" ca="1" si="24"/>
        <v/>
      </c>
      <c r="E160" s="65" t="str">
        <f t="shared" ca="1" si="25"/>
        <v/>
      </c>
      <c r="F160" s="65" t="str">
        <f t="shared" ca="1" si="26"/>
        <v/>
      </c>
      <c r="G160" s="66" t="str">
        <f t="shared" ca="1" si="27"/>
        <v/>
      </c>
      <c r="H160" s="66">
        <f t="shared" ca="1" si="28"/>
        <v>0</v>
      </c>
      <c r="I160" s="66" t="e">
        <f ca="1">AllPlayers!X157</f>
        <v>#N/A</v>
      </c>
      <c r="K160" s="63" t="str">
        <f t="shared" ca="1" si="29"/>
        <v/>
      </c>
      <c r="L160" s="72" t="str">
        <f t="shared" ca="1" si="30"/>
        <v/>
      </c>
      <c r="M160" s="74" t="str">
        <f t="shared" ca="1" si="31"/>
        <v/>
      </c>
      <c r="N160" s="64" t="e">
        <f ca="1">AllPlayers!AC157</f>
        <v>#N/A</v>
      </c>
    </row>
    <row r="161" spans="1:14" x14ac:dyDescent="0.2">
      <c r="A161" s="134">
        <f t="shared" si="32"/>
        <v>157</v>
      </c>
      <c r="B161" s="63" t="str">
        <f t="shared" ca="1" si="22"/>
        <v/>
      </c>
      <c r="C161" s="72" t="str">
        <f t="shared" ca="1" si="23"/>
        <v/>
      </c>
      <c r="D161" s="73" t="str">
        <f t="shared" ca="1" si="24"/>
        <v/>
      </c>
      <c r="E161" s="65" t="str">
        <f t="shared" ca="1" si="25"/>
        <v/>
      </c>
      <c r="F161" s="65" t="str">
        <f t="shared" ca="1" si="26"/>
        <v/>
      </c>
      <c r="G161" s="66" t="str">
        <f t="shared" ca="1" si="27"/>
        <v/>
      </c>
      <c r="H161" s="66">
        <f t="shared" ca="1" si="28"/>
        <v>0</v>
      </c>
      <c r="I161" s="66" t="e">
        <f ca="1">AllPlayers!X158</f>
        <v>#N/A</v>
      </c>
      <c r="K161" s="63" t="str">
        <f t="shared" ca="1" si="29"/>
        <v/>
      </c>
      <c r="L161" s="72" t="str">
        <f t="shared" ca="1" si="30"/>
        <v/>
      </c>
      <c r="M161" s="74" t="str">
        <f t="shared" ca="1" si="31"/>
        <v/>
      </c>
      <c r="N161" s="64" t="e">
        <f ca="1">AllPlayers!AC158</f>
        <v>#N/A</v>
      </c>
    </row>
    <row r="162" spans="1:14" x14ac:dyDescent="0.2">
      <c r="A162" s="134">
        <f t="shared" si="32"/>
        <v>158</v>
      </c>
      <c r="B162" s="63" t="str">
        <f t="shared" ca="1" si="22"/>
        <v/>
      </c>
      <c r="C162" s="72" t="str">
        <f t="shared" ca="1" si="23"/>
        <v/>
      </c>
      <c r="D162" s="73" t="str">
        <f t="shared" ca="1" si="24"/>
        <v/>
      </c>
      <c r="E162" s="65" t="str">
        <f t="shared" ca="1" si="25"/>
        <v/>
      </c>
      <c r="F162" s="65" t="str">
        <f t="shared" ca="1" si="26"/>
        <v/>
      </c>
      <c r="G162" s="66" t="str">
        <f t="shared" ca="1" si="27"/>
        <v/>
      </c>
      <c r="H162" s="66">
        <f t="shared" ca="1" si="28"/>
        <v>0</v>
      </c>
      <c r="I162" s="66" t="e">
        <f ca="1">AllPlayers!X159</f>
        <v>#N/A</v>
      </c>
      <c r="K162" s="63" t="str">
        <f t="shared" ca="1" si="29"/>
        <v/>
      </c>
      <c r="L162" s="72" t="str">
        <f t="shared" ca="1" si="30"/>
        <v/>
      </c>
      <c r="M162" s="74" t="str">
        <f t="shared" ca="1" si="31"/>
        <v/>
      </c>
      <c r="N162" s="64" t="e">
        <f ca="1">AllPlayers!AC159</f>
        <v>#N/A</v>
      </c>
    </row>
    <row r="163" spans="1:14" x14ac:dyDescent="0.2">
      <c r="A163" s="134">
        <f t="shared" si="32"/>
        <v>159</v>
      </c>
      <c r="B163" s="63" t="str">
        <f t="shared" ca="1" si="22"/>
        <v/>
      </c>
      <c r="C163" s="72" t="str">
        <f t="shared" ca="1" si="23"/>
        <v/>
      </c>
      <c r="D163" s="73" t="str">
        <f t="shared" ca="1" si="24"/>
        <v/>
      </c>
      <c r="E163" s="65" t="str">
        <f t="shared" ca="1" si="25"/>
        <v/>
      </c>
      <c r="F163" s="65" t="str">
        <f t="shared" ca="1" si="26"/>
        <v/>
      </c>
      <c r="G163" s="66" t="str">
        <f t="shared" ca="1" si="27"/>
        <v/>
      </c>
      <c r="H163" s="66">
        <f t="shared" ca="1" si="28"/>
        <v>0</v>
      </c>
      <c r="I163" s="66" t="e">
        <f ca="1">AllPlayers!X160</f>
        <v>#N/A</v>
      </c>
      <c r="K163" s="63" t="str">
        <f t="shared" ca="1" si="29"/>
        <v/>
      </c>
      <c r="L163" s="72" t="str">
        <f t="shared" ca="1" si="30"/>
        <v/>
      </c>
      <c r="M163" s="74" t="str">
        <f t="shared" ca="1" si="31"/>
        <v/>
      </c>
      <c r="N163" s="64" t="e">
        <f ca="1">AllPlayers!AC160</f>
        <v>#N/A</v>
      </c>
    </row>
    <row r="164" spans="1:14" x14ac:dyDescent="0.2">
      <c r="A164" s="134">
        <f t="shared" si="32"/>
        <v>160</v>
      </c>
      <c r="B164" s="63" t="str">
        <f t="shared" ca="1" si="22"/>
        <v/>
      </c>
      <c r="C164" s="72" t="str">
        <f t="shared" ca="1" si="23"/>
        <v/>
      </c>
      <c r="D164" s="73" t="str">
        <f t="shared" ca="1" si="24"/>
        <v/>
      </c>
      <c r="E164" s="65" t="str">
        <f t="shared" ca="1" si="25"/>
        <v/>
      </c>
      <c r="F164" s="65" t="str">
        <f t="shared" ca="1" si="26"/>
        <v/>
      </c>
      <c r="G164" s="66" t="str">
        <f t="shared" ca="1" si="27"/>
        <v/>
      </c>
      <c r="H164" s="66">
        <f t="shared" ca="1" si="28"/>
        <v>0</v>
      </c>
      <c r="I164" s="66" t="e">
        <f ca="1">AllPlayers!X161</f>
        <v>#N/A</v>
      </c>
      <c r="K164" s="63" t="str">
        <f t="shared" ca="1" si="29"/>
        <v/>
      </c>
      <c r="L164" s="72" t="str">
        <f t="shared" ca="1" si="30"/>
        <v/>
      </c>
      <c r="M164" s="74" t="str">
        <f t="shared" ca="1" si="31"/>
        <v/>
      </c>
      <c r="N164" s="64" t="e">
        <f ca="1">AllPlayers!AC161</f>
        <v>#N/A</v>
      </c>
    </row>
    <row r="165" spans="1:14" x14ac:dyDescent="0.2">
      <c r="A165" s="134">
        <f t="shared" si="32"/>
        <v>161</v>
      </c>
      <c r="B165" s="63" t="str">
        <f t="shared" ca="1" si="22"/>
        <v/>
      </c>
      <c r="C165" s="72" t="str">
        <f t="shared" ca="1" si="23"/>
        <v/>
      </c>
      <c r="D165" s="73" t="str">
        <f t="shared" ca="1" si="24"/>
        <v/>
      </c>
      <c r="E165" s="65" t="str">
        <f t="shared" ca="1" si="25"/>
        <v/>
      </c>
      <c r="F165" s="65" t="str">
        <f t="shared" ca="1" si="26"/>
        <v/>
      </c>
      <c r="G165" s="66" t="str">
        <f t="shared" ca="1" si="27"/>
        <v/>
      </c>
      <c r="H165" s="66">
        <f t="shared" ca="1" si="28"/>
        <v>0</v>
      </c>
      <c r="I165" s="66" t="e">
        <f ca="1">AllPlayers!X162</f>
        <v>#N/A</v>
      </c>
      <c r="K165" s="63" t="str">
        <f t="shared" ca="1" si="29"/>
        <v/>
      </c>
      <c r="L165" s="72" t="str">
        <f t="shared" ca="1" si="30"/>
        <v/>
      </c>
      <c r="M165" s="74" t="str">
        <f t="shared" ca="1" si="31"/>
        <v/>
      </c>
      <c r="N165" s="64" t="e">
        <f ca="1">AllPlayers!AC162</f>
        <v>#N/A</v>
      </c>
    </row>
    <row r="166" spans="1:14" x14ac:dyDescent="0.2">
      <c r="A166" s="134">
        <f t="shared" si="32"/>
        <v>162</v>
      </c>
      <c r="B166" s="63" t="str">
        <f t="shared" ca="1" si="22"/>
        <v/>
      </c>
      <c r="C166" s="72" t="str">
        <f t="shared" ca="1" si="23"/>
        <v/>
      </c>
      <c r="D166" s="73" t="str">
        <f t="shared" ca="1" si="24"/>
        <v/>
      </c>
      <c r="E166" s="65" t="str">
        <f t="shared" ca="1" si="25"/>
        <v/>
      </c>
      <c r="F166" s="65" t="str">
        <f t="shared" ca="1" si="26"/>
        <v/>
      </c>
      <c r="G166" s="66" t="str">
        <f t="shared" ca="1" si="27"/>
        <v/>
      </c>
      <c r="H166" s="66">
        <f t="shared" ca="1" si="28"/>
        <v>0</v>
      </c>
      <c r="I166" s="66" t="e">
        <f ca="1">AllPlayers!X163</f>
        <v>#N/A</v>
      </c>
      <c r="K166" s="63" t="str">
        <f t="shared" ca="1" si="29"/>
        <v/>
      </c>
      <c r="L166" s="72" t="str">
        <f t="shared" ca="1" si="30"/>
        <v/>
      </c>
      <c r="M166" s="74" t="str">
        <f t="shared" ca="1" si="31"/>
        <v/>
      </c>
      <c r="N166" s="64" t="e">
        <f ca="1">AllPlayers!AC163</f>
        <v>#N/A</v>
      </c>
    </row>
    <row r="167" spans="1:14" x14ac:dyDescent="0.2">
      <c r="A167" s="134">
        <f t="shared" si="32"/>
        <v>163</v>
      </c>
      <c r="B167" s="63" t="str">
        <f t="shared" ca="1" si="22"/>
        <v/>
      </c>
      <c r="C167" s="72" t="str">
        <f t="shared" ca="1" si="23"/>
        <v/>
      </c>
      <c r="D167" s="73" t="str">
        <f t="shared" ca="1" si="24"/>
        <v/>
      </c>
      <c r="E167" s="65" t="str">
        <f t="shared" ca="1" si="25"/>
        <v/>
      </c>
      <c r="F167" s="65" t="str">
        <f t="shared" ca="1" si="26"/>
        <v/>
      </c>
      <c r="G167" s="66" t="str">
        <f t="shared" ca="1" si="27"/>
        <v/>
      </c>
      <c r="H167" s="66">
        <f t="shared" ca="1" si="28"/>
        <v>0</v>
      </c>
      <c r="I167" s="66" t="e">
        <f ca="1">AllPlayers!X164</f>
        <v>#N/A</v>
      </c>
      <c r="K167" s="63" t="str">
        <f t="shared" ca="1" si="29"/>
        <v/>
      </c>
      <c r="L167" s="72" t="str">
        <f t="shared" ca="1" si="30"/>
        <v/>
      </c>
      <c r="M167" s="74" t="str">
        <f t="shared" ca="1" si="31"/>
        <v/>
      </c>
      <c r="N167" s="64" t="e">
        <f ca="1">AllPlayers!AC164</f>
        <v>#N/A</v>
      </c>
    </row>
    <row r="168" spans="1:14" x14ac:dyDescent="0.2">
      <c r="A168" s="134">
        <f t="shared" si="32"/>
        <v>164</v>
      </c>
      <c r="B168" s="63" t="str">
        <f t="shared" ca="1" si="22"/>
        <v/>
      </c>
      <c r="C168" s="72" t="str">
        <f t="shared" ca="1" si="23"/>
        <v/>
      </c>
      <c r="D168" s="73" t="str">
        <f t="shared" ca="1" si="24"/>
        <v/>
      </c>
      <c r="E168" s="65" t="str">
        <f t="shared" ca="1" si="25"/>
        <v/>
      </c>
      <c r="F168" s="65" t="str">
        <f t="shared" ca="1" si="26"/>
        <v/>
      </c>
      <c r="G168" s="66" t="str">
        <f t="shared" ca="1" si="27"/>
        <v/>
      </c>
      <c r="H168" s="66">
        <f t="shared" ca="1" si="28"/>
        <v>0</v>
      </c>
      <c r="I168" s="66" t="e">
        <f ca="1">AllPlayers!X165</f>
        <v>#N/A</v>
      </c>
      <c r="K168" s="63" t="str">
        <f t="shared" ca="1" si="29"/>
        <v/>
      </c>
      <c r="L168" s="72" t="str">
        <f t="shared" ca="1" si="30"/>
        <v/>
      </c>
      <c r="M168" s="74" t="str">
        <f t="shared" ca="1" si="31"/>
        <v/>
      </c>
      <c r="N168" s="64" t="e">
        <f ca="1">AllPlayers!AC165</f>
        <v>#N/A</v>
      </c>
    </row>
    <row r="169" spans="1:14" x14ac:dyDescent="0.2">
      <c r="A169" s="134">
        <f t="shared" si="32"/>
        <v>165</v>
      </c>
      <c r="B169" s="63" t="str">
        <f t="shared" ca="1" si="22"/>
        <v/>
      </c>
      <c r="C169" s="72" t="str">
        <f t="shared" ca="1" si="23"/>
        <v/>
      </c>
      <c r="D169" s="73" t="str">
        <f t="shared" ca="1" si="24"/>
        <v/>
      </c>
      <c r="E169" s="65" t="str">
        <f t="shared" ca="1" si="25"/>
        <v/>
      </c>
      <c r="F169" s="65" t="str">
        <f t="shared" ca="1" si="26"/>
        <v/>
      </c>
      <c r="G169" s="66" t="str">
        <f t="shared" ca="1" si="27"/>
        <v/>
      </c>
      <c r="H169" s="66">
        <f t="shared" ca="1" si="28"/>
        <v>0</v>
      </c>
      <c r="I169" s="66" t="e">
        <f ca="1">AllPlayers!X166</f>
        <v>#N/A</v>
      </c>
      <c r="K169" s="63" t="str">
        <f t="shared" ca="1" si="29"/>
        <v/>
      </c>
      <c r="L169" s="72" t="str">
        <f t="shared" ca="1" si="30"/>
        <v/>
      </c>
      <c r="M169" s="74" t="str">
        <f t="shared" ca="1" si="31"/>
        <v/>
      </c>
      <c r="N169" s="64" t="e">
        <f ca="1">AllPlayers!AC166</f>
        <v>#N/A</v>
      </c>
    </row>
    <row r="170" spans="1:14" x14ac:dyDescent="0.2">
      <c r="A170" s="134">
        <f t="shared" si="32"/>
        <v>166</v>
      </c>
      <c r="B170" s="63" t="str">
        <f t="shared" ca="1" si="22"/>
        <v/>
      </c>
      <c r="C170" s="72" t="str">
        <f t="shared" ca="1" si="23"/>
        <v/>
      </c>
      <c r="D170" s="73" t="str">
        <f t="shared" ca="1" si="24"/>
        <v/>
      </c>
      <c r="E170" s="65" t="str">
        <f t="shared" ca="1" si="25"/>
        <v/>
      </c>
      <c r="F170" s="65" t="str">
        <f t="shared" ca="1" si="26"/>
        <v/>
      </c>
      <c r="G170" s="66" t="str">
        <f t="shared" ca="1" si="27"/>
        <v/>
      </c>
      <c r="H170" s="66">
        <f t="shared" ca="1" si="28"/>
        <v>0</v>
      </c>
      <c r="I170" s="66" t="e">
        <f ca="1">AllPlayers!X167</f>
        <v>#N/A</v>
      </c>
      <c r="K170" s="63" t="str">
        <f t="shared" ca="1" si="29"/>
        <v/>
      </c>
      <c r="L170" s="72" t="str">
        <f t="shared" ca="1" si="30"/>
        <v/>
      </c>
      <c r="M170" s="74" t="str">
        <f t="shared" ca="1" si="31"/>
        <v/>
      </c>
      <c r="N170" s="64" t="e">
        <f ca="1">AllPlayers!AC167</f>
        <v>#N/A</v>
      </c>
    </row>
    <row r="171" spans="1:14" x14ac:dyDescent="0.2">
      <c r="A171" s="134">
        <f t="shared" si="32"/>
        <v>167</v>
      </c>
      <c r="B171" s="63" t="str">
        <f t="shared" ca="1" si="22"/>
        <v/>
      </c>
      <c r="C171" s="72" t="str">
        <f t="shared" ca="1" si="23"/>
        <v/>
      </c>
      <c r="D171" s="73" t="str">
        <f t="shared" ca="1" si="24"/>
        <v/>
      </c>
      <c r="E171" s="65" t="str">
        <f t="shared" ca="1" si="25"/>
        <v/>
      </c>
      <c r="F171" s="65" t="str">
        <f t="shared" ca="1" si="26"/>
        <v/>
      </c>
      <c r="G171" s="66" t="str">
        <f t="shared" ca="1" si="27"/>
        <v/>
      </c>
      <c r="H171" s="66">
        <f t="shared" ca="1" si="28"/>
        <v>0</v>
      </c>
      <c r="I171" s="66" t="e">
        <f ca="1">AllPlayers!X168</f>
        <v>#N/A</v>
      </c>
      <c r="K171" s="63" t="str">
        <f t="shared" ca="1" si="29"/>
        <v/>
      </c>
      <c r="L171" s="72" t="str">
        <f t="shared" ca="1" si="30"/>
        <v/>
      </c>
      <c r="M171" s="74" t="str">
        <f t="shared" ca="1" si="31"/>
        <v/>
      </c>
      <c r="N171" s="64" t="e">
        <f ca="1">AllPlayers!AC168</f>
        <v>#N/A</v>
      </c>
    </row>
    <row r="172" spans="1:14" x14ac:dyDescent="0.2">
      <c r="A172" s="134">
        <f t="shared" si="32"/>
        <v>168</v>
      </c>
      <c r="B172" s="63" t="str">
        <f t="shared" ca="1" si="22"/>
        <v/>
      </c>
      <c r="C172" s="72" t="str">
        <f t="shared" ca="1" si="23"/>
        <v/>
      </c>
      <c r="D172" s="73" t="str">
        <f t="shared" ca="1" si="24"/>
        <v/>
      </c>
      <c r="E172" s="65" t="str">
        <f t="shared" ca="1" si="25"/>
        <v/>
      </c>
      <c r="F172" s="65" t="str">
        <f t="shared" ca="1" si="26"/>
        <v/>
      </c>
      <c r="G172" s="66" t="str">
        <f t="shared" ca="1" si="27"/>
        <v/>
      </c>
      <c r="H172" s="66">
        <f t="shared" ca="1" si="28"/>
        <v>0</v>
      </c>
      <c r="I172" s="66" t="e">
        <f ca="1">AllPlayers!X169</f>
        <v>#N/A</v>
      </c>
      <c r="K172" s="63" t="str">
        <f t="shared" ca="1" si="29"/>
        <v/>
      </c>
      <c r="L172" s="72" t="str">
        <f t="shared" ca="1" si="30"/>
        <v/>
      </c>
      <c r="M172" s="74" t="str">
        <f t="shared" ca="1" si="31"/>
        <v/>
      </c>
      <c r="N172" s="64" t="e">
        <f ca="1">AllPlayers!AC169</f>
        <v>#N/A</v>
      </c>
    </row>
    <row r="173" spans="1:14" x14ac:dyDescent="0.2">
      <c r="A173" s="134">
        <f t="shared" si="32"/>
        <v>169</v>
      </c>
      <c r="B173" s="63" t="str">
        <f t="shared" ca="1" si="22"/>
        <v/>
      </c>
      <c r="C173" s="72" t="str">
        <f t="shared" ca="1" si="23"/>
        <v/>
      </c>
      <c r="D173" s="73" t="str">
        <f t="shared" ca="1" si="24"/>
        <v/>
      </c>
      <c r="E173" s="65" t="str">
        <f t="shared" ca="1" si="25"/>
        <v/>
      </c>
      <c r="F173" s="65" t="str">
        <f t="shared" ca="1" si="26"/>
        <v/>
      </c>
      <c r="G173" s="66" t="str">
        <f t="shared" ca="1" si="27"/>
        <v/>
      </c>
      <c r="H173" s="66">
        <f t="shared" ca="1" si="28"/>
        <v>0</v>
      </c>
      <c r="I173" s="66" t="e">
        <f ca="1">AllPlayers!X170</f>
        <v>#N/A</v>
      </c>
      <c r="K173" s="63" t="str">
        <f t="shared" ca="1" si="29"/>
        <v/>
      </c>
      <c r="L173" s="72" t="str">
        <f t="shared" ca="1" si="30"/>
        <v/>
      </c>
      <c r="M173" s="74" t="str">
        <f t="shared" ca="1" si="31"/>
        <v/>
      </c>
      <c r="N173" s="64" t="e">
        <f ca="1">AllPlayers!AC170</f>
        <v>#N/A</v>
      </c>
    </row>
    <row r="174" spans="1:14" x14ac:dyDescent="0.2">
      <c r="A174" s="134">
        <f t="shared" si="32"/>
        <v>170</v>
      </c>
      <c r="B174" s="63" t="str">
        <f t="shared" ca="1" si="22"/>
        <v/>
      </c>
      <c r="C174" s="72" t="str">
        <f t="shared" ca="1" si="23"/>
        <v/>
      </c>
      <c r="D174" s="73" t="str">
        <f t="shared" ca="1" si="24"/>
        <v/>
      </c>
      <c r="E174" s="65" t="str">
        <f t="shared" ca="1" si="25"/>
        <v/>
      </c>
      <c r="F174" s="65" t="str">
        <f t="shared" ca="1" si="26"/>
        <v/>
      </c>
      <c r="G174" s="66" t="str">
        <f t="shared" ca="1" si="27"/>
        <v/>
      </c>
      <c r="H174" s="66">
        <f t="shared" ca="1" si="28"/>
        <v>0</v>
      </c>
      <c r="I174" s="66" t="e">
        <f ca="1">AllPlayers!X171</f>
        <v>#N/A</v>
      </c>
      <c r="K174" s="63" t="str">
        <f t="shared" ca="1" si="29"/>
        <v/>
      </c>
      <c r="L174" s="72" t="str">
        <f t="shared" ca="1" si="30"/>
        <v/>
      </c>
      <c r="M174" s="74" t="str">
        <f t="shared" ca="1" si="31"/>
        <v/>
      </c>
      <c r="N174" s="64" t="e">
        <f ca="1">AllPlayers!AC171</f>
        <v>#N/A</v>
      </c>
    </row>
    <row r="175" spans="1:14" x14ac:dyDescent="0.2">
      <c r="A175" s="134">
        <f t="shared" si="32"/>
        <v>171</v>
      </c>
      <c r="B175" s="63" t="str">
        <f t="shared" ca="1" si="22"/>
        <v/>
      </c>
      <c r="C175" s="72" t="str">
        <f t="shared" ca="1" si="23"/>
        <v/>
      </c>
      <c r="D175" s="73" t="str">
        <f t="shared" ca="1" si="24"/>
        <v/>
      </c>
      <c r="E175" s="65" t="str">
        <f t="shared" ca="1" si="25"/>
        <v/>
      </c>
      <c r="F175" s="65" t="str">
        <f t="shared" ca="1" si="26"/>
        <v/>
      </c>
      <c r="G175" s="66" t="str">
        <f t="shared" ca="1" si="27"/>
        <v/>
      </c>
      <c r="H175" s="66">
        <f t="shared" ca="1" si="28"/>
        <v>0</v>
      </c>
      <c r="I175" s="66" t="e">
        <f ca="1">AllPlayers!X172</f>
        <v>#N/A</v>
      </c>
      <c r="K175" s="63" t="str">
        <f t="shared" ca="1" si="29"/>
        <v/>
      </c>
      <c r="L175" s="72" t="str">
        <f t="shared" ca="1" si="30"/>
        <v/>
      </c>
      <c r="M175" s="74" t="str">
        <f t="shared" ca="1" si="31"/>
        <v/>
      </c>
      <c r="N175" s="64" t="e">
        <f ca="1">AllPlayers!AC172</f>
        <v>#N/A</v>
      </c>
    </row>
    <row r="176" spans="1:14" x14ac:dyDescent="0.2">
      <c r="A176" s="134">
        <f t="shared" si="32"/>
        <v>172</v>
      </c>
      <c r="B176" s="63" t="str">
        <f t="shared" ca="1" si="22"/>
        <v/>
      </c>
      <c r="C176" s="72" t="str">
        <f t="shared" ca="1" si="23"/>
        <v/>
      </c>
      <c r="D176" s="73" t="str">
        <f t="shared" ca="1" si="24"/>
        <v/>
      </c>
      <c r="E176" s="65" t="str">
        <f t="shared" ca="1" si="25"/>
        <v/>
      </c>
      <c r="F176" s="65" t="str">
        <f t="shared" ca="1" si="26"/>
        <v/>
      </c>
      <c r="G176" s="66" t="str">
        <f t="shared" ca="1" si="27"/>
        <v/>
      </c>
      <c r="H176" s="66">
        <f t="shared" ca="1" si="28"/>
        <v>0</v>
      </c>
      <c r="I176" s="66" t="e">
        <f ca="1">AllPlayers!X173</f>
        <v>#N/A</v>
      </c>
      <c r="K176" s="63" t="str">
        <f t="shared" ca="1" si="29"/>
        <v/>
      </c>
      <c r="L176" s="72" t="str">
        <f t="shared" ca="1" si="30"/>
        <v/>
      </c>
      <c r="M176" s="74" t="str">
        <f t="shared" ca="1" si="31"/>
        <v/>
      </c>
      <c r="N176" s="64" t="e">
        <f ca="1">AllPlayers!AC173</f>
        <v>#N/A</v>
      </c>
    </row>
    <row r="177" spans="1:14" x14ac:dyDescent="0.2">
      <c r="A177" s="134">
        <f t="shared" si="32"/>
        <v>173</v>
      </c>
      <c r="B177" s="63" t="str">
        <f t="shared" ca="1" si="22"/>
        <v/>
      </c>
      <c r="C177" s="72" t="str">
        <f t="shared" ca="1" si="23"/>
        <v/>
      </c>
      <c r="D177" s="73" t="str">
        <f t="shared" ca="1" si="24"/>
        <v/>
      </c>
      <c r="E177" s="65" t="str">
        <f t="shared" ca="1" si="25"/>
        <v/>
      </c>
      <c r="F177" s="65" t="str">
        <f t="shared" ca="1" si="26"/>
        <v/>
      </c>
      <c r="G177" s="66" t="str">
        <f t="shared" ca="1" si="27"/>
        <v/>
      </c>
      <c r="H177" s="66">
        <f t="shared" ca="1" si="28"/>
        <v>0</v>
      </c>
      <c r="I177" s="66" t="e">
        <f ca="1">AllPlayers!X174</f>
        <v>#N/A</v>
      </c>
      <c r="K177" s="63" t="str">
        <f t="shared" ca="1" si="29"/>
        <v/>
      </c>
      <c r="L177" s="72" t="str">
        <f t="shared" ca="1" si="30"/>
        <v/>
      </c>
      <c r="M177" s="74" t="str">
        <f t="shared" ca="1" si="31"/>
        <v/>
      </c>
      <c r="N177" s="64" t="e">
        <f ca="1">AllPlayers!AC174</f>
        <v>#N/A</v>
      </c>
    </row>
    <row r="178" spans="1:14" x14ac:dyDescent="0.2">
      <c r="A178" s="134">
        <f t="shared" si="32"/>
        <v>174</v>
      </c>
      <c r="B178" s="63" t="str">
        <f t="shared" ca="1" si="22"/>
        <v/>
      </c>
      <c r="C178" s="72" t="str">
        <f t="shared" ca="1" si="23"/>
        <v/>
      </c>
      <c r="D178" s="73" t="str">
        <f t="shared" ca="1" si="24"/>
        <v/>
      </c>
      <c r="E178" s="65" t="str">
        <f t="shared" ca="1" si="25"/>
        <v/>
      </c>
      <c r="F178" s="65" t="str">
        <f t="shared" ca="1" si="26"/>
        <v/>
      </c>
      <c r="G178" s="66" t="str">
        <f t="shared" ca="1" si="27"/>
        <v/>
      </c>
      <c r="H178" s="66">
        <f t="shared" ca="1" si="28"/>
        <v>0</v>
      </c>
      <c r="I178" s="66" t="e">
        <f ca="1">AllPlayers!X175</f>
        <v>#N/A</v>
      </c>
      <c r="K178" s="63" t="str">
        <f t="shared" ca="1" si="29"/>
        <v/>
      </c>
      <c r="L178" s="72" t="str">
        <f t="shared" ca="1" si="30"/>
        <v/>
      </c>
      <c r="M178" s="74" t="str">
        <f t="shared" ca="1" si="31"/>
        <v/>
      </c>
      <c r="N178" s="64" t="e">
        <f ca="1">AllPlayers!AC175</f>
        <v>#N/A</v>
      </c>
    </row>
    <row r="179" spans="1:14" x14ac:dyDescent="0.2">
      <c r="A179" s="134">
        <f t="shared" si="32"/>
        <v>175</v>
      </c>
      <c r="B179" s="63" t="str">
        <f t="shared" ca="1" si="22"/>
        <v/>
      </c>
      <c r="C179" s="72" t="str">
        <f t="shared" ca="1" si="23"/>
        <v/>
      </c>
      <c r="D179" s="73" t="str">
        <f t="shared" ca="1" si="24"/>
        <v/>
      </c>
      <c r="E179" s="65" t="str">
        <f t="shared" ca="1" si="25"/>
        <v/>
      </c>
      <c r="F179" s="65" t="str">
        <f t="shared" ca="1" si="26"/>
        <v/>
      </c>
      <c r="G179" s="66" t="str">
        <f t="shared" ca="1" si="27"/>
        <v/>
      </c>
      <c r="H179" s="66">
        <f t="shared" ca="1" si="28"/>
        <v>0</v>
      </c>
      <c r="I179" s="66" t="e">
        <f ca="1">AllPlayers!X176</f>
        <v>#N/A</v>
      </c>
      <c r="K179" s="63" t="str">
        <f t="shared" ca="1" si="29"/>
        <v/>
      </c>
      <c r="L179" s="72" t="str">
        <f t="shared" ca="1" si="30"/>
        <v/>
      </c>
      <c r="M179" s="74" t="str">
        <f t="shared" ca="1" si="31"/>
        <v/>
      </c>
      <c r="N179" s="64" t="e">
        <f ca="1">AllPlayers!AC176</f>
        <v>#N/A</v>
      </c>
    </row>
    <row r="180" spans="1:14" x14ac:dyDescent="0.2">
      <c r="A180" s="134">
        <f t="shared" si="32"/>
        <v>176</v>
      </c>
      <c r="B180" s="63" t="str">
        <f t="shared" ca="1" si="22"/>
        <v/>
      </c>
      <c r="C180" s="72" t="str">
        <f t="shared" ca="1" si="23"/>
        <v/>
      </c>
      <c r="D180" s="73" t="str">
        <f t="shared" ca="1" si="24"/>
        <v/>
      </c>
      <c r="E180" s="65" t="str">
        <f t="shared" ca="1" si="25"/>
        <v/>
      </c>
      <c r="F180" s="65" t="str">
        <f t="shared" ca="1" si="26"/>
        <v/>
      </c>
      <c r="G180" s="66" t="str">
        <f t="shared" ca="1" si="27"/>
        <v/>
      </c>
      <c r="H180" s="66">
        <f t="shared" ca="1" si="28"/>
        <v>0</v>
      </c>
      <c r="I180" s="66" t="e">
        <f ca="1">AllPlayers!X177</f>
        <v>#N/A</v>
      </c>
      <c r="K180" s="63" t="str">
        <f t="shared" ca="1" si="29"/>
        <v/>
      </c>
      <c r="L180" s="72" t="str">
        <f t="shared" ca="1" si="30"/>
        <v/>
      </c>
      <c r="M180" s="74" t="str">
        <f t="shared" ca="1" si="31"/>
        <v/>
      </c>
      <c r="N180" s="64" t="e">
        <f ca="1">AllPlayers!AC177</f>
        <v>#N/A</v>
      </c>
    </row>
    <row r="181" spans="1:14" x14ac:dyDescent="0.2">
      <c r="A181" s="134">
        <f t="shared" si="32"/>
        <v>177</v>
      </c>
      <c r="B181" s="63" t="str">
        <f t="shared" ca="1" si="22"/>
        <v/>
      </c>
      <c r="C181" s="72" t="str">
        <f t="shared" ca="1" si="23"/>
        <v/>
      </c>
      <c r="D181" s="73" t="str">
        <f t="shared" ca="1" si="24"/>
        <v/>
      </c>
      <c r="E181" s="65" t="str">
        <f t="shared" ca="1" si="25"/>
        <v/>
      </c>
      <c r="F181" s="65" t="str">
        <f t="shared" ca="1" si="26"/>
        <v/>
      </c>
      <c r="G181" s="66" t="str">
        <f t="shared" ca="1" si="27"/>
        <v/>
      </c>
      <c r="H181" s="66">
        <f t="shared" ca="1" si="28"/>
        <v>0</v>
      </c>
      <c r="I181" s="66" t="e">
        <f ca="1">AllPlayers!X178</f>
        <v>#N/A</v>
      </c>
      <c r="K181" s="63" t="str">
        <f t="shared" ca="1" si="29"/>
        <v/>
      </c>
      <c r="L181" s="72" t="str">
        <f t="shared" ca="1" si="30"/>
        <v/>
      </c>
      <c r="M181" s="74" t="str">
        <f t="shared" ca="1" si="31"/>
        <v/>
      </c>
      <c r="N181" s="64" t="e">
        <f ca="1">AllPlayers!AC178</f>
        <v>#N/A</v>
      </c>
    </row>
    <row r="182" spans="1:14" x14ac:dyDescent="0.2">
      <c r="A182" s="134">
        <f t="shared" si="32"/>
        <v>178</v>
      </c>
      <c r="B182" s="63" t="str">
        <f t="shared" ca="1" si="22"/>
        <v/>
      </c>
      <c r="C182" s="72" t="str">
        <f t="shared" ca="1" si="23"/>
        <v/>
      </c>
      <c r="D182" s="73" t="str">
        <f t="shared" ca="1" si="24"/>
        <v/>
      </c>
      <c r="E182" s="65" t="str">
        <f t="shared" ca="1" si="25"/>
        <v/>
      </c>
      <c r="F182" s="65" t="str">
        <f t="shared" ca="1" si="26"/>
        <v/>
      </c>
      <c r="G182" s="66" t="str">
        <f t="shared" ca="1" si="27"/>
        <v/>
      </c>
      <c r="H182" s="66">
        <f t="shared" ca="1" si="28"/>
        <v>0</v>
      </c>
      <c r="I182" s="66" t="e">
        <f ca="1">AllPlayers!X179</f>
        <v>#N/A</v>
      </c>
      <c r="K182" s="63" t="str">
        <f t="shared" ca="1" si="29"/>
        <v/>
      </c>
      <c r="L182" s="72" t="str">
        <f t="shared" ca="1" si="30"/>
        <v/>
      </c>
      <c r="M182" s="74" t="str">
        <f t="shared" ca="1" si="31"/>
        <v/>
      </c>
      <c r="N182" s="64" t="e">
        <f ca="1">AllPlayers!AC179</f>
        <v>#N/A</v>
      </c>
    </row>
    <row r="183" spans="1:14" x14ac:dyDescent="0.2">
      <c r="A183" s="134">
        <f t="shared" si="32"/>
        <v>179</v>
      </c>
      <c r="B183" s="63" t="str">
        <f t="shared" ca="1" si="22"/>
        <v/>
      </c>
      <c r="C183" s="72" t="str">
        <f t="shared" ca="1" si="23"/>
        <v/>
      </c>
      <c r="D183" s="73" t="str">
        <f t="shared" ca="1" si="24"/>
        <v/>
      </c>
      <c r="E183" s="65" t="str">
        <f t="shared" ca="1" si="25"/>
        <v/>
      </c>
      <c r="F183" s="65" t="str">
        <f t="shared" ca="1" si="26"/>
        <v/>
      </c>
      <c r="G183" s="66" t="str">
        <f t="shared" ca="1" si="27"/>
        <v/>
      </c>
      <c r="H183" s="66">
        <f t="shared" ca="1" si="28"/>
        <v>0</v>
      </c>
      <c r="I183" s="66" t="e">
        <f ca="1">AllPlayers!X180</f>
        <v>#N/A</v>
      </c>
      <c r="K183" s="63" t="str">
        <f t="shared" ca="1" si="29"/>
        <v/>
      </c>
      <c r="L183" s="72" t="str">
        <f t="shared" ca="1" si="30"/>
        <v/>
      </c>
      <c r="M183" s="74" t="str">
        <f t="shared" ca="1" si="31"/>
        <v/>
      </c>
      <c r="N183" s="64" t="e">
        <f ca="1">AllPlayers!AC180</f>
        <v>#N/A</v>
      </c>
    </row>
    <row r="184" spans="1:14" x14ac:dyDescent="0.2">
      <c r="A184" s="134">
        <f t="shared" si="32"/>
        <v>180</v>
      </c>
      <c r="B184" s="63" t="str">
        <f t="shared" ca="1" si="22"/>
        <v/>
      </c>
      <c r="C184" s="72" t="str">
        <f t="shared" ca="1" si="23"/>
        <v/>
      </c>
      <c r="D184" s="73" t="str">
        <f t="shared" ca="1" si="24"/>
        <v/>
      </c>
      <c r="E184" s="65" t="str">
        <f t="shared" ca="1" si="25"/>
        <v/>
      </c>
      <c r="F184" s="65" t="str">
        <f t="shared" ca="1" si="26"/>
        <v/>
      </c>
      <c r="G184" s="66" t="str">
        <f t="shared" ca="1" si="27"/>
        <v/>
      </c>
      <c r="H184" s="66">
        <f t="shared" ca="1" si="28"/>
        <v>0</v>
      </c>
      <c r="I184" s="66" t="e">
        <f ca="1">AllPlayers!X181</f>
        <v>#N/A</v>
      </c>
      <c r="K184" s="63" t="str">
        <f t="shared" ca="1" si="29"/>
        <v/>
      </c>
      <c r="L184" s="72" t="str">
        <f t="shared" ca="1" si="30"/>
        <v/>
      </c>
      <c r="M184" s="74" t="str">
        <f t="shared" ca="1" si="31"/>
        <v/>
      </c>
      <c r="N184" s="64" t="e">
        <f ca="1">AllPlayers!AC181</f>
        <v>#N/A</v>
      </c>
    </row>
    <row r="185" spans="1:14" x14ac:dyDescent="0.2">
      <c r="A185" s="134">
        <f t="shared" si="32"/>
        <v>181</v>
      </c>
      <c r="B185" s="63" t="str">
        <f t="shared" ca="1" si="22"/>
        <v/>
      </c>
      <c r="C185" s="72" t="str">
        <f t="shared" ca="1" si="23"/>
        <v/>
      </c>
      <c r="D185" s="73" t="str">
        <f t="shared" ca="1" si="24"/>
        <v/>
      </c>
      <c r="E185" s="65" t="str">
        <f t="shared" ca="1" si="25"/>
        <v/>
      </c>
      <c r="F185" s="65" t="str">
        <f t="shared" ca="1" si="26"/>
        <v/>
      </c>
      <c r="G185" s="66" t="str">
        <f t="shared" ca="1" si="27"/>
        <v/>
      </c>
      <c r="H185" s="66">
        <f t="shared" ca="1" si="28"/>
        <v>0</v>
      </c>
      <c r="I185" s="66" t="e">
        <f ca="1">AllPlayers!X182</f>
        <v>#N/A</v>
      </c>
      <c r="K185" s="63" t="str">
        <f t="shared" ca="1" si="29"/>
        <v/>
      </c>
      <c r="L185" s="72" t="str">
        <f t="shared" ca="1" si="30"/>
        <v/>
      </c>
      <c r="M185" s="74" t="str">
        <f t="shared" ca="1" si="31"/>
        <v/>
      </c>
      <c r="N185" s="64" t="e">
        <f ca="1">AllPlayers!AC182</f>
        <v>#N/A</v>
      </c>
    </row>
    <row r="186" spans="1:14" x14ac:dyDescent="0.2">
      <c r="A186" s="134">
        <f t="shared" si="32"/>
        <v>182</v>
      </c>
      <c r="B186" s="63" t="str">
        <f t="shared" ca="1" si="22"/>
        <v/>
      </c>
      <c r="C186" s="72" t="str">
        <f t="shared" ca="1" si="23"/>
        <v/>
      </c>
      <c r="D186" s="73" t="str">
        <f t="shared" ca="1" si="24"/>
        <v/>
      </c>
      <c r="E186" s="65" t="str">
        <f t="shared" ca="1" si="25"/>
        <v/>
      </c>
      <c r="F186" s="65" t="str">
        <f t="shared" ca="1" si="26"/>
        <v/>
      </c>
      <c r="G186" s="66" t="str">
        <f t="shared" ca="1" si="27"/>
        <v/>
      </c>
      <c r="H186" s="66">
        <f t="shared" ca="1" si="28"/>
        <v>0</v>
      </c>
      <c r="I186" s="66" t="e">
        <f ca="1">AllPlayers!X183</f>
        <v>#N/A</v>
      </c>
      <c r="K186" s="63" t="str">
        <f t="shared" ca="1" si="29"/>
        <v/>
      </c>
      <c r="L186" s="72" t="str">
        <f t="shared" ca="1" si="30"/>
        <v/>
      </c>
      <c r="M186" s="74" t="str">
        <f t="shared" ca="1" si="31"/>
        <v/>
      </c>
      <c r="N186" s="64" t="e">
        <f ca="1">AllPlayers!AC183</f>
        <v>#N/A</v>
      </c>
    </row>
    <row r="187" spans="1:14" x14ac:dyDescent="0.2">
      <c r="A187" s="134">
        <f t="shared" si="32"/>
        <v>183</v>
      </c>
      <c r="B187" s="63" t="str">
        <f t="shared" ca="1" si="22"/>
        <v/>
      </c>
      <c r="C187" s="72" t="str">
        <f t="shared" ca="1" si="23"/>
        <v/>
      </c>
      <c r="D187" s="73" t="str">
        <f t="shared" ca="1" si="24"/>
        <v/>
      </c>
      <c r="E187" s="65" t="str">
        <f t="shared" ca="1" si="25"/>
        <v/>
      </c>
      <c r="F187" s="65" t="str">
        <f t="shared" ca="1" si="26"/>
        <v/>
      </c>
      <c r="G187" s="66" t="str">
        <f t="shared" ca="1" si="27"/>
        <v/>
      </c>
      <c r="H187" s="66">
        <f t="shared" ca="1" si="28"/>
        <v>0</v>
      </c>
      <c r="I187" s="66" t="e">
        <f ca="1">AllPlayers!X184</f>
        <v>#N/A</v>
      </c>
      <c r="K187" s="63" t="str">
        <f t="shared" ca="1" si="29"/>
        <v/>
      </c>
      <c r="L187" s="72" t="str">
        <f t="shared" ca="1" si="30"/>
        <v/>
      </c>
      <c r="M187" s="74" t="str">
        <f t="shared" ca="1" si="31"/>
        <v/>
      </c>
      <c r="N187" s="64" t="e">
        <f ca="1">AllPlayers!AC184</f>
        <v>#N/A</v>
      </c>
    </row>
    <row r="188" spans="1:14" x14ac:dyDescent="0.2">
      <c r="A188" s="134">
        <f t="shared" si="32"/>
        <v>184</v>
      </c>
      <c r="B188" s="63" t="str">
        <f t="shared" ca="1" si="22"/>
        <v/>
      </c>
      <c r="C188" s="72" t="str">
        <f t="shared" ca="1" si="23"/>
        <v/>
      </c>
      <c r="D188" s="73" t="str">
        <f t="shared" ca="1" si="24"/>
        <v/>
      </c>
      <c r="E188" s="65" t="str">
        <f t="shared" ca="1" si="25"/>
        <v/>
      </c>
      <c r="F188" s="65" t="str">
        <f t="shared" ca="1" si="26"/>
        <v/>
      </c>
      <c r="G188" s="66" t="str">
        <f t="shared" ca="1" si="27"/>
        <v/>
      </c>
      <c r="H188" s="66">
        <f t="shared" ca="1" si="28"/>
        <v>0</v>
      </c>
      <c r="I188" s="66" t="e">
        <f ca="1">AllPlayers!X185</f>
        <v>#N/A</v>
      </c>
      <c r="K188" s="63" t="str">
        <f t="shared" ca="1" si="29"/>
        <v/>
      </c>
      <c r="L188" s="72" t="str">
        <f t="shared" ca="1" si="30"/>
        <v/>
      </c>
      <c r="M188" s="74" t="str">
        <f t="shared" ca="1" si="31"/>
        <v/>
      </c>
      <c r="N188" s="64" t="e">
        <f ca="1">AllPlayers!AC185</f>
        <v>#N/A</v>
      </c>
    </row>
    <row r="189" spans="1:14" x14ac:dyDescent="0.2">
      <c r="A189" s="134">
        <f t="shared" si="32"/>
        <v>185</v>
      </c>
      <c r="B189" s="63" t="str">
        <f t="shared" ca="1" si="22"/>
        <v/>
      </c>
      <c r="C189" s="72" t="str">
        <f t="shared" ca="1" si="23"/>
        <v/>
      </c>
      <c r="D189" s="73" t="str">
        <f t="shared" ca="1" si="24"/>
        <v/>
      </c>
      <c r="E189" s="65" t="str">
        <f t="shared" ca="1" si="25"/>
        <v/>
      </c>
      <c r="F189" s="65" t="str">
        <f t="shared" ca="1" si="26"/>
        <v/>
      </c>
      <c r="G189" s="66" t="str">
        <f t="shared" ca="1" si="27"/>
        <v/>
      </c>
      <c r="H189" s="66">
        <f t="shared" ca="1" si="28"/>
        <v>0</v>
      </c>
      <c r="I189" s="66" t="e">
        <f ca="1">AllPlayers!X186</f>
        <v>#N/A</v>
      </c>
      <c r="K189" s="63" t="str">
        <f t="shared" ca="1" si="29"/>
        <v/>
      </c>
      <c r="L189" s="72" t="str">
        <f t="shared" ca="1" si="30"/>
        <v/>
      </c>
      <c r="M189" s="74" t="str">
        <f t="shared" ca="1" si="31"/>
        <v/>
      </c>
      <c r="N189" s="64" t="e">
        <f ca="1">AllPlayers!AC186</f>
        <v>#N/A</v>
      </c>
    </row>
    <row r="190" spans="1:14" x14ac:dyDescent="0.2">
      <c r="A190" s="134">
        <f t="shared" si="32"/>
        <v>186</v>
      </c>
      <c r="B190" s="63" t="str">
        <f t="shared" ca="1" si="22"/>
        <v/>
      </c>
      <c r="C190" s="72" t="str">
        <f t="shared" ca="1" si="23"/>
        <v/>
      </c>
      <c r="D190" s="73" t="str">
        <f t="shared" ca="1" si="24"/>
        <v/>
      </c>
      <c r="E190" s="65" t="str">
        <f t="shared" ca="1" si="25"/>
        <v/>
      </c>
      <c r="F190" s="65" t="str">
        <f t="shared" ca="1" si="26"/>
        <v/>
      </c>
      <c r="G190" s="66" t="str">
        <f t="shared" ca="1" si="27"/>
        <v/>
      </c>
      <c r="H190" s="66">
        <f t="shared" ca="1" si="28"/>
        <v>0</v>
      </c>
      <c r="I190" s="66" t="e">
        <f ca="1">AllPlayers!X187</f>
        <v>#N/A</v>
      </c>
      <c r="J190" s="75"/>
      <c r="K190" s="63" t="str">
        <f t="shared" ca="1" si="29"/>
        <v/>
      </c>
      <c r="L190" s="72" t="str">
        <f t="shared" ca="1" si="30"/>
        <v/>
      </c>
      <c r="M190" s="74" t="str">
        <f t="shared" ca="1" si="31"/>
        <v/>
      </c>
      <c r="N190" s="64" t="e">
        <f ca="1">AllPlayers!AC187</f>
        <v>#N/A</v>
      </c>
    </row>
    <row r="191" spans="1:14" x14ac:dyDescent="0.2">
      <c r="A191" s="134">
        <f t="shared" si="32"/>
        <v>187</v>
      </c>
      <c r="B191" s="63" t="str">
        <f t="shared" ca="1" si="22"/>
        <v/>
      </c>
      <c r="C191" s="72" t="str">
        <f t="shared" ca="1" si="23"/>
        <v/>
      </c>
      <c r="D191" s="73" t="str">
        <f t="shared" ca="1" si="24"/>
        <v/>
      </c>
      <c r="E191" s="65" t="str">
        <f t="shared" ca="1" si="25"/>
        <v/>
      </c>
      <c r="F191" s="65" t="str">
        <f t="shared" ca="1" si="26"/>
        <v/>
      </c>
      <c r="G191" s="66" t="str">
        <f t="shared" ca="1" si="27"/>
        <v/>
      </c>
      <c r="H191" s="66">
        <f t="shared" ca="1" si="28"/>
        <v>0</v>
      </c>
      <c r="I191" s="66" t="e">
        <f ca="1">AllPlayers!X188</f>
        <v>#N/A</v>
      </c>
      <c r="J191" s="75"/>
      <c r="K191" s="63" t="str">
        <f t="shared" ca="1" si="29"/>
        <v/>
      </c>
      <c r="L191" s="72" t="str">
        <f t="shared" ca="1" si="30"/>
        <v/>
      </c>
      <c r="M191" s="74" t="str">
        <f t="shared" ca="1" si="31"/>
        <v/>
      </c>
      <c r="N191" s="64" t="e">
        <f ca="1">AllPlayers!AC188</f>
        <v>#N/A</v>
      </c>
    </row>
    <row r="192" spans="1:14" x14ac:dyDescent="0.2">
      <c r="A192" s="134">
        <f t="shared" si="32"/>
        <v>188</v>
      </c>
      <c r="B192" s="63" t="str">
        <f t="shared" ca="1" si="22"/>
        <v/>
      </c>
      <c r="C192" s="72" t="str">
        <f t="shared" ca="1" si="23"/>
        <v/>
      </c>
      <c r="D192" s="73" t="str">
        <f t="shared" ca="1" si="24"/>
        <v/>
      </c>
      <c r="E192" s="65" t="str">
        <f t="shared" ca="1" si="25"/>
        <v/>
      </c>
      <c r="F192" s="65" t="str">
        <f t="shared" ca="1" si="26"/>
        <v/>
      </c>
      <c r="G192" s="66" t="str">
        <f t="shared" ca="1" si="27"/>
        <v/>
      </c>
      <c r="H192" s="66">
        <f t="shared" ca="1" si="28"/>
        <v>0</v>
      </c>
      <c r="I192" s="66" t="e">
        <f ca="1">AllPlayers!X189</f>
        <v>#N/A</v>
      </c>
      <c r="J192" s="75"/>
      <c r="K192" s="63" t="str">
        <f t="shared" ca="1" si="29"/>
        <v/>
      </c>
      <c r="L192" s="72" t="str">
        <f t="shared" ca="1" si="30"/>
        <v/>
      </c>
      <c r="M192" s="74" t="str">
        <f t="shared" ca="1" si="31"/>
        <v/>
      </c>
      <c r="N192" s="64" t="e">
        <f ca="1">AllPlayers!AC189</f>
        <v>#N/A</v>
      </c>
    </row>
    <row r="193" spans="1:14" x14ac:dyDescent="0.2">
      <c r="A193" s="134">
        <f t="shared" si="32"/>
        <v>189</v>
      </c>
      <c r="B193" s="63" t="str">
        <f t="shared" ca="1" si="22"/>
        <v/>
      </c>
      <c r="C193" s="72" t="str">
        <f t="shared" ca="1" si="23"/>
        <v/>
      </c>
      <c r="D193" s="73" t="str">
        <f t="shared" ca="1" si="24"/>
        <v/>
      </c>
      <c r="E193" s="65" t="str">
        <f t="shared" ca="1" si="25"/>
        <v/>
      </c>
      <c r="F193" s="65" t="str">
        <f t="shared" ca="1" si="26"/>
        <v/>
      </c>
      <c r="G193" s="66" t="str">
        <f t="shared" ca="1" si="27"/>
        <v/>
      </c>
      <c r="H193" s="66">
        <f t="shared" ca="1" si="28"/>
        <v>0</v>
      </c>
      <c r="I193" s="66" t="e">
        <f ca="1">AllPlayers!X190</f>
        <v>#N/A</v>
      </c>
      <c r="J193" s="75"/>
      <c r="K193" s="63" t="str">
        <f t="shared" ca="1" si="29"/>
        <v/>
      </c>
      <c r="L193" s="72" t="str">
        <f t="shared" ca="1" si="30"/>
        <v/>
      </c>
      <c r="M193" s="74" t="str">
        <f t="shared" ca="1" si="31"/>
        <v/>
      </c>
      <c r="N193" s="64" t="e">
        <f ca="1">AllPlayers!AC190</f>
        <v>#N/A</v>
      </c>
    </row>
    <row r="194" spans="1:14" x14ac:dyDescent="0.2">
      <c r="A194" s="134">
        <f t="shared" si="32"/>
        <v>190</v>
      </c>
      <c r="B194" s="63" t="str">
        <f t="shared" ca="1" si="22"/>
        <v/>
      </c>
      <c r="C194" s="72" t="str">
        <f t="shared" ca="1" si="23"/>
        <v/>
      </c>
      <c r="D194" s="73" t="str">
        <f t="shared" ca="1" si="24"/>
        <v/>
      </c>
      <c r="E194" s="65" t="str">
        <f t="shared" ca="1" si="25"/>
        <v/>
      </c>
      <c r="F194" s="65" t="str">
        <f t="shared" ca="1" si="26"/>
        <v/>
      </c>
      <c r="G194" s="66" t="str">
        <f t="shared" ca="1" si="27"/>
        <v/>
      </c>
      <c r="H194" s="66">
        <f t="shared" ca="1" si="28"/>
        <v>0</v>
      </c>
      <c r="I194" s="66" t="e">
        <f ca="1">AllPlayers!X191</f>
        <v>#N/A</v>
      </c>
      <c r="J194" s="75"/>
      <c r="K194" s="63" t="str">
        <f t="shared" ca="1" si="29"/>
        <v/>
      </c>
      <c r="L194" s="72" t="str">
        <f t="shared" ca="1" si="30"/>
        <v/>
      </c>
      <c r="M194" s="74" t="str">
        <f t="shared" ca="1" si="31"/>
        <v/>
      </c>
      <c r="N194" s="64" t="e">
        <f ca="1">AllPlayers!AC191</f>
        <v>#N/A</v>
      </c>
    </row>
    <row r="195" spans="1:14" x14ac:dyDescent="0.2">
      <c r="A195" s="134">
        <f t="shared" si="32"/>
        <v>191</v>
      </c>
      <c r="B195" s="63" t="str">
        <f t="shared" ca="1" si="22"/>
        <v/>
      </c>
      <c r="C195" s="72" t="str">
        <f t="shared" ca="1" si="23"/>
        <v/>
      </c>
      <c r="D195" s="73" t="str">
        <f t="shared" ca="1" si="24"/>
        <v/>
      </c>
      <c r="E195" s="65" t="str">
        <f t="shared" ca="1" si="25"/>
        <v/>
      </c>
      <c r="F195" s="65" t="str">
        <f t="shared" ca="1" si="26"/>
        <v/>
      </c>
      <c r="G195" s="66" t="str">
        <f t="shared" ca="1" si="27"/>
        <v/>
      </c>
      <c r="H195" s="66">
        <f t="shared" ca="1" si="28"/>
        <v>0</v>
      </c>
      <c r="I195" s="66" t="e">
        <f ca="1">AllPlayers!X192</f>
        <v>#N/A</v>
      </c>
      <c r="J195" s="75"/>
      <c r="K195" s="63" t="str">
        <f t="shared" ca="1" si="29"/>
        <v/>
      </c>
      <c r="L195" s="72" t="str">
        <f t="shared" ca="1" si="30"/>
        <v/>
      </c>
      <c r="M195" s="74" t="str">
        <f t="shared" ca="1" si="31"/>
        <v/>
      </c>
      <c r="N195" s="64" t="e">
        <f ca="1">AllPlayers!AC192</f>
        <v>#N/A</v>
      </c>
    </row>
    <row r="196" spans="1:14" x14ac:dyDescent="0.2">
      <c r="A196" s="134">
        <f t="shared" si="32"/>
        <v>192</v>
      </c>
      <c r="B196" s="63" t="str">
        <f t="shared" ca="1" si="22"/>
        <v/>
      </c>
      <c r="C196" s="72" t="str">
        <f t="shared" ca="1" si="23"/>
        <v/>
      </c>
      <c r="D196" s="73" t="str">
        <f t="shared" ca="1" si="24"/>
        <v/>
      </c>
      <c r="E196" s="65" t="str">
        <f t="shared" ca="1" si="25"/>
        <v/>
      </c>
      <c r="F196" s="65" t="str">
        <f t="shared" ca="1" si="26"/>
        <v/>
      </c>
      <c r="G196" s="66" t="str">
        <f t="shared" ca="1" si="27"/>
        <v/>
      </c>
      <c r="H196" s="66">
        <f t="shared" ca="1" si="28"/>
        <v>0</v>
      </c>
      <c r="I196" s="66" t="e">
        <f ca="1">AllPlayers!X193</f>
        <v>#N/A</v>
      </c>
      <c r="J196" s="75"/>
      <c r="K196" s="63" t="str">
        <f t="shared" ca="1" si="29"/>
        <v/>
      </c>
      <c r="L196" s="72" t="str">
        <f t="shared" ca="1" si="30"/>
        <v/>
      </c>
      <c r="M196" s="74" t="str">
        <f t="shared" ca="1" si="31"/>
        <v/>
      </c>
      <c r="N196" s="64" t="e">
        <f ca="1">AllPlayers!AC193</f>
        <v>#N/A</v>
      </c>
    </row>
    <row r="197" spans="1:14" x14ac:dyDescent="0.2">
      <c r="A197" s="134">
        <f t="shared" si="32"/>
        <v>193</v>
      </c>
      <c r="B197" s="63" t="str">
        <f t="shared" ref="B197:B260" ca="1" si="33">IF(AND(J194=FALSE,H197=0),"",VLOOKUP($I197,PlayerID,2,FALSE))</f>
        <v/>
      </c>
      <c r="C197" s="72" t="str">
        <f t="shared" ref="C197:C260" ca="1" si="34">IF(AND(J194=FALSE,H197=0),"",VLOOKUP(VLOOKUP($I197,PlayerID,3,FALSE),Teams,3,FALSE))</f>
        <v/>
      </c>
      <c r="D197" s="73" t="str">
        <f t="shared" ref="D197:D260" ca="1" si="35">IF(AND(J194=FALSE,H197=0),"",ROUND(VLOOKUP($I197,PlayerID,17,FALSE),0))</f>
        <v/>
      </c>
      <c r="E197" s="65" t="str">
        <f t="shared" ref="E197:E260" ca="1" si="36">IF(AND(J194=FALSE,H197=0),"",ROUND(VLOOKUP($I197,PlayerID,18,FALSE),0))</f>
        <v/>
      </c>
      <c r="F197" s="65" t="str">
        <f t="shared" ref="F197:F260" ca="1" si="37">IF(AND(J194=FALSE,H197=0),"",ROUND(VLOOKUP($I197,PlayerID,19,FALSE),0))</f>
        <v/>
      </c>
      <c r="G197" s="66" t="str">
        <f t="shared" ref="G197:G260" ca="1" si="38">IF(AND(J194=FALSE,H197=0),"",H197)</f>
        <v/>
      </c>
      <c r="H197" s="66">
        <f t="shared" ref="H197:H260" ca="1" si="39">IF(ISNA(I197),0,VLOOKUP($I197,PlayerID,20,FALSE))</f>
        <v>0</v>
      </c>
      <c r="I197" s="66" t="e">
        <f ca="1">AllPlayers!X194</f>
        <v>#N/A</v>
      </c>
      <c r="J197" s="75"/>
      <c r="K197" s="63" t="str">
        <f t="shared" ref="K197:K260" ca="1" si="40">IF(ISNA(N197),"",VLOOKUP(N197,PlayerID,2,FALSE))</f>
        <v/>
      </c>
      <c r="L197" s="72" t="str">
        <f t="shared" ref="L197:L260" ca="1" si="41">IF(LEN(K197)&gt;0,VLOOKUP(VLOOKUP($N197,PlayerID,3,FALSE),Teams,3,FALSE),"")</f>
        <v/>
      </c>
      <c r="M197" s="74" t="str">
        <f t="shared" ref="M197:M260" ca="1" si="42">IF(LEN(K197)&gt;0,VLOOKUP(N197,PlayerID,25,FALSE),"")</f>
        <v/>
      </c>
      <c r="N197" s="64" t="e">
        <f ca="1">AllPlayers!AC194</f>
        <v>#N/A</v>
      </c>
    </row>
    <row r="198" spans="1:14" x14ac:dyDescent="0.2">
      <c r="A198" s="134">
        <f t="shared" si="32"/>
        <v>194</v>
      </c>
      <c r="B198" s="63" t="str">
        <f t="shared" ca="1" si="33"/>
        <v/>
      </c>
      <c r="C198" s="72" t="str">
        <f t="shared" ca="1" si="34"/>
        <v/>
      </c>
      <c r="D198" s="73" t="str">
        <f t="shared" ca="1" si="35"/>
        <v/>
      </c>
      <c r="E198" s="65" t="str">
        <f t="shared" ca="1" si="36"/>
        <v/>
      </c>
      <c r="F198" s="65" t="str">
        <f t="shared" ca="1" si="37"/>
        <v/>
      </c>
      <c r="G198" s="66" t="str">
        <f t="shared" ca="1" si="38"/>
        <v/>
      </c>
      <c r="H198" s="66">
        <f t="shared" ca="1" si="39"/>
        <v>0</v>
      </c>
      <c r="I198" s="66" t="e">
        <f ca="1">AllPlayers!X195</f>
        <v>#N/A</v>
      </c>
      <c r="J198" s="75"/>
      <c r="K198" s="63" t="str">
        <f t="shared" ca="1" si="40"/>
        <v/>
      </c>
      <c r="L198" s="72" t="str">
        <f t="shared" ca="1" si="41"/>
        <v/>
      </c>
      <c r="M198" s="74" t="str">
        <f t="shared" ca="1" si="42"/>
        <v/>
      </c>
      <c r="N198" s="64" t="e">
        <f ca="1">AllPlayers!AC195</f>
        <v>#N/A</v>
      </c>
    </row>
    <row r="199" spans="1:14" x14ac:dyDescent="0.2">
      <c r="A199" s="134">
        <f t="shared" ref="A199:A262" si="43">A198+1</f>
        <v>195</v>
      </c>
      <c r="B199" s="63" t="str">
        <f t="shared" ca="1" si="33"/>
        <v/>
      </c>
      <c r="C199" s="72" t="str">
        <f t="shared" ca="1" si="34"/>
        <v/>
      </c>
      <c r="D199" s="73" t="str">
        <f t="shared" ca="1" si="35"/>
        <v/>
      </c>
      <c r="E199" s="65" t="str">
        <f t="shared" ca="1" si="36"/>
        <v/>
      </c>
      <c r="F199" s="65" t="str">
        <f t="shared" ca="1" si="37"/>
        <v/>
      </c>
      <c r="G199" s="66" t="str">
        <f t="shared" ca="1" si="38"/>
        <v/>
      </c>
      <c r="H199" s="66">
        <f t="shared" ca="1" si="39"/>
        <v>0</v>
      </c>
      <c r="I199" s="66" t="e">
        <f ca="1">AllPlayers!X196</f>
        <v>#N/A</v>
      </c>
      <c r="J199" s="75"/>
      <c r="K199" s="63" t="str">
        <f t="shared" ca="1" si="40"/>
        <v/>
      </c>
      <c r="L199" s="72" t="str">
        <f t="shared" ca="1" si="41"/>
        <v/>
      </c>
      <c r="M199" s="74" t="str">
        <f t="shared" ca="1" si="42"/>
        <v/>
      </c>
      <c r="N199" s="64" t="e">
        <f ca="1">AllPlayers!AC196</f>
        <v>#N/A</v>
      </c>
    </row>
    <row r="200" spans="1:14" x14ac:dyDescent="0.2">
      <c r="A200" s="134">
        <f t="shared" si="43"/>
        <v>196</v>
      </c>
      <c r="B200" s="63" t="str">
        <f t="shared" ca="1" si="33"/>
        <v/>
      </c>
      <c r="C200" s="72" t="str">
        <f t="shared" ca="1" si="34"/>
        <v/>
      </c>
      <c r="D200" s="73" t="str">
        <f t="shared" ca="1" si="35"/>
        <v/>
      </c>
      <c r="E200" s="65" t="str">
        <f t="shared" ca="1" si="36"/>
        <v/>
      </c>
      <c r="F200" s="65" t="str">
        <f t="shared" ca="1" si="37"/>
        <v/>
      </c>
      <c r="G200" s="66" t="str">
        <f t="shared" ca="1" si="38"/>
        <v/>
      </c>
      <c r="H200" s="66">
        <f t="shared" ca="1" si="39"/>
        <v>0</v>
      </c>
      <c r="I200" s="66" t="e">
        <f ca="1">AllPlayers!X197</f>
        <v>#N/A</v>
      </c>
      <c r="J200" s="75"/>
      <c r="K200" s="63" t="str">
        <f t="shared" ca="1" si="40"/>
        <v/>
      </c>
      <c r="L200" s="72" t="str">
        <f t="shared" ca="1" si="41"/>
        <v/>
      </c>
      <c r="M200" s="74" t="str">
        <f t="shared" ca="1" si="42"/>
        <v/>
      </c>
      <c r="N200" s="64" t="e">
        <f ca="1">AllPlayers!AC197</f>
        <v>#N/A</v>
      </c>
    </row>
    <row r="201" spans="1:14" x14ac:dyDescent="0.2">
      <c r="A201" s="134">
        <f t="shared" si="43"/>
        <v>197</v>
      </c>
      <c r="B201" s="63" t="str">
        <f t="shared" ca="1" si="33"/>
        <v/>
      </c>
      <c r="C201" s="72" t="str">
        <f t="shared" ca="1" si="34"/>
        <v/>
      </c>
      <c r="D201" s="73" t="str">
        <f t="shared" ca="1" si="35"/>
        <v/>
      </c>
      <c r="E201" s="65" t="str">
        <f t="shared" ca="1" si="36"/>
        <v/>
      </c>
      <c r="F201" s="65" t="str">
        <f t="shared" ca="1" si="37"/>
        <v/>
      </c>
      <c r="G201" s="66" t="str">
        <f t="shared" ca="1" si="38"/>
        <v/>
      </c>
      <c r="H201" s="66">
        <f t="shared" ca="1" si="39"/>
        <v>0</v>
      </c>
      <c r="I201" s="66" t="e">
        <f ca="1">AllPlayers!X198</f>
        <v>#N/A</v>
      </c>
      <c r="J201" s="75"/>
      <c r="K201" s="63" t="str">
        <f t="shared" ca="1" si="40"/>
        <v/>
      </c>
      <c r="L201" s="72" t="str">
        <f t="shared" ca="1" si="41"/>
        <v/>
      </c>
      <c r="M201" s="74" t="str">
        <f t="shared" ca="1" si="42"/>
        <v/>
      </c>
      <c r="N201" s="64" t="e">
        <f ca="1">AllPlayers!AC198</f>
        <v>#N/A</v>
      </c>
    </row>
    <row r="202" spans="1:14" x14ac:dyDescent="0.2">
      <c r="A202" s="134">
        <f t="shared" si="43"/>
        <v>198</v>
      </c>
      <c r="B202" s="63" t="str">
        <f t="shared" ca="1" si="33"/>
        <v/>
      </c>
      <c r="C202" s="72" t="str">
        <f t="shared" ca="1" si="34"/>
        <v/>
      </c>
      <c r="D202" s="73" t="str">
        <f t="shared" ca="1" si="35"/>
        <v/>
      </c>
      <c r="E202" s="65" t="str">
        <f t="shared" ca="1" si="36"/>
        <v/>
      </c>
      <c r="F202" s="65" t="str">
        <f t="shared" ca="1" si="37"/>
        <v/>
      </c>
      <c r="G202" s="66" t="str">
        <f t="shared" ca="1" si="38"/>
        <v/>
      </c>
      <c r="H202" s="66">
        <f t="shared" ca="1" si="39"/>
        <v>0</v>
      </c>
      <c r="I202" s="66" t="e">
        <f ca="1">AllPlayers!X199</f>
        <v>#N/A</v>
      </c>
      <c r="J202" s="75"/>
      <c r="K202" s="63" t="str">
        <f t="shared" ca="1" si="40"/>
        <v/>
      </c>
      <c r="L202" s="72" t="str">
        <f t="shared" ca="1" si="41"/>
        <v/>
      </c>
      <c r="M202" s="74" t="str">
        <f t="shared" ca="1" si="42"/>
        <v/>
      </c>
      <c r="N202" s="64" t="e">
        <f ca="1">AllPlayers!AC199</f>
        <v>#N/A</v>
      </c>
    </row>
    <row r="203" spans="1:14" x14ac:dyDescent="0.2">
      <c r="A203" s="134">
        <f t="shared" si="43"/>
        <v>199</v>
      </c>
      <c r="B203" s="63" t="str">
        <f t="shared" ca="1" si="33"/>
        <v/>
      </c>
      <c r="C203" s="72" t="str">
        <f t="shared" ca="1" si="34"/>
        <v/>
      </c>
      <c r="D203" s="73" t="str">
        <f t="shared" ca="1" si="35"/>
        <v/>
      </c>
      <c r="E203" s="65" t="str">
        <f t="shared" ca="1" si="36"/>
        <v/>
      </c>
      <c r="F203" s="65" t="str">
        <f t="shared" ca="1" si="37"/>
        <v/>
      </c>
      <c r="G203" s="66" t="str">
        <f t="shared" ca="1" si="38"/>
        <v/>
      </c>
      <c r="H203" s="66">
        <f t="shared" ca="1" si="39"/>
        <v>0</v>
      </c>
      <c r="I203" s="66" t="e">
        <f ca="1">AllPlayers!X200</f>
        <v>#N/A</v>
      </c>
      <c r="J203" s="75"/>
      <c r="K203" s="63" t="str">
        <f t="shared" ca="1" si="40"/>
        <v/>
      </c>
      <c r="L203" s="72" t="str">
        <f t="shared" ca="1" si="41"/>
        <v/>
      </c>
      <c r="M203" s="74" t="str">
        <f t="shared" ca="1" si="42"/>
        <v/>
      </c>
      <c r="N203" s="64" t="e">
        <f ca="1">AllPlayers!AC200</f>
        <v>#N/A</v>
      </c>
    </row>
    <row r="204" spans="1:14" x14ac:dyDescent="0.2">
      <c r="A204" s="134">
        <f t="shared" si="43"/>
        <v>200</v>
      </c>
      <c r="B204" s="63" t="str">
        <f t="shared" ca="1" si="33"/>
        <v/>
      </c>
      <c r="C204" s="72" t="str">
        <f t="shared" ca="1" si="34"/>
        <v/>
      </c>
      <c r="D204" s="73" t="str">
        <f t="shared" ca="1" si="35"/>
        <v/>
      </c>
      <c r="E204" s="65" t="str">
        <f t="shared" ca="1" si="36"/>
        <v/>
      </c>
      <c r="F204" s="65" t="str">
        <f t="shared" ca="1" si="37"/>
        <v/>
      </c>
      <c r="G204" s="66" t="str">
        <f t="shared" ca="1" si="38"/>
        <v/>
      </c>
      <c r="H204" s="66">
        <f t="shared" ca="1" si="39"/>
        <v>0</v>
      </c>
      <c r="I204" s="66" t="e">
        <f ca="1">AllPlayers!X201</f>
        <v>#N/A</v>
      </c>
      <c r="J204" s="75"/>
      <c r="K204" s="63" t="str">
        <f t="shared" ca="1" si="40"/>
        <v/>
      </c>
      <c r="L204" s="72" t="str">
        <f t="shared" ca="1" si="41"/>
        <v/>
      </c>
      <c r="M204" s="74" t="str">
        <f t="shared" ca="1" si="42"/>
        <v/>
      </c>
      <c r="N204" s="64" t="e">
        <f ca="1">AllPlayers!AC201</f>
        <v>#N/A</v>
      </c>
    </row>
    <row r="205" spans="1:14" x14ac:dyDescent="0.2">
      <c r="A205" s="134">
        <f t="shared" si="43"/>
        <v>201</v>
      </c>
      <c r="B205" s="63" t="str">
        <f t="shared" ca="1" si="33"/>
        <v/>
      </c>
      <c r="C205" s="72" t="str">
        <f t="shared" ca="1" si="34"/>
        <v/>
      </c>
      <c r="D205" s="73" t="str">
        <f t="shared" ca="1" si="35"/>
        <v/>
      </c>
      <c r="E205" s="65" t="str">
        <f t="shared" ca="1" si="36"/>
        <v/>
      </c>
      <c r="F205" s="65" t="str">
        <f t="shared" ca="1" si="37"/>
        <v/>
      </c>
      <c r="G205" s="66" t="str">
        <f t="shared" ca="1" si="38"/>
        <v/>
      </c>
      <c r="H205" s="66">
        <f t="shared" ca="1" si="39"/>
        <v>0</v>
      </c>
      <c r="I205" s="66" t="e">
        <f ca="1">AllPlayers!X202</f>
        <v>#N/A</v>
      </c>
      <c r="J205" s="75"/>
      <c r="K205" s="63" t="str">
        <f t="shared" ca="1" si="40"/>
        <v/>
      </c>
      <c r="L205" s="72" t="str">
        <f t="shared" ca="1" si="41"/>
        <v/>
      </c>
      <c r="M205" s="74" t="str">
        <f t="shared" ca="1" si="42"/>
        <v/>
      </c>
      <c r="N205" s="64" t="e">
        <f ca="1">AllPlayers!AC202</f>
        <v>#N/A</v>
      </c>
    </row>
    <row r="206" spans="1:14" x14ac:dyDescent="0.2">
      <c r="A206" s="134">
        <f t="shared" si="43"/>
        <v>202</v>
      </c>
      <c r="B206" s="63" t="str">
        <f t="shared" ca="1" si="33"/>
        <v/>
      </c>
      <c r="C206" s="72" t="str">
        <f t="shared" ca="1" si="34"/>
        <v/>
      </c>
      <c r="D206" s="73" t="str">
        <f t="shared" ca="1" si="35"/>
        <v/>
      </c>
      <c r="E206" s="65" t="str">
        <f t="shared" ca="1" si="36"/>
        <v/>
      </c>
      <c r="F206" s="65" t="str">
        <f t="shared" ca="1" si="37"/>
        <v/>
      </c>
      <c r="G206" s="66" t="str">
        <f t="shared" ca="1" si="38"/>
        <v/>
      </c>
      <c r="H206" s="66">
        <f t="shared" ca="1" si="39"/>
        <v>0</v>
      </c>
      <c r="I206" s="66" t="e">
        <f ca="1">AllPlayers!X203</f>
        <v>#N/A</v>
      </c>
      <c r="J206" s="75"/>
      <c r="K206" s="63" t="str">
        <f t="shared" ca="1" si="40"/>
        <v/>
      </c>
      <c r="L206" s="72" t="str">
        <f t="shared" ca="1" si="41"/>
        <v/>
      </c>
      <c r="M206" s="74" t="str">
        <f t="shared" ca="1" si="42"/>
        <v/>
      </c>
      <c r="N206" s="64" t="e">
        <f ca="1">AllPlayers!AC203</f>
        <v>#N/A</v>
      </c>
    </row>
    <row r="207" spans="1:14" x14ac:dyDescent="0.2">
      <c r="A207" s="134">
        <f t="shared" si="43"/>
        <v>203</v>
      </c>
      <c r="B207" s="63" t="str">
        <f t="shared" ca="1" si="33"/>
        <v/>
      </c>
      <c r="C207" s="72" t="str">
        <f t="shared" ca="1" si="34"/>
        <v/>
      </c>
      <c r="D207" s="73" t="str">
        <f t="shared" ca="1" si="35"/>
        <v/>
      </c>
      <c r="E207" s="65" t="str">
        <f t="shared" ca="1" si="36"/>
        <v/>
      </c>
      <c r="F207" s="65" t="str">
        <f t="shared" ca="1" si="37"/>
        <v/>
      </c>
      <c r="G207" s="66" t="str">
        <f t="shared" ca="1" si="38"/>
        <v/>
      </c>
      <c r="H207" s="66">
        <f t="shared" ca="1" si="39"/>
        <v>0</v>
      </c>
      <c r="I207" s="66" t="e">
        <f ca="1">AllPlayers!X204</f>
        <v>#N/A</v>
      </c>
      <c r="J207" s="75"/>
      <c r="K207" s="63" t="str">
        <f t="shared" ca="1" si="40"/>
        <v/>
      </c>
      <c r="L207" s="72" t="str">
        <f t="shared" ca="1" si="41"/>
        <v/>
      </c>
      <c r="M207" s="74" t="str">
        <f t="shared" ca="1" si="42"/>
        <v/>
      </c>
      <c r="N207" s="64" t="e">
        <f ca="1">AllPlayers!AC204</f>
        <v>#N/A</v>
      </c>
    </row>
    <row r="208" spans="1:14" x14ac:dyDescent="0.2">
      <c r="A208" s="134">
        <f t="shared" si="43"/>
        <v>204</v>
      </c>
      <c r="B208" s="63" t="str">
        <f t="shared" ca="1" si="33"/>
        <v/>
      </c>
      <c r="C208" s="72" t="str">
        <f t="shared" ca="1" si="34"/>
        <v/>
      </c>
      <c r="D208" s="73" t="str">
        <f t="shared" ca="1" si="35"/>
        <v/>
      </c>
      <c r="E208" s="65" t="str">
        <f t="shared" ca="1" si="36"/>
        <v/>
      </c>
      <c r="F208" s="65" t="str">
        <f t="shared" ca="1" si="37"/>
        <v/>
      </c>
      <c r="G208" s="66" t="str">
        <f t="shared" ca="1" si="38"/>
        <v/>
      </c>
      <c r="H208" s="66">
        <f t="shared" ca="1" si="39"/>
        <v>0</v>
      </c>
      <c r="I208" s="66" t="e">
        <f ca="1">AllPlayers!X205</f>
        <v>#N/A</v>
      </c>
      <c r="J208" s="75"/>
      <c r="K208" s="63" t="str">
        <f t="shared" ca="1" si="40"/>
        <v/>
      </c>
      <c r="L208" s="72" t="str">
        <f t="shared" ca="1" si="41"/>
        <v/>
      </c>
      <c r="M208" s="74" t="str">
        <f t="shared" ca="1" si="42"/>
        <v/>
      </c>
      <c r="N208" s="64" t="e">
        <f ca="1">AllPlayers!AC205</f>
        <v>#N/A</v>
      </c>
    </row>
    <row r="209" spans="1:14" x14ac:dyDescent="0.2">
      <c r="A209" s="134">
        <f t="shared" si="43"/>
        <v>205</v>
      </c>
      <c r="B209" s="63" t="str">
        <f t="shared" ca="1" si="33"/>
        <v/>
      </c>
      <c r="C209" s="72" t="str">
        <f t="shared" ca="1" si="34"/>
        <v/>
      </c>
      <c r="D209" s="73" t="str">
        <f t="shared" ca="1" si="35"/>
        <v/>
      </c>
      <c r="E209" s="65" t="str">
        <f t="shared" ca="1" si="36"/>
        <v/>
      </c>
      <c r="F209" s="65" t="str">
        <f t="shared" ca="1" si="37"/>
        <v/>
      </c>
      <c r="G209" s="66" t="str">
        <f t="shared" ca="1" si="38"/>
        <v/>
      </c>
      <c r="H209" s="66">
        <f t="shared" ca="1" si="39"/>
        <v>0</v>
      </c>
      <c r="I209" s="66" t="e">
        <f ca="1">AllPlayers!X206</f>
        <v>#N/A</v>
      </c>
      <c r="J209" s="75"/>
      <c r="K209" s="63" t="str">
        <f t="shared" ca="1" si="40"/>
        <v/>
      </c>
      <c r="L209" s="72" t="str">
        <f t="shared" ca="1" si="41"/>
        <v/>
      </c>
      <c r="M209" s="74" t="str">
        <f t="shared" ca="1" si="42"/>
        <v/>
      </c>
      <c r="N209" s="64" t="e">
        <f ca="1">AllPlayers!AC206</f>
        <v>#N/A</v>
      </c>
    </row>
    <row r="210" spans="1:14" x14ac:dyDescent="0.2">
      <c r="A210" s="134">
        <f t="shared" si="43"/>
        <v>206</v>
      </c>
      <c r="B210" s="63" t="str">
        <f t="shared" ca="1" si="33"/>
        <v/>
      </c>
      <c r="C210" s="72" t="str">
        <f t="shared" ca="1" si="34"/>
        <v/>
      </c>
      <c r="D210" s="73" t="str">
        <f t="shared" ca="1" si="35"/>
        <v/>
      </c>
      <c r="E210" s="65" t="str">
        <f t="shared" ca="1" si="36"/>
        <v/>
      </c>
      <c r="F210" s="65" t="str">
        <f t="shared" ca="1" si="37"/>
        <v/>
      </c>
      <c r="G210" s="66" t="str">
        <f t="shared" ca="1" si="38"/>
        <v/>
      </c>
      <c r="H210" s="66">
        <f t="shared" ca="1" si="39"/>
        <v>0</v>
      </c>
      <c r="I210" s="66" t="e">
        <f ca="1">AllPlayers!X207</f>
        <v>#N/A</v>
      </c>
      <c r="J210" s="75"/>
      <c r="K210" s="63" t="str">
        <f t="shared" ca="1" si="40"/>
        <v/>
      </c>
      <c r="L210" s="72" t="str">
        <f t="shared" ca="1" si="41"/>
        <v/>
      </c>
      <c r="M210" s="74" t="str">
        <f t="shared" ca="1" si="42"/>
        <v/>
      </c>
      <c r="N210" s="64" t="e">
        <f ca="1">AllPlayers!AC207</f>
        <v>#N/A</v>
      </c>
    </row>
    <row r="211" spans="1:14" x14ac:dyDescent="0.2">
      <c r="A211" s="134">
        <f t="shared" si="43"/>
        <v>207</v>
      </c>
      <c r="B211" s="63" t="str">
        <f t="shared" ca="1" si="33"/>
        <v/>
      </c>
      <c r="C211" s="72" t="str">
        <f t="shared" ca="1" si="34"/>
        <v/>
      </c>
      <c r="D211" s="73" t="str">
        <f t="shared" ca="1" si="35"/>
        <v/>
      </c>
      <c r="E211" s="65" t="str">
        <f t="shared" ca="1" si="36"/>
        <v/>
      </c>
      <c r="F211" s="65" t="str">
        <f t="shared" ca="1" si="37"/>
        <v/>
      </c>
      <c r="G211" s="66" t="str">
        <f t="shared" ca="1" si="38"/>
        <v/>
      </c>
      <c r="H211" s="66">
        <f t="shared" ca="1" si="39"/>
        <v>0</v>
      </c>
      <c r="I211" s="66" t="e">
        <f ca="1">AllPlayers!X208</f>
        <v>#N/A</v>
      </c>
      <c r="J211" s="75"/>
      <c r="K211" s="63" t="str">
        <f t="shared" ca="1" si="40"/>
        <v/>
      </c>
      <c r="L211" s="72" t="str">
        <f t="shared" ca="1" si="41"/>
        <v/>
      </c>
      <c r="M211" s="74" t="str">
        <f t="shared" ca="1" si="42"/>
        <v/>
      </c>
      <c r="N211" s="64" t="e">
        <f ca="1">AllPlayers!AC208</f>
        <v>#N/A</v>
      </c>
    </row>
    <row r="212" spans="1:14" x14ac:dyDescent="0.2">
      <c r="A212" s="134">
        <f t="shared" si="43"/>
        <v>208</v>
      </c>
      <c r="B212" s="63" t="str">
        <f t="shared" ca="1" si="33"/>
        <v/>
      </c>
      <c r="C212" s="72" t="str">
        <f t="shared" ca="1" si="34"/>
        <v/>
      </c>
      <c r="D212" s="73" t="str">
        <f t="shared" ca="1" si="35"/>
        <v/>
      </c>
      <c r="E212" s="65" t="str">
        <f t="shared" ca="1" si="36"/>
        <v/>
      </c>
      <c r="F212" s="65" t="str">
        <f t="shared" ca="1" si="37"/>
        <v/>
      </c>
      <c r="G212" s="66" t="str">
        <f t="shared" ca="1" si="38"/>
        <v/>
      </c>
      <c r="H212" s="66">
        <f t="shared" ca="1" si="39"/>
        <v>0</v>
      </c>
      <c r="I212" s="66" t="e">
        <f ca="1">AllPlayers!X209</f>
        <v>#N/A</v>
      </c>
      <c r="J212" s="75"/>
      <c r="K212" s="63" t="str">
        <f t="shared" ca="1" si="40"/>
        <v/>
      </c>
      <c r="L212" s="72" t="str">
        <f t="shared" ca="1" si="41"/>
        <v/>
      </c>
      <c r="M212" s="74" t="str">
        <f t="shared" ca="1" si="42"/>
        <v/>
      </c>
      <c r="N212" s="64" t="e">
        <f ca="1">AllPlayers!AC209</f>
        <v>#N/A</v>
      </c>
    </row>
    <row r="213" spans="1:14" x14ac:dyDescent="0.2">
      <c r="A213" s="134">
        <f t="shared" si="43"/>
        <v>209</v>
      </c>
      <c r="B213" s="63" t="str">
        <f t="shared" ca="1" si="33"/>
        <v/>
      </c>
      <c r="C213" s="72" t="str">
        <f t="shared" ca="1" si="34"/>
        <v/>
      </c>
      <c r="D213" s="73" t="str">
        <f t="shared" ca="1" si="35"/>
        <v/>
      </c>
      <c r="E213" s="65" t="str">
        <f t="shared" ca="1" si="36"/>
        <v/>
      </c>
      <c r="F213" s="65" t="str">
        <f t="shared" ca="1" si="37"/>
        <v/>
      </c>
      <c r="G213" s="66" t="str">
        <f t="shared" ca="1" si="38"/>
        <v/>
      </c>
      <c r="H213" s="66">
        <f t="shared" ca="1" si="39"/>
        <v>0</v>
      </c>
      <c r="I213" s="66" t="e">
        <f ca="1">AllPlayers!X210</f>
        <v>#N/A</v>
      </c>
      <c r="J213" s="75"/>
      <c r="K213" s="63" t="str">
        <f t="shared" ca="1" si="40"/>
        <v/>
      </c>
      <c r="L213" s="72" t="str">
        <f t="shared" ca="1" si="41"/>
        <v/>
      </c>
      <c r="M213" s="74" t="str">
        <f t="shared" ca="1" si="42"/>
        <v/>
      </c>
      <c r="N213" s="64" t="e">
        <f ca="1">AllPlayers!AC210</f>
        <v>#N/A</v>
      </c>
    </row>
    <row r="214" spans="1:14" x14ac:dyDescent="0.2">
      <c r="A214" s="134">
        <f t="shared" si="43"/>
        <v>210</v>
      </c>
      <c r="B214" s="63" t="str">
        <f t="shared" ca="1" si="33"/>
        <v/>
      </c>
      <c r="C214" s="72" t="str">
        <f t="shared" ca="1" si="34"/>
        <v/>
      </c>
      <c r="D214" s="73" t="str">
        <f t="shared" ca="1" si="35"/>
        <v/>
      </c>
      <c r="E214" s="65" t="str">
        <f t="shared" ca="1" si="36"/>
        <v/>
      </c>
      <c r="F214" s="65" t="str">
        <f t="shared" ca="1" si="37"/>
        <v/>
      </c>
      <c r="G214" s="66" t="str">
        <f t="shared" ca="1" si="38"/>
        <v/>
      </c>
      <c r="H214" s="66">
        <f t="shared" ca="1" si="39"/>
        <v>0</v>
      </c>
      <c r="I214" s="66" t="e">
        <f ca="1">AllPlayers!X211</f>
        <v>#N/A</v>
      </c>
      <c r="J214" s="75"/>
      <c r="K214" s="63" t="str">
        <f t="shared" ca="1" si="40"/>
        <v/>
      </c>
      <c r="L214" s="72" t="str">
        <f t="shared" ca="1" si="41"/>
        <v/>
      </c>
      <c r="M214" s="74" t="str">
        <f t="shared" ca="1" si="42"/>
        <v/>
      </c>
      <c r="N214" s="64" t="e">
        <f ca="1">AllPlayers!AC211</f>
        <v>#N/A</v>
      </c>
    </row>
    <row r="215" spans="1:14" x14ac:dyDescent="0.2">
      <c r="A215" s="134">
        <f t="shared" si="43"/>
        <v>211</v>
      </c>
      <c r="B215" s="63" t="str">
        <f t="shared" ca="1" si="33"/>
        <v/>
      </c>
      <c r="C215" s="72" t="str">
        <f t="shared" ca="1" si="34"/>
        <v/>
      </c>
      <c r="D215" s="73" t="str">
        <f t="shared" ca="1" si="35"/>
        <v/>
      </c>
      <c r="E215" s="65" t="str">
        <f t="shared" ca="1" si="36"/>
        <v/>
      </c>
      <c r="F215" s="65" t="str">
        <f t="shared" ca="1" si="37"/>
        <v/>
      </c>
      <c r="G215" s="66" t="str">
        <f t="shared" ca="1" si="38"/>
        <v/>
      </c>
      <c r="H215" s="66">
        <f t="shared" ca="1" si="39"/>
        <v>0</v>
      </c>
      <c r="I215" s="66" t="e">
        <f ca="1">AllPlayers!X212</f>
        <v>#N/A</v>
      </c>
      <c r="J215" s="75"/>
      <c r="K215" s="63" t="str">
        <f t="shared" ca="1" si="40"/>
        <v/>
      </c>
      <c r="L215" s="72" t="str">
        <f t="shared" ca="1" si="41"/>
        <v/>
      </c>
      <c r="M215" s="74" t="str">
        <f t="shared" ca="1" si="42"/>
        <v/>
      </c>
      <c r="N215" s="64" t="e">
        <f ca="1">AllPlayers!AC212</f>
        <v>#N/A</v>
      </c>
    </row>
    <row r="216" spans="1:14" x14ac:dyDescent="0.2">
      <c r="A216" s="134">
        <f t="shared" si="43"/>
        <v>212</v>
      </c>
      <c r="B216" s="63" t="str">
        <f t="shared" ca="1" si="33"/>
        <v/>
      </c>
      <c r="C216" s="72" t="str">
        <f t="shared" ca="1" si="34"/>
        <v/>
      </c>
      <c r="D216" s="73" t="str">
        <f t="shared" ca="1" si="35"/>
        <v/>
      </c>
      <c r="E216" s="65" t="str">
        <f t="shared" ca="1" si="36"/>
        <v/>
      </c>
      <c r="F216" s="65" t="str">
        <f t="shared" ca="1" si="37"/>
        <v/>
      </c>
      <c r="G216" s="66" t="str">
        <f t="shared" ca="1" si="38"/>
        <v/>
      </c>
      <c r="H216" s="66">
        <f t="shared" ca="1" si="39"/>
        <v>0</v>
      </c>
      <c r="I216" s="66" t="e">
        <f ca="1">AllPlayers!X213</f>
        <v>#N/A</v>
      </c>
      <c r="J216" s="75"/>
      <c r="K216" s="63" t="str">
        <f t="shared" ca="1" si="40"/>
        <v/>
      </c>
      <c r="L216" s="72" t="str">
        <f t="shared" ca="1" si="41"/>
        <v/>
      </c>
      <c r="M216" s="74" t="str">
        <f t="shared" ca="1" si="42"/>
        <v/>
      </c>
      <c r="N216" s="64" t="e">
        <f ca="1">AllPlayers!AC213</f>
        <v>#N/A</v>
      </c>
    </row>
    <row r="217" spans="1:14" x14ac:dyDescent="0.2">
      <c r="A217" s="134">
        <f t="shared" si="43"/>
        <v>213</v>
      </c>
      <c r="B217" s="63" t="str">
        <f t="shared" ca="1" si="33"/>
        <v/>
      </c>
      <c r="C217" s="72" t="str">
        <f t="shared" ca="1" si="34"/>
        <v/>
      </c>
      <c r="D217" s="73" t="str">
        <f t="shared" ca="1" si="35"/>
        <v/>
      </c>
      <c r="E217" s="65" t="str">
        <f t="shared" ca="1" si="36"/>
        <v/>
      </c>
      <c r="F217" s="65" t="str">
        <f t="shared" ca="1" si="37"/>
        <v/>
      </c>
      <c r="G217" s="66" t="str">
        <f t="shared" ca="1" si="38"/>
        <v/>
      </c>
      <c r="H217" s="66">
        <f t="shared" ca="1" si="39"/>
        <v>0</v>
      </c>
      <c r="I217" s="66" t="e">
        <f ca="1">AllPlayers!X214</f>
        <v>#N/A</v>
      </c>
      <c r="J217" s="75"/>
      <c r="K217" s="63" t="str">
        <f t="shared" ca="1" si="40"/>
        <v/>
      </c>
      <c r="L217" s="72" t="str">
        <f t="shared" ca="1" si="41"/>
        <v/>
      </c>
      <c r="M217" s="74" t="str">
        <f t="shared" ca="1" si="42"/>
        <v/>
      </c>
      <c r="N217" s="64" t="e">
        <f ca="1">AllPlayers!AC214</f>
        <v>#N/A</v>
      </c>
    </row>
    <row r="218" spans="1:14" x14ac:dyDescent="0.2">
      <c r="A218" s="134">
        <f t="shared" si="43"/>
        <v>214</v>
      </c>
      <c r="B218" s="63" t="str">
        <f t="shared" ca="1" si="33"/>
        <v/>
      </c>
      <c r="C218" s="72" t="str">
        <f t="shared" ca="1" si="34"/>
        <v/>
      </c>
      <c r="D218" s="73" t="str">
        <f t="shared" ca="1" si="35"/>
        <v/>
      </c>
      <c r="E218" s="65" t="str">
        <f t="shared" ca="1" si="36"/>
        <v/>
      </c>
      <c r="F218" s="65" t="str">
        <f t="shared" ca="1" si="37"/>
        <v/>
      </c>
      <c r="G218" s="66" t="str">
        <f t="shared" ca="1" si="38"/>
        <v/>
      </c>
      <c r="H218" s="66">
        <f t="shared" ca="1" si="39"/>
        <v>0</v>
      </c>
      <c r="I218" s="66" t="e">
        <f ca="1">AllPlayers!X215</f>
        <v>#N/A</v>
      </c>
      <c r="J218" s="75"/>
      <c r="K218" s="63" t="str">
        <f t="shared" ca="1" si="40"/>
        <v/>
      </c>
      <c r="L218" s="72" t="str">
        <f t="shared" ca="1" si="41"/>
        <v/>
      </c>
      <c r="M218" s="74" t="str">
        <f t="shared" ca="1" si="42"/>
        <v/>
      </c>
      <c r="N218" s="64" t="e">
        <f ca="1">AllPlayers!AC215</f>
        <v>#N/A</v>
      </c>
    </row>
    <row r="219" spans="1:14" x14ac:dyDescent="0.2">
      <c r="A219" s="134">
        <f t="shared" si="43"/>
        <v>215</v>
      </c>
      <c r="B219" s="63" t="str">
        <f t="shared" ca="1" si="33"/>
        <v/>
      </c>
      <c r="C219" s="72" t="str">
        <f t="shared" ca="1" si="34"/>
        <v/>
      </c>
      <c r="D219" s="73" t="str">
        <f t="shared" ca="1" si="35"/>
        <v/>
      </c>
      <c r="E219" s="65" t="str">
        <f t="shared" ca="1" si="36"/>
        <v/>
      </c>
      <c r="F219" s="65" t="str">
        <f t="shared" ca="1" si="37"/>
        <v/>
      </c>
      <c r="G219" s="66" t="str">
        <f t="shared" ca="1" si="38"/>
        <v/>
      </c>
      <c r="H219" s="66">
        <f t="shared" ca="1" si="39"/>
        <v>0</v>
      </c>
      <c r="I219" s="66" t="e">
        <f ca="1">AllPlayers!X216</f>
        <v>#N/A</v>
      </c>
      <c r="J219" s="75"/>
      <c r="K219" s="63" t="str">
        <f t="shared" ca="1" si="40"/>
        <v/>
      </c>
      <c r="L219" s="72" t="str">
        <f t="shared" ca="1" si="41"/>
        <v/>
      </c>
      <c r="M219" s="74" t="str">
        <f t="shared" ca="1" si="42"/>
        <v/>
      </c>
      <c r="N219" s="64" t="e">
        <f ca="1">AllPlayers!AC216</f>
        <v>#N/A</v>
      </c>
    </row>
    <row r="220" spans="1:14" x14ac:dyDescent="0.2">
      <c r="A220" s="134">
        <f t="shared" si="43"/>
        <v>216</v>
      </c>
      <c r="B220" s="63" t="str">
        <f t="shared" ca="1" si="33"/>
        <v/>
      </c>
      <c r="C220" s="72" t="str">
        <f t="shared" ca="1" si="34"/>
        <v/>
      </c>
      <c r="D220" s="73" t="str">
        <f t="shared" ca="1" si="35"/>
        <v/>
      </c>
      <c r="E220" s="65" t="str">
        <f t="shared" ca="1" si="36"/>
        <v/>
      </c>
      <c r="F220" s="65" t="str">
        <f t="shared" ca="1" si="37"/>
        <v/>
      </c>
      <c r="G220" s="66" t="str">
        <f t="shared" ca="1" si="38"/>
        <v/>
      </c>
      <c r="H220" s="66">
        <f t="shared" ca="1" si="39"/>
        <v>0</v>
      </c>
      <c r="I220" s="66" t="e">
        <f ca="1">AllPlayers!X217</f>
        <v>#N/A</v>
      </c>
      <c r="J220" s="75"/>
      <c r="K220" s="63" t="str">
        <f t="shared" ca="1" si="40"/>
        <v/>
      </c>
      <c r="L220" s="72" t="str">
        <f t="shared" ca="1" si="41"/>
        <v/>
      </c>
      <c r="M220" s="74" t="str">
        <f t="shared" ca="1" si="42"/>
        <v/>
      </c>
      <c r="N220" s="64" t="e">
        <f ca="1">AllPlayers!AC217</f>
        <v>#N/A</v>
      </c>
    </row>
    <row r="221" spans="1:14" x14ac:dyDescent="0.2">
      <c r="A221" s="134">
        <f t="shared" si="43"/>
        <v>217</v>
      </c>
      <c r="B221" s="63" t="str">
        <f t="shared" ca="1" si="33"/>
        <v/>
      </c>
      <c r="C221" s="72" t="str">
        <f t="shared" ca="1" si="34"/>
        <v/>
      </c>
      <c r="D221" s="73" t="str">
        <f t="shared" ca="1" si="35"/>
        <v/>
      </c>
      <c r="E221" s="65" t="str">
        <f t="shared" ca="1" si="36"/>
        <v/>
      </c>
      <c r="F221" s="65" t="str">
        <f t="shared" ca="1" si="37"/>
        <v/>
      </c>
      <c r="G221" s="66" t="str">
        <f t="shared" ca="1" si="38"/>
        <v/>
      </c>
      <c r="H221" s="66">
        <f t="shared" ca="1" si="39"/>
        <v>0</v>
      </c>
      <c r="I221" s="66" t="e">
        <f ca="1">AllPlayers!X218</f>
        <v>#N/A</v>
      </c>
      <c r="J221" s="75"/>
      <c r="K221" s="63" t="str">
        <f t="shared" ca="1" si="40"/>
        <v/>
      </c>
      <c r="L221" s="72" t="str">
        <f t="shared" ca="1" si="41"/>
        <v/>
      </c>
      <c r="M221" s="74" t="str">
        <f t="shared" ca="1" si="42"/>
        <v/>
      </c>
      <c r="N221" s="64" t="e">
        <f ca="1">AllPlayers!AC218</f>
        <v>#N/A</v>
      </c>
    </row>
    <row r="222" spans="1:14" x14ac:dyDescent="0.2">
      <c r="A222" s="134">
        <f t="shared" si="43"/>
        <v>218</v>
      </c>
      <c r="B222" s="63" t="str">
        <f t="shared" ca="1" si="33"/>
        <v/>
      </c>
      <c r="C222" s="72" t="str">
        <f t="shared" ca="1" si="34"/>
        <v/>
      </c>
      <c r="D222" s="73" t="str">
        <f t="shared" ca="1" si="35"/>
        <v/>
      </c>
      <c r="E222" s="65" t="str">
        <f t="shared" ca="1" si="36"/>
        <v/>
      </c>
      <c r="F222" s="65" t="str">
        <f t="shared" ca="1" si="37"/>
        <v/>
      </c>
      <c r="G222" s="66" t="str">
        <f t="shared" ca="1" si="38"/>
        <v/>
      </c>
      <c r="H222" s="66">
        <f t="shared" ca="1" si="39"/>
        <v>0</v>
      </c>
      <c r="I222" s="66" t="e">
        <f ca="1">AllPlayers!X219</f>
        <v>#N/A</v>
      </c>
      <c r="J222" s="75"/>
      <c r="K222" s="63" t="str">
        <f t="shared" ca="1" si="40"/>
        <v/>
      </c>
      <c r="L222" s="72" t="str">
        <f t="shared" ca="1" si="41"/>
        <v/>
      </c>
      <c r="M222" s="74" t="str">
        <f t="shared" ca="1" si="42"/>
        <v/>
      </c>
      <c r="N222" s="64" t="e">
        <f ca="1">AllPlayers!AC219</f>
        <v>#N/A</v>
      </c>
    </row>
    <row r="223" spans="1:14" x14ac:dyDescent="0.2">
      <c r="A223" s="134">
        <f t="shared" si="43"/>
        <v>219</v>
      </c>
      <c r="B223" s="63" t="str">
        <f t="shared" ca="1" si="33"/>
        <v/>
      </c>
      <c r="C223" s="72" t="str">
        <f t="shared" ca="1" si="34"/>
        <v/>
      </c>
      <c r="D223" s="73" t="str">
        <f t="shared" ca="1" si="35"/>
        <v/>
      </c>
      <c r="E223" s="65" t="str">
        <f t="shared" ca="1" si="36"/>
        <v/>
      </c>
      <c r="F223" s="65" t="str">
        <f t="shared" ca="1" si="37"/>
        <v/>
      </c>
      <c r="G223" s="66" t="str">
        <f t="shared" ca="1" si="38"/>
        <v/>
      </c>
      <c r="H223" s="66">
        <f t="shared" ca="1" si="39"/>
        <v>0</v>
      </c>
      <c r="I223" s="66" t="e">
        <f ca="1">AllPlayers!X220</f>
        <v>#N/A</v>
      </c>
      <c r="J223" s="75"/>
      <c r="K223" s="63" t="str">
        <f t="shared" ca="1" si="40"/>
        <v/>
      </c>
      <c r="L223" s="72" t="str">
        <f t="shared" ca="1" si="41"/>
        <v/>
      </c>
      <c r="M223" s="74" t="str">
        <f t="shared" ca="1" si="42"/>
        <v/>
      </c>
      <c r="N223" s="64" t="e">
        <f ca="1">AllPlayers!AC220</f>
        <v>#N/A</v>
      </c>
    </row>
    <row r="224" spans="1:14" x14ac:dyDescent="0.2">
      <c r="A224" s="134">
        <f t="shared" si="43"/>
        <v>220</v>
      </c>
      <c r="B224" s="63" t="str">
        <f t="shared" ca="1" si="33"/>
        <v/>
      </c>
      <c r="C224" s="72" t="str">
        <f t="shared" ca="1" si="34"/>
        <v/>
      </c>
      <c r="D224" s="73" t="str">
        <f t="shared" ca="1" si="35"/>
        <v/>
      </c>
      <c r="E224" s="65" t="str">
        <f t="shared" ca="1" si="36"/>
        <v/>
      </c>
      <c r="F224" s="65" t="str">
        <f t="shared" ca="1" si="37"/>
        <v/>
      </c>
      <c r="G224" s="66" t="str">
        <f t="shared" ca="1" si="38"/>
        <v/>
      </c>
      <c r="H224" s="66">
        <f t="shared" ca="1" si="39"/>
        <v>0</v>
      </c>
      <c r="I224" s="66" t="e">
        <f ca="1">AllPlayers!X221</f>
        <v>#N/A</v>
      </c>
      <c r="J224" s="75"/>
      <c r="K224" s="63" t="str">
        <f t="shared" ca="1" si="40"/>
        <v/>
      </c>
      <c r="L224" s="72" t="str">
        <f t="shared" ca="1" si="41"/>
        <v/>
      </c>
      <c r="M224" s="74" t="str">
        <f t="shared" ca="1" si="42"/>
        <v/>
      </c>
      <c r="N224" s="64" t="e">
        <f ca="1">AllPlayers!AC221</f>
        <v>#N/A</v>
      </c>
    </row>
    <row r="225" spans="1:14" x14ac:dyDescent="0.2">
      <c r="A225" s="134">
        <f t="shared" si="43"/>
        <v>221</v>
      </c>
      <c r="B225" s="63" t="str">
        <f t="shared" ca="1" si="33"/>
        <v/>
      </c>
      <c r="C225" s="72" t="str">
        <f t="shared" ca="1" si="34"/>
        <v/>
      </c>
      <c r="D225" s="73" t="str">
        <f t="shared" ca="1" si="35"/>
        <v/>
      </c>
      <c r="E225" s="65" t="str">
        <f t="shared" ca="1" si="36"/>
        <v/>
      </c>
      <c r="F225" s="65" t="str">
        <f t="shared" ca="1" si="37"/>
        <v/>
      </c>
      <c r="G225" s="66" t="str">
        <f t="shared" ca="1" si="38"/>
        <v/>
      </c>
      <c r="H225" s="66">
        <f t="shared" ca="1" si="39"/>
        <v>0</v>
      </c>
      <c r="I225" s="66" t="e">
        <f ca="1">AllPlayers!X222</f>
        <v>#N/A</v>
      </c>
      <c r="J225" s="75"/>
      <c r="K225" s="63" t="str">
        <f t="shared" ca="1" si="40"/>
        <v/>
      </c>
      <c r="L225" s="72" t="str">
        <f t="shared" ca="1" si="41"/>
        <v/>
      </c>
      <c r="M225" s="74" t="str">
        <f t="shared" ca="1" si="42"/>
        <v/>
      </c>
      <c r="N225" s="64" t="e">
        <f ca="1">AllPlayers!AC222</f>
        <v>#N/A</v>
      </c>
    </row>
    <row r="226" spans="1:14" x14ac:dyDescent="0.2">
      <c r="A226" s="134">
        <f t="shared" si="43"/>
        <v>222</v>
      </c>
      <c r="B226" s="63" t="str">
        <f t="shared" ca="1" si="33"/>
        <v/>
      </c>
      <c r="C226" s="72" t="str">
        <f t="shared" ca="1" si="34"/>
        <v/>
      </c>
      <c r="D226" s="73" t="str">
        <f t="shared" ca="1" si="35"/>
        <v/>
      </c>
      <c r="E226" s="65" t="str">
        <f t="shared" ca="1" si="36"/>
        <v/>
      </c>
      <c r="F226" s="65" t="str">
        <f t="shared" ca="1" si="37"/>
        <v/>
      </c>
      <c r="G226" s="66" t="str">
        <f t="shared" ca="1" si="38"/>
        <v/>
      </c>
      <c r="H226" s="66">
        <f t="shared" ca="1" si="39"/>
        <v>0</v>
      </c>
      <c r="I226" s="66" t="e">
        <f ca="1">AllPlayers!X223</f>
        <v>#N/A</v>
      </c>
      <c r="J226" s="75"/>
      <c r="K226" s="63" t="str">
        <f t="shared" ca="1" si="40"/>
        <v/>
      </c>
      <c r="L226" s="72" t="str">
        <f t="shared" ca="1" si="41"/>
        <v/>
      </c>
      <c r="M226" s="74" t="str">
        <f t="shared" ca="1" si="42"/>
        <v/>
      </c>
      <c r="N226" s="64" t="e">
        <f ca="1">AllPlayers!AC223</f>
        <v>#N/A</v>
      </c>
    </row>
    <row r="227" spans="1:14" x14ac:dyDescent="0.2">
      <c r="A227" s="134">
        <f t="shared" si="43"/>
        <v>223</v>
      </c>
      <c r="B227" s="63" t="str">
        <f t="shared" ca="1" si="33"/>
        <v/>
      </c>
      <c r="C227" s="72" t="str">
        <f t="shared" ca="1" si="34"/>
        <v/>
      </c>
      <c r="D227" s="73" t="str">
        <f t="shared" ca="1" si="35"/>
        <v/>
      </c>
      <c r="E227" s="65" t="str">
        <f t="shared" ca="1" si="36"/>
        <v/>
      </c>
      <c r="F227" s="65" t="str">
        <f t="shared" ca="1" si="37"/>
        <v/>
      </c>
      <c r="G227" s="66" t="str">
        <f t="shared" ca="1" si="38"/>
        <v/>
      </c>
      <c r="H227" s="66">
        <f t="shared" ca="1" si="39"/>
        <v>0</v>
      </c>
      <c r="I227" s="66" t="e">
        <f ca="1">AllPlayers!X224</f>
        <v>#N/A</v>
      </c>
      <c r="J227" s="75"/>
      <c r="K227" s="63" t="str">
        <f t="shared" ca="1" si="40"/>
        <v/>
      </c>
      <c r="L227" s="72" t="str">
        <f t="shared" ca="1" si="41"/>
        <v/>
      </c>
      <c r="M227" s="74" t="str">
        <f t="shared" ca="1" si="42"/>
        <v/>
      </c>
      <c r="N227" s="64" t="e">
        <f ca="1">AllPlayers!AC224</f>
        <v>#N/A</v>
      </c>
    </row>
    <row r="228" spans="1:14" x14ac:dyDescent="0.2">
      <c r="A228" s="134">
        <f t="shared" si="43"/>
        <v>224</v>
      </c>
      <c r="B228" s="63" t="str">
        <f t="shared" ca="1" si="33"/>
        <v/>
      </c>
      <c r="C228" s="72" t="str">
        <f t="shared" ca="1" si="34"/>
        <v/>
      </c>
      <c r="D228" s="73" t="str">
        <f t="shared" ca="1" si="35"/>
        <v/>
      </c>
      <c r="E228" s="65" t="str">
        <f t="shared" ca="1" si="36"/>
        <v/>
      </c>
      <c r="F228" s="65" t="str">
        <f t="shared" ca="1" si="37"/>
        <v/>
      </c>
      <c r="G228" s="66" t="str">
        <f t="shared" ca="1" si="38"/>
        <v/>
      </c>
      <c r="H228" s="66">
        <f t="shared" ca="1" si="39"/>
        <v>0</v>
      </c>
      <c r="I228" s="66" t="e">
        <f ca="1">AllPlayers!X225</f>
        <v>#N/A</v>
      </c>
      <c r="J228" s="75"/>
      <c r="K228" s="63" t="str">
        <f t="shared" ca="1" si="40"/>
        <v/>
      </c>
      <c r="L228" s="72" t="str">
        <f t="shared" ca="1" si="41"/>
        <v/>
      </c>
      <c r="M228" s="74" t="str">
        <f t="shared" ca="1" si="42"/>
        <v/>
      </c>
      <c r="N228" s="64" t="e">
        <f ca="1">AllPlayers!AC225</f>
        <v>#N/A</v>
      </c>
    </row>
    <row r="229" spans="1:14" x14ac:dyDescent="0.2">
      <c r="A229" s="134">
        <f t="shared" si="43"/>
        <v>225</v>
      </c>
      <c r="B229" s="63" t="str">
        <f t="shared" ca="1" si="33"/>
        <v/>
      </c>
      <c r="C229" s="72" t="str">
        <f t="shared" ca="1" si="34"/>
        <v/>
      </c>
      <c r="D229" s="73" t="str">
        <f t="shared" ca="1" si="35"/>
        <v/>
      </c>
      <c r="E229" s="65" t="str">
        <f t="shared" ca="1" si="36"/>
        <v/>
      </c>
      <c r="F229" s="65" t="str">
        <f t="shared" ca="1" si="37"/>
        <v/>
      </c>
      <c r="G229" s="66" t="str">
        <f t="shared" ca="1" si="38"/>
        <v/>
      </c>
      <c r="H229" s="66">
        <f t="shared" ca="1" si="39"/>
        <v>0</v>
      </c>
      <c r="I229" s="66" t="e">
        <f ca="1">AllPlayers!X226</f>
        <v>#N/A</v>
      </c>
      <c r="J229" s="75"/>
      <c r="K229" s="63" t="str">
        <f t="shared" ca="1" si="40"/>
        <v/>
      </c>
      <c r="L229" s="72" t="str">
        <f t="shared" ca="1" si="41"/>
        <v/>
      </c>
      <c r="M229" s="74" t="str">
        <f t="shared" ca="1" si="42"/>
        <v/>
      </c>
      <c r="N229" s="64" t="e">
        <f ca="1">AllPlayers!AC226</f>
        <v>#N/A</v>
      </c>
    </row>
    <row r="230" spans="1:14" x14ac:dyDescent="0.2">
      <c r="A230" s="134">
        <f t="shared" si="43"/>
        <v>226</v>
      </c>
      <c r="B230" s="63" t="str">
        <f t="shared" ca="1" si="33"/>
        <v/>
      </c>
      <c r="C230" s="72" t="str">
        <f t="shared" ca="1" si="34"/>
        <v/>
      </c>
      <c r="D230" s="73" t="str">
        <f t="shared" ca="1" si="35"/>
        <v/>
      </c>
      <c r="E230" s="65" t="str">
        <f t="shared" ca="1" si="36"/>
        <v/>
      </c>
      <c r="F230" s="65" t="str">
        <f t="shared" ca="1" si="37"/>
        <v/>
      </c>
      <c r="G230" s="66" t="str">
        <f t="shared" ca="1" si="38"/>
        <v/>
      </c>
      <c r="H230" s="66">
        <f t="shared" ca="1" si="39"/>
        <v>0</v>
      </c>
      <c r="I230" s="66" t="e">
        <f ca="1">AllPlayers!X227</f>
        <v>#N/A</v>
      </c>
      <c r="J230" s="75"/>
      <c r="K230" s="63" t="str">
        <f t="shared" ca="1" si="40"/>
        <v/>
      </c>
      <c r="L230" s="72" t="str">
        <f t="shared" ca="1" si="41"/>
        <v/>
      </c>
      <c r="M230" s="74" t="str">
        <f t="shared" ca="1" si="42"/>
        <v/>
      </c>
      <c r="N230" s="64" t="e">
        <f ca="1">AllPlayers!AC227</f>
        <v>#N/A</v>
      </c>
    </row>
    <row r="231" spans="1:14" x14ac:dyDescent="0.2">
      <c r="A231" s="134">
        <f t="shared" si="43"/>
        <v>227</v>
      </c>
      <c r="B231" s="63" t="str">
        <f t="shared" ca="1" si="33"/>
        <v/>
      </c>
      <c r="C231" s="72" t="str">
        <f t="shared" ca="1" si="34"/>
        <v/>
      </c>
      <c r="D231" s="73" t="str">
        <f t="shared" ca="1" si="35"/>
        <v/>
      </c>
      <c r="E231" s="65" t="str">
        <f t="shared" ca="1" si="36"/>
        <v/>
      </c>
      <c r="F231" s="65" t="str">
        <f t="shared" ca="1" si="37"/>
        <v/>
      </c>
      <c r="G231" s="66" t="str">
        <f t="shared" ca="1" si="38"/>
        <v/>
      </c>
      <c r="H231" s="66">
        <f t="shared" ca="1" si="39"/>
        <v>0</v>
      </c>
      <c r="I231" s="66" t="e">
        <f ca="1">AllPlayers!X228</f>
        <v>#N/A</v>
      </c>
      <c r="J231" s="75"/>
      <c r="K231" s="63" t="str">
        <f t="shared" ca="1" si="40"/>
        <v/>
      </c>
      <c r="L231" s="72" t="str">
        <f t="shared" ca="1" si="41"/>
        <v/>
      </c>
      <c r="M231" s="74" t="str">
        <f t="shared" ca="1" si="42"/>
        <v/>
      </c>
      <c r="N231" s="64" t="e">
        <f ca="1">AllPlayers!AC228</f>
        <v>#N/A</v>
      </c>
    </row>
    <row r="232" spans="1:14" x14ac:dyDescent="0.2">
      <c r="A232" s="134">
        <f t="shared" si="43"/>
        <v>228</v>
      </c>
      <c r="B232" s="63" t="str">
        <f t="shared" ca="1" si="33"/>
        <v/>
      </c>
      <c r="C232" s="72" t="str">
        <f t="shared" ca="1" si="34"/>
        <v/>
      </c>
      <c r="D232" s="73" t="str">
        <f t="shared" ca="1" si="35"/>
        <v/>
      </c>
      <c r="E232" s="65" t="str">
        <f t="shared" ca="1" si="36"/>
        <v/>
      </c>
      <c r="F232" s="65" t="str">
        <f t="shared" ca="1" si="37"/>
        <v/>
      </c>
      <c r="G232" s="66" t="str">
        <f t="shared" ca="1" si="38"/>
        <v/>
      </c>
      <c r="H232" s="66">
        <f t="shared" ca="1" si="39"/>
        <v>0</v>
      </c>
      <c r="I232" s="66" t="e">
        <f ca="1">AllPlayers!X229</f>
        <v>#N/A</v>
      </c>
      <c r="J232" s="75"/>
      <c r="K232" s="63" t="str">
        <f t="shared" ca="1" si="40"/>
        <v/>
      </c>
      <c r="L232" s="72" t="str">
        <f t="shared" ca="1" si="41"/>
        <v/>
      </c>
      <c r="M232" s="74" t="str">
        <f t="shared" ca="1" si="42"/>
        <v/>
      </c>
      <c r="N232" s="64" t="e">
        <f ca="1">AllPlayers!AC229</f>
        <v>#N/A</v>
      </c>
    </row>
    <row r="233" spans="1:14" x14ac:dyDescent="0.2">
      <c r="A233" s="134">
        <f t="shared" si="43"/>
        <v>229</v>
      </c>
      <c r="B233" s="63" t="str">
        <f t="shared" ca="1" si="33"/>
        <v/>
      </c>
      <c r="C233" s="72" t="str">
        <f t="shared" ca="1" si="34"/>
        <v/>
      </c>
      <c r="D233" s="73" t="str">
        <f t="shared" ca="1" si="35"/>
        <v/>
      </c>
      <c r="E233" s="65" t="str">
        <f t="shared" ca="1" si="36"/>
        <v/>
      </c>
      <c r="F233" s="65" t="str">
        <f t="shared" ca="1" si="37"/>
        <v/>
      </c>
      <c r="G233" s="66" t="str">
        <f t="shared" ca="1" si="38"/>
        <v/>
      </c>
      <c r="H233" s="66">
        <f t="shared" ca="1" si="39"/>
        <v>0</v>
      </c>
      <c r="I233" s="66" t="e">
        <f ca="1">AllPlayers!X230</f>
        <v>#N/A</v>
      </c>
      <c r="J233" s="75"/>
      <c r="K233" s="63" t="str">
        <f t="shared" ca="1" si="40"/>
        <v/>
      </c>
      <c r="L233" s="72" t="str">
        <f t="shared" ca="1" si="41"/>
        <v/>
      </c>
      <c r="M233" s="74" t="str">
        <f t="shared" ca="1" si="42"/>
        <v/>
      </c>
      <c r="N233" s="64" t="e">
        <f ca="1">AllPlayers!AC230</f>
        <v>#N/A</v>
      </c>
    </row>
    <row r="234" spans="1:14" x14ac:dyDescent="0.2">
      <c r="A234" s="134">
        <f t="shared" si="43"/>
        <v>230</v>
      </c>
      <c r="B234" s="63" t="str">
        <f t="shared" ca="1" si="33"/>
        <v/>
      </c>
      <c r="C234" s="72" t="str">
        <f t="shared" ca="1" si="34"/>
        <v/>
      </c>
      <c r="D234" s="73" t="str">
        <f t="shared" ca="1" si="35"/>
        <v/>
      </c>
      <c r="E234" s="65" t="str">
        <f t="shared" ca="1" si="36"/>
        <v/>
      </c>
      <c r="F234" s="65" t="str">
        <f t="shared" ca="1" si="37"/>
        <v/>
      </c>
      <c r="G234" s="66" t="str">
        <f t="shared" ca="1" si="38"/>
        <v/>
      </c>
      <c r="H234" s="66">
        <f t="shared" ca="1" si="39"/>
        <v>0</v>
      </c>
      <c r="I234" s="66" t="e">
        <f ca="1">AllPlayers!X231</f>
        <v>#N/A</v>
      </c>
      <c r="J234" s="75"/>
      <c r="K234" s="63" t="str">
        <f t="shared" ca="1" si="40"/>
        <v/>
      </c>
      <c r="L234" s="72" t="str">
        <f t="shared" ca="1" si="41"/>
        <v/>
      </c>
      <c r="M234" s="74" t="str">
        <f t="shared" ca="1" si="42"/>
        <v/>
      </c>
      <c r="N234" s="64" t="e">
        <f ca="1">AllPlayers!AC231</f>
        <v>#N/A</v>
      </c>
    </row>
    <row r="235" spans="1:14" x14ac:dyDescent="0.2">
      <c r="A235" s="134">
        <f t="shared" si="43"/>
        <v>231</v>
      </c>
      <c r="B235" s="63" t="str">
        <f t="shared" ca="1" si="33"/>
        <v/>
      </c>
      <c r="C235" s="72" t="str">
        <f t="shared" ca="1" si="34"/>
        <v/>
      </c>
      <c r="D235" s="73" t="str">
        <f t="shared" ca="1" si="35"/>
        <v/>
      </c>
      <c r="E235" s="65" t="str">
        <f t="shared" ca="1" si="36"/>
        <v/>
      </c>
      <c r="F235" s="65" t="str">
        <f t="shared" ca="1" si="37"/>
        <v/>
      </c>
      <c r="G235" s="66" t="str">
        <f t="shared" ca="1" si="38"/>
        <v/>
      </c>
      <c r="H235" s="66">
        <f t="shared" ca="1" si="39"/>
        <v>0</v>
      </c>
      <c r="I235" s="66" t="e">
        <f ca="1">AllPlayers!X232</f>
        <v>#N/A</v>
      </c>
      <c r="J235" s="75"/>
      <c r="K235" s="63" t="str">
        <f t="shared" ca="1" si="40"/>
        <v/>
      </c>
      <c r="L235" s="72" t="str">
        <f t="shared" ca="1" si="41"/>
        <v/>
      </c>
      <c r="M235" s="74" t="str">
        <f t="shared" ca="1" si="42"/>
        <v/>
      </c>
      <c r="N235" s="64" t="e">
        <f ca="1">AllPlayers!AC232</f>
        <v>#N/A</v>
      </c>
    </row>
    <row r="236" spans="1:14" x14ac:dyDescent="0.2">
      <c r="A236" s="134">
        <f t="shared" si="43"/>
        <v>232</v>
      </c>
      <c r="B236" s="63" t="str">
        <f t="shared" ca="1" si="33"/>
        <v/>
      </c>
      <c r="C236" s="72" t="str">
        <f t="shared" ca="1" si="34"/>
        <v/>
      </c>
      <c r="D236" s="73" t="str">
        <f t="shared" ca="1" si="35"/>
        <v/>
      </c>
      <c r="E236" s="65" t="str">
        <f t="shared" ca="1" si="36"/>
        <v/>
      </c>
      <c r="F236" s="65" t="str">
        <f t="shared" ca="1" si="37"/>
        <v/>
      </c>
      <c r="G236" s="66" t="str">
        <f t="shared" ca="1" si="38"/>
        <v/>
      </c>
      <c r="H236" s="66">
        <f t="shared" ca="1" si="39"/>
        <v>0</v>
      </c>
      <c r="I236" s="66" t="e">
        <f ca="1">AllPlayers!X233</f>
        <v>#N/A</v>
      </c>
      <c r="J236" s="75"/>
      <c r="K236" s="63" t="str">
        <f t="shared" ca="1" si="40"/>
        <v/>
      </c>
      <c r="L236" s="72" t="str">
        <f t="shared" ca="1" si="41"/>
        <v/>
      </c>
      <c r="M236" s="74" t="str">
        <f t="shared" ca="1" si="42"/>
        <v/>
      </c>
      <c r="N236" s="64" t="e">
        <f ca="1">AllPlayers!AC233</f>
        <v>#N/A</v>
      </c>
    </row>
    <row r="237" spans="1:14" x14ac:dyDescent="0.2">
      <c r="A237" s="134">
        <f t="shared" si="43"/>
        <v>233</v>
      </c>
      <c r="B237" s="63" t="str">
        <f t="shared" ca="1" si="33"/>
        <v/>
      </c>
      <c r="C237" s="72" t="str">
        <f t="shared" ca="1" si="34"/>
        <v/>
      </c>
      <c r="D237" s="73" t="str">
        <f t="shared" ca="1" si="35"/>
        <v/>
      </c>
      <c r="E237" s="65" t="str">
        <f t="shared" ca="1" si="36"/>
        <v/>
      </c>
      <c r="F237" s="65" t="str">
        <f t="shared" ca="1" si="37"/>
        <v/>
      </c>
      <c r="G237" s="66" t="str">
        <f t="shared" ca="1" si="38"/>
        <v/>
      </c>
      <c r="H237" s="66">
        <f t="shared" ca="1" si="39"/>
        <v>0</v>
      </c>
      <c r="I237" s="66" t="e">
        <f ca="1">AllPlayers!X234</f>
        <v>#N/A</v>
      </c>
      <c r="J237" s="75"/>
      <c r="K237" s="63" t="str">
        <f t="shared" ca="1" si="40"/>
        <v/>
      </c>
      <c r="L237" s="72" t="str">
        <f t="shared" ca="1" si="41"/>
        <v/>
      </c>
      <c r="M237" s="74" t="str">
        <f t="shared" ca="1" si="42"/>
        <v/>
      </c>
      <c r="N237" s="64" t="e">
        <f ca="1">AllPlayers!AC234</f>
        <v>#N/A</v>
      </c>
    </row>
    <row r="238" spans="1:14" x14ac:dyDescent="0.2">
      <c r="A238" s="134">
        <f t="shared" si="43"/>
        <v>234</v>
      </c>
      <c r="B238" s="63" t="str">
        <f t="shared" ca="1" si="33"/>
        <v/>
      </c>
      <c r="C238" s="72" t="str">
        <f t="shared" ca="1" si="34"/>
        <v/>
      </c>
      <c r="D238" s="73" t="str">
        <f t="shared" ca="1" si="35"/>
        <v/>
      </c>
      <c r="E238" s="65" t="str">
        <f t="shared" ca="1" si="36"/>
        <v/>
      </c>
      <c r="F238" s="65" t="str">
        <f t="shared" ca="1" si="37"/>
        <v/>
      </c>
      <c r="G238" s="66" t="str">
        <f t="shared" ca="1" si="38"/>
        <v/>
      </c>
      <c r="H238" s="66">
        <f t="shared" ca="1" si="39"/>
        <v>0</v>
      </c>
      <c r="I238" s="66" t="e">
        <f ca="1">AllPlayers!X235</f>
        <v>#N/A</v>
      </c>
      <c r="J238" s="75"/>
      <c r="K238" s="63" t="str">
        <f t="shared" ca="1" si="40"/>
        <v/>
      </c>
      <c r="L238" s="72" t="str">
        <f t="shared" ca="1" si="41"/>
        <v/>
      </c>
      <c r="M238" s="74" t="str">
        <f t="shared" ca="1" si="42"/>
        <v/>
      </c>
      <c r="N238" s="64" t="e">
        <f ca="1">AllPlayers!AC235</f>
        <v>#N/A</v>
      </c>
    </row>
    <row r="239" spans="1:14" x14ac:dyDescent="0.2">
      <c r="A239" s="134">
        <f t="shared" si="43"/>
        <v>235</v>
      </c>
      <c r="B239" s="63" t="str">
        <f t="shared" ca="1" si="33"/>
        <v/>
      </c>
      <c r="C239" s="72" t="str">
        <f t="shared" ca="1" si="34"/>
        <v/>
      </c>
      <c r="D239" s="73" t="str">
        <f t="shared" ca="1" si="35"/>
        <v/>
      </c>
      <c r="E239" s="65" t="str">
        <f t="shared" ca="1" si="36"/>
        <v/>
      </c>
      <c r="F239" s="65" t="str">
        <f t="shared" ca="1" si="37"/>
        <v/>
      </c>
      <c r="G239" s="66" t="str">
        <f t="shared" ca="1" si="38"/>
        <v/>
      </c>
      <c r="H239" s="66">
        <f t="shared" ca="1" si="39"/>
        <v>0</v>
      </c>
      <c r="I239" s="66" t="e">
        <f ca="1">AllPlayers!X236</f>
        <v>#N/A</v>
      </c>
      <c r="J239" s="75"/>
      <c r="K239" s="63" t="str">
        <f t="shared" ca="1" si="40"/>
        <v/>
      </c>
      <c r="L239" s="72" t="str">
        <f t="shared" ca="1" si="41"/>
        <v/>
      </c>
      <c r="M239" s="74" t="str">
        <f t="shared" ca="1" si="42"/>
        <v/>
      </c>
      <c r="N239" s="64" t="e">
        <f ca="1">AllPlayers!AC236</f>
        <v>#N/A</v>
      </c>
    </row>
    <row r="240" spans="1:14" x14ac:dyDescent="0.2">
      <c r="A240" s="134">
        <f t="shared" si="43"/>
        <v>236</v>
      </c>
      <c r="B240" s="63" t="str">
        <f t="shared" ca="1" si="33"/>
        <v/>
      </c>
      <c r="C240" s="72" t="str">
        <f t="shared" ca="1" si="34"/>
        <v/>
      </c>
      <c r="D240" s="73" t="str">
        <f t="shared" ca="1" si="35"/>
        <v/>
      </c>
      <c r="E240" s="65" t="str">
        <f t="shared" ca="1" si="36"/>
        <v/>
      </c>
      <c r="F240" s="65" t="str">
        <f t="shared" ca="1" si="37"/>
        <v/>
      </c>
      <c r="G240" s="66" t="str">
        <f t="shared" ca="1" si="38"/>
        <v/>
      </c>
      <c r="H240" s="66">
        <f t="shared" ca="1" si="39"/>
        <v>0</v>
      </c>
      <c r="I240" s="66" t="e">
        <f ca="1">AllPlayers!X237</f>
        <v>#N/A</v>
      </c>
      <c r="J240" s="75"/>
      <c r="K240" s="63" t="str">
        <f t="shared" ca="1" si="40"/>
        <v/>
      </c>
      <c r="L240" s="72" t="str">
        <f t="shared" ca="1" si="41"/>
        <v/>
      </c>
      <c r="M240" s="74" t="str">
        <f t="shared" ca="1" si="42"/>
        <v/>
      </c>
      <c r="N240" s="64" t="e">
        <f ca="1">AllPlayers!AC237</f>
        <v>#N/A</v>
      </c>
    </row>
    <row r="241" spans="1:14" x14ac:dyDescent="0.2">
      <c r="A241" s="134">
        <f t="shared" si="43"/>
        <v>237</v>
      </c>
      <c r="B241" s="63" t="str">
        <f t="shared" ca="1" si="33"/>
        <v/>
      </c>
      <c r="C241" s="72" t="str">
        <f t="shared" ca="1" si="34"/>
        <v/>
      </c>
      <c r="D241" s="73" t="str">
        <f t="shared" ca="1" si="35"/>
        <v/>
      </c>
      <c r="E241" s="65" t="str">
        <f t="shared" ca="1" si="36"/>
        <v/>
      </c>
      <c r="F241" s="65" t="str">
        <f t="shared" ca="1" si="37"/>
        <v/>
      </c>
      <c r="G241" s="66" t="str">
        <f t="shared" ca="1" si="38"/>
        <v/>
      </c>
      <c r="H241" s="66">
        <f t="shared" ca="1" si="39"/>
        <v>0</v>
      </c>
      <c r="I241" s="66" t="e">
        <f ca="1">AllPlayers!X238</f>
        <v>#N/A</v>
      </c>
      <c r="J241" s="75"/>
      <c r="K241" s="63" t="str">
        <f t="shared" ca="1" si="40"/>
        <v/>
      </c>
      <c r="L241" s="72" t="str">
        <f t="shared" ca="1" si="41"/>
        <v/>
      </c>
      <c r="M241" s="74" t="str">
        <f t="shared" ca="1" si="42"/>
        <v/>
      </c>
      <c r="N241" s="64" t="e">
        <f ca="1">AllPlayers!AC238</f>
        <v>#N/A</v>
      </c>
    </row>
    <row r="242" spans="1:14" x14ac:dyDescent="0.2">
      <c r="A242" s="134">
        <f t="shared" si="43"/>
        <v>238</v>
      </c>
      <c r="B242" s="63" t="str">
        <f t="shared" ca="1" si="33"/>
        <v/>
      </c>
      <c r="C242" s="72" t="str">
        <f t="shared" ca="1" si="34"/>
        <v/>
      </c>
      <c r="D242" s="73" t="str">
        <f t="shared" ca="1" si="35"/>
        <v/>
      </c>
      <c r="E242" s="65" t="str">
        <f t="shared" ca="1" si="36"/>
        <v/>
      </c>
      <c r="F242" s="65" t="str">
        <f t="shared" ca="1" si="37"/>
        <v/>
      </c>
      <c r="G242" s="66" t="str">
        <f t="shared" ca="1" si="38"/>
        <v/>
      </c>
      <c r="H242" s="66">
        <f t="shared" ca="1" si="39"/>
        <v>0</v>
      </c>
      <c r="I242" s="66" t="e">
        <f ca="1">AllPlayers!X239</f>
        <v>#N/A</v>
      </c>
      <c r="J242" s="75"/>
      <c r="K242" s="63" t="str">
        <f t="shared" ca="1" si="40"/>
        <v/>
      </c>
      <c r="L242" s="72" t="str">
        <f t="shared" ca="1" si="41"/>
        <v/>
      </c>
      <c r="M242" s="74" t="str">
        <f t="shared" ca="1" si="42"/>
        <v/>
      </c>
      <c r="N242" s="64" t="e">
        <f ca="1">AllPlayers!AC239</f>
        <v>#N/A</v>
      </c>
    </row>
    <row r="243" spans="1:14" x14ac:dyDescent="0.2">
      <c r="A243" s="134">
        <f t="shared" si="43"/>
        <v>239</v>
      </c>
      <c r="B243" s="63" t="str">
        <f t="shared" ca="1" si="33"/>
        <v/>
      </c>
      <c r="C243" s="72" t="str">
        <f t="shared" ca="1" si="34"/>
        <v/>
      </c>
      <c r="D243" s="73" t="str">
        <f t="shared" ca="1" si="35"/>
        <v/>
      </c>
      <c r="E243" s="65" t="str">
        <f t="shared" ca="1" si="36"/>
        <v/>
      </c>
      <c r="F243" s="65" t="str">
        <f t="shared" ca="1" si="37"/>
        <v/>
      </c>
      <c r="G243" s="66" t="str">
        <f t="shared" ca="1" si="38"/>
        <v/>
      </c>
      <c r="H243" s="66">
        <f t="shared" ca="1" si="39"/>
        <v>0</v>
      </c>
      <c r="I243" s="66" t="e">
        <f ca="1">AllPlayers!X240</f>
        <v>#N/A</v>
      </c>
      <c r="J243" s="75"/>
      <c r="K243" s="63" t="str">
        <f t="shared" ca="1" si="40"/>
        <v/>
      </c>
      <c r="L243" s="72" t="str">
        <f t="shared" ca="1" si="41"/>
        <v/>
      </c>
      <c r="M243" s="74" t="str">
        <f t="shared" ca="1" si="42"/>
        <v/>
      </c>
      <c r="N243" s="64" t="e">
        <f ca="1">AllPlayers!AC240</f>
        <v>#N/A</v>
      </c>
    </row>
    <row r="244" spans="1:14" x14ac:dyDescent="0.2">
      <c r="A244" s="134">
        <f t="shared" si="43"/>
        <v>240</v>
      </c>
      <c r="B244" s="63" t="str">
        <f t="shared" ca="1" si="33"/>
        <v/>
      </c>
      <c r="C244" s="72" t="str">
        <f t="shared" ca="1" si="34"/>
        <v/>
      </c>
      <c r="D244" s="73" t="str">
        <f t="shared" ca="1" si="35"/>
        <v/>
      </c>
      <c r="E244" s="65" t="str">
        <f t="shared" ca="1" si="36"/>
        <v/>
      </c>
      <c r="F244" s="65" t="str">
        <f t="shared" ca="1" si="37"/>
        <v/>
      </c>
      <c r="G244" s="66" t="str">
        <f t="shared" ca="1" si="38"/>
        <v/>
      </c>
      <c r="H244" s="66">
        <f t="shared" ca="1" si="39"/>
        <v>0</v>
      </c>
      <c r="I244" s="66" t="e">
        <f ca="1">AllPlayers!X241</f>
        <v>#N/A</v>
      </c>
      <c r="J244" s="75"/>
      <c r="K244" s="63" t="str">
        <f t="shared" ca="1" si="40"/>
        <v/>
      </c>
      <c r="L244" s="72" t="str">
        <f t="shared" ca="1" si="41"/>
        <v/>
      </c>
      <c r="M244" s="74" t="str">
        <f t="shared" ca="1" si="42"/>
        <v/>
      </c>
      <c r="N244" s="64" t="e">
        <f ca="1">AllPlayers!AC241</f>
        <v>#N/A</v>
      </c>
    </row>
    <row r="245" spans="1:14" x14ac:dyDescent="0.2">
      <c r="A245" s="134">
        <f t="shared" si="43"/>
        <v>241</v>
      </c>
      <c r="B245" s="63" t="str">
        <f t="shared" ca="1" si="33"/>
        <v/>
      </c>
      <c r="C245" s="72" t="str">
        <f t="shared" ca="1" si="34"/>
        <v/>
      </c>
      <c r="D245" s="73" t="str">
        <f t="shared" ca="1" si="35"/>
        <v/>
      </c>
      <c r="E245" s="65" t="str">
        <f t="shared" ca="1" si="36"/>
        <v/>
      </c>
      <c r="F245" s="65" t="str">
        <f t="shared" ca="1" si="37"/>
        <v/>
      </c>
      <c r="G245" s="66" t="str">
        <f t="shared" ca="1" si="38"/>
        <v/>
      </c>
      <c r="H245" s="66">
        <f t="shared" ca="1" si="39"/>
        <v>0</v>
      </c>
      <c r="I245" s="66" t="e">
        <f ca="1">AllPlayers!X242</f>
        <v>#N/A</v>
      </c>
      <c r="J245" s="75"/>
      <c r="K245" s="63" t="str">
        <f t="shared" ca="1" si="40"/>
        <v/>
      </c>
      <c r="L245" s="72" t="str">
        <f t="shared" ca="1" si="41"/>
        <v/>
      </c>
      <c r="M245" s="74" t="str">
        <f t="shared" ca="1" si="42"/>
        <v/>
      </c>
      <c r="N245" s="64" t="e">
        <f ca="1">AllPlayers!AC242</f>
        <v>#N/A</v>
      </c>
    </row>
    <row r="246" spans="1:14" x14ac:dyDescent="0.2">
      <c r="A246" s="134">
        <f t="shared" si="43"/>
        <v>242</v>
      </c>
      <c r="B246" s="63" t="str">
        <f t="shared" ca="1" si="33"/>
        <v/>
      </c>
      <c r="C246" s="72" t="str">
        <f t="shared" ca="1" si="34"/>
        <v/>
      </c>
      <c r="D246" s="73" t="str">
        <f t="shared" ca="1" si="35"/>
        <v/>
      </c>
      <c r="E246" s="65" t="str">
        <f t="shared" ca="1" si="36"/>
        <v/>
      </c>
      <c r="F246" s="65" t="str">
        <f t="shared" ca="1" si="37"/>
        <v/>
      </c>
      <c r="G246" s="66" t="str">
        <f t="shared" ca="1" si="38"/>
        <v/>
      </c>
      <c r="H246" s="66">
        <f t="shared" ca="1" si="39"/>
        <v>0</v>
      </c>
      <c r="I246" s="66" t="e">
        <f ca="1">AllPlayers!X243</f>
        <v>#N/A</v>
      </c>
      <c r="J246" s="75"/>
      <c r="K246" s="63" t="str">
        <f t="shared" ca="1" si="40"/>
        <v/>
      </c>
      <c r="L246" s="72" t="str">
        <f t="shared" ca="1" si="41"/>
        <v/>
      </c>
      <c r="M246" s="74" t="str">
        <f t="shared" ca="1" si="42"/>
        <v/>
      </c>
      <c r="N246" s="64" t="e">
        <f ca="1">AllPlayers!AC243</f>
        <v>#N/A</v>
      </c>
    </row>
    <row r="247" spans="1:14" x14ac:dyDescent="0.2">
      <c r="A247" s="134">
        <f t="shared" si="43"/>
        <v>243</v>
      </c>
      <c r="B247" s="63" t="str">
        <f t="shared" ca="1" si="33"/>
        <v/>
      </c>
      <c r="C247" s="72" t="str">
        <f t="shared" ca="1" si="34"/>
        <v/>
      </c>
      <c r="D247" s="73" t="str">
        <f t="shared" ca="1" si="35"/>
        <v/>
      </c>
      <c r="E247" s="65" t="str">
        <f t="shared" ca="1" si="36"/>
        <v/>
      </c>
      <c r="F247" s="65" t="str">
        <f t="shared" ca="1" si="37"/>
        <v/>
      </c>
      <c r="G247" s="66" t="str">
        <f t="shared" ca="1" si="38"/>
        <v/>
      </c>
      <c r="H247" s="66">
        <f t="shared" ca="1" si="39"/>
        <v>0</v>
      </c>
      <c r="I247" s="66" t="e">
        <f ca="1">AllPlayers!X244</f>
        <v>#N/A</v>
      </c>
      <c r="J247" s="75"/>
      <c r="K247" s="63" t="str">
        <f t="shared" ca="1" si="40"/>
        <v/>
      </c>
      <c r="L247" s="72" t="str">
        <f t="shared" ca="1" si="41"/>
        <v/>
      </c>
      <c r="M247" s="74" t="str">
        <f t="shared" ca="1" si="42"/>
        <v/>
      </c>
      <c r="N247" s="64" t="e">
        <f ca="1">AllPlayers!AC244</f>
        <v>#N/A</v>
      </c>
    </row>
    <row r="248" spans="1:14" x14ac:dyDescent="0.2">
      <c r="A248" s="134">
        <f t="shared" si="43"/>
        <v>244</v>
      </c>
      <c r="B248" s="63" t="str">
        <f t="shared" ca="1" si="33"/>
        <v/>
      </c>
      <c r="C248" s="72" t="str">
        <f t="shared" ca="1" si="34"/>
        <v/>
      </c>
      <c r="D248" s="73" t="str">
        <f t="shared" ca="1" si="35"/>
        <v/>
      </c>
      <c r="E248" s="65" t="str">
        <f t="shared" ca="1" si="36"/>
        <v/>
      </c>
      <c r="F248" s="65" t="str">
        <f t="shared" ca="1" si="37"/>
        <v/>
      </c>
      <c r="G248" s="66" t="str">
        <f t="shared" ca="1" si="38"/>
        <v/>
      </c>
      <c r="H248" s="66">
        <f t="shared" ca="1" si="39"/>
        <v>0</v>
      </c>
      <c r="I248" s="66" t="e">
        <f ca="1">AllPlayers!X245</f>
        <v>#N/A</v>
      </c>
      <c r="J248" s="75"/>
      <c r="K248" s="63" t="str">
        <f t="shared" ca="1" si="40"/>
        <v/>
      </c>
      <c r="L248" s="72" t="str">
        <f t="shared" ca="1" si="41"/>
        <v/>
      </c>
      <c r="M248" s="74" t="str">
        <f t="shared" ca="1" si="42"/>
        <v/>
      </c>
      <c r="N248" s="64" t="e">
        <f ca="1">AllPlayers!AC245</f>
        <v>#N/A</v>
      </c>
    </row>
    <row r="249" spans="1:14" x14ac:dyDescent="0.2">
      <c r="A249" s="134">
        <f t="shared" si="43"/>
        <v>245</v>
      </c>
      <c r="B249" s="63" t="str">
        <f t="shared" ca="1" si="33"/>
        <v/>
      </c>
      <c r="C249" s="72" t="str">
        <f t="shared" ca="1" si="34"/>
        <v/>
      </c>
      <c r="D249" s="73" t="str">
        <f t="shared" ca="1" si="35"/>
        <v/>
      </c>
      <c r="E249" s="65" t="str">
        <f t="shared" ca="1" si="36"/>
        <v/>
      </c>
      <c r="F249" s="65" t="str">
        <f t="shared" ca="1" si="37"/>
        <v/>
      </c>
      <c r="G249" s="66" t="str">
        <f t="shared" ca="1" si="38"/>
        <v/>
      </c>
      <c r="H249" s="66">
        <f t="shared" ca="1" si="39"/>
        <v>0</v>
      </c>
      <c r="I249" s="66" t="e">
        <f ca="1">AllPlayers!X246</f>
        <v>#N/A</v>
      </c>
      <c r="J249" s="75"/>
      <c r="K249" s="63" t="str">
        <f t="shared" ca="1" si="40"/>
        <v/>
      </c>
      <c r="L249" s="72" t="str">
        <f t="shared" ca="1" si="41"/>
        <v/>
      </c>
      <c r="M249" s="74" t="str">
        <f t="shared" ca="1" si="42"/>
        <v/>
      </c>
      <c r="N249" s="64" t="e">
        <f ca="1">AllPlayers!AC246</f>
        <v>#N/A</v>
      </c>
    </row>
    <row r="250" spans="1:14" x14ac:dyDescent="0.2">
      <c r="A250" s="134">
        <f t="shared" si="43"/>
        <v>246</v>
      </c>
      <c r="B250" s="63" t="str">
        <f t="shared" ca="1" si="33"/>
        <v/>
      </c>
      <c r="C250" s="72" t="str">
        <f t="shared" ca="1" si="34"/>
        <v/>
      </c>
      <c r="D250" s="73" t="str">
        <f t="shared" ca="1" si="35"/>
        <v/>
      </c>
      <c r="E250" s="65" t="str">
        <f t="shared" ca="1" si="36"/>
        <v/>
      </c>
      <c r="F250" s="65" t="str">
        <f t="shared" ca="1" si="37"/>
        <v/>
      </c>
      <c r="G250" s="66" t="str">
        <f t="shared" ca="1" si="38"/>
        <v/>
      </c>
      <c r="H250" s="66">
        <f t="shared" ca="1" si="39"/>
        <v>0</v>
      </c>
      <c r="I250" s="66" t="e">
        <f ca="1">AllPlayers!X247</f>
        <v>#N/A</v>
      </c>
      <c r="J250" s="75"/>
      <c r="K250" s="63" t="str">
        <f t="shared" ca="1" si="40"/>
        <v/>
      </c>
      <c r="L250" s="72" t="str">
        <f t="shared" ca="1" si="41"/>
        <v/>
      </c>
      <c r="M250" s="74" t="str">
        <f t="shared" ca="1" si="42"/>
        <v/>
      </c>
      <c r="N250" s="64" t="e">
        <f ca="1">AllPlayers!AC247</f>
        <v>#N/A</v>
      </c>
    </row>
    <row r="251" spans="1:14" x14ac:dyDescent="0.2">
      <c r="A251" s="134">
        <f t="shared" si="43"/>
        <v>247</v>
      </c>
      <c r="B251" s="63" t="str">
        <f t="shared" ca="1" si="33"/>
        <v/>
      </c>
      <c r="C251" s="72" t="str">
        <f t="shared" ca="1" si="34"/>
        <v/>
      </c>
      <c r="D251" s="73" t="str">
        <f t="shared" ca="1" si="35"/>
        <v/>
      </c>
      <c r="E251" s="65" t="str">
        <f t="shared" ca="1" si="36"/>
        <v/>
      </c>
      <c r="F251" s="65" t="str">
        <f t="shared" ca="1" si="37"/>
        <v/>
      </c>
      <c r="G251" s="66" t="str">
        <f t="shared" ca="1" si="38"/>
        <v/>
      </c>
      <c r="H251" s="66">
        <f t="shared" ca="1" si="39"/>
        <v>0</v>
      </c>
      <c r="I251" s="66" t="e">
        <f ca="1">AllPlayers!X248</f>
        <v>#N/A</v>
      </c>
      <c r="J251" s="75"/>
      <c r="K251" s="63" t="str">
        <f t="shared" ca="1" si="40"/>
        <v/>
      </c>
      <c r="L251" s="72" t="str">
        <f t="shared" ca="1" si="41"/>
        <v/>
      </c>
      <c r="M251" s="74" t="str">
        <f t="shared" ca="1" si="42"/>
        <v/>
      </c>
      <c r="N251" s="64" t="e">
        <f ca="1">AllPlayers!AC248</f>
        <v>#N/A</v>
      </c>
    </row>
    <row r="252" spans="1:14" x14ac:dyDescent="0.2">
      <c r="A252" s="134">
        <f t="shared" si="43"/>
        <v>248</v>
      </c>
      <c r="B252" s="63" t="str">
        <f t="shared" ca="1" si="33"/>
        <v/>
      </c>
      <c r="C252" s="72" t="str">
        <f t="shared" ca="1" si="34"/>
        <v/>
      </c>
      <c r="D252" s="73" t="str">
        <f t="shared" ca="1" si="35"/>
        <v/>
      </c>
      <c r="E252" s="65" t="str">
        <f t="shared" ca="1" si="36"/>
        <v/>
      </c>
      <c r="F252" s="65" t="str">
        <f t="shared" ca="1" si="37"/>
        <v/>
      </c>
      <c r="G252" s="66" t="str">
        <f t="shared" ca="1" si="38"/>
        <v/>
      </c>
      <c r="H252" s="66">
        <f t="shared" ca="1" si="39"/>
        <v>0</v>
      </c>
      <c r="I252" s="66" t="e">
        <f ca="1">AllPlayers!X249</f>
        <v>#N/A</v>
      </c>
      <c r="J252" s="75"/>
      <c r="K252" s="63" t="str">
        <f t="shared" ca="1" si="40"/>
        <v/>
      </c>
      <c r="L252" s="72" t="str">
        <f t="shared" ca="1" si="41"/>
        <v/>
      </c>
      <c r="M252" s="74" t="str">
        <f t="shared" ca="1" si="42"/>
        <v/>
      </c>
      <c r="N252" s="64" t="e">
        <f ca="1">AllPlayers!AC249</f>
        <v>#N/A</v>
      </c>
    </row>
    <row r="253" spans="1:14" x14ac:dyDescent="0.2">
      <c r="A253" s="134">
        <f t="shared" si="43"/>
        <v>249</v>
      </c>
      <c r="B253" s="63" t="str">
        <f t="shared" ca="1" si="33"/>
        <v/>
      </c>
      <c r="C253" s="72" t="str">
        <f t="shared" ca="1" si="34"/>
        <v/>
      </c>
      <c r="D253" s="73" t="str">
        <f t="shared" ca="1" si="35"/>
        <v/>
      </c>
      <c r="E253" s="65" t="str">
        <f t="shared" ca="1" si="36"/>
        <v/>
      </c>
      <c r="F253" s="65" t="str">
        <f t="shared" ca="1" si="37"/>
        <v/>
      </c>
      <c r="G253" s="66" t="str">
        <f t="shared" ca="1" si="38"/>
        <v/>
      </c>
      <c r="H253" s="66">
        <f t="shared" ca="1" si="39"/>
        <v>0</v>
      </c>
      <c r="I253" s="66" t="e">
        <f ca="1">AllPlayers!X250</f>
        <v>#N/A</v>
      </c>
      <c r="J253" s="75"/>
      <c r="K253" s="63" t="str">
        <f t="shared" ca="1" si="40"/>
        <v/>
      </c>
      <c r="L253" s="72" t="str">
        <f t="shared" ca="1" si="41"/>
        <v/>
      </c>
      <c r="M253" s="74" t="str">
        <f t="shared" ca="1" si="42"/>
        <v/>
      </c>
      <c r="N253" s="64" t="e">
        <f ca="1">AllPlayers!AC250</f>
        <v>#N/A</v>
      </c>
    </row>
    <row r="254" spans="1:14" x14ac:dyDescent="0.2">
      <c r="A254" s="134">
        <f t="shared" si="43"/>
        <v>250</v>
      </c>
      <c r="B254" s="63" t="str">
        <f t="shared" ca="1" si="33"/>
        <v/>
      </c>
      <c r="C254" s="72" t="str">
        <f t="shared" ca="1" si="34"/>
        <v/>
      </c>
      <c r="D254" s="73" t="str">
        <f t="shared" ca="1" si="35"/>
        <v/>
      </c>
      <c r="E254" s="65" t="str">
        <f t="shared" ca="1" si="36"/>
        <v/>
      </c>
      <c r="F254" s="65" t="str">
        <f t="shared" ca="1" si="37"/>
        <v/>
      </c>
      <c r="G254" s="66" t="str">
        <f t="shared" ca="1" si="38"/>
        <v/>
      </c>
      <c r="H254" s="66">
        <f t="shared" ca="1" si="39"/>
        <v>0</v>
      </c>
      <c r="I254" s="66" t="e">
        <f ca="1">AllPlayers!X251</f>
        <v>#N/A</v>
      </c>
      <c r="J254" s="75"/>
      <c r="K254" s="63" t="str">
        <f t="shared" ca="1" si="40"/>
        <v/>
      </c>
      <c r="L254" s="72" t="str">
        <f t="shared" ca="1" si="41"/>
        <v/>
      </c>
      <c r="M254" s="74" t="str">
        <f t="shared" ca="1" si="42"/>
        <v/>
      </c>
      <c r="N254" s="64" t="e">
        <f ca="1">AllPlayers!AC251</f>
        <v>#N/A</v>
      </c>
    </row>
    <row r="255" spans="1:14" x14ac:dyDescent="0.2">
      <c r="A255" s="134">
        <f t="shared" si="43"/>
        <v>251</v>
      </c>
      <c r="B255" s="63" t="str">
        <f t="shared" ca="1" si="33"/>
        <v/>
      </c>
      <c r="C255" s="72" t="str">
        <f t="shared" ca="1" si="34"/>
        <v/>
      </c>
      <c r="D255" s="73" t="str">
        <f t="shared" ca="1" si="35"/>
        <v/>
      </c>
      <c r="E255" s="65" t="str">
        <f t="shared" ca="1" si="36"/>
        <v/>
      </c>
      <c r="F255" s="65" t="str">
        <f t="shared" ca="1" si="37"/>
        <v/>
      </c>
      <c r="G255" s="66" t="str">
        <f t="shared" ca="1" si="38"/>
        <v/>
      </c>
      <c r="H255" s="66">
        <f t="shared" ca="1" si="39"/>
        <v>0</v>
      </c>
      <c r="I255" s="66" t="e">
        <f ca="1">AllPlayers!X252</f>
        <v>#N/A</v>
      </c>
      <c r="J255" s="75"/>
      <c r="K255" s="63" t="str">
        <f t="shared" ca="1" si="40"/>
        <v/>
      </c>
      <c r="L255" s="72" t="str">
        <f t="shared" ca="1" si="41"/>
        <v/>
      </c>
      <c r="M255" s="74" t="str">
        <f t="shared" ca="1" si="42"/>
        <v/>
      </c>
      <c r="N255" s="64" t="e">
        <f ca="1">AllPlayers!AC252</f>
        <v>#N/A</v>
      </c>
    </row>
    <row r="256" spans="1:14" x14ac:dyDescent="0.2">
      <c r="A256" s="134">
        <f t="shared" si="43"/>
        <v>252</v>
      </c>
      <c r="B256" s="63" t="str">
        <f t="shared" ca="1" si="33"/>
        <v/>
      </c>
      <c r="C256" s="72" t="str">
        <f t="shared" ca="1" si="34"/>
        <v/>
      </c>
      <c r="D256" s="73" t="str">
        <f t="shared" ca="1" si="35"/>
        <v/>
      </c>
      <c r="E256" s="65" t="str">
        <f t="shared" ca="1" si="36"/>
        <v/>
      </c>
      <c r="F256" s="65" t="str">
        <f t="shared" ca="1" si="37"/>
        <v/>
      </c>
      <c r="G256" s="66" t="str">
        <f t="shared" ca="1" si="38"/>
        <v/>
      </c>
      <c r="H256" s="66">
        <f t="shared" ca="1" si="39"/>
        <v>0</v>
      </c>
      <c r="I256" s="66" t="e">
        <f ca="1">AllPlayers!X253</f>
        <v>#N/A</v>
      </c>
      <c r="J256" s="75"/>
      <c r="K256" s="63" t="str">
        <f t="shared" ca="1" si="40"/>
        <v/>
      </c>
      <c r="L256" s="72" t="str">
        <f t="shared" ca="1" si="41"/>
        <v/>
      </c>
      <c r="M256" s="74" t="str">
        <f t="shared" ca="1" si="42"/>
        <v/>
      </c>
      <c r="N256" s="64" t="e">
        <f ca="1">AllPlayers!AC253</f>
        <v>#N/A</v>
      </c>
    </row>
    <row r="257" spans="1:14" x14ac:dyDescent="0.2">
      <c r="A257" s="134">
        <f t="shared" si="43"/>
        <v>253</v>
      </c>
      <c r="B257" s="63" t="str">
        <f t="shared" ca="1" si="33"/>
        <v/>
      </c>
      <c r="C257" s="72" t="str">
        <f t="shared" ca="1" si="34"/>
        <v/>
      </c>
      <c r="D257" s="73" t="str">
        <f t="shared" ca="1" si="35"/>
        <v/>
      </c>
      <c r="E257" s="65" t="str">
        <f t="shared" ca="1" si="36"/>
        <v/>
      </c>
      <c r="F257" s="65" t="str">
        <f t="shared" ca="1" si="37"/>
        <v/>
      </c>
      <c r="G257" s="66" t="str">
        <f t="shared" ca="1" si="38"/>
        <v/>
      </c>
      <c r="H257" s="66">
        <f t="shared" ca="1" si="39"/>
        <v>0</v>
      </c>
      <c r="I257" s="66" t="e">
        <f ca="1">AllPlayers!X254</f>
        <v>#N/A</v>
      </c>
      <c r="J257" s="75"/>
      <c r="K257" s="63" t="str">
        <f t="shared" ca="1" si="40"/>
        <v/>
      </c>
      <c r="L257" s="72" t="str">
        <f t="shared" ca="1" si="41"/>
        <v/>
      </c>
      <c r="M257" s="74" t="str">
        <f t="shared" ca="1" si="42"/>
        <v/>
      </c>
      <c r="N257" s="64" t="e">
        <f ca="1">AllPlayers!AC254</f>
        <v>#N/A</v>
      </c>
    </row>
    <row r="258" spans="1:14" x14ac:dyDescent="0.2">
      <c r="A258" s="134">
        <f t="shared" si="43"/>
        <v>254</v>
      </c>
      <c r="B258" s="63" t="str">
        <f t="shared" ca="1" si="33"/>
        <v/>
      </c>
      <c r="C258" s="72" t="str">
        <f t="shared" ca="1" si="34"/>
        <v/>
      </c>
      <c r="D258" s="73" t="str">
        <f t="shared" ca="1" si="35"/>
        <v/>
      </c>
      <c r="E258" s="65" t="str">
        <f t="shared" ca="1" si="36"/>
        <v/>
      </c>
      <c r="F258" s="65" t="str">
        <f t="shared" ca="1" si="37"/>
        <v/>
      </c>
      <c r="G258" s="66" t="str">
        <f t="shared" ca="1" si="38"/>
        <v/>
      </c>
      <c r="H258" s="66">
        <f t="shared" ca="1" si="39"/>
        <v>0</v>
      </c>
      <c r="I258" s="66" t="e">
        <f ca="1">AllPlayers!X255</f>
        <v>#N/A</v>
      </c>
      <c r="J258" s="75"/>
      <c r="K258" s="63" t="str">
        <f t="shared" ca="1" si="40"/>
        <v/>
      </c>
      <c r="L258" s="72" t="str">
        <f t="shared" ca="1" si="41"/>
        <v/>
      </c>
      <c r="M258" s="74" t="str">
        <f t="shared" ca="1" si="42"/>
        <v/>
      </c>
      <c r="N258" s="64" t="e">
        <f ca="1">AllPlayers!AC255</f>
        <v>#N/A</v>
      </c>
    </row>
    <row r="259" spans="1:14" x14ac:dyDescent="0.2">
      <c r="A259" s="134">
        <f t="shared" si="43"/>
        <v>255</v>
      </c>
      <c r="B259" s="63" t="str">
        <f t="shared" ca="1" si="33"/>
        <v/>
      </c>
      <c r="C259" s="72" t="str">
        <f t="shared" ca="1" si="34"/>
        <v/>
      </c>
      <c r="D259" s="73" t="str">
        <f t="shared" ca="1" si="35"/>
        <v/>
      </c>
      <c r="E259" s="65" t="str">
        <f t="shared" ca="1" si="36"/>
        <v/>
      </c>
      <c r="F259" s="65" t="str">
        <f t="shared" ca="1" si="37"/>
        <v/>
      </c>
      <c r="G259" s="66" t="str">
        <f t="shared" ca="1" si="38"/>
        <v/>
      </c>
      <c r="H259" s="66">
        <f t="shared" ca="1" si="39"/>
        <v>0</v>
      </c>
      <c r="I259" s="66" t="e">
        <f ca="1">AllPlayers!X256</f>
        <v>#N/A</v>
      </c>
      <c r="J259" s="75"/>
      <c r="K259" s="63" t="str">
        <f t="shared" ca="1" si="40"/>
        <v/>
      </c>
      <c r="L259" s="72" t="str">
        <f t="shared" ca="1" si="41"/>
        <v/>
      </c>
      <c r="M259" s="74" t="str">
        <f t="shared" ca="1" si="42"/>
        <v/>
      </c>
      <c r="N259" s="64" t="e">
        <f ca="1">AllPlayers!AC256</f>
        <v>#N/A</v>
      </c>
    </row>
    <row r="260" spans="1:14" x14ac:dyDescent="0.2">
      <c r="A260" s="134">
        <f t="shared" si="43"/>
        <v>256</v>
      </c>
      <c r="B260" s="63" t="str">
        <f t="shared" ca="1" si="33"/>
        <v/>
      </c>
      <c r="C260" s="72" t="str">
        <f t="shared" ca="1" si="34"/>
        <v/>
      </c>
      <c r="D260" s="73" t="str">
        <f t="shared" ca="1" si="35"/>
        <v/>
      </c>
      <c r="E260" s="65" t="str">
        <f t="shared" ca="1" si="36"/>
        <v/>
      </c>
      <c r="F260" s="65" t="str">
        <f t="shared" ca="1" si="37"/>
        <v/>
      </c>
      <c r="G260" s="66" t="str">
        <f t="shared" ca="1" si="38"/>
        <v/>
      </c>
      <c r="H260" s="66">
        <f t="shared" ca="1" si="39"/>
        <v>0</v>
      </c>
      <c r="I260" s="66" t="e">
        <f ca="1">AllPlayers!X257</f>
        <v>#N/A</v>
      </c>
      <c r="J260" s="75"/>
      <c r="K260" s="63" t="str">
        <f t="shared" ca="1" si="40"/>
        <v/>
      </c>
      <c r="L260" s="72" t="str">
        <f t="shared" ca="1" si="41"/>
        <v/>
      </c>
      <c r="M260" s="74" t="str">
        <f t="shared" ca="1" si="42"/>
        <v/>
      </c>
      <c r="N260" s="64" t="e">
        <f ca="1">AllPlayers!AC257</f>
        <v>#N/A</v>
      </c>
    </row>
    <row r="261" spans="1:14" x14ac:dyDescent="0.2">
      <c r="A261" s="134">
        <f t="shared" si="43"/>
        <v>257</v>
      </c>
      <c r="B261" s="63" t="str">
        <f t="shared" ref="B261:B324" ca="1" si="44">IF(AND(J258=FALSE,H261=0),"",VLOOKUP($I261,PlayerID,2,FALSE))</f>
        <v/>
      </c>
      <c r="C261" s="72" t="str">
        <f t="shared" ref="C261:C324" ca="1" si="45">IF(AND(J258=FALSE,H261=0),"",VLOOKUP(VLOOKUP($I261,PlayerID,3,FALSE),Teams,3,FALSE))</f>
        <v/>
      </c>
      <c r="D261" s="73" t="str">
        <f t="shared" ref="D261:D324" ca="1" si="46">IF(AND(J258=FALSE,H261=0),"",ROUND(VLOOKUP($I261,PlayerID,17,FALSE),0))</f>
        <v/>
      </c>
      <c r="E261" s="65" t="str">
        <f t="shared" ref="E261:E324" ca="1" si="47">IF(AND(J258=FALSE,H261=0),"",ROUND(VLOOKUP($I261,PlayerID,18,FALSE),0))</f>
        <v/>
      </c>
      <c r="F261" s="65" t="str">
        <f t="shared" ref="F261:F324" ca="1" si="48">IF(AND(J258=FALSE,H261=0),"",ROUND(VLOOKUP($I261,PlayerID,19,FALSE),0))</f>
        <v/>
      </c>
      <c r="G261" s="66" t="str">
        <f t="shared" ref="G261:G324" ca="1" si="49">IF(AND(J258=FALSE,H261=0),"",H261)</f>
        <v/>
      </c>
      <c r="H261" s="66">
        <f t="shared" ref="H261:H324" ca="1" si="50">IF(ISNA(I261),0,VLOOKUP($I261,PlayerID,20,FALSE))</f>
        <v>0</v>
      </c>
      <c r="I261" s="66" t="e">
        <f ca="1">AllPlayers!X258</f>
        <v>#N/A</v>
      </c>
      <c r="J261" s="75"/>
      <c r="K261" s="63" t="str">
        <f t="shared" ref="K261:K324" ca="1" si="51">IF(ISNA(N261),"",VLOOKUP(N261,PlayerID,2,FALSE))</f>
        <v/>
      </c>
      <c r="L261" s="72" t="str">
        <f t="shared" ref="L261:L324" ca="1" si="52">IF(LEN(K261)&gt;0,VLOOKUP(VLOOKUP($N261,PlayerID,3,FALSE),Teams,3,FALSE),"")</f>
        <v/>
      </c>
      <c r="M261" s="74" t="str">
        <f t="shared" ref="M261:M324" ca="1" si="53">IF(LEN(K261)&gt;0,VLOOKUP(N261,PlayerID,25,FALSE),"")</f>
        <v/>
      </c>
      <c r="N261" s="64" t="e">
        <f ca="1">AllPlayers!AC258</f>
        <v>#N/A</v>
      </c>
    </row>
    <row r="262" spans="1:14" x14ac:dyDescent="0.2">
      <c r="A262" s="134">
        <f t="shared" si="43"/>
        <v>258</v>
      </c>
      <c r="B262" s="63" t="str">
        <f t="shared" ca="1" si="44"/>
        <v/>
      </c>
      <c r="C262" s="72" t="str">
        <f t="shared" ca="1" si="45"/>
        <v/>
      </c>
      <c r="D262" s="73" t="str">
        <f t="shared" ca="1" si="46"/>
        <v/>
      </c>
      <c r="E262" s="65" t="str">
        <f t="shared" ca="1" si="47"/>
        <v/>
      </c>
      <c r="F262" s="65" t="str">
        <f t="shared" ca="1" si="48"/>
        <v/>
      </c>
      <c r="G262" s="66" t="str">
        <f t="shared" ca="1" si="49"/>
        <v/>
      </c>
      <c r="H262" s="66">
        <f t="shared" ca="1" si="50"/>
        <v>0</v>
      </c>
      <c r="I262" s="66" t="e">
        <f ca="1">AllPlayers!X259</f>
        <v>#N/A</v>
      </c>
      <c r="J262" s="75"/>
      <c r="K262" s="63" t="str">
        <f t="shared" ca="1" si="51"/>
        <v/>
      </c>
      <c r="L262" s="72" t="str">
        <f t="shared" ca="1" si="52"/>
        <v/>
      </c>
      <c r="M262" s="74" t="str">
        <f t="shared" ca="1" si="53"/>
        <v/>
      </c>
      <c r="N262" s="64" t="e">
        <f ca="1">AllPlayers!AC259</f>
        <v>#N/A</v>
      </c>
    </row>
    <row r="263" spans="1:14" x14ac:dyDescent="0.2">
      <c r="A263" s="134">
        <f t="shared" ref="A263:A326" si="54">A262+1</f>
        <v>259</v>
      </c>
      <c r="B263" s="63" t="str">
        <f t="shared" ca="1" si="44"/>
        <v/>
      </c>
      <c r="C263" s="72" t="str">
        <f t="shared" ca="1" si="45"/>
        <v/>
      </c>
      <c r="D263" s="73" t="str">
        <f t="shared" ca="1" si="46"/>
        <v/>
      </c>
      <c r="E263" s="65" t="str">
        <f t="shared" ca="1" si="47"/>
        <v/>
      </c>
      <c r="F263" s="65" t="str">
        <f t="shared" ca="1" si="48"/>
        <v/>
      </c>
      <c r="G263" s="66" t="str">
        <f t="shared" ca="1" si="49"/>
        <v/>
      </c>
      <c r="H263" s="66">
        <f t="shared" ca="1" si="50"/>
        <v>0</v>
      </c>
      <c r="I263" s="66" t="e">
        <f ca="1">AllPlayers!X260</f>
        <v>#N/A</v>
      </c>
      <c r="J263" s="75"/>
      <c r="K263" s="63" t="str">
        <f t="shared" ca="1" si="51"/>
        <v/>
      </c>
      <c r="L263" s="72" t="str">
        <f t="shared" ca="1" si="52"/>
        <v/>
      </c>
      <c r="M263" s="74" t="str">
        <f t="shared" ca="1" si="53"/>
        <v/>
      </c>
      <c r="N263" s="64" t="e">
        <f ca="1">AllPlayers!AC260</f>
        <v>#N/A</v>
      </c>
    </row>
    <row r="264" spans="1:14" x14ac:dyDescent="0.2">
      <c r="A264" s="134">
        <f t="shared" si="54"/>
        <v>260</v>
      </c>
      <c r="B264" s="63" t="str">
        <f t="shared" ca="1" si="44"/>
        <v/>
      </c>
      <c r="C264" s="72" t="str">
        <f t="shared" ca="1" si="45"/>
        <v/>
      </c>
      <c r="D264" s="73" t="str">
        <f t="shared" ca="1" si="46"/>
        <v/>
      </c>
      <c r="E264" s="65" t="str">
        <f t="shared" ca="1" si="47"/>
        <v/>
      </c>
      <c r="F264" s="65" t="str">
        <f t="shared" ca="1" si="48"/>
        <v/>
      </c>
      <c r="G264" s="66" t="str">
        <f t="shared" ca="1" si="49"/>
        <v/>
      </c>
      <c r="H264" s="66">
        <f t="shared" ca="1" si="50"/>
        <v>0</v>
      </c>
      <c r="I264" s="66" t="e">
        <f ca="1">AllPlayers!X261</f>
        <v>#N/A</v>
      </c>
      <c r="J264" s="75"/>
      <c r="K264" s="63" t="str">
        <f t="shared" ca="1" si="51"/>
        <v/>
      </c>
      <c r="L264" s="72" t="str">
        <f t="shared" ca="1" si="52"/>
        <v/>
      </c>
      <c r="M264" s="74" t="str">
        <f t="shared" ca="1" si="53"/>
        <v/>
      </c>
      <c r="N264" s="64" t="e">
        <f ca="1">AllPlayers!AC261</f>
        <v>#N/A</v>
      </c>
    </row>
    <row r="265" spans="1:14" x14ac:dyDescent="0.2">
      <c r="A265" s="134">
        <f t="shared" si="54"/>
        <v>261</v>
      </c>
      <c r="B265" s="63" t="str">
        <f t="shared" ca="1" si="44"/>
        <v/>
      </c>
      <c r="C265" s="72" t="str">
        <f t="shared" ca="1" si="45"/>
        <v/>
      </c>
      <c r="D265" s="73" t="str">
        <f t="shared" ca="1" si="46"/>
        <v/>
      </c>
      <c r="E265" s="65" t="str">
        <f t="shared" ca="1" si="47"/>
        <v/>
      </c>
      <c r="F265" s="65" t="str">
        <f t="shared" ca="1" si="48"/>
        <v/>
      </c>
      <c r="G265" s="66" t="str">
        <f t="shared" ca="1" si="49"/>
        <v/>
      </c>
      <c r="H265" s="66">
        <f t="shared" ca="1" si="50"/>
        <v>0</v>
      </c>
      <c r="I265" s="66" t="e">
        <f ca="1">AllPlayers!X262</f>
        <v>#N/A</v>
      </c>
      <c r="J265" s="75"/>
      <c r="K265" s="63" t="str">
        <f t="shared" ca="1" si="51"/>
        <v/>
      </c>
      <c r="L265" s="72" t="str">
        <f t="shared" ca="1" si="52"/>
        <v/>
      </c>
      <c r="M265" s="74" t="str">
        <f t="shared" ca="1" si="53"/>
        <v/>
      </c>
      <c r="N265" s="64" t="e">
        <f ca="1">AllPlayers!AC262</f>
        <v>#N/A</v>
      </c>
    </row>
    <row r="266" spans="1:14" x14ac:dyDescent="0.2">
      <c r="A266" s="134">
        <f t="shared" si="54"/>
        <v>262</v>
      </c>
      <c r="B266" s="63" t="str">
        <f t="shared" ca="1" si="44"/>
        <v/>
      </c>
      <c r="C266" s="72" t="str">
        <f t="shared" ca="1" si="45"/>
        <v/>
      </c>
      <c r="D266" s="73" t="str">
        <f t="shared" ca="1" si="46"/>
        <v/>
      </c>
      <c r="E266" s="65" t="str">
        <f t="shared" ca="1" si="47"/>
        <v/>
      </c>
      <c r="F266" s="65" t="str">
        <f t="shared" ca="1" si="48"/>
        <v/>
      </c>
      <c r="G266" s="66" t="str">
        <f t="shared" ca="1" si="49"/>
        <v/>
      </c>
      <c r="H266" s="66">
        <f t="shared" ca="1" si="50"/>
        <v>0</v>
      </c>
      <c r="I266" s="66" t="e">
        <f ca="1">AllPlayers!X263</f>
        <v>#N/A</v>
      </c>
      <c r="J266" s="75"/>
      <c r="K266" s="63" t="str">
        <f t="shared" ca="1" si="51"/>
        <v/>
      </c>
      <c r="L266" s="72" t="str">
        <f t="shared" ca="1" si="52"/>
        <v/>
      </c>
      <c r="M266" s="74" t="str">
        <f t="shared" ca="1" si="53"/>
        <v/>
      </c>
      <c r="N266" s="64" t="e">
        <f ca="1">AllPlayers!AC263</f>
        <v>#N/A</v>
      </c>
    </row>
    <row r="267" spans="1:14" x14ac:dyDescent="0.2">
      <c r="A267" s="134">
        <f t="shared" si="54"/>
        <v>263</v>
      </c>
      <c r="B267" s="63" t="str">
        <f t="shared" ca="1" si="44"/>
        <v/>
      </c>
      <c r="C267" s="72" t="str">
        <f t="shared" ca="1" si="45"/>
        <v/>
      </c>
      <c r="D267" s="73" t="str">
        <f t="shared" ca="1" si="46"/>
        <v/>
      </c>
      <c r="E267" s="65" t="str">
        <f t="shared" ca="1" si="47"/>
        <v/>
      </c>
      <c r="F267" s="65" t="str">
        <f t="shared" ca="1" si="48"/>
        <v/>
      </c>
      <c r="G267" s="66" t="str">
        <f t="shared" ca="1" si="49"/>
        <v/>
      </c>
      <c r="H267" s="66">
        <f t="shared" ca="1" si="50"/>
        <v>0</v>
      </c>
      <c r="I267" s="66" t="e">
        <f ca="1">AllPlayers!X264</f>
        <v>#N/A</v>
      </c>
      <c r="J267" s="75"/>
      <c r="K267" s="63" t="str">
        <f t="shared" ca="1" si="51"/>
        <v/>
      </c>
      <c r="L267" s="72" t="str">
        <f t="shared" ca="1" si="52"/>
        <v/>
      </c>
      <c r="M267" s="74" t="str">
        <f t="shared" ca="1" si="53"/>
        <v/>
      </c>
      <c r="N267" s="64" t="e">
        <f ca="1">AllPlayers!AC264</f>
        <v>#N/A</v>
      </c>
    </row>
    <row r="268" spans="1:14" x14ac:dyDescent="0.2">
      <c r="A268" s="134">
        <f t="shared" si="54"/>
        <v>264</v>
      </c>
      <c r="B268" s="63" t="str">
        <f t="shared" ca="1" si="44"/>
        <v/>
      </c>
      <c r="C268" s="72" t="str">
        <f t="shared" ca="1" si="45"/>
        <v/>
      </c>
      <c r="D268" s="73" t="str">
        <f t="shared" ca="1" si="46"/>
        <v/>
      </c>
      <c r="E268" s="65" t="str">
        <f t="shared" ca="1" si="47"/>
        <v/>
      </c>
      <c r="F268" s="65" t="str">
        <f t="shared" ca="1" si="48"/>
        <v/>
      </c>
      <c r="G268" s="66" t="str">
        <f t="shared" ca="1" si="49"/>
        <v/>
      </c>
      <c r="H268" s="66">
        <f t="shared" ca="1" si="50"/>
        <v>0</v>
      </c>
      <c r="I268" s="66" t="e">
        <f ca="1">AllPlayers!X265</f>
        <v>#N/A</v>
      </c>
      <c r="J268" s="75"/>
      <c r="K268" s="63" t="str">
        <f t="shared" ca="1" si="51"/>
        <v/>
      </c>
      <c r="L268" s="72" t="str">
        <f t="shared" ca="1" si="52"/>
        <v/>
      </c>
      <c r="M268" s="74" t="str">
        <f t="shared" ca="1" si="53"/>
        <v/>
      </c>
      <c r="N268" s="64" t="e">
        <f ca="1">AllPlayers!AC265</f>
        <v>#N/A</v>
      </c>
    </row>
    <row r="269" spans="1:14" x14ac:dyDescent="0.2">
      <c r="A269" s="134">
        <f t="shared" si="54"/>
        <v>265</v>
      </c>
      <c r="B269" s="63" t="str">
        <f t="shared" ca="1" si="44"/>
        <v/>
      </c>
      <c r="C269" s="72" t="str">
        <f t="shared" ca="1" si="45"/>
        <v/>
      </c>
      <c r="D269" s="73" t="str">
        <f t="shared" ca="1" si="46"/>
        <v/>
      </c>
      <c r="E269" s="65" t="str">
        <f t="shared" ca="1" si="47"/>
        <v/>
      </c>
      <c r="F269" s="65" t="str">
        <f t="shared" ca="1" si="48"/>
        <v/>
      </c>
      <c r="G269" s="66" t="str">
        <f t="shared" ca="1" si="49"/>
        <v/>
      </c>
      <c r="H269" s="66">
        <f t="shared" ca="1" si="50"/>
        <v>0</v>
      </c>
      <c r="I269" s="66" t="e">
        <f ca="1">AllPlayers!X266</f>
        <v>#N/A</v>
      </c>
      <c r="J269" s="75"/>
      <c r="K269" s="63" t="str">
        <f t="shared" ca="1" si="51"/>
        <v/>
      </c>
      <c r="L269" s="72" t="str">
        <f t="shared" ca="1" si="52"/>
        <v/>
      </c>
      <c r="M269" s="74" t="str">
        <f t="shared" ca="1" si="53"/>
        <v/>
      </c>
      <c r="N269" s="64" t="e">
        <f ca="1">AllPlayers!AC266</f>
        <v>#N/A</v>
      </c>
    </row>
    <row r="270" spans="1:14" x14ac:dyDescent="0.2">
      <c r="A270" s="134">
        <f t="shared" si="54"/>
        <v>266</v>
      </c>
      <c r="B270" s="63" t="str">
        <f t="shared" ca="1" si="44"/>
        <v/>
      </c>
      <c r="C270" s="72" t="str">
        <f t="shared" ca="1" si="45"/>
        <v/>
      </c>
      <c r="D270" s="73" t="str">
        <f t="shared" ca="1" si="46"/>
        <v/>
      </c>
      <c r="E270" s="65" t="str">
        <f t="shared" ca="1" si="47"/>
        <v/>
      </c>
      <c r="F270" s="65" t="str">
        <f t="shared" ca="1" si="48"/>
        <v/>
      </c>
      <c r="G270" s="66" t="str">
        <f t="shared" ca="1" si="49"/>
        <v/>
      </c>
      <c r="H270" s="66">
        <f t="shared" ca="1" si="50"/>
        <v>0</v>
      </c>
      <c r="I270" s="66" t="e">
        <f ca="1">AllPlayers!X267</f>
        <v>#N/A</v>
      </c>
      <c r="J270" s="75"/>
      <c r="K270" s="63" t="str">
        <f t="shared" ca="1" si="51"/>
        <v/>
      </c>
      <c r="L270" s="72" t="str">
        <f t="shared" ca="1" si="52"/>
        <v/>
      </c>
      <c r="M270" s="74" t="str">
        <f t="shared" ca="1" si="53"/>
        <v/>
      </c>
      <c r="N270" s="64" t="e">
        <f ca="1">AllPlayers!AC267</f>
        <v>#N/A</v>
      </c>
    </row>
    <row r="271" spans="1:14" x14ac:dyDescent="0.2">
      <c r="A271" s="134">
        <f t="shared" si="54"/>
        <v>267</v>
      </c>
      <c r="B271" s="63" t="str">
        <f t="shared" ca="1" si="44"/>
        <v/>
      </c>
      <c r="C271" s="72" t="str">
        <f t="shared" ca="1" si="45"/>
        <v/>
      </c>
      <c r="D271" s="73" t="str">
        <f t="shared" ca="1" si="46"/>
        <v/>
      </c>
      <c r="E271" s="65" t="str">
        <f t="shared" ca="1" si="47"/>
        <v/>
      </c>
      <c r="F271" s="65" t="str">
        <f t="shared" ca="1" si="48"/>
        <v/>
      </c>
      <c r="G271" s="66" t="str">
        <f t="shared" ca="1" si="49"/>
        <v/>
      </c>
      <c r="H271" s="66">
        <f t="shared" ca="1" si="50"/>
        <v>0</v>
      </c>
      <c r="I271" s="66" t="e">
        <f ca="1">AllPlayers!X268</f>
        <v>#N/A</v>
      </c>
      <c r="J271" s="75"/>
      <c r="K271" s="63" t="str">
        <f t="shared" ca="1" si="51"/>
        <v/>
      </c>
      <c r="L271" s="72" t="str">
        <f t="shared" ca="1" si="52"/>
        <v/>
      </c>
      <c r="M271" s="74" t="str">
        <f t="shared" ca="1" si="53"/>
        <v/>
      </c>
      <c r="N271" s="64" t="e">
        <f ca="1">AllPlayers!AC268</f>
        <v>#N/A</v>
      </c>
    </row>
    <row r="272" spans="1:14" x14ac:dyDescent="0.2">
      <c r="A272" s="134">
        <f t="shared" si="54"/>
        <v>268</v>
      </c>
      <c r="B272" s="63" t="str">
        <f t="shared" ca="1" si="44"/>
        <v/>
      </c>
      <c r="C272" s="72" t="str">
        <f t="shared" ca="1" si="45"/>
        <v/>
      </c>
      <c r="D272" s="73" t="str">
        <f t="shared" ca="1" si="46"/>
        <v/>
      </c>
      <c r="E272" s="65" t="str">
        <f t="shared" ca="1" si="47"/>
        <v/>
      </c>
      <c r="F272" s="65" t="str">
        <f t="shared" ca="1" si="48"/>
        <v/>
      </c>
      <c r="G272" s="66" t="str">
        <f t="shared" ca="1" si="49"/>
        <v/>
      </c>
      <c r="H272" s="66">
        <f t="shared" ca="1" si="50"/>
        <v>0</v>
      </c>
      <c r="I272" s="66" t="e">
        <f ca="1">AllPlayers!X269</f>
        <v>#N/A</v>
      </c>
      <c r="J272" s="75"/>
      <c r="K272" s="63" t="str">
        <f t="shared" ca="1" si="51"/>
        <v/>
      </c>
      <c r="L272" s="72" t="str">
        <f t="shared" ca="1" si="52"/>
        <v/>
      </c>
      <c r="M272" s="74" t="str">
        <f t="shared" ca="1" si="53"/>
        <v/>
      </c>
      <c r="N272" s="64" t="e">
        <f ca="1">AllPlayers!AC269</f>
        <v>#N/A</v>
      </c>
    </row>
    <row r="273" spans="1:14" x14ac:dyDescent="0.2">
      <c r="A273" s="134">
        <f t="shared" si="54"/>
        <v>269</v>
      </c>
      <c r="B273" s="63" t="str">
        <f t="shared" ca="1" si="44"/>
        <v/>
      </c>
      <c r="C273" s="72" t="str">
        <f t="shared" ca="1" si="45"/>
        <v/>
      </c>
      <c r="D273" s="73" t="str">
        <f t="shared" ca="1" si="46"/>
        <v/>
      </c>
      <c r="E273" s="65" t="str">
        <f t="shared" ca="1" si="47"/>
        <v/>
      </c>
      <c r="F273" s="65" t="str">
        <f t="shared" ca="1" si="48"/>
        <v/>
      </c>
      <c r="G273" s="66" t="str">
        <f t="shared" ca="1" si="49"/>
        <v/>
      </c>
      <c r="H273" s="66">
        <f t="shared" ca="1" si="50"/>
        <v>0</v>
      </c>
      <c r="I273" s="66" t="e">
        <f ca="1">AllPlayers!X270</f>
        <v>#N/A</v>
      </c>
      <c r="J273" s="75"/>
      <c r="K273" s="63" t="str">
        <f t="shared" ca="1" si="51"/>
        <v/>
      </c>
      <c r="L273" s="72" t="str">
        <f t="shared" ca="1" si="52"/>
        <v/>
      </c>
      <c r="M273" s="74" t="str">
        <f t="shared" ca="1" si="53"/>
        <v/>
      </c>
      <c r="N273" s="64" t="e">
        <f ca="1">AllPlayers!AC270</f>
        <v>#N/A</v>
      </c>
    </row>
    <row r="274" spans="1:14" x14ac:dyDescent="0.2">
      <c r="A274" s="134">
        <f t="shared" si="54"/>
        <v>270</v>
      </c>
      <c r="B274" s="63" t="str">
        <f t="shared" ca="1" si="44"/>
        <v/>
      </c>
      <c r="C274" s="72" t="str">
        <f t="shared" ca="1" si="45"/>
        <v/>
      </c>
      <c r="D274" s="73" t="str">
        <f t="shared" ca="1" si="46"/>
        <v/>
      </c>
      <c r="E274" s="65" t="str">
        <f t="shared" ca="1" si="47"/>
        <v/>
      </c>
      <c r="F274" s="65" t="str">
        <f t="shared" ca="1" si="48"/>
        <v/>
      </c>
      <c r="G274" s="66" t="str">
        <f t="shared" ca="1" si="49"/>
        <v/>
      </c>
      <c r="H274" s="66">
        <f t="shared" ca="1" si="50"/>
        <v>0</v>
      </c>
      <c r="I274" s="66" t="e">
        <f ca="1">AllPlayers!X271</f>
        <v>#N/A</v>
      </c>
      <c r="J274" s="75"/>
      <c r="K274" s="63" t="str">
        <f t="shared" ca="1" si="51"/>
        <v/>
      </c>
      <c r="L274" s="72" t="str">
        <f t="shared" ca="1" si="52"/>
        <v/>
      </c>
      <c r="M274" s="74" t="str">
        <f t="shared" ca="1" si="53"/>
        <v/>
      </c>
      <c r="N274" s="64" t="e">
        <f ca="1">AllPlayers!AC271</f>
        <v>#N/A</v>
      </c>
    </row>
    <row r="275" spans="1:14" x14ac:dyDescent="0.2">
      <c r="A275" s="134">
        <f t="shared" si="54"/>
        <v>271</v>
      </c>
      <c r="B275" s="63" t="str">
        <f t="shared" ca="1" si="44"/>
        <v/>
      </c>
      <c r="C275" s="72" t="str">
        <f t="shared" ca="1" si="45"/>
        <v/>
      </c>
      <c r="D275" s="73" t="str">
        <f t="shared" ca="1" si="46"/>
        <v/>
      </c>
      <c r="E275" s="65" t="str">
        <f t="shared" ca="1" si="47"/>
        <v/>
      </c>
      <c r="F275" s="65" t="str">
        <f t="shared" ca="1" si="48"/>
        <v/>
      </c>
      <c r="G275" s="66" t="str">
        <f t="shared" ca="1" si="49"/>
        <v/>
      </c>
      <c r="H275" s="66">
        <f t="shared" ca="1" si="50"/>
        <v>0</v>
      </c>
      <c r="I275" s="66" t="e">
        <f ca="1">AllPlayers!X272</f>
        <v>#N/A</v>
      </c>
      <c r="J275" s="75"/>
      <c r="K275" s="63" t="str">
        <f t="shared" ca="1" si="51"/>
        <v/>
      </c>
      <c r="L275" s="72" t="str">
        <f t="shared" ca="1" si="52"/>
        <v/>
      </c>
      <c r="M275" s="74" t="str">
        <f t="shared" ca="1" si="53"/>
        <v/>
      </c>
      <c r="N275" s="64" t="e">
        <f ca="1">AllPlayers!AC272</f>
        <v>#N/A</v>
      </c>
    </row>
    <row r="276" spans="1:14" x14ac:dyDescent="0.2">
      <c r="A276" s="134">
        <f t="shared" si="54"/>
        <v>272</v>
      </c>
      <c r="B276" s="63" t="str">
        <f t="shared" ca="1" si="44"/>
        <v/>
      </c>
      <c r="C276" s="72" t="str">
        <f t="shared" ca="1" si="45"/>
        <v/>
      </c>
      <c r="D276" s="73" t="str">
        <f t="shared" ca="1" si="46"/>
        <v/>
      </c>
      <c r="E276" s="65" t="str">
        <f t="shared" ca="1" si="47"/>
        <v/>
      </c>
      <c r="F276" s="65" t="str">
        <f t="shared" ca="1" si="48"/>
        <v/>
      </c>
      <c r="G276" s="66" t="str">
        <f t="shared" ca="1" si="49"/>
        <v/>
      </c>
      <c r="H276" s="66">
        <f t="shared" ca="1" si="50"/>
        <v>0</v>
      </c>
      <c r="I276" s="66" t="e">
        <f ca="1">AllPlayers!X273</f>
        <v>#N/A</v>
      </c>
      <c r="J276" s="75"/>
      <c r="K276" s="63" t="str">
        <f t="shared" ca="1" si="51"/>
        <v/>
      </c>
      <c r="L276" s="72" t="str">
        <f t="shared" ca="1" si="52"/>
        <v/>
      </c>
      <c r="M276" s="74" t="str">
        <f t="shared" ca="1" si="53"/>
        <v/>
      </c>
      <c r="N276" s="64" t="e">
        <f ca="1">AllPlayers!AC273</f>
        <v>#N/A</v>
      </c>
    </row>
    <row r="277" spans="1:14" x14ac:dyDescent="0.2">
      <c r="A277" s="134">
        <f t="shared" si="54"/>
        <v>273</v>
      </c>
      <c r="B277" s="63" t="str">
        <f t="shared" ca="1" si="44"/>
        <v/>
      </c>
      <c r="C277" s="72" t="str">
        <f t="shared" ca="1" si="45"/>
        <v/>
      </c>
      <c r="D277" s="73" t="str">
        <f t="shared" ca="1" si="46"/>
        <v/>
      </c>
      <c r="E277" s="65" t="str">
        <f t="shared" ca="1" si="47"/>
        <v/>
      </c>
      <c r="F277" s="65" t="str">
        <f t="shared" ca="1" si="48"/>
        <v/>
      </c>
      <c r="G277" s="66" t="str">
        <f t="shared" ca="1" si="49"/>
        <v/>
      </c>
      <c r="H277" s="66">
        <f t="shared" ca="1" si="50"/>
        <v>0</v>
      </c>
      <c r="I277" s="66" t="e">
        <f ca="1">AllPlayers!X274</f>
        <v>#N/A</v>
      </c>
      <c r="J277" s="75"/>
      <c r="K277" s="63" t="str">
        <f t="shared" ca="1" si="51"/>
        <v/>
      </c>
      <c r="L277" s="72" t="str">
        <f t="shared" ca="1" si="52"/>
        <v/>
      </c>
      <c r="M277" s="74" t="str">
        <f t="shared" ca="1" si="53"/>
        <v/>
      </c>
      <c r="N277" s="64" t="e">
        <f ca="1">AllPlayers!AC274</f>
        <v>#N/A</v>
      </c>
    </row>
    <row r="278" spans="1:14" x14ac:dyDescent="0.2">
      <c r="A278" s="134">
        <f t="shared" si="54"/>
        <v>274</v>
      </c>
      <c r="B278" s="63" t="str">
        <f t="shared" ca="1" si="44"/>
        <v/>
      </c>
      <c r="C278" s="72" t="str">
        <f t="shared" ca="1" si="45"/>
        <v/>
      </c>
      <c r="D278" s="73" t="str">
        <f t="shared" ca="1" si="46"/>
        <v/>
      </c>
      <c r="E278" s="65" t="str">
        <f t="shared" ca="1" si="47"/>
        <v/>
      </c>
      <c r="F278" s="65" t="str">
        <f t="shared" ca="1" si="48"/>
        <v/>
      </c>
      <c r="G278" s="66" t="str">
        <f t="shared" ca="1" si="49"/>
        <v/>
      </c>
      <c r="H278" s="66">
        <f t="shared" ca="1" si="50"/>
        <v>0</v>
      </c>
      <c r="I278" s="66" t="e">
        <f ca="1">AllPlayers!X275</f>
        <v>#N/A</v>
      </c>
      <c r="J278" s="75"/>
      <c r="K278" s="63" t="str">
        <f t="shared" ca="1" si="51"/>
        <v/>
      </c>
      <c r="L278" s="72" t="str">
        <f t="shared" ca="1" si="52"/>
        <v/>
      </c>
      <c r="M278" s="74" t="str">
        <f t="shared" ca="1" si="53"/>
        <v/>
      </c>
      <c r="N278" s="64" t="e">
        <f ca="1">AllPlayers!AC275</f>
        <v>#N/A</v>
      </c>
    </row>
    <row r="279" spans="1:14" x14ac:dyDescent="0.2">
      <c r="A279" s="134">
        <f t="shared" si="54"/>
        <v>275</v>
      </c>
      <c r="B279" s="63" t="str">
        <f t="shared" ca="1" si="44"/>
        <v/>
      </c>
      <c r="C279" s="72" t="str">
        <f t="shared" ca="1" si="45"/>
        <v/>
      </c>
      <c r="D279" s="73" t="str">
        <f t="shared" ca="1" si="46"/>
        <v/>
      </c>
      <c r="E279" s="65" t="str">
        <f t="shared" ca="1" si="47"/>
        <v/>
      </c>
      <c r="F279" s="65" t="str">
        <f t="shared" ca="1" si="48"/>
        <v/>
      </c>
      <c r="G279" s="66" t="str">
        <f t="shared" ca="1" si="49"/>
        <v/>
      </c>
      <c r="H279" s="66">
        <f t="shared" ca="1" si="50"/>
        <v>0</v>
      </c>
      <c r="I279" s="66" t="e">
        <f ca="1">AllPlayers!X276</f>
        <v>#N/A</v>
      </c>
      <c r="J279" s="75"/>
      <c r="K279" s="63" t="str">
        <f t="shared" ca="1" si="51"/>
        <v/>
      </c>
      <c r="L279" s="72" t="str">
        <f t="shared" ca="1" si="52"/>
        <v/>
      </c>
      <c r="M279" s="74" t="str">
        <f t="shared" ca="1" si="53"/>
        <v/>
      </c>
      <c r="N279" s="64" t="e">
        <f ca="1">AllPlayers!AC276</f>
        <v>#N/A</v>
      </c>
    </row>
    <row r="280" spans="1:14" x14ac:dyDescent="0.2">
      <c r="A280" s="134">
        <f t="shared" si="54"/>
        <v>276</v>
      </c>
      <c r="B280" s="63" t="str">
        <f t="shared" ca="1" si="44"/>
        <v/>
      </c>
      <c r="C280" s="72" t="str">
        <f t="shared" ca="1" si="45"/>
        <v/>
      </c>
      <c r="D280" s="73" t="str">
        <f t="shared" ca="1" si="46"/>
        <v/>
      </c>
      <c r="E280" s="65" t="str">
        <f t="shared" ca="1" si="47"/>
        <v/>
      </c>
      <c r="F280" s="65" t="str">
        <f t="shared" ca="1" si="48"/>
        <v/>
      </c>
      <c r="G280" s="66" t="str">
        <f t="shared" ca="1" si="49"/>
        <v/>
      </c>
      <c r="H280" s="66">
        <f t="shared" ca="1" si="50"/>
        <v>0</v>
      </c>
      <c r="I280" s="66" t="e">
        <f ca="1">AllPlayers!X277</f>
        <v>#N/A</v>
      </c>
      <c r="J280" s="75"/>
      <c r="K280" s="63" t="str">
        <f t="shared" ca="1" si="51"/>
        <v/>
      </c>
      <c r="L280" s="72" t="str">
        <f t="shared" ca="1" si="52"/>
        <v/>
      </c>
      <c r="M280" s="74" t="str">
        <f t="shared" ca="1" si="53"/>
        <v/>
      </c>
      <c r="N280" s="64" t="e">
        <f ca="1">AllPlayers!AC277</f>
        <v>#N/A</v>
      </c>
    </row>
    <row r="281" spans="1:14" x14ac:dyDescent="0.2">
      <c r="A281" s="134">
        <f t="shared" si="54"/>
        <v>277</v>
      </c>
      <c r="B281" s="63" t="str">
        <f t="shared" ca="1" si="44"/>
        <v/>
      </c>
      <c r="C281" s="72" t="str">
        <f t="shared" ca="1" si="45"/>
        <v/>
      </c>
      <c r="D281" s="73" t="str">
        <f t="shared" ca="1" si="46"/>
        <v/>
      </c>
      <c r="E281" s="65" t="str">
        <f t="shared" ca="1" si="47"/>
        <v/>
      </c>
      <c r="F281" s="65" t="str">
        <f t="shared" ca="1" si="48"/>
        <v/>
      </c>
      <c r="G281" s="66" t="str">
        <f t="shared" ca="1" si="49"/>
        <v/>
      </c>
      <c r="H281" s="66">
        <f t="shared" ca="1" si="50"/>
        <v>0</v>
      </c>
      <c r="I281" s="66" t="e">
        <f ca="1">AllPlayers!X278</f>
        <v>#N/A</v>
      </c>
      <c r="J281" s="75"/>
      <c r="K281" s="63" t="str">
        <f t="shared" ca="1" si="51"/>
        <v/>
      </c>
      <c r="L281" s="72" t="str">
        <f t="shared" ca="1" si="52"/>
        <v/>
      </c>
      <c r="M281" s="74" t="str">
        <f t="shared" ca="1" si="53"/>
        <v/>
      </c>
      <c r="N281" s="64" t="e">
        <f ca="1">AllPlayers!AC278</f>
        <v>#N/A</v>
      </c>
    </row>
    <row r="282" spans="1:14" x14ac:dyDescent="0.2">
      <c r="A282" s="134">
        <f t="shared" si="54"/>
        <v>278</v>
      </c>
      <c r="B282" s="63" t="str">
        <f t="shared" ca="1" si="44"/>
        <v/>
      </c>
      <c r="C282" s="72" t="str">
        <f t="shared" ca="1" si="45"/>
        <v/>
      </c>
      <c r="D282" s="73" t="str">
        <f t="shared" ca="1" si="46"/>
        <v/>
      </c>
      <c r="E282" s="65" t="str">
        <f t="shared" ca="1" si="47"/>
        <v/>
      </c>
      <c r="F282" s="65" t="str">
        <f t="shared" ca="1" si="48"/>
        <v/>
      </c>
      <c r="G282" s="66" t="str">
        <f t="shared" ca="1" si="49"/>
        <v/>
      </c>
      <c r="H282" s="66">
        <f t="shared" ca="1" si="50"/>
        <v>0</v>
      </c>
      <c r="I282" s="66" t="e">
        <f ca="1">AllPlayers!X279</f>
        <v>#N/A</v>
      </c>
      <c r="J282" s="75"/>
      <c r="K282" s="63" t="str">
        <f t="shared" ca="1" si="51"/>
        <v/>
      </c>
      <c r="L282" s="72" t="str">
        <f t="shared" ca="1" si="52"/>
        <v/>
      </c>
      <c r="M282" s="74" t="str">
        <f t="shared" ca="1" si="53"/>
        <v/>
      </c>
      <c r="N282" s="64" t="e">
        <f ca="1">AllPlayers!AC279</f>
        <v>#N/A</v>
      </c>
    </row>
    <row r="283" spans="1:14" x14ac:dyDescent="0.2">
      <c r="A283" s="134">
        <f t="shared" si="54"/>
        <v>279</v>
      </c>
      <c r="B283" s="63" t="str">
        <f t="shared" ca="1" si="44"/>
        <v/>
      </c>
      <c r="C283" s="72" t="str">
        <f t="shared" ca="1" si="45"/>
        <v/>
      </c>
      <c r="D283" s="73" t="str">
        <f t="shared" ca="1" si="46"/>
        <v/>
      </c>
      <c r="E283" s="65" t="str">
        <f t="shared" ca="1" si="47"/>
        <v/>
      </c>
      <c r="F283" s="65" t="str">
        <f t="shared" ca="1" si="48"/>
        <v/>
      </c>
      <c r="G283" s="66" t="str">
        <f t="shared" ca="1" si="49"/>
        <v/>
      </c>
      <c r="H283" s="66">
        <f t="shared" ca="1" si="50"/>
        <v>0</v>
      </c>
      <c r="I283" s="66" t="e">
        <f ca="1">AllPlayers!X280</f>
        <v>#N/A</v>
      </c>
      <c r="J283" s="75"/>
      <c r="K283" s="63" t="str">
        <f t="shared" ca="1" si="51"/>
        <v/>
      </c>
      <c r="L283" s="72" t="str">
        <f t="shared" ca="1" si="52"/>
        <v/>
      </c>
      <c r="M283" s="74" t="str">
        <f t="shared" ca="1" si="53"/>
        <v/>
      </c>
      <c r="N283" s="64" t="e">
        <f ca="1">AllPlayers!AC280</f>
        <v>#N/A</v>
      </c>
    </row>
    <row r="284" spans="1:14" x14ac:dyDescent="0.2">
      <c r="A284" s="134">
        <f t="shared" si="54"/>
        <v>280</v>
      </c>
      <c r="B284" s="63" t="str">
        <f t="shared" ca="1" si="44"/>
        <v/>
      </c>
      <c r="C284" s="72" t="str">
        <f t="shared" ca="1" si="45"/>
        <v/>
      </c>
      <c r="D284" s="73" t="str">
        <f t="shared" ca="1" si="46"/>
        <v/>
      </c>
      <c r="E284" s="65" t="str">
        <f t="shared" ca="1" si="47"/>
        <v/>
      </c>
      <c r="F284" s="65" t="str">
        <f t="shared" ca="1" si="48"/>
        <v/>
      </c>
      <c r="G284" s="66" t="str">
        <f t="shared" ca="1" si="49"/>
        <v/>
      </c>
      <c r="H284" s="66">
        <f t="shared" ca="1" si="50"/>
        <v>0</v>
      </c>
      <c r="I284" s="66" t="e">
        <f ca="1">AllPlayers!X281</f>
        <v>#N/A</v>
      </c>
      <c r="J284" s="75"/>
      <c r="K284" s="63" t="str">
        <f t="shared" ca="1" si="51"/>
        <v/>
      </c>
      <c r="L284" s="72" t="str">
        <f t="shared" ca="1" si="52"/>
        <v/>
      </c>
      <c r="M284" s="74" t="str">
        <f t="shared" ca="1" si="53"/>
        <v/>
      </c>
      <c r="N284" s="64" t="e">
        <f ca="1">AllPlayers!AC281</f>
        <v>#N/A</v>
      </c>
    </row>
    <row r="285" spans="1:14" x14ac:dyDescent="0.2">
      <c r="A285" s="134">
        <f t="shared" si="54"/>
        <v>281</v>
      </c>
      <c r="B285" s="63" t="str">
        <f t="shared" ca="1" si="44"/>
        <v/>
      </c>
      <c r="C285" s="72" t="str">
        <f t="shared" ca="1" si="45"/>
        <v/>
      </c>
      <c r="D285" s="73" t="str">
        <f t="shared" ca="1" si="46"/>
        <v/>
      </c>
      <c r="E285" s="65" t="str">
        <f t="shared" ca="1" si="47"/>
        <v/>
      </c>
      <c r="F285" s="65" t="str">
        <f t="shared" ca="1" si="48"/>
        <v/>
      </c>
      <c r="G285" s="66" t="str">
        <f t="shared" ca="1" si="49"/>
        <v/>
      </c>
      <c r="H285" s="66">
        <f t="shared" ca="1" si="50"/>
        <v>0</v>
      </c>
      <c r="I285" s="66" t="e">
        <f ca="1">AllPlayers!X282</f>
        <v>#N/A</v>
      </c>
      <c r="J285" s="75"/>
      <c r="K285" s="63" t="str">
        <f t="shared" ca="1" si="51"/>
        <v/>
      </c>
      <c r="L285" s="72" t="str">
        <f t="shared" ca="1" si="52"/>
        <v/>
      </c>
      <c r="M285" s="74" t="str">
        <f t="shared" ca="1" si="53"/>
        <v/>
      </c>
      <c r="N285" s="64" t="e">
        <f ca="1">AllPlayers!AC282</f>
        <v>#N/A</v>
      </c>
    </row>
    <row r="286" spans="1:14" x14ac:dyDescent="0.2">
      <c r="A286" s="134">
        <f t="shared" si="54"/>
        <v>282</v>
      </c>
      <c r="B286" s="63" t="str">
        <f t="shared" ca="1" si="44"/>
        <v/>
      </c>
      <c r="C286" s="72" t="str">
        <f t="shared" ca="1" si="45"/>
        <v/>
      </c>
      <c r="D286" s="73" t="str">
        <f t="shared" ca="1" si="46"/>
        <v/>
      </c>
      <c r="E286" s="65" t="str">
        <f t="shared" ca="1" si="47"/>
        <v/>
      </c>
      <c r="F286" s="65" t="str">
        <f t="shared" ca="1" si="48"/>
        <v/>
      </c>
      <c r="G286" s="66" t="str">
        <f t="shared" ca="1" si="49"/>
        <v/>
      </c>
      <c r="H286" s="66">
        <f t="shared" ca="1" si="50"/>
        <v>0</v>
      </c>
      <c r="I286" s="66" t="e">
        <f ca="1">AllPlayers!X283</f>
        <v>#N/A</v>
      </c>
      <c r="J286" s="75"/>
      <c r="K286" s="63" t="str">
        <f t="shared" ca="1" si="51"/>
        <v/>
      </c>
      <c r="L286" s="72" t="str">
        <f t="shared" ca="1" si="52"/>
        <v/>
      </c>
      <c r="M286" s="74" t="str">
        <f t="shared" ca="1" si="53"/>
        <v/>
      </c>
      <c r="N286" s="64" t="e">
        <f ca="1">AllPlayers!AC283</f>
        <v>#N/A</v>
      </c>
    </row>
    <row r="287" spans="1:14" x14ac:dyDescent="0.2">
      <c r="A287" s="134">
        <f t="shared" si="54"/>
        <v>283</v>
      </c>
      <c r="B287" s="63" t="str">
        <f t="shared" ca="1" si="44"/>
        <v/>
      </c>
      <c r="C287" s="72" t="str">
        <f t="shared" ca="1" si="45"/>
        <v/>
      </c>
      <c r="D287" s="73" t="str">
        <f t="shared" ca="1" si="46"/>
        <v/>
      </c>
      <c r="E287" s="65" t="str">
        <f t="shared" ca="1" si="47"/>
        <v/>
      </c>
      <c r="F287" s="65" t="str">
        <f t="shared" ca="1" si="48"/>
        <v/>
      </c>
      <c r="G287" s="66" t="str">
        <f t="shared" ca="1" si="49"/>
        <v/>
      </c>
      <c r="H287" s="66">
        <f t="shared" ca="1" si="50"/>
        <v>0</v>
      </c>
      <c r="I287" s="66" t="e">
        <f ca="1">AllPlayers!X284</f>
        <v>#N/A</v>
      </c>
      <c r="J287" s="75"/>
      <c r="K287" s="63" t="str">
        <f t="shared" ca="1" si="51"/>
        <v/>
      </c>
      <c r="L287" s="72" t="str">
        <f t="shared" ca="1" si="52"/>
        <v/>
      </c>
      <c r="M287" s="74" t="str">
        <f t="shared" ca="1" si="53"/>
        <v/>
      </c>
      <c r="N287" s="64" t="e">
        <f ca="1">AllPlayers!AC284</f>
        <v>#N/A</v>
      </c>
    </row>
    <row r="288" spans="1:14" x14ac:dyDescent="0.2">
      <c r="A288" s="134">
        <f t="shared" si="54"/>
        <v>284</v>
      </c>
      <c r="B288" s="63" t="str">
        <f t="shared" ca="1" si="44"/>
        <v/>
      </c>
      <c r="C288" s="72" t="str">
        <f t="shared" ca="1" si="45"/>
        <v/>
      </c>
      <c r="D288" s="73" t="str">
        <f t="shared" ca="1" si="46"/>
        <v/>
      </c>
      <c r="E288" s="65" t="str">
        <f t="shared" ca="1" si="47"/>
        <v/>
      </c>
      <c r="F288" s="65" t="str">
        <f t="shared" ca="1" si="48"/>
        <v/>
      </c>
      <c r="G288" s="66" t="str">
        <f t="shared" ca="1" si="49"/>
        <v/>
      </c>
      <c r="H288" s="66">
        <f t="shared" ca="1" si="50"/>
        <v>0</v>
      </c>
      <c r="I288" s="66" t="e">
        <f ca="1">AllPlayers!X285</f>
        <v>#N/A</v>
      </c>
      <c r="J288" s="75"/>
      <c r="K288" s="63" t="str">
        <f t="shared" ca="1" si="51"/>
        <v/>
      </c>
      <c r="L288" s="72" t="str">
        <f t="shared" ca="1" si="52"/>
        <v/>
      </c>
      <c r="M288" s="74" t="str">
        <f t="shared" ca="1" si="53"/>
        <v/>
      </c>
      <c r="N288" s="64" t="e">
        <f ca="1">AllPlayers!AC285</f>
        <v>#N/A</v>
      </c>
    </row>
    <row r="289" spans="1:14" x14ac:dyDescent="0.2">
      <c r="A289" s="134">
        <f t="shared" si="54"/>
        <v>285</v>
      </c>
      <c r="B289" s="63" t="str">
        <f t="shared" ca="1" si="44"/>
        <v/>
      </c>
      <c r="C289" s="72" t="str">
        <f t="shared" ca="1" si="45"/>
        <v/>
      </c>
      <c r="D289" s="73" t="str">
        <f t="shared" ca="1" si="46"/>
        <v/>
      </c>
      <c r="E289" s="65" t="str">
        <f t="shared" ca="1" si="47"/>
        <v/>
      </c>
      <c r="F289" s="65" t="str">
        <f t="shared" ca="1" si="48"/>
        <v/>
      </c>
      <c r="G289" s="66" t="str">
        <f t="shared" ca="1" si="49"/>
        <v/>
      </c>
      <c r="H289" s="66">
        <f t="shared" ca="1" si="50"/>
        <v>0</v>
      </c>
      <c r="I289" s="66" t="e">
        <f ca="1">AllPlayers!X286</f>
        <v>#N/A</v>
      </c>
      <c r="J289" s="75"/>
      <c r="K289" s="63" t="str">
        <f t="shared" ca="1" si="51"/>
        <v/>
      </c>
      <c r="L289" s="72" t="str">
        <f t="shared" ca="1" si="52"/>
        <v/>
      </c>
      <c r="M289" s="74" t="str">
        <f t="shared" ca="1" si="53"/>
        <v/>
      </c>
      <c r="N289" s="64" t="e">
        <f ca="1">AllPlayers!AC286</f>
        <v>#N/A</v>
      </c>
    </row>
    <row r="290" spans="1:14" x14ac:dyDescent="0.2">
      <c r="A290" s="134">
        <f t="shared" si="54"/>
        <v>286</v>
      </c>
      <c r="B290" s="63" t="str">
        <f t="shared" ca="1" si="44"/>
        <v/>
      </c>
      <c r="C290" s="72" t="str">
        <f t="shared" ca="1" si="45"/>
        <v/>
      </c>
      <c r="D290" s="73" t="str">
        <f t="shared" ca="1" si="46"/>
        <v/>
      </c>
      <c r="E290" s="65" t="str">
        <f t="shared" ca="1" si="47"/>
        <v/>
      </c>
      <c r="F290" s="65" t="str">
        <f t="shared" ca="1" si="48"/>
        <v/>
      </c>
      <c r="G290" s="66" t="str">
        <f t="shared" ca="1" si="49"/>
        <v/>
      </c>
      <c r="H290" s="66">
        <f t="shared" ca="1" si="50"/>
        <v>0</v>
      </c>
      <c r="I290" s="66" t="e">
        <f ca="1">AllPlayers!X287</f>
        <v>#N/A</v>
      </c>
      <c r="J290" s="75"/>
      <c r="K290" s="63" t="str">
        <f t="shared" ca="1" si="51"/>
        <v/>
      </c>
      <c r="L290" s="72" t="str">
        <f t="shared" ca="1" si="52"/>
        <v/>
      </c>
      <c r="M290" s="74" t="str">
        <f t="shared" ca="1" si="53"/>
        <v/>
      </c>
      <c r="N290" s="64" t="e">
        <f ca="1">AllPlayers!AC287</f>
        <v>#N/A</v>
      </c>
    </row>
    <row r="291" spans="1:14" x14ac:dyDescent="0.2">
      <c r="A291" s="134">
        <f t="shared" si="54"/>
        <v>287</v>
      </c>
      <c r="B291" s="63" t="str">
        <f t="shared" ca="1" si="44"/>
        <v/>
      </c>
      <c r="C291" s="72" t="str">
        <f t="shared" ca="1" si="45"/>
        <v/>
      </c>
      <c r="D291" s="73" t="str">
        <f t="shared" ca="1" si="46"/>
        <v/>
      </c>
      <c r="E291" s="65" t="str">
        <f t="shared" ca="1" si="47"/>
        <v/>
      </c>
      <c r="F291" s="65" t="str">
        <f t="shared" ca="1" si="48"/>
        <v/>
      </c>
      <c r="G291" s="66" t="str">
        <f t="shared" ca="1" si="49"/>
        <v/>
      </c>
      <c r="H291" s="66">
        <f t="shared" ca="1" si="50"/>
        <v>0</v>
      </c>
      <c r="I291" s="66" t="e">
        <f ca="1">AllPlayers!X288</f>
        <v>#N/A</v>
      </c>
      <c r="J291" s="75"/>
      <c r="K291" s="63" t="str">
        <f t="shared" ca="1" si="51"/>
        <v/>
      </c>
      <c r="L291" s="72" t="str">
        <f t="shared" ca="1" si="52"/>
        <v/>
      </c>
      <c r="M291" s="74" t="str">
        <f t="shared" ca="1" si="53"/>
        <v/>
      </c>
      <c r="N291" s="64" t="e">
        <f ca="1">AllPlayers!AC288</f>
        <v>#N/A</v>
      </c>
    </row>
    <row r="292" spans="1:14" x14ac:dyDescent="0.2">
      <c r="A292" s="134">
        <f t="shared" si="54"/>
        <v>288</v>
      </c>
      <c r="B292" s="63" t="str">
        <f t="shared" ca="1" si="44"/>
        <v/>
      </c>
      <c r="C292" s="72" t="str">
        <f t="shared" ca="1" si="45"/>
        <v/>
      </c>
      <c r="D292" s="73" t="str">
        <f t="shared" ca="1" si="46"/>
        <v/>
      </c>
      <c r="E292" s="65" t="str">
        <f t="shared" ca="1" si="47"/>
        <v/>
      </c>
      <c r="F292" s="65" t="str">
        <f t="shared" ca="1" si="48"/>
        <v/>
      </c>
      <c r="G292" s="66" t="str">
        <f t="shared" ca="1" si="49"/>
        <v/>
      </c>
      <c r="H292" s="66">
        <f t="shared" ca="1" si="50"/>
        <v>0</v>
      </c>
      <c r="I292" s="66" t="e">
        <f ca="1">AllPlayers!X289</f>
        <v>#N/A</v>
      </c>
      <c r="J292" s="75"/>
      <c r="K292" s="63" t="str">
        <f t="shared" ca="1" si="51"/>
        <v/>
      </c>
      <c r="L292" s="72" t="str">
        <f t="shared" ca="1" si="52"/>
        <v/>
      </c>
      <c r="M292" s="74" t="str">
        <f t="shared" ca="1" si="53"/>
        <v/>
      </c>
      <c r="N292" s="64" t="e">
        <f ca="1">AllPlayers!AC289</f>
        <v>#N/A</v>
      </c>
    </row>
    <row r="293" spans="1:14" x14ac:dyDescent="0.2">
      <c r="A293" s="134">
        <f t="shared" si="54"/>
        <v>289</v>
      </c>
      <c r="B293" s="63" t="str">
        <f t="shared" ca="1" si="44"/>
        <v/>
      </c>
      <c r="C293" s="72" t="str">
        <f t="shared" ca="1" si="45"/>
        <v/>
      </c>
      <c r="D293" s="73" t="str">
        <f t="shared" ca="1" si="46"/>
        <v/>
      </c>
      <c r="E293" s="65" t="str">
        <f t="shared" ca="1" si="47"/>
        <v/>
      </c>
      <c r="F293" s="65" t="str">
        <f t="shared" ca="1" si="48"/>
        <v/>
      </c>
      <c r="G293" s="66" t="str">
        <f t="shared" ca="1" si="49"/>
        <v/>
      </c>
      <c r="H293" s="66">
        <f t="shared" ca="1" si="50"/>
        <v>0</v>
      </c>
      <c r="I293" s="66" t="e">
        <f ca="1">AllPlayers!X290</f>
        <v>#N/A</v>
      </c>
      <c r="J293" s="75"/>
      <c r="K293" s="63" t="str">
        <f t="shared" ca="1" si="51"/>
        <v/>
      </c>
      <c r="L293" s="72" t="str">
        <f t="shared" ca="1" si="52"/>
        <v/>
      </c>
      <c r="M293" s="74" t="str">
        <f t="shared" ca="1" si="53"/>
        <v/>
      </c>
      <c r="N293" s="64" t="e">
        <f ca="1">AllPlayers!AC290</f>
        <v>#N/A</v>
      </c>
    </row>
    <row r="294" spans="1:14" x14ac:dyDescent="0.2">
      <c r="A294" s="134">
        <f t="shared" si="54"/>
        <v>290</v>
      </c>
      <c r="B294" s="63" t="str">
        <f t="shared" ca="1" si="44"/>
        <v/>
      </c>
      <c r="C294" s="72" t="str">
        <f t="shared" ca="1" si="45"/>
        <v/>
      </c>
      <c r="D294" s="73" t="str">
        <f t="shared" ca="1" si="46"/>
        <v/>
      </c>
      <c r="E294" s="65" t="str">
        <f t="shared" ca="1" si="47"/>
        <v/>
      </c>
      <c r="F294" s="65" t="str">
        <f t="shared" ca="1" si="48"/>
        <v/>
      </c>
      <c r="G294" s="66" t="str">
        <f t="shared" ca="1" si="49"/>
        <v/>
      </c>
      <c r="H294" s="66">
        <f t="shared" ca="1" si="50"/>
        <v>0</v>
      </c>
      <c r="I294" s="66" t="e">
        <f ca="1">AllPlayers!X291</f>
        <v>#N/A</v>
      </c>
      <c r="J294" s="75"/>
      <c r="K294" s="63" t="str">
        <f t="shared" ca="1" si="51"/>
        <v/>
      </c>
      <c r="L294" s="72" t="str">
        <f t="shared" ca="1" si="52"/>
        <v/>
      </c>
      <c r="M294" s="74" t="str">
        <f t="shared" ca="1" si="53"/>
        <v/>
      </c>
      <c r="N294" s="64" t="e">
        <f ca="1">AllPlayers!AC291</f>
        <v>#N/A</v>
      </c>
    </row>
    <row r="295" spans="1:14" x14ac:dyDescent="0.2">
      <c r="A295" s="134">
        <f t="shared" si="54"/>
        <v>291</v>
      </c>
      <c r="B295" s="63" t="str">
        <f t="shared" ca="1" si="44"/>
        <v/>
      </c>
      <c r="C295" s="72" t="str">
        <f t="shared" ca="1" si="45"/>
        <v/>
      </c>
      <c r="D295" s="73" t="str">
        <f t="shared" ca="1" si="46"/>
        <v/>
      </c>
      <c r="E295" s="65" t="str">
        <f t="shared" ca="1" si="47"/>
        <v/>
      </c>
      <c r="F295" s="65" t="str">
        <f t="shared" ca="1" si="48"/>
        <v/>
      </c>
      <c r="G295" s="66" t="str">
        <f t="shared" ca="1" si="49"/>
        <v/>
      </c>
      <c r="H295" s="66">
        <f t="shared" ca="1" si="50"/>
        <v>0</v>
      </c>
      <c r="I295" s="66" t="e">
        <f ca="1">AllPlayers!X292</f>
        <v>#N/A</v>
      </c>
      <c r="J295" s="75"/>
      <c r="K295" s="63" t="str">
        <f t="shared" ca="1" si="51"/>
        <v/>
      </c>
      <c r="L295" s="72" t="str">
        <f t="shared" ca="1" si="52"/>
        <v/>
      </c>
      <c r="M295" s="74" t="str">
        <f t="shared" ca="1" si="53"/>
        <v/>
      </c>
      <c r="N295" s="64" t="e">
        <f ca="1">AllPlayers!AC292</f>
        <v>#N/A</v>
      </c>
    </row>
    <row r="296" spans="1:14" x14ac:dyDescent="0.2">
      <c r="A296" s="134">
        <f t="shared" si="54"/>
        <v>292</v>
      </c>
      <c r="B296" s="63" t="str">
        <f t="shared" ca="1" si="44"/>
        <v/>
      </c>
      <c r="C296" s="72" t="str">
        <f t="shared" ca="1" si="45"/>
        <v/>
      </c>
      <c r="D296" s="73" t="str">
        <f t="shared" ca="1" si="46"/>
        <v/>
      </c>
      <c r="E296" s="65" t="str">
        <f t="shared" ca="1" si="47"/>
        <v/>
      </c>
      <c r="F296" s="65" t="str">
        <f t="shared" ca="1" si="48"/>
        <v/>
      </c>
      <c r="G296" s="66" t="str">
        <f t="shared" ca="1" si="49"/>
        <v/>
      </c>
      <c r="H296" s="66">
        <f t="shared" ca="1" si="50"/>
        <v>0</v>
      </c>
      <c r="I296" s="66" t="e">
        <f ca="1">AllPlayers!X293</f>
        <v>#N/A</v>
      </c>
      <c r="J296" s="75"/>
      <c r="K296" s="63" t="str">
        <f t="shared" ca="1" si="51"/>
        <v/>
      </c>
      <c r="L296" s="72" t="str">
        <f t="shared" ca="1" si="52"/>
        <v/>
      </c>
      <c r="M296" s="74" t="str">
        <f t="shared" ca="1" si="53"/>
        <v/>
      </c>
      <c r="N296" s="64" t="e">
        <f ca="1">AllPlayers!AC293</f>
        <v>#N/A</v>
      </c>
    </row>
    <row r="297" spans="1:14" x14ac:dyDescent="0.2">
      <c r="A297" s="134">
        <f t="shared" si="54"/>
        <v>293</v>
      </c>
      <c r="B297" s="63" t="str">
        <f t="shared" ca="1" si="44"/>
        <v/>
      </c>
      <c r="C297" s="72" t="str">
        <f t="shared" ca="1" si="45"/>
        <v/>
      </c>
      <c r="D297" s="73" t="str">
        <f t="shared" ca="1" si="46"/>
        <v/>
      </c>
      <c r="E297" s="65" t="str">
        <f t="shared" ca="1" si="47"/>
        <v/>
      </c>
      <c r="F297" s="65" t="str">
        <f t="shared" ca="1" si="48"/>
        <v/>
      </c>
      <c r="G297" s="66" t="str">
        <f t="shared" ca="1" si="49"/>
        <v/>
      </c>
      <c r="H297" s="66">
        <f t="shared" ca="1" si="50"/>
        <v>0</v>
      </c>
      <c r="I297" s="66" t="e">
        <f ca="1">AllPlayers!X294</f>
        <v>#N/A</v>
      </c>
      <c r="J297" s="75"/>
      <c r="K297" s="63" t="str">
        <f t="shared" ca="1" si="51"/>
        <v/>
      </c>
      <c r="L297" s="72" t="str">
        <f t="shared" ca="1" si="52"/>
        <v/>
      </c>
      <c r="M297" s="74" t="str">
        <f t="shared" ca="1" si="53"/>
        <v/>
      </c>
      <c r="N297" s="64" t="e">
        <f ca="1">AllPlayers!AC294</f>
        <v>#N/A</v>
      </c>
    </row>
    <row r="298" spans="1:14" x14ac:dyDescent="0.2">
      <c r="A298" s="134">
        <f t="shared" si="54"/>
        <v>294</v>
      </c>
      <c r="B298" s="63" t="str">
        <f t="shared" ca="1" si="44"/>
        <v/>
      </c>
      <c r="C298" s="72" t="str">
        <f t="shared" ca="1" si="45"/>
        <v/>
      </c>
      <c r="D298" s="73" t="str">
        <f t="shared" ca="1" si="46"/>
        <v/>
      </c>
      <c r="E298" s="65" t="str">
        <f t="shared" ca="1" si="47"/>
        <v/>
      </c>
      <c r="F298" s="65" t="str">
        <f t="shared" ca="1" si="48"/>
        <v/>
      </c>
      <c r="G298" s="66" t="str">
        <f t="shared" ca="1" si="49"/>
        <v/>
      </c>
      <c r="H298" s="66">
        <f t="shared" ca="1" si="50"/>
        <v>0</v>
      </c>
      <c r="I298" s="66" t="e">
        <f ca="1">AllPlayers!X295</f>
        <v>#N/A</v>
      </c>
      <c r="J298" s="75"/>
      <c r="K298" s="63" t="str">
        <f t="shared" ca="1" si="51"/>
        <v/>
      </c>
      <c r="L298" s="72" t="str">
        <f t="shared" ca="1" si="52"/>
        <v/>
      </c>
      <c r="M298" s="74" t="str">
        <f t="shared" ca="1" si="53"/>
        <v/>
      </c>
      <c r="N298" s="64" t="e">
        <f ca="1">AllPlayers!AC295</f>
        <v>#N/A</v>
      </c>
    </row>
    <row r="299" spans="1:14" x14ac:dyDescent="0.2">
      <c r="A299" s="134">
        <f t="shared" si="54"/>
        <v>295</v>
      </c>
      <c r="B299" s="63" t="str">
        <f t="shared" ca="1" si="44"/>
        <v/>
      </c>
      <c r="C299" s="72" t="str">
        <f t="shared" ca="1" si="45"/>
        <v/>
      </c>
      <c r="D299" s="73" t="str">
        <f t="shared" ca="1" si="46"/>
        <v/>
      </c>
      <c r="E299" s="65" t="str">
        <f t="shared" ca="1" si="47"/>
        <v/>
      </c>
      <c r="F299" s="65" t="str">
        <f t="shared" ca="1" si="48"/>
        <v/>
      </c>
      <c r="G299" s="66" t="str">
        <f t="shared" ca="1" si="49"/>
        <v/>
      </c>
      <c r="H299" s="66">
        <f t="shared" ca="1" si="50"/>
        <v>0</v>
      </c>
      <c r="I299" s="66" t="e">
        <f ca="1">AllPlayers!X296</f>
        <v>#N/A</v>
      </c>
      <c r="J299" s="75"/>
      <c r="K299" s="63" t="str">
        <f t="shared" ca="1" si="51"/>
        <v/>
      </c>
      <c r="L299" s="72" t="str">
        <f t="shared" ca="1" si="52"/>
        <v/>
      </c>
      <c r="M299" s="74" t="str">
        <f t="shared" ca="1" si="53"/>
        <v/>
      </c>
      <c r="N299" s="64" t="e">
        <f ca="1">AllPlayers!AC296</f>
        <v>#N/A</v>
      </c>
    </row>
    <row r="300" spans="1:14" x14ac:dyDescent="0.2">
      <c r="A300" s="134">
        <f t="shared" si="54"/>
        <v>296</v>
      </c>
      <c r="B300" s="63" t="str">
        <f t="shared" ca="1" si="44"/>
        <v/>
      </c>
      <c r="C300" s="72" t="str">
        <f t="shared" ca="1" si="45"/>
        <v/>
      </c>
      <c r="D300" s="73" t="str">
        <f t="shared" ca="1" si="46"/>
        <v/>
      </c>
      <c r="E300" s="65" t="str">
        <f t="shared" ca="1" si="47"/>
        <v/>
      </c>
      <c r="F300" s="65" t="str">
        <f t="shared" ca="1" si="48"/>
        <v/>
      </c>
      <c r="G300" s="66" t="str">
        <f t="shared" ca="1" si="49"/>
        <v/>
      </c>
      <c r="H300" s="66">
        <f t="shared" ca="1" si="50"/>
        <v>0</v>
      </c>
      <c r="I300" s="66" t="e">
        <f ca="1">AllPlayers!X297</f>
        <v>#N/A</v>
      </c>
      <c r="J300" s="75"/>
      <c r="K300" s="63" t="str">
        <f t="shared" ca="1" si="51"/>
        <v/>
      </c>
      <c r="L300" s="72" t="str">
        <f t="shared" ca="1" si="52"/>
        <v/>
      </c>
      <c r="M300" s="74" t="str">
        <f t="shared" ca="1" si="53"/>
        <v/>
      </c>
      <c r="N300" s="64" t="e">
        <f ca="1">AllPlayers!AC297</f>
        <v>#N/A</v>
      </c>
    </row>
    <row r="301" spans="1:14" x14ac:dyDescent="0.2">
      <c r="A301" s="134">
        <f t="shared" si="54"/>
        <v>297</v>
      </c>
      <c r="B301" s="63" t="str">
        <f t="shared" ca="1" si="44"/>
        <v/>
      </c>
      <c r="C301" s="72" t="str">
        <f t="shared" ca="1" si="45"/>
        <v/>
      </c>
      <c r="D301" s="73" t="str">
        <f t="shared" ca="1" si="46"/>
        <v/>
      </c>
      <c r="E301" s="65" t="str">
        <f t="shared" ca="1" si="47"/>
        <v/>
      </c>
      <c r="F301" s="65" t="str">
        <f t="shared" ca="1" si="48"/>
        <v/>
      </c>
      <c r="G301" s="66" t="str">
        <f t="shared" ca="1" si="49"/>
        <v/>
      </c>
      <c r="H301" s="66">
        <f t="shared" ca="1" si="50"/>
        <v>0</v>
      </c>
      <c r="I301" s="66" t="e">
        <f ca="1">AllPlayers!X298</f>
        <v>#N/A</v>
      </c>
      <c r="J301" s="75"/>
      <c r="K301" s="63" t="str">
        <f t="shared" ca="1" si="51"/>
        <v/>
      </c>
      <c r="L301" s="72" t="str">
        <f t="shared" ca="1" si="52"/>
        <v/>
      </c>
      <c r="M301" s="74" t="str">
        <f t="shared" ca="1" si="53"/>
        <v/>
      </c>
      <c r="N301" s="64" t="e">
        <f ca="1">AllPlayers!AC298</f>
        <v>#N/A</v>
      </c>
    </row>
    <row r="302" spans="1:14" x14ac:dyDescent="0.2">
      <c r="A302" s="134">
        <f t="shared" si="54"/>
        <v>298</v>
      </c>
      <c r="B302" s="63" t="str">
        <f t="shared" ca="1" si="44"/>
        <v/>
      </c>
      <c r="C302" s="72" t="str">
        <f t="shared" ca="1" si="45"/>
        <v/>
      </c>
      <c r="D302" s="73" t="str">
        <f t="shared" ca="1" si="46"/>
        <v/>
      </c>
      <c r="E302" s="65" t="str">
        <f t="shared" ca="1" si="47"/>
        <v/>
      </c>
      <c r="F302" s="65" t="str">
        <f t="shared" ca="1" si="48"/>
        <v/>
      </c>
      <c r="G302" s="66" t="str">
        <f t="shared" ca="1" si="49"/>
        <v/>
      </c>
      <c r="H302" s="66">
        <f t="shared" ca="1" si="50"/>
        <v>0</v>
      </c>
      <c r="I302" s="66" t="e">
        <f ca="1">AllPlayers!X299</f>
        <v>#N/A</v>
      </c>
      <c r="J302" s="75"/>
      <c r="K302" s="63" t="str">
        <f t="shared" ca="1" si="51"/>
        <v/>
      </c>
      <c r="L302" s="72" t="str">
        <f t="shared" ca="1" si="52"/>
        <v/>
      </c>
      <c r="M302" s="74" t="str">
        <f t="shared" ca="1" si="53"/>
        <v/>
      </c>
      <c r="N302" s="64" t="e">
        <f ca="1">AllPlayers!AC299</f>
        <v>#N/A</v>
      </c>
    </row>
    <row r="303" spans="1:14" x14ac:dyDescent="0.2">
      <c r="A303" s="134">
        <f t="shared" si="54"/>
        <v>299</v>
      </c>
      <c r="B303" s="63" t="str">
        <f t="shared" ca="1" si="44"/>
        <v/>
      </c>
      <c r="C303" s="72" t="str">
        <f t="shared" ca="1" si="45"/>
        <v/>
      </c>
      <c r="D303" s="73" t="str">
        <f t="shared" ca="1" si="46"/>
        <v/>
      </c>
      <c r="E303" s="65" t="str">
        <f t="shared" ca="1" si="47"/>
        <v/>
      </c>
      <c r="F303" s="65" t="str">
        <f t="shared" ca="1" si="48"/>
        <v/>
      </c>
      <c r="G303" s="66" t="str">
        <f t="shared" ca="1" si="49"/>
        <v/>
      </c>
      <c r="H303" s="66">
        <f t="shared" ca="1" si="50"/>
        <v>0</v>
      </c>
      <c r="I303" s="66" t="e">
        <f ca="1">AllPlayers!X300</f>
        <v>#N/A</v>
      </c>
      <c r="J303" s="75"/>
      <c r="K303" s="63" t="str">
        <f t="shared" ca="1" si="51"/>
        <v/>
      </c>
      <c r="L303" s="72" t="str">
        <f t="shared" ca="1" si="52"/>
        <v/>
      </c>
      <c r="M303" s="74" t="str">
        <f t="shared" ca="1" si="53"/>
        <v/>
      </c>
      <c r="N303" s="64" t="e">
        <f ca="1">AllPlayers!AC300</f>
        <v>#N/A</v>
      </c>
    </row>
    <row r="304" spans="1:14" x14ac:dyDescent="0.2">
      <c r="A304" s="134">
        <f t="shared" si="54"/>
        <v>300</v>
      </c>
      <c r="B304" s="63" t="str">
        <f t="shared" ca="1" si="44"/>
        <v/>
      </c>
      <c r="C304" s="72" t="str">
        <f t="shared" ca="1" si="45"/>
        <v/>
      </c>
      <c r="D304" s="73" t="str">
        <f t="shared" ca="1" si="46"/>
        <v/>
      </c>
      <c r="E304" s="65" t="str">
        <f t="shared" ca="1" si="47"/>
        <v/>
      </c>
      <c r="F304" s="65" t="str">
        <f t="shared" ca="1" si="48"/>
        <v/>
      </c>
      <c r="G304" s="66" t="str">
        <f t="shared" ca="1" si="49"/>
        <v/>
      </c>
      <c r="H304" s="66">
        <f t="shared" ca="1" si="50"/>
        <v>0</v>
      </c>
      <c r="I304" s="66" t="e">
        <f ca="1">AllPlayers!X301</f>
        <v>#N/A</v>
      </c>
      <c r="J304" s="75"/>
      <c r="K304" s="63" t="str">
        <f t="shared" ca="1" si="51"/>
        <v/>
      </c>
      <c r="L304" s="72" t="str">
        <f t="shared" ca="1" si="52"/>
        <v/>
      </c>
      <c r="M304" s="74" t="str">
        <f t="shared" ca="1" si="53"/>
        <v/>
      </c>
      <c r="N304" s="64" t="e">
        <f ca="1">AllPlayers!AC301</f>
        <v>#N/A</v>
      </c>
    </row>
    <row r="305" spans="1:14" x14ac:dyDescent="0.2">
      <c r="A305" s="134">
        <f t="shared" si="54"/>
        <v>301</v>
      </c>
      <c r="B305" s="63" t="str">
        <f t="shared" ca="1" si="44"/>
        <v/>
      </c>
      <c r="C305" s="72" t="str">
        <f t="shared" ca="1" si="45"/>
        <v/>
      </c>
      <c r="D305" s="73" t="str">
        <f t="shared" ca="1" si="46"/>
        <v/>
      </c>
      <c r="E305" s="65" t="str">
        <f t="shared" ca="1" si="47"/>
        <v/>
      </c>
      <c r="F305" s="65" t="str">
        <f t="shared" ca="1" si="48"/>
        <v/>
      </c>
      <c r="G305" s="66" t="str">
        <f t="shared" ca="1" si="49"/>
        <v/>
      </c>
      <c r="H305" s="66">
        <f t="shared" ca="1" si="50"/>
        <v>0</v>
      </c>
      <c r="I305" s="66" t="e">
        <f ca="1">AllPlayers!X302</f>
        <v>#N/A</v>
      </c>
      <c r="J305" s="75"/>
      <c r="K305" s="63" t="str">
        <f t="shared" ca="1" si="51"/>
        <v/>
      </c>
      <c r="L305" s="72" t="str">
        <f t="shared" ca="1" si="52"/>
        <v/>
      </c>
      <c r="M305" s="74" t="str">
        <f t="shared" ca="1" si="53"/>
        <v/>
      </c>
      <c r="N305" s="64" t="e">
        <f ca="1">AllPlayers!AC302</f>
        <v>#N/A</v>
      </c>
    </row>
    <row r="306" spans="1:14" x14ac:dyDescent="0.2">
      <c r="A306" s="134">
        <f t="shared" si="54"/>
        <v>302</v>
      </c>
      <c r="B306" s="63" t="str">
        <f t="shared" ca="1" si="44"/>
        <v/>
      </c>
      <c r="C306" s="72" t="str">
        <f t="shared" ca="1" si="45"/>
        <v/>
      </c>
      <c r="D306" s="73" t="str">
        <f t="shared" ca="1" si="46"/>
        <v/>
      </c>
      <c r="E306" s="65" t="str">
        <f t="shared" ca="1" si="47"/>
        <v/>
      </c>
      <c r="F306" s="65" t="str">
        <f t="shared" ca="1" si="48"/>
        <v/>
      </c>
      <c r="G306" s="66" t="str">
        <f t="shared" ca="1" si="49"/>
        <v/>
      </c>
      <c r="H306" s="66">
        <f t="shared" ca="1" si="50"/>
        <v>0</v>
      </c>
      <c r="I306" s="66" t="e">
        <f ca="1">AllPlayers!X303</f>
        <v>#N/A</v>
      </c>
      <c r="J306" s="75"/>
      <c r="K306" s="63" t="str">
        <f t="shared" ca="1" si="51"/>
        <v/>
      </c>
      <c r="L306" s="72" t="str">
        <f t="shared" ca="1" si="52"/>
        <v/>
      </c>
      <c r="M306" s="74" t="str">
        <f t="shared" ca="1" si="53"/>
        <v/>
      </c>
      <c r="N306" s="64" t="e">
        <f ca="1">AllPlayers!AC303</f>
        <v>#N/A</v>
      </c>
    </row>
    <row r="307" spans="1:14" x14ac:dyDescent="0.2">
      <c r="A307" s="134">
        <f t="shared" si="54"/>
        <v>303</v>
      </c>
      <c r="B307" s="63" t="str">
        <f t="shared" ca="1" si="44"/>
        <v/>
      </c>
      <c r="C307" s="72" t="str">
        <f t="shared" ca="1" si="45"/>
        <v/>
      </c>
      <c r="D307" s="73" t="str">
        <f t="shared" ca="1" si="46"/>
        <v/>
      </c>
      <c r="E307" s="65" t="str">
        <f t="shared" ca="1" si="47"/>
        <v/>
      </c>
      <c r="F307" s="65" t="str">
        <f t="shared" ca="1" si="48"/>
        <v/>
      </c>
      <c r="G307" s="66" t="str">
        <f t="shared" ca="1" si="49"/>
        <v/>
      </c>
      <c r="H307" s="66">
        <f t="shared" ca="1" si="50"/>
        <v>0</v>
      </c>
      <c r="I307" s="66" t="e">
        <f ca="1">AllPlayers!X304</f>
        <v>#N/A</v>
      </c>
      <c r="J307" s="75"/>
      <c r="K307" s="63" t="str">
        <f t="shared" ca="1" si="51"/>
        <v/>
      </c>
      <c r="L307" s="72" t="str">
        <f t="shared" ca="1" si="52"/>
        <v/>
      </c>
      <c r="M307" s="74" t="str">
        <f t="shared" ca="1" si="53"/>
        <v/>
      </c>
      <c r="N307" s="64" t="e">
        <f ca="1">AllPlayers!AC304</f>
        <v>#N/A</v>
      </c>
    </row>
    <row r="308" spans="1:14" x14ac:dyDescent="0.2">
      <c r="A308" s="134">
        <f t="shared" si="54"/>
        <v>304</v>
      </c>
      <c r="B308" s="63" t="str">
        <f t="shared" ca="1" si="44"/>
        <v/>
      </c>
      <c r="C308" s="72" t="str">
        <f t="shared" ca="1" si="45"/>
        <v/>
      </c>
      <c r="D308" s="73" t="str">
        <f t="shared" ca="1" si="46"/>
        <v/>
      </c>
      <c r="E308" s="65" t="str">
        <f t="shared" ca="1" si="47"/>
        <v/>
      </c>
      <c r="F308" s="65" t="str">
        <f t="shared" ca="1" si="48"/>
        <v/>
      </c>
      <c r="G308" s="66" t="str">
        <f t="shared" ca="1" si="49"/>
        <v/>
      </c>
      <c r="H308" s="66">
        <f t="shared" ca="1" si="50"/>
        <v>0</v>
      </c>
      <c r="I308" s="66" t="e">
        <f ca="1">AllPlayers!X305</f>
        <v>#N/A</v>
      </c>
      <c r="J308" s="75"/>
      <c r="K308" s="63" t="str">
        <f t="shared" ca="1" si="51"/>
        <v/>
      </c>
      <c r="L308" s="72" t="str">
        <f t="shared" ca="1" si="52"/>
        <v/>
      </c>
      <c r="M308" s="74" t="str">
        <f t="shared" ca="1" si="53"/>
        <v/>
      </c>
      <c r="N308" s="64" t="e">
        <f ca="1">AllPlayers!AC305</f>
        <v>#N/A</v>
      </c>
    </row>
    <row r="309" spans="1:14" x14ac:dyDescent="0.2">
      <c r="A309" s="134">
        <f t="shared" si="54"/>
        <v>305</v>
      </c>
      <c r="B309" s="63" t="str">
        <f t="shared" ca="1" si="44"/>
        <v/>
      </c>
      <c r="C309" s="72" t="str">
        <f t="shared" ca="1" si="45"/>
        <v/>
      </c>
      <c r="D309" s="73" t="str">
        <f t="shared" ca="1" si="46"/>
        <v/>
      </c>
      <c r="E309" s="65" t="str">
        <f t="shared" ca="1" si="47"/>
        <v/>
      </c>
      <c r="F309" s="65" t="str">
        <f t="shared" ca="1" si="48"/>
        <v/>
      </c>
      <c r="G309" s="66" t="str">
        <f t="shared" ca="1" si="49"/>
        <v/>
      </c>
      <c r="H309" s="66">
        <f t="shared" ca="1" si="50"/>
        <v>0</v>
      </c>
      <c r="I309" s="66" t="e">
        <f ca="1">AllPlayers!X306</f>
        <v>#N/A</v>
      </c>
      <c r="J309" s="75"/>
      <c r="K309" s="63" t="str">
        <f t="shared" ca="1" si="51"/>
        <v/>
      </c>
      <c r="L309" s="72" t="str">
        <f t="shared" ca="1" si="52"/>
        <v/>
      </c>
      <c r="M309" s="74" t="str">
        <f t="shared" ca="1" si="53"/>
        <v/>
      </c>
      <c r="N309" s="64" t="e">
        <f ca="1">AllPlayers!AC306</f>
        <v>#N/A</v>
      </c>
    </row>
    <row r="310" spans="1:14" x14ac:dyDescent="0.2">
      <c r="A310" s="134">
        <f t="shared" si="54"/>
        <v>306</v>
      </c>
      <c r="B310" s="63" t="str">
        <f t="shared" ca="1" si="44"/>
        <v/>
      </c>
      <c r="C310" s="72" t="str">
        <f t="shared" ca="1" si="45"/>
        <v/>
      </c>
      <c r="D310" s="73" t="str">
        <f t="shared" ca="1" si="46"/>
        <v/>
      </c>
      <c r="E310" s="65" t="str">
        <f t="shared" ca="1" si="47"/>
        <v/>
      </c>
      <c r="F310" s="65" t="str">
        <f t="shared" ca="1" si="48"/>
        <v/>
      </c>
      <c r="G310" s="66" t="str">
        <f t="shared" ca="1" si="49"/>
        <v/>
      </c>
      <c r="H310" s="66">
        <f t="shared" ca="1" si="50"/>
        <v>0</v>
      </c>
      <c r="I310" s="66" t="e">
        <f ca="1">AllPlayers!X307</f>
        <v>#N/A</v>
      </c>
      <c r="J310" s="75"/>
      <c r="K310" s="63" t="str">
        <f t="shared" ca="1" si="51"/>
        <v/>
      </c>
      <c r="L310" s="72" t="str">
        <f t="shared" ca="1" si="52"/>
        <v/>
      </c>
      <c r="M310" s="74" t="str">
        <f t="shared" ca="1" si="53"/>
        <v/>
      </c>
      <c r="N310" s="64" t="e">
        <f ca="1">AllPlayers!AC307</f>
        <v>#N/A</v>
      </c>
    </row>
    <row r="311" spans="1:14" x14ac:dyDescent="0.2">
      <c r="A311" s="134">
        <f t="shared" si="54"/>
        <v>307</v>
      </c>
      <c r="B311" s="63" t="str">
        <f t="shared" ca="1" si="44"/>
        <v/>
      </c>
      <c r="C311" s="72" t="str">
        <f t="shared" ca="1" si="45"/>
        <v/>
      </c>
      <c r="D311" s="73" t="str">
        <f t="shared" ca="1" si="46"/>
        <v/>
      </c>
      <c r="E311" s="65" t="str">
        <f t="shared" ca="1" si="47"/>
        <v/>
      </c>
      <c r="F311" s="65" t="str">
        <f t="shared" ca="1" si="48"/>
        <v/>
      </c>
      <c r="G311" s="66" t="str">
        <f t="shared" ca="1" si="49"/>
        <v/>
      </c>
      <c r="H311" s="66">
        <f t="shared" ca="1" si="50"/>
        <v>0</v>
      </c>
      <c r="I311" s="66" t="e">
        <f ca="1">AllPlayers!X308</f>
        <v>#N/A</v>
      </c>
      <c r="J311" s="75"/>
      <c r="K311" s="63" t="str">
        <f t="shared" ca="1" si="51"/>
        <v/>
      </c>
      <c r="L311" s="72" t="str">
        <f t="shared" ca="1" si="52"/>
        <v/>
      </c>
      <c r="M311" s="74" t="str">
        <f t="shared" ca="1" si="53"/>
        <v/>
      </c>
      <c r="N311" s="64" t="e">
        <f ca="1">AllPlayers!AC308</f>
        <v>#N/A</v>
      </c>
    </row>
    <row r="312" spans="1:14" x14ac:dyDescent="0.2">
      <c r="A312" s="134">
        <f t="shared" si="54"/>
        <v>308</v>
      </c>
      <c r="B312" s="63" t="str">
        <f t="shared" ca="1" si="44"/>
        <v/>
      </c>
      <c r="C312" s="72" t="str">
        <f t="shared" ca="1" si="45"/>
        <v/>
      </c>
      <c r="D312" s="73" t="str">
        <f t="shared" ca="1" si="46"/>
        <v/>
      </c>
      <c r="E312" s="65" t="str">
        <f t="shared" ca="1" si="47"/>
        <v/>
      </c>
      <c r="F312" s="65" t="str">
        <f t="shared" ca="1" si="48"/>
        <v/>
      </c>
      <c r="G312" s="66" t="str">
        <f t="shared" ca="1" si="49"/>
        <v/>
      </c>
      <c r="H312" s="66">
        <f t="shared" ca="1" si="50"/>
        <v>0</v>
      </c>
      <c r="I312" s="66" t="e">
        <f ca="1">AllPlayers!X309</f>
        <v>#N/A</v>
      </c>
      <c r="J312" s="75"/>
      <c r="K312" s="63" t="str">
        <f t="shared" ca="1" si="51"/>
        <v/>
      </c>
      <c r="L312" s="72" t="str">
        <f t="shared" ca="1" si="52"/>
        <v/>
      </c>
      <c r="M312" s="74" t="str">
        <f t="shared" ca="1" si="53"/>
        <v/>
      </c>
      <c r="N312" s="64" t="e">
        <f ca="1">AllPlayers!AC309</f>
        <v>#N/A</v>
      </c>
    </row>
    <row r="313" spans="1:14" x14ac:dyDescent="0.2">
      <c r="A313" s="134">
        <f t="shared" si="54"/>
        <v>309</v>
      </c>
      <c r="B313" s="63" t="str">
        <f t="shared" ca="1" si="44"/>
        <v/>
      </c>
      <c r="C313" s="72" t="str">
        <f t="shared" ca="1" si="45"/>
        <v/>
      </c>
      <c r="D313" s="73" t="str">
        <f t="shared" ca="1" si="46"/>
        <v/>
      </c>
      <c r="E313" s="65" t="str">
        <f t="shared" ca="1" si="47"/>
        <v/>
      </c>
      <c r="F313" s="65" t="str">
        <f t="shared" ca="1" si="48"/>
        <v/>
      </c>
      <c r="G313" s="66" t="str">
        <f t="shared" ca="1" si="49"/>
        <v/>
      </c>
      <c r="H313" s="66">
        <f t="shared" ca="1" si="50"/>
        <v>0</v>
      </c>
      <c r="I313" s="66" t="e">
        <f ca="1">AllPlayers!X310</f>
        <v>#N/A</v>
      </c>
      <c r="J313" s="75"/>
      <c r="K313" s="63" t="str">
        <f t="shared" ca="1" si="51"/>
        <v/>
      </c>
      <c r="L313" s="72" t="str">
        <f t="shared" ca="1" si="52"/>
        <v/>
      </c>
      <c r="M313" s="74" t="str">
        <f t="shared" ca="1" si="53"/>
        <v/>
      </c>
      <c r="N313" s="64" t="e">
        <f ca="1">AllPlayers!AC310</f>
        <v>#N/A</v>
      </c>
    </row>
    <row r="314" spans="1:14" x14ac:dyDescent="0.2">
      <c r="A314" s="134">
        <f t="shared" si="54"/>
        <v>310</v>
      </c>
      <c r="B314" s="63" t="str">
        <f t="shared" ca="1" si="44"/>
        <v/>
      </c>
      <c r="C314" s="72" t="str">
        <f t="shared" ca="1" si="45"/>
        <v/>
      </c>
      <c r="D314" s="73" t="str">
        <f t="shared" ca="1" si="46"/>
        <v/>
      </c>
      <c r="E314" s="65" t="str">
        <f t="shared" ca="1" si="47"/>
        <v/>
      </c>
      <c r="F314" s="65" t="str">
        <f t="shared" ca="1" si="48"/>
        <v/>
      </c>
      <c r="G314" s="66" t="str">
        <f t="shared" ca="1" si="49"/>
        <v/>
      </c>
      <c r="H314" s="66">
        <f t="shared" ca="1" si="50"/>
        <v>0</v>
      </c>
      <c r="I314" s="66" t="e">
        <f ca="1">AllPlayers!X311</f>
        <v>#N/A</v>
      </c>
      <c r="J314" s="75"/>
      <c r="K314" s="63" t="str">
        <f t="shared" ca="1" si="51"/>
        <v/>
      </c>
      <c r="L314" s="72" t="str">
        <f t="shared" ca="1" si="52"/>
        <v/>
      </c>
      <c r="M314" s="74" t="str">
        <f t="shared" ca="1" si="53"/>
        <v/>
      </c>
      <c r="N314" s="64" t="e">
        <f ca="1">AllPlayers!AC311</f>
        <v>#N/A</v>
      </c>
    </row>
    <row r="315" spans="1:14" x14ac:dyDescent="0.2">
      <c r="A315" s="134">
        <f t="shared" si="54"/>
        <v>311</v>
      </c>
      <c r="B315" s="63" t="str">
        <f t="shared" ca="1" si="44"/>
        <v/>
      </c>
      <c r="C315" s="72" t="str">
        <f t="shared" ca="1" si="45"/>
        <v/>
      </c>
      <c r="D315" s="73" t="str">
        <f t="shared" ca="1" si="46"/>
        <v/>
      </c>
      <c r="E315" s="65" t="str">
        <f t="shared" ca="1" si="47"/>
        <v/>
      </c>
      <c r="F315" s="65" t="str">
        <f t="shared" ca="1" si="48"/>
        <v/>
      </c>
      <c r="G315" s="66" t="str">
        <f t="shared" ca="1" si="49"/>
        <v/>
      </c>
      <c r="H315" s="66">
        <f t="shared" ca="1" si="50"/>
        <v>0</v>
      </c>
      <c r="I315" s="66" t="e">
        <f ca="1">AllPlayers!X312</f>
        <v>#N/A</v>
      </c>
      <c r="J315" s="75"/>
      <c r="K315" s="63" t="str">
        <f t="shared" ca="1" si="51"/>
        <v/>
      </c>
      <c r="L315" s="72" t="str">
        <f t="shared" ca="1" si="52"/>
        <v/>
      </c>
      <c r="M315" s="74" t="str">
        <f t="shared" ca="1" si="53"/>
        <v/>
      </c>
      <c r="N315" s="64" t="e">
        <f ca="1">AllPlayers!AC312</f>
        <v>#N/A</v>
      </c>
    </row>
    <row r="316" spans="1:14" x14ac:dyDescent="0.2">
      <c r="A316" s="134">
        <f t="shared" si="54"/>
        <v>312</v>
      </c>
      <c r="B316" s="63" t="str">
        <f t="shared" ca="1" si="44"/>
        <v/>
      </c>
      <c r="C316" s="72" t="str">
        <f t="shared" ca="1" si="45"/>
        <v/>
      </c>
      <c r="D316" s="73" t="str">
        <f t="shared" ca="1" si="46"/>
        <v/>
      </c>
      <c r="E316" s="65" t="str">
        <f t="shared" ca="1" si="47"/>
        <v/>
      </c>
      <c r="F316" s="65" t="str">
        <f t="shared" ca="1" si="48"/>
        <v/>
      </c>
      <c r="G316" s="66" t="str">
        <f t="shared" ca="1" si="49"/>
        <v/>
      </c>
      <c r="H316" s="66">
        <f t="shared" ca="1" si="50"/>
        <v>0</v>
      </c>
      <c r="I316" s="66" t="e">
        <f ca="1">AllPlayers!X313</f>
        <v>#N/A</v>
      </c>
      <c r="J316" s="75"/>
      <c r="K316" s="63" t="str">
        <f t="shared" ca="1" si="51"/>
        <v/>
      </c>
      <c r="L316" s="72" t="str">
        <f t="shared" ca="1" si="52"/>
        <v/>
      </c>
      <c r="M316" s="74" t="str">
        <f t="shared" ca="1" si="53"/>
        <v/>
      </c>
      <c r="N316" s="64" t="e">
        <f ca="1">AllPlayers!AC313</f>
        <v>#N/A</v>
      </c>
    </row>
    <row r="317" spans="1:14" x14ac:dyDescent="0.2">
      <c r="A317" s="134">
        <f t="shared" si="54"/>
        <v>313</v>
      </c>
      <c r="B317" s="63" t="str">
        <f t="shared" ca="1" si="44"/>
        <v/>
      </c>
      <c r="C317" s="72" t="str">
        <f t="shared" ca="1" si="45"/>
        <v/>
      </c>
      <c r="D317" s="73" t="str">
        <f t="shared" ca="1" si="46"/>
        <v/>
      </c>
      <c r="E317" s="65" t="str">
        <f t="shared" ca="1" si="47"/>
        <v/>
      </c>
      <c r="F317" s="65" t="str">
        <f t="shared" ca="1" si="48"/>
        <v/>
      </c>
      <c r="G317" s="66" t="str">
        <f t="shared" ca="1" si="49"/>
        <v/>
      </c>
      <c r="H317" s="66">
        <f t="shared" ca="1" si="50"/>
        <v>0</v>
      </c>
      <c r="I317" s="66" t="e">
        <f ca="1">AllPlayers!X314</f>
        <v>#N/A</v>
      </c>
      <c r="J317" s="75"/>
      <c r="K317" s="63" t="str">
        <f t="shared" ca="1" si="51"/>
        <v/>
      </c>
      <c r="L317" s="72" t="str">
        <f t="shared" ca="1" si="52"/>
        <v/>
      </c>
      <c r="M317" s="74" t="str">
        <f t="shared" ca="1" si="53"/>
        <v/>
      </c>
      <c r="N317" s="64" t="e">
        <f ca="1">AllPlayers!AC314</f>
        <v>#N/A</v>
      </c>
    </row>
    <row r="318" spans="1:14" x14ac:dyDescent="0.2">
      <c r="A318" s="134">
        <f t="shared" si="54"/>
        <v>314</v>
      </c>
      <c r="B318" s="63" t="str">
        <f t="shared" ca="1" si="44"/>
        <v/>
      </c>
      <c r="C318" s="72" t="str">
        <f t="shared" ca="1" si="45"/>
        <v/>
      </c>
      <c r="D318" s="73" t="str">
        <f t="shared" ca="1" si="46"/>
        <v/>
      </c>
      <c r="E318" s="65" t="str">
        <f t="shared" ca="1" si="47"/>
        <v/>
      </c>
      <c r="F318" s="65" t="str">
        <f t="shared" ca="1" si="48"/>
        <v/>
      </c>
      <c r="G318" s="66" t="str">
        <f t="shared" ca="1" si="49"/>
        <v/>
      </c>
      <c r="H318" s="66">
        <f t="shared" ca="1" si="50"/>
        <v>0</v>
      </c>
      <c r="I318" s="66" t="e">
        <f ca="1">AllPlayers!X315</f>
        <v>#N/A</v>
      </c>
      <c r="J318" s="75"/>
      <c r="K318" s="63" t="str">
        <f t="shared" ca="1" si="51"/>
        <v/>
      </c>
      <c r="L318" s="72" t="str">
        <f t="shared" ca="1" si="52"/>
        <v/>
      </c>
      <c r="M318" s="74" t="str">
        <f t="shared" ca="1" si="53"/>
        <v/>
      </c>
      <c r="N318" s="64" t="e">
        <f ca="1">AllPlayers!AC315</f>
        <v>#N/A</v>
      </c>
    </row>
    <row r="319" spans="1:14" x14ac:dyDescent="0.2">
      <c r="A319" s="134">
        <f t="shared" si="54"/>
        <v>315</v>
      </c>
      <c r="B319" s="63" t="str">
        <f t="shared" ca="1" si="44"/>
        <v/>
      </c>
      <c r="C319" s="72" t="str">
        <f t="shared" ca="1" si="45"/>
        <v/>
      </c>
      <c r="D319" s="73" t="str">
        <f t="shared" ca="1" si="46"/>
        <v/>
      </c>
      <c r="E319" s="65" t="str">
        <f t="shared" ca="1" si="47"/>
        <v/>
      </c>
      <c r="F319" s="65" t="str">
        <f t="shared" ca="1" si="48"/>
        <v/>
      </c>
      <c r="G319" s="66" t="str">
        <f t="shared" ca="1" si="49"/>
        <v/>
      </c>
      <c r="H319" s="66">
        <f t="shared" ca="1" si="50"/>
        <v>0</v>
      </c>
      <c r="I319" s="66" t="e">
        <f ca="1">AllPlayers!X316</f>
        <v>#N/A</v>
      </c>
      <c r="J319" s="75"/>
      <c r="K319" s="63" t="str">
        <f t="shared" ca="1" si="51"/>
        <v/>
      </c>
      <c r="L319" s="72" t="str">
        <f t="shared" ca="1" si="52"/>
        <v/>
      </c>
      <c r="M319" s="74" t="str">
        <f t="shared" ca="1" si="53"/>
        <v/>
      </c>
      <c r="N319" s="64" t="e">
        <f ca="1">AllPlayers!AC316</f>
        <v>#N/A</v>
      </c>
    </row>
    <row r="320" spans="1:14" x14ac:dyDescent="0.2">
      <c r="A320" s="134">
        <f t="shared" si="54"/>
        <v>316</v>
      </c>
      <c r="B320" s="63" t="str">
        <f t="shared" ca="1" si="44"/>
        <v/>
      </c>
      <c r="C320" s="72" t="str">
        <f t="shared" ca="1" si="45"/>
        <v/>
      </c>
      <c r="D320" s="73" t="str">
        <f t="shared" ca="1" si="46"/>
        <v/>
      </c>
      <c r="E320" s="65" t="str">
        <f t="shared" ca="1" si="47"/>
        <v/>
      </c>
      <c r="F320" s="65" t="str">
        <f t="shared" ca="1" si="48"/>
        <v/>
      </c>
      <c r="G320" s="66" t="str">
        <f t="shared" ca="1" si="49"/>
        <v/>
      </c>
      <c r="H320" s="66">
        <f t="shared" ca="1" si="50"/>
        <v>0</v>
      </c>
      <c r="I320" s="66" t="e">
        <f ca="1">AllPlayers!X317</f>
        <v>#N/A</v>
      </c>
      <c r="J320" s="75"/>
      <c r="K320" s="63" t="str">
        <f t="shared" ca="1" si="51"/>
        <v/>
      </c>
      <c r="L320" s="72" t="str">
        <f t="shared" ca="1" si="52"/>
        <v/>
      </c>
      <c r="M320" s="74" t="str">
        <f t="shared" ca="1" si="53"/>
        <v/>
      </c>
      <c r="N320" s="64" t="e">
        <f ca="1">AllPlayers!AC317</f>
        <v>#N/A</v>
      </c>
    </row>
    <row r="321" spans="1:14" x14ac:dyDescent="0.2">
      <c r="A321" s="134">
        <f t="shared" si="54"/>
        <v>317</v>
      </c>
      <c r="B321" s="63" t="str">
        <f t="shared" ca="1" si="44"/>
        <v/>
      </c>
      <c r="C321" s="72" t="str">
        <f t="shared" ca="1" si="45"/>
        <v/>
      </c>
      <c r="D321" s="73" t="str">
        <f t="shared" ca="1" si="46"/>
        <v/>
      </c>
      <c r="E321" s="65" t="str">
        <f t="shared" ca="1" si="47"/>
        <v/>
      </c>
      <c r="F321" s="65" t="str">
        <f t="shared" ca="1" si="48"/>
        <v/>
      </c>
      <c r="G321" s="66" t="str">
        <f t="shared" ca="1" si="49"/>
        <v/>
      </c>
      <c r="H321" s="66">
        <f t="shared" ca="1" si="50"/>
        <v>0</v>
      </c>
      <c r="I321" s="66" t="e">
        <f ca="1">AllPlayers!X318</f>
        <v>#N/A</v>
      </c>
      <c r="J321" s="75"/>
      <c r="K321" s="63" t="str">
        <f t="shared" ca="1" si="51"/>
        <v/>
      </c>
      <c r="L321" s="72" t="str">
        <f t="shared" ca="1" si="52"/>
        <v/>
      </c>
      <c r="M321" s="74" t="str">
        <f t="shared" ca="1" si="53"/>
        <v/>
      </c>
      <c r="N321" s="64" t="e">
        <f ca="1">AllPlayers!AC318</f>
        <v>#N/A</v>
      </c>
    </row>
    <row r="322" spans="1:14" x14ac:dyDescent="0.2">
      <c r="A322" s="134">
        <f t="shared" si="54"/>
        <v>318</v>
      </c>
      <c r="B322" s="63" t="str">
        <f t="shared" ca="1" si="44"/>
        <v/>
      </c>
      <c r="C322" s="72" t="str">
        <f t="shared" ca="1" si="45"/>
        <v/>
      </c>
      <c r="D322" s="73" t="str">
        <f t="shared" ca="1" si="46"/>
        <v/>
      </c>
      <c r="E322" s="65" t="str">
        <f t="shared" ca="1" si="47"/>
        <v/>
      </c>
      <c r="F322" s="65" t="str">
        <f t="shared" ca="1" si="48"/>
        <v/>
      </c>
      <c r="G322" s="66" t="str">
        <f t="shared" ca="1" si="49"/>
        <v/>
      </c>
      <c r="H322" s="66">
        <f t="shared" ca="1" si="50"/>
        <v>0</v>
      </c>
      <c r="I322" s="66" t="e">
        <f ca="1">AllPlayers!X319</f>
        <v>#N/A</v>
      </c>
      <c r="J322" s="75"/>
      <c r="K322" s="63" t="str">
        <f t="shared" ca="1" si="51"/>
        <v/>
      </c>
      <c r="L322" s="72" t="str">
        <f t="shared" ca="1" si="52"/>
        <v/>
      </c>
      <c r="M322" s="74" t="str">
        <f t="shared" ca="1" si="53"/>
        <v/>
      </c>
      <c r="N322" s="64" t="e">
        <f ca="1">AllPlayers!AC319</f>
        <v>#N/A</v>
      </c>
    </row>
    <row r="323" spans="1:14" x14ac:dyDescent="0.2">
      <c r="A323" s="134">
        <f t="shared" si="54"/>
        <v>319</v>
      </c>
      <c r="B323" s="63" t="str">
        <f t="shared" ca="1" si="44"/>
        <v/>
      </c>
      <c r="C323" s="72" t="str">
        <f t="shared" ca="1" si="45"/>
        <v/>
      </c>
      <c r="D323" s="73" t="str">
        <f t="shared" ca="1" si="46"/>
        <v/>
      </c>
      <c r="E323" s="65" t="str">
        <f t="shared" ca="1" si="47"/>
        <v/>
      </c>
      <c r="F323" s="65" t="str">
        <f t="shared" ca="1" si="48"/>
        <v/>
      </c>
      <c r="G323" s="66" t="str">
        <f t="shared" ca="1" si="49"/>
        <v/>
      </c>
      <c r="H323" s="66">
        <f t="shared" ca="1" si="50"/>
        <v>0</v>
      </c>
      <c r="I323" s="66" t="e">
        <f ca="1">AllPlayers!X320</f>
        <v>#N/A</v>
      </c>
      <c r="J323" s="75"/>
      <c r="K323" s="63" t="str">
        <f t="shared" ca="1" si="51"/>
        <v/>
      </c>
      <c r="L323" s="72" t="str">
        <f t="shared" ca="1" si="52"/>
        <v/>
      </c>
      <c r="M323" s="74" t="str">
        <f t="shared" ca="1" si="53"/>
        <v/>
      </c>
      <c r="N323" s="64" t="e">
        <f ca="1">AllPlayers!AC320</f>
        <v>#N/A</v>
      </c>
    </row>
    <row r="324" spans="1:14" x14ac:dyDescent="0.2">
      <c r="A324" s="134">
        <f t="shared" si="54"/>
        <v>320</v>
      </c>
      <c r="B324" s="63" t="str">
        <f t="shared" ca="1" si="44"/>
        <v/>
      </c>
      <c r="C324" s="72" t="str">
        <f t="shared" ca="1" si="45"/>
        <v/>
      </c>
      <c r="D324" s="73" t="str">
        <f t="shared" ca="1" si="46"/>
        <v/>
      </c>
      <c r="E324" s="65" t="str">
        <f t="shared" ca="1" si="47"/>
        <v/>
      </c>
      <c r="F324" s="65" t="str">
        <f t="shared" ca="1" si="48"/>
        <v/>
      </c>
      <c r="G324" s="66" t="str">
        <f t="shared" ca="1" si="49"/>
        <v/>
      </c>
      <c r="H324" s="66">
        <f t="shared" ca="1" si="50"/>
        <v>0</v>
      </c>
      <c r="I324" s="66" t="e">
        <f ca="1">AllPlayers!X321</f>
        <v>#N/A</v>
      </c>
      <c r="J324" s="75"/>
      <c r="K324" s="63" t="str">
        <f t="shared" ca="1" si="51"/>
        <v/>
      </c>
      <c r="L324" s="72" t="str">
        <f t="shared" ca="1" si="52"/>
        <v/>
      </c>
      <c r="M324" s="74" t="str">
        <f t="shared" ca="1" si="53"/>
        <v/>
      </c>
      <c r="N324" s="64" t="e">
        <f ca="1">AllPlayers!AC321</f>
        <v>#N/A</v>
      </c>
    </row>
    <row r="325" spans="1:14" x14ac:dyDescent="0.2">
      <c r="A325" s="134">
        <f t="shared" si="54"/>
        <v>321</v>
      </c>
      <c r="B325" s="63" t="str">
        <f t="shared" ref="B325:B354" ca="1" si="55">IF(AND(J322=FALSE,H325=0),"",VLOOKUP($I325,PlayerID,2,FALSE))</f>
        <v/>
      </c>
      <c r="C325" s="72" t="str">
        <f t="shared" ref="C325:C354" ca="1" si="56">IF(AND(J322=FALSE,H325=0),"",VLOOKUP(VLOOKUP($I325,PlayerID,3,FALSE),Teams,3,FALSE))</f>
        <v/>
      </c>
      <c r="D325" s="73" t="str">
        <f t="shared" ref="D325:D354" ca="1" si="57">IF(AND(J322=FALSE,H325=0),"",ROUND(VLOOKUP($I325,PlayerID,17,FALSE),0))</f>
        <v/>
      </c>
      <c r="E325" s="65" t="str">
        <f t="shared" ref="E325:E354" ca="1" si="58">IF(AND(J322=FALSE,H325=0),"",ROUND(VLOOKUP($I325,PlayerID,18,FALSE),0))</f>
        <v/>
      </c>
      <c r="F325" s="65" t="str">
        <f t="shared" ref="F325:F354" ca="1" si="59">IF(AND(J322=FALSE,H325=0),"",ROUND(VLOOKUP($I325,PlayerID,19,FALSE),0))</f>
        <v/>
      </c>
      <c r="G325" s="66" t="str">
        <f t="shared" ref="G325:G354" ca="1" si="60">IF(AND(J322=FALSE,H325=0),"",H325)</f>
        <v/>
      </c>
      <c r="H325" s="66">
        <f t="shared" ref="H325:H354" ca="1" si="61">IF(ISNA(I325),0,VLOOKUP($I325,PlayerID,20,FALSE))</f>
        <v>0</v>
      </c>
      <c r="I325" s="66" t="e">
        <f ca="1">AllPlayers!X322</f>
        <v>#N/A</v>
      </c>
      <c r="J325" s="75"/>
      <c r="K325" s="63" t="str">
        <f t="shared" ref="K325:K354" ca="1" si="62">IF(ISNA(N325),"",VLOOKUP(N325,PlayerID,2,FALSE))</f>
        <v/>
      </c>
      <c r="L325" s="72" t="str">
        <f t="shared" ref="L325:L354" ca="1" si="63">IF(LEN(K325)&gt;0,VLOOKUP(VLOOKUP($N325,PlayerID,3,FALSE),Teams,3,FALSE),"")</f>
        <v/>
      </c>
      <c r="M325" s="74" t="str">
        <f t="shared" ref="M325:M354" ca="1" si="64">IF(LEN(K325)&gt;0,VLOOKUP(N325,PlayerID,25,FALSE),"")</f>
        <v/>
      </c>
      <c r="N325" s="64" t="e">
        <f ca="1">AllPlayers!AC322</f>
        <v>#N/A</v>
      </c>
    </row>
    <row r="326" spans="1:14" x14ac:dyDescent="0.2">
      <c r="A326" s="134">
        <f t="shared" si="54"/>
        <v>322</v>
      </c>
      <c r="B326" s="63" t="str">
        <f t="shared" ca="1" si="55"/>
        <v/>
      </c>
      <c r="C326" s="72" t="str">
        <f t="shared" ca="1" si="56"/>
        <v/>
      </c>
      <c r="D326" s="73" t="str">
        <f t="shared" ca="1" si="57"/>
        <v/>
      </c>
      <c r="E326" s="65" t="str">
        <f t="shared" ca="1" si="58"/>
        <v/>
      </c>
      <c r="F326" s="65" t="str">
        <f t="shared" ca="1" si="59"/>
        <v/>
      </c>
      <c r="G326" s="66" t="str">
        <f t="shared" ca="1" si="60"/>
        <v/>
      </c>
      <c r="H326" s="66">
        <f t="shared" ca="1" si="61"/>
        <v>0</v>
      </c>
      <c r="I326" s="66" t="e">
        <f ca="1">AllPlayers!X323</f>
        <v>#N/A</v>
      </c>
      <c r="J326" s="75"/>
      <c r="K326" s="63" t="str">
        <f t="shared" ca="1" si="62"/>
        <v/>
      </c>
      <c r="L326" s="72" t="str">
        <f t="shared" ca="1" si="63"/>
        <v/>
      </c>
      <c r="M326" s="74" t="str">
        <f t="shared" ca="1" si="64"/>
        <v/>
      </c>
      <c r="N326" s="64" t="e">
        <f ca="1">AllPlayers!AC323</f>
        <v>#N/A</v>
      </c>
    </row>
    <row r="327" spans="1:14" x14ac:dyDescent="0.2">
      <c r="A327" s="134">
        <f t="shared" ref="A327:A354" si="65">A326+1</f>
        <v>323</v>
      </c>
      <c r="B327" s="63" t="str">
        <f t="shared" ca="1" si="55"/>
        <v/>
      </c>
      <c r="C327" s="72" t="str">
        <f t="shared" ca="1" si="56"/>
        <v/>
      </c>
      <c r="D327" s="73" t="str">
        <f t="shared" ca="1" si="57"/>
        <v/>
      </c>
      <c r="E327" s="65" t="str">
        <f t="shared" ca="1" si="58"/>
        <v/>
      </c>
      <c r="F327" s="65" t="str">
        <f t="shared" ca="1" si="59"/>
        <v/>
      </c>
      <c r="G327" s="66" t="str">
        <f t="shared" ca="1" si="60"/>
        <v/>
      </c>
      <c r="H327" s="66">
        <f t="shared" ca="1" si="61"/>
        <v>0</v>
      </c>
      <c r="I327" s="66" t="e">
        <f ca="1">AllPlayers!X324</f>
        <v>#N/A</v>
      </c>
      <c r="J327" s="75"/>
      <c r="K327" s="63" t="str">
        <f t="shared" ca="1" si="62"/>
        <v/>
      </c>
      <c r="L327" s="72" t="str">
        <f t="shared" ca="1" si="63"/>
        <v/>
      </c>
      <c r="M327" s="74" t="str">
        <f t="shared" ca="1" si="64"/>
        <v/>
      </c>
      <c r="N327" s="64" t="e">
        <f ca="1">AllPlayers!AC324</f>
        <v>#N/A</v>
      </c>
    </row>
    <row r="328" spans="1:14" x14ac:dyDescent="0.2">
      <c r="A328" s="134">
        <f t="shared" si="65"/>
        <v>324</v>
      </c>
      <c r="B328" s="63" t="str">
        <f t="shared" ca="1" si="55"/>
        <v/>
      </c>
      <c r="C328" s="72" t="str">
        <f t="shared" ca="1" si="56"/>
        <v/>
      </c>
      <c r="D328" s="73" t="str">
        <f t="shared" ca="1" si="57"/>
        <v/>
      </c>
      <c r="E328" s="65" t="str">
        <f t="shared" ca="1" si="58"/>
        <v/>
      </c>
      <c r="F328" s="65" t="str">
        <f t="shared" ca="1" si="59"/>
        <v/>
      </c>
      <c r="G328" s="66" t="str">
        <f t="shared" ca="1" si="60"/>
        <v/>
      </c>
      <c r="H328" s="66">
        <f t="shared" ca="1" si="61"/>
        <v>0</v>
      </c>
      <c r="I328" s="66" t="e">
        <f ca="1">AllPlayers!X325</f>
        <v>#N/A</v>
      </c>
      <c r="J328" s="75"/>
      <c r="K328" s="63" t="str">
        <f t="shared" ca="1" si="62"/>
        <v/>
      </c>
      <c r="L328" s="72" t="str">
        <f t="shared" ca="1" si="63"/>
        <v/>
      </c>
      <c r="M328" s="74" t="str">
        <f t="shared" ca="1" si="64"/>
        <v/>
      </c>
      <c r="N328" s="64" t="e">
        <f ca="1">AllPlayers!AC325</f>
        <v>#N/A</v>
      </c>
    </row>
    <row r="329" spans="1:14" x14ac:dyDescent="0.2">
      <c r="A329" s="134">
        <f t="shared" si="65"/>
        <v>325</v>
      </c>
      <c r="B329" s="63" t="str">
        <f t="shared" ca="1" si="55"/>
        <v/>
      </c>
      <c r="C329" s="72" t="str">
        <f t="shared" ca="1" si="56"/>
        <v/>
      </c>
      <c r="D329" s="73" t="str">
        <f t="shared" ca="1" si="57"/>
        <v/>
      </c>
      <c r="E329" s="65" t="str">
        <f t="shared" ca="1" si="58"/>
        <v/>
      </c>
      <c r="F329" s="65" t="str">
        <f t="shared" ca="1" si="59"/>
        <v/>
      </c>
      <c r="G329" s="66" t="str">
        <f t="shared" ca="1" si="60"/>
        <v/>
      </c>
      <c r="H329" s="66">
        <f t="shared" ca="1" si="61"/>
        <v>0</v>
      </c>
      <c r="I329" s="66" t="e">
        <f ca="1">AllPlayers!X326</f>
        <v>#N/A</v>
      </c>
      <c r="J329" s="75"/>
      <c r="K329" s="63" t="str">
        <f t="shared" ca="1" si="62"/>
        <v/>
      </c>
      <c r="L329" s="72" t="str">
        <f t="shared" ca="1" si="63"/>
        <v/>
      </c>
      <c r="M329" s="74" t="str">
        <f t="shared" ca="1" si="64"/>
        <v/>
      </c>
      <c r="N329" s="64" t="e">
        <f ca="1">AllPlayers!AC326</f>
        <v>#N/A</v>
      </c>
    </row>
    <row r="330" spans="1:14" x14ac:dyDescent="0.2">
      <c r="A330" s="134">
        <f t="shared" si="65"/>
        <v>326</v>
      </c>
      <c r="B330" s="63" t="str">
        <f t="shared" ca="1" si="55"/>
        <v/>
      </c>
      <c r="C330" s="72" t="str">
        <f t="shared" ca="1" si="56"/>
        <v/>
      </c>
      <c r="D330" s="73" t="str">
        <f t="shared" ca="1" si="57"/>
        <v/>
      </c>
      <c r="E330" s="65" t="str">
        <f t="shared" ca="1" si="58"/>
        <v/>
      </c>
      <c r="F330" s="65" t="str">
        <f t="shared" ca="1" si="59"/>
        <v/>
      </c>
      <c r="G330" s="66" t="str">
        <f t="shared" ca="1" si="60"/>
        <v/>
      </c>
      <c r="H330" s="66">
        <f t="shared" ca="1" si="61"/>
        <v>0</v>
      </c>
      <c r="I330" s="66" t="e">
        <f ca="1">AllPlayers!X327</f>
        <v>#N/A</v>
      </c>
      <c r="J330" s="75"/>
      <c r="K330" s="63" t="str">
        <f t="shared" ca="1" si="62"/>
        <v/>
      </c>
      <c r="L330" s="72" t="str">
        <f t="shared" ca="1" si="63"/>
        <v/>
      </c>
      <c r="M330" s="74" t="str">
        <f t="shared" ca="1" si="64"/>
        <v/>
      </c>
      <c r="N330" s="64" t="e">
        <f ca="1">AllPlayers!AC327</f>
        <v>#N/A</v>
      </c>
    </row>
    <row r="331" spans="1:14" x14ac:dyDescent="0.2">
      <c r="A331" s="134">
        <f t="shared" si="65"/>
        <v>327</v>
      </c>
      <c r="B331" s="63" t="str">
        <f t="shared" ca="1" si="55"/>
        <v/>
      </c>
      <c r="C331" s="72" t="str">
        <f t="shared" ca="1" si="56"/>
        <v/>
      </c>
      <c r="D331" s="73" t="str">
        <f t="shared" ca="1" si="57"/>
        <v/>
      </c>
      <c r="E331" s="65" t="str">
        <f t="shared" ca="1" si="58"/>
        <v/>
      </c>
      <c r="F331" s="65" t="str">
        <f t="shared" ca="1" si="59"/>
        <v/>
      </c>
      <c r="G331" s="66" t="str">
        <f t="shared" ca="1" si="60"/>
        <v/>
      </c>
      <c r="H331" s="66">
        <f t="shared" ca="1" si="61"/>
        <v>0</v>
      </c>
      <c r="I331" s="66" t="e">
        <f ca="1">AllPlayers!X328</f>
        <v>#N/A</v>
      </c>
      <c r="J331" s="75"/>
      <c r="K331" s="63" t="str">
        <f t="shared" ca="1" si="62"/>
        <v/>
      </c>
      <c r="L331" s="72" t="str">
        <f t="shared" ca="1" si="63"/>
        <v/>
      </c>
      <c r="M331" s="74" t="str">
        <f t="shared" ca="1" si="64"/>
        <v/>
      </c>
      <c r="N331" s="64" t="e">
        <f ca="1">AllPlayers!AC328</f>
        <v>#N/A</v>
      </c>
    </row>
    <row r="332" spans="1:14" x14ac:dyDescent="0.2">
      <c r="A332" s="134">
        <f t="shared" si="65"/>
        <v>328</v>
      </c>
      <c r="B332" s="63" t="str">
        <f t="shared" ca="1" si="55"/>
        <v/>
      </c>
      <c r="C332" s="72" t="str">
        <f t="shared" ca="1" si="56"/>
        <v/>
      </c>
      <c r="D332" s="73" t="str">
        <f t="shared" ca="1" si="57"/>
        <v/>
      </c>
      <c r="E332" s="65" t="str">
        <f t="shared" ca="1" si="58"/>
        <v/>
      </c>
      <c r="F332" s="65" t="str">
        <f t="shared" ca="1" si="59"/>
        <v/>
      </c>
      <c r="G332" s="66" t="str">
        <f t="shared" ca="1" si="60"/>
        <v/>
      </c>
      <c r="H332" s="66">
        <f t="shared" ca="1" si="61"/>
        <v>0</v>
      </c>
      <c r="I332" s="66" t="e">
        <f ca="1">AllPlayers!X329</f>
        <v>#N/A</v>
      </c>
      <c r="J332" s="75"/>
      <c r="K332" s="63" t="str">
        <f t="shared" ca="1" si="62"/>
        <v/>
      </c>
      <c r="L332" s="72" t="str">
        <f t="shared" ca="1" si="63"/>
        <v/>
      </c>
      <c r="M332" s="74" t="str">
        <f t="shared" ca="1" si="64"/>
        <v/>
      </c>
      <c r="N332" s="64" t="e">
        <f ca="1">AllPlayers!AC329</f>
        <v>#N/A</v>
      </c>
    </row>
    <row r="333" spans="1:14" x14ac:dyDescent="0.2">
      <c r="A333" s="134">
        <f t="shared" si="65"/>
        <v>329</v>
      </c>
      <c r="B333" s="63" t="str">
        <f t="shared" ca="1" si="55"/>
        <v/>
      </c>
      <c r="C333" s="72" t="str">
        <f t="shared" ca="1" si="56"/>
        <v/>
      </c>
      <c r="D333" s="73" t="str">
        <f t="shared" ca="1" si="57"/>
        <v/>
      </c>
      <c r="E333" s="65" t="str">
        <f t="shared" ca="1" si="58"/>
        <v/>
      </c>
      <c r="F333" s="65" t="str">
        <f t="shared" ca="1" si="59"/>
        <v/>
      </c>
      <c r="G333" s="66" t="str">
        <f t="shared" ca="1" si="60"/>
        <v/>
      </c>
      <c r="H333" s="66">
        <f t="shared" ca="1" si="61"/>
        <v>0</v>
      </c>
      <c r="I333" s="66" t="e">
        <f ca="1">AllPlayers!X330</f>
        <v>#N/A</v>
      </c>
      <c r="J333" s="75"/>
      <c r="K333" s="63" t="str">
        <f t="shared" ca="1" si="62"/>
        <v/>
      </c>
      <c r="L333" s="72" t="str">
        <f t="shared" ca="1" si="63"/>
        <v/>
      </c>
      <c r="M333" s="74" t="str">
        <f t="shared" ca="1" si="64"/>
        <v/>
      </c>
      <c r="N333" s="64" t="e">
        <f ca="1">AllPlayers!AC330</f>
        <v>#N/A</v>
      </c>
    </row>
    <row r="334" spans="1:14" x14ac:dyDescent="0.2">
      <c r="A334" s="134">
        <f t="shared" si="65"/>
        <v>330</v>
      </c>
      <c r="B334" s="63" t="str">
        <f t="shared" ca="1" si="55"/>
        <v/>
      </c>
      <c r="C334" s="72" t="str">
        <f t="shared" ca="1" si="56"/>
        <v/>
      </c>
      <c r="D334" s="73" t="str">
        <f t="shared" ca="1" si="57"/>
        <v/>
      </c>
      <c r="E334" s="65" t="str">
        <f t="shared" ca="1" si="58"/>
        <v/>
      </c>
      <c r="F334" s="65" t="str">
        <f t="shared" ca="1" si="59"/>
        <v/>
      </c>
      <c r="G334" s="66" t="str">
        <f t="shared" ca="1" si="60"/>
        <v/>
      </c>
      <c r="H334" s="66">
        <f t="shared" ca="1" si="61"/>
        <v>0</v>
      </c>
      <c r="I334" s="66" t="e">
        <f ca="1">AllPlayers!X331</f>
        <v>#N/A</v>
      </c>
      <c r="J334" s="75"/>
      <c r="K334" s="63" t="str">
        <f t="shared" ca="1" si="62"/>
        <v/>
      </c>
      <c r="L334" s="72" t="str">
        <f t="shared" ca="1" si="63"/>
        <v/>
      </c>
      <c r="M334" s="74" t="str">
        <f t="shared" ca="1" si="64"/>
        <v/>
      </c>
      <c r="N334" s="64" t="e">
        <f ca="1">AllPlayers!AC331</f>
        <v>#N/A</v>
      </c>
    </row>
    <row r="335" spans="1:14" x14ac:dyDescent="0.2">
      <c r="A335" s="134">
        <f t="shared" si="65"/>
        <v>331</v>
      </c>
      <c r="B335" s="63" t="str">
        <f t="shared" ca="1" si="55"/>
        <v/>
      </c>
      <c r="C335" s="72" t="str">
        <f t="shared" ca="1" si="56"/>
        <v/>
      </c>
      <c r="D335" s="73" t="str">
        <f t="shared" ca="1" si="57"/>
        <v/>
      </c>
      <c r="E335" s="65" t="str">
        <f t="shared" ca="1" si="58"/>
        <v/>
      </c>
      <c r="F335" s="65" t="str">
        <f t="shared" ca="1" si="59"/>
        <v/>
      </c>
      <c r="G335" s="66" t="str">
        <f t="shared" ca="1" si="60"/>
        <v/>
      </c>
      <c r="H335" s="66">
        <f t="shared" ca="1" si="61"/>
        <v>0</v>
      </c>
      <c r="I335" s="66" t="e">
        <f ca="1">AllPlayers!X332</f>
        <v>#N/A</v>
      </c>
      <c r="J335" s="75"/>
      <c r="K335" s="63" t="str">
        <f t="shared" ca="1" si="62"/>
        <v/>
      </c>
      <c r="L335" s="72" t="str">
        <f t="shared" ca="1" si="63"/>
        <v/>
      </c>
      <c r="M335" s="74" t="str">
        <f t="shared" ca="1" si="64"/>
        <v/>
      </c>
      <c r="N335" s="64" t="e">
        <f ca="1">AllPlayers!AC332</f>
        <v>#N/A</v>
      </c>
    </row>
    <row r="336" spans="1:14" x14ac:dyDescent="0.2">
      <c r="A336" s="134">
        <f t="shared" si="65"/>
        <v>332</v>
      </c>
      <c r="B336" s="63" t="str">
        <f t="shared" ca="1" si="55"/>
        <v/>
      </c>
      <c r="C336" s="72" t="str">
        <f t="shared" ca="1" si="56"/>
        <v/>
      </c>
      <c r="D336" s="73" t="str">
        <f t="shared" ca="1" si="57"/>
        <v/>
      </c>
      <c r="E336" s="65" t="str">
        <f t="shared" ca="1" si="58"/>
        <v/>
      </c>
      <c r="F336" s="65" t="str">
        <f t="shared" ca="1" si="59"/>
        <v/>
      </c>
      <c r="G336" s="66" t="str">
        <f t="shared" ca="1" si="60"/>
        <v/>
      </c>
      <c r="H336" s="66">
        <f t="shared" ca="1" si="61"/>
        <v>0</v>
      </c>
      <c r="I336" s="66" t="e">
        <f ca="1">AllPlayers!X333</f>
        <v>#N/A</v>
      </c>
      <c r="J336" s="75"/>
      <c r="K336" s="63" t="str">
        <f t="shared" ca="1" si="62"/>
        <v/>
      </c>
      <c r="L336" s="72" t="str">
        <f t="shared" ca="1" si="63"/>
        <v/>
      </c>
      <c r="M336" s="74" t="str">
        <f t="shared" ca="1" si="64"/>
        <v/>
      </c>
      <c r="N336" s="64" t="e">
        <f ca="1">AllPlayers!AC333</f>
        <v>#N/A</v>
      </c>
    </row>
    <row r="337" spans="1:14" x14ac:dyDescent="0.2">
      <c r="A337" s="134">
        <f t="shared" si="65"/>
        <v>333</v>
      </c>
      <c r="B337" s="63" t="str">
        <f t="shared" ca="1" si="55"/>
        <v/>
      </c>
      <c r="C337" s="72" t="str">
        <f t="shared" ca="1" si="56"/>
        <v/>
      </c>
      <c r="D337" s="73" t="str">
        <f t="shared" ca="1" si="57"/>
        <v/>
      </c>
      <c r="E337" s="65" t="str">
        <f t="shared" ca="1" si="58"/>
        <v/>
      </c>
      <c r="F337" s="65" t="str">
        <f t="shared" ca="1" si="59"/>
        <v/>
      </c>
      <c r="G337" s="66" t="str">
        <f t="shared" ca="1" si="60"/>
        <v/>
      </c>
      <c r="H337" s="66">
        <f t="shared" ca="1" si="61"/>
        <v>0</v>
      </c>
      <c r="I337" s="66" t="e">
        <f ca="1">AllPlayers!X334</f>
        <v>#N/A</v>
      </c>
      <c r="J337" s="75"/>
      <c r="K337" s="63" t="str">
        <f t="shared" ca="1" si="62"/>
        <v/>
      </c>
      <c r="L337" s="72" t="str">
        <f t="shared" ca="1" si="63"/>
        <v/>
      </c>
      <c r="M337" s="74" t="str">
        <f t="shared" ca="1" si="64"/>
        <v/>
      </c>
      <c r="N337" s="64" t="e">
        <f ca="1">AllPlayers!AC334</f>
        <v>#N/A</v>
      </c>
    </row>
    <row r="338" spans="1:14" x14ac:dyDescent="0.2">
      <c r="A338" s="134">
        <f t="shared" si="65"/>
        <v>334</v>
      </c>
      <c r="B338" s="63" t="str">
        <f t="shared" ca="1" si="55"/>
        <v/>
      </c>
      <c r="C338" s="72" t="str">
        <f t="shared" ca="1" si="56"/>
        <v/>
      </c>
      <c r="D338" s="73" t="str">
        <f t="shared" ca="1" si="57"/>
        <v/>
      </c>
      <c r="E338" s="65" t="str">
        <f t="shared" ca="1" si="58"/>
        <v/>
      </c>
      <c r="F338" s="65" t="str">
        <f t="shared" ca="1" si="59"/>
        <v/>
      </c>
      <c r="G338" s="66" t="str">
        <f t="shared" ca="1" si="60"/>
        <v/>
      </c>
      <c r="H338" s="66">
        <f t="shared" ca="1" si="61"/>
        <v>0</v>
      </c>
      <c r="I338" s="66" t="e">
        <f ca="1">AllPlayers!X335</f>
        <v>#N/A</v>
      </c>
      <c r="J338" s="75"/>
      <c r="K338" s="63" t="str">
        <f t="shared" ca="1" si="62"/>
        <v/>
      </c>
      <c r="L338" s="72" t="str">
        <f t="shared" ca="1" si="63"/>
        <v/>
      </c>
      <c r="M338" s="74" t="str">
        <f t="shared" ca="1" si="64"/>
        <v/>
      </c>
      <c r="N338" s="64" t="e">
        <f ca="1">AllPlayers!AC335</f>
        <v>#N/A</v>
      </c>
    </row>
    <row r="339" spans="1:14" x14ac:dyDescent="0.2">
      <c r="A339" s="134">
        <f t="shared" si="65"/>
        <v>335</v>
      </c>
      <c r="B339" s="63" t="str">
        <f t="shared" ca="1" si="55"/>
        <v/>
      </c>
      <c r="C339" s="72" t="str">
        <f t="shared" ca="1" si="56"/>
        <v/>
      </c>
      <c r="D339" s="73" t="str">
        <f t="shared" ca="1" si="57"/>
        <v/>
      </c>
      <c r="E339" s="65" t="str">
        <f t="shared" ca="1" si="58"/>
        <v/>
      </c>
      <c r="F339" s="65" t="str">
        <f t="shared" ca="1" si="59"/>
        <v/>
      </c>
      <c r="G339" s="66" t="str">
        <f t="shared" ca="1" si="60"/>
        <v/>
      </c>
      <c r="H339" s="66">
        <f t="shared" ca="1" si="61"/>
        <v>0</v>
      </c>
      <c r="I339" s="66" t="e">
        <f ca="1">AllPlayers!X336</f>
        <v>#N/A</v>
      </c>
      <c r="J339" s="75"/>
      <c r="K339" s="63" t="str">
        <f t="shared" ca="1" si="62"/>
        <v/>
      </c>
      <c r="L339" s="72" t="str">
        <f t="shared" ca="1" si="63"/>
        <v/>
      </c>
      <c r="M339" s="74" t="str">
        <f t="shared" ca="1" si="64"/>
        <v/>
      </c>
      <c r="N339" s="64" t="e">
        <f ca="1">AllPlayers!AC336</f>
        <v>#N/A</v>
      </c>
    </row>
    <row r="340" spans="1:14" x14ac:dyDescent="0.2">
      <c r="A340" s="134">
        <f t="shared" si="65"/>
        <v>336</v>
      </c>
      <c r="B340" s="63" t="str">
        <f t="shared" ca="1" si="55"/>
        <v/>
      </c>
      <c r="C340" s="72" t="str">
        <f t="shared" ca="1" si="56"/>
        <v/>
      </c>
      <c r="D340" s="73" t="str">
        <f t="shared" ca="1" si="57"/>
        <v/>
      </c>
      <c r="E340" s="65" t="str">
        <f t="shared" ca="1" si="58"/>
        <v/>
      </c>
      <c r="F340" s="65" t="str">
        <f t="shared" ca="1" si="59"/>
        <v/>
      </c>
      <c r="G340" s="66" t="str">
        <f t="shared" ca="1" si="60"/>
        <v/>
      </c>
      <c r="H340" s="66">
        <f t="shared" ca="1" si="61"/>
        <v>0</v>
      </c>
      <c r="I340" s="66" t="e">
        <f ca="1">AllPlayers!X337</f>
        <v>#N/A</v>
      </c>
      <c r="J340" s="75"/>
      <c r="K340" s="63" t="str">
        <f t="shared" ca="1" si="62"/>
        <v/>
      </c>
      <c r="L340" s="72" t="str">
        <f t="shared" ca="1" si="63"/>
        <v/>
      </c>
      <c r="M340" s="74" t="str">
        <f t="shared" ca="1" si="64"/>
        <v/>
      </c>
      <c r="N340" s="64" t="e">
        <f ca="1">AllPlayers!AC337</f>
        <v>#N/A</v>
      </c>
    </row>
    <row r="341" spans="1:14" x14ac:dyDescent="0.2">
      <c r="A341" s="134">
        <f t="shared" si="65"/>
        <v>337</v>
      </c>
      <c r="B341" s="63" t="str">
        <f t="shared" ca="1" si="55"/>
        <v/>
      </c>
      <c r="C341" s="72" t="str">
        <f t="shared" ca="1" si="56"/>
        <v/>
      </c>
      <c r="D341" s="73" t="str">
        <f t="shared" ca="1" si="57"/>
        <v/>
      </c>
      <c r="E341" s="65" t="str">
        <f t="shared" ca="1" si="58"/>
        <v/>
      </c>
      <c r="F341" s="65" t="str">
        <f t="shared" ca="1" si="59"/>
        <v/>
      </c>
      <c r="G341" s="66" t="str">
        <f t="shared" ca="1" si="60"/>
        <v/>
      </c>
      <c r="H341" s="66">
        <f t="shared" ca="1" si="61"/>
        <v>0</v>
      </c>
      <c r="I341" s="66" t="e">
        <f ca="1">AllPlayers!X338</f>
        <v>#N/A</v>
      </c>
      <c r="J341" s="75"/>
      <c r="K341" s="63" t="str">
        <f t="shared" ca="1" si="62"/>
        <v/>
      </c>
      <c r="L341" s="72" t="str">
        <f t="shared" ca="1" si="63"/>
        <v/>
      </c>
      <c r="M341" s="74" t="str">
        <f t="shared" ca="1" si="64"/>
        <v/>
      </c>
      <c r="N341" s="64" t="e">
        <f ca="1">AllPlayers!AC338</f>
        <v>#N/A</v>
      </c>
    </row>
    <row r="342" spans="1:14" x14ac:dyDescent="0.2">
      <c r="A342" s="134">
        <f t="shared" si="65"/>
        <v>338</v>
      </c>
      <c r="B342" s="63" t="str">
        <f t="shared" ca="1" si="55"/>
        <v/>
      </c>
      <c r="C342" s="72" t="str">
        <f t="shared" ca="1" si="56"/>
        <v/>
      </c>
      <c r="D342" s="73" t="str">
        <f t="shared" ca="1" si="57"/>
        <v/>
      </c>
      <c r="E342" s="65" t="str">
        <f t="shared" ca="1" si="58"/>
        <v/>
      </c>
      <c r="F342" s="65" t="str">
        <f t="shared" ca="1" si="59"/>
        <v/>
      </c>
      <c r="G342" s="66" t="str">
        <f t="shared" ca="1" si="60"/>
        <v/>
      </c>
      <c r="H342" s="66">
        <f t="shared" ca="1" si="61"/>
        <v>0</v>
      </c>
      <c r="I342" s="66" t="e">
        <f ca="1">AllPlayers!X339</f>
        <v>#N/A</v>
      </c>
      <c r="J342" s="75"/>
      <c r="K342" s="63" t="str">
        <f t="shared" ca="1" si="62"/>
        <v/>
      </c>
      <c r="L342" s="72" t="str">
        <f t="shared" ca="1" si="63"/>
        <v/>
      </c>
      <c r="M342" s="74" t="str">
        <f t="shared" ca="1" si="64"/>
        <v/>
      </c>
      <c r="N342" s="64" t="e">
        <f ca="1">AllPlayers!AC339</f>
        <v>#N/A</v>
      </c>
    </row>
    <row r="343" spans="1:14" x14ac:dyDescent="0.2">
      <c r="A343" s="134">
        <f t="shared" si="65"/>
        <v>339</v>
      </c>
      <c r="B343" s="63" t="str">
        <f t="shared" ca="1" si="55"/>
        <v/>
      </c>
      <c r="C343" s="72" t="str">
        <f t="shared" ca="1" si="56"/>
        <v/>
      </c>
      <c r="D343" s="73" t="str">
        <f t="shared" ca="1" si="57"/>
        <v/>
      </c>
      <c r="E343" s="65" t="str">
        <f t="shared" ca="1" si="58"/>
        <v/>
      </c>
      <c r="F343" s="65" t="str">
        <f t="shared" ca="1" si="59"/>
        <v/>
      </c>
      <c r="G343" s="66" t="str">
        <f t="shared" ca="1" si="60"/>
        <v/>
      </c>
      <c r="H343" s="66">
        <f t="shared" ca="1" si="61"/>
        <v>0</v>
      </c>
      <c r="I343" s="66" t="e">
        <f ca="1">AllPlayers!X340</f>
        <v>#N/A</v>
      </c>
      <c r="J343" s="75"/>
      <c r="K343" s="63" t="str">
        <f t="shared" ca="1" si="62"/>
        <v/>
      </c>
      <c r="L343" s="72" t="str">
        <f t="shared" ca="1" si="63"/>
        <v/>
      </c>
      <c r="M343" s="74" t="str">
        <f t="shared" ca="1" si="64"/>
        <v/>
      </c>
      <c r="N343" s="64" t="e">
        <f ca="1">AllPlayers!AC340</f>
        <v>#N/A</v>
      </c>
    </row>
    <row r="344" spans="1:14" x14ac:dyDescent="0.2">
      <c r="A344" s="134">
        <f t="shared" si="65"/>
        <v>340</v>
      </c>
      <c r="B344" s="63" t="str">
        <f t="shared" ca="1" si="55"/>
        <v/>
      </c>
      <c r="C344" s="72" t="str">
        <f t="shared" ca="1" si="56"/>
        <v/>
      </c>
      <c r="D344" s="73" t="str">
        <f t="shared" ca="1" si="57"/>
        <v/>
      </c>
      <c r="E344" s="65" t="str">
        <f t="shared" ca="1" si="58"/>
        <v/>
      </c>
      <c r="F344" s="65" t="str">
        <f t="shared" ca="1" si="59"/>
        <v/>
      </c>
      <c r="G344" s="66" t="str">
        <f t="shared" ca="1" si="60"/>
        <v/>
      </c>
      <c r="H344" s="66">
        <f t="shared" ca="1" si="61"/>
        <v>0</v>
      </c>
      <c r="I344" s="66">
        <f ca="1">AllPlayers!X341</f>
        <v>57</v>
      </c>
      <c r="J344" s="75"/>
      <c r="K344" s="63" t="str">
        <f t="shared" ca="1" si="62"/>
        <v/>
      </c>
      <c r="L344" s="72" t="str">
        <f t="shared" ca="1" si="63"/>
        <v/>
      </c>
      <c r="M344" s="74" t="str">
        <f t="shared" ca="1" si="64"/>
        <v/>
      </c>
      <c r="N344" s="64" t="e">
        <f ca="1">AllPlayers!AC341</f>
        <v>#N/A</v>
      </c>
    </row>
    <row r="345" spans="1:14" x14ac:dyDescent="0.2">
      <c r="A345" s="134">
        <f t="shared" si="65"/>
        <v>341</v>
      </c>
      <c r="B345" s="63" t="str">
        <f t="shared" ca="1" si="55"/>
        <v/>
      </c>
      <c r="C345" s="72" t="str">
        <f t="shared" ca="1" si="56"/>
        <v/>
      </c>
      <c r="D345" s="73" t="str">
        <f t="shared" ca="1" si="57"/>
        <v/>
      </c>
      <c r="E345" s="65" t="str">
        <f t="shared" ca="1" si="58"/>
        <v/>
      </c>
      <c r="F345" s="65" t="str">
        <f t="shared" ca="1" si="59"/>
        <v/>
      </c>
      <c r="G345" s="66" t="str">
        <f t="shared" ca="1" si="60"/>
        <v/>
      </c>
      <c r="H345" s="66">
        <f t="shared" ca="1" si="61"/>
        <v>0</v>
      </c>
      <c r="I345" s="66">
        <f ca="1">AllPlayers!X342</f>
        <v>85</v>
      </c>
      <c r="J345" s="75"/>
      <c r="K345" s="63" t="str">
        <f t="shared" ca="1" si="62"/>
        <v/>
      </c>
      <c r="L345" s="72" t="str">
        <f t="shared" ca="1" si="63"/>
        <v/>
      </c>
      <c r="M345" s="74" t="str">
        <f t="shared" ca="1" si="64"/>
        <v/>
      </c>
      <c r="N345" s="64" t="e">
        <f ca="1">AllPlayers!AC342</f>
        <v>#N/A</v>
      </c>
    </row>
    <row r="346" spans="1:14" x14ac:dyDescent="0.2">
      <c r="A346" s="134">
        <f t="shared" si="65"/>
        <v>342</v>
      </c>
      <c r="B346" s="63" t="str">
        <f t="shared" ca="1" si="55"/>
        <v/>
      </c>
      <c r="C346" s="72" t="str">
        <f t="shared" ca="1" si="56"/>
        <v/>
      </c>
      <c r="D346" s="73" t="str">
        <f t="shared" ca="1" si="57"/>
        <v/>
      </c>
      <c r="E346" s="65" t="str">
        <f t="shared" ca="1" si="58"/>
        <v/>
      </c>
      <c r="F346" s="65" t="str">
        <f t="shared" ca="1" si="59"/>
        <v/>
      </c>
      <c r="G346" s="66" t="str">
        <f t="shared" ca="1" si="60"/>
        <v/>
      </c>
      <c r="H346" s="66">
        <f t="shared" ca="1" si="61"/>
        <v>0</v>
      </c>
      <c r="I346" s="66">
        <f ca="1">AllPlayers!X343</f>
        <v>78</v>
      </c>
      <c r="J346" s="75"/>
      <c r="K346" s="63" t="str">
        <f t="shared" ca="1" si="62"/>
        <v/>
      </c>
      <c r="L346" s="72" t="str">
        <f t="shared" ca="1" si="63"/>
        <v/>
      </c>
      <c r="M346" s="74" t="str">
        <f t="shared" ca="1" si="64"/>
        <v/>
      </c>
      <c r="N346" s="64" t="e">
        <f ca="1">AllPlayers!AC343</f>
        <v>#N/A</v>
      </c>
    </row>
    <row r="347" spans="1:14" x14ac:dyDescent="0.2">
      <c r="A347" s="134">
        <f t="shared" si="65"/>
        <v>343</v>
      </c>
      <c r="B347" s="63" t="str">
        <f t="shared" ca="1" si="55"/>
        <v/>
      </c>
      <c r="C347" s="72" t="str">
        <f t="shared" ca="1" si="56"/>
        <v/>
      </c>
      <c r="D347" s="73" t="str">
        <f t="shared" ca="1" si="57"/>
        <v/>
      </c>
      <c r="E347" s="65" t="str">
        <f t="shared" ca="1" si="58"/>
        <v/>
      </c>
      <c r="F347" s="65" t="str">
        <f t="shared" ca="1" si="59"/>
        <v/>
      </c>
      <c r="G347" s="66" t="str">
        <f t="shared" ca="1" si="60"/>
        <v/>
      </c>
      <c r="H347" s="66">
        <f t="shared" ca="1" si="61"/>
        <v>0</v>
      </c>
      <c r="I347" s="66">
        <f ca="1">AllPlayers!X344</f>
        <v>153</v>
      </c>
      <c r="J347" s="75"/>
      <c r="K347" s="63" t="str">
        <f t="shared" ca="1" si="62"/>
        <v/>
      </c>
      <c r="L347" s="72" t="str">
        <f t="shared" ca="1" si="63"/>
        <v/>
      </c>
      <c r="M347" s="74" t="str">
        <f t="shared" ca="1" si="64"/>
        <v/>
      </c>
      <c r="N347" s="64" t="e">
        <f ca="1">AllPlayers!AC344</f>
        <v>#N/A</v>
      </c>
    </row>
    <row r="348" spans="1:14" x14ac:dyDescent="0.2">
      <c r="A348" s="134">
        <f t="shared" si="65"/>
        <v>344</v>
      </c>
      <c r="B348" s="63" t="str">
        <f t="shared" ca="1" si="55"/>
        <v/>
      </c>
      <c r="C348" s="72" t="str">
        <f t="shared" ca="1" si="56"/>
        <v/>
      </c>
      <c r="D348" s="73" t="str">
        <f t="shared" ca="1" si="57"/>
        <v/>
      </c>
      <c r="E348" s="65" t="str">
        <f t="shared" ca="1" si="58"/>
        <v/>
      </c>
      <c r="F348" s="65" t="str">
        <f t="shared" ca="1" si="59"/>
        <v/>
      </c>
      <c r="G348" s="66" t="str">
        <f t="shared" ca="1" si="60"/>
        <v/>
      </c>
      <c r="H348" s="66">
        <f t="shared" ca="1" si="61"/>
        <v>0</v>
      </c>
      <c r="I348" s="66">
        <f ca="1">AllPlayers!X345</f>
        <v>26</v>
      </c>
      <c r="J348" s="75"/>
      <c r="K348" s="63" t="str">
        <f t="shared" ca="1" si="62"/>
        <v/>
      </c>
      <c r="L348" s="72" t="str">
        <f t="shared" ca="1" si="63"/>
        <v/>
      </c>
      <c r="M348" s="74" t="str">
        <f t="shared" ca="1" si="64"/>
        <v/>
      </c>
      <c r="N348" s="64" t="e">
        <f ca="1">AllPlayers!AC345</f>
        <v>#N/A</v>
      </c>
    </row>
    <row r="349" spans="1:14" x14ac:dyDescent="0.2">
      <c r="A349" s="134">
        <f t="shared" si="65"/>
        <v>345</v>
      </c>
      <c r="B349" s="63" t="str">
        <f t="shared" ca="1" si="55"/>
        <v/>
      </c>
      <c r="C349" s="72" t="str">
        <f t="shared" ca="1" si="56"/>
        <v/>
      </c>
      <c r="D349" s="73" t="str">
        <f t="shared" ca="1" si="57"/>
        <v/>
      </c>
      <c r="E349" s="65" t="str">
        <f t="shared" ca="1" si="58"/>
        <v/>
      </c>
      <c r="F349" s="65" t="str">
        <f t="shared" ca="1" si="59"/>
        <v/>
      </c>
      <c r="G349" s="66" t="str">
        <f t="shared" ca="1" si="60"/>
        <v/>
      </c>
      <c r="H349" s="66">
        <f t="shared" ca="1" si="61"/>
        <v>0</v>
      </c>
      <c r="I349" s="66">
        <f ca="1">AllPlayers!X346</f>
        <v>159</v>
      </c>
      <c r="J349" s="75"/>
      <c r="K349" s="63" t="str">
        <f t="shared" ca="1" si="62"/>
        <v/>
      </c>
      <c r="L349" s="72" t="str">
        <f t="shared" ca="1" si="63"/>
        <v/>
      </c>
      <c r="M349" s="74" t="str">
        <f t="shared" ca="1" si="64"/>
        <v/>
      </c>
      <c r="N349" s="64" t="e">
        <f ca="1">AllPlayers!AC346</f>
        <v>#N/A</v>
      </c>
    </row>
    <row r="350" spans="1:14" x14ac:dyDescent="0.2">
      <c r="A350" s="134">
        <f t="shared" si="65"/>
        <v>346</v>
      </c>
      <c r="B350" s="63" t="str">
        <f t="shared" ca="1" si="55"/>
        <v/>
      </c>
      <c r="C350" s="72" t="str">
        <f t="shared" ca="1" si="56"/>
        <v/>
      </c>
      <c r="D350" s="73" t="str">
        <f t="shared" ca="1" si="57"/>
        <v/>
      </c>
      <c r="E350" s="65" t="str">
        <f t="shared" ca="1" si="58"/>
        <v/>
      </c>
      <c r="F350" s="65" t="str">
        <f t="shared" ca="1" si="59"/>
        <v/>
      </c>
      <c r="G350" s="66" t="str">
        <f t="shared" ca="1" si="60"/>
        <v/>
      </c>
      <c r="H350" s="66">
        <f t="shared" ca="1" si="61"/>
        <v>0</v>
      </c>
      <c r="I350" s="66">
        <f ca="1">AllPlayers!X347</f>
        <v>27</v>
      </c>
      <c r="J350" s="75"/>
      <c r="K350" s="63" t="str">
        <f t="shared" ca="1" si="62"/>
        <v/>
      </c>
      <c r="L350" s="72" t="str">
        <f t="shared" ca="1" si="63"/>
        <v/>
      </c>
      <c r="M350" s="74" t="str">
        <f t="shared" ca="1" si="64"/>
        <v/>
      </c>
      <c r="N350" s="64" t="e">
        <f ca="1">AllPlayers!AC347</f>
        <v>#N/A</v>
      </c>
    </row>
    <row r="351" spans="1:14" x14ac:dyDescent="0.2">
      <c r="A351" s="134">
        <f t="shared" si="65"/>
        <v>347</v>
      </c>
      <c r="B351" s="63" t="str">
        <f t="shared" ca="1" si="55"/>
        <v/>
      </c>
      <c r="C351" s="72" t="str">
        <f t="shared" ca="1" si="56"/>
        <v/>
      </c>
      <c r="D351" s="73" t="str">
        <f t="shared" ca="1" si="57"/>
        <v/>
      </c>
      <c r="E351" s="65" t="str">
        <f t="shared" ca="1" si="58"/>
        <v/>
      </c>
      <c r="F351" s="65" t="str">
        <f t="shared" ca="1" si="59"/>
        <v/>
      </c>
      <c r="G351" s="66" t="str">
        <f t="shared" ca="1" si="60"/>
        <v/>
      </c>
      <c r="H351" s="66">
        <f t="shared" ca="1" si="61"/>
        <v>0</v>
      </c>
      <c r="I351" s="66">
        <f ca="1">AllPlayers!X348</f>
        <v>9</v>
      </c>
      <c r="J351" s="75"/>
      <c r="K351" s="63" t="str">
        <f t="shared" ca="1" si="62"/>
        <v/>
      </c>
      <c r="L351" s="72" t="str">
        <f t="shared" ca="1" si="63"/>
        <v/>
      </c>
      <c r="M351" s="74" t="str">
        <f t="shared" ca="1" si="64"/>
        <v/>
      </c>
      <c r="N351" s="64" t="e">
        <f ca="1">AllPlayers!AC348</f>
        <v>#N/A</v>
      </c>
    </row>
    <row r="352" spans="1:14" x14ac:dyDescent="0.2">
      <c r="A352" s="134">
        <f t="shared" si="65"/>
        <v>348</v>
      </c>
      <c r="B352" s="63" t="str">
        <f t="shared" ca="1" si="55"/>
        <v/>
      </c>
      <c r="C352" s="72" t="str">
        <f t="shared" ca="1" si="56"/>
        <v/>
      </c>
      <c r="D352" s="73" t="str">
        <f t="shared" ca="1" si="57"/>
        <v/>
      </c>
      <c r="E352" s="65" t="str">
        <f t="shared" ca="1" si="58"/>
        <v/>
      </c>
      <c r="F352" s="65" t="str">
        <f t="shared" ca="1" si="59"/>
        <v/>
      </c>
      <c r="G352" s="66" t="str">
        <f t="shared" ca="1" si="60"/>
        <v/>
      </c>
      <c r="H352" s="66">
        <f t="shared" ca="1" si="61"/>
        <v>0</v>
      </c>
      <c r="I352" s="66">
        <f ca="1">AllPlayers!X349</f>
        <v>155</v>
      </c>
      <c r="J352" s="75"/>
      <c r="K352" s="63" t="str">
        <f t="shared" ca="1" si="62"/>
        <v/>
      </c>
      <c r="L352" s="72" t="str">
        <f t="shared" ca="1" si="63"/>
        <v/>
      </c>
      <c r="M352" s="74" t="str">
        <f t="shared" ca="1" si="64"/>
        <v/>
      </c>
      <c r="N352" s="64" t="e">
        <f ca="1">AllPlayers!AC349</f>
        <v>#N/A</v>
      </c>
    </row>
    <row r="353" spans="1:14" x14ac:dyDescent="0.2">
      <c r="A353" s="134">
        <f t="shared" si="65"/>
        <v>349</v>
      </c>
      <c r="B353" s="63" t="str">
        <f t="shared" ca="1" si="55"/>
        <v/>
      </c>
      <c r="C353" s="72" t="str">
        <f t="shared" ca="1" si="56"/>
        <v/>
      </c>
      <c r="D353" s="73" t="str">
        <f t="shared" ca="1" si="57"/>
        <v/>
      </c>
      <c r="E353" s="65" t="str">
        <f t="shared" ca="1" si="58"/>
        <v/>
      </c>
      <c r="F353" s="65" t="str">
        <f t="shared" ca="1" si="59"/>
        <v/>
      </c>
      <c r="G353" s="66" t="str">
        <f t="shared" ca="1" si="60"/>
        <v/>
      </c>
      <c r="H353" s="66">
        <f t="shared" ca="1" si="61"/>
        <v>0</v>
      </c>
      <c r="I353" s="66">
        <f ca="1">AllPlayers!X350</f>
        <v>134</v>
      </c>
      <c r="J353" s="75"/>
      <c r="K353" s="63" t="str">
        <f t="shared" ca="1" si="62"/>
        <v/>
      </c>
      <c r="L353" s="72" t="str">
        <f t="shared" ca="1" si="63"/>
        <v/>
      </c>
      <c r="M353" s="74" t="str">
        <f t="shared" ca="1" si="64"/>
        <v/>
      </c>
      <c r="N353" s="64" t="e">
        <f ca="1">AllPlayers!AC350</f>
        <v>#N/A</v>
      </c>
    </row>
    <row r="354" spans="1:14" x14ac:dyDescent="0.2">
      <c r="A354" s="134">
        <f t="shared" si="65"/>
        <v>350</v>
      </c>
      <c r="B354" s="63" t="str">
        <f t="shared" ca="1" si="55"/>
        <v/>
      </c>
      <c r="C354" s="72" t="str">
        <f t="shared" ca="1" si="56"/>
        <v/>
      </c>
      <c r="D354" s="73" t="str">
        <f t="shared" ca="1" si="57"/>
        <v/>
      </c>
      <c r="E354" s="65" t="str">
        <f t="shared" ca="1" si="58"/>
        <v/>
      </c>
      <c r="F354" s="65" t="str">
        <f t="shared" ca="1" si="59"/>
        <v/>
      </c>
      <c r="G354" s="66" t="str">
        <f t="shared" ca="1" si="60"/>
        <v/>
      </c>
      <c r="H354" s="66">
        <f t="shared" ca="1" si="61"/>
        <v>0</v>
      </c>
      <c r="I354" s="66">
        <f ca="1">AllPlayers!X351</f>
        <v>30</v>
      </c>
      <c r="J354" s="75"/>
      <c r="K354" s="63" t="str">
        <f t="shared" ca="1" si="62"/>
        <v/>
      </c>
      <c r="L354" s="72" t="str">
        <f t="shared" ca="1" si="63"/>
        <v/>
      </c>
      <c r="M354" s="74" t="str">
        <f t="shared" ca="1" si="64"/>
        <v/>
      </c>
      <c r="N354" s="64">
        <f ca="1">AllPlayers!AC351</f>
        <v>11</v>
      </c>
    </row>
    <row r="355" spans="1:14" x14ac:dyDescent="0.2">
      <c r="B355" s="75"/>
      <c r="C355" s="75"/>
      <c r="D355" s="76"/>
      <c r="E355" s="76"/>
      <c r="F355" s="76"/>
      <c r="G355" s="76"/>
      <c r="H355" s="76"/>
      <c r="I355" s="76"/>
      <c r="J355" s="75"/>
      <c r="K355" s="75"/>
      <c r="L355" s="75"/>
      <c r="M355" s="76"/>
    </row>
    <row r="356" spans="1:14" x14ac:dyDescent="0.2">
      <c r="B356" s="75"/>
      <c r="C356" s="75"/>
      <c r="D356" s="76"/>
      <c r="E356" s="76"/>
      <c r="F356" s="76"/>
      <c r="G356" s="76"/>
      <c r="H356" s="76"/>
      <c r="I356" s="76"/>
      <c r="J356" s="75"/>
      <c r="K356" s="75"/>
      <c r="L356" s="75"/>
      <c r="M356" s="76"/>
    </row>
    <row r="357" spans="1:14" x14ac:dyDescent="0.2">
      <c r="B357" s="75"/>
      <c r="C357" s="75"/>
      <c r="D357" s="76"/>
      <c r="E357" s="76"/>
      <c r="F357" s="76"/>
      <c r="G357" s="76"/>
      <c r="H357" s="76"/>
      <c r="I357" s="76"/>
      <c r="J357" s="75"/>
      <c r="K357" s="75"/>
      <c r="L357" s="75"/>
      <c r="M357" s="76"/>
    </row>
    <row r="358" spans="1:14" x14ac:dyDescent="0.2">
      <c r="B358" s="75"/>
      <c r="C358" s="75"/>
      <c r="D358" s="76"/>
      <c r="E358" s="76"/>
      <c r="F358" s="76"/>
      <c r="G358" s="76"/>
      <c r="H358" s="76"/>
      <c r="I358" s="76"/>
      <c r="J358" s="75"/>
      <c r="K358" s="75"/>
      <c r="L358" s="75"/>
      <c r="M358" s="76"/>
    </row>
    <row r="359" spans="1:14" x14ac:dyDescent="0.2">
      <c r="B359" s="75"/>
      <c r="C359" s="75"/>
      <c r="D359" s="76"/>
      <c r="E359" s="76"/>
      <c r="F359" s="76"/>
      <c r="G359" s="76"/>
      <c r="H359" s="76"/>
      <c r="I359" s="76"/>
      <c r="J359" s="75"/>
      <c r="K359" s="75"/>
      <c r="L359" s="75"/>
      <c r="M359" s="76"/>
    </row>
    <row r="360" spans="1:14" x14ac:dyDescent="0.2">
      <c r="B360" s="75"/>
      <c r="C360" s="75"/>
      <c r="D360" s="76"/>
      <c r="E360" s="76"/>
      <c r="F360" s="76"/>
      <c r="G360" s="76"/>
      <c r="H360" s="76"/>
      <c r="I360" s="76"/>
      <c r="J360" s="75"/>
      <c r="K360" s="75"/>
      <c r="L360" s="75"/>
      <c r="M360" s="76"/>
    </row>
    <row r="361" spans="1:14" x14ac:dyDescent="0.2">
      <c r="B361" s="75"/>
      <c r="C361" s="75"/>
      <c r="D361" s="76"/>
      <c r="E361" s="76"/>
      <c r="F361" s="76"/>
      <c r="G361" s="76"/>
      <c r="H361" s="76"/>
      <c r="I361" s="76"/>
      <c r="J361" s="75"/>
      <c r="K361" s="75"/>
      <c r="L361" s="75"/>
      <c r="M361" s="76"/>
    </row>
    <row r="362" spans="1:14" x14ac:dyDescent="0.2">
      <c r="B362" s="75"/>
      <c r="C362" s="75"/>
      <c r="D362" s="76"/>
      <c r="E362" s="76"/>
      <c r="F362" s="76"/>
      <c r="G362" s="76"/>
      <c r="H362" s="76"/>
      <c r="I362" s="76"/>
      <c r="J362" s="75"/>
      <c r="K362" s="75"/>
      <c r="L362" s="75"/>
      <c r="M362" s="76"/>
    </row>
    <row r="363" spans="1:14" x14ac:dyDescent="0.2">
      <c r="B363" s="75"/>
      <c r="C363" s="75"/>
      <c r="D363" s="76"/>
      <c r="E363" s="76"/>
      <c r="F363" s="76"/>
      <c r="G363" s="76"/>
      <c r="H363" s="76"/>
      <c r="I363" s="76"/>
      <c r="J363" s="75"/>
      <c r="K363" s="75"/>
      <c r="L363" s="75"/>
      <c r="M363" s="76"/>
    </row>
    <row r="364" spans="1:14" x14ac:dyDescent="0.2">
      <c r="B364" s="75"/>
      <c r="C364" s="75"/>
      <c r="D364" s="76"/>
      <c r="E364" s="76"/>
      <c r="F364" s="76"/>
      <c r="G364" s="76"/>
      <c r="H364" s="76"/>
      <c r="I364" s="76"/>
      <c r="J364" s="75"/>
      <c r="K364" s="75"/>
      <c r="L364" s="75"/>
      <c r="M364" s="76"/>
    </row>
    <row r="365" spans="1:14" x14ac:dyDescent="0.2">
      <c r="B365" s="75"/>
      <c r="C365" s="75"/>
      <c r="D365" s="76"/>
      <c r="E365" s="76"/>
      <c r="F365" s="76"/>
      <c r="G365" s="76"/>
      <c r="H365" s="76"/>
      <c r="I365" s="76"/>
      <c r="J365" s="75"/>
      <c r="K365" s="75"/>
      <c r="L365" s="75"/>
      <c r="M365" s="76"/>
    </row>
    <row r="366" spans="1:14" x14ac:dyDescent="0.2">
      <c r="B366" s="75"/>
      <c r="C366" s="75"/>
      <c r="D366" s="76"/>
      <c r="E366" s="76"/>
      <c r="F366" s="76"/>
      <c r="G366" s="76"/>
      <c r="H366" s="76"/>
      <c r="I366" s="76"/>
      <c r="J366" s="75"/>
      <c r="K366" s="75"/>
      <c r="L366" s="75"/>
      <c r="M366" s="76"/>
    </row>
    <row r="367" spans="1:14" x14ac:dyDescent="0.2">
      <c r="B367" s="75"/>
      <c r="C367" s="75"/>
      <c r="D367" s="76"/>
      <c r="E367" s="76"/>
      <c r="F367" s="76"/>
      <c r="G367" s="76"/>
      <c r="H367" s="76"/>
      <c r="I367" s="76"/>
      <c r="J367" s="75"/>
      <c r="K367" s="75"/>
      <c r="L367" s="75"/>
      <c r="M367" s="76"/>
    </row>
    <row r="368" spans="1:14" x14ac:dyDescent="0.2">
      <c r="B368" s="75"/>
      <c r="C368" s="75"/>
      <c r="D368" s="76"/>
      <c r="E368" s="76"/>
      <c r="F368" s="76"/>
      <c r="G368" s="76"/>
      <c r="H368" s="76"/>
      <c r="I368" s="76"/>
      <c r="J368" s="75"/>
      <c r="K368" s="75"/>
      <c r="L368" s="75"/>
      <c r="M368" s="76"/>
    </row>
    <row r="369" spans="2:13" x14ac:dyDescent="0.2">
      <c r="B369" s="75"/>
      <c r="C369" s="75"/>
      <c r="D369" s="76"/>
      <c r="E369" s="76"/>
      <c r="F369" s="76"/>
      <c r="G369" s="76"/>
      <c r="H369" s="76"/>
      <c r="I369" s="76"/>
      <c r="J369" s="75"/>
      <c r="K369" s="75"/>
      <c r="L369" s="75"/>
      <c r="M369" s="76"/>
    </row>
    <row r="370" spans="2:13" x14ac:dyDescent="0.2">
      <c r="B370" s="75"/>
      <c r="C370" s="75"/>
      <c r="D370" s="76"/>
      <c r="E370" s="76"/>
      <c r="F370" s="76"/>
      <c r="G370" s="76"/>
      <c r="H370" s="76"/>
      <c r="I370" s="76"/>
      <c r="J370" s="75"/>
      <c r="K370" s="75"/>
      <c r="L370" s="75"/>
      <c r="M370" s="76"/>
    </row>
    <row r="371" spans="2:13" x14ac:dyDescent="0.2">
      <c r="B371" s="75"/>
      <c r="C371" s="75"/>
      <c r="D371" s="76"/>
      <c r="E371" s="76"/>
      <c r="F371" s="76"/>
      <c r="G371" s="76"/>
      <c r="H371" s="76"/>
      <c r="I371" s="76"/>
      <c r="J371" s="75"/>
      <c r="K371" s="75"/>
      <c r="L371" s="75"/>
      <c r="M371" s="76"/>
    </row>
    <row r="372" spans="2:13" x14ac:dyDescent="0.2">
      <c r="B372" s="75"/>
      <c r="C372" s="75"/>
      <c r="D372" s="76"/>
      <c r="E372" s="76"/>
      <c r="F372" s="76"/>
      <c r="G372" s="76"/>
      <c r="H372" s="76"/>
      <c r="I372" s="76"/>
      <c r="J372" s="75"/>
      <c r="K372" s="75"/>
      <c r="L372" s="75"/>
      <c r="M372" s="76"/>
    </row>
    <row r="373" spans="2:13" x14ac:dyDescent="0.2">
      <c r="B373" s="75"/>
      <c r="C373" s="75"/>
      <c r="D373" s="76"/>
      <c r="E373" s="76"/>
      <c r="F373" s="76"/>
      <c r="G373" s="76"/>
      <c r="H373" s="76"/>
      <c r="I373" s="76"/>
      <c r="J373" s="75"/>
      <c r="K373" s="75"/>
      <c r="L373" s="75"/>
      <c r="M373" s="76"/>
    </row>
    <row r="374" spans="2:13" x14ac:dyDescent="0.2">
      <c r="B374" s="75"/>
      <c r="C374" s="75"/>
      <c r="D374" s="76"/>
      <c r="E374" s="76"/>
      <c r="F374" s="76"/>
      <c r="G374" s="76"/>
      <c r="H374" s="76"/>
      <c r="I374" s="76"/>
      <c r="J374" s="75"/>
      <c r="K374" s="75"/>
      <c r="L374" s="75"/>
      <c r="M374" s="76"/>
    </row>
    <row r="375" spans="2:13" x14ac:dyDescent="0.2">
      <c r="B375" s="75"/>
      <c r="C375" s="75"/>
      <c r="D375" s="76"/>
      <c r="E375" s="76"/>
      <c r="F375" s="76"/>
      <c r="G375" s="76"/>
      <c r="H375" s="76"/>
      <c r="I375" s="76"/>
      <c r="J375" s="75"/>
      <c r="K375" s="75"/>
      <c r="L375" s="75"/>
      <c r="M375" s="76"/>
    </row>
    <row r="376" spans="2:13" x14ac:dyDescent="0.2">
      <c r="B376" s="75"/>
      <c r="C376" s="75"/>
      <c r="D376" s="76"/>
      <c r="E376" s="76"/>
      <c r="F376" s="76"/>
      <c r="G376" s="76"/>
      <c r="H376" s="76"/>
      <c r="I376" s="76"/>
      <c r="J376" s="75"/>
      <c r="K376" s="75"/>
      <c r="L376" s="75"/>
      <c r="M376" s="76"/>
    </row>
    <row r="377" spans="2:13" x14ac:dyDescent="0.2">
      <c r="B377" s="75"/>
      <c r="C377" s="75"/>
      <c r="D377" s="76"/>
      <c r="E377" s="76"/>
      <c r="F377" s="76"/>
      <c r="G377" s="76"/>
      <c r="H377" s="76"/>
      <c r="I377" s="76"/>
      <c r="J377" s="75"/>
      <c r="K377" s="75"/>
      <c r="L377" s="75"/>
      <c r="M377" s="76"/>
    </row>
    <row r="378" spans="2:13" x14ac:dyDescent="0.2">
      <c r="B378" s="75"/>
      <c r="C378" s="75"/>
      <c r="D378" s="76"/>
      <c r="E378" s="76"/>
      <c r="F378" s="76"/>
      <c r="G378" s="76"/>
      <c r="H378" s="76"/>
      <c r="I378" s="76"/>
      <c r="J378" s="75"/>
      <c r="K378" s="75"/>
      <c r="L378" s="75"/>
      <c r="M378" s="76"/>
    </row>
    <row r="379" spans="2:13" x14ac:dyDescent="0.2">
      <c r="B379" s="75"/>
      <c r="C379" s="75"/>
      <c r="D379" s="76"/>
      <c r="E379" s="76"/>
      <c r="F379" s="76"/>
      <c r="G379" s="76"/>
      <c r="H379" s="76"/>
      <c r="I379" s="76"/>
      <c r="J379" s="75"/>
      <c r="K379" s="75"/>
      <c r="L379" s="75"/>
      <c r="M379" s="76"/>
    </row>
    <row r="380" spans="2:13" x14ac:dyDescent="0.2">
      <c r="B380" s="75"/>
      <c r="C380" s="75"/>
      <c r="D380" s="76"/>
      <c r="E380" s="76"/>
      <c r="F380" s="76"/>
      <c r="G380" s="76"/>
      <c r="H380" s="76"/>
      <c r="I380" s="76"/>
      <c r="J380" s="75"/>
      <c r="K380" s="75"/>
      <c r="L380" s="75"/>
      <c r="M380" s="76"/>
    </row>
    <row r="381" spans="2:13" x14ac:dyDescent="0.2">
      <c r="B381" s="75"/>
      <c r="C381" s="75"/>
      <c r="D381" s="76"/>
      <c r="E381" s="76"/>
      <c r="F381" s="76"/>
      <c r="G381" s="76"/>
      <c r="H381" s="76"/>
      <c r="I381" s="76"/>
      <c r="J381" s="75"/>
      <c r="K381" s="75"/>
      <c r="L381" s="75"/>
      <c r="M381" s="76"/>
    </row>
    <row r="382" spans="2:13" x14ac:dyDescent="0.2">
      <c r="B382" s="75"/>
      <c r="C382" s="75"/>
      <c r="D382" s="76"/>
      <c r="E382" s="76"/>
      <c r="F382" s="76"/>
      <c r="G382" s="76"/>
      <c r="H382" s="76"/>
      <c r="I382" s="76"/>
      <c r="J382" s="75"/>
      <c r="K382" s="75"/>
      <c r="L382" s="75"/>
      <c r="M382" s="76"/>
    </row>
    <row r="383" spans="2:13" x14ac:dyDescent="0.2">
      <c r="B383" s="75"/>
      <c r="C383" s="75"/>
      <c r="D383" s="76"/>
      <c r="E383" s="76"/>
      <c r="F383" s="76"/>
      <c r="G383" s="76"/>
      <c r="H383" s="76"/>
      <c r="I383" s="76"/>
      <c r="J383" s="75"/>
      <c r="K383" s="75"/>
      <c r="L383" s="75"/>
      <c r="M383" s="76"/>
    </row>
    <row r="384" spans="2:13" x14ac:dyDescent="0.2">
      <c r="B384" s="75"/>
      <c r="C384" s="75"/>
      <c r="D384" s="76"/>
      <c r="E384" s="76"/>
      <c r="F384" s="76"/>
      <c r="G384" s="76"/>
      <c r="H384" s="76"/>
      <c r="I384" s="76"/>
      <c r="J384" s="75"/>
      <c r="K384" s="75"/>
      <c r="L384" s="75"/>
      <c r="M384" s="76"/>
    </row>
    <row r="385" spans="2:13" x14ac:dyDescent="0.2">
      <c r="B385" s="75"/>
      <c r="C385" s="75"/>
      <c r="D385" s="76"/>
      <c r="E385" s="76"/>
      <c r="F385" s="76"/>
      <c r="G385" s="76"/>
      <c r="H385" s="76"/>
      <c r="I385" s="76"/>
      <c r="J385" s="75"/>
      <c r="K385" s="75"/>
      <c r="L385" s="75"/>
      <c r="M385" s="76"/>
    </row>
    <row r="386" spans="2:13" x14ac:dyDescent="0.2">
      <c r="B386" s="75"/>
      <c r="C386" s="75"/>
      <c r="D386" s="76"/>
      <c r="E386" s="76"/>
      <c r="F386" s="76"/>
      <c r="G386" s="76"/>
      <c r="H386" s="76"/>
      <c r="I386" s="76"/>
      <c r="J386" s="75"/>
      <c r="K386" s="75"/>
      <c r="L386" s="75"/>
      <c r="M386" s="76"/>
    </row>
    <row r="387" spans="2:13" x14ac:dyDescent="0.2">
      <c r="B387" s="75"/>
      <c r="C387" s="75"/>
      <c r="D387" s="76"/>
      <c r="E387" s="76"/>
      <c r="F387" s="76"/>
      <c r="G387" s="76"/>
      <c r="H387" s="76"/>
      <c r="I387" s="76"/>
      <c r="J387" s="75"/>
      <c r="K387" s="75"/>
      <c r="L387" s="75"/>
      <c r="M387" s="76"/>
    </row>
    <row r="388" spans="2:13" x14ac:dyDescent="0.2">
      <c r="B388" s="75"/>
      <c r="C388" s="75"/>
      <c r="D388" s="76"/>
      <c r="E388" s="76"/>
      <c r="F388" s="76"/>
      <c r="G388" s="76"/>
      <c r="H388" s="76"/>
      <c r="I388" s="76"/>
      <c r="J388" s="75"/>
      <c r="K388" s="75"/>
      <c r="L388" s="75"/>
      <c r="M388" s="76"/>
    </row>
    <row r="389" spans="2:13" x14ac:dyDescent="0.2">
      <c r="B389" s="75"/>
      <c r="C389" s="75"/>
      <c r="D389" s="76"/>
      <c r="E389" s="76"/>
      <c r="F389" s="76"/>
      <c r="G389" s="76"/>
      <c r="H389" s="76"/>
      <c r="I389" s="76"/>
      <c r="J389" s="75"/>
      <c r="K389" s="75"/>
      <c r="L389" s="75"/>
      <c r="M389" s="76"/>
    </row>
    <row r="390" spans="2:13" x14ac:dyDescent="0.2">
      <c r="B390" s="75"/>
      <c r="C390" s="75"/>
      <c r="D390" s="76"/>
      <c r="E390" s="76"/>
      <c r="F390" s="76"/>
      <c r="G390" s="76"/>
      <c r="H390" s="76"/>
      <c r="I390" s="76"/>
      <c r="J390" s="75"/>
      <c r="K390" s="75"/>
      <c r="L390" s="75"/>
      <c r="M390" s="76"/>
    </row>
    <row r="391" spans="2:13" x14ac:dyDescent="0.2">
      <c r="B391" s="75"/>
      <c r="C391" s="75"/>
      <c r="D391" s="76"/>
      <c r="E391" s="76"/>
      <c r="F391" s="76"/>
      <c r="G391" s="76"/>
      <c r="H391" s="76"/>
      <c r="I391" s="76"/>
      <c r="J391" s="75"/>
      <c r="K391" s="75"/>
      <c r="L391" s="75"/>
      <c r="M391" s="76"/>
    </row>
    <row r="392" spans="2:13" x14ac:dyDescent="0.2">
      <c r="B392" s="75"/>
      <c r="C392" s="75"/>
      <c r="D392" s="76"/>
      <c r="E392" s="76"/>
      <c r="F392" s="76"/>
      <c r="G392" s="76"/>
      <c r="H392" s="76"/>
      <c r="I392" s="76"/>
      <c r="J392" s="75"/>
      <c r="K392" s="75"/>
      <c r="L392" s="75"/>
      <c r="M392" s="76"/>
    </row>
    <row r="393" spans="2:13" x14ac:dyDescent="0.2">
      <c r="B393" s="75"/>
      <c r="C393" s="75"/>
      <c r="D393" s="76"/>
      <c r="E393" s="76"/>
      <c r="F393" s="76"/>
      <c r="G393" s="76"/>
      <c r="H393" s="76"/>
      <c r="I393" s="76"/>
      <c r="J393" s="75"/>
      <c r="K393" s="75"/>
      <c r="L393" s="75"/>
      <c r="M393" s="76"/>
    </row>
    <row r="394" spans="2:13" x14ac:dyDescent="0.2">
      <c r="B394" s="75"/>
      <c r="C394" s="75"/>
      <c r="D394" s="76"/>
      <c r="E394" s="76"/>
      <c r="F394" s="76"/>
      <c r="G394" s="76"/>
      <c r="H394" s="76"/>
      <c r="I394" s="76"/>
      <c r="J394" s="75"/>
      <c r="K394" s="75"/>
      <c r="L394" s="75"/>
      <c r="M394" s="76"/>
    </row>
    <row r="395" spans="2:13" x14ac:dyDescent="0.2">
      <c r="B395" s="75"/>
      <c r="C395" s="75"/>
      <c r="D395" s="76"/>
      <c r="E395" s="76"/>
      <c r="F395" s="76"/>
      <c r="G395" s="76"/>
      <c r="H395" s="76"/>
      <c r="I395" s="76"/>
      <c r="J395" s="75"/>
      <c r="K395" s="75"/>
      <c r="L395" s="75"/>
      <c r="M395" s="76"/>
    </row>
    <row r="396" spans="2:13" x14ac:dyDescent="0.2">
      <c r="B396" s="75"/>
      <c r="C396" s="75"/>
      <c r="D396" s="76"/>
      <c r="E396" s="76"/>
      <c r="F396" s="76"/>
      <c r="G396" s="76"/>
      <c r="H396" s="76"/>
      <c r="I396" s="76"/>
      <c r="J396" s="75"/>
      <c r="K396" s="75"/>
      <c r="L396" s="75"/>
      <c r="M396" s="76"/>
    </row>
    <row r="397" spans="2:13" x14ac:dyDescent="0.2">
      <c r="B397" s="75"/>
      <c r="C397" s="75"/>
      <c r="D397" s="76"/>
      <c r="E397" s="76"/>
      <c r="F397" s="76"/>
      <c r="G397" s="76"/>
      <c r="H397" s="76"/>
      <c r="I397" s="76"/>
      <c r="J397" s="75"/>
      <c r="K397" s="75"/>
      <c r="L397" s="75"/>
      <c r="M397" s="76"/>
    </row>
    <row r="398" spans="2:13" x14ac:dyDescent="0.2">
      <c r="B398" s="75"/>
      <c r="C398" s="75"/>
      <c r="D398" s="76"/>
      <c r="E398" s="76"/>
      <c r="F398" s="76"/>
      <c r="G398" s="76"/>
      <c r="H398" s="76"/>
      <c r="I398" s="76"/>
      <c r="J398" s="75"/>
      <c r="K398" s="75"/>
      <c r="L398" s="75"/>
      <c r="M398" s="76"/>
    </row>
    <row r="399" spans="2:13" x14ac:dyDescent="0.2">
      <c r="B399" s="75"/>
      <c r="C399" s="75"/>
      <c r="D399" s="76"/>
      <c r="E399" s="76"/>
      <c r="F399" s="76"/>
      <c r="G399" s="76"/>
      <c r="H399" s="76"/>
      <c r="I399" s="76"/>
      <c r="J399" s="75"/>
      <c r="K399" s="75"/>
      <c r="L399" s="75"/>
      <c r="M399" s="76"/>
    </row>
    <row r="400" spans="2:13" x14ac:dyDescent="0.2">
      <c r="B400" s="75"/>
      <c r="C400" s="75"/>
      <c r="D400" s="76"/>
      <c r="E400" s="76"/>
      <c r="F400" s="76"/>
      <c r="G400" s="76"/>
      <c r="H400" s="76"/>
      <c r="I400" s="76"/>
      <c r="J400" s="75"/>
      <c r="K400" s="75"/>
      <c r="L400" s="75"/>
      <c r="M400" s="76"/>
    </row>
    <row r="401" spans="2:13" x14ac:dyDescent="0.2">
      <c r="B401" s="75"/>
      <c r="C401" s="75"/>
      <c r="D401" s="76"/>
      <c r="E401" s="76"/>
      <c r="F401" s="76"/>
      <c r="G401" s="76"/>
      <c r="H401" s="76"/>
      <c r="I401" s="76"/>
      <c r="J401" s="75"/>
      <c r="K401" s="75"/>
      <c r="L401" s="75"/>
      <c r="M401" s="76"/>
    </row>
    <row r="402" spans="2:13" x14ac:dyDescent="0.2">
      <c r="B402" s="75"/>
      <c r="C402" s="75"/>
      <c r="D402" s="76"/>
      <c r="E402" s="76"/>
      <c r="F402" s="76"/>
      <c r="G402" s="76"/>
      <c r="H402" s="76"/>
      <c r="I402" s="76"/>
      <c r="J402" s="75"/>
      <c r="K402" s="75"/>
      <c r="L402" s="75"/>
      <c r="M402" s="76"/>
    </row>
    <row r="403" spans="2:13" x14ac:dyDescent="0.2">
      <c r="B403" s="75"/>
      <c r="C403" s="75"/>
      <c r="D403" s="76"/>
      <c r="E403" s="76"/>
      <c r="F403" s="76"/>
      <c r="G403" s="76"/>
      <c r="H403" s="76"/>
      <c r="I403" s="76"/>
      <c r="J403" s="75"/>
      <c r="K403" s="75"/>
      <c r="L403" s="75"/>
      <c r="M403" s="76"/>
    </row>
    <row r="404" spans="2:13" x14ac:dyDescent="0.2">
      <c r="B404" s="75"/>
      <c r="C404" s="75"/>
      <c r="D404" s="76"/>
      <c r="E404" s="76"/>
      <c r="F404" s="76"/>
      <c r="G404" s="76"/>
      <c r="H404" s="76"/>
      <c r="I404" s="76"/>
      <c r="J404" s="75"/>
      <c r="K404" s="75"/>
      <c r="L404" s="75"/>
      <c r="M404" s="76"/>
    </row>
    <row r="405" spans="2:13" x14ac:dyDescent="0.2">
      <c r="B405" s="75"/>
      <c r="C405" s="75"/>
      <c r="D405" s="76"/>
      <c r="E405" s="76"/>
      <c r="F405" s="76"/>
      <c r="G405" s="76"/>
      <c r="H405" s="76"/>
      <c r="I405" s="76"/>
      <c r="J405" s="75"/>
      <c r="K405" s="75"/>
      <c r="L405" s="75"/>
      <c r="M405" s="76"/>
    </row>
    <row r="406" spans="2:13" x14ac:dyDescent="0.2">
      <c r="B406" s="75"/>
      <c r="C406" s="75"/>
      <c r="D406" s="76"/>
      <c r="E406" s="76"/>
      <c r="F406" s="76"/>
      <c r="G406" s="76"/>
      <c r="H406" s="76"/>
      <c r="I406" s="76"/>
      <c r="J406" s="75"/>
      <c r="K406" s="75"/>
      <c r="L406" s="75"/>
      <c r="M406" s="76"/>
    </row>
    <row r="407" spans="2:13" x14ac:dyDescent="0.2">
      <c r="B407" s="75"/>
      <c r="C407" s="75"/>
      <c r="D407" s="76"/>
      <c r="E407" s="76"/>
      <c r="F407" s="76"/>
      <c r="G407" s="76"/>
      <c r="H407" s="76"/>
      <c r="I407" s="76"/>
      <c r="J407" s="75"/>
      <c r="K407" s="75"/>
      <c r="L407" s="75"/>
      <c r="M407" s="76"/>
    </row>
    <row r="408" spans="2:13" x14ac:dyDescent="0.2">
      <c r="B408" s="75"/>
      <c r="C408" s="75"/>
      <c r="D408" s="76"/>
      <c r="E408" s="76"/>
      <c r="F408" s="76"/>
      <c r="G408" s="76"/>
      <c r="H408" s="76"/>
      <c r="I408" s="76"/>
      <c r="J408" s="75"/>
      <c r="K408" s="75"/>
      <c r="L408" s="75"/>
      <c r="M408" s="76"/>
    </row>
    <row r="409" spans="2:13" x14ac:dyDescent="0.2">
      <c r="B409" s="75"/>
      <c r="C409" s="75"/>
      <c r="D409" s="76"/>
      <c r="E409" s="76"/>
      <c r="F409" s="76"/>
      <c r="G409" s="76"/>
      <c r="H409" s="76"/>
      <c r="I409" s="76"/>
      <c r="J409" s="75"/>
      <c r="K409" s="75"/>
      <c r="L409" s="75"/>
      <c r="M409" s="76"/>
    </row>
    <row r="410" spans="2:13" x14ac:dyDescent="0.2">
      <c r="B410" s="75"/>
      <c r="C410" s="75"/>
      <c r="D410" s="76"/>
      <c r="E410" s="76"/>
      <c r="F410" s="76"/>
      <c r="G410" s="76"/>
      <c r="H410" s="76"/>
      <c r="I410" s="76"/>
      <c r="J410" s="75"/>
      <c r="K410" s="75"/>
      <c r="L410" s="75"/>
      <c r="M410" s="76"/>
    </row>
    <row r="411" spans="2:13" x14ac:dyDescent="0.2">
      <c r="B411" s="75"/>
      <c r="C411" s="75"/>
      <c r="D411" s="76"/>
      <c r="E411" s="76"/>
      <c r="F411" s="76"/>
      <c r="G411" s="76"/>
      <c r="H411" s="76"/>
      <c r="I411" s="76"/>
      <c r="J411" s="75"/>
      <c r="K411" s="75"/>
      <c r="L411" s="75"/>
      <c r="M411" s="76"/>
    </row>
    <row r="412" spans="2:13" x14ac:dyDescent="0.2">
      <c r="B412" s="75"/>
      <c r="C412" s="75"/>
      <c r="D412" s="76"/>
      <c r="E412" s="76"/>
      <c r="F412" s="76"/>
      <c r="G412" s="76"/>
      <c r="H412" s="76"/>
      <c r="I412" s="76"/>
      <c r="J412" s="75"/>
      <c r="K412" s="75"/>
      <c r="L412" s="75"/>
      <c r="M412" s="76"/>
    </row>
    <row r="413" spans="2:13" x14ac:dyDescent="0.2">
      <c r="B413" s="75"/>
      <c r="C413" s="75"/>
      <c r="D413" s="76"/>
      <c r="E413" s="76"/>
      <c r="F413" s="76"/>
      <c r="G413" s="76"/>
      <c r="H413" s="76"/>
      <c r="I413" s="76"/>
      <c r="J413" s="75"/>
      <c r="K413" s="75"/>
      <c r="L413" s="75"/>
      <c r="M413" s="76"/>
    </row>
    <row r="414" spans="2:13" x14ac:dyDescent="0.2">
      <c r="B414" s="75"/>
      <c r="C414" s="75"/>
      <c r="D414" s="76"/>
      <c r="E414" s="76"/>
      <c r="F414" s="76"/>
      <c r="G414" s="76"/>
      <c r="H414" s="76"/>
      <c r="I414" s="76"/>
      <c r="J414" s="75"/>
      <c r="K414" s="75"/>
      <c r="L414" s="75"/>
      <c r="M414" s="76"/>
    </row>
    <row r="415" spans="2:13" x14ac:dyDescent="0.2">
      <c r="B415" s="75"/>
      <c r="C415" s="75"/>
      <c r="D415" s="76"/>
      <c r="E415" s="76"/>
      <c r="F415" s="76"/>
      <c r="G415" s="76"/>
      <c r="H415" s="76"/>
      <c r="I415" s="76"/>
      <c r="J415" s="75"/>
      <c r="K415" s="75"/>
      <c r="L415" s="75"/>
      <c r="M415" s="76"/>
    </row>
    <row r="416" spans="2:13" x14ac:dyDescent="0.2">
      <c r="B416" s="75"/>
      <c r="C416" s="75"/>
      <c r="D416" s="76"/>
      <c r="E416" s="76"/>
      <c r="F416" s="76"/>
      <c r="G416" s="76"/>
      <c r="H416" s="76"/>
      <c r="I416" s="76"/>
      <c r="J416" s="75"/>
      <c r="K416" s="75"/>
      <c r="L416" s="75"/>
      <c r="M416" s="76"/>
    </row>
    <row r="417" spans="2:13" x14ac:dyDescent="0.2">
      <c r="B417" s="75"/>
      <c r="C417" s="75"/>
      <c r="D417" s="76"/>
      <c r="E417" s="76"/>
      <c r="F417" s="76"/>
      <c r="G417" s="76"/>
      <c r="H417" s="76"/>
      <c r="I417" s="76"/>
      <c r="J417" s="75"/>
      <c r="K417" s="75"/>
      <c r="L417" s="75"/>
      <c r="M417" s="76"/>
    </row>
    <row r="418" spans="2:13" x14ac:dyDescent="0.2">
      <c r="B418" s="75"/>
      <c r="C418" s="75"/>
      <c r="D418" s="76"/>
      <c r="E418" s="76"/>
      <c r="F418" s="76"/>
      <c r="G418" s="76"/>
      <c r="H418" s="76"/>
      <c r="I418" s="76"/>
      <c r="J418" s="75"/>
      <c r="K418" s="75"/>
      <c r="L418" s="75"/>
      <c r="M418" s="76"/>
    </row>
    <row r="419" spans="2:13" x14ac:dyDescent="0.2">
      <c r="B419" s="75"/>
      <c r="C419" s="75"/>
      <c r="D419" s="76"/>
      <c r="E419" s="76"/>
      <c r="F419" s="76"/>
      <c r="G419" s="76"/>
      <c r="H419" s="76"/>
      <c r="I419" s="76"/>
      <c r="J419" s="75"/>
      <c r="K419" s="75"/>
      <c r="L419" s="75"/>
      <c r="M419" s="76"/>
    </row>
    <row r="420" spans="2:13" x14ac:dyDescent="0.2">
      <c r="B420" s="75"/>
      <c r="C420" s="75"/>
      <c r="D420" s="76"/>
      <c r="E420" s="76"/>
      <c r="F420" s="76"/>
      <c r="G420" s="76"/>
      <c r="H420" s="76"/>
      <c r="I420" s="76"/>
      <c r="J420" s="75"/>
      <c r="K420" s="75"/>
      <c r="L420" s="75"/>
      <c r="M420" s="76"/>
    </row>
    <row r="421" spans="2:13" x14ac:dyDescent="0.2">
      <c r="B421" s="75"/>
      <c r="C421" s="75"/>
      <c r="D421" s="76"/>
      <c r="E421" s="76"/>
      <c r="F421" s="76"/>
      <c r="G421" s="76"/>
      <c r="H421" s="76"/>
      <c r="I421" s="76"/>
      <c r="J421" s="75"/>
      <c r="K421" s="75"/>
      <c r="L421" s="75"/>
      <c r="M421" s="76"/>
    </row>
    <row r="422" spans="2:13" x14ac:dyDescent="0.2">
      <c r="B422" s="75"/>
      <c r="C422" s="75"/>
      <c r="D422" s="76"/>
      <c r="E422" s="76"/>
      <c r="F422" s="76"/>
      <c r="G422" s="76"/>
      <c r="H422" s="76"/>
      <c r="I422" s="76"/>
      <c r="J422" s="75"/>
      <c r="K422" s="75"/>
      <c r="L422" s="75"/>
      <c r="M422" s="76"/>
    </row>
    <row r="423" spans="2:13" x14ac:dyDescent="0.2">
      <c r="B423" s="75"/>
      <c r="C423" s="75"/>
      <c r="D423" s="76"/>
      <c r="E423" s="76"/>
      <c r="F423" s="76"/>
      <c r="G423" s="76"/>
      <c r="H423" s="76"/>
      <c r="I423" s="76"/>
      <c r="J423" s="75"/>
      <c r="K423" s="75"/>
      <c r="L423" s="75"/>
      <c r="M423" s="76"/>
    </row>
    <row r="424" spans="2:13" x14ac:dyDescent="0.2">
      <c r="B424" s="75"/>
      <c r="C424" s="75"/>
      <c r="D424" s="76"/>
      <c r="E424" s="76"/>
      <c r="F424" s="76"/>
      <c r="G424" s="76"/>
      <c r="H424" s="76"/>
      <c r="I424" s="76"/>
      <c r="J424" s="75"/>
      <c r="K424" s="75"/>
      <c r="L424" s="75"/>
      <c r="M424" s="76"/>
    </row>
    <row r="425" spans="2:13" x14ac:dyDescent="0.2">
      <c r="B425" s="75"/>
      <c r="C425" s="75"/>
      <c r="D425" s="76"/>
      <c r="E425" s="76"/>
      <c r="F425" s="76"/>
      <c r="G425" s="76"/>
      <c r="H425" s="76"/>
      <c r="I425" s="76"/>
      <c r="J425" s="75"/>
      <c r="K425" s="75"/>
      <c r="L425" s="75"/>
      <c r="M425" s="76"/>
    </row>
    <row r="426" spans="2:13" x14ac:dyDescent="0.2">
      <c r="B426" s="75"/>
      <c r="C426" s="75"/>
      <c r="D426" s="76"/>
      <c r="E426" s="76"/>
      <c r="F426" s="76"/>
      <c r="G426" s="76"/>
      <c r="H426" s="76"/>
      <c r="I426" s="76"/>
      <c r="J426" s="75"/>
      <c r="K426" s="75"/>
      <c r="L426" s="75"/>
      <c r="M426" s="76"/>
    </row>
    <row r="427" spans="2:13" x14ac:dyDescent="0.2">
      <c r="B427" s="75"/>
      <c r="C427" s="75"/>
      <c r="D427" s="76"/>
      <c r="E427" s="76"/>
      <c r="F427" s="76"/>
      <c r="G427" s="76"/>
      <c r="H427" s="76"/>
      <c r="I427" s="76"/>
      <c r="J427" s="75"/>
      <c r="K427" s="75"/>
      <c r="L427" s="75"/>
      <c r="M427" s="76"/>
    </row>
    <row r="428" spans="2:13" x14ac:dyDescent="0.2">
      <c r="B428" s="75"/>
      <c r="C428" s="75"/>
      <c r="D428" s="76"/>
      <c r="E428" s="76"/>
      <c r="F428" s="76"/>
      <c r="G428" s="76"/>
      <c r="H428" s="76"/>
      <c r="I428" s="76"/>
      <c r="J428" s="75"/>
      <c r="K428" s="75"/>
      <c r="L428" s="75"/>
      <c r="M428" s="76"/>
    </row>
    <row r="429" spans="2:13" x14ac:dyDescent="0.2">
      <c r="B429" s="75"/>
      <c r="C429" s="75"/>
      <c r="D429" s="76"/>
      <c r="E429" s="76"/>
      <c r="F429" s="76"/>
      <c r="G429" s="76"/>
      <c r="H429" s="76"/>
      <c r="I429" s="76"/>
      <c r="J429" s="75"/>
      <c r="K429" s="75"/>
      <c r="L429" s="75"/>
      <c r="M429" s="76"/>
    </row>
    <row r="430" spans="2:13" x14ac:dyDescent="0.2">
      <c r="B430" s="75"/>
      <c r="C430" s="75"/>
      <c r="D430" s="76"/>
      <c r="E430" s="76"/>
      <c r="F430" s="76"/>
      <c r="G430" s="76"/>
      <c r="H430" s="76"/>
      <c r="I430" s="76"/>
      <c r="J430" s="75"/>
      <c r="K430" s="75"/>
      <c r="L430" s="75"/>
      <c r="M430" s="76"/>
    </row>
    <row r="431" spans="2:13" x14ac:dyDescent="0.2">
      <c r="B431" s="75"/>
      <c r="C431" s="75"/>
      <c r="D431" s="76"/>
      <c r="E431" s="76"/>
      <c r="F431" s="76"/>
      <c r="G431" s="76"/>
      <c r="H431" s="76"/>
      <c r="I431" s="76"/>
      <c r="J431" s="75"/>
      <c r="K431" s="75"/>
      <c r="L431" s="75"/>
      <c r="M431" s="76"/>
    </row>
    <row r="432" spans="2:13" x14ac:dyDescent="0.2">
      <c r="B432" s="75"/>
      <c r="C432" s="75"/>
      <c r="D432" s="76"/>
      <c r="E432" s="76"/>
      <c r="F432" s="76"/>
      <c r="G432" s="76"/>
      <c r="H432" s="76"/>
      <c r="I432" s="76"/>
      <c r="J432" s="75"/>
      <c r="K432" s="75"/>
      <c r="L432" s="75"/>
      <c r="M432" s="76"/>
    </row>
    <row r="433" spans="2:13" x14ac:dyDescent="0.2">
      <c r="B433" s="75"/>
      <c r="C433" s="75"/>
      <c r="D433" s="76"/>
      <c r="E433" s="76"/>
      <c r="F433" s="76"/>
      <c r="G433" s="76"/>
      <c r="H433" s="76"/>
      <c r="I433" s="76"/>
      <c r="J433" s="75"/>
      <c r="K433" s="75"/>
      <c r="L433" s="75"/>
      <c r="M433" s="76"/>
    </row>
    <row r="434" spans="2:13" x14ac:dyDescent="0.2">
      <c r="B434" s="75"/>
      <c r="C434" s="75"/>
      <c r="D434" s="76"/>
      <c r="E434" s="76"/>
      <c r="F434" s="76"/>
      <c r="G434" s="76"/>
      <c r="H434" s="76"/>
      <c r="I434" s="76"/>
      <c r="J434" s="75"/>
      <c r="K434" s="75"/>
      <c r="L434" s="75"/>
      <c r="M434" s="76"/>
    </row>
    <row r="435" spans="2:13" x14ac:dyDescent="0.2">
      <c r="B435" s="75"/>
      <c r="C435" s="75"/>
      <c r="D435" s="76"/>
      <c r="E435" s="76"/>
      <c r="F435" s="76"/>
      <c r="G435" s="76"/>
      <c r="H435" s="76"/>
      <c r="I435" s="76"/>
      <c r="J435" s="75"/>
      <c r="K435" s="75"/>
      <c r="L435" s="75"/>
      <c r="M435" s="76"/>
    </row>
    <row r="436" spans="2:13" x14ac:dyDescent="0.2">
      <c r="B436" s="75"/>
      <c r="C436" s="75"/>
      <c r="D436" s="76"/>
      <c r="E436" s="76"/>
      <c r="F436" s="76"/>
      <c r="G436" s="76"/>
      <c r="H436" s="76"/>
      <c r="I436" s="76"/>
      <c r="J436" s="75"/>
      <c r="K436" s="75"/>
      <c r="L436" s="75"/>
      <c r="M436" s="76"/>
    </row>
    <row r="437" spans="2:13" x14ac:dyDescent="0.2">
      <c r="B437" s="75"/>
      <c r="C437" s="75"/>
      <c r="D437" s="76"/>
      <c r="E437" s="76"/>
      <c r="F437" s="76"/>
      <c r="G437" s="76"/>
      <c r="H437" s="76"/>
      <c r="I437" s="76"/>
      <c r="J437" s="75"/>
      <c r="K437" s="75"/>
      <c r="L437" s="75"/>
      <c r="M437" s="76"/>
    </row>
    <row r="438" spans="2:13" x14ac:dyDescent="0.2">
      <c r="B438" s="75"/>
      <c r="C438" s="75"/>
      <c r="D438" s="76"/>
      <c r="E438" s="76"/>
      <c r="F438" s="76"/>
      <c r="G438" s="76"/>
      <c r="H438" s="76"/>
      <c r="I438" s="76"/>
      <c r="J438" s="75"/>
      <c r="K438" s="75"/>
      <c r="L438" s="75"/>
      <c r="M438" s="76"/>
    </row>
    <row r="439" spans="2:13" x14ac:dyDescent="0.2">
      <c r="B439" s="75"/>
      <c r="C439" s="75"/>
      <c r="D439" s="76"/>
      <c r="E439" s="76"/>
      <c r="F439" s="76"/>
      <c r="G439" s="76"/>
      <c r="H439" s="76"/>
      <c r="I439" s="76"/>
      <c r="J439" s="75"/>
      <c r="K439" s="75"/>
      <c r="L439" s="75"/>
      <c r="M439" s="76"/>
    </row>
    <row r="440" spans="2:13" x14ac:dyDescent="0.2">
      <c r="B440" s="75"/>
      <c r="C440" s="75"/>
      <c r="D440" s="76"/>
      <c r="E440" s="76"/>
      <c r="F440" s="76"/>
      <c r="G440" s="76"/>
      <c r="H440" s="76"/>
      <c r="I440" s="76"/>
      <c r="J440" s="75"/>
      <c r="K440" s="75"/>
      <c r="L440" s="75"/>
      <c r="M440" s="76"/>
    </row>
    <row r="441" spans="2:13" x14ac:dyDescent="0.2">
      <c r="B441" s="75"/>
      <c r="C441" s="75"/>
      <c r="D441" s="76"/>
      <c r="E441" s="76"/>
      <c r="F441" s="76"/>
      <c r="G441" s="76"/>
      <c r="H441" s="76"/>
      <c r="I441" s="76"/>
      <c r="J441" s="75"/>
      <c r="K441" s="75"/>
      <c r="L441" s="75"/>
      <c r="M441" s="76"/>
    </row>
    <row r="442" spans="2:13" x14ac:dyDescent="0.2">
      <c r="B442" s="75"/>
      <c r="C442" s="75"/>
      <c r="D442" s="76"/>
      <c r="E442" s="76"/>
      <c r="F442" s="76"/>
      <c r="G442" s="76"/>
      <c r="H442" s="76"/>
      <c r="I442" s="76"/>
      <c r="J442" s="75"/>
      <c r="K442" s="75"/>
      <c r="L442" s="75"/>
      <c r="M442" s="76"/>
    </row>
    <row r="443" spans="2:13" x14ac:dyDescent="0.2">
      <c r="B443" s="75"/>
      <c r="C443" s="75"/>
      <c r="D443" s="76"/>
      <c r="E443" s="76"/>
      <c r="F443" s="76"/>
      <c r="G443" s="76"/>
      <c r="H443" s="76"/>
      <c r="I443" s="76"/>
      <c r="J443" s="75"/>
      <c r="K443" s="75"/>
      <c r="L443" s="75"/>
      <c r="M443" s="76"/>
    </row>
    <row r="444" spans="2:13" x14ac:dyDescent="0.2">
      <c r="B444" s="75"/>
      <c r="C444" s="75"/>
      <c r="D444" s="76"/>
      <c r="E444" s="76"/>
      <c r="F444" s="76"/>
      <c r="G444" s="76"/>
      <c r="H444" s="76"/>
      <c r="I444" s="76"/>
      <c r="J444" s="75"/>
      <c r="K444" s="75"/>
      <c r="L444" s="75"/>
      <c r="M444" s="76"/>
    </row>
    <row r="445" spans="2:13" x14ac:dyDescent="0.2">
      <c r="B445" s="75"/>
      <c r="C445" s="75"/>
      <c r="D445" s="76"/>
      <c r="E445" s="76"/>
      <c r="F445" s="76"/>
      <c r="G445" s="76"/>
      <c r="H445" s="76"/>
      <c r="I445" s="76"/>
      <c r="J445" s="75"/>
      <c r="K445" s="75"/>
      <c r="L445" s="75"/>
      <c r="M445" s="76"/>
    </row>
    <row r="446" spans="2:13" x14ac:dyDescent="0.2">
      <c r="B446" s="75"/>
      <c r="C446" s="75"/>
      <c r="D446" s="76"/>
      <c r="E446" s="76"/>
      <c r="F446" s="76"/>
      <c r="G446" s="76"/>
      <c r="H446" s="76"/>
      <c r="I446" s="76"/>
      <c r="J446" s="75"/>
      <c r="K446" s="75"/>
      <c r="L446" s="75"/>
      <c r="M446" s="76"/>
    </row>
    <row r="447" spans="2:13" x14ac:dyDescent="0.2">
      <c r="B447" s="75"/>
      <c r="C447" s="75"/>
      <c r="D447" s="76"/>
      <c r="E447" s="76"/>
      <c r="F447" s="76"/>
      <c r="G447" s="76"/>
      <c r="H447" s="76"/>
      <c r="I447" s="76"/>
      <c r="J447" s="75"/>
      <c r="K447" s="75"/>
      <c r="L447" s="75"/>
      <c r="M447" s="76"/>
    </row>
    <row r="448" spans="2:13" x14ac:dyDescent="0.2">
      <c r="B448" s="75"/>
      <c r="C448" s="75"/>
      <c r="D448" s="76"/>
      <c r="E448" s="76"/>
      <c r="F448" s="76"/>
      <c r="G448" s="76"/>
      <c r="H448" s="76"/>
      <c r="I448" s="76"/>
      <c r="J448" s="75"/>
      <c r="K448" s="75"/>
      <c r="L448" s="75"/>
      <c r="M448" s="76"/>
    </row>
    <row r="449" spans="2:13" x14ac:dyDescent="0.2">
      <c r="B449" s="75"/>
      <c r="C449" s="75"/>
      <c r="D449" s="76"/>
      <c r="E449" s="76"/>
      <c r="F449" s="76"/>
      <c r="G449" s="76"/>
      <c r="H449" s="76"/>
      <c r="I449" s="76"/>
      <c r="J449" s="75"/>
      <c r="K449" s="75"/>
      <c r="L449" s="75"/>
      <c r="M449" s="76"/>
    </row>
    <row r="450" spans="2:13" x14ac:dyDescent="0.2">
      <c r="B450" s="75"/>
      <c r="C450" s="75"/>
      <c r="D450" s="76"/>
      <c r="E450" s="76"/>
      <c r="F450" s="76"/>
      <c r="G450" s="76"/>
      <c r="H450" s="76"/>
      <c r="I450" s="76"/>
      <c r="J450" s="75"/>
      <c r="K450" s="75"/>
      <c r="L450" s="75"/>
      <c r="M450" s="76"/>
    </row>
    <row r="451" spans="2:13" x14ac:dyDescent="0.2">
      <c r="B451" s="75"/>
      <c r="C451" s="75"/>
      <c r="D451" s="76"/>
      <c r="E451" s="76"/>
      <c r="F451" s="76"/>
      <c r="G451" s="76"/>
      <c r="H451" s="76"/>
      <c r="I451" s="76"/>
      <c r="J451" s="75"/>
      <c r="K451" s="75"/>
      <c r="L451" s="75"/>
      <c r="M451" s="76"/>
    </row>
    <row r="452" spans="2:13" x14ac:dyDescent="0.2">
      <c r="B452" s="75"/>
      <c r="C452" s="75"/>
      <c r="D452" s="76"/>
      <c r="E452" s="76"/>
      <c r="F452" s="76"/>
      <c r="G452" s="76"/>
      <c r="H452" s="76"/>
      <c r="I452" s="76"/>
      <c r="J452" s="75"/>
      <c r="K452" s="75"/>
      <c r="L452" s="75"/>
      <c r="M452" s="76"/>
    </row>
    <row r="453" spans="2:13" x14ac:dyDescent="0.2">
      <c r="B453" s="75"/>
      <c r="C453" s="75"/>
      <c r="D453" s="76"/>
      <c r="E453" s="76"/>
      <c r="F453" s="76"/>
      <c r="G453" s="76"/>
      <c r="H453" s="76"/>
      <c r="I453" s="76"/>
      <c r="J453" s="75"/>
      <c r="K453" s="75"/>
      <c r="L453" s="75"/>
      <c r="M453" s="76"/>
    </row>
    <row r="454" spans="2:13" x14ac:dyDescent="0.2">
      <c r="B454" s="75"/>
      <c r="C454" s="75"/>
      <c r="D454" s="76"/>
      <c r="E454" s="76"/>
      <c r="F454" s="76"/>
      <c r="G454" s="76"/>
      <c r="H454" s="76"/>
      <c r="I454" s="76"/>
      <c r="J454" s="75"/>
      <c r="K454" s="75"/>
      <c r="L454" s="75"/>
      <c r="M454" s="76"/>
    </row>
    <row r="455" spans="2:13" x14ac:dyDescent="0.2">
      <c r="B455" s="75"/>
      <c r="C455" s="75"/>
      <c r="D455" s="76"/>
      <c r="E455" s="76"/>
      <c r="F455" s="76"/>
      <c r="G455" s="76"/>
      <c r="H455" s="76"/>
      <c r="I455" s="76"/>
      <c r="J455" s="75"/>
      <c r="K455" s="75"/>
      <c r="L455" s="75"/>
      <c r="M455" s="76"/>
    </row>
    <row r="456" spans="2:13" x14ac:dyDescent="0.2">
      <c r="B456" s="75"/>
      <c r="C456" s="75"/>
      <c r="D456" s="76"/>
      <c r="E456" s="76"/>
      <c r="F456" s="76"/>
      <c r="G456" s="76"/>
      <c r="H456" s="76"/>
      <c r="I456" s="76"/>
      <c r="J456" s="75"/>
      <c r="K456" s="75"/>
      <c r="L456" s="75"/>
      <c r="M456" s="76"/>
    </row>
    <row r="457" spans="2:13" x14ac:dyDescent="0.2">
      <c r="B457" s="75"/>
      <c r="C457" s="75"/>
      <c r="D457" s="76"/>
      <c r="E457" s="76"/>
      <c r="F457" s="76"/>
      <c r="G457" s="76"/>
      <c r="H457" s="76"/>
      <c r="I457" s="76"/>
      <c r="J457" s="75"/>
      <c r="K457" s="75"/>
      <c r="L457" s="75"/>
      <c r="M457" s="76"/>
    </row>
    <row r="458" spans="2:13" x14ac:dyDescent="0.2">
      <c r="B458" s="75"/>
      <c r="C458" s="75"/>
      <c r="D458" s="76"/>
      <c r="E458" s="76"/>
      <c r="F458" s="76"/>
      <c r="G458" s="76"/>
      <c r="H458" s="76"/>
      <c r="I458" s="76"/>
      <c r="J458" s="75"/>
      <c r="K458" s="75"/>
      <c r="L458" s="75"/>
      <c r="M458" s="76"/>
    </row>
    <row r="459" spans="2:13" x14ac:dyDescent="0.2">
      <c r="B459" s="75"/>
      <c r="C459" s="75"/>
      <c r="D459" s="76"/>
      <c r="E459" s="76"/>
      <c r="F459" s="76"/>
      <c r="G459" s="76"/>
      <c r="H459" s="76"/>
      <c r="I459" s="76"/>
      <c r="J459" s="75"/>
      <c r="K459" s="75"/>
      <c r="L459" s="75"/>
      <c r="M459" s="76"/>
    </row>
    <row r="460" spans="2:13" x14ac:dyDescent="0.2">
      <c r="B460" s="75"/>
      <c r="C460" s="75"/>
      <c r="D460" s="76"/>
      <c r="E460" s="76"/>
      <c r="F460" s="76"/>
      <c r="G460" s="76"/>
      <c r="H460" s="76"/>
      <c r="I460" s="76"/>
      <c r="J460" s="75"/>
      <c r="K460" s="75"/>
      <c r="L460" s="75"/>
      <c r="M460" s="76"/>
    </row>
    <row r="461" spans="2:13" x14ac:dyDescent="0.2">
      <c r="B461" s="75"/>
      <c r="C461" s="75"/>
      <c r="D461" s="76"/>
      <c r="E461" s="76"/>
      <c r="F461" s="76"/>
      <c r="G461" s="76"/>
      <c r="H461" s="76"/>
      <c r="I461" s="76"/>
      <c r="J461" s="75"/>
      <c r="K461" s="75"/>
      <c r="L461" s="75"/>
      <c r="M461" s="76"/>
    </row>
    <row r="462" spans="2:13" x14ac:dyDescent="0.2">
      <c r="B462" s="75"/>
      <c r="C462" s="75"/>
      <c r="D462" s="76"/>
      <c r="E462" s="76"/>
      <c r="F462" s="76"/>
      <c r="G462" s="76"/>
      <c r="H462" s="76"/>
      <c r="I462" s="76"/>
      <c r="J462" s="75"/>
      <c r="K462" s="75"/>
      <c r="L462" s="75"/>
      <c r="M462" s="76"/>
    </row>
    <row r="463" spans="2:13" x14ac:dyDescent="0.2">
      <c r="B463" s="75"/>
      <c r="C463" s="75"/>
      <c r="D463" s="76"/>
      <c r="E463" s="76"/>
      <c r="F463" s="76"/>
      <c r="G463" s="76"/>
      <c r="H463" s="76"/>
      <c r="I463" s="76"/>
      <c r="J463" s="75"/>
      <c r="K463" s="75"/>
      <c r="L463" s="75"/>
      <c r="M463" s="76"/>
    </row>
    <row r="464" spans="2:13" x14ac:dyDescent="0.2">
      <c r="B464" s="75"/>
      <c r="C464" s="75"/>
      <c r="D464" s="76"/>
      <c r="E464" s="76"/>
      <c r="F464" s="76"/>
      <c r="G464" s="76"/>
      <c r="H464" s="76"/>
      <c r="I464" s="76"/>
      <c r="J464" s="75"/>
      <c r="K464" s="75"/>
      <c r="L464" s="75"/>
      <c r="M464" s="76"/>
    </row>
    <row r="465" spans="2:13" x14ac:dyDescent="0.2">
      <c r="B465" s="75"/>
      <c r="C465" s="75"/>
      <c r="D465" s="76"/>
      <c r="E465" s="76"/>
      <c r="F465" s="76"/>
      <c r="G465" s="76"/>
      <c r="H465" s="76"/>
      <c r="I465" s="76"/>
      <c r="J465" s="75"/>
      <c r="K465" s="75"/>
      <c r="L465" s="75"/>
      <c r="M465" s="76"/>
    </row>
    <row r="466" spans="2:13" x14ac:dyDescent="0.2">
      <c r="B466" s="75"/>
      <c r="C466" s="75"/>
      <c r="D466" s="76"/>
      <c r="E466" s="76"/>
      <c r="F466" s="76"/>
      <c r="G466" s="76"/>
      <c r="H466" s="76"/>
      <c r="I466" s="76"/>
      <c r="J466" s="75"/>
      <c r="K466" s="75"/>
      <c r="L466" s="75"/>
      <c r="M466" s="76"/>
    </row>
    <row r="467" spans="2:13" x14ac:dyDescent="0.2">
      <c r="B467" s="75"/>
      <c r="C467" s="75"/>
      <c r="D467" s="76"/>
      <c r="E467" s="76"/>
      <c r="F467" s="76"/>
      <c r="G467" s="76"/>
      <c r="H467" s="76"/>
      <c r="I467" s="76"/>
      <c r="J467" s="75"/>
      <c r="K467" s="75"/>
      <c r="L467" s="75"/>
      <c r="M467" s="76"/>
    </row>
    <row r="468" spans="2:13" x14ac:dyDescent="0.2">
      <c r="B468" s="75"/>
      <c r="C468" s="75"/>
      <c r="D468" s="76"/>
      <c r="E468" s="76"/>
      <c r="F468" s="76"/>
      <c r="G468" s="76"/>
      <c r="H468" s="76"/>
      <c r="I468" s="76"/>
      <c r="J468" s="75"/>
      <c r="K468" s="75"/>
      <c r="L468" s="75"/>
      <c r="M468" s="76"/>
    </row>
    <row r="469" spans="2:13" x14ac:dyDescent="0.2">
      <c r="B469" s="75"/>
      <c r="C469" s="75"/>
      <c r="D469" s="76"/>
      <c r="E469" s="76"/>
      <c r="F469" s="76"/>
      <c r="G469" s="76"/>
      <c r="H469" s="76"/>
      <c r="I469" s="76"/>
      <c r="J469" s="75"/>
      <c r="K469" s="75"/>
      <c r="L469" s="75"/>
      <c r="M469" s="76"/>
    </row>
    <row r="470" spans="2:13" x14ac:dyDescent="0.2">
      <c r="B470" s="75"/>
      <c r="C470" s="75"/>
      <c r="D470" s="76"/>
      <c r="E470" s="76"/>
      <c r="F470" s="76"/>
      <c r="G470" s="76"/>
      <c r="H470" s="76"/>
      <c r="I470" s="76"/>
      <c r="J470" s="75"/>
      <c r="K470" s="75"/>
      <c r="L470" s="75"/>
      <c r="M470" s="76"/>
    </row>
    <row r="471" spans="2:13" x14ac:dyDescent="0.2">
      <c r="B471" s="75"/>
      <c r="C471" s="75"/>
      <c r="D471" s="76"/>
      <c r="E471" s="76"/>
      <c r="F471" s="76"/>
      <c r="G471" s="76"/>
      <c r="H471" s="76"/>
      <c r="I471" s="76"/>
      <c r="J471" s="75"/>
      <c r="K471" s="75"/>
      <c r="L471" s="75"/>
      <c r="M471" s="76"/>
    </row>
    <row r="472" spans="2:13" x14ac:dyDescent="0.2">
      <c r="B472" s="75"/>
      <c r="C472" s="75"/>
      <c r="D472" s="76"/>
      <c r="E472" s="76"/>
      <c r="F472" s="76"/>
      <c r="G472" s="76"/>
      <c r="H472" s="76"/>
      <c r="I472" s="76"/>
      <c r="J472" s="75"/>
      <c r="K472" s="75"/>
      <c r="L472" s="75"/>
      <c r="M472" s="76"/>
    </row>
    <row r="473" spans="2:13" x14ac:dyDescent="0.2">
      <c r="B473" s="75"/>
      <c r="C473" s="75"/>
      <c r="D473" s="76"/>
      <c r="E473" s="76"/>
      <c r="F473" s="76"/>
      <c r="G473" s="76"/>
      <c r="H473" s="76"/>
      <c r="I473" s="76"/>
      <c r="J473" s="75"/>
      <c r="K473" s="75"/>
      <c r="L473" s="75"/>
      <c r="M473" s="76"/>
    </row>
    <row r="474" spans="2:13" x14ac:dyDescent="0.2">
      <c r="B474" s="75"/>
      <c r="C474" s="75"/>
      <c r="D474" s="76"/>
      <c r="E474" s="76"/>
      <c r="F474" s="76"/>
      <c r="G474" s="76"/>
      <c r="H474" s="76"/>
      <c r="I474" s="76"/>
      <c r="J474" s="75"/>
      <c r="K474" s="75"/>
      <c r="L474" s="75"/>
      <c r="M474" s="76"/>
    </row>
    <row r="475" spans="2:13" x14ac:dyDescent="0.2">
      <c r="B475" s="75"/>
      <c r="C475" s="75"/>
      <c r="D475" s="76"/>
      <c r="E475" s="76"/>
      <c r="F475" s="76"/>
      <c r="G475" s="76"/>
      <c r="H475" s="76"/>
      <c r="I475" s="76"/>
      <c r="J475" s="75"/>
      <c r="K475" s="75"/>
      <c r="L475" s="75"/>
      <c r="M475" s="76"/>
    </row>
    <row r="476" spans="2:13" x14ac:dyDescent="0.2">
      <c r="B476" s="75"/>
      <c r="C476" s="75"/>
      <c r="D476" s="76"/>
      <c r="E476" s="76"/>
      <c r="F476" s="76"/>
      <c r="G476" s="76"/>
      <c r="H476" s="76"/>
      <c r="I476" s="76"/>
      <c r="J476" s="75"/>
      <c r="K476" s="75"/>
      <c r="L476" s="75"/>
      <c r="M476" s="76"/>
    </row>
    <row r="477" spans="2:13" x14ac:dyDescent="0.2">
      <c r="B477" s="75"/>
      <c r="C477" s="75"/>
      <c r="D477" s="76"/>
      <c r="E477" s="76"/>
      <c r="F477" s="76"/>
      <c r="G477" s="76"/>
      <c r="H477" s="76"/>
      <c r="I477" s="76"/>
      <c r="J477" s="75"/>
      <c r="K477" s="75"/>
      <c r="L477" s="75"/>
      <c r="M477" s="76"/>
    </row>
    <row r="478" spans="2:13" x14ac:dyDescent="0.2">
      <c r="B478" s="75"/>
      <c r="C478" s="75"/>
      <c r="D478" s="76"/>
      <c r="E478" s="76"/>
      <c r="F478" s="76"/>
      <c r="G478" s="76"/>
      <c r="H478" s="76"/>
      <c r="I478" s="76"/>
      <c r="J478" s="75"/>
      <c r="K478" s="75"/>
      <c r="L478" s="75"/>
      <c r="M478" s="76"/>
    </row>
    <row r="479" spans="2:13" x14ac:dyDescent="0.2">
      <c r="B479" s="75"/>
      <c r="C479" s="75"/>
      <c r="D479" s="76"/>
      <c r="E479" s="76"/>
      <c r="F479" s="76"/>
      <c r="G479" s="76"/>
      <c r="H479" s="76"/>
      <c r="I479" s="76"/>
      <c r="J479" s="75"/>
      <c r="K479" s="75"/>
      <c r="L479" s="75"/>
      <c r="M479" s="76"/>
    </row>
    <row r="480" spans="2:13" x14ac:dyDescent="0.2">
      <c r="B480" s="75"/>
      <c r="C480" s="75"/>
      <c r="D480" s="76"/>
      <c r="E480" s="76"/>
      <c r="F480" s="76"/>
      <c r="G480" s="76"/>
      <c r="H480" s="76"/>
      <c r="I480" s="76"/>
      <c r="J480" s="75"/>
      <c r="K480" s="75"/>
      <c r="L480" s="75"/>
      <c r="M480" s="76"/>
    </row>
    <row r="481" spans="2:13" x14ac:dyDescent="0.2">
      <c r="B481" s="75"/>
      <c r="C481" s="75"/>
      <c r="D481" s="76"/>
      <c r="E481" s="76"/>
      <c r="F481" s="76"/>
      <c r="G481" s="76"/>
      <c r="H481" s="76"/>
      <c r="I481" s="76"/>
      <c r="J481" s="75"/>
      <c r="K481" s="75"/>
      <c r="L481" s="75"/>
      <c r="M481" s="76"/>
    </row>
    <row r="482" spans="2:13" x14ac:dyDescent="0.2">
      <c r="B482" s="75"/>
      <c r="C482" s="75"/>
      <c r="D482" s="76"/>
      <c r="E482" s="76"/>
      <c r="F482" s="76"/>
      <c r="G482" s="76"/>
      <c r="H482" s="76"/>
      <c r="I482" s="76"/>
      <c r="J482" s="75"/>
      <c r="K482" s="75"/>
      <c r="L482" s="75"/>
      <c r="M482" s="76"/>
    </row>
    <row r="483" spans="2:13" x14ac:dyDescent="0.2">
      <c r="B483" s="75"/>
      <c r="C483" s="75"/>
      <c r="D483" s="76"/>
      <c r="E483" s="76"/>
      <c r="F483" s="76"/>
      <c r="G483" s="76"/>
      <c r="H483" s="76"/>
      <c r="I483" s="76"/>
      <c r="J483" s="75"/>
      <c r="K483" s="75"/>
      <c r="L483" s="75"/>
      <c r="M483" s="76"/>
    </row>
    <row r="484" spans="2:13" x14ac:dyDescent="0.2">
      <c r="B484" s="75"/>
      <c r="C484" s="75"/>
      <c r="D484" s="76"/>
      <c r="E484" s="76"/>
      <c r="F484" s="76"/>
      <c r="G484" s="76"/>
      <c r="H484" s="76"/>
      <c r="I484" s="76"/>
      <c r="J484" s="75"/>
      <c r="K484" s="75"/>
      <c r="L484" s="75"/>
      <c r="M484" s="76"/>
    </row>
    <row r="485" spans="2:13" x14ac:dyDescent="0.2">
      <c r="B485" s="75"/>
      <c r="C485" s="75"/>
      <c r="D485" s="76"/>
      <c r="E485" s="76"/>
      <c r="F485" s="76"/>
      <c r="G485" s="76"/>
      <c r="H485" s="76"/>
      <c r="I485" s="76"/>
      <c r="J485" s="75"/>
      <c r="K485" s="75"/>
      <c r="L485" s="75"/>
      <c r="M485" s="76"/>
    </row>
    <row r="486" spans="2:13" x14ac:dyDescent="0.2">
      <c r="B486" s="75"/>
      <c r="C486" s="75"/>
      <c r="D486" s="76"/>
      <c r="E486" s="76"/>
      <c r="F486" s="76"/>
      <c r="G486" s="76"/>
      <c r="H486" s="76"/>
      <c r="I486" s="76"/>
      <c r="J486" s="75"/>
      <c r="K486" s="75"/>
      <c r="L486" s="75"/>
      <c r="M486" s="76"/>
    </row>
    <row r="487" spans="2:13" x14ac:dyDescent="0.2">
      <c r="B487" s="75"/>
      <c r="C487" s="75"/>
      <c r="D487" s="76"/>
      <c r="E487" s="76"/>
      <c r="F487" s="76"/>
      <c r="G487" s="76"/>
      <c r="H487" s="76"/>
      <c r="I487" s="76"/>
      <c r="J487" s="75"/>
      <c r="K487" s="75"/>
      <c r="L487" s="75"/>
      <c r="M487" s="76"/>
    </row>
    <row r="488" spans="2:13" x14ac:dyDescent="0.2">
      <c r="B488" s="75"/>
      <c r="C488" s="75"/>
      <c r="D488" s="76"/>
      <c r="E488" s="76"/>
      <c r="F488" s="76"/>
      <c r="G488" s="76"/>
      <c r="H488" s="76"/>
      <c r="I488" s="76"/>
      <c r="J488" s="75"/>
      <c r="K488" s="75"/>
      <c r="L488" s="75"/>
      <c r="M488" s="76"/>
    </row>
    <row r="489" spans="2:13" x14ac:dyDescent="0.2">
      <c r="B489" s="75"/>
      <c r="C489" s="75"/>
      <c r="D489" s="76"/>
      <c r="E489" s="76"/>
      <c r="F489" s="76"/>
      <c r="G489" s="76"/>
      <c r="H489" s="76"/>
      <c r="I489" s="76"/>
      <c r="J489" s="75"/>
      <c r="K489" s="75"/>
      <c r="L489" s="75"/>
      <c r="M489" s="76"/>
    </row>
    <row r="490" spans="2:13" x14ac:dyDescent="0.2">
      <c r="B490" s="75"/>
      <c r="C490" s="75"/>
      <c r="D490" s="76"/>
      <c r="E490" s="76"/>
      <c r="F490" s="76"/>
      <c r="G490" s="76"/>
      <c r="H490" s="76"/>
      <c r="I490" s="76"/>
      <c r="J490" s="75"/>
      <c r="K490" s="75"/>
      <c r="L490" s="75"/>
      <c r="M490" s="76"/>
    </row>
    <row r="491" spans="2:13" x14ac:dyDescent="0.2">
      <c r="B491" s="75"/>
      <c r="C491" s="75"/>
      <c r="D491" s="76"/>
      <c r="E491" s="76"/>
      <c r="F491" s="76"/>
      <c r="G491" s="76"/>
      <c r="H491" s="76"/>
      <c r="I491" s="76"/>
      <c r="J491" s="75"/>
      <c r="K491" s="75"/>
      <c r="L491" s="75"/>
      <c r="M491" s="76"/>
    </row>
    <row r="492" spans="2:13" x14ac:dyDescent="0.2">
      <c r="B492" s="75"/>
      <c r="C492" s="75"/>
      <c r="D492" s="76"/>
      <c r="E492" s="76"/>
      <c r="F492" s="76"/>
      <c r="G492" s="76"/>
      <c r="H492" s="76"/>
      <c r="I492" s="76"/>
      <c r="J492" s="75"/>
      <c r="K492" s="75"/>
      <c r="L492" s="75"/>
      <c r="M492" s="76"/>
    </row>
    <row r="493" spans="2:13" x14ac:dyDescent="0.2">
      <c r="B493" s="75"/>
      <c r="C493" s="75"/>
      <c r="D493" s="76"/>
      <c r="E493" s="76"/>
      <c r="F493" s="76"/>
      <c r="G493" s="76"/>
      <c r="H493" s="76"/>
      <c r="I493" s="76"/>
      <c r="J493" s="75"/>
      <c r="K493" s="75"/>
      <c r="L493" s="75"/>
      <c r="M493" s="76"/>
    </row>
    <row r="494" spans="2:13" x14ac:dyDescent="0.2">
      <c r="B494" s="75"/>
      <c r="C494" s="75"/>
      <c r="D494" s="76"/>
      <c r="E494" s="76"/>
      <c r="F494" s="76"/>
      <c r="G494" s="76"/>
      <c r="H494" s="76"/>
      <c r="I494" s="76"/>
      <c r="J494" s="75"/>
      <c r="K494" s="75"/>
      <c r="L494" s="75"/>
      <c r="M494" s="76"/>
    </row>
    <row r="495" spans="2:13" x14ac:dyDescent="0.2">
      <c r="B495" s="75"/>
      <c r="C495" s="75"/>
      <c r="D495" s="76"/>
      <c r="E495" s="76"/>
      <c r="F495" s="76"/>
      <c r="G495" s="76"/>
      <c r="H495" s="76"/>
      <c r="I495" s="76"/>
      <c r="J495" s="75"/>
      <c r="K495" s="75"/>
      <c r="L495" s="75"/>
      <c r="M495" s="76"/>
    </row>
    <row r="496" spans="2:13" x14ac:dyDescent="0.2">
      <c r="B496" s="75"/>
      <c r="C496" s="75"/>
      <c r="D496" s="76"/>
      <c r="E496" s="76"/>
      <c r="F496" s="76"/>
      <c r="G496" s="76"/>
      <c r="H496" s="76"/>
      <c r="I496" s="76"/>
      <c r="J496" s="75"/>
      <c r="K496" s="75"/>
      <c r="L496" s="75"/>
      <c r="M496" s="76"/>
    </row>
    <row r="497" spans="2:13" x14ac:dyDescent="0.2">
      <c r="B497" s="75"/>
      <c r="C497" s="75"/>
      <c r="D497" s="76"/>
      <c r="E497" s="76"/>
      <c r="F497" s="76"/>
      <c r="G497" s="76"/>
      <c r="H497" s="76"/>
      <c r="I497" s="76"/>
      <c r="J497" s="75"/>
      <c r="K497" s="75"/>
      <c r="L497" s="75"/>
      <c r="M497" s="76"/>
    </row>
    <row r="498" spans="2:13" x14ac:dyDescent="0.2">
      <c r="B498" s="75"/>
      <c r="C498" s="75"/>
      <c r="D498" s="76"/>
      <c r="E498" s="76"/>
      <c r="F498" s="76"/>
      <c r="G498" s="76"/>
      <c r="H498" s="76"/>
      <c r="I498" s="76"/>
      <c r="J498" s="75"/>
      <c r="K498" s="75"/>
      <c r="L498" s="75"/>
      <c r="M498" s="76"/>
    </row>
    <row r="499" spans="2:13" x14ac:dyDescent="0.2">
      <c r="B499" s="75"/>
      <c r="C499" s="75"/>
      <c r="D499" s="76"/>
      <c r="E499" s="76"/>
      <c r="F499" s="76"/>
      <c r="G499" s="76"/>
      <c r="H499" s="76"/>
      <c r="I499" s="76"/>
      <c r="J499" s="75"/>
      <c r="K499" s="75"/>
      <c r="L499" s="75"/>
      <c r="M499" s="76"/>
    </row>
    <row r="500" spans="2:13" x14ac:dyDescent="0.2">
      <c r="B500" s="75"/>
      <c r="C500" s="75"/>
      <c r="D500" s="76"/>
      <c r="E500" s="76"/>
      <c r="F500" s="76"/>
      <c r="G500" s="76"/>
      <c r="H500" s="76"/>
      <c r="I500" s="76"/>
      <c r="J500" s="75"/>
      <c r="K500" s="75"/>
      <c r="L500" s="75"/>
      <c r="M500" s="76"/>
    </row>
    <row r="501" spans="2:13" x14ac:dyDescent="0.2">
      <c r="B501" s="75"/>
      <c r="C501" s="75"/>
      <c r="D501" s="76"/>
      <c r="E501" s="76"/>
      <c r="F501" s="76"/>
      <c r="G501" s="76"/>
      <c r="H501" s="76"/>
      <c r="I501" s="76"/>
      <c r="J501" s="75"/>
      <c r="K501" s="75"/>
      <c r="L501" s="75"/>
      <c r="M501" s="76"/>
    </row>
    <row r="502" spans="2:13" x14ac:dyDescent="0.2">
      <c r="B502" s="75"/>
      <c r="C502" s="75"/>
      <c r="D502" s="76"/>
      <c r="E502" s="76"/>
      <c r="F502" s="76"/>
      <c r="G502" s="76"/>
      <c r="H502" s="76"/>
      <c r="I502" s="76"/>
      <c r="J502" s="75"/>
      <c r="K502" s="75"/>
      <c r="L502" s="75"/>
      <c r="M502" s="76"/>
    </row>
    <row r="503" spans="2:13" x14ac:dyDescent="0.2">
      <c r="B503" s="75"/>
      <c r="C503" s="75"/>
      <c r="D503" s="76"/>
      <c r="E503" s="76"/>
      <c r="F503" s="76"/>
      <c r="G503" s="76"/>
      <c r="H503" s="76"/>
      <c r="I503" s="76"/>
      <c r="J503" s="75"/>
      <c r="K503" s="75"/>
      <c r="L503" s="75"/>
      <c r="M503" s="76"/>
    </row>
    <row r="504" spans="2:13" x14ac:dyDescent="0.2">
      <c r="B504" s="75"/>
      <c r="C504" s="75"/>
      <c r="D504" s="76"/>
      <c r="E504" s="76"/>
      <c r="F504" s="76"/>
      <c r="G504" s="76"/>
      <c r="H504" s="76"/>
      <c r="I504" s="76"/>
      <c r="J504" s="75"/>
      <c r="K504" s="75"/>
      <c r="L504" s="75"/>
      <c r="M504" s="76"/>
    </row>
    <row r="505" spans="2:13" x14ac:dyDescent="0.2">
      <c r="B505" s="75"/>
      <c r="C505" s="75"/>
      <c r="D505" s="76"/>
      <c r="E505" s="76"/>
      <c r="F505" s="76"/>
      <c r="G505" s="76"/>
      <c r="H505" s="76"/>
      <c r="I505" s="76"/>
      <c r="J505" s="75"/>
      <c r="K505" s="75"/>
      <c r="L505" s="75"/>
      <c r="M505" s="76"/>
    </row>
    <row r="506" spans="2:13" x14ac:dyDescent="0.2">
      <c r="B506" s="75"/>
      <c r="C506" s="75"/>
      <c r="D506" s="76"/>
      <c r="E506" s="76"/>
      <c r="F506" s="76"/>
      <c r="G506" s="76"/>
      <c r="H506" s="76"/>
      <c r="I506" s="76"/>
      <c r="J506" s="75"/>
      <c r="K506" s="75"/>
      <c r="L506" s="75"/>
      <c r="M506" s="76"/>
    </row>
    <row r="507" spans="2:13" x14ac:dyDescent="0.2">
      <c r="B507" s="75"/>
      <c r="C507" s="75"/>
      <c r="D507" s="76"/>
      <c r="E507" s="76"/>
      <c r="F507" s="76"/>
      <c r="G507" s="76"/>
      <c r="H507" s="76"/>
      <c r="I507" s="76"/>
      <c r="J507" s="75"/>
      <c r="K507" s="75"/>
      <c r="L507" s="75"/>
      <c r="M507" s="76"/>
    </row>
    <row r="508" spans="2:13" x14ac:dyDescent="0.2">
      <c r="B508" s="75"/>
      <c r="C508" s="75"/>
      <c r="D508" s="76"/>
      <c r="E508" s="76"/>
      <c r="F508" s="76"/>
      <c r="G508" s="76"/>
      <c r="H508" s="76"/>
      <c r="I508" s="76"/>
      <c r="J508" s="75"/>
      <c r="K508" s="75"/>
      <c r="L508" s="75"/>
      <c r="M508" s="76"/>
    </row>
    <row r="509" spans="2:13" x14ac:dyDescent="0.2">
      <c r="B509" s="75"/>
      <c r="C509" s="75"/>
      <c r="D509" s="76"/>
      <c r="E509" s="76"/>
      <c r="F509" s="76"/>
      <c r="G509" s="76"/>
      <c r="H509" s="76"/>
      <c r="I509" s="76"/>
      <c r="J509" s="75"/>
      <c r="K509" s="75"/>
      <c r="L509" s="75"/>
      <c r="M509" s="76"/>
    </row>
    <row r="510" spans="2:13" x14ac:dyDescent="0.2">
      <c r="B510" s="75"/>
      <c r="C510" s="75"/>
      <c r="D510" s="76"/>
      <c r="E510" s="76"/>
      <c r="F510" s="76"/>
      <c r="G510" s="76"/>
      <c r="H510" s="76"/>
      <c r="I510" s="76"/>
      <c r="J510" s="75"/>
      <c r="K510" s="75"/>
      <c r="L510" s="75"/>
      <c r="M510" s="76"/>
    </row>
    <row r="511" spans="2:13" x14ac:dyDescent="0.2">
      <c r="B511" s="75"/>
      <c r="C511" s="75"/>
      <c r="D511" s="76"/>
      <c r="E511" s="76"/>
      <c r="F511" s="76"/>
      <c r="G511" s="76"/>
      <c r="H511" s="76"/>
      <c r="I511" s="76"/>
      <c r="J511" s="75"/>
      <c r="K511" s="75"/>
      <c r="L511" s="75"/>
      <c r="M511" s="76"/>
    </row>
    <row r="512" spans="2:13" x14ac:dyDescent="0.2">
      <c r="B512" s="75"/>
      <c r="C512" s="75"/>
      <c r="D512" s="76"/>
      <c r="E512" s="76"/>
      <c r="F512" s="76"/>
      <c r="G512" s="76"/>
      <c r="H512" s="76"/>
      <c r="I512" s="76"/>
      <c r="J512" s="75"/>
      <c r="K512" s="75"/>
      <c r="L512" s="75"/>
      <c r="M512" s="76"/>
    </row>
    <row r="513" spans="2:13" x14ac:dyDescent="0.2">
      <c r="B513" s="75"/>
      <c r="C513" s="75"/>
      <c r="D513" s="76"/>
      <c r="E513" s="76"/>
      <c r="F513" s="76"/>
      <c r="G513" s="76"/>
      <c r="H513" s="76"/>
      <c r="I513" s="76"/>
      <c r="J513" s="75"/>
      <c r="K513" s="75"/>
      <c r="L513" s="75"/>
      <c r="M513" s="76"/>
    </row>
    <row r="514" spans="2:13" x14ac:dyDescent="0.2">
      <c r="B514" s="75"/>
      <c r="C514" s="75"/>
      <c r="D514" s="76"/>
      <c r="E514" s="76"/>
      <c r="F514" s="76"/>
      <c r="G514" s="76"/>
      <c r="H514" s="76"/>
      <c r="I514" s="76"/>
      <c r="J514" s="75"/>
      <c r="K514" s="75"/>
      <c r="L514" s="75"/>
      <c r="M514" s="76"/>
    </row>
    <row r="515" spans="2:13" x14ac:dyDescent="0.2">
      <c r="B515" s="75"/>
      <c r="C515" s="75"/>
      <c r="D515" s="76"/>
      <c r="E515" s="76"/>
      <c r="F515" s="76"/>
      <c r="G515" s="76"/>
      <c r="H515" s="76"/>
      <c r="I515" s="76"/>
      <c r="J515" s="75"/>
      <c r="K515" s="75"/>
      <c r="L515" s="75"/>
      <c r="M515" s="76"/>
    </row>
    <row r="516" spans="2:13" x14ac:dyDescent="0.2">
      <c r="B516" s="75"/>
      <c r="C516" s="75"/>
      <c r="D516" s="76"/>
      <c r="E516" s="76"/>
      <c r="F516" s="76"/>
      <c r="G516" s="76"/>
      <c r="H516" s="76"/>
      <c r="I516" s="76"/>
      <c r="J516" s="75"/>
      <c r="K516" s="75"/>
      <c r="L516" s="75"/>
      <c r="M516" s="76"/>
    </row>
    <row r="517" spans="2:13" x14ac:dyDescent="0.2">
      <c r="B517" s="75"/>
      <c r="C517" s="75"/>
      <c r="D517" s="76"/>
      <c r="E517" s="76"/>
      <c r="F517" s="76"/>
      <c r="G517" s="76"/>
      <c r="H517" s="76"/>
      <c r="I517" s="76"/>
      <c r="J517" s="75"/>
      <c r="K517" s="75"/>
      <c r="L517" s="75"/>
      <c r="M517" s="76"/>
    </row>
    <row r="518" spans="2:13" x14ac:dyDescent="0.2">
      <c r="B518" s="75"/>
      <c r="C518" s="75"/>
      <c r="D518" s="76"/>
      <c r="E518" s="76"/>
      <c r="F518" s="76"/>
      <c r="G518" s="76"/>
      <c r="H518" s="76"/>
      <c r="I518" s="76"/>
      <c r="J518" s="75"/>
      <c r="K518" s="75"/>
      <c r="L518" s="75"/>
      <c r="M518" s="76"/>
    </row>
    <row r="519" spans="2:13" x14ac:dyDescent="0.2">
      <c r="B519" s="75"/>
      <c r="C519" s="75"/>
      <c r="D519" s="76"/>
      <c r="E519" s="76"/>
      <c r="F519" s="76"/>
      <c r="G519" s="76"/>
      <c r="H519" s="76"/>
      <c r="I519" s="76"/>
      <c r="J519" s="75"/>
      <c r="K519" s="75"/>
      <c r="L519" s="75"/>
      <c r="M519" s="76"/>
    </row>
    <row r="520" spans="2:13" x14ac:dyDescent="0.2">
      <c r="B520" s="75"/>
      <c r="C520" s="75"/>
      <c r="D520" s="76"/>
      <c r="E520" s="76"/>
      <c r="F520" s="76"/>
      <c r="G520" s="76"/>
      <c r="H520" s="76"/>
      <c r="I520" s="76"/>
      <c r="J520" s="75"/>
      <c r="K520" s="75"/>
      <c r="L520" s="75"/>
      <c r="M520" s="76"/>
    </row>
    <row r="521" spans="2:13" x14ac:dyDescent="0.2">
      <c r="B521" s="75"/>
      <c r="C521" s="75"/>
      <c r="D521" s="76"/>
      <c r="E521" s="76"/>
      <c r="F521" s="76"/>
      <c r="G521" s="76"/>
      <c r="H521" s="76"/>
      <c r="I521" s="76"/>
      <c r="J521" s="75"/>
      <c r="K521" s="75"/>
      <c r="L521" s="75"/>
      <c r="M521" s="76"/>
    </row>
    <row r="522" spans="2:13" x14ac:dyDescent="0.2">
      <c r="B522" s="75"/>
      <c r="C522" s="75"/>
      <c r="D522" s="76"/>
      <c r="E522" s="76"/>
      <c r="F522" s="76"/>
      <c r="G522" s="76"/>
      <c r="H522" s="76"/>
      <c r="I522" s="76"/>
      <c r="J522" s="75"/>
      <c r="K522" s="75"/>
      <c r="L522" s="75"/>
      <c r="M522" s="76"/>
    </row>
    <row r="523" spans="2:13" x14ac:dyDescent="0.2">
      <c r="B523" s="75"/>
      <c r="C523" s="75"/>
      <c r="D523" s="76"/>
      <c r="E523" s="76"/>
      <c r="F523" s="76"/>
      <c r="G523" s="76"/>
      <c r="H523" s="76"/>
      <c r="I523" s="76"/>
      <c r="J523" s="75"/>
      <c r="K523" s="75"/>
      <c r="L523" s="75"/>
      <c r="M523" s="76"/>
    </row>
    <row r="524" spans="2:13" x14ac:dyDescent="0.2">
      <c r="B524" s="75"/>
      <c r="C524" s="75"/>
      <c r="D524" s="76"/>
      <c r="E524" s="76"/>
      <c r="F524" s="76"/>
      <c r="G524" s="76"/>
      <c r="H524" s="76"/>
      <c r="I524" s="76"/>
      <c r="J524" s="75"/>
      <c r="K524" s="75"/>
      <c r="L524" s="75"/>
      <c r="M524" s="76"/>
    </row>
    <row r="525" spans="2:13" x14ac:dyDescent="0.2">
      <c r="B525" s="75"/>
      <c r="C525" s="75"/>
      <c r="D525" s="76"/>
      <c r="E525" s="76"/>
      <c r="F525" s="76"/>
      <c r="G525" s="76"/>
      <c r="H525" s="76"/>
      <c r="I525" s="76"/>
      <c r="J525" s="75"/>
      <c r="K525" s="75"/>
      <c r="L525" s="75"/>
      <c r="M525" s="76"/>
    </row>
    <row r="526" spans="2:13" x14ac:dyDescent="0.2">
      <c r="B526" s="75"/>
      <c r="C526" s="75"/>
      <c r="D526" s="76"/>
      <c r="E526" s="76"/>
      <c r="F526" s="76"/>
      <c r="G526" s="76"/>
      <c r="H526" s="76"/>
      <c r="I526" s="76"/>
      <c r="J526" s="75"/>
      <c r="K526" s="75"/>
      <c r="L526" s="75"/>
      <c r="M526" s="76"/>
    </row>
    <row r="527" spans="2:13" x14ac:dyDescent="0.2">
      <c r="B527" s="75"/>
      <c r="C527" s="75"/>
      <c r="D527" s="76"/>
      <c r="E527" s="76"/>
      <c r="F527" s="76"/>
      <c r="G527" s="76"/>
      <c r="H527" s="76"/>
      <c r="I527" s="76"/>
      <c r="J527" s="75"/>
      <c r="K527" s="75"/>
      <c r="L527" s="75"/>
      <c r="M527" s="76"/>
    </row>
    <row r="528" spans="2:13" x14ac:dyDescent="0.2">
      <c r="B528" s="75"/>
      <c r="C528" s="75"/>
      <c r="D528" s="76"/>
      <c r="E528" s="76"/>
      <c r="F528" s="76"/>
      <c r="G528" s="76"/>
      <c r="H528" s="76"/>
      <c r="I528" s="76"/>
      <c r="J528" s="75"/>
      <c r="K528" s="75"/>
      <c r="L528" s="75"/>
      <c r="M528" s="76"/>
    </row>
    <row r="529" spans="2:13" x14ac:dyDescent="0.2">
      <c r="B529" s="75"/>
      <c r="C529" s="75"/>
      <c r="D529" s="76"/>
      <c r="E529" s="76"/>
      <c r="F529" s="76"/>
      <c r="G529" s="76"/>
      <c r="H529" s="76"/>
      <c r="I529" s="76"/>
      <c r="J529" s="75"/>
      <c r="K529" s="75"/>
      <c r="L529" s="75"/>
      <c r="M529" s="76"/>
    </row>
    <row r="530" spans="2:13" x14ac:dyDescent="0.2">
      <c r="B530" s="75"/>
      <c r="C530" s="75"/>
      <c r="D530" s="76"/>
      <c r="E530" s="76"/>
      <c r="F530" s="76"/>
      <c r="G530" s="76"/>
      <c r="H530" s="76"/>
      <c r="I530" s="76"/>
      <c r="J530" s="75"/>
      <c r="K530" s="75"/>
      <c r="L530" s="75"/>
      <c r="M530" s="76"/>
    </row>
    <row r="531" spans="2:13" x14ac:dyDescent="0.2">
      <c r="B531" s="75"/>
      <c r="C531" s="75"/>
      <c r="D531" s="76"/>
      <c r="E531" s="76"/>
      <c r="F531" s="76"/>
      <c r="G531" s="76"/>
      <c r="H531" s="76"/>
      <c r="I531" s="76"/>
      <c r="J531" s="75"/>
      <c r="K531" s="75"/>
      <c r="L531" s="75"/>
      <c r="M531" s="76"/>
    </row>
    <row r="532" spans="2:13" x14ac:dyDescent="0.2">
      <c r="B532" s="75"/>
      <c r="C532" s="75"/>
      <c r="D532" s="76"/>
      <c r="E532" s="76"/>
      <c r="F532" s="76"/>
      <c r="G532" s="76"/>
      <c r="H532" s="76"/>
      <c r="I532" s="76"/>
      <c r="J532" s="75"/>
      <c r="K532" s="75"/>
      <c r="L532" s="75"/>
      <c r="M532" s="76"/>
    </row>
    <row r="533" spans="2:13" x14ac:dyDescent="0.2">
      <c r="B533" s="75"/>
      <c r="C533" s="75"/>
      <c r="D533" s="76"/>
      <c r="E533" s="76"/>
      <c r="F533" s="76"/>
      <c r="G533" s="76"/>
      <c r="H533" s="76"/>
      <c r="I533" s="76"/>
      <c r="J533" s="75"/>
      <c r="K533" s="75"/>
      <c r="L533" s="75"/>
      <c r="M533" s="76"/>
    </row>
    <row r="534" spans="2:13" x14ac:dyDescent="0.2">
      <c r="B534" s="75"/>
      <c r="C534" s="75"/>
      <c r="D534" s="76"/>
      <c r="E534" s="76"/>
      <c r="F534" s="76"/>
      <c r="G534" s="76"/>
      <c r="H534" s="76"/>
      <c r="I534" s="76"/>
      <c r="J534" s="75"/>
      <c r="K534" s="75"/>
      <c r="L534" s="75"/>
      <c r="M534" s="76"/>
    </row>
    <row r="535" spans="2:13" x14ac:dyDescent="0.2">
      <c r="B535" s="75"/>
      <c r="C535" s="75"/>
      <c r="D535" s="76"/>
      <c r="E535" s="76"/>
      <c r="F535" s="76"/>
      <c r="G535" s="76"/>
      <c r="H535" s="76"/>
      <c r="I535" s="76"/>
      <c r="J535" s="75"/>
      <c r="K535" s="75"/>
      <c r="L535" s="75"/>
      <c r="M535" s="76"/>
    </row>
    <row r="536" spans="2:13" x14ac:dyDescent="0.2">
      <c r="B536" s="75"/>
      <c r="C536" s="75"/>
      <c r="D536" s="76"/>
      <c r="E536" s="76"/>
      <c r="F536" s="76"/>
      <c r="G536" s="76"/>
      <c r="H536" s="76"/>
      <c r="I536" s="76"/>
      <c r="J536" s="75"/>
      <c r="K536" s="75"/>
      <c r="L536" s="75"/>
      <c r="M536" s="76"/>
    </row>
    <row r="537" spans="2:13" x14ac:dyDescent="0.2">
      <c r="B537" s="75"/>
      <c r="C537" s="75"/>
      <c r="D537" s="76"/>
      <c r="E537" s="76"/>
      <c r="F537" s="76"/>
      <c r="G537" s="76"/>
      <c r="H537" s="76"/>
      <c r="I537" s="76"/>
      <c r="J537" s="75"/>
      <c r="K537" s="75"/>
      <c r="L537" s="75"/>
      <c r="M537" s="76"/>
    </row>
    <row r="538" spans="2:13" x14ac:dyDescent="0.2">
      <c r="B538" s="75"/>
      <c r="C538" s="75"/>
      <c r="D538" s="76"/>
      <c r="E538" s="76"/>
      <c r="F538" s="76"/>
      <c r="G538" s="76"/>
      <c r="H538" s="76"/>
      <c r="I538" s="76"/>
      <c r="J538" s="75"/>
      <c r="K538" s="75"/>
      <c r="L538" s="75"/>
      <c r="M538" s="76"/>
    </row>
    <row r="539" spans="2:13" x14ac:dyDescent="0.2">
      <c r="B539" s="75"/>
      <c r="C539" s="75"/>
      <c r="D539" s="76"/>
      <c r="E539" s="76"/>
      <c r="F539" s="76"/>
      <c r="G539" s="76"/>
      <c r="H539" s="76"/>
      <c r="I539" s="76"/>
      <c r="J539" s="75"/>
      <c r="K539" s="75"/>
      <c r="L539" s="75"/>
      <c r="M539" s="76"/>
    </row>
    <row r="540" spans="2:13" x14ac:dyDescent="0.2">
      <c r="B540" s="75"/>
      <c r="C540" s="75"/>
      <c r="D540" s="76"/>
      <c r="E540" s="76"/>
      <c r="F540" s="76"/>
      <c r="G540" s="76"/>
      <c r="H540" s="76"/>
      <c r="I540" s="76"/>
      <c r="J540" s="75"/>
      <c r="K540" s="75"/>
      <c r="L540" s="75"/>
      <c r="M540" s="76"/>
    </row>
    <row r="541" spans="2:13" x14ac:dyDescent="0.2">
      <c r="B541" s="75"/>
      <c r="C541" s="75"/>
      <c r="D541" s="76"/>
      <c r="E541" s="76"/>
      <c r="F541" s="76"/>
      <c r="G541" s="76"/>
      <c r="H541" s="76"/>
      <c r="I541" s="76"/>
      <c r="J541" s="75"/>
      <c r="K541" s="75"/>
      <c r="L541" s="75"/>
      <c r="M541" s="76"/>
    </row>
    <row r="542" spans="2:13" x14ac:dyDescent="0.2">
      <c r="B542" s="75"/>
      <c r="C542" s="75"/>
      <c r="D542" s="76"/>
      <c r="E542" s="76"/>
      <c r="F542" s="76"/>
      <c r="G542" s="76"/>
      <c r="H542" s="76"/>
      <c r="I542" s="76"/>
      <c r="J542" s="75"/>
      <c r="K542" s="75"/>
      <c r="L542" s="75"/>
      <c r="M542" s="76"/>
    </row>
    <row r="543" spans="2:13" x14ac:dyDescent="0.2">
      <c r="B543" s="75"/>
      <c r="C543" s="75"/>
      <c r="D543" s="76"/>
      <c r="E543" s="76"/>
      <c r="F543" s="76"/>
      <c r="G543" s="76"/>
      <c r="H543" s="76"/>
      <c r="I543" s="76"/>
      <c r="J543" s="75"/>
      <c r="K543" s="75"/>
      <c r="L543" s="75"/>
      <c r="M543" s="76"/>
    </row>
    <row r="544" spans="2:13" x14ac:dyDescent="0.2">
      <c r="B544" s="75"/>
      <c r="C544" s="75"/>
      <c r="D544" s="76"/>
      <c r="E544" s="76"/>
      <c r="F544" s="76"/>
      <c r="G544" s="76"/>
      <c r="H544" s="76"/>
      <c r="I544" s="76"/>
      <c r="J544" s="75"/>
      <c r="K544" s="75"/>
      <c r="L544" s="75"/>
      <c r="M544" s="76"/>
    </row>
    <row r="545" spans="2:13" x14ac:dyDescent="0.2">
      <c r="B545" s="75"/>
      <c r="C545" s="75"/>
      <c r="D545" s="76"/>
      <c r="E545" s="76"/>
      <c r="F545" s="76"/>
      <c r="G545" s="76"/>
      <c r="H545" s="76"/>
      <c r="I545" s="76"/>
      <c r="J545" s="75"/>
      <c r="K545" s="75"/>
      <c r="L545" s="75"/>
      <c r="M545" s="76"/>
    </row>
    <row r="546" spans="2:13" x14ac:dyDescent="0.2">
      <c r="B546" s="75"/>
      <c r="C546" s="75"/>
      <c r="D546" s="76"/>
      <c r="E546" s="76"/>
      <c r="F546" s="76"/>
      <c r="G546" s="76"/>
      <c r="H546" s="76"/>
      <c r="I546" s="76"/>
      <c r="J546" s="75"/>
      <c r="K546" s="75"/>
      <c r="L546" s="75"/>
      <c r="M546" s="76"/>
    </row>
    <row r="547" spans="2:13" x14ac:dyDescent="0.2">
      <c r="B547" s="75"/>
      <c r="C547" s="75"/>
      <c r="D547" s="76"/>
      <c r="E547" s="76"/>
      <c r="F547" s="76"/>
      <c r="G547" s="76"/>
      <c r="H547" s="76"/>
      <c r="I547" s="76"/>
      <c r="J547" s="75"/>
      <c r="K547" s="75"/>
      <c r="L547" s="75"/>
      <c r="M547" s="76"/>
    </row>
    <row r="548" spans="2:13" x14ac:dyDescent="0.2">
      <c r="B548" s="75"/>
      <c r="C548" s="75"/>
      <c r="D548" s="76"/>
      <c r="E548" s="76"/>
      <c r="F548" s="76"/>
      <c r="G548" s="76"/>
      <c r="H548" s="76"/>
      <c r="I548" s="76"/>
      <c r="J548" s="75"/>
      <c r="K548" s="75"/>
      <c r="L548" s="75"/>
      <c r="M548" s="76"/>
    </row>
    <row r="549" spans="2:13" x14ac:dyDescent="0.2">
      <c r="B549" s="75"/>
      <c r="C549" s="75"/>
      <c r="D549" s="76"/>
      <c r="E549" s="76"/>
      <c r="F549" s="76"/>
      <c r="G549" s="76"/>
      <c r="H549" s="76"/>
      <c r="I549" s="76"/>
      <c r="J549" s="75"/>
      <c r="K549" s="75"/>
      <c r="L549" s="75"/>
      <c r="M549" s="76"/>
    </row>
    <row r="550" spans="2:13" x14ac:dyDescent="0.2">
      <c r="B550" s="75"/>
      <c r="C550" s="75"/>
      <c r="D550" s="76"/>
      <c r="E550" s="76"/>
      <c r="F550" s="76"/>
      <c r="G550" s="76"/>
      <c r="H550" s="76"/>
      <c r="I550" s="76"/>
      <c r="J550" s="75"/>
      <c r="K550" s="75"/>
      <c r="L550" s="75"/>
      <c r="M550" s="76"/>
    </row>
    <row r="551" spans="2:13" x14ac:dyDescent="0.2">
      <c r="B551" s="75"/>
      <c r="C551" s="75"/>
      <c r="D551" s="76"/>
      <c r="E551" s="76"/>
      <c r="F551" s="76"/>
      <c r="G551" s="76"/>
      <c r="H551" s="76"/>
      <c r="I551" s="76"/>
      <c r="J551" s="75"/>
      <c r="K551" s="75"/>
      <c r="L551" s="75"/>
      <c r="M551" s="76"/>
    </row>
    <row r="552" spans="2:13" x14ac:dyDescent="0.2">
      <c r="B552" s="75"/>
      <c r="C552" s="75"/>
      <c r="D552" s="76"/>
      <c r="E552" s="76"/>
      <c r="F552" s="76"/>
      <c r="G552" s="76"/>
      <c r="H552" s="76"/>
      <c r="I552" s="76"/>
      <c r="J552" s="75"/>
      <c r="K552" s="75"/>
      <c r="L552" s="75"/>
      <c r="M552" s="76"/>
    </row>
    <row r="553" spans="2:13" x14ac:dyDescent="0.2">
      <c r="B553" s="75"/>
      <c r="C553" s="75"/>
      <c r="D553" s="76"/>
      <c r="E553" s="76"/>
      <c r="F553" s="76"/>
      <c r="G553" s="76"/>
      <c r="H553" s="76"/>
      <c r="I553" s="76"/>
      <c r="J553" s="75"/>
      <c r="K553" s="75"/>
      <c r="L553" s="75"/>
      <c r="M553" s="76"/>
    </row>
    <row r="554" spans="2:13" x14ac:dyDescent="0.2">
      <c r="B554" s="75"/>
      <c r="C554" s="75"/>
      <c r="D554" s="76"/>
      <c r="E554" s="76"/>
      <c r="F554" s="76"/>
      <c r="G554" s="76"/>
      <c r="H554" s="76"/>
      <c r="I554" s="76"/>
      <c r="J554" s="75"/>
      <c r="K554" s="75"/>
      <c r="L554" s="75"/>
      <c r="M554" s="76"/>
    </row>
    <row r="555" spans="2:13" x14ac:dyDescent="0.2">
      <c r="B555" s="75"/>
      <c r="C555" s="75"/>
      <c r="D555" s="76"/>
      <c r="E555" s="76"/>
      <c r="F555" s="76"/>
      <c r="G555" s="76"/>
      <c r="H555" s="76"/>
      <c r="I555" s="76"/>
      <c r="J555" s="75"/>
      <c r="K555" s="75"/>
      <c r="L555" s="75"/>
      <c r="M555" s="76"/>
    </row>
    <row r="556" spans="2:13" x14ac:dyDescent="0.2">
      <c r="B556" s="75"/>
      <c r="C556" s="75"/>
      <c r="D556" s="76"/>
      <c r="E556" s="76"/>
      <c r="F556" s="76"/>
      <c r="G556" s="76"/>
      <c r="H556" s="76"/>
      <c r="I556" s="76"/>
      <c r="J556" s="75"/>
      <c r="K556" s="75"/>
      <c r="L556" s="75"/>
      <c r="M556" s="76"/>
    </row>
    <row r="557" spans="2:13" x14ac:dyDescent="0.2">
      <c r="B557" s="75"/>
      <c r="C557" s="75"/>
      <c r="D557" s="76"/>
      <c r="E557" s="76"/>
      <c r="F557" s="76"/>
      <c r="G557" s="76"/>
      <c r="H557" s="76"/>
      <c r="I557" s="76"/>
      <c r="J557" s="75"/>
      <c r="K557" s="75"/>
      <c r="L557" s="75"/>
      <c r="M557" s="76"/>
    </row>
    <row r="558" spans="2:13" x14ac:dyDescent="0.2">
      <c r="B558" s="75"/>
      <c r="C558" s="75"/>
      <c r="D558" s="76"/>
      <c r="E558" s="76"/>
      <c r="F558" s="76"/>
      <c r="G558" s="76"/>
      <c r="H558" s="76"/>
      <c r="I558" s="76"/>
      <c r="J558" s="75"/>
      <c r="K558" s="75"/>
      <c r="L558" s="75"/>
      <c r="M558" s="76"/>
    </row>
    <row r="559" spans="2:13" x14ac:dyDescent="0.2">
      <c r="B559" s="75"/>
      <c r="C559" s="75"/>
      <c r="D559" s="76"/>
      <c r="E559" s="76"/>
      <c r="F559" s="76"/>
      <c r="G559" s="76"/>
      <c r="H559" s="76"/>
      <c r="I559" s="76"/>
      <c r="J559" s="75"/>
      <c r="K559" s="75"/>
      <c r="L559" s="75"/>
      <c r="M559" s="76"/>
    </row>
    <row r="560" spans="2:13" x14ac:dyDescent="0.2">
      <c r="B560" s="75"/>
      <c r="C560" s="75"/>
      <c r="D560" s="76"/>
      <c r="E560" s="76"/>
      <c r="F560" s="76"/>
      <c r="G560" s="76"/>
      <c r="H560" s="76"/>
      <c r="I560" s="76"/>
      <c r="J560" s="75"/>
      <c r="K560" s="75"/>
      <c r="L560" s="75"/>
      <c r="M560" s="76"/>
    </row>
    <row r="561" spans="2:13" x14ac:dyDescent="0.2">
      <c r="B561" s="75"/>
      <c r="C561" s="75"/>
      <c r="D561" s="76"/>
      <c r="E561" s="76"/>
      <c r="F561" s="76"/>
      <c r="G561" s="76"/>
      <c r="H561" s="76"/>
      <c r="I561" s="76"/>
      <c r="J561" s="75"/>
      <c r="K561" s="75"/>
      <c r="L561" s="75"/>
      <c r="M561" s="76"/>
    </row>
    <row r="562" spans="2:13" x14ac:dyDescent="0.2">
      <c r="B562" s="75"/>
      <c r="C562" s="75"/>
      <c r="D562" s="76"/>
      <c r="E562" s="76"/>
      <c r="F562" s="76"/>
      <c r="G562" s="76"/>
      <c r="H562" s="76"/>
      <c r="I562" s="76"/>
      <c r="J562" s="75"/>
      <c r="K562" s="75"/>
      <c r="L562" s="75"/>
      <c r="M562" s="76"/>
    </row>
    <row r="563" spans="2:13" x14ac:dyDescent="0.2">
      <c r="B563" s="75"/>
      <c r="C563" s="75"/>
      <c r="D563" s="76"/>
      <c r="E563" s="76"/>
      <c r="F563" s="76"/>
      <c r="G563" s="76"/>
      <c r="H563" s="76"/>
      <c r="I563" s="76"/>
      <c r="J563" s="75"/>
      <c r="K563" s="75"/>
      <c r="L563" s="75"/>
      <c r="M563" s="76"/>
    </row>
    <row r="564" spans="2:13" x14ac:dyDescent="0.2">
      <c r="B564" s="75"/>
      <c r="C564" s="75"/>
      <c r="D564" s="76"/>
      <c r="E564" s="76"/>
      <c r="F564" s="76"/>
      <c r="G564" s="76"/>
      <c r="H564" s="76"/>
      <c r="I564" s="76"/>
      <c r="J564" s="75"/>
      <c r="K564" s="75"/>
      <c r="L564" s="75"/>
      <c r="M564" s="76"/>
    </row>
    <row r="565" spans="2:13" x14ac:dyDescent="0.2">
      <c r="B565" s="75"/>
      <c r="C565" s="75"/>
      <c r="D565" s="76"/>
      <c r="E565" s="76"/>
      <c r="F565" s="76"/>
      <c r="G565" s="76"/>
      <c r="H565" s="76"/>
      <c r="I565" s="76"/>
      <c r="J565" s="75"/>
      <c r="K565" s="75"/>
      <c r="L565" s="75"/>
      <c r="M565" s="76"/>
    </row>
    <row r="566" spans="2:13" x14ac:dyDescent="0.2">
      <c r="B566" s="75"/>
      <c r="C566" s="75"/>
      <c r="D566" s="76"/>
      <c r="E566" s="76"/>
      <c r="F566" s="76"/>
      <c r="G566" s="76"/>
      <c r="H566" s="76"/>
      <c r="I566" s="76"/>
      <c r="J566" s="75"/>
      <c r="K566" s="75"/>
      <c r="L566" s="75"/>
      <c r="M566" s="76"/>
    </row>
    <row r="567" spans="2:13" x14ac:dyDescent="0.2">
      <c r="B567" s="75"/>
      <c r="C567" s="75"/>
      <c r="D567" s="76"/>
      <c r="E567" s="76"/>
      <c r="F567" s="76"/>
      <c r="G567" s="76"/>
      <c r="H567" s="76"/>
      <c r="I567" s="76"/>
      <c r="J567" s="75"/>
      <c r="K567" s="75"/>
      <c r="L567" s="75"/>
      <c r="M567" s="76"/>
    </row>
    <row r="568" spans="2:13" x14ac:dyDescent="0.2">
      <c r="B568" s="75"/>
      <c r="C568" s="75"/>
      <c r="D568" s="76"/>
      <c r="E568" s="76"/>
      <c r="F568" s="76"/>
      <c r="G568" s="76"/>
      <c r="H568" s="76"/>
      <c r="I568" s="76"/>
      <c r="J568" s="75"/>
      <c r="K568" s="75"/>
      <c r="L568" s="75"/>
      <c r="M568" s="76"/>
    </row>
    <row r="569" spans="2:13" x14ac:dyDescent="0.2">
      <c r="B569" s="75"/>
      <c r="C569" s="75"/>
      <c r="D569" s="76"/>
      <c r="E569" s="76"/>
      <c r="F569" s="76"/>
      <c r="G569" s="76"/>
      <c r="H569" s="76"/>
      <c r="I569" s="76"/>
      <c r="J569" s="75"/>
      <c r="K569" s="75"/>
      <c r="L569" s="75"/>
      <c r="M569" s="76"/>
    </row>
    <row r="570" spans="2:13" x14ac:dyDescent="0.2">
      <c r="B570" s="75"/>
      <c r="C570" s="75"/>
      <c r="D570" s="76"/>
      <c r="E570" s="76"/>
      <c r="F570" s="76"/>
      <c r="G570" s="76"/>
      <c r="H570" s="76"/>
      <c r="I570" s="76"/>
      <c r="J570" s="75"/>
      <c r="K570" s="75"/>
      <c r="L570" s="75"/>
      <c r="M570" s="76"/>
    </row>
    <row r="571" spans="2:13" x14ac:dyDescent="0.2">
      <c r="B571" s="75"/>
      <c r="C571" s="75"/>
      <c r="D571" s="76"/>
      <c r="E571" s="76"/>
      <c r="F571" s="76"/>
      <c r="G571" s="76"/>
      <c r="H571" s="76"/>
      <c r="I571" s="76"/>
      <c r="J571" s="75"/>
      <c r="K571" s="75"/>
      <c r="L571" s="75"/>
      <c r="M571" s="76"/>
    </row>
    <row r="572" spans="2:13" x14ac:dyDescent="0.2">
      <c r="B572" s="75"/>
      <c r="C572" s="75"/>
      <c r="D572" s="76"/>
      <c r="E572" s="76"/>
      <c r="F572" s="76"/>
      <c r="G572" s="76"/>
      <c r="H572" s="76"/>
      <c r="I572" s="76"/>
      <c r="J572" s="75"/>
      <c r="K572" s="75"/>
      <c r="L572" s="75"/>
      <c r="M572" s="76"/>
    </row>
    <row r="573" spans="2:13" x14ac:dyDescent="0.2">
      <c r="B573" s="75"/>
      <c r="C573" s="75"/>
      <c r="D573" s="76"/>
      <c r="E573" s="76"/>
      <c r="F573" s="76"/>
      <c r="G573" s="76"/>
      <c r="H573" s="76"/>
      <c r="I573" s="76"/>
      <c r="J573" s="75"/>
      <c r="K573" s="75"/>
      <c r="L573" s="75"/>
      <c r="M573" s="76"/>
    </row>
    <row r="574" spans="2:13" x14ac:dyDescent="0.2">
      <c r="B574" s="75"/>
      <c r="C574" s="75"/>
      <c r="D574" s="76"/>
      <c r="E574" s="76"/>
      <c r="F574" s="76"/>
      <c r="G574" s="76"/>
      <c r="H574" s="76"/>
      <c r="I574" s="76"/>
      <c r="J574" s="75"/>
      <c r="K574" s="75"/>
      <c r="L574" s="75"/>
      <c r="M574" s="76"/>
    </row>
    <row r="575" spans="2:13" x14ac:dyDescent="0.2">
      <c r="B575" s="75"/>
      <c r="C575" s="75"/>
      <c r="D575" s="76"/>
      <c r="E575" s="76"/>
      <c r="F575" s="76"/>
      <c r="G575" s="76"/>
      <c r="H575" s="76"/>
      <c r="I575" s="76"/>
      <c r="J575" s="75"/>
      <c r="K575" s="75"/>
      <c r="L575" s="75"/>
      <c r="M575" s="76"/>
    </row>
    <row r="576" spans="2:13" x14ac:dyDescent="0.2">
      <c r="B576" s="75"/>
      <c r="C576" s="75"/>
      <c r="D576" s="76"/>
      <c r="E576" s="76"/>
      <c r="F576" s="76"/>
      <c r="G576" s="76"/>
      <c r="H576" s="76"/>
      <c r="I576" s="76"/>
      <c r="J576" s="75"/>
      <c r="K576" s="75"/>
      <c r="L576" s="75"/>
      <c r="M576" s="76"/>
    </row>
    <row r="577" spans="2:13" x14ac:dyDescent="0.2">
      <c r="B577" s="75"/>
      <c r="C577" s="75"/>
      <c r="D577" s="76"/>
      <c r="E577" s="76"/>
      <c r="F577" s="76"/>
      <c r="G577" s="76"/>
      <c r="H577" s="76"/>
      <c r="I577" s="76"/>
      <c r="J577" s="75"/>
      <c r="K577" s="75"/>
      <c r="L577" s="75"/>
      <c r="M577" s="76"/>
    </row>
    <row r="578" spans="2:13" x14ac:dyDescent="0.2">
      <c r="B578" s="75"/>
      <c r="C578" s="75"/>
      <c r="D578" s="76"/>
      <c r="E578" s="76"/>
      <c r="F578" s="76"/>
      <c r="G578" s="76"/>
      <c r="H578" s="76"/>
      <c r="I578" s="76"/>
      <c r="J578" s="75"/>
      <c r="K578" s="75"/>
      <c r="L578" s="75"/>
      <c r="M578" s="76"/>
    </row>
    <row r="579" spans="2:13" x14ac:dyDescent="0.2">
      <c r="B579" s="75"/>
      <c r="C579" s="75"/>
      <c r="D579" s="76"/>
      <c r="E579" s="76"/>
      <c r="F579" s="76"/>
      <c r="G579" s="76"/>
      <c r="H579" s="76"/>
      <c r="I579" s="76"/>
      <c r="J579" s="75"/>
      <c r="K579" s="75"/>
      <c r="L579" s="75"/>
      <c r="M579" s="76"/>
    </row>
    <row r="580" spans="2:13" x14ac:dyDescent="0.2">
      <c r="B580" s="75"/>
      <c r="C580" s="75"/>
      <c r="D580" s="76"/>
      <c r="E580" s="76"/>
      <c r="F580" s="76"/>
      <c r="G580" s="76"/>
      <c r="H580" s="76"/>
      <c r="I580" s="76"/>
      <c r="J580" s="75"/>
      <c r="K580" s="75"/>
      <c r="L580" s="75"/>
      <c r="M580" s="76"/>
    </row>
    <row r="581" spans="2:13" x14ac:dyDescent="0.2">
      <c r="B581" s="75"/>
      <c r="C581" s="75"/>
      <c r="D581" s="76"/>
      <c r="E581" s="76"/>
      <c r="F581" s="76"/>
      <c r="G581" s="76"/>
      <c r="H581" s="76"/>
      <c r="I581" s="76"/>
      <c r="J581" s="75"/>
      <c r="K581" s="75"/>
      <c r="L581" s="75"/>
      <c r="M581" s="76"/>
    </row>
    <row r="582" spans="2:13" x14ac:dyDescent="0.2">
      <c r="B582" s="75"/>
      <c r="C582" s="75"/>
      <c r="D582" s="76"/>
      <c r="E582" s="76"/>
      <c r="F582" s="76"/>
      <c r="G582" s="76"/>
      <c r="H582" s="76"/>
      <c r="I582" s="76"/>
      <c r="J582" s="75"/>
      <c r="K582" s="75"/>
      <c r="L582" s="75"/>
      <c r="M582" s="76"/>
    </row>
    <row r="583" spans="2:13" x14ac:dyDescent="0.2">
      <c r="B583" s="75"/>
      <c r="C583" s="75"/>
      <c r="D583" s="76"/>
      <c r="E583" s="76"/>
      <c r="F583" s="76"/>
      <c r="G583" s="76"/>
      <c r="H583" s="76"/>
      <c r="I583" s="76"/>
      <c r="J583" s="75"/>
      <c r="K583" s="75"/>
      <c r="L583" s="75"/>
      <c r="M583" s="76"/>
    </row>
    <row r="584" spans="2:13" x14ac:dyDescent="0.2">
      <c r="B584" s="75"/>
      <c r="C584" s="75"/>
      <c r="D584" s="76"/>
      <c r="E584" s="76"/>
      <c r="F584" s="76"/>
      <c r="G584" s="76"/>
      <c r="H584" s="76"/>
      <c r="I584" s="76"/>
      <c r="J584" s="75"/>
      <c r="K584" s="75"/>
      <c r="L584" s="75"/>
      <c r="M584" s="76"/>
    </row>
    <row r="585" spans="2:13" x14ac:dyDescent="0.2">
      <c r="B585" s="75"/>
      <c r="C585" s="75"/>
      <c r="D585" s="76"/>
      <c r="E585" s="76"/>
      <c r="F585" s="76"/>
      <c r="G585" s="76"/>
      <c r="H585" s="76"/>
      <c r="I585" s="76"/>
      <c r="J585" s="75"/>
      <c r="K585" s="75"/>
      <c r="L585" s="75"/>
      <c r="M585" s="76"/>
    </row>
    <row r="586" spans="2:13" x14ac:dyDescent="0.2">
      <c r="B586" s="75"/>
      <c r="C586" s="75"/>
      <c r="D586" s="76"/>
      <c r="E586" s="76"/>
      <c r="F586" s="76"/>
      <c r="G586" s="76"/>
      <c r="H586" s="76"/>
      <c r="I586" s="76"/>
      <c r="J586" s="75"/>
      <c r="K586" s="75"/>
      <c r="L586" s="75"/>
      <c r="M586" s="76"/>
    </row>
    <row r="587" spans="2:13" x14ac:dyDescent="0.2">
      <c r="B587" s="75"/>
      <c r="C587" s="75"/>
      <c r="D587" s="76"/>
      <c r="E587" s="76"/>
      <c r="F587" s="76"/>
      <c r="G587" s="76"/>
      <c r="H587" s="76"/>
      <c r="I587" s="76"/>
      <c r="J587" s="75"/>
      <c r="K587" s="75"/>
      <c r="L587" s="75"/>
      <c r="M587" s="76"/>
    </row>
    <row r="588" spans="2:13" x14ac:dyDescent="0.2">
      <c r="B588" s="75"/>
      <c r="C588" s="75"/>
      <c r="D588" s="76"/>
      <c r="E588" s="76"/>
      <c r="F588" s="76"/>
      <c r="G588" s="76"/>
      <c r="H588" s="76"/>
      <c r="I588" s="76"/>
      <c r="J588" s="75"/>
      <c r="K588" s="75"/>
      <c r="L588" s="75"/>
      <c r="M588" s="76"/>
    </row>
    <row r="589" spans="2:13" x14ac:dyDescent="0.2">
      <c r="B589" s="75"/>
      <c r="C589" s="75"/>
      <c r="D589" s="76"/>
      <c r="E589" s="76"/>
      <c r="F589" s="76"/>
      <c r="G589" s="76"/>
      <c r="H589" s="76"/>
      <c r="I589" s="76"/>
      <c r="J589" s="75"/>
      <c r="K589" s="75"/>
      <c r="L589" s="75"/>
      <c r="M589" s="76"/>
    </row>
    <row r="590" spans="2:13" x14ac:dyDescent="0.2">
      <c r="B590" s="75"/>
      <c r="C590" s="75"/>
      <c r="D590" s="76"/>
      <c r="E590" s="76"/>
      <c r="F590" s="76"/>
      <c r="G590" s="76"/>
      <c r="H590" s="76"/>
      <c r="I590" s="76"/>
      <c r="J590" s="75"/>
      <c r="K590" s="75"/>
      <c r="L590" s="75"/>
      <c r="M590" s="76"/>
    </row>
    <row r="591" spans="2:13" x14ac:dyDescent="0.2">
      <c r="B591" s="75"/>
      <c r="C591" s="75"/>
      <c r="D591" s="76"/>
      <c r="E591" s="76"/>
      <c r="F591" s="76"/>
      <c r="G591" s="76"/>
      <c r="H591" s="76"/>
      <c r="I591" s="76"/>
      <c r="J591" s="75"/>
      <c r="K591" s="75"/>
      <c r="L591" s="75"/>
      <c r="M591" s="76"/>
    </row>
    <row r="592" spans="2:13" x14ac:dyDescent="0.2">
      <c r="B592" s="75"/>
      <c r="C592" s="75"/>
      <c r="D592" s="76"/>
      <c r="E592" s="76"/>
      <c r="F592" s="76"/>
      <c r="G592" s="76"/>
      <c r="H592" s="76"/>
      <c r="I592" s="76"/>
      <c r="J592" s="75"/>
      <c r="K592" s="75"/>
      <c r="L592" s="75"/>
      <c r="M592" s="76"/>
    </row>
    <row r="593" spans="2:13" x14ac:dyDescent="0.2">
      <c r="B593" s="75"/>
      <c r="C593" s="75"/>
      <c r="D593" s="76"/>
      <c r="E593" s="76"/>
      <c r="F593" s="76"/>
      <c r="G593" s="76"/>
      <c r="H593" s="76"/>
      <c r="I593" s="76"/>
      <c r="J593" s="75"/>
      <c r="K593" s="75"/>
      <c r="L593" s="75"/>
      <c r="M593" s="76"/>
    </row>
    <row r="594" spans="2:13" x14ac:dyDescent="0.2">
      <c r="B594" s="75"/>
      <c r="C594" s="75"/>
      <c r="D594" s="76"/>
      <c r="E594" s="76"/>
      <c r="F594" s="76"/>
      <c r="G594" s="76"/>
      <c r="H594" s="76"/>
      <c r="I594" s="76"/>
      <c r="J594" s="75"/>
      <c r="K594" s="75"/>
      <c r="L594" s="75"/>
      <c r="M594" s="76"/>
    </row>
    <row r="595" spans="2:13" x14ac:dyDescent="0.2">
      <c r="B595" s="75"/>
      <c r="C595" s="75"/>
      <c r="D595" s="76"/>
      <c r="E595" s="76"/>
      <c r="F595" s="76"/>
      <c r="G595" s="76"/>
      <c r="H595" s="76"/>
      <c r="I595" s="76"/>
      <c r="J595" s="75"/>
      <c r="K595" s="75"/>
      <c r="L595" s="75"/>
      <c r="M595" s="76"/>
    </row>
    <row r="596" spans="2:13" x14ac:dyDescent="0.2">
      <c r="B596" s="75"/>
      <c r="C596" s="75"/>
      <c r="D596" s="76"/>
      <c r="E596" s="76"/>
      <c r="F596" s="76"/>
      <c r="G596" s="76"/>
      <c r="H596" s="76"/>
      <c r="I596" s="76"/>
      <c r="J596" s="75"/>
      <c r="K596" s="75"/>
      <c r="L596" s="75"/>
      <c r="M596" s="76"/>
    </row>
    <row r="597" spans="2:13" x14ac:dyDescent="0.2">
      <c r="B597" s="75"/>
      <c r="C597" s="75"/>
      <c r="D597" s="76"/>
      <c r="E597" s="76"/>
      <c r="F597" s="76"/>
      <c r="G597" s="76"/>
      <c r="H597" s="76"/>
      <c r="I597" s="76"/>
      <c r="J597" s="75"/>
      <c r="K597" s="75"/>
      <c r="L597" s="75"/>
      <c r="M597" s="76"/>
    </row>
    <row r="598" spans="2:13" x14ac:dyDescent="0.2">
      <c r="B598" s="75"/>
      <c r="C598" s="75"/>
      <c r="D598" s="76"/>
      <c r="E598" s="76"/>
      <c r="F598" s="76"/>
      <c r="G598" s="76"/>
      <c r="H598" s="76"/>
      <c r="I598" s="76"/>
      <c r="J598" s="75"/>
      <c r="K598" s="75"/>
      <c r="L598" s="75"/>
      <c r="M598" s="76"/>
    </row>
    <row r="599" spans="2:13" x14ac:dyDescent="0.2">
      <c r="B599" s="75"/>
      <c r="C599" s="75"/>
      <c r="D599" s="76"/>
      <c r="E599" s="76"/>
      <c r="F599" s="76"/>
      <c r="G599" s="76"/>
      <c r="H599" s="76"/>
      <c r="I599" s="76"/>
      <c r="J599" s="75"/>
      <c r="K599" s="75"/>
      <c r="L599" s="75"/>
      <c r="M599" s="76"/>
    </row>
    <row r="600" spans="2:13" x14ac:dyDescent="0.2">
      <c r="B600" s="75"/>
      <c r="C600" s="75"/>
      <c r="D600" s="76"/>
      <c r="E600" s="76"/>
      <c r="F600" s="76"/>
      <c r="G600" s="76"/>
      <c r="H600" s="76"/>
      <c r="I600" s="76"/>
      <c r="J600" s="75"/>
      <c r="K600" s="75"/>
      <c r="L600" s="75"/>
      <c r="M600" s="76"/>
    </row>
    <row r="601" spans="2:13" x14ac:dyDescent="0.2">
      <c r="B601" s="75"/>
      <c r="C601" s="75"/>
      <c r="D601" s="76"/>
      <c r="E601" s="76"/>
      <c r="F601" s="76"/>
      <c r="G601" s="76"/>
      <c r="H601" s="76"/>
      <c r="I601" s="76"/>
      <c r="J601" s="75"/>
      <c r="K601" s="75"/>
      <c r="L601" s="75"/>
      <c r="M601" s="76"/>
    </row>
    <row r="602" spans="2:13" x14ac:dyDescent="0.2">
      <c r="B602" s="75"/>
      <c r="C602" s="75"/>
      <c r="D602" s="76"/>
      <c r="E602" s="76"/>
      <c r="F602" s="76"/>
      <c r="G602" s="76"/>
      <c r="H602" s="76"/>
      <c r="I602" s="76"/>
      <c r="J602" s="75"/>
      <c r="K602" s="75"/>
      <c r="L602" s="75"/>
      <c r="M602" s="76"/>
    </row>
    <row r="603" spans="2:13" x14ac:dyDescent="0.2">
      <c r="B603" s="75"/>
      <c r="C603" s="75"/>
      <c r="D603" s="76"/>
      <c r="E603" s="76"/>
      <c r="F603" s="76"/>
      <c r="G603" s="76"/>
      <c r="H603" s="76"/>
      <c r="I603" s="76"/>
      <c r="J603" s="75"/>
      <c r="K603" s="75"/>
      <c r="L603" s="75"/>
      <c r="M603" s="76"/>
    </row>
    <row r="604" spans="2:13" x14ac:dyDescent="0.2">
      <c r="B604" s="75"/>
      <c r="C604" s="75"/>
      <c r="D604" s="76"/>
      <c r="E604" s="76"/>
      <c r="F604" s="76"/>
      <c r="G604" s="76"/>
      <c r="H604" s="76"/>
      <c r="I604" s="76"/>
      <c r="J604" s="75"/>
      <c r="K604" s="75"/>
      <c r="L604" s="75"/>
      <c r="M604" s="76"/>
    </row>
    <row r="605" spans="2:13" x14ac:dyDescent="0.2">
      <c r="B605" s="75"/>
      <c r="C605" s="75"/>
      <c r="D605" s="76"/>
      <c r="E605" s="76"/>
      <c r="F605" s="76"/>
      <c r="G605" s="76"/>
      <c r="H605" s="76"/>
      <c r="I605" s="76"/>
      <c r="J605" s="75"/>
      <c r="K605" s="75"/>
      <c r="L605" s="75"/>
      <c r="M605" s="76"/>
    </row>
    <row r="606" spans="2:13" x14ac:dyDescent="0.2">
      <c r="B606" s="75"/>
      <c r="C606" s="75"/>
      <c r="D606" s="76"/>
      <c r="E606" s="76"/>
      <c r="F606" s="76"/>
      <c r="G606" s="76"/>
      <c r="H606" s="76"/>
      <c r="I606" s="76"/>
      <c r="J606" s="75"/>
      <c r="K606" s="75"/>
      <c r="L606" s="75"/>
      <c r="M606" s="76"/>
    </row>
    <row r="607" spans="2:13" x14ac:dyDescent="0.2">
      <c r="B607" s="75"/>
      <c r="C607" s="75"/>
      <c r="D607" s="76"/>
      <c r="E607" s="76"/>
      <c r="F607" s="76"/>
      <c r="G607" s="76"/>
      <c r="H607" s="76"/>
      <c r="I607" s="76"/>
      <c r="J607" s="75"/>
      <c r="K607" s="75"/>
      <c r="L607" s="75"/>
      <c r="M607" s="76"/>
    </row>
    <row r="608" spans="2:13" x14ac:dyDescent="0.2">
      <c r="B608" s="75"/>
      <c r="C608" s="75"/>
      <c r="D608" s="76"/>
      <c r="E608" s="76"/>
      <c r="F608" s="76"/>
      <c r="G608" s="76"/>
      <c r="H608" s="76"/>
      <c r="I608" s="76"/>
      <c r="J608" s="75"/>
      <c r="K608" s="75"/>
      <c r="L608" s="75"/>
      <c r="M608" s="76"/>
    </row>
    <row r="609" spans="2:13" x14ac:dyDescent="0.2">
      <c r="B609" s="75"/>
      <c r="C609" s="75"/>
      <c r="D609" s="76"/>
      <c r="E609" s="76"/>
      <c r="F609" s="76"/>
      <c r="G609" s="76"/>
      <c r="H609" s="76"/>
      <c r="I609" s="76"/>
      <c r="J609" s="75"/>
      <c r="K609" s="75"/>
      <c r="L609" s="75"/>
      <c r="M609" s="76"/>
    </row>
    <row r="610" spans="2:13" x14ac:dyDescent="0.2">
      <c r="B610" s="75"/>
      <c r="C610" s="75"/>
      <c r="D610" s="76"/>
      <c r="E610" s="76"/>
      <c r="F610" s="76"/>
      <c r="G610" s="76"/>
      <c r="H610" s="76"/>
      <c r="I610" s="76"/>
      <c r="J610" s="75"/>
      <c r="K610" s="75"/>
      <c r="L610" s="75"/>
      <c r="M610" s="76"/>
    </row>
    <row r="611" spans="2:13" x14ac:dyDescent="0.2">
      <c r="B611" s="75"/>
      <c r="C611" s="75"/>
      <c r="D611" s="76"/>
      <c r="E611" s="76"/>
      <c r="F611" s="76"/>
      <c r="G611" s="76"/>
      <c r="H611" s="76"/>
      <c r="I611" s="76"/>
      <c r="J611" s="75"/>
      <c r="K611" s="75"/>
      <c r="L611" s="75"/>
      <c r="M611" s="76"/>
    </row>
    <row r="612" spans="2:13" x14ac:dyDescent="0.2">
      <c r="B612" s="75"/>
      <c r="C612" s="75"/>
      <c r="D612" s="76"/>
      <c r="E612" s="76"/>
      <c r="F612" s="76"/>
      <c r="G612" s="76"/>
      <c r="H612" s="76"/>
      <c r="I612" s="76"/>
      <c r="J612" s="75"/>
      <c r="K612" s="75"/>
      <c r="L612" s="75"/>
      <c r="M612" s="76"/>
    </row>
    <row r="613" spans="2:13" x14ac:dyDescent="0.2">
      <c r="B613" s="75"/>
      <c r="C613" s="75"/>
      <c r="D613" s="76"/>
      <c r="E613" s="76"/>
      <c r="F613" s="76"/>
      <c r="G613" s="76"/>
      <c r="H613" s="76"/>
      <c r="I613" s="76"/>
      <c r="J613" s="75"/>
      <c r="K613" s="75"/>
      <c r="L613" s="75"/>
      <c r="M613" s="76"/>
    </row>
    <row r="614" spans="2:13" x14ac:dyDescent="0.2">
      <c r="B614" s="75"/>
      <c r="C614" s="75"/>
      <c r="D614" s="76"/>
      <c r="E614" s="76"/>
      <c r="F614" s="76"/>
      <c r="G614" s="76"/>
      <c r="H614" s="76"/>
      <c r="I614" s="76"/>
      <c r="J614" s="75"/>
      <c r="K614" s="75"/>
      <c r="L614" s="75"/>
      <c r="M614" s="76"/>
    </row>
    <row r="615" spans="2:13" x14ac:dyDescent="0.2">
      <c r="B615" s="75"/>
      <c r="C615" s="75"/>
      <c r="D615" s="76"/>
      <c r="E615" s="76"/>
      <c r="F615" s="76"/>
      <c r="G615" s="76"/>
      <c r="H615" s="76"/>
      <c r="I615" s="76"/>
      <c r="J615" s="75"/>
      <c r="K615" s="75"/>
      <c r="L615" s="75"/>
      <c r="M615" s="76"/>
    </row>
    <row r="616" spans="2:13" x14ac:dyDescent="0.2">
      <c r="B616" s="75"/>
      <c r="C616" s="75"/>
      <c r="D616" s="76"/>
      <c r="E616" s="76"/>
      <c r="F616" s="76"/>
      <c r="G616" s="76"/>
      <c r="H616" s="76"/>
      <c r="I616" s="76"/>
      <c r="J616" s="75"/>
      <c r="K616" s="75"/>
      <c r="L616" s="75"/>
      <c r="M616" s="76"/>
    </row>
    <row r="617" spans="2:13" x14ac:dyDescent="0.2">
      <c r="B617" s="75"/>
      <c r="C617" s="75"/>
      <c r="D617" s="76"/>
      <c r="E617" s="76"/>
      <c r="F617" s="76"/>
      <c r="G617" s="76"/>
      <c r="H617" s="76"/>
      <c r="I617" s="76"/>
      <c r="J617" s="75"/>
      <c r="K617" s="75"/>
      <c r="L617" s="75"/>
      <c r="M617" s="76"/>
    </row>
    <row r="618" spans="2:13" x14ac:dyDescent="0.2">
      <c r="B618" s="75"/>
      <c r="C618" s="75"/>
      <c r="D618" s="76"/>
      <c r="E618" s="76"/>
      <c r="F618" s="76"/>
      <c r="G618" s="76"/>
      <c r="H618" s="76"/>
      <c r="I618" s="76"/>
      <c r="J618" s="75"/>
      <c r="K618" s="75"/>
      <c r="L618" s="75"/>
      <c r="M618" s="76"/>
    </row>
    <row r="619" spans="2:13" x14ac:dyDescent="0.2">
      <c r="B619" s="75"/>
      <c r="C619" s="75"/>
      <c r="D619" s="76"/>
      <c r="E619" s="76"/>
      <c r="F619" s="76"/>
      <c r="G619" s="76"/>
      <c r="H619" s="76"/>
      <c r="I619" s="76"/>
      <c r="J619" s="75"/>
      <c r="K619" s="75"/>
      <c r="L619" s="75"/>
      <c r="M619" s="76"/>
    </row>
    <row r="620" spans="2:13" x14ac:dyDescent="0.2">
      <c r="B620" s="75"/>
      <c r="C620" s="75"/>
      <c r="D620" s="76"/>
      <c r="E620" s="76"/>
      <c r="F620" s="76"/>
      <c r="G620" s="76"/>
      <c r="H620" s="76"/>
      <c r="I620" s="76"/>
      <c r="J620" s="75"/>
      <c r="K620" s="75"/>
      <c r="L620" s="75"/>
      <c r="M620" s="76"/>
    </row>
    <row r="621" spans="2:13" x14ac:dyDescent="0.2">
      <c r="B621" s="75"/>
      <c r="C621" s="75"/>
      <c r="D621" s="76"/>
      <c r="E621" s="76"/>
      <c r="F621" s="76"/>
      <c r="G621" s="76"/>
      <c r="H621" s="76"/>
      <c r="I621" s="76"/>
      <c r="J621" s="75"/>
      <c r="K621" s="75"/>
      <c r="L621" s="75"/>
      <c r="M621" s="76"/>
    </row>
    <row r="622" spans="2:13" x14ac:dyDescent="0.2">
      <c r="B622" s="75"/>
      <c r="C622" s="75"/>
      <c r="D622" s="76"/>
      <c r="E622" s="76"/>
      <c r="F622" s="76"/>
      <c r="G622" s="76"/>
      <c r="H622" s="76"/>
      <c r="I622" s="76"/>
      <c r="J622" s="75"/>
      <c r="K622" s="75"/>
      <c r="L622" s="75"/>
      <c r="M622" s="76"/>
    </row>
    <row r="623" spans="2:13" x14ac:dyDescent="0.2">
      <c r="B623" s="75"/>
      <c r="C623" s="75"/>
      <c r="D623" s="76"/>
      <c r="E623" s="76"/>
      <c r="F623" s="76"/>
      <c r="G623" s="76"/>
      <c r="H623" s="76"/>
      <c r="I623" s="76"/>
      <c r="J623" s="75"/>
      <c r="K623" s="75"/>
      <c r="L623" s="75"/>
      <c r="M623" s="76"/>
    </row>
    <row r="624" spans="2:13" x14ac:dyDescent="0.2">
      <c r="B624" s="75"/>
      <c r="C624" s="75"/>
      <c r="D624" s="76"/>
      <c r="E624" s="76"/>
      <c r="F624" s="76"/>
      <c r="G624" s="76"/>
      <c r="H624" s="76"/>
      <c r="I624" s="76"/>
      <c r="J624" s="75"/>
      <c r="K624" s="75"/>
      <c r="L624" s="75"/>
      <c r="M624" s="76"/>
    </row>
    <row r="625" spans="2:13" x14ac:dyDescent="0.2">
      <c r="B625" s="75"/>
      <c r="C625" s="75"/>
      <c r="D625" s="76"/>
      <c r="E625" s="76"/>
      <c r="F625" s="76"/>
      <c r="G625" s="76"/>
      <c r="H625" s="76"/>
      <c r="I625" s="76"/>
      <c r="J625" s="75"/>
      <c r="K625" s="75"/>
      <c r="L625" s="75"/>
      <c r="M625" s="76"/>
    </row>
    <row r="626" spans="2:13" x14ac:dyDescent="0.2">
      <c r="B626" s="75"/>
      <c r="C626" s="75"/>
      <c r="D626" s="76"/>
      <c r="E626" s="76"/>
      <c r="F626" s="76"/>
      <c r="G626" s="76"/>
      <c r="H626" s="76"/>
      <c r="I626" s="76"/>
      <c r="J626" s="75"/>
      <c r="K626" s="75"/>
      <c r="L626" s="75"/>
      <c r="M626" s="76"/>
    </row>
    <row r="627" spans="2:13" x14ac:dyDescent="0.2">
      <c r="B627" s="75"/>
      <c r="C627" s="75"/>
      <c r="D627" s="76"/>
      <c r="E627" s="76"/>
      <c r="F627" s="76"/>
      <c r="G627" s="76"/>
      <c r="H627" s="76"/>
      <c r="I627" s="76"/>
      <c r="J627" s="75"/>
      <c r="K627" s="75"/>
      <c r="L627" s="75"/>
      <c r="M627" s="76"/>
    </row>
    <row r="628" spans="2:13" x14ac:dyDescent="0.2">
      <c r="B628" s="75"/>
      <c r="C628" s="75"/>
      <c r="D628" s="76"/>
      <c r="E628" s="76"/>
      <c r="F628" s="76"/>
      <c r="G628" s="76"/>
      <c r="H628" s="76"/>
      <c r="I628" s="76"/>
      <c r="J628" s="75"/>
      <c r="K628" s="75"/>
      <c r="L628" s="75"/>
      <c r="M628" s="76"/>
    </row>
    <row r="629" spans="2:13" x14ac:dyDescent="0.2">
      <c r="B629" s="75"/>
      <c r="C629" s="75"/>
      <c r="D629" s="76"/>
      <c r="E629" s="76"/>
      <c r="F629" s="76"/>
      <c r="G629" s="76"/>
      <c r="H629" s="76"/>
      <c r="I629" s="76"/>
      <c r="J629" s="75"/>
      <c r="K629" s="75"/>
      <c r="L629" s="75"/>
      <c r="M629" s="76"/>
    </row>
    <row r="630" spans="2:13" x14ac:dyDescent="0.2">
      <c r="B630" s="75"/>
      <c r="C630" s="75"/>
      <c r="D630" s="76"/>
      <c r="E630" s="76"/>
      <c r="F630" s="76"/>
      <c r="G630" s="76"/>
      <c r="H630" s="76"/>
      <c r="I630" s="76"/>
      <c r="J630" s="75"/>
      <c r="K630" s="75"/>
      <c r="L630" s="75"/>
      <c r="M630" s="76"/>
    </row>
    <row r="631" spans="2:13" x14ac:dyDescent="0.2">
      <c r="B631" s="75"/>
      <c r="C631" s="75"/>
      <c r="D631" s="76"/>
      <c r="E631" s="76"/>
      <c r="F631" s="76"/>
      <c r="G631" s="76"/>
      <c r="H631" s="76"/>
      <c r="I631" s="76"/>
      <c r="J631" s="75"/>
      <c r="K631" s="75"/>
      <c r="L631" s="75"/>
      <c r="M631" s="76"/>
    </row>
    <row r="632" spans="2:13" x14ac:dyDescent="0.2">
      <c r="B632" s="75"/>
      <c r="C632" s="75"/>
      <c r="D632" s="76"/>
      <c r="E632" s="76"/>
      <c r="F632" s="76"/>
      <c r="G632" s="76"/>
      <c r="H632" s="76"/>
      <c r="I632" s="76"/>
      <c r="J632" s="75"/>
      <c r="K632" s="75"/>
      <c r="L632" s="75"/>
      <c r="M632" s="76"/>
    </row>
    <row r="633" spans="2:13" x14ac:dyDescent="0.2">
      <c r="B633" s="75"/>
      <c r="C633" s="75"/>
      <c r="D633" s="76"/>
      <c r="E633" s="76"/>
      <c r="F633" s="76"/>
      <c r="G633" s="76"/>
      <c r="H633" s="76"/>
      <c r="I633" s="76"/>
      <c r="J633" s="75"/>
      <c r="K633" s="75"/>
      <c r="L633" s="75"/>
      <c r="M633" s="76"/>
    </row>
    <row r="634" spans="2:13" x14ac:dyDescent="0.2">
      <c r="B634" s="75"/>
      <c r="C634" s="75"/>
      <c r="D634" s="76"/>
      <c r="E634" s="76"/>
      <c r="F634" s="76"/>
      <c r="G634" s="76"/>
      <c r="H634" s="76"/>
      <c r="I634" s="76"/>
      <c r="J634" s="75"/>
      <c r="K634" s="75"/>
      <c r="L634" s="75"/>
      <c r="M634" s="76"/>
    </row>
    <row r="635" spans="2:13" x14ac:dyDescent="0.2">
      <c r="B635" s="75"/>
      <c r="C635" s="75"/>
      <c r="D635" s="76"/>
      <c r="E635" s="76"/>
      <c r="F635" s="76"/>
      <c r="G635" s="76"/>
      <c r="H635" s="76"/>
      <c r="I635" s="76"/>
      <c r="J635" s="75"/>
      <c r="K635" s="75"/>
      <c r="L635" s="75"/>
      <c r="M635" s="76"/>
    </row>
    <row r="636" spans="2:13" x14ac:dyDescent="0.2">
      <c r="B636" s="75"/>
      <c r="C636" s="75"/>
      <c r="D636" s="76"/>
      <c r="E636" s="76"/>
      <c r="F636" s="76"/>
      <c r="G636" s="76"/>
      <c r="H636" s="76"/>
      <c r="I636" s="76"/>
      <c r="J636" s="75"/>
      <c r="K636" s="75"/>
      <c r="L636" s="75"/>
      <c r="M636" s="76"/>
    </row>
    <row r="637" spans="2:13" x14ac:dyDescent="0.2">
      <c r="B637" s="75"/>
      <c r="C637" s="75"/>
      <c r="D637" s="76"/>
      <c r="E637" s="76"/>
      <c r="F637" s="76"/>
      <c r="G637" s="76"/>
      <c r="H637" s="76"/>
      <c r="I637" s="76"/>
      <c r="J637" s="75"/>
      <c r="K637" s="75"/>
      <c r="L637" s="75"/>
      <c r="M637" s="76"/>
    </row>
    <row r="638" spans="2:13" x14ac:dyDescent="0.2">
      <c r="B638" s="75"/>
      <c r="C638" s="75"/>
      <c r="D638" s="76"/>
      <c r="E638" s="76"/>
      <c r="F638" s="76"/>
      <c r="G638" s="76"/>
      <c r="H638" s="76"/>
      <c r="I638" s="76"/>
      <c r="J638" s="75"/>
      <c r="K638" s="75"/>
      <c r="L638" s="75"/>
      <c r="M638" s="76"/>
    </row>
    <row r="639" spans="2:13" x14ac:dyDescent="0.2">
      <c r="B639" s="75"/>
      <c r="C639" s="75"/>
      <c r="D639" s="76"/>
      <c r="E639" s="76"/>
      <c r="F639" s="76"/>
      <c r="G639" s="76"/>
      <c r="H639" s="76"/>
      <c r="I639" s="76"/>
      <c r="J639" s="75"/>
      <c r="K639" s="75"/>
      <c r="L639" s="75"/>
      <c r="M639" s="76"/>
    </row>
    <row r="640" spans="2:13" x14ac:dyDescent="0.2">
      <c r="B640" s="75"/>
      <c r="C640" s="75"/>
      <c r="D640" s="76"/>
      <c r="E640" s="76"/>
      <c r="F640" s="76"/>
      <c r="G640" s="76"/>
      <c r="H640" s="76"/>
      <c r="I640" s="76"/>
      <c r="J640" s="75"/>
      <c r="K640" s="75"/>
      <c r="L640" s="75"/>
      <c r="M640" s="76"/>
    </row>
    <row r="641" spans="2:13" x14ac:dyDescent="0.2">
      <c r="B641" s="75"/>
      <c r="C641" s="75"/>
      <c r="D641" s="76"/>
      <c r="E641" s="76"/>
      <c r="F641" s="76"/>
      <c r="G641" s="76"/>
      <c r="H641" s="76"/>
      <c r="I641" s="76"/>
      <c r="J641" s="75"/>
      <c r="K641" s="75"/>
      <c r="L641" s="75"/>
      <c r="M641" s="76"/>
    </row>
    <row r="642" spans="2:13" x14ac:dyDescent="0.2">
      <c r="B642" s="75"/>
      <c r="C642" s="75"/>
      <c r="D642" s="76"/>
      <c r="E642" s="76"/>
      <c r="F642" s="76"/>
      <c r="G642" s="76"/>
      <c r="H642" s="76"/>
      <c r="I642" s="76"/>
      <c r="J642" s="75"/>
      <c r="K642" s="75"/>
      <c r="L642" s="75"/>
      <c r="M642" s="76"/>
    </row>
    <row r="643" spans="2:13" x14ac:dyDescent="0.2">
      <c r="B643" s="75"/>
      <c r="C643" s="75"/>
      <c r="D643" s="76"/>
      <c r="E643" s="76"/>
      <c r="F643" s="76"/>
      <c r="G643" s="76"/>
      <c r="H643" s="76"/>
      <c r="I643" s="76"/>
      <c r="J643" s="75"/>
      <c r="K643" s="75"/>
      <c r="L643" s="75"/>
      <c r="M643" s="76"/>
    </row>
    <row r="644" spans="2:13" x14ac:dyDescent="0.2">
      <c r="B644" s="75"/>
      <c r="C644" s="75"/>
      <c r="D644" s="76"/>
      <c r="E644" s="76"/>
      <c r="F644" s="76"/>
      <c r="G644" s="76"/>
      <c r="H644" s="76"/>
      <c r="I644" s="76"/>
      <c r="J644" s="75"/>
      <c r="K644" s="75"/>
      <c r="L644" s="75"/>
      <c r="M644" s="76"/>
    </row>
    <row r="645" spans="2:13" x14ac:dyDescent="0.2">
      <c r="B645" s="75"/>
      <c r="C645" s="75"/>
      <c r="D645" s="76"/>
      <c r="E645" s="76"/>
      <c r="F645" s="76"/>
      <c r="G645" s="76"/>
      <c r="H645" s="76"/>
      <c r="I645" s="76"/>
      <c r="J645" s="75"/>
      <c r="K645" s="75"/>
      <c r="L645" s="75"/>
      <c r="M645" s="76"/>
    </row>
    <row r="646" spans="2:13" x14ac:dyDescent="0.2">
      <c r="B646" s="75"/>
      <c r="C646" s="75"/>
      <c r="D646" s="76"/>
      <c r="E646" s="76"/>
      <c r="F646" s="76"/>
      <c r="G646" s="76"/>
      <c r="H646" s="76"/>
      <c r="I646" s="76"/>
      <c r="J646" s="75"/>
      <c r="K646" s="75"/>
      <c r="L646" s="75"/>
      <c r="M646" s="76"/>
    </row>
    <row r="647" spans="2:13" x14ac:dyDescent="0.2">
      <c r="B647" s="75"/>
      <c r="C647" s="75"/>
      <c r="D647" s="76"/>
      <c r="E647" s="76"/>
      <c r="F647" s="76"/>
      <c r="G647" s="76"/>
      <c r="H647" s="76"/>
      <c r="I647" s="76"/>
      <c r="J647" s="75"/>
      <c r="K647" s="75"/>
      <c r="L647" s="75"/>
      <c r="M647" s="76"/>
    </row>
    <row r="648" spans="2:13" x14ac:dyDescent="0.2">
      <c r="B648" s="75"/>
      <c r="C648" s="75"/>
      <c r="D648" s="76"/>
      <c r="E648" s="76"/>
      <c r="F648" s="76"/>
      <c r="G648" s="76"/>
      <c r="H648" s="76"/>
      <c r="I648" s="76"/>
      <c r="J648" s="75"/>
      <c r="K648" s="75"/>
      <c r="L648" s="75"/>
      <c r="M648" s="76"/>
    </row>
    <row r="649" spans="2:13" x14ac:dyDescent="0.2">
      <c r="B649" s="75"/>
      <c r="C649" s="75"/>
      <c r="D649" s="76"/>
      <c r="E649" s="76"/>
      <c r="F649" s="76"/>
      <c r="G649" s="76"/>
      <c r="H649" s="76"/>
      <c r="I649" s="76"/>
      <c r="J649" s="75"/>
      <c r="K649" s="75"/>
      <c r="L649" s="75"/>
      <c r="M649" s="76"/>
    </row>
    <row r="650" spans="2:13" x14ac:dyDescent="0.2">
      <c r="B650" s="75"/>
      <c r="C650" s="75"/>
      <c r="D650" s="76"/>
      <c r="E650" s="76"/>
      <c r="F650" s="76"/>
      <c r="G650" s="76"/>
      <c r="H650" s="76"/>
      <c r="I650" s="76"/>
      <c r="J650" s="75"/>
      <c r="K650" s="75"/>
      <c r="L650" s="75"/>
      <c r="M650" s="76"/>
    </row>
    <row r="651" spans="2:13" x14ac:dyDescent="0.2">
      <c r="B651" s="75"/>
      <c r="C651" s="75"/>
      <c r="D651" s="76"/>
      <c r="E651" s="76"/>
      <c r="F651" s="76"/>
      <c r="G651" s="76"/>
      <c r="H651" s="76"/>
      <c r="I651" s="76"/>
      <c r="J651" s="75"/>
      <c r="K651" s="75"/>
      <c r="L651" s="75"/>
      <c r="M651" s="76"/>
    </row>
    <row r="652" spans="2:13" x14ac:dyDescent="0.2">
      <c r="B652" s="75"/>
      <c r="C652" s="75"/>
      <c r="D652" s="76"/>
      <c r="E652" s="76"/>
      <c r="F652" s="76"/>
      <c r="G652" s="76"/>
      <c r="H652" s="76"/>
      <c r="I652" s="76"/>
      <c r="J652" s="75"/>
      <c r="K652" s="75"/>
      <c r="L652" s="75"/>
      <c r="M652" s="76"/>
    </row>
    <row r="653" spans="2:13" x14ac:dyDescent="0.2">
      <c r="B653" s="75"/>
      <c r="C653" s="75"/>
      <c r="D653" s="76"/>
      <c r="E653" s="76"/>
      <c r="F653" s="76"/>
      <c r="G653" s="76"/>
      <c r="H653" s="76"/>
      <c r="I653" s="76"/>
      <c r="J653" s="75"/>
      <c r="K653" s="75"/>
      <c r="L653" s="75"/>
      <c r="M653" s="76"/>
    </row>
    <row r="654" spans="2:13" x14ac:dyDescent="0.2">
      <c r="B654" s="75"/>
      <c r="C654" s="75"/>
      <c r="D654" s="76"/>
      <c r="E654" s="76"/>
      <c r="F654" s="76"/>
      <c r="G654" s="76"/>
      <c r="H654" s="76"/>
      <c r="I654" s="76"/>
      <c r="J654" s="75"/>
      <c r="K654" s="75"/>
      <c r="L654" s="75"/>
      <c r="M654" s="76"/>
    </row>
    <row r="655" spans="2:13" x14ac:dyDescent="0.2">
      <c r="B655" s="75"/>
      <c r="C655" s="75"/>
      <c r="D655" s="76"/>
      <c r="E655" s="76"/>
      <c r="F655" s="76"/>
      <c r="G655" s="76"/>
      <c r="H655" s="76"/>
      <c r="I655" s="76"/>
      <c r="J655" s="75"/>
      <c r="K655" s="75"/>
      <c r="L655" s="75"/>
      <c r="M655" s="76"/>
    </row>
    <row r="656" spans="2:13" x14ac:dyDescent="0.2">
      <c r="B656" s="75"/>
      <c r="C656" s="75"/>
      <c r="D656" s="76"/>
      <c r="E656" s="76"/>
      <c r="F656" s="76"/>
      <c r="G656" s="76"/>
      <c r="H656" s="76"/>
      <c r="I656" s="76"/>
      <c r="J656" s="75"/>
      <c r="K656" s="75"/>
      <c r="L656" s="75"/>
      <c r="M656" s="76"/>
    </row>
    <row r="657" spans="2:13" x14ac:dyDescent="0.2">
      <c r="B657" s="75"/>
      <c r="C657" s="75"/>
      <c r="D657" s="76"/>
      <c r="E657" s="76"/>
      <c r="F657" s="76"/>
      <c r="G657" s="76"/>
      <c r="H657" s="76"/>
      <c r="I657" s="76"/>
      <c r="J657" s="75"/>
      <c r="K657" s="75"/>
      <c r="L657" s="75"/>
      <c r="M657" s="76"/>
    </row>
    <row r="658" spans="2:13" x14ac:dyDescent="0.2">
      <c r="B658" s="75"/>
      <c r="C658" s="75"/>
      <c r="D658" s="76"/>
      <c r="E658" s="76"/>
      <c r="F658" s="76"/>
      <c r="G658" s="76"/>
      <c r="H658" s="76"/>
      <c r="I658" s="76"/>
      <c r="J658" s="75"/>
      <c r="K658" s="75"/>
      <c r="L658" s="75"/>
      <c r="M658" s="76"/>
    </row>
    <row r="659" spans="2:13" x14ac:dyDescent="0.2">
      <c r="B659" s="75"/>
      <c r="C659" s="75"/>
      <c r="D659" s="76"/>
      <c r="E659" s="76"/>
      <c r="F659" s="76"/>
      <c r="G659" s="76"/>
      <c r="H659" s="76"/>
      <c r="I659" s="76"/>
      <c r="J659" s="75"/>
      <c r="K659" s="75"/>
      <c r="L659" s="75"/>
      <c r="M659" s="76"/>
    </row>
    <row r="660" spans="2:13" x14ac:dyDescent="0.2">
      <c r="B660" s="75"/>
      <c r="C660" s="75"/>
      <c r="D660" s="76"/>
      <c r="E660" s="76"/>
      <c r="F660" s="76"/>
      <c r="G660" s="76"/>
      <c r="H660" s="76"/>
      <c r="I660" s="76"/>
      <c r="J660" s="75"/>
      <c r="K660" s="75"/>
      <c r="L660" s="75"/>
      <c r="M660" s="76"/>
    </row>
    <row r="661" spans="2:13" x14ac:dyDescent="0.2">
      <c r="B661" s="75"/>
      <c r="C661" s="75"/>
      <c r="D661" s="76"/>
      <c r="E661" s="76"/>
      <c r="F661" s="76"/>
      <c r="G661" s="76"/>
      <c r="H661" s="76"/>
      <c r="I661" s="76"/>
      <c r="J661" s="75"/>
      <c r="K661" s="75"/>
      <c r="L661" s="75"/>
      <c r="M661" s="76"/>
    </row>
    <row r="662" spans="2:13" x14ac:dyDescent="0.2">
      <c r="B662" s="75"/>
      <c r="C662" s="75"/>
      <c r="D662" s="76"/>
      <c r="E662" s="76"/>
      <c r="F662" s="76"/>
      <c r="G662" s="76"/>
      <c r="H662" s="76"/>
      <c r="I662" s="76"/>
      <c r="J662" s="75"/>
      <c r="K662" s="75"/>
      <c r="L662" s="75"/>
      <c r="M662" s="76"/>
    </row>
    <row r="663" spans="2:13" x14ac:dyDescent="0.2">
      <c r="B663" s="75"/>
      <c r="C663" s="75"/>
      <c r="D663" s="76"/>
      <c r="E663" s="76"/>
      <c r="F663" s="76"/>
      <c r="G663" s="76"/>
      <c r="H663" s="76"/>
      <c r="I663" s="76"/>
      <c r="J663" s="75"/>
      <c r="K663" s="75"/>
      <c r="L663" s="75"/>
      <c r="M663" s="76"/>
    </row>
    <row r="664" spans="2:13" x14ac:dyDescent="0.2">
      <c r="B664" s="75"/>
      <c r="C664" s="75"/>
      <c r="D664" s="76"/>
      <c r="E664" s="76"/>
      <c r="F664" s="76"/>
      <c r="G664" s="76"/>
      <c r="H664" s="76"/>
      <c r="I664" s="76"/>
      <c r="J664" s="75"/>
      <c r="K664" s="75"/>
      <c r="L664" s="75"/>
      <c r="M664" s="76"/>
    </row>
    <row r="665" spans="2:13" x14ac:dyDescent="0.2">
      <c r="B665" s="75"/>
      <c r="C665" s="75"/>
      <c r="D665" s="76"/>
      <c r="E665" s="76"/>
      <c r="F665" s="76"/>
      <c r="G665" s="76"/>
      <c r="H665" s="76"/>
      <c r="I665" s="76"/>
      <c r="J665" s="75"/>
      <c r="K665" s="75"/>
      <c r="L665" s="75"/>
      <c r="M665" s="76"/>
    </row>
    <row r="666" spans="2:13" x14ac:dyDescent="0.2">
      <c r="B666" s="75"/>
      <c r="C666" s="75"/>
      <c r="D666" s="76"/>
      <c r="E666" s="76"/>
      <c r="F666" s="76"/>
      <c r="G666" s="76"/>
      <c r="H666" s="76"/>
      <c r="I666" s="76"/>
      <c r="J666" s="75"/>
      <c r="K666" s="75"/>
      <c r="L666" s="75"/>
      <c r="M666" s="76"/>
    </row>
    <row r="667" spans="2:13" x14ac:dyDescent="0.2">
      <c r="B667" s="75"/>
      <c r="C667" s="75"/>
      <c r="D667" s="76"/>
      <c r="E667" s="76"/>
      <c r="F667" s="76"/>
      <c r="G667" s="76"/>
      <c r="H667" s="76"/>
      <c r="I667" s="76"/>
      <c r="J667" s="75"/>
      <c r="K667" s="75"/>
      <c r="L667" s="75"/>
      <c r="M667" s="76"/>
    </row>
    <row r="668" spans="2:13" x14ac:dyDescent="0.2">
      <c r="B668" s="75"/>
      <c r="C668" s="75"/>
      <c r="D668" s="76"/>
      <c r="E668" s="76"/>
      <c r="F668" s="76"/>
      <c r="G668" s="76"/>
      <c r="H668" s="76"/>
      <c r="I668" s="76"/>
      <c r="J668" s="75"/>
      <c r="K668" s="75"/>
      <c r="L668" s="75"/>
      <c r="M668" s="76"/>
    </row>
    <row r="669" spans="2:13" x14ac:dyDescent="0.2">
      <c r="B669" s="75"/>
      <c r="C669" s="75"/>
      <c r="D669" s="76"/>
      <c r="E669" s="76"/>
      <c r="F669" s="76"/>
      <c r="G669" s="76"/>
      <c r="H669" s="76"/>
      <c r="I669" s="76"/>
      <c r="J669" s="75"/>
      <c r="K669" s="75"/>
      <c r="L669" s="75"/>
      <c r="M669" s="76"/>
    </row>
    <row r="670" spans="2:13" x14ac:dyDescent="0.2">
      <c r="B670" s="75"/>
      <c r="C670" s="75"/>
      <c r="D670" s="76"/>
      <c r="E670" s="76"/>
      <c r="F670" s="76"/>
      <c r="G670" s="76"/>
      <c r="H670" s="76"/>
      <c r="I670" s="76"/>
      <c r="J670" s="75"/>
      <c r="K670" s="75"/>
      <c r="L670" s="75"/>
      <c r="M670" s="76"/>
    </row>
    <row r="671" spans="2:13" x14ac:dyDescent="0.2">
      <c r="B671" s="75"/>
      <c r="C671" s="75"/>
      <c r="D671" s="76"/>
      <c r="E671" s="76"/>
      <c r="F671" s="76"/>
      <c r="G671" s="76"/>
      <c r="H671" s="76"/>
      <c r="I671" s="76"/>
      <c r="J671" s="75"/>
      <c r="K671" s="75"/>
      <c r="L671" s="75"/>
      <c r="M671" s="76"/>
    </row>
    <row r="672" spans="2:13" x14ac:dyDescent="0.2">
      <c r="B672" s="75"/>
      <c r="C672" s="75"/>
      <c r="D672" s="76"/>
      <c r="E672" s="76"/>
      <c r="F672" s="76"/>
      <c r="G672" s="76"/>
      <c r="H672" s="76"/>
      <c r="I672" s="76"/>
      <c r="J672" s="75"/>
      <c r="K672" s="75"/>
      <c r="L672" s="75"/>
      <c r="M672" s="76"/>
    </row>
    <row r="673" spans="2:13" x14ac:dyDescent="0.2">
      <c r="B673" s="75"/>
      <c r="C673" s="75"/>
      <c r="D673" s="76"/>
      <c r="E673" s="76"/>
      <c r="F673" s="76"/>
      <c r="G673" s="76"/>
      <c r="H673" s="76"/>
      <c r="I673" s="76"/>
      <c r="J673" s="75"/>
      <c r="K673" s="75"/>
      <c r="L673" s="75"/>
      <c r="M673" s="76"/>
    </row>
    <row r="674" spans="2:13" x14ac:dyDescent="0.2">
      <c r="B674" s="75"/>
      <c r="C674" s="75"/>
      <c r="D674" s="76"/>
      <c r="E674" s="76"/>
      <c r="F674" s="76"/>
      <c r="G674" s="76"/>
      <c r="H674" s="76"/>
      <c r="I674" s="76"/>
      <c r="J674" s="75"/>
      <c r="K674" s="75"/>
      <c r="L674" s="75"/>
      <c r="M674" s="76"/>
    </row>
    <row r="675" spans="2:13" x14ac:dyDescent="0.2">
      <c r="B675" s="75"/>
      <c r="C675" s="75"/>
      <c r="D675" s="76"/>
      <c r="E675" s="76"/>
      <c r="F675" s="76"/>
      <c r="G675" s="76"/>
      <c r="H675" s="76"/>
      <c r="I675" s="76"/>
      <c r="J675" s="75"/>
      <c r="K675" s="75"/>
      <c r="L675" s="75"/>
      <c r="M675" s="76"/>
    </row>
    <row r="676" spans="2:13" x14ac:dyDescent="0.2">
      <c r="B676" s="75"/>
      <c r="C676" s="75"/>
      <c r="D676" s="76"/>
      <c r="E676" s="76"/>
      <c r="F676" s="76"/>
      <c r="G676" s="76"/>
      <c r="H676" s="76"/>
      <c r="I676" s="76"/>
      <c r="J676" s="75"/>
      <c r="K676" s="75"/>
      <c r="L676" s="75"/>
      <c r="M676" s="76"/>
    </row>
    <row r="677" spans="2:13" x14ac:dyDescent="0.2">
      <c r="B677" s="75"/>
      <c r="C677" s="75"/>
      <c r="D677" s="76"/>
      <c r="E677" s="76"/>
      <c r="F677" s="76"/>
      <c r="G677" s="76"/>
      <c r="H677" s="76"/>
      <c r="I677" s="76"/>
      <c r="J677" s="75"/>
      <c r="K677" s="75"/>
      <c r="L677" s="75"/>
      <c r="M677" s="76"/>
    </row>
    <row r="678" spans="2:13" x14ac:dyDescent="0.2">
      <c r="B678" s="75"/>
      <c r="C678" s="75"/>
      <c r="D678" s="76"/>
      <c r="E678" s="76"/>
      <c r="F678" s="76"/>
      <c r="G678" s="76"/>
      <c r="H678" s="76"/>
      <c r="I678" s="76"/>
      <c r="J678" s="75"/>
      <c r="K678" s="75"/>
      <c r="L678" s="75"/>
      <c r="M678" s="76"/>
    </row>
    <row r="679" spans="2:13" x14ac:dyDescent="0.2">
      <c r="B679" s="75"/>
      <c r="C679" s="75"/>
      <c r="D679" s="76"/>
      <c r="E679" s="76"/>
      <c r="F679" s="76"/>
      <c r="G679" s="76"/>
      <c r="H679" s="76"/>
      <c r="I679" s="76"/>
      <c r="J679" s="75"/>
      <c r="K679" s="75"/>
      <c r="L679" s="75"/>
      <c r="M679" s="76"/>
    </row>
    <row r="680" spans="2:13" x14ac:dyDescent="0.2">
      <c r="B680" s="75"/>
      <c r="C680" s="75"/>
      <c r="D680" s="76"/>
      <c r="E680" s="76"/>
      <c r="F680" s="76"/>
      <c r="G680" s="76"/>
      <c r="H680" s="76"/>
      <c r="I680" s="76"/>
      <c r="J680" s="75"/>
      <c r="K680" s="75"/>
      <c r="L680" s="75"/>
      <c r="M680" s="76"/>
    </row>
    <row r="681" spans="2:13" x14ac:dyDescent="0.2">
      <c r="B681" s="75"/>
      <c r="C681" s="75"/>
      <c r="D681" s="76"/>
      <c r="E681" s="76"/>
      <c r="F681" s="76"/>
      <c r="G681" s="76"/>
      <c r="H681" s="76"/>
      <c r="I681" s="76"/>
      <c r="J681" s="75"/>
      <c r="K681" s="75"/>
      <c r="L681" s="75"/>
      <c r="M681" s="76"/>
    </row>
    <row r="682" spans="2:13" x14ac:dyDescent="0.2">
      <c r="B682" s="75"/>
      <c r="C682" s="75"/>
      <c r="D682" s="76"/>
      <c r="E682" s="76"/>
      <c r="F682" s="76"/>
      <c r="G682" s="76"/>
      <c r="H682" s="76"/>
      <c r="I682" s="76"/>
      <c r="J682" s="75"/>
      <c r="K682" s="75"/>
      <c r="L682" s="75"/>
      <c r="M682" s="76"/>
    </row>
    <row r="683" spans="2:13" x14ac:dyDescent="0.2">
      <c r="B683" s="75"/>
      <c r="C683" s="75"/>
      <c r="D683" s="76"/>
      <c r="E683" s="76"/>
      <c r="F683" s="76"/>
      <c r="G683" s="76"/>
      <c r="H683" s="76"/>
      <c r="I683" s="76"/>
      <c r="J683" s="75"/>
      <c r="K683" s="75"/>
      <c r="L683" s="75"/>
      <c r="M683" s="76"/>
    </row>
    <row r="684" spans="2:13" x14ac:dyDescent="0.2">
      <c r="B684" s="75"/>
      <c r="C684" s="75"/>
      <c r="D684" s="76"/>
      <c r="E684" s="76"/>
      <c r="F684" s="76"/>
      <c r="G684" s="76"/>
      <c r="H684" s="76"/>
      <c r="I684" s="76"/>
      <c r="J684" s="75"/>
      <c r="K684" s="75"/>
      <c r="L684" s="75"/>
      <c r="M684" s="76"/>
    </row>
    <row r="685" spans="2:13" x14ac:dyDescent="0.2">
      <c r="B685" s="75"/>
      <c r="C685" s="75"/>
      <c r="D685" s="76"/>
      <c r="E685" s="76"/>
      <c r="F685" s="76"/>
      <c r="G685" s="76"/>
      <c r="H685" s="76"/>
      <c r="I685" s="76"/>
      <c r="J685" s="75"/>
      <c r="K685" s="75"/>
      <c r="L685" s="75"/>
      <c r="M685" s="76"/>
    </row>
    <row r="686" spans="2:13" x14ac:dyDescent="0.2">
      <c r="B686" s="75"/>
      <c r="C686" s="75"/>
      <c r="D686" s="76"/>
      <c r="E686" s="76"/>
      <c r="F686" s="76"/>
      <c r="G686" s="76"/>
      <c r="H686" s="76"/>
      <c r="I686" s="76"/>
      <c r="J686" s="75"/>
      <c r="K686" s="75"/>
      <c r="L686" s="75"/>
      <c r="M686" s="76"/>
    </row>
    <row r="687" spans="2:13" x14ac:dyDescent="0.2">
      <c r="B687" s="75"/>
      <c r="C687" s="75"/>
      <c r="D687" s="76"/>
      <c r="E687" s="76"/>
      <c r="F687" s="76"/>
      <c r="G687" s="76"/>
      <c r="H687" s="76"/>
      <c r="I687" s="76"/>
      <c r="J687" s="75"/>
      <c r="K687" s="75"/>
      <c r="L687" s="75"/>
      <c r="M687" s="76"/>
    </row>
    <row r="688" spans="2:13" x14ac:dyDescent="0.2">
      <c r="B688" s="75"/>
      <c r="C688" s="75"/>
      <c r="D688" s="76"/>
      <c r="E688" s="76"/>
      <c r="F688" s="76"/>
      <c r="G688" s="76"/>
      <c r="H688" s="76"/>
      <c r="I688" s="76"/>
      <c r="J688" s="75"/>
      <c r="K688" s="75"/>
      <c r="L688" s="75"/>
      <c r="M688" s="76"/>
    </row>
    <row r="689" spans="2:13" x14ac:dyDescent="0.2">
      <c r="B689" s="75"/>
      <c r="C689" s="75"/>
      <c r="D689" s="76"/>
      <c r="E689" s="76"/>
      <c r="F689" s="76"/>
      <c r="G689" s="76"/>
      <c r="H689" s="76"/>
      <c r="I689" s="76"/>
      <c r="J689" s="75"/>
      <c r="K689" s="75"/>
      <c r="L689" s="75"/>
      <c r="M689" s="76"/>
    </row>
    <row r="690" spans="2:13" x14ac:dyDescent="0.2">
      <c r="B690" s="75"/>
      <c r="C690" s="75"/>
      <c r="D690" s="76"/>
      <c r="E690" s="76"/>
      <c r="F690" s="76"/>
      <c r="G690" s="76"/>
      <c r="H690" s="76"/>
      <c r="I690" s="76"/>
      <c r="J690" s="75"/>
      <c r="K690" s="75"/>
      <c r="L690" s="75"/>
      <c r="M690" s="76"/>
    </row>
    <row r="691" spans="2:13" x14ac:dyDescent="0.2">
      <c r="B691" s="75"/>
      <c r="C691" s="75"/>
      <c r="D691" s="76"/>
      <c r="E691" s="76"/>
      <c r="F691" s="76"/>
      <c r="G691" s="76"/>
      <c r="H691" s="76"/>
      <c r="I691" s="76"/>
      <c r="J691" s="75"/>
      <c r="K691" s="75"/>
      <c r="L691" s="75"/>
      <c r="M691" s="76"/>
    </row>
    <row r="692" spans="2:13" x14ac:dyDescent="0.2">
      <c r="B692" s="75"/>
      <c r="C692" s="75"/>
      <c r="D692" s="76"/>
      <c r="E692" s="76"/>
      <c r="F692" s="76"/>
      <c r="G692" s="76"/>
      <c r="H692" s="76"/>
      <c r="I692" s="76"/>
      <c r="J692" s="75"/>
      <c r="K692" s="75"/>
      <c r="L692" s="75"/>
      <c r="M692" s="76"/>
    </row>
    <row r="693" spans="2:13" x14ac:dyDescent="0.2">
      <c r="B693" s="75"/>
      <c r="C693" s="75"/>
      <c r="D693" s="76"/>
      <c r="E693" s="76"/>
      <c r="F693" s="76"/>
      <c r="G693" s="76"/>
      <c r="H693" s="76"/>
      <c r="I693" s="76"/>
      <c r="J693" s="75"/>
      <c r="K693" s="75"/>
      <c r="L693" s="75"/>
      <c r="M693" s="76"/>
    </row>
    <row r="694" spans="2:13" x14ac:dyDescent="0.2">
      <c r="B694" s="75"/>
      <c r="C694" s="75"/>
      <c r="D694" s="76"/>
      <c r="E694" s="76"/>
      <c r="F694" s="76"/>
      <c r="G694" s="76"/>
      <c r="H694" s="76"/>
      <c r="I694" s="76"/>
      <c r="J694" s="75"/>
      <c r="K694" s="75"/>
      <c r="L694" s="75"/>
      <c r="M694" s="76"/>
    </row>
    <row r="695" spans="2:13" x14ac:dyDescent="0.2">
      <c r="B695" s="75"/>
      <c r="C695" s="75"/>
      <c r="D695" s="76"/>
      <c r="E695" s="76"/>
      <c r="F695" s="76"/>
      <c r="G695" s="76"/>
      <c r="H695" s="76"/>
      <c r="I695" s="76"/>
      <c r="J695" s="75"/>
      <c r="K695" s="75"/>
      <c r="L695" s="75"/>
      <c r="M695" s="76"/>
    </row>
    <row r="696" spans="2:13" x14ac:dyDescent="0.2">
      <c r="B696" s="75"/>
      <c r="C696" s="75"/>
      <c r="D696" s="76"/>
      <c r="E696" s="76"/>
      <c r="F696" s="76"/>
      <c r="G696" s="76"/>
      <c r="H696" s="76"/>
      <c r="I696" s="76"/>
      <c r="J696" s="75"/>
      <c r="K696" s="75"/>
      <c r="L696" s="75"/>
      <c r="M696" s="76"/>
    </row>
    <row r="697" spans="2:13" x14ac:dyDescent="0.2">
      <c r="B697" s="75"/>
      <c r="C697" s="75"/>
      <c r="D697" s="76"/>
      <c r="E697" s="76"/>
      <c r="F697" s="76"/>
      <c r="G697" s="76"/>
      <c r="H697" s="76"/>
      <c r="I697" s="76"/>
      <c r="J697" s="75"/>
      <c r="K697" s="75"/>
      <c r="L697" s="75"/>
      <c r="M697" s="76"/>
    </row>
    <row r="698" spans="2:13" x14ac:dyDescent="0.2">
      <c r="B698" s="75"/>
      <c r="C698" s="75"/>
      <c r="D698" s="76"/>
      <c r="E698" s="76"/>
      <c r="F698" s="76"/>
      <c r="G698" s="76"/>
      <c r="H698" s="76"/>
      <c r="I698" s="76"/>
      <c r="J698" s="75"/>
      <c r="K698" s="75"/>
      <c r="L698" s="75"/>
      <c r="M698" s="76"/>
    </row>
    <row r="699" spans="2:13" x14ac:dyDescent="0.2">
      <c r="B699" s="75"/>
      <c r="C699" s="75"/>
      <c r="D699" s="76"/>
      <c r="E699" s="76"/>
      <c r="F699" s="76"/>
      <c r="G699" s="76"/>
      <c r="H699" s="76"/>
      <c r="I699" s="76"/>
      <c r="J699" s="75"/>
      <c r="K699" s="75"/>
      <c r="L699" s="75"/>
      <c r="M699" s="76"/>
    </row>
    <row r="700" spans="2:13" x14ac:dyDescent="0.2">
      <c r="B700" s="75"/>
      <c r="C700" s="75"/>
      <c r="D700" s="76"/>
      <c r="E700" s="76"/>
      <c r="F700" s="76"/>
      <c r="G700" s="76"/>
      <c r="H700" s="76"/>
      <c r="I700" s="76"/>
      <c r="J700" s="75"/>
      <c r="K700" s="75"/>
      <c r="L700" s="75"/>
      <c r="M700" s="76"/>
    </row>
    <row r="701" spans="2:13" x14ac:dyDescent="0.2">
      <c r="B701" s="75"/>
      <c r="C701" s="75"/>
      <c r="D701" s="76"/>
      <c r="E701" s="76"/>
      <c r="F701" s="76"/>
      <c r="G701" s="76"/>
      <c r="H701" s="76"/>
      <c r="I701" s="76"/>
      <c r="J701" s="75"/>
      <c r="K701" s="75"/>
      <c r="L701" s="75"/>
      <c r="M701" s="76"/>
    </row>
    <row r="702" spans="2:13" x14ac:dyDescent="0.2">
      <c r="B702" s="75"/>
      <c r="C702" s="75"/>
      <c r="D702" s="76"/>
      <c r="E702" s="76"/>
      <c r="F702" s="76"/>
      <c r="G702" s="76"/>
      <c r="H702" s="76"/>
      <c r="I702" s="76"/>
      <c r="J702" s="75"/>
      <c r="K702" s="75"/>
      <c r="L702" s="75"/>
      <c r="M702" s="76"/>
    </row>
    <row r="703" spans="2:13" x14ac:dyDescent="0.2">
      <c r="B703" s="75"/>
      <c r="C703" s="75"/>
      <c r="D703" s="76"/>
      <c r="E703" s="76"/>
      <c r="F703" s="76"/>
      <c r="G703" s="76"/>
      <c r="H703" s="76"/>
      <c r="I703" s="76"/>
      <c r="J703" s="75"/>
      <c r="K703" s="75"/>
      <c r="L703" s="75"/>
      <c r="M703" s="76"/>
    </row>
    <row r="704" spans="2:13" x14ac:dyDescent="0.2">
      <c r="B704" s="75"/>
      <c r="C704" s="75"/>
      <c r="D704" s="76"/>
      <c r="E704" s="76"/>
      <c r="F704" s="76"/>
      <c r="G704" s="76"/>
      <c r="H704" s="76"/>
      <c r="I704" s="76"/>
      <c r="J704" s="75"/>
      <c r="K704" s="75"/>
      <c r="L704" s="75"/>
      <c r="M704" s="76"/>
    </row>
    <row r="705" spans="2:13" x14ac:dyDescent="0.2">
      <c r="B705" s="75"/>
      <c r="C705" s="75"/>
      <c r="D705" s="76"/>
      <c r="E705" s="76"/>
      <c r="F705" s="76"/>
      <c r="G705" s="76"/>
      <c r="H705" s="76"/>
      <c r="I705" s="76"/>
      <c r="J705" s="75"/>
      <c r="K705" s="75"/>
      <c r="L705" s="75"/>
      <c r="M705" s="76"/>
    </row>
    <row r="706" spans="2:13" x14ac:dyDescent="0.2">
      <c r="B706" s="75"/>
      <c r="C706" s="75"/>
      <c r="D706" s="76"/>
      <c r="E706" s="76"/>
      <c r="F706" s="76"/>
      <c r="G706" s="76"/>
      <c r="H706" s="76"/>
      <c r="I706" s="76"/>
      <c r="J706" s="75"/>
      <c r="K706" s="75"/>
      <c r="L706" s="75"/>
      <c r="M706" s="76"/>
    </row>
    <row r="707" spans="2:13" x14ac:dyDescent="0.2">
      <c r="B707" s="75"/>
      <c r="C707" s="75"/>
      <c r="D707" s="76"/>
      <c r="E707" s="76"/>
      <c r="F707" s="76"/>
      <c r="G707" s="76"/>
      <c r="H707" s="76"/>
      <c r="I707" s="76"/>
      <c r="J707" s="75"/>
      <c r="K707" s="75"/>
      <c r="L707" s="75"/>
      <c r="M707" s="76"/>
    </row>
    <row r="708" spans="2:13" x14ac:dyDescent="0.2">
      <c r="B708" s="75"/>
      <c r="C708" s="75"/>
      <c r="D708" s="76"/>
      <c r="E708" s="76"/>
      <c r="F708" s="76"/>
      <c r="G708" s="76"/>
      <c r="H708" s="76"/>
      <c r="I708" s="76"/>
      <c r="J708" s="75"/>
      <c r="K708" s="75"/>
      <c r="L708" s="75"/>
      <c r="M708" s="76"/>
    </row>
    <row r="709" spans="2:13" x14ac:dyDescent="0.2">
      <c r="B709" s="75"/>
      <c r="C709" s="75"/>
      <c r="D709" s="76"/>
      <c r="E709" s="76"/>
      <c r="F709" s="76"/>
      <c r="G709" s="76"/>
      <c r="H709" s="76"/>
      <c r="I709" s="76"/>
      <c r="J709" s="75"/>
      <c r="K709" s="75"/>
      <c r="L709" s="75"/>
      <c r="M709" s="76"/>
    </row>
    <row r="710" spans="2:13" x14ac:dyDescent="0.2">
      <c r="B710" s="75"/>
      <c r="C710" s="75"/>
      <c r="D710" s="76"/>
      <c r="E710" s="76"/>
      <c r="F710" s="76"/>
      <c r="G710" s="76"/>
      <c r="H710" s="76"/>
      <c r="I710" s="76"/>
      <c r="J710" s="75"/>
      <c r="K710" s="75"/>
      <c r="L710" s="75"/>
      <c r="M710" s="76"/>
    </row>
    <row r="711" spans="2:13" x14ac:dyDescent="0.2">
      <c r="B711" s="75"/>
      <c r="C711" s="75"/>
      <c r="D711" s="76"/>
      <c r="E711" s="76"/>
      <c r="F711" s="76"/>
      <c r="G711" s="76"/>
      <c r="H711" s="76"/>
      <c r="I711" s="76"/>
      <c r="J711" s="75"/>
      <c r="K711" s="75"/>
      <c r="L711" s="75"/>
      <c r="M711" s="76"/>
    </row>
    <row r="712" spans="2:13" x14ac:dyDescent="0.2">
      <c r="B712" s="75"/>
      <c r="C712" s="75"/>
      <c r="D712" s="76"/>
      <c r="E712" s="76"/>
      <c r="F712" s="76"/>
      <c r="G712" s="76"/>
      <c r="H712" s="76"/>
      <c r="I712" s="76"/>
      <c r="J712" s="75"/>
      <c r="K712" s="75"/>
      <c r="L712" s="75"/>
      <c r="M712" s="76"/>
    </row>
    <row r="713" spans="2:13" x14ac:dyDescent="0.2">
      <c r="B713" s="75"/>
      <c r="C713" s="75"/>
      <c r="D713" s="76"/>
      <c r="E713" s="76"/>
      <c r="F713" s="76"/>
      <c r="G713" s="76"/>
      <c r="H713" s="76"/>
      <c r="I713" s="76"/>
      <c r="J713" s="75"/>
      <c r="K713" s="75"/>
      <c r="L713" s="75"/>
      <c r="M713" s="76"/>
    </row>
    <row r="714" spans="2:13" x14ac:dyDescent="0.2">
      <c r="B714" s="75"/>
      <c r="C714" s="75"/>
      <c r="D714" s="76"/>
      <c r="E714" s="76"/>
      <c r="F714" s="76"/>
      <c r="G714" s="76"/>
      <c r="H714" s="76"/>
      <c r="I714" s="76"/>
      <c r="J714" s="75"/>
      <c r="K714" s="75"/>
      <c r="L714" s="75"/>
      <c r="M714" s="76"/>
    </row>
    <row r="715" spans="2:13" x14ac:dyDescent="0.2">
      <c r="B715" s="75"/>
      <c r="C715" s="75"/>
      <c r="D715" s="76"/>
      <c r="E715" s="76"/>
      <c r="F715" s="76"/>
      <c r="G715" s="76"/>
      <c r="H715" s="76"/>
      <c r="I715" s="76"/>
      <c r="J715" s="75"/>
      <c r="K715" s="75"/>
      <c r="L715" s="75"/>
      <c r="M715" s="76"/>
    </row>
    <row r="716" spans="2:13" x14ac:dyDescent="0.2">
      <c r="B716" s="75"/>
      <c r="C716" s="75"/>
      <c r="D716" s="76"/>
      <c r="E716" s="76"/>
      <c r="F716" s="76"/>
      <c r="G716" s="76"/>
      <c r="H716" s="76"/>
      <c r="I716" s="76"/>
      <c r="J716" s="75"/>
      <c r="K716" s="75"/>
      <c r="L716" s="75"/>
      <c r="M716" s="76"/>
    </row>
    <row r="717" spans="2:13" x14ac:dyDescent="0.2">
      <c r="B717" s="75"/>
      <c r="C717" s="75"/>
      <c r="D717" s="76"/>
      <c r="E717" s="76"/>
      <c r="F717" s="76"/>
      <c r="G717" s="76"/>
      <c r="H717" s="76"/>
      <c r="I717" s="76"/>
      <c r="J717" s="75"/>
      <c r="K717" s="75"/>
      <c r="L717" s="75"/>
      <c r="M717" s="76"/>
    </row>
    <row r="718" spans="2:13" x14ac:dyDescent="0.2">
      <c r="B718" s="75"/>
      <c r="C718" s="75"/>
      <c r="D718" s="76"/>
      <c r="E718" s="76"/>
      <c r="F718" s="76"/>
      <c r="G718" s="76"/>
      <c r="H718" s="76"/>
      <c r="I718" s="76"/>
      <c r="J718" s="75"/>
      <c r="K718" s="75"/>
      <c r="L718" s="75"/>
      <c r="M718" s="76"/>
    </row>
    <row r="719" spans="2:13" x14ac:dyDescent="0.2">
      <c r="B719" s="75"/>
      <c r="C719" s="75"/>
      <c r="D719" s="76"/>
      <c r="E719" s="76"/>
      <c r="F719" s="76"/>
      <c r="G719" s="76"/>
      <c r="H719" s="76"/>
      <c r="I719" s="76"/>
      <c r="J719" s="75"/>
      <c r="K719" s="75"/>
      <c r="L719" s="75"/>
      <c r="M719" s="76"/>
    </row>
    <row r="720" spans="2:13" x14ac:dyDescent="0.2">
      <c r="B720" s="75"/>
      <c r="C720" s="75"/>
      <c r="D720" s="76"/>
      <c r="E720" s="76"/>
      <c r="F720" s="76"/>
      <c r="G720" s="76"/>
      <c r="H720" s="76"/>
      <c r="I720" s="76"/>
      <c r="J720" s="75"/>
      <c r="K720" s="75"/>
      <c r="L720" s="75"/>
      <c r="M720" s="76"/>
    </row>
    <row r="721" spans="2:13" x14ac:dyDescent="0.2">
      <c r="B721" s="75"/>
      <c r="C721" s="75"/>
      <c r="D721" s="76"/>
      <c r="E721" s="76"/>
      <c r="F721" s="76"/>
      <c r="G721" s="76"/>
      <c r="H721" s="76"/>
      <c r="I721" s="76"/>
      <c r="J721" s="75"/>
      <c r="K721" s="75"/>
      <c r="L721" s="75"/>
      <c r="M721" s="76"/>
    </row>
    <row r="722" spans="2:13" x14ac:dyDescent="0.2">
      <c r="B722" s="75"/>
      <c r="C722" s="75"/>
      <c r="D722" s="76"/>
      <c r="E722" s="76"/>
      <c r="F722" s="76"/>
      <c r="G722" s="76"/>
      <c r="H722" s="76"/>
      <c r="I722" s="76"/>
      <c r="J722" s="75"/>
      <c r="K722" s="75"/>
      <c r="L722" s="75"/>
      <c r="M722" s="76"/>
    </row>
    <row r="723" spans="2:13" x14ac:dyDescent="0.2">
      <c r="B723" s="75"/>
      <c r="C723" s="75"/>
      <c r="D723" s="76"/>
      <c r="E723" s="76"/>
      <c r="F723" s="76"/>
      <c r="G723" s="76"/>
      <c r="H723" s="76"/>
      <c r="I723" s="76"/>
      <c r="J723" s="75"/>
      <c r="K723" s="75"/>
      <c r="L723" s="75"/>
      <c r="M723" s="76"/>
    </row>
    <row r="724" spans="2:13" x14ac:dyDescent="0.2">
      <c r="B724" s="75"/>
      <c r="C724" s="75"/>
      <c r="D724" s="76"/>
      <c r="E724" s="76"/>
      <c r="F724" s="76"/>
      <c r="G724" s="76"/>
      <c r="H724" s="76"/>
      <c r="I724" s="76"/>
      <c r="J724" s="75"/>
      <c r="K724" s="75"/>
      <c r="L724" s="75"/>
      <c r="M724" s="76"/>
    </row>
    <row r="725" spans="2:13" x14ac:dyDescent="0.2">
      <c r="B725" s="75"/>
      <c r="C725" s="75"/>
      <c r="D725" s="76"/>
      <c r="E725" s="76"/>
      <c r="F725" s="76"/>
      <c r="G725" s="76"/>
      <c r="H725" s="76"/>
      <c r="I725" s="76"/>
      <c r="J725" s="75"/>
      <c r="K725" s="75"/>
      <c r="L725" s="75"/>
      <c r="M725" s="76"/>
    </row>
    <row r="726" spans="2:13" x14ac:dyDescent="0.2">
      <c r="B726" s="75"/>
      <c r="C726" s="75"/>
      <c r="D726" s="76"/>
      <c r="E726" s="76"/>
      <c r="F726" s="76"/>
      <c r="G726" s="76"/>
      <c r="H726" s="76"/>
      <c r="I726" s="76"/>
      <c r="J726" s="75"/>
      <c r="K726" s="75"/>
      <c r="L726" s="75"/>
      <c r="M726" s="76"/>
    </row>
    <row r="727" spans="2:13" x14ac:dyDescent="0.2">
      <c r="B727" s="75"/>
      <c r="C727" s="75"/>
      <c r="D727" s="76"/>
      <c r="E727" s="76"/>
      <c r="F727" s="76"/>
      <c r="G727" s="76"/>
      <c r="H727" s="76"/>
      <c r="I727" s="76"/>
      <c r="J727" s="75"/>
      <c r="K727" s="75"/>
      <c r="L727" s="75"/>
      <c r="M727" s="76"/>
    </row>
    <row r="728" spans="2:13" x14ac:dyDescent="0.2">
      <c r="B728" s="75"/>
      <c r="C728" s="75"/>
      <c r="D728" s="76"/>
      <c r="E728" s="76"/>
      <c r="F728" s="76"/>
      <c r="G728" s="76"/>
      <c r="H728" s="76"/>
      <c r="I728" s="76"/>
      <c r="J728" s="75"/>
      <c r="K728" s="75"/>
      <c r="L728" s="75"/>
      <c r="M728" s="76"/>
    </row>
    <row r="729" spans="2:13" x14ac:dyDescent="0.2">
      <c r="B729" s="75"/>
      <c r="C729" s="75"/>
      <c r="D729" s="76"/>
      <c r="E729" s="76"/>
      <c r="F729" s="76"/>
      <c r="G729" s="76"/>
      <c r="H729" s="76"/>
      <c r="I729" s="76"/>
      <c r="J729" s="75"/>
      <c r="K729" s="75"/>
      <c r="L729" s="75"/>
      <c r="M729" s="76"/>
    </row>
    <row r="730" spans="2:13" x14ac:dyDescent="0.2">
      <c r="B730" s="75"/>
      <c r="C730" s="75"/>
      <c r="D730" s="76"/>
      <c r="E730" s="76"/>
      <c r="F730" s="76"/>
      <c r="G730" s="76"/>
      <c r="H730" s="76"/>
      <c r="I730" s="76"/>
      <c r="J730" s="75"/>
      <c r="K730" s="75"/>
      <c r="L730" s="75"/>
      <c r="M730" s="76"/>
    </row>
    <row r="731" spans="2:13" x14ac:dyDescent="0.2">
      <c r="B731" s="75"/>
      <c r="C731" s="75"/>
      <c r="D731" s="76"/>
      <c r="E731" s="76"/>
      <c r="F731" s="76"/>
      <c r="G731" s="76"/>
      <c r="H731" s="76"/>
      <c r="I731" s="76"/>
      <c r="J731" s="75"/>
      <c r="K731" s="75"/>
      <c r="L731" s="75"/>
      <c r="M731" s="76"/>
    </row>
    <row r="732" spans="2:13" x14ac:dyDescent="0.2">
      <c r="B732" s="75"/>
      <c r="C732" s="75"/>
      <c r="D732" s="76"/>
      <c r="E732" s="76"/>
      <c r="F732" s="76"/>
      <c r="G732" s="76"/>
      <c r="H732" s="76"/>
      <c r="I732" s="76"/>
      <c r="J732" s="75"/>
      <c r="K732" s="75"/>
      <c r="L732" s="75"/>
      <c r="M732" s="76"/>
    </row>
    <row r="733" spans="2:13" x14ac:dyDescent="0.2">
      <c r="B733" s="75"/>
      <c r="C733" s="75"/>
      <c r="D733" s="76"/>
      <c r="E733" s="76"/>
      <c r="F733" s="76"/>
      <c r="G733" s="76"/>
      <c r="H733" s="76"/>
      <c r="I733" s="76"/>
      <c r="J733" s="75"/>
      <c r="K733" s="75"/>
      <c r="L733" s="75"/>
      <c r="M733" s="76"/>
    </row>
    <row r="734" spans="2:13" x14ac:dyDescent="0.2">
      <c r="B734" s="75"/>
      <c r="C734" s="75"/>
      <c r="D734" s="76"/>
      <c r="E734" s="76"/>
      <c r="F734" s="76"/>
      <c r="G734" s="76"/>
      <c r="H734" s="76"/>
      <c r="I734" s="76"/>
      <c r="J734" s="75"/>
      <c r="K734" s="75"/>
      <c r="L734" s="75"/>
      <c r="M734" s="76"/>
    </row>
    <row r="735" spans="2:13" x14ac:dyDescent="0.2">
      <c r="B735" s="75"/>
      <c r="C735" s="75"/>
      <c r="D735" s="76"/>
      <c r="E735" s="76"/>
      <c r="F735" s="76"/>
      <c r="G735" s="76"/>
      <c r="H735" s="76"/>
      <c r="I735" s="76"/>
      <c r="J735" s="75"/>
      <c r="K735" s="75"/>
      <c r="L735" s="75"/>
      <c r="M735" s="76"/>
    </row>
    <row r="736" spans="2:13" x14ac:dyDescent="0.2">
      <c r="B736" s="75"/>
      <c r="C736" s="75"/>
      <c r="D736" s="76"/>
      <c r="E736" s="76"/>
      <c r="F736" s="76"/>
      <c r="G736" s="76"/>
      <c r="H736" s="76"/>
      <c r="I736" s="76"/>
      <c r="J736" s="75"/>
      <c r="K736" s="75"/>
      <c r="L736" s="75"/>
      <c r="M736" s="76"/>
    </row>
    <row r="737" spans="2:13" x14ac:dyDescent="0.2">
      <c r="B737" s="75"/>
      <c r="C737" s="75"/>
      <c r="D737" s="76"/>
      <c r="E737" s="76"/>
      <c r="F737" s="76"/>
      <c r="G737" s="76"/>
      <c r="H737" s="76"/>
      <c r="I737" s="76"/>
      <c r="J737" s="75"/>
      <c r="K737" s="75"/>
      <c r="L737" s="75"/>
      <c r="M737" s="76"/>
    </row>
    <row r="738" spans="2:13" x14ac:dyDescent="0.2">
      <c r="B738" s="75"/>
      <c r="C738" s="75"/>
      <c r="D738" s="76"/>
      <c r="E738" s="76"/>
      <c r="F738" s="76"/>
      <c r="G738" s="76"/>
      <c r="H738" s="76"/>
      <c r="I738" s="76"/>
      <c r="J738" s="75"/>
      <c r="K738" s="75"/>
      <c r="L738" s="75"/>
      <c r="M738" s="76"/>
    </row>
    <row r="739" spans="2:13" x14ac:dyDescent="0.2">
      <c r="B739" s="75"/>
      <c r="C739" s="75"/>
      <c r="D739" s="76"/>
      <c r="E739" s="76"/>
      <c r="F739" s="76"/>
      <c r="G739" s="76"/>
      <c r="H739" s="76"/>
      <c r="I739" s="76"/>
      <c r="J739" s="75"/>
      <c r="K739" s="75"/>
      <c r="L739" s="75"/>
      <c r="M739" s="76"/>
    </row>
    <row r="740" spans="2:13" x14ac:dyDescent="0.2">
      <c r="B740" s="75"/>
      <c r="C740" s="75"/>
      <c r="D740" s="76"/>
      <c r="E740" s="76"/>
      <c r="F740" s="76"/>
      <c r="G740" s="76"/>
      <c r="H740" s="76"/>
      <c r="I740" s="76"/>
      <c r="J740" s="75"/>
      <c r="K740" s="75"/>
      <c r="L740" s="75"/>
      <c r="M740" s="76"/>
    </row>
    <row r="741" spans="2:13" x14ac:dyDescent="0.2">
      <c r="B741" s="75"/>
      <c r="C741" s="75"/>
      <c r="D741" s="76"/>
      <c r="E741" s="76"/>
      <c r="F741" s="76"/>
      <c r="G741" s="76"/>
      <c r="H741" s="76"/>
      <c r="I741" s="76"/>
      <c r="J741" s="75"/>
      <c r="K741" s="75"/>
      <c r="L741" s="75"/>
      <c r="M741" s="76"/>
    </row>
    <row r="742" spans="2:13" x14ac:dyDescent="0.2">
      <c r="B742" s="75"/>
      <c r="C742" s="75"/>
      <c r="D742" s="76"/>
      <c r="E742" s="76"/>
      <c r="F742" s="76"/>
      <c r="G742" s="76"/>
      <c r="H742" s="76"/>
      <c r="I742" s="76"/>
      <c r="J742" s="75"/>
      <c r="K742" s="75"/>
      <c r="L742" s="75"/>
      <c r="M742" s="76"/>
    </row>
    <row r="743" spans="2:13" x14ac:dyDescent="0.2">
      <c r="B743" s="75"/>
      <c r="C743" s="75"/>
      <c r="D743" s="76"/>
      <c r="E743" s="76"/>
      <c r="F743" s="76"/>
      <c r="G743" s="76"/>
      <c r="H743" s="76"/>
      <c r="I743" s="76"/>
      <c r="J743" s="75"/>
      <c r="K743" s="75"/>
      <c r="L743" s="75"/>
      <c r="M743" s="76"/>
    </row>
    <row r="744" spans="2:13" x14ac:dyDescent="0.2">
      <c r="B744" s="75"/>
      <c r="C744" s="75"/>
      <c r="D744" s="76"/>
      <c r="E744" s="76"/>
      <c r="F744" s="76"/>
      <c r="G744" s="76"/>
      <c r="H744" s="76"/>
      <c r="I744" s="76"/>
      <c r="J744" s="75"/>
      <c r="K744" s="75"/>
      <c r="L744" s="75"/>
      <c r="M744" s="76"/>
    </row>
    <row r="745" spans="2:13" x14ac:dyDescent="0.2">
      <c r="B745" s="75"/>
      <c r="C745" s="75"/>
      <c r="D745" s="76"/>
      <c r="E745" s="76"/>
      <c r="F745" s="76"/>
      <c r="G745" s="76"/>
      <c r="H745" s="76"/>
      <c r="I745" s="76"/>
      <c r="J745" s="75"/>
      <c r="K745" s="75"/>
      <c r="L745" s="75"/>
      <c r="M745" s="76"/>
    </row>
    <row r="746" spans="2:13" x14ac:dyDescent="0.2">
      <c r="B746" s="75"/>
      <c r="C746" s="75"/>
      <c r="D746" s="76"/>
      <c r="E746" s="76"/>
      <c r="F746" s="76"/>
      <c r="G746" s="76"/>
      <c r="H746" s="76"/>
      <c r="I746" s="76"/>
      <c r="J746" s="75"/>
      <c r="K746" s="75"/>
      <c r="L746" s="75"/>
      <c r="M746" s="76"/>
    </row>
    <row r="747" spans="2:13" x14ac:dyDescent="0.2">
      <c r="B747" s="75"/>
      <c r="C747" s="75"/>
      <c r="D747" s="76"/>
      <c r="E747" s="76"/>
      <c r="F747" s="76"/>
      <c r="G747" s="76"/>
      <c r="H747" s="76"/>
      <c r="I747" s="76"/>
      <c r="J747" s="75"/>
      <c r="K747" s="75"/>
      <c r="L747" s="75"/>
      <c r="M747" s="76"/>
    </row>
    <row r="748" spans="2:13" x14ac:dyDescent="0.2">
      <c r="B748" s="75"/>
      <c r="C748" s="75"/>
      <c r="D748" s="76"/>
      <c r="E748" s="76"/>
      <c r="F748" s="76"/>
      <c r="G748" s="76"/>
      <c r="H748" s="76"/>
      <c r="I748" s="76"/>
      <c r="J748" s="75"/>
      <c r="K748" s="75"/>
      <c r="L748" s="75"/>
      <c r="M748" s="76"/>
    </row>
    <row r="749" spans="2:13" x14ac:dyDescent="0.2">
      <c r="B749" s="75"/>
      <c r="C749" s="75"/>
      <c r="D749" s="76"/>
      <c r="E749" s="76"/>
      <c r="F749" s="76"/>
      <c r="G749" s="76"/>
      <c r="H749" s="76"/>
      <c r="I749" s="76"/>
      <c r="J749" s="75"/>
      <c r="K749" s="75"/>
      <c r="L749" s="75"/>
      <c r="M749" s="76"/>
    </row>
    <row r="750" spans="2:13" x14ac:dyDescent="0.2">
      <c r="B750" s="75"/>
      <c r="C750" s="75"/>
      <c r="D750" s="76"/>
      <c r="E750" s="76"/>
      <c r="F750" s="76"/>
      <c r="G750" s="76"/>
      <c r="H750" s="76"/>
      <c r="I750" s="76"/>
      <c r="J750" s="75"/>
      <c r="K750" s="75"/>
      <c r="L750" s="75"/>
      <c r="M750" s="76"/>
    </row>
    <row r="751" spans="2:13" x14ac:dyDescent="0.2">
      <c r="B751" s="75"/>
      <c r="C751" s="75"/>
      <c r="D751" s="76"/>
      <c r="E751" s="76"/>
      <c r="F751" s="76"/>
      <c r="G751" s="76"/>
      <c r="H751" s="76"/>
      <c r="I751" s="76"/>
      <c r="J751" s="75"/>
      <c r="K751" s="75"/>
      <c r="L751" s="75"/>
      <c r="M751" s="76"/>
    </row>
    <row r="752" spans="2:13" x14ac:dyDescent="0.2">
      <c r="B752" s="75"/>
      <c r="C752" s="75"/>
      <c r="D752" s="76"/>
      <c r="E752" s="76"/>
      <c r="F752" s="76"/>
      <c r="G752" s="76"/>
      <c r="H752" s="76"/>
      <c r="I752" s="76"/>
      <c r="J752" s="75"/>
      <c r="K752" s="75"/>
      <c r="L752" s="75"/>
      <c r="M752" s="76"/>
    </row>
    <row r="753" spans="2:13" x14ac:dyDescent="0.2">
      <c r="B753" s="75"/>
      <c r="C753" s="75"/>
      <c r="D753" s="76"/>
      <c r="E753" s="76"/>
      <c r="F753" s="76"/>
      <c r="G753" s="76"/>
      <c r="H753" s="76"/>
      <c r="I753" s="76"/>
      <c r="J753" s="75"/>
      <c r="K753" s="75"/>
      <c r="L753" s="75"/>
      <c r="M753" s="76"/>
    </row>
    <row r="754" spans="2:13" x14ac:dyDescent="0.2">
      <c r="B754" s="75"/>
      <c r="C754" s="75"/>
      <c r="D754" s="76"/>
      <c r="E754" s="76"/>
      <c r="F754" s="76"/>
      <c r="G754" s="76"/>
      <c r="H754" s="76"/>
      <c r="I754" s="76"/>
      <c r="J754" s="75"/>
      <c r="K754" s="75"/>
      <c r="L754" s="75"/>
      <c r="M754" s="76"/>
    </row>
    <row r="755" spans="2:13" x14ac:dyDescent="0.2">
      <c r="B755" s="75"/>
      <c r="C755" s="75"/>
      <c r="D755" s="76"/>
      <c r="E755" s="76"/>
      <c r="F755" s="76"/>
      <c r="G755" s="76"/>
      <c r="H755" s="76"/>
      <c r="I755" s="76"/>
      <c r="J755" s="75"/>
      <c r="K755" s="75"/>
      <c r="L755" s="75"/>
      <c r="M755" s="76"/>
    </row>
    <row r="756" spans="2:13" x14ac:dyDescent="0.2">
      <c r="B756" s="75"/>
      <c r="C756" s="75"/>
      <c r="D756" s="76"/>
      <c r="E756" s="76"/>
      <c r="F756" s="76"/>
      <c r="G756" s="76"/>
      <c r="H756" s="76"/>
      <c r="I756" s="76"/>
      <c r="J756" s="75"/>
      <c r="K756" s="75"/>
      <c r="L756" s="75"/>
      <c r="M756" s="76"/>
    </row>
    <row r="757" spans="2:13" x14ac:dyDescent="0.2">
      <c r="B757" s="75"/>
      <c r="C757" s="75"/>
      <c r="D757" s="76"/>
      <c r="E757" s="76"/>
      <c r="F757" s="76"/>
      <c r="G757" s="76"/>
      <c r="H757" s="76"/>
      <c r="I757" s="76"/>
      <c r="J757" s="75"/>
      <c r="K757" s="75"/>
      <c r="L757" s="75"/>
      <c r="M757" s="76"/>
    </row>
    <row r="758" spans="2:13" x14ac:dyDescent="0.2">
      <c r="B758" s="75"/>
      <c r="C758" s="75"/>
      <c r="D758" s="76"/>
      <c r="E758" s="76"/>
      <c r="F758" s="76"/>
      <c r="G758" s="76"/>
      <c r="H758" s="76"/>
      <c r="I758" s="76"/>
      <c r="J758" s="75"/>
      <c r="K758" s="75"/>
      <c r="L758" s="75"/>
      <c r="M758" s="76"/>
    </row>
    <row r="759" spans="2:13" x14ac:dyDescent="0.2">
      <c r="B759" s="75"/>
      <c r="C759" s="75"/>
      <c r="D759" s="76"/>
      <c r="E759" s="76"/>
      <c r="F759" s="76"/>
      <c r="G759" s="76"/>
      <c r="H759" s="76"/>
      <c r="I759" s="76"/>
      <c r="J759" s="75"/>
      <c r="K759" s="75"/>
      <c r="L759" s="75"/>
      <c r="M759" s="76"/>
    </row>
    <row r="760" spans="2:13" x14ac:dyDescent="0.2">
      <c r="B760" s="75"/>
      <c r="C760" s="75"/>
      <c r="D760" s="76"/>
      <c r="E760" s="76"/>
      <c r="F760" s="76"/>
      <c r="G760" s="76"/>
      <c r="H760" s="76"/>
      <c r="I760" s="76"/>
      <c r="J760" s="75"/>
      <c r="K760" s="75"/>
      <c r="L760" s="75"/>
      <c r="M760" s="76"/>
    </row>
    <row r="761" spans="2:13" x14ac:dyDescent="0.2">
      <c r="B761" s="75"/>
      <c r="C761" s="75"/>
      <c r="D761" s="76"/>
      <c r="E761" s="76"/>
      <c r="F761" s="76"/>
      <c r="G761" s="76"/>
      <c r="H761" s="76"/>
      <c r="I761" s="76"/>
      <c r="J761" s="75"/>
      <c r="K761" s="75"/>
      <c r="L761" s="75"/>
      <c r="M761" s="76"/>
    </row>
    <row r="762" spans="2:13" x14ac:dyDescent="0.2">
      <c r="B762" s="75"/>
      <c r="C762" s="75"/>
      <c r="D762" s="76"/>
      <c r="E762" s="76"/>
      <c r="F762" s="76"/>
      <c r="G762" s="76"/>
      <c r="H762" s="76"/>
      <c r="I762" s="76"/>
      <c r="J762" s="75"/>
      <c r="K762" s="75"/>
      <c r="L762" s="75"/>
      <c r="M762" s="76"/>
    </row>
    <row r="763" spans="2:13" x14ac:dyDescent="0.2">
      <c r="B763" s="75"/>
      <c r="C763" s="75"/>
      <c r="D763" s="76"/>
      <c r="E763" s="76"/>
      <c r="F763" s="76"/>
      <c r="G763" s="76"/>
      <c r="H763" s="76"/>
      <c r="I763" s="76"/>
      <c r="J763" s="75"/>
      <c r="K763" s="75"/>
      <c r="L763" s="75"/>
      <c r="M763" s="76"/>
    </row>
    <row r="764" spans="2:13" x14ac:dyDescent="0.2">
      <c r="B764" s="75"/>
      <c r="C764" s="75"/>
      <c r="D764" s="76"/>
      <c r="E764" s="76"/>
      <c r="F764" s="76"/>
      <c r="G764" s="76"/>
      <c r="H764" s="76"/>
      <c r="I764" s="76"/>
      <c r="J764" s="75"/>
      <c r="K764" s="75"/>
      <c r="L764" s="75"/>
      <c r="M764" s="76"/>
    </row>
    <row r="765" spans="2:13" x14ac:dyDescent="0.2">
      <c r="B765" s="75"/>
      <c r="C765" s="75"/>
      <c r="D765" s="76"/>
      <c r="E765" s="76"/>
      <c r="F765" s="76"/>
      <c r="G765" s="76"/>
      <c r="H765" s="76"/>
      <c r="I765" s="76"/>
      <c r="J765" s="75"/>
      <c r="K765" s="75"/>
      <c r="L765" s="75"/>
      <c r="M765" s="76"/>
    </row>
    <row r="766" spans="2:13" x14ac:dyDescent="0.2">
      <c r="B766" s="75"/>
      <c r="C766" s="75"/>
      <c r="D766" s="76"/>
      <c r="E766" s="76"/>
      <c r="F766" s="76"/>
      <c r="G766" s="76"/>
      <c r="H766" s="76"/>
      <c r="I766" s="76"/>
      <c r="J766" s="75"/>
      <c r="K766" s="75"/>
      <c r="L766" s="75"/>
      <c r="M766" s="76"/>
    </row>
    <row r="767" spans="2:13" x14ac:dyDescent="0.2">
      <c r="B767" s="75"/>
      <c r="C767" s="75"/>
      <c r="D767" s="76"/>
      <c r="E767" s="76"/>
      <c r="F767" s="76"/>
      <c r="G767" s="76"/>
      <c r="H767" s="76"/>
      <c r="I767" s="76"/>
      <c r="J767" s="75"/>
      <c r="K767" s="75"/>
      <c r="L767" s="75"/>
      <c r="M767" s="76"/>
    </row>
    <row r="768" spans="2:13" x14ac:dyDescent="0.2">
      <c r="B768" s="75"/>
      <c r="C768" s="75"/>
      <c r="D768" s="76"/>
      <c r="E768" s="76"/>
      <c r="F768" s="76"/>
      <c r="G768" s="76"/>
      <c r="H768" s="76"/>
      <c r="I768" s="76"/>
      <c r="J768" s="75"/>
      <c r="K768" s="75"/>
      <c r="L768" s="75"/>
      <c r="M768" s="76"/>
    </row>
    <row r="769" spans="2:13" x14ac:dyDescent="0.2">
      <c r="B769" s="75"/>
      <c r="C769" s="75"/>
      <c r="D769" s="76"/>
      <c r="E769" s="76"/>
      <c r="F769" s="76"/>
      <c r="G769" s="76"/>
      <c r="H769" s="76"/>
      <c r="I769" s="76"/>
      <c r="J769" s="75"/>
      <c r="K769" s="75"/>
      <c r="L769" s="75"/>
      <c r="M769" s="76"/>
    </row>
    <row r="770" spans="2:13" x14ac:dyDescent="0.2">
      <c r="B770" s="75"/>
      <c r="C770" s="75"/>
      <c r="D770" s="76"/>
      <c r="E770" s="76"/>
      <c r="F770" s="76"/>
      <c r="G770" s="76"/>
      <c r="H770" s="76"/>
      <c r="I770" s="76"/>
      <c r="J770" s="75"/>
      <c r="K770" s="75"/>
      <c r="L770" s="75"/>
      <c r="M770" s="76"/>
    </row>
    <row r="771" spans="2:13" x14ac:dyDescent="0.2">
      <c r="B771" s="75"/>
      <c r="C771" s="75"/>
      <c r="D771" s="76"/>
      <c r="E771" s="76"/>
      <c r="F771" s="76"/>
      <c r="G771" s="76"/>
      <c r="H771" s="76"/>
      <c r="I771" s="76"/>
      <c r="J771" s="75"/>
      <c r="K771" s="75"/>
      <c r="L771" s="75"/>
      <c r="M771" s="76"/>
    </row>
    <row r="772" spans="2:13" x14ac:dyDescent="0.2">
      <c r="B772" s="75"/>
      <c r="C772" s="75"/>
      <c r="D772" s="76"/>
      <c r="E772" s="76"/>
      <c r="F772" s="76"/>
      <c r="G772" s="76"/>
      <c r="H772" s="76"/>
      <c r="I772" s="76"/>
      <c r="J772" s="75"/>
      <c r="K772" s="75"/>
      <c r="L772" s="75"/>
      <c r="M772" s="76"/>
    </row>
    <row r="773" spans="2:13" x14ac:dyDescent="0.2">
      <c r="B773" s="75"/>
      <c r="C773" s="75"/>
      <c r="D773" s="76"/>
      <c r="E773" s="76"/>
      <c r="F773" s="76"/>
      <c r="G773" s="76"/>
      <c r="H773" s="76"/>
      <c r="I773" s="76"/>
      <c r="J773" s="75"/>
      <c r="K773" s="75"/>
      <c r="L773" s="75"/>
      <c r="M773" s="76"/>
    </row>
  </sheetData>
  <conditionalFormatting sqref="G5:I354">
    <cfRule type="cellIs" dxfId="67" priority="2" stopIfTrue="1" operator="equal">
      <formula>0</formula>
    </cfRule>
  </conditionalFormatting>
  <printOptions horizontalCentered="1"/>
  <pageMargins left="0.7" right="0.7" top="0.75" bottom="0.75" header="0.3" footer="0.3"/>
  <pageSetup paperSize="9" scale="88" fitToHeight="0" orientation="portrait" horizontalDpi="360" verticalDpi="36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9">
    <tabColor theme="2" tint="-0.249977111117893"/>
  </sheetPr>
  <dimension ref="A1:R1126"/>
  <sheetViews>
    <sheetView workbookViewId="0">
      <selection activeCell="H12" sqref="H12"/>
    </sheetView>
  </sheetViews>
  <sheetFormatPr defaultColWidth="11.42578125" defaultRowHeight="12.75" x14ac:dyDescent="0.2"/>
  <cols>
    <col min="1" max="1" width="2.42578125" style="4" customWidth="1"/>
    <col min="2" max="2" width="18" style="64" customWidth="1"/>
    <col min="3" max="3" width="10.28515625" style="64" customWidth="1"/>
    <col min="4" max="11" width="9.42578125" style="4" customWidth="1"/>
    <col min="12" max="12" width="11.42578125" style="4" customWidth="1"/>
    <col min="13" max="14" width="11.42578125" style="4" hidden="1" customWidth="1"/>
    <col min="15" max="15" width="4.140625" style="4" hidden="1" customWidth="1"/>
    <col min="16" max="256" width="11.42578125" style="4"/>
    <col min="257" max="257" width="2.42578125" style="4" customWidth="1"/>
    <col min="258" max="267" width="9.42578125" style="4" customWidth="1"/>
    <col min="268" max="268" width="11.42578125" style="4" customWidth="1"/>
    <col min="269" max="271" width="0" style="4" hidden="1" customWidth="1"/>
    <col min="272" max="512" width="11.42578125" style="4"/>
    <col min="513" max="513" width="2.42578125" style="4" customWidth="1"/>
    <col min="514" max="523" width="9.42578125" style="4" customWidth="1"/>
    <col min="524" max="524" width="11.42578125" style="4" customWidth="1"/>
    <col min="525" max="527" width="0" style="4" hidden="1" customWidth="1"/>
    <col min="528" max="768" width="11.42578125" style="4"/>
    <col min="769" max="769" width="2.42578125" style="4" customWidth="1"/>
    <col min="770" max="779" width="9.42578125" style="4" customWidth="1"/>
    <col min="780" max="780" width="11.42578125" style="4" customWidth="1"/>
    <col min="781" max="783" width="0" style="4" hidden="1" customWidth="1"/>
    <col min="784" max="1024" width="11.42578125" style="4"/>
    <col min="1025" max="1025" width="2.42578125" style="4" customWidth="1"/>
    <col min="1026" max="1035" width="9.42578125" style="4" customWidth="1"/>
    <col min="1036" max="1036" width="11.42578125" style="4" customWidth="1"/>
    <col min="1037" max="1039" width="0" style="4" hidden="1" customWidth="1"/>
    <col min="1040" max="1280" width="11.42578125" style="4"/>
    <col min="1281" max="1281" width="2.42578125" style="4" customWidth="1"/>
    <col min="1282" max="1291" width="9.42578125" style="4" customWidth="1"/>
    <col min="1292" max="1292" width="11.42578125" style="4" customWidth="1"/>
    <col min="1293" max="1295" width="0" style="4" hidden="1" customWidth="1"/>
    <col min="1296" max="1536" width="11.42578125" style="4"/>
    <col min="1537" max="1537" width="2.42578125" style="4" customWidth="1"/>
    <col min="1538" max="1547" width="9.42578125" style="4" customWidth="1"/>
    <col min="1548" max="1548" width="11.42578125" style="4" customWidth="1"/>
    <col min="1549" max="1551" width="0" style="4" hidden="1" customWidth="1"/>
    <col min="1552" max="1792" width="11.42578125" style="4"/>
    <col min="1793" max="1793" width="2.42578125" style="4" customWidth="1"/>
    <col min="1794" max="1803" width="9.42578125" style="4" customWidth="1"/>
    <col min="1804" max="1804" width="11.42578125" style="4" customWidth="1"/>
    <col min="1805" max="1807" width="0" style="4" hidden="1" customWidth="1"/>
    <col min="1808" max="2048" width="11.42578125" style="4"/>
    <col min="2049" max="2049" width="2.42578125" style="4" customWidth="1"/>
    <col min="2050" max="2059" width="9.42578125" style="4" customWidth="1"/>
    <col min="2060" max="2060" width="11.42578125" style="4" customWidth="1"/>
    <col min="2061" max="2063" width="0" style="4" hidden="1" customWidth="1"/>
    <col min="2064" max="2304" width="11.42578125" style="4"/>
    <col min="2305" max="2305" width="2.42578125" style="4" customWidth="1"/>
    <col min="2306" max="2315" width="9.42578125" style="4" customWidth="1"/>
    <col min="2316" max="2316" width="11.42578125" style="4" customWidth="1"/>
    <col min="2317" max="2319" width="0" style="4" hidden="1" customWidth="1"/>
    <col min="2320" max="2560" width="11.42578125" style="4"/>
    <col min="2561" max="2561" width="2.42578125" style="4" customWidth="1"/>
    <col min="2562" max="2571" width="9.42578125" style="4" customWidth="1"/>
    <col min="2572" max="2572" width="11.42578125" style="4" customWidth="1"/>
    <col min="2573" max="2575" width="0" style="4" hidden="1" customWidth="1"/>
    <col min="2576" max="2816" width="11.42578125" style="4"/>
    <col min="2817" max="2817" width="2.42578125" style="4" customWidth="1"/>
    <col min="2818" max="2827" width="9.42578125" style="4" customWidth="1"/>
    <col min="2828" max="2828" width="11.42578125" style="4" customWidth="1"/>
    <col min="2829" max="2831" width="0" style="4" hidden="1" customWidth="1"/>
    <col min="2832" max="3072" width="11.42578125" style="4"/>
    <col min="3073" max="3073" width="2.42578125" style="4" customWidth="1"/>
    <col min="3074" max="3083" width="9.42578125" style="4" customWidth="1"/>
    <col min="3084" max="3084" width="11.42578125" style="4" customWidth="1"/>
    <col min="3085" max="3087" width="0" style="4" hidden="1" customWidth="1"/>
    <col min="3088" max="3328" width="11.42578125" style="4"/>
    <col min="3329" max="3329" width="2.42578125" style="4" customWidth="1"/>
    <col min="3330" max="3339" width="9.42578125" style="4" customWidth="1"/>
    <col min="3340" max="3340" width="11.42578125" style="4" customWidth="1"/>
    <col min="3341" max="3343" width="0" style="4" hidden="1" customWidth="1"/>
    <col min="3344" max="3584" width="11.42578125" style="4"/>
    <col min="3585" max="3585" width="2.42578125" style="4" customWidth="1"/>
    <col min="3586" max="3595" width="9.42578125" style="4" customWidth="1"/>
    <col min="3596" max="3596" width="11.42578125" style="4" customWidth="1"/>
    <col min="3597" max="3599" width="0" style="4" hidden="1" customWidth="1"/>
    <col min="3600" max="3840" width="11.42578125" style="4"/>
    <col min="3841" max="3841" width="2.42578125" style="4" customWidth="1"/>
    <col min="3842" max="3851" width="9.42578125" style="4" customWidth="1"/>
    <col min="3852" max="3852" width="11.42578125" style="4" customWidth="1"/>
    <col min="3853" max="3855" width="0" style="4" hidden="1" customWidth="1"/>
    <col min="3856" max="4096" width="11.42578125" style="4"/>
    <col min="4097" max="4097" width="2.42578125" style="4" customWidth="1"/>
    <col min="4098" max="4107" width="9.42578125" style="4" customWidth="1"/>
    <col min="4108" max="4108" width="11.42578125" style="4" customWidth="1"/>
    <col min="4109" max="4111" width="0" style="4" hidden="1" customWidth="1"/>
    <col min="4112" max="4352" width="11.42578125" style="4"/>
    <col min="4353" max="4353" width="2.42578125" style="4" customWidth="1"/>
    <col min="4354" max="4363" width="9.42578125" style="4" customWidth="1"/>
    <col min="4364" max="4364" width="11.42578125" style="4" customWidth="1"/>
    <col min="4365" max="4367" width="0" style="4" hidden="1" customWidth="1"/>
    <col min="4368" max="4608" width="11.42578125" style="4"/>
    <col min="4609" max="4609" width="2.42578125" style="4" customWidth="1"/>
    <col min="4610" max="4619" width="9.42578125" style="4" customWidth="1"/>
    <col min="4620" max="4620" width="11.42578125" style="4" customWidth="1"/>
    <col min="4621" max="4623" width="0" style="4" hidden="1" customWidth="1"/>
    <col min="4624" max="4864" width="11.42578125" style="4"/>
    <col min="4865" max="4865" width="2.42578125" style="4" customWidth="1"/>
    <col min="4866" max="4875" width="9.42578125" style="4" customWidth="1"/>
    <col min="4876" max="4876" width="11.42578125" style="4" customWidth="1"/>
    <col min="4877" max="4879" width="0" style="4" hidden="1" customWidth="1"/>
    <col min="4880" max="5120" width="11.42578125" style="4"/>
    <col min="5121" max="5121" width="2.42578125" style="4" customWidth="1"/>
    <col min="5122" max="5131" width="9.42578125" style="4" customWidth="1"/>
    <col min="5132" max="5132" width="11.42578125" style="4" customWidth="1"/>
    <col min="5133" max="5135" width="0" style="4" hidden="1" customWidth="1"/>
    <col min="5136" max="5376" width="11.42578125" style="4"/>
    <col min="5377" max="5377" width="2.42578125" style="4" customWidth="1"/>
    <col min="5378" max="5387" width="9.42578125" style="4" customWidth="1"/>
    <col min="5388" max="5388" width="11.42578125" style="4" customWidth="1"/>
    <col min="5389" max="5391" width="0" style="4" hidden="1" customWidth="1"/>
    <col min="5392" max="5632" width="11.42578125" style="4"/>
    <col min="5633" max="5633" width="2.42578125" style="4" customWidth="1"/>
    <col min="5634" max="5643" width="9.42578125" style="4" customWidth="1"/>
    <col min="5644" max="5644" width="11.42578125" style="4" customWidth="1"/>
    <col min="5645" max="5647" width="0" style="4" hidden="1" customWidth="1"/>
    <col min="5648" max="5888" width="11.42578125" style="4"/>
    <col min="5889" max="5889" width="2.42578125" style="4" customWidth="1"/>
    <col min="5890" max="5899" width="9.42578125" style="4" customWidth="1"/>
    <col min="5900" max="5900" width="11.42578125" style="4" customWidth="1"/>
    <col min="5901" max="5903" width="0" style="4" hidden="1" customWidth="1"/>
    <col min="5904" max="6144" width="11.42578125" style="4"/>
    <col min="6145" max="6145" width="2.42578125" style="4" customWidth="1"/>
    <col min="6146" max="6155" width="9.42578125" style="4" customWidth="1"/>
    <col min="6156" max="6156" width="11.42578125" style="4" customWidth="1"/>
    <col min="6157" max="6159" width="0" style="4" hidden="1" customWidth="1"/>
    <col min="6160" max="6400" width="11.42578125" style="4"/>
    <col min="6401" max="6401" width="2.42578125" style="4" customWidth="1"/>
    <col min="6402" max="6411" width="9.42578125" style="4" customWidth="1"/>
    <col min="6412" max="6412" width="11.42578125" style="4" customWidth="1"/>
    <col min="6413" max="6415" width="0" style="4" hidden="1" customWidth="1"/>
    <col min="6416" max="6656" width="11.42578125" style="4"/>
    <col min="6657" max="6657" width="2.42578125" style="4" customWidth="1"/>
    <col min="6658" max="6667" width="9.42578125" style="4" customWidth="1"/>
    <col min="6668" max="6668" width="11.42578125" style="4" customWidth="1"/>
    <col min="6669" max="6671" width="0" style="4" hidden="1" customWidth="1"/>
    <col min="6672" max="6912" width="11.42578125" style="4"/>
    <col min="6913" max="6913" width="2.42578125" style="4" customWidth="1"/>
    <col min="6914" max="6923" width="9.42578125" style="4" customWidth="1"/>
    <col min="6924" max="6924" width="11.42578125" style="4" customWidth="1"/>
    <col min="6925" max="6927" width="0" style="4" hidden="1" customWidth="1"/>
    <col min="6928" max="7168" width="11.42578125" style="4"/>
    <col min="7169" max="7169" width="2.42578125" style="4" customWidth="1"/>
    <col min="7170" max="7179" width="9.42578125" style="4" customWidth="1"/>
    <col min="7180" max="7180" width="11.42578125" style="4" customWidth="1"/>
    <col min="7181" max="7183" width="0" style="4" hidden="1" customWidth="1"/>
    <col min="7184" max="7424" width="11.42578125" style="4"/>
    <col min="7425" max="7425" width="2.42578125" style="4" customWidth="1"/>
    <col min="7426" max="7435" width="9.42578125" style="4" customWidth="1"/>
    <col min="7436" max="7436" width="11.42578125" style="4" customWidth="1"/>
    <col min="7437" max="7439" width="0" style="4" hidden="1" customWidth="1"/>
    <col min="7440" max="7680" width="11.42578125" style="4"/>
    <col min="7681" max="7681" width="2.42578125" style="4" customWidth="1"/>
    <col min="7682" max="7691" width="9.42578125" style="4" customWidth="1"/>
    <col min="7692" max="7692" width="11.42578125" style="4" customWidth="1"/>
    <col min="7693" max="7695" width="0" style="4" hidden="1" customWidth="1"/>
    <col min="7696" max="7936" width="11.42578125" style="4"/>
    <col min="7937" max="7937" width="2.42578125" style="4" customWidth="1"/>
    <col min="7938" max="7947" width="9.42578125" style="4" customWidth="1"/>
    <col min="7948" max="7948" width="11.42578125" style="4" customWidth="1"/>
    <col min="7949" max="7951" width="0" style="4" hidden="1" customWidth="1"/>
    <col min="7952" max="8192" width="11.42578125" style="4"/>
    <col min="8193" max="8193" width="2.42578125" style="4" customWidth="1"/>
    <col min="8194" max="8203" width="9.42578125" style="4" customWidth="1"/>
    <col min="8204" max="8204" width="11.42578125" style="4" customWidth="1"/>
    <col min="8205" max="8207" width="0" style="4" hidden="1" customWidth="1"/>
    <col min="8208" max="8448" width="11.42578125" style="4"/>
    <col min="8449" max="8449" width="2.42578125" style="4" customWidth="1"/>
    <col min="8450" max="8459" width="9.42578125" style="4" customWidth="1"/>
    <col min="8460" max="8460" width="11.42578125" style="4" customWidth="1"/>
    <col min="8461" max="8463" width="0" style="4" hidden="1" customWidth="1"/>
    <col min="8464" max="8704" width="11.42578125" style="4"/>
    <col min="8705" max="8705" width="2.42578125" style="4" customWidth="1"/>
    <col min="8706" max="8715" width="9.42578125" style="4" customWidth="1"/>
    <col min="8716" max="8716" width="11.42578125" style="4" customWidth="1"/>
    <col min="8717" max="8719" width="0" style="4" hidden="1" customWidth="1"/>
    <col min="8720" max="8960" width="11.42578125" style="4"/>
    <col min="8961" max="8961" width="2.42578125" style="4" customWidth="1"/>
    <col min="8962" max="8971" width="9.42578125" style="4" customWidth="1"/>
    <col min="8972" max="8972" width="11.42578125" style="4" customWidth="1"/>
    <col min="8973" max="8975" width="0" style="4" hidden="1" customWidth="1"/>
    <col min="8976" max="9216" width="11.42578125" style="4"/>
    <col min="9217" max="9217" width="2.42578125" style="4" customWidth="1"/>
    <col min="9218" max="9227" width="9.42578125" style="4" customWidth="1"/>
    <col min="9228" max="9228" width="11.42578125" style="4" customWidth="1"/>
    <col min="9229" max="9231" width="0" style="4" hidden="1" customWidth="1"/>
    <col min="9232" max="9472" width="11.42578125" style="4"/>
    <col min="9473" max="9473" width="2.42578125" style="4" customWidth="1"/>
    <col min="9474" max="9483" width="9.42578125" style="4" customWidth="1"/>
    <col min="9484" max="9484" width="11.42578125" style="4" customWidth="1"/>
    <col min="9485" max="9487" width="0" style="4" hidden="1" customWidth="1"/>
    <col min="9488" max="9728" width="11.42578125" style="4"/>
    <col min="9729" max="9729" width="2.42578125" style="4" customWidth="1"/>
    <col min="9730" max="9739" width="9.42578125" style="4" customWidth="1"/>
    <col min="9740" max="9740" width="11.42578125" style="4" customWidth="1"/>
    <col min="9741" max="9743" width="0" style="4" hidden="1" customWidth="1"/>
    <col min="9744" max="9984" width="11.42578125" style="4"/>
    <col min="9985" max="9985" width="2.42578125" style="4" customWidth="1"/>
    <col min="9986" max="9995" width="9.42578125" style="4" customWidth="1"/>
    <col min="9996" max="9996" width="11.42578125" style="4" customWidth="1"/>
    <col min="9997" max="9999" width="0" style="4" hidden="1" customWidth="1"/>
    <col min="10000" max="10240" width="11.42578125" style="4"/>
    <col min="10241" max="10241" width="2.42578125" style="4" customWidth="1"/>
    <col min="10242" max="10251" width="9.42578125" style="4" customWidth="1"/>
    <col min="10252" max="10252" width="11.42578125" style="4" customWidth="1"/>
    <col min="10253" max="10255" width="0" style="4" hidden="1" customWidth="1"/>
    <col min="10256" max="10496" width="11.42578125" style="4"/>
    <col min="10497" max="10497" width="2.42578125" style="4" customWidth="1"/>
    <col min="10498" max="10507" width="9.42578125" style="4" customWidth="1"/>
    <col min="10508" max="10508" width="11.42578125" style="4" customWidth="1"/>
    <col min="10509" max="10511" width="0" style="4" hidden="1" customWidth="1"/>
    <col min="10512" max="10752" width="11.42578125" style="4"/>
    <col min="10753" max="10753" width="2.42578125" style="4" customWidth="1"/>
    <col min="10754" max="10763" width="9.42578125" style="4" customWidth="1"/>
    <col min="10764" max="10764" width="11.42578125" style="4" customWidth="1"/>
    <col min="10765" max="10767" width="0" style="4" hidden="1" customWidth="1"/>
    <col min="10768" max="11008" width="11.42578125" style="4"/>
    <col min="11009" max="11009" width="2.42578125" style="4" customWidth="1"/>
    <col min="11010" max="11019" width="9.42578125" style="4" customWidth="1"/>
    <col min="11020" max="11020" width="11.42578125" style="4" customWidth="1"/>
    <col min="11021" max="11023" width="0" style="4" hidden="1" customWidth="1"/>
    <col min="11024" max="11264" width="11.42578125" style="4"/>
    <col min="11265" max="11265" width="2.42578125" style="4" customWidth="1"/>
    <col min="11266" max="11275" width="9.42578125" style="4" customWidth="1"/>
    <col min="11276" max="11276" width="11.42578125" style="4" customWidth="1"/>
    <col min="11277" max="11279" width="0" style="4" hidden="1" customWidth="1"/>
    <col min="11280" max="11520" width="11.42578125" style="4"/>
    <col min="11521" max="11521" width="2.42578125" style="4" customWidth="1"/>
    <col min="11522" max="11531" width="9.42578125" style="4" customWidth="1"/>
    <col min="11532" max="11532" width="11.42578125" style="4" customWidth="1"/>
    <col min="11533" max="11535" width="0" style="4" hidden="1" customWidth="1"/>
    <col min="11536" max="11776" width="11.42578125" style="4"/>
    <col min="11777" max="11777" width="2.42578125" style="4" customWidth="1"/>
    <col min="11778" max="11787" width="9.42578125" style="4" customWidth="1"/>
    <col min="11788" max="11788" width="11.42578125" style="4" customWidth="1"/>
    <col min="11789" max="11791" width="0" style="4" hidden="1" customWidth="1"/>
    <col min="11792" max="12032" width="11.42578125" style="4"/>
    <col min="12033" max="12033" width="2.42578125" style="4" customWidth="1"/>
    <col min="12034" max="12043" width="9.42578125" style="4" customWidth="1"/>
    <col min="12044" max="12044" width="11.42578125" style="4" customWidth="1"/>
    <col min="12045" max="12047" width="0" style="4" hidden="1" customWidth="1"/>
    <col min="12048" max="12288" width="11.42578125" style="4"/>
    <col min="12289" max="12289" width="2.42578125" style="4" customWidth="1"/>
    <col min="12290" max="12299" width="9.42578125" style="4" customWidth="1"/>
    <col min="12300" max="12300" width="11.42578125" style="4" customWidth="1"/>
    <col min="12301" max="12303" width="0" style="4" hidden="1" customWidth="1"/>
    <col min="12304" max="12544" width="11.42578125" style="4"/>
    <col min="12545" max="12545" width="2.42578125" style="4" customWidth="1"/>
    <col min="12546" max="12555" width="9.42578125" style="4" customWidth="1"/>
    <col min="12556" max="12556" width="11.42578125" style="4" customWidth="1"/>
    <col min="12557" max="12559" width="0" style="4" hidden="1" customWidth="1"/>
    <col min="12560" max="12800" width="11.42578125" style="4"/>
    <col min="12801" max="12801" width="2.42578125" style="4" customWidth="1"/>
    <col min="12802" max="12811" width="9.42578125" style="4" customWidth="1"/>
    <col min="12812" max="12812" width="11.42578125" style="4" customWidth="1"/>
    <col min="12813" max="12815" width="0" style="4" hidden="1" customWidth="1"/>
    <col min="12816" max="13056" width="11.42578125" style="4"/>
    <col min="13057" max="13057" width="2.42578125" style="4" customWidth="1"/>
    <col min="13058" max="13067" width="9.42578125" style="4" customWidth="1"/>
    <col min="13068" max="13068" width="11.42578125" style="4" customWidth="1"/>
    <col min="13069" max="13071" width="0" style="4" hidden="1" customWidth="1"/>
    <col min="13072" max="13312" width="11.42578125" style="4"/>
    <col min="13313" max="13313" width="2.42578125" style="4" customWidth="1"/>
    <col min="13314" max="13323" width="9.42578125" style="4" customWidth="1"/>
    <col min="13324" max="13324" width="11.42578125" style="4" customWidth="1"/>
    <col min="13325" max="13327" width="0" style="4" hidden="1" customWidth="1"/>
    <col min="13328" max="13568" width="11.42578125" style="4"/>
    <col min="13569" max="13569" width="2.42578125" style="4" customWidth="1"/>
    <col min="13570" max="13579" width="9.42578125" style="4" customWidth="1"/>
    <col min="13580" max="13580" width="11.42578125" style="4" customWidth="1"/>
    <col min="13581" max="13583" width="0" style="4" hidden="1" customWidth="1"/>
    <col min="13584" max="13824" width="11.42578125" style="4"/>
    <col min="13825" max="13825" width="2.42578125" style="4" customWidth="1"/>
    <col min="13826" max="13835" width="9.42578125" style="4" customWidth="1"/>
    <col min="13836" max="13836" width="11.42578125" style="4" customWidth="1"/>
    <col min="13837" max="13839" width="0" style="4" hidden="1" customWidth="1"/>
    <col min="13840" max="14080" width="11.42578125" style="4"/>
    <col min="14081" max="14081" width="2.42578125" style="4" customWidth="1"/>
    <col min="14082" max="14091" width="9.42578125" style="4" customWidth="1"/>
    <col min="14092" max="14092" width="11.42578125" style="4" customWidth="1"/>
    <col min="14093" max="14095" width="0" style="4" hidden="1" customWidth="1"/>
    <col min="14096" max="14336" width="11.42578125" style="4"/>
    <col min="14337" max="14337" width="2.42578125" style="4" customWidth="1"/>
    <col min="14338" max="14347" width="9.42578125" style="4" customWidth="1"/>
    <col min="14348" max="14348" width="11.42578125" style="4" customWidth="1"/>
    <col min="14349" max="14351" width="0" style="4" hidden="1" customWidth="1"/>
    <col min="14352" max="14592" width="11.42578125" style="4"/>
    <col min="14593" max="14593" width="2.42578125" style="4" customWidth="1"/>
    <col min="14594" max="14603" width="9.42578125" style="4" customWidth="1"/>
    <col min="14604" max="14604" width="11.42578125" style="4" customWidth="1"/>
    <col min="14605" max="14607" width="0" style="4" hidden="1" customWidth="1"/>
    <col min="14608" max="14848" width="11.42578125" style="4"/>
    <col min="14849" max="14849" width="2.42578125" style="4" customWidth="1"/>
    <col min="14850" max="14859" width="9.42578125" style="4" customWidth="1"/>
    <col min="14860" max="14860" width="11.42578125" style="4" customWidth="1"/>
    <col min="14861" max="14863" width="0" style="4" hidden="1" customWidth="1"/>
    <col min="14864" max="15104" width="11.42578125" style="4"/>
    <col min="15105" max="15105" width="2.42578125" style="4" customWidth="1"/>
    <col min="15106" max="15115" width="9.42578125" style="4" customWidth="1"/>
    <col min="15116" max="15116" width="11.42578125" style="4" customWidth="1"/>
    <col min="15117" max="15119" width="0" style="4" hidden="1" customWidth="1"/>
    <col min="15120" max="15360" width="11.42578125" style="4"/>
    <col min="15361" max="15361" width="2.42578125" style="4" customWidth="1"/>
    <col min="15362" max="15371" width="9.42578125" style="4" customWidth="1"/>
    <col min="15372" max="15372" width="11.42578125" style="4" customWidth="1"/>
    <col min="15373" max="15375" width="0" style="4" hidden="1" customWidth="1"/>
    <col min="15376" max="15616" width="11.42578125" style="4"/>
    <col min="15617" max="15617" width="2.42578125" style="4" customWidth="1"/>
    <col min="15618" max="15627" width="9.42578125" style="4" customWidth="1"/>
    <col min="15628" max="15628" width="11.42578125" style="4" customWidth="1"/>
    <col min="15629" max="15631" width="0" style="4" hidden="1" customWidth="1"/>
    <col min="15632" max="15872" width="11.42578125" style="4"/>
    <col min="15873" max="15873" width="2.42578125" style="4" customWidth="1"/>
    <col min="15874" max="15883" width="9.42578125" style="4" customWidth="1"/>
    <col min="15884" max="15884" width="11.42578125" style="4" customWidth="1"/>
    <col min="15885" max="15887" width="0" style="4" hidden="1" customWidth="1"/>
    <col min="15888" max="16128" width="11.42578125" style="4"/>
    <col min="16129" max="16129" width="2.42578125" style="4" customWidth="1"/>
    <col min="16130" max="16139" width="9.42578125" style="4" customWidth="1"/>
    <col min="16140" max="16140" width="11.42578125" style="4" customWidth="1"/>
    <col min="16141" max="16143" width="0" style="4" hidden="1" customWidth="1"/>
    <col min="16144" max="16384" width="11.42578125" style="4"/>
  </cols>
  <sheetData>
    <row r="1" spans="1:14" ht="20.25" x14ac:dyDescent="0.3">
      <c r="A1" s="64"/>
      <c r="B1" s="79" t="s">
        <v>48</v>
      </c>
      <c r="C1" s="78"/>
      <c r="D1" s="87"/>
      <c r="E1" s="64"/>
      <c r="F1" s="78"/>
      <c r="G1" s="64"/>
      <c r="H1" s="64"/>
      <c r="I1" s="64"/>
      <c r="J1" s="64"/>
      <c r="K1" s="64"/>
      <c r="L1" s="64"/>
      <c r="M1" s="64"/>
      <c r="N1" s="64"/>
    </row>
    <row r="2" spans="1:14" x14ac:dyDescent="0.2">
      <c r="A2" s="64"/>
      <c r="B2" s="82" t="s">
        <v>660</v>
      </c>
      <c r="C2" s="64">
        <v>119</v>
      </c>
      <c r="D2" s="78"/>
      <c r="E2" s="78"/>
      <c r="F2" s="64"/>
      <c r="G2" s="78"/>
      <c r="H2" s="78"/>
      <c r="K2" s="82"/>
      <c r="L2" s="78"/>
      <c r="M2" s="64"/>
      <c r="N2" s="64"/>
    </row>
    <row r="3" spans="1:14" x14ac:dyDescent="0.2">
      <c r="A3" s="64"/>
      <c r="B3" s="63" t="s">
        <v>631</v>
      </c>
      <c r="C3" s="64">
        <v>117</v>
      </c>
      <c r="D3" s="78"/>
      <c r="E3" s="78"/>
      <c r="F3" s="78"/>
      <c r="G3" s="78"/>
      <c r="H3" s="78"/>
      <c r="I3" s="78"/>
      <c r="J3" s="78"/>
      <c r="K3" s="78"/>
      <c r="L3" s="78"/>
      <c r="M3" s="64"/>
      <c r="N3" s="64"/>
    </row>
    <row r="4" spans="1:14" x14ac:dyDescent="0.2">
      <c r="A4" s="64"/>
      <c r="B4" s="82" t="s">
        <v>638</v>
      </c>
      <c r="C4" s="64">
        <v>115</v>
      </c>
      <c r="D4" s="78"/>
      <c r="E4" s="78"/>
      <c r="F4" s="78"/>
      <c r="G4" s="78"/>
      <c r="H4" s="78"/>
      <c r="I4" s="78"/>
      <c r="J4" s="78"/>
      <c r="K4" s="78"/>
      <c r="L4" s="78"/>
      <c r="M4" s="64"/>
      <c r="N4" s="64"/>
    </row>
    <row r="5" spans="1:14" x14ac:dyDescent="0.2">
      <c r="A5" s="64"/>
      <c r="B5" s="82" t="s">
        <v>635</v>
      </c>
      <c r="C5" s="64">
        <v>107</v>
      </c>
      <c r="D5" s="87"/>
      <c r="E5" s="78"/>
      <c r="F5" s="78"/>
      <c r="G5" s="78"/>
      <c r="H5" s="78"/>
      <c r="I5" s="78"/>
      <c r="J5" s="78"/>
      <c r="K5" s="78"/>
      <c r="L5" s="78"/>
      <c r="M5" s="64"/>
      <c r="N5" s="64"/>
    </row>
    <row r="6" spans="1:14" x14ac:dyDescent="0.2">
      <c r="A6" s="64"/>
      <c r="B6" s="82" t="s">
        <v>608</v>
      </c>
      <c r="C6" s="64">
        <v>104</v>
      </c>
      <c r="D6" s="78"/>
      <c r="E6" s="78"/>
      <c r="F6" s="78"/>
      <c r="G6" s="78"/>
      <c r="H6" s="78"/>
      <c r="I6" s="78"/>
      <c r="J6" s="78"/>
      <c r="K6" s="78"/>
      <c r="L6" s="78"/>
      <c r="M6" s="64"/>
      <c r="N6" s="64"/>
    </row>
    <row r="7" spans="1:14" x14ac:dyDescent="0.2">
      <c r="A7" s="64"/>
      <c r="B7" s="82"/>
      <c r="D7" s="87"/>
      <c r="E7" s="78"/>
      <c r="F7" s="78"/>
      <c r="G7" s="78"/>
      <c r="H7" s="78"/>
      <c r="I7" s="78"/>
      <c r="J7" s="78"/>
      <c r="K7" s="78"/>
      <c r="L7" s="78"/>
      <c r="M7" s="64"/>
      <c r="N7" s="64"/>
    </row>
    <row r="8" spans="1:14" x14ac:dyDescent="0.2">
      <c r="A8" s="64"/>
      <c r="B8" s="82"/>
      <c r="C8" s="78"/>
      <c r="D8" s="87"/>
      <c r="E8" s="78"/>
      <c r="F8" s="78"/>
      <c r="G8" s="78"/>
      <c r="H8" s="78"/>
      <c r="I8" s="78"/>
      <c r="J8" s="78"/>
      <c r="K8" s="78"/>
      <c r="L8" s="78"/>
      <c r="M8" s="64"/>
      <c r="N8" s="64"/>
    </row>
    <row r="9" spans="1:14" x14ac:dyDescent="0.2">
      <c r="A9" s="64"/>
      <c r="B9" s="82"/>
      <c r="D9" s="78"/>
      <c r="E9" s="78"/>
      <c r="F9" s="78"/>
      <c r="G9" s="78"/>
      <c r="H9" s="78"/>
      <c r="I9" s="78"/>
      <c r="J9" s="78"/>
      <c r="K9" s="78"/>
      <c r="L9" s="78"/>
      <c r="M9" s="64"/>
      <c r="N9" s="64"/>
    </row>
    <row r="10" spans="1:14" x14ac:dyDescent="0.2">
      <c r="A10" s="64"/>
      <c r="B10" s="82"/>
      <c r="D10" s="87"/>
      <c r="E10" s="78"/>
      <c r="F10" s="78"/>
      <c r="G10" s="78"/>
      <c r="H10" s="78"/>
      <c r="I10" s="78"/>
      <c r="J10" s="78"/>
      <c r="K10" s="78"/>
      <c r="L10" s="78"/>
      <c r="M10" s="64"/>
      <c r="N10" s="64"/>
    </row>
    <row r="11" spans="1:14" x14ac:dyDescent="0.2">
      <c r="A11" s="64"/>
      <c r="B11" s="82"/>
      <c r="C11" s="78"/>
      <c r="D11" s="88"/>
      <c r="E11" s="64"/>
      <c r="F11" s="78"/>
      <c r="G11" s="78"/>
      <c r="H11" s="78"/>
      <c r="I11" s="78"/>
      <c r="J11" s="78"/>
      <c r="K11" s="78"/>
      <c r="L11" s="78"/>
      <c r="M11" s="64"/>
      <c r="N11" s="64"/>
    </row>
    <row r="12" spans="1:14" x14ac:dyDescent="0.2">
      <c r="A12" s="64"/>
      <c r="B12" s="82"/>
      <c r="D12" s="88"/>
      <c r="E12" s="64"/>
      <c r="F12" s="78"/>
      <c r="G12" s="78"/>
      <c r="H12" s="78"/>
      <c r="I12" s="78"/>
      <c r="J12" s="78"/>
      <c r="K12" s="78"/>
      <c r="L12" s="78"/>
      <c r="M12" s="64"/>
      <c r="N12" s="64"/>
    </row>
    <row r="13" spans="1:14" x14ac:dyDescent="0.2">
      <c r="A13" s="64"/>
      <c r="B13" s="82"/>
      <c r="D13" s="88"/>
      <c r="E13" s="64"/>
      <c r="F13" s="78"/>
      <c r="G13" s="78"/>
      <c r="H13" s="78"/>
      <c r="I13" s="78"/>
      <c r="J13" s="78"/>
      <c r="K13" s="78"/>
      <c r="L13" s="78"/>
      <c r="M13" s="64"/>
      <c r="N13" s="64"/>
    </row>
    <row r="14" spans="1:14" x14ac:dyDescent="0.2">
      <c r="A14" s="64"/>
      <c r="B14" s="82"/>
      <c r="C14" s="78"/>
      <c r="D14" s="87"/>
      <c r="E14" s="64"/>
      <c r="F14" s="78"/>
      <c r="G14" s="78"/>
      <c r="H14" s="78"/>
      <c r="I14" s="78"/>
      <c r="J14" s="78"/>
      <c r="K14" s="78"/>
      <c r="L14" s="78"/>
      <c r="M14" s="64"/>
      <c r="N14" s="64"/>
    </row>
    <row r="15" spans="1:14" x14ac:dyDescent="0.2">
      <c r="A15" s="64"/>
      <c r="B15" s="82"/>
      <c r="D15" s="87"/>
      <c r="E15" s="64"/>
      <c r="F15" s="78"/>
      <c r="G15" s="78"/>
      <c r="H15" s="78"/>
      <c r="I15" s="78"/>
      <c r="J15" s="78"/>
      <c r="K15" s="78"/>
      <c r="L15" s="78"/>
      <c r="M15" s="64"/>
      <c r="N15" s="64"/>
    </row>
    <row r="16" spans="1:14" x14ac:dyDescent="0.2">
      <c r="A16" s="64"/>
      <c r="B16" s="82"/>
      <c r="C16" s="78"/>
      <c r="D16" s="87"/>
      <c r="E16" s="64"/>
      <c r="F16" s="78"/>
      <c r="G16" s="78"/>
      <c r="H16" s="78"/>
      <c r="I16" s="78"/>
      <c r="J16" s="78"/>
      <c r="K16" s="78"/>
      <c r="L16" s="78"/>
      <c r="M16" s="64"/>
      <c r="N16" s="64"/>
    </row>
    <row r="17" spans="1:14" x14ac:dyDescent="0.2">
      <c r="A17" s="64"/>
      <c r="B17" s="82"/>
      <c r="C17" s="78"/>
      <c r="D17" s="87"/>
      <c r="E17" s="78"/>
      <c r="F17" s="78"/>
      <c r="G17" s="78"/>
      <c r="H17" s="78"/>
      <c r="I17" s="78"/>
      <c r="J17" s="78"/>
      <c r="K17" s="78"/>
      <c r="L17" s="78"/>
      <c r="M17" s="64"/>
      <c r="N17" s="64"/>
    </row>
    <row r="18" spans="1:14" x14ac:dyDescent="0.2">
      <c r="A18" s="64"/>
      <c r="B18" s="63"/>
      <c r="D18" s="88"/>
      <c r="E18" s="64"/>
      <c r="F18" s="78"/>
      <c r="G18" s="78"/>
      <c r="H18" s="78"/>
      <c r="I18" s="78"/>
      <c r="J18" s="78"/>
      <c r="K18" s="78"/>
      <c r="L18" s="78"/>
      <c r="M18" s="64"/>
      <c r="N18" s="64"/>
    </row>
    <row r="19" spans="1:14" x14ac:dyDescent="0.2">
      <c r="A19" s="64"/>
      <c r="B19" s="82"/>
      <c r="D19" s="88"/>
      <c r="E19" s="64"/>
      <c r="F19" s="78"/>
      <c r="G19" s="78"/>
      <c r="H19" s="78"/>
      <c r="I19" s="78"/>
      <c r="J19" s="78"/>
      <c r="K19" s="78"/>
      <c r="L19" s="78"/>
      <c r="M19" s="64"/>
      <c r="N19" s="64"/>
    </row>
    <row r="20" spans="1:14" x14ac:dyDescent="0.2">
      <c r="A20" s="64"/>
      <c r="B20" s="82"/>
      <c r="D20" s="87"/>
      <c r="E20" s="64"/>
      <c r="F20" s="78"/>
      <c r="G20" s="78"/>
      <c r="H20" s="78"/>
      <c r="I20" s="78"/>
      <c r="J20" s="78"/>
      <c r="K20" s="78"/>
      <c r="L20" s="78"/>
      <c r="M20" s="64"/>
      <c r="N20" s="64"/>
    </row>
    <row r="21" spans="1:14" x14ac:dyDescent="0.2">
      <c r="A21" s="64"/>
      <c r="B21" s="82"/>
      <c r="C21" s="78"/>
      <c r="D21" s="87"/>
      <c r="E21" s="78"/>
      <c r="F21" s="78"/>
      <c r="G21" s="78"/>
      <c r="H21" s="78"/>
      <c r="I21" s="78"/>
      <c r="J21" s="78"/>
      <c r="K21" s="78"/>
      <c r="L21" s="78"/>
      <c r="M21" s="64"/>
      <c r="N21" s="64"/>
    </row>
    <row r="22" spans="1:14" x14ac:dyDescent="0.2">
      <c r="A22" s="64"/>
      <c r="B22" s="82"/>
      <c r="D22" s="87"/>
      <c r="E22" s="78"/>
      <c r="F22" s="78"/>
      <c r="G22" s="78"/>
      <c r="H22" s="78"/>
      <c r="I22" s="78"/>
      <c r="J22" s="78"/>
      <c r="K22" s="78"/>
      <c r="L22" s="78"/>
      <c r="M22" s="64"/>
      <c r="N22" s="64"/>
    </row>
    <row r="23" spans="1:14" x14ac:dyDescent="0.2">
      <c r="A23" s="64"/>
      <c r="B23" s="82"/>
      <c r="C23" s="78"/>
      <c r="D23" s="87"/>
      <c r="E23" s="78"/>
      <c r="F23" s="78"/>
      <c r="G23" s="78"/>
      <c r="H23" s="78"/>
      <c r="I23" s="78"/>
      <c r="J23" s="78"/>
      <c r="K23" s="78"/>
      <c r="L23" s="78"/>
      <c r="M23" s="64"/>
      <c r="N23" s="64"/>
    </row>
    <row r="24" spans="1:14" x14ac:dyDescent="0.2">
      <c r="A24" s="64"/>
      <c r="B24" s="63"/>
      <c r="D24" s="87"/>
      <c r="E24" s="78"/>
      <c r="F24" s="78"/>
      <c r="G24" s="78"/>
      <c r="H24" s="78"/>
      <c r="I24" s="78"/>
      <c r="J24" s="78"/>
      <c r="K24" s="78"/>
      <c r="L24" s="78"/>
      <c r="M24" s="64"/>
      <c r="N24" s="64"/>
    </row>
    <row r="25" spans="1:14" x14ac:dyDescent="0.2">
      <c r="A25" s="64"/>
      <c r="B25" s="63"/>
      <c r="D25" s="87"/>
      <c r="E25" s="78"/>
      <c r="F25" s="78"/>
      <c r="G25" s="78"/>
      <c r="H25" s="78"/>
      <c r="I25" s="78"/>
      <c r="J25" s="78"/>
      <c r="K25" s="78"/>
      <c r="L25" s="78"/>
      <c r="M25" s="64"/>
      <c r="N25" s="64"/>
    </row>
    <row r="26" spans="1:14" x14ac:dyDescent="0.2">
      <c r="A26" s="64"/>
      <c r="B26" s="82"/>
      <c r="D26" s="87"/>
      <c r="E26" s="78"/>
      <c r="F26" s="78"/>
      <c r="G26" s="78"/>
      <c r="H26" s="78"/>
      <c r="I26" s="78"/>
      <c r="J26" s="78"/>
      <c r="K26" s="78"/>
      <c r="L26" s="78"/>
      <c r="M26" s="64"/>
      <c r="N26" s="64"/>
    </row>
    <row r="27" spans="1:14" x14ac:dyDescent="0.2">
      <c r="A27" s="64"/>
      <c r="B27" s="82"/>
      <c r="D27" s="88"/>
      <c r="E27" s="78"/>
      <c r="F27" s="78"/>
      <c r="G27" s="78"/>
      <c r="H27" s="78"/>
      <c r="I27" s="78"/>
      <c r="J27" s="78"/>
      <c r="K27" s="78"/>
      <c r="L27" s="78"/>
      <c r="M27" s="64"/>
      <c r="N27" s="64"/>
    </row>
    <row r="28" spans="1:14" x14ac:dyDescent="0.2">
      <c r="A28" s="64"/>
      <c r="B28" s="63"/>
      <c r="D28" s="87"/>
      <c r="E28" s="78"/>
      <c r="F28" s="78"/>
      <c r="G28" s="78"/>
      <c r="H28" s="78"/>
      <c r="I28" s="78"/>
      <c r="J28" s="78"/>
      <c r="K28" s="78"/>
      <c r="L28" s="78"/>
      <c r="M28" s="64"/>
      <c r="N28" s="64"/>
    </row>
    <row r="29" spans="1:14" x14ac:dyDescent="0.2">
      <c r="A29" s="64"/>
      <c r="B29" s="82"/>
      <c r="D29" s="87"/>
      <c r="E29" s="78"/>
      <c r="F29" s="78"/>
      <c r="G29" s="78"/>
      <c r="H29" s="78"/>
      <c r="I29" s="78"/>
      <c r="J29" s="78"/>
      <c r="K29" s="78"/>
      <c r="L29" s="78"/>
      <c r="M29" s="64"/>
      <c r="N29" s="64"/>
    </row>
    <row r="30" spans="1:14" x14ac:dyDescent="0.2">
      <c r="A30" s="64"/>
      <c r="B30" s="82"/>
      <c r="D30" s="88"/>
      <c r="E30" s="78"/>
      <c r="F30" s="78"/>
      <c r="G30" s="78"/>
      <c r="H30" s="78"/>
      <c r="I30" s="78"/>
      <c r="J30" s="78"/>
      <c r="K30" s="78"/>
      <c r="L30" s="78"/>
      <c r="M30" s="64"/>
      <c r="N30" s="64"/>
    </row>
    <row r="31" spans="1:14" x14ac:dyDescent="0.2">
      <c r="A31" s="64"/>
      <c r="B31" s="82"/>
      <c r="D31" s="87"/>
      <c r="E31" s="64"/>
      <c r="F31" s="78"/>
      <c r="G31" s="78"/>
      <c r="H31" s="78"/>
      <c r="I31" s="78"/>
      <c r="J31" s="78"/>
      <c r="K31" s="78"/>
      <c r="L31" s="78"/>
      <c r="M31" s="64"/>
      <c r="N31" s="64"/>
    </row>
    <row r="32" spans="1:14" x14ac:dyDescent="0.2">
      <c r="A32" s="64"/>
      <c r="B32" s="82"/>
      <c r="D32" s="87"/>
      <c r="E32" s="64"/>
      <c r="F32" s="78"/>
      <c r="G32" s="78"/>
      <c r="H32" s="78"/>
      <c r="I32" s="78"/>
      <c r="J32" s="78"/>
      <c r="K32" s="78"/>
      <c r="L32" s="78"/>
      <c r="M32" s="64"/>
      <c r="N32" s="64"/>
    </row>
    <row r="33" spans="1:14" x14ac:dyDescent="0.2">
      <c r="A33" s="64"/>
      <c r="B33" s="82"/>
      <c r="D33" s="87"/>
      <c r="E33" s="64"/>
      <c r="F33" s="78"/>
      <c r="G33" s="78"/>
      <c r="H33" s="78"/>
      <c r="I33" s="78"/>
      <c r="J33" s="78"/>
      <c r="K33" s="78"/>
      <c r="L33" s="78"/>
      <c r="M33" s="64"/>
      <c r="N33" s="64"/>
    </row>
    <row r="34" spans="1:14" x14ac:dyDescent="0.2">
      <c r="A34" s="64"/>
      <c r="B34" s="82"/>
      <c r="D34" s="87"/>
      <c r="E34" s="64"/>
      <c r="F34" s="78"/>
      <c r="G34" s="78"/>
      <c r="H34" s="78"/>
      <c r="I34" s="78"/>
      <c r="J34" s="78"/>
      <c r="K34" s="78"/>
      <c r="L34" s="78"/>
      <c r="M34" s="64"/>
      <c r="N34" s="64"/>
    </row>
    <row r="35" spans="1:14" x14ac:dyDescent="0.2">
      <c r="A35" s="64"/>
      <c r="B35" s="82"/>
      <c r="C35" s="78"/>
      <c r="D35" s="88"/>
      <c r="E35" s="64"/>
      <c r="F35" s="78"/>
      <c r="G35" s="78"/>
      <c r="H35" s="78"/>
      <c r="I35" s="78"/>
      <c r="J35" s="78"/>
      <c r="K35" s="78"/>
      <c r="L35" s="78"/>
      <c r="M35" s="64"/>
      <c r="N35" s="64"/>
    </row>
    <row r="36" spans="1:14" x14ac:dyDescent="0.2">
      <c r="A36" s="64"/>
      <c r="B36" s="82"/>
      <c r="C36" s="78"/>
      <c r="D36" s="87"/>
      <c r="E36" s="64"/>
      <c r="F36" s="78"/>
      <c r="G36" s="78"/>
      <c r="H36" s="78"/>
      <c r="I36" s="78"/>
      <c r="J36" s="78"/>
      <c r="K36" s="78"/>
      <c r="L36" s="78"/>
      <c r="M36" s="64"/>
      <c r="N36" s="64"/>
    </row>
    <row r="37" spans="1:14" x14ac:dyDescent="0.2">
      <c r="A37" s="64"/>
      <c r="B37" s="82"/>
      <c r="D37" s="87"/>
      <c r="E37" s="64"/>
      <c r="F37" s="78"/>
      <c r="G37" s="78"/>
      <c r="H37" s="78"/>
      <c r="I37" s="78"/>
      <c r="J37" s="78"/>
      <c r="K37" s="78"/>
      <c r="L37" s="78"/>
      <c r="M37" s="64"/>
      <c r="N37" s="64"/>
    </row>
    <row r="38" spans="1:14" x14ac:dyDescent="0.2">
      <c r="A38" s="64"/>
      <c r="B38" s="82"/>
      <c r="D38" s="87"/>
      <c r="E38" s="64"/>
      <c r="F38" s="78"/>
      <c r="G38" s="78"/>
      <c r="H38" s="78"/>
      <c r="I38" s="78"/>
      <c r="J38" s="78"/>
      <c r="K38" s="78"/>
      <c r="L38" s="78"/>
      <c r="M38" s="64"/>
      <c r="N38" s="64"/>
    </row>
    <row r="39" spans="1:14" x14ac:dyDescent="0.2">
      <c r="A39" s="64"/>
      <c r="B39" s="82"/>
      <c r="D39" s="88"/>
      <c r="E39" s="64"/>
      <c r="F39" s="78"/>
      <c r="G39" s="78"/>
      <c r="H39" s="78"/>
      <c r="I39" s="78"/>
      <c r="J39" s="78"/>
      <c r="K39" s="78"/>
      <c r="L39" s="78"/>
      <c r="M39" s="64"/>
      <c r="N39" s="64"/>
    </row>
    <row r="40" spans="1:14" x14ac:dyDescent="0.2">
      <c r="A40" s="64"/>
      <c r="B40" s="82"/>
      <c r="D40" s="87"/>
      <c r="E40" s="78"/>
      <c r="F40" s="78"/>
      <c r="G40" s="78"/>
      <c r="H40" s="78"/>
      <c r="I40" s="78"/>
      <c r="J40" s="78"/>
      <c r="K40" s="78"/>
      <c r="L40" s="78"/>
      <c r="M40" s="64"/>
      <c r="N40" s="64"/>
    </row>
    <row r="41" spans="1:14" x14ac:dyDescent="0.2">
      <c r="A41" s="64"/>
      <c r="B41" s="82"/>
      <c r="C41" s="78"/>
      <c r="D41" s="87"/>
      <c r="E41" s="78"/>
      <c r="F41" s="78"/>
      <c r="G41" s="78"/>
      <c r="H41" s="78"/>
      <c r="I41" s="78"/>
      <c r="J41" s="78"/>
      <c r="K41" s="78"/>
      <c r="L41" s="78"/>
      <c r="M41" s="64"/>
      <c r="N41" s="64"/>
    </row>
    <row r="42" spans="1:14" x14ac:dyDescent="0.2">
      <c r="A42" s="64"/>
      <c r="B42" s="82"/>
      <c r="D42" s="87"/>
      <c r="E42" s="78"/>
      <c r="F42" s="78"/>
      <c r="G42" s="78"/>
      <c r="H42" s="78"/>
      <c r="I42" s="78"/>
      <c r="J42" s="78"/>
      <c r="K42" s="78"/>
      <c r="L42" s="78"/>
      <c r="M42" s="64"/>
      <c r="N42" s="64"/>
    </row>
    <row r="43" spans="1:14" x14ac:dyDescent="0.2">
      <c r="A43" s="64"/>
      <c r="B43" s="82"/>
      <c r="D43" s="87"/>
      <c r="E43" s="78"/>
      <c r="F43" s="78"/>
      <c r="G43" s="78"/>
      <c r="H43" s="78"/>
      <c r="I43" s="78"/>
      <c r="J43" s="78"/>
      <c r="K43" s="78"/>
      <c r="L43" s="78"/>
      <c r="M43" s="64"/>
      <c r="N43" s="64"/>
    </row>
    <row r="44" spans="1:14" x14ac:dyDescent="0.2">
      <c r="A44" s="64"/>
      <c r="B44" s="82"/>
      <c r="D44" s="87"/>
      <c r="E44" s="78"/>
      <c r="F44" s="78"/>
      <c r="G44" s="78"/>
      <c r="H44" s="78"/>
      <c r="I44" s="78"/>
      <c r="J44" s="78"/>
      <c r="K44" s="78"/>
      <c r="L44" s="78"/>
      <c r="M44" s="64"/>
      <c r="N44" s="64"/>
    </row>
    <row r="45" spans="1:14" x14ac:dyDescent="0.2">
      <c r="A45" s="64"/>
      <c r="B45" s="63"/>
      <c r="D45" s="87"/>
      <c r="E45" s="78"/>
      <c r="F45" s="78"/>
      <c r="G45" s="78"/>
      <c r="H45" s="78"/>
      <c r="I45" s="78"/>
      <c r="J45" s="78"/>
      <c r="K45" s="78"/>
      <c r="L45" s="78"/>
      <c r="M45" s="64"/>
      <c r="N45" s="64"/>
    </row>
    <row r="46" spans="1:14" ht="15" x14ac:dyDescent="0.25">
      <c r="A46" s="64"/>
      <c r="B46" s="82"/>
      <c r="D46" s="87"/>
      <c r="E46" s="78"/>
      <c r="F46" s="146"/>
      <c r="G46" s="78"/>
      <c r="H46" s="78"/>
      <c r="I46" s="78"/>
      <c r="J46" s="78"/>
      <c r="K46" s="78"/>
      <c r="L46" s="78"/>
      <c r="M46" s="64"/>
      <c r="N46" s="64"/>
    </row>
    <row r="47" spans="1:14" x14ac:dyDescent="0.2">
      <c r="A47" s="64"/>
      <c r="B47" s="82"/>
      <c r="D47" s="87"/>
      <c r="E47" s="64"/>
      <c r="F47" s="78"/>
      <c r="G47" s="78"/>
      <c r="H47" s="78"/>
      <c r="I47" s="78"/>
      <c r="J47" s="78"/>
      <c r="K47" s="78"/>
      <c r="L47" s="78"/>
      <c r="M47" s="64"/>
      <c r="N47" s="64"/>
    </row>
    <row r="48" spans="1:14" x14ac:dyDescent="0.2">
      <c r="A48" s="64"/>
      <c r="B48" s="82"/>
      <c r="D48" s="87"/>
      <c r="E48" s="78"/>
      <c r="F48" s="78"/>
      <c r="G48" s="78"/>
      <c r="H48" s="78"/>
      <c r="I48" s="78"/>
      <c r="J48" s="78"/>
      <c r="K48" s="78"/>
      <c r="L48" s="78"/>
      <c r="M48" s="64"/>
      <c r="N48" s="64"/>
    </row>
    <row r="49" spans="1:14" x14ac:dyDescent="0.2">
      <c r="A49" s="64"/>
      <c r="B49" s="82"/>
      <c r="D49" s="87"/>
      <c r="E49" s="78"/>
      <c r="F49" s="78"/>
      <c r="G49" s="78"/>
      <c r="H49" s="78"/>
      <c r="I49" s="78"/>
      <c r="J49" s="78"/>
      <c r="K49" s="78"/>
      <c r="L49" s="78"/>
      <c r="M49" s="64"/>
      <c r="N49" s="64"/>
    </row>
    <row r="50" spans="1:14" x14ac:dyDescent="0.2">
      <c r="A50" s="64"/>
      <c r="B50" s="82"/>
      <c r="D50" s="87"/>
      <c r="E50" s="78"/>
      <c r="F50" s="78"/>
      <c r="G50" s="78"/>
      <c r="H50" s="78"/>
      <c r="I50" s="78"/>
      <c r="J50" s="78"/>
      <c r="K50" s="78"/>
      <c r="L50" s="78"/>
      <c r="M50" s="64"/>
      <c r="N50" s="64"/>
    </row>
    <row r="51" spans="1:14" x14ac:dyDescent="0.2">
      <c r="A51" s="64"/>
      <c r="B51" s="82"/>
      <c r="D51" s="87"/>
      <c r="E51" s="78"/>
      <c r="F51" s="78"/>
      <c r="G51" s="78"/>
      <c r="H51" s="78"/>
      <c r="I51" s="78"/>
      <c r="J51" s="78"/>
      <c r="K51" s="78"/>
      <c r="L51" s="78"/>
      <c r="M51" s="64"/>
      <c r="N51" s="64"/>
    </row>
    <row r="52" spans="1:14" x14ac:dyDescent="0.2">
      <c r="A52" s="64"/>
      <c r="B52" s="82"/>
      <c r="D52" s="88"/>
      <c r="E52" s="78"/>
      <c r="F52" s="78"/>
      <c r="G52" s="78"/>
      <c r="H52" s="78"/>
      <c r="I52" s="78"/>
      <c r="J52" s="78"/>
      <c r="K52" s="78"/>
      <c r="L52" s="78"/>
      <c r="M52" s="64"/>
      <c r="N52" s="64"/>
    </row>
    <row r="53" spans="1:14" x14ac:dyDescent="0.2">
      <c r="A53" s="64"/>
      <c r="B53" s="82"/>
      <c r="D53" s="87"/>
      <c r="E53" s="78"/>
      <c r="F53" s="78"/>
      <c r="G53" s="78"/>
      <c r="H53" s="78"/>
      <c r="I53" s="78"/>
      <c r="J53" s="78"/>
      <c r="K53" s="78"/>
      <c r="L53" s="78"/>
      <c r="M53" s="64"/>
      <c r="N53" s="64"/>
    </row>
    <row r="54" spans="1:14" x14ac:dyDescent="0.2">
      <c r="A54" s="64"/>
      <c r="B54" s="82"/>
      <c r="D54" s="87"/>
      <c r="E54" s="78"/>
      <c r="F54" s="78"/>
      <c r="G54" s="78"/>
      <c r="H54" s="78"/>
      <c r="I54" s="78"/>
      <c r="J54" s="78"/>
      <c r="K54" s="78"/>
      <c r="L54" s="78"/>
      <c r="M54" s="64"/>
      <c r="N54" s="64"/>
    </row>
    <row r="55" spans="1:14" x14ac:dyDescent="0.2">
      <c r="A55" s="64"/>
      <c r="B55" s="82"/>
      <c r="D55" s="87"/>
      <c r="E55" s="78"/>
      <c r="F55" s="78"/>
      <c r="G55" s="78"/>
      <c r="H55" s="78"/>
      <c r="I55" s="78"/>
      <c r="J55" s="78"/>
      <c r="K55" s="78"/>
      <c r="L55" s="78"/>
      <c r="M55" s="64"/>
      <c r="N55" s="64"/>
    </row>
    <row r="56" spans="1:14" x14ac:dyDescent="0.2">
      <c r="A56" s="64"/>
      <c r="B56" s="82"/>
      <c r="D56" s="87"/>
      <c r="E56" s="78"/>
      <c r="F56" s="78"/>
      <c r="G56" s="78"/>
      <c r="H56" s="78"/>
      <c r="I56" s="78"/>
      <c r="J56" s="78"/>
      <c r="K56" s="78"/>
      <c r="L56" s="78"/>
      <c r="M56" s="64"/>
      <c r="N56" s="64"/>
    </row>
    <row r="57" spans="1:14" x14ac:dyDescent="0.2">
      <c r="A57" s="64"/>
      <c r="B57" s="82"/>
      <c r="D57" s="87"/>
      <c r="E57" s="78"/>
      <c r="F57" s="78"/>
      <c r="G57" s="78"/>
      <c r="H57" s="78"/>
      <c r="I57" s="78"/>
      <c r="J57" s="78"/>
      <c r="K57" s="78"/>
      <c r="L57" s="78"/>
      <c r="M57" s="64"/>
      <c r="N57" s="64"/>
    </row>
    <row r="58" spans="1:14" x14ac:dyDescent="0.2">
      <c r="A58" s="64"/>
      <c r="B58" s="82"/>
      <c r="C58" s="78"/>
      <c r="D58" s="87"/>
      <c r="E58" s="78"/>
      <c r="F58" s="78"/>
      <c r="G58" s="78"/>
      <c r="H58" s="78"/>
      <c r="I58" s="78"/>
      <c r="J58" s="78"/>
      <c r="K58" s="78"/>
      <c r="L58" s="78"/>
      <c r="M58" s="64"/>
      <c r="N58" s="64"/>
    </row>
    <row r="59" spans="1:14" x14ac:dyDescent="0.2">
      <c r="A59" s="64"/>
      <c r="B59" s="82"/>
      <c r="C59" s="78"/>
      <c r="D59" s="87"/>
      <c r="E59" s="78"/>
      <c r="F59" s="78"/>
      <c r="G59" s="78"/>
      <c r="H59" s="78"/>
      <c r="I59" s="78"/>
      <c r="J59" s="78"/>
      <c r="K59" s="78"/>
      <c r="L59" s="78"/>
      <c r="M59" s="64"/>
      <c r="N59" s="64"/>
    </row>
    <row r="60" spans="1:14" x14ac:dyDescent="0.2">
      <c r="A60" s="64"/>
      <c r="B60" s="82"/>
      <c r="C60" s="78"/>
      <c r="D60" s="87"/>
      <c r="E60" s="78"/>
      <c r="F60" s="78"/>
      <c r="G60" s="78"/>
      <c r="H60" s="78"/>
      <c r="I60" s="78"/>
      <c r="J60" s="78"/>
      <c r="K60" s="78"/>
      <c r="L60" s="78"/>
      <c r="M60" s="64"/>
      <c r="N60" s="64"/>
    </row>
    <row r="61" spans="1:14" x14ac:dyDescent="0.2">
      <c r="A61" s="64"/>
      <c r="B61" s="82"/>
      <c r="C61" s="78"/>
      <c r="D61" s="87"/>
      <c r="E61" s="78"/>
      <c r="F61" s="78"/>
      <c r="G61" s="78"/>
      <c r="H61" s="78"/>
      <c r="I61" s="78"/>
      <c r="J61" s="78"/>
      <c r="K61" s="78"/>
      <c r="L61" s="78"/>
      <c r="M61" s="64"/>
      <c r="N61" s="64"/>
    </row>
    <row r="62" spans="1:14" x14ac:dyDescent="0.2">
      <c r="A62" s="64"/>
      <c r="B62" s="82"/>
      <c r="D62" s="87"/>
      <c r="E62" s="78"/>
      <c r="F62" s="78"/>
      <c r="G62" s="78"/>
      <c r="H62" s="78"/>
      <c r="I62" s="78"/>
      <c r="J62" s="78"/>
      <c r="K62" s="78"/>
      <c r="L62" s="78"/>
      <c r="M62" s="64"/>
      <c r="N62" s="64"/>
    </row>
    <row r="63" spans="1:14" x14ac:dyDescent="0.2">
      <c r="A63" s="64"/>
      <c r="B63" s="82"/>
      <c r="D63" s="87"/>
      <c r="E63" s="78"/>
      <c r="F63" s="78"/>
      <c r="G63" s="78"/>
      <c r="H63" s="78"/>
      <c r="I63" s="78"/>
      <c r="J63" s="78"/>
      <c r="K63" s="78"/>
      <c r="L63" s="78"/>
      <c r="M63" s="64"/>
      <c r="N63" s="64"/>
    </row>
    <row r="64" spans="1:14" x14ac:dyDescent="0.2">
      <c r="A64" s="64"/>
      <c r="B64" s="63"/>
      <c r="D64" s="87"/>
      <c r="E64" s="78"/>
      <c r="F64" s="78"/>
      <c r="G64" s="78"/>
      <c r="H64" s="78"/>
      <c r="I64" s="78"/>
      <c r="J64" s="78"/>
      <c r="K64" s="78"/>
      <c r="L64" s="78"/>
      <c r="M64" s="64"/>
      <c r="N64" s="64"/>
    </row>
    <row r="65" spans="1:14" x14ac:dyDescent="0.2">
      <c r="A65" s="64"/>
      <c r="B65" s="82"/>
      <c r="C65" s="78"/>
      <c r="D65" s="87"/>
      <c r="E65" s="64"/>
      <c r="F65" s="78"/>
      <c r="G65" s="78"/>
      <c r="H65" s="78"/>
      <c r="I65" s="78"/>
      <c r="J65" s="78"/>
      <c r="K65" s="78"/>
      <c r="L65" s="78"/>
      <c r="M65" s="64"/>
      <c r="N65" s="64"/>
    </row>
    <row r="66" spans="1:14" x14ac:dyDescent="0.2">
      <c r="A66" s="64"/>
      <c r="B66" s="82"/>
      <c r="D66" s="87"/>
      <c r="E66" s="64"/>
      <c r="F66" s="78"/>
      <c r="G66" s="78"/>
      <c r="H66" s="78"/>
      <c r="I66" s="78"/>
      <c r="J66" s="78"/>
      <c r="K66" s="78"/>
      <c r="L66" s="78"/>
      <c r="M66" s="64"/>
      <c r="N66" s="64"/>
    </row>
    <row r="67" spans="1:14" x14ac:dyDescent="0.2">
      <c r="A67" s="64"/>
      <c r="B67" s="82"/>
      <c r="D67" s="87"/>
      <c r="E67" s="64"/>
      <c r="F67" s="78"/>
      <c r="G67" s="78"/>
      <c r="H67" s="78"/>
      <c r="I67" s="78"/>
      <c r="J67" s="78"/>
      <c r="K67" s="78"/>
      <c r="L67" s="78"/>
      <c r="M67" s="64"/>
      <c r="N67" s="64"/>
    </row>
    <row r="68" spans="1:14" x14ac:dyDescent="0.2">
      <c r="A68" s="64"/>
      <c r="B68" s="82"/>
      <c r="D68" s="88"/>
      <c r="E68" s="64"/>
      <c r="F68" s="78"/>
      <c r="G68" s="78"/>
      <c r="H68" s="78"/>
      <c r="I68" s="78"/>
      <c r="J68" s="78"/>
      <c r="K68" s="78"/>
      <c r="L68" s="78"/>
      <c r="M68" s="64"/>
      <c r="N68" s="64"/>
    </row>
    <row r="69" spans="1:14" x14ac:dyDescent="0.2">
      <c r="A69" s="64"/>
      <c r="B69" s="82"/>
      <c r="D69" s="87"/>
      <c r="E69" s="78"/>
      <c r="F69" s="78"/>
      <c r="G69" s="78"/>
      <c r="H69" s="78"/>
      <c r="I69" s="78"/>
      <c r="J69" s="78"/>
      <c r="K69" s="78"/>
      <c r="L69" s="78"/>
      <c r="M69" s="64"/>
      <c r="N69" s="64"/>
    </row>
    <row r="70" spans="1:14" x14ac:dyDescent="0.2">
      <c r="A70" s="64"/>
      <c r="B70" s="82"/>
      <c r="C70" s="78"/>
      <c r="D70" s="87"/>
      <c r="E70" s="78"/>
      <c r="F70" s="78"/>
      <c r="G70" s="78"/>
      <c r="H70" s="78"/>
      <c r="I70" s="78"/>
      <c r="J70" s="78"/>
      <c r="K70" s="78"/>
      <c r="L70" s="78"/>
      <c r="M70" s="64"/>
      <c r="N70" s="64"/>
    </row>
    <row r="71" spans="1:14" x14ac:dyDescent="0.2">
      <c r="A71" s="64"/>
      <c r="B71" s="82"/>
      <c r="D71" s="88"/>
      <c r="E71" s="78"/>
      <c r="F71" s="78"/>
      <c r="G71" s="78"/>
      <c r="H71" s="78"/>
      <c r="I71" s="78"/>
      <c r="J71" s="78"/>
      <c r="K71" s="78"/>
      <c r="L71" s="78"/>
      <c r="M71" s="64"/>
      <c r="N71" s="64"/>
    </row>
    <row r="72" spans="1:14" x14ac:dyDescent="0.2">
      <c r="A72" s="64"/>
      <c r="B72" s="63"/>
      <c r="D72" s="87"/>
      <c r="E72" s="78"/>
      <c r="F72" s="78"/>
      <c r="G72" s="78"/>
      <c r="H72" s="78"/>
      <c r="I72" s="78"/>
      <c r="J72" s="78"/>
      <c r="K72" s="78"/>
      <c r="L72" s="78"/>
      <c r="M72" s="64"/>
      <c r="N72" s="64"/>
    </row>
    <row r="73" spans="1:14" x14ac:dyDescent="0.2">
      <c r="A73" s="64"/>
      <c r="B73" s="82"/>
      <c r="C73" s="78"/>
      <c r="D73" s="87"/>
      <c r="E73" s="78"/>
      <c r="F73" s="78"/>
      <c r="G73" s="78"/>
      <c r="H73" s="78"/>
      <c r="I73" s="78"/>
      <c r="J73" s="78"/>
      <c r="K73" s="78"/>
      <c r="L73" s="78"/>
      <c r="M73" s="64"/>
      <c r="N73" s="64"/>
    </row>
    <row r="74" spans="1:14" x14ac:dyDescent="0.2">
      <c r="A74" s="64"/>
      <c r="B74" s="82"/>
      <c r="D74" s="87"/>
      <c r="E74" s="78"/>
      <c r="F74" s="78"/>
      <c r="G74" s="78"/>
      <c r="H74" s="78"/>
      <c r="I74" s="78"/>
      <c r="J74" s="78"/>
      <c r="K74" s="78"/>
      <c r="L74" s="78"/>
      <c r="M74" s="64"/>
      <c r="N74" s="64"/>
    </row>
    <row r="75" spans="1:14" x14ac:dyDescent="0.2">
      <c r="A75" s="64"/>
      <c r="B75" s="82"/>
      <c r="D75" s="88"/>
      <c r="E75" s="78"/>
      <c r="F75" s="78"/>
      <c r="G75" s="78"/>
      <c r="H75" s="78"/>
      <c r="I75" s="78"/>
      <c r="J75" s="78"/>
      <c r="K75" s="78"/>
      <c r="L75" s="78"/>
      <c r="M75" s="64"/>
      <c r="N75" s="64"/>
    </row>
    <row r="76" spans="1:14" x14ac:dyDescent="0.2">
      <c r="A76" s="64"/>
      <c r="B76" s="82"/>
      <c r="C76" s="78"/>
      <c r="D76" s="87"/>
      <c r="E76" s="78"/>
      <c r="F76" s="78"/>
      <c r="G76" s="78"/>
      <c r="H76" s="78"/>
      <c r="I76" s="78"/>
      <c r="J76" s="78"/>
      <c r="K76" s="78"/>
      <c r="L76" s="78"/>
      <c r="M76" s="64"/>
      <c r="N76" s="64"/>
    </row>
    <row r="77" spans="1:14" x14ac:dyDescent="0.2">
      <c r="A77" s="64"/>
      <c r="B77" s="82"/>
      <c r="C77" s="78"/>
      <c r="D77" s="87"/>
      <c r="E77" s="78"/>
      <c r="F77" s="78"/>
      <c r="G77" s="78"/>
      <c r="H77" s="78"/>
      <c r="I77" s="78"/>
      <c r="J77" s="78"/>
      <c r="K77" s="78"/>
      <c r="L77" s="78"/>
      <c r="M77" s="64"/>
      <c r="N77" s="64"/>
    </row>
    <row r="78" spans="1:14" x14ac:dyDescent="0.2">
      <c r="A78" s="64"/>
      <c r="B78" s="82"/>
      <c r="D78" s="87"/>
      <c r="E78" s="78"/>
      <c r="F78" s="78"/>
      <c r="G78" s="78"/>
      <c r="H78" s="78"/>
      <c r="I78" s="78"/>
      <c r="J78" s="78"/>
      <c r="K78" s="78"/>
      <c r="L78" s="78"/>
      <c r="M78" s="64"/>
      <c r="N78" s="64"/>
    </row>
    <row r="79" spans="1:14" x14ac:dyDescent="0.2">
      <c r="A79" s="64"/>
      <c r="B79" s="82"/>
      <c r="D79" s="87"/>
      <c r="E79" s="78"/>
      <c r="F79" s="78"/>
      <c r="G79" s="78"/>
      <c r="H79" s="78"/>
      <c r="I79" s="78"/>
      <c r="J79" s="78"/>
      <c r="K79" s="78"/>
      <c r="L79" s="78"/>
      <c r="M79" s="64"/>
      <c r="N79" s="64"/>
    </row>
    <row r="80" spans="1:14" x14ac:dyDescent="0.2">
      <c r="A80" s="64"/>
      <c r="B80" s="82"/>
      <c r="D80" s="87"/>
      <c r="E80" s="78"/>
      <c r="F80" s="78"/>
      <c r="G80" s="78"/>
      <c r="H80" s="78"/>
      <c r="I80" s="78"/>
      <c r="J80" s="78"/>
      <c r="K80" s="78"/>
      <c r="L80" s="78"/>
      <c r="M80" s="64"/>
      <c r="N80" s="64"/>
    </row>
    <row r="81" spans="1:14" x14ac:dyDescent="0.2">
      <c r="A81" s="64"/>
      <c r="B81" s="82"/>
      <c r="C81" s="78"/>
      <c r="D81" s="87"/>
      <c r="E81" s="78"/>
      <c r="F81" s="78"/>
      <c r="G81" s="78"/>
      <c r="H81" s="78"/>
      <c r="I81" s="78"/>
      <c r="J81" s="78"/>
      <c r="K81" s="78"/>
      <c r="L81" s="78"/>
      <c r="M81" s="64"/>
      <c r="N81" s="64"/>
    </row>
    <row r="82" spans="1:14" x14ac:dyDescent="0.2">
      <c r="A82" s="64"/>
      <c r="B82" s="82"/>
      <c r="D82" s="87"/>
      <c r="E82" s="78"/>
      <c r="F82" s="78"/>
      <c r="G82" s="78"/>
      <c r="H82" s="78"/>
      <c r="I82" s="78"/>
      <c r="J82" s="78"/>
      <c r="K82" s="78"/>
      <c r="L82" s="78"/>
      <c r="M82" s="64"/>
      <c r="N82" s="64"/>
    </row>
    <row r="83" spans="1:14" x14ac:dyDescent="0.2">
      <c r="A83" s="64"/>
      <c r="B83" s="63"/>
      <c r="C83" s="78"/>
      <c r="D83" s="87"/>
      <c r="E83" s="78"/>
      <c r="F83" s="78"/>
      <c r="G83" s="78"/>
      <c r="H83" s="78"/>
      <c r="I83" s="78"/>
      <c r="J83" s="78"/>
      <c r="K83" s="78"/>
      <c r="L83" s="78"/>
      <c r="M83" s="64"/>
      <c r="N83" s="64"/>
    </row>
    <row r="84" spans="1:14" x14ac:dyDescent="0.2">
      <c r="A84" s="64"/>
      <c r="B84" s="82"/>
      <c r="D84" s="87"/>
      <c r="E84" s="78"/>
      <c r="F84" s="78"/>
      <c r="G84" s="78"/>
      <c r="H84" s="78"/>
      <c r="I84" s="78"/>
      <c r="J84" s="78"/>
      <c r="K84" s="78"/>
      <c r="L84" s="78"/>
      <c r="M84" s="64"/>
      <c r="N84" s="64"/>
    </row>
    <row r="85" spans="1:14" x14ac:dyDescent="0.2">
      <c r="A85" s="64"/>
      <c r="B85" s="82"/>
      <c r="D85" s="87"/>
      <c r="E85" s="78"/>
      <c r="F85" s="78"/>
      <c r="G85" s="78"/>
      <c r="H85" s="78"/>
      <c r="I85" s="78"/>
      <c r="J85" s="78"/>
      <c r="K85" s="78"/>
      <c r="L85" s="78"/>
      <c r="M85" s="64"/>
      <c r="N85" s="64"/>
    </row>
    <row r="86" spans="1:14" x14ac:dyDescent="0.2">
      <c r="A86" s="64"/>
      <c r="B86" s="82"/>
      <c r="D86" s="87"/>
      <c r="E86" s="78"/>
      <c r="F86" s="78"/>
      <c r="G86" s="78"/>
      <c r="H86" s="78"/>
      <c r="I86" s="78"/>
      <c r="J86" s="78"/>
      <c r="K86" s="78"/>
      <c r="L86" s="78"/>
      <c r="M86" s="64"/>
      <c r="N86" s="64"/>
    </row>
    <row r="87" spans="1:14" x14ac:dyDescent="0.2">
      <c r="A87" s="64"/>
      <c r="B87" s="82"/>
      <c r="D87" s="87"/>
      <c r="E87" s="78"/>
      <c r="F87" s="78"/>
      <c r="G87" s="78"/>
      <c r="H87" s="78"/>
      <c r="I87" s="78"/>
      <c r="J87" s="78"/>
      <c r="K87" s="78"/>
      <c r="L87" s="78"/>
      <c r="M87" s="64"/>
      <c r="N87" s="64"/>
    </row>
    <row r="88" spans="1:14" x14ac:dyDescent="0.2">
      <c r="A88" s="64"/>
      <c r="B88" s="82"/>
      <c r="D88" s="88"/>
      <c r="E88" s="78"/>
      <c r="F88" s="78"/>
      <c r="G88" s="78"/>
      <c r="H88" s="78"/>
      <c r="I88" s="78"/>
      <c r="J88" s="78"/>
      <c r="K88" s="78"/>
      <c r="L88" s="78"/>
      <c r="M88" s="64"/>
      <c r="N88" s="64"/>
    </row>
    <row r="89" spans="1:14" x14ac:dyDescent="0.2">
      <c r="A89" s="64"/>
      <c r="B89" s="82"/>
      <c r="C89" s="78"/>
      <c r="D89" s="87"/>
      <c r="E89" s="78"/>
      <c r="F89" s="78"/>
      <c r="G89" s="78"/>
      <c r="H89" s="78"/>
      <c r="I89" s="78"/>
      <c r="J89" s="78"/>
      <c r="K89" s="78"/>
      <c r="L89" s="78"/>
      <c r="M89" s="64"/>
      <c r="N89" s="64"/>
    </row>
    <row r="90" spans="1:14" x14ac:dyDescent="0.2">
      <c r="A90" s="64"/>
      <c r="B90" s="82"/>
      <c r="D90" s="87"/>
      <c r="E90" s="78"/>
      <c r="F90" s="78"/>
      <c r="G90" s="78"/>
      <c r="H90" s="78"/>
      <c r="I90" s="78"/>
      <c r="J90" s="78"/>
      <c r="K90" s="78"/>
      <c r="L90" s="78"/>
      <c r="M90" s="64"/>
      <c r="N90" s="64"/>
    </row>
    <row r="91" spans="1:14" x14ac:dyDescent="0.2">
      <c r="A91" s="64"/>
      <c r="B91" s="82"/>
      <c r="D91" s="87"/>
      <c r="E91" s="78"/>
      <c r="F91" s="78"/>
      <c r="G91" s="78"/>
      <c r="H91" s="78"/>
      <c r="I91" s="78"/>
      <c r="J91" s="78"/>
      <c r="K91" s="78"/>
      <c r="L91" s="78"/>
      <c r="M91" s="64"/>
      <c r="N91" s="64"/>
    </row>
    <row r="92" spans="1:14" x14ac:dyDescent="0.2">
      <c r="A92" s="64"/>
      <c r="B92" s="82"/>
      <c r="D92" s="88"/>
      <c r="E92" s="64"/>
      <c r="F92" s="78"/>
      <c r="G92" s="78"/>
      <c r="H92" s="78"/>
      <c r="I92" s="78"/>
      <c r="J92" s="78"/>
      <c r="K92" s="78"/>
      <c r="L92" s="78"/>
      <c r="M92" s="64"/>
      <c r="N92" s="64"/>
    </row>
    <row r="93" spans="1:14" x14ac:dyDescent="0.2">
      <c r="A93" s="64"/>
      <c r="B93" s="82"/>
      <c r="D93" s="87"/>
      <c r="E93" s="64"/>
      <c r="F93" s="78"/>
      <c r="G93" s="78"/>
      <c r="H93" s="78"/>
      <c r="I93" s="78"/>
      <c r="J93" s="78"/>
      <c r="K93" s="78"/>
      <c r="L93" s="78"/>
      <c r="M93" s="64"/>
      <c r="N93" s="64"/>
    </row>
    <row r="94" spans="1:14" x14ac:dyDescent="0.2">
      <c r="A94" s="64"/>
      <c r="B94" s="82"/>
      <c r="D94" s="87"/>
      <c r="E94" s="64"/>
      <c r="F94" s="78"/>
      <c r="G94" s="78"/>
      <c r="H94" s="78"/>
      <c r="I94" s="78"/>
      <c r="J94" s="78"/>
      <c r="K94" s="78"/>
      <c r="L94" s="78"/>
      <c r="M94" s="64"/>
      <c r="N94" s="64"/>
    </row>
    <row r="95" spans="1:14" x14ac:dyDescent="0.2">
      <c r="A95" s="64"/>
      <c r="B95" s="82"/>
      <c r="D95" s="87"/>
      <c r="E95" s="64"/>
      <c r="F95" s="78"/>
      <c r="G95" s="78"/>
      <c r="H95" s="78"/>
      <c r="I95" s="78"/>
      <c r="J95" s="78"/>
      <c r="K95" s="78"/>
      <c r="L95" s="78"/>
      <c r="M95" s="64"/>
      <c r="N95" s="64"/>
    </row>
    <row r="96" spans="1:14" x14ac:dyDescent="0.2">
      <c r="A96" s="64"/>
      <c r="B96" s="82"/>
      <c r="D96" s="87"/>
      <c r="E96" s="78"/>
      <c r="F96" s="78"/>
      <c r="G96" s="78"/>
      <c r="H96" s="78"/>
      <c r="I96" s="78"/>
      <c r="J96" s="78"/>
      <c r="K96" s="78"/>
      <c r="L96" s="78"/>
      <c r="M96" s="64"/>
      <c r="N96" s="64"/>
    </row>
    <row r="97" spans="1:14" x14ac:dyDescent="0.2">
      <c r="A97" s="64"/>
      <c r="B97" s="63"/>
      <c r="D97" s="87"/>
      <c r="E97" s="64"/>
      <c r="F97" s="78"/>
      <c r="G97" s="78"/>
      <c r="H97" s="78"/>
      <c r="I97" s="78"/>
      <c r="J97" s="78"/>
      <c r="K97" s="78"/>
      <c r="L97" s="78"/>
      <c r="M97" s="64"/>
      <c r="N97" s="64"/>
    </row>
    <row r="98" spans="1:14" x14ac:dyDescent="0.2">
      <c r="A98" s="64"/>
      <c r="B98" s="82"/>
      <c r="C98" s="78"/>
      <c r="D98" s="87"/>
      <c r="E98" s="64"/>
      <c r="F98" s="78"/>
      <c r="G98" s="78"/>
      <c r="H98" s="78"/>
      <c r="I98" s="78"/>
      <c r="J98" s="78"/>
      <c r="K98" s="78"/>
      <c r="L98" s="78"/>
      <c r="M98" s="64"/>
      <c r="N98" s="64"/>
    </row>
    <row r="99" spans="1:14" x14ac:dyDescent="0.2">
      <c r="A99" s="64"/>
      <c r="B99" s="82"/>
      <c r="D99" s="87"/>
      <c r="E99" s="78"/>
      <c r="F99" s="78"/>
      <c r="G99" s="78"/>
      <c r="H99" s="78"/>
      <c r="I99" s="78"/>
      <c r="J99" s="78"/>
      <c r="K99" s="78"/>
      <c r="L99" s="78"/>
      <c r="M99" s="64"/>
      <c r="N99" s="64"/>
    </row>
    <row r="100" spans="1:14" x14ac:dyDescent="0.2">
      <c r="A100" s="64"/>
      <c r="B100" s="82"/>
      <c r="D100" s="87"/>
      <c r="E100" s="64"/>
      <c r="F100" s="78"/>
      <c r="G100" s="78"/>
      <c r="H100" s="78"/>
      <c r="I100" s="78"/>
      <c r="J100" s="78"/>
      <c r="K100" s="78"/>
      <c r="L100" s="78"/>
      <c r="M100" s="64"/>
      <c r="N100" s="64"/>
    </row>
    <row r="101" spans="1:14" x14ac:dyDescent="0.2">
      <c r="A101" s="64"/>
      <c r="B101" s="63"/>
      <c r="D101" s="87"/>
      <c r="E101" s="64"/>
      <c r="F101" s="78"/>
      <c r="G101" s="78"/>
      <c r="H101" s="78"/>
      <c r="I101" s="78"/>
      <c r="J101" s="78"/>
      <c r="K101" s="78"/>
      <c r="L101" s="78"/>
      <c r="M101" s="64"/>
      <c r="N101" s="64"/>
    </row>
    <row r="102" spans="1:14" x14ac:dyDescent="0.2">
      <c r="A102" s="64"/>
      <c r="B102" s="82"/>
      <c r="D102" s="87"/>
      <c r="E102" s="64"/>
      <c r="F102" s="78"/>
      <c r="G102" s="78"/>
      <c r="H102" s="78"/>
      <c r="I102" s="78"/>
      <c r="J102" s="78"/>
      <c r="K102" s="78"/>
      <c r="L102" s="78"/>
      <c r="M102" s="64"/>
      <c r="N102" s="64"/>
    </row>
    <row r="103" spans="1:14" x14ac:dyDescent="0.2">
      <c r="A103" s="64"/>
      <c r="B103" s="82"/>
      <c r="C103" s="78"/>
      <c r="D103" s="88"/>
      <c r="E103" s="64"/>
      <c r="F103" s="78"/>
      <c r="G103" s="78"/>
      <c r="H103" s="78"/>
      <c r="I103" s="78"/>
      <c r="J103" s="78"/>
      <c r="K103" s="78"/>
      <c r="L103" s="78"/>
      <c r="M103" s="64"/>
      <c r="N103" s="64"/>
    </row>
    <row r="104" spans="1:14" x14ac:dyDescent="0.2">
      <c r="A104" s="64"/>
      <c r="B104" s="82"/>
      <c r="D104" s="87"/>
      <c r="E104" s="64"/>
      <c r="F104" s="78"/>
      <c r="G104" s="78"/>
      <c r="H104" s="78"/>
      <c r="I104" s="78"/>
      <c r="J104" s="78"/>
      <c r="K104" s="78"/>
      <c r="L104" s="78"/>
      <c r="M104" s="64"/>
      <c r="N104" s="64"/>
    </row>
    <row r="105" spans="1:14" x14ac:dyDescent="0.2">
      <c r="A105" s="64"/>
      <c r="B105" s="82"/>
      <c r="D105" s="87"/>
      <c r="E105" s="64"/>
      <c r="F105" s="78"/>
      <c r="G105" s="78"/>
      <c r="H105" s="78"/>
      <c r="I105" s="78"/>
      <c r="J105" s="78"/>
      <c r="K105" s="78"/>
      <c r="L105" s="78"/>
      <c r="M105" s="64"/>
      <c r="N105" s="64"/>
    </row>
    <row r="106" spans="1:14" x14ac:dyDescent="0.2">
      <c r="A106" s="64"/>
      <c r="B106" s="82"/>
      <c r="D106" s="87"/>
      <c r="E106" s="64"/>
      <c r="F106" s="78"/>
      <c r="G106" s="78"/>
      <c r="H106" s="78"/>
      <c r="I106" s="78"/>
      <c r="J106" s="78"/>
      <c r="K106" s="78"/>
      <c r="L106" s="78"/>
      <c r="M106" s="64"/>
      <c r="N106" s="64"/>
    </row>
    <row r="107" spans="1:14" x14ac:dyDescent="0.2">
      <c r="A107" s="64"/>
      <c r="B107" s="63"/>
      <c r="C107" s="78"/>
      <c r="D107" s="88"/>
      <c r="E107" s="78"/>
      <c r="F107" s="78"/>
      <c r="G107" s="78"/>
      <c r="H107" s="78"/>
      <c r="I107" s="78"/>
      <c r="J107" s="78"/>
      <c r="K107" s="78"/>
      <c r="L107" s="78"/>
      <c r="M107" s="64"/>
      <c r="N107" s="64"/>
    </row>
    <row r="108" spans="1:14" x14ac:dyDescent="0.2">
      <c r="A108" s="64"/>
      <c r="B108" s="82"/>
      <c r="D108" s="88"/>
      <c r="E108" s="78"/>
      <c r="F108" s="78"/>
      <c r="G108" s="78"/>
      <c r="H108" s="78"/>
      <c r="I108" s="78"/>
      <c r="J108" s="78"/>
      <c r="K108" s="78"/>
      <c r="L108" s="78"/>
      <c r="M108" s="64"/>
      <c r="N108" s="64"/>
    </row>
    <row r="109" spans="1:14" x14ac:dyDescent="0.2">
      <c r="A109" s="64"/>
      <c r="B109" s="82"/>
      <c r="D109" s="87"/>
      <c r="E109" s="78"/>
      <c r="F109" s="78"/>
      <c r="G109" s="78"/>
      <c r="H109" s="78"/>
      <c r="I109" s="78"/>
      <c r="J109" s="78"/>
      <c r="K109" s="78"/>
      <c r="L109" s="78"/>
      <c r="M109" s="64"/>
      <c r="N109" s="64"/>
    </row>
    <row r="110" spans="1:14" x14ac:dyDescent="0.2">
      <c r="A110" s="64"/>
      <c r="B110" s="82"/>
      <c r="D110" s="87"/>
      <c r="E110" s="64"/>
      <c r="F110" s="78"/>
      <c r="G110" s="78"/>
      <c r="H110" s="78"/>
      <c r="I110" s="78"/>
      <c r="J110" s="78"/>
      <c r="K110" s="78"/>
      <c r="L110" s="78"/>
      <c r="M110" s="64"/>
      <c r="N110" s="64"/>
    </row>
    <row r="111" spans="1:14" x14ac:dyDescent="0.2">
      <c r="A111" s="64"/>
      <c r="B111" s="82"/>
      <c r="D111" s="88"/>
      <c r="E111" s="78"/>
      <c r="F111" s="78"/>
      <c r="G111" s="78"/>
      <c r="H111" s="78"/>
      <c r="I111" s="78"/>
      <c r="J111" s="78"/>
      <c r="K111" s="78"/>
      <c r="L111" s="78"/>
      <c r="M111" s="64"/>
      <c r="N111" s="64"/>
    </row>
    <row r="112" spans="1:14" x14ac:dyDescent="0.2">
      <c r="A112" s="64"/>
      <c r="B112" s="82"/>
      <c r="D112" s="87"/>
      <c r="E112" s="78"/>
      <c r="F112" s="78"/>
      <c r="G112" s="78"/>
      <c r="H112" s="78"/>
      <c r="I112" s="78"/>
      <c r="J112" s="78"/>
      <c r="K112" s="78"/>
      <c r="L112" s="78"/>
      <c r="M112" s="64"/>
      <c r="N112" s="64"/>
    </row>
    <row r="113" spans="1:14" x14ac:dyDescent="0.2">
      <c r="A113" s="64"/>
      <c r="B113" s="82"/>
      <c r="D113" s="88"/>
      <c r="E113" s="78"/>
      <c r="F113" s="78"/>
      <c r="G113" s="78"/>
      <c r="H113" s="78"/>
      <c r="I113" s="78"/>
      <c r="J113" s="78"/>
      <c r="K113" s="78"/>
      <c r="L113" s="78"/>
      <c r="M113" s="64"/>
      <c r="N113" s="64"/>
    </row>
    <row r="114" spans="1:14" x14ac:dyDescent="0.2">
      <c r="A114" s="64"/>
      <c r="B114" s="82"/>
      <c r="D114" s="88"/>
      <c r="E114" s="78"/>
      <c r="F114" s="78"/>
      <c r="G114" s="78"/>
      <c r="H114" s="78"/>
      <c r="I114" s="78"/>
      <c r="J114" s="78"/>
      <c r="K114" s="78"/>
      <c r="L114" s="78"/>
      <c r="M114" s="64"/>
      <c r="N114" s="64"/>
    </row>
    <row r="115" spans="1:14" x14ac:dyDescent="0.2">
      <c r="A115" s="64"/>
      <c r="B115" s="82"/>
      <c r="D115" s="87"/>
      <c r="E115" s="78"/>
      <c r="F115" s="78"/>
      <c r="G115" s="78"/>
      <c r="H115" s="78"/>
      <c r="I115" s="78"/>
      <c r="J115" s="78"/>
      <c r="K115" s="78"/>
      <c r="L115" s="78"/>
      <c r="M115" s="64"/>
      <c r="N115" s="64"/>
    </row>
    <row r="116" spans="1:14" x14ac:dyDescent="0.2">
      <c r="A116" s="64"/>
      <c r="B116" s="82"/>
      <c r="D116" s="87"/>
      <c r="E116" s="78"/>
      <c r="F116" s="78"/>
      <c r="G116" s="78"/>
      <c r="H116" s="78"/>
      <c r="I116" s="78"/>
      <c r="J116" s="78"/>
      <c r="K116" s="78"/>
      <c r="L116" s="78"/>
      <c r="M116" s="64"/>
      <c r="N116" s="64"/>
    </row>
    <row r="117" spans="1:14" x14ac:dyDescent="0.2">
      <c r="A117" s="64"/>
      <c r="B117" s="82"/>
      <c r="C117" s="78"/>
      <c r="D117" s="88"/>
      <c r="E117" s="78"/>
      <c r="F117" s="78"/>
      <c r="G117" s="78"/>
      <c r="H117" s="78"/>
      <c r="I117" s="78"/>
      <c r="J117" s="78"/>
      <c r="K117" s="78"/>
      <c r="L117" s="78"/>
      <c r="M117" s="64"/>
      <c r="N117" s="64"/>
    </row>
    <row r="118" spans="1:14" x14ac:dyDescent="0.2">
      <c r="A118" s="64"/>
      <c r="B118" s="82"/>
      <c r="D118" s="87"/>
      <c r="E118" s="78"/>
      <c r="F118" s="78"/>
      <c r="G118" s="78"/>
      <c r="H118" s="78"/>
      <c r="I118" s="78"/>
      <c r="J118" s="78"/>
      <c r="K118" s="78"/>
      <c r="L118" s="78"/>
      <c r="M118" s="64"/>
      <c r="N118" s="64"/>
    </row>
    <row r="119" spans="1:14" x14ac:dyDescent="0.2">
      <c r="A119" s="64"/>
      <c r="B119" s="82"/>
      <c r="D119" s="87"/>
      <c r="E119" s="78"/>
      <c r="F119" s="78"/>
      <c r="G119" s="78"/>
      <c r="H119" s="78"/>
      <c r="I119" s="78"/>
      <c r="J119" s="78"/>
      <c r="K119" s="78"/>
      <c r="L119" s="78"/>
      <c r="M119" s="64"/>
      <c r="N119" s="64"/>
    </row>
    <row r="120" spans="1:14" x14ac:dyDescent="0.2">
      <c r="A120" s="64"/>
      <c r="B120" s="63"/>
      <c r="C120" s="78"/>
      <c r="D120" s="87"/>
      <c r="E120" s="64"/>
      <c r="F120" s="78"/>
      <c r="G120" s="78"/>
      <c r="H120" s="78"/>
      <c r="I120" s="78"/>
      <c r="J120" s="78"/>
      <c r="K120" s="78"/>
      <c r="L120" s="78"/>
      <c r="M120" s="64"/>
      <c r="N120" s="64"/>
    </row>
    <row r="121" spans="1:14" x14ac:dyDescent="0.2">
      <c r="A121" s="64"/>
      <c r="B121" s="82"/>
      <c r="C121" s="78"/>
      <c r="D121" s="87"/>
      <c r="E121" s="64"/>
      <c r="F121" s="78"/>
      <c r="G121" s="78"/>
      <c r="H121" s="78"/>
      <c r="I121" s="78"/>
      <c r="J121" s="78"/>
      <c r="K121" s="78"/>
      <c r="L121" s="78"/>
      <c r="M121" s="64"/>
      <c r="N121" s="64"/>
    </row>
    <row r="122" spans="1:14" x14ac:dyDescent="0.2">
      <c r="A122" s="64"/>
      <c r="B122" s="82"/>
      <c r="D122" s="87"/>
      <c r="E122" s="64"/>
      <c r="F122" s="78"/>
      <c r="G122" s="78"/>
      <c r="H122" s="78"/>
      <c r="I122" s="78"/>
      <c r="J122" s="78"/>
      <c r="K122" s="78"/>
      <c r="L122" s="78"/>
      <c r="M122" s="64"/>
      <c r="N122" s="64"/>
    </row>
    <row r="123" spans="1:14" x14ac:dyDescent="0.2">
      <c r="A123" s="64"/>
      <c r="B123" s="63"/>
      <c r="D123" s="88"/>
      <c r="E123" s="64"/>
      <c r="F123" s="78"/>
      <c r="G123" s="78"/>
      <c r="H123" s="78"/>
      <c r="I123" s="78"/>
      <c r="J123" s="78"/>
      <c r="K123" s="78"/>
      <c r="L123" s="78"/>
      <c r="M123" s="64"/>
      <c r="N123" s="64"/>
    </row>
    <row r="124" spans="1:14" x14ac:dyDescent="0.2">
      <c r="A124" s="64"/>
      <c r="B124" s="63"/>
      <c r="D124" s="88"/>
      <c r="E124" s="78"/>
      <c r="F124" s="78"/>
      <c r="G124" s="78"/>
      <c r="H124" s="78"/>
      <c r="I124" s="78"/>
      <c r="J124" s="78"/>
      <c r="K124" s="78"/>
      <c r="L124" s="78"/>
      <c r="M124" s="64"/>
      <c r="N124" s="64"/>
    </row>
    <row r="125" spans="1:14" x14ac:dyDescent="0.2">
      <c r="A125" s="64"/>
      <c r="B125" s="82"/>
      <c r="D125" s="88"/>
      <c r="E125" s="78"/>
      <c r="F125" s="78"/>
      <c r="G125" s="78"/>
      <c r="H125" s="78"/>
      <c r="I125" s="78"/>
      <c r="J125" s="78"/>
      <c r="K125" s="78"/>
      <c r="L125" s="78"/>
      <c r="M125" s="64"/>
      <c r="N125" s="64"/>
    </row>
    <row r="126" spans="1:14" x14ac:dyDescent="0.2">
      <c r="A126" s="64"/>
      <c r="B126" s="82"/>
      <c r="D126" s="87"/>
      <c r="E126" s="78"/>
      <c r="F126" s="78"/>
      <c r="G126" s="78"/>
      <c r="H126" s="78"/>
      <c r="I126" s="78"/>
      <c r="J126" s="78"/>
      <c r="K126" s="78"/>
      <c r="L126" s="78"/>
      <c r="M126" s="64"/>
      <c r="N126" s="64"/>
    </row>
    <row r="127" spans="1:14" x14ac:dyDescent="0.2">
      <c r="A127" s="64"/>
      <c r="B127" s="82"/>
      <c r="D127" s="87"/>
      <c r="E127" s="78"/>
      <c r="F127" s="78"/>
      <c r="G127" s="78"/>
      <c r="H127" s="78"/>
      <c r="I127" s="78"/>
      <c r="J127" s="78"/>
      <c r="K127" s="78"/>
      <c r="L127" s="78"/>
      <c r="M127" s="64"/>
      <c r="N127" s="64"/>
    </row>
    <row r="128" spans="1:14" x14ac:dyDescent="0.2">
      <c r="A128" s="64"/>
      <c r="B128" s="82"/>
      <c r="C128" s="78"/>
      <c r="D128" s="87"/>
      <c r="E128" s="78"/>
      <c r="F128" s="78"/>
      <c r="G128" s="78"/>
      <c r="H128" s="78"/>
      <c r="I128" s="78"/>
      <c r="J128" s="78"/>
      <c r="K128" s="78"/>
      <c r="L128" s="78"/>
      <c r="M128" s="64"/>
      <c r="N128" s="64"/>
    </row>
    <row r="129" spans="1:14" x14ac:dyDescent="0.2">
      <c r="A129" s="64"/>
      <c r="B129" s="82"/>
      <c r="D129" s="87"/>
      <c r="E129" s="78"/>
      <c r="F129" s="78"/>
      <c r="G129" s="78"/>
      <c r="H129" s="78"/>
      <c r="I129" s="78"/>
      <c r="J129" s="78"/>
      <c r="K129" s="78"/>
      <c r="L129" s="78"/>
      <c r="M129" s="64"/>
      <c r="N129" s="64"/>
    </row>
    <row r="130" spans="1:14" x14ac:dyDescent="0.2">
      <c r="A130" s="64"/>
      <c r="B130" s="82"/>
      <c r="D130" s="87"/>
      <c r="E130" s="78"/>
      <c r="F130" s="78"/>
      <c r="G130" s="78"/>
      <c r="H130" s="78"/>
      <c r="I130" s="78"/>
      <c r="J130" s="78"/>
      <c r="K130" s="78"/>
      <c r="L130" s="78"/>
      <c r="M130" s="64"/>
      <c r="N130" s="64"/>
    </row>
    <row r="131" spans="1:14" x14ac:dyDescent="0.2">
      <c r="A131" s="64"/>
      <c r="B131" s="82"/>
      <c r="C131" s="78"/>
      <c r="D131" s="87"/>
      <c r="E131" s="78"/>
      <c r="F131" s="78"/>
      <c r="G131" s="78"/>
      <c r="H131" s="78"/>
      <c r="I131" s="78"/>
      <c r="J131" s="78"/>
      <c r="K131" s="78"/>
      <c r="L131" s="78"/>
      <c r="M131" s="64"/>
      <c r="N131" s="64"/>
    </row>
    <row r="132" spans="1:14" x14ac:dyDescent="0.2">
      <c r="A132" s="64"/>
      <c r="B132" s="82"/>
      <c r="D132" s="87"/>
      <c r="E132" s="64"/>
      <c r="F132" s="78"/>
      <c r="G132" s="78"/>
      <c r="H132" s="78"/>
      <c r="I132" s="78"/>
      <c r="J132" s="78"/>
      <c r="K132" s="78"/>
      <c r="L132" s="78"/>
      <c r="M132" s="64"/>
      <c r="N132" s="64"/>
    </row>
    <row r="133" spans="1:14" x14ac:dyDescent="0.2">
      <c r="A133" s="64"/>
      <c r="B133" s="82"/>
      <c r="D133" s="87"/>
      <c r="E133" s="78"/>
      <c r="F133" s="78"/>
      <c r="G133" s="78"/>
      <c r="H133" s="78"/>
      <c r="I133" s="78"/>
      <c r="J133" s="78"/>
      <c r="K133" s="78"/>
      <c r="L133" s="78"/>
      <c r="M133" s="64"/>
      <c r="N133" s="64"/>
    </row>
    <row r="134" spans="1:14" x14ac:dyDescent="0.2">
      <c r="A134" s="64"/>
      <c r="B134" s="82"/>
      <c r="D134" s="87"/>
      <c r="E134" s="78"/>
      <c r="F134" s="78"/>
      <c r="G134" s="78"/>
      <c r="H134" s="78"/>
      <c r="I134" s="78"/>
      <c r="J134" s="78"/>
      <c r="K134" s="78"/>
      <c r="L134" s="78"/>
      <c r="M134" s="64"/>
      <c r="N134" s="64"/>
    </row>
    <row r="135" spans="1:14" x14ac:dyDescent="0.2">
      <c r="A135" s="64"/>
      <c r="B135" s="82"/>
      <c r="C135" s="78"/>
      <c r="D135" s="87"/>
      <c r="E135" s="78"/>
      <c r="F135" s="78"/>
      <c r="G135" s="78"/>
      <c r="H135" s="78"/>
      <c r="I135" s="78"/>
      <c r="J135" s="78"/>
      <c r="K135" s="78"/>
      <c r="L135" s="78"/>
      <c r="M135" s="64"/>
      <c r="N135" s="64"/>
    </row>
    <row r="136" spans="1:14" x14ac:dyDescent="0.2">
      <c r="A136" s="64"/>
      <c r="B136" s="63"/>
      <c r="C136" s="78"/>
      <c r="D136" s="87"/>
      <c r="E136" s="78"/>
      <c r="F136" s="78"/>
      <c r="G136" s="78"/>
      <c r="H136" s="78"/>
      <c r="I136" s="78"/>
      <c r="J136" s="78"/>
      <c r="K136" s="78"/>
      <c r="L136" s="78"/>
      <c r="M136" s="64"/>
      <c r="N136" s="64"/>
    </row>
    <row r="137" spans="1:14" x14ac:dyDescent="0.2">
      <c r="A137" s="64"/>
      <c r="B137" s="82"/>
      <c r="D137" s="87"/>
      <c r="E137" s="78"/>
      <c r="F137" s="78"/>
      <c r="G137" s="78"/>
      <c r="H137" s="78"/>
      <c r="I137" s="78"/>
      <c r="J137" s="78"/>
      <c r="K137" s="78"/>
      <c r="L137" s="78"/>
      <c r="M137" s="64"/>
      <c r="N137" s="64"/>
    </row>
    <row r="138" spans="1:14" x14ac:dyDescent="0.2">
      <c r="A138" s="64"/>
      <c r="B138" s="82"/>
      <c r="D138" s="87"/>
      <c r="E138" s="78"/>
      <c r="F138" s="78"/>
      <c r="G138" s="78"/>
      <c r="H138" s="78"/>
      <c r="I138" s="78"/>
      <c r="J138" s="78"/>
      <c r="K138" s="78"/>
      <c r="L138" s="78"/>
      <c r="M138" s="64"/>
      <c r="N138" s="64"/>
    </row>
    <row r="139" spans="1:14" x14ac:dyDescent="0.2">
      <c r="A139" s="64"/>
      <c r="B139" s="82"/>
      <c r="D139" s="87"/>
      <c r="E139" s="78"/>
      <c r="F139" s="78"/>
      <c r="G139" s="78"/>
      <c r="H139" s="78"/>
      <c r="I139" s="78"/>
      <c r="J139" s="78"/>
      <c r="K139" s="78"/>
      <c r="L139" s="78"/>
      <c r="M139" s="64"/>
      <c r="N139" s="64"/>
    </row>
    <row r="140" spans="1:14" x14ac:dyDescent="0.2">
      <c r="A140" s="64"/>
      <c r="B140" s="82"/>
      <c r="D140" s="87"/>
      <c r="E140" s="64"/>
      <c r="F140" s="78"/>
      <c r="G140" s="78"/>
      <c r="H140" s="78"/>
      <c r="I140" s="78"/>
      <c r="J140" s="78"/>
      <c r="K140" s="78"/>
      <c r="L140" s="78"/>
      <c r="M140" s="64"/>
      <c r="N140" s="64"/>
    </row>
    <row r="141" spans="1:14" x14ac:dyDescent="0.2">
      <c r="A141" s="64"/>
      <c r="B141" s="82"/>
      <c r="C141" s="78"/>
      <c r="D141" s="87"/>
      <c r="E141" s="64"/>
      <c r="F141" s="78"/>
      <c r="G141" s="78"/>
      <c r="H141" s="78"/>
      <c r="I141" s="78"/>
      <c r="J141" s="78"/>
      <c r="K141" s="78"/>
      <c r="L141" s="78"/>
      <c r="M141" s="64"/>
      <c r="N141" s="64"/>
    </row>
    <row r="142" spans="1:14" x14ac:dyDescent="0.2">
      <c r="A142" s="64"/>
      <c r="B142" s="82"/>
      <c r="D142" s="87"/>
      <c r="E142" s="78"/>
      <c r="F142" s="78"/>
      <c r="G142" s="78"/>
      <c r="H142" s="78"/>
      <c r="I142" s="78"/>
      <c r="J142" s="78"/>
      <c r="K142" s="78"/>
      <c r="L142" s="78"/>
      <c r="M142" s="64"/>
      <c r="N142" s="64"/>
    </row>
    <row r="143" spans="1:14" x14ac:dyDescent="0.2">
      <c r="A143" s="64"/>
      <c r="B143" s="82"/>
      <c r="D143" s="87"/>
      <c r="E143" s="78"/>
      <c r="F143" s="78"/>
      <c r="G143" s="78"/>
      <c r="H143" s="78"/>
      <c r="I143" s="78"/>
      <c r="J143" s="78"/>
      <c r="K143" s="78"/>
      <c r="L143" s="78"/>
      <c r="M143" s="64"/>
      <c r="N143" s="64"/>
    </row>
    <row r="144" spans="1:14" x14ac:dyDescent="0.2">
      <c r="A144" s="64"/>
      <c r="B144" s="82"/>
      <c r="D144" s="87"/>
      <c r="E144" s="78"/>
      <c r="F144" s="78"/>
      <c r="G144" s="78"/>
      <c r="H144" s="78"/>
      <c r="I144" s="78"/>
      <c r="J144" s="78"/>
      <c r="K144" s="78"/>
      <c r="L144" s="78"/>
      <c r="M144" s="64"/>
      <c r="N144" s="64"/>
    </row>
    <row r="145" spans="1:14" x14ac:dyDescent="0.2">
      <c r="A145" s="64"/>
      <c r="B145" s="82"/>
      <c r="D145" s="87"/>
      <c r="E145" s="78"/>
      <c r="F145" s="78"/>
      <c r="G145" s="78"/>
      <c r="H145" s="78"/>
      <c r="I145" s="78"/>
      <c r="J145" s="78"/>
      <c r="K145" s="78"/>
      <c r="L145" s="78"/>
      <c r="M145" s="64"/>
      <c r="N145" s="64"/>
    </row>
    <row r="146" spans="1:14" x14ac:dyDescent="0.2">
      <c r="A146" s="64"/>
      <c r="B146" s="82"/>
      <c r="D146" s="87"/>
      <c r="E146" s="78"/>
      <c r="F146" s="78"/>
      <c r="G146" s="78"/>
      <c r="H146" s="78"/>
      <c r="I146" s="78"/>
      <c r="J146" s="78"/>
      <c r="K146" s="78"/>
      <c r="L146" s="78"/>
      <c r="M146" s="64"/>
      <c r="N146" s="64"/>
    </row>
    <row r="147" spans="1:14" x14ac:dyDescent="0.2">
      <c r="A147" s="64"/>
      <c r="B147" s="82"/>
      <c r="D147" s="88"/>
      <c r="E147" s="64"/>
      <c r="F147" s="78"/>
      <c r="G147" s="64"/>
      <c r="H147" s="64"/>
      <c r="I147" s="64"/>
      <c r="J147" s="64"/>
      <c r="K147" s="64"/>
      <c r="L147" s="64"/>
      <c r="M147" s="64"/>
      <c r="N147" s="64"/>
    </row>
    <row r="148" spans="1:14" x14ac:dyDescent="0.2">
      <c r="A148" s="64"/>
      <c r="B148" s="82"/>
      <c r="D148" s="87"/>
      <c r="E148" s="78"/>
      <c r="F148" s="78"/>
      <c r="G148" s="64"/>
      <c r="H148" s="64"/>
      <c r="I148" s="64"/>
      <c r="J148" s="64"/>
      <c r="K148" s="64"/>
      <c r="L148" s="64"/>
      <c r="M148" s="64"/>
      <c r="N148" s="64"/>
    </row>
    <row r="149" spans="1:14" x14ac:dyDescent="0.2">
      <c r="A149" s="64"/>
      <c r="B149" s="82"/>
      <c r="C149" s="78"/>
      <c r="D149" s="87"/>
      <c r="E149" s="78"/>
      <c r="F149" s="78"/>
      <c r="G149" s="64"/>
      <c r="H149" s="64"/>
      <c r="I149" s="64"/>
      <c r="J149" s="64"/>
      <c r="K149" s="64"/>
      <c r="L149" s="64"/>
      <c r="M149" s="64"/>
      <c r="N149" s="64"/>
    </row>
    <row r="150" spans="1:14" x14ac:dyDescent="0.2">
      <c r="A150" s="64"/>
      <c r="B150" s="82"/>
      <c r="C150" s="78"/>
      <c r="D150" s="87"/>
      <c r="E150" s="78"/>
      <c r="F150" s="78"/>
      <c r="G150" s="64"/>
      <c r="H150" s="64"/>
      <c r="I150" s="64"/>
      <c r="J150" s="64"/>
      <c r="K150" s="64"/>
      <c r="L150" s="64"/>
      <c r="M150" s="64"/>
      <c r="N150" s="64"/>
    </row>
    <row r="151" spans="1:14" x14ac:dyDescent="0.2">
      <c r="A151" s="64"/>
      <c r="B151" s="82"/>
      <c r="D151" s="87"/>
      <c r="E151" s="78"/>
      <c r="F151" s="78"/>
      <c r="G151" s="64"/>
      <c r="H151" s="64"/>
      <c r="I151" s="64"/>
      <c r="J151" s="64"/>
      <c r="K151" s="64"/>
      <c r="L151" s="64"/>
      <c r="M151" s="64"/>
      <c r="N151" s="64"/>
    </row>
    <row r="152" spans="1:14" x14ac:dyDescent="0.2">
      <c r="A152" s="64"/>
      <c r="B152" s="63"/>
      <c r="D152" s="87"/>
      <c r="E152" s="78"/>
      <c r="F152" s="78"/>
      <c r="G152" s="64"/>
      <c r="H152" s="64"/>
      <c r="I152" s="64"/>
      <c r="J152" s="64"/>
      <c r="K152" s="64"/>
      <c r="L152" s="64"/>
      <c r="M152" s="64"/>
      <c r="N152" s="64"/>
    </row>
    <row r="153" spans="1:14" x14ac:dyDescent="0.2">
      <c r="A153" s="64"/>
      <c r="B153" s="82"/>
      <c r="D153" s="87"/>
      <c r="E153" s="78"/>
      <c r="F153" s="78"/>
      <c r="G153" s="64"/>
      <c r="H153" s="64"/>
      <c r="I153" s="64"/>
      <c r="J153" s="64"/>
      <c r="K153" s="64"/>
      <c r="L153" s="64"/>
      <c r="M153" s="64"/>
      <c r="N153" s="64"/>
    </row>
    <row r="154" spans="1:14" x14ac:dyDescent="0.2">
      <c r="A154" s="64"/>
      <c r="B154" s="82"/>
      <c r="D154" s="87"/>
      <c r="E154" s="78"/>
      <c r="F154" s="78"/>
      <c r="G154" s="64"/>
      <c r="H154" s="64"/>
      <c r="I154" s="64"/>
      <c r="J154" s="64"/>
      <c r="K154" s="64"/>
      <c r="L154" s="64"/>
      <c r="M154" s="64"/>
      <c r="N154" s="64"/>
    </row>
    <row r="155" spans="1:14" x14ac:dyDescent="0.2">
      <c r="A155" s="64"/>
      <c r="B155" s="63"/>
      <c r="C155" s="78"/>
      <c r="D155" s="87"/>
      <c r="E155" s="78"/>
      <c r="F155" s="78"/>
      <c r="G155" s="64"/>
      <c r="H155" s="64"/>
      <c r="I155" s="64"/>
      <c r="J155" s="64"/>
      <c r="K155" s="64"/>
      <c r="L155" s="64"/>
      <c r="M155" s="64"/>
      <c r="N155" s="64"/>
    </row>
    <row r="156" spans="1:14" x14ac:dyDescent="0.2">
      <c r="A156" s="64"/>
      <c r="B156" s="82"/>
      <c r="D156" s="87"/>
      <c r="E156" s="78"/>
      <c r="F156" s="78"/>
      <c r="G156" s="64"/>
      <c r="H156" s="64"/>
      <c r="I156" s="64"/>
      <c r="J156" s="64"/>
      <c r="K156" s="64"/>
      <c r="L156" s="64"/>
      <c r="M156" s="64"/>
      <c r="N156" s="64"/>
    </row>
    <row r="157" spans="1:14" x14ac:dyDescent="0.2">
      <c r="A157" s="64"/>
      <c r="B157" s="82"/>
      <c r="D157" s="87"/>
      <c r="E157" s="78"/>
      <c r="F157" s="78"/>
      <c r="G157" s="64"/>
      <c r="H157" s="64"/>
      <c r="I157" s="64"/>
      <c r="J157" s="64"/>
      <c r="K157" s="64"/>
      <c r="L157" s="64"/>
      <c r="M157" s="64"/>
      <c r="N157" s="64"/>
    </row>
    <row r="158" spans="1:14" x14ac:dyDescent="0.2">
      <c r="A158" s="64"/>
      <c r="B158" s="82"/>
      <c r="D158" s="87"/>
      <c r="E158" s="78"/>
      <c r="F158" s="78"/>
      <c r="G158" s="64"/>
      <c r="H158" s="64"/>
      <c r="I158" s="64"/>
      <c r="J158" s="64"/>
      <c r="K158" s="64"/>
      <c r="L158" s="64"/>
      <c r="M158" s="64"/>
      <c r="N158" s="64"/>
    </row>
    <row r="159" spans="1:14" x14ac:dyDescent="0.2">
      <c r="A159" s="64"/>
      <c r="B159" s="82"/>
      <c r="C159" s="78"/>
      <c r="D159" s="87"/>
      <c r="E159" s="78"/>
      <c r="F159" s="78"/>
      <c r="G159" s="64"/>
      <c r="H159" s="64"/>
      <c r="I159" s="64"/>
      <c r="J159" s="64"/>
      <c r="K159" s="64"/>
      <c r="L159" s="64"/>
      <c r="M159" s="64"/>
      <c r="N159" s="64"/>
    </row>
    <row r="160" spans="1:14" x14ac:dyDescent="0.2">
      <c r="A160" s="64"/>
      <c r="B160" s="63"/>
      <c r="D160" s="87"/>
      <c r="E160" s="78"/>
      <c r="F160" s="78"/>
      <c r="G160" s="64"/>
      <c r="H160" s="64"/>
      <c r="I160" s="64"/>
      <c r="J160" s="64"/>
      <c r="K160" s="64"/>
      <c r="L160" s="64"/>
      <c r="M160" s="64"/>
      <c r="N160" s="64"/>
    </row>
    <row r="161" spans="1:14" x14ac:dyDescent="0.2">
      <c r="A161" s="64"/>
      <c r="B161" s="82"/>
      <c r="D161" s="87"/>
      <c r="E161" s="78"/>
      <c r="F161" s="78"/>
      <c r="G161" s="64"/>
      <c r="H161" s="64"/>
      <c r="I161" s="64"/>
      <c r="J161" s="64"/>
      <c r="K161" s="64"/>
      <c r="L161" s="64"/>
      <c r="M161" s="64"/>
      <c r="N161" s="64"/>
    </row>
    <row r="162" spans="1:14" x14ac:dyDescent="0.2">
      <c r="A162" s="64"/>
      <c r="B162" s="63"/>
      <c r="D162" s="87"/>
      <c r="E162" s="78"/>
      <c r="F162" s="78"/>
      <c r="G162" s="64"/>
      <c r="H162" s="64"/>
      <c r="I162" s="64"/>
      <c r="J162" s="64"/>
      <c r="K162" s="64"/>
      <c r="L162" s="64"/>
      <c r="M162" s="64"/>
      <c r="N162" s="64"/>
    </row>
    <row r="163" spans="1:14" x14ac:dyDescent="0.2">
      <c r="A163" s="64"/>
      <c r="B163" s="82"/>
      <c r="D163" s="87"/>
      <c r="E163" s="78"/>
      <c r="F163" s="78"/>
      <c r="G163" s="64"/>
      <c r="H163" s="64"/>
      <c r="I163" s="64"/>
      <c r="J163" s="64"/>
      <c r="K163" s="64"/>
      <c r="L163" s="64"/>
      <c r="M163" s="64"/>
      <c r="N163" s="64"/>
    </row>
    <row r="164" spans="1:14" x14ac:dyDescent="0.2">
      <c r="A164" s="64"/>
      <c r="B164" s="82"/>
      <c r="D164" s="87"/>
      <c r="E164" s="78"/>
      <c r="F164" s="78"/>
      <c r="G164" s="64"/>
      <c r="H164" s="64"/>
      <c r="I164" s="64"/>
      <c r="J164" s="64"/>
      <c r="K164" s="64"/>
      <c r="L164" s="64"/>
      <c r="M164" s="64"/>
      <c r="N164" s="64"/>
    </row>
    <row r="165" spans="1:14" x14ac:dyDescent="0.2">
      <c r="A165" s="64"/>
      <c r="B165" s="63"/>
      <c r="D165" s="87"/>
      <c r="E165" s="78"/>
      <c r="F165" s="78"/>
      <c r="G165" s="64"/>
      <c r="H165" s="64"/>
      <c r="I165" s="64"/>
      <c r="J165" s="64"/>
      <c r="K165" s="64"/>
      <c r="L165" s="64"/>
      <c r="M165" s="64"/>
      <c r="N165" s="64"/>
    </row>
    <row r="166" spans="1:14" x14ac:dyDescent="0.2">
      <c r="A166" s="64"/>
      <c r="B166" s="82"/>
      <c r="D166" s="87"/>
      <c r="E166" s="78"/>
      <c r="F166" s="78"/>
      <c r="G166" s="64"/>
      <c r="H166" s="64"/>
      <c r="I166" s="64"/>
      <c r="J166" s="64"/>
      <c r="K166" s="64"/>
      <c r="L166" s="64"/>
      <c r="M166" s="64"/>
      <c r="N166" s="64"/>
    </row>
    <row r="167" spans="1:14" x14ac:dyDescent="0.2">
      <c r="A167" s="64"/>
      <c r="B167" s="82"/>
      <c r="D167" s="87"/>
      <c r="E167" s="64"/>
      <c r="F167" s="78"/>
      <c r="G167" s="64"/>
      <c r="H167" s="64"/>
      <c r="I167" s="64"/>
      <c r="J167" s="64"/>
      <c r="K167" s="64"/>
      <c r="L167" s="64"/>
      <c r="M167" s="64"/>
      <c r="N167" s="64"/>
    </row>
    <row r="168" spans="1:14" x14ac:dyDescent="0.2">
      <c r="A168" s="64"/>
      <c r="B168" s="82"/>
      <c r="C168" s="78"/>
      <c r="D168" s="87"/>
      <c r="E168" s="78"/>
      <c r="F168" s="78"/>
      <c r="G168" s="64"/>
      <c r="H168" s="64"/>
      <c r="I168" s="64"/>
      <c r="J168" s="64"/>
      <c r="K168" s="64"/>
      <c r="L168" s="64"/>
      <c r="M168" s="64"/>
      <c r="N168" s="64"/>
    </row>
    <row r="169" spans="1:14" x14ac:dyDescent="0.2">
      <c r="A169" s="64"/>
      <c r="B169" s="82"/>
      <c r="D169" s="87"/>
      <c r="E169" s="78"/>
      <c r="F169" s="78"/>
      <c r="G169" s="64"/>
      <c r="H169" s="64"/>
      <c r="I169" s="64"/>
      <c r="J169" s="64"/>
      <c r="K169" s="64"/>
      <c r="L169" s="64"/>
      <c r="M169" s="64"/>
      <c r="N169" s="64"/>
    </row>
    <row r="170" spans="1:14" x14ac:dyDescent="0.2">
      <c r="A170" s="64"/>
      <c r="B170" s="82"/>
      <c r="D170" s="87"/>
      <c r="E170" s="78"/>
      <c r="F170" s="78"/>
      <c r="G170" s="64"/>
      <c r="H170" s="64"/>
      <c r="I170" s="64"/>
      <c r="J170" s="64"/>
      <c r="K170" s="64"/>
      <c r="L170" s="64"/>
      <c r="M170" s="64"/>
      <c r="N170" s="64"/>
    </row>
    <row r="171" spans="1:14" x14ac:dyDescent="0.2">
      <c r="A171" s="64"/>
      <c r="B171" s="82"/>
      <c r="D171" s="88"/>
      <c r="E171" s="78"/>
      <c r="F171" s="78"/>
      <c r="G171" s="64"/>
      <c r="H171" s="64"/>
      <c r="I171" s="64"/>
      <c r="J171" s="64"/>
      <c r="K171" s="64"/>
      <c r="L171" s="64"/>
      <c r="M171" s="64"/>
      <c r="N171" s="64"/>
    </row>
    <row r="172" spans="1:14" x14ac:dyDescent="0.2">
      <c r="A172" s="64"/>
      <c r="B172" s="82"/>
      <c r="D172" s="87"/>
      <c r="E172" s="78"/>
      <c r="F172" s="78"/>
      <c r="G172" s="64"/>
      <c r="H172" s="64"/>
      <c r="I172" s="64"/>
      <c r="J172" s="64"/>
      <c r="K172" s="64"/>
      <c r="L172" s="64"/>
      <c r="M172" s="64"/>
      <c r="N172" s="64"/>
    </row>
    <row r="173" spans="1:14" x14ac:dyDescent="0.2">
      <c r="A173" s="64"/>
      <c r="B173" s="82"/>
      <c r="D173" s="87"/>
      <c r="E173" s="78"/>
      <c r="F173" s="78"/>
      <c r="G173" s="64"/>
      <c r="H173" s="64"/>
      <c r="I173" s="64"/>
      <c r="J173" s="64"/>
      <c r="K173" s="64"/>
      <c r="L173" s="64"/>
      <c r="M173" s="64"/>
      <c r="N173" s="64"/>
    </row>
    <row r="174" spans="1:14" x14ac:dyDescent="0.2">
      <c r="A174" s="64"/>
      <c r="B174" s="82"/>
      <c r="C174" s="78"/>
      <c r="D174" s="87"/>
      <c r="E174" s="78"/>
      <c r="F174" s="78"/>
      <c r="G174" s="64"/>
      <c r="H174" s="64"/>
      <c r="I174" s="64"/>
      <c r="J174" s="64"/>
      <c r="K174" s="64"/>
      <c r="L174" s="64"/>
      <c r="M174" s="64"/>
      <c r="N174" s="64"/>
    </row>
    <row r="175" spans="1:14" x14ac:dyDescent="0.2">
      <c r="A175" s="64"/>
      <c r="B175" s="82"/>
      <c r="D175" s="88"/>
      <c r="E175" s="78"/>
      <c r="F175" s="78"/>
      <c r="G175" s="64"/>
      <c r="H175" s="64"/>
      <c r="I175" s="64"/>
      <c r="J175" s="64"/>
      <c r="K175" s="64"/>
      <c r="L175" s="64"/>
      <c r="M175" s="64"/>
      <c r="N175" s="64"/>
    </row>
    <row r="176" spans="1:14" x14ac:dyDescent="0.2">
      <c r="A176" s="64"/>
      <c r="B176" s="82"/>
      <c r="D176" s="87"/>
      <c r="E176" s="78"/>
      <c r="F176" s="78"/>
      <c r="G176" s="64"/>
      <c r="H176" s="64"/>
      <c r="I176" s="64"/>
      <c r="J176" s="64"/>
      <c r="K176" s="64"/>
      <c r="L176" s="64"/>
      <c r="M176" s="64"/>
      <c r="N176" s="64"/>
    </row>
    <row r="177" spans="1:14" x14ac:dyDescent="0.2">
      <c r="A177" s="64"/>
      <c r="B177" s="82"/>
      <c r="D177" s="87"/>
      <c r="E177" s="64"/>
      <c r="F177" s="78"/>
      <c r="G177" s="64"/>
      <c r="H177" s="64"/>
      <c r="I177" s="64"/>
      <c r="J177" s="64"/>
      <c r="K177" s="64"/>
      <c r="L177" s="64"/>
      <c r="M177" s="64"/>
      <c r="N177" s="64"/>
    </row>
    <row r="178" spans="1:14" x14ac:dyDescent="0.2">
      <c r="A178" s="64"/>
      <c r="B178" s="82"/>
      <c r="D178" s="88"/>
      <c r="E178" s="64"/>
      <c r="F178" s="78"/>
      <c r="G178" s="64"/>
      <c r="H178" s="64"/>
      <c r="I178" s="64"/>
      <c r="J178" s="64"/>
      <c r="K178" s="64"/>
      <c r="L178" s="64"/>
      <c r="M178" s="64"/>
      <c r="N178" s="64"/>
    </row>
    <row r="179" spans="1:14" x14ac:dyDescent="0.2">
      <c r="A179" s="64"/>
      <c r="B179" s="82"/>
      <c r="D179" s="87"/>
      <c r="E179" s="64"/>
      <c r="F179" s="78"/>
      <c r="G179" s="64"/>
      <c r="H179" s="64"/>
      <c r="I179" s="64"/>
      <c r="J179" s="64"/>
      <c r="K179" s="64"/>
      <c r="L179" s="64"/>
      <c r="M179" s="64"/>
      <c r="N179" s="64"/>
    </row>
    <row r="180" spans="1:14" x14ac:dyDescent="0.2">
      <c r="A180" s="64"/>
      <c r="B180" s="82"/>
      <c r="D180" s="87"/>
      <c r="E180" s="64"/>
      <c r="F180" s="78"/>
      <c r="G180" s="64"/>
      <c r="H180" s="64"/>
      <c r="I180" s="64"/>
      <c r="J180" s="64"/>
      <c r="K180" s="64"/>
      <c r="L180" s="64"/>
      <c r="M180" s="64"/>
      <c r="N180" s="64"/>
    </row>
    <row r="181" spans="1:14" x14ac:dyDescent="0.2">
      <c r="A181" s="64"/>
      <c r="B181" s="82"/>
      <c r="D181" s="87"/>
      <c r="E181" s="64"/>
      <c r="F181" s="78"/>
      <c r="G181" s="64"/>
      <c r="H181" s="64"/>
      <c r="I181" s="64"/>
      <c r="J181" s="64"/>
      <c r="K181" s="64"/>
      <c r="L181" s="64"/>
      <c r="M181" s="64"/>
      <c r="N181" s="64"/>
    </row>
    <row r="182" spans="1:14" x14ac:dyDescent="0.2">
      <c r="A182" s="64"/>
      <c r="B182" s="82"/>
      <c r="C182" s="78"/>
      <c r="D182" s="87"/>
      <c r="E182" s="64"/>
      <c r="F182" s="78"/>
      <c r="G182" s="64"/>
      <c r="H182" s="64"/>
      <c r="I182" s="64"/>
      <c r="J182" s="64"/>
      <c r="K182" s="64"/>
      <c r="L182" s="64"/>
      <c r="M182" s="64"/>
      <c r="N182" s="64"/>
    </row>
    <row r="183" spans="1:14" x14ac:dyDescent="0.2">
      <c r="A183" s="64"/>
      <c r="B183" s="82"/>
      <c r="D183" s="88"/>
      <c r="E183" s="78"/>
      <c r="F183" s="78"/>
      <c r="G183" s="64"/>
      <c r="H183" s="64"/>
      <c r="I183" s="64"/>
      <c r="J183" s="64"/>
      <c r="K183" s="64"/>
      <c r="L183" s="64"/>
      <c r="M183" s="64"/>
      <c r="N183" s="64"/>
    </row>
    <row r="184" spans="1:14" x14ac:dyDescent="0.2">
      <c r="A184" s="64"/>
      <c r="B184" s="82"/>
      <c r="D184" s="87"/>
      <c r="E184" s="78"/>
      <c r="F184" s="64"/>
      <c r="G184" s="64"/>
      <c r="H184" s="64"/>
      <c r="I184" s="64"/>
      <c r="J184" s="64"/>
      <c r="K184" s="64"/>
      <c r="L184" s="64"/>
      <c r="M184" s="64"/>
      <c r="N184" s="64"/>
    </row>
    <row r="185" spans="1:14" x14ac:dyDescent="0.2">
      <c r="A185" s="64"/>
      <c r="B185" s="63"/>
      <c r="D185" s="87"/>
      <c r="E185" s="78"/>
      <c r="F185" s="64"/>
      <c r="G185" s="64"/>
      <c r="H185" s="64"/>
      <c r="I185" s="64"/>
      <c r="J185" s="64"/>
      <c r="K185" s="64"/>
      <c r="L185" s="64"/>
      <c r="M185" s="64"/>
      <c r="N185" s="64"/>
    </row>
    <row r="186" spans="1:14" x14ac:dyDescent="0.2">
      <c r="A186" s="64"/>
      <c r="B186" s="82"/>
      <c r="D186" s="87"/>
      <c r="E186" s="78"/>
      <c r="F186" s="78"/>
      <c r="G186" s="64"/>
      <c r="H186" s="64"/>
      <c r="I186" s="64"/>
      <c r="J186" s="64"/>
      <c r="K186" s="64"/>
      <c r="L186" s="64"/>
      <c r="M186" s="64"/>
      <c r="N186" s="64"/>
    </row>
    <row r="187" spans="1:14" x14ac:dyDescent="0.2">
      <c r="A187" s="64"/>
      <c r="B187" s="63"/>
      <c r="D187" s="87"/>
      <c r="E187" s="78"/>
      <c r="F187" s="78"/>
      <c r="G187" s="64"/>
      <c r="H187" s="64"/>
      <c r="I187" s="64"/>
      <c r="J187" s="64"/>
      <c r="K187" s="64"/>
      <c r="L187" s="64"/>
      <c r="M187" s="64"/>
      <c r="N187" s="64"/>
    </row>
    <row r="188" spans="1:14" x14ac:dyDescent="0.2">
      <c r="A188" s="64"/>
      <c r="B188" s="82"/>
      <c r="C188" s="78"/>
      <c r="D188" s="87"/>
      <c r="E188" s="64"/>
      <c r="F188" s="78"/>
      <c r="G188" s="64"/>
      <c r="H188" s="64"/>
      <c r="I188" s="64"/>
      <c r="J188" s="64"/>
      <c r="K188" s="64"/>
      <c r="L188" s="64"/>
      <c r="M188" s="64"/>
      <c r="N188" s="64"/>
    </row>
    <row r="189" spans="1:14" x14ac:dyDescent="0.2">
      <c r="A189" s="64"/>
      <c r="B189" s="63"/>
      <c r="D189" s="87"/>
      <c r="E189" s="64"/>
      <c r="F189" s="78"/>
      <c r="G189" s="64"/>
      <c r="H189" s="64"/>
      <c r="I189" s="64"/>
      <c r="J189" s="64"/>
      <c r="K189" s="64"/>
      <c r="L189" s="64"/>
      <c r="M189" s="64"/>
      <c r="N189" s="64"/>
    </row>
    <row r="190" spans="1:14" x14ac:dyDescent="0.2">
      <c r="A190" s="64"/>
      <c r="B190" s="82"/>
      <c r="D190" s="87"/>
      <c r="E190" s="64"/>
      <c r="F190" s="78"/>
      <c r="G190" s="64"/>
      <c r="H190" s="64"/>
      <c r="I190" s="64"/>
      <c r="J190" s="64"/>
      <c r="K190" s="64"/>
      <c r="L190" s="64"/>
      <c r="M190" s="64"/>
      <c r="N190" s="64"/>
    </row>
    <row r="191" spans="1:14" x14ac:dyDescent="0.2">
      <c r="A191" s="64"/>
      <c r="B191" s="82"/>
      <c r="C191" s="78"/>
      <c r="D191" s="87"/>
      <c r="E191" s="64"/>
      <c r="F191" s="78"/>
      <c r="G191" s="64"/>
      <c r="H191" s="64"/>
      <c r="I191" s="64"/>
      <c r="J191" s="64"/>
      <c r="K191" s="64"/>
      <c r="L191" s="64"/>
      <c r="M191" s="64"/>
      <c r="N191" s="64"/>
    </row>
    <row r="192" spans="1:14" x14ac:dyDescent="0.2">
      <c r="A192" s="64"/>
      <c r="B192" s="82"/>
      <c r="D192" s="87"/>
      <c r="E192" s="78"/>
      <c r="F192" s="78"/>
      <c r="G192" s="64"/>
      <c r="H192" s="64"/>
      <c r="I192" s="64"/>
      <c r="J192" s="64"/>
      <c r="K192" s="64"/>
      <c r="L192" s="64"/>
      <c r="M192" s="64"/>
      <c r="N192" s="64"/>
    </row>
    <row r="193" spans="1:18" x14ac:dyDescent="0.2">
      <c r="A193" s="64"/>
      <c r="B193" s="82"/>
      <c r="D193" s="87"/>
      <c r="E193" s="64"/>
      <c r="F193" s="78"/>
      <c r="G193" s="64"/>
      <c r="H193" s="64"/>
      <c r="I193" s="64"/>
      <c r="J193" s="64"/>
      <c r="K193" s="64"/>
      <c r="L193" s="64"/>
      <c r="M193" s="64"/>
      <c r="N193" s="64"/>
    </row>
    <row r="194" spans="1:18" x14ac:dyDescent="0.2">
      <c r="A194" s="64"/>
      <c r="B194" s="82"/>
      <c r="C194" s="78"/>
      <c r="D194" s="87"/>
      <c r="E194" s="78"/>
      <c r="F194" s="78"/>
      <c r="G194" s="64"/>
      <c r="H194" s="64"/>
      <c r="I194" s="64"/>
      <c r="J194" s="64"/>
      <c r="K194" s="64"/>
      <c r="L194" s="64"/>
      <c r="M194" s="64"/>
      <c r="N194" s="64"/>
    </row>
    <row r="195" spans="1:18" x14ac:dyDescent="0.2">
      <c r="A195" s="64"/>
      <c r="B195" s="82"/>
      <c r="D195" s="87"/>
      <c r="E195" s="78"/>
      <c r="F195" s="78"/>
      <c r="G195" s="64"/>
      <c r="H195" s="64"/>
      <c r="I195" s="64"/>
      <c r="J195" s="64"/>
      <c r="K195" s="64"/>
      <c r="L195" s="64"/>
      <c r="M195" s="64"/>
      <c r="N195" s="64"/>
      <c r="R195" s="4" t="s">
        <v>559</v>
      </c>
    </row>
    <row r="196" spans="1:18" x14ac:dyDescent="0.2">
      <c r="A196" s="64"/>
      <c r="B196" s="82"/>
      <c r="D196" s="87"/>
      <c r="E196" s="78"/>
      <c r="F196" s="78"/>
      <c r="G196" s="64"/>
      <c r="H196" s="64"/>
      <c r="I196" s="64"/>
      <c r="J196" s="64"/>
      <c r="K196" s="64"/>
      <c r="L196" s="64"/>
      <c r="M196" s="64"/>
      <c r="N196" s="64"/>
    </row>
    <row r="197" spans="1:18" x14ac:dyDescent="0.2">
      <c r="A197" s="64"/>
      <c r="B197" s="63"/>
      <c r="D197" s="87"/>
      <c r="E197" s="64"/>
      <c r="F197" s="78"/>
      <c r="G197" s="64"/>
      <c r="H197" s="64"/>
      <c r="I197" s="64"/>
      <c r="J197" s="64"/>
      <c r="K197" s="64"/>
      <c r="L197" s="64"/>
      <c r="M197" s="64"/>
      <c r="N197" s="64"/>
    </row>
    <row r="198" spans="1:18" x14ac:dyDescent="0.2">
      <c r="A198" s="64"/>
      <c r="B198" s="82"/>
      <c r="D198" s="87"/>
      <c r="E198" s="64"/>
      <c r="F198" s="78"/>
      <c r="G198" s="64"/>
      <c r="H198" s="64"/>
      <c r="I198" s="64"/>
      <c r="J198" s="64"/>
      <c r="K198" s="64"/>
      <c r="L198" s="64"/>
      <c r="M198" s="64"/>
      <c r="N198" s="64"/>
    </row>
    <row r="199" spans="1:18" x14ac:dyDescent="0.2">
      <c r="A199" s="64"/>
      <c r="B199" s="82"/>
      <c r="D199" s="87"/>
      <c r="E199" s="78"/>
      <c r="F199" s="78"/>
      <c r="G199" s="64"/>
      <c r="H199" s="64"/>
      <c r="I199" s="64"/>
      <c r="J199" s="64"/>
      <c r="K199" s="64"/>
      <c r="L199" s="64"/>
      <c r="M199" s="64"/>
      <c r="N199" s="64"/>
    </row>
    <row r="200" spans="1:18" x14ac:dyDescent="0.2">
      <c r="A200" s="64"/>
      <c r="B200" s="82"/>
      <c r="D200" s="87"/>
      <c r="E200" s="78"/>
      <c r="F200" s="78"/>
      <c r="G200" s="64"/>
      <c r="H200" s="64"/>
      <c r="I200" s="64"/>
      <c r="J200" s="64"/>
      <c r="K200" s="64"/>
      <c r="L200" s="64"/>
      <c r="M200" s="64"/>
      <c r="N200" s="64"/>
    </row>
    <row r="201" spans="1:18" x14ac:dyDescent="0.2">
      <c r="A201" s="64"/>
      <c r="B201" s="82"/>
      <c r="C201" s="78"/>
      <c r="D201" s="87"/>
      <c r="E201" s="78"/>
      <c r="F201" s="78"/>
      <c r="G201" s="64"/>
      <c r="H201" s="64"/>
      <c r="I201" s="64"/>
      <c r="J201" s="64"/>
      <c r="K201" s="64"/>
      <c r="L201" s="64"/>
      <c r="M201" s="64"/>
      <c r="N201" s="64"/>
    </row>
    <row r="202" spans="1:18" x14ac:dyDescent="0.2">
      <c r="A202" s="64"/>
      <c r="B202" s="82"/>
      <c r="D202" s="87"/>
      <c r="E202" s="78"/>
      <c r="F202" s="78"/>
      <c r="G202" s="64"/>
      <c r="H202" s="64"/>
      <c r="I202" s="64"/>
      <c r="J202" s="64"/>
      <c r="K202" s="64"/>
      <c r="L202" s="64"/>
      <c r="M202" s="64"/>
      <c r="N202" s="64"/>
    </row>
    <row r="203" spans="1:18" x14ac:dyDescent="0.2">
      <c r="A203" s="64"/>
      <c r="B203" s="82"/>
      <c r="D203" s="87"/>
      <c r="E203" s="78"/>
      <c r="F203" s="78"/>
      <c r="G203" s="64"/>
      <c r="H203" s="64"/>
      <c r="I203" s="64"/>
      <c r="J203" s="64"/>
      <c r="K203" s="64"/>
      <c r="L203" s="64"/>
      <c r="M203" s="64"/>
      <c r="N203" s="64"/>
    </row>
    <row r="204" spans="1:18" x14ac:dyDescent="0.2">
      <c r="A204" s="64"/>
      <c r="B204" s="82"/>
      <c r="D204" s="87"/>
      <c r="E204" s="78"/>
      <c r="F204" s="78"/>
      <c r="G204" s="64"/>
      <c r="H204" s="64"/>
      <c r="I204" s="64"/>
      <c r="J204" s="64"/>
      <c r="K204" s="64"/>
      <c r="L204" s="64"/>
      <c r="M204" s="64"/>
      <c r="N204" s="64"/>
    </row>
    <row r="205" spans="1:18" x14ac:dyDescent="0.2">
      <c r="A205" s="64"/>
      <c r="B205" s="82"/>
      <c r="D205" s="87"/>
      <c r="E205" s="78"/>
      <c r="F205" s="78"/>
      <c r="G205" s="64"/>
      <c r="H205" s="64"/>
      <c r="I205" s="64"/>
      <c r="J205" s="64"/>
      <c r="K205" s="64"/>
      <c r="L205" s="64"/>
      <c r="M205" s="64"/>
      <c r="N205" s="64"/>
    </row>
    <row r="206" spans="1:18" x14ac:dyDescent="0.2">
      <c r="A206" s="64"/>
      <c r="B206" s="63"/>
      <c r="D206" s="87"/>
      <c r="E206" s="78"/>
      <c r="F206" s="78"/>
      <c r="G206" s="64"/>
      <c r="H206" s="64"/>
      <c r="I206" s="64"/>
      <c r="J206" s="64"/>
      <c r="K206" s="64"/>
      <c r="L206" s="64"/>
      <c r="M206" s="64"/>
      <c r="N206" s="64"/>
    </row>
    <row r="207" spans="1:18" x14ac:dyDescent="0.2">
      <c r="A207" s="64"/>
      <c r="B207" s="82"/>
      <c r="D207" s="87"/>
      <c r="E207" s="78"/>
      <c r="F207" s="78"/>
      <c r="G207" s="64"/>
      <c r="H207" s="64"/>
      <c r="I207" s="64"/>
      <c r="J207" s="64"/>
      <c r="K207" s="64"/>
      <c r="L207" s="64"/>
      <c r="M207" s="64"/>
      <c r="N207" s="64"/>
    </row>
    <row r="208" spans="1:18" x14ac:dyDescent="0.2">
      <c r="A208" s="64"/>
      <c r="B208" s="82"/>
      <c r="C208" s="78"/>
      <c r="D208" s="87"/>
      <c r="E208" s="78"/>
      <c r="F208" s="78"/>
      <c r="G208" s="64"/>
      <c r="H208" s="64"/>
      <c r="I208" s="64"/>
      <c r="J208" s="64"/>
      <c r="K208" s="64"/>
      <c r="L208" s="64"/>
      <c r="M208" s="64"/>
      <c r="N208" s="64"/>
    </row>
    <row r="209" spans="1:14" x14ac:dyDescent="0.2">
      <c r="A209" s="64"/>
      <c r="B209" s="82"/>
      <c r="D209" s="87"/>
      <c r="E209" s="78"/>
      <c r="F209" s="78"/>
      <c r="G209" s="64"/>
      <c r="H209" s="64"/>
      <c r="I209" s="64"/>
      <c r="J209" s="64"/>
      <c r="K209" s="64"/>
      <c r="L209" s="64"/>
      <c r="M209" s="64"/>
      <c r="N209" s="64"/>
    </row>
    <row r="210" spans="1:14" x14ac:dyDescent="0.2">
      <c r="A210" s="64"/>
      <c r="B210" s="63"/>
      <c r="D210" s="87"/>
      <c r="E210" s="64"/>
      <c r="F210" s="78"/>
      <c r="G210" s="64"/>
      <c r="H210" s="64"/>
      <c r="I210" s="64"/>
      <c r="J210" s="64"/>
      <c r="K210" s="64"/>
      <c r="L210" s="64"/>
      <c r="M210" s="64"/>
      <c r="N210" s="64"/>
    </row>
    <row r="211" spans="1:14" x14ac:dyDescent="0.2">
      <c r="A211" s="64"/>
      <c r="B211" s="82"/>
      <c r="C211" s="78"/>
      <c r="D211" s="87"/>
      <c r="E211" s="78"/>
      <c r="F211" s="78"/>
      <c r="G211" s="64"/>
      <c r="H211" s="64"/>
      <c r="I211" s="64"/>
      <c r="J211" s="64"/>
      <c r="K211" s="64"/>
      <c r="L211" s="64"/>
      <c r="M211" s="64"/>
      <c r="N211" s="64"/>
    </row>
    <row r="212" spans="1:14" x14ac:dyDescent="0.2">
      <c r="A212" s="64"/>
      <c r="B212" s="82"/>
      <c r="D212" s="87"/>
      <c r="E212" s="78"/>
      <c r="F212" s="78"/>
      <c r="G212" s="64"/>
      <c r="H212" s="64"/>
      <c r="I212" s="64"/>
      <c r="J212" s="64"/>
      <c r="K212" s="64"/>
      <c r="L212" s="64"/>
      <c r="M212" s="64"/>
      <c r="N212" s="64"/>
    </row>
    <row r="213" spans="1:14" x14ac:dyDescent="0.2">
      <c r="A213" s="64"/>
      <c r="B213" s="82"/>
      <c r="D213" s="88"/>
      <c r="E213" s="78"/>
      <c r="F213" s="78"/>
      <c r="G213" s="64"/>
      <c r="H213" s="64"/>
      <c r="I213" s="64"/>
      <c r="J213" s="64"/>
      <c r="K213" s="64"/>
      <c r="L213" s="64"/>
      <c r="M213" s="64"/>
      <c r="N213" s="64"/>
    </row>
    <row r="214" spans="1:14" x14ac:dyDescent="0.2">
      <c r="A214" s="64"/>
      <c r="B214" s="82"/>
      <c r="C214" s="78"/>
      <c r="D214" s="87"/>
      <c r="E214" s="78"/>
      <c r="F214" s="78"/>
      <c r="G214" s="64"/>
      <c r="H214" s="64"/>
      <c r="I214" s="64"/>
      <c r="J214" s="64"/>
      <c r="K214" s="64"/>
      <c r="L214" s="64"/>
      <c r="M214" s="64"/>
      <c r="N214" s="64"/>
    </row>
    <row r="215" spans="1:14" x14ac:dyDescent="0.2">
      <c r="A215" s="64"/>
      <c r="B215" s="82"/>
      <c r="D215" s="87"/>
      <c r="E215" s="78"/>
      <c r="F215" s="78"/>
      <c r="G215" s="64"/>
      <c r="H215" s="64"/>
      <c r="I215" s="64"/>
      <c r="J215" s="64"/>
      <c r="K215" s="64"/>
      <c r="L215" s="64"/>
      <c r="M215" s="64"/>
      <c r="N215" s="64"/>
    </row>
    <row r="216" spans="1:14" x14ac:dyDescent="0.2">
      <c r="A216" s="64"/>
      <c r="B216" s="82"/>
      <c r="D216" s="88"/>
      <c r="E216" s="78"/>
      <c r="F216" s="78"/>
      <c r="G216" s="64"/>
      <c r="H216" s="64"/>
      <c r="I216" s="64"/>
      <c r="J216" s="64"/>
      <c r="K216" s="64"/>
      <c r="L216" s="64"/>
      <c r="M216" s="64"/>
      <c r="N216" s="64"/>
    </row>
    <row r="217" spans="1:14" x14ac:dyDescent="0.2">
      <c r="A217" s="64"/>
      <c r="B217" s="82"/>
      <c r="D217" s="87"/>
      <c r="E217" s="78"/>
      <c r="F217" s="78"/>
      <c r="G217" s="64"/>
      <c r="H217" s="64"/>
      <c r="I217" s="64"/>
      <c r="J217" s="64"/>
      <c r="K217" s="64"/>
      <c r="L217" s="64"/>
      <c r="M217" s="64"/>
      <c r="N217" s="64"/>
    </row>
    <row r="218" spans="1:14" x14ac:dyDescent="0.2">
      <c r="A218" s="64"/>
      <c r="B218" s="63"/>
      <c r="D218" s="87"/>
      <c r="E218" s="64"/>
      <c r="F218" s="78"/>
      <c r="G218" s="64"/>
      <c r="H218" s="64"/>
      <c r="I218" s="64"/>
      <c r="J218" s="64"/>
      <c r="K218" s="64"/>
      <c r="L218" s="64"/>
      <c r="M218" s="64"/>
      <c r="N218" s="64"/>
    </row>
    <row r="219" spans="1:14" x14ac:dyDescent="0.2">
      <c r="A219" s="64"/>
      <c r="B219" s="82"/>
      <c r="D219" s="87"/>
      <c r="E219" s="78"/>
      <c r="F219" s="78"/>
      <c r="G219" s="64"/>
      <c r="H219" s="64"/>
      <c r="I219" s="64"/>
      <c r="J219" s="64"/>
      <c r="K219" s="64"/>
      <c r="L219" s="64"/>
      <c r="M219" s="64"/>
      <c r="N219" s="64"/>
    </row>
    <row r="220" spans="1:14" x14ac:dyDescent="0.2">
      <c r="A220" s="64"/>
      <c r="B220" s="63"/>
      <c r="D220" s="88"/>
      <c r="E220" s="64"/>
      <c r="F220" s="78"/>
      <c r="G220" s="64"/>
      <c r="H220" s="64"/>
      <c r="I220" s="64"/>
      <c r="J220" s="64"/>
      <c r="K220" s="64"/>
      <c r="L220" s="64"/>
      <c r="M220" s="64"/>
      <c r="N220" s="64"/>
    </row>
    <row r="221" spans="1:14" x14ac:dyDescent="0.2">
      <c r="A221" s="64"/>
      <c r="B221" s="82"/>
      <c r="D221" s="87"/>
      <c r="E221" s="78"/>
      <c r="F221" s="78"/>
      <c r="G221" s="64"/>
      <c r="H221" s="64"/>
      <c r="I221" s="64"/>
      <c r="J221" s="64"/>
      <c r="K221" s="64"/>
      <c r="L221" s="64"/>
      <c r="M221" s="64"/>
      <c r="N221" s="64"/>
    </row>
    <row r="222" spans="1:14" x14ac:dyDescent="0.2">
      <c r="A222" s="64"/>
      <c r="B222" s="82"/>
      <c r="D222" s="87"/>
      <c r="E222" s="64"/>
      <c r="F222" s="78"/>
      <c r="G222" s="64"/>
      <c r="H222" s="64"/>
      <c r="I222" s="64"/>
      <c r="J222" s="64"/>
      <c r="K222" s="64"/>
      <c r="L222" s="64"/>
      <c r="M222" s="64"/>
      <c r="N222" s="64"/>
    </row>
    <row r="223" spans="1:14" x14ac:dyDescent="0.2">
      <c r="A223" s="64"/>
      <c r="B223" s="82"/>
      <c r="D223" s="87"/>
      <c r="E223" s="64"/>
      <c r="F223" s="78"/>
      <c r="G223" s="64"/>
      <c r="H223" s="64"/>
      <c r="I223" s="64"/>
      <c r="J223" s="64"/>
      <c r="K223" s="64"/>
      <c r="L223" s="64"/>
      <c r="M223" s="64"/>
      <c r="N223" s="64"/>
    </row>
    <row r="224" spans="1:14" x14ac:dyDescent="0.2">
      <c r="A224" s="64"/>
      <c r="B224" s="82"/>
      <c r="C224" s="78"/>
      <c r="D224" s="87"/>
      <c r="E224" s="78"/>
      <c r="F224" s="78"/>
      <c r="G224" s="64"/>
      <c r="H224" s="64"/>
      <c r="I224" s="64"/>
      <c r="J224" s="64"/>
      <c r="K224" s="64"/>
      <c r="L224" s="64"/>
      <c r="M224" s="64"/>
      <c r="N224" s="64"/>
    </row>
    <row r="225" spans="1:14" x14ac:dyDescent="0.2">
      <c r="A225" s="64"/>
      <c r="B225" s="82"/>
      <c r="D225" s="87"/>
      <c r="E225" s="78"/>
      <c r="F225" s="78"/>
      <c r="G225" s="64"/>
      <c r="H225" s="64"/>
      <c r="I225" s="64"/>
      <c r="J225" s="64"/>
      <c r="K225" s="64"/>
      <c r="L225" s="64"/>
      <c r="M225" s="64"/>
      <c r="N225" s="64"/>
    </row>
    <row r="226" spans="1:14" x14ac:dyDescent="0.2">
      <c r="A226" s="64"/>
      <c r="B226" s="82"/>
      <c r="D226" s="87"/>
      <c r="E226" s="78"/>
      <c r="F226" s="78"/>
      <c r="G226" s="64"/>
      <c r="H226" s="64"/>
      <c r="I226" s="64"/>
      <c r="J226" s="64"/>
      <c r="K226" s="64"/>
      <c r="L226" s="64"/>
      <c r="M226" s="64"/>
      <c r="N226" s="64"/>
    </row>
    <row r="227" spans="1:14" x14ac:dyDescent="0.2">
      <c r="A227" s="64"/>
      <c r="B227" s="82"/>
      <c r="C227" s="78"/>
      <c r="D227" s="87"/>
      <c r="E227" s="78"/>
      <c r="F227" s="78"/>
      <c r="G227" s="64"/>
      <c r="H227" s="64"/>
      <c r="I227" s="64"/>
      <c r="J227" s="64"/>
      <c r="K227" s="64"/>
      <c r="L227" s="64"/>
      <c r="M227" s="64"/>
      <c r="N227" s="64"/>
    </row>
    <row r="228" spans="1:14" x14ac:dyDescent="0.2">
      <c r="A228" s="64"/>
      <c r="B228" s="63"/>
      <c r="D228" s="88"/>
      <c r="E228" s="78"/>
      <c r="F228" s="78"/>
      <c r="G228" s="64"/>
      <c r="H228" s="64"/>
      <c r="I228" s="64"/>
      <c r="J228" s="64"/>
      <c r="K228" s="64"/>
      <c r="L228" s="64"/>
      <c r="M228" s="64"/>
      <c r="N228" s="64"/>
    </row>
    <row r="229" spans="1:14" x14ac:dyDescent="0.2">
      <c r="A229" s="64"/>
      <c r="B229" s="82"/>
      <c r="D229" s="87"/>
      <c r="E229" s="64"/>
      <c r="F229" s="78"/>
      <c r="G229" s="64"/>
      <c r="H229" s="64"/>
      <c r="I229" s="64"/>
      <c r="J229" s="64"/>
      <c r="K229" s="64"/>
      <c r="L229" s="64"/>
      <c r="M229" s="64"/>
      <c r="N229" s="64"/>
    </row>
    <row r="230" spans="1:14" x14ac:dyDescent="0.2">
      <c r="A230" s="64"/>
      <c r="B230" s="63"/>
      <c r="D230" s="88"/>
      <c r="E230" s="78"/>
      <c r="F230" s="78"/>
      <c r="G230" s="64"/>
      <c r="H230" s="64"/>
      <c r="I230" s="64"/>
      <c r="J230" s="64"/>
      <c r="K230" s="64"/>
      <c r="L230" s="64"/>
      <c r="M230" s="64"/>
      <c r="N230" s="64"/>
    </row>
    <row r="231" spans="1:14" x14ac:dyDescent="0.2">
      <c r="A231" s="64"/>
      <c r="B231" s="82"/>
      <c r="D231" s="87"/>
      <c r="E231" s="78"/>
      <c r="F231" s="78"/>
      <c r="G231" s="64"/>
      <c r="H231" s="64"/>
      <c r="I231" s="64"/>
      <c r="J231" s="64"/>
      <c r="K231" s="64"/>
      <c r="L231" s="64"/>
      <c r="M231" s="64"/>
      <c r="N231" s="64"/>
    </row>
    <row r="232" spans="1:14" x14ac:dyDescent="0.2">
      <c r="A232" s="64"/>
      <c r="B232" s="63"/>
      <c r="C232" s="78"/>
      <c r="D232" s="88"/>
      <c r="E232" s="78"/>
      <c r="F232" s="78"/>
      <c r="G232" s="64"/>
      <c r="H232" s="64"/>
      <c r="I232" s="64"/>
      <c r="J232" s="64"/>
      <c r="K232" s="64"/>
      <c r="L232" s="64"/>
      <c r="M232" s="64"/>
      <c r="N232" s="64"/>
    </row>
    <row r="233" spans="1:14" x14ac:dyDescent="0.2">
      <c r="A233" s="64"/>
      <c r="B233" s="82"/>
      <c r="C233" s="78"/>
      <c r="D233" s="87"/>
      <c r="E233" s="78"/>
      <c r="F233" s="78"/>
      <c r="G233" s="64"/>
      <c r="H233" s="64"/>
      <c r="I233" s="64"/>
      <c r="J233" s="64"/>
      <c r="K233" s="64"/>
      <c r="L233" s="64"/>
      <c r="M233" s="64"/>
      <c r="N233" s="64"/>
    </row>
    <row r="234" spans="1:14" x14ac:dyDescent="0.2">
      <c r="A234" s="64"/>
      <c r="B234" s="82"/>
      <c r="D234" s="87"/>
      <c r="E234" s="64"/>
      <c r="F234" s="78"/>
      <c r="G234" s="64"/>
      <c r="H234" s="64"/>
      <c r="I234" s="64"/>
      <c r="J234" s="64"/>
      <c r="K234" s="64"/>
      <c r="L234" s="64"/>
      <c r="M234" s="64"/>
      <c r="N234" s="64"/>
    </row>
    <row r="235" spans="1:14" x14ac:dyDescent="0.2">
      <c r="A235" s="64"/>
      <c r="B235" s="82"/>
      <c r="D235" s="87"/>
      <c r="E235" s="64"/>
      <c r="F235" s="78"/>
      <c r="G235" s="64"/>
      <c r="H235" s="64"/>
      <c r="I235" s="64"/>
      <c r="J235" s="64"/>
      <c r="K235" s="64"/>
      <c r="L235" s="64"/>
      <c r="M235" s="64"/>
      <c r="N235" s="64"/>
    </row>
    <row r="236" spans="1:14" x14ac:dyDescent="0.2">
      <c r="A236" s="64"/>
      <c r="B236" s="63"/>
      <c r="D236" s="88"/>
      <c r="E236" s="78"/>
      <c r="F236" s="78"/>
      <c r="G236" s="64"/>
      <c r="H236" s="64"/>
      <c r="I236" s="64"/>
      <c r="J236" s="64"/>
      <c r="K236" s="64"/>
      <c r="L236" s="64"/>
      <c r="M236" s="64"/>
      <c r="N236" s="64"/>
    </row>
    <row r="237" spans="1:14" x14ac:dyDescent="0.2">
      <c r="A237" s="64"/>
      <c r="B237" s="82"/>
      <c r="D237" s="87"/>
      <c r="E237" s="78"/>
      <c r="F237" s="78"/>
      <c r="G237" s="64"/>
      <c r="H237" s="64"/>
      <c r="I237" s="64"/>
      <c r="J237" s="64"/>
      <c r="K237" s="64"/>
      <c r="L237" s="64"/>
      <c r="M237" s="64"/>
      <c r="N237" s="64"/>
    </row>
    <row r="238" spans="1:14" x14ac:dyDescent="0.2">
      <c r="A238" s="64"/>
      <c r="B238" s="82"/>
      <c r="D238" s="87"/>
      <c r="E238" s="78"/>
      <c r="F238" s="78"/>
      <c r="G238" s="64"/>
      <c r="H238" s="64"/>
      <c r="I238" s="64"/>
      <c r="J238" s="64"/>
      <c r="K238" s="64"/>
      <c r="L238" s="64"/>
      <c r="M238" s="64"/>
      <c r="N238" s="64"/>
    </row>
    <row r="239" spans="1:14" x14ac:dyDescent="0.2">
      <c r="A239" s="64"/>
      <c r="B239" s="82"/>
      <c r="D239" s="87"/>
      <c r="E239" s="64"/>
      <c r="F239" s="78"/>
      <c r="G239" s="64"/>
      <c r="H239" s="64"/>
      <c r="I239" s="64"/>
      <c r="J239" s="64"/>
      <c r="K239" s="64"/>
      <c r="L239" s="64"/>
      <c r="M239" s="64"/>
      <c r="N239" s="64"/>
    </row>
    <row r="240" spans="1:14" x14ac:dyDescent="0.2">
      <c r="A240" s="64"/>
      <c r="B240" s="82"/>
      <c r="C240" s="78"/>
      <c r="D240" s="87"/>
      <c r="E240" s="78"/>
      <c r="F240" s="78"/>
      <c r="G240" s="64"/>
      <c r="H240" s="64"/>
      <c r="I240" s="64"/>
      <c r="J240" s="64"/>
      <c r="K240" s="64"/>
      <c r="L240" s="64"/>
      <c r="M240" s="64"/>
      <c r="N240" s="64"/>
    </row>
    <row r="241" spans="1:14" x14ac:dyDescent="0.2">
      <c r="A241" s="64"/>
      <c r="B241" s="63"/>
      <c r="D241" s="88"/>
      <c r="E241" s="78"/>
      <c r="F241" s="78"/>
      <c r="G241" s="64"/>
      <c r="H241" s="64"/>
      <c r="I241" s="64"/>
      <c r="J241" s="64"/>
      <c r="K241" s="64"/>
      <c r="L241" s="64"/>
      <c r="M241" s="64"/>
      <c r="N241" s="64"/>
    </row>
    <row r="242" spans="1:14" x14ac:dyDescent="0.2">
      <c r="A242" s="64"/>
      <c r="B242" s="82"/>
      <c r="D242" s="87"/>
      <c r="E242" s="64"/>
      <c r="F242" s="78"/>
      <c r="G242" s="64"/>
      <c r="H242" s="64"/>
      <c r="I242" s="64"/>
      <c r="J242" s="64"/>
      <c r="K242" s="64"/>
      <c r="L242" s="64"/>
      <c r="M242" s="64"/>
      <c r="N242" s="64"/>
    </row>
    <row r="243" spans="1:14" x14ac:dyDescent="0.2">
      <c r="A243" s="64"/>
      <c r="B243" s="82"/>
      <c r="C243" s="78"/>
      <c r="D243" s="87"/>
      <c r="E243" s="78"/>
      <c r="F243" s="78"/>
      <c r="G243" s="64"/>
      <c r="H243" s="64"/>
      <c r="I243" s="64"/>
      <c r="J243" s="64"/>
      <c r="K243" s="64"/>
      <c r="L243" s="64"/>
      <c r="M243" s="64"/>
      <c r="N243" s="64"/>
    </row>
    <row r="244" spans="1:14" x14ac:dyDescent="0.2">
      <c r="A244" s="64"/>
      <c r="B244" s="82"/>
      <c r="D244" s="87"/>
      <c r="E244" s="78"/>
      <c r="F244" s="78"/>
      <c r="G244" s="64"/>
      <c r="H244" s="64"/>
      <c r="I244" s="64"/>
      <c r="J244" s="64"/>
      <c r="K244" s="64"/>
      <c r="L244" s="64"/>
      <c r="M244" s="64"/>
      <c r="N244" s="64"/>
    </row>
    <row r="245" spans="1:14" x14ac:dyDescent="0.2">
      <c r="A245" s="64"/>
      <c r="B245" s="82"/>
      <c r="D245" s="87"/>
      <c r="E245" s="78"/>
      <c r="F245" s="78"/>
      <c r="G245" s="64"/>
      <c r="H245" s="64"/>
      <c r="I245" s="64"/>
      <c r="J245" s="64"/>
      <c r="K245" s="64"/>
      <c r="L245" s="64"/>
      <c r="M245" s="64"/>
      <c r="N245" s="64"/>
    </row>
    <row r="246" spans="1:14" x14ac:dyDescent="0.2">
      <c r="A246" s="64"/>
      <c r="B246" s="82"/>
      <c r="D246" s="87"/>
      <c r="E246" s="78"/>
      <c r="F246" s="78"/>
      <c r="G246" s="64"/>
      <c r="H246" s="64"/>
      <c r="I246" s="64"/>
      <c r="J246" s="64"/>
      <c r="K246" s="64"/>
      <c r="L246" s="64"/>
      <c r="M246" s="64"/>
      <c r="N246" s="64"/>
    </row>
    <row r="247" spans="1:14" x14ac:dyDescent="0.2">
      <c r="A247" s="64"/>
      <c r="B247" s="82"/>
      <c r="D247" s="87"/>
      <c r="E247" s="64"/>
      <c r="F247" s="78"/>
      <c r="G247" s="64"/>
      <c r="H247" s="64"/>
      <c r="I247" s="64"/>
      <c r="J247" s="64"/>
      <c r="K247" s="64"/>
      <c r="L247" s="64"/>
      <c r="M247" s="64"/>
      <c r="N247" s="64"/>
    </row>
    <row r="248" spans="1:14" x14ac:dyDescent="0.2">
      <c r="A248" s="64"/>
      <c r="B248" s="82"/>
      <c r="D248" s="87"/>
      <c r="E248" s="78"/>
      <c r="F248" s="78"/>
      <c r="G248" s="64"/>
      <c r="H248" s="64"/>
      <c r="I248" s="64"/>
      <c r="J248" s="64"/>
      <c r="K248" s="64"/>
      <c r="L248" s="64"/>
      <c r="M248" s="64"/>
      <c r="N248" s="64"/>
    </row>
    <row r="249" spans="1:14" x14ac:dyDescent="0.2">
      <c r="A249" s="64"/>
      <c r="B249" s="82"/>
      <c r="C249" s="78"/>
      <c r="D249" s="87"/>
      <c r="E249" s="78"/>
      <c r="F249" s="78"/>
      <c r="G249" s="64"/>
      <c r="H249" s="64"/>
      <c r="I249" s="64"/>
      <c r="J249" s="64"/>
      <c r="K249" s="64"/>
      <c r="L249" s="64"/>
      <c r="M249" s="64"/>
      <c r="N249" s="64"/>
    </row>
    <row r="250" spans="1:14" x14ac:dyDescent="0.2">
      <c r="A250" s="64"/>
      <c r="B250" s="82"/>
      <c r="D250" s="87"/>
      <c r="E250" s="78"/>
      <c r="F250" s="78"/>
      <c r="G250" s="64"/>
      <c r="H250" s="64"/>
      <c r="I250" s="64"/>
      <c r="J250" s="64"/>
      <c r="K250" s="64"/>
      <c r="L250" s="64"/>
      <c r="M250" s="64"/>
      <c r="N250" s="64"/>
    </row>
    <row r="251" spans="1:14" x14ac:dyDescent="0.2">
      <c r="A251" s="64"/>
      <c r="B251" s="82"/>
      <c r="C251" s="78"/>
      <c r="D251" s="87"/>
      <c r="E251" s="78"/>
      <c r="F251" s="78"/>
      <c r="G251" s="64"/>
      <c r="H251" s="64"/>
      <c r="I251" s="64"/>
      <c r="J251" s="64"/>
      <c r="K251" s="64"/>
      <c r="L251" s="64"/>
      <c r="M251" s="64"/>
      <c r="N251" s="64"/>
    </row>
    <row r="252" spans="1:14" x14ac:dyDescent="0.2">
      <c r="A252" s="64"/>
      <c r="B252" s="82"/>
      <c r="D252" s="87"/>
      <c r="E252" s="78"/>
      <c r="F252" s="78"/>
      <c r="G252" s="64"/>
      <c r="H252" s="64"/>
      <c r="I252" s="64"/>
      <c r="J252" s="64"/>
      <c r="K252" s="64"/>
      <c r="L252" s="64"/>
      <c r="M252" s="64"/>
      <c r="N252" s="64"/>
    </row>
    <row r="253" spans="1:14" x14ac:dyDescent="0.2">
      <c r="A253" s="64"/>
      <c r="B253" s="82"/>
      <c r="C253" s="78"/>
      <c r="D253" s="87"/>
      <c r="E253" s="78"/>
      <c r="F253" s="78"/>
      <c r="G253" s="64"/>
      <c r="H253" s="64"/>
      <c r="I253" s="64"/>
      <c r="J253" s="64"/>
      <c r="K253" s="64"/>
      <c r="L253" s="64"/>
      <c r="M253" s="64"/>
      <c r="N253" s="64"/>
    </row>
    <row r="254" spans="1:14" x14ac:dyDescent="0.2">
      <c r="A254" s="64"/>
      <c r="B254" s="82"/>
      <c r="C254" s="78"/>
      <c r="D254" s="87"/>
      <c r="E254" s="78"/>
      <c r="F254" s="78"/>
      <c r="G254" s="64"/>
      <c r="H254" s="64"/>
      <c r="I254" s="64"/>
      <c r="J254" s="64"/>
      <c r="K254" s="64"/>
      <c r="L254" s="64"/>
      <c r="M254" s="64"/>
      <c r="N254" s="64"/>
    </row>
    <row r="255" spans="1:14" x14ac:dyDescent="0.2">
      <c r="A255" s="64"/>
      <c r="B255" s="82"/>
      <c r="C255" s="78"/>
      <c r="D255" s="87"/>
      <c r="E255" s="78"/>
      <c r="F255" s="78"/>
      <c r="G255" s="64"/>
      <c r="H255" s="64"/>
      <c r="I255" s="64"/>
      <c r="J255" s="64"/>
      <c r="K255" s="64"/>
      <c r="L255" s="64"/>
      <c r="M255" s="64"/>
      <c r="N255" s="64"/>
    </row>
    <row r="256" spans="1:14" x14ac:dyDescent="0.2">
      <c r="A256" s="64"/>
      <c r="B256" s="63"/>
      <c r="D256" s="88"/>
      <c r="E256" s="78"/>
      <c r="F256" s="78"/>
      <c r="G256" s="64"/>
      <c r="H256" s="64"/>
      <c r="I256" s="64"/>
      <c r="J256" s="64"/>
      <c r="K256" s="64"/>
      <c r="L256" s="64"/>
      <c r="M256" s="64"/>
      <c r="N256" s="64"/>
    </row>
    <row r="257" spans="1:14" x14ac:dyDescent="0.2">
      <c r="A257" s="64"/>
      <c r="B257" s="82"/>
      <c r="C257" s="78"/>
      <c r="D257" s="87"/>
      <c r="E257" s="78"/>
      <c r="F257" s="78"/>
      <c r="G257" s="64"/>
      <c r="H257" s="64"/>
      <c r="I257" s="64"/>
      <c r="J257" s="64"/>
      <c r="K257" s="64"/>
      <c r="L257" s="64"/>
      <c r="M257" s="64"/>
      <c r="N257" s="64"/>
    </row>
    <row r="258" spans="1:14" x14ac:dyDescent="0.2">
      <c r="A258" s="64"/>
      <c r="B258" s="82"/>
      <c r="C258" s="78"/>
      <c r="D258" s="87"/>
      <c r="E258" s="78"/>
      <c r="F258" s="78"/>
      <c r="G258" s="64"/>
      <c r="H258" s="64"/>
      <c r="I258" s="64"/>
      <c r="J258" s="64"/>
      <c r="K258" s="64"/>
      <c r="L258" s="64"/>
      <c r="M258" s="64"/>
      <c r="N258" s="64"/>
    </row>
    <row r="259" spans="1:14" x14ac:dyDescent="0.2">
      <c r="A259" s="64"/>
      <c r="B259" s="82"/>
      <c r="D259" s="87"/>
      <c r="E259" s="78"/>
      <c r="F259" s="78"/>
      <c r="G259" s="64"/>
      <c r="H259" s="64"/>
      <c r="I259" s="64"/>
      <c r="J259" s="64"/>
      <c r="K259" s="64"/>
      <c r="L259" s="64"/>
      <c r="M259" s="64"/>
      <c r="N259" s="64"/>
    </row>
    <row r="260" spans="1:14" x14ac:dyDescent="0.2">
      <c r="A260" s="64"/>
      <c r="B260" s="82"/>
      <c r="D260" s="87"/>
      <c r="E260" s="64"/>
      <c r="F260" s="78"/>
      <c r="G260" s="64"/>
      <c r="H260" s="64"/>
      <c r="I260" s="64"/>
      <c r="J260" s="64"/>
      <c r="K260" s="64"/>
      <c r="L260" s="64"/>
      <c r="M260" s="64"/>
      <c r="N260" s="64"/>
    </row>
    <row r="261" spans="1:14" x14ac:dyDescent="0.2">
      <c r="A261" s="64"/>
      <c r="B261" s="82"/>
      <c r="D261" s="87"/>
      <c r="E261" s="78"/>
      <c r="F261" s="78"/>
      <c r="G261" s="64"/>
      <c r="H261" s="64"/>
      <c r="I261" s="64"/>
      <c r="J261" s="64"/>
      <c r="K261" s="64"/>
      <c r="L261" s="64"/>
      <c r="M261" s="64"/>
      <c r="N261" s="64"/>
    </row>
    <row r="262" spans="1:14" x14ac:dyDescent="0.2">
      <c r="A262" s="64"/>
      <c r="B262" s="63"/>
      <c r="D262" s="88"/>
      <c r="E262" s="78"/>
      <c r="F262" s="78"/>
      <c r="G262" s="64"/>
      <c r="H262" s="64"/>
      <c r="I262" s="64"/>
      <c r="J262" s="64"/>
      <c r="K262" s="64"/>
      <c r="L262" s="64"/>
      <c r="M262" s="64"/>
      <c r="N262" s="64"/>
    </row>
    <row r="263" spans="1:14" x14ac:dyDescent="0.2">
      <c r="A263" s="64"/>
      <c r="B263" s="82"/>
      <c r="D263" s="87"/>
      <c r="E263" s="78"/>
      <c r="F263" s="78"/>
      <c r="G263" s="64"/>
      <c r="H263" s="64"/>
      <c r="I263" s="64"/>
      <c r="J263" s="64"/>
      <c r="K263" s="64"/>
      <c r="L263" s="64"/>
      <c r="M263" s="64"/>
      <c r="N263" s="64"/>
    </row>
    <row r="264" spans="1:14" x14ac:dyDescent="0.2">
      <c r="A264" s="64"/>
      <c r="B264" s="82"/>
      <c r="D264" s="87"/>
      <c r="E264" s="78"/>
      <c r="F264" s="78"/>
      <c r="G264" s="64"/>
      <c r="H264" s="64"/>
      <c r="I264" s="64"/>
      <c r="J264" s="64"/>
      <c r="K264" s="64"/>
      <c r="L264" s="64"/>
      <c r="M264" s="64"/>
      <c r="N264" s="64"/>
    </row>
    <row r="265" spans="1:14" x14ac:dyDescent="0.2">
      <c r="A265" s="64"/>
      <c r="B265" s="63"/>
      <c r="D265" s="88"/>
      <c r="E265" s="64"/>
      <c r="F265" s="78"/>
      <c r="G265" s="64"/>
      <c r="H265" s="64"/>
      <c r="I265" s="64"/>
      <c r="J265" s="64"/>
      <c r="K265" s="64"/>
      <c r="L265" s="64"/>
      <c r="M265" s="64"/>
      <c r="N265" s="64"/>
    </row>
    <row r="266" spans="1:14" x14ac:dyDescent="0.2">
      <c r="B266" s="82"/>
      <c r="D266" s="87"/>
      <c r="E266" s="78"/>
      <c r="F266" s="89"/>
    </row>
    <row r="267" spans="1:14" x14ac:dyDescent="0.2">
      <c r="B267" s="63"/>
      <c r="D267" s="88"/>
      <c r="E267" s="78"/>
      <c r="F267" s="89"/>
    </row>
    <row r="268" spans="1:14" x14ac:dyDescent="0.2">
      <c r="B268" s="82"/>
      <c r="C268" s="78"/>
      <c r="D268" s="87"/>
      <c r="E268" s="64"/>
      <c r="F268" s="89"/>
    </row>
    <row r="269" spans="1:14" x14ac:dyDescent="0.2">
      <c r="B269" s="82"/>
      <c r="D269" s="87"/>
      <c r="E269" s="78"/>
      <c r="F269" s="89"/>
    </row>
    <row r="270" spans="1:14" x14ac:dyDescent="0.2">
      <c r="B270" s="82"/>
      <c r="C270" s="78"/>
      <c r="D270" s="87"/>
      <c r="E270" s="64"/>
      <c r="F270" s="89"/>
    </row>
    <row r="271" spans="1:14" x14ac:dyDescent="0.2">
      <c r="B271" s="63"/>
      <c r="D271" s="88"/>
      <c r="E271" s="78"/>
      <c r="F271" s="89"/>
    </row>
    <row r="272" spans="1:14" x14ac:dyDescent="0.2">
      <c r="B272" s="63"/>
      <c r="D272" s="88"/>
      <c r="E272" s="78"/>
      <c r="F272" s="89"/>
    </row>
    <row r="273" spans="2:6" x14ac:dyDescent="0.2">
      <c r="B273" s="63"/>
      <c r="D273" s="88"/>
      <c r="E273" s="78"/>
      <c r="F273" s="89"/>
    </row>
    <row r="274" spans="2:6" x14ac:dyDescent="0.2">
      <c r="B274" s="82"/>
      <c r="D274" s="87"/>
      <c r="E274" s="78"/>
      <c r="F274" s="89"/>
    </row>
    <row r="275" spans="2:6" x14ac:dyDescent="0.2">
      <c r="B275" s="82"/>
      <c r="C275" s="78"/>
      <c r="D275" s="87"/>
      <c r="E275" s="78"/>
      <c r="F275" s="89"/>
    </row>
    <row r="276" spans="2:6" x14ac:dyDescent="0.2">
      <c r="B276" s="82"/>
      <c r="D276" s="87"/>
      <c r="E276" s="78"/>
      <c r="F276" s="89"/>
    </row>
    <row r="277" spans="2:6" x14ac:dyDescent="0.2">
      <c r="B277" s="82"/>
      <c r="D277" s="87"/>
      <c r="E277" s="64"/>
      <c r="F277" s="89"/>
    </row>
    <row r="278" spans="2:6" x14ac:dyDescent="0.2">
      <c r="B278" s="82"/>
      <c r="D278" s="87"/>
      <c r="E278" s="64"/>
      <c r="F278" s="89"/>
    </row>
    <row r="279" spans="2:6" x14ac:dyDescent="0.2">
      <c r="B279" s="82"/>
      <c r="D279" s="87"/>
      <c r="E279" s="64"/>
      <c r="F279" s="89"/>
    </row>
    <row r="280" spans="2:6" x14ac:dyDescent="0.2">
      <c r="B280" s="63"/>
      <c r="D280" s="88"/>
      <c r="E280" s="78"/>
      <c r="F280" s="89"/>
    </row>
    <row r="281" spans="2:6" x14ac:dyDescent="0.2">
      <c r="B281" s="82"/>
      <c r="D281" s="87"/>
      <c r="E281" s="64"/>
      <c r="F281" s="89"/>
    </row>
    <row r="282" spans="2:6" x14ac:dyDescent="0.2">
      <c r="B282" s="82"/>
      <c r="D282" s="87"/>
      <c r="E282" s="78"/>
      <c r="F282" s="89"/>
    </row>
    <row r="283" spans="2:6" x14ac:dyDescent="0.2">
      <c r="B283" s="82"/>
      <c r="D283" s="87"/>
      <c r="E283" s="78"/>
      <c r="F283" s="89"/>
    </row>
    <row r="284" spans="2:6" x14ac:dyDescent="0.2">
      <c r="B284" s="63"/>
      <c r="D284" s="88"/>
      <c r="E284" s="78"/>
      <c r="F284" s="89"/>
    </row>
    <row r="285" spans="2:6" x14ac:dyDescent="0.2">
      <c r="B285" s="63"/>
      <c r="D285" s="88"/>
      <c r="E285" s="78"/>
      <c r="F285" s="89"/>
    </row>
    <row r="286" spans="2:6" x14ac:dyDescent="0.2">
      <c r="B286" s="82"/>
      <c r="D286" s="87"/>
      <c r="E286" s="78"/>
      <c r="F286" s="89"/>
    </row>
    <row r="287" spans="2:6" x14ac:dyDescent="0.2">
      <c r="B287" s="63"/>
      <c r="D287" s="88"/>
      <c r="E287" s="78"/>
      <c r="F287" s="89"/>
    </row>
    <row r="288" spans="2:6" x14ac:dyDescent="0.2">
      <c r="B288" s="63"/>
      <c r="D288" s="88"/>
      <c r="E288" s="78"/>
      <c r="F288" s="89"/>
    </row>
    <row r="289" spans="2:6" x14ac:dyDescent="0.2">
      <c r="B289" s="82"/>
      <c r="D289" s="87"/>
      <c r="E289" s="78"/>
      <c r="F289" s="89"/>
    </row>
    <row r="290" spans="2:6" x14ac:dyDescent="0.2">
      <c r="B290" s="82"/>
      <c r="D290" s="87"/>
      <c r="E290" s="78"/>
      <c r="F290" s="89"/>
    </row>
    <row r="291" spans="2:6" x14ac:dyDescent="0.2">
      <c r="B291" s="82"/>
      <c r="D291" s="87"/>
      <c r="E291" s="78"/>
      <c r="F291" s="89"/>
    </row>
    <row r="292" spans="2:6" x14ac:dyDescent="0.2">
      <c r="B292" s="82"/>
      <c r="D292" s="87"/>
      <c r="E292" s="78"/>
      <c r="F292" s="89"/>
    </row>
    <row r="293" spans="2:6" x14ac:dyDescent="0.2">
      <c r="B293" s="63"/>
      <c r="D293" s="88"/>
      <c r="E293" s="64"/>
      <c r="F293" s="89"/>
    </row>
    <row r="294" spans="2:6" x14ac:dyDescent="0.2">
      <c r="B294" s="63"/>
      <c r="D294" s="88"/>
      <c r="E294" s="64"/>
      <c r="F294" s="89"/>
    </row>
    <row r="295" spans="2:6" x14ac:dyDescent="0.2">
      <c r="B295" s="82"/>
      <c r="D295" s="87"/>
      <c r="E295" s="78"/>
      <c r="F295" s="89"/>
    </row>
    <row r="296" spans="2:6" x14ac:dyDescent="0.2">
      <c r="B296" s="82"/>
      <c r="C296" s="78"/>
      <c r="D296" s="87"/>
      <c r="E296" s="78"/>
      <c r="F296" s="89"/>
    </row>
    <row r="297" spans="2:6" x14ac:dyDescent="0.2">
      <c r="B297" s="82"/>
      <c r="D297" s="87"/>
      <c r="E297" s="78"/>
      <c r="F297" s="89"/>
    </row>
    <row r="298" spans="2:6" x14ac:dyDescent="0.2">
      <c r="B298" s="82"/>
      <c r="C298" s="78"/>
      <c r="D298" s="87"/>
      <c r="E298" s="78"/>
      <c r="F298" s="89"/>
    </row>
    <row r="299" spans="2:6" x14ac:dyDescent="0.2">
      <c r="B299" s="82"/>
      <c r="D299" s="87"/>
      <c r="E299" s="78"/>
      <c r="F299" s="89"/>
    </row>
    <row r="300" spans="2:6" x14ac:dyDescent="0.2">
      <c r="B300" s="82"/>
      <c r="D300" s="87"/>
      <c r="E300" s="78"/>
      <c r="F300" s="89"/>
    </row>
    <row r="301" spans="2:6" x14ac:dyDescent="0.2">
      <c r="B301" s="82"/>
      <c r="C301" s="78"/>
      <c r="D301" s="87"/>
      <c r="E301" s="78"/>
      <c r="F301" s="89"/>
    </row>
    <row r="302" spans="2:6" x14ac:dyDescent="0.2">
      <c r="B302" s="82"/>
      <c r="C302" s="78"/>
      <c r="D302" s="87"/>
      <c r="E302" s="78"/>
      <c r="F302" s="89"/>
    </row>
    <row r="303" spans="2:6" x14ac:dyDescent="0.2">
      <c r="B303" s="82"/>
      <c r="D303" s="87"/>
      <c r="E303" s="78"/>
      <c r="F303" s="89"/>
    </row>
    <row r="304" spans="2:6" x14ac:dyDescent="0.2">
      <c r="B304" s="82"/>
      <c r="C304" s="78"/>
      <c r="D304" s="87"/>
      <c r="E304" s="78"/>
      <c r="F304" s="89"/>
    </row>
    <row r="305" spans="2:6" x14ac:dyDescent="0.2">
      <c r="B305" s="82"/>
      <c r="D305" s="87"/>
      <c r="E305" s="78"/>
      <c r="F305" s="89"/>
    </row>
    <row r="306" spans="2:6" x14ac:dyDescent="0.2">
      <c r="B306" s="82"/>
      <c r="D306" s="87"/>
      <c r="E306" s="78"/>
      <c r="F306" s="89"/>
    </row>
    <row r="307" spans="2:6" x14ac:dyDescent="0.2">
      <c r="B307" s="82"/>
      <c r="D307" s="87"/>
      <c r="E307" s="64"/>
      <c r="F307" s="89"/>
    </row>
    <row r="308" spans="2:6" x14ac:dyDescent="0.2">
      <c r="B308" s="63"/>
      <c r="D308" s="88"/>
      <c r="E308" s="64"/>
      <c r="F308" s="89"/>
    </row>
    <row r="309" spans="2:6" x14ac:dyDescent="0.2">
      <c r="B309" s="82"/>
      <c r="D309" s="87"/>
      <c r="E309" s="78"/>
      <c r="F309" s="89"/>
    </row>
    <row r="310" spans="2:6" x14ac:dyDescent="0.2">
      <c r="B310" s="63"/>
      <c r="D310" s="88"/>
      <c r="E310" s="64"/>
      <c r="F310" s="89"/>
    </row>
    <row r="311" spans="2:6" x14ac:dyDescent="0.2">
      <c r="B311" s="82"/>
      <c r="C311" s="78"/>
      <c r="D311" s="87"/>
      <c r="E311" s="78"/>
      <c r="F311" s="89"/>
    </row>
    <row r="312" spans="2:6" x14ac:dyDescent="0.2">
      <c r="B312" s="82"/>
      <c r="D312" s="87"/>
      <c r="E312" s="64"/>
      <c r="F312" s="89"/>
    </row>
    <row r="313" spans="2:6" x14ac:dyDescent="0.2">
      <c r="B313" s="82"/>
      <c r="D313" s="87"/>
      <c r="E313" s="78"/>
      <c r="F313" s="89"/>
    </row>
    <row r="314" spans="2:6" x14ac:dyDescent="0.2">
      <c r="B314" s="82"/>
      <c r="D314" s="87"/>
      <c r="E314" s="78"/>
      <c r="F314" s="89"/>
    </row>
    <row r="315" spans="2:6" x14ac:dyDescent="0.2">
      <c r="B315" s="63"/>
      <c r="D315" s="88"/>
      <c r="E315" s="64"/>
      <c r="F315" s="89"/>
    </row>
    <row r="316" spans="2:6" x14ac:dyDescent="0.2">
      <c r="B316" s="82"/>
      <c r="D316" s="87"/>
      <c r="E316" s="78"/>
      <c r="F316" s="89"/>
    </row>
    <row r="317" spans="2:6" x14ac:dyDescent="0.2">
      <c r="B317" s="82"/>
      <c r="C317" s="78"/>
      <c r="D317" s="87"/>
      <c r="E317" s="78"/>
      <c r="F317" s="89"/>
    </row>
    <row r="318" spans="2:6" x14ac:dyDescent="0.2">
      <c r="B318" s="82"/>
      <c r="D318" s="87"/>
      <c r="E318" s="64"/>
      <c r="F318" s="89"/>
    </row>
    <row r="319" spans="2:6" x14ac:dyDescent="0.2">
      <c r="B319" s="82"/>
      <c r="D319" s="87"/>
      <c r="E319" s="78"/>
      <c r="F319" s="89"/>
    </row>
    <row r="320" spans="2:6" x14ac:dyDescent="0.2">
      <c r="B320" s="82"/>
      <c r="D320" s="87"/>
      <c r="E320" s="78"/>
      <c r="F320" s="89"/>
    </row>
    <row r="321" spans="2:6" x14ac:dyDescent="0.2">
      <c r="B321" s="82"/>
      <c r="D321" s="87"/>
      <c r="E321" s="78"/>
      <c r="F321" s="89"/>
    </row>
    <row r="322" spans="2:6" x14ac:dyDescent="0.2">
      <c r="B322" s="63"/>
      <c r="D322" s="88"/>
      <c r="E322" s="64"/>
      <c r="F322" s="89"/>
    </row>
    <row r="323" spans="2:6" x14ac:dyDescent="0.2">
      <c r="B323" s="82"/>
      <c r="D323" s="87"/>
      <c r="E323" s="78"/>
      <c r="F323" s="89"/>
    </row>
    <row r="324" spans="2:6" x14ac:dyDescent="0.2">
      <c r="B324" s="63"/>
      <c r="D324" s="88"/>
      <c r="E324" s="64"/>
      <c r="F324" s="89"/>
    </row>
    <row r="325" spans="2:6" x14ac:dyDescent="0.2">
      <c r="B325" s="63"/>
      <c r="D325" s="88"/>
      <c r="E325" s="64"/>
      <c r="F325" s="89"/>
    </row>
    <row r="326" spans="2:6" x14ac:dyDescent="0.2">
      <c r="B326" s="82"/>
      <c r="D326" s="87"/>
      <c r="E326" s="78"/>
    </row>
    <row r="327" spans="2:6" x14ac:dyDescent="0.2">
      <c r="B327" s="82"/>
      <c r="D327" s="87"/>
      <c r="E327" s="78"/>
      <c r="F327" s="89"/>
    </row>
    <row r="328" spans="2:6" x14ac:dyDescent="0.2">
      <c r="B328" s="63"/>
      <c r="D328" s="88"/>
      <c r="E328" s="64"/>
      <c r="F328" s="89"/>
    </row>
    <row r="329" spans="2:6" x14ac:dyDescent="0.2">
      <c r="B329" s="82"/>
      <c r="D329" s="87"/>
      <c r="E329" s="78"/>
      <c r="F329" s="89"/>
    </row>
    <row r="330" spans="2:6" x14ac:dyDescent="0.2">
      <c r="B330" s="82"/>
      <c r="D330" s="87"/>
      <c r="E330" s="78"/>
      <c r="F330" s="89"/>
    </row>
    <row r="331" spans="2:6" x14ac:dyDescent="0.2">
      <c r="B331" s="82"/>
      <c r="C331" s="78"/>
      <c r="D331" s="87"/>
      <c r="E331" s="78"/>
      <c r="F331" s="89"/>
    </row>
    <row r="332" spans="2:6" x14ac:dyDescent="0.2">
      <c r="B332" s="63"/>
      <c r="D332" s="88"/>
      <c r="E332" s="64"/>
      <c r="F332" s="89"/>
    </row>
    <row r="333" spans="2:6" x14ac:dyDescent="0.2">
      <c r="B333" s="63"/>
      <c r="D333" s="88"/>
      <c r="E333" s="64"/>
      <c r="F333" s="89"/>
    </row>
    <row r="334" spans="2:6" x14ac:dyDescent="0.2">
      <c r="B334" s="82"/>
      <c r="D334" s="87"/>
      <c r="E334" s="78"/>
      <c r="F334" s="89"/>
    </row>
    <row r="335" spans="2:6" x14ac:dyDescent="0.2">
      <c r="B335" s="82"/>
      <c r="D335" s="87"/>
      <c r="E335" s="78"/>
      <c r="F335" s="89"/>
    </row>
    <row r="336" spans="2:6" x14ac:dyDescent="0.2">
      <c r="B336" s="82"/>
      <c r="D336" s="87"/>
      <c r="E336" s="78"/>
      <c r="F336" s="89"/>
    </row>
    <row r="337" spans="2:6" x14ac:dyDescent="0.2">
      <c r="B337" s="82"/>
      <c r="D337" s="87"/>
      <c r="E337" s="78"/>
      <c r="F337" s="89"/>
    </row>
    <row r="338" spans="2:6" x14ac:dyDescent="0.2">
      <c r="B338" s="82"/>
      <c r="D338" s="87"/>
      <c r="E338" s="78"/>
      <c r="F338" s="89"/>
    </row>
    <row r="339" spans="2:6" x14ac:dyDescent="0.2">
      <c r="B339" s="63"/>
      <c r="D339" s="88"/>
      <c r="E339" s="64"/>
      <c r="F339" s="89"/>
    </row>
    <row r="340" spans="2:6" x14ac:dyDescent="0.2">
      <c r="B340" s="82"/>
      <c r="D340" s="87"/>
      <c r="E340" s="78"/>
      <c r="F340" s="89"/>
    </row>
    <row r="341" spans="2:6" x14ac:dyDescent="0.2">
      <c r="B341" s="82"/>
      <c r="D341" s="87"/>
      <c r="E341" s="78"/>
      <c r="F341" s="89"/>
    </row>
    <row r="342" spans="2:6" x14ac:dyDescent="0.2">
      <c r="B342" s="82"/>
      <c r="C342" s="78"/>
      <c r="D342" s="87"/>
      <c r="E342" s="78"/>
      <c r="F342" s="89"/>
    </row>
    <row r="343" spans="2:6" x14ac:dyDescent="0.2">
      <c r="B343" s="63"/>
      <c r="D343" s="88"/>
      <c r="E343" s="64"/>
      <c r="F343" s="89"/>
    </row>
    <row r="344" spans="2:6" x14ac:dyDescent="0.2">
      <c r="B344" s="82"/>
      <c r="D344" s="87"/>
      <c r="E344" s="78"/>
      <c r="F344" s="89"/>
    </row>
    <row r="345" spans="2:6" x14ac:dyDescent="0.2">
      <c r="B345" s="82"/>
      <c r="C345" s="78"/>
      <c r="D345" s="87"/>
      <c r="E345" s="78"/>
      <c r="F345" s="89"/>
    </row>
    <row r="346" spans="2:6" x14ac:dyDescent="0.2">
      <c r="B346" s="63"/>
      <c r="D346" s="88"/>
      <c r="E346" s="64"/>
      <c r="F346" s="89"/>
    </row>
    <row r="347" spans="2:6" x14ac:dyDescent="0.2">
      <c r="B347" s="82"/>
      <c r="D347" s="87"/>
      <c r="E347" s="78"/>
      <c r="F347" s="89"/>
    </row>
    <row r="348" spans="2:6" x14ac:dyDescent="0.2">
      <c r="B348" s="82"/>
      <c r="D348" s="87"/>
      <c r="E348" s="78"/>
    </row>
    <row r="349" spans="2:6" x14ac:dyDescent="0.2">
      <c r="B349" s="82"/>
      <c r="D349" s="87"/>
      <c r="E349" s="78"/>
      <c r="F349" s="89"/>
    </row>
    <row r="350" spans="2:6" x14ac:dyDescent="0.2">
      <c r="B350" s="63"/>
      <c r="D350" s="88"/>
      <c r="E350" s="64"/>
      <c r="F350" s="89"/>
    </row>
    <row r="351" spans="2:6" x14ac:dyDescent="0.2">
      <c r="B351" s="63"/>
      <c r="D351" s="88"/>
      <c r="E351" s="64"/>
      <c r="F351" s="89"/>
    </row>
    <row r="352" spans="2:6" x14ac:dyDescent="0.2">
      <c r="B352" s="63"/>
      <c r="D352" s="88"/>
      <c r="E352" s="64"/>
      <c r="F352" s="89"/>
    </row>
    <row r="353" spans="2:6" x14ac:dyDescent="0.2">
      <c r="B353" s="82"/>
      <c r="D353" s="87"/>
      <c r="E353" s="78"/>
      <c r="F353" s="89"/>
    </row>
    <row r="354" spans="2:6" x14ac:dyDescent="0.2">
      <c r="B354" s="82"/>
      <c r="C354" s="78"/>
      <c r="D354" s="87"/>
      <c r="E354" s="78"/>
      <c r="F354" s="89"/>
    </row>
    <row r="355" spans="2:6" x14ac:dyDescent="0.2">
      <c r="B355" s="82"/>
      <c r="C355" s="78"/>
      <c r="D355" s="87"/>
      <c r="E355" s="78"/>
      <c r="F355" s="89"/>
    </row>
    <row r="356" spans="2:6" x14ac:dyDescent="0.2">
      <c r="B356" s="63"/>
      <c r="D356" s="88"/>
      <c r="E356" s="64"/>
    </row>
    <row r="357" spans="2:6" x14ac:dyDescent="0.2">
      <c r="B357" s="63"/>
      <c r="D357" s="88"/>
      <c r="E357" s="64"/>
      <c r="F357" s="89"/>
    </row>
    <row r="358" spans="2:6" x14ac:dyDescent="0.2">
      <c r="B358" s="63"/>
      <c r="D358" s="88"/>
      <c r="E358" s="64"/>
      <c r="F358" s="89"/>
    </row>
    <row r="359" spans="2:6" x14ac:dyDescent="0.2">
      <c r="B359" s="82"/>
      <c r="D359" s="87"/>
      <c r="E359" s="78"/>
      <c r="F359" s="89"/>
    </row>
    <row r="360" spans="2:6" x14ac:dyDescent="0.2">
      <c r="B360" s="82"/>
      <c r="D360" s="87"/>
      <c r="E360" s="64"/>
      <c r="F360" s="89"/>
    </row>
    <row r="361" spans="2:6" x14ac:dyDescent="0.2">
      <c r="B361" s="82"/>
      <c r="D361" s="87"/>
      <c r="E361" s="78"/>
      <c r="F361" s="89"/>
    </row>
    <row r="362" spans="2:6" x14ac:dyDescent="0.2">
      <c r="B362" s="82"/>
      <c r="D362" s="87"/>
      <c r="E362" s="64"/>
      <c r="F362" s="89"/>
    </row>
    <row r="363" spans="2:6" x14ac:dyDescent="0.2">
      <c r="B363" s="82"/>
      <c r="D363" s="87"/>
      <c r="E363" s="78"/>
      <c r="F363" s="89"/>
    </row>
    <row r="364" spans="2:6" x14ac:dyDescent="0.2">
      <c r="B364" s="82"/>
      <c r="D364" s="87"/>
      <c r="E364" s="78"/>
      <c r="F364" s="89"/>
    </row>
    <row r="365" spans="2:6" x14ac:dyDescent="0.2">
      <c r="B365" s="63"/>
      <c r="D365" s="88"/>
      <c r="E365" s="64"/>
    </row>
    <row r="366" spans="2:6" x14ac:dyDescent="0.2">
      <c r="B366" s="82"/>
      <c r="C366" s="78"/>
      <c r="D366" s="87"/>
      <c r="E366" s="78"/>
    </row>
    <row r="367" spans="2:6" x14ac:dyDescent="0.2">
      <c r="B367" s="82"/>
      <c r="C367" s="78"/>
      <c r="D367" s="87"/>
      <c r="E367" s="78"/>
    </row>
    <row r="368" spans="2:6" x14ac:dyDescent="0.2">
      <c r="B368" s="82"/>
      <c r="D368" s="87"/>
      <c r="E368" s="78"/>
    </row>
    <row r="369" spans="2:5" x14ac:dyDescent="0.2">
      <c r="B369" s="82"/>
      <c r="D369" s="87"/>
      <c r="E369" s="78"/>
    </row>
    <row r="370" spans="2:5" x14ac:dyDescent="0.2">
      <c r="B370" s="82"/>
      <c r="D370" s="87"/>
      <c r="E370" s="78"/>
    </row>
    <row r="371" spans="2:5" x14ac:dyDescent="0.2">
      <c r="B371" s="82"/>
      <c r="D371" s="88"/>
      <c r="E371" s="78"/>
    </row>
    <row r="372" spans="2:5" x14ac:dyDescent="0.2">
      <c r="B372" s="63"/>
      <c r="D372" s="88"/>
      <c r="E372" s="64"/>
    </row>
    <row r="373" spans="2:5" x14ac:dyDescent="0.2">
      <c r="B373" s="82"/>
      <c r="C373" s="78"/>
      <c r="D373" s="87"/>
      <c r="E373" s="78"/>
    </row>
    <row r="374" spans="2:5" x14ac:dyDescent="0.2">
      <c r="B374" s="63"/>
      <c r="D374" s="88"/>
      <c r="E374" s="64"/>
    </row>
    <row r="375" spans="2:5" x14ac:dyDescent="0.2">
      <c r="B375" s="82"/>
      <c r="D375" s="87"/>
      <c r="E375" s="78"/>
    </row>
    <row r="376" spans="2:5" x14ac:dyDescent="0.2">
      <c r="B376" s="82"/>
      <c r="D376" s="87"/>
      <c r="E376" s="78"/>
    </row>
    <row r="377" spans="2:5" x14ac:dyDescent="0.2">
      <c r="B377" s="82"/>
      <c r="D377" s="87"/>
      <c r="E377" s="78"/>
    </row>
    <row r="378" spans="2:5" x14ac:dyDescent="0.2">
      <c r="B378" s="82"/>
      <c r="D378" s="87"/>
      <c r="E378" s="78"/>
    </row>
    <row r="379" spans="2:5" x14ac:dyDescent="0.2">
      <c r="B379" s="63"/>
      <c r="D379" s="88"/>
      <c r="E379" s="64"/>
    </row>
    <row r="380" spans="2:5" x14ac:dyDescent="0.2">
      <c r="B380" s="63"/>
      <c r="D380" s="88"/>
      <c r="E380" s="78"/>
    </row>
    <row r="381" spans="2:5" x14ac:dyDescent="0.2">
      <c r="B381" s="82"/>
      <c r="D381" s="87"/>
      <c r="E381" s="78"/>
    </row>
    <row r="382" spans="2:5" x14ac:dyDescent="0.2">
      <c r="B382" s="82"/>
      <c r="D382" s="87"/>
      <c r="E382" s="78"/>
    </row>
    <row r="383" spans="2:5" x14ac:dyDescent="0.2">
      <c r="B383" s="82"/>
      <c r="D383" s="87"/>
      <c r="E383" s="78"/>
    </row>
    <row r="384" spans="2:5" x14ac:dyDescent="0.2">
      <c r="B384" s="63"/>
      <c r="D384" s="88"/>
      <c r="E384" s="64"/>
    </row>
    <row r="385" spans="2:5" x14ac:dyDescent="0.2">
      <c r="B385" s="82"/>
      <c r="D385" s="87"/>
      <c r="E385" s="78"/>
    </row>
    <row r="386" spans="2:5" x14ac:dyDescent="0.2">
      <c r="B386" s="82"/>
      <c r="D386" s="87"/>
      <c r="E386" s="78"/>
    </row>
    <row r="387" spans="2:5" x14ac:dyDescent="0.2">
      <c r="B387" s="82"/>
      <c r="D387" s="87"/>
      <c r="E387" s="78"/>
    </row>
    <row r="388" spans="2:5" x14ac:dyDescent="0.2">
      <c r="B388" s="82"/>
      <c r="D388" s="87"/>
      <c r="E388" s="78"/>
    </row>
    <row r="389" spans="2:5" x14ac:dyDescent="0.2">
      <c r="B389" s="82"/>
      <c r="D389" s="87"/>
      <c r="E389" s="78"/>
    </row>
    <row r="390" spans="2:5" x14ac:dyDescent="0.2">
      <c r="B390" s="63"/>
      <c r="D390" s="88"/>
      <c r="E390" s="64"/>
    </row>
    <row r="391" spans="2:5" x14ac:dyDescent="0.2">
      <c r="B391" s="82"/>
      <c r="C391" s="78"/>
      <c r="D391" s="87"/>
      <c r="E391" s="78"/>
    </row>
    <row r="392" spans="2:5" x14ac:dyDescent="0.2">
      <c r="B392" s="82"/>
      <c r="C392" s="78"/>
      <c r="D392" s="87"/>
      <c r="E392" s="78"/>
    </row>
    <row r="393" spans="2:5" x14ac:dyDescent="0.2">
      <c r="B393" s="82"/>
      <c r="D393" s="87"/>
      <c r="E393" s="64"/>
    </row>
    <row r="394" spans="2:5" x14ac:dyDescent="0.2">
      <c r="B394" s="82"/>
      <c r="C394" s="78"/>
      <c r="D394" s="87"/>
      <c r="E394" s="78"/>
    </row>
    <row r="395" spans="2:5" x14ac:dyDescent="0.2">
      <c r="B395" s="82"/>
      <c r="C395" s="78"/>
      <c r="D395" s="87"/>
      <c r="E395" s="78"/>
    </row>
    <row r="396" spans="2:5" x14ac:dyDescent="0.2">
      <c r="B396" s="82"/>
      <c r="D396" s="87"/>
      <c r="E396" s="78"/>
    </row>
    <row r="397" spans="2:5" x14ac:dyDescent="0.2">
      <c r="B397" s="63"/>
      <c r="D397" s="88"/>
      <c r="E397" s="64"/>
    </row>
    <row r="398" spans="2:5" x14ac:dyDescent="0.2">
      <c r="B398" s="82"/>
      <c r="D398" s="87"/>
      <c r="E398" s="78"/>
    </row>
    <row r="399" spans="2:5" x14ac:dyDescent="0.2">
      <c r="B399" s="82"/>
      <c r="C399" s="78"/>
      <c r="D399" s="87"/>
      <c r="E399" s="78"/>
    </row>
    <row r="400" spans="2:5" x14ac:dyDescent="0.2">
      <c r="B400" s="63"/>
      <c r="D400" s="88"/>
      <c r="E400" s="64"/>
    </row>
    <row r="401" spans="2:5" x14ac:dyDescent="0.2">
      <c r="B401" s="82"/>
      <c r="D401" s="87"/>
      <c r="E401" s="64"/>
    </row>
    <row r="402" spans="2:5" x14ac:dyDescent="0.2">
      <c r="B402" s="63"/>
      <c r="D402" s="88"/>
      <c r="E402" s="64"/>
    </row>
    <row r="403" spans="2:5" x14ac:dyDescent="0.2">
      <c r="B403" s="82"/>
      <c r="D403" s="87"/>
      <c r="E403" s="64"/>
    </row>
    <row r="404" spans="2:5" x14ac:dyDescent="0.2">
      <c r="B404" s="63"/>
      <c r="D404" s="88"/>
      <c r="E404" s="64"/>
    </row>
    <row r="405" spans="2:5" x14ac:dyDescent="0.2">
      <c r="B405" s="82"/>
      <c r="D405" s="87"/>
      <c r="E405" s="78"/>
    </row>
    <row r="406" spans="2:5" x14ac:dyDescent="0.2">
      <c r="B406" s="63"/>
      <c r="D406" s="88"/>
      <c r="E406" s="64"/>
    </row>
    <row r="407" spans="2:5" x14ac:dyDescent="0.2">
      <c r="B407" s="82"/>
      <c r="D407" s="87"/>
      <c r="E407" s="87"/>
    </row>
    <row r="408" spans="2:5" x14ac:dyDescent="0.2">
      <c r="B408" s="82"/>
      <c r="D408" s="87"/>
      <c r="E408" s="78"/>
    </row>
    <row r="409" spans="2:5" x14ac:dyDescent="0.2">
      <c r="B409" s="82"/>
      <c r="D409" s="87"/>
      <c r="E409" s="64"/>
    </row>
    <row r="410" spans="2:5" x14ac:dyDescent="0.2">
      <c r="B410" s="82"/>
      <c r="D410" s="87"/>
      <c r="E410" s="78"/>
    </row>
    <row r="411" spans="2:5" x14ac:dyDescent="0.2">
      <c r="B411" s="82"/>
      <c r="D411" s="87"/>
      <c r="E411" s="78"/>
    </row>
    <row r="412" spans="2:5" x14ac:dyDescent="0.2">
      <c r="B412" s="82"/>
      <c r="D412" s="87"/>
      <c r="E412" s="78"/>
    </row>
    <row r="413" spans="2:5" x14ac:dyDescent="0.2">
      <c r="B413" s="82"/>
      <c r="D413" s="87"/>
      <c r="E413" s="64"/>
    </row>
    <row r="414" spans="2:5" x14ac:dyDescent="0.2">
      <c r="B414" s="82"/>
      <c r="C414" s="78"/>
      <c r="D414" s="87"/>
      <c r="E414" s="78"/>
    </row>
    <row r="415" spans="2:5" x14ac:dyDescent="0.2">
      <c r="B415" s="63"/>
      <c r="D415" s="88"/>
      <c r="E415" s="64"/>
    </row>
    <row r="416" spans="2:5" x14ac:dyDescent="0.2">
      <c r="B416" s="82"/>
      <c r="D416" s="87"/>
      <c r="E416" s="78"/>
    </row>
    <row r="417" spans="2:5" x14ac:dyDescent="0.2">
      <c r="B417" s="82"/>
      <c r="D417" s="87"/>
      <c r="E417" s="78"/>
    </row>
    <row r="418" spans="2:5" x14ac:dyDescent="0.2">
      <c r="B418" s="82"/>
      <c r="D418" s="87"/>
      <c r="E418" s="78"/>
    </row>
    <row r="419" spans="2:5" x14ac:dyDescent="0.2">
      <c r="B419" s="82"/>
      <c r="D419" s="87"/>
      <c r="E419" s="64"/>
    </row>
    <row r="420" spans="2:5" x14ac:dyDescent="0.2">
      <c r="B420" s="82"/>
      <c r="D420" s="87"/>
      <c r="E420" s="78"/>
    </row>
    <row r="421" spans="2:5" x14ac:dyDescent="0.2">
      <c r="B421" s="82"/>
      <c r="D421" s="87"/>
      <c r="E421" s="78"/>
    </row>
    <row r="422" spans="2:5" x14ac:dyDescent="0.2">
      <c r="B422" s="82"/>
      <c r="C422" s="78"/>
      <c r="D422" s="87"/>
      <c r="E422" s="78"/>
    </row>
    <row r="423" spans="2:5" x14ac:dyDescent="0.2">
      <c r="B423" s="82"/>
      <c r="C423" s="78"/>
      <c r="D423" s="87"/>
      <c r="E423" s="78"/>
    </row>
    <row r="424" spans="2:5" x14ac:dyDescent="0.2">
      <c r="B424" s="82"/>
      <c r="D424" s="87"/>
      <c r="E424" s="78"/>
    </row>
    <row r="425" spans="2:5" x14ac:dyDescent="0.2">
      <c r="B425" s="82"/>
      <c r="D425" s="87"/>
      <c r="E425" s="78"/>
    </row>
    <row r="426" spans="2:5" x14ac:dyDescent="0.2">
      <c r="B426" s="63"/>
      <c r="D426" s="88"/>
      <c r="E426" s="64"/>
    </row>
    <row r="427" spans="2:5" x14ac:dyDescent="0.2">
      <c r="B427" s="82"/>
      <c r="D427" s="87"/>
      <c r="E427" s="64"/>
    </row>
    <row r="428" spans="2:5" x14ac:dyDescent="0.2">
      <c r="B428" s="82"/>
      <c r="C428" s="78"/>
      <c r="D428" s="87"/>
      <c r="E428" s="78"/>
    </row>
    <row r="429" spans="2:5" x14ac:dyDescent="0.2">
      <c r="B429" s="63"/>
      <c r="D429" s="88"/>
      <c r="E429" s="64"/>
    </row>
    <row r="430" spans="2:5" x14ac:dyDescent="0.2">
      <c r="B430" s="82"/>
      <c r="D430" s="87"/>
      <c r="E430" s="78"/>
    </row>
    <row r="431" spans="2:5" x14ac:dyDescent="0.2">
      <c r="B431" s="82"/>
      <c r="D431" s="87"/>
      <c r="E431" s="78"/>
    </row>
    <row r="432" spans="2:5" x14ac:dyDescent="0.2">
      <c r="B432" s="82"/>
      <c r="D432" s="87"/>
      <c r="E432" s="78"/>
    </row>
    <row r="433" spans="2:5" x14ac:dyDescent="0.2">
      <c r="B433" s="63"/>
      <c r="D433" s="64"/>
      <c r="E433" s="64"/>
    </row>
    <row r="434" spans="2:5" x14ac:dyDescent="0.2">
      <c r="B434" s="63"/>
      <c r="D434" s="64"/>
      <c r="E434" s="64"/>
    </row>
    <row r="435" spans="2:5" x14ac:dyDescent="0.2">
      <c r="B435" s="63"/>
      <c r="D435" s="64"/>
      <c r="E435" s="64"/>
    </row>
    <row r="436" spans="2:5" x14ac:dyDescent="0.2">
      <c r="B436" s="63"/>
      <c r="D436" s="64"/>
      <c r="E436" s="64"/>
    </row>
    <row r="437" spans="2:5" x14ac:dyDescent="0.2">
      <c r="B437" s="63"/>
      <c r="D437" s="64"/>
      <c r="E437" s="64"/>
    </row>
    <row r="438" spans="2:5" x14ac:dyDescent="0.2">
      <c r="B438" s="63"/>
      <c r="D438" s="64"/>
      <c r="E438" s="64"/>
    </row>
    <row r="439" spans="2:5" x14ac:dyDescent="0.2">
      <c r="B439" s="63"/>
      <c r="D439" s="64"/>
      <c r="E439" s="64"/>
    </row>
    <row r="440" spans="2:5" x14ac:dyDescent="0.2">
      <c r="B440" s="63"/>
      <c r="D440" s="64"/>
      <c r="E440" s="64"/>
    </row>
    <row r="441" spans="2:5" x14ac:dyDescent="0.2">
      <c r="B441" s="63"/>
      <c r="D441" s="64"/>
      <c r="E441" s="64"/>
    </row>
    <row r="442" spans="2:5" x14ac:dyDescent="0.2">
      <c r="B442" s="63"/>
      <c r="D442" s="64"/>
      <c r="E442" s="64"/>
    </row>
    <row r="443" spans="2:5" x14ac:dyDescent="0.2">
      <c r="B443" s="63"/>
      <c r="D443" s="64"/>
      <c r="E443" s="64"/>
    </row>
    <row r="444" spans="2:5" x14ac:dyDescent="0.2">
      <c r="B444" s="63"/>
      <c r="D444" s="64"/>
      <c r="E444" s="64"/>
    </row>
    <row r="445" spans="2:5" x14ac:dyDescent="0.2">
      <c r="B445" s="63"/>
      <c r="D445" s="64"/>
      <c r="E445" s="64"/>
    </row>
    <row r="446" spans="2:5" x14ac:dyDescent="0.2">
      <c r="B446" s="63"/>
      <c r="D446" s="64"/>
      <c r="E446" s="64"/>
    </row>
    <row r="447" spans="2:5" x14ac:dyDescent="0.2">
      <c r="B447" s="63"/>
      <c r="D447" s="64"/>
      <c r="E447" s="64"/>
    </row>
    <row r="448" spans="2:5" x14ac:dyDescent="0.2">
      <c r="B448" s="63"/>
      <c r="D448" s="64"/>
      <c r="E448" s="64"/>
    </row>
    <row r="449" spans="2:5" x14ac:dyDescent="0.2">
      <c r="B449" s="63"/>
      <c r="D449" s="64"/>
      <c r="E449" s="64"/>
    </row>
    <row r="450" spans="2:5" x14ac:dyDescent="0.2">
      <c r="B450" s="63"/>
      <c r="D450" s="64"/>
      <c r="E450" s="64"/>
    </row>
    <row r="451" spans="2:5" x14ac:dyDescent="0.2">
      <c r="B451" s="63"/>
      <c r="D451" s="64"/>
      <c r="E451" s="64"/>
    </row>
    <row r="452" spans="2:5" x14ac:dyDescent="0.2">
      <c r="B452" s="63"/>
      <c r="D452" s="64"/>
      <c r="E452" s="64"/>
    </row>
    <row r="453" spans="2:5" x14ac:dyDescent="0.2">
      <c r="B453" s="63"/>
      <c r="D453" s="64"/>
      <c r="E453" s="64"/>
    </row>
    <row r="454" spans="2:5" x14ac:dyDescent="0.2">
      <c r="B454" s="63"/>
      <c r="D454" s="64"/>
      <c r="E454" s="64"/>
    </row>
    <row r="455" spans="2:5" x14ac:dyDescent="0.2">
      <c r="B455" s="63"/>
      <c r="D455" s="64"/>
      <c r="E455" s="64"/>
    </row>
    <row r="456" spans="2:5" x14ac:dyDescent="0.2">
      <c r="B456" s="63"/>
      <c r="D456" s="64"/>
      <c r="E456" s="64"/>
    </row>
    <row r="457" spans="2:5" x14ac:dyDescent="0.2">
      <c r="B457" s="63"/>
      <c r="D457" s="64"/>
      <c r="E457" s="64"/>
    </row>
    <row r="458" spans="2:5" x14ac:dyDescent="0.2">
      <c r="B458" s="63"/>
      <c r="D458" s="64"/>
      <c r="E458" s="64"/>
    </row>
    <row r="459" spans="2:5" x14ac:dyDescent="0.2">
      <c r="B459" s="63"/>
      <c r="D459" s="64"/>
      <c r="E459" s="64"/>
    </row>
    <row r="460" spans="2:5" x14ac:dyDescent="0.2">
      <c r="B460" s="63"/>
      <c r="D460" s="64"/>
      <c r="E460" s="64"/>
    </row>
    <row r="461" spans="2:5" x14ac:dyDescent="0.2">
      <c r="B461" s="63"/>
      <c r="D461" s="64"/>
      <c r="E461" s="64"/>
    </row>
    <row r="462" spans="2:5" x14ac:dyDescent="0.2">
      <c r="B462" s="63"/>
      <c r="D462" s="64"/>
      <c r="E462" s="64"/>
    </row>
    <row r="463" spans="2:5" x14ac:dyDescent="0.2">
      <c r="B463" s="63"/>
      <c r="D463" s="64"/>
      <c r="E463" s="64"/>
    </row>
    <row r="464" spans="2:5" x14ac:dyDescent="0.2">
      <c r="B464" s="63"/>
      <c r="D464" s="64"/>
      <c r="E464" s="64"/>
    </row>
    <row r="465" spans="2:5" x14ac:dyDescent="0.2">
      <c r="B465" s="63"/>
      <c r="E465" s="64"/>
    </row>
    <row r="466" spans="2:5" x14ac:dyDescent="0.2">
      <c r="B466" s="63"/>
      <c r="E466" s="64"/>
    </row>
    <row r="467" spans="2:5" x14ac:dyDescent="0.2">
      <c r="B467" s="63"/>
      <c r="E467" s="64"/>
    </row>
    <row r="468" spans="2:5" x14ac:dyDescent="0.2">
      <c r="B468" s="63"/>
      <c r="E468" s="64"/>
    </row>
    <row r="469" spans="2:5" x14ac:dyDescent="0.2">
      <c r="B469" s="63"/>
      <c r="E469" s="64"/>
    </row>
    <row r="470" spans="2:5" x14ac:dyDescent="0.2">
      <c r="B470" s="63"/>
      <c r="E470" s="64"/>
    </row>
    <row r="471" spans="2:5" x14ac:dyDescent="0.2">
      <c r="B471" s="63"/>
      <c r="E471" s="64"/>
    </row>
    <row r="472" spans="2:5" x14ac:dyDescent="0.2">
      <c r="B472" s="63"/>
      <c r="E472" s="64"/>
    </row>
    <row r="473" spans="2:5" x14ac:dyDescent="0.2">
      <c r="B473" s="63"/>
      <c r="E473" s="64"/>
    </row>
    <row r="474" spans="2:5" x14ac:dyDescent="0.2">
      <c r="B474" s="63"/>
      <c r="E474" s="64"/>
    </row>
    <row r="475" spans="2:5" x14ac:dyDescent="0.2">
      <c r="B475" s="63"/>
      <c r="E475" s="64"/>
    </row>
    <row r="476" spans="2:5" x14ac:dyDescent="0.2">
      <c r="B476" s="63"/>
      <c r="E476" s="64"/>
    </row>
    <row r="477" spans="2:5" x14ac:dyDescent="0.2">
      <c r="B477" s="63"/>
      <c r="E477" s="64"/>
    </row>
    <row r="478" spans="2:5" x14ac:dyDescent="0.2">
      <c r="B478" s="63"/>
      <c r="E478" s="64"/>
    </row>
    <row r="479" spans="2:5" x14ac:dyDescent="0.2">
      <c r="B479" s="63"/>
      <c r="E479" s="64"/>
    </row>
    <row r="480" spans="2:5" x14ac:dyDescent="0.2">
      <c r="B480" s="63"/>
      <c r="E480" s="64"/>
    </row>
    <row r="481" spans="2:5" x14ac:dyDescent="0.2">
      <c r="B481" s="63"/>
      <c r="E481" s="64"/>
    </row>
    <row r="482" spans="2:5" x14ac:dyDescent="0.2">
      <c r="B482" s="63"/>
      <c r="E482" s="64"/>
    </row>
    <row r="483" spans="2:5" x14ac:dyDescent="0.2">
      <c r="B483" s="63"/>
      <c r="E483" s="64"/>
    </row>
    <row r="484" spans="2:5" x14ac:dyDescent="0.2">
      <c r="B484" s="63"/>
      <c r="E484" s="64"/>
    </row>
    <row r="485" spans="2:5" x14ac:dyDescent="0.2">
      <c r="B485" s="63"/>
      <c r="E485" s="64"/>
    </row>
    <row r="486" spans="2:5" x14ac:dyDescent="0.2">
      <c r="B486" s="63"/>
      <c r="E486" s="64"/>
    </row>
    <row r="487" spans="2:5" x14ac:dyDescent="0.2">
      <c r="B487" s="63"/>
      <c r="E487" s="64"/>
    </row>
    <row r="488" spans="2:5" x14ac:dyDescent="0.2">
      <c r="B488" s="63"/>
      <c r="E488" s="64"/>
    </row>
    <row r="489" spans="2:5" x14ac:dyDescent="0.2">
      <c r="B489" s="63"/>
      <c r="E489" s="64"/>
    </row>
    <row r="490" spans="2:5" x14ac:dyDescent="0.2">
      <c r="B490" s="63"/>
      <c r="E490" s="64"/>
    </row>
    <row r="491" spans="2:5" x14ac:dyDescent="0.2">
      <c r="B491" s="63"/>
      <c r="E491" s="64"/>
    </row>
    <row r="492" spans="2:5" x14ac:dyDescent="0.2">
      <c r="B492" s="63"/>
      <c r="E492" s="64"/>
    </row>
    <row r="493" spans="2:5" x14ac:dyDescent="0.2">
      <c r="B493" s="63"/>
      <c r="E493" s="64"/>
    </row>
    <row r="494" spans="2:5" x14ac:dyDescent="0.2">
      <c r="B494" s="63"/>
      <c r="E494" s="64"/>
    </row>
    <row r="495" spans="2:5" x14ac:dyDescent="0.2">
      <c r="B495" s="63"/>
      <c r="E495" s="64"/>
    </row>
    <row r="496" spans="2:5" x14ac:dyDescent="0.2">
      <c r="B496" s="63"/>
      <c r="E496" s="64"/>
    </row>
    <row r="497" spans="2:5" x14ac:dyDescent="0.2">
      <c r="B497" s="63"/>
      <c r="E497" s="64"/>
    </row>
    <row r="498" spans="2:5" x14ac:dyDescent="0.2">
      <c r="B498" s="63"/>
      <c r="E498" s="64"/>
    </row>
    <row r="499" spans="2:5" x14ac:dyDescent="0.2">
      <c r="B499" s="63"/>
      <c r="E499" s="64"/>
    </row>
    <row r="500" spans="2:5" x14ac:dyDescent="0.2">
      <c r="B500" s="63"/>
      <c r="E500" s="64"/>
    </row>
    <row r="501" spans="2:5" x14ac:dyDescent="0.2">
      <c r="B501" s="63"/>
      <c r="E501" s="64"/>
    </row>
    <row r="502" spans="2:5" x14ac:dyDescent="0.2">
      <c r="B502" s="63"/>
      <c r="E502" s="64"/>
    </row>
    <row r="503" spans="2:5" x14ac:dyDescent="0.2">
      <c r="B503" s="63"/>
      <c r="E503" s="64"/>
    </row>
    <row r="504" spans="2:5" x14ac:dyDescent="0.2">
      <c r="B504" s="63"/>
      <c r="E504" s="64"/>
    </row>
    <row r="505" spans="2:5" x14ac:dyDescent="0.2">
      <c r="B505" s="63"/>
      <c r="E505" s="64"/>
    </row>
    <row r="506" spans="2:5" x14ac:dyDescent="0.2">
      <c r="B506" s="63"/>
      <c r="E506" s="64"/>
    </row>
    <row r="507" spans="2:5" x14ac:dyDescent="0.2">
      <c r="B507" s="63"/>
      <c r="E507" s="64"/>
    </row>
    <row r="508" spans="2:5" x14ac:dyDescent="0.2">
      <c r="B508" s="63"/>
      <c r="E508" s="64"/>
    </row>
    <row r="509" spans="2:5" x14ac:dyDescent="0.2">
      <c r="B509" s="63"/>
      <c r="E509" s="64"/>
    </row>
    <row r="510" spans="2:5" x14ac:dyDescent="0.2">
      <c r="B510" s="63"/>
      <c r="E510" s="64"/>
    </row>
    <row r="511" spans="2:5" x14ac:dyDescent="0.2">
      <c r="B511" s="63"/>
      <c r="E511" s="64"/>
    </row>
    <row r="512" spans="2:5" x14ac:dyDescent="0.2">
      <c r="B512" s="63"/>
      <c r="E512" s="64"/>
    </row>
    <row r="513" spans="2:5" x14ac:dyDescent="0.2">
      <c r="B513" s="63"/>
      <c r="E513" s="64"/>
    </row>
    <row r="514" spans="2:5" x14ac:dyDescent="0.2">
      <c r="B514" s="63"/>
      <c r="E514" s="64"/>
    </row>
    <row r="515" spans="2:5" x14ac:dyDescent="0.2">
      <c r="B515" s="63"/>
      <c r="E515" s="64"/>
    </row>
    <row r="516" spans="2:5" x14ac:dyDescent="0.2">
      <c r="B516" s="63"/>
      <c r="E516" s="64"/>
    </row>
    <row r="517" spans="2:5" x14ac:dyDescent="0.2">
      <c r="B517" s="63"/>
      <c r="E517" s="64"/>
    </row>
    <row r="518" spans="2:5" x14ac:dyDescent="0.2">
      <c r="B518" s="63"/>
      <c r="E518" s="64"/>
    </row>
    <row r="519" spans="2:5" x14ac:dyDescent="0.2">
      <c r="B519" s="63"/>
      <c r="E519" s="64"/>
    </row>
    <row r="520" spans="2:5" x14ac:dyDescent="0.2">
      <c r="B520" s="63"/>
      <c r="E520" s="64"/>
    </row>
    <row r="521" spans="2:5" x14ac:dyDescent="0.2">
      <c r="B521" s="63"/>
      <c r="E521" s="64"/>
    </row>
    <row r="522" spans="2:5" x14ac:dyDescent="0.2">
      <c r="B522" s="63"/>
      <c r="E522" s="64"/>
    </row>
    <row r="523" spans="2:5" x14ac:dyDescent="0.2">
      <c r="B523" s="63"/>
      <c r="E523" s="64"/>
    </row>
    <row r="524" spans="2:5" x14ac:dyDescent="0.2">
      <c r="B524" s="63"/>
      <c r="E524" s="64"/>
    </row>
    <row r="525" spans="2:5" x14ac:dyDescent="0.2">
      <c r="B525" s="63"/>
      <c r="E525" s="64"/>
    </row>
    <row r="526" spans="2:5" x14ac:dyDescent="0.2">
      <c r="B526" s="63"/>
      <c r="E526" s="64"/>
    </row>
    <row r="527" spans="2:5" x14ac:dyDescent="0.2">
      <c r="B527" s="63"/>
      <c r="E527" s="64"/>
    </row>
    <row r="528" spans="2:5" x14ac:dyDescent="0.2">
      <c r="B528" s="63"/>
      <c r="E528" s="64"/>
    </row>
    <row r="529" spans="2:5" x14ac:dyDescent="0.2">
      <c r="B529" s="63"/>
      <c r="E529" s="64"/>
    </row>
    <row r="530" spans="2:5" x14ac:dyDescent="0.2">
      <c r="B530" s="63"/>
      <c r="E530" s="64"/>
    </row>
    <row r="531" spans="2:5" x14ac:dyDescent="0.2">
      <c r="B531" s="63"/>
      <c r="E531" s="64"/>
    </row>
    <row r="532" spans="2:5" x14ac:dyDescent="0.2">
      <c r="B532" s="63"/>
      <c r="E532" s="64"/>
    </row>
    <row r="533" spans="2:5" x14ac:dyDescent="0.2">
      <c r="B533" s="63"/>
      <c r="E533" s="64"/>
    </row>
    <row r="534" spans="2:5" x14ac:dyDescent="0.2">
      <c r="B534" s="63"/>
      <c r="E534" s="64"/>
    </row>
    <row r="535" spans="2:5" x14ac:dyDescent="0.2">
      <c r="B535" s="63"/>
      <c r="E535" s="64"/>
    </row>
    <row r="536" spans="2:5" x14ac:dyDescent="0.2">
      <c r="B536" s="63"/>
      <c r="E536" s="64"/>
    </row>
    <row r="537" spans="2:5" x14ac:dyDescent="0.2">
      <c r="B537" s="63"/>
      <c r="E537" s="64"/>
    </row>
    <row r="538" spans="2:5" x14ac:dyDescent="0.2">
      <c r="B538" s="63"/>
      <c r="E538" s="64"/>
    </row>
    <row r="539" spans="2:5" x14ac:dyDescent="0.2">
      <c r="B539" s="63"/>
      <c r="E539" s="64"/>
    </row>
    <row r="540" spans="2:5" x14ac:dyDescent="0.2">
      <c r="B540" s="63"/>
      <c r="E540" s="64"/>
    </row>
    <row r="541" spans="2:5" x14ac:dyDescent="0.2">
      <c r="B541" s="63"/>
      <c r="E541" s="64"/>
    </row>
    <row r="542" spans="2:5" x14ac:dyDescent="0.2">
      <c r="B542" s="63"/>
      <c r="E542" s="64"/>
    </row>
    <row r="543" spans="2:5" x14ac:dyDescent="0.2">
      <c r="B543" s="63"/>
      <c r="E543" s="64"/>
    </row>
    <row r="544" spans="2:5" x14ac:dyDescent="0.2">
      <c r="B544" s="63"/>
      <c r="E544" s="64"/>
    </row>
    <row r="545" spans="2:5" x14ac:dyDescent="0.2">
      <c r="B545" s="63"/>
      <c r="E545" s="64"/>
    </row>
    <row r="546" spans="2:5" x14ac:dyDescent="0.2">
      <c r="B546" s="63"/>
      <c r="E546" s="64"/>
    </row>
    <row r="547" spans="2:5" x14ac:dyDescent="0.2">
      <c r="B547" s="63"/>
      <c r="E547" s="64"/>
    </row>
    <row r="548" spans="2:5" x14ac:dyDescent="0.2">
      <c r="B548" s="63"/>
      <c r="E548" s="64"/>
    </row>
    <row r="549" spans="2:5" x14ac:dyDescent="0.2">
      <c r="B549" s="63"/>
      <c r="E549" s="64"/>
    </row>
    <row r="550" spans="2:5" x14ac:dyDescent="0.2">
      <c r="B550" s="63"/>
      <c r="E550" s="64"/>
    </row>
    <row r="551" spans="2:5" x14ac:dyDescent="0.2">
      <c r="B551" s="63"/>
      <c r="E551" s="64"/>
    </row>
    <row r="552" spans="2:5" x14ac:dyDescent="0.2">
      <c r="B552" s="63"/>
      <c r="E552" s="64"/>
    </row>
    <row r="553" spans="2:5" x14ac:dyDescent="0.2">
      <c r="B553" s="63"/>
      <c r="E553" s="64"/>
    </row>
    <row r="554" spans="2:5" x14ac:dyDescent="0.2">
      <c r="B554" s="63"/>
      <c r="E554" s="64"/>
    </row>
    <row r="555" spans="2:5" x14ac:dyDescent="0.2">
      <c r="B555" s="63"/>
      <c r="E555" s="64"/>
    </row>
    <row r="556" spans="2:5" x14ac:dyDescent="0.2">
      <c r="B556" s="63"/>
      <c r="E556" s="64"/>
    </row>
    <row r="557" spans="2:5" x14ac:dyDescent="0.2">
      <c r="B557" s="63"/>
      <c r="E557" s="64"/>
    </row>
    <row r="558" spans="2:5" x14ac:dyDescent="0.2">
      <c r="B558" s="63"/>
      <c r="E558" s="64"/>
    </row>
    <row r="559" spans="2:5" x14ac:dyDescent="0.2">
      <c r="B559" s="63"/>
      <c r="E559" s="64"/>
    </row>
    <row r="560" spans="2:5" x14ac:dyDescent="0.2">
      <c r="B560" s="63"/>
      <c r="E560" s="64"/>
    </row>
    <row r="561" spans="2:5" x14ac:dyDescent="0.2">
      <c r="B561" s="63"/>
      <c r="E561" s="64"/>
    </row>
    <row r="562" spans="2:5" x14ac:dyDescent="0.2">
      <c r="B562" s="63"/>
      <c r="E562" s="64"/>
    </row>
    <row r="563" spans="2:5" x14ac:dyDescent="0.2">
      <c r="B563" s="63"/>
      <c r="E563" s="64"/>
    </row>
    <row r="564" spans="2:5" x14ac:dyDescent="0.2">
      <c r="B564" s="63"/>
      <c r="E564" s="64"/>
    </row>
    <row r="565" spans="2:5" x14ac:dyDescent="0.2">
      <c r="B565" s="63"/>
      <c r="E565" s="64"/>
    </row>
    <row r="566" spans="2:5" x14ac:dyDescent="0.2">
      <c r="B566" s="63"/>
      <c r="E566" s="64"/>
    </row>
    <row r="567" spans="2:5" x14ac:dyDescent="0.2">
      <c r="B567" s="63"/>
      <c r="E567" s="64"/>
    </row>
    <row r="568" spans="2:5" x14ac:dyDescent="0.2">
      <c r="B568" s="63"/>
      <c r="E568" s="64"/>
    </row>
    <row r="569" spans="2:5" x14ac:dyDescent="0.2">
      <c r="B569" s="63"/>
      <c r="E569" s="64"/>
    </row>
    <row r="570" spans="2:5" x14ac:dyDescent="0.2">
      <c r="B570" s="63"/>
      <c r="E570" s="64"/>
    </row>
    <row r="571" spans="2:5" x14ac:dyDescent="0.2">
      <c r="B571" s="63"/>
      <c r="E571" s="64"/>
    </row>
    <row r="572" spans="2:5" x14ac:dyDescent="0.2">
      <c r="B572" s="63"/>
      <c r="E572" s="64"/>
    </row>
    <row r="573" spans="2:5" x14ac:dyDescent="0.2">
      <c r="B573" s="63"/>
      <c r="E573" s="64"/>
    </row>
    <row r="574" spans="2:5" x14ac:dyDescent="0.2">
      <c r="B574" s="63"/>
      <c r="E574" s="64"/>
    </row>
    <row r="575" spans="2:5" x14ac:dyDescent="0.2">
      <c r="B575" s="63"/>
      <c r="E575" s="64"/>
    </row>
    <row r="576" spans="2:5" x14ac:dyDescent="0.2">
      <c r="B576" s="63"/>
      <c r="E576" s="64"/>
    </row>
    <row r="577" spans="2:5" x14ac:dyDescent="0.2">
      <c r="B577" s="63"/>
      <c r="E577" s="64"/>
    </row>
    <row r="578" spans="2:5" x14ac:dyDescent="0.2">
      <c r="B578" s="63"/>
      <c r="E578" s="64"/>
    </row>
    <row r="579" spans="2:5" x14ac:dyDescent="0.2">
      <c r="B579" s="63"/>
      <c r="E579" s="64"/>
    </row>
    <row r="580" spans="2:5" x14ac:dyDescent="0.2">
      <c r="B580" s="63"/>
      <c r="E580" s="64"/>
    </row>
    <row r="581" spans="2:5" x14ac:dyDescent="0.2">
      <c r="B581" s="63"/>
      <c r="E581" s="64"/>
    </row>
    <row r="582" spans="2:5" x14ac:dyDescent="0.2">
      <c r="B582" s="63"/>
      <c r="E582" s="64"/>
    </row>
    <row r="583" spans="2:5" x14ac:dyDescent="0.2">
      <c r="B583" s="63"/>
      <c r="E583" s="64"/>
    </row>
    <row r="584" spans="2:5" x14ac:dyDescent="0.2">
      <c r="B584" s="63"/>
      <c r="E584" s="64"/>
    </row>
    <row r="585" spans="2:5" x14ac:dyDescent="0.2">
      <c r="B585" s="63"/>
      <c r="E585" s="64"/>
    </row>
    <row r="586" spans="2:5" x14ac:dyDescent="0.2">
      <c r="B586" s="63"/>
      <c r="E586" s="64"/>
    </row>
    <row r="587" spans="2:5" x14ac:dyDescent="0.2">
      <c r="B587" s="63"/>
      <c r="E587" s="64"/>
    </row>
    <row r="588" spans="2:5" x14ac:dyDescent="0.2">
      <c r="B588" s="63"/>
      <c r="E588" s="64"/>
    </row>
    <row r="589" spans="2:5" x14ac:dyDescent="0.2">
      <c r="B589" s="63"/>
      <c r="E589" s="64"/>
    </row>
    <row r="590" spans="2:5" x14ac:dyDescent="0.2">
      <c r="B590" s="63"/>
      <c r="E590" s="64"/>
    </row>
    <row r="591" spans="2:5" x14ac:dyDescent="0.2">
      <c r="B591" s="63"/>
      <c r="E591" s="64"/>
    </row>
    <row r="592" spans="2:5" x14ac:dyDescent="0.2">
      <c r="B592" s="63"/>
      <c r="E592" s="64"/>
    </row>
    <row r="593" spans="2:5" x14ac:dyDescent="0.2">
      <c r="B593" s="63"/>
      <c r="E593" s="64"/>
    </row>
    <row r="594" spans="2:5" x14ac:dyDescent="0.2">
      <c r="B594" s="63"/>
      <c r="E594" s="64"/>
    </row>
    <row r="595" spans="2:5" x14ac:dyDescent="0.2">
      <c r="B595" s="63"/>
      <c r="E595" s="64"/>
    </row>
    <row r="596" spans="2:5" x14ac:dyDescent="0.2">
      <c r="B596" s="63"/>
      <c r="E596" s="64"/>
    </row>
    <row r="597" spans="2:5" x14ac:dyDescent="0.2">
      <c r="B597" s="63"/>
      <c r="E597" s="64"/>
    </row>
    <row r="598" spans="2:5" x14ac:dyDescent="0.2">
      <c r="B598" s="63"/>
      <c r="E598" s="64"/>
    </row>
    <row r="599" spans="2:5" x14ac:dyDescent="0.2">
      <c r="B599" s="63"/>
      <c r="E599" s="64"/>
    </row>
    <row r="600" spans="2:5" x14ac:dyDescent="0.2">
      <c r="B600" s="63"/>
      <c r="E600" s="64"/>
    </row>
    <row r="601" spans="2:5" x14ac:dyDescent="0.2">
      <c r="B601" s="63"/>
      <c r="E601" s="64"/>
    </row>
    <row r="602" spans="2:5" x14ac:dyDescent="0.2">
      <c r="B602" s="63"/>
      <c r="E602" s="64"/>
    </row>
    <row r="603" spans="2:5" x14ac:dyDescent="0.2">
      <c r="B603" s="63"/>
      <c r="E603" s="64"/>
    </row>
    <row r="604" spans="2:5" x14ac:dyDescent="0.2">
      <c r="B604" s="63"/>
      <c r="E604" s="64"/>
    </row>
    <row r="605" spans="2:5" x14ac:dyDescent="0.2">
      <c r="B605" s="63"/>
      <c r="E605" s="64"/>
    </row>
    <row r="606" spans="2:5" x14ac:dyDescent="0.2">
      <c r="B606" s="63"/>
      <c r="E606" s="64"/>
    </row>
    <row r="607" spans="2:5" x14ac:dyDescent="0.2">
      <c r="B607" s="63"/>
      <c r="E607" s="64"/>
    </row>
    <row r="608" spans="2:5" x14ac:dyDescent="0.2">
      <c r="B608" s="63"/>
      <c r="E608" s="64"/>
    </row>
    <row r="609" spans="2:5" x14ac:dyDescent="0.2">
      <c r="B609" s="63"/>
      <c r="E609" s="64"/>
    </row>
    <row r="610" spans="2:5" x14ac:dyDescent="0.2">
      <c r="B610" s="63"/>
      <c r="E610" s="64"/>
    </row>
    <row r="611" spans="2:5" x14ac:dyDescent="0.2">
      <c r="B611" s="63"/>
      <c r="E611" s="64"/>
    </row>
    <row r="612" spans="2:5" x14ac:dyDescent="0.2">
      <c r="B612" s="63"/>
      <c r="E612" s="64"/>
    </row>
    <row r="613" spans="2:5" x14ac:dyDescent="0.2">
      <c r="B613" s="63"/>
      <c r="E613" s="64"/>
    </row>
    <row r="614" spans="2:5" x14ac:dyDescent="0.2">
      <c r="B614" s="63"/>
      <c r="E614" s="64"/>
    </row>
    <row r="615" spans="2:5" x14ac:dyDescent="0.2">
      <c r="B615" s="63"/>
      <c r="E615" s="64"/>
    </row>
    <row r="616" spans="2:5" x14ac:dyDescent="0.2">
      <c r="B616" s="63"/>
      <c r="E616" s="64"/>
    </row>
    <row r="617" spans="2:5" x14ac:dyDescent="0.2">
      <c r="B617" s="63"/>
      <c r="E617" s="64"/>
    </row>
    <row r="618" spans="2:5" x14ac:dyDescent="0.2">
      <c r="B618" s="63"/>
      <c r="E618" s="64"/>
    </row>
    <row r="619" spans="2:5" x14ac:dyDescent="0.2">
      <c r="B619" s="63"/>
      <c r="E619" s="64"/>
    </row>
    <row r="620" spans="2:5" x14ac:dyDescent="0.2">
      <c r="B620" s="63"/>
      <c r="E620" s="64"/>
    </row>
    <row r="621" spans="2:5" x14ac:dyDescent="0.2">
      <c r="B621" s="63"/>
      <c r="E621" s="64"/>
    </row>
    <row r="622" spans="2:5" x14ac:dyDescent="0.2">
      <c r="B622" s="63"/>
      <c r="E622" s="64"/>
    </row>
    <row r="623" spans="2:5" x14ac:dyDescent="0.2">
      <c r="B623" s="63"/>
      <c r="E623" s="64"/>
    </row>
    <row r="624" spans="2:5" x14ac:dyDescent="0.2">
      <c r="B624" s="63"/>
      <c r="E624" s="64"/>
    </row>
    <row r="625" spans="2:5" x14ac:dyDescent="0.2">
      <c r="B625" s="63"/>
      <c r="E625" s="64"/>
    </row>
    <row r="626" spans="2:5" x14ac:dyDescent="0.2">
      <c r="B626" s="63"/>
      <c r="E626" s="64"/>
    </row>
    <row r="627" spans="2:5" x14ac:dyDescent="0.2">
      <c r="B627" s="63"/>
      <c r="E627" s="64"/>
    </row>
    <row r="628" spans="2:5" x14ac:dyDescent="0.2">
      <c r="B628" s="63"/>
      <c r="E628" s="64"/>
    </row>
    <row r="629" spans="2:5" x14ac:dyDescent="0.2">
      <c r="B629" s="63"/>
      <c r="E629" s="64"/>
    </row>
    <row r="630" spans="2:5" x14ac:dyDescent="0.2">
      <c r="B630" s="63"/>
      <c r="E630" s="64"/>
    </row>
    <row r="631" spans="2:5" x14ac:dyDescent="0.2">
      <c r="B631" s="63"/>
      <c r="E631" s="64"/>
    </row>
    <row r="632" spans="2:5" x14ac:dyDescent="0.2">
      <c r="B632" s="63"/>
      <c r="E632" s="64"/>
    </row>
    <row r="633" spans="2:5" x14ac:dyDescent="0.2">
      <c r="B633" s="63"/>
      <c r="E633" s="64"/>
    </row>
    <row r="634" spans="2:5" x14ac:dyDescent="0.2">
      <c r="B634" s="63"/>
      <c r="E634" s="64"/>
    </row>
    <row r="635" spans="2:5" x14ac:dyDescent="0.2">
      <c r="B635" s="63"/>
      <c r="E635" s="64"/>
    </row>
    <row r="636" spans="2:5" x14ac:dyDescent="0.2">
      <c r="B636" s="63"/>
      <c r="E636" s="64"/>
    </row>
    <row r="637" spans="2:5" x14ac:dyDescent="0.2">
      <c r="B637" s="63"/>
      <c r="E637" s="64"/>
    </row>
    <row r="638" spans="2:5" x14ac:dyDescent="0.2">
      <c r="B638" s="63"/>
      <c r="E638" s="64"/>
    </row>
    <row r="639" spans="2:5" x14ac:dyDescent="0.2">
      <c r="B639" s="63"/>
      <c r="E639" s="64"/>
    </row>
    <row r="640" spans="2:5" x14ac:dyDescent="0.2">
      <c r="B640" s="63"/>
      <c r="E640" s="64"/>
    </row>
    <row r="641" spans="2:5" x14ac:dyDescent="0.2">
      <c r="B641" s="63"/>
      <c r="E641" s="64"/>
    </row>
    <row r="642" spans="2:5" x14ac:dyDescent="0.2">
      <c r="B642" s="63"/>
      <c r="E642" s="64"/>
    </row>
    <row r="643" spans="2:5" x14ac:dyDescent="0.2">
      <c r="B643" s="63"/>
      <c r="E643" s="64"/>
    </row>
    <row r="644" spans="2:5" x14ac:dyDescent="0.2">
      <c r="B644" s="63"/>
      <c r="E644" s="64"/>
    </row>
    <row r="645" spans="2:5" x14ac:dyDescent="0.2">
      <c r="B645" s="63"/>
      <c r="E645" s="64"/>
    </row>
    <row r="646" spans="2:5" x14ac:dyDescent="0.2">
      <c r="B646" s="63"/>
      <c r="E646" s="64"/>
    </row>
    <row r="647" spans="2:5" x14ac:dyDescent="0.2">
      <c r="B647" s="63"/>
      <c r="E647" s="64"/>
    </row>
    <row r="648" spans="2:5" x14ac:dyDescent="0.2">
      <c r="B648" s="63"/>
      <c r="E648" s="64"/>
    </row>
    <row r="649" spans="2:5" x14ac:dyDescent="0.2">
      <c r="B649" s="63"/>
      <c r="E649" s="64"/>
    </row>
    <row r="650" spans="2:5" x14ac:dyDescent="0.2">
      <c r="B650" s="63"/>
      <c r="E650" s="64"/>
    </row>
    <row r="651" spans="2:5" x14ac:dyDescent="0.2">
      <c r="B651" s="63"/>
      <c r="E651" s="64"/>
    </row>
    <row r="652" spans="2:5" x14ac:dyDescent="0.2">
      <c r="B652" s="63"/>
      <c r="E652" s="64"/>
    </row>
    <row r="653" spans="2:5" x14ac:dyDescent="0.2">
      <c r="B653" s="63"/>
      <c r="E653" s="64"/>
    </row>
    <row r="654" spans="2:5" x14ac:dyDescent="0.2">
      <c r="B654" s="63"/>
      <c r="E654" s="64"/>
    </row>
    <row r="655" spans="2:5" x14ac:dyDescent="0.2">
      <c r="B655" s="63"/>
      <c r="E655" s="64"/>
    </row>
    <row r="656" spans="2:5" x14ac:dyDescent="0.2">
      <c r="B656" s="63"/>
      <c r="E656" s="64"/>
    </row>
    <row r="657" spans="2:5" x14ac:dyDescent="0.2">
      <c r="B657" s="63"/>
      <c r="E657" s="64"/>
    </row>
    <row r="658" spans="2:5" x14ac:dyDescent="0.2">
      <c r="B658" s="63"/>
      <c r="E658" s="64"/>
    </row>
    <row r="659" spans="2:5" x14ac:dyDescent="0.2">
      <c r="B659" s="63"/>
      <c r="E659" s="64"/>
    </row>
    <row r="660" spans="2:5" x14ac:dyDescent="0.2">
      <c r="B660" s="63"/>
      <c r="E660" s="64"/>
    </row>
    <row r="661" spans="2:5" x14ac:dyDescent="0.2">
      <c r="B661" s="63"/>
      <c r="E661" s="64"/>
    </row>
    <row r="662" spans="2:5" x14ac:dyDescent="0.2">
      <c r="B662" s="63"/>
      <c r="E662" s="64"/>
    </row>
    <row r="663" spans="2:5" x14ac:dyDescent="0.2">
      <c r="B663" s="63"/>
      <c r="E663" s="64"/>
    </row>
    <row r="664" spans="2:5" x14ac:dyDescent="0.2">
      <c r="B664" s="63"/>
      <c r="E664" s="64"/>
    </row>
    <row r="665" spans="2:5" x14ac:dyDescent="0.2">
      <c r="B665" s="63"/>
      <c r="E665" s="64"/>
    </row>
    <row r="666" spans="2:5" x14ac:dyDescent="0.2">
      <c r="B666" s="63"/>
      <c r="E666" s="64"/>
    </row>
    <row r="667" spans="2:5" x14ac:dyDescent="0.2">
      <c r="B667" s="63"/>
      <c r="E667" s="64"/>
    </row>
    <row r="668" spans="2:5" x14ac:dyDescent="0.2">
      <c r="B668" s="63"/>
      <c r="E668" s="64"/>
    </row>
    <row r="669" spans="2:5" x14ac:dyDescent="0.2">
      <c r="B669" s="63"/>
      <c r="E669" s="64"/>
    </row>
    <row r="670" spans="2:5" x14ac:dyDescent="0.2">
      <c r="B670" s="63"/>
      <c r="E670" s="64"/>
    </row>
    <row r="671" spans="2:5" x14ac:dyDescent="0.2">
      <c r="B671" s="63"/>
      <c r="E671" s="64"/>
    </row>
    <row r="672" spans="2:5" x14ac:dyDescent="0.2">
      <c r="B672" s="63"/>
      <c r="E672" s="64"/>
    </row>
    <row r="673" spans="2:5" x14ac:dyDescent="0.2">
      <c r="B673" s="63"/>
      <c r="E673" s="64"/>
    </row>
    <row r="674" spans="2:5" x14ac:dyDescent="0.2">
      <c r="B674" s="63"/>
      <c r="E674" s="64"/>
    </row>
    <row r="675" spans="2:5" x14ac:dyDescent="0.2">
      <c r="B675" s="63"/>
      <c r="E675" s="64"/>
    </row>
    <row r="676" spans="2:5" x14ac:dyDescent="0.2">
      <c r="B676" s="63"/>
      <c r="E676" s="64"/>
    </row>
    <row r="677" spans="2:5" x14ac:dyDescent="0.2">
      <c r="B677" s="63"/>
      <c r="E677" s="64"/>
    </row>
    <row r="678" spans="2:5" x14ac:dyDescent="0.2">
      <c r="B678" s="63"/>
      <c r="E678" s="64"/>
    </row>
    <row r="679" spans="2:5" x14ac:dyDescent="0.2">
      <c r="B679" s="63"/>
      <c r="E679" s="64"/>
    </row>
    <row r="680" spans="2:5" x14ac:dyDescent="0.2">
      <c r="B680" s="63"/>
      <c r="E680" s="64"/>
    </row>
    <row r="681" spans="2:5" x14ac:dyDescent="0.2">
      <c r="B681" s="63"/>
      <c r="E681" s="64"/>
    </row>
    <row r="682" spans="2:5" x14ac:dyDescent="0.2">
      <c r="B682" s="63"/>
      <c r="E682" s="64"/>
    </row>
    <row r="683" spans="2:5" x14ac:dyDescent="0.2">
      <c r="B683" s="63"/>
      <c r="E683" s="64"/>
    </row>
    <row r="684" spans="2:5" x14ac:dyDescent="0.2">
      <c r="B684" s="63"/>
      <c r="E684" s="64"/>
    </row>
    <row r="685" spans="2:5" x14ac:dyDescent="0.2">
      <c r="B685" s="63"/>
      <c r="E685" s="64"/>
    </row>
    <row r="686" spans="2:5" x14ac:dyDescent="0.2">
      <c r="B686" s="63"/>
      <c r="E686" s="64"/>
    </row>
    <row r="687" spans="2:5" x14ac:dyDescent="0.2">
      <c r="B687" s="63"/>
      <c r="E687" s="64"/>
    </row>
    <row r="688" spans="2:5" x14ac:dyDescent="0.2">
      <c r="B688" s="63"/>
      <c r="E688" s="64"/>
    </row>
    <row r="689" spans="2:5" x14ac:dyDescent="0.2">
      <c r="B689" s="63"/>
      <c r="E689" s="64"/>
    </row>
    <row r="690" spans="2:5" x14ac:dyDescent="0.2">
      <c r="B690" s="63"/>
      <c r="E690" s="64"/>
    </row>
    <row r="691" spans="2:5" x14ac:dyDescent="0.2">
      <c r="B691" s="63"/>
      <c r="E691" s="64"/>
    </row>
    <row r="692" spans="2:5" x14ac:dyDescent="0.2">
      <c r="B692" s="63"/>
      <c r="E692" s="64"/>
    </row>
    <row r="693" spans="2:5" x14ac:dyDescent="0.2">
      <c r="B693" s="63"/>
      <c r="E693" s="64"/>
    </row>
    <row r="694" spans="2:5" x14ac:dyDescent="0.2">
      <c r="B694" s="63"/>
      <c r="E694" s="64"/>
    </row>
    <row r="695" spans="2:5" x14ac:dyDescent="0.2">
      <c r="B695" s="63"/>
      <c r="E695" s="64"/>
    </row>
    <row r="696" spans="2:5" x14ac:dyDescent="0.2">
      <c r="B696" s="63"/>
      <c r="E696" s="64"/>
    </row>
    <row r="697" spans="2:5" x14ac:dyDescent="0.2">
      <c r="B697" s="63"/>
      <c r="E697" s="64"/>
    </row>
    <row r="698" spans="2:5" x14ac:dyDescent="0.2">
      <c r="B698" s="63"/>
      <c r="E698" s="64"/>
    </row>
    <row r="699" spans="2:5" x14ac:dyDescent="0.2">
      <c r="B699" s="63"/>
      <c r="E699" s="64"/>
    </row>
    <row r="700" spans="2:5" x14ac:dyDescent="0.2">
      <c r="B700" s="63"/>
      <c r="E700" s="64"/>
    </row>
    <row r="701" spans="2:5" x14ac:dyDescent="0.2">
      <c r="B701" s="63"/>
      <c r="E701" s="64"/>
    </row>
    <row r="702" spans="2:5" x14ac:dyDescent="0.2">
      <c r="B702" s="63"/>
      <c r="E702" s="64"/>
    </row>
    <row r="703" spans="2:5" x14ac:dyDescent="0.2">
      <c r="B703" s="63"/>
      <c r="E703" s="64"/>
    </row>
    <row r="704" spans="2:5" x14ac:dyDescent="0.2">
      <c r="B704" s="63"/>
      <c r="E704" s="64"/>
    </row>
    <row r="705" spans="2:5" x14ac:dyDescent="0.2">
      <c r="B705" s="63"/>
      <c r="E705" s="64"/>
    </row>
    <row r="706" spans="2:5" x14ac:dyDescent="0.2">
      <c r="B706" s="63"/>
      <c r="E706" s="64"/>
    </row>
    <row r="707" spans="2:5" x14ac:dyDescent="0.2">
      <c r="B707" s="63"/>
      <c r="E707" s="64"/>
    </row>
    <row r="708" spans="2:5" x14ac:dyDescent="0.2">
      <c r="B708" s="63"/>
      <c r="E708" s="64"/>
    </row>
    <row r="709" spans="2:5" x14ac:dyDescent="0.2">
      <c r="B709" s="63"/>
      <c r="E709" s="64"/>
    </row>
    <row r="710" spans="2:5" x14ac:dyDescent="0.2">
      <c r="B710" s="63"/>
      <c r="E710" s="64"/>
    </row>
    <row r="711" spans="2:5" x14ac:dyDescent="0.2">
      <c r="B711" s="63"/>
      <c r="E711" s="64"/>
    </row>
    <row r="712" spans="2:5" x14ac:dyDescent="0.2">
      <c r="B712" s="63"/>
      <c r="E712" s="64"/>
    </row>
    <row r="713" spans="2:5" x14ac:dyDescent="0.2">
      <c r="B713" s="63"/>
      <c r="E713" s="64"/>
    </row>
    <row r="714" spans="2:5" x14ac:dyDescent="0.2">
      <c r="B714" s="63"/>
      <c r="E714" s="64"/>
    </row>
    <row r="715" spans="2:5" x14ac:dyDescent="0.2">
      <c r="B715" s="63"/>
      <c r="E715" s="64"/>
    </row>
    <row r="716" spans="2:5" x14ac:dyDescent="0.2">
      <c r="B716" s="63"/>
      <c r="E716" s="64"/>
    </row>
    <row r="717" spans="2:5" x14ac:dyDescent="0.2">
      <c r="B717" s="63"/>
      <c r="E717" s="64"/>
    </row>
    <row r="718" spans="2:5" x14ac:dyDescent="0.2">
      <c r="B718" s="63"/>
      <c r="E718" s="64"/>
    </row>
    <row r="719" spans="2:5" x14ac:dyDescent="0.2">
      <c r="B719" s="63"/>
      <c r="E719" s="64"/>
    </row>
    <row r="720" spans="2:5" x14ac:dyDescent="0.2">
      <c r="B720" s="63"/>
      <c r="E720" s="64"/>
    </row>
    <row r="721" spans="2:5" x14ac:dyDescent="0.2">
      <c r="B721" s="63"/>
      <c r="E721" s="64"/>
    </row>
    <row r="722" spans="2:5" x14ac:dyDescent="0.2">
      <c r="B722" s="63"/>
      <c r="E722" s="64"/>
    </row>
    <row r="723" spans="2:5" x14ac:dyDescent="0.2">
      <c r="B723" s="63"/>
      <c r="E723" s="64"/>
    </row>
    <row r="724" spans="2:5" x14ac:dyDescent="0.2">
      <c r="B724" s="63"/>
      <c r="E724" s="64"/>
    </row>
    <row r="725" spans="2:5" x14ac:dyDescent="0.2">
      <c r="B725" s="63"/>
      <c r="E725" s="64"/>
    </row>
    <row r="726" spans="2:5" x14ac:dyDescent="0.2">
      <c r="B726" s="63"/>
      <c r="E726" s="64"/>
    </row>
    <row r="727" spans="2:5" x14ac:dyDescent="0.2">
      <c r="B727" s="63"/>
      <c r="E727" s="64"/>
    </row>
    <row r="728" spans="2:5" x14ac:dyDescent="0.2">
      <c r="B728" s="63"/>
      <c r="E728" s="64"/>
    </row>
    <row r="729" spans="2:5" x14ac:dyDescent="0.2">
      <c r="B729" s="63"/>
      <c r="E729" s="64"/>
    </row>
    <row r="730" spans="2:5" x14ac:dyDescent="0.2">
      <c r="B730" s="63"/>
      <c r="E730" s="64"/>
    </row>
    <row r="731" spans="2:5" x14ac:dyDescent="0.2">
      <c r="B731" s="63"/>
      <c r="E731" s="64"/>
    </row>
    <row r="732" spans="2:5" x14ac:dyDescent="0.2">
      <c r="B732" s="63"/>
      <c r="E732" s="64"/>
    </row>
    <row r="733" spans="2:5" x14ac:dyDescent="0.2">
      <c r="B733" s="63"/>
      <c r="E733" s="64"/>
    </row>
    <row r="734" spans="2:5" x14ac:dyDescent="0.2">
      <c r="B734" s="63"/>
      <c r="E734" s="64"/>
    </row>
    <row r="735" spans="2:5" x14ac:dyDescent="0.2">
      <c r="B735" s="63"/>
      <c r="E735" s="64"/>
    </row>
    <row r="736" spans="2:5" x14ac:dyDescent="0.2">
      <c r="B736" s="63"/>
      <c r="E736" s="64"/>
    </row>
    <row r="737" spans="2:5" x14ac:dyDescent="0.2">
      <c r="B737" s="63"/>
      <c r="E737" s="64"/>
    </row>
    <row r="738" spans="2:5" x14ac:dyDescent="0.2">
      <c r="B738" s="63"/>
      <c r="E738" s="64"/>
    </row>
    <row r="739" spans="2:5" x14ac:dyDescent="0.2">
      <c r="B739" s="63"/>
      <c r="E739" s="64"/>
    </row>
    <row r="740" spans="2:5" x14ac:dyDescent="0.2">
      <c r="B740" s="63"/>
      <c r="E740" s="64"/>
    </row>
    <row r="741" spans="2:5" x14ac:dyDescent="0.2">
      <c r="B741" s="63"/>
      <c r="E741" s="64"/>
    </row>
    <row r="742" spans="2:5" x14ac:dyDescent="0.2">
      <c r="B742" s="63"/>
      <c r="E742" s="64"/>
    </row>
    <row r="743" spans="2:5" x14ac:dyDescent="0.2">
      <c r="B743" s="63"/>
      <c r="E743" s="64"/>
    </row>
    <row r="744" spans="2:5" x14ac:dyDescent="0.2">
      <c r="B744" s="63"/>
      <c r="E744" s="64"/>
    </row>
    <row r="745" spans="2:5" x14ac:dyDescent="0.2">
      <c r="B745" s="63"/>
      <c r="E745" s="64"/>
    </row>
    <row r="746" spans="2:5" x14ac:dyDescent="0.2">
      <c r="B746" s="63"/>
      <c r="E746" s="64"/>
    </row>
    <row r="747" spans="2:5" x14ac:dyDescent="0.2">
      <c r="B747" s="63"/>
      <c r="E747" s="64"/>
    </row>
    <row r="748" spans="2:5" x14ac:dyDescent="0.2">
      <c r="B748" s="63"/>
      <c r="E748" s="64"/>
    </row>
    <row r="749" spans="2:5" x14ac:dyDescent="0.2">
      <c r="B749" s="63"/>
      <c r="E749" s="64"/>
    </row>
    <row r="750" spans="2:5" x14ac:dyDescent="0.2">
      <c r="B750" s="63"/>
      <c r="E750" s="64"/>
    </row>
    <row r="751" spans="2:5" x14ac:dyDescent="0.2">
      <c r="B751" s="63"/>
      <c r="E751" s="64"/>
    </row>
    <row r="752" spans="2:5" x14ac:dyDescent="0.2">
      <c r="B752" s="63"/>
      <c r="E752" s="64"/>
    </row>
    <row r="753" spans="2:5" x14ac:dyDescent="0.2">
      <c r="B753" s="63"/>
      <c r="E753" s="64"/>
    </row>
    <row r="754" spans="2:5" x14ac:dyDescent="0.2">
      <c r="B754" s="63"/>
      <c r="E754" s="64"/>
    </row>
    <row r="755" spans="2:5" x14ac:dyDescent="0.2">
      <c r="B755" s="63"/>
      <c r="E755" s="64"/>
    </row>
    <row r="756" spans="2:5" x14ac:dyDescent="0.2">
      <c r="B756" s="63"/>
      <c r="E756" s="64"/>
    </row>
    <row r="757" spans="2:5" x14ac:dyDescent="0.2">
      <c r="B757" s="63"/>
      <c r="E757" s="64"/>
    </row>
    <row r="758" spans="2:5" x14ac:dyDescent="0.2">
      <c r="B758" s="63"/>
      <c r="E758" s="64"/>
    </row>
    <row r="759" spans="2:5" x14ac:dyDescent="0.2">
      <c r="B759" s="63"/>
      <c r="E759" s="64"/>
    </row>
    <row r="760" spans="2:5" x14ac:dyDescent="0.2">
      <c r="B760" s="63"/>
      <c r="E760" s="64"/>
    </row>
    <row r="761" spans="2:5" x14ac:dyDescent="0.2">
      <c r="B761" s="63"/>
      <c r="E761" s="64"/>
    </row>
    <row r="762" spans="2:5" x14ac:dyDescent="0.2">
      <c r="B762" s="63"/>
      <c r="E762" s="64"/>
    </row>
    <row r="763" spans="2:5" x14ac:dyDescent="0.2">
      <c r="B763" s="63"/>
      <c r="E763" s="64"/>
    </row>
    <row r="764" spans="2:5" x14ac:dyDescent="0.2">
      <c r="B764" s="63"/>
      <c r="E764" s="64"/>
    </row>
    <row r="765" spans="2:5" x14ac:dyDescent="0.2">
      <c r="B765" s="63"/>
      <c r="E765" s="64"/>
    </row>
    <row r="766" spans="2:5" x14ac:dyDescent="0.2">
      <c r="B766" s="63"/>
      <c r="E766" s="64"/>
    </row>
    <row r="767" spans="2:5" x14ac:dyDescent="0.2">
      <c r="B767" s="63"/>
      <c r="E767" s="64"/>
    </row>
    <row r="768" spans="2:5" x14ac:dyDescent="0.2">
      <c r="B768" s="63"/>
      <c r="E768" s="64"/>
    </row>
    <row r="769" spans="2:5" x14ac:dyDescent="0.2">
      <c r="B769" s="63"/>
      <c r="E769" s="64"/>
    </row>
    <row r="770" spans="2:5" x14ac:dyDescent="0.2">
      <c r="B770" s="63"/>
      <c r="E770" s="64"/>
    </row>
    <row r="771" spans="2:5" x14ac:dyDescent="0.2">
      <c r="B771" s="63"/>
      <c r="E771" s="64"/>
    </row>
    <row r="772" spans="2:5" x14ac:dyDescent="0.2">
      <c r="B772" s="63"/>
      <c r="E772" s="64"/>
    </row>
    <row r="773" spans="2:5" x14ac:dyDescent="0.2">
      <c r="B773" s="63"/>
      <c r="E773" s="64"/>
    </row>
    <row r="774" spans="2:5" x14ac:dyDescent="0.2">
      <c r="B774" s="63"/>
      <c r="E774" s="64"/>
    </row>
    <row r="775" spans="2:5" x14ac:dyDescent="0.2">
      <c r="B775" s="63"/>
      <c r="E775" s="64"/>
    </row>
    <row r="776" spans="2:5" x14ac:dyDescent="0.2">
      <c r="B776" s="63"/>
      <c r="E776" s="64"/>
    </row>
    <row r="777" spans="2:5" x14ac:dyDescent="0.2">
      <c r="B777" s="63"/>
      <c r="E777" s="64"/>
    </row>
    <row r="778" spans="2:5" x14ac:dyDescent="0.2">
      <c r="B778" s="63"/>
      <c r="E778" s="64"/>
    </row>
    <row r="779" spans="2:5" x14ac:dyDescent="0.2">
      <c r="B779" s="63"/>
      <c r="E779" s="64"/>
    </row>
    <row r="780" spans="2:5" x14ac:dyDescent="0.2">
      <c r="B780" s="63"/>
      <c r="E780" s="64"/>
    </row>
    <row r="781" spans="2:5" x14ac:dyDescent="0.2">
      <c r="B781" s="63"/>
      <c r="E781" s="64"/>
    </row>
    <row r="782" spans="2:5" x14ac:dyDescent="0.2">
      <c r="B782" s="63"/>
      <c r="E782" s="64"/>
    </row>
    <row r="783" spans="2:5" x14ac:dyDescent="0.2">
      <c r="B783" s="63"/>
      <c r="E783" s="64"/>
    </row>
    <row r="784" spans="2:5" x14ac:dyDescent="0.2">
      <c r="B784" s="63"/>
      <c r="E784" s="64"/>
    </row>
    <row r="785" spans="2:5" x14ac:dyDescent="0.2">
      <c r="B785" s="63"/>
      <c r="E785" s="64"/>
    </row>
    <row r="786" spans="2:5" x14ac:dyDescent="0.2">
      <c r="B786" s="63"/>
      <c r="E786" s="64"/>
    </row>
    <row r="787" spans="2:5" x14ac:dyDescent="0.2">
      <c r="B787" s="63"/>
      <c r="E787" s="64"/>
    </row>
    <row r="788" spans="2:5" x14ac:dyDescent="0.2">
      <c r="B788" s="63"/>
      <c r="E788" s="64"/>
    </row>
    <row r="789" spans="2:5" x14ac:dyDescent="0.2">
      <c r="B789" s="63"/>
      <c r="E789" s="64"/>
    </row>
    <row r="790" spans="2:5" x14ac:dyDescent="0.2">
      <c r="B790" s="63"/>
      <c r="E790" s="64"/>
    </row>
    <row r="791" spans="2:5" x14ac:dyDescent="0.2">
      <c r="B791" s="63"/>
      <c r="E791" s="64"/>
    </row>
    <row r="792" spans="2:5" x14ac:dyDescent="0.2">
      <c r="B792" s="63"/>
      <c r="E792" s="64"/>
    </row>
    <row r="793" spans="2:5" x14ac:dyDescent="0.2">
      <c r="B793" s="63"/>
      <c r="E793" s="64"/>
    </row>
    <row r="794" spans="2:5" x14ac:dyDescent="0.2">
      <c r="B794" s="63"/>
      <c r="E794" s="64"/>
    </row>
    <row r="795" spans="2:5" x14ac:dyDescent="0.2">
      <c r="B795" s="63"/>
      <c r="E795" s="64"/>
    </row>
    <row r="796" spans="2:5" x14ac:dyDescent="0.2">
      <c r="B796" s="63"/>
      <c r="E796" s="64"/>
    </row>
    <row r="797" spans="2:5" x14ac:dyDescent="0.2">
      <c r="B797" s="63"/>
      <c r="E797" s="64"/>
    </row>
    <row r="798" spans="2:5" x14ac:dyDescent="0.2">
      <c r="B798" s="63"/>
      <c r="E798" s="64"/>
    </row>
    <row r="799" spans="2:5" x14ac:dyDescent="0.2">
      <c r="B799" s="63"/>
      <c r="E799" s="64"/>
    </row>
    <row r="800" spans="2:5" x14ac:dyDescent="0.2">
      <c r="B800" s="63"/>
      <c r="E800" s="64"/>
    </row>
    <row r="801" spans="2:5" x14ac:dyDescent="0.2">
      <c r="B801" s="63"/>
      <c r="E801" s="64"/>
    </row>
    <row r="802" spans="2:5" x14ac:dyDescent="0.2">
      <c r="B802" s="63"/>
      <c r="E802" s="64"/>
    </row>
    <row r="803" spans="2:5" x14ac:dyDescent="0.2">
      <c r="B803" s="63"/>
      <c r="E803" s="64"/>
    </row>
    <row r="804" spans="2:5" x14ac:dyDescent="0.2">
      <c r="B804" s="63"/>
      <c r="E804" s="64"/>
    </row>
    <row r="805" spans="2:5" x14ac:dyDescent="0.2">
      <c r="B805" s="63"/>
      <c r="E805" s="64"/>
    </row>
    <row r="806" spans="2:5" x14ac:dyDescent="0.2">
      <c r="B806" s="63"/>
      <c r="E806" s="64"/>
    </row>
    <row r="807" spans="2:5" x14ac:dyDescent="0.2">
      <c r="B807" s="63"/>
      <c r="E807" s="64"/>
    </row>
    <row r="808" spans="2:5" x14ac:dyDescent="0.2">
      <c r="B808" s="63"/>
      <c r="E808" s="64"/>
    </row>
    <row r="809" spans="2:5" x14ac:dyDescent="0.2">
      <c r="B809" s="63"/>
      <c r="E809" s="64"/>
    </row>
    <row r="810" spans="2:5" x14ac:dyDescent="0.2">
      <c r="B810" s="63"/>
      <c r="E810" s="64"/>
    </row>
    <row r="811" spans="2:5" x14ac:dyDescent="0.2">
      <c r="B811" s="63"/>
      <c r="E811" s="64"/>
    </row>
    <row r="812" spans="2:5" x14ac:dyDescent="0.2">
      <c r="B812" s="63"/>
      <c r="E812" s="64"/>
    </row>
    <row r="813" spans="2:5" x14ac:dyDescent="0.2">
      <c r="B813" s="63"/>
      <c r="E813" s="64"/>
    </row>
    <row r="814" spans="2:5" x14ac:dyDescent="0.2">
      <c r="B814" s="63"/>
      <c r="E814" s="64"/>
    </row>
    <row r="815" spans="2:5" x14ac:dyDescent="0.2">
      <c r="B815" s="63"/>
      <c r="E815" s="64"/>
    </row>
    <row r="816" spans="2:5" x14ac:dyDescent="0.2">
      <c r="B816" s="63"/>
      <c r="E816" s="64"/>
    </row>
    <row r="817" spans="2:5" x14ac:dyDescent="0.2">
      <c r="B817" s="63"/>
      <c r="E817" s="64"/>
    </row>
    <row r="818" spans="2:5" x14ac:dyDescent="0.2">
      <c r="B818" s="63"/>
      <c r="E818" s="64"/>
    </row>
    <row r="819" spans="2:5" x14ac:dyDescent="0.2">
      <c r="B819" s="63"/>
      <c r="E819" s="64"/>
    </row>
    <row r="820" spans="2:5" x14ac:dyDescent="0.2">
      <c r="B820" s="63"/>
      <c r="E820" s="64"/>
    </row>
    <row r="821" spans="2:5" x14ac:dyDescent="0.2">
      <c r="B821" s="63"/>
      <c r="E821" s="64"/>
    </row>
    <row r="822" spans="2:5" x14ac:dyDescent="0.2">
      <c r="B822" s="63"/>
      <c r="E822" s="64"/>
    </row>
    <row r="823" spans="2:5" x14ac:dyDescent="0.2">
      <c r="B823" s="63"/>
      <c r="E823" s="64"/>
    </row>
    <row r="824" spans="2:5" x14ac:dyDescent="0.2">
      <c r="B824" s="63"/>
      <c r="E824" s="64"/>
    </row>
    <row r="825" spans="2:5" x14ac:dyDescent="0.2">
      <c r="B825" s="63"/>
      <c r="E825" s="64"/>
    </row>
    <row r="826" spans="2:5" x14ac:dyDescent="0.2">
      <c r="B826" s="63"/>
      <c r="E826" s="64"/>
    </row>
    <row r="827" spans="2:5" x14ac:dyDescent="0.2">
      <c r="B827" s="63"/>
      <c r="E827" s="64"/>
    </row>
    <row r="828" spans="2:5" x14ac:dyDescent="0.2">
      <c r="B828" s="63"/>
      <c r="E828" s="64"/>
    </row>
    <row r="829" spans="2:5" x14ac:dyDescent="0.2">
      <c r="B829" s="63"/>
      <c r="E829" s="64"/>
    </row>
    <row r="830" spans="2:5" x14ac:dyDescent="0.2">
      <c r="B830" s="63"/>
      <c r="E830" s="64"/>
    </row>
    <row r="831" spans="2:5" x14ac:dyDescent="0.2">
      <c r="B831" s="63"/>
      <c r="E831" s="64"/>
    </row>
    <row r="832" spans="2:5" x14ac:dyDescent="0.2">
      <c r="B832" s="63"/>
      <c r="E832" s="64"/>
    </row>
    <row r="833" spans="2:5" x14ac:dyDescent="0.2">
      <c r="B833" s="63"/>
      <c r="E833" s="64"/>
    </row>
    <row r="834" spans="2:5" x14ac:dyDescent="0.2">
      <c r="B834" s="63"/>
      <c r="E834" s="64"/>
    </row>
    <row r="835" spans="2:5" x14ac:dyDescent="0.2">
      <c r="B835" s="63"/>
      <c r="E835" s="64"/>
    </row>
    <row r="836" spans="2:5" x14ac:dyDescent="0.2">
      <c r="B836" s="63"/>
      <c r="E836" s="64"/>
    </row>
    <row r="837" spans="2:5" x14ac:dyDescent="0.2">
      <c r="B837" s="63"/>
      <c r="E837" s="64"/>
    </row>
    <row r="838" spans="2:5" x14ac:dyDescent="0.2">
      <c r="B838" s="63"/>
      <c r="E838" s="64"/>
    </row>
    <row r="839" spans="2:5" x14ac:dyDescent="0.2">
      <c r="B839" s="63"/>
      <c r="E839" s="64"/>
    </row>
    <row r="840" spans="2:5" x14ac:dyDescent="0.2">
      <c r="B840" s="63"/>
      <c r="E840" s="64"/>
    </row>
    <row r="841" spans="2:5" x14ac:dyDescent="0.2">
      <c r="B841" s="63"/>
      <c r="E841" s="64"/>
    </row>
    <row r="842" spans="2:5" x14ac:dyDescent="0.2">
      <c r="B842" s="63"/>
      <c r="E842" s="64"/>
    </row>
    <row r="843" spans="2:5" x14ac:dyDescent="0.2">
      <c r="B843" s="63"/>
      <c r="E843" s="64"/>
    </row>
    <row r="844" spans="2:5" x14ac:dyDescent="0.2">
      <c r="B844" s="63"/>
      <c r="E844" s="64"/>
    </row>
    <row r="845" spans="2:5" x14ac:dyDescent="0.2">
      <c r="B845" s="63"/>
      <c r="E845" s="64"/>
    </row>
    <row r="846" spans="2:5" x14ac:dyDescent="0.2">
      <c r="B846" s="63"/>
      <c r="E846" s="64"/>
    </row>
    <row r="847" spans="2:5" x14ac:dyDescent="0.2">
      <c r="B847" s="63"/>
      <c r="E847" s="64"/>
    </row>
    <row r="848" spans="2:5" x14ac:dyDescent="0.2">
      <c r="B848" s="63"/>
      <c r="E848" s="64"/>
    </row>
    <row r="849" spans="2:5" x14ac:dyDescent="0.2">
      <c r="B849" s="63"/>
      <c r="E849" s="64"/>
    </row>
    <row r="850" spans="2:5" x14ac:dyDescent="0.2">
      <c r="B850" s="63"/>
      <c r="E850" s="64"/>
    </row>
    <row r="851" spans="2:5" x14ac:dyDescent="0.2">
      <c r="B851" s="63"/>
      <c r="E851" s="64"/>
    </row>
    <row r="852" spans="2:5" x14ac:dyDescent="0.2">
      <c r="B852" s="63"/>
      <c r="E852" s="64"/>
    </row>
    <row r="853" spans="2:5" x14ac:dyDescent="0.2">
      <c r="B853" s="63"/>
      <c r="E853" s="64"/>
    </row>
    <row r="854" spans="2:5" x14ac:dyDescent="0.2">
      <c r="B854" s="63"/>
      <c r="E854" s="64"/>
    </row>
    <row r="855" spans="2:5" x14ac:dyDescent="0.2">
      <c r="B855" s="63"/>
      <c r="E855" s="64"/>
    </row>
    <row r="856" spans="2:5" x14ac:dyDescent="0.2">
      <c r="B856" s="63"/>
      <c r="E856" s="64"/>
    </row>
    <row r="857" spans="2:5" x14ac:dyDescent="0.2">
      <c r="B857" s="63"/>
      <c r="E857" s="64"/>
    </row>
    <row r="858" spans="2:5" x14ac:dyDescent="0.2">
      <c r="B858" s="63"/>
      <c r="E858" s="64"/>
    </row>
    <row r="859" spans="2:5" x14ac:dyDescent="0.2">
      <c r="B859" s="63"/>
      <c r="E859" s="64"/>
    </row>
    <row r="860" spans="2:5" x14ac:dyDescent="0.2">
      <c r="B860" s="63"/>
      <c r="E860" s="64"/>
    </row>
    <row r="861" spans="2:5" x14ac:dyDescent="0.2">
      <c r="B861" s="63"/>
      <c r="E861" s="64"/>
    </row>
    <row r="862" spans="2:5" x14ac:dyDescent="0.2">
      <c r="B862" s="63"/>
      <c r="E862" s="64"/>
    </row>
    <row r="863" spans="2:5" x14ac:dyDescent="0.2">
      <c r="B863" s="63"/>
      <c r="E863" s="64"/>
    </row>
    <row r="864" spans="2:5" x14ac:dyDescent="0.2">
      <c r="B864" s="63"/>
      <c r="E864" s="64"/>
    </row>
    <row r="865" spans="2:5" x14ac:dyDescent="0.2">
      <c r="B865" s="63"/>
      <c r="E865" s="64"/>
    </row>
    <row r="866" spans="2:5" x14ac:dyDescent="0.2">
      <c r="B866" s="63"/>
      <c r="E866" s="64"/>
    </row>
    <row r="867" spans="2:5" x14ac:dyDescent="0.2">
      <c r="B867" s="63"/>
      <c r="E867" s="64"/>
    </row>
    <row r="868" spans="2:5" x14ac:dyDescent="0.2">
      <c r="B868" s="63"/>
      <c r="E868" s="64"/>
    </row>
    <row r="869" spans="2:5" x14ac:dyDescent="0.2">
      <c r="B869" s="63"/>
      <c r="E869" s="64"/>
    </row>
    <row r="870" spans="2:5" x14ac:dyDescent="0.2">
      <c r="B870" s="63"/>
      <c r="E870" s="64"/>
    </row>
    <row r="871" spans="2:5" x14ac:dyDescent="0.2">
      <c r="B871" s="63"/>
      <c r="E871" s="64"/>
    </row>
    <row r="872" spans="2:5" x14ac:dyDescent="0.2">
      <c r="B872" s="63"/>
      <c r="E872" s="64"/>
    </row>
    <row r="873" spans="2:5" x14ac:dyDescent="0.2">
      <c r="B873" s="63"/>
      <c r="E873" s="64"/>
    </row>
    <row r="874" spans="2:5" x14ac:dyDescent="0.2">
      <c r="B874" s="63"/>
      <c r="E874" s="64"/>
    </row>
    <row r="875" spans="2:5" x14ac:dyDescent="0.2">
      <c r="B875" s="63"/>
      <c r="E875" s="64"/>
    </row>
    <row r="876" spans="2:5" x14ac:dyDescent="0.2">
      <c r="B876" s="63"/>
      <c r="E876" s="64"/>
    </row>
    <row r="877" spans="2:5" x14ac:dyDescent="0.2">
      <c r="B877" s="63"/>
      <c r="E877" s="64"/>
    </row>
    <row r="878" spans="2:5" x14ac:dyDescent="0.2">
      <c r="B878" s="63"/>
      <c r="E878" s="64"/>
    </row>
    <row r="879" spans="2:5" x14ac:dyDescent="0.2">
      <c r="B879" s="63"/>
      <c r="E879" s="64"/>
    </row>
    <row r="880" spans="2:5" x14ac:dyDescent="0.2">
      <c r="B880" s="63"/>
      <c r="E880" s="64"/>
    </row>
    <row r="881" spans="2:5" x14ac:dyDescent="0.2">
      <c r="B881" s="63"/>
      <c r="E881" s="64"/>
    </row>
    <row r="882" spans="2:5" x14ac:dyDescent="0.2">
      <c r="B882" s="63"/>
      <c r="E882" s="64"/>
    </row>
    <row r="883" spans="2:5" x14ac:dyDescent="0.2">
      <c r="B883" s="63"/>
      <c r="E883" s="64"/>
    </row>
    <row r="884" spans="2:5" x14ac:dyDescent="0.2">
      <c r="B884" s="63"/>
      <c r="E884" s="64"/>
    </row>
    <row r="885" spans="2:5" x14ac:dyDescent="0.2">
      <c r="B885" s="63"/>
      <c r="E885" s="64"/>
    </row>
    <row r="886" spans="2:5" x14ac:dyDescent="0.2">
      <c r="B886" s="63"/>
      <c r="E886" s="64"/>
    </row>
    <row r="887" spans="2:5" x14ac:dyDescent="0.2">
      <c r="B887" s="63"/>
      <c r="E887" s="64"/>
    </row>
    <row r="888" spans="2:5" x14ac:dyDescent="0.2">
      <c r="B888" s="63"/>
      <c r="E888" s="64"/>
    </row>
    <row r="889" spans="2:5" x14ac:dyDescent="0.2">
      <c r="B889" s="63"/>
      <c r="E889" s="64"/>
    </row>
    <row r="890" spans="2:5" x14ac:dyDescent="0.2">
      <c r="B890" s="63"/>
      <c r="E890" s="64"/>
    </row>
    <row r="891" spans="2:5" x14ac:dyDescent="0.2">
      <c r="B891" s="63"/>
      <c r="E891" s="64"/>
    </row>
    <row r="892" spans="2:5" x14ac:dyDescent="0.2">
      <c r="B892" s="63"/>
      <c r="E892" s="64"/>
    </row>
    <row r="893" spans="2:5" x14ac:dyDescent="0.2">
      <c r="B893" s="63"/>
      <c r="E893" s="64"/>
    </row>
    <row r="894" spans="2:5" x14ac:dyDescent="0.2">
      <c r="B894" s="63"/>
      <c r="E894" s="64"/>
    </row>
    <row r="895" spans="2:5" x14ac:dyDescent="0.2">
      <c r="B895" s="63"/>
      <c r="E895" s="64"/>
    </row>
    <row r="896" spans="2:5" x14ac:dyDescent="0.2">
      <c r="B896" s="63"/>
      <c r="E896" s="64"/>
    </row>
    <row r="897" spans="2:5" x14ac:dyDescent="0.2">
      <c r="B897" s="63"/>
      <c r="E897" s="64"/>
    </row>
    <row r="898" spans="2:5" x14ac:dyDescent="0.2">
      <c r="B898" s="63"/>
      <c r="E898" s="64"/>
    </row>
    <row r="899" spans="2:5" x14ac:dyDescent="0.2">
      <c r="B899" s="63"/>
      <c r="E899" s="64"/>
    </row>
    <row r="900" spans="2:5" x14ac:dyDescent="0.2">
      <c r="B900" s="63"/>
      <c r="E900" s="64"/>
    </row>
    <row r="901" spans="2:5" x14ac:dyDescent="0.2">
      <c r="B901" s="63"/>
      <c r="E901" s="64"/>
    </row>
    <row r="902" spans="2:5" x14ac:dyDescent="0.2">
      <c r="B902" s="63"/>
      <c r="E902" s="64"/>
    </row>
    <row r="903" spans="2:5" x14ac:dyDescent="0.2">
      <c r="B903" s="63"/>
      <c r="E903" s="64"/>
    </row>
    <row r="904" spans="2:5" x14ac:dyDescent="0.2">
      <c r="B904" s="63"/>
      <c r="E904" s="64"/>
    </row>
    <row r="905" spans="2:5" x14ac:dyDescent="0.2">
      <c r="B905" s="63"/>
      <c r="E905" s="64"/>
    </row>
    <row r="906" spans="2:5" x14ac:dyDescent="0.2">
      <c r="B906" s="63"/>
      <c r="E906" s="64"/>
    </row>
    <row r="907" spans="2:5" x14ac:dyDescent="0.2">
      <c r="B907" s="63"/>
      <c r="E907" s="64"/>
    </row>
    <row r="908" spans="2:5" x14ac:dyDescent="0.2">
      <c r="B908" s="63"/>
      <c r="E908" s="64"/>
    </row>
    <row r="909" spans="2:5" x14ac:dyDescent="0.2">
      <c r="B909" s="63"/>
      <c r="E909" s="64"/>
    </row>
    <row r="910" spans="2:5" x14ac:dyDescent="0.2">
      <c r="B910" s="63"/>
      <c r="E910" s="64"/>
    </row>
    <row r="911" spans="2:5" x14ac:dyDescent="0.2">
      <c r="B911" s="63"/>
      <c r="E911" s="64"/>
    </row>
    <row r="912" spans="2:5" x14ac:dyDescent="0.2">
      <c r="B912" s="63"/>
      <c r="E912" s="64"/>
    </row>
    <row r="913" spans="2:5" x14ac:dyDescent="0.2">
      <c r="B913" s="63"/>
      <c r="E913" s="64"/>
    </row>
    <row r="914" spans="2:5" x14ac:dyDescent="0.2">
      <c r="B914" s="63"/>
      <c r="E914" s="64"/>
    </row>
    <row r="915" spans="2:5" x14ac:dyDescent="0.2">
      <c r="B915" s="63"/>
      <c r="E915" s="64"/>
    </row>
    <row r="916" spans="2:5" x14ac:dyDescent="0.2">
      <c r="B916" s="63"/>
      <c r="E916" s="64"/>
    </row>
    <row r="917" spans="2:5" x14ac:dyDescent="0.2">
      <c r="B917" s="63"/>
      <c r="E917" s="64"/>
    </row>
    <row r="918" spans="2:5" x14ac:dyDescent="0.2">
      <c r="B918" s="63"/>
      <c r="E918" s="64"/>
    </row>
    <row r="919" spans="2:5" x14ac:dyDescent="0.2">
      <c r="B919" s="63"/>
      <c r="E919" s="64"/>
    </row>
    <row r="920" spans="2:5" x14ac:dyDescent="0.2">
      <c r="B920" s="63"/>
      <c r="E920" s="64"/>
    </row>
    <row r="921" spans="2:5" x14ac:dyDescent="0.2">
      <c r="B921" s="63"/>
      <c r="E921" s="64"/>
    </row>
    <row r="922" spans="2:5" x14ac:dyDescent="0.2">
      <c r="B922" s="63"/>
      <c r="E922" s="64"/>
    </row>
    <row r="923" spans="2:5" x14ac:dyDescent="0.2">
      <c r="B923" s="63"/>
      <c r="E923" s="64"/>
    </row>
    <row r="924" spans="2:5" x14ac:dyDescent="0.2">
      <c r="B924" s="63"/>
      <c r="E924" s="64"/>
    </row>
    <row r="925" spans="2:5" x14ac:dyDescent="0.2">
      <c r="B925" s="63"/>
      <c r="E925" s="64"/>
    </row>
    <row r="926" spans="2:5" x14ac:dyDescent="0.2">
      <c r="B926" s="63"/>
      <c r="E926" s="64"/>
    </row>
    <row r="927" spans="2:5" x14ac:dyDescent="0.2">
      <c r="B927" s="63"/>
      <c r="E927" s="64"/>
    </row>
    <row r="928" spans="2:5" x14ac:dyDescent="0.2">
      <c r="B928" s="63"/>
      <c r="E928" s="64"/>
    </row>
    <row r="929" spans="2:5" x14ac:dyDescent="0.2">
      <c r="B929" s="63"/>
      <c r="E929" s="64"/>
    </row>
    <row r="930" spans="2:5" x14ac:dyDescent="0.2">
      <c r="B930" s="63"/>
      <c r="E930" s="64"/>
    </row>
    <row r="931" spans="2:5" x14ac:dyDescent="0.2">
      <c r="B931" s="63"/>
      <c r="E931" s="64"/>
    </row>
    <row r="932" spans="2:5" x14ac:dyDescent="0.2">
      <c r="B932" s="63"/>
    </row>
    <row r="933" spans="2:5" x14ac:dyDescent="0.2">
      <c r="B933" s="63"/>
    </row>
    <row r="934" spans="2:5" x14ac:dyDescent="0.2">
      <c r="B934" s="63"/>
    </row>
    <row r="935" spans="2:5" x14ac:dyDescent="0.2">
      <c r="B935" s="63"/>
    </row>
    <row r="936" spans="2:5" x14ac:dyDescent="0.2">
      <c r="B936" s="63"/>
    </row>
    <row r="937" spans="2:5" x14ac:dyDescent="0.2">
      <c r="B937" s="63"/>
    </row>
    <row r="938" spans="2:5" x14ac:dyDescent="0.2">
      <c r="B938" s="63"/>
    </row>
    <row r="939" spans="2:5" x14ac:dyDescent="0.2">
      <c r="B939" s="63"/>
    </row>
    <row r="940" spans="2:5" x14ac:dyDescent="0.2">
      <c r="B940" s="63"/>
    </row>
    <row r="941" spans="2:5" x14ac:dyDescent="0.2">
      <c r="B941" s="63"/>
    </row>
    <row r="942" spans="2:5" x14ac:dyDescent="0.2">
      <c r="B942" s="63"/>
    </row>
    <row r="943" spans="2:5" x14ac:dyDescent="0.2">
      <c r="B943" s="63"/>
    </row>
    <row r="944" spans="2:5" x14ac:dyDescent="0.2">
      <c r="B944" s="63"/>
    </row>
    <row r="945" spans="2:2" x14ac:dyDescent="0.2">
      <c r="B945" s="63"/>
    </row>
    <row r="946" spans="2:2" x14ac:dyDescent="0.2">
      <c r="B946" s="63"/>
    </row>
    <row r="947" spans="2:2" x14ac:dyDescent="0.2">
      <c r="B947" s="63"/>
    </row>
    <row r="948" spans="2:2" x14ac:dyDescent="0.2">
      <c r="B948" s="63"/>
    </row>
    <row r="949" spans="2:2" x14ac:dyDescent="0.2">
      <c r="B949" s="63"/>
    </row>
    <row r="950" spans="2:2" x14ac:dyDescent="0.2">
      <c r="B950" s="63"/>
    </row>
    <row r="951" spans="2:2" x14ac:dyDescent="0.2">
      <c r="B951" s="63"/>
    </row>
    <row r="952" spans="2:2" x14ac:dyDescent="0.2">
      <c r="B952" s="63"/>
    </row>
    <row r="953" spans="2:2" x14ac:dyDescent="0.2">
      <c r="B953" s="63"/>
    </row>
    <row r="954" spans="2:2" x14ac:dyDescent="0.2">
      <c r="B954" s="63"/>
    </row>
    <row r="955" spans="2:2" x14ac:dyDescent="0.2">
      <c r="B955" s="63"/>
    </row>
    <row r="956" spans="2:2" x14ac:dyDescent="0.2">
      <c r="B956" s="63"/>
    </row>
    <row r="957" spans="2:2" x14ac:dyDescent="0.2">
      <c r="B957" s="63"/>
    </row>
    <row r="958" spans="2:2" x14ac:dyDescent="0.2">
      <c r="B958" s="63"/>
    </row>
    <row r="959" spans="2:2" x14ac:dyDescent="0.2">
      <c r="B959" s="63"/>
    </row>
    <row r="960" spans="2:2" x14ac:dyDescent="0.2">
      <c r="B960" s="63"/>
    </row>
    <row r="961" spans="2:2" x14ac:dyDescent="0.2">
      <c r="B961" s="63"/>
    </row>
    <row r="962" spans="2:2" x14ac:dyDescent="0.2">
      <c r="B962" s="63"/>
    </row>
    <row r="963" spans="2:2" x14ac:dyDescent="0.2">
      <c r="B963" s="63"/>
    </row>
    <row r="964" spans="2:2" x14ac:dyDescent="0.2">
      <c r="B964" s="63"/>
    </row>
    <row r="965" spans="2:2" x14ac:dyDescent="0.2">
      <c r="B965" s="63"/>
    </row>
    <row r="966" spans="2:2" x14ac:dyDescent="0.2">
      <c r="B966" s="63"/>
    </row>
    <row r="967" spans="2:2" x14ac:dyDescent="0.2">
      <c r="B967" s="63"/>
    </row>
    <row r="968" spans="2:2" x14ac:dyDescent="0.2">
      <c r="B968" s="63"/>
    </row>
    <row r="969" spans="2:2" x14ac:dyDescent="0.2">
      <c r="B969" s="63"/>
    </row>
    <row r="970" spans="2:2" x14ac:dyDescent="0.2">
      <c r="B970" s="63"/>
    </row>
    <row r="971" spans="2:2" x14ac:dyDescent="0.2">
      <c r="B971" s="63"/>
    </row>
    <row r="972" spans="2:2" x14ac:dyDescent="0.2">
      <c r="B972" s="63"/>
    </row>
    <row r="973" spans="2:2" x14ac:dyDescent="0.2">
      <c r="B973" s="63"/>
    </row>
    <row r="974" spans="2:2" x14ac:dyDescent="0.2">
      <c r="B974" s="63"/>
    </row>
    <row r="975" spans="2:2" x14ac:dyDescent="0.2">
      <c r="B975" s="63"/>
    </row>
    <row r="976" spans="2:2" x14ac:dyDescent="0.2">
      <c r="B976" s="63"/>
    </row>
    <row r="977" spans="2:2" x14ac:dyDescent="0.2">
      <c r="B977" s="63"/>
    </row>
    <row r="978" spans="2:2" x14ac:dyDescent="0.2">
      <c r="B978" s="63"/>
    </row>
    <row r="979" spans="2:2" x14ac:dyDescent="0.2">
      <c r="B979" s="63"/>
    </row>
    <row r="980" spans="2:2" x14ac:dyDescent="0.2">
      <c r="B980" s="63"/>
    </row>
    <row r="981" spans="2:2" x14ac:dyDescent="0.2">
      <c r="B981" s="63"/>
    </row>
    <row r="982" spans="2:2" x14ac:dyDescent="0.2">
      <c r="B982" s="63"/>
    </row>
    <row r="983" spans="2:2" x14ac:dyDescent="0.2">
      <c r="B983" s="63"/>
    </row>
    <row r="984" spans="2:2" x14ac:dyDescent="0.2">
      <c r="B984" s="63"/>
    </row>
    <row r="985" spans="2:2" x14ac:dyDescent="0.2">
      <c r="B985" s="63"/>
    </row>
    <row r="986" spans="2:2" x14ac:dyDescent="0.2">
      <c r="B986" s="63"/>
    </row>
    <row r="987" spans="2:2" x14ac:dyDescent="0.2">
      <c r="B987" s="63"/>
    </row>
    <row r="988" spans="2:2" x14ac:dyDescent="0.2">
      <c r="B988" s="63"/>
    </row>
    <row r="989" spans="2:2" x14ac:dyDescent="0.2">
      <c r="B989" s="63"/>
    </row>
    <row r="990" spans="2:2" x14ac:dyDescent="0.2">
      <c r="B990" s="63"/>
    </row>
    <row r="991" spans="2:2" x14ac:dyDescent="0.2">
      <c r="B991" s="63"/>
    </row>
    <row r="992" spans="2:2" x14ac:dyDescent="0.2">
      <c r="B992" s="63"/>
    </row>
    <row r="993" spans="2:2" x14ac:dyDescent="0.2">
      <c r="B993" s="63"/>
    </row>
    <row r="994" spans="2:2" x14ac:dyDescent="0.2">
      <c r="B994" s="63"/>
    </row>
    <row r="995" spans="2:2" x14ac:dyDescent="0.2">
      <c r="B995" s="63"/>
    </row>
    <row r="996" spans="2:2" x14ac:dyDescent="0.2">
      <c r="B996" s="63"/>
    </row>
    <row r="997" spans="2:2" x14ac:dyDescent="0.2">
      <c r="B997" s="63"/>
    </row>
    <row r="998" spans="2:2" x14ac:dyDescent="0.2">
      <c r="B998" s="63"/>
    </row>
    <row r="999" spans="2:2" x14ac:dyDescent="0.2">
      <c r="B999" s="63"/>
    </row>
    <row r="1000" spans="2:2" x14ac:dyDescent="0.2">
      <c r="B1000" s="63"/>
    </row>
    <row r="1001" spans="2:2" x14ac:dyDescent="0.2">
      <c r="B1001" s="63"/>
    </row>
    <row r="1002" spans="2:2" x14ac:dyDescent="0.2">
      <c r="B1002" s="63"/>
    </row>
    <row r="1003" spans="2:2" x14ac:dyDescent="0.2">
      <c r="B1003" s="63"/>
    </row>
    <row r="1004" spans="2:2" x14ac:dyDescent="0.2">
      <c r="B1004" s="63"/>
    </row>
    <row r="1005" spans="2:2" x14ac:dyDescent="0.2">
      <c r="B1005" s="63"/>
    </row>
    <row r="1006" spans="2:2" x14ac:dyDescent="0.2">
      <c r="B1006" s="63"/>
    </row>
    <row r="1007" spans="2:2" x14ac:dyDescent="0.2">
      <c r="B1007" s="63"/>
    </row>
    <row r="1008" spans="2:2" x14ac:dyDescent="0.2">
      <c r="B1008" s="63"/>
    </row>
    <row r="1009" spans="2:2" x14ac:dyDescent="0.2">
      <c r="B1009" s="63"/>
    </row>
    <row r="1010" spans="2:2" x14ac:dyDescent="0.2">
      <c r="B1010" s="63"/>
    </row>
    <row r="1011" spans="2:2" x14ac:dyDescent="0.2">
      <c r="B1011" s="63"/>
    </row>
    <row r="1012" spans="2:2" x14ac:dyDescent="0.2">
      <c r="B1012" s="63"/>
    </row>
    <row r="1013" spans="2:2" x14ac:dyDescent="0.2">
      <c r="B1013" s="63"/>
    </row>
    <row r="1014" spans="2:2" x14ac:dyDescent="0.2">
      <c r="B1014" s="63"/>
    </row>
    <row r="1015" spans="2:2" x14ac:dyDescent="0.2">
      <c r="B1015" s="63"/>
    </row>
    <row r="1016" spans="2:2" x14ac:dyDescent="0.2">
      <c r="B1016" s="63"/>
    </row>
    <row r="1017" spans="2:2" x14ac:dyDescent="0.2">
      <c r="B1017" s="63"/>
    </row>
    <row r="1018" spans="2:2" x14ac:dyDescent="0.2">
      <c r="B1018" s="63"/>
    </row>
    <row r="1019" spans="2:2" x14ac:dyDescent="0.2">
      <c r="B1019" s="63"/>
    </row>
    <row r="1020" spans="2:2" x14ac:dyDescent="0.2">
      <c r="B1020" s="63"/>
    </row>
    <row r="1021" spans="2:2" x14ac:dyDescent="0.2">
      <c r="B1021" s="63"/>
    </row>
    <row r="1022" spans="2:2" x14ac:dyDescent="0.2">
      <c r="B1022" s="63"/>
    </row>
    <row r="1023" spans="2:2" x14ac:dyDescent="0.2">
      <c r="B1023" s="63"/>
    </row>
    <row r="1024" spans="2:2" x14ac:dyDescent="0.2">
      <c r="B1024" s="63"/>
    </row>
    <row r="1025" spans="2:2" x14ac:dyDescent="0.2">
      <c r="B1025" s="63"/>
    </row>
    <row r="1026" spans="2:2" x14ac:dyDescent="0.2">
      <c r="B1026" s="63"/>
    </row>
    <row r="1027" spans="2:2" x14ac:dyDescent="0.2">
      <c r="B1027" s="63"/>
    </row>
    <row r="1028" spans="2:2" x14ac:dyDescent="0.2">
      <c r="B1028" s="63"/>
    </row>
    <row r="1029" spans="2:2" x14ac:dyDescent="0.2">
      <c r="B1029" s="63"/>
    </row>
    <row r="1030" spans="2:2" x14ac:dyDescent="0.2">
      <c r="B1030" s="63"/>
    </row>
    <row r="1031" spans="2:2" x14ac:dyDescent="0.2">
      <c r="B1031" s="63"/>
    </row>
    <row r="1032" spans="2:2" x14ac:dyDescent="0.2">
      <c r="B1032" s="63"/>
    </row>
    <row r="1033" spans="2:2" x14ac:dyDescent="0.2">
      <c r="B1033" s="63"/>
    </row>
    <row r="1034" spans="2:2" x14ac:dyDescent="0.2">
      <c r="B1034" s="63"/>
    </row>
    <row r="1035" spans="2:2" x14ac:dyDescent="0.2">
      <c r="B1035" s="63"/>
    </row>
    <row r="1036" spans="2:2" x14ac:dyDescent="0.2">
      <c r="B1036" s="63"/>
    </row>
    <row r="1037" spans="2:2" x14ac:dyDescent="0.2">
      <c r="B1037" s="63"/>
    </row>
    <row r="1038" spans="2:2" x14ac:dyDescent="0.2">
      <c r="B1038" s="63"/>
    </row>
    <row r="1039" spans="2:2" x14ac:dyDescent="0.2">
      <c r="B1039" s="63"/>
    </row>
    <row r="1040" spans="2:2" x14ac:dyDescent="0.2">
      <c r="B1040" s="63"/>
    </row>
    <row r="1041" spans="2:2" x14ac:dyDescent="0.2">
      <c r="B1041" s="63"/>
    </row>
    <row r="1042" spans="2:2" x14ac:dyDescent="0.2">
      <c r="B1042" s="63"/>
    </row>
    <row r="1043" spans="2:2" x14ac:dyDescent="0.2">
      <c r="B1043" s="63"/>
    </row>
    <row r="1044" spans="2:2" x14ac:dyDescent="0.2">
      <c r="B1044" s="63"/>
    </row>
    <row r="1045" spans="2:2" x14ac:dyDescent="0.2">
      <c r="B1045" s="63"/>
    </row>
    <row r="1046" spans="2:2" x14ac:dyDescent="0.2">
      <c r="B1046" s="63"/>
    </row>
    <row r="1047" spans="2:2" x14ac:dyDescent="0.2">
      <c r="B1047" s="63"/>
    </row>
    <row r="1048" spans="2:2" x14ac:dyDescent="0.2">
      <c r="B1048" s="63"/>
    </row>
    <row r="1049" spans="2:2" x14ac:dyDescent="0.2">
      <c r="B1049" s="63"/>
    </row>
    <row r="1050" spans="2:2" x14ac:dyDescent="0.2">
      <c r="B1050" s="63"/>
    </row>
    <row r="1051" spans="2:2" x14ac:dyDescent="0.2">
      <c r="B1051" s="63"/>
    </row>
    <row r="1052" spans="2:2" x14ac:dyDescent="0.2">
      <c r="B1052" s="63"/>
    </row>
    <row r="1053" spans="2:2" x14ac:dyDescent="0.2">
      <c r="B1053" s="63"/>
    </row>
    <row r="1054" spans="2:2" x14ac:dyDescent="0.2">
      <c r="B1054" s="63"/>
    </row>
    <row r="1055" spans="2:2" x14ac:dyDescent="0.2">
      <c r="B1055" s="63"/>
    </row>
    <row r="1056" spans="2:2" x14ac:dyDescent="0.2">
      <c r="B1056" s="63"/>
    </row>
    <row r="1057" spans="2:2" x14ac:dyDescent="0.2">
      <c r="B1057" s="63"/>
    </row>
    <row r="1058" spans="2:2" x14ac:dyDescent="0.2">
      <c r="B1058" s="63"/>
    </row>
    <row r="1059" spans="2:2" x14ac:dyDescent="0.2">
      <c r="B1059" s="63"/>
    </row>
    <row r="1060" spans="2:2" x14ac:dyDescent="0.2">
      <c r="B1060" s="63"/>
    </row>
    <row r="1061" spans="2:2" x14ac:dyDescent="0.2">
      <c r="B1061" s="63"/>
    </row>
    <row r="1062" spans="2:2" x14ac:dyDescent="0.2">
      <c r="B1062" s="63"/>
    </row>
    <row r="1063" spans="2:2" x14ac:dyDescent="0.2">
      <c r="B1063" s="63"/>
    </row>
    <row r="1064" spans="2:2" x14ac:dyDescent="0.2">
      <c r="B1064" s="63"/>
    </row>
    <row r="1065" spans="2:2" x14ac:dyDescent="0.2">
      <c r="B1065" s="63"/>
    </row>
    <row r="1066" spans="2:2" x14ac:dyDescent="0.2">
      <c r="B1066" s="63"/>
    </row>
    <row r="1067" spans="2:2" x14ac:dyDescent="0.2">
      <c r="B1067" s="63"/>
    </row>
    <row r="1068" spans="2:2" x14ac:dyDescent="0.2">
      <c r="B1068" s="63"/>
    </row>
    <row r="1069" spans="2:2" x14ac:dyDescent="0.2">
      <c r="B1069" s="63"/>
    </row>
    <row r="1070" spans="2:2" x14ac:dyDescent="0.2">
      <c r="B1070" s="63"/>
    </row>
    <row r="1071" spans="2:2" x14ac:dyDescent="0.2">
      <c r="B1071" s="63"/>
    </row>
    <row r="1072" spans="2:2" x14ac:dyDescent="0.2">
      <c r="B1072" s="63"/>
    </row>
    <row r="1073" spans="2:2" x14ac:dyDescent="0.2">
      <c r="B1073" s="63"/>
    </row>
    <row r="1074" spans="2:2" x14ac:dyDescent="0.2">
      <c r="B1074" s="63"/>
    </row>
    <row r="1075" spans="2:2" x14ac:dyDescent="0.2">
      <c r="B1075" s="63"/>
    </row>
    <row r="1076" spans="2:2" x14ac:dyDescent="0.2">
      <c r="B1076" s="63"/>
    </row>
    <row r="1077" spans="2:2" x14ac:dyDescent="0.2">
      <c r="B1077" s="63"/>
    </row>
    <row r="1078" spans="2:2" x14ac:dyDescent="0.2">
      <c r="B1078" s="63"/>
    </row>
    <row r="1079" spans="2:2" x14ac:dyDescent="0.2">
      <c r="B1079" s="63"/>
    </row>
    <row r="1080" spans="2:2" x14ac:dyDescent="0.2">
      <c r="B1080" s="63"/>
    </row>
    <row r="1081" spans="2:2" x14ac:dyDescent="0.2">
      <c r="B1081" s="63"/>
    </row>
    <row r="1082" spans="2:2" x14ac:dyDescent="0.2">
      <c r="B1082" s="63"/>
    </row>
    <row r="1083" spans="2:2" x14ac:dyDescent="0.2">
      <c r="B1083" s="63"/>
    </row>
    <row r="1084" spans="2:2" x14ac:dyDescent="0.2">
      <c r="B1084" s="63"/>
    </row>
    <row r="1085" spans="2:2" x14ac:dyDescent="0.2">
      <c r="B1085" s="63"/>
    </row>
    <row r="1086" spans="2:2" x14ac:dyDescent="0.2">
      <c r="B1086" s="63"/>
    </row>
    <row r="1087" spans="2:2" x14ac:dyDescent="0.2">
      <c r="B1087" s="63"/>
    </row>
    <row r="1088" spans="2:2" x14ac:dyDescent="0.2">
      <c r="B1088" s="63"/>
    </row>
    <row r="1089" spans="2:2" x14ac:dyDescent="0.2">
      <c r="B1089" s="63"/>
    </row>
    <row r="1090" spans="2:2" x14ac:dyDescent="0.2">
      <c r="B1090" s="63"/>
    </row>
    <row r="1091" spans="2:2" x14ac:dyDescent="0.2">
      <c r="B1091" s="63"/>
    </row>
    <row r="1092" spans="2:2" x14ac:dyDescent="0.2">
      <c r="B1092" s="63"/>
    </row>
    <row r="1093" spans="2:2" x14ac:dyDescent="0.2">
      <c r="B1093" s="63"/>
    </row>
    <row r="1094" spans="2:2" x14ac:dyDescent="0.2">
      <c r="B1094" s="63"/>
    </row>
    <row r="1095" spans="2:2" x14ac:dyDescent="0.2">
      <c r="B1095" s="63"/>
    </row>
    <row r="1096" spans="2:2" x14ac:dyDescent="0.2">
      <c r="B1096" s="63"/>
    </row>
    <row r="1097" spans="2:2" x14ac:dyDescent="0.2">
      <c r="B1097" s="63"/>
    </row>
    <row r="1098" spans="2:2" x14ac:dyDescent="0.2">
      <c r="B1098" s="63"/>
    </row>
    <row r="1099" spans="2:2" x14ac:dyDescent="0.2">
      <c r="B1099" s="63"/>
    </row>
    <row r="1100" spans="2:2" x14ac:dyDescent="0.2">
      <c r="B1100" s="63"/>
    </row>
    <row r="1101" spans="2:2" x14ac:dyDescent="0.2">
      <c r="B1101" s="63"/>
    </row>
    <row r="1102" spans="2:2" x14ac:dyDescent="0.2">
      <c r="B1102" s="63"/>
    </row>
    <row r="1103" spans="2:2" x14ac:dyDescent="0.2">
      <c r="B1103" s="63"/>
    </row>
    <row r="1104" spans="2:2" x14ac:dyDescent="0.2">
      <c r="B1104" s="63"/>
    </row>
    <row r="1105" spans="2:2" x14ac:dyDescent="0.2">
      <c r="B1105" s="63"/>
    </row>
    <row r="1106" spans="2:2" x14ac:dyDescent="0.2">
      <c r="B1106" s="63"/>
    </row>
    <row r="1107" spans="2:2" x14ac:dyDescent="0.2">
      <c r="B1107" s="63"/>
    </row>
    <row r="1108" spans="2:2" x14ac:dyDescent="0.2">
      <c r="B1108" s="63"/>
    </row>
    <row r="1109" spans="2:2" x14ac:dyDescent="0.2">
      <c r="B1109" s="63"/>
    </row>
    <row r="1110" spans="2:2" x14ac:dyDescent="0.2">
      <c r="B1110" s="63"/>
    </row>
    <row r="1111" spans="2:2" x14ac:dyDescent="0.2">
      <c r="B1111" s="63"/>
    </row>
    <row r="1112" spans="2:2" x14ac:dyDescent="0.2">
      <c r="B1112" s="63"/>
    </row>
    <row r="1113" spans="2:2" x14ac:dyDescent="0.2">
      <c r="B1113" s="63"/>
    </row>
    <row r="1114" spans="2:2" x14ac:dyDescent="0.2">
      <c r="B1114" s="63"/>
    </row>
    <row r="1115" spans="2:2" x14ac:dyDescent="0.2">
      <c r="B1115" s="63"/>
    </row>
    <row r="1116" spans="2:2" x14ac:dyDescent="0.2">
      <c r="B1116" s="63"/>
    </row>
    <row r="1117" spans="2:2" x14ac:dyDescent="0.2">
      <c r="B1117" s="63"/>
    </row>
    <row r="1118" spans="2:2" x14ac:dyDescent="0.2">
      <c r="B1118" s="63"/>
    </row>
    <row r="1119" spans="2:2" x14ac:dyDescent="0.2">
      <c r="B1119" s="63"/>
    </row>
    <row r="1120" spans="2:2" x14ac:dyDescent="0.2">
      <c r="B1120" s="63"/>
    </row>
    <row r="1121" spans="2:2" x14ac:dyDescent="0.2">
      <c r="B1121" s="63"/>
    </row>
    <row r="1122" spans="2:2" x14ac:dyDescent="0.2">
      <c r="B1122" s="63"/>
    </row>
    <row r="1123" spans="2:2" x14ac:dyDescent="0.2">
      <c r="B1123" s="63"/>
    </row>
    <row r="1124" spans="2:2" x14ac:dyDescent="0.2">
      <c r="B1124" s="63"/>
    </row>
    <row r="1125" spans="2:2" x14ac:dyDescent="0.2">
      <c r="B1125" s="63"/>
    </row>
    <row r="1126" spans="2:2" x14ac:dyDescent="0.2">
      <c r="B1126" s="63"/>
    </row>
  </sheetData>
  <sortState xmlns:xlrd2="http://schemas.microsoft.com/office/spreadsheetml/2017/richdata2" ref="B3:C6">
    <sortCondition descending="1" ref="C3:C6"/>
  </sortState>
  <conditionalFormatting sqref="F46">
    <cfRule type="containsBlanks" priority="1" stopIfTrue="1">
      <formula>LEN(TRIM(F46))=0</formula>
    </cfRule>
    <cfRule type="expression" dxfId="66" priority="2" stopIfTrue="1">
      <formula>IF(AA46=1,TRUE,FALSE)</formula>
    </cfRule>
    <cfRule type="expression" dxfId="65" priority="3" stopIfTrue="1">
      <formula>IF(AA46=0,TRUE,FALSE)</formula>
    </cfRule>
  </conditionalFormatting>
  <printOptions horizontalCentered="1"/>
  <pageMargins left="0.7" right="0.7" top="0.75" bottom="0.75" header="0.3" footer="0.3"/>
  <pageSetup paperSize="9" fitToHeight="0" orientation="portrait" horizontalDpi="360" verticalDpi="360" r:id="rId1"/>
  <headerFooter alignWithMargins="0"/>
  <webPublishItems count="1">
    <webPublishItem id="11600" divId="Week16_11600" sourceType="range" sourceRef="B3:D201" destinationFile="C:\Users\marti.byrne\Desktop\Fixtures.htm"/>
  </webPublishItem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37">
    <tabColor rgb="FF00B0F0"/>
  </sheetPr>
  <dimension ref="B2:P34"/>
  <sheetViews>
    <sheetView workbookViewId="0">
      <selection activeCell="O29" sqref="O29"/>
    </sheetView>
  </sheetViews>
  <sheetFormatPr defaultRowHeight="15" x14ac:dyDescent="0.25"/>
  <cols>
    <col min="1" max="1" width="2.85546875" customWidth="1"/>
    <col min="2" max="8" width="21.42578125" customWidth="1"/>
    <col min="9" max="13" width="21.42578125" hidden="1" customWidth="1"/>
  </cols>
  <sheetData>
    <row r="2" spans="2:15" x14ac:dyDescent="0.25">
      <c r="B2" s="99" t="s">
        <v>49</v>
      </c>
    </row>
    <row r="4" spans="2:15" x14ac:dyDescent="0.25">
      <c r="B4" s="98" t="s">
        <v>50</v>
      </c>
    </row>
    <row r="6" spans="2:15" x14ac:dyDescent="0.25">
      <c r="B6" s="100" t="s">
        <v>55</v>
      </c>
    </row>
    <row r="7" spans="2:15" ht="15.75" thickBot="1" x14ac:dyDescent="0.3">
      <c r="B7" s="100"/>
    </row>
    <row r="8" spans="2:15" ht="15.75" hidden="1" thickBot="1" x14ac:dyDescent="0.3">
      <c r="B8">
        <v>1</v>
      </c>
      <c r="C8">
        <v>2</v>
      </c>
      <c r="D8">
        <v>3</v>
      </c>
      <c r="E8">
        <v>4</v>
      </c>
      <c r="F8">
        <v>5</v>
      </c>
      <c r="G8">
        <v>6</v>
      </c>
      <c r="H8">
        <v>7</v>
      </c>
      <c r="I8">
        <v>8</v>
      </c>
      <c r="J8">
        <v>11</v>
      </c>
      <c r="K8">
        <v>12</v>
      </c>
      <c r="L8">
        <v>13</v>
      </c>
      <c r="M8">
        <v>14</v>
      </c>
    </row>
    <row r="9" spans="2:15" ht="15.75" thickBot="1" x14ac:dyDescent="0.3">
      <c r="B9" s="239" t="str">
        <f>VLOOKUP(B$8,Teams,2,FALSE)</f>
        <v xml:space="preserve">Arnies Army </v>
      </c>
      <c r="C9" s="239" t="str">
        <f t="shared" ref="C9:M9" si="0">VLOOKUP(C$8,Teams,2,FALSE)</f>
        <v>Central Ward</v>
      </c>
      <c r="D9" s="239" t="str">
        <f t="shared" si="0"/>
        <v>Farmers</v>
      </c>
      <c r="E9" s="239" t="str">
        <f t="shared" si="0"/>
        <v>Nomads</v>
      </c>
      <c r="F9" s="239" t="str">
        <f t="shared" si="0"/>
        <v>Royal Surrey</v>
      </c>
      <c r="G9" s="239" t="str">
        <f t="shared" si="0"/>
        <v>SCCC</v>
      </c>
      <c r="H9" s="239" t="str">
        <f t="shared" si="0"/>
        <v>SCCC "B"</v>
      </c>
      <c r="I9" s="203" t="str">
        <f t="shared" si="0"/>
        <v>xbye1</v>
      </c>
      <c r="J9" s="202">
        <f t="shared" si="0"/>
        <v>0</v>
      </c>
      <c r="K9" s="136">
        <f t="shared" si="0"/>
        <v>0</v>
      </c>
      <c r="L9" s="101">
        <f t="shared" si="0"/>
        <v>0</v>
      </c>
      <c r="M9" s="136">
        <f t="shared" si="0"/>
        <v>0</v>
      </c>
      <c r="O9" s="221"/>
    </row>
    <row r="10" spans="2:15" x14ac:dyDescent="0.25">
      <c r="B10" s="240" t="s">
        <v>590</v>
      </c>
      <c r="C10" s="240" t="s">
        <v>612</v>
      </c>
      <c r="D10" s="240" t="s">
        <v>634</v>
      </c>
      <c r="E10" s="204" t="s">
        <v>686</v>
      </c>
      <c r="F10" s="240" t="s">
        <v>633</v>
      </c>
      <c r="G10" s="240" t="s">
        <v>630</v>
      </c>
      <c r="H10" s="240" t="s">
        <v>645</v>
      </c>
      <c r="I10" s="204"/>
      <c r="J10" s="193"/>
      <c r="K10" s="193"/>
      <c r="L10" s="102"/>
      <c r="M10" s="103"/>
      <c r="O10" s="221"/>
    </row>
    <row r="11" spans="2:15" x14ac:dyDescent="0.25">
      <c r="B11" s="240" t="s">
        <v>589</v>
      </c>
      <c r="C11" s="240" t="s">
        <v>613</v>
      </c>
      <c r="D11" s="240" t="s">
        <v>635</v>
      </c>
      <c r="E11" s="204" t="s">
        <v>684</v>
      </c>
      <c r="F11" s="240" t="s">
        <v>654</v>
      </c>
      <c r="G11" s="240" t="s">
        <v>629</v>
      </c>
      <c r="H11" s="240" t="s">
        <v>649</v>
      </c>
      <c r="I11" s="204"/>
      <c r="J11" s="193"/>
      <c r="K11" s="193"/>
      <c r="L11" s="104"/>
      <c r="M11" s="105"/>
      <c r="O11" s="221"/>
    </row>
    <row r="12" spans="2:15" x14ac:dyDescent="0.25">
      <c r="B12" s="240" t="s">
        <v>592</v>
      </c>
      <c r="C12" s="240" t="s">
        <v>614</v>
      </c>
      <c r="D12" s="240" t="s">
        <v>636</v>
      </c>
      <c r="E12" s="204" t="s">
        <v>691</v>
      </c>
      <c r="F12" s="240" t="s">
        <v>655</v>
      </c>
      <c r="G12" s="240" t="s">
        <v>627</v>
      </c>
      <c r="H12" s="240" t="s">
        <v>651</v>
      </c>
      <c r="I12" s="204"/>
      <c r="J12" s="193"/>
      <c r="K12" s="193"/>
      <c r="L12" s="104"/>
      <c r="M12" s="105"/>
      <c r="O12" s="221"/>
    </row>
    <row r="13" spans="2:15" x14ac:dyDescent="0.25">
      <c r="B13" s="240" t="s">
        <v>607</v>
      </c>
      <c r="C13" s="240" t="s">
        <v>615</v>
      </c>
      <c r="D13" s="240" t="s">
        <v>637</v>
      </c>
      <c r="E13" s="204" t="s">
        <v>689</v>
      </c>
      <c r="F13" s="240" t="s">
        <v>656</v>
      </c>
      <c r="G13" s="240" t="s">
        <v>631</v>
      </c>
      <c r="H13" s="240" t="s">
        <v>647</v>
      </c>
      <c r="I13" s="204"/>
      <c r="J13" s="193"/>
      <c r="K13" s="193"/>
      <c r="L13" s="104"/>
      <c r="M13" s="105"/>
      <c r="O13" s="221"/>
    </row>
    <row r="14" spans="2:15" x14ac:dyDescent="0.25">
      <c r="B14" s="240" t="s">
        <v>593</v>
      </c>
      <c r="C14" s="240" t="s">
        <v>616</v>
      </c>
      <c r="D14" s="240" t="s">
        <v>638</v>
      </c>
      <c r="E14" s="204" t="s">
        <v>687</v>
      </c>
      <c r="F14" s="240" t="s">
        <v>657</v>
      </c>
      <c r="G14" s="240" t="s">
        <v>663</v>
      </c>
      <c r="H14" s="240" t="s">
        <v>652</v>
      </c>
      <c r="I14" s="204"/>
      <c r="J14" s="193"/>
      <c r="K14" s="193"/>
      <c r="L14" s="104"/>
      <c r="M14" s="105"/>
      <c r="O14" s="221"/>
    </row>
    <row r="15" spans="2:15" x14ac:dyDescent="0.25">
      <c r="B15" s="240" t="s">
        <v>696</v>
      </c>
      <c r="C15" s="240" t="s">
        <v>617</v>
      </c>
      <c r="D15" s="240" t="s">
        <v>639</v>
      </c>
      <c r="E15" s="204" t="s">
        <v>685</v>
      </c>
      <c r="F15" s="240" t="s">
        <v>658</v>
      </c>
      <c r="G15" s="240" t="s">
        <v>632</v>
      </c>
      <c r="H15" s="240" t="s">
        <v>643</v>
      </c>
      <c r="I15" s="204"/>
      <c r="J15" s="193"/>
      <c r="K15" s="193"/>
      <c r="L15" s="104"/>
      <c r="M15" s="105"/>
      <c r="O15" s="221"/>
    </row>
    <row r="16" spans="2:15" x14ac:dyDescent="0.25">
      <c r="B16" s="240" t="s">
        <v>591</v>
      </c>
      <c r="C16" s="240" t="s">
        <v>618</v>
      </c>
      <c r="D16" s="240" t="s">
        <v>640</v>
      </c>
      <c r="E16" s="204" t="s">
        <v>688</v>
      </c>
      <c r="F16" s="240" t="s">
        <v>659</v>
      </c>
      <c r="G16" s="240" t="s">
        <v>628</v>
      </c>
      <c r="H16" s="240" t="s">
        <v>650</v>
      </c>
      <c r="I16" s="204"/>
      <c r="J16" s="193"/>
      <c r="K16" s="193"/>
      <c r="L16" s="104"/>
      <c r="M16" s="105"/>
      <c r="O16" s="221"/>
    </row>
    <row r="17" spans="2:16" x14ac:dyDescent="0.25">
      <c r="B17" s="240" t="s">
        <v>608</v>
      </c>
      <c r="C17" s="240" t="s">
        <v>619</v>
      </c>
      <c r="D17" s="240" t="s">
        <v>641</v>
      </c>
      <c r="E17" s="204" t="s">
        <v>683</v>
      </c>
      <c r="F17" s="240" t="s">
        <v>660</v>
      </c>
      <c r="G17" s="240" t="s">
        <v>626</v>
      </c>
      <c r="H17" s="240" t="s">
        <v>646</v>
      </c>
      <c r="I17" s="204"/>
      <c r="J17" s="193"/>
      <c r="K17" s="193"/>
      <c r="L17" s="104"/>
      <c r="M17" s="105"/>
      <c r="O17" s="221"/>
    </row>
    <row r="18" spans="2:16" x14ac:dyDescent="0.25">
      <c r="B18" s="240" t="s">
        <v>609</v>
      </c>
      <c r="C18" s="240" t="s">
        <v>620</v>
      </c>
      <c r="D18" s="240" t="s">
        <v>642</v>
      </c>
      <c r="E18" s="204" t="s">
        <v>690</v>
      </c>
      <c r="F18" s="204" t="s">
        <v>693</v>
      </c>
      <c r="G18" s="204" t="s">
        <v>682</v>
      </c>
      <c r="H18" s="240" t="s">
        <v>653</v>
      </c>
      <c r="I18" s="204"/>
      <c r="J18" s="185"/>
      <c r="K18" s="193"/>
      <c r="L18" s="104"/>
      <c r="M18" s="105"/>
    </row>
    <row r="19" spans="2:16" x14ac:dyDescent="0.25">
      <c r="B19" s="240" t="s">
        <v>588</v>
      </c>
      <c r="C19" s="240" t="s">
        <v>621</v>
      </c>
      <c r="D19" s="241" t="s">
        <v>697</v>
      </c>
      <c r="E19" s="204" t="s">
        <v>692</v>
      </c>
      <c r="F19" s="204" t="s">
        <v>694</v>
      </c>
      <c r="G19" s="204" t="s">
        <v>681</v>
      </c>
      <c r="H19" s="240" t="s">
        <v>644</v>
      </c>
      <c r="I19" s="204"/>
      <c r="J19" s="185"/>
      <c r="K19" s="185"/>
      <c r="L19" s="104"/>
      <c r="M19" s="105"/>
    </row>
    <row r="20" spans="2:16" x14ac:dyDescent="0.25">
      <c r="B20" s="240"/>
      <c r="C20" s="240" t="s">
        <v>622</v>
      </c>
      <c r="D20" s="241" t="s">
        <v>698</v>
      </c>
      <c r="E20" s="241"/>
      <c r="F20" s="204" t="s">
        <v>695</v>
      </c>
      <c r="G20" s="241"/>
      <c r="H20" s="240" t="s">
        <v>648</v>
      </c>
      <c r="I20" s="204"/>
      <c r="J20" s="185"/>
      <c r="K20" s="185"/>
      <c r="L20" s="104"/>
      <c r="M20" s="105"/>
    </row>
    <row r="21" spans="2:16" x14ac:dyDescent="0.25">
      <c r="B21" s="240"/>
      <c r="C21" s="240"/>
      <c r="D21" s="241"/>
      <c r="E21" s="241"/>
      <c r="F21" s="241"/>
      <c r="G21" s="241"/>
      <c r="H21" s="241"/>
      <c r="I21" s="204"/>
      <c r="J21" s="185"/>
      <c r="K21" s="185"/>
      <c r="L21" s="104"/>
      <c r="M21" s="105"/>
    </row>
    <row r="22" spans="2:16" x14ac:dyDescent="0.25">
      <c r="B22" s="241"/>
      <c r="C22" s="240"/>
      <c r="D22" s="241"/>
      <c r="E22" s="241"/>
      <c r="F22" s="241"/>
      <c r="G22" s="241"/>
      <c r="H22" s="241"/>
      <c r="I22" s="204"/>
      <c r="J22" s="185"/>
      <c r="K22" s="185"/>
      <c r="L22" s="104"/>
      <c r="M22" s="105"/>
    </row>
    <row r="23" spans="2:16" x14ac:dyDescent="0.25">
      <c r="B23" s="241"/>
      <c r="C23" s="241"/>
      <c r="D23" s="241"/>
      <c r="E23" s="241"/>
      <c r="F23" s="241"/>
      <c r="G23" s="241"/>
      <c r="H23" s="241"/>
      <c r="I23" s="204"/>
      <c r="J23" s="185"/>
      <c r="K23" s="185"/>
      <c r="L23" s="104"/>
      <c r="M23" s="105"/>
    </row>
    <row r="24" spans="2:16" x14ac:dyDescent="0.25">
      <c r="B24" s="241"/>
      <c r="C24" s="241"/>
      <c r="D24" s="241"/>
      <c r="E24" s="241"/>
      <c r="F24" s="241"/>
      <c r="G24" s="241"/>
      <c r="H24" s="241"/>
      <c r="I24" s="204"/>
      <c r="J24" s="185"/>
      <c r="K24" s="185"/>
      <c r="L24" s="104"/>
      <c r="M24" s="105"/>
    </row>
    <row r="25" spans="2:16" x14ac:dyDescent="0.25">
      <c r="B25" s="241"/>
      <c r="C25" s="241"/>
      <c r="D25" s="241"/>
      <c r="E25" s="241"/>
      <c r="F25" s="241"/>
      <c r="G25" s="241"/>
      <c r="H25" s="241"/>
      <c r="I25" s="214"/>
      <c r="J25" s="185"/>
      <c r="K25" s="185"/>
      <c r="L25" s="104"/>
      <c r="M25" s="105"/>
      <c r="P25" s="221"/>
    </row>
    <row r="26" spans="2:16" x14ac:dyDescent="0.25">
      <c r="B26" s="241"/>
      <c r="C26" s="241"/>
      <c r="D26" s="241"/>
      <c r="E26" s="241"/>
      <c r="F26" s="241"/>
      <c r="G26" s="241"/>
      <c r="H26" s="241"/>
      <c r="I26" s="214"/>
      <c r="J26" s="185"/>
      <c r="K26" s="185"/>
      <c r="L26" s="104"/>
      <c r="M26" s="105"/>
      <c r="P26" s="221"/>
    </row>
    <row r="27" spans="2:16" x14ac:dyDescent="0.25">
      <c r="B27" s="241"/>
      <c r="C27" s="241"/>
      <c r="D27" s="241"/>
      <c r="E27" s="241"/>
      <c r="F27" s="241"/>
      <c r="G27" s="241"/>
      <c r="H27" s="241"/>
      <c r="I27" s="214"/>
      <c r="J27" s="185"/>
      <c r="K27" s="185"/>
      <c r="L27" s="104"/>
      <c r="M27" s="105"/>
      <c r="P27" s="221"/>
    </row>
    <row r="28" spans="2:16" x14ac:dyDescent="0.25">
      <c r="B28" s="241"/>
      <c r="C28" s="241"/>
      <c r="D28" s="241"/>
      <c r="E28" s="241"/>
      <c r="F28" s="241"/>
      <c r="G28" s="241"/>
      <c r="H28" s="241"/>
      <c r="I28" s="214"/>
      <c r="J28" s="185"/>
      <c r="K28" s="185"/>
      <c r="L28" s="104"/>
      <c r="M28" s="105"/>
      <c r="P28" s="221"/>
    </row>
    <row r="29" spans="2:16" x14ac:dyDescent="0.25">
      <c r="B29" s="241"/>
      <c r="C29" s="241"/>
      <c r="D29" s="241"/>
      <c r="E29" s="241"/>
      <c r="F29" s="241"/>
      <c r="G29" s="241"/>
      <c r="H29" s="241"/>
      <c r="I29" s="214"/>
      <c r="J29" s="185"/>
      <c r="K29" s="185"/>
      <c r="L29" s="104"/>
      <c r="M29" s="105"/>
      <c r="P29" s="221"/>
    </row>
    <row r="30" spans="2:16" x14ac:dyDescent="0.25">
      <c r="B30" s="241"/>
      <c r="C30" s="241"/>
      <c r="D30" s="241"/>
      <c r="E30" s="241"/>
      <c r="F30" s="241"/>
      <c r="G30" s="241"/>
      <c r="H30" s="241"/>
      <c r="I30" s="214"/>
      <c r="J30" s="185"/>
      <c r="K30" s="185"/>
      <c r="L30" s="104"/>
      <c r="M30" s="105"/>
      <c r="P30" s="221"/>
    </row>
    <row r="31" spans="2:16" x14ac:dyDescent="0.25">
      <c r="B31" s="241"/>
      <c r="C31" s="241"/>
      <c r="D31" s="241"/>
      <c r="E31" s="241"/>
      <c r="F31" s="241"/>
      <c r="G31" s="241"/>
      <c r="H31" s="241"/>
      <c r="I31" s="214"/>
      <c r="J31" s="185"/>
      <c r="K31" s="185"/>
      <c r="L31" s="104"/>
      <c r="M31" s="105"/>
      <c r="P31" s="221"/>
    </row>
    <row r="32" spans="2:16" x14ac:dyDescent="0.25">
      <c r="B32" s="241"/>
      <c r="C32" s="241"/>
      <c r="D32" s="241"/>
      <c r="E32" s="241"/>
      <c r="F32" s="241"/>
      <c r="G32" s="241"/>
      <c r="H32" s="241"/>
      <c r="I32" s="214"/>
      <c r="J32" s="185"/>
      <c r="K32" s="185"/>
      <c r="L32" s="104"/>
      <c r="M32" s="105"/>
      <c r="P32" s="221"/>
    </row>
    <row r="33" spans="2:16" x14ac:dyDescent="0.25">
      <c r="B33" s="241"/>
      <c r="C33" s="241"/>
      <c r="D33" s="241"/>
      <c r="E33" s="241"/>
      <c r="F33" s="241"/>
      <c r="G33" s="241"/>
      <c r="H33" s="241"/>
      <c r="I33" s="214"/>
      <c r="J33" s="185"/>
      <c r="K33" s="185"/>
      <c r="L33" s="104"/>
      <c r="M33" s="105"/>
      <c r="P33" s="221"/>
    </row>
    <row r="34" spans="2:16" ht="15.75" thickBot="1" x14ac:dyDescent="0.3">
      <c r="B34" s="242"/>
      <c r="C34" s="242"/>
      <c r="D34" s="242"/>
      <c r="E34" s="242"/>
      <c r="F34" s="242"/>
      <c r="G34" s="242"/>
      <c r="H34" s="242"/>
      <c r="I34" s="215"/>
      <c r="J34" s="186"/>
      <c r="K34" s="186"/>
      <c r="L34" s="106"/>
      <c r="M34" s="107"/>
      <c r="P34" s="221"/>
    </row>
  </sheetData>
  <conditionalFormatting sqref="B10:B17">
    <cfRule type="containsBlanks" priority="67" stopIfTrue="1">
      <formula>LEN(TRIM(B10))=0</formula>
    </cfRule>
    <cfRule type="expression" dxfId="64" priority="68" stopIfTrue="1">
      <formula>IF(U10=1,TRUE,FALSE)</formula>
    </cfRule>
    <cfRule type="expression" dxfId="63" priority="69" stopIfTrue="1">
      <formula>IF(U10=0,TRUE,FALSE)</formula>
    </cfRule>
  </conditionalFormatting>
  <conditionalFormatting sqref="D10:D17">
    <cfRule type="containsBlanks" priority="64" stopIfTrue="1">
      <formula>LEN(TRIM(D10))=0</formula>
    </cfRule>
    <cfRule type="expression" dxfId="62" priority="65" stopIfTrue="1">
      <formula>IF(W10=1,TRUE,FALSE)</formula>
    </cfRule>
    <cfRule type="expression" dxfId="61" priority="66" stopIfTrue="1">
      <formula>IF(W10=0,TRUE,FALSE)</formula>
    </cfRule>
  </conditionalFormatting>
  <conditionalFormatting sqref="H11:H17">
    <cfRule type="containsBlanks" priority="61" stopIfTrue="1">
      <formula>LEN(TRIM(H11))=0</formula>
    </cfRule>
    <cfRule type="expression" dxfId="60" priority="62" stopIfTrue="1">
      <formula>IF(AA11=1,TRUE,FALSE)</formula>
    </cfRule>
    <cfRule type="expression" dxfId="59" priority="63" stopIfTrue="1">
      <formula>IF(AA11=0,TRUE,FALSE)</formula>
    </cfRule>
  </conditionalFormatting>
  <conditionalFormatting sqref="G10:G17">
    <cfRule type="containsBlanks" priority="55" stopIfTrue="1">
      <formula>LEN(TRIM(G10))=0</formula>
    </cfRule>
    <cfRule type="expression" dxfId="58" priority="56" stopIfTrue="1">
      <formula>IF(Z10=1,TRUE,FALSE)</formula>
    </cfRule>
    <cfRule type="expression" dxfId="57" priority="57" stopIfTrue="1">
      <formula>IF(Z10=0,TRUE,FALSE)</formula>
    </cfRule>
  </conditionalFormatting>
  <conditionalFormatting sqref="E10:E17">
    <cfRule type="containsBlanks" priority="52" stopIfTrue="1">
      <formula>LEN(TRIM(E10))=0</formula>
    </cfRule>
    <cfRule type="expression" dxfId="56" priority="53" stopIfTrue="1">
      <formula>IF(X10=1,TRUE,FALSE)</formula>
    </cfRule>
    <cfRule type="expression" dxfId="55" priority="54" stopIfTrue="1">
      <formula>IF(X10=0,TRUE,FALSE)</formula>
    </cfRule>
  </conditionalFormatting>
  <conditionalFormatting sqref="F10:F17">
    <cfRule type="containsBlanks" priority="49" stopIfTrue="1">
      <formula>LEN(TRIM(F10))=0</formula>
    </cfRule>
    <cfRule type="expression" dxfId="54" priority="50" stopIfTrue="1">
      <formula>IF(Y10=1,TRUE,FALSE)</formula>
    </cfRule>
    <cfRule type="expression" dxfId="53" priority="51" stopIfTrue="1">
      <formula>IF(Y10=0,TRUE,FALSE)</formula>
    </cfRule>
  </conditionalFormatting>
  <conditionalFormatting sqref="C10:C17">
    <cfRule type="containsBlanks" priority="46" stopIfTrue="1">
      <formula>LEN(TRIM(C10))=0</formula>
    </cfRule>
    <cfRule type="expression" dxfId="52" priority="47" stopIfTrue="1">
      <formula>IF(V10=1,TRUE,FALSE)</formula>
    </cfRule>
    <cfRule type="expression" dxfId="51" priority="48" stopIfTrue="1">
      <formula>IF(V10=0,TRUE,FALSE)</formula>
    </cfRule>
  </conditionalFormatting>
  <conditionalFormatting sqref="J10:J17">
    <cfRule type="containsBlanks" priority="40" stopIfTrue="1">
      <formula>LEN(TRIM(J10))=0</formula>
    </cfRule>
    <cfRule type="expression" dxfId="50" priority="41" stopIfTrue="1">
      <formula>IF(AE10=1,TRUE,FALSE)</formula>
    </cfRule>
    <cfRule type="expression" dxfId="49" priority="42" stopIfTrue="1">
      <formula>IF(AE10=0,TRUE,FALSE)</formula>
    </cfRule>
  </conditionalFormatting>
  <conditionalFormatting sqref="K10:K18">
    <cfRule type="containsBlanks" priority="37" stopIfTrue="1">
      <formula>LEN(TRIM(K10))=0</formula>
    </cfRule>
    <cfRule type="expression" dxfId="48" priority="38" stopIfTrue="1">
      <formula>IF(AF10=1,TRUE,FALSE)</formula>
    </cfRule>
    <cfRule type="expression" dxfId="47" priority="39" stopIfTrue="1">
      <formula>IF(AF10=0,TRUE,FALSE)</formula>
    </cfRule>
  </conditionalFormatting>
  <conditionalFormatting sqref="H18">
    <cfRule type="containsBlanks" priority="31" stopIfTrue="1">
      <formula>LEN(TRIM(H18))=0</formula>
    </cfRule>
    <cfRule type="expression" dxfId="46" priority="32" stopIfTrue="1">
      <formula>IF(AA18=1,TRUE,FALSE)</formula>
    </cfRule>
    <cfRule type="expression" dxfId="45" priority="33" stopIfTrue="1">
      <formula>IF(AA18=0,TRUE,FALSE)</formula>
    </cfRule>
  </conditionalFormatting>
  <conditionalFormatting sqref="H10">
    <cfRule type="containsBlanks" priority="28" stopIfTrue="1">
      <formula>LEN(TRIM(H10))=0</formula>
    </cfRule>
    <cfRule type="expression" dxfId="44" priority="29" stopIfTrue="1">
      <formula>IF(AA10=1,TRUE,FALSE)</formula>
    </cfRule>
    <cfRule type="expression" dxfId="43" priority="30" stopIfTrue="1">
      <formula>IF(AA10=0,TRUE,FALSE)</formula>
    </cfRule>
  </conditionalFormatting>
  <conditionalFormatting sqref="F19">
    <cfRule type="containsBlanks" priority="19" stopIfTrue="1">
      <formula>LEN(TRIM(F19))=0</formula>
    </cfRule>
    <cfRule type="expression" dxfId="42" priority="20" stopIfTrue="1">
      <formula>IF(Y19=1,TRUE,FALSE)</formula>
    </cfRule>
    <cfRule type="expression" dxfId="41" priority="21" stopIfTrue="1">
      <formula>IF(Y19=0,TRUE,FALSE)</formula>
    </cfRule>
  </conditionalFormatting>
  <conditionalFormatting sqref="O9:O16">
    <cfRule type="containsBlanks" priority="16" stopIfTrue="1">
      <formula>LEN(TRIM(O9))=0</formula>
    </cfRule>
    <cfRule type="expression" dxfId="40" priority="17" stopIfTrue="1">
      <formula>IF(AJ9=1,TRUE,FALSE)</formula>
    </cfRule>
    <cfRule type="expression" dxfId="39" priority="18" stopIfTrue="1">
      <formula>IF(AJ9=0,TRUE,FALSE)</formula>
    </cfRule>
  </conditionalFormatting>
  <conditionalFormatting sqref="I10:I17">
    <cfRule type="containsBlanks" priority="1" stopIfTrue="1">
      <formula>LEN(TRIM(I10))=0</formula>
    </cfRule>
    <cfRule type="expression" dxfId="38" priority="2" stopIfTrue="1">
      <formula>IF(AB10=1,TRUE,FALSE)</formula>
    </cfRule>
    <cfRule type="expression" dxfId="37" priority="3" stopIfTrue="1">
      <formula>IF(AB10=0,TRUE,FALSE)</formula>
    </cfRule>
  </conditionalFormatting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"/>
  <dimension ref="A1:AH191"/>
  <sheetViews>
    <sheetView zoomScale="85" zoomScaleNormal="85" workbookViewId="0">
      <selection activeCell="S21" sqref="S21"/>
    </sheetView>
  </sheetViews>
  <sheetFormatPr defaultRowHeight="15" x14ac:dyDescent="0.25"/>
  <cols>
    <col min="1" max="1" width="18.42578125" customWidth="1"/>
    <col min="5" max="5" width="18.42578125" customWidth="1"/>
    <col min="6" max="13" width="9.140625" hidden="1" customWidth="1"/>
    <col min="14" max="14" width="0" hidden="1" customWidth="1"/>
    <col min="34" max="34" width="13" customWidth="1"/>
  </cols>
  <sheetData>
    <row r="1" spans="1:13" x14ac:dyDescent="0.25">
      <c r="A1" s="148" t="s">
        <v>611</v>
      </c>
      <c r="B1" s="148"/>
      <c r="C1" s="148"/>
      <c r="D1" s="148"/>
      <c r="E1" s="148"/>
      <c r="F1" s="148"/>
      <c r="G1" s="148"/>
      <c r="H1" s="148"/>
      <c r="I1" s="148"/>
      <c r="J1" s="148"/>
      <c r="K1" s="148"/>
      <c r="L1" s="148"/>
      <c r="M1" s="148"/>
    </row>
    <row r="2" spans="1:13" x14ac:dyDescent="0.25">
      <c r="A2" s="149" t="s">
        <v>521</v>
      </c>
      <c r="B2" s="149"/>
      <c r="C2" s="149"/>
      <c r="D2" s="149"/>
      <c r="E2" s="149"/>
      <c r="F2" s="149"/>
      <c r="G2" s="149"/>
      <c r="H2" s="149"/>
      <c r="I2" s="149"/>
      <c r="J2" s="149"/>
      <c r="K2" s="149"/>
      <c r="L2" s="149"/>
      <c r="M2" s="149"/>
    </row>
    <row r="3" spans="1:13" x14ac:dyDescent="0.25">
      <c r="A3" s="149" t="s">
        <v>522</v>
      </c>
      <c r="B3" s="149"/>
      <c r="C3" s="149"/>
      <c r="D3" s="149"/>
      <c r="E3" s="149"/>
      <c r="F3" s="149"/>
      <c r="G3" s="149"/>
      <c r="H3" s="149"/>
      <c r="I3" s="149"/>
      <c r="J3" s="149"/>
      <c r="K3" s="149"/>
      <c r="L3" s="149"/>
      <c r="M3" s="149"/>
    </row>
    <row r="4" spans="1:13" x14ac:dyDescent="0.25">
      <c r="A4" s="1"/>
      <c r="B4" s="1"/>
      <c r="C4" s="2"/>
      <c r="D4" s="1"/>
      <c r="E4" s="3"/>
    </row>
    <row r="5" spans="1:13" x14ac:dyDescent="0.25">
      <c r="A5" s="286" t="s">
        <v>0</v>
      </c>
      <c r="B5" s="287"/>
      <c r="C5" s="286"/>
      <c r="D5" s="286" t="s">
        <v>1</v>
      </c>
      <c r="E5" s="288">
        <v>45182</v>
      </c>
      <c r="F5" s="4" t="str">
        <f>RIGHT(A5,LEN(A5)-FIND(" ",A5))</f>
        <v>1</v>
      </c>
    </row>
    <row r="6" spans="1:13" x14ac:dyDescent="0.25">
      <c r="A6" s="289" t="s">
        <v>1</v>
      </c>
      <c r="B6" s="289" t="s">
        <v>1</v>
      </c>
      <c r="C6" s="290" t="s">
        <v>1</v>
      </c>
      <c r="D6" s="289" t="s">
        <v>1</v>
      </c>
      <c r="E6" s="291" t="s">
        <v>1</v>
      </c>
      <c r="J6" s="4" t="s">
        <v>519</v>
      </c>
    </row>
    <row r="7" spans="1:13" x14ac:dyDescent="0.25">
      <c r="A7" s="292" t="s">
        <v>595</v>
      </c>
      <c r="B7" s="293" t="str">
        <f t="shared" ref="B7:B9" ca="1" si="0">IF(J7=1,"",IF((F7+H7+J7=0),"",F7&amp;" ("&amp;G7&amp;")"))</f>
        <v>7 (19)</v>
      </c>
      <c r="C7" s="290" t="s">
        <v>2</v>
      </c>
      <c r="D7" s="293" t="str">
        <f ca="1">IF(J7=1,"",IF((F7+H7+J7=0),"",H7&amp;" ("&amp;I7&amp;")"))</f>
        <v>5 (15)</v>
      </c>
      <c r="E7" s="292" t="s">
        <v>596</v>
      </c>
      <c r="F7" s="4">
        <f ca="1">INDIRECT("Week"&amp;F5&amp;"!G"&amp;VLOOKUP(A7,TeamName,4,FALSE))</f>
        <v>7</v>
      </c>
      <c r="G7" s="4">
        <f ca="1">INDIRECT("Week"&amp;F5&amp;"!I"&amp;VLOOKUP(A7,TeamName,4,FALSE))</f>
        <v>19</v>
      </c>
      <c r="H7" s="4">
        <f ca="1">INDIRECT("Week"&amp;F5&amp;"!G"&amp;VLOOKUP(E7,TeamName,4,FALSE))</f>
        <v>5</v>
      </c>
      <c r="I7" s="4">
        <f ca="1">INDIRECT("Week"&amp;F5&amp;"!I"&amp;VLOOKUP(E7,TeamName,4,FALSE))</f>
        <v>15</v>
      </c>
      <c r="J7" s="4">
        <f>IF(OR(UPPER(A7)="BYE",UPPER(E7)="BYE"),1,0)</f>
        <v>0</v>
      </c>
      <c r="K7" s="4">
        <f>J7*1</f>
        <v>0</v>
      </c>
    </row>
    <row r="8" spans="1:13" x14ac:dyDescent="0.25">
      <c r="A8" s="294" t="s">
        <v>601</v>
      </c>
      <c r="B8" s="293" t="str">
        <f t="shared" ca="1" si="0"/>
        <v>8 (22)</v>
      </c>
      <c r="C8" s="290" t="s">
        <v>2</v>
      </c>
      <c r="D8" s="293" t="str">
        <f t="shared" ref="D8:D9" ca="1" si="1">IF(J8=1,"",IF((F8+H8+J8=0),"",H8&amp;" ("&amp;I8&amp;")"))</f>
        <v>4 (12)</v>
      </c>
      <c r="E8" s="294" t="s">
        <v>599</v>
      </c>
      <c r="F8" s="4">
        <f ca="1">INDIRECT("Week"&amp;F5&amp;"!G"&amp;VLOOKUP(A8,TeamName,4,FALSE))</f>
        <v>8</v>
      </c>
      <c r="G8" s="4">
        <f ca="1">INDIRECT("Week"&amp;F5&amp;"!I"&amp;VLOOKUP(A8,TeamName,4,FALSE))</f>
        <v>22</v>
      </c>
      <c r="H8" s="4">
        <f ca="1">INDIRECT("Week"&amp;F5&amp;"!G"&amp;VLOOKUP(E8,TeamName,4,FALSE))</f>
        <v>4</v>
      </c>
      <c r="I8" s="4">
        <f ca="1">INDIRECT("Week"&amp;F5&amp;"!I"&amp;VLOOKUP(E8,TeamName,4,FALSE))</f>
        <v>12</v>
      </c>
      <c r="J8" s="4">
        <f t="shared" ref="J8:J57" si="2">IF(OR(UPPER(A8)="BYE",UPPER(E8)="BYE"),1,0)</f>
        <v>0</v>
      </c>
      <c r="K8" s="4">
        <f>J8*2</f>
        <v>0</v>
      </c>
    </row>
    <row r="9" spans="1:13" x14ac:dyDescent="0.25">
      <c r="A9" s="294" t="s">
        <v>597</v>
      </c>
      <c r="B9" s="293" t="str">
        <f t="shared" ca="1" si="0"/>
        <v>9 (24)</v>
      </c>
      <c r="C9" s="290" t="s">
        <v>2</v>
      </c>
      <c r="D9" s="293" t="str">
        <f t="shared" ca="1" si="1"/>
        <v>3 (15)</v>
      </c>
      <c r="E9" s="294" t="s">
        <v>600</v>
      </c>
      <c r="F9" s="4">
        <f ca="1">INDIRECT("Week"&amp;F5&amp;"!G"&amp;VLOOKUP(A9,TeamName,4,FALSE))</f>
        <v>9</v>
      </c>
      <c r="G9" s="4">
        <f ca="1">INDIRECT("Week"&amp;F5&amp;"!I"&amp;VLOOKUP(A9,TeamName,4,FALSE))</f>
        <v>24</v>
      </c>
      <c r="H9" s="4">
        <f ca="1">INDIRECT("Week"&amp;F5&amp;"!G"&amp;VLOOKUP(E9,TeamName,4,FALSE))</f>
        <v>3</v>
      </c>
      <c r="I9" s="4">
        <f ca="1">INDIRECT("Week"&amp;F5&amp;"!I"&amp;VLOOKUP(E9,TeamName,4,FALSE))</f>
        <v>15</v>
      </c>
      <c r="J9" s="4">
        <f t="shared" si="2"/>
        <v>0</v>
      </c>
      <c r="K9" s="4">
        <f>J9*3</f>
        <v>0</v>
      </c>
    </row>
    <row r="10" spans="1:13" x14ac:dyDescent="0.25">
      <c r="A10" s="289"/>
      <c r="B10" s="293"/>
      <c r="C10" s="290"/>
      <c r="D10" s="293"/>
      <c r="E10" s="295"/>
      <c r="J10" s="4">
        <f t="shared" si="2"/>
        <v>0</v>
      </c>
    </row>
    <row r="11" spans="1:13" x14ac:dyDescent="0.25">
      <c r="A11" s="9" t="s">
        <v>1</v>
      </c>
      <c r="B11" s="10" t="s">
        <v>1</v>
      </c>
      <c r="C11" s="11" t="s">
        <v>1</v>
      </c>
      <c r="D11" s="10" t="s">
        <v>1</v>
      </c>
      <c r="J11" s="4">
        <f t="shared" si="2"/>
        <v>0</v>
      </c>
      <c r="K11" s="4">
        <f>SUM(K7:K9)</f>
        <v>0</v>
      </c>
    </row>
    <row r="12" spans="1:13" x14ac:dyDescent="0.25">
      <c r="A12" s="286" t="s">
        <v>408</v>
      </c>
      <c r="B12" s="287"/>
      <c r="C12" s="286"/>
      <c r="D12" s="286" t="s">
        <v>1</v>
      </c>
      <c r="E12" s="288">
        <v>45189</v>
      </c>
      <c r="F12" s="4" t="str">
        <f>RIGHT(A12,LEN(A12)-FIND(" ",A12))</f>
        <v>2</v>
      </c>
      <c r="J12" s="4">
        <f t="shared" si="2"/>
        <v>0</v>
      </c>
    </row>
    <row r="13" spans="1:13" x14ac:dyDescent="0.25">
      <c r="A13" s="289" t="s">
        <v>1</v>
      </c>
      <c r="B13" s="289" t="s">
        <v>1</v>
      </c>
      <c r="C13" s="290" t="s">
        <v>1</v>
      </c>
      <c r="D13" s="289" t="s">
        <v>1</v>
      </c>
      <c r="E13" s="291" t="s">
        <v>1</v>
      </c>
      <c r="J13" s="4">
        <f t="shared" si="2"/>
        <v>0</v>
      </c>
    </row>
    <row r="14" spans="1:13" x14ac:dyDescent="0.25">
      <c r="A14" s="294" t="s">
        <v>598</v>
      </c>
      <c r="B14" s="293" t="str">
        <f t="shared" ref="B14:B16" ca="1" si="3">IF(J14=1,"",IF((F14+H14+J14=0),"",F14&amp;" ("&amp;G14&amp;")"))</f>
        <v>8 (23)</v>
      </c>
      <c r="C14" s="290" t="s">
        <v>2</v>
      </c>
      <c r="D14" s="293" t="str">
        <f t="shared" ref="D14:D16" ca="1" si="4">IF(J14=1,"",IF((F14+H14+J14=0),"",H14&amp;" ("&amp;I14&amp;")"))</f>
        <v>4 (15)</v>
      </c>
      <c r="E14" s="294" t="s">
        <v>601</v>
      </c>
      <c r="F14" s="4">
        <f ca="1">INDIRECT("Week"&amp;F12&amp;"!G"&amp;VLOOKUP(A14,TeamName,4,FALSE))</f>
        <v>8</v>
      </c>
      <c r="G14" s="4">
        <f ca="1">INDIRECT("Week"&amp;F12&amp;"!I"&amp;VLOOKUP(A14,TeamName,4,FALSE))</f>
        <v>23</v>
      </c>
      <c r="H14" s="4">
        <f ca="1">INDIRECT("Week"&amp;F12&amp;"!G"&amp;VLOOKUP(E14,TeamName,4,FALSE))</f>
        <v>4</v>
      </c>
      <c r="I14" s="4">
        <f ca="1">INDIRECT("Week"&amp;F12&amp;"!I"&amp;VLOOKUP(E14,TeamName,4,FALSE))</f>
        <v>15</v>
      </c>
      <c r="J14" s="4">
        <f t="shared" si="2"/>
        <v>0</v>
      </c>
      <c r="K14" s="4">
        <f>J14*1</f>
        <v>0</v>
      </c>
    </row>
    <row r="15" spans="1:13" x14ac:dyDescent="0.25">
      <c r="A15" s="294" t="s">
        <v>600</v>
      </c>
      <c r="B15" s="293" t="str">
        <f t="shared" ca="1" si="3"/>
        <v>2 (9)</v>
      </c>
      <c r="C15" s="290" t="s">
        <v>2</v>
      </c>
      <c r="D15" s="293" t="str">
        <f t="shared" ca="1" si="4"/>
        <v>10 (24)</v>
      </c>
      <c r="E15" s="294" t="s">
        <v>595</v>
      </c>
      <c r="F15" s="4">
        <f ca="1">INDIRECT("Week"&amp;F12&amp;"!G"&amp;VLOOKUP(A15,TeamName,4,FALSE))</f>
        <v>2</v>
      </c>
      <c r="G15" s="4">
        <f ca="1">INDIRECT("Week"&amp;F12&amp;"!I"&amp;VLOOKUP(A15,TeamName,4,FALSE))</f>
        <v>9</v>
      </c>
      <c r="H15" s="4">
        <f ca="1">INDIRECT("Week"&amp;F12&amp;"!G"&amp;VLOOKUP(E15,TeamName,4,FALSE))</f>
        <v>10</v>
      </c>
      <c r="I15" s="4">
        <f ca="1">INDIRECT("Week"&amp;F12&amp;"!I"&amp;VLOOKUP(E15,TeamName,4,FALSE))</f>
        <v>24</v>
      </c>
      <c r="J15" s="4">
        <f t="shared" si="2"/>
        <v>0</v>
      </c>
      <c r="K15" s="4">
        <f>J15*2</f>
        <v>0</v>
      </c>
    </row>
    <row r="16" spans="1:13" x14ac:dyDescent="0.25">
      <c r="A16" s="294" t="s">
        <v>599</v>
      </c>
      <c r="B16" s="293" t="str">
        <f t="shared" ca="1" si="3"/>
        <v>7 (20)</v>
      </c>
      <c r="C16" s="290" t="s">
        <v>2</v>
      </c>
      <c r="D16" s="293" t="str">
        <f t="shared" ca="1" si="4"/>
        <v>5 (16)</v>
      </c>
      <c r="E16" s="294" t="s">
        <v>597</v>
      </c>
      <c r="F16" s="4">
        <f ca="1">INDIRECT("Week"&amp;F12&amp;"!G"&amp;VLOOKUP(A16,TeamName,4,FALSE))</f>
        <v>7</v>
      </c>
      <c r="G16" s="4">
        <f ca="1">INDIRECT("Week"&amp;F12&amp;"!I"&amp;VLOOKUP(A16,TeamName,4,FALSE))</f>
        <v>20</v>
      </c>
      <c r="H16" s="4">
        <f ca="1">INDIRECT("Week"&amp;F12&amp;"!G"&amp;VLOOKUP(E16,TeamName,4,FALSE))</f>
        <v>5</v>
      </c>
      <c r="I16" s="4">
        <f ca="1">INDIRECT("Week"&amp;F12&amp;"!I"&amp;VLOOKUP(E16,TeamName,4,FALSE))</f>
        <v>16</v>
      </c>
      <c r="J16" s="4">
        <f t="shared" si="2"/>
        <v>0</v>
      </c>
      <c r="K16" s="4">
        <f>J16*3</f>
        <v>0</v>
      </c>
    </row>
    <row r="17" spans="1:11" x14ac:dyDescent="0.25">
      <c r="A17" s="295"/>
      <c r="B17" s="293"/>
      <c r="C17" s="290"/>
      <c r="D17" s="293"/>
      <c r="E17" s="295"/>
      <c r="J17" s="4">
        <f t="shared" si="2"/>
        <v>0</v>
      </c>
    </row>
    <row r="18" spans="1:11" x14ac:dyDescent="0.25">
      <c r="A18" s="9" t="s">
        <v>1</v>
      </c>
      <c r="B18" s="10" t="s">
        <v>1</v>
      </c>
      <c r="C18" s="11" t="s">
        <v>1</v>
      </c>
      <c r="D18" s="10" t="s">
        <v>1</v>
      </c>
      <c r="E18" s="12" t="s">
        <v>1</v>
      </c>
      <c r="J18" s="4">
        <f t="shared" si="2"/>
        <v>0</v>
      </c>
      <c r="K18" s="4">
        <f>SUM(K14:K16)</f>
        <v>0</v>
      </c>
    </row>
    <row r="19" spans="1:11" x14ac:dyDescent="0.25">
      <c r="A19" s="5" t="s">
        <v>409</v>
      </c>
      <c r="B19" s="6"/>
      <c r="C19" s="13" t="s">
        <v>1</v>
      </c>
      <c r="D19" s="5" t="s">
        <v>1</v>
      </c>
      <c r="E19" s="7">
        <v>45196</v>
      </c>
      <c r="F19" s="4" t="str">
        <f>RIGHT(A19,LEN(A19)-FIND(" ",A19))</f>
        <v>3</v>
      </c>
      <c r="J19" s="4">
        <f t="shared" si="2"/>
        <v>0</v>
      </c>
    </row>
    <row r="20" spans="1:11" x14ac:dyDescent="0.25">
      <c r="A20" s="1" t="s">
        <v>1</v>
      </c>
      <c r="B20" s="1" t="s">
        <v>1</v>
      </c>
      <c r="C20" s="2" t="s">
        <v>1</v>
      </c>
      <c r="D20" s="1" t="s">
        <v>1</v>
      </c>
      <c r="E20" s="3" t="s">
        <v>1</v>
      </c>
      <c r="J20" s="4">
        <f t="shared" si="2"/>
        <v>0</v>
      </c>
    </row>
    <row r="21" spans="1:11" x14ac:dyDescent="0.25">
      <c r="A21" s="147" t="s">
        <v>597</v>
      </c>
      <c r="B21" s="8" t="str">
        <f t="shared" ref="B21:B23" ca="1" si="5">IF(J21=1,"",IF((F21+H21+J21=0),"",F21&amp;" ("&amp;G21&amp;")"))</f>
        <v/>
      </c>
      <c r="C21" s="2" t="s">
        <v>2</v>
      </c>
      <c r="D21" s="8" t="str">
        <f t="shared" ref="D21:D23" ca="1" si="6">IF(J21=1,"",IF((F21+H21+J21=0),"",H21&amp;" ("&amp;I21&amp;")"))</f>
        <v/>
      </c>
      <c r="E21" s="147" t="s">
        <v>598</v>
      </c>
      <c r="F21" s="4">
        <f ca="1">INDIRECT("Week"&amp;F19&amp;"!G"&amp;VLOOKUP(A21,TeamName,4,FALSE))</f>
        <v>0</v>
      </c>
      <c r="G21" s="4">
        <f ca="1">INDIRECT("Week"&amp;F19&amp;"!I"&amp;VLOOKUP(A21,TeamName,4,FALSE))</f>
        <v>0</v>
      </c>
      <c r="H21" s="4">
        <f ca="1">INDIRECT("Week"&amp;F19&amp;"!G"&amp;VLOOKUP(E21,TeamName,4,FALSE))</f>
        <v>0</v>
      </c>
      <c r="I21" s="4">
        <f ca="1">INDIRECT("Week"&amp;F19&amp;"!I"&amp;VLOOKUP(E21,TeamName,4,FALSE))</f>
        <v>0</v>
      </c>
      <c r="J21" s="4">
        <f t="shared" si="2"/>
        <v>0</v>
      </c>
      <c r="K21" s="4">
        <f>J21*1</f>
        <v>0</v>
      </c>
    </row>
    <row r="22" spans="1:11" x14ac:dyDescent="0.25">
      <c r="A22" s="147" t="s">
        <v>595</v>
      </c>
      <c r="B22" s="8" t="str">
        <f t="shared" ca="1" si="5"/>
        <v/>
      </c>
      <c r="C22" s="2" t="s">
        <v>2</v>
      </c>
      <c r="D22" s="8" t="str">
        <f t="shared" ca="1" si="6"/>
        <v/>
      </c>
      <c r="E22" s="147" t="s">
        <v>599</v>
      </c>
      <c r="F22" s="4">
        <f ca="1">INDIRECT("Week"&amp;F19&amp;"!G"&amp;VLOOKUP(A22,TeamName,4,FALSE))</f>
        <v>0</v>
      </c>
      <c r="G22" s="4">
        <f ca="1">INDIRECT("Week"&amp;F19&amp;"!I"&amp;VLOOKUP(A22,TeamName,4,FALSE))</f>
        <v>0</v>
      </c>
      <c r="H22" s="4">
        <f ca="1">INDIRECT("Week"&amp;F19&amp;"!G"&amp;VLOOKUP(E22,TeamName,4,FALSE))</f>
        <v>0</v>
      </c>
      <c r="I22" s="4">
        <f ca="1">INDIRECT("Week"&amp;F19&amp;"!I"&amp;VLOOKUP(E22,TeamName,4,FALSE))</f>
        <v>0</v>
      </c>
      <c r="J22" s="4">
        <f t="shared" si="2"/>
        <v>0</v>
      </c>
      <c r="K22" s="4">
        <f>J22*2</f>
        <v>0</v>
      </c>
    </row>
    <row r="23" spans="1:11" x14ac:dyDescent="0.25">
      <c r="A23" s="98" t="s">
        <v>596</v>
      </c>
      <c r="B23" s="8" t="str">
        <f t="shared" ca="1" si="5"/>
        <v/>
      </c>
      <c r="C23" s="2" t="s">
        <v>2</v>
      </c>
      <c r="D23" s="8" t="str">
        <f t="shared" ca="1" si="6"/>
        <v/>
      </c>
      <c r="E23" s="147" t="s">
        <v>600</v>
      </c>
      <c r="F23" s="4">
        <f ca="1">INDIRECT("Week"&amp;F19&amp;"!G"&amp;VLOOKUP(A23,TeamName,4,FALSE))</f>
        <v>0</v>
      </c>
      <c r="G23" s="4">
        <f ca="1">INDIRECT("Week"&amp;F19&amp;"!I"&amp;VLOOKUP(A23,TeamName,4,FALSE))</f>
        <v>0</v>
      </c>
      <c r="H23" s="4">
        <f ca="1">INDIRECT("Week"&amp;F19&amp;"!G"&amp;VLOOKUP(E23,TeamName,4,FALSE))</f>
        <v>0</v>
      </c>
      <c r="I23" s="4">
        <f ca="1">INDIRECT("Week"&amp;F19&amp;"!I"&amp;VLOOKUP(E23,TeamName,4,FALSE))</f>
        <v>0</v>
      </c>
      <c r="J23" s="4">
        <f t="shared" si="2"/>
        <v>0</v>
      </c>
      <c r="K23" s="4">
        <f>J23*3</f>
        <v>0</v>
      </c>
    </row>
    <row r="24" spans="1:11" x14ac:dyDescent="0.25">
      <c r="A24" s="137"/>
      <c r="B24" s="8"/>
      <c r="C24" s="2"/>
      <c r="D24" s="8"/>
      <c r="E24" s="137"/>
      <c r="J24" s="4">
        <f t="shared" si="2"/>
        <v>0</v>
      </c>
    </row>
    <row r="25" spans="1:11" x14ac:dyDescent="0.25">
      <c r="A25" s="1" t="s">
        <v>1</v>
      </c>
      <c r="B25" s="1" t="s">
        <v>1</v>
      </c>
      <c r="C25" s="2" t="s">
        <v>1</v>
      </c>
      <c r="D25" s="1" t="s">
        <v>1</v>
      </c>
      <c r="E25" s="3" t="s">
        <v>1</v>
      </c>
      <c r="J25" s="4">
        <f t="shared" si="2"/>
        <v>0</v>
      </c>
      <c r="K25" s="4">
        <f>SUM(K21:K24)</f>
        <v>0</v>
      </c>
    </row>
    <row r="26" spans="1:11" x14ac:dyDescent="0.25">
      <c r="A26" s="5" t="s">
        <v>3</v>
      </c>
      <c r="B26" s="6"/>
      <c r="C26" s="13" t="s">
        <v>1</v>
      </c>
      <c r="D26" s="5" t="s">
        <v>1</v>
      </c>
      <c r="E26" s="7">
        <v>45203</v>
      </c>
      <c r="F26" s="4" t="str">
        <f>RIGHT(A26,LEN(A26)-FIND(" ",A26))</f>
        <v>4</v>
      </c>
      <c r="J26" s="4">
        <f t="shared" si="2"/>
        <v>0</v>
      </c>
    </row>
    <row r="27" spans="1:11" x14ac:dyDescent="0.25">
      <c r="A27" s="1" t="s">
        <v>1</v>
      </c>
      <c r="B27" s="1" t="s">
        <v>1</v>
      </c>
      <c r="C27" s="2" t="s">
        <v>1</v>
      </c>
      <c r="D27" s="1" t="s">
        <v>1</v>
      </c>
      <c r="E27" s="3" t="s">
        <v>1</v>
      </c>
      <c r="J27" s="4">
        <f t="shared" si="2"/>
        <v>0</v>
      </c>
    </row>
    <row r="28" spans="1:11" x14ac:dyDescent="0.25">
      <c r="A28" s="147" t="s">
        <v>598</v>
      </c>
      <c r="B28" s="8" t="str">
        <f t="shared" ref="B28:B30" ca="1" si="7">IF(J28=1,"",IF((F28+H28+J28=0),"",F28&amp;" ("&amp;G28&amp;")"))</f>
        <v/>
      </c>
      <c r="C28" s="2" t="s">
        <v>2</v>
      </c>
      <c r="D28" s="8" t="str">
        <f t="shared" ref="D28:D30" ca="1" si="8">IF(J28=1,"",IF((F28+H28+J28=0),"",H28&amp;" ("&amp;I28&amp;")"))</f>
        <v/>
      </c>
      <c r="E28" s="147" t="s">
        <v>595</v>
      </c>
      <c r="F28" s="4">
        <f ca="1">INDIRECT("Week"&amp;F26&amp;"!G"&amp;VLOOKUP(A28,TeamName,4,FALSE))</f>
        <v>0</v>
      </c>
      <c r="G28" s="4">
        <f ca="1">INDIRECT("Week"&amp;F26&amp;"!I"&amp;VLOOKUP(A28,TeamName,4,FALSE))</f>
        <v>0</v>
      </c>
      <c r="H28" s="4">
        <f ca="1">INDIRECT("Week"&amp;F26&amp;"!G"&amp;VLOOKUP(E28,TeamName,4,FALSE))</f>
        <v>0</v>
      </c>
      <c r="I28" s="4">
        <f ca="1">INDIRECT("Week"&amp;F26&amp;"!I"&amp;VLOOKUP(E28,TeamName,4,FALSE))</f>
        <v>0</v>
      </c>
      <c r="J28" s="4">
        <f t="shared" si="2"/>
        <v>0</v>
      </c>
      <c r="K28" s="4">
        <f>J28*1</f>
        <v>0</v>
      </c>
    </row>
    <row r="29" spans="1:11" x14ac:dyDescent="0.25">
      <c r="A29" s="147" t="s">
        <v>601</v>
      </c>
      <c r="B29" s="8" t="str">
        <f t="shared" ca="1" si="7"/>
        <v/>
      </c>
      <c r="C29" s="2" t="s">
        <v>2</v>
      </c>
      <c r="D29" s="8" t="str">
        <f t="shared" ca="1" si="8"/>
        <v/>
      </c>
      <c r="E29" s="98" t="s">
        <v>596</v>
      </c>
      <c r="F29" s="4">
        <f ca="1">INDIRECT("Week"&amp;F26&amp;"!G"&amp;VLOOKUP(A29,TeamName,4,FALSE))</f>
        <v>0</v>
      </c>
      <c r="G29" s="4">
        <f ca="1">INDIRECT("Week"&amp;F26&amp;"!I"&amp;VLOOKUP(A29,TeamName,4,FALSE))</f>
        <v>0</v>
      </c>
      <c r="H29" s="4">
        <f ca="1">INDIRECT("Week"&amp;F26&amp;"!G"&amp;VLOOKUP(E29,TeamName,4,FALSE))</f>
        <v>0</v>
      </c>
      <c r="I29" s="4">
        <f ca="1">INDIRECT("Week"&amp;F26&amp;"!I"&amp;VLOOKUP(E29,TeamName,4,FALSE))</f>
        <v>0</v>
      </c>
      <c r="J29" s="4">
        <f t="shared" si="2"/>
        <v>0</v>
      </c>
      <c r="K29" s="4">
        <f>J29*2</f>
        <v>0</v>
      </c>
    </row>
    <row r="30" spans="1:11" x14ac:dyDescent="0.25">
      <c r="A30" s="147" t="s">
        <v>599</v>
      </c>
      <c r="B30" s="8" t="str">
        <f t="shared" ca="1" si="7"/>
        <v/>
      </c>
      <c r="C30" s="2" t="s">
        <v>2</v>
      </c>
      <c r="D30" s="8" t="str">
        <f t="shared" ca="1" si="8"/>
        <v/>
      </c>
      <c r="E30" s="147" t="s">
        <v>600</v>
      </c>
      <c r="F30" s="4">
        <f ca="1">INDIRECT("Week"&amp;F26&amp;"!G"&amp;VLOOKUP(A30,TeamName,4,FALSE))</f>
        <v>0</v>
      </c>
      <c r="G30" s="4">
        <f ca="1">INDIRECT("Week"&amp;F26&amp;"!I"&amp;VLOOKUP(A30,TeamName,4,FALSE))</f>
        <v>0</v>
      </c>
      <c r="H30" s="4">
        <f ca="1">INDIRECT("Week"&amp;F26&amp;"!G"&amp;VLOOKUP(E30,TeamName,4,FALSE))</f>
        <v>0</v>
      </c>
      <c r="I30" s="4">
        <f ca="1">INDIRECT("Week"&amp;F26&amp;"!I"&amp;VLOOKUP(E30,TeamName,4,FALSE))</f>
        <v>0</v>
      </c>
      <c r="J30" s="4">
        <f>IF(OR(UPPER(A30)="BYE",UPPER(E30)="BYE"),1,0)</f>
        <v>0</v>
      </c>
      <c r="K30" s="4">
        <f>J30*3</f>
        <v>0</v>
      </c>
    </row>
    <row r="31" spans="1:11" x14ac:dyDescent="0.25">
      <c r="A31" s="137"/>
      <c r="B31" s="8"/>
      <c r="C31" s="2"/>
      <c r="D31" s="8"/>
      <c r="E31" s="137"/>
      <c r="J31" s="4">
        <f>IF(OR(UPPER(A31)="BYE",UPPER(E31)="BYE"),1,0)</f>
        <v>0</v>
      </c>
    </row>
    <row r="32" spans="1:11" x14ac:dyDescent="0.25">
      <c r="A32" s="1" t="s">
        <v>1</v>
      </c>
      <c r="B32" s="1" t="s">
        <v>1</v>
      </c>
      <c r="C32" s="2" t="s">
        <v>1</v>
      </c>
      <c r="D32" s="1" t="s">
        <v>1</v>
      </c>
      <c r="E32" s="3" t="s">
        <v>1</v>
      </c>
      <c r="J32" s="4">
        <f t="shared" si="2"/>
        <v>0</v>
      </c>
      <c r="K32" s="4">
        <f>SUM(K28:K31)</f>
        <v>0</v>
      </c>
    </row>
    <row r="33" spans="1:11" x14ac:dyDescent="0.25">
      <c r="A33" s="5" t="s">
        <v>4</v>
      </c>
      <c r="B33" s="6"/>
      <c r="C33" s="13" t="s">
        <v>1</v>
      </c>
      <c r="D33" s="5" t="s">
        <v>1</v>
      </c>
      <c r="E33" s="7">
        <v>45210</v>
      </c>
      <c r="F33" s="4" t="str">
        <f>RIGHT(A33,LEN(A33)-FIND(" ",A33))</f>
        <v>5</v>
      </c>
      <c r="J33" s="4">
        <f t="shared" si="2"/>
        <v>0</v>
      </c>
    </row>
    <row r="34" spans="1:11" x14ac:dyDescent="0.25">
      <c r="A34" s="1" t="s">
        <v>1</v>
      </c>
      <c r="B34" s="1" t="s">
        <v>1</v>
      </c>
      <c r="C34" s="2" t="s">
        <v>1</v>
      </c>
      <c r="D34" s="1" t="s">
        <v>1</v>
      </c>
      <c r="E34" s="3" t="s">
        <v>1</v>
      </c>
      <c r="J34" s="4">
        <f t="shared" si="2"/>
        <v>0</v>
      </c>
    </row>
    <row r="35" spans="1:11" x14ac:dyDescent="0.25">
      <c r="A35" s="147" t="s">
        <v>600</v>
      </c>
      <c r="B35" s="8" t="str">
        <f t="shared" ref="B35:B37" ca="1" si="9">IF(J35=1,"",IF((F35+H35+J35=0),"",F35&amp;" ("&amp;G35&amp;")"))</f>
        <v/>
      </c>
      <c r="C35" s="2" t="s">
        <v>2</v>
      </c>
      <c r="D35" s="8" t="str">
        <f t="shared" ref="D35:D37" ca="1" si="10">IF(J35=1,"",IF((F35+H35+J35=0),"",H35&amp;" ("&amp;I35&amp;")"))</f>
        <v/>
      </c>
      <c r="E35" s="147" t="s">
        <v>598</v>
      </c>
      <c r="F35" s="4">
        <f ca="1">INDIRECT("Week"&amp;F33&amp;"!G"&amp;VLOOKUP(A35,TeamName,4,FALSE))</f>
        <v>0</v>
      </c>
      <c r="G35" s="4">
        <f ca="1">INDIRECT("Week"&amp;F33&amp;"!I"&amp;VLOOKUP(A35,TeamName,4,FALSE))</f>
        <v>0</v>
      </c>
      <c r="H35" s="4">
        <f ca="1">INDIRECT("Week"&amp;F33&amp;"!G"&amp;VLOOKUP(E35,TeamName,4,FALSE))</f>
        <v>0</v>
      </c>
      <c r="I35" s="4">
        <f ca="1">INDIRECT("Week"&amp;F33&amp;"!I"&amp;VLOOKUP(E35,TeamName,4,FALSE))</f>
        <v>0</v>
      </c>
      <c r="J35" s="4">
        <f t="shared" si="2"/>
        <v>0</v>
      </c>
      <c r="K35" s="4">
        <f>J35*1</f>
        <v>0</v>
      </c>
    </row>
    <row r="36" spans="1:11" x14ac:dyDescent="0.25">
      <c r="A36" s="147" t="s">
        <v>597</v>
      </c>
      <c r="B36" s="8" t="str">
        <f t="shared" ca="1" si="9"/>
        <v/>
      </c>
      <c r="C36" s="2" t="s">
        <v>2</v>
      </c>
      <c r="D36" s="8" t="str">
        <f t="shared" ca="1" si="10"/>
        <v/>
      </c>
      <c r="E36" s="147" t="s">
        <v>601</v>
      </c>
      <c r="F36" s="4">
        <f ca="1">INDIRECT("Week"&amp;F33&amp;"!G"&amp;VLOOKUP(A36,TeamName,4,FALSE))</f>
        <v>0</v>
      </c>
      <c r="G36" s="4">
        <f ca="1">INDIRECT("Week"&amp;F33&amp;"!I"&amp;VLOOKUP(A36,TeamName,4,FALSE))</f>
        <v>0</v>
      </c>
      <c r="H36" s="4">
        <f ca="1">INDIRECT("Week"&amp;F33&amp;"!G"&amp;VLOOKUP(E36,TeamName,4,FALSE))</f>
        <v>0</v>
      </c>
      <c r="I36" s="4">
        <f ca="1">INDIRECT("Week"&amp;F33&amp;"!I"&amp;VLOOKUP(E36,TeamName,4,FALSE))</f>
        <v>0</v>
      </c>
      <c r="J36" s="4">
        <f t="shared" si="2"/>
        <v>0</v>
      </c>
      <c r="K36" s="4">
        <f>J36*2</f>
        <v>0</v>
      </c>
    </row>
    <row r="37" spans="1:11" x14ac:dyDescent="0.25">
      <c r="A37" s="98" t="s">
        <v>596</v>
      </c>
      <c r="B37" s="8" t="str">
        <f t="shared" ca="1" si="9"/>
        <v/>
      </c>
      <c r="C37" s="2" t="s">
        <v>2</v>
      </c>
      <c r="D37" s="8" t="str">
        <f t="shared" ca="1" si="10"/>
        <v/>
      </c>
      <c r="E37" s="147" t="s">
        <v>599</v>
      </c>
      <c r="F37" s="4">
        <f ca="1">INDIRECT("Week"&amp;F33&amp;"!G"&amp;VLOOKUP(A37,TeamName,4,FALSE))</f>
        <v>0</v>
      </c>
      <c r="G37" s="4">
        <f ca="1">INDIRECT("Week"&amp;F33&amp;"!I"&amp;VLOOKUP(A37,TeamName,4,FALSE))</f>
        <v>0</v>
      </c>
      <c r="H37" s="4">
        <f ca="1">INDIRECT("Week"&amp;F33&amp;"!G"&amp;VLOOKUP(E37,TeamName,4,FALSE))</f>
        <v>0</v>
      </c>
      <c r="I37" s="4">
        <f ca="1">INDIRECT("Week"&amp;F33&amp;"!I"&amp;VLOOKUP(E37,TeamName,4,FALSE))</f>
        <v>0</v>
      </c>
      <c r="J37" s="4">
        <f t="shared" si="2"/>
        <v>0</v>
      </c>
      <c r="K37" s="4">
        <f>J37*3</f>
        <v>0</v>
      </c>
    </row>
    <row r="38" spans="1:11" x14ac:dyDescent="0.25">
      <c r="A38" s="146"/>
      <c r="B38" s="8"/>
      <c r="C38" s="2"/>
      <c r="D38" s="8"/>
      <c r="E38" s="146"/>
      <c r="F38" s="4"/>
      <c r="G38" s="4"/>
      <c r="H38" s="4"/>
      <c r="I38" s="4"/>
      <c r="J38" s="4">
        <f t="shared" si="2"/>
        <v>0</v>
      </c>
      <c r="K38" s="4"/>
    </row>
    <row r="39" spans="1:11" x14ac:dyDescent="0.25">
      <c r="A39" s="137"/>
      <c r="B39" s="8"/>
      <c r="C39" s="2"/>
      <c r="D39" s="8"/>
      <c r="E39" s="137"/>
      <c r="J39" s="4">
        <f t="shared" si="2"/>
        <v>0</v>
      </c>
    </row>
    <row r="40" spans="1:11" ht="15.75" thickBot="1" x14ac:dyDescent="0.3">
      <c r="A40" s="5" t="s">
        <v>18</v>
      </c>
      <c r="B40" s="6"/>
      <c r="C40" s="13" t="s">
        <v>1</v>
      </c>
      <c r="D40" s="5"/>
      <c r="E40" s="7">
        <v>45217</v>
      </c>
      <c r="J40" s="4">
        <f t="shared" si="2"/>
        <v>0</v>
      </c>
    </row>
    <row r="41" spans="1:11" x14ac:dyDescent="0.25">
      <c r="A41" s="147" t="s">
        <v>528</v>
      </c>
      <c r="B41" s="14"/>
      <c r="C41" s="2"/>
      <c r="D41" s="8"/>
      <c r="E41" s="147"/>
      <c r="J41" s="4">
        <f t="shared" si="2"/>
        <v>0</v>
      </c>
    </row>
    <row r="42" spans="1:11" x14ac:dyDescent="0.25">
      <c r="A42" s="147"/>
      <c r="B42" s="14"/>
      <c r="C42" s="2"/>
      <c r="D42" s="8"/>
      <c r="E42" s="147"/>
      <c r="J42" s="4">
        <f t="shared" si="2"/>
        <v>0</v>
      </c>
    </row>
    <row r="43" spans="1:11" x14ac:dyDescent="0.25">
      <c r="A43" s="1"/>
      <c r="B43" s="1" t="s">
        <v>1</v>
      </c>
      <c r="C43" s="2" t="s">
        <v>1</v>
      </c>
      <c r="D43" s="1" t="s">
        <v>1</v>
      </c>
      <c r="J43" s="4">
        <f t="shared" si="2"/>
        <v>0</v>
      </c>
      <c r="K43" s="4">
        <f>SUM(K35:K39)</f>
        <v>0</v>
      </c>
    </row>
    <row r="44" spans="1:11" x14ac:dyDescent="0.25">
      <c r="A44" s="5" t="s">
        <v>5</v>
      </c>
      <c r="B44" s="6"/>
      <c r="C44" s="13" t="s">
        <v>1</v>
      </c>
      <c r="D44" s="5" t="s">
        <v>1</v>
      </c>
      <c r="E44" s="7">
        <v>45224</v>
      </c>
      <c r="F44" s="4" t="str">
        <f>RIGHT(A44,LEN(A44)-FIND(" ",A44))</f>
        <v>6</v>
      </c>
      <c r="J44" s="4">
        <f t="shared" si="2"/>
        <v>0</v>
      </c>
    </row>
    <row r="45" spans="1:11" x14ac:dyDescent="0.25">
      <c r="A45" s="1" t="s">
        <v>1</v>
      </c>
      <c r="B45" s="1" t="s">
        <v>1</v>
      </c>
      <c r="C45" s="2" t="s">
        <v>1</v>
      </c>
      <c r="D45" s="1" t="s">
        <v>1</v>
      </c>
      <c r="E45" s="3" t="s">
        <v>1</v>
      </c>
      <c r="J45" s="4">
        <f t="shared" si="2"/>
        <v>0</v>
      </c>
    </row>
    <row r="46" spans="1:11" x14ac:dyDescent="0.25">
      <c r="A46" s="147" t="s">
        <v>595</v>
      </c>
      <c r="B46" s="8" t="str">
        <f t="shared" ref="B46:B48" ca="1" si="11">IF(J46=1,"",IF((F46+H46+J46=0),"",F46&amp;" ("&amp;G46&amp;")"))</f>
        <v/>
      </c>
      <c r="C46" s="2" t="s">
        <v>2</v>
      </c>
      <c r="D46" s="8" t="str">
        <f t="shared" ref="D46:D48" ca="1" si="12">IF(J46=1,"",IF((F46+H46+J46=0),"",H46&amp;" ("&amp;I46&amp;")"))</f>
        <v/>
      </c>
      <c r="E46" s="147" t="s">
        <v>597</v>
      </c>
      <c r="F46" s="4">
        <f ca="1">INDIRECT("Week"&amp;F44&amp;"!G"&amp;VLOOKUP(A46,TeamName,4,FALSE))</f>
        <v>0</v>
      </c>
      <c r="G46" s="4">
        <f ca="1">INDIRECT("Week"&amp;F44&amp;"!I"&amp;VLOOKUP(A46,TeamName,4,FALSE))</f>
        <v>0</v>
      </c>
      <c r="H46" s="4">
        <f ca="1">INDIRECT("Week"&amp;F44&amp;"!G"&amp;VLOOKUP(E46,TeamName,4,FALSE))</f>
        <v>0</v>
      </c>
      <c r="I46" s="4">
        <f ca="1">INDIRECT("Week"&amp;F44&amp;"!I"&amp;VLOOKUP(E46,TeamName,4,FALSE))</f>
        <v>0</v>
      </c>
      <c r="J46" s="4">
        <f t="shared" si="2"/>
        <v>0</v>
      </c>
      <c r="K46" s="4">
        <f>J46*1</f>
        <v>0</v>
      </c>
    </row>
    <row r="47" spans="1:11" x14ac:dyDescent="0.25">
      <c r="A47" s="147" t="s">
        <v>600</v>
      </c>
      <c r="B47" s="8" t="str">
        <f t="shared" ca="1" si="11"/>
        <v/>
      </c>
      <c r="C47" s="2" t="s">
        <v>2</v>
      </c>
      <c r="D47" s="8" t="str">
        <f t="shared" ca="1" si="12"/>
        <v/>
      </c>
      <c r="E47" s="147" t="s">
        <v>601</v>
      </c>
      <c r="F47" s="4">
        <f ca="1">INDIRECT("Week"&amp;F44&amp;"!G"&amp;VLOOKUP(A48,TeamName,4,FALSE))</f>
        <v>0</v>
      </c>
      <c r="G47" s="4">
        <f ca="1">INDIRECT("Week"&amp;F44&amp;"!I"&amp;VLOOKUP(A48,TeamName,4,FALSE))</f>
        <v>0</v>
      </c>
      <c r="H47" s="4">
        <f ca="1">INDIRECT("Week"&amp;F44&amp;"!G"&amp;VLOOKUP(E47,TeamName,4,FALSE))</f>
        <v>0</v>
      </c>
      <c r="I47" s="4">
        <f ca="1">INDIRECT("Week"&amp;F44&amp;"!I"&amp;VLOOKUP(E47,TeamName,4,FALSE))</f>
        <v>0</v>
      </c>
      <c r="J47" s="4">
        <f>IF(OR(UPPER(A48)="BYE",UPPER(E47)="BYE"),1,0)</f>
        <v>0</v>
      </c>
      <c r="K47" s="4">
        <f>J47*2</f>
        <v>0</v>
      </c>
    </row>
    <row r="48" spans="1:11" x14ac:dyDescent="0.25">
      <c r="A48" s="98" t="s">
        <v>596</v>
      </c>
      <c r="B48" s="8" t="str">
        <f t="shared" ca="1" si="11"/>
        <v/>
      </c>
      <c r="C48" s="2" t="s">
        <v>2</v>
      </c>
      <c r="D48" s="8" t="str">
        <f t="shared" ca="1" si="12"/>
        <v/>
      </c>
      <c r="E48" s="147" t="s">
        <v>598</v>
      </c>
      <c r="F48" s="4">
        <f ca="1">INDIRECT("Week"&amp;F44&amp;"!G"&amp;VLOOKUP(A48,TeamName,4,FALSE))</f>
        <v>0</v>
      </c>
      <c r="G48" s="4">
        <f ca="1">INDIRECT("Week"&amp;F44&amp;"!I"&amp;VLOOKUP(A48,TeamName,4,FALSE))</f>
        <v>0</v>
      </c>
      <c r="H48" s="4">
        <f ca="1">INDIRECT("Week"&amp;F44&amp;"!G"&amp;VLOOKUP(E48,TeamName,4,FALSE))</f>
        <v>0</v>
      </c>
      <c r="I48" s="4">
        <f ca="1">INDIRECT("Week"&amp;F44&amp;"!I"&amp;VLOOKUP(E48,TeamName,4,FALSE))</f>
        <v>0</v>
      </c>
      <c r="J48" s="4">
        <f>IF(OR(UPPER(A48)="BYE",UPPER(E48)="BYE"),1,0)</f>
        <v>0</v>
      </c>
      <c r="K48" s="4">
        <f>J48*3</f>
        <v>0</v>
      </c>
    </row>
    <row r="49" spans="1:11" x14ac:dyDescent="0.25">
      <c r="A49" s="146"/>
      <c r="B49" s="8"/>
      <c r="C49" s="2"/>
      <c r="D49" s="8"/>
      <c r="E49" s="137"/>
      <c r="J49" s="4">
        <f>IF(OR(UPPER(A50)="BYE",UPPER(E49)="BYE"),1,0)</f>
        <v>0</v>
      </c>
    </row>
    <row r="50" spans="1:11" x14ac:dyDescent="0.25">
      <c r="A50" s="137"/>
      <c r="B50" s="1"/>
      <c r="C50" s="2" t="s">
        <v>1</v>
      </c>
      <c r="D50" s="1"/>
      <c r="E50" s="3"/>
      <c r="J50" s="4"/>
      <c r="K50" s="4">
        <f>SUM(K46:K49)</f>
        <v>0</v>
      </c>
    </row>
    <row r="51" spans="1:11" ht="15.75" thickBot="1" x14ac:dyDescent="0.3">
      <c r="A51" s="5" t="s">
        <v>6</v>
      </c>
      <c r="B51" s="6"/>
      <c r="C51" s="13" t="s">
        <v>1</v>
      </c>
      <c r="D51" s="5"/>
      <c r="E51" s="7">
        <v>45231</v>
      </c>
      <c r="F51" s="4" t="str">
        <f>RIGHT(A51,LEN(A51)-FIND(" ",A51))</f>
        <v>7</v>
      </c>
      <c r="J51" s="4">
        <f t="shared" si="2"/>
        <v>0</v>
      </c>
    </row>
    <row r="52" spans="1:11" x14ac:dyDescent="0.25">
      <c r="A52" s="1"/>
      <c r="B52" s="1"/>
      <c r="C52" s="2" t="s">
        <v>1</v>
      </c>
      <c r="D52" s="1"/>
      <c r="E52" s="3"/>
      <c r="J52" s="4">
        <f t="shared" si="2"/>
        <v>0</v>
      </c>
    </row>
    <row r="53" spans="1:11" x14ac:dyDescent="0.25">
      <c r="A53" s="147" t="s">
        <v>598</v>
      </c>
      <c r="B53" s="8" t="str">
        <f t="shared" ref="B53:B55" ca="1" si="13">IF(J53=1,"",IF((F53+H53+J53=0),"",F53&amp;" ("&amp;G53&amp;")"))</f>
        <v/>
      </c>
      <c r="C53" s="2" t="s">
        <v>2</v>
      </c>
      <c r="D53" s="8" t="str">
        <f t="shared" ref="D53:D55" ca="1" si="14">IF(J53=1,"",IF((F53+H53+J53=0),"",H53&amp;" ("&amp;I53&amp;")"))</f>
        <v/>
      </c>
      <c r="E53" s="147" t="s">
        <v>599</v>
      </c>
      <c r="F53" s="4">
        <f ca="1">INDIRECT("Week"&amp;F51&amp;"!G"&amp;VLOOKUP(A53,TeamName,4,FALSE))</f>
        <v>0</v>
      </c>
      <c r="G53" s="4">
        <f ca="1">INDIRECT("Week"&amp;F51&amp;"!I"&amp;VLOOKUP(A53,TeamName,4,FALSE))</f>
        <v>0</v>
      </c>
      <c r="H53" s="4">
        <f ca="1">INDIRECT("Week"&amp;F51&amp;"!G"&amp;VLOOKUP(E53,TeamName,4,FALSE))</f>
        <v>0</v>
      </c>
      <c r="I53" s="4">
        <f ca="1">INDIRECT("Week"&amp;F51&amp;"!I"&amp;VLOOKUP(E53,TeamName,4,FALSE))</f>
        <v>0</v>
      </c>
      <c r="J53" s="4">
        <f t="shared" si="2"/>
        <v>0</v>
      </c>
      <c r="K53" s="4">
        <f>J53*1</f>
        <v>0</v>
      </c>
    </row>
    <row r="54" spans="1:11" x14ac:dyDescent="0.25">
      <c r="A54" s="147" t="s">
        <v>601</v>
      </c>
      <c r="B54" s="8" t="str">
        <f t="shared" ca="1" si="13"/>
        <v/>
      </c>
      <c r="C54" s="2" t="s">
        <v>2</v>
      </c>
      <c r="D54" s="8" t="str">
        <f t="shared" ca="1" si="14"/>
        <v/>
      </c>
      <c r="E54" s="147" t="s">
        <v>595</v>
      </c>
      <c r="F54" s="4">
        <f ca="1">INDIRECT("Week"&amp;F51&amp;"!G"&amp;VLOOKUP(A54,TeamName,4,FALSE))</f>
        <v>0</v>
      </c>
      <c r="G54" s="4">
        <f ca="1">INDIRECT("Week"&amp;F51&amp;"!I"&amp;VLOOKUP(A54,TeamName,4,FALSE))</f>
        <v>0</v>
      </c>
      <c r="H54" s="4">
        <f ca="1">INDIRECT("Week"&amp;F51&amp;"!G"&amp;VLOOKUP(E54,TeamName,4,FALSE))</f>
        <v>0</v>
      </c>
      <c r="I54" s="4">
        <f ca="1">INDIRECT("Week"&amp;F51&amp;"!I"&amp;VLOOKUP(E54,TeamName,4,FALSE))</f>
        <v>0</v>
      </c>
      <c r="J54" s="4">
        <f t="shared" si="2"/>
        <v>0</v>
      </c>
      <c r="K54" s="4">
        <f>J54*2</f>
        <v>0</v>
      </c>
    </row>
    <row r="55" spans="1:11" x14ac:dyDescent="0.25">
      <c r="A55" s="147" t="s">
        <v>597</v>
      </c>
      <c r="B55" s="8" t="str">
        <f t="shared" ca="1" si="13"/>
        <v/>
      </c>
      <c r="C55" s="2" t="s">
        <v>2</v>
      </c>
      <c r="D55" s="8" t="str">
        <f t="shared" ca="1" si="14"/>
        <v/>
      </c>
      <c r="E55" s="98" t="s">
        <v>596</v>
      </c>
      <c r="F55" s="4">
        <f ca="1">INDIRECT("Week"&amp;F51&amp;"!G"&amp;VLOOKUP(A55,TeamName,4,FALSE))</f>
        <v>0</v>
      </c>
      <c r="G55" s="4">
        <f ca="1">INDIRECT("Week"&amp;F51&amp;"!I"&amp;VLOOKUP(A55,TeamName,4,FALSE))</f>
        <v>0</v>
      </c>
      <c r="H55" s="4">
        <f ca="1">INDIRECT("Week"&amp;F51&amp;"!G"&amp;VLOOKUP(E55,TeamName,4,FALSE))</f>
        <v>0</v>
      </c>
      <c r="I55" s="4">
        <f ca="1">INDIRECT("Week"&amp;F51&amp;"!I"&amp;VLOOKUP(E55,TeamName,4,FALSE))</f>
        <v>0</v>
      </c>
      <c r="J55" s="4">
        <f t="shared" si="2"/>
        <v>0</v>
      </c>
      <c r="K55" s="4">
        <f>J55*3</f>
        <v>0</v>
      </c>
    </row>
    <row r="56" spans="1:11" x14ac:dyDescent="0.25">
      <c r="A56" s="146"/>
      <c r="B56" s="8"/>
      <c r="C56" s="2"/>
      <c r="D56" s="8"/>
      <c r="E56" s="146"/>
      <c r="F56" s="4"/>
      <c r="G56" s="4"/>
      <c r="H56" s="4"/>
      <c r="I56" s="4"/>
      <c r="J56" s="4">
        <f t="shared" si="2"/>
        <v>0</v>
      </c>
      <c r="K56" s="4"/>
    </row>
    <row r="57" spans="1:11" x14ac:dyDescent="0.25">
      <c r="A57" s="146"/>
      <c r="B57" s="8"/>
      <c r="C57" s="2"/>
      <c r="D57" s="8"/>
      <c r="E57" s="146"/>
      <c r="J57" s="4">
        <f t="shared" si="2"/>
        <v>0</v>
      </c>
    </row>
    <row r="58" spans="1:11" x14ac:dyDescent="0.25">
      <c r="A58" s="5" t="s">
        <v>7</v>
      </c>
      <c r="B58" s="6"/>
      <c r="C58" s="13" t="s">
        <v>1</v>
      </c>
      <c r="D58" s="5" t="s">
        <v>1</v>
      </c>
      <c r="E58" s="7">
        <v>44873</v>
      </c>
      <c r="F58" s="4" t="str">
        <f>RIGHT(A58,LEN(A58)-FIND(" ",A58))</f>
        <v>8</v>
      </c>
      <c r="J58" s="4">
        <f t="shared" ref="J58:J95" si="15">IF(OR(UPPER(A58)="BYE",UPPER(E58)="BYE"),1,0)</f>
        <v>0</v>
      </c>
    </row>
    <row r="59" spans="1:11" x14ac:dyDescent="0.25">
      <c r="A59" s="1" t="s">
        <v>1</v>
      </c>
      <c r="B59" s="1" t="s">
        <v>1</v>
      </c>
      <c r="C59" s="2" t="s">
        <v>1</v>
      </c>
      <c r="D59" s="1" t="s">
        <v>1</v>
      </c>
      <c r="E59" s="3" t="s">
        <v>1</v>
      </c>
      <c r="J59" s="4">
        <f t="shared" si="15"/>
        <v>0</v>
      </c>
    </row>
    <row r="60" spans="1:11" x14ac:dyDescent="0.25">
      <c r="A60" s="147" t="s">
        <v>599</v>
      </c>
      <c r="B60" s="8" t="str">
        <f t="shared" ref="B60:B62" ca="1" si="16">IF(J60=1,"",IF((F60+H60+J60=0),"",F60&amp;" ("&amp;G60&amp;")"))</f>
        <v/>
      </c>
      <c r="C60" s="2" t="s">
        <v>2</v>
      </c>
      <c r="D60" s="8" t="str">
        <f t="shared" ref="D60:D62" ca="1" si="17">IF(J60=1,"",IF((F60+H60+J60=0),"",H60&amp;" ("&amp;I60&amp;")"))</f>
        <v/>
      </c>
      <c r="E60" s="147" t="s">
        <v>601</v>
      </c>
      <c r="F60" s="4">
        <f ca="1">INDIRECT("Week"&amp;F58&amp;"!G"&amp;VLOOKUP(A60,TeamName,4,FALSE))</f>
        <v>0</v>
      </c>
      <c r="G60" s="4">
        <f ca="1">INDIRECT("Week"&amp;F58&amp;"!I"&amp;VLOOKUP(A60,TeamName,4,FALSE))</f>
        <v>0</v>
      </c>
      <c r="H60" s="4">
        <f ca="1">INDIRECT("Week"&amp;F58&amp;"!G"&amp;VLOOKUP(E60,TeamName,4,FALSE))</f>
        <v>0</v>
      </c>
      <c r="I60" s="4">
        <f ca="1">INDIRECT("Week"&amp;F58&amp;"!I"&amp;VLOOKUP(E60,TeamName,4,FALSE))</f>
        <v>0</v>
      </c>
      <c r="J60" s="4">
        <f t="shared" si="15"/>
        <v>0</v>
      </c>
      <c r="K60" s="4">
        <f>J60*1</f>
        <v>0</v>
      </c>
    </row>
    <row r="61" spans="1:11" x14ac:dyDescent="0.25">
      <c r="A61" s="147" t="s">
        <v>600</v>
      </c>
      <c r="B61" s="8" t="str">
        <f t="shared" ca="1" si="16"/>
        <v/>
      </c>
      <c r="C61" s="2" t="s">
        <v>2</v>
      </c>
      <c r="D61" s="8" t="str">
        <f t="shared" ca="1" si="17"/>
        <v/>
      </c>
      <c r="E61" s="147" t="s">
        <v>597</v>
      </c>
      <c r="F61" s="4">
        <f ca="1">INDIRECT("Week"&amp;F58&amp;"!G"&amp;VLOOKUP(A61,TeamName,4,FALSE))</f>
        <v>0</v>
      </c>
      <c r="G61" s="4">
        <f ca="1">INDIRECT("Week"&amp;F58&amp;"!I"&amp;VLOOKUP(A61,TeamName,4,FALSE))</f>
        <v>0</v>
      </c>
      <c r="H61" s="4">
        <f ca="1">INDIRECT("Week"&amp;F58&amp;"!G"&amp;VLOOKUP(E61,TeamName,4,FALSE))</f>
        <v>0</v>
      </c>
      <c r="I61" s="4">
        <f ca="1">INDIRECT("Week"&amp;F58&amp;"!I"&amp;VLOOKUP(E61,TeamName,4,FALSE))</f>
        <v>0</v>
      </c>
      <c r="J61" s="4">
        <f t="shared" si="15"/>
        <v>0</v>
      </c>
      <c r="K61" s="4">
        <f>J61*2</f>
        <v>0</v>
      </c>
    </row>
    <row r="62" spans="1:11" x14ac:dyDescent="0.25">
      <c r="A62" s="98" t="s">
        <v>596</v>
      </c>
      <c r="B62" s="8" t="str">
        <f t="shared" ca="1" si="16"/>
        <v/>
      </c>
      <c r="C62" s="2" t="s">
        <v>2</v>
      </c>
      <c r="D62" s="8" t="str">
        <f t="shared" ca="1" si="17"/>
        <v/>
      </c>
      <c r="E62" s="147" t="s">
        <v>595</v>
      </c>
      <c r="F62" s="4">
        <f ca="1">INDIRECT("Week"&amp;F58&amp;"!G"&amp;VLOOKUP(A62,TeamName,4,FALSE))</f>
        <v>0</v>
      </c>
      <c r="G62" s="4">
        <f ca="1">INDIRECT("Week"&amp;F58&amp;"!I"&amp;VLOOKUP(A62,TeamName,4,FALSE))</f>
        <v>0</v>
      </c>
      <c r="H62" s="4">
        <f ca="1">INDIRECT("Week"&amp;F58&amp;"!G"&amp;VLOOKUP(E62,TeamName,4,FALSE))</f>
        <v>0</v>
      </c>
      <c r="I62" s="4">
        <f ca="1">INDIRECT("Week"&amp;F58&amp;"!I"&amp;VLOOKUP(E62,TeamName,4,FALSE))</f>
        <v>0</v>
      </c>
      <c r="J62" s="4">
        <f t="shared" si="15"/>
        <v>0</v>
      </c>
      <c r="K62" s="4">
        <f>J62*3</f>
        <v>0</v>
      </c>
    </row>
    <row r="63" spans="1:11" x14ac:dyDescent="0.25">
      <c r="A63" s="137"/>
      <c r="B63" s="8"/>
      <c r="C63" s="2"/>
      <c r="D63" s="8"/>
      <c r="E63" s="137"/>
      <c r="J63" s="4">
        <f t="shared" si="15"/>
        <v>0</v>
      </c>
    </row>
    <row r="64" spans="1:11" x14ac:dyDescent="0.25">
      <c r="A64" s="1" t="s">
        <v>1</v>
      </c>
      <c r="B64" s="1" t="s">
        <v>1</v>
      </c>
      <c r="C64" s="2" t="s">
        <v>1</v>
      </c>
      <c r="D64" s="1"/>
      <c r="E64" s="3"/>
      <c r="J64" s="4">
        <f t="shared" si="15"/>
        <v>0</v>
      </c>
      <c r="K64" s="4">
        <f>SUM(K60:K63)</f>
        <v>0</v>
      </c>
    </row>
    <row r="65" spans="1:11" x14ac:dyDescent="0.25">
      <c r="A65" s="5" t="s">
        <v>8</v>
      </c>
      <c r="B65" s="6"/>
      <c r="C65" s="13" t="s">
        <v>1</v>
      </c>
      <c r="D65" s="5"/>
      <c r="E65" s="7">
        <v>44880</v>
      </c>
      <c r="F65" s="4" t="str">
        <f>RIGHT(A65,LEN(A65)-FIND(" ",A65))</f>
        <v>9</v>
      </c>
      <c r="J65" s="4">
        <f t="shared" si="15"/>
        <v>0</v>
      </c>
    </row>
    <row r="66" spans="1:11" x14ac:dyDescent="0.25">
      <c r="A66" s="1" t="s">
        <v>1</v>
      </c>
      <c r="B66" s="1" t="s">
        <v>1</v>
      </c>
      <c r="C66" s="2" t="s">
        <v>1</v>
      </c>
      <c r="D66" s="1"/>
      <c r="E66" s="3"/>
      <c r="J66" s="4">
        <f t="shared" si="15"/>
        <v>0</v>
      </c>
    </row>
    <row r="67" spans="1:11" x14ac:dyDescent="0.25">
      <c r="A67" s="147" t="s">
        <v>601</v>
      </c>
      <c r="B67" s="8" t="str">
        <f t="shared" ref="B67:B69" ca="1" si="18">IF(J67=1,"",IF((F67+H67+J67=0),"",F67&amp;" ("&amp;G67&amp;")"))</f>
        <v/>
      </c>
      <c r="C67" s="2" t="s">
        <v>2</v>
      </c>
      <c r="D67" s="8" t="str">
        <f t="shared" ref="D67:D69" ca="1" si="19">IF(J67=1,"",IF((F67+H67+J67=0),"",H67&amp;" ("&amp;I67&amp;")"))</f>
        <v/>
      </c>
      <c r="E67" s="147" t="s">
        <v>598</v>
      </c>
      <c r="F67" s="4">
        <f ca="1">INDIRECT("Week"&amp;F65&amp;"!G"&amp;VLOOKUP(A67,TeamName,4,FALSE))</f>
        <v>0</v>
      </c>
      <c r="G67" s="4">
        <f ca="1">INDIRECT("Week"&amp;F65&amp;"!I"&amp;VLOOKUP(A67,TeamName,4,FALSE))</f>
        <v>0</v>
      </c>
      <c r="H67" s="4">
        <f ca="1">INDIRECT("Week"&amp;F65&amp;"!G"&amp;VLOOKUP(E67,TeamName,4,FALSE))</f>
        <v>0</v>
      </c>
      <c r="I67" s="4">
        <f ca="1">INDIRECT("Week"&amp;F65&amp;"!I"&amp;VLOOKUP(E67,TeamName,4,FALSE))</f>
        <v>0</v>
      </c>
      <c r="J67" s="4">
        <f t="shared" si="15"/>
        <v>0</v>
      </c>
      <c r="K67" s="4">
        <f>J67*1</f>
        <v>0</v>
      </c>
    </row>
    <row r="68" spans="1:11" x14ac:dyDescent="0.25">
      <c r="A68" s="147" t="s">
        <v>595</v>
      </c>
      <c r="B68" s="8" t="str">
        <f t="shared" ca="1" si="18"/>
        <v/>
      </c>
      <c r="C68" s="2" t="s">
        <v>2</v>
      </c>
      <c r="D68" s="8" t="str">
        <f t="shared" ca="1" si="19"/>
        <v/>
      </c>
      <c r="E68" s="147" t="s">
        <v>600</v>
      </c>
      <c r="F68" s="4">
        <f ca="1">INDIRECT("Week"&amp;F65&amp;"!G"&amp;VLOOKUP(A68,TeamName,4,FALSE))</f>
        <v>0</v>
      </c>
      <c r="G68" s="4">
        <f ca="1">INDIRECT("Week"&amp;F65&amp;"!I"&amp;VLOOKUP(A68,TeamName,4,FALSE))</f>
        <v>0</v>
      </c>
      <c r="H68" s="4">
        <f ca="1">INDIRECT("Week"&amp;F65&amp;"!G"&amp;VLOOKUP(E68,TeamName,4,FALSE))</f>
        <v>0</v>
      </c>
      <c r="I68" s="4">
        <f ca="1">INDIRECT("Week"&amp;F65&amp;"!I"&amp;VLOOKUP(E68,TeamName,4,FALSE))</f>
        <v>0</v>
      </c>
      <c r="J68" s="4">
        <f t="shared" si="15"/>
        <v>0</v>
      </c>
      <c r="K68" s="4">
        <f>J68*2</f>
        <v>0</v>
      </c>
    </row>
    <row r="69" spans="1:11" x14ac:dyDescent="0.25">
      <c r="A69" s="147" t="s">
        <v>597</v>
      </c>
      <c r="B69" s="8" t="str">
        <f t="shared" ca="1" si="18"/>
        <v/>
      </c>
      <c r="C69" s="2" t="s">
        <v>2</v>
      </c>
      <c r="D69" s="8" t="str">
        <f t="shared" ca="1" si="19"/>
        <v/>
      </c>
      <c r="E69" s="147" t="s">
        <v>599</v>
      </c>
      <c r="F69" s="4">
        <f ca="1">INDIRECT("Week"&amp;F65&amp;"!G"&amp;VLOOKUP(A69,TeamName,4,FALSE))</f>
        <v>0</v>
      </c>
      <c r="G69" s="4">
        <f ca="1">INDIRECT("Week"&amp;F65&amp;"!I"&amp;VLOOKUP(A69,TeamName,4,FALSE))</f>
        <v>0</v>
      </c>
      <c r="H69" s="4">
        <f ca="1">INDIRECT("Week"&amp;F65&amp;"!G"&amp;VLOOKUP(E69,TeamName,4,FALSE))</f>
        <v>0</v>
      </c>
      <c r="I69" s="4">
        <f ca="1">INDIRECT("Week"&amp;F65&amp;"!I"&amp;VLOOKUP(E69,TeamName,4,FALSE))</f>
        <v>0</v>
      </c>
      <c r="J69" s="4">
        <f t="shared" si="15"/>
        <v>0</v>
      </c>
      <c r="K69" s="4">
        <f>J69*3</f>
        <v>0</v>
      </c>
    </row>
    <row r="70" spans="1:11" x14ac:dyDescent="0.25">
      <c r="A70" s="137"/>
      <c r="B70" s="8"/>
      <c r="C70" s="2"/>
      <c r="D70" s="8"/>
      <c r="E70" s="137"/>
      <c r="J70" s="4">
        <f t="shared" si="15"/>
        <v>0</v>
      </c>
    </row>
    <row r="71" spans="1:11" x14ac:dyDescent="0.25">
      <c r="A71" s="1" t="s">
        <v>1</v>
      </c>
      <c r="B71" s="1" t="s">
        <v>1</v>
      </c>
      <c r="C71" s="2" t="s">
        <v>1</v>
      </c>
      <c r="D71" s="1" t="s">
        <v>1</v>
      </c>
      <c r="E71" s="3" t="s">
        <v>1</v>
      </c>
      <c r="J71" s="4">
        <f t="shared" si="15"/>
        <v>0</v>
      </c>
      <c r="K71" s="4">
        <f>SUM(K67:K70)</f>
        <v>0</v>
      </c>
    </row>
    <row r="72" spans="1:11" x14ac:dyDescent="0.25">
      <c r="A72" s="5" t="s">
        <v>9</v>
      </c>
      <c r="B72" s="6"/>
      <c r="C72" s="13" t="s">
        <v>1</v>
      </c>
      <c r="D72" s="5" t="s">
        <v>1</v>
      </c>
      <c r="E72" s="7">
        <v>44887</v>
      </c>
      <c r="F72" s="4" t="str">
        <f>RIGHT(A72,LEN(A72)-FIND(" ",A72))</f>
        <v>10</v>
      </c>
      <c r="J72" s="4">
        <f t="shared" si="15"/>
        <v>0</v>
      </c>
    </row>
    <row r="73" spans="1:11" x14ac:dyDescent="0.25">
      <c r="A73" s="1" t="s">
        <v>1</v>
      </c>
      <c r="B73" s="1" t="s">
        <v>1</v>
      </c>
      <c r="C73" s="2" t="s">
        <v>1</v>
      </c>
      <c r="D73" s="1" t="s">
        <v>1</v>
      </c>
      <c r="E73" s="3" t="s">
        <v>1</v>
      </c>
      <c r="J73" s="4">
        <f t="shared" si="15"/>
        <v>0</v>
      </c>
    </row>
    <row r="74" spans="1:11" x14ac:dyDescent="0.25">
      <c r="A74" s="147" t="s">
        <v>598</v>
      </c>
      <c r="B74" s="8" t="str">
        <f t="shared" ref="B74:B76" ca="1" si="20">IF(J74=1,"",IF((F74+H74+J74=0),"",F74&amp;" ("&amp;G74&amp;")"))</f>
        <v/>
      </c>
      <c r="C74" s="2" t="s">
        <v>2</v>
      </c>
      <c r="D74" s="8" t="str">
        <f t="shared" ref="D74:D76" ca="1" si="21">IF(J74=1,"",IF((F74+H74+J74=0),"",H74&amp;" ("&amp;I74&amp;")"))</f>
        <v/>
      </c>
      <c r="E74" s="147" t="s">
        <v>597</v>
      </c>
      <c r="F74" s="4">
        <f ca="1">INDIRECT("Week"&amp;F72&amp;"!G"&amp;VLOOKUP(A74,TeamName,4,FALSE))</f>
        <v>0</v>
      </c>
      <c r="G74" s="4">
        <f ca="1">INDIRECT("Week"&amp;F72&amp;"!I"&amp;VLOOKUP(A74,TeamName,4,FALSE))</f>
        <v>0</v>
      </c>
      <c r="H74" s="4">
        <f ca="1">INDIRECT("Week"&amp;F72&amp;"!G"&amp;VLOOKUP(E74,TeamName,4,FALSE))</f>
        <v>0</v>
      </c>
      <c r="I74" s="4">
        <f ca="1">INDIRECT("Week"&amp;F72&amp;"!I"&amp;VLOOKUP(E74,TeamName,4,FALSE))</f>
        <v>0</v>
      </c>
      <c r="J74" s="4">
        <f t="shared" si="15"/>
        <v>0</v>
      </c>
      <c r="K74" s="4">
        <f>J74*1</f>
        <v>0</v>
      </c>
    </row>
    <row r="75" spans="1:11" x14ac:dyDescent="0.25">
      <c r="A75" s="147" t="s">
        <v>599</v>
      </c>
      <c r="B75" s="8" t="str">
        <f t="shared" ca="1" si="20"/>
        <v/>
      </c>
      <c r="C75" s="2" t="s">
        <v>2</v>
      </c>
      <c r="D75" s="8" t="str">
        <f t="shared" ca="1" si="21"/>
        <v/>
      </c>
      <c r="E75" s="147" t="s">
        <v>595</v>
      </c>
      <c r="F75" s="4">
        <f ca="1">INDIRECT("Week"&amp;F72&amp;"!G"&amp;VLOOKUP(A75,TeamName,4,FALSE))</f>
        <v>0</v>
      </c>
      <c r="G75" s="4">
        <f ca="1">INDIRECT("Week"&amp;F72&amp;"!I"&amp;VLOOKUP(A75,TeamName,4,FALSE))</f>
        <v>0</v>
      </c>
      <c r="H75" s="4">
        <f ca="1">INDIRECT("Week"&amp;F72&amp;"!G"&amp;VLOOKUP(E75,TeamName,4,FALSE))</f>
        <v>0</v>
      </c>
      <c r="I75" s="4">
        <f ca="1">INDIRECT("Week"&amp;F72&amp;"!I"&amp;VLOOKUP(E75,TeamName,4,FALSE))</f>
        <v>0</v>
      </c>
      <c r="J75" s="4">
        <f t="shared" si="15"/>
        <v>0</v>
      </c>
      <c r="K75" s="4">
        <f>J75*2</f>
        <v>0</v>
      </c>
    </row>
    <row r="76" spans="1:11" x14ac:dyDescent="0.25">
      <c r="A76" s="147" t="s">
        <v>600</v>
      </c>
      <c r="B76" s="8" t="str">
        <f t="shared" ca="1" si="20"/>
        <v/>
      </c>
      <c r="C76" s="2" t="s">
        <v>2</v>
      </c>
      <c r="D76" s="8" t="str">
        <f t="shared" ca="1" si="21"/>
        <v/>
      </c>
      <c r="E76" s="98" t="s">
        <v>596</v>
      </c>
      <c r="F76" s="4">
        <f ca="1">INDIRECT("Week"&amp;F72&amp;"!G"&amp;VLOOKUP(A76,TeamName,4,FALSE))</f>
        <v>0</v>
      </c>
      <c r="G76" s="4">
        <f ca="1">INDIRECT("Week"&amp;F72&amp;"!I"&amp;VLOOKUP(A76,TeamName,4,FALSE))</f>
        <v>0</v>
      </c>
      <c r="H76" s="4">
        <f ca="1">INDIRECT("Week"&amp;F72&amp;"!G"&amp;VLOOKUP(E76,TeamName,4,FALSE))</f>
        <v>0</v>
      </c>
      <c r="I76" s="4">
        <f ca="1">INDIRECT("Week"&amp;F72&amp;"!I"&amp;VLOOKUP(E76,TeamName,4,FALSE))</f>
        <v>0</v>
      </c>
      <c r="J76" s="4">
        <f t="shared" si="15"/>
        <v>0</v>
      </c>
      <c r="K76" s="4">
        <f>J76*3</f>
        <v>0</v>
      </c>
    </row>
    <row r="77" spans="1:11" x14ac:dyDescent="0.25">
      <c r="A77" s="146"/>
      <c r="B77" s="8"/>
      <c r="C77" s="2"/>
      <c r="D77" s="8"/>
      <c r="E77" s="146"/>
      <c r="J77" s="4">
        <f t="shared" si="15"/>
        <v>0</v>
      </c>
    </row>
    <row r="78" spans="1:11" ht="15.75" thickBot="1" x14ac:dyDescent="0.3">
      <c r="A78" s="5" t="s">
        <v>18</v>
      </c>
      <c r="B78" s="6"/>
      <c r="C78" s="13" t="s">
        <v>1</v>
      </c>
      <c r="D78" s="5"/>
      <c r="E78" s="7">
        <v>44894</v>
      </c>
      <c r="J78" s="4">
        <f t="shared" si="15"/>
        <v>0</v>
      </c>
    </row>
    <row r="79" spans="1:11" x14ac:dyDescent="0.25">
      <c r="A79" s="147" t="s">
        <v>528</v>
      </c>
      <c r="B79" s="14"/>
      <c r="C79" s="2"/>
      <c r="D79" s="8"/>
      <c r="E79" s="147" t="s">
        <v>670</v>
      </c>
      <c r="J79" s="4">
        <f t="shared" si="15"/>
        <v>0</v>
      </c>
    </row>
    <row r="80" spans="1:11" x14ac:dyDescent="0.25">
      <c r="A80" s="147"/>
      <c r="B80" s="14"/>
      <c r="C80" s="2"/>
      <c r="D80" s="8"/>
      <c r="E80" s="147"/>
      <c r="J80" s="4">
        <f t="shared" si="15"/>
        <v>0</v>
      </c>
    </row>
    <row r="81" spans="1:11" x14ac:dyDescent="0.25">
      <c r="A81" s="1"/>
      <c r="B81" s="1" t="s">
        <v>1</v>
      </c>
      <c r="C81" s="2" t="s">
        <v>1</v>
      </c>
      <c r="D81" s="1" t="s">
        <v>1</v>
      </c>
      <c r="J81" s="4">
        <f t="shared" si="15"/>
        <v>0</v>
      </c>
      <c r="K81" s="4">
        <f>SUM(K73:K77)</f>
        <v>0</v>
      </c>
    </row>
    <row r="82" spans="1:11" ht="15.75" thickBot="1" x14ac:dyDescent="0.3">
      <c r="A82" s="5" t="s">
        <v>10</v>
      </c>
      <c r="B82" s="6">
        <v>43795</v>
      </c>
      <c r="C82" s="13" t="s">
        <v>1</v>
      </c>
      <c r="D82" s="5"/>
      <c r="E82" s="7">
        <v>44901</v>
      </c>
      <c r="F82" s="4" t="str">
        <f>RIGHT(A82,LEN(A82)-FIND(" ",A82))</f>
        <v>11</v>
      </c>
      <c r="J82" s="4">
        <f t="shared" si="15"/>
        <v>0</v>
      </c>
    </row>
    <row r="83" spans="1:11" x14ac:dyDescent="0.25">
      <c r="A83" s="1" t="s">
        <v>1</v>
      </c>
      <c r="B83" s="1" t="s">
        <v>1</v>
      </c>
      <c r="C83" s="2" t="s">
        <v>1</v>
      </c>
      <c r="D83" s="1"/>
      <c r="E83" s="3"/>
      <c r="J83" s="4">
        <f t="shared" si="15"/>
        <v>0</v>
      </c>
    </row>
    <row r="84" spans="1:11" x14ac:dyDescent="0.25">
      <c r="A84" s="147" t="s">
        <v>595</v>
      </c>
      <c r="B84" s="8" t="str">
        <f t="shared" ref="B84:B86" ca="1" si="22">IF(J84=1,"",IF((F84+H84+J84=0),"",F84&amp;" ("&amp;G84&amp;")"))</f>
        <v/>
      </c>
      <c r="C84" s="2" t="s">
        <v>2</v>
      </c>
      <c r="D84" s="8" t="str">
        <f t="shared" ref="D84:D86" ca="1" si="23">IF(J84=1,"",IF((F84+H84+J84=0),"",H84&amp;" ("&amp;I84&amp;")"))</f>
        <v/>
      </c>
      <c r="E84" s="147" t="s">
        <v>598</v>
      </c>
      <c r="F84" s="4">
        <f ca="1">INDIRECT("Week"&amp;F82&amp;"!G"&amp;VLOOKUP(A84,TeamName,4,FALSE))</f>
        <v>0</v>
      </c>
      <c r="G84" s="4">
        <f ca="1">INDIRECT("Week"&amp;F82&amp;"!I"&amp;VLOOKUP(A84,TeamName,4,FALSE))</f>
        <v>0</v>
      </c>
      <c r="H84" s="4">
        <f ca="1">INDIRECT("Week"&amp;F82&amp;"!G"&amp;VLOOKUP(E84,TeamName,4,FALSE))</f>
        <v>0</v>
      </c>
      <c r="I84" s="4">
        <f ca="1">INDIRECT("Week"&amp;F82&amp;"!I"&amp;VLOOKUP(E84,TeamName,4,FALSE))</f>
        <v>0</v>
      </c>
      <c r="J84" s="4">
        <f t="shared" si="15"/>
        <v>0</v>
      </c>
      <c r="K84" s="4">
        <f>J84*1</f>
        <v>0</v>
      </c>
    </row>
    <row r="85" spans="1:11" x14ac:dyDescent="0.25">
      <c r="A85" s="98" t="s">
        <v>596</v>
      </c>
      <c r="B85" s="8" t="str">
        <f t="shared" ca="1" si="22"/>
        <v/>
      </c>
      <c r="C85" s="2" t="s">
        <v>2</v>
      </c>
      <c r="D85" s="8" t="str">
        <f t="shared" ca="1" si="23"/>
        <v/>
      </c>
      <c r="E85" s="147" t="s">
        <v>601</v>
      </c>
      <c r="F85" s="4">
        <f ca="1">INDIRECT("Week"&amp;F82&amp;"!G"&amp;VLOOKUP(A85,TeamName,4,FALSE))</f>
        <v>0</v>
      </c>
      <c r="G85" s="4">
        <f ca="1">INDIRECT("Week"&amp;F82&amp;"!I"&amp;VLOOKUP(A85,TeamName,4,FALSE))</f>
        <v>0</v>
      </c>
      <c r="H85" s="4">
        <f ca="1">INDIRECT("Week"&amp;F82&amp;"!G"&amp;VLOOKUP(E85,TeamName,4,FALSE))</f>
        <v>0</v>
      </c>
      <c r="I85" s="4">
        <f ca="1">INDIRECT("Week"&amp;F82&amp;"!I"&amp;VLOOKUP(E85,TeamName,4,FALSE))</f>
        <v>0</v>
      </c>
      <c r="J85" s="4">
        <f t="shared" si="15"/>
        <v>0</v>
      </c>
      <c r="K85" s="4">
        <f>J85*2</f>
        <v>0</v>
      </c>
    </row>
    <row r="86" spans="1:11" x14ac:dyDescent="0.25">
      <c r="A86" s="147" t="s">
        <v>600</v>
      </c>
      <c r="B86" s="8" t="str">
        <f t="shared" ca="1" si="22"/>
        <v/>
      </c>
      <c r="C86" s="2" t="s">
        <v>2</v>
      </c>
      <c r="D86" s="8" t="str">
        <f t="shared" ca="1" si="23"/>
        <v/>
      </c>
      <c r="E86" s="147" t="s">
        <v>599</v>
      </c>
      <c r="F86" s="4">
        <f ca="1">INDIRECT("Week"&amp;F82&amp;"!G"&amp;VLOOKUP(A86,TeamName,4,FALSE))</f>
        <v>0</v>
      </c>
      <c r="G86" s="4">
        <f ca="1">INDIRECT("Week"&amp;F82&amp;"!I"&amp;VLOOKUP(A86,TeamName,4,FALSE))</f>
        <v>0</v>
      </c>
      <c r="H86" s="4">
        <f ca="1">INDIRECT("Week"&amp;F82&amp;"!G"&amp;VLOOKUP(E86,TeamName,4,FALSE))</f>
        <v>0</v>
      </c>
      <c r="I86" s="4">
        <f ca="1">INDIRECT("Week"&amp;F82&amp;"!I"&amp;VLOOKUP(E86,TeamName,4,FALSE))</f>
        <v>0</v>
      </c>
      <c r="J86" s="4">
        <f t="shared" si="15"/>
        <v>0</v>
      </c>
      <c r="K86" s="4">
        <f>J86*3</f>
        <v>0</v>
      </c>
    </row>
    <row r="87" spans="1:11" x14ac:dyDescent="0.25">
      <c r="A87" s="137"/>
      <c r="B87" s="8"/>
      <c r="C87" s="2"/>
      <c r="D87" s="8"/>
      <c r="E87" s="137"/>
      <c r="J87" s="4">
        <f t="shared" si="15"/>
        <v>0</v>
      </c>
    </row>
    <row r="88" spans="1:11" x14ac:dyDescent="0.25">
      <c r="A88" s="1" t="s">
        <v>1</v>
      </c>
      <c r="B88" s="1" t="s">
        <v>1</v>
      </c>
      <c r="C88" s="2" t="s">
        <v>1</v>
      </c>
      <c r="D88" s="1" t="s">
        <v>1</v>
      </c>
      <c r="E88" s="3" t="s">
        <v>1</v>
      </c>
      <c r="J88" s="4">
        <f t="shared" si="15"/>
        <v>0</v>
      </c>
      <c r="K88" s="4">
        <f>SUM(K84:K87)</f>
        <v>0</v>
      </c>
    </row>
    <row r="89" spans="1:11" x14ac:dyDescent="0.25">
      <c r="A89" s="5" t="s">
        <v>11</v>
      </c>
      <c r="B89" s="6">
        <v>43802</v>
      </c>
      <c r="C89" s="13" t="s">
        <v>1</v>
      </c>
      <c r="D89" s="5" t="s">
        <v>1</v>
      </c>
      <c r="E89" s="7">
        <v>44908</v>
      </c>
      <c r="F89" s="4" t="str">
        <f>RIGHT(A89,LEN(A89)-FIND(" ",A89))</f>
        <v>12</v>
      </c>
      <c r="J89" s="4">
        <f t="shared" si="15"/>
        <v>0</v>
      </c>
    </row>
    <row r="90" spans="1:11" x14ac:dyDescent="0.25">
      <c r="A90" s="1" t="s">
        <v>1</v>
      </c>
      <c r="B90" s="1" t="s">
        <v>1</v>
      </c>
      <c r="C90" s="2" t="s">
        <v>1</v>
      </c>
      <c r="D90" s="1" t="s">
        <v>1</v>
      </c>
      <c r="E90" s="3" t="s">
        <v>1</v>
      </c>
      <c r="J90" s="4">
        <f t="shared" si="15"/>
        <v>0</v>
      </c>
    </row>
    <row r="91" spans="1:11" x14ac:dyDescent="0.25">
      <c r="A91" s="147" t="s">
        <v>601</v>
      </c>
      <c r="B91" s="8" t="str">
        <f t="shared" ref="B91:B93" ca="1" si="24">IF(J91=1,"",IF((F91+H91+J91=0),"",F91&amp;" ("&amp;G91&amp;")"))</f>
        <v/>
      </c>
      <c r="C91" s="2" t="s">
        <v>2</v>
      </c>
      <c r="D91" s="8" t="str">
        <f t="shared" ref="D91:D93" ca="1" si="25">IF(J91=1,"",IF((F91+H91+J91=0),"",H91&amp;" ("&amp;I91&amp;")"))</f>
        <v/>
      </c>
      <c r="E91" s="147" t="s">
        <v>597</v>
      </c>
      <c r="F91" s="4">
        <f ca="1">INDIRECT("Week"&amp;F89&amp;"!G"&amp;VLOOKUP(A91,TeamName,4,FALSE))</f>
        <v>0</v>
      </c>
      <c r="G91" s="4">
        <f ca="1">INDIRECT("Week"&amp;F89&amp;"!I"&amp;VLOOKUP(A91,TeamName,4,FALSE))</f>
        <v>0</v>
      </c>
      <c r="H91" s="4">
        <f ca="1">INDIRECT("Week"&amp;F89&amp;"!G"&amp;VLOOKUP(E91,TeamName,4,FALSE))</f>
        <v>0</v>
      </c>
      <c r="I91" s="4">
        <f ca="1">INDIRECT("Week"&amp;F89&amp;"!I"&amp;VLOOKUP(E91,TeamName,4,FALSE))</f>
        <v>0</v>
      </c>
      <c r="J91" s="4">
        <f t="shared" si="15"/>
        <v>0</v>
      </c>
      <c r="K91" s="4">
        <f>J91*1</f>
        <v>0</v>
      </c>
    </row>
    <row r="92" spans="1:11" x14ac:dyDescent="0.25">
      <c r="A92" s="147" t="s">
        <v>598</v>
      </c>
      <c r="B92" s="8" t="str">
        <f t="shared" ca="1" si="24"/>
        <v/>
      </c>
      <c r="C92" s="2" t="s">
        <v>2</v>
      </c>
      <c r="D92" s="8" t="str">
        <f t="shared" ca="1" si="25"/>
        <v/>
      </c>
      <c r="E92" s="147" t="s">
        <v>600</v>
      </c>
      <c r="F92" s="4">
        <f ca="1">INDIRECT("Week"&amp;F89&amp;"!G"&amp;VLOOKUP(A92,TeamName,4,FALSE))</f>
        <v>0</v>
      </c>
      <c r="G92" s="4">
        <f ca="1">INDIRECT("Week"&amp;F89&amp;"!I"&amp;VLOOKUP(A92,TeamName,4,FALSE))</f>
        <v>0</v>
      </c>
      <c r="H92" s="4">
        <f ca="1">INDIRECT("Week"&amp;F89&amp;"!G"&amp;VLOOKUP(E92,TeamName,4,FALSE))</f>
        <v>0</v>
      </c>
      <c r="I92" s="4">
        <f ca="1">INDIRECT("Week"&amp;F89&amp;"!I"&amp;VLOOKUP(E92,TeamName,4,FALSE))</f>
        <v>0</v>
      </c>
      <c r="J92" s="4">
        <f t="shared" si="15"/>
        <v>0</v>
      </c>
      <c r="K92" s="4">
        <f>J92*2</f>
        <v>0</v>
      </c>
    </row>
    <row r="93" spans="1:11" x14ac:dyDescent="0.25">
      <c r="A93" s="147" t="s">
        <v>599</v>
      </c>
      <c r="B93" s="8" t="str">
        <f t="shared" ca="1" si="24"/>
        <v/>
      </c>
      <c r="C93" s="2" t="s">
        <v>2</v>
      </c>
      <c r="D93" s="8" t="str">
        <f t="shared" ca="1" si="25"/>
        <v/>
      </c>
      <c r="E93" s="98" t="s">
        <v>596</v>
      </c>
      <c r="F93" s="4">
        <f ca="1">INDIRECT("Week"&amp;F89&amp;"!G"&amp;VLOOKUP(A93,TeamName,4,FALSE))</f>
        <v>0</v>
      </c>
      <c r="G93" s="4">
        <f ca="1">INDIRECT("Week"&amp;F89&amp;"!I"&amp;VLOOKUP(A93,TeamName,4,FALSE))</f>
        <v>0</v>
      </c>
      <c r="H93" s="4">
        <f ca="1">INDIRECT("Week"&amp;F89&amp;"!G"&amp;VLOOKUP(E93,TeamName,4,FALSE))</f>
        <v>0</v>
      </c>
      <c r="I93" s="4">
        <f ca="1">INDIRECT("Week"&amp;F89&amp;"!I"&amp;VLOOKUP(E93,TeamName,4,FALSE))</f>
        <v>0</v>
      </c>
      <c r="J93" s="4">
        <f t="shared" si="15"/>
        <v>0</v>
      </c>
      <c r="K93" s="4">
        <f>J93*3</f>
        <v>0</v>
      </c>
    </row>
    <row r="94" spans="1:11" x14ac:dyDescent="0.25">
      <c r="A94" s="146"/>
      <c r="B94" s="8"/>
      <c r="C94" s="2"/>
      <c r="D94" s="8"/>
      <c r="E94" s="146"/>
      <c r="F94" s="4"/>
      <c r="G94" s="4"/>
      <c r="H94" s="4"/>
      <c r="I94" s="4"/>
      <c r="J94" s="4">
        <f t="shared" si="15"/>
        <v>0</v>
      </c>
      <c r="K94" s="4"/>
    </row>
    <row r="95" spans="1:11" x14ac:dyDescent="0.25">
      <c r="A95" s="146"/>
      <c r="B95" s="8"/>
      <c r="C95" s="2"/>
      <c r="D95" s="8"/>
      <c r="E95" s="146"/>
      <c r="F95" s="4"/>
      <c r="G95" s="4"/>
      <c r="H95" s="4"/>
      <c r="I95" s="4"/>
      <c r="J95" s="4">
        <f t="shared" si="15"/>
        <v>0</v>
      </c>
      <c r="K95" s="4"/>
    </row>
    <row r="96" spans="1:11" ht="15.75" thickBot="1" x14ac:dyDescent="0.3">
      <c r="A96" s="5" t="s">
        <v>12</v>
      </c>
      <c r="B96" s="6">
        <v>43844</v>
      </c>
      <c r="C96" s="13" t="s">
        <v>1</v>
      </c>
      <c r="D96" s="5" t="s">
        <v>1</v>
      </c>
      <c r="E96" s="7">
        <v>44915</v>
      </c>
      <c r="F96" s="4">
        <v>13</v>
      </c>
      <c r="J96" s="4">
        <f t="shared" ref="J96:J141" si="26">IF(OR(UPPER(A96)="BYE",UPPER(E96)="BYE"),1,0)</f>
        <v>0</v>
      </c>
    </row>
    <row r="97" spans="1:11" x14ac:dyDescent="0.25">
      <c r="A97" s="1"/>
      <c r="B97" s="1" t="s">
        <v>1</v>
      </c>
      <c r="C97" s="2" t="s">
        <v>1</v>
      </c>
      <c r="D97" s="1" t="s">
        <v>1</v>
      </c>
      <c r="E97" s="3" t="s">
        <v>1</v>
      </c>
      <c r="J97" s="4">
        <f t="shared" si="26"/>
        <v>0</v>
      </c>
    </row>
    <row r="98" spans="1:11" x14ac:dyDescent="0.25">
      <c r="A98" s="147" t="s">
        <v>599</v>
      </c>
      <c r="B98" s="8" t="str">
        <f t="shared" ref="B98:B100" ca="1" si="27">IF(J98=1,"",IF((F98+H98+J98=0),"",F98&amp;" ("&amp;G98&amp;")"))</f>
        <v/>
      </c>
      <c r="C98" s="2" t="s">
        <v>2</v>
      </c>
      <c r="D98" s="8" t="str">
        <f t="shared" ref="D98:D100" ca="1" si="28">IF(J98=1,"",IF((F98+H98+J98=0),"",H98&amp;" ("&amp;I98&amp;")"))</f>
        <v/>
      </c>
      <c r="E98" s="147" t="s">
        <v>598</v>
      </c>
      <c r="F98" s="4">
        <f ca="1">INDIRECT("Week"&amp;F96&amp;"!G"&amp;VLOOKUP(A98,TeamName,4,FALSE))</f>
        <v>0</v>
      </c>
      <c r="G98" s="4">
        <f ca="1">INDIRECT("Week"&amp;F96&amp;"!I"&amp;VLOOKUP(A98,TeamName,4,FALSE))</f>
        <v>0</v>
      </c>
      <c r="H98" s="4">
        <f ca="1">INDIRECT("Week"&amp;F96&amp;"!G"&amp;VLOOKUP(E98,TeamName,4,FALSE))</f>
        <v>0</v>
      </c>
      <c r="I98" s="4">
        <f ca="1">INDIRECT("Week"&amp;F96&amp;"!I"&amp;VLOOKUP(E98,TeamName,4,FALSE))</f>
        <v>0</v>
      </c>
      <c r="J98" s="4">
        <f t="shared" si="26"/>
        <v>0</v>
      </c>
      <c r="K98" s="4">
        <f>J98*1</f>
        <v>0</v>
      </c>
    </row>
    <row r="99" spans="1:11" x14ac:dyDescent="0.25">
      <c r="A99" s="147" t="s">
        <v>595</v>
      </c>
      <c r="B99" s="8" t="str">
        <f t="shared" ca="1" si="27"/>
        <v/>
      </c>
      <c r="C99" s="2" t="s">
        <v>2</v>
      </c>
      <c r="D99" s="8" t="str">
        <f t="shared" ca="1" si="28"/>
        <v/>
      </c>
      <c r="E99" s="147" t="s">
        <v>601</v>
      </c>
      <c r="F99" s="4">
        <f ca="1">INDIRECT("Week"&amp;F96&amp;"!G"&amp;VLOOKUP(A99,TeamName,4,FALSE))</f>
        <v>0</v>
      </c>
      <c r="G99" s="4">
        <f ca="1">INDIRECT("Week"&amp;F96&amp;"!I"&amp;VLOOKUP(A99,TeamName,4,FALSE))</f>
        <v>0</v>
      </c>
      <c r="H99" s="4">
        <f ca="1">INDIRECT("Week"&amp;F96&amp;"!G"&amp;VLOOKUP(E99,TeamName,4,FALSE))</f>
        <v>0</v>
      </c>
      <c r="I99" s="4">
        <f ca="1">INDIRECT("Week"&amp;F96&amp;"!I"&amp;VLOOKUP(E99,TeamName,4,FALSE))</f>
        <v>0</v>
      </c>
      <c r="J99" s="4">
        <f t="shared" si="26"/>
        <v>0</v>
      </c>
      <c r="K99" s="4">
        <f>J99*2</f>
        <v>0</v>
      </c>
    </row>
    <row r="100" spans="1:11" x14ac:dyDescent="0.25">
      <c r="A100" s="98" t="s">
        <v>596</v>
      </c>
      <c r="B100" s="8" t="str">
        <f t="shared" ca="1" si="27"/>
        <v/>
      </c>
      <c r="C100" s="2" t="s">
        <v>2</v>
      </c>
      <c r="D100" s="8" t="str">
        <f t="shared" ca="1" si="28"/>
        <v/>
      </c>
      <c r="E100" s="147" t="s">
        <v>597</v>
      </c>
      <c r="F100" s="4">
        <f ca="1">INDIRECT("Week"&amp;F96&amp;"!G"&amp;VLOOKUP(A100,TeamName,4,FALSE))</f>
        <v>0</v>
      </c>
      <c r="G100" s="4">
        <f ca="1">INDIRECT("Week"&amp;F96&amp;"!I"&amp;VLOOKUP(A100,TeamName,4,FALSE))</f>
        <v>0</v>
      </c>
      <c r="H100" s="4">
        <f ca="1">INDIRECT("Week"&amp;F96&amp;"!G"&amp;VLOOKUP(E100,TeamName,4,FALSE))</f>
        <v>0</v>
      </c>
      <c r="I100" s="4">
        <f ca="1">INDIRECT("Week"&amp;F96&amp;"!I"&amp;VLOOKUP(E100,TeamName,4,FALSE))</f>
        <v>0</v>
      </c>
      <c r="J100" s="4">
        <f t="shared" si="26"/>
        <v>0</v>
      </c>
      <c r="K100" s="4">
        <f>J100*3</f>
        <v>0</v>
      </c>
    </row>
    <row r="101" spans="1:11" x14ac:dyDescent="0.25">
      <c r="A101" s="98"/>
      <c r="B101" s="8"/>
      <c r="C101" s="2"/>
      <c r="D101" s="8"/>
      <c r="E101" s="147"/>
      <c r="F101" s="4"/>
      <c r="G101" s="4"/>
      <c r="H101" s="4"/>
      <c r="I101" s="4"/>
      <c r="J101" s="4"/>
      <c r="K101" s="4"/>
    </row>
    <row r="102" spans="1:11" x14ac:dyDescent="0.25">
      <c r="A102" s="98"/>
      <c r="B102" s="8"/>
      <c r="C102" s="2"/>
      <c r="D102" s="8"/>
      <c r="E102" s="147"/>
      <c r="F102" s="4"/>
      <c r="G102" s="4"/>
      <c r="H102" s="4"/>
      <c r="I102" s="4"/>
      <c r="J102" s="4"/>
      <c r="K102" s="4"/>
    </row>
    <row r="103" spans="1:11" ht="15.75" thickBot="1" x14ac:dyDescent="0.3">
      <c r="A103" s="5" t="s">
        <v>676</v>
      </c>
      <c r="B103" s="6"/>
      <c r="C103" s="13" t="s">
        <v>1</v>
      </c>
      <c r="D103" s="5"/>
      <c r="E103" s="238">
        <v>44922</v>
      </c>
      <c r="F103" s="4"/>
      <c r="G103" s="4"/>
      <c r="H103" s="4"/>
      <c r="I103" s="4"/>
      <c r="J103" s="4"/>
      <c r="K103" s="4"/>
    </row>
    <row r="104" spans="1:11" x14ac:dyDescent="0.25">
      <c r="A104" s="147" t="s">
        <v>677</v>
      </c>
      <c r="B104" s="14"/>
      <c r="C104" s="2"/>
      <c r="D104" s="8"/>
      <c r="E104" s="147"/>
      <c r="F104" s="4"/>
      <c r="G104" s="4"/>
      <c r="H104" s="4"/>
      <c r="I104" s="4"/>
      <c r="J104" s="4"/>
      <c r="K104" s="4"/>
    </row>
    <row r="105" spans="1:11" x14ac:dyDescent="0.25">
      <c r="A105" s="147"/>
      <c r="B105" s="14"/>
      <c r="C105" s="2"/>
      <c r="D105" s="8"/>
      <c r="E105" s="147"/>
      <c r="F105" s="4"/>
      <c r="G105" s="4"/>
      <c r="H105" s="4"/>
      <c r="I105" s="4"/>
      <c r="J105" s="4"/>
      <c r="K105" s="4"/>
    </row>
    <row r="106" spans="1:11" x14ac:dyDescent="0.25">
      <c r="A106" s="146"/>
      <c r="B106" s="8"/>
      <c r="C106" s="2"/>
      <c r="D106" s="8"/>
      <c r="E106" s="146"/>
      <c r="F106" s="4"/>
      <c r="G106" s="4"/>
      <c r="H106" s="4"/>
      <c r="I106" s="4"/>
      <c r="J106" s="4">
        <f t="shared" si="26"/>
        <v>0</v>
      </c>
      <c r="K106" s="4"/>
    </row>
    <row r="107" spans="1:11" ht="15.75" thickBot="1" x14ac:dyDescent="0.3">
      <c r="A107" s="5" t="s">
        <v>13</v>
      </c>
      <c r="B107" s="6">
        <v>43851</v>
      </c>
      <c r="C107" s="13" t="s">
        <v>1</v>
      </c>
      <c r="D107" s="5" t="s">
        <v>1</v>
      </c>
      <c r="E107" s="7">
        <v>44929</v>
      </c>
      <c r="F107" s="4">
        <v>14</v>
      </c>
      <c r="J107" s="4">
        <f t="shared" si="26"/>
        <v>0</v>
      </c>
    </row>
    <row r="108" spans="1:11" x14ac:dyDescent="0.25">
      <c r="A108" s="1" t="s">
        <v>1</v>
      </c>
      <c r="B108" s="1" t="s">
        <v>1</v>
      </c>
      <c r="C108" s="2" t="s">
        <v>1</v>
      </c>
      <c r="D108" s="1" t="s">
        <v>1</v>
      </c>
      <c r="E108" s="3" t="s">
        <v>1</v>
      </c>
      <c r="J108" s="4">
        <f t="shared" si="26"/>
        <v>0</v>
      </c>
    </row>
    <row r="109" spans="1:11" x14ac:dyDescent="0.25">
      <c r="A109" s="147" t="s">
        <v>597</v>
      </c>
      <c r="B109" s="8" t="str">
        <f t="shared" ref="B109:B111" ca="1" si="29">IF(J109=1,"",IF((F109+H109+J109=0),"",F109&amp;" ("&amp;G109&amp;")"))</f>
        <v/>
      </c>
      <c r="C109" s="2" t="s">
        <v>2</v>
      </c>
      <c r="D109" s="8" t="str">
        <f t="shared" ref="D109:D111" ca="1" si="30">IF(J109=1,"",IF((F109+H109+J109=0),"",H109&amp;" ("&amp;I109&amp;")"))</f>
        <v/>
      </c>
      <c r="E109" s="147" t="s">
        <v>595</v>
      </c>
      <c r="F109" s="4">
        <f ca="1">INDIRECT("Week"&amp;F107&amp;"!G"&amp;VLOOKUP(A109,TeamName,4,FALSE))</f>
        <v>0</v>
      </c>
      <c r="G109" s="4">
        <f ca="1">INDIRECT("Week"&amp;F107&amp;"!I"&amp;VLOOKUP(A109,TeamName,4,FALSE))</f>
        <v>0</v>
      </c>
      <c r="H109" s="4">
        <f ca="1">INDIRECT("Week"&amp;F107&amp;"!G"&amp;VLOOKUP(E109,TeamName,4,FALSE))</f>
        <v>0</v>
      </c>
      <c r="I109" s="4">
        <f ca="1">INDIRECT("Week"&amp;F107&amp;"!I"&amp;VLOOKUP(E109,TeamName,4,FALSE))</f>
        <v>0</v>
      </c>
      <c r="J109" s="4">
        <f t="shared" si="26"/>
        <v>0</v>
      </c>
      <c r="K109" s="4">
        <f>J109*1</f>
        <v>0</v>
      </c>
    </row>
    <row r="110" spans="1:11" x14ac:dyDescent="0.25">
      <c r="A110" s="147" t="s">
        <v>601</v>
      </c>
      <c r="B110" s="8" t="str">
        <f t="shared" ca="1" si="29"/>
        <v/>
      </c>
      <c r="C110" s="2" t="s">
        <v>2</v>
      </c>
      <c r="D110" s="8" t="str">
        <f t="shared" ca="1" si="30"/>
        <v/>
      </c>
      <c r="E110" s="147" t="s">
        <v>600</v>
      </c>
      <c r="F110" s="4">
        <f ca="1">INDIRECT("Week"&amp;F107&amp;"!G"&amp;VLOOKUP(A110,TeamName,4,FALSE))</f>
        <v>0</v>
      </c>
      <c r="G110" s="4">
        <f ca="1">INDIRECT("Week"&amp;F107&amp;"!I"&amp;VLOOKUP(A110,TeamName,4,FALSE))</f>
        <v>0</v>
      </c>
      <c r="H110" s="4">
        <f ca="1">INDIRECT("Week"&amp;F107&amp;"!G"&amp;VLOOKUP(E110,TeamName,4,FALSE))</f>
        <v>0</v>
      </c>
      <c r="I110" s="4">
        <f ca="1">INDIRECT("Week"&amp;F107&amp;"!I"&amp;VLOOKUP(E110,TeamName,4,FALSE))</f>
        <v>0</v>
      </c>
      <c r="J110" s="4">
        <f t="shared" si="26"/>
        <v>0</v>
      </c>
      <c r="K110" s="4">
        <f>J110*2</f>
        <v>0</v>
      </c>
    </row>
    <row r="111" spans="1:11" x14ac:dyDescent="0.25">
      <c r="A111" s="147" t="s">
        <v>598</v>
      </c>
      <c r="B111" s="8" t="str">
        <f t="shared" ca="1" si="29"/>
        <v/>
      </c>
      <c r="C111" s="2" t="s">
        <v>2</v>
      </c>
      <c r="D111" s="8" t="str">
        <f t="shared" ca="1" si="30"/>
        <v/>
      </c>
      <c r="E111" s="98" t="s">
        <v>596</v>
      </c>
      <c r="F111" s="4">
        <f ca="1">INDIRECT("Week"&amp;F107&amp;"!G"&amp;VLOOKUP(A111,TeamName,4,FALSE))</f>
        <v>0</v>
      </c>
      <c r="G111" s="4">
        <f ca="1">INDIRECT("Week"&amp;F107&amp;"!I"&amp;VLOOKUP(A111,TeamName,4,FALSE))</f>
        <v>0</v>
      </c>
      <c r="H111" s="4">
        <f ca="1">INDIRECT("Week"&amp;F107&amp;"!G"&amp;VLOOKUP(E111,TeamName,4,FALSE))</f>
        <v>0</v>
      </c>
      <c r="I111" s="4">
        <f ca="1">INDIRECT("Week"&amp;F107&amp;"!I"&amp;VLOOKUP(E111,TeamName,4,FALSE))</f>
        <v>0</v>
      </c>
      <c r="J111" s="4">
        <f t="shared" si="26"/>
        <v>0</v>
      </c>
      <c r="K111" s="4">
        <f>J111*3</f>
        <v>0</v>
      </c>
    </row>
    <row r="112" spans="1:11" x14ac:dyDescent="0.25">
      <c r="A112" s="146"/>
      <c r="B112" s="8"/>
      <c r="C112" s="2"/>
      <c r="D112" s="8"/>
      <c r="E112" s="146"/>
      <c r="F112" s="4"/>
      <c r="G112" s="4"/>
      <c r="H112" s="4"/>
      <c r="I112" s="4"/>
      <c r="J112" s="4">
        <f t="shared" si="26"/>
        <v>0</v>
      </c>
      <c r="K112" s="4"/>
    </row>
    <row r="113" spans="1:11" x14ac:dyDescent="0.25">
      <c r="A113" s="146"/>
      <c r="B113" s="8"/>
      <c r="C113" s="2"/>
      <c r="D113" s="8"/>
      <c r="E113" s="146"/>
      <c r="F113" s="4"/>
      <c r="G113" s="4"/>
      <c r="H113" s="4"/>
      <c r="I113" s="4"/>
      <c r="J113" s="4">
        <f t="shared" si="26"/>
        <v>0</v>
      </c>
      <c r="K113" s="4"/>
    </row>
    <row r="114" spans="1:11" ht="15.75" thickBot="1" x14ac:dyDescent="0.3">
      <c r="A114" s="5" t="s">
        <v>671</v>
      </c>
      <c r="B114" s="6"/>
      <c r="C114" s="13" t="s">
        <v>1</v>
      </c>
      <c r="D114" s="5"/>
      <c r="E114" s="7">
        <v>44936</v>
      </c>
      <c r="F114" s="4"/>
      <c r="G114" s="4"/>
      <c r="H114" s="4"/>
      <c r="I114" s="4"/>
      <c r="J114" s="4">
        <f t="shared" si="26"/>
        <v>0</v>
      </c>
      <c r="K114" s="4"/>
    </row>
    <row r="115" spans="1:11" x14ac:dyDescent="0.25">
      <c r="A115" s="147" t="s">
        <v>528</v>
      </c>
      <c r="B115" s="14"/>
      <c r="C115" s="2"/>
      <c r="D115" s="8"/>
      <c r="E115" s="147"/>
      <c r="F115" s="4"/>
      <c r="G115" s="4"/>
      <c r="H115" s="4"/>
      <c r="I115" s="4"/>
      <c r="J115" s="4">
        <f t="shared" si="26"/>
        <v>0</v>
      </c>
      <c r="K115" s="4"/>
    </row>
    <row r="116" spans="1:11" x14ac:dyDescent="0.25">
      <c r="A116" s="15" t="s">
        <v>678</v>
      </c>
      <c r="B116" s="14"/>
      <c r="C116" s="2"/>
      <c r="D116" s="8"/>
      <c r="E116" s="147"/>
      <c r="F116" s="4"/>
      <c r="G116" s="4"/>
      <c r="H116" s="4"/>
      <c r="I116" s="4"/>
      <c r="J116" s="4">
        <f t="shared" si="26"/>
        <v>0</v>
      </c>
      <c r="K116" s="4"/>
    </row>
    <row r="117" spans="1:11" x14ac:dyDescent="0.25">
      <c r="A117" s="1"/>
      <c r="B117" s="14"/>
      <c r="C117" s="2"/>
      <c r="D117" s="8"/>
      <c r="E117" s="147"/>
      <c r="F117" s="4"/>
      <c r="G117" s="4"/>
      <c r="H117" s="4"/>
      <c r="I117" s="4"/>
      <c r="J117" s="4">
        <f t="shared" si="26"/>
        <v>0</v>
      </c>
      <c r="K117" s="4"/>
    </row>
    <row r="118" spans="1:11" ht="15.75" thickBot="1" x14ac:dyDescent="0.3">
      <c r="A118" s="5" t="s">
        <v>14</v>
      </c>
      <c r="B118" s="6">
        <v>43872</v>
      </c>
      <c r="C118" s="13" t="s">
        <v>1</v>
      </c>
      <c r="D118" s="5" t="s">
        <v>1</v>
      </c>
      <c r="E118" s="7">
        <v>44943</v>
      </c>
      <c r="F118" s="4">
        <v>15</v>
      </c>
      <c r="J118" s="4">
        <f t="shared" si="26"/>
        <v>0</v>
      </c>
    </row>
    <row r="119" spans="1:11" x14ac:dyDescent="0.25">
      <c r="A119" s="1"/>
      <c r="B119" s="1" t="s">
        <v>1</v>
      </c>
      <c r="C119" s="2" t="s">
        <v>1</v>
      </c>
      <c r="D119" s="1" t="s">
        <v>1</v>
      </c>
      <c r="E119" s="3"/>
      <c r="J119" s="4">
        <f t="shared" si="26"/>
        <v>0</v>
      </c>
    </row>
    <row r="120" spans="1:11" x14ac:dyDescent="0.25">
      <c r="A120" s="147" t="s">
        <v>601</v>
      </c>
      <c r="B120" s="8" t="str">
        <f t="shared" ref="B120:B122" ca="1" si="31">IF(J120=1,"",IF((F120+H120+J120=0),"",F120&amp;" ("&amp;G120&amp;")"))</f>
        <v/>
      </c>
      <c r="C120" s="2" t="s">
        <v>2</v>
      </c>
      <c r="D120" s="8" t="str">
        <f t="shared" ref="D120:D122" ca="1" si="32">IF(J120=1,"",IF((F120+H120+J120=0),"",H120&amp;" ("&amp;I120&amp;")"))</f>
        <v/>
      </c>
      <c r="E120" s="147" t="s">
        <v>599</v>
      </c>
      <c r="F120" s="4">
        <f ca="1">INDIRECT("Week"&amp;F118&amp;"!G"&amp;VLOOKUP(A120,TeamName,4,FALSE))</f>
        <v>0</v>
      </c>
      <c r="G120" s="4">
        <f ca="1">INDIRECT("Week"&amp;F118&amp;"!I"&amp;VLOOKUP(A120,TeamName,4,FALSE))</f>
        <v>0</v>
      </c>
      <c r="H120" s="4">
        <f ca="1">INDIRECT("Week"&amp;F118&amp;"!G"&amp;VLOOKUP(E120,TeamName,4,FALSE))</f>
        <v>0</v>
      </c>
      <c r="I120" s="4">
        <f ca="1">INDIRECT("Week"&amp;F118&amp;"!I"&amp;VLOOKUP(E120,TeamName,4,FALSE))</f>
        <v>0</v>
      </c>
      <c r="J120" s="4">
        <f t="shared" si="26"/>
        <v>0</v>
      </c>
      <c r="K120" s="4">
        <f>J120*1</f>
        <v>0</v>
      </c>
    </row>
    <row r="121" spans="1:11" x14ac:dyDescent="0.25">
      <c r="A121" s="147" t="s">
        <v>597</v>
      </c>
      <c r="B121" s="8" t="str">
        <f t="shared" ca="1" si="31"/>
        <v/>
      </c>
      <c r="C121" s="2" t="s">
        <v>2</v>
      </c>
      <c r="D121" s="8" t="str">
        <f t="shared" ca="1" si="32"/>
        <v/>
      </c>
      <c r="E121" s="147" t="s">
        <v>600</v>
      </c>
      <c r="F121" s="4">
        <f ca="1">INDIRECT("Week"&amp;F118&amp;"!G"&amp;VLOOKUP(A121,TeamName,4,FALSE))</f>
        <v>0</v>
      </c>
      <c r="G121" s="4">
        <f ca="1">INDIRECT("Week"&amp;F118&amp;"!I"&amp;VLOOKUP(A121,TeamName,4,FALSE))</f>
        <v>0</v>
      </c>
      <c r="H121" s="4">
        <f ca="1">INDIRECT("Week"&amp;F118&amp;"!G"&amp;VLOOKUP(E121,TeamName,4,FALSE))</f>
        <v>0</v>
      </c>
      <c r="I121" s="4">
        <f ca="1">INDIRECT("Week"&amp;F118&amp;"!I"&amp;VLOOKUP(E121,TeamName,4,FALSE))</f>
        <v>0</v>
      </c>
      <c r="J121" s="4">
        <f t="shared" si="26"/>
        <v>0</v>
      </c>
      <c r="K121" s="4">
        <f>J121*2</f>
        <v>0</v>
      </c>
    </row>
    <row r="122" spans="1:11" x14ac:dyDescent="0.25">
      <c r="A122" s="147" t="s">
        <v>595</v>
      </c>
      <c r="B122" s="8" t="str">
        <f t="shared" ca="1" si="31"/>
        <v/>
      </c>
      <c r="C122" s="2" t="s">
        <v>2</v>
      </c>
      <c r="D122" s="8" t="str">
        <f t="shared" ca="1" si="32"/>
        <v/>
      </c>
      <c r="E122" s="98" t="s">
        <v>596</v>
      </c>
      <c r="F122" s="4">
        <f ca="1">INDIRECT("Week"&amp;F118&amp;"!G"&amp;VLOOKUP(A122,TeamName,4,FALSE))</f>
        <v>0</v>
      </c>
      <c r="G122" s="4">
        <f ca="1">INDIRECT("Week"&amp;F118&amp;"!I"&amp;VLOOKUP(A122,TeamName,4,FALSE))</f>
        <v>0</v>
      </c>
      <c r="H122" s="4">
        <f ca="1">INDIRECT("Week"&amp;F118&amp;"!G"&amp;VLOOKUP(E122,TeamName,4,FALSE))</f>
        <v>0</v>
      </c>
      <c r="I122" s="4">
        <f ca="1">INDIRECT("Week"&amp;F118&amp;"!I"&amp;VLOOKUP(E122,TeamName,4,FALSE))</f>
        <v>0</v>
      </c>
      <c r="J122" s="4">
        <f t="shared" si="26"/>
        <v>0</v>
      </c>
      <c r="K122" s="4">
        <f>J122*3</f>
        <v>0</v>
      </c>
    </row>
    <row r="123" spans="1:11" x14ac:dyDescent="0.25">
      <c r="A123" s="146"/>
      <c r="B123" s="8"/>
      <c r="C123" s="2"/>
      <c r="D123" s="8"/>
      <c r="E123" s="146"/>
      <c r="F123" s="4"/>
      <c r="G123" s="4"/>
      <c r="H123" s="4"/>
      <c r="I123" s="4"/>
      <c r="J123" s="4">
        <f t="shared" si="26"/>
        <v>0</v>
      </c>
      <c r="K123" s="4"/>
    </row>
    <row r="124" spans="1:11" x14ac:dyDescent="0.25">
      <c r="A124" s="146"/>
      <c r="B124" s="8"/>
      <c r="C124" s="2"/>
      <c r="D124" s="8"/>
      <c r="E124" s="146"/>
      <c r="F124" s="4"/>
      <c r="G124" s="4"/>
      <c r="H124" s="4"/>
      <c r="I124" s="4"/>
      <c r="J124" s="4">
        <f t="shared" si="26"/>
        <v>0</v>
      </c>
      <c r="K124" s="4"/>
    </row>
    <row r="125" spans="1:11" ht="15.75" thickBot="1" x14ac:dyDescent="0.3">
      <c r="A125" s="5" t="s">
        <v>15</v>
      </c>
      <c r="B125" s="6">
        <v>43879</v>
      </c>
      <c r="C125" s="13" t="s">
        <v>1</v>
      </c>
      <c r="D125" s="5" t="s">
        <v>1</v>
      </c>
      <c r="E125" s="7">
        <v>44950</v>
      </c>
      <c r="F125" s="4">
        <v>16</v>
      </c>
      <c r="J125" s="4">
        <f t="shared" si="26"/>
        <v>0</v>
      </c>
    </row>
    <row r="126" spans="1:11" x14ac:dyDescent="0.25">
      <c r="A126" s="1" t="s">
        <v>1</v>
      </c>
      <c r="B126" s="1" t="s">
        <v>1</v>
      </c>
      <c r="C126" s="2" t="s">
        <v>1</v>
      </c>
      <c r="D126" s="1" t="s">
        <v>1</v>
      </c>
      <c r="E126" s="3" t="s">
        <v>1</v>
      </c>
      <c r="J126" s="4">
        <f t="shared" si="26"/>
        <v>0</v>
      </c>
    </row>
    <row r="127" spans="1:11" x14ac:dyDescent="0.25">
      <c r="A127" s="147" t="s">
        <v>598</v>
      </c>
      <c r="B127" s="8" t="str">
        <f t="shared" ref="B127:B129" ca="1" si="33">IF(J127=1,"",IF((F127+H127+J127=0),"",F127&amp;" ("&amp;G127&amp;")"))</f>
        <v/>
      </c>
      <c r="C127" s="2" t="s">
        <v>2</v>
      </c>
      <c r="D127" s="8" t="str">
        <f t="shared" ref="D127:D129" ca="1" si="34">IF(J127=1,"",IF((F127+H127+J127=0),"",H127&amp;" ("&amp;I127&amp;")"))</f>
        <v/>
      </c>
      <c r="E127" s="147" t="s">
        <v>601</v>
      </c>
      <c r="F127" s="4">
        <f ca="1">INDIRECT("Week"&amp;F125&amp;"!G"&amp;VLOOKUP(A127,TeamName,4,FALSE))</f>
        <v>0</v>
      </c>
      <c r="G127" s="4">
        <f ca="1">INDIRECT("Week"&amp;F125&amp;"!I"&amp;VLOOKUP(A127,TeamName,4,FALSE))</f>
        <v>0</v>
      </c>
      <c r="H127" s="4">
        <f ca="1">INDIRECT("Week"&amp;F125&amp;"!G"&amp;VLOOKUP(E127,TeamName,4,FALSE))</f>
        <v>0</v>
      </c>
      <c r="I127" s="4">
        <f ca="1">INDIRECT("Week"&amp;F125&amp;"!I"&amp;VLOOKUP(E127,TeamName,4,FALSE))</f>
        <v>0</v>
      </c>
      <c r="J127" s="4">
        <f t="shared" si="26"/>
        <v>0</v>
      </c>
      <c r="K127" s="4">
        <f>J127*1</f>
        <v>0</v>
      </c>
    </row>
    <row r="128" spans="1:11" x14ac:dyDescent="0.25">
      <c r="A128" s="147" t="s">
        <v>600</v>
      </c>
      <c r="B128" s="8" t="str">
        <f t="shared" ca="1" si="33"/>
        <v/>
      </c>
      <c r="C128" s="2" t="s">
        <v>2</v>
      </c>
      <c r="D128" s="8" t="str">
        <f t="shared" ca="1" si="34"/>
        <v/>
      </c>
      <c r="E128" s="147" t="s">
        <v>595</v>
      </c>
      <c r="F128" s="4">
        <f ca="1">INDIRECT("Week"&amp;F125&amp;"!G"&amp;VLOOKUP(A128,TeamName,4,FALSE))</f>
        <v>0</v>
      </c>
      <c r="G128" s="4">
        <f ca="1">INDIRECT("Week"&amp;F125&amp;"!I"&amp;VLOOKUP(A128,TeamName,4,FALSE))</f>
        <v>0</v>
      </c>
      <c r="H128" s="4">
        <f ca="1">INDIRECT("Week"&amp;F125&amp;"!G"&amp;VLOOKUP(E128,TeamName,4,FALSE))</f>
        <v>0</v>
      </c>
      <c r="I128" s="4">
        <f ca="1">INDIRECT("Week"&amp;F125&amp;"!I"&amp;VLOOKUP(E128,TeamName,4,FALSE))</f>
        <v>0</v>
      </c>
      <c r="J128" s="4">
        <f t="shared" si="26"/>
        <v>0</v>
      </c>
      <c r="K128" s="4">
        <f>J128*2</f>
        <v>0</v>
      </c>
    </row>
    <row r="129" spans="1:22" x14ac:dyDescent="0.25">
      <c r="A129" s="147" t="s">
        <v>599</v>
      </c>
      <c r="B129" s="8" t="str">
        <f t="shared" ca="1" si="33"/>
        <v/>
      </c>
      <c r="C129" s="2" t="s">
        <v>2</v>
      </c>
      <c r="D129" s="8" t="str">
        <f t="shared" ca="1" si="34"/>
        <v/>
      </c>
      <c r="E129" s="147" t="s">
        <v>597</v>
      </c>
      <c r="F129" s="4">
        <f ca="1">INDIRECT("Week"&amp;F125&amp;"!G"&amp;VLOOKUP(A129,TeamName,4,FALSE))</f>
        <v>0</v>
      </c>
      <c r="G129" s="4">
        <f ca="1">INDIRECT("Week"&amp;F125&amp;"!I"&amp;VLOOKUP(A129,TeamName,4,FALSE))</f>
        <v>0</v>
      </c>
      <c r="H129" s="4">
        <f ca="1">INDIRECT("Week"&amp;F125&amp;"!G"&amp;VLOOKUP(E129,TeamName,4,FALSE))</f>
        <v>0</v>
      </c>
      <c r="I129" s="4">
        <f ca="1">INDIRECT("Week"&amp;F125&amp;"!I"&amp;VLOOKUP(E129,TeamName,4,FALSE))</f>
        <v>0</v>
      </c>
      <c r="J129" s="4">
        <f t="shared" si="26"/>
        <v>0</v>
      </c>
      <c r="K129" s="4">
        <f>J129*3</f>
        <v>0</v>
      </c>
    </row>
    <row r="130" spans="1:22" x14ac:dyDescent="0.25">
      <c r="A130" s="146"/>
      <c r="B130" s="8"/>
      <c r="C130" s="2"/>
      <c r="D130" s="8"/>
      <c r="E130" s="146"/>
      <c r="F130" s="4"/>
      <c r="G130" s="4"/>
      <c r="H130" s="4"/>
      <c r="I130" s="4"/>
      <c r="J130" s="4">
        <f t="shared" si="26"/>
        <v>0</v>
      </c>
      <c r="K130" s="4"/>
    </row>
    <row r="131" spans="1:22" x14ac:dyDescent="0.25">
      <c r="A131" s="137"/>
      <c r="B131" s="8"/>
      <c r="C131" s="2"/>
      <c r="D131" s="8"/>
      <c r="E131" s="137"/>
      <c r="J131" s="4">
        <f t="shared" si="26"/>
        <v>0</v>
      </c>
    </row>
    <row r="132" spans="1:22" ht="15.75" thickBot="1" x14ac:dyDescent="0.3">
      <c r="A132" s="5" t="s">
        <v>16</v>
      </c>
      <c r="B132" s="6">
        <v>43886</v>
      </c>
      <c r="C132" s="13" t="s">
        <v>1</v>
      </c>
      <c r="D132" s="5" t="s">
        <v>1</v>
      </c>
      <c r="E132" s="7">
        <v>44957</v>
      </c>
      <c r="F132" s="4">
        <v>17</v>
      </c>
      <c r="J132" s="4">
        <f t="shared" si="26"/>
        <v>0</v>
      </c>
    </row>
    <row r="133" spans="1:22" x14ac:dyDescent="0.25">
      <c r="A133" s="147"/>
      <c r="B133" s="1" t="s">
        <v>1</v>
      </c>
      <c r="C133" s="2" t="s">
        <v>1</v>
      </c>
      <c r="D133" s="1" t="s">
        <v>1</v>
      </c>
      <c r="E133" s="3" t="s">
        <v>1</v>
      </c>
      <c r="J133" s="4">
        <f t="shared" si="26"/>
        <v>0</v>
      </c>
    </row>
    <row r="134" spans="1:22" x14ac:dyDescent="0.25">
      <c r="A134" s="147" t="s">
        <v>597</v>
      </c>
      <c r="B134" s="8" t="str">
        <f t="shared" ref="B134:B136" ca="1" si="35">IF(J134=1,"",IF((F134+H134+J134=0),"",F134&amp;" ("&amp;G134&amp;")"))</f>
        <v/>
      </c>
      <c r="C134" s="2" t="s">
        <v>2</v>
      </c>
      <c r="D134" s="8" t="str">
        <f t="shared" ref="D134:D136" ca="1" si="36">IF(J134=1,"",IF((F134+H134+J134=0),"",H134&amp;" ("&amp;I134&amp;")"))</f>
        <v/>
      </c>
      <c r="E134" s="147" t="s">
        <v>598</v>
      </c>
      <c r="F134" s="4">
        <f ca="1">INDIRECT("Week"&amp;F132&amp;"!G"&amp;VLOOKUP(A134,TeamName,4,FALSE))</f>
        <v>0</v>
      </c>
      <c r="G134" s="4">
        <f ca="1">INDIRECT("Week"&amp;F132&amp;"!I"&amp;VLOOKUP(A134,TeamName,4,FALSE))</f>
        <v>0</v>
      </c>
      <c r="H134" s="4">
        <f ca="1">INDIRECT("Week"&amp;F132&amp;"!G"&amp;VLOOKUP(E134,TeamName,4,FALSE))</f>
        <v>0</v>
      </c>
      <c r="I134" s="4">
        <f ca="1">INDIRECT("Week"&amp;F132&amp;"!I"&amp;VLOOKUP(E134,TeamName,4,FALSE))</f>
        <v>0</v>
      </c>
      <c r="J134" s="4">
        <f t="shared" si="26"/>
        <v>0</v>
      </c>
      <c r="K134" s="4">
        <f>J134*1</f>
        <v>0</v>
      </c>
    </row>
    <row r="135" spans="1:22" x14ac:dyDescent="0.25">
      <c r="A135" s="147" t="s">
        <v>595</v>
      </c>
      <c r="B135" s="8" t="str">
        <f t="shared" ca="1" si="35"/>
        <v/>
      </c>
      <c r="C135" s="2" t="s">
        <v>2</v>
      </c>
      <c r="D135" s="8" t="str">
        <f t="shared" ca="1" si="36"/>
        <v/>
      </c>
      <c r="E135" s="147" t="s">
        <v>599</v>
      </c>
      <c r="F135" s="4">
        <f ca="1">INDIRECT("Week"&amp;F132&amp;"!G"&amp;VLOOKUP(A135,TeamName,4,FALSE))</f>
        <v>0</v>
      </c>
      <c r="G135" s="4">
        <f ca="1">INDIRECT("Week"&amp;F132&amp;"!I"&amp;VLOOKUP(A135,TeamName,4,FALSE))</f>
        <v>0</v>
      </c>
      <c r="H135" s="4">
        <f ca="1">INDIRECT("Week"&amp;F132&amp;"!G"&amp;VLOOKUP(E135,TeamName,4,FALSE))</f>
        <v>0</v>
      </c>
      <c r="I135" s="4">
        <f ca="1">INDIRECT("Week"&amp;F132&amp;"!I"&amp;VLOOKUP(E135,TeamName,4,FALSE))</f>
        <v>0</v>
      </c>
      <c r="J135" s="4">
        <f t="shared" si="26"/>
        <v>0</v>
      </c>
      <c r="K135" s="4">
        <f>J135*2</f>
        <v>0</v>
      </c>
    </row>
    <row r="136" spans="1:22" x14ac:dyDescent="0.25">
      <c r="A136" s="98" t="s">
        <v>596</v>
      </c>
      <c r="B136" s="8" t="str">
        <f t="shared" ca="1" si="35"/>
        <v/>
      </c>
      <c r="C136" s="2" t="s">
        <v>2</v>
      </c>
      <c r="D136" s="8" t="str">
        <f t="shared" ca="1" si="36"/>
        <v/>
      </c>
      <c r="E136" s="147" t="s">
        <v>600</v>
      </c>
      <c r="F136" s="4">
        <f ca="1">INDIRECT("Week"&amp;F132&amp;"!G"&amp;VLOOKUP(A136,TeamName,4,FALSE))</f>
        <v>0</v>
      </c>
      <c r="G136" s="4">
        <f ca="1">INDIRECT("Week"&amp;F132&amp;"!I"&amp;VLOOKUP(A136,TeamName,4,FALSE))</f>
        <v>0</v>
      </c>
      <c r="H136" s="4">
        <f ca="1">INDIRECT("Week"&amp;F132&amp;"!G"&amp;VLOOKUP(E136,TeamName,4,FALSE))</f>
        <v>0</v>
      </c>
      <c r="I136" s="4">
        <f ca="1">INDIRECT("Week"&amp;F132&amp;"!I"&amp;VLOOKUP(E136,TeamName,4,FALSE))</f>
        <v>0</v>
      </c>
      <c r="J136" s="4">
        <f t="shared" si="26"/>
        <v>0</v>
      </c>
      <c r="K136" s="4">
        <f>J136*3</f>
        <v>0</v>
      </c>
    </row>
    <row r="137" spans="1:22" x14ac:dyDescent="0.25">
      <c r="A137" s="146"/>
      <c r="B137" s="8"/>
      <c r="C137" s="2"/>
      <c r="D137" s="8"/>
      <c r="E137" s="146"/>
      <c r="F137" s="4"/>
      <c r="G137" s="4"/>
      <c r="H137" s="4"/>
      <c r="I137" s="4"/>
      <c r="J137" s="4">
        <f t="shared" si="26"/>
        <v>0</v>
      </c>
      <c r="K137" s="4"/>
    </row>
    <row r="138" spans="1:22" ht="15.75" thickBot="1" x14ac:dyDescent="0.3">
      <c r="A138" s="5" t="s">
        <v>671</v>
      </c>
      <c r="B138" s="6"/>
      <c r="C138" s="13" t="s">
        <v>1</v>
      </c>
      <c r="D138" s="5"/>
      <c r="E138" s="7">
        <v>44964</v>
      </c>
      <c r="F138" s="4"/>
      <c r="G138" s="4"/>
      <c r="H138" s="4"/>
      <c r="I138" s="4"/>
      <c r="J138" s="4"/>
      <c r="K138" s="4"/>
    </row>
    <row r="139" spans="1:22" x14ac:dyDescent="0.25">
      <c r="A139" s="147" t="s">
        <v>528</v>
      </c>
      <c r="B139" s="14"/>
      <c r="C139" s="2"/>
      <c r="D139" s="8"/>
      <c r="E139" s="147"/>
      <c r="F139" s="4"/>
      <c r="G139" s="4"/>
      <c r="H139" s="4"/>
      <c r="I139" s="4"/>
      <c r="J139" s="4"/>
      <c r="K139" s="4"/>
      <c r="V139" s="235"/>
    </row>
    <row r="140" spans="1:22" x14ac:dyDescent="0.25">
      <c r="A140" s="146"/>
      <c r="B140" s="8"/>
      <c r="C140" s="2"/>
      <c r="D140" s="8"/>
      <c r="E140" s="146"/>
      <c r="F140" s="4"/>
      <c r="G140" s="4"/>
      <c r="H140" s="4"/>
      <c r="I140" s="4"/>
      <c r="J140" s="4"/>
      <c r="K140" s="4"/>
    </row>
    <row r="141" spans="1:22" x14ac:dyDescent="0.25">
      <c r="A141" s="146"/>
      <c r="B141" s="1"/>
      <c r="C141" s="2"/>
      <c r="D141" s="1"/>
      <c r="E141" s="3"/>
      <c r="J141" s="4">
        <f t="shared" si="26"/>
        <v>0</v>
      </c>
      <c r="K141" s="4"/>
    </row>
    <row r="142" spans="1:22" ht="15.75" thickBot="1" x14ac:dyDescent="0.3">
      <c r="A142" s="5" t="s">
        <v>17</v>
      </c>
      <c r="B142" s="6">
        <v>43900</v>
      </c>
      <c r="C142" s="13" t="s">
        <v>1</v>
      </c>
      <c r="D142" s="5" t="s">
        <v>1</v>
      </c>
      <c r="E142" s="7">
        <v>44971</v>
      </c>
      <c r="F142" s="4">
        <v>18</v>
      </c>
      <c r="J142" s="4">
        <f t="shared" ref="J142:J146" si="37">IF(OR(UPPER(A142)="BYE",UPPER(E142)="BYE"),1,0)</f>
        <v>0</v>
      </c>
    </row>
    <row r="143" spans="1:22" x14ac:dyDescent="0.25">
      <c r="A143" s="1"/>
      <c r="B143" s="1" t="s">
        <v>1</v>
      </c>
      <c r="C143" s="2" t="s">
        <v>1</v>
      </c>
      <c r="D143" s="1" t="s">
        <v>1</v>
      </c>
      <c r="E143" s="3" t="s">
        <v>1</v>
      </c>
      <c r="J143" s="4">
        <f t="shared" si="37"/>
        <v>0</v>
      </c>
    </row>
    <row r="144" spans="1:22" x14ac:dyDescent="0.25">
      <c r="A144" s="147" t="s">
        <v>598</v>
      </c>
      <c r="B144" s="8" t="str">
        <f t="shared" ref="B144:B146" ca="1" si="38">IF(J144=1,"",IF((F144+H144+J144=0),"",F144&amp;" ("&amp;G144&amp;")"))</f>
        <v/>
      </c>
      <c r="C144" s="2" t="s">
        <v>2</v>
      </c>
      <c r="D144" s="8" t="str">
        <f t="shared" ref="D144:D146" ca="1" si="39">IF(J144=1,"",IF((F144+H144+J144=0),"",H144&amp;" ("&amp;I144&amp;")"))</f>
        <v/>
      </c>
      <c r="E144" s="147" t="s">
        <v>595</v>
      </c>
      <c r="F144" s="4">
        <f ca="1">INDIRECT("Week"&amp;F142&amp;"!G"&amp;VLOOKUP(A144,TeamName,4,FALSE))</f>
        <v>0</v>
      </c>
      <c r="G144" s="4">
        <f ca="1">INDIRECT("Week"&amp;F142&amp;"!I"&amp;VLOOKUP(A144,TeamName,4,FALSE))</f>
        <v>0</v>
      </c>
      <c r="H144" s="4">
        <f ca="1">INDIRECT("Week"&amp;F142&amp;"!G"&amp;VLOOKUP(E144,TeamName,4,FALSE))</f>
        <v>0</v>
      </c>
      <c r="I144" s="4">
        <f ca="1">INDIRECT("Week"&amp;F142&amp;"!I"&amp;VLOOKUP(E144,TeamName,4,FALSE))</f>
        <v>0</v>
      </c>
      <c r="J144" s="4">
        <f t="shared" si="37"/>
        <v>0</v>
      </c>
      <c r="K144" s="4">
        <f>J144*1</f>
        <v>0</v>
      </c>
    </row>
    <row r="145" spans="1:22" x14ac:dyDescent="0.25">
      <c r="A145" s="147" t="s">
        <v>601</v>
      </c>
      <c r="B145" s="8" t="str">
        <f t="shared" ca="1" si="38"/>
        <v/>
      </c>
      <c r="C145" s="2" t="s">
        <v>2</v>
      </c>
      <c r="D145" s="8" t="str">
        <f t="shared" ca="1" si="39"/>
        <v/>
      </c>
      <c r="E145" s="98" t="s">
        <v>596</v>
      </c>
      <c r="F145" s="4">
        <f ca="1">INDIRECT("Week"&amp;F142&amp;"!G"&amp;VLOOKUP(A145,TeamName,4,FALSE))</f>
        <v>0</v>
      </c>
      <c r="G145" s="4">
        <f ca="1">INDIRECT("Week"&amp;F142&amp;"!I"&amp;VLOOKUP(A145,TeamName,4,FALSE))</f>
        <v>0</v>
      </c>
      <c r="H145" s="4">
        <f ca="1">INDIRECT("Week"&amp;F142&amp;"!G"&amp;VLOOKUP(E145,TeamName,4,FALSE))</f>
        <v>0</v>
      </c>
      <c r="I145" s="4">
        <f ca="1">INDIRECT("Week"&amp;F142&amp;"!I"&amp;VLOOKUP(E145,TeamName,4,FALSE))</f>
        <v>0</v>
      </c>
      <c r="J145" s="4">
        <f t="shared" si="37"/>
        <v>0</v>
      </c>
      <c r="K145" s="4">
        <f>J145*2</f>
        <v>0</v>
      </c>
    </row>
    <row r="146" spans="1:22" x14ac:dyDescent="0.25">
      <c r="A146" s="147" t="s">
        <v>599</v>
      </c>
      <c r="B146" s="8" t="str">
        <f t="shared" ca="1" si="38"/>
        <v/>
      </c>
      <c r="C146" s="2" t="s">
        <v>2</v>
      </c>
      <c r="D146" s="8" t="str">
        <f t="shared" ca="1" si="39"/>
        <v/>
      </c>
      <c r="E146" s="147" t="s">
        <v>600</v>
      </c>
      <c r="F146" s="4">
        <f ca="1">INDIRECT("Week"&amp;F142&amp;"!G"&amp;VLOOKUP(A146,TeamName,4,FALSE))</f>
        <v>0</v>
      </c>
      <c r="G146" s="4">
        <f ca="1">INDIRECT("Week"&amp;F142&amp;"!I"&amp;VLOOKUP(A146,TeamName,4,FALSE))</f>
        <v>0</v>
      </c>
      <c r="H146" s="4">
        <f ca="1">INDIRECT("Week"&amp;F142&amp;"!G"&amp;VLOOKUP(E146,TeamName,4,FALSE))</f>
        <v>0</v>
      </c>
      <c r="I146" s="4">
        <f ca="1">INDIRECT("Week"&amp;F142&amp;"!I"&amp;VLOOKUP(E146,TeamName,4,FALSE))</f>
        <v>0</v>
      </c>
      <c r="J146" s="4">
        <f t="shared" si="37"/>
        <v>0</v>
      </c>
      <c r="K146" s="4">
        <f>J146*3</f>
        <v>0</v>
      </c>
    </row>
    <row r="147" spans="1:22" x14ac:dyDescent="0.25">
      <c r="A147" s="146"/>
      <c r="B147" s="8"/>
      <c r="C147" s="2"/>
      <c r="D147" s="8"/>
      <c r="E147" s="146"/>
      <c r="F147" s="4"/>
      <c r="G147" s="4"/>
      <c r="H147" s="4"/>
      <c r="I147" s="4"/>
      <c r="J147" s="4"/>
    </row>
    <row r="148" spans="1:22" x14ac:dyDescent="0.25">
      <c r="A148" s="147"/>
      <c r="B148" s="14"/>
      <c r="C148" s="2"/>
      <c r="D148" s="8"/>
      <c r="E148" s="147"/>
      <c r="J148" s="4">
        <f t="shared" ref="J148:J154" si="40">IF(OR(UPPER(A148)="BYE",UPPER(E148)="BYE"),1,0)</f>
        <v>0</v>
      </c>
      <c r="M148" s="8"/>
      <c r="N148" s="2"/>
      <c r="O148" s="8"/>
      <c r="P148" s="146"/>
      <c r="Q148" s="4"/>
      <c r="R148" s="4"/>
      <c r="S148" s="4"/>
      <c r="T148" s="4"/>
      <c r="U148" s="4"/>
      <c r="V148" s="4"/>
    </row>
    <row r="149" spans="1:22" x14ac:dyDescent="0.25">
      <c r="A149" s="146"/>
      <c r="B149" s="1"/>
      <c r="C149" s="2"/>
      <c r="D149" s="1"/>
      <c r="E149" s="3"/>
      <c r="J149" s="4">
        <f t="shared" si="40"/>
        <v>0</v>
      </c>
      <c r="K149" s="4"/>
      <c r="L149" s="15"/>
      <c r="M149" s="14"/>
      <c r="N149" s="8"/>
      <c r="O149" s="15"/>
      <c r="P149" s="16"/>
    </row>
    <row r="150" spans="1:22" ht="15.75" thickBot="1" x14ac:dyDescent="0.3">
      <c r="A150" s="5" t="s">
        <v>672</v>
      </c>
      <c r="B150" s="6">
        <v>43900</v>
      </c>
      <c r="C150" s="13" t="s">
        <v>1</v>
      </c>
      <c r="D150" s="5" t="s">
        <v>1</v>
      </c>
      <c r="E150" s="7">
        <v>44978</v>
      </c>
      <c r="F150" s="4">
        <v>18</v>
      </c>
      <c r="J150" s="4">
        <f t="shared" si="40"/>
        <v>0</v>
      </c>
      <c r="L150" s="1"/>
      <c r="M150" s="2"/>
      <c r="N150" s="2"/>
      <c r="O150" s="2"/>
      <c r="P150" s="1"/>
      <c r="Q150" s="4"/>
    </row>
    <row r="151" spans="1:22" x14ac:dyDescent="0.25">
      <c r="A151" s="1"/>
      <c r="B151" s="1" t="s">
        <v>1</v>
      </c>
      <c r="C151" s="2" t="s">
        <v>1</v>
      </c>
      <c r="D151" s="1" t="s">
        <v>1</v>
      </c>
      <c r="E151" s="3" t="s">
        <v>1</v>
      </c>
      <c r="J151" s="4">
        <f t="shared" si="40"/>
        <v>0</v>
      </c>
      <c r="L151" s="1"/>
      <c r="M151" s="2"/>
      <c r="N151" s="2"/>
      <c r="O151" s="2"/>
      <c r="P151" s="15"/>
      <c r="Q151" s="4"/>
      <c r="R151" s="146"/>
    </row>
    <row r="152" spans="1:22" x14ac:dyDescent="0.25">
      <c r="A152" s="147" t="s">
        <v>597</v>
      </c>
      <c r="B152" s="8" t="str">
        <f t="shared" ref="B152:B154" ca="1" si="41">IF(J152=1,"",IF((F152+H152+J152=0),"",F152&amp;" ("&amp;G152&amp;")"))</f>
        <v/>
      </c>
      <c r="C152" s="2" t="s">
        <v>2</v>
      </c>
      <c r="D152" s="8" t="str">
        <f t="shared" ref="D152:D154" ca="1" si="42">IF(J152=1,"",IF((F152+H152+J152=0),"",H152&amp;" ("&amp;I152&amp;")"))</f>
        <v/>
      </c>
      <c r="E152" s="147" t="s">
        <v>601</v>
      </c>
      <c r="F152" s="4">
        <f ca="1">INDIRECT("Week"&amp;F150&amp;"!G"&amp;VLOOKUP(A152,TeamName,4,FALSE))</f>
        <v>0</v>
      </c>
      <c r="G152" s="4">
        <f ca="1">INDIRECT("Week"&amp;F150&amp;"!I"&amp;VLOOKUP(A152,TeamName,4,FALSE))</f>
        <v>0</v>
      </c>
      <c r="H152" s="4">
        <f ca="1">INDIRECT("Week"&amp;F150&amp;"!G"&amp;VLOOKUP(E152,TeamName,4,FALSE))</f>
        <v>0</v>
      </c>
      <c r="I152" s="4">
        <f ca="1">INDIRECT("Week"&amp;F150&amp;"!I"&amp;VLOOKUP(E152,TeamName,4,FALSE))</f>
        <v>0</v>
      </c>
      <c r="J152" s="4">
        <f t="shared" si="40"/>
        <v>0</v>
      </c>
      <c r="K152" s="4">
        <f>J152*1</f>
        <v>0</v>
      </c>
      <c r="L152" s="1"/>
      <c r="M152" s="1"/>
      <c r="N152" s="2"/>
      <c r="O152" s="1"/>
      <c r="P152" s="1"/>
    </row>
    <row r="153" spans="1:22" x14ac:dyDescent="0.25">
      <c r="A153" s="147" t="s">
        <v>600</v>
      </c>
      <c r="B153" s="8" t="str">
        <f t="shared" ca="1" si="41"/>
        <v/>
      </c>
      <c r="C153" s="2" t="s">
        <v>2</v>
      </c>
      <c r="D153" s="8" t="str">
        <f t="shared" ca="1" si="42"/>
        <v/>
      </c>
      <c r="E153" s="147" t="s">
        <v>598</v>
      </c>
      <c r="F153" s="4">
        <f ca="1">INDIRECT("Week"&amp;F150&amp;"!G"&amp;VLOOKUP(A153,TeamName,4,FALSE))</f>
        <v>0</v>
      </c>
      <c r="G153" s="4">
        <f ca="1">INDIRECT("Week"&amp;F150&amp;"!I"&amp;VLOOKUP(A153,TeamName,4,FALSE))</f>
        <v>0</v>
      </c>
      <c r="H153" s="4">
        <f ca="1">INDIRECT("Week"&amp;F150&amp;"!G"&amp;VLOOKUP(E153,TeamName,4,FALSE))</f>
        <v>0</v>
      </c>
      <c r="I153" s="4">
        <f ca="1">INDIRECT("Week"&amp;F150&amp;"!I"&amp;VLOOKUP(E153,TeamName,4,FALSE))</f>
        <v>0</v>
      </c>
      <c r="J153" s="4">
        <f t="shared" si="40"/>
        <v>0</v>
      </c>
      <c r="K153" s="4">
        <f>J153*2</f>
        <v>0</v>
      </c>
      <c r="L153" s="10"/>
      <c r="M153" s="1"/>
      <c r="N153" s="2"/>
      <c r="O153" s="1"/>
      <c r="P153" s="1"/>
    </row>
    <row r="154" spans="1:22" x14ac:dyDescent="0.25">
      <c r="A154" s="98" t="s">
        <v>596</v>
      </c>
      <c r="B154" s="8" t="str">
        <f t="shared" ca="1" si="41"/>
        <v/>
      </c>
      <c r="C154" s="2" t="s">
        <v>2</v>
      </c>
      <c r="D154" s="8" t="str">
        <f t="shared" ca="1" si="42"/>
        <v/>
      </c>
      <c r="E154" s="147" t="s">
        <v>599</v>
      </c>
      <c r="F154" s="4">
        <f ca="1">INDIRECT("Week"&amp;F150&amp;"!G"&amp;VLOOKUP(A154,TeamName,4,FALSE))</f>
        <v>0</v>
      </c>
      <c r="G154" s="4">
        <f ca="1">INDIRECT("Week"&amp;F150&amp;"!I"&amp;VLOOKUP(A154,TeamName,4,FALSE))</f>
        <v>0</v>
      </c>
      <c r="H154" s="4">
        <f ca="1">INDIRECT("Week"&amp;F150&amp;"!G"&amp;VLOOKUP(E154,TeamName,4,FALSE))</f>
        <v>0</v>
      </c>
      <c r="I154" s="4">
        <f ca="1">INDIRECT("Week"&amp;F150&amp;"!I"&amp;VLOOKUP(E154,TeamName,4,FALSE))</f>
        <v>0</v>
      </c>
      <c r="J154" s="4">
        <f t="shared" si="40"/>
        <v>0</v>
      </c>
      <c r="K154" s="4">
        <f>J154*3</f>
        <v>0</v>
      </c>
      <c r="L154" s="10"/>
      <c r="M154" s="1"/>
      <c r="N154" s="2"/>
      <c r="O154" s="1"/>
      <c r="P154" s="1"/>
    </row>
    <row r="155" spans="1:22" x14ac:dyDescent="0.25">
      <c r="A155" s="146"/>
      <c r="B155" s="8"/>
      <c r="C155" s="2"/>
      <c r="D155" s="8"/>
      <c r="E155" s="146"/>
      <c r="F155" s="4"/>
      <c r="G155" s="4"/>
      <c r="H155" s="4"/>
      <c r="I155" s="4"/>
      <c r="J155" s="4"/>
      <c r="K155" s="4"/>
      <c r="L155" s="1"/>
      <c r="M155" s="1"/>
      <c r="N155" s="2"/>
      <c r="O155" s="1"/>
      <c r="P155" s="1"/>
    </row>
    <row r="156" spans="1:22" x14ac:dyDescent="0.25">
      <c r="A156" s="146"/>
      <c r="B156" s="8"/>
      <c r="C156" s="2"/>
      <c r="D156" s="8"/>
      <c r="E156" s="146"/>
      <c r="F156" s="4"/>
      <c r="G156" s="4"/>
      <c r="H156" s="4"/>
      <c r="I156" s="4"/>
      <c r="J156" s="4"/>
      <c r="K156" s="4"/>
      <c r="L156" s="1"/>
      <c r="M156" s="1"/>
      <c r="N156" s="2"/>
      <c r="O156" s="1"/>
      <c r="P156" s="1"/>
    </row>
    <row r="157" spans="1:22" ht="15.75" thickBot="1" x14ac:dyDescent="0.3">
      <c r="A157" s="5" t="s">
        <v>673</v>
      </c>
      <c r="B157" s="6">
        <v>43900</v>
      </c>
      <c r="C157" s="13" t="s">
        <v>1</v>
      </c>
      <c r="D157" s="5" t="s">
        <v>1</v>
      </c>
      <c r="E157" s="7">
        <v>44985</v>
      </c>
      <c r="F157" s="4">
        <v>18</v>
      </c>
      <c r="J157" s="4">
        <f t="shared" ref="J157:J161" si="43">IF(OR(UPPER(A157)="BYE",UPPER(E157)="BYE"),1,0)</f>
        <v>0</v>
      </c>
      <c r="L157" s="1"/>
      <c r="M157" s="2"/>
      <c r="N157" s="10"/>
      <c r="O157" s="2"/>
      <c r="P157" s="2"/>
      <c r="Q157" s="2"/>
      <c r="R157" s="1"/>
    </row>
    <row r="158" spans="1:22" x14ac:dyDescent="0.25">
      <c r="A158" s="1"/>
      <c r="B158" s="1" t="s">
        <v>1</v>
      </c>
      <c r="C158" s="2" t="s">
        <v>1</v>
      </c>
      <c r="D158" s="1" t="s">
        <v>1</v>
      </c>
      <c r="E158" s="3" t="s">
        <v>1</v>
      </c>
      <c r="J158" s="4">
        <f t="shared" si="43"/>
        <v>0</v>
      </c>
      <c r="L158" s="1"/>
      <c r="M158" s="2"/>
      <c r="N158" s="15"/>
      <c r="O158" s="14"/>
      <c r="P158" s="8"/>
      <c r="Q158" s="15"/>
      <c r="R158" s="16"/>
    </row>
    <row r="159" spans="1:22" x14ac:dyDescent="0.25">
      <c r="A159" s="147" t="s">
        <v>598</v>
      </c>
      <c r="B159" s="8" t="str">
        <f t="shared" ref="B159:B161" ca="1" si="44">IF(J159=1,"",IF((F159+H159+J159=0),"",F159&amp;" ("&amp;G159&amp;")"))</f>
        <v/>
      </c>
      <c r="C159" s="2" t="s">
        <v>2</v>
      </c>
      <c r="D159" s="8" t="str">
        <f t="shared" ref="D159:D161" ca="1" si="45">IF(J159=1,"",IF((F159+H159+J159=0),"",H159&amp;" ("&amp;I159&amp;")"))</f>
        <v/>
      </c>
      <c r="E159" s="147" t="s">
        <v>599</v>
      </c>
      <c r="F159" s="4">
        <f ca="1">INDIRECT("Week"&amp;F157&amp;"!G"&amp;VLOOKUP(A159,TeamName,4,FALSE))</f>
        <v>0</v>
      </c>
      <c r="G159" s="4">
        <f ca="1">INDIRECT("Week"&amp;F157&amp;"!I"&amp;VLOOKUP(A159,TeamName,4,FALSE))</f>
        <v>0</v>
      </c>
      <c r="H159" s="4">
        <f ca="1">INDIRECT("Week"&amp;F157&amp;"!G"&amp;VLOOKUP(E159,TeamName,4,FALSE))</f>
        <v>0</v>
      </c>
      <c r="I159" s="4">
        <f ca="1">INDIRECT("Week"&amp;F157&amp;"!I"&amp;VLOOKUP(E159,TeamName,4,FALSE))</f>
        <v>0</v>
      </c>
      <c r="J159" s="4">
        <f t="shared" si="43"/>
        <v>0</v>
      </c>
      <c r="K159" s="4">
        <f>J159*1</f>
        <v>0</v>
      </c>
      <c r="L159" s="1"/>
      <c r="M159" s="1"/>
      <c r="N159" s="1"/>
      <c r="O159" s="1"/>
      <c r="P159" s="2"/>
      <c r="Q159" s="1"/>
      <c r="R159" s="1"/>
    </row>
    <row r="160" spans="1:22" x14ac:dyDescent="0.25">
      <c r="A160" s="147" t="s">
        <v>601</v>
      </c>
      <c r="B160" s="8" t="str">
        <f t="shared" ca="1" si="44"/>
        <v/>
      </c>
      <c r="C160" s="2" t="s">
        <v>2</v>
      </c>
      <c r="D160" s="8" t="str">
        <f t="shared" ca="1" si="45"/>
        <v/>
      </c>
      <c r="E160" s="147" t="s">
        <v>595</v>
      </c>
      <c r="F160" s="4">
        <f ca="1">INDIRECT("Week"&amp;F157&amp;"!G"&amp;VLOOKUP(A160,TeamName,4,FALSE))</f>
        <v>0</v>
      </c>
      <c r="G160" s="4">
        <f ca="1">INDIRECT("Week"&amp;F157&amp;"!I"&amp;VLOOKUP(A160,TeamName,4,FALSE))</f>
        <v>0</v>
      </c>
      <c r="H160" s="4">
        <f ca="1">INDIRECT("Week"&amp;F157&amp;"!G"&amp;VLOOKUP(E160,TeamName,4,FALSE))</f>
        <v>0</v>
      </c>
      <c r="I160" s="4">
        <f ca="1">INDIRECT("Week"&amp;F157&amp;"!I"&amp;VLOOKUP(E160,TeamName,4,FALSE))</f>
        <v>0</v>
      </c>
      <c r="J160" s="4">
        <f t="shared" si="43"/>
        <v>0</v>
      </c>
      <c r="K160" s="4">
        <f>J160*2</f>
        <v>0</v>
      </c>
      <c r="L160" s="10"/>
      <c r="M160" s="1"/>
      <c r="N160" s="1"/>
      <c r="O160" s="1"/>
      <c r="P160" s="2"/>
      <c r="Q160" s="1"/>
      <c r="R160" s="15"/>
    </row>
    <row r="161" spans="1:34" x14ac:dyDescent="0.25">
      <c r="A161" s="147" t="s">
        <v>597</v>
      </c>
      <c r="B161" s="8" t="str">
        <f t="shared" ca="1" si="44"/>
        <v/>
      </c>
      <c r="C161" s="2" t="s">
        <v>2</v>
      </c>
      <c r="D161" s="8" t="str">
        <f t="shared" ca="1" si="45"/>
        <v/>
      </c>
      <c r="E161" s="98" t="s">
        <v>596</v>
      </c>
      <c r="F161" s="4">
        <f ca="1">INDIRECT("Week"&amp;F157&amp;"!G"&amp;VLOOKUP(A161,TeamName,4,FALSE))</f>
        <v>0</v>
      </c>
      <c r="G161" s="4">
        <f ca="1">INDIRECT("Week"&amp;F157&amp;"!I"&amp;VLOOKUP(A161,TeamName,4,FALSE))</f>
        <v>0</v>
      </c>
      <c r="H161" s="4">
        <f ca="1">INDIRECT("Week"&amp;F157&amp;"!G"&amp;VLOOKUP(E161,TeamName,4,FALSE))</f>
        <v>0</v>
      </c>
      <c r="I161" s="4">
        <f ca="1">INDIRECT("Week"&amp;F157&amp;"!I"&amp;VLOOKUP(E161,TeamName,4,FALSE))</f>
        <v>0</v>
      </c>
      <c r="J161" s="4">
        <f t="shared" si="43"/>
        <v>0</v>
      </c>
      <c r="K161" s="4">
        <f>J161*3</f>
        <v>0</v>
      </c>
      <c r="L161" s="10"/>
      <c r="M161" s="1"/>
      <c r="N161" s="1"/>
      <c r="O161" s="1"/>
      <c r="P161" s="2"/>
      <c r="Q161" s="1"/>
      <c r="R161" s="3"/>
    </row>
    <row r="162" spans="1:34" x14ac:dyDescent="0.25">
      <c r="A162" s="147"/>
      <c r="B162" s="8"/>
      <c r="C162" s="2"/>
      <c r="D162" s="8"/>
      <c r="E162" s="98"/>
      <c r="F162" s="4"/>
      <c r="G162" s="4"/>
      <c r="H162" s="4"/>
      <c r="I162" s="4"/>
      <c r="J162" s="4"/>
      <c r="K162" s="4"/>
      <c r="L162" s="10"/>
      <c r="M162" s="1"/>
      <c r="N162" s="1"/>
      <c r="O162" s="1"/>
      <c r="P162" s="2"/>
      <c r="Q162" s="1"/>
      <c r="R162" s="3"/>
    </row>
    <row r="163" spans="1:34" ht="15.75" thickBot="1" x14ac:dyDescent="0.3">
      <c r="A163" s="5" t="s">
        <v>671</v>
      </c>
      <c r="B163" s="6"/>
      <c r="C163" s="13" t="s">
        <v>1</v>
      </c>
      <c r="D163" s="5"/>
      <c r="E163" s="7">
        <v>44964</v>
      </c>
      <c r="F163" s="4"/>
      <c r="G163" s="4"/>
      <c r="H163" s="4"/>
      <c r="I163" s="4"/>
      <c r="J163" s="4"/>
      <c r="K163" s="4"/>
      <c r="L163" s="10"/>
      <c r="M163" s="1"/>
      <c r="N163" s="1"/>
      <c r="O163" s="1"/>
      <c r="P163" s="2"/>
      <c r="Q163" s="1"/>
      <c r="R163" s="3"/>
    </row>
    <row r="164" spans="1:34" x14ac:dyDescent="0.25">
      <c r="A164" s="147" t="s">
        <v>679</v>
      </c>
      <c r="B164" s="14"/>
      <c r="C164" s="2"/>
      <c r="D164" s="8"/>
      <c r="E164" s="147"/>
      <c r="F164" s="4"/>
      <c r="G164" s="4"/>
      <c r="H164" s="4"/>
      <c r="I164" s="4"/>
      <c r="J164" s="4"/>
      <c r="K164" s="4"/>
      <c r="L164" s="10"/>
      <c r="M164" s="1"/>
      <c r="N164" s="1"/>
      <c r="O164" s="1"/>
      <c r="P164" s="2"/>
      <c r="Q164" s="1"/>
      <c r="R164" s="3"/>
    </row>
    <row r="165" spans="1:34" x14ac:dyDescent="0.25">
      <c r="A165" s="147"/>
      <c r="B165" s="8"/>
      <c r="C165" s="2"/>
      <c r="D165" s="8"/>
      <c r="E165" s="98"/>
      <c r="F165" s="4"/>
      <c r="G165" s="4"/>
      <c r="H165" s="4"/>
      <c r="I165" s="4"/>
      <c r="J165" s="4"/>
      <c r="K165" s="4"/>
      <c r="L165" s="10"/>
      <c r="M165" s="1"/>
      <c r="N165" s="1"/>
      <c r="O165" s="1"/>
      <c r="P165" s="2"/>
      <c r="Q165" s="1"/>
      <c r="R165" s="3"/>
    </row>
    <row r="166" spans="1:34" x14ac:dyDescent="0.25">
      <c r="A166" s="146"/>
      <c r="B166" s="8"/>
      <c r="C166" s="2"/>
      <c r="D166" s="8"/>
      <c r="E166" s="146"/>
      <c r="F166" s="4"/>
      <c r="G166" s="4"/>
      <c r="H166" s="4"/>
      <c r="I166" s="4"/>
      <c r="J166" s="4"/>
      <c r="K166" s="4"/>
      <c r="L166" s="1"/>
      <c r="M166" s="1"/>
    </row>
    <row r="167" spans="1:34" x14ac:dyDescent="0.25">
      <c r="A167" s="1"/>
    </row>
    <row r="168" spans="1:34" ht="15.75" thickBot="1" x14ac:dyDescent="0.3">
      <c r="A168" s="5" t="s">
        <v>674</v>
      </c>
      <c r="B168" s="6">
        <v>43900</v>
      </c>
      <c r="C168" s="13" t="s">
        <v>1</v>
      </c>
      <c r="D168" s="5" t="s">
        <v>1</v>
      </c>
      <c r="E168" s="7">
        <v>44999</v>
      </c>
      <c r="F168" s="4">
        <v>18</v>
      </c>
      <c r="J168" s="4">
        <f t="shared" ref="J168:J172" si="46">IF(OR(UPPER(A168)="BYE",UPPER(E168)="BYE"),1,0)</f>
        <v>0</v>
      </c>
      <c r="L168" s="1"/>
    </row>
    <row r="169" spans="1:34" x14ac:dyDescent="0.25">
      <c r="A169" s="1"/>
      <c r="B169" s="1" t="s">
        <v>1</v>
      </c>
      <c r="C169" s="2" t="s">
        <v>1</v>
      </c>
      <c r="D169" s="1" t="s">
        <v>1</v>
      </c>
      <c r="E169" s="3" t="s">
        <v>1</v>
      </c>
      <c r="J169" s="4">
        <f t="shared" si="46"/>
        <v>0</v>
      </c>
      <c r="L169" s="1"/>
    </row>
    <row r="170" spans="1:34" x14ac:dyDescent="0.25">
      <c r="A170" s="147" t="s">
        <v>595</v>
      </c>
      <c r="B170" s="8" t="str">
        <f t="shared" ref="B170:B172" ca="1" si="47">IF(J170=1,"",IF((F170+H170+J170=0),"",F170&amp;" ("&amp;G170&amp;")"))</f>
        <v/>
      </c>
      <c r="C170" s="2" t="s">
        <v>2</v>
      </c>
      <c r="D170" s="8" t="str">
        <f t="shared" ref="D170:D172" ca="1" si="48">IF(J170=1,"",IF((F170+H170+J170=0),"",H170&amp;" ("&amp;I170&amp;")"))</f>
        <v/>
      </c>
      <c r="E170" s="147" t="s">
        <v>597</v>
      </c>
      <c r="F170" s="4">
        <f ca="1">INDIRECT("Week"&amp;F168&amp;"!G"&amp;VLOOKUP(A170,TeamName,4,FALSE))</f>
        <v>0</v>
      </c>
      <c r="G170" s="4">
        <f ca="1">INDIRECT("Week"&amp;F168&amp;"!I"&amp;VLOOKUP(A170,TeamName,4,FALSE))</f>
        <v>0</v>
      </c>
      <c r="H170" s="4">
        <f ca="1">INDIRECT("Week"&amp;F168&amp;"!G"&amp;VLOOKUP(E170,TeamName,4,FALSE))</f>
        <v>0</v>
      </c>
      <c r="I170" s="4">
        <f ca="1">INDIRECT("Week"&amp;F168&amp;"!I"&amp;VLOOKUP(E170,TeamName,4,FALSE))</f>
        <v>0</v>
      </c>
      <c r="J170" s="4">
        <f t="shared" si="46"/>
        <v>0</v>
      </c>
      <c r="K170" s="4">
        <f>J170*1</f>
        <v>0</v>
      </c>
      <c r="L170" s="1"/>
    </row>
    <row r="171" spans="1:34" x14ac:dyDescent="0.25">
      <c r="A171" s="147" t="s">
        <v>600</v>
      </c>
      <c r="B171" s="8" t="str">
        <f t="shared" ca="1" si="47"/>
        <v/>
      </c>
      <c r="C171" s="2" t="s">
        <v>2</v>
      </c>
      <c r="D171" s="8" t="str">
        <f t="shared" ca="1" si="48"/>
        <v/>
      </c>
      <c r="E171" s="147" t="s">
        <v>601</v>
      </c>
      <c r="F171" s="4">
        <f ca="1">INDIRECT("Week"&amp;F168&amp;"!G"&amp;VLOOKUP(A171,TeamName,4,FALSE))</f>
        <v>0</v>
      </c>
      <c r="G171" s="4">
        <f ca="1">INDIRECT("Week"&amp;F168&amp;"!I"&amp;VLOOKUP(A171,TeamName,4,FALSE))</f>
        <v>0</v>
      </c>
      <c r="H171" s="4">
        <f ca="1">INDIRECT("Week"&amp;F168&amp;"!G"&amp;VLOOKUP(E171,TeamName,4,FALSE))</f>
        <v>0</v>
      </c>
      <c r="I171" s="4">
        <f ca="1">INDIRECT("Week"&amp;F168&amp;"!I"&amp;VLOOKUP(E171,TeamName,4,FALSE))</f>
        <v>0</v>
      </c>
      <c r="J171" s="4">
        <f t="shared" si="46"/>
        <v>0</v>
      </c>
      <c r="K171" s="4">
        <f>J171*2</f>
        <v>0</v>
      </c>
      <c r="L171" s="10"/>
    </row>
    <row r="172" spans="1:34" x14ac:dyDescent="0.25">
      <c r="A172" s="98" t="s">
        <v>596</v>
      </c>
      <c r="B172" s="8" t="str">
        <f t="shared" ca="1" si="47"/>
        <v/>
      </c>
      <c r="C172" s="2" t="s">
        <v>2</v>
      </c>
      <c r="D172" s="8" t="str">
        <f t="shared" ca="1" si="48"/>
        <v/>
      </c>
      <c r="E172" s="147" t="s">
        <v>598</v>
      </c>
      <c r="F172" s="4">
        <f ca="1">INDIRECT("Week"&amp;F168&amp;"!G"&amp;VLOOKUP(A172,TeamName,4,FALSE))</f>
        <v>0</v>
      </c>
      <c r="G172" s="4">
        <f ca="1">INDIRECT("Week"&amp;F168&amp;"!I"&amp;VLOOKUP(A172,TeamName,4,FALSE))</f>
        <v>0</v>
      </c>
      <c r="H172" s="4">
        <f ca="1">INDIRECT("Week"&amp;F168&amp;"!G"&amp;VLOOKUP(E172,TeamName,4,FALSE))</f>
        <v>0</v>
      </c>
      <c r="I172" s="4">
        <f ca="1">INDIRECT("Week"&amp;F168&amp;"!I"&amp;VLOOKUP(E172,TeamName,4,FALSE))</f>
        <v>0</v>
      </c>
      <c r="J172" s="4">
        <f t="shared" si="46"/>
        <v>0</v>
      </c>
      <c r="K172" s="4">
        <f>J172*3</f>
        <v>0</v>
      </c>
      <c r="L172" s="10"/>
      <c r="AH172" s="236"/>
    </row>
    <row r="173" spans="1:34" x14ac:dyDescent="0.25">
      <c r="A173" s="146"/>
      <c r="B173" s="8"/>
      <c r="C173" s="2"/>
      <c r="D173" s="8"/>
      <c r="E173" s="146"/>
      <c r="F173" s="4"/>
      <c r="G173" s="4"/>
      <c r="H173" s="4"/>
      <c r="I173" s="4"/>
      <c r="J173" s="4"/>
      <c r="K173" s="4"/>
      <c r="L173" s="1"/>
      <c r="AH173" s="236"/>
    </row>
    <row r="174" spans="1:34" x14ac:dyDescent="0.25">
      <c r="A174" s="1"/>
      <c r="AH174" s="236"/>
    </row>
    <row r="175" spans="1:34" ht="15.75" thickBot="1" x14ac:dyDescent="0.3">
      <c r="A175" s="5" t="s">
        <v>675</v>
      </c>
      <c r="B175" s="6"/>
      <c r="C175" s="13" t="s">
        <v>1</v>
      </c>
      <c r="D175" s="5"/>
      <c r="E175" s="7">
        <v>44641</v>
      </c>
      <c r="AH175" s="236"/>
    </row>
    <row r="176" spans="1:34" x14ac:dyDescent="0.25">
      <c r="A176" s="1" t="s">
        <v>19</v>
      </c>
      <c r="B176" s="14"/>
      <c r="C176" s="2"/>
      <c r="D176" s="8"/>
      <c r="E176" s="147" t="s">
        <v>527</v>
      </c>
      <c r="W176" s="147"/>
      <c r="AH176" s="236"/>
    </row>
    <row r="177" spans="1:5" x14ac:dyDescent="0.25">
      <c r="A177" s="1" t="s">
        <v>529</v>
      </c>
      <c r="B177" s="14"/>
      <c r="C177" s="2"/>
      <c r="D177" s="8"/>
      <c r="E177" s="147"/>
    </row>
    <row r="178" spans="1:5" x14ac:dyDescent="0.25">
      <c r="E178" s="236"/>
    </row>
    <row r="179" spans="1:5" ht="15.75" thickBot="1" x14ac:dyDescent="0.3">
      <c r="A179" s="5" t="s">
        <v>20</v>
      </c>
      <c r="B179" s="6"/>
      <c r="C179" s="13" t="s">
        <v>1</v>
      </c>
      <c r="D179" s="5"/>
      <c r="E179" s="7">
        <v>45013</v>
      </c>
    </row>
    <row r="180" spans="1:5" x14ac:dyDescent="0.25">
      <c r="A180" s="1" t="s">
        <v>19</v>
      </c>
      <c r="B180" s="14"/>
      <c r="C180" s="2"/>
      <c r="D180" s="8"/>
      <c r="E180" s="147" t="s">
        <v>527</v>
      </c>
    </row>
    <row r="181" spans="1:5" x14ac:dyDescent="0.25">
      <c r="A181" s="1" t="s">
        <v>529</v>
      </c>
      <c r="B181" s="14"/>
      <c r="C181" s="2"/>
      <c r="D181" s="8"/>
      <c r="E181" s="147"/>
    </row>
    <row r="182" spans="1:5" x14ac:dyDescent="0.25">
      <c r="A182" s="1"/>
      <c r="B182" s="14"/>
      <c r="C182" s="2"/>
      <c r="D182" s="8"/>
      <c r="E182" s="147"/>
    </row>
    <row r="183" spans="1:5" ht="15.75" thickBot="1" x14ac:dyDescent="0.3">
      <c r="A183" s="5" t="s">
        <v>610</v>
      </c>
      <c r="B183" s="6"/>
      <c r="C183" s="13" t="s">
        <v>1</v>
      </c>
      <c r="D183" s="5"/>
      <c r="E183" s="7">
        <v>45020</v>
      </c>
    </row>
    <row r="184" spans="1:5" x14ac:dyDescent="0.25">
      <c r="A184" s="1" t="s">
        <v>19</v>
      </c>
      <c r="B184" s="14"/>
      <c r="C184" s="8"/>
      <c r="D184" s="15"/>
      <c r="E184" s="16" t="s">
        <v>526</v>
      </c>
    </row>
    <row r="185" spans="1:5" x14ac:dyDescent="0.25">
      <c r="A185" s="1" t="s">
        <v>21</v>
      </c>
      <c r="B185" s="1"/>
      <c r="C185" s="2"/>
      <c r="D185" s="1"/>
      <c r="E185" s="3"/>
    </row>
    <row r="186" spans="1:5" x14ac:dyDescent="0.25">
      <c r="A186" s="147"/>
      <c r="B186" s="14"/>
      <c r="C186" s="2"/>
      <c r="D186" s="8"/>
      <c r="E186" s="147"/>
    </row>
    <row r="187" spans="1:5" ht="15.75" thickBot="1" x14ac:dyDescent="0.3">
      <c r="A187" s="5" t="s">
        <v>680</v>
      </c>
      <c r="B187" s="6"/>
      <c r="C187" s="13" t="s">
        <v>1</v>
      </c>
      <c r="D187" s="5"/>
      <c r="E187" s="7">
        <v>45027</v>
      </c>
    </row>
    <row r="188" spans="1:5" x14ac:dyDescent="0.25">
      <c r="A188" s="1" t="s">
        <v>531</v>
      </c>
      <c r="B188" s="1"/>
      <c r="C188" s="2"/>
      <c r="D188" s="1"/>
      <c r="E188" s="15" t="s">
        <v>526</v>
      </c>
    </row>
    <row r="189" spans="1:5" x14ac:dyDescent="0.25">
      <c r="A189" s="1" t="s">
        <v>532</v>
      </c>
      <c r="B189" s="1" t="s">
        <v>1</v>
      </c>
      <c r="C189" s="2" t="s">
        <v>1</v>
      </c>
      <c r="D189" s="1" t="s">
        <v>1</v>
      </c>
      <c r="E189" s="3" t="s">
        <v>1</v>
      </c>
    </row>
    <row r="190" spans="1:5" x14ac:dyDescent="0.25">
      <c r="A190" s="1" t="s">
        <v>533</v>
      </c>
    </row>
    <row r="191" spans="1:5" x14ac:dyDescent="0.25">
      <c r="A191" s="1" t="s">
        <v>530</v>
      </c>
    </row>
  </sheetData>
  <pageMargins left="0.7" right="0.7" top="0.75" bottom="0.75" header="0.3" footer="0.3"/>
  <pageSetup paperSize="9" orientation="portrait" r:id="rId1"/>
  <webPublishItems count="4">
    <webPublishItem id="24453" divId="League 2012_24453" sourceType="range" sourceRef="A1:E158" destinationFile="C:\Users\Jane\Desktop\Mens Super League\Week 11\uploads\League 2012 27th November.htm"/>
    <webPublishItem id="20766" divId="League 2012_20766" sourceType="range" sourceRef="A1:E159" destinationFile="C:\Users\Jane Biggs\Documents\Mens Super League\Week 22\uploads\Fixtures 22.htm"/>
    <webPublishItem id="15985" divId="Super League 2016_15985" sourceType="range" sourceRef="A1:E168" destinationFile="C:\Martin\~Personal\Darts\Fixtures.htm"/>
    <webPublishItem id="14750" divId="League 2012_14750" sourceType="range" sourceRef="A1:M158" destinationFile="C:\Users\Jane\Desktop\Mens Super League\Week 3\uploads 3\Fixtures.htm"/>
  </webPublishItem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35"/>
  <dimension ref="B2:N17"/>
  <sheetViews>
    <sheetView workbookViewId="0">
      <selection activeCell="E25" sqref="E25"/>
    </sheetView>
  </sheetViews>
  <sheetFormatPr defaultRowHeight="15" x14ac:dyDescent="0.25"/>
  <cols>
    <col min="2" max="2" width="15" customWidth="1"/>
    <col min="3" max="3" width="15.42578125" customWidth="1"/>
    <col min="4" max="4" width="15.85546875" customWidth="1"/>
    <col min="5" max="5" width="18.140625" customWidth="1"/>
    <col min="6" max="6" width="16" customWidth="1"/>
    <col min="7" max="8" width="17.28515625" customWidth="1"/>
    <col min="9" max="9" width="13.28515625" customWidth="1"/>
    <col min="10" max="11" width="18.140625" hidden="1" customWidth="1"/>
  </cols>
  <sheetData>
    <row r="2" spans="2:11" ht="15.75" thickBot="1" x14ac:dyDescent="0.3"/>
    <row r="3" spans="2:11" ht="15.75" thickBot="1" x14ac:dyDescent="0.3">
      <c r="B3" s="164" t="s">
        <v>548</v>
      </c>
      <c r="C3" s="165" t="s">
        <v>549</v>
      </c>
      <c r="D3" s="166" t="s">
        <v>564</v>
      </c>
      <c r="E3" s="166" t="s">
        <v>550</v>
      </c>
      <c r="F3" s="166" t="s">
        <v>551</v>
      </c>
      <c r="G3" s="166" t="s">
        <v>552</v>
      </c>
      <c r="H3" s="166" t="s">
        <v>566</v>
      </c>
      <c r="I3" s="166" t="s">
        <v>553</v>
      </c>
      <c r="J3" s="166" t="s">
        <v>554</v>
      </c>
      <c r="K3" s="167" t="s">
        <v>555</v>
      </c>
    </row>
    <row r="4" spans="2:11" x14ac:dyDescent="0.25">
      <c r="B4" s="168" t="s">
        <v>558</v>
      </c>
      <c r="C4" s="169">
        <v>50</v>
      </c>
      <c r="D4" s="175">
        <v>216</v>
      </c>
      <c r="E4" s="170">
        <v>3.5</v>
      </c>
      <c r="F4" s="171">
        <v>17</v>
      </c>
      <c r="G4" s="170">
        <f>E4*F4</f>
        <v>59.5</v>
      </c>
      <c r="H4" s="170">
        <v>32</v>
      </c>
      <c r="I4" s="170">
        <f>C4+D4+G4+H4</f>
        <v>357.5</v>
      </c>
      <c r="J4" s="172"/>
      <c r="K4" s="187">
        <f>I4-J4</f>
        <v>357.5</v>
      </c>
    </row>
    <row r="5" spans="2:11" x14ac:dyDescent="0.25">
      <c r="B5" s="173" t="s">
        <v>534</v>
      </c>
      <c r="C5" s="174">
        <v>50</v>
      </c>
      <c r="D5" s="175">
        <v>216</v>
      </c>
      <c r="E5" s="170">
        <v>3.5</v>
      </c>
      <c r="F5" s="176">
        <v>16</v>
      </c>
      <c r="G5" s="170">
        <f t="shared" ref="G5:G13" si="0">E5*F5</f>
        <v>56</v>
      </c>
      <c r="H5" s="170">
        <v>32</v>
      </c>
      <c r="I5" s="170">
        <f t="shared" ref="I5:I13" si="1">C5+D5+G5+H5</f>
        <v>354</v>
      </c>
      <c r="J5" s="177"/>
      <c r="K5" s="187">
        <f t="shared" ref="K5:K13" si="2">I5-J5</f>
        <v>354</v>
      </c>
    </row>
    <row r="6" spans="2:11" x14ac:dyDescent="0.25">
      <c r="B6" s="173" t="s">
        <v>535</v>
      </c>
      <c r="C6" s="174">
        <v>50</v>
      </c>
      <c r="D6" s="175">
        <v>216</v>
      </c>
      <c r="E6" s="170">
        <v>3.5</v>
      </c>
      <c r="F6" s="176">
        <v>12</v>
      </c>
      <c r="G6" s="170">
        <f t="shared" si="0"/>
        <v>42</v>
      </c>
      <c r="H6" s="170">
        <v>32</v>
      </c>
      <c r="I6" s="170">
        <f t="shared" si="1"/>
        <v>340</v>
      </c>
      <c r="J6" s="177"/>
      <c r="K6" s="187">
        <f t="shared" si="2"/>
        <v>340</v>
      </c>
    </row>
    <row r="7" spans="2:11" x14ac:dyDescent="0.25">
      <c r="B7" s="173" t="s">
        <v>565</v>
      </c>
      <c r="C7" s="174">
        <v>50</v>
      </c>
      <c r="D7" s="175">
        <v>216</v>
      </c>
      <c r="E7" s="170">
        <v>3.5</v>
      </c>
      <c r="F7" s="176">
        <v>12</v>
      </c>
      <c r="G7" s="170">
        <f t="shared" si="0"/>
        <v>42</v>
      </c>
      <c r="H7" s="170">
        <v>32</v>
      </c>
      <c r="I7" s="170">
        <f t="shared" si="1"/>
        <v>340</v>
      </c>
      <c r="J7" s="177"/>
      <c r="K7" s="187">
        <f t="shared" si="2"/>
        <v>340</v>
      </c>
    </row>
    <row r="8" spans="2:11" x14ac:dyDescent="0.25">
      <c r="B8" s="173" t="s">
        <v>538</v>
      </c>
      <c r="C8" s="174">
        <v>50</v>
      </c>
      <c r="D8" s="175">
        <v>216</v>
      </c>
      <c r="E8" s="170">
        <v>3.5</v>
      </c>
      <c r="F8" s="176">
        <v>12</v>
      </c>
      <c r="G8" s="170">
        <f t="shared" si="0"/>
        <v>42</v>
      </c>
      <c r="H8" s="170">
        <v>32</v>
      </c>
      <c r="I8" s="170">
        <f t="shared" si="1"/>
        <v>340</v>
      </c>
      <c r="J8" s="177"/>
      <c r="K8" s="187">
        <f t="shared" si="2"/>
        <v>340</v>
      </c>
    </row>
    <row r="9" spans="2:11" x14ac:dyDescent="0.25">
      <c r="B9" s="173" t="s">
        <v>562</v>
      </c>
      <c r="C9" s="174">
        <v>50</v>
      </c>
      <c r="D9" s="175">
        <v>216</v>
      </c>
      <c r="E9" s="170">
        <v>3.5</v>
      </c>
      <c r="F9" s="176">
        <v>14</v>
      </c>
      <c r="G9" s="170">
        <f t="shared" si="0"/>
        <v>49</v>
      </c>
      <c r="H9" s="170">
        <v>32</v>
      </c>
      <c r="I9" s="170">
        <f t="shared" si="1"/>
        <v>347</v>
      </c>
      <c r="J9" s="177"/>
      <c r="K9" s="187">
        <f t="shared" si="2"/>
        <v>347</v>
      </c>
    </row>
    <row r="10" spans="2:11" x14ac:dyDescent="0.25">
      <c r="B10" s="173" t="s">
        <v>525</v>
      </c>
      <c r="C10" s="174">
        <v>50</v>
      </c>
      <c r="D10" s="175">
        <v>216</v>
      </c>
      <c r="E10" s="170">
        <v>3.5</v>
      </c>
      <c r="F10" s="176">
        <v>15</v>
      </c>
      <c r="G10" s="170">
        <f t="shared" si="0"/>
        <v>52.5</v>
      </c>
      <c r="H10" s="170">
        <v>32</v>
      </c>
      <c r="I10" s="170">
        <f t="shared" si="1"/>
        <v>350.5</v>
      </c>
      <c r="J10" s="177"/>
      <c r="K10" s="187">
        <f t="shared" si="2"/>
        <v>350.5</v>
      </c>
    </row>
    <row r="11" spans="2:11" x14ac:dyDescent="0.25">
      <c r="B11" s="173" t="s">
        <v>523</v>
      </c>
      <c r="C11" s="174">
        <v>50</v>
      </c>
      <c r="D11" s="175">
        <v>216</v>
      </c>
      <c r="E11" s="170">
        <v>3.5</v>
      </c>
      <c r="F11" s="176">
        <v>12</v>
      </c>
      <c r="G11" s="170">
        <f t="shared" si="0"/>
        <v>42</v>
      </c>
      <c r="H11" s="170">
        <v>32</v>
      </c>
      <c r="I11" s="170">
        <f t="shared" si="1"/>
        <v>340</v>
      </c>
      <c r="J11" s="177"/>
      <c r="K11" s="187">
        <f t="shared" si="2"/>
        <v>340</v>
      </c>
    </row>
    <row r="12" spans="2:11" x14ac:dyDescent="0.25">
      <c r="B12" s="173" t="s">
        <v>560</v>
      </c>
      <c r="C12" s="174">
        <v>50</v>
      </c>
      <c r="D12" s="175">
        <v>216</v>
      </c>
      <c r="E12" s="170">
        <v>3.5</v>
      </c>
      <c r="F12" s="176">
        <v>17</v>
      </c>
      <c r="G12" s="170">
        <f t="shared" si="0"/>
        <v>59.5</v>
      </c>
      <c r="H12" s="170">
        <v>32</v>
      </c>
      <c r="I12" s="170">
        <f t="shared" si="1"/>
        <v>357.5</v>
      </c>
      <c r="J12" s="177"/>
      <c r="K12" s="187">
        <f t="shared" si="2"/>
        <v>357.5</v>
      </c>
    </row>
    <row r="13" spans="2:11" ht="15.75" thickBot="1" x14ac:dyDescent="0.3">
      <c r="B13" s="173" t="s">
        <v>537</v>
      </c>
      <c r="C13" s="174">
        <v>50</v>
      </c>
      <c r="D13" s="175">
        <v>216</v>
      </c>
      <c r="E13" s="170">
        <v>3.5</v>
      </c>
      <c r="F13" s="176">
        <v>10</v>
      </c>
      <c r="G13" s="170">
        <f t="shared" si="0"/>
        <v>35</v>
      </c>
      <c r="H13" s="170">
        <v>32</v>
      </c>
      <c r="I13" s="170">
        <f t="shared" si="1"/>
        <v>333</v>
      </c>
      <c r="J13" s="177"/>
      <c r="K13" s="187">
        <f t="shared" si="2"/>
        <v>333</v>
      </c>
    </row>
    <row r="14" spans="2:11" ht="15.75" thickBot="1" x14ac:dyDescent="0.3">
      <c r="B14" s="178" t="s">
        <v>556</v>
      </c>
      <c r="C14" s="179">
        <f xml:space="preserve"> SUM(C4:C13)</f>
        <v>500</v>
      </c>
      <c r="D14" s="180">
        <f xml:space="preserve"> SUM(D4:D13)</f>
        <v>2160</v>
      </c>
      <c r="E14" s="180">
        <v>3.5</v>
      </c>
      <c r="F14" s="188">
        <f t="shared" ref="F14:K14" si="3">SUM(F4:F13)</f>
        <v>137</v>
      </c>
      <c r="G14" s="180">
        <f t="shared" si="3"/>
        <v>479.5</v>
      </c>
      <c r="H14" s="180">
        <f t="shared" si="3"/>
        <v>320</v>
      </c>
      <c r="I14" s="180">
        <f t="shared" si="3"/>
        <v>3459.5</v>
      </c>
      <c r="J14" s="180">
        <f t="shared" si="3"/>
        <v>0</v>
      </c>
      <c r="K14" s="181">
        <f t="shared" si="3"/>
        <v>3459.5</v>
      </c>
    </row>
    <row r="17" spans="14:14" x14ac:dyDescent="0.25">
      <c r="N17" s="205"/>
    </row>
  </sheetData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09">
        <v>1</v>
      </c>
    </row>
    <row r="2" spans="2:28" ht="18.75" x14ac:dyDescent="0.3">
      <c r="E2" s="145" t="str">
        <f ca="1">"Results, Week "&amp;RIGHT(F2,LEN(F2)-4)</f>
        <v>Results, Week 3</v>
      </c>
      <c r="F2" s="109" t="str">
        <f ca="1">MID(CELL("filename",A1),FIND("]",CELL("filename",A1))+1,256)</f>
        <v>Week3</v>
      </c>
    </row>
    <row r="4" spans="2:28" ht="15.75" x14ac:dyDescent="0.25">
      <c r="D4">
        <v>1</v>
      </c>
      <c r="E4" s="108" t="str">
        <f>VLOOKUP(D4,Teams,2,FALSE)</f>
        <v xml:space="preserve">Arnies Army </v>
      </c>
      <c r="F4" s="110" t="str">
        <f>IF(AND(AA6=1,AA7=1),"You've put the wrong result in here!","")</f>
        <v/>
      </c>
    </row>
    <row r="5" spans="2:28" ht="15.75" thickBot="1" x14ac:dyDescent="0.3">
      <c r="B5" t="s">
        <v>85</v>
      </c>
      <c r="C5" t="s">
        <v>402</v>
      </c>
      <c r="E5" s="98"/>
      <c r="Y5" t="s">
        <v>65</v>
      </c>
      <c r="Z5" t="s">
        <v>64</v>
      </c>
      <c r="AA5" t="s">
        <v>83</v>
      </c>
      <c r="AB5" t="s">
        <v>84</v>
      </c>
    </row>
    <row r="6" spans="2:28" x14ac:dyDescent="0.25">
      <c r="E6" s="189"/>
      <c r="F6" s="190"/>
      <c r="G6" s="190"/>
      <c r="H6" s="190"/>
      <c r="I6" s="190"/>
      <c r="J6" s="190"/>
      <c r="K6" s="190"/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1"/>
      <c r="Y6">
        <f>IF(ISBLANK(E6),0,1)</f>
        <v>0</v>
      </c>
      <c r="AA6">
        <f>IF(Y6=1,IF(AA19&gt;0,1,0),0)</f>
        <v>0</v>
      </c>
    </row>
    <row r="7" spans="2:28" x14ac:dyDescent="0.25">
      <c r="E7" s="199"/>
      <c r="F7" s="118"/>
      <c r="G7" s="193"/>
      <c r="H7" s="193"/>
      <c r="I7" s="194"/>
      <c r="J7" s="194"/>
      <c r="K7" s="193"/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5"/>
      <c r="AA7">
        <f>IF(E7=D4,0,1)</f>
        <v>1</v>
      </c>
    </row>
    <row r="8" spans="2:28" x14ac:dyDescent="0.25">
      <c r="E8" s="192"/>
      <c r="F8" s="193"/>
      <c r="G8" s="193"/>
      <c r="H8" s="193"/>
      <c r="I8" s="194"/>
      <c r="J8" s="194"/>
      <c r="K8" s="193"/>
      <c r="L8" s="193"/>
      <c r="M8" s="193"/>
      <c r="N8" s="193"/>
      <c r="O8" s="193"/>
      <c r="P8" s="193"/>
      <c r="Q8" s="193"/>
      <c r="R8" s="193"/>
      <c r="S8" s="193"/>
      <c r="T8" s="193"/>
      <c r="U8" s="193"/>
      <c r="V8" s="193"/>
      <c r="W8" s="193"/>
      <c r="X8" s="195"/>
    </row>
    <row r="9" spans="2:28" x14ac:dyDescent="0.25">
      <c r="B9" t="e">
        <f t="shared" ref="B9:B18" ca="1" si="0">Y9</f>
        <v>#N/A</v>
      </c>
      <c r="C9" t="e">
        <f ca="1">Y9</f>
        <v>#N/A</v>
      </c>
      <c r="E9" s="192"/>
      <c r="F9" s="193"/>
      <c r="G9" s="193"/>
      <c r="H9" s="200"/>
      <c r="I9" s="193"/>
      <c r="J9" s="193"/>
      <c r="K9" s="193"/>
      <c r="L9" s="193"/>
      <c r="M9" s="193"/>
      <c r="N9" s="193"/>
      <c r="O9" s="193"/>
      <c r="P9" s="193"/>
      <c r="Q9" s="193"/>
      <c r="R9" s="193"/>
      <c r="S9" s="193"/>
      <c r="T9" s="193"/>
      <c r="U9" s="193"/>
      <c r="V9" s="193"/>
      <c r="W9" s="193"/>
      <c r="X9" s="195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92"/>
      <c r="F10" s="193"/>
      <c r="G10" s="193"/>
      <c r="H10" s="200"/>
      <c r="I10" s="193"/>
      <c r="J10" s="193"/>
      <c r="K10" s="193"/>
      <c r="L10" s="193"/>
      <c r="M10" s="193"/>
      <c r="N10" s="193"/>
      <c r="O10" s="193"/>
      <c r="P10" s="193"/>
      <c r="Q10" s="193"/>
      <c r="R10" s="193"/>
      <c r="S10" s="193"/>
      <c r="T10" s="193"/>
      <c r="U10" s="193"/>
      <c r="V10" s="193"/>
      <c r="W10" s="193"/>
      <c r="X10" s="195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92"/>
      <c r="F11" s="193"/>
      <c r="G11" s="193"/>
      <c r="H11" s="200"/>
      <c r="I11" s="193"/>
      <c r="J11" s="193"/>
      <c r="K11" s="193"/>
      <c r="L11" s="193"/>
      <c r="M11" s="193"/>
      <c r="N11" s="193"/>
      <c r="O11" s="193"/>
      <c r="P11" s="193"/>
      <c r="Q11" s="193"/>
      <c r="R11" s="193"/>
      <c r="S11" s="193"/>
      <c r="T11" s="193"/>
      <c r="U11" s="193"/>
      <c r="V11" s="193"/>
      <c r="W11" s="193"/>
      <c r="X11" s="195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92"/>
      <c r="F12" s="193"/>
      <c r="G12" s="193"/>
      <c r="H12" s="200"/>
      <c r="I12" s="193"/>
      <c r="J12" s="193"/>
      <c r="K12" s="193"/>
      <c r="L12" s="193"/>
      <c r="M12" s="193"/>
      <c r="N12" s="193"/>
      <c r="O12" s="193"/>
      <c r="P12" s="193"/>
      <c r="Q12" s="193"/>
      <c r="R12" s="193"/>
      <c r="S12" s="193"/>
      <c r="T12" s="193"/>
      <c r="U12" s="193"/>
      <c r="V12" s="193"/>
      <c r="W12" s="193"/>
      <c r="X12" s="195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92"/>
      <c r="F13" s="193"/>
      <c r="G13" s="193"/>
      <c r="H13" s="200"/>
      <c r="I13" s="193"/>
      <c r="J13" s="193"/>
      <c r="K13" s="193"/>
      <c r="L13" s="193"/>
      <c r="M13" s="193"/>
      <c r="N13" s="193"/>
      <c r="O13" s="193"/>
      <c r="P13" s="193"/>
      <c r="Q13" s="193"/>
      <c r="R13" s="193"/>
      <c r="S13" s="193"/>
      <c r="T13" s="193"/>
      <c r="U13" s="193"/>
      <c r="V13" s="193"/>
      <c r="W13" s="193"/>
      <c r="X13" s="195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92"/>
      <c r="F14" s="193"/>
      <c r="G14" s="193"/>
      <c r="H14" s="200"/>
      <c r="I14" s="193"/>
      <c r="J14" s="193"/>
      <c r="K14" s="193"/>
      <c r="L14" s="193"/>
      <c r="M14" s="193"/>
      <c r="N14" s="193"/>
      <c r="O14" s="193"/>
      <c r="P14" s="193"/>
      <c r="Q14" s="193"/>
      <c r="R14" s="193"/>
      <c r="S14" s="193"/>
      <c r="T14" s="193"/>
      <c r="U14" s="193"/>
      <c r="V14" s="193"/>
      <c r="W14" s="193"/>
      <c r="X14" s="195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92"/>
      <c r="F15" s="193"/>
      <c r="G15" s="193"/>
      <c r="H15" s="200"/>
      <c r="I15" s="193"/>
      <c r="J15" s="193"/>
      <c r="K15" s="193"/>
      <c r="L15" s="193"/>
      <c r="M15" s="193"/>
      <c r="N15" s="193"/>
      <c r="O15" s="193"/>
      <c r="P15" s="193"/>
      <c r="Q15" s="193"/>
      <c r="R15" s="193"/>
      <c r="S15" s="193"/>
      <c r="T15" s="193"/>
      <c r="U15" s="193"/>
      <c r="V15" s="193"/>
      <c r="W15" s="193"/>
      <c r="X15" s="195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92"/>
      <c r="F16" s="193"/>
      <c r="G16" s="193"/>
      <c r="H16" s="200"/>
      <c r="I16" s="193"/>
      <c r="J16" s="193"/>
      <c r="K16" s="193"/>
      <c r="L16" s="193"/>
      <c r="M16" s="193"/>
      <c r="N16" s="193"/>
      <c r="O16" s="193"/>
      <c r="P16" s="193"/>
      <c r="Q16" s="193"/>
      <c r="R16" s="193"/>
      <c r="S16" s="193"/>
      <c r="T16" s="193"/>
      <c r="U16" s="193"/>
      <c r="V16" s="193"/>
      <c r="W16" s="193"/>
      <c r="X16" s="195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92"/>
      <c r="F17" s="193"/>
      <c r="G17" s="193"/>
      <c r="H17" s="200"/>
      <c r="I17" s="193"/>
      <c r="J17" s="193"/>
      <c r="K17" s="193"/>
      <c r="L17" s="193"/>
      <c r="M17" s="193"/>
      <c r="N17" s="193"/>
      <c r="O17" s="193"/>
      <c r="P17" s="193"/>
      <c r="Q17" s="193"/>
      <c r="R17" s="193"/>
      <c r="S17" s="193"/>
      <c r="T17" s="193"/>
      <c r="U17" s="193"/>
      <c r="V17" s="193"/>
      <c r="W17" s="193"/>
      <c r="X17" s="195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6"/>
      <c r="F18" s="197"/>
      <c r="G18" s="197"/>
      <c r="H18" s="201"/>
      <c r="I18" s="197"/>
      <c r="J18" s="197"/>
      <c r="K18" s="197"/>
      <c r="L18" s="197"/>
      <c r="M18" s="197"/>
      <c r="N18" s="197"/>
      <c r="O18" s="197"/>
      <c r="P18" s="197"/>
      <c r="Q18" s="197"/>
      <c r="R18" s="197"/>
      <c r="S18" s="197"/>
      <c r="T18" s="197"/>
      <c r="U18" s="197"/>
      <c r="V18" s="197"/>
      <c r="W18" s="197"/>
      <c r="X18" s="198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08" t="str">
        <f>VLOOKUP(D21,Teams,2,FALSE)</f>
        <v>Central Ward</v>
      </c>
      <c r="F21" s="110" t="str">
        <f>IF(AND(AA23=1,AA24=1),"You've put the wrong result in here!","")</f>
        <v/>
      </c>
    </row>
    <row r="22" spans="2:28" ht="15.75" thickBot="1" x14ac:dyDescent="0.3">
      <c r="E22" s="98"/>
      <c r="Y22" t="s">
        <v>65</v>
      </c>
      <c r="Z22" t="s">
        <v>64</v>
      </c>
      <c r="AA22" t="s">
        <v>83</v>
      </c>
    </row>
    <row r="23" spans="2:28" x14ac:dyDescent="0.25">
      <c r="E23" s="189"/>
      <c r="F23" s="190"/>
      <c r="G23" s="190"/>
      <c r="H23" s="190"/>
      <c r="I23" s="190"/>
      <c r="J23" s="190"/>
      <c r="K23" s="190"/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1"/>
      <c r="Y23">
        <f>IF(ISBLANK(E23),0,1)</f>
        <v>0</v>
      </c>
      <c r="AA23">
        <f>IF(Y23=1,IF(AA36&gt;0,1,0),0)</f>
        <v>0</v>
      </c>
    </row>
    <row r="24" spans="2:28" x14ac:dyDescent="0.25">
      <c r="E24" s="199"/>
      <c r="F24" s="118"/>
      <c r="G24" s="193"/>
      <c r="H24" s="193"/>
      <c r="I24" s="194"/>
      <c r="J24" s="194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5"/>
      <c r="AA24">
        <f>IF(E24=D21,0,1)</f>
        <v>1</v>
      </c>
    </row>
    <row r="25" spans="2:28" x14ac:dyDescent="0.25">
      <c r="E25" s="192"/>
      <c r="F25" s="193"/>
      <c r="G25" s="193"/>
      <c r="H25" s="193"/>
      <c r="I25" s="194"/>
      <c r="J25" s="194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5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92"/>
      <c r="F26" s="193"/>
      <c r="G26" s="193"/>
      <c r="H26" s="200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5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92"/>
      <c r="F27" s="193"/>
      <c r="G27" s="193"/>
      <c r="H27" s="200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5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92"/>
      <c r="F28" s="193"/>
      <c r="G28" s="193"/>
      <c r="H28" s="200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5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92"/>
      <c r="F29" s="193"/>
      <c r="G29" s="193"/>
      <c r="H29" s="200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5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92"/>
      <c r="F30" s="193"/>
      <c r="G30" s="193"/>
      <c r="H30" s="200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5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92"/>
      <c r="F31" s="193"/>
      <c r="G31" s="193"/>
      <c r="H31" s="200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5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92"/>
      <c r="F32" s="193"/>
      <c r="G32" s="193"/>
      <c r="H32" s="200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5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92"/>
      <c r="F33" s="193"/>
      <c r="G33" s="193"/>
      <c r="H33" s="200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5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92"/>
      <c r="F34" s="193"/>
      <c r="G34" s="193"/>
      <c r="H34" s="200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5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6"/>
      <c r="F35" s="197"/>
      <c r="G35" s="197"/>
      <c r="H35" s="201"/>
      <c r="I35" s="197"/>
      <c r="J35" s="197"/>
      <c r="K35" s="197"/>
      <c r="L35" s="197"/>
      <c r="M35" s="197"/>
      <c r="N35" s="197"/>
      <c r="O35" s="197"/>
      <c r="P35" s="197"/>
      <c r="Q35" s="197"/>
      <c r="R35" s="197"/>
      <c r="S35" s="197"/>
      <c r="T35" s="197"/>
      <c r="U35" s="197"/>
      <c r="V35" s="197"/>
      <c r="W35" s="197"/>
      <c r="X35" s="198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08" t="str">
        <f>VLOOKUP(D38,Teams,2,FALSE)</f>
        <v>Farmers</v>
      </c>
      <c r="F38" s="110" t="str">
        <f>IF(AND(AA40=1,AA41=1),"You've put the wrong result in here!","")</f>
        <v/>
      </c>
    </row>
    <row r="39" spans="2:28" ht="15.75" thickBot="1" x14ac:dyDescent="0.3">
      <c r="E39" s="98"/>
      <c r="Y39" t="s">
        <v>65</v>
      </c>
      <c r="Z39" t="s">
        <v>64</v>
      </c>
      <c r="AA39" t="s">
        <v>83</v>
      </c>
    </row>
    <row r="40" spans="2:28" x14ac:dyDescent="0.25">
      <c r="E40" s="189"/>
      <c r="F40" s="190"/>
      <c r="G40" s="190"/>
      <c r="H40" s="190"/>
      <c r="I40" s="190"/>
      <c r="J40" s="190"/>
      <c r="K40" s="190"/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1"/>
      <c r="Y40">
        <f>IF(ISBLANK(E40),0,1)</f>
        <v>0</v>
      </c>
      <c r="AA40">
        <f>IF(Y40=1,IF(AA53&gt;0,1,0),0)</f>
        <v>0</v>
      </c>
    </row>
    <row r="41" spans="2:28" x14ac:dyDescent="0.25">
      <c r="E41" s="199"/>
      <c r="F41" s="118"/>
      <c r="G41" s="193"/>
      <c r="H41" s="193"/>
      <c r="I41" s="194"/>
      <c r="J41" s="194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5"/>
      <c r="AA41">
        <f>IF(E41=D38,0,1)</f>
        <v>1</v>
      </c>
    </row>
    <row r="42" spans="2:28" x14ac:dyDescent="0.25">
      <c r="E42" s="192"/>
      <c r="F42" s="193"/>
      <c r="G42" s="193"/>
      <c r="H42" s="193"/>
      <c r="I42" s="194"/>
      <c r="J42" s="194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5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92"/>
      <c r="F43" s="193"/>
      <c r="G43" s="193"/>
      <c r="H43" s="200"/>
      <c r="I43" s="193"/>
      <c r="J43" s="193"/>
      <c r="K43" s="193"/>
      <c r="L43" s="193"/>
      <c r="M43" s="193"/>
      <c r="N43" s="193"/>
      <c r="O43" s="193"/>
      <c r="P43" s="193"/>
      <c r="Q43" s="193"/>
      <c r="R43" s="193"/>
      <c r="S43" s="193"/>
      <c r="T43" s="193"/>
      <c r="U43" s="193"/>
      <c r="V43" s="193"/>
      <c r="W43" s="193"/>
      <c r="X43" s="195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92"/>
      <c r="F44" s="193"/>
      <c r="G44" s="193"/>
      <c r="H44" s="200"/>
      <c r="I44" s="193"/>
      <c r="J44" s="193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195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92"/>
      <c r="F45" s="193"/>
      <c r="G45" s="193"/>
      <c r="H45" s="200"/>
      <c r="I45" s="193"/>
      <c r="J45" s="193"/>
      <c r="K45" s="193"/>
      <c r="L45" s="193"/>
      <c r="M45" s="193"/>
      <c r="N45" s="193"/>
      <c r="O45" s="193"/>
      <c r="P45" s="193"/>
      <c r="Q45" s="193"/>
      <c r="R45" s="193"/>
      <c r="S45" s="193"/>
      <c r="T45" s="193"/>
      <c r="U45" s="193"/>
      <c r="V45" s="193"/>
      <c r="W45" s="193"/>
      <c r="X45" s="195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92"/>
      <c r="F46" s="193"/>
      <c r="G46" s="193"/>
      <c r="H46" s="200"/>
      <c r="I46" s="193"/>
      <c r="J46" s="193"/>
      <c r="K46" s="193"/>
      <c r="L46" s="193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5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92"/>
      <c r="F47" s="193"/>
      <c r="G47" s="193"/>
      <c r="H47" s="200"/>
      <c r="I47" s="193"/>
      <c r="J47" s="193"/>
      <c r="K47" s="193"/>
      <c r="L47" s="193"/>
      <c r="M47" s="193"/>
      <c r="N47" s="193"/>
      <c r="O47" s="193"/>
      <c r="P47" s="193"/>
      <c r="Q47" s="193"/>
      <c r="R47" s="193"/>
      <c r="S47" s="193"/>
      <c r="T47" s="193"/>
      <c r="U47" s="193"/>
      <c r="V47" s="193"/>
      <c r="W47" s="193"/>
      <c r="X47" s="195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92"/>
      <c r="F48" s="193"/>
      <c r="G48" s="193"/>
      <c r="H48" s="200"/>
      <c r="I48" s="193"/>
      <c r="J48" s="193"/>
      <c r="K48" s="193"/>
      <c r="L48" s="193"/>
      <c r="M48" s="193"/>
      <c r="N48" s="193"/>
      <c r="O48" s="193"/>
      <c r="P48" s="193"/>
      <c r="Q48" s="193"/>
      <c r="R48" s="193"/>
      <c r="S48" s="193"/>
      <c r="T48" s="193"/>
      <c r="U48" s="193"/>
      <c r="V48" s="193"/>
      <c r="W48" s="193"/>
      <c r="X48" s="195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92"/>
      <c r="F49" s="193"/>
      <c r="G49" s="193"/>
      <c r="H49" s="200"/>
      <c r="I49" s="193"/>
      <c r="J49" s="193"/>
      <c r="K49" s="193"/>
      <c r="L49" s="193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5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92"/>
      <c r="F50" s="193"/>
      <c r="G50" s="193"/>
      <c r="H50" s="200"/>
      <c r="I50" s="193"/>
      <c r="J50" s="193"/>
      <c r="K50" s="193"/>
      <c r="L50" s="193"/>
      <c r="M50" s="193"/>
      <c r="N50" s="193"/>
      <c r="O50" s="193"/>
      <c r="P50" s="193"/>
      <c r="Q50" s="193"/>
      <c r="R50" s="193"/>
      <c r="S50" s="193"/>
      <c r="T50" s="193"/>
      <c r="U50" s="193"/>
      <c r="V50" s="193"/>
      <c r="W50" s="193"/>
      <c r="X50" s="195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92"/>
      <c r="F51" s="193"/>
      <c r="G51" s="193"/>
      <c r="H51" s="200"/>
      <c r="I51" s="193"/>
      <c r="J51" s="193"/>
      <c r="K51" s="193"/>
      <c r="L51" s="193"/>
      <c r="M51" s="193"/>
      <c r="N51" s="193"/>
      <c r="O51" s="193"/>
      <c r="P51" s="193"/>
      <c r="Q51" s="193"/>
      <c r="R51" s="193"/>
      <c r="S51" s="193"/>
      <c r="T51" s="193"/>
      <c r="U51" s="193"/>
      <c r="V51" s="193"/>
      <c r="W51" s="193"/>
      <c r="X51" s="195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6"/>
      <c r="F52" s="197"/>
      <c r="G52" s="197"/>
      <c r="H52" s="201"/>
      <c r="I52" s="197"/>
      <c r="J52" s="197"/>
      <c r="K52" s="197"/>
      <c r="L52" s="197"/>
      <c r="M52" s="197"/>
      <c r="N52" s="197"/>
      <c r="O52" s="197"/>
      <c r="P52" s="197"/>
      <c r="Q52" s="197"/>
      <c r="R52" s="197"/>
      <c r="S52" s="197"/>
      <c r="T52" s="197"/>
      <c r="U52" s="197"/>
      <c r="V52" s="197"/>
      <c r="W52" s="197"/>
      <c r="X52" s="198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08" t="str">
        <f>VLOOKUP(D55,Teams,2,FALSE)</f>
        <v>Nomads</v>
      </c>
      <c r="F55" s="110" t="str">
        <f>IF(AND(AA57=1,AA58=1),"You've put the wrong result in here!","")</f>
        <v/>
      </c>
    </row>
    <row r="56" spans="2:28" ht="15.75" thickBot="1" x14ac:dyDescent="0.3">
      <c r="E56" s="98"/>
      <c r="Y56" t="s">
        <v>65</v>
      </c>
      <c r="Z56" t="s">
        <v>64</v>
      </c>
      <c r="AA56" t="s">
        <v>83</v>
      </c>
    </row>
    <row r="57" spans="2:28" x14ac:dyDescent="0.25">
      <c r="E57" s="189"/>
      <c r="F57" s="190"/>
      <c r="G57" s="190"/>
      <c r="H57" s="190"/>
      <c r="I57" s="190"/>
      <c r="J57" s="190"/>
      <c r="K57" s="190"/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1"/>
      <c r="Y57">
        <f>IF(ISBLANK(E57),0,1)</f>
        <v>0</v>
      </c>
      <c r="AA57">
        <f>IF(Y57=1,IF(AA70&gt;0,1,0),0)</f>
        <v>0</v>
      </c>
    </row>
    <row r="58" spans="2:28" x14ac:dyDescent="0.25">
      <c r="E58" s="199"/>
      <c r="F58" s="118"/>
      <c r="G58" s="193"/>
      <c r="H58" s="193"/>
      <c r="I58" s="194"/>
      <c r="J58" s="194"/>
      <c r="K58" s="193"/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5"/>
      <c r="AA58">
        <f>IF(E58=D55,0,1)</f>
        <v>1</v>
      </c>
    </row>
    <row r="59" spans="2:28" x14ac:dyDescent="0.25">
      <c r="E59" s="192"/>
      <c r="F59" s="193"/>
      <c r="G59" s="193"/>
      <c r="H59" s="193"/>
      <c r="I59" s="194"/>
      <c r="J59" s="194"/>
      <c r="K59" s="193"/>
      <c r="L59" s="193"/>
      <c r="M59" s="193"/>
      <c r="N59" s="193"/>
      <c r="O59" s="193"/>
      <c r="P59" s="193"/>
      <c r="Q59" s="193"/>
      <c r="R59" s="193"/>
      <c r="S59" s="193"/>
      <c r="T59" s="193"/>
      <c r="U59" s="193"/>
      <c r="V59" s="193"/>
      <c r="W59" s="193"/>
      <c r="X59" s="195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92"/>
      <c r="F60" s="193"/>
      <c r="G60" s="193"/>
      <c r="H60" s="200"/>
      <c r="I60" s="193"/>
      <c r="J60" s="193"/>
      <c r="K60" s="193"/>
      <c r="L60" s="193"/>
      <c r="M60" s="193"/>
      <c r="N60" s="193"/>
      <c r="O60" s="193"/>
      <c r="P60" s="193"/>
      <c r="Q60" s="193"/>
      <c r="R60" s="193"/>
      <c r="S60" s="193"/>
      <c r="T60" s="193"/>
      <c r="U60" s="193"/>
      <c r="V60" s="193"/>
      <c r="W60" s="193"/>
      <c r="X60" s="195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92"/>
      <c r="F61" s="193"/>
      <c r="G61" s="193"/>
      <c r="H61" s="200"/>
      <c r="I61" s="193"/>
      <c r="J61" s="193"/>
      <c r="K61" s="193"/>
      <c r="L61" s="193"/>
      <c r="M61" s="193"/>
      <c r="N61" s="193"/>
      <c r="O61" s="193"/>
      <c r="P61" s="193"/>
      <c r="Q61" s="193"/>
      <c r="R61" s="193"/>
      <c r="S61" s="193"/>
      <c r="T61" s="193"/>
      <c r="U61" s="193"/>
      <c r="V61" s="193"/>
      <c r="W61" s="193"/>
      <c r="X61" s="195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92"/>
      <c r="F62" s="193"/>
      <c r="G62" s="193"/>
      <c r="H62" s="200"/>
      <c r="I62" s="193"/>
      <c r="J62" s="193"/>
      <c r="K62" s="193"/>
      <c r="L62" s="193"/>
      <c r="M62" s="193"/>
      <c r="N62" s="193"/>
      <c r="O62" s="193"/>
      <c r="P62" s="193"/>
      <c r="Q62" s="193"/>
      <c r="R62" s="193"/>
      <c r="S62" s="193"/>
      <c r="T62" s="193"/>
      <c r="U62" s="193"/>
      <c r="V62" s="193"/>
      <c r="W62" s="193"/>
      <c r="X62" s="195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92"/>
      <c r="F63" s="193"/>
      <c r="G63" s="193"/>
      <c r="H63" s="200"/>
      <c r="I63" s="193"/>
      <c r="J63" s="193"/>
      <c r="K63" s="193"/>
      <c r="L63" s="193"/>
      <c r="M63" s="193"/>
      <c r="N63" s="193"/>
      <c r="O63" s="193"/>
      <c r="P63" s="193"/>
      <c r="Q63" s="193"/>
      <c r="R63" s="193"/>
      <c r="S63" s="193"/>
      <c r="T63" s="193"/>
      <c r="U63" s="193"/>
      <c r="V63" s="193"/>
      <c r="W63" s="193"/>
      <c r="X63" s="195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92"/>
      <c r="F64" s="193"/>
      <c r="G64" s="193"/>
      <c r="H64" s="200"/>
      <c r="I64" s="193"/>
      <c r="J64" s="193"/>
      <c r="K64" s="193"/>
      <c r="L64" s="193"/>
      <c r="M64" s="193"/>
      <c r="N64" s="193"/>
      <c r="O64" s="193"/>
      <c r="P64" s="193"/>
      <c r="Q64" s="193"/>
      <c r="R64" s="193"/>
      <c r="S64" s="193"/>
      <c r="T64" s="193"/>
      <c r="U64" s="193"/>
      <c r="V64" s="193"/>
      <c r="W64" s="193"/>
      <c r="X64" s="195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92"/>
      <c r="F65" s="193"/>
      <c r="G65" s="193"/>
      <c r="H65" s="200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5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92"/>
      <c r="F66" s="193"/>
      <c r="G66" s="193"/>
      <c r="H66" s="200"/>
      <c r="I66" s="193"/>
      <c r="J66" s="193"/>
      <c r="K66" s="193"/>
      <c r="L66" s="193"/>
      <c r="M66" s="193"/>
      <c r="N66" s="193"/>
      <c r="O66" s="193"/>
      <c r="P66" s="193"/>
      <c r="Q66" s="193"/>
      <c r="R66" s="193"/>
      <c r="S66" s="193"/>
      <c r="T66" s="193"/>
      <c r="U66" s="193"/>
      <c r="V66" s="193"/>
      <c r="W66" s="193"/>
      <c r="X66" s="195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92"/>
      <c r="F67" s="193"/>
      <c r="G67" s="193"/>
      <c r="H67" s="200"/>
      <c r="I67" s="193"/>
      <c r="J67" s="193"/>
      <c r="K67" s="193"/>
      <c r="L67" s="193"/>
      <c r="M67" s="193"/>
      <c r="N67" s="193"/>
      <c r="O67" s="193"/>
      <c r="P67" s="193"/>
      <c r="Q67" s="193"/>
      <c r="R67" s="193"/>
      <c r="S67" s="193"/>
      <c r="T67" s="193"/>
      <c r="U67" s="193"/>
      <c r="V67" s="193"/>
      <c r="W67" s="193"/>
      <c r="X67" s="195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92"/>
      <c r="F68" s="193"/>
      <c r="G68" s="193"/>
      <c r="H68" s="200"/>
      <c r="I68" s="193"/>
      <c r="J68" s="193"/>
      <c r="K68" s="193"/>
      <c r="L68" s="193"/>
      <c r="M68" s="193"/>
      <c r="N68" s="193"/>
      <c r="O68" s="193"/>
      <c r="P68" s="193"/>
      <c r="Q68" s="193"/>
      <c r="R68" s="193"/>
      <c r="S68" s="193"/>
      <c r="T68" s="193"/>
      <c r="U68" s="193"/>
      <c r="V68" s="193"/>
      <c r="W68" s="193"/>
      <c r="X68" s="195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6"/>
      <c r="F69" s="197"/>
      <c r="G69" s="197"/>
      <c r="H69" s="201"/>
      <c r="I69" s="197"/>
      <c r="J69" s="197"/>
      <c r="K69" s="197"/>
      <c r="L69" s="197"/>
      <c r="M69" s="197"/>
      <c r="N69" s="197"/>
      <c r="O69" s="197"/>
      <c r="P69" s="197"/>
      <c r="Q69" s="197"/>
      <c r="R69" s="197"/>
      <c r="S69" s="197"/>
      <c r="T69" s="197"/>
      <c r="U69" s="197"/>
      <c r="V69" s="197"/>
      <c r="W69" s="197"/>
      <c r="X69" s="198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08" t="str">
        <f>VLOOKUP(D72,Teams,2,FALSE)</f>
        <v>Royal Surrey</v>
      </c>
      <c r="F72" s="110" t="str">
        <f>IF(AND(AA74=1,AA75=1),"You've put the wrong result in here!","")</f>
        <v/>
      </c>
    </row>
    <row r="73" spans="2:28" ht="15.75" thickBot="1" x14ac:dyDescent="0.3">
      <c r="E73" s="98"/>
      <c r="Y73" t="s">
        <v>65</v>
      </c>
      <c r="Z73" t="s">
        <v>64</v>
      </c>
      <c r="AA73" t="s">
        <v>83</v>
      </c>
    </row>
    <row r="74" spans="2:28" x14ac:dyDescent="0.25">
      <c r="E74" s="189"/>
      <c r="F74" s="190"/>
      <c r="G74" s="190"/>
      <c r="H74" s="190"/>
      <c r="I74" s="190"/>
      <c r="J74" s="190"/>
      <c r="K74" s="190"/>
      <c r="L74" s="190"/>
      <c r="M74" s="190"/>
      <c r="N74" s="190"/>
      <c r="O74" s="190"/>
      <c r="P74" s="190"/>
      <c r="Q74" s="190"/>
      <c r="R74" s="190"/>
      <c r="S74" s="190"/>
      <c r="T74" s="190"/>
      <c r="U74" s="190"/>
      <c r="V74" s="190"/>
      <c r="W74" s="190"/>
      <c r="X74" s="191"/>
      <c r="Y74">
        <f>IF(ISBLANK(E74),0,1)</f>
        <v>0</v>
      </c>
      <c r="AA74">
        <f>IF(Y74=1,IF(AA87&gt;0,1,0),0)</f>
        <v>0</v>
      </c>
    </row>
    <row r="75" spans="2:28" x14ac:dyDescent="0.25">
      <c r="E75" s="199"/>
      <c r="F75" s="118"/>
      <c r="G75" s="193"/>
      <c r="H75" s="193"/>
      <c r="I75" s="194"/>
      <c r="J75" s="194"/>
      <c r="K75" s="193"/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5"/>
      <c r="AA75">
        <f>IF(E75=D72,0,1)</f>
        <v>1</v>
      </c>
    </row>
    <row r="76" spans="2:28" x14ac:dyDescent="0.25">
      <c r="E76" s="192"/>
      <c r="F76" s="193"/>
      <c r="G76" s="193"/>
      <c r="H76" s="193"/>
      <c r="I76" s="194"/>
      <c r="J76" s="194"/>
      <c r="K76" s="193"/>
      <c r="L76" s="193"/>
      <c r="M76" s="193"/>
      <c r="N76" s="193"/>
      <c r="O76" s="193"/>
      <c r="P76" s="193"/>
      <c r="Q76" s="193"/>
      <c r="R76" s="193"/>
      <c r="S76" s="193"/>
      <c r="T76" s="193"/>
      <c r="U76" s="193"/>
      <c r="V76" s="193"/>
      <c r="W76" s="193"/>
      <c r="X76" s="195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92"/>
      <c r="F77" s="193"/>
      <c r="G77" s="193"/>
      <c r="H77" s="200"/>
      <c r="I77" s="193"/>
      <c r="J77" s="193"/>
      <c r="K77" s="193"/>
      <c r="L77" s="193"/>
      <c r="M77" s="193"/>
      <c r="N77" s="193"/>
      <c r="O77" s="193"/>
      <c r="P77" s="193"/>
      <c r="Q77" s="193"/>
      <c r="R77" s="193"/>
      <c r="S77" s="193"/>
      <c r="T77" s="193"/>
      <c r="U77" s="193"/>
      <c r="V77" s="193"/>
      <c r="W77" s="193"/>
      <c r="X77" s="195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92"/>
      <c r="F78" s="193"/>
      <c r="G78" s="193"/>
      <c r="H78" s="200"/>
      <c r="I78" s="193"/>
      <c r="J78" s="193"/>
      <c r="K78" s="193"/>
      <c r="L78" s="193"/>
      <c r="M78" s="193"/>
      <c r="N78" s="193"/>
      <c r="O78" s="193"/>
      <c r="P78" s="193"/>
      <c r="Q78" s="193"/>
      <c r="R78" s="193"/>
      <c r="S78" s="193"/>
      <c r="T78" s="193"/>
      <c r="U78" s="193"/>
      <c r="V78" s="193"/>
      <c r="W78" s="193"/>
      <c r="X78" s="195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92"/>
      <c r="F79" s="193"/>
      <c r="G79" s="193"/>
      <c r="H79" s="200"/>
      <c r="I79" s="193"/>
      <c r="J79" s="193"/>
      <c r="K79" s="193"/>
      <c r="L79" s="193"/>
      <c r="M79" s="193"/>
      <c r="N79" s="193"/>
      <c r="O79" s="193"/>
      <c r="P79" s="193"/>
      <c r="Q79" s="193"/>
      <c r="R79" s="193"/>
      <c r="S79" s="193"/>
      <c r="T79" s="193"/>
      <c r="U79" s="193"/>
      <c r="V79" s="193"/>
      <c r="W79" s="193"/>
      <c r="X79" s="195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92"/>
      <c r="F80" s="193"/>
      <c r="G80" s="193"/>
      <c r="H80" s="200"/>
      <c r="I80" s="193"/>
      <c r="J80" s="193"/>
      <c r="K80" s="193"/>
      <c r="L80" s="193"/>
      <c r="M80" s="193"/>
      <c r="N80" s="193"/>
      <c r="O80" s="193"/>
      <c r="P80" s="193"/>
      <c r="Q80" s="193"/>
      <c r="R80" s="193"/>
      <c r="S80" s="193"/>
      <c r="T80" s="193"/>
      <c r="U80" s="193"/>
      <c r="V80" s="193"/>
      <c r="W80" s="193"/>
      <c r="X80" s="195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92"/>
      <c r="F81" s="193"/>
      <c r="G81" s="193"/>
      <c r="H81" s="200"/>
      <c r="I81" s="193"/>
      <c r="J81" s="193"/>
      <c r="K81" s="193"/>
      <c r="L81" s="193"/>
      <c r="M81" s="193"/>
      <c r="N81" s="193"/>
      <c r="O81" s="193"/>
      <c r="P81" s="193"/>
      <c r="Q81" s="193"/>
      <c r="R81" s="193"/>
      <c r="S81" s="193"/>
      <c r="T81" s="193"/>
      <c r="U81" s="193"/>
      <c r="V81" s="193"/>
      <c r="W81" s="193"/>
      <c r="X81" s="195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92"/>
      <c r="F82" s="193"/>
      <c r="G82" s="193"/>
      <c r="H82" s="200"/>
      <c r="I82" s="193"/>
      <c r="J82" s="193"/>
      <c r="K82" s="193"/>
      <c r="L82" s="193"/>
      <c r="M82" s="193"/>
      <c r="N82" s="193"/>
      <c r="O82" s="193"/>
      <c r="P82" s="193"/>
      <c r="Q82" s="193"/>
      <c r="R82" s="193"/>
      <c r="S82" s="193"/>
      <c r="T82" s="193"/>
      <c r="U82" s="193"/>
      <c r="V82" s="193"/>
      <c r="W82" s="193"/>
      <c r="X82" s="195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92"/>
      <c r="F83" s="193"/>
      <c r="G83" s="193"/>
      <c r="H83" s="200"/>
      <c r="I83" s="193"/>
      <c r="J83" s="193"/>
      <c r="K83" s="193"/>
      <c r="L83" s="193"/>
      <c r="M83" s="193"/>
      <c r="N83" s="193"/>
      <c r="O83" s="193"/>
      <c r="P83" s="193"/>
      <c r="Q83" s="193"/>
      <c r="R83" s="193"/>
      <c r="S83" s="193"/>
      <c r="T83" s="193"/>
      <c r="U83" s="193"/>
      <c r="V83" s="193"/>
      <c r="W83" s="193"/>
      <c r="X83" s="195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92"/>
      <c r="F84" s="193"/>
      <c r="G84" s="193"/>
      <c r="H84" s="200"/>
      <c r="I84" s="193"/>
      <c r="J84" s="193"/>
      <c r="K84" s="193"/>
      <c r="L84" s="193"/>
      <c r="M84" s="193"/>
      <c r="N84" s="193"/>
      <c r="O84" s="193"/>
      <c r="P84" s="193"/>
      <c r="Q84" s="193"/>
      <c r="R84" s="193"/>
      <c r="S84" s="193"/>
      <c r="T84" s="193"/>
      <c r="U84" s="193"/>
      <c r="V84" s="193"/>
      <c r="W84" s="193"/>
      <c r="X84" s="195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92"/>
      <c r="F85" s="193"/>
      <c r="G85" s="193"/>
      <c r="H85" s="200"/>
      <c r="I85" s="193"/>
      <c r="J85" s="193"/>
      <c r="K85" s="193"/>
      <c r="L85" s="193"/>
      <c r="M85" s="193"/>
      <c r="N85" s="193"/>
      <c r="O85" s="193"/>
      <c r="P85" s="193"/>
      <c r="Q85" s="193"/>
      <c r="R85" s="193"/>
      <c r="S85" s="193"/>
      <c r="T85" s="193"/>
      <c r="U85" s="193"/>
      <c r="V85" s="193"/>
      <c r="W85" s="193"/>
      <c r="X85" s="195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6"/>
      <c r="F86" s="197"/>
      <c r="G86" s="197"/>
      <c r="H86" s="201"/>
      <c r="I86" s="197"/>
      <c r="J86" s="197"/>
      <c r="K86" s="197"/>
      <c r="L86" s="197"/>
      <c r="M86" s="197"/>
      <c r="N86" s="197"/>
      <c r="O86" s="197"/>
      <c r="P86" s="197"/>
      <c r="Q86" s="197"/>
      <c r="R86" s="197"/>
      <c r="S86" s="197"/>
      <c r="T86" s="197"/>
      <c r="U86" s="197"/>
      <c r="V86" s="197"/>
      <c r="W86" s="197"/>
      <c r="X86" s="198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08" t="str">
        <f>VLOOKUP(D89,Teams,2,FALSE)</f>
        <v>SCCC</v>
      </c>
      <c r="F89" s="110" t="str">
        <f>IF(AND(AA91=1,AA92=1),"You've put the wrong result in here!","")</f>
        <v/>
      </c>
    </row>
    <row r="90" spans="2:28" ht="15.75" thickBot="1" x14ac:dyDescent="0.3">
      <c r="E90" s="98"/>
      <c r="Y90" t="s">
        <v>65</v>
      </c>
      <c r="Z90" t="s">
        <v>64</v>
      </c>
      <c r="AA90" t="s">
        <v>83</v>
      </c>
    </row>
    <row r="91" spans="2:28" x14ac:dyDescent="0.25">
      <c r="E91" s="189"/>
      <c r="F91" s="190"/>
      <c r="G91" s="190"/>
      <c r="H91" s="190"/>
      <c r="I91" s="190"/>
      <c r="J91" s="190"/>
      <c r="K91" s="190"/>
      <c r="L91" s="190"/>
      <c r="M91" s="190"/>
      <c r="N91" s="190"/>
      <c r="O91" s="190"/>
      <c r="P91" s="190"/>
      <c r="Q91" s="190"/>
      <c r="R91" s="190"/>
      <c r="S91" s="190"/>
      <c r="T91" s="190"/>
      <c r="U91" s="190"/>
      <c r="V91" s="190"/>
      <c r="W91" s="190"/>
      <c r="X91" s="191"/>
      <c r="Y91">
        <f>IF(ISBLANK(E91),0,1)</f>
        <v>0</v>
      </c>
      <c r="AA91">
        <f>IF(Y91=1,IF(AA104&gt;0,1,0),0)</f>
        <v>0</v>
      </c>
    </row>
    <row r="92" spans="2:28" x14ac:dyDescent="0.25">
      <c r="E92" s="199"/>
      <c r="F92" s="118"/>
      <c r="G92" s="193"/>
      <c r="H92" s="193"/>
      <c r="I92" s="194"/>
      <c r="J92" s="194"/>
      <c r="K92" s="193"/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5"/>
      <c r="AA92">
        <f>IF(E92=D89,0,1)</f>
        <v>1</v>
      </c>
    </row>
    <row r="93" spans="2:28" x14ac:dyDescent="0.25">
      <c r="E93" s="192"/>
      <c r="F93" s="193"/>
      <c r="G93" s="193"/>
      <c r="H93" s="193"/>
      <c r="I93" s="194"/>
      <c r="J93" s="194"/>
      <c r="K93" s="193"/>
      <c r="L93" s="193"/>
      <c r="M93" s="193"/>
      <c r="N93" s="193"/>
      <c r="O93" s="193"/>
      <c r="P93" s="193"/>
      <c r="Q93" s="193"/>
      <c r="R93" s="193"/>
      <c r="S93" s="193"/>
      <c r="T93" s="193"/>
      <c r="U93" s="193"/>
      <c r="V93" s="193"/>
      <c r="W93" s="193"/>
      <c r="X93" s="195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92"/>
      <c r="F94" s="193"/>
      <c r="G94" s="193"/>
      <c r="H94" s="200"/>
      <c r="I94" s="193"/>
      <c r="J94" s="193"/>
      <c r="K94" s="193"/>
      <c r="L94" s="193"/>
      <c r="M94" s="193"/>
      <c r="N94" s="193"/>
      <c r="O94" s="193"/>
      <c r="P94" s="193"/>
      <c r="Q94" s="193"/>
      <c r="R94" s="193"/>
      <c r="S94" s="193"/>
      <c r="T94" s="193"/>
      <c r="U94" s="193"/>
      <c r="V94" s="193"/>
      <c r="W94" s="193"/>
      <c r="X94" s="195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92"/>
      <c r="F95" s="193"/>
      <c r="G95" s="193"/>
      <c r="H95" s="200"/>
      <c r="I95" s="193"/>
      <c r="J95" s="193"/>
      <c r="K95" s="193"/>
      <c r="L95" s="193"/>
      <c r="M95" s="193"/>
      <c r="N95" s="193"/>
      <c r="O95" s="193"/>
      <c r="P95" s="193"/>
      <c r="Q95" s="193"/>
      <c r="R95" s="193"/>
      <c r="S95" s="193"/>
      <c r="T95" s="193"/>
      <c r="U95" s="193"/>
      <c r="V95" s="193"/>
      <c r="W95" s="193"/>
      <c r="X95" s="195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92"/>
      <c r="F96" s="193"/>
      <c r="G96" s="193"/>
      <c r="H96" s="200"/>
      <c r="I96" s="193"/>
      <c r="J96" s="193"/>
      <c r="K96" s="193"/>
      <c r="L96" s="193"/>
      <c r="M96" s="193"/>
      <c r="N96" s="193"/>
      <c r="O96" s="193"/>
      <c r="P96" s="193"/>
      <c r="Q96" s="193"/>
      <c r="R96" s="193"/>
      <c r="S96" s="193"/>
      <c r="T96" s="193"/>
      <c r="U96" s="193"/>
      <c r="V96" s="193"/>
      <c r="W96" s="193"/>
      <c r="X96" s="195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92"/>
      <c r="F97" s="193"/>
      <c r="G97" s="193"/>
      <c r="H97" s="200"/>
      <c r="I97" s="193"/>
      <c r="J97" s="193"/>
      <c r="K97" s="193"/>
      <c r="L97" s="193"/>
      <c r="M97" s="193"/>
      <c r="N97" s="193"/>
      <c r="O97" s="193"/>
      <c r="P97" s="193"/>
      <c r="Q97" s="193"/>
      <c r="R97" s="193"/>
      <c r="S97" s="193"/>
      <c r="T97" s="193"/>
      <c r="U97" s="193"/>
      <c r="V97" s="193"/>
      <c r="W97" s="193"/>
      <c r="X97" s="195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92"/>
      <c r="F98" s="193"/>
      <c r="G98" s="193"/>
      <c r="H98" s="200"/>
      <c r="I98" s="193"/>
      <c r="J98" s="193"/>
      <c r="K98" s="193"/>
      <c r="L98" s="193"/>
      <c r="M98" s="193"/>
      <c r="N98" s="193"/>
      <c r="O98" s="193"/>
      <c r="P98" s="193"/>
      <c r="Q98" s="193"/>
      <c r="R98" s="193"/>
      <c r="S98" s="193"/>
      <c r="T98" s="193"/>
      <c r="U98" s="193"/>
      <c r="V98" s="193"/>
      <c r="W98" s="193"/>
      <c r="X98" s="195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92"/>
      <c r="F99" s="193"/>
      <c r="G99" s="193"/>
      <c r="H99" s="200"/>
      <c r="I99" s="193"/>
      <c r="J99" s="193"/>
      <c r="K99" s="193"/>
      <c r="L99" s="193"/>
      <c r="M99" s="193"/>
      <c r="N99" s="193"/>
      <c r="O99" s="193"/>
      <c r="P99" s="193"/>
      <c r="Q99" s="193"/>
      <c r="R99" s="193"/>
      <c r="S99" s="193"/>
      <c r="T99" s="193"/>
      <c r="U99" s="193"/>
      <c r="V99" s="193"/>
      <c r="W99" s="193"/>
      <c r="X99" s="195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92"/>
      <c r="F100" s="193"/>
      <c r="G100" s="193"/>
      <c r="H100" s="200"/>
      <c r="I100" s="193"/>
      <c r="J100" s="193"/>
      <c r="K100" s="193"/>
      <c r="L100" s="193"/>
      <c r="M100" s="193"/>
      <c r="N100" s="193"/>
      <c r="O100" s="193"/>
      <c r="P100" s="193"/>
      <c r="Q100" s="193"/>
      <c r="R100" s="193"/>
      <c r="S100" s="193"/>
      <c r="T100" s="193"/>
      <c r="U100" s="193"/>
      <c r="V100" s="193"/>
      <c r="W100" s="193"/>
      <c r="X100" s="195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92"/>
      <c r="F101" s="193"/>
      <c r="G101" s="193"/>
      <c r="H101" s="200"/>
      <c r="I101" s="193"/>
      <c r="J101" s="193"/>
      <c r="K101" s="193"/>
      <c r="L101" s="193"/>
      <c r="M101" s="193"/>
      <c r="N101" s="193"/>
      <c r="O101" s="193"/>
      <c r="P101" s="193"/>
      <c r="Q101" s="193"/>
      <c r="R101" s="193"/>
      <c r="S101" s="193"/>
      <c r="T101" s="193"/>
      <c r="U101" s="193"/>
      <c r="V101" s="193"/>
      <c r="W101" s="193"/>
      <c r="X101" s="195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92"/>
      <c r="F102" s="193"/>
      <c r="G102" s="193"/>
      <c r="H102" s="200"/>
      <c r="I102" s="193"/>
      <c r="J102" s="193"/>
      <c r="K102" s="193"/>
      <c r="L102" s="193"/>
      <c r="M102" s="193"/>
      <c r="N102" s="193"/>
      <c r="O102" s="193"/>
      <c r="P102" s="193"/>
      <c r="Q102" s="193"/>
      <c r="R102" s="193"/>
      <c r="S102" s="193"/>
      <c r="T102" s="193"/>
      <c r="U102" s="193"/>
      <c r="V102" s="193"/>
      <c r="W102" s="193"/>
      <c r="X102" s="195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6"/>
      <c r="F103" s="197"/>
      <c r="G103" s="197"/>
      <c r="H103" s="201"/>
      <c r="I103" s="197"/>
      <c r="J103" s="197"/>
      <c r="K103" s="197"/>
      <c r="L103" s="197"/>
      <c r="M103" s="197"/>
      <c r="N103" s="197"/>
      <c r="O103" s="197"/>
      <c r="P103" s="197"/>
      <c r="Q103" s="197"/>
      <c r="R103" s="197"/>
      <c r="S103" s="197"/>
      <c r="T103" s="197"/>
      <c r="U103" s="197"/>
      <c r="V103" s="197"/>
      <c r="W103" s="197"/>
      <c r="X103" s="198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08" t="str">
        <f>VLOOKUP(D106,Teams,2,FALSE)</f>
        <v>SCCC "B"</v>
      </c>
      <c r="F106" s="110" t="str">
        <f>IF(AND(AA108=1,AA109=1),"You've put the wrong result in here!","")</f>
        <v/>
      </c>
    </row>
    <row r="107" spans="2:28" ht="15.75" thickBot="1" x14ac:dyDescent="0.3">
      <c r="E107" s="98"/>
      <c r="Y107" t="s">
        <v>65</v>
      </c>
      <c r="Z107" t="s">
        <v>64</v>
      </c>
      <c r="AA107" t="s">
        <v>83</v>
      </c>
    </row>
    <row r="108" spans="2:28" x14ac:dyDescent="0.25">
      <c r="E108" s="189"/>
      <c r="F108" s="190"/>
      <c r="G108" s="190"/>
      <c r="H108" s="190"/>
      <c r="I108" s="190"/>
      <c r="J108" s="190"/>
      <c r="K108" s="190"/>
      <c r="L108" s="190"/>
      <c r="M108" s="190"/>
      <c r="N108" s="190"/>
      <c r="O108" s="190"/>
      <c r="P108" s="190"/>
      <c r="Q108" s="190"/>
      <c r="R108" s="190"/>
      <c r="S108" s="190"/>
      <c r="T108" s="190"/>
      <c r="U108" s="190"/>
      <c r="V108" s="190"/>
      <c r="W108" s="190"/>
      <c r="X108" s="191"/>
      <c r="Y108">
        <f>IF(ISBLANK(E108),0,1)</f>
        <v>0</v>
      </c>
      <c r="AA108">
        <f>IF(Y108=1,IF(AA121&gt;0,1,0),0)</f>
        <v>0</v>
      </c>
    </row>
    <row r="109" spans="2:28" x14ac:dyDescent="0.25">
      <c r="E109" s="199"/>
      <c r="F109" s="118"/>
      <c r="G109" s="193"/>
      <c r="H109" s="193"/>
      <c r="I109" s="194"/>
      <c r="J109" s="194"/>
      <c r="K109" s="193"/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5"/>
      <c r="AA109">
        <f>IF(E109=D106,0,1)</f>
        <v>1</v>
      </c>
    </row>
    <row r="110" spans="2:28" x14ac:dyDescent="0.25">
      <c r="E110" s="192"/>
      <c r="F110" s="193"/>
      <c r="G110" s="193"/>
      <c r="H110" s="193"/>
      <c r="I110" s="194"/>
      <c r="J110" s="194"/>
      <c r="K110" s="193"/>
      <c r="L110" s="193"/>
      <c r="M110" s="193"/>
      <c r="N110" s="193"/>
      <c r="O110" s="193"/>
      <c r="P110" s="193"/>
      <c r="Q110" s="193"/>
      <c r="R110" s="193"/>
      <c r="S110" s="193"/>
      <c r="T110" s="193"/>
      <c r="U110" s="193"/>
      <c r="V110" s="193"/>
      <c r="W110" s="193"/>
      <c r="X110" s="195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92"/>
      <c r="F111" s="193"/>
      <c r="G111" s="193"/>
      <c r="H111" s="200"/>
      <c r="I111" s="193"/>
      <c r="J111" s="193"/>
      <c r="K111" s="193"/>
      <c r="L111" s="193"/>
      <c r="M111" s="193"/>
      <c r="N111" s="193"/>
      <c r="O111" s="193"/>
      <c r="P111" s="193"/>
      <c r="Q111" s="193"/>
      <c r="R111" s="193"/>
      <c r="S111" s="193"/>
      <c r="T111" s="193"/>
      <c r="U111" s="193"/>
      <c r="V111" s="193"/>
      <c r="W111" s="193"/>
      <c r="X111" s="195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92"/>
      <c r="F112" s="193"/>
      <c r="G112" s="193"/>
      <c r="H112" s="200"/>
      <c r="I112" s="193"/>
      <c r="J112" s="193"/>
      <c r="K112" s="193"/>
      <c r="L112" s="193"/>
      <c r="M112" s="193"/>
      <c r="N112" s="193"/>
      <c r="O112" s="193"/>
      <c r="P112" s="193"/>
      <c r="Q112" s="193"/>
      <c r="R112" s="193"/>
      <c r="S112" s="193"/>
      <c r="T112" s="193"/>
      <c r="U112" s="193"/>
      <c r="V112" s="193"/>
      <c r="W112" s="193"/>
      <c r="X112" s="195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92"/>
      <c r="F113" s="193"/>
      <c r="G113" s="193"/>
      <c r="H113" s="200"/>
      <c r="I113" s="193"/>
      <c r="J113" s="193"/>
      <c r="K113" s="193"/>
      <c r="L113" s="193"/>
      <c r="M113" s="193"/>
      <c r="N113" s="193"/>
      <c r="O113" s="193"/>
      <c r="P113" s="193"/>
      <c r="Q113" s="193"/>
      <c r="R113" s="193"/>
      <c r="S113" s="193"/>
      <c r="T113" s="193"/>
      <c r="U113" s="193"/>
      <c r="V113" s="193"/>
      <c r="W113" s="193"/>
      <c r="X113" s="195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92"/>
      <c r="F114" s="193"/>
      <c r="G114" s="193"/>
      <c r="H114" s="200"/>
      <c r="I114" s="193"/>
      <c r="J114" s="193"/>
      <c r="K114" s="193"/>
      <c r="L114" s="193"/>
      <c r="M114" s="193"/>
      <c r="N114" s="193"/>
      <c r="O114" s="193"/>
      <c r="P114" s="193"/>
      <c r="Q114" s="193"/>
      <c r="R114" s="193"/>
      <c r="S114" s="193"/>
      <c r="T114" s="193"/>
      <c r="U114" s="193"/>
      <c r="V114" s="193"/>
      <c r="W114" s="193"/>
      <c r="X114" s="195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92"/>
      <c r="F115" s="193"/>
      <c r="G115" s="193"/>
      <c r="H115" s="200"/>
      <c r="I115" s="193"/>
      <c r="J115" s="193"/>
      <c r="K115" s="193"/>
      <c r="L115" s="193"/>
      <c r="M115" s="193"/>
      <c r="N115" s="193"/>
      <c r="O115" s="193"/>
      <c r="P115" s="193"/>
      <c r="Q115" s="193"/>
      <c r="R115" s="193"/>
      <c r="S115" s="193"/>
      <c r="T115" s="193"/>
      <c r="U115" s="193"/>
      <c r="V115" s="193"/>
      <c r="W115" s="193"/>
      <c r="X115" s="195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92"/>
      <c r="F116" s="193"/>
      <c r="G116" s="193"/>
      <c r="H116" s="200"/>
      <c r="I116" s="193"/>
      <c r="J116" s="193"/>
      <c r="K116" s="193"/>
      <c r="L116" s="193"/>
      <c r="M116" s="193"/>
      <c r="N116" s="193"/>
      <c r="O116" s="193"/>
      <c r="P116" s="193"/>
      <c r="Q116" s="193"/>
      <c r="R116" s="193"/>
      <c r="S116" s="193"/>
      <c r="T116" s="193"/>
      <c r="U116" s="193"/>
      <c r="V116" s="193"/>
      <c r="W116" s="193"/>
      <c r="X116" s="195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92"/>
      <c r="F117" s="193"/>
      <c r="G117" s="193"/>
      <c r="H117" s="200"/>
      <c r="I117" s="193"/>
      <c r="J117" s="193"/>
      <c r="K117" s="193"/>
      <c r="L117" s="193"/>
      <c r="M117" s="193"/>
      <c r="N117" s="193"/>
      <c r="O117" s="193"/>
      <c r="P117" s="193"/>
      <c r="Q117" s="193"/>
      <c r="R117" s="193"/>
      <c r="S117" s="193"/>
      <c r="T117" s="193"/>
      <c r="U117" s="193"/>
      <c r="V117" s="193"/>
      <c r="W117" s="193"/>
      <c r="X117" s="195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92"/>
      <c r="F118" s="193"/>
      <c r="G118" s="193"/>
      <c r="H118" s="200"/>
      <c r="I118" s="193"/>
      <c r="J118" s="193"/>
      <c r="K118" s="193"/>
      <c r="L118" s="193"/>
      <c r="M118" s="193"/>
      <c r="N118" s="193"/>
      <c r="O118" s="193"/>
      <c r="P118" s="193"/>
      <c r="Q118" s="193"/>
      <c r="R118" s="193"/>
      <c r="S118" s="193"/>
      <c r="T118" s="193"/>
      <c r="U118" s="193"/>
      <c r="V118" s="193"/>
      <c r="W118" s="193"/>
      <c r="X118" s="195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92"/>
      <c r="F119" s="193"/>
      <c r="G119" s="193"/>
      <c r="H119" s="200"/>
      <c r="I119" s="193"/>
      <c r="J119" s="193"/>
      <c r="K119" s="193"/>
      <c r="L119" s="193"/>
      <c r="M119" s="193"/>
      <c r="N119" s="193"/>
      <c r="O119" s="193"/>
      <c r="P119" s="193"/>
      <c r="Q119" s="193"/>
      <c r="R119" s="193"/>
      <c r="S119" s="193"/>
      <c r="T119" s="193"/>
      <c r="U119" s="193"/>
      <c r="V119" s="193"/>
      <c r="W119" s="193"/>
      <c r="X119" s="195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6"/>
      <c r="F120" s="197"/>
      <c r="G120" s="197"/>
      <c r="H120" s="201"/>
      <c r="I120" s="197"/>
      <c r="J120" s="197"/>
      <c r="K120" s="197"/>
      <c r="L120" s="197"/>
      <c r="M120" s="197"/>
      <c r="N120" s="197"/>
      <c r="O120" s="197"/>
      <c r="P120" s="197"/>
      <c r="Q120" s="197"/>
      <c r="R120" s="197"/>
      <c r="S120" s="197"/>
      <c r="T120" s="197"/>
      <c r="U120" s="197"/>
      <c r="V120" s="197"/>
      <c r="W120" s="197"/>
      <c r="X120" s="198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08" t="str">
        <f>VLOOKUP(D123,Teams,2,FALSE)</f>
        <v>xbye1</v>
      </c>
      <c r="F123" s="110" t="str">
        <f>IF(AND(AA125=1,AA126=1),"You've put the wrong result in here!","")</f>
        <v/>
      </c>
    </row>
    <row r="124" spans="2:28" ht="15.75" thickBot="1" x14ac:dyDescent="0.3">
      <c r="E124" s="98"/>
      <c r="Y124" t="s">
        <v>65</v>
      </c>
      <c r="Z124" t="s">
        <v>64</v>
      </c>
      <c r="AA124" t="s">
        <v>83</v>
      </c>
    </row>
    <row r="125" spans="2:28" x14ac:dyDescent="0.25">
      <c r="E125" s="189"/>
      <c r="F125" s="190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190"/>
      <c r="R125" s="190"/>
      <c r="S125" s="190"/>
      <c r="T125" s="190"/>
      <c r="U125" s="190"/>
      <c r="V125" s="190"/>
      <c r="W125" s="190"/>
      <c r="X125" s="191"/>
      <c r="Y125">
        <f>IF(ISBLANK(E125),0,1)</f>
        <v>0</v>
      </c>
      <c r="AA125">
        <f>IF(Y125=1,IF(AA138&gt;0,1,0),0)</f>
        <v>0</v>
      </c>
    </row>
    <row r="126" spans="2:28" x14ac:dyDescent="0.25">
      <c r="E126" s="199"/>
      <c r="F126" s="118"/>
      <c r="G126" s="193"/>
      <c r="H126" s="193"/>
      <c r="I126" s="194"/>
      <c r="J126" s="194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5"/>
      <c r="AA126">
        <f>IF(E126=D123,0,1)</f>
        <v>1</v>
      </c>
    </row>
    <row r="127" spans="2:28" x14ac:dyDescent="0.25">
      <c r="E127" s="192"/>
      <c r="F127" s="193"/>
      <c r="G127" s="193"/>
      <c r="H127" s="193"/>
      <c r="I127" s="194"/>
      <c r="J127" s="194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5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92"/>
      <c r="F128" s="193"/>
      <c r="G128" s="193"/>
      <c r="H128" s="200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5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92"/>
      <c r="F129" s="193"/>
      <c r="G129" s="193"/>
      <c r="H129" s="200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5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92"/>
      <c r="F130" s="193"/>
      <c r="G130" s="193"/>
      <c r="H130" s="200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5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92"/>
      <c r="F131" s="193"/>
      <c r="G131" s="193"/>
      <c r="H131" s="200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5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92"/>
      <c r="F132" s="193"/>
      <c r="G132" s="193"/>
      <c r="H132" s="200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5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92"/>
      <c r="F133" s="193"/>
      <c r="G133" s="193"/>
      <c r="H133" s="200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5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92"/>
      <c r="F134" s="193"/>
      <c r="G134" s="193"/>
      <c r="H134" s="200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5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92"/>
      <c r="F135" s="193"/>
      <c r="G135" s="193"/>
      <c r="H135" s="200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5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92"/>
      <c r="F136" s="193"/>
      <c r="G136" s="193"/>
      <c r="H136" s="200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5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6"/>
      <c r="F137" s="197"/>
      <c r="G137" s="197"/>
      <c r="H137" s="201"/>
      <c r="I137" s="197"/>
      <c r="J137" s="197"/>
      <c r="K137" s="197"/>
      <c r="L137" s="197"/>
      <c r="M137" s="197"/>
      <c r="N137" s="197"/>
      <c r="O137" s="197"/>
      <c r="P137" s="197"/>
      <c r="Q137" s="197"/>
      <c r="R137" s="197"/>
      <c r="S137" s="197"/>
      <c r="T137" s="197"/>
      <c r="U137" s="197"/>
      <c r="V137" s="197"/>
      <c r="W137" s="197"/>
      <c r="X137" s="198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08">
        <f>VLOOKUP(D140,Teams,2,FALSE)</f>
        <v>0</v>
      </c>
      <c r="F140" s="110" t="str">
        <f>IF(AND(AA142=1,AA143=1),"You've put the wrong result in here!","")</f>
        <v/>
      </c>
    </row>
    <row r="141" spans="2:28" ht="15.75" thickBot="1" x14ac:dyDescent="0.3">
      <c r="E141" s="98"/>
      <c r="Y141" t="s">
        <v>65</v>
      </c>
      <c r="Z141" t="s">
        <v>64</v>
      </c>
      <c r="AA141" t="s">
        <v>83</v>
      </c>
    </row>
    <row r="142" spans="2:28" x14ac:dyDescent="0.25">
      <c r="E142" s="189"/>
      <c r="F142" s="190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190"/>
      <c r="R142" s="190"/>
      <c r="S142" s="190"/>
      <c r="T142" s="190"/>
      <c r="U142" s="190"/>
      <c r="V142" s="190"/>
      <c r="W142" s="190"/>
      <c r="X142" s="191"/>
      <c r="Y142">
        <f>IF(ISBLANK(E142),0,1)</f>
        <v>0</v>
      </c>
      <c r="AA142">
        <f>IF(Y142=1,IF(AA155&gt;0,1,0),0)</f>
        <v>0</v>
      </c>
    </row>
    <row r="143" spans="2:28" x14ac:dyDescent="0.25">
      <c r="E143" s="199"/>
      <c r="F143" s="118"/>
      <c r="G143" s="193"/>
      <c r="H143" s="193"/>
      <c r="I143" s="194"/>
      <c r="J143" s="194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5"/>
      <c r="AA143">
        <f>IF(E143=D140,0,1)</f>
        <v>1</v>
      </c>
    </row>
    <row r="144" spans="2:28" x14ac:dyDescent="0.25">
      <c r="E144" s="192"/>
      <c r="F144" s="193"/>
      <c r="G144" s="193"/>
      <c r="H144" s="193"/>
      <c r="I144" s="194"/>
      <c r="J144" s="194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5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92"/>
      <c r="F145" s="193"/>
      <c r="G145" s="193"/>
      <c r="H145" s="200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5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92"/>
      <c r="F146" s="193"/>
      <c r="G146" s="193"/>
      <c r="H146" s="200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5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92"/>
      <c r="F147" s="193"/>
      <c r="G147" s="193"/>
      <c r="H147" s="200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5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92"/>
      <c r="F148" s="193"/>
      <c r="G148" s="193"/>
      <c r="H148" s="200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5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92"/>
      <c r="F149" s="193"/>
      <c r="G149" s="193"/>
      <c r="H149" s="200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5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92"/>
      <c r="F150" s="193"/>
      <c r="G150" s="193"/>
      <c r="H150" s="200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5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92"/>
      <c r="F151" s="193"/>
      <c r="G151" s="193"/>
      <c r="H151" s="200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5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92"/>
      <c r="F152" s="193"/>
      <c r="G152" s="193"/>
      <c r="H152" s="200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5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92"/>
      <c r="F153" s="193"/>
      <c r="G153" s="193"/>
      <c r="H153" s="200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5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6"/>
      <c r="F154" s="197"/>
      <c r="G154" s="197"/>
      <c r="H154" s="201"/>
      <c r="I154" s="197"/>
      <c r="J154" s="197"/>
      <c r="K154" s="197"/>
      <c r="L154" s="197"/>
      <c r="M154" s="197"/>
      <c r="N154" s="197"/>
      <c r="O154" s="197"/>
      <c r="P154" s="197"/>
      <c r="Q154" s="197"/>
      <c r="R154" s="197"/>
      <c r="S154" s="197"/>
      <c r="T154" s="197"/>
      <c r="U154" s="197"/>
      <c r="V154" s="197"/>
      <c r="W154" s="197"/>
      <c r="X154" s="198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08">
        <f>VLOOKUP(D157,Teams,2,FALSE)</f>
        <v>0</v>
      </c>
      <c r="F157" s="110" t="str">
        <f>IF(AND(AA159=1,AA160=1),"You've put the wrong result in here!","")</f>
        <v/>
      </c>
    </row>
    <row r="158" spans="2:28" ht="15.75" thickBot="1" x14ac:dyDescent="0.3">
      <c r="E158" s="98"/>
      <c r="Y158" t="s">
        <v>65</v>
      </c>
      <c r="Z158" t="s">
        <v>64</v>
      </c>
      <c r="AA158" t="s">
        <v>83</v>
      </c>
    </row>
    <row r="159" spans="2:28" x14ac:dyDescent="0.25">
      <c r="E159" s="189"/>
      <c r="F159" s="190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190"/>
      <c r="R159" s="190"/>
      <c r="S159" s="190"/>
      <c r="T159" s="190"/>
      <c r="U159" s="190"/>
      <c r="V159" s="190"/>
      <c r="W159" s="190"/>
      <c r="X159" s="191"/>
      <c r="Y159">
        <f>IF(ISBLANK(E159),0,1)</f>
        <v>0</v>
      </c>
      <c r="AA159">
        <f>IF(Y159=1,IF(AA172&gt;0,1,0),0)</f>
        <v>0</v>
      </c>
    </row>
    <row r="160" spans="2:28" x14ac:dyDescent="0.25">
      <c r="E160" s="199"/>
      <c r="F160" s="118"/>
      <c r="G160" s="193"/>
      <c r="H160" s="193"/>
      <c r="I160" s="194"/>
      <c r="J160" s="194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5"/>
      <c r="AA160">
        <f>IF(E160=D157,0,1)</f>
        <v>1</v>
      </c>
    </row>
    <row r="161" spans="2:28" x14ac:dyDescent="0.25">
      <c r="E161" s="192"/>
      <c r="F161" s="193"/>
      <c r="G161" s="193"/>
      <c r="H161" s="193"/>
      <c r="I161" s="194"/>
      <c r="J161" s="194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5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92"/>
      <c r="F162" s="193"/>
      <c r="G162" s="193"/>
      <c r="H162" s="200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5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92"/>
      <c r="F163" s="193"/>
      <c r="G163" s="193"/>
      <c r="H163" s="200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5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92"/>
      <c r="F164" s="193"/>
      <c r="G164" s="193"/>
      <c r="H164" s="200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5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92"/>
      <c r="F165" s="193"/>
      <c r="G165" s="193"/>
      <c r="H165" s="200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5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92"/>
      <c r="F166" s="193"/>
      <c r="G166" s="193"/>
      <c r="H166" s="200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5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92"/>
      <c r="F167" s="193"/>
      <c r="G167" s="193"/>
      <c r="H167" s="200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5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92"/>
      <c r="F168" s="193"/>
      <c r="G168" s="193"/>
      <c r="H168" s="200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5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92"/>
      <c r="F169" s="193"/>
      <c r="G169" s="193"/>
      <c r="H169" s="200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5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92"/>
      <c r="F170" s="193"/>
      <c r="G170" s="193"/>
      <c r="H170" s="200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5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6"/>
      <c r="F171" s="197"/>
      <c r="G171" s="197"/>
      <c r="H171" s="201"/>
      <c r="I171" s="197"/>
      <c r="J171" s="197"/>
      <c r="K171" s="197"/>
      <c r="L171" s="197"/>
      <c r="M171" s="197"/>
      <c r="N171" s="197"/>
      <c r="O171" s="197"/>
      <c r="P171" s="197"/>
      <c r="Q171" s="197"/>
      <c r="R171" s="197"/>
      <c r="S171" s="197"/>
      <c r="T171" s="197"/>
      <c r="U171" s="197"/>
      <c r="V171" s="197"/>
      <c r="W171" s="197"/>
      <c r="X171" s="198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3" spans="2:28" hidden="1" x14ac:dyDescent="0.25"/>
    <row r="174" spans="2:28" ht="15.75" hidden="1" x14ac:dyDescent="0.25">
      <c r="E174" s="108"/>
      <c r="F174" s="110"/>
    </row>
    <row r="175" spans="2:28" hidden="1" x14ac:dyDescent="0.25">
      <c r="E175" s="98"/>
      <c r="Y175" t="s">
        <v>65</v>
      </c>
      <c r="Z175" t="s">
        <v>64</v>
      </c>
      <c r="AA175" t="s">
        <v>83</v>
      </c>
    </row>
    <row r="176" spans="2:28" hidden="1" x14ac:dyDescent="0.25">
      <c r="E176" s="189"/>
      <c r="F176" s="190"/>
      <c r="G176" s="190"/>
      <c r="H176" s="190"/>
      <c r="I176" s="190"/>
      <c r="J176" s="190"/>
      <c r="K176" s="190"/>
      <c r="L176" s="190"/>
      <c r="M176" s="190"/>
      <c r="N176" s="190"/>
      <c r="O176" s="190"/>
      <c r="P176" s="190"/>
      <c r="Q176" s="190"/>
      <c r="R176" s="190"/>
      <c r="S176" s="190"/>
      <c r="T176" s="190"/>
      <c r="U176" s="190"/>
      <c r="V176" s="190"/>
      <c r="W176" s="190"/>
      <c r="X176" s="191"/>
      <c r="Y176">
        <f>IF(ISBLANK(E176),0,1)</f>
        <v>0</v>
      </c>
      <c r="AA176">
        <f>IF(Y176=1,IF(AA189&gt;0,1,0),0)</f>
        <v>0</v>
      </c>
    </row>
    <row r="177" spans="2:28" hidden="1" x14ac:dyDescent="0.25">
      <c r="E177" s="199"/>
      <c r="F177" s="118"/>
      <c r="G177" s="193"/>
      <c r="H177" s="193"/>
      <c r="I177" s="194"/>
      <c r="J177" s="194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5"/>
      <c r="AA177">
        <f>IF(E177=D174,0,1)</f>
        <v>0</v>
      </c>
    </row>
    <row r="178" spans="2:28" hidden="1" x14ac:dyDescent="0.25">
      <c r="E178" s="192"/>
      <c r="F178" s="193"/>
      <c r="G178" s="193"/>
      <c r="H178" s="193"/>
      <c r="I178" s="194"/>
      <c r="J178" s="194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5"/>
    </row>
    <row r="179" spans="2:28" hidden="1" x14ac:dyDescent="0.25">
      <c r="B179" t="e">
        <f t="shared" ref="B179:B188" ca="1" si="60">Y179</f>
        <v>#N/A</v>
      </c>
      <c r="C179" t="e">
        <f ca="1">Y179</f>
        <v>#N/A</v>
      </c>
      <c r="E179" s="192"/>
      <c r="F179" s="193"/>
      <c r="G179" s="193"/>
      <c r="H179" s="200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5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hidden="1" x14ac:dyDescent="0.25">
      <c r="B180" t="e">
        <f t="shared" ca="1" si="60"/>
        <v>#N/A</v>
      </c>
      <c r="C180" t="e">
        <f t="shared" ref="C180:C186" ca="1" si="63">Y180</f>
        <v>#N/A</v>
      </c>
      <c r="E180" s="192"/>
      <c r="F180" s="193"/>
      <c r="G180" s="193"/>
      <c r="H180" s="200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5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hidden="1" x14ac:dyDescent="0.25">
      <c r="B181" t="e">
        <f t="shared" ca="1" si="60"/>
        <v>#N/A</v>
      </c>
      <c r="C181" t="e">
        <f t="shared" ca="1" si="63"/>
        <v>#N/A</v>
      </c>
      <c r="E181" s="192"/>
      <c r="F181" s="193"/>
      <c r="G181" s="193"/>
      <c r="H181" s="200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5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hidden="1" x14ac:dyDescent="0.25">
      <c r="B182" t="e">
        <f t="shared" ca="1" si="60"/>
        <v>#N/A</v>
      </c>
      <c r="C182" t="e">
        <f t="shared" ca="1" si="63"/>
        <v>#N/A</v>
      </c>
      <c r="E182" s="192"/>
      <c r="F182" s="193"/>
      <c r="G182" s="193"/>
      <c r="H182" s="200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5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hidden="1" x14ac:dyDescent="0.25">
      <c r="B183" t="e">
        <f t="shared" ca="1" si="60"/>
        <v>#N/A</v>
      </c>
      <c r="C183" t="e">
        <f t="shared" ca="1" si="63"/>
        <v>#N/A</v>
      </c>
      <c r="E183" s="192"/>
      <c r="F183" s="193"/>
      <c r="G183" s="193"/>
      <c r="H183" s="200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5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hidden="1" x14ac:dyDescent="0.25">
      <c r="B184" t="e">
        <f t="shared" ca="1" si="60"/>
        <v>#N/A</v>
      </c>
      <c r="C184" t="e">
        <f t="shared" ca="1" si="63"/>
        <v>#N/A</v>
      </c>
      <c r="E184" s="192"/>
      <c r="F184" s="193"/>
      <c r="G184" s="193"/>
      <c r="H184" s="200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5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hidden="1" x14ac:dyDescent="0.25">
      <c r="B185" t="e">
        <f t="shared" ca="1" si="60"/>
        <v>#N/A</v>
      </c>
      <c r="C185" t="e">
        <f t="shared" ca="1" si="63"/>
        <v>#N/A</v>
      </c>
      <c r="E185" s="192"/>
      <c r="F185" s="193"/>
      <c r="G185" s="193"/>
      <c r="H185" s="200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5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hidden="1" x14ac:dyDescent="0.25">
      <c r="B186" t="e">
        <f t="shared" ca="1" si="60"/>
        <v>#N/A</v>
      </c>
      <c r="C186" t="e">
        <f t="shared" ca="1" si="63"/>
        <v>#N/A</v>
      </c>
      <c r="E186" s="192"/>
      <c r="F186" s="193"/>
      <c r="G186" s="193"/>
      <c r="H186" s="200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5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hidden="1" x14ac:dyDescent="0.25">
      <c r="B187" t="e">
        <f t="shared" ca="1" si="60"/>
        <v>#N/A</v>
      </c>
      <c r="E187" s="192"/>
      <c r="F187" s="193"/>
      <c r="G187" s="193"/>
      <c r="H187" s="200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5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hidden="1" thickBot="1" x14ac:dyDescent="0.3">
      <c r="B188" t="e">
        <f t="shared" ca="1" si="60"/>
        <v>#N/A</v>
      </c>
      <c r="E188" s="196"/>
      <c r="F188" s="197"/>
      <c r="G188" s="197"/>
      <c r="H188" s="201"/>
      <c r="I188" s="197"/>
      <c r="J188" s="197"/>
      <c r="K188" s="197"/>
      <c r="L188" s="197"/>
      <c r="M188" s="197"/>
      <c r="N188" s="197"/>
      <c r="O188" s="197"/>
      <c r="P188" s="197"/>
      <c r="Q188" s="197"/>
      <c r="R188" s="197"/>
      <c r="S188" s="197"/>
      <c r="T188" s="197"/>
      <c r="U188" s="197"/>
      <c r="V188" s="197"/>
      <c r="W188" s="197"/>
      <c r="X188" s="198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hidden="1" x14ac:dyDescent="0.25">
      <c r="AA189">
        <f>SUM(AA177:AA188)</f>
        <v>0</v>
      </c>
    </row>
    <row r="190" spans="2:28" hidden="1" x14ac:dyDescent="0.25"/>
    <row r="191" spans="2:28" ht="15.75" hidden="1" x14ac:dyDescent="0.25">
      <c r="E191" s="108"/>
      <c r="F191" s="110"/>
    </row>
    <row r="192" spans="2:28" hidden="1" x14ac:dyDescent="0.25">
      <c r="E192" s="98"/>
      <c r="Y192" t="s">
        <v>65</v>
      </c>
      <c r="Z192" t="s">
        <v>64</v>
      </c>
      <c r="AA192" t="s">
        <v>83</v>
      </c>
    </row>
    <row r="193" spans="2:28" hidden="1" x14ac:dyDescent="0.25">
      <c r="E193" s="189"/>
      <c r="F193" s="190"/>
      <c r="G193" s="190"/>
      <c r="H193" s="190"/>
      <c r="I193" s="190"/>
      <c r="J193" s="190"/>
      <c r="K193" s="190"/>
      <c r="L193" s="190"/>
      <c r="M193" s="190"/>
      <c r="N193" s="190"/>
      <c r="O193" s="190"/>
      <c r="P193" s="190"/>
      <c r="Q193" s="190"/>
      <c r="R193" s="190"/>
      <c r="S193" s="190"/>
      <c r="T193" s="190"/>
      <c r="U193" s="190"/>
      <c r="V193" s="190"/>
      <c r="W193" s="190"/>
      <c r="X193" s="191"/>
      <c r="Y193">
        <f>IF(ISBLANK(E193),0,1)</f>
        <v>0</v>
      </c>
      <c r="AA193">
        <f>IF(Y193=1,IF(AA206&gt;0,1,0),0)</f>
        <v>0</v>
      </c>
    </row>
    <row r="194" spans="2:28" hidden="1" x14ac:dyDescent="0.25">
      <c r="E194" s="199"/>
      <c r="F194" s="118"/>
      <c r="G194" s="193"/>
      <c r="H194" s="193"/>
      <c r="I194" s="194"/>
      <c r="J194" s="194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5"/>
      <c r="AA194">
        <f>IF(E194=D191,0,1)</f>
        <v>0</v>
      </c>
    </row>
    <row r="195" spans="2:28" hidden="1" x14ac:dyDescent="0.25">
      <c r="E195" s="192"/>
      <c r="F195" s="193"/>
      <c r="G195" s="193"/>
      <c r="H195" s="193"/>
      <c r="I195" s="194"/>
      <c r="J195" s="194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5"/>
    </row>
    <row r="196" spans="2:28" hidden="1" x14ac:dyDescent="0.25">
      <c r="B196" t="e">
        <f t="shared" ref="B196:B205" ca="1" si="66">Y196</f>
        <v>#N/A</v>
      </c>
      <c r="C196" t="e">
        <f ca="1">Y196</f>
        <v>#N/A</v>
      </c>
      <c r="E196" s="192"/>
      <c r="F196" s="193"/>
      <c r="G196" s="193"/>
      <c r="H196" s="200"/>
      <c r="I196" s="193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5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25">
      <c r="B197" t="e">
        <f t="shared" ca="1" si="66"/>
        <v>#N/A</v>
      </c>
      <c r="C197" t="e">
        <f t="shared" ref="C197:C203" ca="1" si="69">Y197</f>
        <v>#N/A</v>
      </c>
      <c r="E197" s="192"/>
      <c r="F197" s="193"/>
      <c r="G197" s="193"/>
      <c r="H197" s="200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5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25">
      <c r="B198" t="e">
        <f t="shared" ca="1" si="66"/>
        <v>#N/A</v>
      </c>
      <c r="C198" t="e">
        <f t="shared" ca="1" si="69"/>
        <v>#N/A</v>
      </c>
      <c r="E198" s="192"/>
      <c r="F198" s="193"/>
      <c r="G198" s="193"/>
      <c r="H198" s="200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5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25">
      <c r="B199" t="e">
        <f t="shared" ca="1" si="66"/>
        <v>#N/A</v>
      </c>
      <c r="C199" t="e">
        <f t="shared" ca="1" si="69"/>
        <v>#N/A</v>
      </c>
      <c r="E199" s="192"/>
      <c r="F199" s="193"/>
      <c r="G199" s="193"/>
      <c r="H199" s="200"/>
      <c r="I199" s="193"/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5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25">
      <c r="B200" t="e">
        <f t="shared" ca="1" si="66"/>
        <v>#N/A</v>
      </c>
      <c r="C200" t="e">
        <f t="shared" ca="1" si="69"/>
        <v>#N/A</v>
      </c>
      <c r="E200" s="192"/>
      <c r="F200" s="193"/>
      <c r="G200" s="193"/>
      <c r="H200" s="200"/>
      <c r="I200" s="193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5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25">
      <c r="B201" t="e">
        <f t="shared" ca="1" si="66"/>
        <v>#N/A</v>
      </c>
      <c r="C201" t="e">
        <f t="shared" ca="1" si="69"/>
        <v>#N/A</v>
      </c>
      <c r="E201" s="192"/>
      <c r="F201" s="193"/>
      <c r="G201" s="193"/>
      <c r="H201" s="200"/>
      <c r="I201" s="193"/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5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25">
      <c r="B202" t="e">
        <f t="shared" ca="1" si="66"/>
        <v>#N/A</v>
      </c>
      <c r="C202" t="e">
        <f t="shared" ca="1" si="69"/>
        <v>#N/A</v>
      </c>
      <c r="E202" s="192"/>
      <c r="F202" s="193"/>
      <c r="G202" s="193"/>
      <c r="H202" s="200"/>
      <c r="I202" s="193"/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5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25">
      <c r="B203" t="e">
        <f t="shared" ca="1" si="66"/>
        <v>#N/A</v>
      </c>
      <c r="C203" t="e">
        <f t="shared" ca="1" si="69"/>
        <v>#N/A</v>
      </c>
      <c r="E203" s="192"/>
      <c r="F203" s="193"/>
      <c r="G203" s="193"/>
      <c r="H203" s="200"/>
      <c r="I203" s="193"/>
      <c r="J203" s="193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5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25">
      <c r="B204" t="e">
        <f t="shared" ca="1" si="66"/>
        <v>#N/A</v>
      </c>
      <c r="E204" s="192"/>
      <c r="F204" s="193"/>
      <c r="G204" s="193"/>
      <c r="H204" s="200"/>
      <c r="I204" s="193"/>
      <c r="J204" s="193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5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hidden="1" thickBot="1" x14ac:dyDescent="0.3">
      <c r="B205" t="e">
        <f t="shared" ca="1" si="66"/>
        <v>#N/A</v>
      </c>
      <c r="E205" s="196"/>
      <c r="F205" s="197"/>
      <c r="G205" s="197"/>
      <c r="H205" s="201"/>
      <c r="I205" s="197"/>
      <c r="J205" s="197"/>
      <c r="K205" s="197"/>
      <c r="L205" s="197"/>
      <c r="M205" s="197"/>
      <c r="N205" s="197"/>
      <c r="O205" s="197"/>
      <c r="P205" s="197"/>
      <c r="Q205" s="197"/>
      <c r="R205" s="197"/>
      <c r="S205" s="197"/>
      <c r="T205" s="197"/>
      <c r="U205" s="197"/>
      <c r="V205" s="197"/>
      <c r="W205" s="197"/>
      <c r="X205" s="198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0</v>
      </c>
    </row>
    <row r="208" spans="2:28" ht="15.75" hidden="1" x14ac:dyDescent="0.25">
      <c r="D208">
        <v>13</v>
      </c>
      <c r="E208" s="108">
        <f>VLOOKUP(D208,Teams,2,FALSE)</f>
        <v>0</v>
      </c>
      <c r="F208" s="110" t="str">
        <f>IF(AND(AA210=1,AA211=1),"You've put the wrong result in here!","")</f>
        <v/>
      </c>
    </row>
    <row r="209" spans="2:28" hidden="1" x14ac:dyDescent="0.25">
      <c r="E209" s="98"/>
      <c r="Y209" t="s">
        <v>65</v>
      </c>
      <c r="Z209" t="s">
        <v>64</v>
      </c>
      <c r="AA209" t="s">
        <v>83</v>
      </c>
    </row>
    <row r="210" spans="2:28" hidden="1" x14ac:dyDescent="0.25">
      <c r="E210" s="111"/>
      <c r="F210" s="112"/>
      <c r="G210" s="112"/>
      <c r="H210" s="112"/>
      <c r="I210" s="112"/>
      <c r="J210" s="112"/>
      <c r="K210" s="112"/>
      <c r="L210" s="113"/>
      <c r="M210" s="113"/>
      <c r="N210" s="113"/>
      <c r="O210" s="113"/>
      <c r="P210" s="113"/>
      <c r="Q210" s="113"/>
      <c r="R210" s="113"/>
      <c r="S210" s="113"/>
      <c r="T210" s="113"/>
      <c r="U210" s="113"/>
      <c r="V210" s="113"/>
      <c r="W210" s="113"/>
      <c r="X210" s="114"/>
      <c r="Y210">
        <f>IF(ISBLANK(E210),0,1)</f>
        <v>0</v>
      </c>
      <c r="AA210">
        <f>IF(Y210=1,IF(AA223&gt;0,1,0),0)</f>
        <v>0</v>
      </c>
    </row>
    <row r="211" spans="2:28" hidden="1" x14ac:dyDescent="0.25">
      <c r="E211" s="115"/>
      <c r="F211" s="116"/>
      <c r="G211" s="116"/>
      <c r="H211" s="116"/>
      <c r="I211" s="117"/>
      <c r="J211" s="117"/>
      <c r="K211" s="116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  <c r="X211" s="119"/>
      <c r="AA211">
        <f>IF(E211=D208,0,1)</f>
        <v>1</v>
      </c>
    </row>
    <row r="212" spans="2:28" hidden="1" x14ac:dyDescent="0.25">
      <c r="E212" s="115"/>
      <c r="F212" s="116"/>
      <c r="G212" s="116"/>
      <c r="H212" s="116"/>
      <c r="I212" s="117"/>
      <c r="J212" s="117"/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20"/>
    </row>
    <row r="213" spans="2:28" hidden="1" x14ac:dyDescent="0.25">
      <c r="B213" t="e">
        <f t="shared" ref="B213:B222" ca="1" si="72">Y213</f>
        <v>#N/A</v>
      </c>
      <c r="C213" t="e">
        <f ca="1">Y213</f>
        <v>#N/A</v>
      </c>
      <c r="E213" s="115"/>
      <c r="F213" s="116"/>
      <c r="G213" s="116"/>
      <c r="H213" s="121"/>
      <c r="I213" s="116"/>
      <c r="J213" s="116"/>
      <c r="K213" s="116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20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25">
      <c r="B214" t="e">
        <f t="shared" ca="1" si="72"/>
        <v>#N/A</v>
      </c>
      <c r="C214" t="e">
        <f t="shared" ref="C214:C220" ca="1" si="75">Y214</f>
        <v>#N/A</v>
      </c>
      <c r="E214" s="115"/>
      <c r="F214" s="116"/>
      <c r="G214" s="116"/>
      <c r="H214" s="121"/>
      <c r="I214" s="116"/>
      <c r="J214" s="116"/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20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25">
      <c r="B215" t="e">
        <f t="shared" ca="1" si="72"/>
        <v>#N/A</v>
      </c>
      <c r="C215" t="e">
        <f t="shared" ca="1" si="75"/>
        <v>#N/A</v>
      </c>
      <c r="E215" s="115"/>
      <c r="F215" s="116"/>
      <c r="G215" s="116"/>
      <c r="H215" s="121"/>
      <c r="I215" s="116"/>
      <c r="J215" s="116"/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20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25">
      <c r="B216" t="e">
        <f t="shared" ca="1" si="72"/>
        <v>#N/A</v>
      </c>
      <c r="C216" t="e">
        <f t="shared" ca="1" si="75"/>
        <v>#N/A</v>
      </c>
      <c r="E216" s="115"/>
      <c r="F216" s="116"/>
      <c r="G216" s="116"/>
      <c r="H216" s="121"/>
      <c r="I216" s="116"/>
      <c r="J216" s="116"/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20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25">
      <c r="B217" t="e">
        <f t="shared" ca="1" si="72"/>
        <v>#N/A</v>
      </c>
      <c r="C217" t="e">
        <f t="shared" ca="1" si="75"/>
        <v>#N/A</v>
      </c>
      <c r="E217" s="115"/>
      <c r="F217" s="116"/>
      <c r="G217" s="116"/>
      <c r="H217" s="121"/>
      <c r="I217" s="116"/>
      <c r="J217" s="116"/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20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25">
      <c r="B218" t="e">
        <f t="shared" ca="1" si="72"/>
        <v>#N/A</v>
      </c>
      <c r="C218" t="e">
        <f t="shared" ca="1" si="75"/>
        <v>#N/A</v>
      </c>
      <c r="E218" s="115"/>
      <c r="F218" s="116"/>
      <c r="G218" s="116"/>
      <c r="H218" s="121"/>
      <c r="I218" s="116"/>
      <c r="J218" s="116"/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20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25">
      <c r="B219" t="e">
        <f t="shared" ca="1" si="72"/>
        <v>#N/A</v>
      </c>
      <c r="C219" t="e">
        <f t="shared" ca="1" si="75"/>
        <v>#N/A</v>
      </c>
      <c r="E219" s="115"/>
      <c r="F219" s="116"/>
      <c r="G219" s="116"/>
      <c r="H219" s="121"/>
      <c r="I219" s="116"/>
      <c r="J219" s="116"/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20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25">
      <c r="B220" t="e">
        <f t="shared" ca="1" si="72"/>
        <v>#N/A</v>
      </c>
      <c r="C220" t="e">
        <f t="shared" ca="1" si="75"/>
        <v>#N/A</v>
      </c>
      <c r="E220" s="115"/>
      <c r="F220" s="116"/>
      <c r="G220" s="116"/>
      <c r="H220" s="121"/>
      <c r="I220" s="116"/>
      <c r="J220" s="116"/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20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25">
      <c r="B221" t="e">
        <f t="shared" ca="1" si="72"/>
        <v>#N/A</v>
      </c>
      <c r="E221" s="115"/>
      <c r="F221" s="116"/>
      <c r="G221" s="116"/>
      <c r="H221" s="121"/>
      <c r="I221" s="116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20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hidden="1" thickBot="1" x14ac:dyDescent="0.3">
      <c r="B222" t="e">
        <f t="shared" ca="1" si="72"/>
        <v>#N/A</v>
      </c>
      <c r="E222" s="122"/>
      <c r="F222" s="123"/>
      <c r="G222" s="123"/>
      <c r="H222" s="124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5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25">
      <c r="AA223">
        <f>SUM(AA211:AA222)</f>
        <v>1</v>
      </c>
    </row>
    <row r="224" spans="2:28" hidden="1" x14ac:dyDescent="0.25"/>
    <row r="225" spans="2:28" ht="15.75" hidden="1" x14ac:dyDescent="0.25">
      <c r="D225">
        <v>14</v>
      </c>
      <c r="E225" s="108">
        <f>VLOOKUP(D225,Teams,2,FALSE)</f>
        <v>0</v>
      </c>
      <c r="F225" s="110" t="str">
        <f>IF(AND(AA227=1,AA228=1),"You've put the wrong result in here!","")</f>
        <v/>
      </c>
    </row>
    <row r="226" spans="2:28" hidden="1" x14ac:dyDescent="0.25">
      <c r="E226" s="98" t="str">
        <f>IF(Y227=1,IF(AA227=1,"ERRORS FOUND","Result is good"),"")</f>
        <v/>
      </c>
      <c r="Y226" t="s">
        <v>65</v>
      </c>
      <c r="Z226" t="s">
        <v>64</v>
      </c>
      <c r="AA226" t="s">
        <v>83</v>
      </c>
    </row>
    <row r="227" spans="2:28" hidden="1" x14ac:dyDescent="0.25">
      <c r="E227" s="111"/>
      <c r="F227" s="112"/>
      <c r="G227" s="112"/>
      <c r="H227" s="112"/>
      <c r="I227" s="112"/>
      <c r="J227" s="112"/>
      <c r="K227" s="112"/>
      <c r="L227" s="113"/>
      <c r="M227" s="113"/>
      <c r="N227" s="113"/>
      <c r="O227" s="113"/>
      <c r="P227" s="113"/>
      <c r="Q227" s="113"/>
      <c r="R227" s="113"/>
      <c r="S227" s="113"/>
      <c r="T227" s="113"/>
      <c r="U227" s="113"/>
      <c r="V227" s="113"/>
      <c r="W227" s="113"/>
      <c r="X227" s="114"/>
      <c r="Y227">
        <f>IF(ISBLANK(E227),0,1)</f>
        <v>0</v>
      </c>
      <c r="AA227">
        <f>IF(Y227=1,IF(AA240&gt;0,1,0),0)</f>
        <v>0</v>
      </c>
    </row>
    <row r="228" spans="2:28" hidden="1" x14ac:dyDescent="0.25">
      <c r="E228" s="115"/>
      <c r="F228" s="116"/>
      <c r="G228" s="116"/>
      <c r="H228" s="116"/>
      <c r="I228" s="117"/>
      <c r="J228" s="117"/>
      <c r="K228" s="116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  <c r="X228" s="119"/>
      <c r="AA228">
        <f>IF(E228=D225,0,1)</f>
        <v>1</v>
      </c>
    </row>
    <row r="229" spans="2:28" hidden="1" x14ac:dyDescent="0.25">
      <c r="E229" s="115"/>
      <c r="F229" s="116"/>
      <c r="G229" s="116"/>
      <c r="H229" s="116"/>
      <c r="I229" s="117"/>
      <c r="J229" s="117"/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20"/>
    </row>
    <row r="230" spans="2:28" hidden="1" x14ac:dyDescent="0.25">
      <c r="B230" t="e">
        <f t="shared" ref="B230:B239" ca="1" si="78">Y230</f>
        <v>#N/A</v>
      </c>
      <c r="C230" t="e">
        <f ca="1">Y230</f>
        <v>#N/A</v>
      </c>
      <c r="E230" s="115"/>
      <c r="F230" s="116"/>
      <c r="G230" s="116"/>
      <c r="H230" s="121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20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25">
      <c r="B231" t="e">
        <f t="shared" ca="1" si="78"/>
        <v>#N/A</v>
      </c>
      <c r="C231" t="e">
        <f t="shared" ref="C231:C237" ca="1" si="81">Y231</f>
        <v>#N/A</v>
      </c>
      <c r="E231" s="115"/>
      <c r="F231" s="116"/>
      <c r="G231" s="116"/>
      <c r="H231" s="121"/>
      <c r="I231" s="116"/>
      <c r="J231" s="116"/>
      <c r="K231" s="116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20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25">
      <c r="B232" t="e">
        <f t="shared" ca="1" si="78"/>
        <v>#N/A</v>
      </c>
      <c r="C232" t="e">
        <f t="shared" ca="1" si="81"/>
        <v>#N/A</v>
      </c>
      <c r="E232" s="115"/>
      <c r="F232" s="116"/>
      <c r="G232" s="116"/>
      <c r="H232" s="121"/>
      <c r="I232" s="116"/>
      <c r="J232" s="116"/>
      <c r="K232" s="116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20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25">
      <c r="B233" t="e">
        <f t="shared" ca="1" si="78"/>
        <v>#N/A</v>
      </c>
      <c r="C233" t="e">
        <f t="shared" ca="1" si="81"/>
        <v>#N/A</v>
      </c>
      <c r="E233" s="115"/>
      <c r="F233" s="116"/>
      <c r="G233" s="116"/>
      <c r="H233" s="121"/>
      <c r="I233" s="116"/>
      <c r="J233" s="116"/>
      <c r="K233" s="116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20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25">
      <c r="B234" t="e">
        <f t="shared" ca="1" si="78"/>
        <v>#N/A</v>
      </c>
      <c r="C234" t="e">
        <f t="shared" ca="1" si="81"/>
        <v>#N/A</v>
      </c>
      <c r="E234" s="115"/>
      <c r="F234" s="116"/>
      <c r="G234" s="116"/>
      <c r="H234" s="121"/>
      <c r="I234" s="116"/>
      <c r="J234" s="116"/>
      <c r="K234" s="116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20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25">
      <c r="B235" t="e">
        <f t="shared" ca="1" si="78"/>
        <v>#N/A</v>
      </c>
      <c r="C235" t="e">
        <f t="shared" ca="1" si="81"/>
        <v>#N/A</v>
      </c>
      <c r="E235" s="115"/>
      <c r="F235" s="116"/>
      <c r="G235" s="116"/>
      <c r="H235" s="121"/>
      <c r="I235" s="116"/>
      <c r="J235" s="116"/>
      <c r="K235" s="116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20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25">
      <c r="B236" t="e">
        <f t="shared" ca="1" si="78"/>
        <v>#N/A</v>
      </c>
      <c r="C236" t="e">
        <f t="shared" ca="1" si="81"/>
        <v>#N/A</v>
      </c>
      <c r="E236" s="115"/>
      <c r="F236" s="116"/>
      <c r="G236" s="116"/>
      <c r="H236" s="121"/>
      <c r="I236" s="116"/>
      <c r="J236" s="116"/>
      <c r="K236" s="116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20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25">
      <c r="B237" t="e">
        <f t="shared" ca="1" si="78"/>
        <v>#N/A</v>
      </c>
      <c r="C237" t="e">
        <f t="shared" ca="1" si="81"/>
        <v>#N/A</v>
      </c>
      <c r="E237" s="115"/>
      <c r="F237" s="116"/>
      <c r="G237" s="116"/>
      <c r="H237" s="121"/>
      <c r="I237" s="116"/>
      <c r="J237" s="116"/>
      <c r="K237" s="116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20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25">
      <c r="B238" t="e">
        <f t="shared" ca="1" si="78"/>
        <v>#N/A</v>
      </c>
      <c r="E238" s="115"/>
      <c r="F238" s="116"/>
      <c r="G238" s="116"/>
      <c r="H238" s="121"/>
      <c r="I238" s="116"/>
      <c r="J238" s="116"/>
      <c r="K238" s="116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20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hidden="1" thickBot="1" x14ac:dyDescent="0.3">
      <c r="B239" t="e">
        <f t="shared" ca="1" si="78"/>
        <v>#N/A</v>
      </c>
      <c r="E239" s="122"/>
      <c r="F239" s="123"/>
      <c r="G239" s="123"/>
      <c r="H239" s="124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5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883" priority="53" stopIfTrue="1">
      <formula>IF(AA162=1,TRUE,FALSE)</formula>
    </cfRule>
    <cfRule type="expression" dxfId="882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881" priority="50" stopIfTrue="1">
      <formula>IF(AA213=1,TRUE,FALSE)</formula>
    </cfRule>
    <cfRule type="expression" dxfId="880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879" priority="47" stopIfTrue="1">
      <formula>IF(AA230=1,TRUE,FALSE)</formula>
    </cfRule>
    <cfRule type="expression" dxfId="878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877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876" priority="43" stopIfTrue="1">
      <formula>IF(AA196=1,TRUE,FALSE)</formula>
    </cfRule>
    <cfRule type="expression" dxfId="875" priority="44" stopIfTrue="1">
      <formula>IF(AA196=0,TRUE,FALSE)</formula>
    </cfRule>
  </conditionalFormatting>
  <conditionalFormatting sqref="N193:S205">
    <cfRule type="cellIs" dxfId="874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873" priority="39" stopIfTrue="1">
      <formula>IF(AA9=1,TRUE,FALSE)</formula>
    </cfRule>
    <cfRule type="expression" dxfId="872" priority="40" stopIfTrue="1">
      <formula>IF(AA9=0,TRUE,FALSE)</formula>
    </cfRule>
  </conditionalFormatting>
  <conditionalFormatting sqref="N6:S18">
    <cfRule type="cellIs" dxfId="871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870" priority="35" stopIfTrue="1">
      <formula>IF(AA26=1,TRUE,FALSE)</formula>
    </cfRule>
    <cfRule type="expression" dxfId="869" priority="36" stopIfTrue="1">
      <formula>IF(AA26=0,TRUE,FALSE)</formula>
    </cfRule>
  </conditionalFormatting>
  <conditionalFormatting sqref="N23:S35">
    <cfRule type="cellIs" dxfId="868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867" priority="31" stopIfTrue="1">
      <formula>IF(AA43=1,TRUE,FALSE)</formula>
    </cfRule>
    <cfRule type="expression" dxfId="866" priority="32" stopIfTrue="1">
      <formula>IF(AA43=0,TRUE,FALSE)</formula>
    </cfRule>
  </conditionalFormatting>
  <conditionalFormatting sqref="N40:S52">
    <cfRule type="cellIs" dxfId="865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864" priority="27" stopIfTrue="1">
      <formula>IF(AA60=1,TRUE,FALSE)</formula>
    </cfRule>
    <cfRule type="expression" dxfId="863" priority="28" stopIfTrue="1">
      <formula>IF(AA60=0,TRUE,FALSE)</formula>
    </cfRule>
  </conditionalFormatting>
  <conditionalFormatting sqref="N57:S69">
    <cfRule type="cellIs" dxfId="862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861" priority="23" stopIfTrue="1">
      <formula>IF(AA77=1,TRUE,FALSE)</formula>
    </cfRule>
    <cfRule type="expression" dxfId="860" priority="24" stopIfTrue="1">
      <formula>IF(AA77=0,TRUE,FALSE)</formula>
    </cfRule>
  </conditionalFormatting>
  <conditionalFormatting sqref="N74:S86">
    <cfRule type="cellIs" dxfId="859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858" priority="19" stopIfTrue="1">
      <formula>IF(AA94=1,TRUE,FALSE)</formula>
    </cfRule>
    <cfRule type="expression" dxfId="857" priority="20" stopIfTrue="1">
      <formula>IF(AA94=0,TRUE,FALSE)</formula>
    </cfRule>
  </conditionalFormatting>
  <conditionalFormatting sqref="N91:S103">
    <cfRule type="cellIs" dxfId="856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855" priority="15" stopIfTrue="1">
      <formula>IF(AA111=1,TRUE,FALSE)</formula>
    </cfRule>
    <cfRule type="expression" dxfId="854" priority="16" stopIfTrue="1">
      <formula>IF(AA111=0,TRUE,FALSE)</formula>
    </cfRule>
  </conditionalFormatting>
  <conditionalFormatting sqref="N108:S120">
    <cfRule type="cellIs" dxfId="853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852" priority="11" stopIfTrue="1">
      <formula>IF(AA128=1,TRUE,FALSE)</formula>
    </cfRule>
    <cfRule type="expression" dxfId="851" priority="12" stopIfTrue="1">
      <formula>IF(AA128=0,TRUE,FALSE)</formula>
    </cfRule>
  </conditionalFormatting>
  <conditionalFormatting sqref="N125:S137">
    <cfRule type="cellIs" dxfId="850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849" priority="7" stopIfTrue="1">
      <formula>IF(AA145=1,TRUE,FALSE)</formula>
    </cfRule>
    <cfRule type="expression" dxfId="848" priority="8" stopIfTrue="1">
      <formula>IF(AA145=0,TRUE,FALSE)</formula>
    </cfRule>
  </conditionalFormatting>
  <conditionalFormatting sqref="N142:S154">
    <cfRule type="cellIs" dxfId="847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846" priority="3" stopIfTrue="1">
      <formula>IF(AA179=1,TRUE,FALSE)</formula>
    </cfRule>
    <cfRule type="expression" dxfId="845" priority="4" stopIfTrue="1">
      <formula>IF(AA179=0,TRUE,FALSE)</formula>
    </cfRule>
  </conditionalFormatting>
  <conditionalFormatting sqref="N176:S188">
    <cfRule type="cellIs" dxfId="844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1">
    <tabColor rgb="FFFF0000"/>
  </sheetPr>
  <dimension ref="B2:C15"/>
  <sheetViews>
    <sheetView showGridLines="0" topLeftCell="A4" workbookViewId="0">
      <selection activeCell="G18" sqref="G18"/>
    </sheetView>
  </sheetViews>
  <sheetFormatPr defaultRowHeight="15" x14ac:dyDescent="0.25"/>
  <cols>
    <col min="1" max="1" width="2.85546875" customWidth="1"/>
    <col min="2" max="2" width="25.5703125" customWidth="1"/>
  </cols>
  <sheetData>
    <row r="2" spans="2:3" x14ac:dyDescent="0.25">
      <c r="B2" s="99" t="s">
        <v>49</v>
      </c>
    </row>
    <row r="4" spans="2:3" x14ac:dyDescent="0.25">
      <c r="B4" s="98" t="s">
        <v>50</v>
      </c>
    </row>
    <row r="6" spans="2:3" x14ac:dyDescent="0.25">
      <c r="B6" s="100" t="s">
        <v>53</v>
      </c>
    </row>
    <row r="7" spans="2:3" ht="15.75" thickBot="1" x14ac:dyDescent="0.3"/>
    <row r="8" spans="2:3" ht="15.75" thickBot="1" x14ac:dyDescent="0.3">
      <c r="B8" s="93" t="s">
        <v>51</v>
      </c>
      <c r="C8" s="94" t="s">
        <v>52</v>
      </c>
    </row>
    <row r="9" spans="2:3" x14ac:dyDescent="0.25">
      <c r="B9" s="95" t="s">
        <v>54</v>
      </c>
      <c r="C9" s="91">
        <v>2</v>
      </c>
    </row>
    <row r="10" spans="2:3" x14ac:dyDescent="0.25">
      <c r="B10" s="96"/>
      <c r="C10" s="91"/>
    </row>
    <row r="11" spans="2:3" x14ac:dyDescent="0.25">
      <c r="B11" s="96"/>
      <c r="C11" s="91"/>
    </row>
    <row r="12" spans="2:3" x14ac:dyDescent="0.25">
      <c r="B12" s="96"/>
      <c r="C12" s="91"/>
    </row>
    <row r="13" spans="2:3" x14ac:dyDescent="0.25">
      <c r="B13" s="96"/>
      <c r="C13" s="91"/>
    </row>
    <row r="14" spans="2:3" x14ac:dyDescent="0.25">
      <c r="B14" s="96"/>
      <c r="C14" s="91"/>
    </row>
    <row r="15" spans="2:3" ht="15.75" thickBot="1" x14ac:dyDescent="0.3">
      <c r="B15" s="97"/>
      <c r="C15" s="92"/>
    </row>
  </sheetData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11"/>
  <dimension ref="A1:MC351"/>
  <sheetViews>
    <sheetView workbookViewId="0">
      <pane ySplit="1" topLeftCell="A2" activePane="bottomLeft" state="frozen"/>
      <selection pane="bottomLeft" activeCell="M11" sqref="M11"/>
    </sheetView>
  </sheetViews>
  <sheetFormatPr defaultRowHeight="15" x14ac:dyDescent="0.25"/>
  <cols>
    <col min="1" max="1" width="15.5703125" customWidth="1"/>
    <col min="2" max="2" width="15.42578125" customWidth="1"/>
  </cols>
  <sheetData>
    <row r="1" spans="1:341" x14ac:dyDescent="0.25">
      <c r="A1" t="s">
        <v>59</v>
      </c>
      <c r="B1" t="s">
        <v>57</v>
      </c>
      <c r="C1" t="s">
        <v>27</v>
      </c>
      <c r="D1" t="s">
        <v>59</v>
      </c>
      <c r="E1" t="s">
        <v>82</v>
      </c>
      <c r="F1" t="s">
        <v>81</v>
      </c>
      <c r="G1" t="s">
        <v>29</v>
      </c>
      <c r="H1" t="s">
        <v>401</v>
      </c>
      <c r="I1" t="s">
        <v>398</v>
      </c>
      <c r="J1" t="s">
        <v>399</v>
      </c>
      <c r="K1" t="s">
        <v>404</v>
      </c>
      <c r="L1" t="s">
        <v>405</v>
      </c>
      <c r="M1" t="s">
        <v>403</v>
      </c>
      <c r="N1" t="s">
        <v>410</v>
      </c>
      <c r="O1" t="s">
        <v>412</v>
      </c>
      <c r="P1" t="s">
        <v>413</v>
      </c>
      <c r="Q1" t="s">
        <v>60</v>
      </c>
      <c r="R1" t="s">
        <v>61</v>
      </c>
      <c r="S1" t="s">
        <v>62</v>
      </c>
      <c r="T1" t="s">
        <v>400</v>
      </c>
      <c r="U1" t="s">
        <v>415</v>
      </c>
      <c r="V1" t="s">
        <v>518</v>
      </c>
      <c r="W1" t="s">
        <v>59</v>
      </c>
      <c r="X1" t="s">
        <v>416</v>
      </c>
      <c r="Y1" t="s">
        <v>63</v>
      </c>
      <c r="Z1" t="s">
        <v>417</v>
      </c>
      <c r="AA1" t="s">
        <v>517</v>
      </c>
      <c r="AB1" t="s">
        <v>59</v>
      </c>
      <c r="AC1" t="s">
        <v>418</v>
      </c>
      <c r="AD1" t="s">
        <v>86</v>
      </c>
      <c r="AE1" t="s">
        <v>87</v>
      </c>
      <c r="AF1" t="s">
        <v>88</v>
      </c>
      <c r="AG1" t="s">
        <v>90</v>
      </c>
      <c r="AH1" t="s">
        <v>89</v>
      </c>
      <c r="AI1" t="s">
        <v>91</v>
      </c>
      <c r="AJ1" t="s">
        <v>92</v>
      </c>
      <c r="AK1" t="s">
        <v>93</v>
      </c>
      <c r="AL1" t="s">
        <v>94</v>
      </c>
      <c r="AM1" t="s">
        <v>95</v>
      </c>
      <c r="AN1" t="s">
        <v>96</v>
      </c>
      <c r="AO1" t="s">
        <v>97</v>
      </c>
      <c r="AP1" t="s">
        <v>98</v>
      </c>
      <c r="AQ1" t="s">
        <v>99</v>
      </c>
      <c r="AR1" t="s">
        <v>100</v>
      </c>
      <c r="AS1" t="s">
        <v>101</v>
      </c>
      <c r="AT1" t="s">
        <v>102</v>
      </c>
      <c r="AU1" t="s">
        <v>103</v>
      </c>
      <c r="AV1" t="s">
        <v>104</v>
      </c>
      <c r="AW1" t="s">
        <v>105</v>
      </c>
      <c r="AX1" t="s">
        <v>106</v>
      </c>
      <c r="AY1" t="s">
        <v>107</v>
      </c>
      <c r="AZ1" t="s">
        <v>108</v>
      </c>
      <c r="BA1" t="s">
        <v>109</v>
      </c>
      <c r="BB1" t="s">
        <v>110</v>
      </c>
      <c r="BC1" t="s">
        <v>111</v>
      </c>
      <c r="BD1" t="s">
        <v>112</v>
      </c>
      <c r="BE1" t="s">
        <v>113</v>
      </c>
      <c r="BF1" t="s">
        <v>114</v>
      </c>
      <c r="BG1" t="s">
        <v>115</v>
      </c>
      <c r="BH1" t="s">
        <v>116</v>
      </c>
      <c r="BI1" t="s">
        <v>117</v>
      </c>
      <c r="BJ1" t="s">
        <v>118</v>
      </c>
      <c r="BK1" t="s">
        <v>119</v>
      </c>
      <c r="BL1" t="s">
        <v>120</v>
      </c>
      <c r="BM1" t="s">
        <v>121</v>
      </c>
      <c r="BN1" t="s">
        <v>122</v>
      </c>
      <c r="BO1" t="s">
        <v>123</v>
      </c>
      <c r="BP1" t="s">
        <v>124</v>
      </c>
      <c r="BQ1" t="s">
        <v>125</v>
      </c>
      <c r="BR1" t="s">
        <v>126</v>
      </c>
      <c r="BS1" t="s">
        <v>127</v>
      </c>
      <c r="BT1" t="s">
        <v>128</v>
      </c>
      <c r="BU1" t="s">
        <v>129</v>
      </c>
      <c r="BV1" t="s">
        <v>130</v>
      </c>
      <c r="BW1" t="s">
        <v>131</v>
      </c>
      <c r="BX1" t="s">
        <v>132</v>
      </c>
      <c r="BY1" t="s">
        <v>133</v>
      </c>
      <c r="BZ1" t="s">
        <v>134</v>
      </c>
      <c r="CA1" t="s">
        <v>135</v>
      </c>
      <c r="CB1" t="s">
        <v>136</v>
      </c>
      <c r="CC1" t="s">
        <v>137</v>
      </c>
      <c r="CD1" t="s">
        <v>138</v>
      </c>
      <c r="CE1" t="s">
        <v>139</v>
      </c>
      <c r="CF1" t="s">
        <v>140</v>
      </c>
      <c r="CG1" t="s">
        <v>141</v>
      </c>
      <c r="CH1" t="s">
        <v>142</v>
      </c>
      <c r="CI1" t="s">
        <v>143</v>
      </c>
      <c r="CJ1" t="s">
        <v>144</v>
      </c>
      <c r="CK1" t="s">
        <v>145</v>
      </c>
      <c r="CL1" t="s">
        <v>146</v>
      </c>
      <c r="CM1" t="s">
        <v>147</v>
      </c>
      <c r="CN1" t="s">
        <v>148</v>
      </c>
      <c r="CO1" t="s">
        <v>149</v>
      </c>
      <c r="CP1" t="s">
        <v>150</v>
      </c>
      <c r="CQ1" t="s">
        <v>151</v>
      </c>
      <c r="CR1" t="s">
        <v>152</v>
      </c>
      <c r="CS1" t="s">
        <v>153</v>
      </c>
      <c r="CT1" t="s">
        <v>154</v>
      </c>
      <c r="CU1" t="s">
        <v>155</v>
      </c>
      <c r="CV1" t="s">
        <v>156</v>
      </c>
      <c r="CW1" t="s">
        <v>157</v>
      </c>
      <c r="CX1" t="s">
        <v>158</v>
      </c>
      <c r="CY1" t="s">
        <v>159</v>
      </c>
      <c r="CZ1" t="s">
        <v>160</v>
      </c>
      <c r="DA1" t="s">
        <v>161</v>
      </c>
      <c r="DB1" t="s">
        <v>162</v>
      </c>
      <c r="DC1" t="s">
        <v>163</v>
      </c>
      <c r="DD1" t="s">
        <v>164</v>
      </c>
      <c r="DE1" t="s">
        <v>165</v>
      </c>
      <c r="DF1" t="s">
        <v>166</v>
      </c>
      <c r="DG1" t="s">
        <v>167</v>
      </c>
      <c r="DH1" t="s">
        <v>168</v>
      </c>
      <c r="DI1" t="s">
        <v>169</v>
      </c>
      <c r="DJ1" t="s">
        <v>170</v>
      </c>
      <c r="DK1" t="s">
        <v>171</v>
      </c>
      <c r="DL1" t="s">
        <v>172</v>
      </c>
      <c r="DM1" t="s">
        <v>173</v>
      </c>
      <c r="DN1" t="s">
        <v>174</v>
      </c>
      <c r="DO1" t="s">
        <v>175</v>
      </c>
      <c r="DP1" t="s">
        <v>176</v>
      </c>
      <c r="DQ1" t="s">
        <v>177</v>
      </c>
      <c r="DR1" t="s">
        <v>178</v>
      </c>
      <c r="DS1" t="s">
        <v>179</v>
      </c>
      <c r="DT1" t="s">
        <v>180</v>
      </c>
      <c r="DU1" t="s">
        <v>181</v>
      </c>
      <c r="DV1" t="s">
        <v>182</v>
      </c>
      <c r="DW1" t="s">
        <v>183</v>
      </c>
      <c r="DX1" t="s">
        <v>184</v>
      </c>
      <c r="DY1" t="s">
        <v>185</v>
      </c>
      <c r="DZ1" t="s">
        <v>186</v>
      </c>
      <c r="EA1" t="s">
        <v>187</v>
      </c>
      <c r="EB1" t="s">
        <v>188</v>
      </c>
      <c r="EC1" t="s">
        <v>189</v>
      </c>
      <c r="ED1" t="s">
        <v>190</v>
      </c>
      <c r="EE1" t="s">
        <v>191</v>
      </c>
      <c r="EF1" t="s">
        <v>192</v>
      </c>
      <c r="EG1" t="s">
        <v>193</v>
      </c>
      <c r="EH1" t="s">
        <v>194</v>
      </c>
      <c r="EI1" t="s">
        <v>195</v>
      </c>
      <c r="EJ1" t="s">
        <v>196</v>
      </c>
      <c r="EK1" t="s">
        <v>197</v>
      </c>
      <c r="EL1" t="s">
        <v>198</v>
      </c>
      <c r="EM1" t="s">
        <v>199</v>
      </c>
      <c r="EN1" t="s">
        <v>200</v>
      </c>
      <c r="EO1" t="s">
        <v>201</v>
      </c>
      <c r="EP1" t="s">
        <v>202</v>
      </c>
      <c r="EQ1" t="s">
        <v>203</v>
      </c>
      <c r="ER1" t="s">
        <v>204</v>
      </c>
      <c r="ES1" t="s">
        <v>205</v>
      </c>
      <c r="ET1" t="s">
        <v>206</v>
      </c>
      <c r="EU1" t="s">
        <v>207</v>
      </c>
      <c r="EV1" t="s">
        <v>208</v>
      </c>
      <c r="EW1" t="s">
        <v>209</v>
      </c>
      <c r="EX1" t="s">
        <v>210</v>
      </c>
      <c r="EY1" t="s">
        <v>211</v>
      </c>
      <c r="EZ1" t="s">
        <v>212</v>
      </c>
      <c r="FA1" t="s">
        <v>213</v>
      </c>
      <c r="FB1" t="s">
        <v>214</v>
      </c>
      <c r="FC1" t="s">
        <v>215</v>
      </c>
      <c r="FD1" t="s">
        <v>216</v>
      </c>
      <c r="FE1" t="s">
        <v>217</v>
      </c>
      <c r="FF1" t="s">
        <v>218</v>
      </c>
      <c r="FG1" t="s">
        <v>219</v>
      </c>
      <c r="FH1" t="s">
        <v>220</v>
      </c>
      <c r="FI1" t="s">
        <v>221</v>
      </c>
      <c r="FJ1" t="s">
        <v>222</v>
      </c>
      <c r="FK1" t="s">
        <v>223</v>
      </c>
      <c r="FL1" t="s">
        <v>224</v>
      </c>
      <c r="FM1" t="s">
        <v>225</v>
      </c>
      <c r="FN1" t="s">
        <v>226</v>
      </c>
      <c r="FO1" t="s">
        <v>227</v>
      </c>
      <c r="FP1" t="s">
        <v>228</v>
      </c>
      <c r="FQ1" t="s">
        <v>229</v>
      </c>
      <c r="FR1" t="s">
        <v>230</v>
      </c>
      <c r="FS1" t="s">
        <v>231</v>
      </c>
      <c r="FT1" t="s">
        <v>232</v>
      </c>
      <c r="FU1" t="s">
        <v>233</v>
      </c>
      <c r="FV1" t="s">
        <v>234</v>
      </c>
      <c r="FW1" t="s">
        <v>235</v>
      </c>
      <c r="FX1" t="s">
        <v>236</v>
      </c>
      <c r="FY1" t="s">
        <v>237</v>
      </c>
      <c r="FZ1" t="s">
        <v>238</v>
      </c>
      <c r="GA1" t="s">
        <v>239</v>
      </c>
      <c r="GB1" t="s">
        <v>240</v>
      </c>
      <c r="GC1" t="s">
        <v>241</v>
      </c>
      <c r="GD1" t="s">
        <v>242</v>
      </c>
      <c r="GE1" t="s">
        <v>243</v>
      </c>
      <c r="GF1" t="s">
        <v>244</v>
      </c>
      <c r="GG1" t="s">
        <v>245</v>
      </c>
      <c r="GH1" t="s">
        <v>246</v>
      </c>
      <c r="GI1" t="s">
        <v>247</v>
      </c>
      <c r="GJ1" t="s">
        <v>248</v>
      </c>
      <c r="GK1" t="s">
        <v>249</v>
      </c>
      <c r="GL1" t="s">
        <v>250</v>
      </c>
      <c r="GM1" t="s">
        <v>251</v>
      </c>
      <c r="GN1" t="s">
        <v>252</v>
      </c>
      <c r="GO1" t="s">
        <v>253</v>
      </c>
      <c r="GP1" t="s">
        <v>254</v>
      </c>
      <c r="GQ1" t="s">
        <v>255</v>
      </c>
      <c r="GR1" t="s">
        <v>256</v>
      </c>
      <c r="GS1" t="s">
        <v>257</v>
      </c>
      <c r="GT1" t="s">
        <v>258</v>
      </c>
      <c r="GU1" t="s">
        <v>259</v>
      </c>
      <c r="GV1" t="s">
        <v>260</v>
      </c>
      <c r="GW1" t="s">
        <v>261</v>
      </c>
      <c r="GX1" t="s">
        <v>262</v>
      </c>
      <c r="GY1" t="s">
        <v>263</v>
      </c>
      <c r="GZ1" t="s">
        <v>264</v>
      </c>
      <c r="HA1" t="s">
        <v>265</v>
      </c>
      <c r="HB1" t="s">
        <v>266</v>
      </c>
      <c r="HC1" t="s">
        <v>267</v>
      </c>
      <c r="HD1" t="s">
        <v>268</v>
      </c>
      <c r="HE1" t="s">
        <v>269</v>
      </c>
      <c r="HF1" t="s">
        <v>270</v>
      </c>
      <c r="HG1" t="s">
        <v>271</v>
      </c>
      <c r="HH1" t="s">
        <v>272</v>
      </c>
      <c r="HI1" t="s">
        <v>273</v>
      </c>
      <c r="HJ1" t="s">
        <v>274</v>
      </c>
      <c r="HK1" t="s">
        <v>275</v>
      </c>
      <c r="HL1" t="s">
        <v>276</v>
      </c>
      <c r="HM1" t="s">
        <v>277</v>
      </c>
      <c r="HN1" t="s">
        <v>278</v>
      </c>
      <c r="HO1" t="s">
        <v>279</v>
      </c>
      <c r="HP1" t="s">
        <v>280</v>
      </c>
      <c r="HQ1" t="s">
        <v>281</v>
      </c>
      <c r="HR1" t="s">
        <v>282</v>
      </c>
      <c r="HS1" t="s">
        <v>283</v>
      </c>
      <c r="HT1" t="s">
        <v>284</v>
      </c>
      <c r="HU1" t="s">
        <v>285</v>
      </c>
      <c r="HV1" t="s">
        <v>286</v>
      </c>
      <c r="HW1" t="s">
        <v>287</v>
      </c>
      <c r="HX1" t="s">
        <v>288</v>
      </c>
      <c r="HY1" t="s">
        <v>289</v>
      </c>
      <c r="HZ1" t="s">
        <v>290</v>
      </c>
      <c r="IA1" t="s">
        <v>291</v>
      </c>
      <c r="IB1" t="s">
        <v>292</v>
      </c>
      <c r="IC1" t="s">
        <v>293</v>
      </c>
      <c r="ID1" t="s">
        <v>294</v>
      </c>
      <c r="IE1" t="s">
        <v>295</v>
      </c>
      <c r="IF1" t="s">
        <v>296</v>
      </c>
      <c r="IG1" t="s">
        <v>297</v>
      </c>
      <c r="IH1" t="s">
        <v>298</v>
      </c>
      <c r="II1" t="s">
        <v>299</v>
      </c>
      <c r="IJ1" t="s">
        <v>300</v>
      </c>
      <c r="IK1" t="s">
        <v>301</v>
      </c>
      <c r="IL1" t="s">
        <v>302</v>
      </c>
      <c r="IM1" t="s">
        <v>303</v>
      </c>
      <c r="IN1" t="s">
        <v>304</v>
      </c>
      <c r="IO1" t="s">
        <v>305</v>
      </c>
      <c r="IP1" t="s">
        <v>306</v>
      </c>
      <c r="IQ1" t="s">
        <v>307</v>
      </c>
      <c r="IR1" t="s">
        <v>308</v>
      </c>
      <c r="IS1" t="s">
        <v>309</v>
      </c>
      <c r="IT1" t="s">
        <v>310</v>
      </c>
      <c r="IU1" t="s">
        <v>311</v>
      </c>
      <c r="IV1" t="s">
        <v>312</v>
      </c>
      <c r="IW1" t="s">
        <v>313</v>
      </c>
      <c r="IX1" t="s">
        <v>314</v>
      </c>
      <c r="IY1" t="s">
        <v>315</v>
      </c>
      <c r="IZ1" t="s">
        <v>316</v>
      </c>
      <c r="JA1" t="s">
        <v>317</v>
      </c>
      <c r="JB1" t="s">
        <v>318</v>
      </c>
      <c r="JC1" t="s">
        <v>319</v>
      </c>
      <c r="JD1" t="s">
        <v>320</v>
      </c>
      <c r="JE1" t="s">
        <v>321</v>
      </c>
      <c r="JF1" t="s">
        <v>322</v>
      </c>
      <c r="JG1" t="s">
        <v>323</v>
      </c>
      <c r="JH1" t="s">
        <v>324</v>
      </c>
      <c r="JI1" t="s">
        <v>325</v>
      </c>
      <c r="JJ1" t="s">
        <v>326</v>
      </c>
      <c r="JK1" t="s">
        <v>327</v>
      </c>
      <c r="JL1" t="s">
        <v>328</v>
      </c>
      <c r="JM1" t="s">
        <v>329</v>
      </c>
      <c r="JN1" t="s">
        <v>330</v>
      </c>
      <c r="JO1" t="s">
        <v>331</v>
      </c>
      <c r="JP1" t="s">
        <v>332</v>
      </c>
      <c r="JQ1" t="s">
        <v>333</v>
      </c>
      <c r="JR1" t="s">
        <v>334</v>
      </c>
      <c r="JS1" t="s">
        <v>335</v>
      </c>
      <c r="JT1" t="s">
        <v>336</v>
      </c>
      <c r="JU1" t="s">
        <v>337</v>
      </c>
      <c r="JV1" t="s">
        <v>338</v>
      </c>
      <c r="JW1" t="s">
        <v>339</v>
      </c>
      <c r="JX1" t="s">
        <v>340</v>
      </c>
      <c r="JY1" t="s">
        <v>341</v>
      </c>
      <c r="JZ1" t="s">
        <v>342</v>
      </c>
      <c r="KA1" t="s">
        <v>343</v>
      </c>
      <c r="KB1" t="s">
        <v>344</v>
      </c>
      <c r="KC1" t="s">
        <v>345</v>
      </c>
      <c r="KD1" t="s">
        <v>346</v>
      </c>
      <c r="KE1" t="s">
        <v>347</v>
      </c>
      <c r="KF1" t="s">
        <v>348</v>
      </c>
      <c r="KG1" t="s">
        <v>349</v>
      </c>
      <c r="KH1" t="s">
        <v>350</v>
      </c>
      <c r="KI1" t="s">
        <v>351</v>
      </c>
      <c r="KJ1" t="s">
        <v>352</v>
      </c>
      <c r="KK1" t="s">
        <v>353</v>
      </c>
      <c r="KL1" t="s">
        <v>354</v>
      </c>
      <c r="KM1" t="s">
        <v>355</v>
      </c>
      <c r="KN1" t="s">
        <v>356</v>
      </c>
      <c r="KO1" t="s">
        <v>357</v>
      </c>
      <c r="KP1" t="s">
        <v>358</v>
      </c>
      <c r="KQ1" t="s">
        <v>359</v>
      </c>
      <c r="KR1" t="s">
        <v>360</v>
      </c>
      <c r="KS1" t="s">
        <v>361</v>
      </c>
      <c r="KT1" t="s">
        <v>362</v>
      </c>
      <c r="KU1" t="s">
        <v>363</v>
      </c>
      <c r="KV1" t="s">
        <v>364</v>
      </c>
      <c r="KW1" t="s">
        <v>365</v>
      </c>
      <c r="KX1" t="s">
        <v>366</v>
      </c>
      <c r="KY1" t="s">
        <v>367</v>
      </c>
      <c r="KZ1" t="s">
        <v>368</v>
      </c>
      <c r="LA1" t="s">
        <v>369</v>
      </c>
      <c r="LB1" t="s">
        <v>370</v>
      </c>
      <c r="LC1" t="s">
        <v>371</v>
      </c>
      <c r="LD1" t="s">
        <v>372</v>
      </c>
      <c r="LE1" t="s">
        <v>373</v>
      </c>
      <c r="LF1" t="s">
        <v>374</v>
      </c>
      <c r="LG1" t="s">
        <v>375</v>
      </c>
      <c r="LH1" t="s">
        <v>376</v>
      </c>
      <c r="LI1" t="s">
        <v>377</v>
      </c>
      <c r="LJ1" t="s">
        <v>378</v>
      </c>
      <c r="LK1" t="s">
        <v>379</v>
      </c>
      <c r="LL1" t="s">
        <v>380</v>
      </c>
      <c r="LM1" t="s">
        <v>381</v>
      </c>
      <c r="LN1" t="s">
        <v>382</v>
      </c>
      <c r="LO1" t="s">
        <v>383</v>
      </c>
      <c r="LP1" t="s">
        <v>384</v>
      </c>
      <c r="LQ1" t="s">
        <v>385</v>
      </c>
      <c r="LR1" t="s">
        <v>386</v>
      </c>
      <c r="LS1" t="s">
        <v>387</v>
      </c>
      <c r="LT1" t="s">
        <v>388</v>
      </c>
      <c r="LU1" t="s">
        <v>389</v>
      </c>
      <c r="LV1" t="s">
        <v>390</v>
      </c>
      <c r="LW1" t="s">
        <v>391</v>
      </c>
      <c r="LX1" t="s">
        <v>392</v>
      </c>
      <c r="LY1" t="s">
        <v>393</v>
      </c>
      <c r="LZ1" t="s">
        <v>394</v>
      </c>
      <c r="MA1" t="s">
        <v>395</v>
      </c>
      <c r="MB1" t="s">
        <v>396</v>
      </c>
      <c r="MC1" t="s">
        <v>397</v>
      </c>
    </row>
    <row r="2" spans="1:341" x14ac:dyDescent="0.25">
      <c r="A2">
        <v>1</v>
      </c>
      <c r="B2" t="str">
        <f t="shared" ref="B2:B65" ca="1" si="0">IF(INDIRECT("Players!"&amp;VLOOKUP(C2,Teams,4,FALSE)&amp;(9+E2))=0,"",INDIRECT("Players!"&amp;VLOOKUP(C2,Teams,4,FALSE)&amp;(9+E2)))</f>
        <v>John Power</v>
      </c>
      <c r="C2">
        <v>1</v>
      </c>
      <c r="D2">
        <f>A2</f>
        <v>1</v>
      </c>
      <c r="E2">
        <f>IF(MOD(A2,25)=0,25,MOD(A2,25))</f>
        <v>1</v>
      </c>
      <c r="F2">
        <f ca="1">COUNT((AD2,AP2,BB2,BN2,BZ2,CL2,CX2,DJ2,DV2,EH2,ET2,FF2,FR2,GD2,GP2,HB2,HN2,HZ2,IL2,IX2,JJ2,JV2,KH2,KT2,LF2,LR2))</f>
        <v>2</v>
      </c>
      <c r="G2">
        <f ca="1">IF(AE2="WON",1,0)+IF(AQ2="WON",1,0)+IF(BC2="WON",1,0)+IF(BO2="WON",1,0)+IF(CA2="WON",1,0)+IF(CM2="WON",1,0)+IF(CY2="WON",1,0)+IF(DK2="WON",1,0)+IF(DW2="WON",1,0)+IF(EI2="WON",1,0)+IF(EU2="WON",1,0)+IF(FG2="WON",1,0)+IF(FS2="WON",1,0)+IF(GE2="WON",1,0)+IF(GQ2="WON",1,0)+IF(HC2="WON",1,0)+IF(HO2="WON",1,0)+IF(IA2="WON",1,0)+IF(IM2="WON",1,0)+IF(IY2="WON",1,0)+IF(JK2="WON",1,0)+IF(JW2="WON",1,0)+IF(KI2="WON",1,0)+IF(KU2="WON",1,0)+IF(LG2="WON",1,0)+IF(LS2="WON",1,0)</f>
        <v>0</v>
      </c>
      <c r="H2">
        <f ca="1">IF(F2=0,0,(G2/F2)*100)</f>
        <v>0</v>
      </c>
      <c r="I2">
        <f t="shared" ref="I2:I65" ca="1" si="1">IF(F2=0,0,AVERAGE(AD2,AP2,BB2,BN2,BZ2,CL2,CX2,DJ2,DV2,EH2,ET2,FF2,FR2,GD2,GP2,HB2,HN2,HZ2,IL2,IX2,JJ2,JV2,KH2,KT2,LF2,LR2))</f>
        <v>24.355</v>
      </c>
      <c r="J2">
        <f ca="1">I2+G2</f>
        <v>24.355</v>
      </c>
      <c r="K2">
        <f t="shared" ref="K2:K66" ca="1" si="2">IF(J2=0,-1,J2-ROW()/10^10)</f>
        <v>24.3549999998</v>
      </c>
      <c r="L2">
        <f t="shared" ref="L2:L11" ca="1" si="3">IF(ROW()-1&gt;COUNT($K$2:$K$351),"",INDEX($A$2:$A$351,MATCH(LARGE($K$2:$K$351,ROW()-1),$K$2:$K$351,0)))</f>
        <v>29</v>
      </c>
      <c r="M2">
        <f ca="1">MAX(AD2,AP2,BB2,BN2,BZ2,CL2,CX2,DJ2,DV2,EH2,ET2,FF2,FR2,GD2,GP2,HB2,HN2,HZ2,IL2,IX2,JJ2,JV2,KH2,KT2,LF2,LR2)</f>
        <v>25.25</v>
      </c>
      <c r="N2">
        <f t="shared" ref="N2:N11" ca="1" si="4">RANK(M2,$M$2:$M$351,0)</f>
        <v>16</v>
      </c>
      <c r="O2">
        <f ca="1">IF(M2=0,-1,M2-ROW()/10^10)</f>
        <v>25.2499999998</v>
      </c>
      <c r="P2">
        <f t="shared" ref="P2:P11" ca="1" si="5">IF(ROW()-1&gt;COUNT($O$2:$O$351),"",INDEX($A$2:$A$351,MATCH(LARGE($O$2:$O$351,ROW()-1),$O$2:$O$351,0)))</f>
        <v>29</v>
      </c>
      <c r="Q2">
        <f ca="1">SUM(AF2,AR2,BD2,BP2,CB2,CN2,CZ2,DL2,DX2,EJ2,EV2,FH2,FT2,GF2,GR2,HD2,HP2,IB2,IN2,IZ2,JL2,JX2,KJ2,KV2,LH2,LT2)</f>
        <v>6</v>
      </c>
      <c r="R2">
        <f ca="1">SUM(AG2,AS2,BE2,BQ2,CC2,CO2,DA2,DM2,DY2,EK2,EW2,FI2,FU2,GG2,GS2,HE2,HQ2,IC2,IO2,JA2,JM2,JY2,KK2,KW2,LI2,LU2)</f>
        <v>5</v>
      </c>
      <c r="S2">
        <f ca="1">SUM(AH2,AT2,BF2,BR2,CD2,CP2,DB2,DN2,DZ2,EL2,EX2,FJ2,FV2,GH2,GT2,HF2,HR2,ID2,IP2,JB2,JN2,JZ2,KL2,KX2,LJ2,LV2)</f>
        <v>0</v>
      </c>
      <c r="T2">
        <f ca="1">Q2+(2*R2)+(3*S2)</f>
        <v>16</v>
      </c>
      <c r="U2" t="str">
        <f t="shared" ref="U2:U65" ca="1" si="6">(999-T2)&amp;(999-S2)&amp;(999-R2)&amp;(999-Q2)&amp;B2</f>
        <v>983999994993John Power</v>
      </c>
      <c r="V2">
        <f t="shared" ref="V2:V11" ca="1" si="7">COUNTIF($U$2:$U$351,"&lt;="&amp;U2)</f>
        <v>15</v>
      </c>
      <c r="W2">
        <f>A2</f>
        <v>1</v>
      </c>
      <c r="X2">
        <f t="shared" ref="X2:X11" ca="1" si="8">VLOOKUP(A2,$V$2:$W$351,2,FALSE)</f>
        <v>3</v>
      </c>
      <c r="Y2">
        <f ca="1">SUM(AI2,AU2,BG2,BS2,CE2,CQ2,DC2,DO2,EA2,EM2,EY2,FK2,FW2,GI2,GU2,HG2,HS2,IE2,IQ2,JC2,JO2,KA2,KM2,KY2,LK2,LW2)</f>
        <v>1</v>
      </c>
      <c r="Z2" t="str">
        <f ca="1">(999-Y2)&amp;B2&amp;"zz"</f>
        <v>998John Powerzz</v>
      </c>
      <c r="AA2">
        <f t="shared" ref="AA2:AA11" ca="1" si="9">COUNTIF($Z$2:$Z$351,"&lt;="&amp;Z2)</f>
        <v>37</v>
      </c>
      <c r="AB2">
        <f>A2</f>
        <v>1</v>
      </c>
      <c r="AC2">
        <f t="shared" ref="AC2:AC11" ca="1" si="10">VLOOKUP(A2,$AA$2:$AB$351,2,FALSE)</f>
        <v>4</v>
      </c>
      <c r="AD2">
        <f t="shared" ref="AD2:AD66" ca="1" si="11">IF(NOT(ISNA(VLOOKUP($A2,INDIRECT("Week"&amp;LEFT(AD$1,1)&amp;"!C9:H240"),1,FALSE))),VLOOKUP($A2,INDIRECT("Week"&amp;LEFT(AD$1,1)&amp;"!C9:H240"),6,FALSE),"")</f>
        <v>25.25</v>
      </c>
      <c r="AE2" t="str">
        <f t="shared" ref="AE2:AE66" ca="1" si="12">IF(NOT(ISNA(VLOOKUP($A2,INDIRECT("Week"&amp;LEFT(AD$1,1)&amp;"!B9:B240"),1,FALSE))),VLOOKUP($A2,INDIRECT("Week"&amp;LEFT(AD$1,1)&amp;"!B9:S240"),6,FALSE),"")</f>
        <v>LOST</v>
      </c>
      <c r="AF2">
        <f ca="1">IF(NOT(ISNA(VLOOKUP($A2,INDIRECT("Week"&amp;LEFT(AD$1,1)&amp;"!B9:B240"),1,FALSE))),VLOOKUP($A2,INDIRECT("Week"&amp;LEFT(AD$1,1)&amp;"!B9:S240"),8,FALSE),"")</f>
        <v>0</v>
      </c>
      <c r="AG2">
        <f ca="1">IF(NOT(ISNA(VLOOKUP($A2,INDIRECT("Week"&amp;LEFT(AD$1,1)&amp;"!B9:B240"),1,FALSE))),VLOOKUP($A2,INDIRECT("Week"&amp;LEFT(AD$1,1)&amp;"!B9:S240"),9,FALSE),"")</f>
        <v>4</v>
      </c>
      <c r="AH2">
        <f ca="1">IF(NOT(ISNA(VLOOKUP($A2,INDIRECT("Week"&amp;LEFT(AD$1,1)&amp;"!B9:B240"),1,FALSE))),VLOOKUP($A2,INDIRECT("Week"&amp;LEFT(AD$1,1)&amp;"!B9:S240"),10,FALSE),"")</f>
        <v>0</v>
      </c>
      <c r="AI2">
        <f ca="1">IF(NOT(ISNA(VLOOKUP($A2,INDIRECT("Week"&amp;LEFT(AD$1,1)&amp;"!B9:B240"),1,FALSE))),VLOOKUP($A2,INDIRECT("Week"&amp;LEFT(AD$1,1)&amp;"!B9:S240"),11,FALSE),"")</f>
        <v>0</v>
      </c>
      <c r="AJ2">
        <f ca="1">IF(NOT(ISNA(VLOOKUP($A2,INDIRECT("Week"&amp;LEFT(AD$1,1)&amp;"!B9:B240"),1,FALSE))),VLOOKUP($A2,INDIRECT("Week"&amp;LEFT(AD$1,1)&amp;"!B9:S240"),13,FALSE),"")</f>
        <v>0</v>
      </c>
      <c r="AK2">
        <f ca="1">IF(NOT(ISNA(VLOOKUP($A2,INDIRECT("Week"&amp;LEFT(AD$1,1)&amp;"!B9:B240"),1,FALSE))),VLOOKUP($A2,INDIRECT("Week"&amp;LEFT(AD$1,1)&amp;"!B9:S240"),14,FALSE),"")</f>
        <v>0</v>
      </c>
      <c r="AL2">
        <f ca="1">IF(NOT(ISNA(VLOOKUP($A2,INDIRECT("Week"&amp;LEFT(AD$1,1)&amp;"!B9:B240"),1,FALSE))),VLOOKUP($A2,INDIRECT("Week"&amp;LEFT(AD$1,1)&amp;"!B9:S240"),15,FALSE),"")</f>
        <v>90</v>
      </c>
      <c r="AM2">
        <f ca="1">IF(NOT(ISNA(VLOOKUP($A2,INDIRECT("Week"&amp;LEFT(AD$1,1)&amp;"!B9:B240"),1,FALSE))),VLOOKUP($A2,INDIRECT("Week"&amp;LEFT(AD$1,1)&amp;"!B9:S240"),16,FALSE),"")</f>
        <v>56</v>
      </c>
      <c r="AN2">
        <f ca="1">IF(NOT(ISNA(VLOOKUP($A2,INDIRECT("Week"&amp;LEFT(AD$1,1)&amp;"!B9:B240"),1,FALSE))),VLOOKUP($A2,INDIRECT("Week"&amp;LEFT(AD$1,1)&amp;"!B9:S240"),17,FALSE),"")</f>
        <v>0</v>
      </c>
      <c r="AO2">
        <f ca="1">IF(NOT(ISNA(VLOOKUP($A2,INDIRECT("Week"&amp;LEFT(AD$1,1)&amp;"!B9:B240"),1,FALSE))),VLOOKUP($A2,INDIRECT("Week"&amp;LEFT(AD$1,1)&amp;"!B9:S240"),18,FALSE),"")</f>
        <v>0</v>
      </c>
      <c r="AP2">
        <f t="shared" ref="AP2:AP66" ca="1" si="13">IF(NOT(ISNA(VLOOKUP($A2,INDIRECT("Week"&amp;LEFT(AP$1,1)&amp;"!C9:H240"),1,FALSE))),VLOOKUP($A2,INDIRECT("Week"&amp;LEFT(AP$1,1)&amp;"!C9:H240"),6,FALSE),"")</f>
        <v>23.46</v>
      </c>
      <c r="AQ2" t="str">
        <f t="shared" ref="AQ2:AQ66" ca="1" si="14">IF(NOT(ISNA(VLOOKUP($A2,INDIRECT("Week"&amp;LEFT(AP$1,1)&amp;"!B9:B240"),1,FALSE))),VLOOKUP($A2,INDIRECT("Week"&amp;LEFT(AP$1,1)&amp;"!B9:S240"),6,FALSE),"")</f>
        <v>LOST</v>
      </c>
      <c r="AR2">
        <f ca="1">IF(NOT(ISNA(VLOOKUP($A2,INDIRECT("Week"&amp;LEFT(AP$1,1)&amp;"!B9:B240"),1,FALSE))),VLOOKUP($A2,INDIRECT("Week"&amp;LEFT(AP$1,1)&amp;"!B9:S240"),8,FALSE),"")</f>
        <v>6</v>
      </c>
      <c r="AS2">
        <f ca="1">IF(NOT(ISNA(VLOOKUP($A2,INDIRECT("Week"&amp;LEFT(AP$1,1)&amp;"!B9:B240"),1,FALSE))),VLOOKUP($A2,INDIRECT("Week"&amp;LEFT(AP$1,1)&amp;"!B9:S240"),9,FALSE),"")</f>
        <v>1</v>
      </c>
      <c r="AT2">
        <f ca="1">IF(NOT(ISNA(VLOOKUP($A2,INDIRECT("Week"&amp;LEFT(AP$1,1)&amp;"!B9:B240"),1,FALSE))),VLOOKUP($A2,INDIRECT("Week"&amp;LEFT(AP$1,1)&amp;"!B9:S240"),10,FALSE),"")</f>
        <v>0</v>
      </c>
      <c r="AU2">
        <f ca="1">IF(NOT(ISNA(VLOOKUP($A2,INDIRECT("Week"&amp;LEFT(AP$1,1)&amp;"!B9:B240"),1,FALSE))),VLOOKUP($A2,INDIRECT("Week"&amp;LEFT(AP$1,1)&amp;"!B9:S240"),11,FALSE),"")</f>
        <v>1</v>
      </c>
      <c r="AV2">
        <f ca="1">IF(NOT(ISNA(VLOOKUP($A2,INDIRECT("Week"&amp;LEFT(AP$1,1)&amp;"!B9:B240"),1,FALSE))),VLOOKUP($A2,INDIRECT("Week"&amp;LEFT(AP$1,1)&amp;"!B9:S240"),13,FALSE),"")</f>
        <v>71</v>
      </c>
      <c r="AW2">
        <f ca="1">IF(NOT(ISNA(VLOOKUP($A2,INDIRECT("Week"&amp;LEFT(AP$1,1)&amp;"!B9:B240"),1,FALSE))),VLOOKUP($A2,INDIRECT("Week"&amp;LEFT(AP$1,1)&amp;"!B9:S240"),14,FALSE),"")</f>
        <v>0</v>
      </c>
      <c r="AX2">
        <f ca="1">IF(NOT(ISNA(VLOOKUP($A2,INDIRECT("Week"&amp;LEFT(AP$1,1)&amp;"!B9:B240"),1,FALSE))),VLOOKUP($A2,INDIRECT("Week"&amp;LEFT(AP$1,1)&amp;"!B9:S240"),15,FALSE),"")</f>
        <v>61</v>
      </c>
      <c r="AY2">
        <f ca="1">IF(NOT(ISNA(VLOOKUP($A2,INDIRECT("Week"&amp;LEFT(AP$1,1)&amp;"!B9:B240"),1,FALSE))),VLOOKUP($A2,INDIRECT("Week"&amp;LEFT(AP$1,1)&amp;"!B9:S240"),16,FALSE),"")</f>
        <v>0</v>
      </c>
      <c r="AZ2">
        <f ca="1">IF(NOT(ISNA(VLOOKUP($A2,INDIRECT("Week"&amp;LEFT(AP$1,1)&amp;"!B9:B240"),1,FALSE))),VLOOKUP($A2,INDIRECT("Week"&amp;LEFT(AP$1,1)&amp;"!B9:S240"),17,FALSE),"")</f>
        <v>0</v>
      </c>
      <c r="BA2">
        <f ca="1">IF(NOT(ISNA(VLOOKUP($A2,INDIRECT("Week"&amp;LEFT(AP$1,1)&amp;"!B9:B240"),1,FALSE))),VLOOKUP($A2,INDIRECT("Week"&amp;LEFT(AP$1,1)&amp;"!B9:S240"),18,FALSE),"")</f>
        <v>0</v>
      </c>
      <c r="BB2" t="str">
        <f t="shared" ref="BB2:BB66" ca="1" si="15">IF(NOT(ISNA(VLOOKUP($A2,INDIRECT("Week"&amp;LEFT(BB$1,1)&amp;"!C9:H240"),1,FALSE))),VLOOKUP($A2,INDIRECT("Week"&amp;LEFT(BB$1,1)&amp;"!C9:H240"),6,FALSE),"")</f>
        <v/>
      </c>
      <c r="BC2" t="str">
        <f t="shared" ref="BC2:BC66" ca="1" si="16">IF(NOT(ISNA(VLOOKUP($A2,INDIRECT("Week"&amp;LEFT(BB$1,1)&amp;"!B9:B240"),1,FALSE))),VLOOKUP($A2,INDIRECT("Week"&amp;LEFT(BB$1,1)&amp;"!B9:S240"),6,FALSE),"")</f>
        <v/>
      </c>
      <c r="BD2" t="str">
        <f ca="1">IF(NOT(ISNA(VLOOKUP($A2,INDIRECT("Week"&amp;LEFT(BB$1,1)&amp;"!B9:B240"),1,FALSE))),VLOOKUP($A2,INDIRECT("Week"&amp;LEFT(BB$1,1)&amp;"!B9:S240"),8,FALSE),"")</f>
        <v/>
      </c>
      <c r="BE2" t="str">
        <f ca="1">IF(NOT(ISNA(VLOOKUP($A2,INDIRECT("Week"&amp;LEFT(BB$1,1)&amp;"!B9:B240"),1,FALSE))),VLOOKUP($A2,INDIRECT("Week"&amp;LEFT(BB$1,1)&amp;"!B9:S240"),9,FALSE),"")</f>
        <v/>
      </c>
      <c r="BF2" t="str">
        <f ca="1">IF(NOT(ISNA(VLOOKUP($A2,INDIRECT("Week"&amp;LEFT(BB$1,1)&amp;"!B9:B240"),1,FALSE))),VLOOKUP($A2,INDIRECT("Week"&amp;LEFT(BB$1,1)&amp;"!B9:S240"),10,FALSE),"")</f>
        <v/>
      </c>
      <c r="BG2" t="str">
        <f ca="1">IF(NOT(ISNA(VLOOKUP($A2,INDIRECT("Week"&amp;LEFT(BB$1,1)&amp;"!B9:B240"),1,FALSE))),VLOOKUP($A2,INDIRECT("Week"&amp;LEFT(BB$1,1)&amp;"!B9:S240"),11,FALSE),"")</f>
        <v/>
      </c>
      <c r="BH2" t="str">
        <f ca="1">IF(NOT(ISNA(VLOOKUP($A2,INDIRECT("Week"&amp;LEFT(BB$1,1)&amp;"!B9:B240"),1,FALSE))),VLOOKUP($A2,INDIRECT("Week"&amp;LEFT(BB$1,1)&amp;"!B9:S240"),13,FALSE),"")</f>
        <v/>
      </c>
      <c r="BI2" t="str">
        <f ca="1">IF(NOT(ISNA(VLOOKUP($A2,INDIRECT("Week"&amp;LEFT(BB$1,1)&amp;"!B9:B240"),1,FALSE))),VLOOKUP($A2,INDIRECT("Week"&amp;LEFT(BB$1,1)&amp;"!B9:S240"),14,FALSE),"")</f>
        <v/>
      </c>
      <c r="BJ2" t="str">
        <f ca="1">IF(NOT(ISNA(VLOOKUP($A2,INDIRECT("Week"&amp;LEFT(BB$1,1)&amp;"!B9:B240"),1,FALSE))),VLOOKUP($A2,INDIRECT("Week"&amp;LEFT(BB$1,1)&amp;"!B9:S240"),15,FALSE),"")</f>
        <v/>
      </c>
      <c r="BK2" t="str">
        <f ca="1">IF(NOT(ISNA(VLOOKUP($A2,INDIRECT("Week"&amp;LEFT(BB$1,1)&amp;"!B9:B240"),1,FALSE))),VLOOKUP($A2,INDIRECT("Week"&amp;LEFT(BB$1,1)&amp;"!B9:S240"),16,FALSE),"")</f>
        <v/>
      </c>
      <c r="BL2" t="str">
        <f ca="1">IF(NOT(ISNA(VLOOKUP($A2,INDIRECT("Week"&amp;LEFT(BB$1,1)&amp;"!B9:B240"),1,FALSE))),VLOOKUP($A2,INDIRECT("Week"&amp;LEFT(BB$1,1)&amp;"!B9:S240"),17,FALSE),"")</f>
        <v/>
      </c>
      <c r="BM2" t="str">
        <f ca="1">IF(NOT(ISNA(VLOOKUP($A2,INDIRECT("Week"&amp;LEFT(BB$1,1)&amp;"!B9:B240"),1,FALSE))),VLOOKUP($A2,INDIRECT("Week"&amp;LEFT(BB$1,1)&amp;"!B9:S240"),18,FALSE),"")</f>
        <v/>
      </c>
      <c r="BN2" t="str">
        <f t="shared" ref="BN2:BN66" ca="1" si="17">IF(NOT(ISNA(VLOOKUP($A2,INDIRECT("Week"&amp;LEFT(BN$1,1)&amp;"!C9:H240"),1,FALSE))),VLOOKUP($A2,INDIRECT("Week"&amp;LEFT(BN$1,1)&amp;"!C9:H240"),6,FALSE),"")</f>
        <v/>
      </c>
      <c r="BO2" t="str">
        <f t="shared" ref="BO2:BO66" ca="1" si="18">IF(NOT(ISNA(VLOOKUP($A2,INDIRECT("Week"&amp;LEFT(BN$1,1)&amp;"!B9:B240"),1,FALSE))),VLOOKUP($A2,INDIRECT("Week"&amp;LEFT(BN$1,1)&amp;"!B9:S240"),6,FALSE),"")</f>
        <v/>
      </c>
      <c r="BP2" t="str">
        <f ca="1">IF(NOT(ISNA(VLOOKUP($A2,INDIRECT("Week"&amp;LEFT(BN$1,1)&amp;"!B9:B240"),1,FALSE))),VLOOKUP($A2,INDIRECT("Week"&amp;LEFT(BN$1,1)&amp;"!B9:S240"),8,FALSE),"")</f>
        <v/>
      </c>
      <c r="BQ2" t="str">
        <f ca="1">IF(NOT(ISNA(VLOOKUP($A2,INDIRECT("Week"&amp;LEFT(BN$1,1)&amp;"!B9:B240"),1,FALSE))),VLOOKUP($A2,INDIRECT("Week"&amp;LEFT(BN$1,1)&amp;"!B9:S240"),9,FALSE),"")</f>
        <v/>
      </c>
      <c r="BR2" t="str">
        <f ca="1">IF(NOT(ISNA(VLOOKUP($A2,INDIRECT("Week"&amp;LEFT(BN$1,1)&amp;"!B9:B240"),1,FALSE))),VLOOKUP($A2,INDIRECT("Week"&amp;LEFT(BN$1,1)&amp;"!B9:S240"),10,FALSE),"")</f>
        <v/>
      </c>
      <c r="BS2" t="str">
        <f ca="1">IF(NOT(ISNA(VLOOKUP($A2,INDIRECT("Week"&amp;LEFT(BN$1,1)&amp;"!B9:B240"),1,FALSE))),VLOOKUP($A2,INDIRECT("Week"&amp;LEFT(BN$1,1)&amp;"!B9:S240"),11,FALSE),"")</f>
        <v/>
      </c>
      <c r="BT2" t="str">
        <f ca="1">IF(NOT(ISNA(VLOOKUP($A2,INDIRECT("Week"&amp;LEFT(BN$1,1)&amp;"!B9:B240"),1,FALSE))),VLOOKUP($A2,INDIRECT("Week"&amp;LEFT(BN$1,1)&amp;"!B9:S240"),13,FALSE),"")</f>
        <v/>
      </c>
      <c r="BU2" t="str">
        <f ca="1">IF(NOT(ISNA(VLOOKUP($A2,INDIRECT("Week"&amp;LEFT(BN$1,1)&amp;"!B9:B240"),1,FALSE))),VLOOKUP($A2,INDIRECT("Week"&amp;LEFT(BN$1,1)&amp;"!B9:S240"),14,FALSE),"")</f>
        <v/>
      </c>
      <c r="BV2" t="str">
        <f ca="1">IF(NOT(ISNA(VLOOKUP($A2,INDIRECT("Week"&amp;LEFT(BN$1,1)&amp;"!B9:B240"),1,FALSE))),VLOOKUP($A2,INDIRECT("Week"&amp;LEFT(BN$1,1)&amp;"!B9:S240"),15,FALSE),"")</f>
        <v/>
      </c>
      <c r="BW2" t="str">
        <f ca="1">IF(NOT(ISNA(VLOOKUP($A2,INDIRECT("Week"&amp;LEFT(BN$1,1)&amp;"!B9:B240"),1,FALSE))),VLOOKUP($A2,INDIRECT("Week"&amp;LEFT(BN$1,1)&amp;"!B9:S240"),16,FALSE),"")</f>
        <v/>
      </c>
      <c r="BX2" t="str">
        <f ca="1">IF(NOT(ISNA(VLOOKUP($A2,INDIRECT("Week"&amp;LEFT(BN$1,1)&amp;"!B9:B240"),1,FALSE))),VLOOKUP($A2,INDIRECT("Week"&amp;LEFT(BN$1,1)&amp;"!B9:S240"),17,FALSE),"")</f>
        <v/>
      </c>
      <c r="BY2" t="str">
        <f ca="1">IF(NOT(ISNA(VLOOKUP($A2,INDIRECT("Week"&amp;LEFT(BN$1,1)&amp;"!B9:B240"),1,FALSE))),VLOOKUP($A2,INDIRECT("Week"&amp;LEFT(BN$1,1)&amp;"!B9:S240"),18,FALSE),"")</f>
        <v/>
      </c>
      <c r="BZ2" t="str">
        <f t="shared" ref="BZ2:BZ66" ca="1" si="19">IF(NOT(ISNA(VLOOKUP($A2,INDIRECT("Week"&amp;LEFT(BZ$1,1)&amp;"!C9:H240"),1,FALSE))),VLOOKUP($A2,INDIRECT("Week"&amp;LEFT(BZ$1,1)&amp;"!C9:H240"),6,FALSE),"")</f>
        <v/>
      </c>
      <c r="CA2" t="str">
        <f t="shared" ref="CA2:CA66" ca="1" si="20">IF(NOT(ISNA(VLOOKUP($A2,INDIRECT("Week"&amp;LEFT(BZ$1,1)&amp;"!B9:B240"),1,FALSE))),VLOOKUP($A2,INDIRECT("Week"&amp;LEFT(BZ$1,1)&amp;"!B9:S240"),6,FALSE),"")</f>
        <v/>
      </c>
      <c r="CB2" t="str">
        <f ca="1">IF(NOT(ISNA(VLOOKUP($A2,INDIRECT("Week"&amp;LEFT(BZ$1,1)&amp;"!B9:B240"),1,FALSE))),VLOOKUP($A2,INDIRECT("Week"&amp;LEFT(BZ$1,1)&amp;"!B9:S240"),8,FALSE),"")</f>
        <v/>
      </c>
      <c r="CC2" t="str">
        <f ca="1">IF(NOT(ISNA(VLOOKUP($A2,INDIRECT("Week"&amp;LEFT(BZ$1,1)&amp;"!B9:B240"),1,FALSE))),VLOOKUP($A2,INDIRECT("Week"&amp;LEFT(BZ$1,1)&amp;"!B9:S240"),9,FALSE),"")</f>
        <v/>
      </c>
      <c r="CD2" t="str">
        <f ca="1">IF(NOT(ISNA(VLOOKUP($A2,INDIRECT("Week"&amp;LEFT(BZ$1,1)&amp;"!B9:B240"),1,FALSE))),VLOOKUP($A2,INDIRECT("Week"&amp;LEFT(BZ$1,1)&amp;"!B9:S240"),10,FALSE),"")</f>
        <v/>
      </c>
      <c r="CE2" t="str">
        <f ca="1">IF(NOT(ISNA(VLOOKUP($A2,INDIRECT("Week"&amp;LEFT(BZ$1,1)&amp;"!B9:B240"),1,FALSE))),VLOOKUP($A2,INDIRECT("Week"&amp;LEFT(BZ$1,1)&amp;"!B9:S240"),11,FALSE),"")</f>
        <v/>
      </c>
      <c r="CF2" t="str">
        <f ca="1">IF(NOT(ISNA(VLOOKUP($A2,INDIRECT("Week"&amp;LEFT(BZ$1,1)&amp;"!B9:B240"),1,FALSE))),VLOOKUP($A2,INDIRECT("Week"&amp;LEFT(BZ$1,1)&amp;"!B9:S240"),13,FALSE),"")</f>
        <v/>
      </c>
      <c r="CG2" t="str">
        <f ca="1">IF(NOT(ISNA(VLOOKUP($A2,INDIRECT("Week"&amp;LEFT(BZ$1,1)&amp;"!B9:B240"),1,FALSE))),VLOOKUP($A2,INDIRECT("Week"&amp;LEFT(BZ$1,1)&amp;"!B9:S240"),14,FALSE),"")</f>
        <v/>
      </c>
      <c r="CH2" t="str">
        <f ca="1">IF(NOT(ISNA(VLOOKUP($A2,INDIRECT("Week"&amp;LEFT(BZ$1,1)&amp;"!B9:B240"),1,FALSE))),VLOOKUP($A2,INDIRECT("Week"&amp;LEFT(BZ$1,1)&amp;"!B9:S240"),15,FALSE),"")</f>
        <v/>
      </c>
      <c r="CI2" t="str">
        <f ca="1">IF(NOT(ISNA(VLOOKUP($A2,INDIRECT("Week"&amp;LEFT(BZ$1,1)&amp;"!B9:B240"),1,FALSE))),VLOOKUP($A2,INDIRECT("Week"&amp;LEFT(BZ$1,1)&amp;"!B9:S240"),16,FALSE),"")</f>
        <v/>
      </c>
      <c r="CJ2" t="str">
        <f ca="1">IF(NOT(ISNA(VLOOKUP($A2,INDIRECT("Week"&amp;LEFT(BZ$1,1)&amp;"!B9:B240"),1,FALSE))),VLOOKUP($A2,INDIRECT("Week"&amp;LEFT(BZ$1,1)&amp;"!B9:S240"),17,FALSE),"")</f>
        <v/>
      </c>
      <c r="CK2" t="str">
        <f ca="1">IF(NOT(ISNA(VLOOKUP($A2,INDIRECT("Week"&amp;LEFT(BZ$1,1)&amp;"!B9:B240"),1,FALSE))),VLOOKUP($A2,INDIRECT("Week"&amp;LEFT(BZ$1,1)&amp;"!B9:S240"),18,FALSE),"")</f>
        <v/>
      </c>
      <c r="CL2" t="str">
        <f t="shared" ref="CL2:CL66" ca="1" si="21">IF(NOT(ISNA(VLOOKUP($A2,INDIRECT("Week"&amp;LEFT(CL$1,1)&amp;"!C9:H240"),1,FALSE))),VLOOKUP($A2,INDIRECT("Week"&amp;LEFT(CL$1,1)&amp;"!C9:H240"),6,FALSE),"")</f>
        <v/>
      </c>
      <c r="CM2" t="str">
        <f t="shared" ref="CM2:CM66" ca="1" si="22">IF(NOT(ISNA(VLOOKUP($A2,INDIRECT("Week"&amp;LEFT(CL$1,1)&amp;"!B9:B240"),1,FALSE))),VLOOKUP($A2,INDIRECT("Week"&amp;LEFT(CL$1,1)&amp;"!B9:S240"),6,FALSE),"")</f>
        <v/>
      </c>
      <c r="CN2" t="str">
        <f ca="1">IF(NOT(ISNA(VLOOKUP($A2,INDIRECT("Week"&amp;LEFT(CL$1,1)&amp;"!B9:B240"),1,FALSE))),VLOOKUP($A2,INDIRECT("Week"&amp;LEFT(CL$1,1)&amp;"!B9:S240"),8,FALSE),"")</f>
        <v/>
      </c>
      <c r="CO2" t="str">
        <f ca="1">IF(NOT(ISNA(VLOOKUP($A2,INDIRECT("Week"&amp;LEFT(CL$1,1)&amp;"!B9:B240"),1,FALSE))),VLOOKUP($A2,INDIRECT("Week"&amp;LEFT(CL$1,1)&amp;"!B9:S240"),9,FALSE),"")</f>
        <v/>
      </c>
      <c r="CP2" t="str">
        <f ca="1">IF(NOT(ISNA(VLOOKUP($A2,INDIRECT("Week"&amp;LEFT(CL$1,1)&amp;"!B9:B240"),1,FALSE))),VLOOKUP($A2,INDIRECT("Week"&amp;LEFT(CL$1,1)&amp;"!B9:S240"),10,FALSE),"")</f>
        <v/>
      </c>
      <c r="CQ2" t="str">
        <f ca="1">IF(NOT(ISNA(VLOOKUP($A2,INDIRECT("Week"&amp;LEFT(CL$1,1)&amp;"!B9:B240"),1,FALSE))),VLOOKUP($A2,INDIRECT("Week"&amp;LEFT(CL$1,1)&amp;"!B9:S240"),11,FALSE),"")</f>
        <v/>
      </c>
      <c r="CR2" t="str">
        <f ca="1">IF(NOT(ISNA(VLOOKUP($A2,INDIRECT("Week"&amp;LEFT(CL$1,1)&amp;"!B9:B240"),1,FALSE))),VLOOKUP($A2,INDIRECT("Week"&amp;LEFT(CL$1,1)&amp;"!B9:S240"),13,FALSE),"")</f>
        <v/>
      </c>
      <c r="CS2" t="str">
        <f ca="1">IF(NOT(ISNA(VLOOKUP($A2,INDIRECT("Week"&amp;LEFT(CL$1,1)&amp;"!B9:B240"),1,FALSE))),VLOOKUP($A2,INDIRECT("Week"&amp;LEFT(CL$1,1)&amp;"!B9:S240"),14,FALSE),"")</f>
        <v/>
      </c>
      <c r="CT2" t="str">
        <f ca="1">IF(NOT(ISNA(VLOOKUP($A2,INDIRECT("Week"&amp;LEFT(CL$1,1)&amp;"!B9:B240"),1,FALSE))),VLOOKUP($A2,INDIRECT("Week"&amp;LEFT(CL$1,1)&amp;"!B9:S240"),15,FALSE),"")</f>
        <v/>
      </c>
      <c r="CU2" t="str">
        <f ca="1">IF(NOT(ISNA(VLOOKUP($A2,INDIRECT("Week"&amp;LEFT(CL$1,1)&amp;"!B9:B240"),1,FALSE))),VLOOKUP($A2,INDIRECT("Week"&amp;LEFT(CL$1,1)&amp;"!B9:S240"),16,FALSE),"")</f>
        <v/>
      </c>
      <c r="CV2" t="str">
        <f ca="1">IF(NOT(ISNA(VLOOKUP($A2,INDIRECT("Week"&amp;LEFT(CL$1,1)&amp;"!B9:B240"),1,FALSE))),VLOOKUP($A2,INDIRECT("Week"&amp;LEFT(CL$1,1)&amp;"!B9:S240"),17,FALSE),"")</f>
        <v/>
      </c>
      <c r="CW2" t="str">
        <f ca="1">IF(NOT(ISNA(VLOOKUP($A2,INDIRECT("Week"&amp;LEFT(CL$1,1)&amp;"!B9:B240"),1,FALSE))),VLOOKUP($A2,INDIRECT("Week"&amp;LEFT(CL$1,1)&amp;"!B9:S240"),18,FALSE),"")</f>
        <v/>
      </c>
      <c r="CX2" t="str">
        <f t="shared" ref="CX2:CX66" ca="1" si="23">IF(NOT(ISNA(VLOOKUP($A2,INDIRECT("Week"&amp;LEFT(CX$1,1)&amp;"!C9:H240"),1,FALSE))),VLOOKUP($A2,INDIRECT("Week"&amp;LEFT(CX$1,1)&amp;"!C9:H240"),6,FALSE),"")</f>
        <v/>
      </c>
      <c r="CY2" t="str">
        <f t="shared" ref="CY2:CY66" ca="1" si="24">IF(NOT(ISNA(VLOOKUP($A2,INDIRECT("Week"&amp;LEFT(CX$1,1)&amp;"!B9:B240"),1,FALSE))),VLOOKUP($A2,INDIRECT("Week"&amp;LEFT(CX$1,1)&amp;"!B9:S240"),6,FALSE),"")</f>
        <v/>
      </c>
      <c r="CZ2" t="str">
        <f ca="1">IF(NOT(ISNA(VLOOKUP($A2,INDIRECT("Week"&amp;LEFT(CX$1,1)&amp;"!B9:B240"),1,FALSE))),VLOOKUP($A2,INDIRECT("Week"&amp;LEFT(CX$1,1)&amp;"!B9:S240"),8,FALSE),"")</f>
        <v/>
      </c>
      <c r="DA2" t="str">
        <f ca="1">IF(NOT(ISNA(VLOOKUP($A2,INDIRECT("Week"&amp;LEFT(CX$1,1)&amp;"!B9:B240"),1,FALSE))),VLOOKUP($A2,INDIRECT("Week"&amp;LEFT(CX$1,1)&amp;"!B9:S240"),9,FALSE),"")</f>
        <v/>
      </c>
      <c r="DB2" t="str">
        <f ca="1">IF(NOT(ISNA(VLOOKUP($A2,INDIRECT("Week"&amp;LEFT(CX$1,1)&amp;"!B9:B240"),1,FALSE))),VLOOKUP($A2,INDIRECT("Week"&amp;LEFT(CX$1,1)&amp;"!B9:S240"),10,FALSE),"")</f>
        <v/>
      </c>
      <c r="DC2" t="str">
        <f ca="1">IF(NOT(ISNA(VLOOKUP($A2,INDIRECT("Week"&amp;LEFT(CX$1,1)&amp;"!B9:B240"),1,FALSE))),VLOOKUP($A2,INDIRECT("Week"&amp;LEFT(CX$1,1)&amp;"!B9:S240"),11,FALSE),"")</f>
        <v/>
      </c>
      <c r="DD2" t="str">
        <f ca="1">IF(NOT(ISNA(VLOOKUP($A2,INDIRECT("Week"&amp;LEFT(CX$1,1)&amp;"!B9:B240"),1,FALSE))),VLOOKUP($A2,INDIRECT("Week"&amp;LEFT(CX$1,1)&amp;"!B9:S240"),13,FALSE),"")</f>
        <v/>
      </c>
      <c r="DE2" t="str">
        <f ca="1">IF(NOT(ISNA(VLOOKUP($A2,INDIRECT("Week"&amp;LEFT(CX$1,1)&amp;"!B9:B240"),1,FALSE))),VLOOKUP($A2,INDIRECT("Week"&amp;LEFT(CX$1,1)&amp;"!B9:S240"),14,FALSE),"")</f>
        <v/>
      </c>
      <c r="DF2" t="str">
        <f ca="1">IF(NOT(ISNA(VLOOKUP($A2,INDIRECT("Week"&amp;LEFT(CX$1,1)&amp;"!B9:B240"),1,FALSE))),VLOOKUP($A2,INDIRECT("Week"&amp;LEFT(CX$1,1)&amp;"!B9:S240"),15,FALSE),"")</f>
        <v/>
      </c>
      <c r="DG2" t="str">
        <f ca="1">IF(NOT(ISNA(VLOOKUP($A2,INDIRECT("Week"&amp;LEFT(CX$1,1)&amp;"!B9:B240"),1,FALSE))),VLOOKUP($A2,INDIRECT("Week"&amp;LEFT(CX$1,1)&amp;"!B9:S240"),16,FALSE),"")</f>
        <v/>
      </c>
      <c r="DH2" t="str">
        <f ca="1">IF(NOT(ISNA(VLOOKUP($A2,INDIRECT("Week"&amp;LEFT(CX$1,1)&amp;"!B9:B240"),1,FALSE))),VLOOKUP($A2,INDIRECT("Week"&amp;LEFT(CX$1,1)&amp;"!B9:S240"),17,FALSE),"")</f>
        <v/>
      </c>
      <c r="DI2" t="str">
        <f ca="1">IF(NOT(ISNA(VLOOKUP($A2,INDIRECT("Week"&amp;LEFT(CX$1,1)&amp;"!B9:B240"),1,FALSE))),VLOOKUP($A2,INDIRECT("Week"&amp;LEFT(CX$1,1)&amp;"!B9:S240"),18,FALSE),"")</f>
        <v/>
      </c>
      <c r="DJ2" t="str">
        <f t="shared" ref="DJ2:DJ66" ca="1" si="25">IF(NOT(ISNA(VLOOKUP($A2,INDIRECT("Week"&amp;LEFT(DJ$1,1)&amp;"!C9:H240"),1,FALSE))),VLOOKUP($A2,INDIRECT("Week"&amp;LEFT(DJ$1,1)&amp;"!C9:H240"),6,FALSE),"")</f>
        <v/>
      </c>
      <c r="DK2" t="str">
        <f t="shared" ref="DK2:DK66" ca="1" si="26">IF(NOT(ISNA(VLOOKUP($A2,INDIRECT("Week"&amp;LEFT(DJ$1,1)&amp;"!B9:B240"),1,FALSE))),VLOOKUP($A2,INDIRECT("Week"&amp;LEFT(DJ$1,1)&amp;"!B9:S240"),6,FALSE),"")</f>
        <v/>
      </c>
      <c r="DL2" t="str">
        <f ca="1">IF(NOT(ISNA(VLOOKUP($A2,INDIRECT("Week"&amp;LEFT(DJ$1,1)&amp;"!B9:B240"),1,FALSE))),VLOOKUP($A2,INDIRECT("Week"&amp;LEFT(DJ$1,1)&amp;"!B9:S240"),8,FALSE),"")</f>
        <v/>
      </c>
      <c r="DM2" t="str">
        <f ca="1">IF(NOT(ISNA(VLOOKUP($A2,INDIRECT("Week"&amp;LEFT(DJ$1,1)&amp;"!B9:B240"),1,FALSE))),VLOOKUP($A2,INDIRECT("Week"&amp;LEFT(DJ$1,1)&amp;"!B9:S240"),9,FALSE),"")</f>
        <v/>
      </c>
      <c r="DN2" t="str">
        <f ca="1">IF(NOT(ISNA(VLOOKUP($A2,INDIRECT("Week"&amp;LEFT(DJ$1,1)&amp;"!B9:B240"),1,FALSE))),VLOOKUP($A2,INDIRECT("Week"&amp;LEFT(DJ$1,1)&amp;"!B9:S240"),10,FALSE),"")</f>
        <v/>
      </c>
      <c r="DO2" t="str">
        <f ca="1">IF(NOT(ISNA(VLOOKUP($A2,INDIRECT("Week"&amp;LEFT(DJ$1,1)&amp;"!B9:B240"),1,FALSE))),VLOOKUP($A2,INDIRECT("Week"&amp;LEFT(DJ$1,1)&amp;"!B9:S240"),11,FALSE),"")</f>
        <v/>
      </c>
      <c r="DP2" t="str">
        <f ca="1">IF(NOT(ISNA(VLOOKUP($A2,INDIRECT("Week"&amp;LEFT(DJ$1,1)&amp;"!B9:B240"),1,FALSE))),VLOOKUP($A2,INDIRECT("Week"&amp;LEFT(DJ$1,1)&amp;"!B9:S240"),13,FALSE),"")</f>
        <v/>
      </c>
      <c r="DQ2" t="str">
        <f ca="1">IF(NOT(ISNA(VLOOKUP($A2,INDIRECT("Week"&amp;LEFT(DJ$1,1)&amp;"!B9:B240"),1,FALSE))),VLOOKUP($A2,INDIRECT("Week"&amp;LEFT(DJ$1,1)&amp;"!B9:S240"),14,FALSE),"")</f>
        <v/>
      </c>
      <c r="DR2" t="str">
        <f ca="1">IF(NOT(ISNA(VLOOKUP($A2,INDIRECT("Week"&amp;LEFT(DJ$1,1)&amp;"!B9:B240"),1,FALSE))),VLOOKUP($A2,INDIRECT("Week"&amp;LEFT(DJ$1,1)&amp;"!B9:S240"),15,FALSE),"")</f>
        <v/>
      </c>
      <c r="DS2" t="str">
        <f ca="1">IF(NOT(ISNA(VLOOKUP($A2,INDIRECT("Week"&amp;LEFT(DJ$1,1)&amp;"!B9:B240"),1,FALSE))),VLOOKUP($A2,INDIRECT("Week"&amp;LEFT(DJ$1,1)&amp;"!B9:S240"),16,FALSE),"")</f>
        <v/>
      </c>
      <c r="DT2" t="str">
        <f ca="1">IF(NOT(ISNA(VLOOKUP($A2,INDIRECT("Week"&amp;LEFT(DJ$1,1)&amp;"!B9:B240"),1,FALSE))),VLOOKUP($A2,INDIRECT("Week"&amp;LEFT(DJ$1,1)&amp;"!B9:S240"),17,FALSE),"")</f>
        <v/>
      </c>
      <c r="DU2" t="str">
        <f ca="1">IF(NOT(ISNA(VLOOKUP($A2,INDIRECT("Week"&amp;LEFT(DJ$1,1)&amp;"!B9:B240"),1,FALSE))),VLOOKUP($A2,INDIRECT("Week"&amp;LEFT(DJ$1,1)&amp;"!B9:S240"),18,FALSE),"")</f>
        <v/>
      </c>
      <c r="DV2" t="str">
        <f t="shared" ref="DV2:DV65" ca="1" si="27">IF(NOT(ISNA(VLOOKUP($A2,INDIRECT("Week"&amp;LEFT(DV$1,1)&amp;"!C9:H240"),1,FALSE))),VLOOKUP($A2,INDIRECT("Week"&amp;LEFT(DV$1,1)&amp;"!C9:H240"),6,FALSE),"")</f>
        <v/>
      </c>
      <c r="DW2" t="str">
        <f t="shared" ref="DW2:DW66" ca="1" si="28">IF(NOT(ISNA(VLOOKUP($A2,INDIRECT("Week"&amp;LEFT(DV$1,1)&amp;"!B9:B240"),1,FALSE))),VLOOKUP($A2,INDIRECT("Week"&amp;LEFT(DV$1,1)&amp;"!B9:S240"),6,FALSE),"")</f>
        <v/>
      </c>
      <c r="DX2" t="str">
        <f ca="1">IF(NOT(ISNA(VLOOKUP($A2,INDIRECT("Week"&amp;LEFT(DV$1,1)&amp;"!B9:B240"),1,FALSE))),VLOOKUP($A2,INDIRECT("Week"&amp;LEFT(DV$1,1)&amp;"!B9:S240"),8,FALSE),"")</f>
        <v/>
      </c>
      <c r="DY2" t="str">
        <f ca="1">IF(NOT(ISNA(VLOOKUP($A2,INDIRECT("Week"&amp;LEFT(DV$1,1)&amp;"!B9:B240"),1,FALSE))),VLOOKUP($A2,INDIRECT("Week"&amp;LEFT(DV$1,1)&amp;"!B9:S240"),9,FALSE),"")</f>
        <v/>
      </c>
      <c r="DZ2" t="str">
        <f ca="1">IF(NOT(ISNA(VLOOKUP($A2,INDIRECT("Week"&amp;LEFT(DV$1,1)&amp;"!B9:B240"),1,FALSE))),VLOOKUP($A2,INDIRECT("Week"&amp;LEFT(DV$1,1)&amp;"!B9:S240"),10,FALSE),"")</f>
        <v/>
      </c>
      <c r="EA2" t="str">
        <f ca="1">IF(NOT(ISNA(VLOOKUP($A2,INDIRECT("Week"&amp;LEFT(DV$1,1)&amp;"!B9:B240"),1,FALSE))),VLOOKUP($A2,INDIRECT("Week"&amp;LEFT(DV$1,1)&amp;"!B9:S240"),11,FALSE),"")</f>
        <v/>
      </c>
      <c r="EB2" t="str">
        <f ca="1">IF(NOT(ISNA(VLOOKUP($A2,INDIRECT("Week"&amp;LEFT(DV$1,1)&amp;"!B9:B240"),1,FALSE))),VLOOKUP($A2,INDIRECT("Week"&amp;LEFT(DV$1,1)&amp;"!B9:S240"),13,FALSE),"")</f>
        <v/>
      </c>
      <c r="EC2" t="str">
        <f ca="1">IF(NOT(ISNA(VLOOKUP($A2,INDIRECT("Week"&amp;LEFT(DV$1,1)&amp;"!B9:B240"),1,FALSE))),VLOOKUP($A2,INDIRECT("Week"&amp;LEFT(DV$1,1)&amp;"!B9:S240"),14,FALSE),"")</f>
        <v/>
      </c>
      <c r="ED2" t="str">
        <f ca="1">IF(NOT(ISNA(VLOOKUP($A2,INDIRECT("Week"&amp;LEFT(DV$1,1)&amp;"!B9:B240"),1,FALSE))),VLOOKUP($A2,INDIRECT("Week"&amp;LEFT(DV$1,1)&amp;"!B9:S240"),15,FALSE),"")</f>
        <v/>
      </c>
      <c r="EE2" t="str">
        <f ca="1">IF(NOT(ISNA(VLOOKUP($A2,INDIRECT("Week"&amp;LEFT(DV$1,1)&amp;"!B9:B240"),1,FALSE))),VLOOKUP($A2,INDIRECT("Week"&amp;LEFT(DV$1,1)&amp;"!B9:S240"),16,FALSE),"")</f>
        <v/>
      </c>
      <c r="EF2" t="str">
        <f ca="1">IF(NOT(ISNA(VLOOKUP($A2,INDIRECT("Week"&amp;LEFT(DV$1,1)&amp;"!B9:B240"),1,FALSE))),VLOOKUP($A2,INDIRECT("Week"&amp;LEFT(DV$1,1)&amp;"!B9:S240"),17,FALSE),"")</f>
        <v/>
      </c>
      <c r="EG2" t="str">
        <f ca="1">IF(NOT(ISNA(VLOOKUP($A2,INDIRECT("Week"&amp;LEFT(DV$1,1)&amp;"!B9:B240"),1,FALSE))),VLOOKUP($A2,INDIRECT("Week"&amp;LEFT(DV$1,1)&amp;"!B9:S240"),18,FALSE),"")</f>
        <v/>
      </c>
      <c r="EH2" t="str">
        <f t="shared" ref="EH2:EH66" ca="1" si="29">IF(NOT(ISNA(VLOOKUP($A2,INDIRECT("Week"&amp;LEFT(EH$1,2)&amp;"!C9:H240"),1,FALSE))),VLOOKUP($A2,INDIRECT("Week"&amp;LEFT(EH$1,2)&amp;"!C9:H240"),6,FALSE),"")</f>
        <v/>
      </c>
      <c r="EI2" t="str">
        <f t="shared" ref="EI2:EI66" ca="1" si="30">IF(NOT(ISNA(VLOOKUP($A2,INDIRECT("Week"&amp;LEFT(EH$1,2)&amp;"!B9:B240"),1,FALSE))),VLOOKUP($A2,INDIRECT("Week"&amp;LEFT(EH$1,2)&amp;"!B9:S240"),6,FALSE),"")</f>
        <v/>
      </c>
      <c r="EJ2" t="str">
        <f ca="1">IF(NOT(ISNA(VLOOKUP($A2,INDIRECT("Week"&amp;LEFT(EH$1,2)&amp;"!B9:B240"),1,FALSE))),VLOOKUP($A2,INDIRECT("Week"&amp;LEFT(EH$1,2)&amp;"!B9:S240"),8,FALSE),"")</f>
        <v/>
      </c>
      <c r="EK2" t="str">
        <f ca="1">IF(NOT(ISNA(VLOOKUP($A2,INDIRECT("Week"&amp;LEFT(EH$1,2)&amp;"!B9:B240"),1,FALSE))),VLOOKUP($A2,INDIRECT("Week"&amp;LEFT(EH$1,2)&amp;"!B9:S240"),9,FALSE),"")</f>
        <v/>
      </c>
      <c r="EL2" t="str">
        <f ca="1">IF(NOT(ISNA(VLOOKUP($A2,INDIRECT("Week"&amp;LEFT(EH$1,2)&amp;"!B9:B240"),1,FALSE))),VLOOKUP($A2,INDIRECT("Week"&amp;LEFT(EH$1,2)&amp;"!B9:S240"),10,FALSE),"")</f>
        <v/>
      </c>
      <c r="EM2" t="str">
        <f ca="1">IF(NOT(ISNA(VLOOKUP($A2,INDIRECT("Week"&amp;LEFT(EH$1,2)&amp;"!B9:B240"),1,FALSE))),VLOOKUP($A2,INDIRECT("Week"&amp;LEFT(EH$1,2)&amp;"!B9:S240"),11,FALSE),"")</f>
        <v/>
      </c>
      <c r="EN2" t="str">
        <f ca="1">IF(NOT(ISNA(VLOOKUP($A2,INDIRECT("Week"&amp;LEFT(EH$1,2)&amp;"!B9:B240"),1,FALSE))),VLOOKUP($A2,INDIRECT("Week"&amp;LEFT(EH$1,2)&amp;"!B9:S240"),13,FALSE),"")</f>
        <v/>
      </c>
      <c r="EO2" t="str">
        <f ca="1">IF(NOT(ISNA(VLOOKUP($A2,INDIRECT("Week"&amp;LEFT(EH$1,2)&amp;"!B9:B240"),1,FALSE))),VLOOKUP($A2,INDIRECT("Week"&amp;LEFT(EH$1,2)&amp;"!B9:S240"),14,FALSE),"")</f>
        <v/>
      </c>
      <c r="EP2" t="str">
        <f ca="1">IF(NOT(ISNA(VLOOKUP($A2,INDIRECT("Week"&amp;LEFT(EH$1,2)&amp;"!B9:B240"),1,FALSE))),VLOOKUP($A2,INDIRECT("Week"&amp;LEFT(EH$1,2)&amp;"!B9:S240"),15,FALSE),"")</f>
        <v/>
      </c>
      <c r="EQ2" t="str">
        <f ca="1">IF(NOT(ISNA(VLOOKUP($A2,INDIRECT("Week"&amp;LEFT(EH$1,2)&amp;"!B9:B240"),1,FALSE))),VLOOKUP($A2,INDIRECT("Week"&amp;LEFT(EH$1,2)&amp;"!B9:S240"),16,FALSE),"")</f>
        <v/>
      </c>
      <c r="ER2" t="str">
        <f ca="1">IF(NOT(ISNA(VLOOKUP($A2,INDIRECT("Week"&amp;LEFT(EH$1,2)&amp;"!B9:B240"),1,FALSE))),VLOOKUP($A2,INDIRECT("Week"&amp;LEFT(EH$1,2)&amp;"!B9:S240"),17,FALSE),"")</f>
        <v/>
      </c>
      <c r="ES2" t="str">
        <f ca="1">IF(NOT(ISNA(VLOOKUP($A2,INDIRECT("Week"&amp;LEFT(EH$1,2)&amp;"!B9:B240"),1,FALSE))),VLOOKUP($A2,INDIRECT("Week"&amp;LEFT(EH$1,2)&amp;"!B9:S240"),18,FALSE),"")</f>
        <v/>
      </c>
      <c r="ET2" t="str">
        <f t="shared" ref="ET2:ET66" ca="1" si="31">IF(NOT(ISNA(VLOOKUP($A2,INDIRECT("Week"&amp;LEFT(ET$1,2)&amp;"!C9:H240"),1,FALSE))),VLOOKUP($A2,INDIRECT("Week"&amp;LEFT(ET$1,2)&amp;"!C9:H240"),6,FALSE),"")</f>
        <v/>
      </c>
      <c r="EU2" t="str">
        <f t="shared" ref="EU2:EU66" ca="1" si="32">IF(NOT(ISNA(VLOOKUP($A2,INDIRECT("Week"&amp;LEFT(ET$1,2)&amp;"!B9:B240"),1,FALSE))),VLOOKUP($A2,INDIRECT("Week"&amp;LEFT(ET$1,2)&amp;"!B9:S240"),6,FALSE),"")</f>
        <v/>
      </c>
      <c r="EV2" t="str">
        <f ca="1">IF(NOT(ISNA(VLOOKUP($A2,INDIRECT("Week"&amp;LEFT(ET$1,2)&amp;"!B9:B240"),1,FALSE))),VLOOKUP($A2,INDIRECT("Week"&amp;LEFT(ET$1,2)&amp;"!B9:S240"),8,FALSE),"")</f>
        <v/>
      </c>
      <c r="EW2" t="str">
        <f ca="1">IF(NOT(ISNA(VLOOKUP($A2,INDIRECT("Week"&amp;LEFT(ET$1,2)&amp;"!B9:B240"),1,FALSE))),VLOOKUP($A2,INDIRECT("Week"&amp;LEFT(ET$1,2)&amp;"!B9:S240"),9,FALSE),"")</f>
        <v/>
      </c>
      <c r="EX2" t="str">
        <f ca="1">IF(NOT(ISNA(VLOOKUP($A2,INDIRECT("Week"&amp;LEFT(ET$1,2)&amp;"!B9:B240"),1,FALSE))),VLOOKUP($A2,INDIRECT("Week"&amp;LEFT(ET$1,2)&amp;"!B9:S240"),10,FALSE),"")</f>
        <v/>
      </c>
      <c r="EY2" t="str">
        <f ca="1">IF(NOT(ISNA(VLOOKUP($A2,INDIRECT("Week"&amp;LEFT(ET$1,2)&amp;"!B9:B240"),1,FALSE))),VLOOKUP($A2,INDIRECT("Week"&amp;LEFT(ET$1,2)&amp;"!B9:S240"),11,FALSE),"")</f>
        <v/>
      </c>
      <c r="EZ2" t="str">
        <f ca="1">IF(NOT(ISNA(VLOOKUP($A2,INDIRECT("Week"&amp;LEFT(ET$1,2)&amp;"!B9:B240"),1,FALSE))),VLOOKUP($A2,INDIRECT("Week"&amp;LEFT(ET$1,2)&amp;"!B9:S240"),13,FALSE),"")</f>
        <v/>
      </c>
      <c r="FA2" t="str">
        <f ca="1">IF(NOT(ISNA(VLOOKUP($A2,INDIRECT("Week"&amp;LEFT(ET$1,2)&amp;"!B9:B240"),1,FALSE))),VLOOKUP($A2,INDIRECT("Week"&amp;LEFT(ET$1,2)&amp;"!B9:S240"),14,FALSE),"")</f>
        <v/>
      </c>
      <c r="FB2" t="str">
        <f ca="1">IF(NOT(ISNA(VLOOKUP($A2,INDIRECT("Week"&amp;LEFT(ET$1,2)&amp;"!B9:B240"),1,FALSE))),VLOOKUP($A2,INDIRECT("Week"&amp;LEFT(ET$1,2)&amp;"!B9:S240"),15,FALSE),"")</f>
        <v/>
      </c>
      <c r="FC2" t="str">
        <f ca="1">IF(NOT(ISNA(VLOOKUP($A2,INDIRECT("Week"&amp;LEFT(ET$1,2)&amp;"!B9:B240"),1,FALSE))),VLOOKUP($A2,INDIRECT("Week"&amp;LEFT(ET$1,2)&amp;"!B9:S240"),16,FALSE),"")</f>
        <v/>
      </c>
      <c r="FD2" t="str">
        <f ca="1">IF(NOT(ISNA(VLOOKUP($A2,INDIRECT("Week"&amp;LEFT(ET$1,2)&amp;"!B9:B240"),1,FALSE))),VLOOKUP($A2,INDIRECT("Week"&amp;LEFT(ET$1,2)&amp;"!B9:S240"),17,FALSE),"")</f>
        <v/>
      </c>
      <c r="FE2" t="str">
        <f ca="1">IF(NOT(ISNA(VLOOKUP($A2,INDIRECT("Week"&amp;LEFT(ET$1,2)&amp;"!B9:B240"),1,FALSE))),VLOOKUP($A2,INDIRECT("Week"&amp;LEFT(ET$1,2)&amp;"!B9:S240"),18,FALSE),"")</f>
        <v/>
      </c>
      <c r="FF2" t="str">
        <f t="shared" ref="FF2:FF66" ca="1" si="33">IF(NOT(ISNA(VLOOKUP($A2,INDIRECT("Week"&amp;LEFT(FF$1,2)&amp;"!C9:H240"),1,FALSE))),VLOOKUP($A2,INDIRECT("Week"&amp;LEFT(FF$1,2)&amp;"!C9:H240"),6,FALSE),"")</f>
        <v/>
      </c>
      <c r="FG2" t="str">
        <f t="shared" ref="FG2:FG66" ca="1" si="34">IF(NOT(ISNA(VLOOKUP($A2,INDIRECT("Week"&amp;LEFT(FF$1,2)&amp;"!B9:B240"),1,FALSE))),VLOOKUP($A2,INDIRECT("Week"&amp;LEFT(FF$1,2)&amp;"!B9:S240"),6,FALSE),"")</f>
        <v/>
      </c>
      <c r="FH2" t="str">
        <f ca="1">IF(NOT(ISNA(VLOOKUP($A2,INDIRECT("Week"&amp;LEFT(FF$1,2)&amp;"!B9:B240"),1,FALSE))),VLOOKUP($A2,INDIRECT("Week"&amp;LEFT(FF$1,2)&amp;"!B9:S240"),8,FALSE),"")</f>
        <v/>
      </c>
      <c r="FI2" t="str">
        <f ca="1">IF(NOT(ISNA(VLOOKUP($A2,INDIRECT("Week"&amp;LEFT(FF$1,2)&amp;"!B9:B240"),1,FALSE))),VLOOKUP($A2,INDIRECT("Week"&amp;LEFT(FF$1,2)&amp;"!B9:S240"),9,FALSE),"")</f>
        <v/>
      </c>
      <c r="FJ2" t="str">
        <f ca="1">IF(NOT(ISNA(VLOOKUP($A2,INDIRECT("Week"&amp;LEFT(FF$1,2)&amp;"!B9:B240"),1,FALSE))),VLOOKUP($A2,INDIRECT("Week"&amp;LEFT(FF$1,2)&amp;"!B9:S240"),10,FALSE),"")</f>
        <v/>
      </c>
      <c r="FK2" t="str">
        <f ca="1">IF(NOT(ISNA(VLOOKUP($A2,INDIRECT("Week"&amp;LEFT(FF$1,2)&amp;"!B9:B240"),1,FALSE))),VLOOKUP($A2,INDIRECT("Week"&amp;LEFT(FF$1,2)&amp;"!B9:S240"),11,FALSE),"")</f>
        <v/>
      </c>
      <c r="FL2" t="str">
        <f ca="1">IF(NOT(ISNA(VLOOKUP($A2,INDIRECT("Week"&amp;LEFT(FF$1,2)&amp;"!B9:B240"),1,FALSE))),VLOOKUP($A2,INDIRECT("Week"&amp;LEFT(FF$1,2)&amp;"!B9:S240"),13,FALSE),"")</f>
        <v/>
      </c>
      <c r="FM2" t="str">
        <f ca="1">IF(NOT(ISNA(VLOOKUP($A2,INDIRECT("Week"&amp;LEFT(FF$1,2)&amp;"!B9:B240"),1,FALSE))),VLOOKUP($A2,INDIRECT("Week"&amp;LEFT(FF$1,2)&amp;"!B9:S240"),14,FALSE),"")</f>
        <v/>
      </c>
      <c r="FN2" t="str">
        <f ca="1">IF(NOT(ISNA(VLOOKUP($A2,INDIRECT("Week"&amp;LEFT(FF$1,2)&amp;"!B9:B240"),1,FALSE))),VLOOKUP($A2,INDIRECT("Week"&amp;LEFT(FF$1,2)&amp;"!B9:S240"),15,FALSE),"")</f>
        <v/>
      </c>
      <c r="FO2" t="str">
        <f ca="1">IF(NOT(ISNA(VLOOKUP($A2,INDIRECT("Week"&amp;LEFT(FF$1,2)&amp;"!B9:B240"),1,FALSE))),VLOOKUP($A2,INDIRECT("Week"&amp;LEFT(FF$1,2)&amp;"!B9:S240"),16,FALSE),"")</f>
        <v/>
      </c>
      <c r="FP2" t="str">
        <f ca="1">IF(NOT(ISNA(VLOOKUP($A2,INDIRECT("Week"&amp;LEFT(FF$1,2)&amp;"!B9:B240"),1,FALSE))),VLOOKUP($A2,INDIRECT("Week"&amp;LEFT(FF$1,2)&amp;"!B9:S240"),17,FALSE),"")</f>
        <v/>
      </c>
      <c r="FQ2" t="str">
        <f ca="1">IF(NOT(ISNA(VLOOKUP($A2,INDIRECT("Week"&amp;LEFT(FF$1,2)&amp;"!B9:B240"),1,FALSE))),VLOOKUP($A2,INDIRECT("Week"&amp;LEFT(FF$1,2)&amp;"!B9:S240"),18,FALSE),"")</f>
        <v/>
      </c>
      <c r="FR2" t="str">
        <f t="shared" ref="FR2:FR66" ca="1" si="35">IF(NOT(ISNA(VLOOKUP($A2,INDIRECT("Week"&amp;LEFT(FR$1,2)&amp;"!C9:H240"),1,FALSE))),VLOOKUP($A2,INDIRECT("Week"&amp;LEFT(FR$1,2)&amp;"!C9:H240"),6,FALSE),"")</f>
        <v/>
      </c>
      <c r="FS2" t="str">
        <f t="shared" ref="FS2:FS66" ca="1" si="36">IF(NOT(ISNA(VLOOKUP($A2,INDIRECT("Week"&amp;LEFT(FR$1,2)&amp;"!B9:B240"),1,FALSE))),VLOOKUP($A2,INDIRECT("Week"&amp;LEFT(FR$1,2)&amp;"!B9:S240"),6,FALSE),"")</f>
        <v/>
      </c>
      <c r="FT2" t="str">
        <f ca="1">IF(NOT(ISNA(VLOOKUP($A2,INDIRECT("Week"&amp;LEFT(FR$1,2)&amp;"!B9:B240"),1,FALSE))),VLOOKUP($A2,INDIRECT("Week"&amp;LEFT(FR$1,2)&amp;"!B9:S240"),8,FALSE),"")</f>
        <v/>
      </c>
      <c r="FU2" t="str">
        <f ca="1">IF(NOT(ISNA(VLOOKUP($A2,INDIRECT("Week"&amp;LEFT(FR$1,2)&amp;"!B9:B240"),1,FALSE))),VLOOKUP($A2,INDIRECT("Week"&amp;LEFT(FR$1,2)&amp;"!B9:S240"),9,FALSE),"")</f>
        <v/>
      </c>
      <c r="FV2" t="str">
        <f ca="1">IF(NOT(ISNA(VLOOKUP($A2,INDIRECT("Week"&amp;LEFT(FR$1,2)&amp;"!B9:B240"),1,FALSE))),VLOOKUP($A2,INDIRECT("Week"&amp;LEFT(FR$1,2)&amp;"!B9:S240"),10,FALSE),"")</f>
        <v/>
      </c>
      <c r="FW2" t="str">
        <f ca="1">IF(NOT(ISNA(VLOOKUP($A2,INDIRECT("Week"&amp;LEFT(FR$1,2)&amp;"!B9:B240"),1,FALSE))),VLOOKUP($A2,INDIRECT("Week"&amp;LEFT(FR$1,2)&amp;"!B9:S240"),11,FALSE),"")</f>
        <v/>
      </c>
      <c r="FX2" t="str">
        <f ca="1">IF(NOT(ISNA(VLOOKUP($A2,INDIRECT("Week"&amp;LEFT(FR$1,2)&amp;"!B9:B240"),1,FALSE))),VLOOKUP($A2,INDIRECT("Week"&amp;LEFT(FR$1,2)&amp;"!B9:S240"),13,FALSE),"")</f>
        <v/>
      </c>
      <c r="FY2" t="str">
        <f ca="1">IF(NOT(ISNA(VLOOKUP($A2,INDIRECT("Week"&amp;LEFT(FR$1,2)&amp;"!B9:B240"),1,FALSE))),VLOOKUP($A2,INDIRECT("Week"&amp;LEFT(FR$1,2)&amp;"!B9:S240"),14,FALSE),"")</f>
        <v/>
      </c>
      <c r="FZ2" t="str">
        <f ca="1">IF(NOT(ISNA(VLOOKUP($A2,INDIRECT("Week"&amp;LEFT(FR$1,2)&amp;"!B9:B240"),1,FALSE))),VLOOKUP($A2,INDIRECT("Week"&amp;LEFT(FR$1,2)&amp;"!B9:S240"),15,FALSE),"")</f>
        <v/>
      </c>
      <c r="GA2" t="str">
        <f ca="1">IF(NOT(ISNA(VLOOKUP($A2,INDIRECT("Week"&amp;LEFT(FR$1,2)&amp;"!B9:B240"),1,FALSE))),VLOOKUP($A2,INDIRECT("Week"&amp;LEFT(FR$1,2)&amp;"!B9:S240"),16,FALSE),"")</f>
        <v/>
      </c>
      <c r="GB2" t="str">
        <f ca="1">IF(NOT(ISNA(VLOOKUP($A2,INDIRECT("Week"&amp;LEFT(FR$1,2)&amp;"!B9:B240"),1,FALSE))),VLOOKUP($A2,INDIRECT("Week"&amp;LEFT(FR$1,2)&amp;"!B9:S240"),17,FALSE),"")</f>
        <v/>
      </c>
      <c r="GC2" t="str">
        <f ca="1">IF(NOT(ISNA(VLOOKUP($A2,INDIRECT("Week"&amp;LEFT(FR$1,2)&amp;"!B9:B240"),1,FALSE))),VLOOKUP($A2,INDIRECT("Week"&amp;LEFT(FR$1,2)&amp;"!B9:S240"),18,FALSE),"")</f>
        <v/>
      </c>
      <c r="GD2" t="str">
        <f t="shared" ref="GD2:GD66" ca="1" si="37">IF(NOT(ISNA(VLOOKUP($A2,INDIRECT("Week"&amp;LEFT(GD$1,2)&amp;"!C9:H240"),1,FALSE))),VLOOKUP($A2,INDIRECT("Week"&amp;LEFT(GD$1,2)&amp;"!C9:H240"),6,FALSE),"")</f>
        <v/>
      </c>
      <c r="GE2" t="str">
        <f t="shared" ref="GE2:GE66" ca="1" si="38">IF(NOT(ISNA(VLOOKUP($A2,INDIRECT("Week"&amp;LEFT(GD$1,2)&amp;"!B9:B240"),1,FALSE))),VLOOKUP($A2,INDIRECT("Week"&amp;LEFT(GD$1,2)&amp;"!B9:S240"),6,FALSE),"")</f>
        <v/>
      </c>
      <c r="GF2" t="str">
        <f ca="1">IF(NOT(ISNA(VLOOKUP($A2,INDIRECT("Week"&amp;LEFT(GD$1,2)&amp;"!B9:B240"),1,FALSE))),VLOOKUP($A2,INDIRECT("Week"&amp;LEFT(GD$1,2)&amp;"!B9:S240"),8,FALSE),"")</f>
        <v/>
      </c>
      <c r="GG2" t="str">
        <f ca="1">IF(NOT(ISNA(VLOOKUP($A2,INDIRECT("Week"&amp;LEFT(GD$1,2)&amp;"!B9:B240"),1,FALSE))),VLOOKUP($A2,INDIRECT("Week"&amp;LEFT(GD$1,2)&amp;"!B9:S240"),9,FALSE),"")</f>
        <v/>
      </c>
      <c r="GH2" t="str">
        <f ca="1">IF(NOT(ISNA(VLOOKUP($A2,INDIRECT("Week"&amp;LEFT(GD$1,2)&amp;"!B9:B240"),1,FALSE))),VLOOKUP($A2,INDIRECT("Week"&amp;LEFT(GD$1,2)&amp;"!B9:S240"),10,FALSE),"")</f>
        <v/>
      </c>
      <c r="GI2" t="str">
        <f ca="1">IF(NOT(ISNA(VLOOKUP($A2,INDIRECT("Week"&amp;LEFT(GD$1,2)&amp;"!B9:B240"),1,FALSE))),VLOOKUP($A2,INDIRECT("Week"&amp;LEFT(GD$1,2)&amp;"!B9:S240"),11,FALSE),"")</f>
        <v/>
      </c>
      <c r="GJ2" t="str">
        <f ca="1">IF(NOT(ISNA(VLOOKUP($A2,INDIRECT("Week"&amp;LEFT(GD$1,2)&amp;"!B9:B240"),1,FALSE))),VLOOKUP($A2,INDIRECT("Week"&amp;LEFT(GD$1,2)&amp;"!B9:S240"),13,FALSE),"")</f>
        <v/>
      </c>
      <c r="GK2" t="str">
        <f ca="1">IF(NOT(ISNA(VLOOKUP($A2,INDIRECT("Week"&amp;LEFT(GD$1,2)&amp;"!B9:B240"),1,FALSE))),VLOOKUP($A2,INDIRECT("Week"&amp;LEFT(GD$1,2)&amp;"!B9:S240"),14,FALSE),"")</f>
        <v/>
      </c>
      <c r="GL2" t="str">
        <f ca="1">IF(NOT(ISNA(VLOOKUP($A2,INDIRECT("Week"&amp;LEFT(GD$1,2)&amp;"!B9:B240"),1,FALSE))),VLOOKUP($A2,INDIRECT("Week"&amp;LEFT(GD$1,2)&amp;"!B9:S240"),15,FALSE),"")</f>
        <v/>
      </c>
      <c r="GM2" t="str">
        <f ca="1">IF(NOT(ISNA(VLOOKUP($A2,INDIRECT("Week"&amp;LEFT(GD$1,2)&amp;"!B9:B240"),1,FALSE))),VLOOKUP($A2,INDIRECT("Week"&amp;LEFT(GD$1,2)&amp;"!B9:S240"),16,FALSE),"")</f>
        <v/>
      </c>
      <c r="GN2" t="str">
        <f ca="1">IF(NOT(ISNA(VLOOKUP($A2,INDIRECT("Week"&amp;LEFT(GD$1,2)&amp;"!B9:B240"),1,FALSE))),VLOOKUP($A2,INDIRECT("Week"&amp;LEFT(GD$1,2)&amp;"!B9:S240"),17,FALSE),"")</f>
        <v/>
      </c>
      <c r="GO2" t="str">
        <f ca="1">IF(NOT(ISNA(VLOOKUP($A2,INDIRECT("Week"&amp;LEFT(GD$1,2)&amp;"!B9:B240"),1,FALSE))),VLOOKUP($A2,INDIRECT("Week"&amp;LEFT(GD$1,2)&amp;"!B9:S240"),18,FALSE),"")</f>
        <v/>
      </c>
      <c r="GP2" t="str">
        <f t="shared" ref="GP2:GP66" ca="1" si="39">IF(NOT(ISNA(VLOOKUP($A2,INDIRECT("Week"&amp;LEFT(GP$1,2)&amp;"!C9:H240"),1,FALSE))),VLOOKUP($A2,INDIRECT("Week"&amp;LEFT(GP$1,2)&amp;"!C9:H240"),6,FALSE),"")</f>
        <v/>
      </c>
      <c r="GQ2" t="str">
        <f t="shared" ref="GQ2:GQ66" ca="1" si="40">IF(NOT(ISNA(VLOOKUP($A2,INDIRECT("Week"&amp;LEFT(GP$1,2)&amp;"!B9:B240"),1,FALSE))),VLOOKUP($A2,INDIRECT("Week"&amp;LEFT(GP$1,2)&amp;"!B9:S240"),6,FALSE),"")</f>
        <v/>
      </c>
      <c r="GR2" t="str">
        <f ca="1">IF(NOT(ISNA(VLOOKUP($A2,INDIRECT("Week"&amp;LEFT(GP$1,2)&amp;"!B9:B240"),1,FALSE))),VLOOKUP($A2,INDIRECT("Week"&amp;LEFT(GP$1,2)&amp;"!B9:S240"),8,FALSE),"")</f>
        <v/>
      </c>
      <c r="GS2" t="str">
        <f ca="1">IF(NOT(ISNA(VLOOKUP($A2,INDIRECT("Week"&amp;LEFT(GP$1,2)&amp;"!B9:B240"),1,FALSE))),VLOOKUP($A2,INDIRECT("Week"&amp;LEFT(GP$1,2)&amp;"!B9:S240"),9,FALSE),"")</f>
        <v/>
      </c>
      <c r="GT2" t="str">
        <f ca="1">IF(NOT(ISNA(VLOOKUP($A2,INDIRECT("Week"&amp;LEFT(GP$1,2)&amp;"!B9:B240"),1,FALSE))),VLOOKUP($A2,INDIRECT("Week"&amp;LEFT(GP$1,2)&amp;"!B9:S240"),10,FALSE),"")</f>
        <v/>
      </c>
      <c r="GU2" t="str">
        <f ca="1">IF(NOT(ISNA(VLOOKUP($A2,INDIRECT("Week"&amp;LEFT(GP$1,2)&amp;"!B9:B240"),1,FALSE))),VLOOKUP($A2,INDIRECT("Week"&amp;LEFT(GP$1,2)&amp;"!B9:S240"),11,FALSE),"")</f>
        <v/>
      </c>
      <c r="GV2" t="str">
        <f ca="1">IF(NOT(ISNA(VLOOKUP($A2,INDIRECT("Week"&amp;LEFT(GP$1,2)&amp;"!B9:B240"),1,FALSE))),VLOOKUP($A2,INDIRECT("Week"&amp;LEFT(GP$1,2)&amp;"!B9:S240"),13,FALSE),"")</f>
        <v/>
      </c>
      <c r="GW2" t="str">
        <f ca="1">IF(NOT(ISNA(VLOOKUP($A2,INDIRECT("Week"&amp;LEFT(GP$1,2)&amp;"!B9:B240"),1,FALSE))),VLOOKUP($A2,INDIRECT("Week"&amp;LEFT(GP$1,2)&amp;"!B9:S240"),14,FALSE),"")</f>
        <v/>
      </c>
      <c r="GX2" t="str">
        <f ca="1">IF(NOT(ISNA(VLOOKUP($A2,INDIRECT("Week"&amp;LEFT(GP$1,2)&amp;"!B9:B240"),1,FALSE))),VLOOKUP($A2,INDIRECT("Week"&amp;LEFT(GP$1,2)&amp;"!B9:S240"),15,FALSE),"")</f>
        <v/>
      </c>
      <c r="GY2" t="str">
        <f ca="1">IF(NOT(ISNA(VLOOKUP($A2,INDIRECT("Week"&amp;LEFT(GP$1,2)&amp;"!B9:B240"),1,FALSE))),VLOOKUP($A2,INDIRECT("Week"&amp;LEFT(GP$1,2)&amp;"!B9:S240"),16,FALSE),"")</f>
        <v/>
      </c>
      <c r="GZ2" t="str">
        <f ca="1">IF(NOT(ISNA(VLOOKUP($A2,INDIRECT("Week"&amp;LEFT(GP$1,2)&amp;"!B9:B240"),1,FALSE))),VLOOKUP($A2,INDIRECT("Week"&amp;LEFT(GP$1,2)&amp;"!B9:S240"),17,FALSE),"")</f>
        <v/>
      </c>
      <c r="HA2" t="str">
        <f ca="1">IF(NOT(ISNA(VLOOKUP($A2,INDIRECT("Week"&amp;LEFT(GP$1,2)&amp;"!B9:B240"),1,FALSE))),VLOOKUP($A2,INDIRECT("Week"&amp;LEFT(GP$1,2)&amp;"!B9:S240"),18,FALSE),"")</f>
        <v/>
      </c>
      <c r="HB2" t="str">
        <f t="shared" ref="HB2:HB66" ca="1" si="41">IF(NOT(ISNA(VLOOKUP($A2,INDIRECT("Week"&amp;LEFT(HB$1,2)&amp;"!C9:H240"),1,FALSE))),VLOOKUP($A2,INDIRECT("Week"&amp;LEFT(HB$1,2)&amp;"!C9:H240"),6,FALSE),"")</f>
        <v/>
      </c>
      <c r="HC2" t="str">
        <f t="shared" ref="HC2:HC66" ca="1" si="42">IF(NOT(ISNA(VLOOKUP($A2,INDIRECT("Week"&amp;LEFT(HB$1,2)&amp;"!B9:B240"),1,FALSE))),VLOOKUP($A2,INDIRECT("Week"&amp;LEFT(HB$1,2)&amp;"!B9:S240"),6,FALSE),"")</f>
        <v/>
      </c>
      <c r="HD2" t="str">
        <f ca="1">IF(NOT(ISNA(VLOOKUP($A2,INDIRECT("Week"&amp;LEFT(HB$1,2)&amp;"!B9:B240"),1,FALSE))),VLOOKUP($A2,INDIRECT("Week"&amp;LEFT(HB$1,2)&amp;"!B9:S240"),8,FALSE),"")</f>
        <v/>
      </c>
      <c r="HE2" t="str">
        <f ca="1">IF(NOT(ISNA(VLOOKUP($A2,INDIRECT("Week"&amp;LEFT(HB$1,2)&amp;"!B9:B240"),1,FALSE))),VLOOKUP($A2,INDIRECT("Week"&amp;LEFT(HB$1,2)&amp;"!B9:S240"),9,FALSE),"")</f>
        <v/>
      </c>
      <c r="HF2" t="str">
        <f ca="1">IF(NOT(ISNA(VLOOKUP($A2,INDIRECT("Week"&amp;LEFT(HB$1,2)&amp;"!B9:B240"),1,FALSE))),VLOOKUP($A2,INDIRECT("Week"&amp;LEFT(HB$1,2)&amp;"!B9:S240"),10,FALSE),"")</f>
        <v/>
      </c>
      <c r="HG2" t="str">
        <f ca="1">IF(NOT(ISNA(VLOOKUP($A2,INDIRECT("Week"&amp;LEFT(HB$1,2)&amp;"!B9:B240"),1,FALSE))),VLOOKUP($A2,INDIRECT("Week"&amp;LEFT(HB$1,2)&amp;"!B9:S240"),11,FALSE),"")</f>
        <v/>
      </c>
      <c r="HH2" t="str">
        <f ca="1">IF(NOT(ISNA(VLOOKUP($A2,INDIRECT("Week"&amp;LEFT(HB$1,2)&amp;"!B9:B240"),1,FALSE))),VLOOKUP($A2,INDIRECT("Week"&amp;LEFT(HB$1,2)&amp;"!B9:S240"),13,FALSE),"")</f>
        <v/>
      </c>
      <c r="HI2" t="str">
        <f ca="1">IF(NOT(ISNA(VLOOKUP($A2,INDIRECT("Week"&amp;LEFT(HB$1,2)&amp;"!B9:B240"),1,FALSE))),VLOOKUP($A2,INDIRECT("Week"&amp;LEFT(HB$1,2)&amp;"!B9:S240"),14,FALSE),"")</f>
        <v/>
      </c>
      <c r="HJ2" t="str">
        <f ca="1">IF(NOT(ISNA(VLOOKUP($A2,INDIRECT("Week"&amp;LEFT(HB$1,2)&amp;"!B9:B240"),1,FALSE))),VLOOKUP($A2,INDIRECT("Week"&amp;LEFT(HB$1,2)&amp;"!B9:S240"),15,FALSE),"")</f>
        <v/>
      </c>
      <c r="HK2" t="str">
        <f ca="1">IF(NOT(ISNA(VLOOKUP($A2,INDIRECT("Week"&amp;LEFT(HB$1,2)&amp;"!B9:B240"),1,FALSE))),VLOOKUP($A2,INDIRECT("Week"&amp;LEFT(HB$1,2)&amp;"!B9:S240"),16,FALSE),"")</f>
        <v/>
      </c>
      <c r="HL2" t="str">
        <f ca="1">IF(NOT(ISNA(VLOOKUP($A2,INDIRECT("Week"&amp;LEFT(HB$1,2)&amp;"!B9:B240"),1,FALSE))),VLOOKUP($A2,INDIRECT("Week"&amp;LEFT(HB$1,2)&amp;"!B9:S240"),17,FALSE),"")</f>
        <v/>
      </c>
      <c r="HM2" t="str">
        <f ca="1">IF(NOT(ISNA(VLOOKUP($A2,INDIRECT("Week"&amp;LEFT(HB$1,2)&amp;"!B9:B240"),1,FALSE))),VLOOKUP($A2,INDIRECT("Week"&amp;LEFT(HB$1,2)&amp;"!B9:S240"),18,FALSE),"")</f>
        <v/>
      </c>
      <c r="HN2" t="str">
        <f t="shared" ref="HN2:HN66" ca="1" si="43">IF(NOT(ISNA(VLOOKUP($A2,INDIRECT("Week"&amp;LEFT(HN$1,2)&amp;"!C9:H240"),1,FALSE))),VLOOKUP($A2,INDIRECT("Week"&amp;LEFT(HN$1,2)&amp;"!C9:H240"),6,FALSE),"")</f>
        <v/>
      </c>
      <c r="HO2" t="str">
        <f t="shared" ref="HO2:HO66" ca="1" si="44">IF(NOT(ISNA(VLOOKUP($A2,INDIRECT("Week"&amp;LEFT(HN$1,2)&amp;"!B9:B240"),1,FALSE))),VLOOKUP($A2,INDIRECT("Week"&amp;LEFT(HN$1,2)&amp;"!B9:S240"),6,FALSE),"")</f>
        <v/>
      </c>
      <c r="HP2" t="str">
        <f ca="1">IF(NOT(ISNA(VLOOKUP($A2,INDIRECT("Week"&amp;LEFT(HN$1,2)&amp;"!B9:B240"),1,FALSE))),VLOOKUP($A2,INDIRECT("Week"&amp;LEFT(HN$1,2)&amp;"!B9:S240"),8,FALSE),"")</f>
        <v/>
      </c>
      <c r="HQ2" t="str">
        <f ca="1">IF(NOT(ISNA(VLOOKUP($A2,INDIRECT("Week"&amp;LEFT(HN$1,2)&amp;"!B9:B240"),1,FALSE))),VLOOKUP($A2,INDIRECT("Week"&amp;LEFT(HN$1,2)&amp;"!B9:S240"),9,FALSE),"")</f>
        <v/>
      </c>
      <c r="HR2" t="str">
        <f ca="1">IF(NOT(ISNA(VLOOKUP($A2,INDIRECT("Week"&amp;LEFT(HN$1,2)&amp;"!B9:B240"),1,FALSE))),VLOOKUP($A2,INDIRECT("Week"&amp;LEFT(HN$1,2)&amp;"!B9:S240"),10,FALSE),"")</f>
        <v/>
      </c>
      <c r="HS2" t="str">
        <f ca="1">IF(NOT(ISNA(VLOOKUP($A2,INDIRECT("Week"&amp;LEFT(HN$1,2)&amp;"!B9:B240"),1,FALSE))),VLOOKUP($A2,INDIRECT("Week"&amp;LEFT(HN$1,2)&amp;"!B9:S240"),11,FALSE),"")</f>
        <v/>
      </c>
      <c r="HT2" t="str">
        <f ca="1">IF(NOT(ISNA(VLOOKUP($A2,INDIRECT("Week"&amp;LEFT(HN$1,2)&amp;"!B9:B240"),1,FALSE))),VLOOKUP($A2,INDIRECT("Week"&amp;LEFT(HN$1,2)&amp;"!B9:S240"),13,FALSE),"")</f>
        <v/>
      </c>
      <c r="HU2" t="str">
        <f ca="1">IF(NOT(ISNA(VLOOKUP($A2,INDIRECT("Week"&amp;LEFT(HN$1,2)&amp;"!B9:B240"),1,FALSE))),VLOOKUP($A2,INDIRECT("Week"&amp;LEFT(HN$1,2)&amp;"!B9:S240"),14,FALSE),"")</f>
        <v/>
      </c>
      <c r="HV2" t="str">
        <f ca="1">IF(NOT(ISNA(VLOOKUP($A2,INDIRECT("Week"&amp;LEFT(HN$1,2)&amp;"!B9:B240"),1,FALSE))),VLOOKUP($A2,INDIRECT("Week"&amp;LEFT(HN$1,2)&amp;"!B9:S240"),15,FALSE),"")</f>
        <v/>
      </c>
      <c r="HW2" t="str">
        <f ca="1">IF(NOT(ISNA(VLOOKUP($A2,INDIRECT("Week"&amp;LEFT(HN$1,2)&amp;"!B9:B240"),1,FALSE))),VLOOKUP($A2,INDIRECT("Week"&amp;LEFT(HN$1,2)&amp;"!B9:S240"),16,FALSE),"")</f>
        <v/>
      </c>
      <c r="HX2" t="str">
        <f ca="1">IF(NOT(ISNA(VLOOKUP($A2,INDIRECT("Week"&amp;LEFT(HN$1,2)&amp;"!B9:B240"),1,FALSE))),VLOOKUP($A2,INDIRECT("Week"&amp;LEFT(HN$1,2)&amp;"!B9:S240"),17,FALSE),"")</f>
        <v/>
      </c>
      <c r="HY2" t="str">
        <f ca="1">IF(NOT(ISNA(VLOOKUP($A2,INDIRECT("Week"&amp;LEFT(HN$1,2)&amp;"!B9:B240"),1,FALSE))),VLOOKUP($A2,INDIRECT("Week"&amp;LEFT(HN$1,2)&amp;"!B9:S240"),18,FALSE),"")</f>
        <v/>
      </c>
      <c r="HZ2" t="str">
        <f t="shared" ref="HZ2:HZ66" ca="1" si="45">IF(NOT(ISNA(VLOOKUP($A2,INDIRECT("Week"&amp;LEFT(HZ$1,2)&amp;"!C9:H240"),1,FALSE))),VLOOKUP($A2,INDIRECT("Week"&amp;LEFT(HZ$1,2)&amp;"!C9:H240"),6,FALSE),"")</f>
        <v/>
      </c>
      <c r="IA2" t="str">
        <f t="shared" ref="IA2:IA66" ca="1" si="46">IF(NOT(ISNA(VLOOKUP($A2,INDIRECT("Week"&amp;LEFT(HZ$1,2)&amp;"!B9:B240"),1,FALSE))),VLOOKUP($A2,INDIRECT("Week"&amp;LEFT(HZ$1,2)&amp;"!B9:S240"),6,FALSE),"")</f>
        <v/>
      </c>
      <c r="IB2" t="str">
        <f ca="1">IF(NOT(ISNA(VLOOKUP($A2,INDIRECT("Week"&amp;LEFT(HZ$1,2)&amp;"!B9:B240"),1,FALSE))),VLOOKUP($A2,INDIRECT("Week"&amp;LEFT(HZ$1,2)&amp;"!B9:S240"),8,FALSE),"")</f>
        <v/>
      </c>
      <c r="IC2" t="str">
        <f ca="1">IF(NOT(ISNA(VLOOKUP($A2,INDIRECT("Week"&amp;LEFT(HZ$1,2)&amp;"!B9:B240"),1,FALSE))),VLOOKUP($A2,INDIRECT("Week"&amp;LEFT(HZ$1,2)&amp;"!B9:S240"),9,FALSE),"")</f>
        <v/>
      </c>
      <c r="ID2" t="str">
        <f ca="1">IF(NOT(ISNA(VLOOKUP($A2,INDIRECT("Week"&amp;LEFT(HZ$1,2)&amp;"!B9:B240"),1,FALSE))),VLOOKUP($A2,INDIRECT("Week"&amp;LEFT(HZ$1,2)&amp;"!B9:S240"),10,FALSE),"")</f>
        <v/>
      </c>
      <c r="IE2" t="str">
        <f ca="1">IF(NOT(ISNA(VLOOKUP($A2,INDIRECT("Week"&amp;LEFT(HZ$1,2)&amp;"!B9:B240"),1,FALSE))),VLOOKUP($A2,INDIRECT("Week"&amp;LEFT(HZ$1,2)&amp;"!B9:S240"),11,FALSE),"")</f>
        <v/>
      </c>
      <c r="IF2" t="str">
        <f ca="1">IF(NOT(ISNA(VLOOKUP($A2,INDIRECT("Week"&amp;LEFT(HZ$1,2)&amp;"!B9:B240"),1,FALSE))),VLOOKUP($A2,INDIRECT("Week"&amp;LEFT(HZ$1,2)&amp;"!B9:S240"),13,FALSE),"")</f>
        <v/>
      </c>
      <c r="IG2" t="str">
        <f ca="1">IF(NOT(ISNA(VLOOKUP($A2,INDIRECT("Week"&amp;LEFT(HZ$1,2)&amp;"!B9:B240"),1,FALSE))),VLOOKUP($A2,INDIRECT("Week"&amp;LEFT(HZ$1,2)&amp;"!B9:S240"),14,FALSE),"")</f>
        <v/>
      </c>
      <c r="IH2" t="str">
        <f ca="1">IF(NOT(ISNA(VLOOKUP($A2,INDIRECT("Week"&amp;LEFT(HZ$1,2)&amp;"!B9:B240"),1,FALSE))),VLOOKUP($A2,INDIRECT("Week"&amp;LEFT(HZ$1,2)&amp;"!B9:S240"),15,FALSE),"")</f>
        <v/>
      </c>
      <c r="II2" t="str">
        <f ca="1">IF(NOT(ISNA(VLOOKUP($A2,INDIRECT("Week"&amp;LEFT(HZ$1,2)&amp;"!B9:B240"),1,FALSE))),VLOOKUP($A2,INDIRECT("Week"&amp;LEFT(HZ$1,2)&amp;"!B9:S240"),16,FALSE),"")</f>
        <v/>
      </c>
      <c r="IJ2" t="str">
        <f ca="1">IF(NOT(ISNA(VLOOKUP($A2,INDIRECT("Week"&amp;LEFT(HZ$1,2)&amp;"!B9:B240"),1,FALSE))),VLOOKUP($A2,INDIRECT("Week"&amp;LEFT(HZ$1,2)&amp;"!B9:S240"),17,FALSE),"")</f>
        <v/>
      </c>
      <c r="IK2" t="str">
        <f ca="1">IF(NOT(ISNA(VLOOKUP($A2,INDIRECT("Week"&amp;LEFT(HZ$1,2)&amp;"!B9:B240"),1,FALSE))),VLOOKUP($A2,INDIRECT("Week"&amp;LEFT(HZ$1,2)&amp;"!B9:S240"),18,FALSE),"")</f>
        <v/>
      </c>
      <c r="IL2" t="str">
        <f t="shared" ref="IL2:IL66" ca="1" si="47">IF(NOT(ISNA(VLOOKUP($A2,INDIRECT("Week"&amp;LEFT(IL$1,2)&amp;"!C9:H240"),1,FALSE))),VLOOKUP($A2,INDIRECT("Week"&amp;LEFT(IL$1,2)&amp;"!C9:H240"),6,FALSE),"")</f>
        <v/>
      </c>
      <c r="IM2" t="str">
        <f t="shared" ref="IM2:IM66" ca="1" si="48">IF(NOT(ISNA(VLOOKUP($A2,INDIRECT("Week"&amp;LEFT(IL$1,2)&amp;"!B9:B240"),1,FALSE))),VLOOKUP($A2,INDIRECT("Week"&amp;LEFT(IL$1,2)&amp;"!B9:S240"),6,FALSE),"")</f>
        <v/>
      </c>
      <c r="IN2" t="str">
        <f ca="1">IF(NOT(ISNA(VLOOKUP($A2,INDIRECT("Week"&amp;LEFT(IL$1,2)&amp;"!B9:B240"),1,FALSE))),VLOOKUP($A2,INDIRECT("Week"&amp;LEFT(IL$1,2)&amp;"!B9:S240"),8,FALSE),"")</f>
        <v/>
      </c>
      <c r="IO2" t="str">
        <f ca="1">IF(NOT(ISNA(VLOOKUP($A2,INDIRECT("Week"&amp;LEFT(IL$1,2)&amp;"!B9:B240"),1,FALSE))),VLOOKUP($A2,INDIRECT("Week"&amp;LEFT(IL$1,2)&amp;"!B9:S240"),9,FALSE),"")</f>
        <v/>
      </c>
      <c r="IP2" t="str">
        <f ca="1">IF(NOT(ISNA(VLOOKUP($A2,INDIRECT("Week"&amp;LEFT(IL$1,2)&amp;"!B9:B240"),1,FALSE))),VLOOKUP($A2,INDIRECT("Week"&amp;LEFT(IL$1,2)&amp;"!B9:S240"),10,FALSE),"")</f>
        <v/>
      </c>
      <c r="IQ2" t="str">
        <f ca="1">IF(NOT(ISNA(VLOOKUP($A2,INDIRECT("Week"&amp;LEFT(IL$1,2)&amp;"!B9:B240"),1,FALSE))),VLOOKUP($A2,INDIRECT("Week"&amp;LEFT(IL$1,2)&amp;"!B9:S240"),11,FALSE),"")</f>
        <v/>
      </c>
      <c r="IR2" t="str">
        <f ca="1">IF(NOT(ISNA(VLOOKUP($A2,INDIRECT("Week"&amp;LEFT(IL$1,2)&amp;"!B9:B240"),1,FALSE))),VLOOKUP($A2,INDIRECT("Week"&amp;LEFT(IL$1,2)&amp;"!B9:S240"),13,FALSE),"")</f>
        <v/>
      </c>
      <c r="IS2" t="str">
        <f ca="1">IF(NOT(ISNA(VLOOKUP($A2,INDIRECT("Week"&amp;LEFT(IL$1,2)&amp;"!B9:B240"),1,FALSE))),VLOOKUP($A2,INDIRECT("Week"&amp;LEFT(IL$1,2)&amp;"!B9:S240"),14,FALSE),"")</f>
        <v/>
      </c>
      <c r="IT2" t="str">
        <f ca="1">IF(NOT(ISNA(VLOOKUP($A2,INDIRECT("Week"&amp;LEFT(IL$1,2)&amp;"!B9:B240"),1,FALSE))),VLOOKUP($A2,INDIRECT("Week"&amp;LEFT(IL$1,2)&amp;"!B9:S240"),15,FALSE),"")</f>
        <v/>
      </c>
      <c r="IU2" t="str">
        <f ca="1">IF(NOT(ISNA(VLOOKUP($A2,INDIRECT("Week"&amp;LEFT(IL$1,2)&amp;"!B9:B240"),1,FALSE))),VLOOKUP($A2,INDIRECT("Week"&amp;LEFT(IL$1,2)&amp;"!B9:S240"),16,FALSE),"")</f>
        <v/>
      </c>
      <c r="IV2" t="str">
        <f ca="1">IF(NOT(ISNA(VLOOKUP($A2,INDIRECT("Week"&amp;LEFT(IL$1,2)&amp;"!B9:B240"),1,FALSE))),VLOOKUP($A2,INDIRECT("Week"&amp;LEFT(IL$1,2)&amp;"!B9:S240"),17,FALSE),"")</f>
        <v/>
      </c>
      <c r="IW2" t="str">
        <f ca="1">IF(NOT(ISNA(VLOOKUP($A2,INDIRECT("Week"&amp;LEFT(IL$1,2)&amp;"!B9:B240"),1,FALSE))),VLOOKUP($A2,INDIRECT("Week"&amp;LEFT(IL$1,2)&amp;"!B9:S240"),18,FALSE),"")</f>
        <v/>
      </c>
      <c r="IX2" t="str">
        <f t="shared" ref="IX2:IX66" ca="1" si="49">IF(NOT(ISNA(VLOOKUP($A2,INDIRECT("Week"&amp;LEFT(IX$1,2)&amp;"!C9:H240"),1,FALSE))),VLOOKUP($A2,INDIRECT("Week"&amp;LEFT(IX$1,2)&amp;"!C9:H240"),6,FALSE),"")</f>
        <v/>
      </c>
      <c r="IY2" t="str">
        <f t="shared" ref="IY2:IY66" ca="1" si="50">IF(NOT(ISNA(VLOOKUP($A2,INDIRECT("Week"&amp;LEFT(IX$1,2)&amp;"!B9:B240"),1,FALSE))),VLOOKUP($A2,INDIRECT("Week"&amp;LEFT(IX$1,2)&amp;"!B9:S240"),6,FALSE),"")</f>
        <v/>
      </c>
      <c r="IZ2" t="str">
        <f ca="1">IF(NOT(ISNA(VLOOKUP($A2,INDIRECT("Week"&amp;LEFT(IX$1,2)&amp;"!B9:B240"),1,FALSE))),VLOOKUP($A2,INDIRECT("Week"&amp;LEFT(IX$1,2)&amp;"!B9:S240"),8,FALSE),"")</f>
        <v/>
      </c>
      <c r="JA2" t="str">
        <f ca="1">IF(NOT(ISNA(VLOOKUP($A2,INDIRECT("Week"&amp;LEFT(IX$1,2)&amp;"!B9:B240"),1,FALSE))),VLOOKUP($A2,INDIRECT("Week"&amp;LEFT(IX$1,2)&amp;"!B9:S240"),9,FALSE),"")</f>
        <v/>
      </c>
      <c r="JB2" t="str">
        <f ca="1">IF(NOT(ISNA(VLOOKUP($A2,INDIRECT("Week"&amp;LEFT(IX$1,2)&amp;"!B9:B240"),1,FALSE))),VLOOKUP($A2,INDIRECT("Week"&amp;LEFT(IX$1,2)&amp;"!B9:S240"),10,FALSE),"")</f>
        <v/>
      </c>
      <c r="JC2" t="str">
        <f ca="1">IF(NOT(ISNA(VLOOKUP($A2,INDIRECT("Week"&amp;LEFT(IX$1,2)&amp;"!B9:B240"),1,FALSE))),VLOOKUP($A2,INDIRECT("Week"&amp;LEFT(IX$1,2)&amp;"!B9:S240"),11,FALSE),"")</f>
        <v/>
      </c>
      <c r="JD2" t="str">
        <f ca="1">IF(NOT(ISNA(VLOOKUP($A2,INDIRECT("Week"&amp;LEFT(IX$1,2)&amp;"!B9:B240"),1,FALSE))),VLOOKUP($A2,INDIRECT("Week"&amp;LEFT(IX$1,2)&amp;"!B9:S240"),13,FALSE),"")</f>
        <v/>
      </c>
      <c r="JE2" t="str">
        <f ca="1">IF(NOT(ISNA(VLOOKUP($A2,INDIRECT("Week"&amp;LEFT(IX$1,2)&amp;"!B9:B240"),1,FALSE))),VLOOKUP($A2,INDIRECT("Week"&amp;LEFT(IX$1,2)&amp;"!B9:S240"),14,FALSE),"")</f>
        <v/>
      </c>
      <c r="JF2" t="str">
        <f ca="1">IF(NOT(ISNA(VLOOKUP($A2,INDIRECT("Week"&amp;LEFT(IX$1,2)&amp;"!B9:B240"),1,FALSE))),VLOOKUP($A2,INDIRECT("Week"&amp;LEFT(IX$1,2)&amp;"!B9:S240"),15,FALSE),"")</f>
        <v/>
      </c>
      <c r="JG2" t="str">
        <f ca="1">IF(NOT(ISNA(VLOOKUP($A2,INDIRECT("Week"&amp;LEFT(IX$1,2)&amp;"!B9:B240"),1,FALSE))),VLOOKUP($A2,INDIRECT("Week"&amp;LEFT(IX$1,2)&amp;"!B9:S240"),16,FALSE),"")</f>
        <v/>
      </c>
      <c r="JH2" t="str">
        <f ca="1">IF(NOT(ISNA(VLOOKUP($A2,INDIRECT("Week"&amp;LEFT(IX$1,2)&amp;"!B9:B240"),1,FALSE))),VLOOKUP($A2,INDIRECT("Week"&amp;LEFT(IX$1,2)&amp;"!B9:S240"),17,FALSE),"")</f>
        <v/>
      </c>
      <c r="JI2" t="str">
        <f ca="1">IF(NOT(ISNA(VLOOKUP($A2,INDIRECT("Week"&amp;LEFT(IX$1,2)&amp;"!B9:B240"),1,FALSE))),VLOOKUP($A2,INDIRECT("Week"&amp;LEFT(IX$1,2)&amp;"!B9:S240"),18,FALSE),"")</f>
        <v/>
      </c>
      <c r="JJ2" t="str">
        <f t="shared" ref="JJ2:JJ66" ca="1" si="51">IF(NOT(ISNA(VLOOKUP($A2,INDIRECT("Week"&amp;LEFT(JJ$1,2)&amp;"!C9:H240"),1,FALSE))),VLOOKUP($A2,INDIRECT("Week"&amp;LEFT(JJ$1,2)&amp;"!C9:H240"),6,FALSE),"")</f>
        <v/>
      </c>
      <c r="JK2" t="str">
        <f t="shared" ref="JK2:JK66" ca="1" si="52">IF(NOT(ISNA(VLOOKUP($A2,INDIRECT("Week"&amp;LEFT(JJ$1,2)&amp;"!B9:B240"),1,FALSE))),VLOOKUP($A2,INDIRECT("Week"&amp;LEFT(JJ$1,2)&amp;"!B9:S240"),6,FALSE),"")</f>
        <v/>
      </c>
      <c r="JL2" t="str">
        <f ca="1">IF(NOT(ISNA(VLOOKUP($A2,INDIRECT("Week"&amp;LEFT(JJ$1,2)&amp;"!B9:B240"),1,FALSE))),VLOOKUP($A2,INDIRECT("Week"&amp;LEFT(JJ$1,2)&amp;"!B9:S240"),8,FALSE),"")</f>
        <v/>
      </c>
      <c r="JM2" t="str">
        <f ca="1">IF(NOT(ISNA(VLOOKUP($A2,INDIRECT("Week"&amp;LEFT(JJ$1,2)&amp;"!B9:B240"),1,FALSE))),VLOOKUP($A2,INDIRECT("Week"&amp;LEFT(JJ$1,2)&amp;"!B9:S240"),9,FALSE),"")</f>
        <v/>
      </c>
      <c r="JN2" t="str">
        <f ca="1">IF(NOT(ISNA(VLOOKUP($A2,INDIRECT("Week"&amp;LEFT(JJ$1,2)&amp;"!B9:B240"),1,FALSE))),VLOOKUP($A2,INDIRECT("Week"&amp;LEFT(JJ$1,2)&amp;"!B9:S240"),10,FALSE),"")</f>
        <v/>
      </c>
      <c r="JO2" t="str">
        <f ca="1">IF(NOT(ISNA(VLOOKUP($A2,INDIRECT("Week"&amp;LEFT(JJ$1,2)&amp;"!B9:B240"),1,FALSE))),VLOOKUP($A2,INDIRECT("Week"&amp;LEFT(JJ$1,2)&amp;"!B9:S240"),11,FALSE),"")</f>
        <v/>
      </c>
      <c r="JP2" t="str">
        <f ca="1">IF(NOT(ISNA(VLOOKUP($A2,INDIRECT("Week"&amp;LEFT(JJ$1,2)&amp;"!B9:B240"),1,FALSE))),VLOOKUP($A2,INDIRECT("Week"&amp;LEFT(JJ$1,2)&amp;"!B9:S240"),13,FALSE),"")</f>
        <v/>
      </c>
      <c r="JQ2" t="str">
        <f ca="1">IF(NOT(ISNA(VLOOKUP($A2,INDIRECT("Week"&amp;LEFT(JJ$1,2)&amp;"!B9:B240"),1,FALSE))),VLOOKUP($A2,INDIRECT("Week"&amp;LEFT(JJ$1,2)&amp;"!B9:S240"),14,FALSE),"")</f>
        <v/>
      </c>
      <c r="JR2" t="str">
        <f ca="1">IF(NOT(ISNA(VLOOKUP($A2,INDIRECT("Week"&amp;LEFT(JJ$1,2)&amp;"!B9:B240"),1,FALSE))),VLOOKUP($A2,INDIRECT("Week"&amp;LEFT(JJ$1,2)&amp;"!B9:S240"),15,FALSE),"")</f>
        <v/>
      </c>
      <c r="JS2" t="str">
        <f ca="1">IF(NOT(ISNA(VLOOKUP($A2,INDIRECT("Week"&amp;LEFT(JJ$1,2)&amp;"!B9:B240"),1,FALSE))),VLOOKUP($A2,INDIRECT("Week"&amp;LEFT(JJ$1,2)&amp;"!B9:S240"),16,FALSE),"")</f>
        <v/>
      </c>
      <c r="JT2" t="str">
        <f ca="1">IF(NOT(ISNA(VLOOKUP($A2,INDIRECT("Week"&amp;LEFT(JJ$1,2)&amp;"!B9:B240"),1,FALSE))),VLOOKUP($A2,INDIRECT("Week"&amp;LEFT(JJ$1,2)&amp;"!B9:S240"),17,FALSE),"")</f>
        <v/>
      </c>
      <c r="JU2" t="str">
        <f ca="1">IF(NOT(ISNA(VLOOKUP($A2,INDIRECT("Week"&amp;LEFT(JJ$1,2)&amp;"!B9:B240"),1,FALSE))),VLOOKUP($A2,INDIRECT("Week"&amp;LEFT(JJ$1,2)&amp;"!B9:S240"),18,FALSE),"")</f>
        <v/>
      </c>
    </row>
    <row r="3" spans="1:341" x14ac:dyDescent="0.25">
      <c r="A3">
        <f>A2+1</f>
        <v>2</v>
      </c>
      <c r="B3" t="str">
        <f t="shared" ca="1" si="0"/>
        <v>George Munt</v>
      </c>
      <c r="C3">
        <v>1</v>
      </c>
      <c r="D3">
        <f t="shared" ref="D3:D66" si="53">A3</f>
        <v>2</v>
      </c>
      <c r="E3">
        <f t="shared" ref="E3:E66" si="54">IF(MOD(A3,25)=0,25,MOD(A3,25))</f>
        <v>2</v>
      </c>
      <c r="F3">
        <f ca="1">COUNT((AD3,AP3,BB3,BN3,BZ3,CL3,CX3,DJ3,DV3,EH3,ET3,FF3,FR3,GD3,GP3,HB3,HN3,HZ3,IL3,IX3,JJ3,JV3,KH3,KT3,LF3,LR3))</f>
        <v>2</v>
      </c>
      <c r="G3">
        <f t="shared" ref="G3:G66" ca="1" si="55">IF(AE3="WON",1,0)+IF(AQ3="WON",1,0)+IF(BC3="WON",1,0)+IF(BO3="WON",1,0)+IF(CA3="WON",1,0)+IF(CM3="WON",1,0)+IF(CY3="WON",1,0)+IF(DK3="WON",1,0)+IF(DW3="WON",1,0)+IF(EI3="WON",1,0)+IF(EU3="WON",1,0)+IF(FG3="WON",1,0)+IF(FS3="WON",1,0)+IF(GE3="WON",1,0)+IF(GQ3="WON",1,0)+IF(HC3="WON",1,0)+IF(HO3="WON",1,0)+IF(IA3="WON",1,0)+IF(IM3="WON",1,0)+IF(IY3="WON",1,0)+IF(JK3="WON",1,0)+IF(JW3="WON",1,0)+IF(KI3="WON",1,0)+IF(KU3="WON",1,0)+IF(LG3="WON",1,0)+IF(LS3="WON",1,0)</f>
        <v>2</v>
      </c>
      <c r="H3">
        <f t="shared" ref="H3:H66" ca="1" si="56">IF(F3=0,0,(G3/F3)*100)</f>
        <v>100</v>
      </c>
      <c r="I3">
        <f t="shared" ca="1" si="1"/>
        <v>24.740000000000002</v>
      </c>
      <c r="J3">
        <f t="shared" ref="J3:J66" ca="1" si="57">I3+G3</f>
        <v>26.740000000000002</v>
      </c>
      <c r="K3">
        <f t="shared" ca="1" si="2"/>
        <v>26.739999999700004</v>
      </c>
      <c r="L3">
        <f t="shared" ca="1" si="3"/>
        <v>111</v>
      </c>
      <c r="M3">
        <f t="shared" ref="M3:M66" ca="1" si="58">MAX(AD3,AP3,BB3,BN3,BZ3,CL3,CX3,DJ3,DV3,EH3,ET3,FF3,FR3,GD3,GP3,HB3,HN3,HZ3,IL3,IX3,JJ3,JV3,KH3,KT3,LF3,LR3)</f>
        <v>28.36</v>
      </c>
      <c r="N3">
        <f t="shared" ca="1" si="4"/>
        <v>3</v>
      </c>
      <c r="O3">
        <f t="shared" ref="O3:O66" ca="1" si="59">IF(M3=0,-1,M3-ROW()/10^10)</f>
        <v>28.359999999700001</v>
      </c>
      <c r="P3">
        <f t="shared" ca="1" si="5"/>
        <v>111</v>
      </c>
      <c r="Q3">
        <f t="shared" ref="Q3:Q66" ca="1" si="60">SUM(AF3,AR3,BD3,BP3,CB3,CN3,CZ3,DL3,DX3,EJ3,EV3,FH3,FT3,GF3,GR3,HD3,HP3,IB3,IN3,IZ3,JL3,JX3,KJ3,KV3,LH3,LT3)</f>
        <v>10</v>
      </c>
      <c r="R3">
        <f t="shared" ref="R3:R66" ca="1" si="61">SUM(AG3,AS3,BE3,BQ3,CC3,CO3,DA3,DM3,DY3,EK3,EW3,FI3,FU3,GG3,GS3,HE3,HQ3,IC3,IO3,JA3,JM3,JY3,KK3,KW3,LI3,LU3)</f>
        <v>4</v>
      </c>
      <c r="S3">
        <f t="shared" ref="S3:S66" ca="1" si="62">SUM(AH3,AT3,BF3,BR3,CD3,CP3,DB3,DN3,DZ3,EL3,EX3,FJ3,FV3,GH3,GT3,HF3,HR3,ID3,IP3,JB3,JN3,JZ3,KL3,KX3,LJ3,LV3)</f>
        <v>2</v>
      </c>
      <c r="T3">
        <f t="shared" ref="T3:T66" ca="1" si="63">Q3+(2*R3)+(3*S3)</f>
        <v>24</v>
      </c>
      <c r="U3" t="str">
        <f t="shared" ca="1" si="6"/>
        <v>975997995989George Munt</v>
      </c>
      <c r="V3">
        <f t="shared" ca="1" si="7"/>
        <v>5</v>
      </c>
      <c r="W3">
        <f t="shared" ref="W3:W66" si="64">A3</f>
        <v>2</v>
      </c>
      <c r="X3">
        <f t="shared" ca="1" si="8"/>
        <v>130</v>
      </c>
      <c r="Y3">
        <f t="shared" ref="Y3:Y66" ca="1" si="65">SUM(AI3,AU3,BG3,BS3,CE3,CQ3,DC3,DO3,EA3,EM3,EY3,FK3,FW3,GI3,GU3,HG3,HS3,IE3,IQ3,JC3,JO3,KA3,KM3,KY3,LK3,LW3)</f>
        <v>3</v>
      </c>
      <c r="Z3" t="str">
        <f t="shared" ref="Z3:Z66" ca="1" si="66">(999-Y3)&amp;B3&amp;"zz"</f>
        <v>996George Muntzz</v>
      </c>
      <c r="AA3">
        <f t="shared" ca="1" si="9"/>
        <v>5</v>
      </c>
      <c r="AB3">
        <f t="shared" ref="AB3:AB66" si="67">A3</f>
        <v>2</v>
      </c>
      <c r="AC3">
        <f t="shared" ca="1" si="10"/>
        <v>130</v>
      </c>
      <c r="AD3">
        <f t="shared" ca="1" si="11"/>
        <v>28.36</v>
      </c>
      <c r="AE3" t="str">
        <f t="shared" ca="1" si="12"/>
        <v>WON</v>
      </c>
      <c r="AF3">
        <f t="shared" ref="AF3:AF66" ca="1" si="68">IF(NOT(ISNA(VLOOKUP($A3,INDIRECT("Week"&amp;LEFT(AD$1,1)&amp;"!B9:B240"),1,FALSE))),VLOOKUP($A3,INDIRECT("Week"&amp;LEFT(AD$1,1)&amp;"!B9:S240"),8,FALSE),"")</f>
        <v>7</v>
      </c>
      <c r="AG3">
        <f t="shared" ref="AG3:AG66" ca="1" si="69">IF(NOT(ISNA(VLOOKUP($A3,INDIRECT("Week"&amp;LEFT(AD$1,1)&amp;"!B9:B240"),1,FALSE))),VLOOKUP($A3,INDIRECT("Week"&amp;LEFT(AD$1,1)&amp;"!B9:S240"),9,FALSE),"")</f>
        <v>1</v>
      </c>
      <c r="AH3">
        <f t="shared" ref="AH3:AH66" ca="1" si="70">IF(NOT(ISNA(VLOOKUP($A3,INDIRECT("Week"&amp;LEFT(AD$1,1)&amp;"!B9:B240"),1,FALSE))),VLOOKUP($A3,INDIRECT("Week"&amp;LEFT(AD$1,1)&amp;"!B9:S240"),10,FALSE),"")</f>
        <v>1</v>
      </c>
      <c r="AI3">
        <f t="shared" ref="AI3:AI66" ca="1" si="71">IF(NOT(ISNA(VLOOKUP($A3,INDIRECT("Week"&amp;LEFT(AD$1,1)&amp;"!B9:B240"),1,FALSE))),VLOOKUP($A3,INDIRECT("Week"&amp;LEFT(AD$1,1)&amp;"!B9:S240"),11,FALSE),"")</f>
        <v>2</v>
      </c>
      <c r="AJ3">
        <f t="shared" ref="AJ3:AJ66" ca="1" si="72">IF(NOT(ISNA(VLOOKUP($A3,INDIRECT("Week"&amp;LEFT(AD$1,1)&amp;"!B9:B240"),1,FALSE))),VLOOKUP($A3,INDIRECT("Week"&amp;LEFT(AD$1,1)&amp;"!B9:S240"),13,FALSE),"")</f>
        <v>24</v>
      </c>
      <c r="AK3">
        <f t="shared" ref="AK3:AK66" ca="1" si="73">IF(NOT(ISNA(VLOOKUP($A3,INDIRECT("Week"&amp;LEFT(AD$1,1)&amp;"!B9:B240"),1,FALSE))),VLOOKUP($A3,INDIRECT("Week"&amp;LEFT(AD$1,1)&amp;"!B9:S240"),14,FALSE),"")</f>
        <v>68</v>
      </c>
      <c r="AL3">
        <f t="shared" ref="AL3:AL66" ca="1" si="74">IF(NOT(ISNA(VLOOKUP($A3,INDIRECT("Week"&amp;LEFT(AD$1,1)&amp;"!B9:B240"),1,FALSE))),VLOOKUP($A3,INDIRECT("Week"&amp;LEFT(AD$1,1)&amp;"!B9:S240"),15,FALSE),"")</f>
        <v>42</v>
      </c>
      <c r="AM3">
        <f t="shared" ref="AM3:AM66" ca="1" si="75">IF(NOT(ISNA(VLOOKUP($A3,INDIRECT("Week"&amp;LEFT(AD$1,1)&amp;"!B9:B240"),1,FALSE))),VLOOKUP($A3,INDIRECT("Week"&amp;LEFT(AD$1,1)&amp;"!B9:S240"),16,FALSE),"")</f>
        <v>40</v>
      </c>
      <c r="AN3">
        <f t="shared" ref="AN3:AN66" ca="1" si="76">IF(NOT(ISNA(VLOOKUP($A3,INDIRECT("Week"&amp;LEFT(AD$1,1)&amp;"!B9:B240"),1,FALSE))),VLOOKUP($A3,INDIRECT("Week"&amp;LEFT(AD$1,1)&amp;"!B9:S240"),17,FALSE),"")</f>
        <v>0</v>
      </c>
      <c r="AO3">
        <f t="shared" ref="AO3:AO66" ca="1" si="77">IF(NOT(ISNA(VLOOKUP($A3,INDIRECT("Week"&amp;LEFT(AD$1,1)&amp;"!B9:B240"),1,FALSE))),VLOOKUP($A3,INDIRECT("Week"&amp;LEFT(AD$1,1)&amp;"!B9:S240"),18,FALSE),"")</f>
        <v>0</v>
      </c>
      <c r="AP3">
        <f t="shared" ca="1" si="13"/>
        <v>21.12</v>
      </c>
      <c r="AQ3" t="str">
        <f t="shared" ca="1" si="14"/>
        <v>WON</v>
      </c>
      <c r="AR3">
        <f t="shared" ref="AR3:AR66" ca="1" si="78">IF(NOT(ISNA(VLOOKUP($A3,INDIRECT("Week"&amp;LEFT(AP$1,1)&amp;"!B9:B240"),1,FALSE))),VLOOKUP($A3,INDIRECT("Week"&amp;LEFT(AP$1,1)&amp;"!B9:S240"),8,FALSE),"")</f>
        <v>3</v>
      </c>
      <c r="AS3">
        <f t="shared" ref="AS3:AS66" ca="1" si="79">IF(NOT(ISNA(VLOOKUP($A3,INDIRECT("Week"&amp;LEFT(AP$1,1)&amp;"!B9:B240"),1,FALSE))),VLOOKUP($A3,INDIRECT("Week"&amp;LEFT(AP$1,1)&amp;"!B9:S240"),9,FALSE),"")</f>
        <v>3</v>
      </c>
      <c r="AT3">
        <f t="shared" ref="AT3:AT66" ca="1" si="80">IF(NOT(ISNA(VLOOKUP($A3,INDIRECT("Week"&amp;LEFT(AP$1,1)&amp;"!B9:B240"),1,FALSE))),VLOOKUP($A3,INDIRECT("Week"&amp;LEFT(AP$1,1)&amp;"!B9:S240"),10,FALSE),"")</f>
        <v>1</v>
      </c>
      <c r="AU3">
        <f t="shared" ref="AU3:AU66" ca="1" si="81">IF(NOT(ISNA(VLOOKUP($A3,INDIRECT("Week"&amp;LEFT(AP$1,1)&amp;"!B9:B240"),1,FALSE))),VLOOKUP($A3,INDIRECT("Week"&amp;LEFT(AP$1,1)&amp;"!B9:S240"),11,FALSE),"")</f>
        <v>1</v>
      </c>
      <c r="AV3">
        <f t="shared" ref="AV3:AV66" ca="1" si="82">IF(NOT(ISNA(VLOOKUP($A3,INDIRECT("Week"&amp;LEFT(AP$1,1)&amp;"!B9:B240"),1,FALSE))),VLOOKUP($A3,INDIRECT("Week"&amp;LEFT(AP$1,1)&amp;"!B9:S240"),13,FALSE),"")</f>
        <v>0</v>
      </c>
      <c r="AW3">
        <f t="shared" ref="AW3:AW66" ca="1" si="83">IF(NOT(ISNA(VLOOKUP($A3,INDIRECT("Week"&amp;LEFT(AP$1,1)&amp;"!B9:B240"),1,FALSE))),VLOOKUP($A3,INDIRECT("Week"&amp;LEFT(AP$1,1)&amp;"!B9:S240"),14,FALSE),"")</f>
        <v>10</v>
      </c>
      <c r="AX3">
        <f t="shared" ref="AX3:AX66" ca="1" si="84">IF(NOT(ISNA(VLOOKUP($A3,INDIRECT("Week"&amp;LEFT(AP$1,1)&amp;"!B9:B240"),1,FALSE))),VLOOKUP($A3,INDIRECT("Week"&amp;LEFT(AP$1,1)&amp;"!B9:S240"),15,FALSE),"")</f>
        <v>91</v>
      </c>
      <c r="AY3">
        <f t="shared" ref="AY3:AY66" ca="1" si="85">IF(NOT(ISNA(VLOOKUP($A3,INDIRECT("Week"&amp;LEFT(AP$1,1)&amp;"!B9:B240"),1,FALSE))),VLOOKUP($A3,INDIRECT("Week"&amp;LEFT(AP$1,1)&amp;"!B9:S240"),16,FALSE),"")</f>
        <v>0</v>
      </c>
      <c r="AZ3">
        <f t="shared" ref="AZ3:AZ66" ca="1" si="86">IF(NOT(ISNA(VLOOKUP($A3,INDIRECT("Week"&amp;LEFT(AP$1,1)&amp;"!B9:B240"),1,FALSE))),VLOOKUP($A3,INDIRECT("Week"&amp;LEFT(AP$1,1)&amp;"!B9:S240"),17,FALSE),"")</f>
        <v>0</v>
      </c>
      <c r="BA3">
        <f t="shared" ref="BA3:BA66" ca="1" si="87">IF(NOT(ISNA(VLOOKUP($A3,INDIRECT("Week"&amp;LEFT(AP$1,1)&amp;"!B9:B240"),1,FALSE))),VLOOKUP($A3,INDIRECT("Week"&amp;LEFT(AP$1,1)&amp;"!B9:S240"),18,FALSE),"")</f>
        <v>24</v>
      </c>
      <c r="BB3" t="str">
        <f t="shared" ca="1" si="15"/>
        <v/>
      </c>
      <c r="BC3" t="str">
        <f t="shared" ca="1" si="16"/>
        <v/>
      </c>
      <c r="BD3" t="str">
        <f t="shared" ref="BD3:BD66" ca="1" si="88">IF(NOT(ISNA(VLOOKUP($A3,INDIRECT("Week"&amp;LEFT(BB$1,1)&amp;"!B9:B240"),1,FALSE))),VLOOKUP($A3,INDIRECT("Week"&amp;LEFT(BB$1,1)&amp;"!B9:S240"),8,FALSE),"")</f>
        <v/>
      </c>
      <c r="BE3" t="str">
        <f t="shared" ref="BE3:BE66" ca="1" si="89">IF(NOT(ISNA(VLOOKUP($A3,INDIRECT("Week"&amp;LEFT(BB$1,1)&amp;"!B9:B240"),1,FALSE))),VLOOKUP($A3,INDIRECT("Week"&amp;LEFT(BB$1,1)&amp;"!B9:S240"),9,FALSE),"")</f>
        <v/>
      </c>
      <c r="BF3" t="str">
        <f t="shared" ref="BF3:BF66" ca="1" si="90">IF(NOT(ISNA(VLOOKUP($A3,INDIRECT("Week"&amp;LEFT(BB$1,1)&amp;"!B9:B240"),1,FALSE))),VLOOKUP($A3,INDIRECT("Week"&amp;LEFT(BB$1,1)&amp;"!B9:S240"),10,FALSE),"")</f>
        <v/>
      </c>
      <c r="BG3" t="str">
        <f t="shared" ref="BG3:BG66" ca="1" si="91">IF(NOT(ISNA(VLOOKUP($A3,INDIRECT("Week"&amp;LEFT(BB$1,1)&amp;"!B9:B240"),1,FALSE))),VLOOKUP($A3,INDIRECT("Week"&amp;LEFT(BB$1,1)&amp;"!B9:S240"),11,FALSE),"")</f>
        <v/>
      </c>
      <c r="BH3" t="str">
        <f t="shared" ref="BH3:BH66" ca="1" si="92">IF(NOT(ISNA(VLOOKUP($A3,INDIRECT("Week"&amp;LEFT(BB$1,1)&amp;"!B9:B240"),1,FALSE))),VLOOKUP($A3,INDIRECT("Week"&amp;LEFT(BB$1,1)&amp;"!B9:S240"),13,FALSE),"")</f>
        <v/>
      </c>
      <c r="BI3" t="str">
        <f t="shared" ref="BI3:BI66" ca="1" si="93">IF(NOT(ISNA(VLOOKUP($A3,INDIRECT("Week"&amp;LEFT(BB$1,1)&amp;"!B9:B240"),1,FALSE))),VLOOKUP($A3,INDIRECT("Week"&amp;LEFT(BB$1,1)&amp;"!B9:S240"),14,FALSE),"")</f>
        <v/>
      </c>
      <c r="BJ3" t="str">
        <f t="shared" ref="BJ3:BJ66" ca="1" si="94">IF(NOT(ISNA(VLOOKUP($A3,INDIRECT("Week"&amp;LEFT(BB$1,1)&amp;"!B9:B240"),1,FALSE))),VLOOKUP($A3,INDIRECT("Week"&amp;LEFT(BB$1,1)&amp;"!B9:S240"),15,FALSE),"")</f>
        <v/>
      </c>
      <c r="BK3" t="str">
        <f t="shared" ref="BK3:BK66" ca="1" si="95">IF(NOT(ISNA(VLOOKUP($A3,INDIRECT("Week"&amp;LEFT(BB$1,1)&amp;"!B9:B240"),1,FALSE))),VLOOKUP($A3,INDIRECT("Week"&amp;LEFT(BB$1,1)&amp;"!B9:S240"),16,FALSE),"")</f>
        <v/>
      </c>
      <c r="BL3" t="str">
        <f t="shared" ref="BL3:BL66" ca="1" si="96">IF(NOT(ISNA(VLOOKUP($A3,INDIRECT("Week"&amp;LEFT(BB$1,1)&amp;"!B9:B240"),1,FALSE))),VLOOKUP($A3,INDIRECT("Week"&amp;LEFT(BB$1,1)&amp;"!B9:S240"),17,FALSE),"")</f>
        <v/>
      </c>
      <c r="BM3" t="str">
        <f t="shared" ref="BM3:BM66" ca="1" si="97">IF(NOT(ISNA(VLOOKUP($A3,INDIRECT("Week"&amp;LEFT(BB$1,1)&amp;"!B9:B240"),1,FALSE))),VLOOKUP($A3,INDIRECT("Week"&amp;LEFT(BB$1,1)&amp;"!B9:S240"),18,FALSE),"")</f>
        <v/>
      </c>
      <c r="BN3" t="str">
        <f t="shared" ca="1" si="17"/>
        <v/>
      </c>
      <c r="BO3" t="str">
        <f t="shared" ca="1" si="18"/>
        <v/>
      </c>
      <c r="BP3" t="str">
        <f t="shared" ref="BP3:BP66" ca="1" si="98">IF(NOT(ISNA(VLOOKUP($A3,INDIRECT("Week"&amp;LEFT(BN$1,1)&amp;"!B9:B240"),1,FALSE))),VLOOKUP($A3,INDIRECT("Week"&amp;LEFT(BN$1,1)&amp;"!B9:S240"),8,FALSE),"")</f>
        <v/>
      </c>
      <c r="BQ3" t="str">
        <f t="shared" ref="BQ3:BQ66" ca="1" si="99">IF(NOT(ISNA(VLOOKUP($A3,INDIRECT("Week"&amp;LEFT(BN$1,1)&amp;"!B9:B240"),1,FALSE))),VLOOKUP($A3,INDIRECT("Week"&amp;LEFT(BN$1,1)&amp;"!B9:S240"),9,FALSE),"")</f>
        <v/>
      </c>
      <c r="BR3" t="str">
        <f t="shared" ref="BR3:BR66" ca="1" si="100">IF(NOT(ISNA(VLOOKUP($A3,INDIRECT("Week"&amp;LEFT(BN$1,1)&amp;"!B9:B240"),1,FALSE))),VLOOKUP($A3,INDIRECT("Week"&amp;LEFT(BN$1,1)&amp;"!B9:S240"),10,FALSE),"")</f>
        <v/>
      </c>
      <c r="BS3" t="str">
        <f t="shared" ref="BS3:BS66" ca="1" si="101">IF(NOT(ISNA(VLOOKUP($A3,INDIRECT("Week"&amp;LEFT(BN$1,1)&amp;"!B9:B240"),1,FALSE))),VLOOKUP($A3,INDIRECT("Week"&amp;LEFT(BN$1,1)&amp;"!B9:S240"),11,FALSE),"")</f>
        <v/>
      </c>
      <c r="BT3" t="str">
        <f t="shared" ref="BT3:BT66" ca="1" si="102">IF(NOT(ISNA(VLOOKUP($A3,INDIRECT("Week"&amp;LEFT(BN$1,1)&amp;"!B9:B240"),1,FALSE))),VLOOKUP($A3,INDIRECT("Week"&amp;LEFT(BN$1,1)&amp;"!B9:S240"),13,FALSE),"")</f>
        <v/>
      </c>
      <c r="BU3" t="str">
        <f t="shared" ref="BU3:BU66" ca="1" si="103">IF(NOT(ISNA(VLOOKUP($A3,INDIRECT("Week"&amp;LEFT(BN$1,1)&amp;"!B9:B240"),1,FALSE))),VLOOKUP($A3,INDIRECT("Week"&amp;LEFT(BN$1,1)&amp;"!B9:S240"),14,FALSE),"")</f>
        <v/>
      </c>
      <c r="BV3" t="str">
        <f t="shared" ref="BV3:BV66" ca="1" si="104">IF(NOT(ISNA(VLOOKUP($A3,INDIRECT("Week"&amp;LEFT(BN$1,1)&amp;"!B9:B240"),1,FALSE))),VLOOKUP($A3,INDIRECT("Week"&amp;LEFT(BN$1,1)&amp;"!B9:S240"),15,FALSE),"")</f>
        <v/>
      </c>
      <c r="BW3" t="str">
        <f t="shared" ref="BW3:BW66" ca="1" si="105">IF(NOT(ISNA(VLOOKUP($A3,INDIRECT("Week"&amp;LEFT(BN$1,1)&amp;"!B9:B240"),1,FALSE))),VLOOKUP($A3,INDIRECT("Week"&amp;LEFT(BN$1,1)&amp;"!B9:S240"),16,FALSE),"")</f>
        <v/>
      </c>
      <c r="BX3" t="str">
        <f t="shared" ref="BX3:BX66" ca="1" si="106">IF(NOT(ISNA(VLOOKUP($A3,INDIRECT("Week"&amp;LEFT(BN$1,1)&amp;"!B9:B240"),1,FALSE))),VLOOKUP($A3,INDIRECT("Week"&amp;LEFT(BN$1,1)&amp;"!B9:S240"),17,FALSE),"")</f>
        <v/>
      </c>
      <c r="BY3" t="str">
        <f t="shared" ref="BY3:BY66" ca="1" si="107">IF(NOT(ISNA(VLOOKUP($A3,INDIRECT("Week"&amp;LEFT(BN$1,1)&amp;"!B9:B240"),1,FALSE))),VLOOKUP($A3,INDIRECT("Week"&amp;LEFT(BN$1,1)&amp;"!B9:S240"),18,FALSE),"")</f>
        <v/>
      </c>
      <c r="BZ3" t="str">
        <f t="shared" ca="1" si="19"/>
        <v/>
      </c>
      <c r="CA3" t="str">
        <f t="shared" ca="1" si="20"/>
        <v/>
      </c>
      <c r="CB3" t="str">
        <f t="shared" ref="CB3:CB66" ca="1" si="108">IF(NOT(ISNA(VLOOKUP($A3,INDIRECT("Week"&amp;LEFT(BZ$1,1)&amp;"!B9:B240"),1,FALSE))),VLOOKUP($A3,INDIRECT("Week"&amp;LEFT(BZ$1,1)&amp;"!B9:S240"),8,FALSE),"")</f>
        <v/>
      </c>
      <c r="CC3" t="str">
        <f t="shared" ref="CC3:CC66" ca="1" si="109">IF(NOT(ISNA(VLOOKUP($A3,INDIRECT("Week"&amp;LEFT(BZ$1,1)&amp;"!B9:B240"),1,FALSE))),VLOOKUP($A3,INDIRECT("Week"&amp;LEFT(BZ$1,1)&amp;"!B9:S240"),9,FALSE),"")</f>
        <v/>
      </c>
      <c r="CD3" t="str">
        <f t="shared" ref="CD3:CD66" ca="1" si="110">IF(NOT(ISNA(VLOOKUP($A3,INDIRECT("Week"&amp;LEFT(BZ$1,1)&amp;"!B9:B240"),1,FALSE))),VLOOKUP($A3,INDIRECT("Week"&amp;LEFT(BZ$1,1)&amp;"!B9:S240"),10,FALSE),"")</f>
        <v/>
      </c>
      <c r="CE3" t="str">
        <f t="shared" ref="CE3:CE66" ca="1" si="111">IF(NOT(ISNA(VLOOKUP($A3,INDIRECT("Week"&amp;LEFT(BZ$1,1)&amp;"!B9:B240"),1,FALSE))),VLOOKUP($A3,INDIRECT("Week"&amp;LEFT(BZ$1,1)&amp;"!B9:S240"),11,FALSE),"")</f>
        <v/>
      </c>
      <c r="CF3" t="str">
        <f t="shared" ref="CF3:CF66" ca="1" si="112">IF(NOT(ISNA(VLOOKUP($A3,INDIRECT("Week"&amp;LEFT(BZ$1,1)&amp;"!B9:B240"),1,FALSE))),VLOOKUP($A3,INDIRECT("Week"&amp;LEFT(BZ$1,1)&amp;"!B9:S240"),13,FALSE),"")</f>
        <v/>
      </c>
      <c r="CG3" t="str">
        <f t="shared" ref="CG3:CG66" ca="1" si="113">IF(NOT(ISNA(VLOOKUP($A3,INDIRECT("Week"&amp;LEFT(BZ$1,1)&amp;"!B9:B240"),1,FALSE))),VLOOKUP($A3,INDIRECT("Week"&amp;LEFT(BZ$1,1)&amp;"!B9:S240"),14,FALSE),"")</f>
        <v/>
      </c>
      <c r="CH3" t="str">
        <f t="shared" ref="CH3:CH66" ca="1" si="114">IF(NOT(ISNA(VLOOKUP($A3,INDIRECT("Week"&amp;LEFT(BZ$1,1)&amp;"!B9:B240"),1,FALSE))),VLOOKUP($A3,INDIRECT("Week"&amp;LEFT(BZ$1,1)&amp;"!B9:S240"),15,FALSE),"")</f>
        <v/>
      </c>
      <c r="CI3" t="str">
        <f t="shared" ref="CI3:CI66" ca="1" si="115">IF(NOT(ISNA(VLOOKUP($A3,INDIRECT("Week"&amp;LEFT(BZ$1,1)&amp;"!B9:B240"),1,FALSE))),VLOOKUP($A3,INDIRECT("Week"&amp;LEFT(BZ$1,1)&amp;"!B9:S240"),16,FALSE),"")</f>
        <v/>
      </c>
      <c r="CJ3" t="str">
        <f t="shared" ref="CJ3:CJ66" ca="1" si="116">IF(NOT(ISNA(VLOOKUP($A3,INDIRECT("Week"&amp;LEFT(BZ$1,1)&amp;"!B9:B240"),1,FALSE))),VLOOKUP($A3,INDIRECT("Week"&amp;LEFT(BZ$1,1)&amp;"!B9:S240"),17,FALSE),"")</f>
        <v/>
      </c>
      <c r="CK3" t="str">
        <f t="shared" ref="CK3:CK66" ca="1" si="117">IF(NOT(ISNA(VLOOKUP($A3,INDIRECT("Week"&amp;LEFT(BZ$1,1)&amp;"!B9:B240"),1,FALSE))),VLOOKUP($A3,INDIRECT("Week"&amp;LEFT(BZ$1,1)&amp;"!B9:S240"),18,FALSE),"")</f>
        <v/>
      </c>
      <c r="CL3" t="str">
        <f t="shared" ca="1" si="21"/>
        <v/>
      </c>
      <c r="CM3" t="str">
        <f t="shared" ca="1" si="22"/>
        <v/>
      </c>
      <c r="CN3" t="str">
        <f t="shared" ref="CN3:CN66" ca="1" si="118">IF(NOT(ISNA(VLOOKUP($A3,INDIRECT("Week"&amp;LEFT(CL$1,1)&amp;"!B9:B240"),1,FALSE))),VLOOKUP($A3,INDIRECT("Week"&amp;LEFT(CL$1,1)&amp;"!B9:S240"),8,FALSE),"")</f>
        <v/>
      </c>
      <c r="CO3" t="str">
        <f t="shared" ref="CO3:CO66" ca="1" si="119">IF(NOT(ISNA(VLOOKUP($A3,INDIRECT("Week"&amp;LEFT(CL$1,1)&amp;"!B9:B240"),1,FALSE))),VLOOKUP($A3,INDIRECT("Week"&amp;LEFT(CL$1,1)&amp;"!B9:S240"),9,FALSE),"")</f>
        <v/>
      </c>
      <c r="CP3" t="str">
        <f t="shared" ref="CP3:CP66" ca="1" si="120">IF(NOT(ISNA(VLOOKUP($A3,INDIRECT("Week"&amp;LEFT(CL$1,1)&amp;"!B9:B240"),1,FALSE))),VLOOKUP($A3,INDIRECT("Week"&amp;LEFT(CL$1,1)&amp;"!B9:S240"),10,FALSE),"")</f>
        <v/>
      </c>
      <c r="CQ3" t="str">
        <f t="shared" ref="CQ3:CQ66" ca="1" si="121">IF(NOT(ISNA(VLOOKUP($A3,INDIRECT("Week"&amp;LEFT(CL$1,1)&amp;"!B9:B240"),1,FALSE))),VLOOKUP($A3,INDIRECT("Week"&amp;LEFT(CL$1,1)&amp;"!B9:S240"),11,FALSE),"")</f>
        <v/>
      </c>
      <c r="CR3" t="str">
        <f t="shared" ref="CR3:CR66" ca="1" si="122">IF(NOT(ISNA(VLOOKUP($A3,INDIRECT("Week"&amp;LEFT(CL$1,1)&amp;"!B9:B240"),1,FALSE))),VLOOKUP($A3,INDIRECT("Week"&amp;LEFT(CL$1,1)&amp;"!B9:S240"),13,FALSE),"")</f>
        <v/>
      </c>
      <c r="CS3" t="str">
        <f t="shared" ref="CS3:CS66" ca="1" si="123">IF(NOT(ISNA(VLOOKUP($A3,INDIRECT("Week"&amp;LEFT(CL$1,1)&amp;"!B9:B240"),1,FALSE))),VLOOKUP($A3,INDIRECT("Week"&amp;LEFT(CL$1,1)&amp;"!B9:S240"),14,FALSE),"")</f>
        <v/>
      </c>
      <c r="CT3" t="str">
        <f t="shared" ref="CT3:CT66" ca="1" si="124">IF(NOT(ISNA(VLOOKUP($A3,INDIRECT("Week"&amp;LEFT(CL$1,1)&amp;"!B9:B240"),1,FALSE))),VLOOKUP($A3,INDIRECT("Week"&amp;LEFT(CL$1,1)&amp;"!B9:S240"),15,FALSE),"")</f>
        <v/>
      </c>
      <c r="CU3" t="str">
        <f t="shared" ref="CU3:CU66" ca="1" si="125">IF(NOT(ISNA(VLOOKUP($A3,INDIRECT("Week"&amp;LEFT(CL$1,1)&amp;"!B9:B240"),1,FALSE))),VLOOKUP($A3,INDIRECT("Week"&amp;LEFT(CL$1,1)&amp;"!B9:S240"),16,FALSE),"")</f>
        <v/>
      </c>
      <c r="CV3" t="str">
        <f t="shared" ref="CV3:CV66" ca="1" si="126">IF(NOT(ISNA(VLOOKUP($A3,INDIRECT("Week"&amp;LEFT(CL$1,1)&amp;"!B9:B240"),1,FALSE))),VLOOKUP($A3,INDIRECT("Week"&amp;LEFT(CL$1,1)&amp;"!B9:S240"),17,FALSE),"")</f>
        <v/>
      </c>
      <c r="CW3" t="str">
        <f t="shared" ref="CW3:CW66" ca="1" si="127">IF(NOT(ISNA(VLOOKUP($A3,INDIRECT("Week"&amp;LEFT(CL$1,1)&amp;"!B9:B240"),1,FALSE))),VLOOKUP($A3,INDIRECT("Week"&amp;LEFT(CL$1,1)&amp;"!B9:S240"),18,FALSE),"")</f>
        <v/>
      </c>
      <c r="CX3" t="str">
        <f t="shared" ca="1" si="23"/>
        <v/>
      </c>
      <c r="CY3" t="str">
        <f t="shared" ca="1" si="24"/>
        <v/>
      </c>
      <c r="CZ3" t="str">
        <f t="shared" ref="CZ3:CZ66" ca="1" si="128">IF(NOT(ISNA(VLOOKUP($A3,INDIRECT("Week"&amp;LEFT(CX$1,1)&amp;"!B9:B240"),1,FALSE))),VLOOKUP($A3,INDIRECT("Week"&amp;LEFT(CX$1,1)&amp;"!B9:S240"),8,FALSE),"")</f>
        <v/>
      </c>
      <c r="DA3" t="str">
        <f t="shared" ref="DA3:DA66" ca="1" si="129">IF(NOT(ISNA(VLOOKUP($A3,INDIRECT("Week"&amp;LEFT(CX$1,1)&amp;"!B9:B240"),1,FALSE))),VLOOKUP($A3,INDIRECT("Week"&amp;LEFT(CX$1,1)&amp;"!B9:S240"),9,FALSE),"")</f>
        <v/>
      </c>
      <c r="DB3" t="str">
        <f t="shared" ref="DB3:DB66" ca="1" si="130">IF(NOT(ISNA(VLOOKUP($A3,INDIRECT("Week"&amp;LEFT(CX$1,1)&amp;"!B9:B240"),1,FALSE))),VLOOKUP($A3,INDIRECT("Week"&amp;LEFT(CX$1,1)&amp;"!B9:S240"),10,FALSE),"")</f>
        <v/>
      </c>
      <c r="DC3" t="str">
        <f t="shared" ref="DC3:DC66" ca="1" si="131">IF(NOT(ISNA(VLOOKUP($A3,INDIRECT("Week"&amp;LEFT(CX$1,1)&amp;"!B9:B240"),1,FALSE))),VLOOKUP($A3,INDIRECT("Week"&amp;LEFT(CX$1,1)&amp;"!B9:S240"),11,FALSE),"")</f>
        <v/>
      </c>
      <c r="DD3" t="str">
        <f t="shared" ref="DD3:DD66" ca="1" si="132">IF(NOT(ISNA(VLOOKUP($A3,INDIRECT("Week"&amp;LEFT(CX$1,1)&amp;"!B9:B240"),1,FALSE))),VLOOKUP($A3,INDIRECT("Week"&amp;LEFT(CX$1,1)&amp;"!B9:S240"),13,FALSE),"")</f>
        <v/>
      </c>
      <c r="DE3" t="str">
        <f t="shared" ref="DE3:DE66" ca="1" si="133">IF(NOT(ISNA(VLOOKUP($A3,INDIRECT("Week"&amp;LEFT(CX$1,1)&amp;"!B9:B240"),1,FALSE))),VLOOKUP($A3,INDIRECT("Week"&amp;LEFT(CX$1,1)&amp;"!B9:S240"),14,FALSE),"")</f>
        <v/>
      </c>
      <c r="DF3" t="str">
        <f t="shared" ref="DF3:DF66" ca="1" si="134">IF(NOT(ISNA(VLOOKUP($A3,INDIRECT("Week"&amp;LEFT(CX$1,1)&amp;"!B9:B240"),1,FALSE))),VLOOKUP($A3,INDIRECT("Week"&amp;LEFT(CX$1,1)&amp;"!B9:S240"),15,FALSE),"")</f>
        <v/>
      </c>
      <c r="DG3" t="str">
        <f t="shared" ref="DG3:DG66" ca="1" si="135">IF(NOT(ISNA(VLOOKUP($A3,INDIRECT("Week"&amp;LEFT(CX$1,1)&amp;"!B9:B240"),1,FALSE))),VLOOKUP($A3,INDIRECT("Week"&amp;LEFT(CX$1,1)&amp;"!B9:S240"),16,FALSE),"")</f>
        <v/>
      </c>
      <c r="DH3" t="str">
        <f t="shared" ref="DH3:DH66" ca="1" si="136">IF(NOT(ISNA(VLOOKUP($A3,INDIRECT("Week"&amp;LEFT(CX$1,1)&amp;"!B9:B240"),1,FALSE))),VLOOKUP($A3,INDIRECT("Week"&amp;LEFT(CX$1,1)&amp;"!B9:S240"),17,FALSE),"")</f>
        <v/>
      </c>
      <c r="DI3" t="str">
        <f t="shared" ref="DI3:DI66" ca="1" si="137">IF(NOT(ISNA(VLOOKUP($A3,INDIRECT("Week"&amp;LEFT(CX$1,1)&amp;"!B9:B240"),1,FALSE))),VLOOKUP($A3,INDIRECT("Week"&amp;LEFT(CX$1,1)&amp;"!B9:S240"),18,FALSE),"")</f>
        <v/>
      </c>
      <c r="DJ3" t="str">
        <f t="shared" ca="1" si="25"/>
        <v/>
      </c>
      <c r="DK3" t="str">
        <f t="shared" ca="1" si="26"/>
        <v/>
      </c>
      <c r="DL3" t="str">
        <f t="shared" ref="DL3:DL66" ca="1" si="138">IF(NOT(ISNA(VLOOKUP($A3,INDIRECT("Week"&amp;LEFT(DJ$1,1)&amp;"!B9:B240"),1,FALSE))),VLOOKUP($A3,INDIRECT("Week"&amp;LEFT(DJ$1,1)&amp;"!B9:S240"),8,FALSE),"")</f>
        <v/>
      </c>
      <c r="DM3" t="str">
        <f t="shared" ref="DM3:DM66" ca="1" si="139">IF(NOT(ISNA(VLOOKUP($A3,INDIRECT("Week"&amp;LEFT(DJ$1,1)&amp;"!B9:B240"),1,FALSE))),VLOOKUP($A3,INDIRECT("Week"&amp;LEFT(DJ$1,1)&amp;"!B9:S240"),9,FALSE),"")</f>
        <v/>
      </c>
      <c r="DN3" t="str">
        <f t="shared" ref="DN3:DN66" ca="1" si="140">IF(NOT(ISNA(VLOOKUP($A3,INDIRECT("Week"&amp;LEFT(DJ$1,1)&amp;"!B9:B240"),1,FALSE))),VLOOKUP($A3,INDIRECT("Week"&amp;LEFT(DJ$1,1)&amp;"!B9:S240"),10,FALSE),"")</f>
        <v/>
      </c>
      <c r="DO3" t="str">
        <f t="shared" ref="DO3:DO66" ca="1" si="141">IF(NOT(ISNA(VLOOKUP($A3,INDIRECT("Week"&amp;LEFT(DJ$1,1)&amp;"!B9:B240"),1,FALSE))),VLOOKUP($A3,INDIRECT("Week"&amp;LEFT(DJ$1,1)&amp;"!B9:S240"),11,FALSE),"")</f>
        <v/>
      </c>
      <c r="DP3" t="str">
        <f t="shared" ref="DP3:DP66" ca="1" si="142">IF(NOT(ISNA(VLOOKUP($A3,INDIRECT("Week"&amp;LEFT(DJ$1,1)&amp;"!B9:B240"),1,FALSE))),VLOOKUP($A3,INDIRECT("Week"&amp;LEFT(DJ$1,1)&amp;"!B9:S240"),13,FALSE),"")</f>
        <v/>
      </c>
      <c r="DQ3" t="str">
        <f t="shared" ref="DQ3:DQ66" ca="1" si="143">IF(NOT(ISNA(VLOOKUP($A3,INDIRECT("Week"&amp;LEFT(DJ$1,1)&amp;"!B9:B240"),1,FALSE))),VLOOKUP($A3,INDIRECT("Week"&amp;LEFT(DJ$1,1)&amp;"!B9:S240"),14,FALSE),"")</f>
        <v/>
      </c>
      <c r="DR3" t="str">
        <f t="shared" ref="DR3:DR66" ca="1" si="144">IF(NOT(ISNA(VLOOKUP($A3,INDIRECT("Week"&amp;LEFT(DJ$1,1)&amp;"!B9:B240"),1,FALSE))),VLOOKUP($A3,INDIRECT("Week"&amp;LEFT(DJ$1,1)&amp;"!B9:S240"),15,FALSE),"")</f>
        <v/>
      </c>
      <c r="DS3" t="str">
        <f t="shared" ref="DS3:DS66" ca="1" si="145">IF(NOT(ISNA(VLOOKUP($A3,INDIRECT("Week"&amp;LEFT(DJ$1,1)&amp;"!B9:B240"),1,FALSE))),VLOOKUP($A3,INDIRECT("Week"&amp;LEFT(DJ$1,1)&amp;"!B9:S240"),16,FALSE),"")</f>
        <v/>
      </c>
      <c r="DT3" t="str">
        <f t="shared" ref="DT3:DT66" ca="1" si="146">IF(NOT(ISNA(VLOOKUP($A3,INDIRECT("Week"&amp;LEFT(DJ$1,1)&amp;"!B9:B240"),1,FALSE))),VLOOKUP($A3,INDIRECT("Week"&amp;LEFT(DJ$1,1)&amp;"!B9:S240"),17,FALSE),"")</f>
        <v/>
      </c>
      <c r="DU3" t="str">
        <f t="shared" ref="DU3:DU66" ca="1" si="147">IF(NOT(ISNA(VLOOKUP($A3,INDIRECT("Week"&amp;LEFT(DJ$1,1)&amp;"!B9:B240"),1,FALSE))),VLOOKUP($A3,INDIRECT("Week"&amp;LEFT(DJ$1,1)&amp;"!B9:S240"),18,FALSE),"")</f>
        <v/>
      </c>
      <c r="DV3" t="str">
        <f t="shared" ca="1" si="27"/>
        <v/>
      </c>
      <c r="DW3" t="str">
        <f t="shared" ca="1" si="28"/>
        <v/>
      </c>
      <c r="DX3" t="str">
        <f t="shared" ref="DX3:DX66" ca="1" si="148">IF(NOT(ISNA(VLOOKUP($A3,INDIRECT("Week"&amp;LEFT(DV$1,1)&amp;"!B9:B240"),1,FALSE))),VLOOKUP($A3,INDIRECT("Week"&amp;LEFT(DV$1,1)&amp;"!B9:S240"),8,FALSE),"")</f>
        <v/>
      </c>
      <c r="DY3" t="str">
        <f t="shared" ref="DY3:DY66" ca="1" si="149">IF(NOT(ISNA(VLOOKUP($A3,INDIRECT("Week"&amp;LEFT(DV$1,1)&amp;"!B9:B240"),1,FALSE))),VLOOKUP($A3,INDIRECT("Week"&amp;LEFT(DV$1,1)&amp;"!B9:S240"),9,FALSE),"")</f>
        <v/>
      </c>
      <c r="DZ3" t="str">
        <f t="shared" ref="DZ3:DZ66" ca="1" si="150">IF(NOT(ISNA(VLOOKUP($A3,INDIRECT("Week"&amp;LEFT(DV$1,1)&amp;"!B9:B240"),1,FALSE))),VLOOKUP($A3,INDIRECT("Week"&amp;LEFT(DV$1,1)&amp;"!B9:S240"),10,FALSE),"")</f>
        <v/>
      </c>
      <c r="EA3" t="str">
        <f t="shared" ref="EA3:EA66" ca="1" si="151">IF(NOT(ISNA(VLOOKUP($A3,INDIRECT("Week"&amp;LEFT(DV$1,1)&amp;"!B9:B240"),1,FALSE))),VLOOKUP($A3,INDIRECT("Week"&amp;LEFT(DV$1,1)&amp;"!B9:S240"),11,FALSE),"")</f>
        <v/>
      </c>
      <c r="EB3" t="str">
        <f t="shared" ref="EB3:EB66" ca="1" si="152">IF(NOT(ISNA(VLOOKUP($A3,INDIRECT("Week"&amp;LEFT(DV$1,1)&amp;"!B9:B240"),1,FALSE))),VLOOKUP($A3,INDIRECT("Week"&amp;LEFT(DV$1,1)&amp;"!B9:S240"),13,FALSE),"")</f>
        <v/>
      </c>
      <c r="EC3" t="str">
        <f t="shared" ref="EC3:EC66" ca="1" si="153">IF(NOT(ISNA(VLOOKUP($A3,INDIRECT("Week"&amp;LEFT(DV$1,1)&amp;"!B9:B240"),1,FALSE))),VLOOKUP($A3,INDIRECT("Week"&amp;LEFT(DV$1,1)&amp;"!B9:S240"),14,FALSE),"")</f>
        <v/>
      </c>
      <c r="ED3" t="str">
        <f t="shared" ref="ED3:ED66" ca="1" si="154">IF(NOT(ISNA(VLOOKUP($A3,INDIRECT("Week"&amp;LEFT(DV$1,1)&amp;"!B9:B240"),1,FALSE))),VLOOKUP($A3,INDIRECT("Week"&amp;LEFT(DV$1,1)&amp;"!B9:S240"),15,FALSE),"")</f>
        <v/>
      </c>
      <c r="EE3" t="str">
        <f t="shared" ref="EE3:EE66" ca="1" si="155">IF(NOT(ISNA(VLOOKUP($A3,INDIRECT("Week"&amp;LEFT(DV$1,1)&amp;"!B9:B240"),1,FALSE))),VLOOKUP($A3,INDIRECT("Week"&amp;LEFT(DV$1,1)&amp;"!B9:S240"),16,FALSE),"")</f>
        <v/>
      </c>
      <c r="EF3" t="str">
        <f t="shared" ref="EF3:EF66" ca="1" si="156">IF(NOT(ISNA(VLOOKUP($A3,INDIRECT("Week"&amp;LEFT(DV$1,1)&amp;"!B9:B240"),1,FALSE))),VLOOKUP($A3,INDIRECT("Week"&amp;LEFT(DV$1,1)&amp;"!B9:S240"),17,FALSE),"")</f>
        <v/>
      </c>
      <c r="EG3" t="str">
        <f t="shared" ref="EG3:EG66" ca="1" si="157">IF(NOT(ISNA(VLOOKUP($A3,INDIRECT("Week"&amp;LEFT(DV$1,1)&amp;"!B9:B240"),1,FALSE))),VLOOKUP($A3,INDIRECT("Week"&amp;LEFT(DV$1,1)&amp;"!B9:S240"),18,FALSE),"")</f>
        <v/>
      </c>
      <c r="EH3" t="str">
        <f t="shared" ca="1" si="29"/>
        <v/>
      </c>
      <c r="EI3" t="str">
        <f t="shared" ca="1" si="30"/>
        <v/>
      </c>
      <c r="EJ3" t="str">
        <f t="shared" ref="EJ3:EJ66" ca="1" si="158">IF(NOT(ISNA(VLOOKUP($A3,INDIRECT("Week"&amp;LEFT(EH$1,2)&amp;"!B9:B240"),1,FALSE))),VLOOKUP($A3,INDIRECT("Week"&amp;LEFT(EH$1,2)&amp;"!B9:S240"),8,FALSE),"")</f>
        <v/>
      </c>
      <c r="EK3" t="str">
        <f t="shared" ref="EK3:EK66" ca="1" si="159">IF(NOT(ISNA(VLOOKUP($A3,INDIRECT("Week"&amp;LEFT(EH$1,2)&amp;"!B9:B240"),1,FALSE))),VLOOKUP($A3,INDIRECT("Week"&amp;LEFT(EH$1,2)&amp;"!B9:S240"),9,FALSE),"")</f>
        <v/>
      </c>
      <c r="EL3" t="str">
        <f t="shared" ref="EL3:EL66" ca="1" si="160">IF(NOT(ISNA(VLOOKUP($A3,INDIRECT("Week"&amp;LEFT(EH$1,2)&amp;"!B9:B240"),1,FALSE))),VLOOKUP($A3,INDIRECT("Week"&amp;LEFT(EH$1,2)&amp;"!B9:S240"),10,FALSE),"")</f>
        <v/>
      </c>
      <c r="EM3" t="str">
        <f t="shared" ref="EM3:EM66" ca="1" si="161">IF(NOT(ISNA(VLOOKUP($A3,INDIRECT("Week"&amp;LEFT(EH$1,2)&amp;"!B9:B240"),1,FALSE))),VLOOKUP($A3,INDIRECT("Week"&amp;LEFT(EH$1,2)&amp;"!B9:S240"),11,FALSE),"")</f>
        <v/>
      </c>
      <c r="EN3" t="str">
        <f t="shared" ref="EN3:EN66" ca="1" si="162">IF(NOT(ISNA(VLOOKUP($A3,INDIRECT("Week"&amp;LEFT(EH$1,2)&amp;"!B9:B240"),1,FALSE))),VLOOKUP($A3,INDIRECT("Week"&amp;LEFT(EH$1,2)&amp;"!B9:S240"),13,FALSE),"")</f>
        <v/>
      </c>
      <c r="EO3" t="str">
        <f t="shared" ref="EO3:EO66" ca="1" si="163">IF(NOT(ISNA(VLOOKUP($A3,INDIRECT("Week"&amp;LEFT(EH$1,2)&amp;"!B9:B240"),1,FALSE))),VLOOKUP($A3,INDIRECT("Week"&amp;LEFT(EH$1,2)&amp;"!B9:S240"),14,FALSE),"")</f>
        <v/>
      </c>
      <c r="EP3" t="str">
        <f t="shared" ref="EP3:EP66" ca="1" si="164">IF(NOT(ISNA(VLOOKUP($A3,INDIRECT("Week"&amp;LEFT(EH$1,2)&amp;"!B9:B240"),1,FALSE))),VLOOKUP($A3,INDIRECT("Week"&amp;LEFT(EH$1,2)&amp;"!B9:S240"),15,FALSE),"")</f>
        <v/>
      </c>
      <c r="EQ3" t="str">
        <f t="shared" ref="EQ3:EQ66" ca="1" si="165">IF(NOT(ISNA(VLOOKUP($A3,INDIRECT("Week"&amp;LEFT(EH$1,2)&amp;"!B9:B240"),1,FALSE))),VLOOKUP($A3,INDIRECT("Week"&amp;LEFT(EH$1,2)&amp;"!B9:S240"),16,FALSE),"")</f>
        <v/>
      </c>
      <c r="ER3" t="str">
        <f t="shared" ref="ER3:ER66" ca="1" si="166">IF(NOT(ISNA(VLOOKUP($A3,INDIRECT("Week"&amp;LEFT(EH$1,2)&amp;"!B9:B240"),1,FALSE))),VLOOKUP($A3,INDIRECT("Week"&amp;LEFT(EH$1,2)&amp;"!B9:S240"),17,FALSE),"")</f>
        <v/>
      </c>
      <c r="ES3" t="str">
        <f t="shared" ref="ES3:ES66" ca="1" si="167">IF(NOT(ISNA(VLOOKUP($A3,INDIRECT("Week"&amp;LEFT(EH$1,2)&amp;"!B9:B240"),1,FALSE))),VLOOKUP($A3,INDIRECT("Week"&amp;LEFT(EH$1,2)&amp;"!B9:S240"),18,FALSE),"")</f>
        <v/>
      </c>
      <c r="ET3" t="str">
        <f t="shared" ca="1" si="31"/>
        <v/>
      </c>
      <c r="EU3" t="str">
        <f t="shared" ca="1" si="32"/>
        <v/>
      </c>
      <c r="EV3" t="str">
        <f t="shared" ref="EV3:EV66" ca="1" si="168">IF(NOT(ISNA(VLOOKUP($A3,INDIRECT("Week"&amp;LEFT(ET$1,2)&amp;"!B9:B240"),1,FALSE))),VLOOKUP($A3,INDIRECT("Week"&amp;LEFT(ET$1,2)&amp;"!B9:S240"),8,FALSE),"")</f>
        <v/>
      </c>
      <c r="EW3" t="str">
        <f t="shared" ref="EW3:EW66" ca="1" si="169">IF(NOT(ISNA(VLOOKUP($A3,INDIRECT("Week"&amp;LEFT(ET$1,2)&amp;"!B9:B240"),1,FALSE))),VLOOKUP($A3,INDIRECT("Week"&amp;LEFT(ET$1,2)&amp;"!B9:S240"),9,FALSE),"")</f>
        <v/>
      </c>
      <c r="EX3" t="str">
        <f t="shared" ref="EX3:EX66" ca="1" si="170">IF(NOT(ISNA(VLOOKUP($A3,INDIRECT("Week"&amp;LEFT(ET$1,2)&amp;"!B9:B240"),1,FALSE))),VLOOKUP($A3,INDIRECT("Week"&amp;LEFT(ET$1,2)&amp;"!B9:S240"),10,FALSE),"")</f>
        <v/>
      </c>
      <c r="EY3" t="str">
        <f t="shared" ref="EY3:EY66" ca="1" si="171">IF(NOT(ISNA(VLOOKUP($A3,INDIRECT("Week"&amp;LEFT(ET$1,2)&amp;"!B9:B240"),1,FALSE))),VLOOKUP($A3,INDIRECT("Week"&amp;LEFT(ET$1,2)&amp;"!B9:S240"),11,FALSE),"")</f>
        <v/>
      </c>
      <c r="EZ3" t="str">
        <f t="shared" ref="EZ3:EZ66" ca="1" si="172">IF(NOT(ISNA(VLOOKUP($A3,INDIRECT("Week"&amp;LEFT(ET$1,2)&amp;"!B9:B240"),1,FALSE))),VLOOKUP($A3,INDIRECT("Week"&amp;LEFT(ET$1,2)&amp;"!B9:S240"),13,FALSE),"")</f>
        <v/>
      </c>
      <c r="FA3" t="str">
        <f t="shared" ref="FA3:FA66" ca="1" si="173">IF(NOT(ISNA(VLOOKUP($A3,INDIRECT("Week"&amp;LEFT(ET$1,2)&amp;"!B9:B240"),1,FALSE))),VLOOKUP($A3,INDIRECT("Week"&amp;LEFT(ET$1,2)&amp;"!B9:S240"),14,FALSE),"")</f>
        <v/>
      </c>
      <c r="FB3" t="str">
        <f t="shared" ref="FB3:FB66" ca="1" si="174">IF(NOT(ISNA(VLOOKUP($A3,INDIRECT("Week"&amp;LEFT(ET$1,2)&amp;"!B9:B240"),1,FALSE))),VLOOKUP($A3,INDIRECT("Week"&amp;LEFT(ET$1,2)&amp;"!B9:S240"),15,FALSE),"")</f>
        <v/>
      </c>
      <c r="FC3" t="str">
        <f t="shared" ref="FC3:FC66" ca="1" si="175">IF(NOT(ISNA(VLOOKUP($A3,INDIRECT("Week"&amp;LEFT(ET$1,2)&amp;"!B9:B240"),1,FALSE))),VLOOKUP($A3,INDIRECT("Week"&amp;LEFT(ET$1,2)&amp;"!B9:S240"),16,FALSE),"")</f>
        <v/>
      </c>
      <c r="FD3" t="str">
        <f t="shared" ref="FD3:FD66" ca="1" si="176">IF(NOT(ISNA(VLOOKUP($A3,INDIRECT("Week"&amp;LEFT(ET$1,2)&amp;"!B9:B240"),1,FALSE))),VLOOKUP($A3,INDIRECT("Week"&amp;LEFT(ET$1,2)&amp;"!B9:S240"),17,FALSE),"")</f>
        <v/>
      </c>
      <c r="FE3" t="str">
        <f t="shared" ref="FE3:FE66" ca="1" si="177">IF(NOT(ISNA(VLOOKUP($A3,INDIRECT("Week"&amp;LEFT(ET$1,2)&amp;"!B9:B240"),1,FALSE))),VLOOKUP($A3,INDIRECT("Week"&amp;LEFT(ET$1,2)&amp;"!B9:S240"),18,FALSE),"")</f>
        <v/>
      </c>
      <c r="FF3" t="str">
        <f t="shared" ca="1" si="33"/>
        <v/>
      </c>
      <c r="FG3" t="str">
        <f t="shared" ca="1" si="34"/>
        <v/>
      </c>
      <c r="FH3" t="str">
        <f t="shared" ref="FH3:FH66" ca="1" si="178">IF(NOT(ISNA(VLOOKUP($A3,INDIRECT("Week"&amp;LEFT(FF$1,2)&amp;"!B9:B240"),1,FALSE))),VLOOKUP($A3,INDIRECT("Week"&amp;LEFT(FF$1,2)&amp;"!B9:S240"),8,FALSE),"")</f>
        <v/>
      </c>
      <c r="FI3" t="str">
        <f t="shared" ref="FI3:FI66" ca="1" si="179">IF(NOT(ISNA(VLOOKUP($A3,INDIRECT("Week"&amp;LEFT(FF$1,2)&amp;"!B9:B240"),1,FALSE))),VLOOKUP($A3,INDIRECT("Week"&amp;LEFT(FF$1,2)&amp;"!B9:S240"),9,FALSE),"")</f>
        <v/>
      </c>
      <c r="FJ3" t="str">
        <f t="shared" ref="FJ3:FJ66" ca="1" si="180">IF(NOT(ISNA(VLOOKUP($A3,INDIRECT("Week"&amp;LEFT(FF$1,2)&amp;"!B9:B240"),1,FALSE))),VLOOKUP($A3,INDIRECT("Week"&amp;LEFT(FF$1,2)&amp;"!B9:S240"),10,FALSE),"")</f>
        <v/>
      </c>
      <c r="FK3" t="str">
        <f t="shared" ref="FK3:FK66" ca="1" si="181">IF(NOT(ISNA(VLOOKUP($A3,INDIRECT("Week"&amp;LEFT(FF$1,2)&amp;"!B9:B240"),1,FALSE))),VLOOKUP($A3,INDIRECT("Week"&amp;LEFT(FF$1,2)&amp;"!B9:S240"),11,FALSE),"")</f>
        <v/>
      </c>
      <c r="FL3" t="str">
        <f t="shared" ref="FL3:FL66" ca="1" si="182">IF(NOT(ISNA(VLOOKUP($A3,INDIRECT("Week"&amp;LEFT(FF$1,2)&amp;"!B9:B240"),1,FALSE))),VLOOKUP($A3,INDIRECT("Week"&amp;LEFT(FF$1,2)&amp;"!B9:S240"),13,FALSE),"")</f>
        <v/>
      </c>
      <c r="FM3" t="str">
        <f t="shared" ref="FM3:FM66" ca="1" si="183">IF(NOT(ISNA(VLOOKUP($A3,INDIRECT("Week"&amp;LEFT(FF$1,2)&amp;"!B9:B240"),1,FALSE))),VLOOKUP($A3,INDIRECT("Week"&amp;LEFT(FF$1,2)&amp;"!B9:S240"),14,FALSE),"")</f>
        <v/>
      </c>
      <c r="FN3" t="str">
        <f t="shared" ref="FN3:FN66" ca="1" si="184">IF(NOT(ISNA(VLOOKUP($A3,INDIRECT("Week"&amp;LEFT(FF$1,2)&amp;"!B9:B240"),1,FALSE))),VLOOKUP($A3,INDIRECT("Week"&amp;LEFT(FF$1,2)&amp;"!B9:S240"),15,FALSE),"")</f>
        <v/>
      </c>
      <c r="FO3" t="str">
        <f t="shared" ref="FO3:FO66" ca="1" si="185">IF(NOT(ISNA(VLOOKUP($A3,INDIRECT("Week"&amp;LEFT(FF$1,2)&amp;"!B9:B240"),1,FALSE))),VLOOKUP($A3,INDIRECT("Week"&amp;LEFT(FF$1,2)&amp;"!B9:S240"),16,FALSE),"")</f>
        <v/>
      </c>
      <c r="FP3" t="str">
        <f t="shared" ref="FP3:FP66" ca="1" si="186">IF(NOT(ISNA(VLOOKUP($A3,INDIRECT("Week"&amp;LEFT(FF$1,2)&amp;"!B9:B240"),1,FALSE))),VLOOKUP($A3,INDIRECT("Week"&amp;LEFT(FF$1,2)&amp;"!B9:S240"),17,FALSE),"")</f>
        <v/>
      </c>
      <c r="FQ3" t="str">
        <f t="shared" ref="FQ3:FQ66" ca="1" si="187">IF(NOT(ISNA(VLOOKUP($A3,INDIRECT("Week"&amp;LEFT(FF$1,2)&amp;"!B9:B240"),1,FALSE))),VLOOKUP($A3,INDIRECT("Week"&amp;LEFT(FF$1,2)&amp;"!B9:S240"),18,FALSE),"")</f>
        <v/>
      </c>
      <c r="FR3" t="str">
        <f t="shared" ca="1" si="35"/>
        <v/>
      </c>
      <c r="FS3" t="str">
        <f t="shared" ca="1" si="36"/>
        <v/>
      </c>
      <c r="FT3" t="str">
        <f t="shared" ref="FT3:FT66" ca="1" si="188">IF(NOT(ISNA(VLOOKUP($A3,INDIRECT("Week"&amp;LEFT(FR$1,2)&amp;"!B9:B240"),1,FALSE))),VLOOKUP($A3,INDIRECT("Week"&amp;LEFT(FR$1,2)&amp;"!B9:S240"),8,FALSE),"")</f>
        <v/>
      </c>
      <c r="FU3" t="str">
        <f t="shared" ref="FU3:FU66" ca="1" si="189">IF(NOT(ISNA(VLOOKUP($A3,INDIRECT("Week"&amp;LEFT(FR$1,2)&amp;"!B9:B240"),1,FALSE))),VLOOKUP($A3,INDIRECT("Week"&amp;LEFT(FR$1,2)&amp;"!B9:S240"),9,FALSE),"")</f>
        <v/>
      </c>
      <c r="FV3" t="str">
        <f t="shared" ref="FV3:FV66" ca="1" si="190">IF(NOT(ISNA(VLOOKUP($A3,INDIRECT("Week"&amp;LEFT(FR$1,2)&amp;"!B9:B240"),1,FALSE))),VLOOKUP($A3,INDIRECT("Week"&amp;LEFT(FR$1,2)&amp;"!B9:S240"),10,FALSE),"")</f>
        <v/>
      </c>
      <c r="FW3" t="str">
        <f t="shared" ref="FW3:FW66" ca="1" si="191">IF(NOT(ISNA(VLOOKUP($A3,INDIRECT("Week"&amp;LEFT(FR$1,2)&amp;"!B9:B240"),1,FALSE))),VLOOKUP($A3,INDIRECT("Week"&amp;LEFT(FR$1,2)&amp;"!B9:S240"),11,FALSE),"")</f>
        <v/>
      </c>
      <c r="FX3" t="str">
        <f t="shared" ref="FX3:FX66" ca="1" si="192">IF(NOT(ISNA(VLOOKUP($A3,INDIRECT("Week"&amp;LEFT(FR$1,2)&amp;"!B9:B240"),1,FALSE))),VLOOKUP($A3,INDIRECT("Week"&amp;LEFT(FR$1,2)&amp;"!B9:S240"),13,FALSE),"")</f>
        <v/>
      </c>
      <c r="FY3" t="str">
        <f t="shared" ref="FY3:FY66" ca="1" si="193">IF(NOT(ISNA(VLOOKUP($A3,INDIRECT("Week"&amp;LEFT(FR$1,2)&amp;"!B9:B240"),1,FALSE))),VLOOKUP($A3,INDIRECT("Week"&amp;LEFT(FR$1,2)&amp;"!B9:S240"),14,FALSE),"")</f>
        <v/>
      </c>
      <c r="FZ3" t="str">
        <f t="shared" ref="FZ3:FZ66" ca="1" si="194">IF(NOT(ISNA(VLOOKUP($A3,INDIRECT("Week"&amp;LEFT(FR$1,2)&amp;"!B9:B240"),1,FALSE))),VLOOKUP($A3,INDIRECT("Week"&amp;LEFT(FR$1,2)&amp;"!B9:S240"),15,FALSE),"")</f>
        <v/>
      </c>
      <c r="GA3" t="str">
        <f t="shared" ref="GA3:GA66" ca="1" si="195">IF(NOT(ISNA(VLOOKUP($A3,INDIRECT("Week"&amp;LEFT(FR$1,2)&amp;"!B9:B240"),1,FALSE))),VLOOKUP($A3,INDIRECT("Week"&amp;LEFT(FR$1,2)&amp;"!B9:S240"),16,FALSE),"")</f>
        <v/>
      </c>
      <c r="GB3" t="str">
        <f t="shared" ref="GB3:GB66" ca="1" si="196">IF(NOT(ISNA(VLOOKUP($A3,INDIRECT("Week"&amp;LEFT(FR$1,2)&amp;"!B9:B240"),1,FALSE))),VLOOKUP($A3,INDIRECT("Week"&amp;LEFT(FR$1,2)&amp;"!B9:S240"),17,FALSE),"")</f>
        <v/>
      </c>
      <c r="GC3" t="str">
        <f t="shared" ref="GC3:GC66" ca="1" si="197">IF(NOT(ISNA(VLOOKUP($A3,INDIRECT("Week"&amp;LEFT(FR$1,2)&amp;"!B9:B240"),1,FALSE))),VLOOKUP($A3,INDIRECT("Week"&amp;LEFT(FR$1,2)&amp;"!B9:S240"),18,FALSE),"")</f>
        <v/>
      </c>
      <c r="GD3" t="str">
        <f t="shared" ca="1" si="37"/>
        <v/>
      </c>
      <c r="GE3" t="str">
        <f t="shared" ca="1" si="38"/>
        <v/>
      </c>
      <c r="GF3" t="str">
        <f t="shared" ref="GF3:GF66" ca="1" si="198">IF(NOT(ISNA(VLOOKUP($A3,INDIRECT("Week"&amp;LEFT(GD$1,2)&amp;"!B9:B240"),1,FALSE))),VLOOKUP($A3,INDIRECT("Week"&amp;LEFT(GD$1,2)&amp;"!B9:S240"),8,FALSE),"")</f>
        <v/>
      </c>
      <c r="GG3" t="str">
        <f t="shared" ref="GG3:GG66" ca="1" si="199">IF(NOT(ISNA(VLOOKUP($A3,INDIRECT("Week"&amp;LEFT(GD$1,2)&amp;"!B9:B240"),1,FALSE))),VLOOKUP($A3,INDIRECT("Week"&amp;LEFT(GD$1,2)&amp;"!B9:S240"),9,FALSE),"")</f>
        <v/>
      </c>
      <c r="GH3" t="str">
        <f t="shared" ref="GH3:GH66" ca="1" si="200">IF(NOT(ISNA(VLOOKUP($A3,INDIRECT("Week"&amp;LEFT(GD$1,2)&amp;"!B9:B240"),1,FALSE))),VLOOKUP($A3,INDIRECT("Week"&amp;LEFT(GD$1,2)&amp;"!B9:S240"),10,FALSE),"")</f>
        <v/>
      </c>
      <c r="GI3" t="str">
        <f t="shared" ref="GI3:GI66" ca="1" si="201">IF(NOT(ISNA(VLOOKUP($A3,INDIRECT("Week"&amp;LEFT(GD$1,2)&amp;"!B9:B240"),1,FALSE))),VLOOKUP($A3,INDIRECT("Week"&amp;LEFT(GD$1,2)&amp;"!B9:S240"),11,FALSE),"")</f>
        <v/>
      </c>
      <c r="GJ3" t="str">
        <f t="shared" ref="GJ3:GJ66" ca="1" si="202">IF(NOT(ISNA(VLOOKUP($A3,INDIRECT("Week"&amp;LEFT(GD$1,2)&amp;"!B9:B240"),1,FALSE))),VLOOKUP($A3,INDIRECT("Week"&amp;LEFT(GD$1,2)&amp;"!B9:S240"),13,FALSE),"")</f>
        <v/>
      </c>
      <c r="GK3" t="str">
        <f t="shared" ref="GK3:GK66" ca="1" si="203">IF(NOT(ISNA(VLOOKUP($A3,INDIRECT("Week"&amp;LEFT(GD$1,2)&amp;"!B9:B240"),1,FALSE))),VLOOKUP($A3,INDIRECT("Week"&amp;LEFT(GD$1,2)&amp;"!B9:S240"),14,FALSE),"")</f>
        <v/>
      </c>
      <c r="GL3" t="str">
        <f t="shared" ref="GL3:GL66" ca="1" si="204">IF(NOT(ISNA(VLOOKUP($A3,INDIRECT("Week"&amp;LEFT(GD$1,2)&amp;"!B9:B240"),1,FALSE))),VLOOKUP($A3,INDIRECT("Week"&amp;LEFT(GD$1,2)&amp;"!B9:S240"),15,FALSE),"")</f>
        <v/>
      </c>
      <c r="GM3" t="str">
        <f t="shared" ref="GM3:GM66" ca="1" si="205">IF(NOT(ISNA(VLOOKUP($A3,INDIRECT("Week"&amp;LEFT(GD$1,2)&amp;"!B9:B240"),1,FALSE))),VLOOKUP($A3,INDIRECT("Week"&amp;LEFT(GD$1,2)&amp;"!B9:S240"),16,FALSE),"")</f>
        <v/>
      </c>
      <c r="GN3" t="str">
        <f t="shared" ref="GN3:GN66" ca="1" si="206">IF(NOT(ISNA(VLOOKUP($A3,INDIRECT("Week"&amp;LEFT(GD$1,2)&amp;"!B9:B240"),1,FALSE))),VLOOKUP($A3,INDIRECT("Week"&amp;LEFT(GD$1,2)&amp;"!B9:S240"),17,FALSE),"")</f>
        <v/>
      </c>
      <c r="GO3" t="str">
        <f t="shared" ref="GO3:GO66" ca="1" si="207">IF(NOT(ISNA(VLOOKUP($A3,INDIRECT("Week"&amp;LEFT(GD$1,2)&amp;"!B9:B240"),1,FALSE))),VLOOKUP($A3,INDIRECT("Week"&amp;LEFT(GD$1,2)&amp;"!B9:S240"),18,FALSE),"")</f>
        <v/>
      </c>
      <c r="GP3" t="str">
        <f t="shared" ca="1" si="39"/>
        <v/>
      </c>
      <c r="GQ3" t="str">
        <f t="shared" ca="1" si="40"/>
        <v/>
      </c>
      <c r="GR3" t="str">
        <f t="shared" ref="GR3:GR66" ca="1" si="208">IF(NOT(ISNA(VLOOKUP($A3,INDIRECT("Week"&amp;LEFT(GP$1,2)&amp;"!B9:B240"),1,FALSE))),VLOOKUP($A3,INDIRECT("Week"&amp;LEFT(GP$1,2)&amp;"!B9:S240"),8,FALSE),"")</f>
        <v/>
      </c>
      <c r="GS3" t="str">
        <f t="shared" ref="GS3:GS66" ca="1" si="209">IF(NOT(ISNA(VLOOKUP($A3,INDIRECT("Week"&amp;LEFT(GP$1,2)&amp;"!B9:B240"),1,FALSE))),VLOOKUP($A3,INDIRECT("Week"&amp;LEFT(GP$1,2)&amp;"!B9:S240"),9,FALSE),"")</f>
        <v/>
      </c>
      <c r="GT3" t="str">
        <f t="shared" ref="GT3:GT66" ca="1" si="210">IF(NOT(ISNA(VLOOKUP($A3,INDIRECT("Week"&amp;LEFT(GP$1,2)&amp;"!B9:B240"),1,FALSE))),VLOOKUP($A3,INDIRECT("Week"&amp;LEFT(GP$1,2)&amp;"!B9:S240"),10,FALSE),"")</f>
        <v/>
      </c>
      <c r="GU3" t="str">
        <f t="shared" ref="GU3:GU66" ca="1" si="211">IF(NOT(ISNA(VLOOKUP($A3,INDIRECT("Week"&amp;LEFT(GP$1,2)&amp;"!B9:B240"),1,FALSE))),VLOOKUP($A3,INDIRECT("Week"&amp;LEFT(GP$1,2)&amp;"!B9:S240"),11,FALSE),"")</f>
        <v/>
      </c>
      <c r="GV3" t="str">
        <f t="shared" ref="GV3:GV66" ca="1" si="212">IF(NOT(ISNA(VLOOKUP($A3,INDIRECT("Week"&amp;LEFT(GP$1,2)&amp;"!B9:B240"),1,FALSE))),VLOOKUP($A3,INDIRECT("Week"&amp;LEFT(GP$1,2)&amp;"!B9:S240"),13,FALSE),"")</f>
        <v/>
      </c>
      <c r="GW3" t="str">
        <f t="shared" ref="GW3:GW66" ca="1" si="213">IF(NOT(ISNA(VLOOKUP($A3,INDIRECT("Week"&amp;LEFT(GP$1,2)&amp;"!B9:B240"),1,FALSE))),VLOOKUP($A3,INDIRECT("Week"&amp;LEFT(GP$1,2)&amp;"!B9:S240"),14,FALSE),"")</f>
        <v/>
      </c>
      <c r="GX3" t="str">
        <f t="shared" ref="GX3:GX66" ca="1" si="214">IF(NOT(ISNA(VLOOKUP($A3,INDIRECT("Week"&amp;LEFT(GP$1,2)&amp;"!B9:B240"),1,FALSE))),VLOOKUP($A3,INDIRECT("Week"&amp;LEFT(GP$1,2)&amp;"!B9:S240"),15,FALSE),"")</f>
        <v/>
      </c>
      <c r="GY3" t="str">
        <f t="shared" ref="GY3:GY66" ca="1" si="215">IF(NOT(ISNA(VLOOKUP($A3,INDIRECT("Week"&amp;LEFT(GP$1,2)&amp;"!B9:B240"),1,FALSE))),VLOOKUP($A3,INDIRECT("Week"&amp;LEFT(GP$1,2)&amp;"!B9:S240"),16,FALSE),"")</f>
        <v/>
      </c>
      <c r="GZ3" t="str">
        <f t="shared" ref="GZ3:GZ66" ca="1" si="216">IF(NOT(ISNA(VLOOKUP($A3,INDIRECT("Week"&amp;LEFT(GP$1,2)&amp;"!B9:B240"),1,FALSE))),VLOOKUP($A3,INDIRECT("Week"&amp;LEFT(GP$1,2)&amp;"!B9:S240"),17,FALSE),"")</f>
        <v/>
      </c>
      <c r="HA3" t="str">
        <f t="shared" ref="HA3:HA66" ca="1" si="217">IF(NOT(ISNA(VLOOKUP($A3,INDIRECT("Week"&amp;LEFT(GP$1,2)&amp;"!B9:B240"),1,FALSE))),VLOOKUP($A3,INDIRECT("Week"&amp;LEFT(GP$1,2)&amp;"!B9:S240"),18,FALSE),"")</f>
        <v/>
      </c>
      <c r="HB3" t="str">
        <f t="shared" ca="1" si="41"/>
        <v/>
      </c>
      <c r="HC3" t="str">
        <f t="shared" ca="1" si="42"/>
        <v/>
      </c>
      <c r="HD3" t="str">
        <f t="shared" ref="HD3:HD66" ca="1" si="218">IF(NOT(ISNA(VLOOKUP($A3,INDIRECT("Week"&amp;LEFT(HB$1,2)&amp;"!B9:B240"),1,FALSE))),VLOOKUP($A3,INDIRECT("Week"&amp;LEFT(HB$1,2)&amp;"!B9:S240"),8,FALSE),"")</f>
        <v/>
      </c>
      <c r="HE3" t="str">
        <f t="shared" ref="HE3:HE66" ca="1" si="219">IF(NOT(ISNA(VLOOKUP($A3,INDIRECT("Week"&amp;LEFT(HB$1,2)&amp;"!B9:B240"),1,FALSE))),VLOOKUP($A3,INDIRECT("Week"&amp;LEFT(HB$1,2)&amp;"!B9:S240"),9,FALSE),"")</f>
        <v/>
      </c>
      <c r="HF3" t="str">
        <f t="shared" ref="HF3:HF66" ca="1" si="220">IF(NOT(ISNA(VLOOKUP($A3,INDIRECT("Week"&amp;LEFT(HB$1,2)&amp;"!B9:B240"),1,FALSE))),VLOOKUP($A3,INDIRECT("Week"&amp;LEFT(HB$1,2)&amp;"!B9:S240"),10,FALSE),"")</f>
        <v/>
      </c>
      <c r="HG3" t="str">
        <f t="shared" ref="HG3:HG66" ca="1" si="221">IF(NOT(ISNA(VLOOKUP($A3,INDIRECT("Week"&amp;LEFT(HB$1,2)&amp;"!B9:B240"),1,FALSE))),VLOOKUP($A3,INDIRECT("Week"&amp;LEFT(HB$1,2)&amp;"!B9:S240"),11,FALSE),"")</f>
        <v/>
      </c>
      <c r="HH3" t="str">
        <f t="shared" ref="HH3:HH66" ca="1" si="222">IF(NOT(ISNA(VLOOKUP($A3,INDIRECT("Week"&amp;LEFT(HB$1,2)&amp;"!B9:B240"),1,FALSE))),VLOOKUP($A3,INDIRECT("Week"&amp;LEFT(HB$1,2)&amp;"!B9:S240"),13,FALSE),"")</f>
        <v/>
      </c>
      <c r="HI3" t="str">
        <f t="shared" ref="HI3:HI66" ca="1" si="223">IF(NOT(ISNA(VLOOKUP($A3,INDIRECT("Week"&amp;LEFT(HB$1,2)&amp;"!B9:B240"),1,FALSE))),VLOOKUP($A3,INDIRECT("Week"&amp;LEFT(HB$1,2)&amp;"!B9:S240"),14,FALSE),"")</f>
        <v/>
      </c>
      <c r="HJ3" t="str">
        <f t="shared" ref="HJ3:HJ66" ca="1" si="224">IF(NOT(ISNA(VLOOKUP($A3,INDIRECT("Week"&amp;LEFT(HB$1,2)&amp;"!B9:B240"),1,FALSE))),VLOOKUP($A3,INDIRECT("Week"&amp;LEFT(HB$1,2)&amp;"!B9:S240"),15,FALSE),"")</f>
        <v/>
      </c>
      <c r="HK3" t="str">
        <f t="shared" ref="HK3:HK66" ca="1" si="225">IF(NOT(ISNA(VLOOKUP($A3,INDIRECT("Week"&amp;LEFT(HB$1,2)&amp;"!B9:B240"),1,FALSE))),VLOOKUP($A3,INDIRECT("Week"&amp;LEFT(HB$1,2)&amp;"!B9:S240"),16,FALSE),"")</f>
        <v/>
      </c>
      <c r="HL3" t="str">
        <f t="shared" ref="HL3:HL66" ca="1" si="226">IF(NOT(ISNA(VLOOKUP($A3,INDIRECT("Week"&amp;LEFT(HB$1,2)&amp;"!B9:B240"),1,FALSE))),VLOOKUP($A3,INDIRECT("Week"&amp;LEFT(HB$1,2)&amp;"!B9:S240"),17,FALSE),"")</f>
        <v/>
      </c>
      <c r="HM3" t="str">
        <f t="shared" ref="HM3:HM66" ca="1" si="227">IF(NOT(ISNA(VLOOKUP($A3,INDIRECT("Week"&amp;LEFT(HB$1,2)&amp;"!B9:B240"),1,FALSE))),VLOOKUP($A3,INDIRECT("Week"&amp;LEFT(HB$1,2)&amp;"!B9:S240"),18,FALSE),"")</f>
        <v/>
      </c>
      <c r="HN3" t="str">
        <f t="shared" ca="1" si="43"/>
        <v/>
      </c>
      <c r="HO3" t="str">
        <f t="shared" ca="1" si="44"/>
        <v/>
      </c>
      <c r="HP3" t="str">
        <f t="shared" ref="HP3:HP66" ca="1" si="228">IF(NOT(ISNA(VLOOKUP($A3,INDIRECT("Week"&amp;LEFT(HN$1,2)&amp;"!B9:B240"),1,FALSE))),VLOOKUP($A3,INDIRECT("Week"&amp;LEFT(HN$1,2)&amp;"!B9:S240"),8,FALSE),"")</f>
        <v/>
      </c>
      <c r="HQ3" t="str">
        <f t="shared" ref="HQ3:HQ66" ca="1" si="229">IF(NOT(ISNA(VLOOKUP($A3,INDIRECT("Week"&amp;LEFT(HN$1,2)&amp;"!B9:B240"),1,FALSE))),VLOOKUP($A3,INDIRECT("Week"&amp;LEFT(HN$1,2)&amp;"!B9:S240"),9,FALSE),"")</f>
        <v/>
      </c>
      <c r="HR3" t="str">
        <f t="shared" ref="HR3:HR66" ca="1" si="230">IF(NOT(ISNA(VLOOKUP($A3,INDIRECT("Week"&amp;LEFT(HN$1,2)&amp;"!B9:B240"),1,FALSE))),VLOOKUP($A3,INDIRECT("Week"&amp;LEFT(HN$1,2)&amp;"!B9:S240"),10,FALSE),"")</f>
        <v/>
      </c>
      <c r="HS3" t="str">
        <f t="shared" ref="HS3:HS66" ca="1" si="231">IF(NOT(ISNA(VLOOKUP($A3,INDIRECT("Week"&amp;LEFT(HN$1,2)&amp;"!B9:B240"),1,FALSE))),VLOOKUP($A3,INDIRECT("Week"&amp;LEFT(HN$1,2)&amp;"!B9:S240"),11,FALSE),"")</f>
        <v/>
      </c>
      <c r="HT3" t="str">
        <f t="shared" ref="HT3:HT66" ca="1" si="232">IF(NOT(ISNA(VLOOKUP($A3,INDIRECT("Week"&amp;LEFT(HN$1,2)&amp;"!B9:B240"),1,FALSE))),VLOOKUP($A3,INDIRECT("Week"&amp;LEFT(HN$1,2)&amp;"!B9:S240"),13,FALSE),"")</f>
        <v/>
      </c>
      <c r="HU3" t="str">
        <f t="shared" ref="HU3:HU66" ca="1" si="233">IF(NOT(ISNA(VLOOKUP($A3,INDIRECT("Week"&amp;LEFT(HN$1,2)&amp;"!B9:B240"),1,FALSE))),VLOOKUP($A3,INDIRECT("Week"&amp;LEFT(HN$1,2)&amp;"!B9:S240"),14,FALSE),"")</f>
        <v/>
      </c>
      <c r="HV3" t="str">
        <f t="shared" ref="HV3:HV66" ca="1" si="234">IF(NOT(ISNA(VLOOKUP($A3,INDIRECT("Week"&amp;LEFT(HN$1,2)&amp;"!B9:B240"),1,FALSE))),VLOOKUP($A3,INDIRECT("Week"&amp;LEFT(HN$1,2)&amp;"!B9:S240"),15,FALSE),"")</f>
        <v/>
      </c>
      <c r="HW3" t="str">
        <f t="shared" ref="HW3:HW66" ca="1" si="235">IF(NOT(ISNA(VLOOKUP($A3,INDIRECT("Week"&amp;LEFT(HN$1,2)&amp;"!B9:B240"),1,FALSE))),VLOOKUP($A3,INDIRECT("Week"&amp;LEFT(HN$1,2)&amp;"!B9:S240"),16,FALSE),"")</f>
        <v/>
      </c>
      <c r="HX3" t="str">
        <f t="shared" ref="HX3:HX66" ca="1" si="236">IF(NOT(ISNA(VLOOKUP($A3,INDIRECT("Week"&amp;LEFT(HN$1,2)&amp;"!B9:B240"),1,FALSE))),VLOOKUP($A3,INDIRECT("Week"&amp;LEFT(HN$1,2)&amp;"!B9:S240"),17,FALSE),"")</f>
        <v/>
      </c>
      <c r="HY3" t="str">
        <f t="shared" ref="HY3:HY66" ca="1" si="237">IF(NOT(ISNA(VLOOKUP($A3,INDIRECT("Week"&amp;LEFT(HN$1,2)&amp;"!B9:B240"),1,FALSE))),VLOOKUP($A3,INDIRECT("Week"&amp;LEFT(HN$1,2)&amp;"!B9:S240"),18,FALSE),"")</f>
        <v/>
      </c>
      <c r="HZ3" t="str">
        <f t="shared" ca="1" si="45"/>
        <v/>
      </c>
      <c r="IA3" t="str">
        <f t="shared" ca="1" si="46"/>
        <v/>
      </c>
      <c r="IB3" t="str">
        <f t="shared" ref="IB3:IB66" ca="1" si="238">IF(NOT(ISNA(VLOOKUP($A3,INDIRECT("Week"&amp;LEFT(HZ$1,2)&amp;"!B9:B240"),1,FALSE))),VLOOKUP($A3,INDIRECT("Week"&amp;LEFT(HZ$1,2)&amp;"!B9:S240"),8,FALSE),"")</f>
        <v/>
      </c>
      <c r="IC3" t="str">
        <f t="shared" ref="IC3:IC66" ca="1" si="239">IF(NOT(ISNA(VLOOKUP($A3,INDIRECT("Week"&amp;LEFT(HZ$1,2)&amp;"!B9:B240"),1,FALSE))),VLOOKUP($A3,INDIRECT("Week"&amp;LEFT(HZ$1,2)&amp;"!B9:S240"),9,FALSE),"")</f>
        <v/>
      </c>
      <c r="ID3" t="str">
        <f t="shared" ref="ID3:ID66" ca="1" si="240">IF(NOT(ISNA(VLOOKUP($A3,INDIRECT("Week"&amp;LEFT(HZ$1,2)&amp;"!B9:B240"),1,FALSE))),VLOOKUP($A3,INDIRECT("Week"&amp;LEFT(HZ$1,2)&amp;"!B9:S240"),10,FALSE),"")</f>
        <v/>
      </c>
      <c r="IE3" t="str">
        <f t="shared" ref="IE3:IE66" ca="1" si="241">IF(NOT(ISNA(VLOOKUP($A3,INDIRECT("Week"&amp;LEFT(HZ$1,2)&amp;"!B9:B240"),1,FALSE))),VLOOKUP($A3,INDIRECT("Week"&amp;LEFT(HZ$1,2)&amp;"!B9:S240"),11,FALSE),"")</f>
        <v/>
      </c>
      <c r="IF3" t="str">
        <f t="shared" ref="IF3:IF66" ca="1" si="242">IF(NOT(ISNA(VLOOKUP($A3,INDIRECT("Week"&amp;LEFT(HZ$1,2)&amp;"!B9:B240"),1,FALSE))),VLOOKUP($A3,INDIRECT("Week"&amp;LEFT(HZ$1,2)&amp;"!B9:S240"),13,FALSE),"")</f>
        <v/>
      </c>
      <c r="IG3" t="str">
        <f t="shared" ref="IG3:IG66" ca="1" si="243">IF(NOT(ISNA(VLOOKUP($A3,INDIRECT("Week"&amp;LEFT(HZ$1,2)&amp;"!B9:B240"),1,FALSE))),VLOOKUP($A3,INDIRECT("Week"&amp;LEFT(HZ$1,2)&amp;"!B9:S240"),14,FALSE),"")</f>
        <v/>
      </c>
      <c r="IH3" t="str">
        <f t="shared" ref="IH3:IH66" ca="1" si="244">IF(NOT(ISNA(VLOOKUP($A3,INDIRECT("Week"&amp;LEFT(HZ$1,2)&amp;"!B9:B240"),1,FALSE))),VLOOKUP($A3,INDIRECT("Week"&amp;LEFT(HZ$1,2)&amp;"!B9:S240"),15,FALSE),"")</f>
        <v/>
      </c>
      <c r="II3" t="str">
        <f t="shared" ref="II3:II66" ca="1" si="245">IF(NOT(ISNA(VLOOKUP($A3,INDIRECT("Week"&amp;LEFT(HZ$1,2)&amp;"!B9:B240"),1,FALSE))),VLOOKUP($A3,INDIRECT("Week"&amp;LEFT(HZ$1,2)&amp;"!B9:S240"),16,FALSE),"")</f>
        <v/>
      </c>
      <c r="IJ3" t="str">
        <f t="shared" ref="IJ3:IJ66" ca="1" si="246">IF(NOT(ISNA(VLOOKUP($A3,INDIRECT("Week"&amp;LEFT(HZ$1,2)&amp;"!B9:B240"),1,FALSE))),VLOOKUP($A3,INDIRECT("Week"&amp;LEFT(HZ$1,2)&amp;"!B9:S240"),17,FALSE),"")</f>
        <v/>
      </c>
      <c r="IK3" t="str">
        <f t="shared" ref="IK3:IK66" ca="1" si="247">IF(NOT(ISNA(VLOOKUP($A3,INDIRECT("Week"&amp;LEFT(HZ$1,2)&amp;"!B9:B240"),1,FALSE))),VLOOKUP($A3,INDIRECT("Week"&amp;LEFT(HZ$1,2)&amp;"!B9:S240"),18,FALSE),"")</f>
        <v/>
      </c>
      <c r="IL3" t="str">
        <f t="shared" ca="1" si="47"/>
        <v/>
      </c>
      <c r="IM3" t="str">
        <f t="shared" ca="1" si="48"/>
        <v/>
      </c>
      <c r="IN3" t="str">
        <f t="shared" ref="IN3:IN66" ca="1" si="248">IF(NOT(ISNA(VLOOKUP($A3,INDIRECT("Week"&amp;LEFT(IL$1,2)&amp;"!B9:B240"),1,FALSE))),VLOOKUP($A3,INDIRECT("Week"&amp;LEFT(IL$1,2)&amp;"!B9:S240"),8,FALSE),"")</f>
        <v/>
      </c>
      <c r="IO3" t="str">
        <f t="shared" ref="IO3:IO66" ca="1" si="249">IF(NOT(ISNA(VLOOKUP($A3,INDIRECT("Week"&amp;LEFT(IL$1,2)&amp;"!B9:B240"),1,FALSE))),VLOOKUP($A3,INDIRECT("Week"&amp;LEFT(IL$1,2)&amp;"!B9:S240"),9,FALSE),"")</f>
        <v/>
      </c>
      <c r="IP3" t="str">
        <f t="shared" ref="IP3:IP66" ca="1" si="250">IF(NOT(ISNA(VLOOKUP($A3,INDIRECT("Week"&amp;LEFT(IL$1,2)&amp;"!B9:B240"),1,FALSE))),VLOOKUP($A3,INDIRECT("Week"&amp;LEFT(IL$1,2)&amp;"!B9:S240"),10,FALSE),"")</f>
        <v/>
      </c>
      <c r="IQ3" t="str">
        <f t="shared" ref="IQ3:IQ66" ca="1" si="251">IF(NOT(ISNA(VLOOKUP($A3,INDIRECT("Week"&amp;LEFT(IL$1,2)&amp;"!B9:B240"),1,FALSE))),VLOOKUP($A3,INDIRECT("Week"&amp;LEFT(IL$1,2)&amp;"!B9:S240"),11,FALSE),"")</f>
        <v/>
      </c>
      <c r="IR3" t="str">
        <f t="shared" ref="IR3:IR66" ca="1" si="252">IF(NOT(ISNA(VLOOKUP($A3,INDIRECT("Week"&amp;LEFT(IL$1,2)&amp;"!B9:B240"),1,FALSE))),VLOOKUP($A3,INDIRECT("Week"&amp;LEFT(IL$1,2)&amp;"!B9:S240"),13,FALSE),"")</f>
        <v/>
      </c>
      <c r="IS3" t="str">
        <f t="shared" ref="IS3:IS66" ca="1" si="253">IF(NOT(ISNA(VLOOKUP($A3,INDIRECT("Week"&amp;LEFT(IL$1,2)&amp;"!B9:B240"),1,FALSE))),VLOOKUP($A3,INDIRECT("Week"&amp;LEFT(IL$1,2)&amp;"!B9:S240"),14,FALSE),"")</f>
        <v/>
      </c>
      <c r="IT3" t="str">
        <f t="shared" ref="IT3:IT66" ca="1" si="254">IF(NOT(ISNA(VLOOKUP($A3,INDIRECT("Week"&amp;LEFT(IL$1,2)&amp;"!B9:B240"),1,FALSE))),VLOOKUP($A3,INDIRECT("Week"&amp;LEFT(IL$1,2)&amp;"!B9:S240"),15,FALSE),"")</f>
        <v/>
      </c>
      <c r="IU3" t="str">
        <f t="shared" ref="IU3:IU66" ca="1" si="255">IF(NOT(ISNA(VLOOKUP($A3,INDIRECT("Week"&amp;LEFT(IL$1,2)&amp;"!B9:B240"),1,FALSE))),VLOOKUP($A3,INDIRECT("Week"&amp;LEFT(IL$1,2)&amp;"!B9:S240"),16,FALSE),"")</f>
        <v/>
      </c>
      <c r="IV3" t="str">
        <f t="shared" ref="IV3:IV66" ca="1" si="256">IF(NOT(ISNA(VLOOKUP($A3,INDIRECT("Week"&amp;LEFT(IL$1,2)&amp;"!B9:B240"),1,FALSE))),VLOOKUP($A3,INDIRECT("Week"&amp;LEFT(IL$1,2)&amp;"!B9:S240"),17,FALSE),"")</f>
        <v/>
      </c>
      <c r="IW3" t="str">
        <f t="shared" ref="IW3:IW66" ca="1" si="257">IF(NOT(ISNA(VLOOKUP($A3,INDIRECT("Week"&amp;LEFT(IL$1,2)&amp;"!B9:B240"),1,FALSE))),VLOOKUP($A3,INDIRECT("Week"&amp;LEFT(IL$1,2)&amp;"!B9:S240"),18,FALSE),"")</f>
        <v/>
      </c>
      <c r="IX3" t="str">
        <f t="shared" ca="1" si="49"/>
        <v/>
      </c>
      <c r="IY3" t="str">
        <f t="shared" ca="1" si="50"/>
        <v/>
      </c>
      <c r="IZ3" t="str">
        <f t="shared" ref="IZ3:IZ66" ca="1" si="258">IF(NOT(ISNA(VLOOKUP($A3,INDIRECT("Week"&amp;LEFT(IX$1,2)&amp;"!B9:B240"),1,FALSE))),VLOOKUP($A3,INDIRECT("Week"&amp;LEFT(IX$1,2)&amp;"!B9:S240"),8,FALSE),"")</f>
        <v/>
      </c>
      <c r="JA3" t="str">
        <f t="shared" ref="JA3:JA66" ca="1" si="259">IF(NOT(ISNA(VLOOKUP($A3,INDIRECT("Week"&amp;LEFT(IX$1,2)&amp;"!B9:B240"),1,FALSE))),VLOOKUP($A3,INDIRECT("Week"&amp;LEFT(IX$1,2)&amp;"!B9:S240"),9,FALSE),"")</f>
        <v/>
      </c>
      <c r="JB3" t="str">
        <f t="shared" ref="JB3:JB66" ca="1" si="260">IF(NOT(ISNA(VLOOKUP($A3,INDIRECT("Week"&amp;LEFT(IX$1,2)&amp;"!B9:B240"),1,FALSE))),VLOOKUP($A3,INDIRECT("Week"&amp;LEFT(IX$1,2)&amp;"!B9:S240"),10,FALSE),"")</f>
        <v/>
      </c>
      <c r="JC3" t="str">
        <f t="shared" ref="JC3:JC66" ca="1" si="261">IF(NOT(ISNA(VLOOKUP($A3,INDIRECT("Week"&amp;LEFT(IX$1,2)&amp;"!B9:B240"),1,FALSE))),VLOOKUP($A3,INDIRECT("Week"&amp;LEFT(IX$1,2)&amp;"!B9:S240"),11,FALSE),"")</f>
        <v/>
      </c>
      <c r="JD3" t="str">
        <f t="shared" ref="JD3:JD66" ca="1" si="262">IF(NOT(ISNA(VLOOKUP($A3,INDIRECT("Week"&amp;LEFT(IX$1,2)&amp;"!B9:B240"),1,FALSE))),VLOOKUP($A3,INDIRECT("Week"&amp;LEFT(IX$1,2)&amp;"!B9:S240"),13,FALSE),"")</f>
        <v/>
      </c>
      <c r="JE3" t="str">
        <f t="shared" ref="JE3:JE66" ca="1" si="263">IF(NOT(ISNA(VLOOKUP($A3,INDIRECT("Week"&amp;LEFT(IX$1,2)&amp;"!B9:B240"),1,FALSE))),VLOOKUP($A3,INDIRECT("Week"&amp;LEFT(IX$1,2)&amp;"!B9:S240"),14,FALSE),"")</f>
        <v/>
      </c>
      <c r="JF3" t="str">
        <f t="shared" ref="JF3:JF66" ca="1" si="264">IF(NOT(ISNA(VLOOKUP($A3,INDIRECT("Week"&amp;LEFT(IX$1,2)&amp;"!B9:B240"),1,FALSE))),VLOOKUP($A3,INDIRECT("Week"&amp;LEFT(IX$1,2)&amp;"!B9:S240"),15,FALSE),"")</f>
        <v/>
      </c>
      <c r="JG3" t="str">
        <f t="shared" ref="JG3:JG66" ca="1" si="265">IF(NOT(ISNA(VLOOKUP($A3,INDIRECT("Week"&amp;LEFT(IX$1,2)&amp;"!B9:B240"),1,FALSE))),VLOOKUP($A3,INDIRECT("Week"&amp;LEFT(IX$1,2)&amp;"!B9:S240"),16,FALSE),"")</f>
        <v/>
      </c>
      <c r="JH3" t="str">
        <f t="shared" ref="JH3:JH66" ca="1" si="266">IF(NOT(ISNA(VLOOKUP($A3,INDIRECT("Week"&amp;LEFT(IX$1,2)&amp;"!B9:B240"),1,FALSE))),VLOOKUP($A3,INDIRECT("Week"&amp;LEFT(IX$1,2)&amp;"!B9:S240"),17,FALSE),"")</f>
        <v/>
      </c>
      <c r="JI3" t="str">
        <f t="shared" ref="JI3:JI66" ca="1" si="267">IF(NOT(ISNA(VLOOKUP($A3,INDIRECT("Week"&amp;LEFT(IX$1,2)&amp;"!B9:B240"),1,FALSE))),VLOOKUP($A3,INDIRECT("Week"&amp;LEFT(IX$1,2)&amp;"!B9:S240"),18,FALSE),"")</f>
        <v/>
      </c>
      <c r="JJ3" t="str">
        <f t="shared" ca="1" si="51"/>
        <v/>
      </c>
      <c r="JK3" t="str">
        <f t="shared" ca="1" si="52"/>
        <v/>
      </c>
      <c r="JL3" t="str">
        <f t="shared" ref="JL3:JL66" ca="1" si="268">IF(NOT(ISNA(VLOOKUP($A3,INDIRECT("Week"&amp;LEFT(JJ$1,2)&amp;"!B9:B240"),1,FALSE))),VLOOKUP($A3,INDIRECT("Week"&amp;LEFT(JJ$1,2)&amp;"!B9:S240"),8,FALSE),"")</f>
        <v/>
      </c>
      <c r="JM3" t="str">
        <f t="shared" ref="JM3:JM66" ca="1" si="269">IF(NOT(ISNA(VLOOKUP($A3,INDIRECT("Week"&amp;LEFT(JJ$1,2)&amp;"!B9:B240"),1,FALSE))),VLOOKUP($A3,INDIRECT("Week"&amp;LEFT(JJ$1,2)&amp;"!B9:S240"),9,FALSE),"")</f>
        <v/>
      </c>
      <c r="JN3" t="str">
        <f t="shared" ref="JN3:JN66" ca="1" si="270">IF(NOT(ISNA(VLOOKUP($A3,INDIRECT("Week"&amp;LEFT(JJ$1,2)&amp;"!B9:B240"),1,FALSE))),VLOOKUP($A3,INDIRECT("Week"&amp;LEFT(JJ$1,2)&amp;"!B9:S240"),10,FALSE),"")</f>
        <v/>
      </c>
      <c r="JO3" t="str">
        <f t="shared" ref="JO3:JO66" ca="1" si="271">IF(NOT(ISNA(VLOOKUP($A3,INDIRECT("Week"&amp;LEFT(JJ$1,2)&amp;"!B9:B240"),1,FALSE))),VLOOKUP($A3,INDIRECT("Week"&amp;LEFT(JJ$1,2)&amp;"!B9:S240"),11,FALSE),"")</f>
        <v/>
      </c>
      <c r="JP3" t="str">
        <f t="shared" ref="JP3:JP66" ca="1" si="272">IF(NOT(ISNA(VLOOKUP($A3,INDIRECT("Week"&amp;LEFT(JJ$1,2)&amp;"!B9:B240"),1,FALSE))),VLOOKUP($A3,INDIRECT("Week"&amp;LEFT(JJ$1,2)&amp;"!B9:S240"),13,FALSE),"")</f>
        <v/>
      </c>
      <c r="JQ3" t="str">
        <f t="shared" ref="JQ3:JQ66" ca="1" si="273">IF(NOT(ISNA(VLOOKUP($A3,INDIRECT("Week"&amp;LEFT(JJ$1,2)&amp;"!B9:B240"),1,FALSE))),VLOOKUP($A3,INDIRECT("Week"&amp;LEFT(JJ$1,2)&amp;"!B9:S240"),14,FALSE),"")</f>
        <v/>
      </c>
      <c r="JR3" t="str">
        <f t="shared" ref="JR3:JR66" ca="1" si="274">IF(NOT(ISNA(VLOOKUP($A3,INDIRECT("Week"&amp;LEFT(JJ$1,2)&amp;"!B9:B240"),1,FALSE))),VLOOKUP($A3,INDIRECT("Week"&amp;LEFT(JJ$1,2)&amp;"!B9:S240"),15,FALSE),"")</f>
        <v/>
      </c>
      <c r="JS3" t="str">
        <f t="shared" ref="JS3:JS66" ca="1" si="275">IF(NOT(ISNA(VLOOKUP($A3,INDIRECT("Week"&amp;LEFT(JJ$1,2)&amp;"!B9:B240"),1,FALSE))),VLOOKUP($A3,INDIRECT("Week"&amp;LEFT(JJ$1,2)&amp;"!B9:S240"),16,FALSE),"")</f>
        <v/>
      </c>
      <c r="JT3" t="str">
        <f t="shared" ref="JT3:JT66" ca="1" si="276">IF(NOT(ISNA(VLOOKUP($A3,INDIRECT("Week"&amp;LEFT(JJ$1,2)&amp;"!B9:B240"),1,FALSE))),VLOOKUP($A3,INDIRECT("Week"&amp;LEFT(JJ$1,2)&amp;"!B9:S240"),17,FALSE),"")</f>
        <v/>
      </c>
      <c r="JU3" t="str">
        <f t="shared" ref="JU3:JU66" ca="1" si="277">IF(NOT(ISNA(VLOOKUP($A3,INDIRECT("Week"&amp;LEFT(JJ$1,2)&amp;"!B9:B240"),1,FALSE))),VLOOKUP($A3,INDIRECT("Week"&amp;LEFT(JJ$1,2)&amp;"!B9:S240"),18,FALSE),"")</f>
        <v/>
      </c>
    </row>
    <row r="4" spans="1:341" x14ac:dyDescent="0.25">
      <c r="A4">
        <f t="shared" ref="A4:A67" si="278">A3+1</f>
        <v>3</v>
      </c>
      <c r="B4" t="str">
        <f t="shared" ca="1" si="0"/>
        <v>Nick Ellis</v>
      </c>
      <c r="C4">
        <v>1</v>
      </c>
      <c r="D4">
        <f t="shared" si="53"/>
        <v>3</v>
      </c>
      <c r="E4">
        <f t="shared" si="54"/>
        <v>3</v>
      </c>
      <c r="F4">
        <f ca="1">COUNT((AD4,AP4,BB4,BN4,BZ4,CL4,CX4,DJ4,DV4,EH4,ET4,FF4,FR4,GD4,GP4,HB4,HN4,HZ4,IL4,IX4,JJ4,JV4,KH4,KT4,LF4,LR4))</f>
        <v>2</v>
      </c>
      <c r="G4">
        <f t="shared" ca="1" si="55"/>
        <v>2</v>
      </c>
      <c r="H4">
        <f t="shared" ca="1" si="56"/>
        <v>100</v>
      </c>
      <c r="I4">
        <f t="shared" ca="1" si="1"/>
        <v>23.484999999999999</v>
      </c>
      <c r="J4">
        <f t="shared" ca="1" si="57"/>
        <v>25.484999999999999</v>
      </c>
      <c r="K4">
        <f t="shared" ca="1" si="2"/>
        <v>25.484999999599999</v>
      </c>
      <c r="L4">
        <f t="shared" ca="1" si="3"/>
        <v>130</v>
      </c>
      <c r="M4">
        <f t="shared" ca="1" si="58"/>
        <v>25.8</v>
      </c>
      <c r="N4">
        <f t="shared" ca="1" si="4"/>
        <v>11</v>
      </c>
      <c r="O4">
        <f t="shared" ca="1" si="59"/>
        <v>25.799999999600001</v>
      </c>
      <c r="P4">
        <f t="shared" ca="1" si="5"/>
        <v>2</v>
      </c>
      <c r="Q4">
        <f t="shared" ca="1" si="60"/>
        <v>7</v>
      </c>
      <c r="R4">
        <f t="shared" ca="1" si="61"/>
        <v>7</v>
      </c>
      <c r="S4">
        <f t="shared" ca="1" si="62"/>
        <v>2</v>
      </c>
      <c r="T4">
        <f t="shared" ca="1" si="63"/>
        <v>27</v>
      </c>
      <c r="U4" t="str">
        <f t="shared" ca="1" si="6"/>
        <v>972997992992Nick Ellis</v>
      </c>
      <c r="V4">
        <f t="shared" ca="1" si="7"/>
        <v>1</v>
      </c>
      <c r="W4">
        <f t="shared" si="64"/>
        <v>3</v>
      </c>
      <c r="X4">
        <f t="shared" ca="1" si="8"/>
        <v>161</v>
      </c>
      <c r="Y4">
        <f t="shared" ca="1" si="65"/>
        <v>2</v>
      </c>
      <c r="Z4" t="str">
        <f t="shared" ca="1" si="66"/>
        <v>997Nick Elliszz</v>
      </c>
      <c r="AA4">
        <f t="shared" ca="1" si="9"/>
        <v>13</v>
      </c>
      <c r="AB4">
        <f t="shared" si="67"/>
        <v>3</v>
      </c>
      <c r="AC4">
        <f t="shared" ca="1" si="10"/>
        <v>156</v>
      </c>
      <c r="AD4">
        <f t="shared" ca="1" si="11"/>
        <v>25.8</v>
      </c>
      <c r="AE4" t="str">
        <f t="shared" ca="1" si="12"/>
        <v>WON</v>
      </c>
      <c r="AF4">
        <f t="shared" ca="1" si="68"/>
        <v>2</v>
      </c>
      <c r="AG4">
        <f t="shared" ca="1" si="69"/>
        <v>3</v>
      </c>
      <c r="AH4">
        <f t="shared" ca="1" si="70"/>
        <v>1</v>
      </c>
      <c r="AI4">
        <f t="shared" ca="1" si="71"/>
        <v>1</v>
      </c>
      <c r="AJ4">
        <f t="shared" ca="1" si="72"/>
        <v>0</v>
      </c>
      <c r="AK4">
        <f t="shared" ca="1" si="73"/>
        <v>16</v>
      </c>
      <c r="AL4">
        <f t="shared" ca="1" si="74"/>
        <v>0</v>
      </c>
      <c r="AM4">
        <f t="shared" ca="1" si="75"/>
        <v>0</v>
      </c>
      <c r="AN4">
        <f t="shared" ca="1" si="76"/>
        <v>68</v>
      </c>
      <c r="AO4">
        <f t="shared" ca="1" si="77"/>
        <v>18</v>
      </c>
      <c r="AP4">
        <f t="shared" ca="1" si="13"/>
        <v>21.17</v>
      </c>
      <c r="AQ4" t="str">
        <f t="shared" ca="1" si="14"/>
        <v>WON</v>
      </c>
      <c r="AR4">
        <f t="shared" ca="1" si="78"/>
        <v>5</v>
      </c>
      <c r="AS4">
        <f t="shared" ca="1" si="79"/>
        <v>4</v>
      </c>
      <c r="AT4">
        <f t="shared" ca="1" si="80"/>
        <v>1</v>
      </c>
      <c r="AU4">
        <f t="shared" ca="1" si="81"/>
        <v>1</v>
      </c>
      <c r="AV4">
        <f t="shared" ca="1" si="82"/>
        <v>0</v>
      </c>
      <c r="AW4">
        <f t="shared" ca="1" si="83"/>
        <v>20</v>
      </c>
      <c r="AX4">
        <f t="shared" ca="1" si="84"/>
        <v>3</v>
      </c>
      <c r="AY4">
        <f t="shared" ca="1" si="85"/>
        <v>12</v>
      </c>
      <c r="AZ4">
        <f t="shared" ca="1" si="86"/>
        <v>0</v>
      </c>
      <c r="BA4">
        <f t="shared" ca="1" si="87"/>
        <v>0</v>
      </c>
      <c r="BB4" t="str">
        <f t="shared" ca="1" si="15"/>
        <v/>
      </c>
      <c r="BC4" t="str">
        <f t="shared" ca="1" si="16"/>
        <v/>
      </c>
      <c r="BD4" t="str">
        <f t="shared" ca="1" si="88"/>
        <v/>
      </c>
      <c r="BE4" t="str">
        <f t="shared" ca="1" si="89"/>
        <v/>
      </c>
      <c r="BF4" t="str">
        <f t="shared" ca="1" si="90"/>
        <v/>
      </c>
      <c r="BG4" t="str">
        <f t="shared" ca="1" si="91"/>
        <v/>
      </c>
      <c r="BH4" t="str">
        <f t="shared" ca="1" si="92"/>
        <v/>
      </c>
      <c r="BI4" t="str">
        <f t="shared" ca="1" si="93"/>
        <v/>
      </c>
      <c r="BJ4" t="str">
        <f t="shared" ca="1" si="94"/>
        <v/>
      </c>
      <c r="BK4" t="str">
        <f t="shared" ca="1" si="95"/>
        <v/>
      </c>
      <c r="BL4" t="str">
        <f t="shared" ca="1" si="96"/>
        <v/>
      </c>
      <c r="BM4" t="str">
        <f t="shared" ca="1" si="97"/>
        <v/>
      </c>
      <c r="BN4" t="str">
        <f t="shared" ca="1" si="17"/>
        <v/>
      </c>
      <c r="BO4" t="str">
        <f t="shared" ca="1" si="18"/>
        <v/>
      </c>
      <c r="BP4" t="str">
        <f t="shared" ca="1" si="98"/>
        <v/>
      </c>
      <c r="BQ4" t="str">
        <f t="shared" ca="1" si="99"/>
        <v/>
      </c>
      <c r="BR4" t="str">
        <f t="shared" ca="1" si="100"/>
        <v/>
      </c>
      <c r="BS4" t="str">
        <f t="shared" ca="1" si="101"/>
        <v/>
      </c>
      <c r="BT4" t="str">
        <f t="shared" ca="1" si="102"/>
        <v/>
      </c>
      <c r="BU4" t="str">
        <f t="shared" ca="1" si="103"/>
        <v/>
      </c>
      <c r="BV4" t="str">
        <f t="shared" ca="1" si="104"/>
        <v/>
      </c>
      <c r="BW4" t="str">
        <f t="shared" ca="1" si="105"/>
        <v/>
      </c>
      <c r="BX4" t="str">
        <f t="shared" ca="1" si="106"/>
        <v/>
      </c>
      <c r="BY4" t="str">
        <f t="shared" ca="1" si="107"/>
        <v/>
      </c>
      <c r="BZ4" t="str">
        <f t="shared" ca="1" si="19"/>
        <v/>
      </c>
      <c r="CA4" t="str">
        <f t="shared" ca="1" si="20"/>
        <v/>
      </c>
      <c r="CB4" t="str">
        <f t="shared" ca="1" si="108"/>
        <v/>
      </c>
      <c r="CC4" t="str">
        <f t="shared" ca="1" si="109"/>
        <v/>
      </c>
      <c r="CD4" t="str">
        <f t="shared" ca="1" si="110"/>
        <v/>
      </c>
      <c r="CE4" t="str">
        <f t="shared" ca="1" si="111"/>
        <v/>
      </c>
      <c r="CF4" t="str">
        <f t="shared" ca="1" si="112"/>
        <v/>
      </c>
      <c r="CG4" t="str">
        <f t="shared" ca="1" si="113"/>
        <v/>
      </c>
      <c r="CH4" t="str">
        <f t="shared" ca="1" si="114"/>
        <v/>
      </c>
      <c r="CI4" t="str">
        <f t="shared" ca="1" si="115"/>
        <v/>
      </c>
      <c r="CJ4" t="str">
        <f t="shared" ca="1" si="116"/>
        <v/>
      </c>
      <c r="CK4" t="str">
        <f t="shared" ca="1" si="117"/>
        <v/>
      </c>
      <c r="CL4" t="str">
        <f t="shared" ca="1" si="21"/>
        <v/>
      </c>
      <c r="CM4" t="str">
        <f t="shared" ca="1" si="22"/>
        <v/>
      </c>
      <c r="CN4" t="str">
        <f t="shared" ca="1" si="118"/>
        <v/>
      </c>
      <c r="CO4" t="str">
        <f t="shared" ca="1" si="119"/>
        <v/>
      </c>
      <c r="CP4" t="str">
        <f t="shared" ca="1" si="120"/>
        <v/>
      </c>
      <c r="CQ4" t="str">
        <f t="shared" ca="1" si="121"/>
        <v/>
      </c>
      <c r="CR4" t="str">
        <f t="shared" ca="1" si="122"/>
        <v/>
      </c>
      <c r="CS4" t="str">
        <f t="shared" ca="1" si="123"/>
        <v/>
      </c>
      <c r="CT4" t="str">
        <f t="shared" ca="1" si="124"/>
        <v/>
      </c>
      <c r="CU4" t="str">
        <f t="shared" ca="1" si="125"/>
        <v/>
      </c>
      <c r="CV4" t="str">
        <f t="shared" ca="1" si="126"/>
        <v/>
      </c>
      <c r="CW4" t="str">
        <f t="shared" ca="1" si="127"/>
        <v/>
      </c>
      <c r="CX4" t="str">
        <f t="shared" ca="1" si="23"/>
        <v/>
      </c>
      <c r="CY4" t="str">
        <f t="shared" ca="1" si="24"/>
        <v/>
      </c>
      <c r="CZ4" t="str">
        <f t="shared" ca="1" si="128"/>
        <v/>
      </c>
      <c r="DA4" t="str">
        <f t="shared" ca="1" si="129"/>
        <v/>
      </c>
      <c r="DB4" t="str">
        <f t="shared" ca="1" si="130"/>
        <v/>
      </c>
      <c r="DC4" t="str">
        <f t="shared" ca="1" si="131"/>
        <v/>
      </c>
      <c r="DD4" t="str">
        <f t="shared" ca="1" si="132"/>
        <v/>
      </c>
      <c r="DE4" t="str">
        <f t="shared" ca="1" si="133"/>
        <v/>
      </c>
      <c r="DF4" t="str">
        <f t="shared" ca="1" si="134"/>
        <v/>
      </c>
      <c r="DG4" t="str">
        <f t="shared" ca="1" si="135"/>
        <v/>
      </c>
      <c r="DH4" t="str">
        <f t="shared" ca="1" si="136"/>
        <v/>
      </c>
      <c r="DI4" t="str">
        <f t="shared" ca="1" si="137"/>
        <v/>
      </c>
      <c r="DJ4" t="str">
        <f t="shared" ca="1" si="25"/>
        <v/>
      </c>
      <c r="DK4" t="str">
        <f t="shared" ca="1" si="26"/>
        <v/>
      </c>
      <c r="DL4" t="str">
        <f t="shared" ca="1" si="138"/>
        <v/>
      </c>
      <c r="DM4" t="str">
        <f t="shared" ca="1" si="139"/>
        <v/>
      </c>
      <c r="DN4" t="str">
        <f t="shared" ca="1" si="140"/>
        <v/>
      </c>
      <c r="DO4" t="str">
        <f t="shared" ca="1" si="141"/>
        <v/>
      </c>
      <c r="DP4" t="str">
        <f t="shared" ca="1" si="142"/>
        <v/>
      </c>
      <c r="DQ4" t="str">
        <f t="shared" ca="1" si="143"/>
        <v/>
      </c>
      <c r="DR4" t="str">
        <f t="shared" ca="1" si="144"/>
        <v/>
      </c>
      <c r="DS4" t="str">
        <f t="shared" ca="1" si="145"/>
        <v/>
      </c>
      <c r="DT4" t="str">
        <f t="shared" ca="1" si="146"/>
        <v/>
      </c>
      <c r="DU4" t="str">
        <f t="shared" ca="1" si="147"/>
        <v/>
      </c>
      <c r="DV4" t="str">
        <f t="shared" ca="1" si="27"/>
        <v/>
      </c>
      <c r="DW4" t="str">
        <f t="shared" ca="1" si="28"/>
        <v/>
      </c>
      <c r="DX4" t="str">
        <f t="shared" ca="1" si="148"/>
        <v/>
      </c>
      <c r="DY4" t="str">
        <f t="shared" ca="1" si="149"/>
        <v/>
      </c>
      <c r="DZ4" t="str">
        <f t="shared" ca="1" si="150"/>
        <v/>
      </c>
      <c r="EA4" t="str">
        <f t="shared" ca="1" si="151"/>
        <v/>
      </c>
      <c r="EB4" t="str">
        <f t="shared" ca="1" si="152"/>
        <v/>
      </c>
      <c r="EC4" t="str">
        <f t="shared" ca="1" si="153"/>
        <v/>
      </c>
      <c r="ED4" t="str">
        <f t="shared" ca="1" si="154"/>
        <v/>
      </c>
      <c r="EE4" t="str">
        <f t="shared" ca="1" si="155"/>
        <v/>
      </c>
      <c r="EF4" t="str">
        <f t="shared" ca="1" si="156"/>
        <v/>
      </c>
      <c r="EG4" t="str">
        <f t="shared" ca="1" si="157"/>
        <v/>
      </c>
      <c r="EH4" t="str">
        <f t="shared" ca="1" si="29"/>
        <v/>
      </c>
      <c r="EI4" t="str">
        <f t="shared" ca="1" si="30"/>
        <v/>
      </c>
      <c r="EJ4" t="str">
        <f t="shared" ca="1" si="158"/>
        <v/>
      </c>
      <c r="EK4" t="str">
        <f t="shared" ca="1" si="159"/>
        <v/>
      </c>
      <c r="EL4" t="str">
        <f t="shared" ca="1" si="160"/>
        <v/>
      </c>
      <c r="EM4" t="str">
        <f t="shared" ca="1" si="161"/>
        <v/>
      </c>
      <c r="EN4" t="str">
        <f t="shared" ca="1" si="162"/>
        <v/>
      </c>
      <c r="EO4" t="str">
        <f t="shared" ca="1" si="163"/>
        <v/>
      </c>
      <c r="EP4" t="str">
        <f t="shared" ca="1" si="164"/>
        <v/>
      </c>
      <c r="EQ4" t="str">
        <f t="shared" ca="1" si="165"/>
        <v/>
      </c>
      <c r="ER4" t="str">
        <f t="shared" ca="1" si="166"/>
        <v/>
      </c>
      <c r="ES4" t="str">
        <f t="shared" ca="1" si="167"/>
        <v/>
      </c>
      <c r="ET4" t="str">
        <f t="shared" ca="1" si="31"/>
        <v/>
      </c>
      <c r="EU4" t="str">
        <f t="shared" ca="1" si="32"/>
        <v/>
      </c>
      <c r="EV4" t="str">
        <f t="shared" ca="1" si="168"/>
        <v/>
      </c>
      <c r="EW4" t="str">
        <f t="shared" ca="1" si="169"/>
        <v/>
      </c>
      <c r="EX4" t="str">
        <f t="shared" ca="1" si="170"/>
        <v/>
      </c>
      <c r="EY4" t="str">
        <f t="shared" ca="1" si="171"/>
        <v/>
      </c>
      <c r="EZ4" t="str">
        <f t="shared" ca="1" si="172"/>
        <v/>
      </c>
      <c r="FA4" t="str">
        <f t="shared" ca="1" si="173"/>
        <v/>
      </c>
      <c r="FB4" t="str">
        <f t="shared" ca="1" si="174"/>
        <v/>
      </c>
      <c r="FC4" t="str">
        <f t="shared" ca="1" si="175"/>
        <v/>
      </c>
      <c r="FD4" t="str">
        <f t="shared" ca="1" si="176"/>
        <v/>
      </c>
      <c r="FE4" t="str">
        <f t="shared" ca="1" si="177"/>
        <v/>
      </c>
      <c r="FF4" t="str">
        <f t="shared" ca="1" si="33"/>
        <v/>
      </c>
      <c r="FG4" t="str">
        <f t="shared" ca="1" si="34"/>
        <v/>
      </c>
      <c r="FH4" t="str">
        <f t="shared" ca="1" si="178"/>
        <v/>
      </c>
      <c r="FI4" t="str">
        <f t="shared" ca="1" si="179"/>
        <v/>
      </c>
      <c r="FJ4" t="str">
        <f t="shared" ca="1" si="180"/>
        <v/>
      </c>
      <c r="FK4" t="str">
        <f t="shared" ca="1" si="181"/>
        <v/>
      </c>
      <c r="FL4" t="str">
        <f t="shared" ca="1" si="182"/>
        <v/>
      </c>
      <c r="FM4" t="str">
        <f t="shared" ca="1" si="183"/>
        <v/>
      </c>
      <c r="FN4" t="str">
        <f t="shared" ca="1" si="184"/>
        <v/>
      </c>
      <c r="FO4" t="str">
        <f t="shared" ca="1" si="185"/>
        <v/>
      </c>
      <c r="FP4" t="str">
        <f t="shared" ca="1" si="186"/>
        <v/>
      </c>
      <c r="FQ4" t="str">
        <f t="shared" ca="1" si="187"/>
        <v/>
      </c>
      <c r="FR4" t="str">
        <f t="shared" ca="1" si="35"/>
        <v/>
      </c>
      <c r="FS4" t="str">
        <f t="shared" ca="1" si="36"/>
        <v/>
      </c>
      <c r="FT4" t="str">
        <f t="shared" ca="1" si="188"/>
        <v/>
      </c>
      <c r="FU4" t="str">
        <f t="shared" ca="1" si="189"/>
        <v/>
      </c>
      <c r="FV4" t="str">
        <f t="shared" ca="1" si="190"/>
        <v/>
      </c>
      <c r="FW4" t="str">
        <f t="shared" ca="1" si="191"/>
        <v/>
      </c>
      <c r="FX4" t="str">
        <f t="shared" ca="1" si="192"/>
        <v/>
      </c>
      <c r="FY4" t="str">
        <f t="shared" ca="1" si="193"/>
        <v/>
      </c>
      <c r="FZ4" t="str">
        <f t="shared" ca="1" si="194"/>
        <v/>
      </c>
      <c r="GA4" t="str">
        <f t="shared" ca="1" si="195"/>
        <v/>
      </c>
      <c r="GB4" t="str">
        <f t="shared" ca="1" si="196"/>
        <v/>
      </c>
      <c r="GC4" t="str">
        <f t="shared" ca="1" si="197"/>
        <v/>
      </c>
      <c r="GD4" t="str">
        <f t="shared" ca="1" si="37"/>
        <v/>
      </c>
      <c r="GE4" t="str">
        <f t="shared" ca="1" si="38"/>
        <v/>
      </c>
      <c r="GF4" t="str">
        <f t="shared" ca="1" si="198"/>
        <v/>
      </c>
      <c r="GG4" t="str">
        <f t="shared" ca="1" si="199"/>
        <v/>
      </c>
      <c r="GH4" t="str">
        <f t="shared" ca="1" si="200"/>
        <v/>
      </c>
      <c r="GI4" t="str">
        <f t="shared" ca="1" si="201"/>
        <v/>
      </c>
      <c r="GJ4" t="str">
        <f t="shared" ca="1" si="202"/>
        <v/>
      </c>
      <c r="GK4" t="str">
        <f t="shared" ca="1" si="203"/>
        <v/>
      </c>
      <c r="GL4" t="str">
        <f t="shared" ca="1" si="204"/>
        <v/>
      </c>
      <c r="GM4" t="str">
        <f t="shared" ca="1" si="205"/>
        <v/>
      </c>
      <c r="GN4" t="str">
        <f t="shared" ca="1" si="206"/>
        <v/>
      </c>
      <c r="GO4" t="str">
        <f t="shared" ca="1" si="207"/>
        <v/>
      </c>
      <c r="GP4" t="str">
        <f t="shared" ca="1" si="39"/>
        <v/>
      </c>
      <c r="GQ4" t="str">
        <f t="shared" ca="1" si="40"/>
        <v/>
      </c>
      <c r="GR4" t="str">
        <f t="shared" ca="1" si="208"/>
        <v/>
      </c>
      <c r="GS4" t="str">
        <f t="shared" ca="1" si="209"/>
        <v/>
      </c>
      <c r="GT4" t="str">
        <f t="shared" ca="1" si="210"/>
        <v/>
      </c>
      <c r="GU4" t="str">
        <f t="shared" ca="1" si="211"/>
        <v/>
      </c>
      <c r="GV4" t="str">
        <f t="shared" ca="1" si="212"/>
        <v/>
      </c>
      <c r="GW4" t="str">
        <f t="shared" ca="1" si="213"/>
        <v/>
      </c>
      <c r="GX4" t="str">
        <f t="shared" ca="1" si="214"/>
        <v/>
      </c>
      <c r="GY4" t="str">
        <f t="shared" ca="1" si="215"/>
        <v/>
      </c>
      <c r="GZ4" t="str">
        <f t="shared" ca="1" si="216"/>
        <v/>
      </c>
      <c r="HA4" t="str">
        <f t="shared" ca="1" si="217"/>
        <v/>
      </c>
      <c r="HB4" t="str">
        <f t="shared" ca="1" si="41"/>
        <v/>
      </c>
      <c r="HC4" t="str">
        <f t="shared" ca="1" si="42"/>
        <v/>
      </c>
      <c r="HD4" t="str">
        <f t="shared" ca="1" si="218"/>
        <v/>
      </c>
      <c r="HE4" t="str">
        <f t="shared" ca="1" si="219"/>
        <v/>
      </c>
      <c r="HF4" t="str">
        <f t="shared" ca="1" si="220"/>
        <v/>
      </c>
      <c r="HG4" t="str">
        <f t="shared" ca="1" si="221"/>
        <v/>
      </c>
      <c r="HH4" t="str">
        <f t="shared" ca="1" si="222"/>
        <v/>
      </c>
      <c r="HI4" t="str">
        <f t="shared" ca="1" si="223"/>
        <v/>
      </c>
      <c r="HJ4" t="str">
        <f t="shared" ca="1" si="224"/>
        <v/>
      </c>
      <c r="HK4" t="str">
        <f t="shared" ca="1" si="225"/>
        <v/>
      </c>
      <c r="HL4" t="str">
        <f t="shared" ca="1" si="226"/>
        <v/>
      </c>
      <c r="HM4" t="str">
        <f t="shared" ca="1" si="227"/>
        <v/>
      </c>
      <c r="HN4" t="str">
        <f t="shared" ca="1" si="43"/>
        <v/>
      </c>
      <c r="HO4" t="str">
        <f t="shared" ca="1" si="44"/>
        <v/>
      </c>
      <c r="HP4" t="str">
        <f t="shared" ca="1" si="228"/>
        <v/>
      </c>
      <c r="HQ4" t="str">
        <f t="shared" ca="1" si="229"/>
        <v/>
      </c>
      <c r="HR4" t="str">
        <f t="shared" ca="1" si="230"/>
        <v/>
      </c>
      <c r="HS4" t="str">
        <f t="shared" ca="1" si="231"/>
        <v/>
      </c>
      <c r="HT4" t="str">
        <f t="shared" ca="1" si="232"/>
        <v/>
      </c>
      <c r="HU4" t="str">
        <f t="shared" ca="1" si="233"/>
        <v/>
      </c>
      <c r="HV4" t="str">
        <f t="shared" ca="1" si="234"/>
        <v/>
      </c>
      <c r="HW4" t="str">
        <f t="shared" ca="1" si="235"/>
        <v/>
      </c>
      <c r="HX4" t="str">
        <f t="shared" ca="1" si="236"/>
        <v/>
      </c>
      <c r="HY4" t="str">
        <f t="shared" ca="1" si="237"/>
        <v/>
      </c>
      <c r="HZ4" t="str">
        <f t="shared" ca="1" si="45"/>
        <v/>
      </c>
      <c r="IA4" t="str">
        <f t="shared" ca="1" si="46"/>
        <v/>
      </c>
      <c r="IB4" t="str">
        <f t="shared" ca="1" si="238"/>
        <v/>
      </c>
      <c r="IC4" t="str">
        <f t="shared" ca="1" si="239"/>
        <v/>
      </c>
      <c r="ID4" t="str">
        <f t="shared" ca="1" si="240"/>
        <v/>
      </c>
      <c r="IE4" t="str">
        <f t="shared" ca="1" si="241"/>
        <v/>
      </c>
      <c r="IF4" t="str">
        <f t="shared" ca="1" si="242"/>
        <v/>
      </c>
      <c r="IG4" t="str">
        <f t="shared" ca="1" si="243"/>
        <v/>
      </c>
      <c r="IH4" t="str">
        <f t="shared" ca="1" si="244"/>
        <v/>
      </c>
      <c r="II4" t="str">
        <f t="shared" ca="1" si="245"/>
        <v/>
      </c>
      <c r="IJ4" t="str">
        <f t="shared" ca="1" si="246"/>
        <v/>
      </c>
      <c r="IK4" t="str">
        <f t="shared" ca="1" si="247"/>
        <v/>
      </c>
      <c r="IL4" t="str">
        <f t="shared" ca="1" si="47"/>
        <v/>
      </c>
      <c r="IM4" t="str">
        <f t="shared" ca="1" si="48"/>
        <v/>
      </c>
      <c r="IN4" t="str">
        <f t="shared" ca="1" si="248"/>
        <v/>
      </c>
      <c r="IO4" t="str">
        <f t="shared" ca="1" si="249"/>
        <v/>
      </c>
      <c r="IP4" t="str">
        <f t="shared" ca="1" si="250"/>
        <v/>
      </c>
      <c r="IQ4" t="str">
        <f t="shared" ca="1" si="251"/>
        <v/>
      </c>
      <c r="IR4" t="str">
        <f t="shared" ca="1" si="252"/>
        <v/>
      </c>
      <c r="IS4" t="str">
        <f t="shared" ca="1" si="253"/>
        <v/>
      </c>
      <c r="IT4" t="str">
        <f t="shared" ca="1" si="254"/>
        <v/>
      </c>
      <c r="IU4" t="str">
        <f t="shared" ca="1" si="255"/>
        <v/>
      </c>
      <c r="IV4" t="str">
        <f t="shared" ca="1" si="256"/>
        <v/>
      </c>
      <c r="IW4" t="str">
        <f t="shared" ca="1" si="257"/>
        <v/>
      </c>
      <c r="IX4" t="str">
        <f t="shared" ca="1" si="49"/>
        <v/>
      </c>
      <c r="IY4" t="str">
        <f t="shared" ca="1" si="50"/>
        <v/>
      </c>
      <c r="IZ4" t="str">
        <f t="shared" ca="1" si="258"/>
        <v/>
      </c>
      <c r="JA4" t="str">
        <f t="shared" ca="1" si="259"/>
        <v/>
      </c>
      <c r="JB4" t="str">
        <f t="shared" ca="1" si="260"/>
        <v/>
      </c>
      <c r="JC4" t="str">
        <f t="shared" ca="1" si="261"/>
        <v/>
      </c>
      <c r="JD4" t="str">
        <f t="shared" ca="1" si="262"/>
        <v/>
      </c>
      <c r="JE4" t="str">
        <f t="shared" ca="1" si="263"/>
        <v/>
      </c>
      <c r="JF4" t="str">
        <f t="shared" ca="1" si="264"/>
        <v/>
      </c>
      <c r="JG4" t="str">
        <f t="shared" ca="1" si="265"/>
        <v/>
      </c>
      <c r="JH4" t="str">
        <f t="shared" ca="1" si="266"/>
        <v/>
      </c>
      <c r="JI4" t="str">
        <f t="shared" ca="1" si="267"/>
        <v/>
      </c>
      <c r="JJ4" t="str">
        <f t="shared" ca="1" si="51"/>
        <v/>
      </c>
      <c r="JK4" t="str">
        <f t="shared" ca="1" si="52"/>
        <v/>
      </c>
      <c r="JL4" t="str">
        <f t="shared" ca="1" si="268"/>
        <v/>
      </c>
      <c r="JM4" t="str">
        <f t="shared" ca="1" si="269"/>
        <v/>
      </c>
      <c r="JN4" t="str">
        <f t="shared" ca="1" si="270"/>
        <v/>
      </c>
      <c r="JO4" t="str">
        <f t="shared" ca="1" si="271"/>
        <v/>
      </c>
      <c r="JP4" t="str">
        <f t="shared" ca="1" si="272"/>
        <v/>
      </c>
      <c r="JQ4" t="str">
        <f t="shared" ca="1" si="273"/>
        <v/>
      </c>
      <c r="JR4" t="str">
        <f t="shared" ca="1" si="274"/>
        <v/>
      </c>
      <c r="JS4" t="str">
        <f t="shared" ca="1" si="275"/>
        <v/>
      </c>
      <c r="JT4" t="str">
        <f t="shared" ca="1" si="276"/>
        <v/>
      </c>
      <c r="JU4" t="str">
        <f t="shared" ca="1" si="277"/>
        <v/>
      </c>
    </row>
    <row r="5" spans="1:341" x14ac:dyDescent="0.25">
      <c r="A5">
        <f t="shared" si="278"/>
        <v>4</v>
      </c>
      <c r="B5" t="str">
        <f t="shared" ca="1" si="0"/>
        <v xml:space="preserve">Matt Carter </v>
      </c>
      <c r="C5">
        <v>1</v>
      </c>
      <c r="D5">
        <f t="shared" si="53"/>
        <v>4</v>
      </c>
      <c r="E5">
        <f t="shared" si="54"/>
        <v>4</v>
      </c>
      <c r="F5">
        <f ca="1">COUNT((AD5,AP5,BB5,BN5,BZ5,CL5,CX5,DJ5,DV5,EH5,ET5,FF5,FR5,GD5,GP5,HB5,HN5,HZ5,IL5,IX5,JJ5,JV5,KH5,KT5,LF5,LR5))</f>
        <v>2</v>
      </c>
      <c r="G5">
        <f t="shared" ca="1" si="55"/>
        <v>2</v>
      </c>
      <c r="H5">
        <f t="shared" ca="1" si="56"/>
        <v>100</v>
      </c>
      <c r="I5">
        <f t="shared" ca="1" si="1"/>
        <v>23.395</v>
      </c>
      <c r="J5">
        <f t="shared" ca="1" si="57"/>
        <v>25.395</v>
      </c>
      <c r="K5">
        <f t="shared" ca="1" si="2"/>
        <v>25.394999999500001</v>
      </c>
      <c r="L5">
        <f t="shared" ca="1" si="3"/>
        <v>156</v>
      </c>
      <c r="M5">
        <f t="shared" ca="1" si="58"/>
        <v>25.91</v>
      </c>
      <c r="N5">
        <f t="shared" ca="1" si="4"/>
        <v>10</v>
      </c>
      <c r="O5">
        <f t="shared" ca="1" si="59"/>
        <v>25.909999999500002</v>
      </c>
      <c r="P5">
        <f t="shared" ca="1" si="5"/>
        <v>156</v>
      </c>
      <c r="Q5">
        <f t="shared" ca="1" si="60"/>
        <v>12</v>
      </c>
      <c r="R5">
        <f t="shared" ca="1" si="61"/>
        <v>2</v>
      </c>
      <c r="S5">
        <f t="shared" ca="1" si="62"/>
        <v>0</v>
      </c>
      <c r="T5">
        <f t="shared" ca="1" si="63"/>
        <v>16</v>
      </c>
      <c r="U5" t="str">
        <f t="shared" ca="1" si="6"/>
        <v xml:space="preserve">983999997987Matt Carter </v>
      </c>
      <c r="V5">
        <f t="shared" ca="1" si="7"/>
        <v>18</v>
      </c>
      <c r="W5">
        <f t="shared" si="64"/>
        <v>4</v>
      </c>
      <c r="X5">
        <f t="shared" ca="1" si="8"/>
        <v>156</v>
      </c>
      <c r="Y5">
        <f t="shared" ca="1" si="65"/>
        <v>4</v>
      </c>
      <c r="Z5" t="str">
        <f t="shared" ca="1" si="66"/>
        <v>995Matt Carter zz</v>
      </c>
      <c r="AA5">
        <f t="shared" ca="1" si="9"/>
        <v>1</v>
      </c>
      <c r="AB5">
        <f t="shared" si="67"/>
        <v>4</v>
      </c>
      <c r="AC5">
        <f t="shared" ca="1" si="10"/>
        <v>108</v>
      </c>
      <c r="AD5">
        <f t="shared" ca="1" si="11"/>
        <v>20.88</v>
      </c>
      <c r="AE5" t="str">
        <f t="shared" ca="1" si="12"/>
        <v>WON</v>
      </c>
      <c r="AF5">
        <f t="shared" ca="1" si="68"/>
        <v>6</v>
      </c>
      <c r="AG5">
        <f t="shared" ca="1" si="69"/>
        <v>1</v>
      </c>
      <c r="AH5">
        <f t="shared" ca="1" si="70"/>
        <v>0</v>
      </c>
      <c r="AI5">
        <f t="shared" ca="1" si="71"/>
        <v>2</v>
      </c>
      <c r="AJ5">
        <f t="shared" ca="1" si="72"/>
        <v>74</v>
      </c>
      <c r="AK5">
        <f t="shared" ca="1" si="73"/>
        <v>2</v>
      </c>
      <c r="AL5">
        <f t="shared" ca="1" si="74"/>
        <v>48</v>
      </c>
      <c r="AM5">
        <f t="shared" ca="1" si="75"/>
        <v>20</v>
      </c>
      <c r="AN5">
        <f t="shared" ca="1" si="76"/>
        <v>0</v>
      </c>
      <c r="AO5">
        <f t="shared" ca="1" si="77"/>
        <v>0</v>
      </c>
      <c r="AP5">
        <f t="shared" ca="1" si="13"/>
        <v>25.91</v>
      </c>
      <c r="AQ5" t="str">
        <f t="shared" ca="1" si="14"/>
        <v>WON</v>
      </c>
      <c r="AR5">
        <f t="shared" ca="1" si="78"/>
        <v>6</v>
      </c>
      <c r="AS5">
        <f t="shared" ca="1" si="79"/>
        <v>1</v>
      </c>
      <c r="AT5">
        <f t="shared" ca="1" si="80"/>
        <v>0</v>
      </c>
      <c r="AU5">
        <f t="shared" ca="1" si="81"/>
        <v>2</v>
      </c>
      <c r="AV5">
        <f t="shared" ca="1" si="82"/>
        <v>42</v>
      </c>
      <c r="AW5">
        <f t="shared" ca="1" si="83"/>
        <v>40</v>
      </c>
      <c r="AX5">
        <f t="shared" ca="1" si="84"/>
        <v>32</v>
      </c>
      <c r="AY5">
        <f t="shared" ca="1" si="85"/>
        <v>28</v>
      </c>
      <c r="AZ5">
        <f t="shared" ca="1" si="86"/>
        <v>0</v>
      </c>
      <c r="BA5">
        <f t="shared" ca="1" si="87"/>
        <v>0</v>
      </c>
      <c r="BB5" t="str">
        <f t="shared" ca="1" si="15"/>
        <v/>
      </c>
      <c r="BC5" t="str">
        <f t="shared" ca="1" si="16"/>
        <v/>
      </c>
      <c r="BD5" t="str">
        <f t="shared" ca="1" si="88"/>
        <v/>
      </c>
      <c r="BE5" t="str">
        <f t="shared" ca="1" si="89"/>
        <v/>
      </c>
      <c r="BF5" t="str">
        <f t="shared" ca="1" si="90"/>
        <v/>
      </c>
      <c r="BG5" t="str">
        <f t="shared" ca="1" si="91"/>
        <v/>
      </c>
      <c r="BH5" t="str">
        <f t="shared" ca="1" si="92"/>
        <v/>
      </c>
      <c r="BI5" t="str">
        <f t="shared" ca="1" si="93"/>
        <v/>
      </c>
      <c r="BJ5" t="str">
        <f t="shared" ca="1" si="94"/>
        <v/>
      </c>
      <c r="BK5" t="str">
        <f t="shared" ca="1" si="95"/>
        <v/>
      </c>
      <c r="BL5" t="str">
        <f t="shared" ca="1" si="96"/>
        <v/>
      </c>
      <c r="BM5" t="str">
        <f t="shared" ca="1" si="97"/>
        <v/>
      </c>
      <c r="BN5" t="str">
        <f t="shared" ca="1" si="17"/>
        <v/>
      </c>
      <c r="BO5" t="str">
        <f t="shared" ca="1" si="18"/>
        <v/>
      </c>
      <c r="BP5" t="str">
        <f t="shared" ca="1" si="98"/>
        <v/>
      </c>
      <c r="BQ5" t="str">
        <f t="shared" ca="1" si="99"/>
        <v/>
      </c>
      <c r="BR5" t="str">
        <f t="shared" ca="1" si="100"/>
        <v/>
      </c>
      <c r="BS5" t="str">
        <f t="shared" ca="1" si="101"/>
        <v/>
      </c>
      <c r="BT5" t="str">
        <f t="shared" ca="1" si="102"/>
        <v/>
      </c>
      <c r="BU5" t="str">
        <f t="shared" ca="1" si="103"/>
        <v/>
      </c>
      <c r="BV5" t="str">
        <f t="shared" ca="1" si="104"/>
        <v/>
      </c>
      <c r="BW5" t="str">
        <f t="shared" ca="1" si="105"/>
        <v/>
      </c>
      <c r="BX5" t="str">
        <f t="shared" ca="1" si="106"/>
        <v/>
      </c>
      <c r="BY5" t="str">
        <f t="shared" ca="1" si="107"/>
        <v/>
      </c>
      <c r="BZ5" t="str">
        <f t="shared" ca="1" si="19"/>
        <v/>
      </c>
      <c r="CA5" t="str">
        <f t="shared" ca="1" si="20"/>
        <v/>
      </c>
      <c r="CB5" t="str">
        <f t="shared" ca="1" si="108"/>
        <v/>
      </c>
      <c r="CC5" t="str">
        <f t="shared" ca="1" si="109"/>
        <v/>
      </c>
      <c r="CD5" t="str">
        <f t="shared" ca="1" si="110"/>
        <v/>
      </c>
      <c r="CE5" t="str">
        <f t="shared" ca="1" si="111"/>
        <v/>
      </c>
      <c r="CF5" t="str">
        <f t="shared" ca="1" si="112"/>
        <v/>
      </c>
      <c r="CG5" t="str">
        <f t="shared" ca="1" si="113"/>
        <v/>
      </c>
      <c r="CH5" t="str">
        <f t="shared" ca="1" si="114"/>
        <v/>
      </c>
      <c r="CI5" t="str">
        <f t="shared" ca="1" si="115"/>
        <v/>
      </c>
      <c r="CJ5" t="str">
        <f t="shared" ca="1" si="116"/>
        <v/>
      </c>
      <c r="CK5" t="str">
        <f t="shared" ca="1" si="117"/>
        <v/>
      </c>
      <c r="CL5" t="str">
        <f t="shared" ca="1" si="21"/>
        <v/>
      </c>
      <c r="CM5" t="str">
        <f t="shared" ca="1" si="22"/>
        <v/>
      </c>
      <c r="CN5" t="str">
        <f t="shared" ca="1" si="118"/>
        <v/>
      </c>
      <c r="CO5" t="str">
        <f t="shared" ca="1" si="119"/>
        <v/>
      </c>
      <c r="CP5" t="str">
        <f t="shared" ca="1" si="120"/>
        <v/>
      </c>
      <c r="CQ5" t="str">
        <f t="shared" ca="1" si="121"/>
        <v/>
      </c>
      <c r="CR5" t="str">
        <f t="shared" ca="1" si="122"/>
        <v/>
      </c>
      <c r="CS5" t="str">
        <f t="shared" ca="1" si="123"/>
        <v/>
      </c>
      <c r="CT5" t="str">
        <f t="shared" ca="1" si="124"/>
        <v/>
      </c>
      <c r="CU5" t="str">
        <f t="shared" ca="1" si="125"/>
        <v/>
      </c>
      <c r="CV5" t="str">
        <f t="shared" ca="1" si="126"/>
        <v/>
      </c>
      <c r="CW5" t="str">
        <f t="shared" ca="1" si="127"/>
        <v/>
      </c>
      <c r="CX5" t="str">
        <f t="shared" ca="1" si="23"/>
        <v/>
      </c>
      <c r="CY5" t="str">
        <f t="shared" ca="1" si="24"/>
        <v/>
      </c>
      <c r="CZ5" t="str">
        <f t="shared" ca="1" si="128"/>
        <v/>
      </c>
      <c r="DA5" t="str">
        <f t="shared" ca="1" si="129"/>
        <v/>
      </c>
      <c r="DB5" t="str">
        <f t="shared" ca="1" si="130"/>
        <v/>
      </c>
      <c r="DC5" t="str">
        <f t="shared" ca="1" si="131"/>
        <v/>
      </c>
      <c r="DD5" t="str">
        <f t="shared" ca="1" si="132"/>
        <v/>
      </c>
      <c r="DE5" t="str">
        <f t="shared" ca="1" si="133"/>
        <v/>
      </c>
      <c r="DF5" t="str">
        <f t="shared" ca="1" si="134"/>
        <v/>
      </c>
      <c r="DG5" t="str">
        <f t="shared" ca="1" si="135"/>
        <v/>
      </c>
      <c r="DH5" t="str">
        <f t="shared" ca="1" si="136"/>
        <v/>
      </c>
      <c r="DI5" t="str">
        <f t="shared" ca="1" si="137"/>
        <v/>
      </c>
      <c r="DJ5" t="str">
        <f t="shared" ca="1" si="25"/>
        <v/>
      </c>
      <c r="DK5" t="str">
        <f t="shared" ca="1" si="26"/>
        <v/>
      </c>
      <c r="DL5" t="str">
        <f t="shared" ca="1" si="138"/>
        <v/>
      </c>
      <c r="DM5" t="str">
        <f t="shared" ca="1" si="139"/>
        <v/>
      </c>
      <c r="DN5" t="str">
        <f t="shared" ca="1" si="140"/>
        <v/>
      </c>
      <c r="DO5" t="str">
        <f t="shared" ca="1" si="141"/>
        <v/>
      </c>
      <c r="DP5" t="str">
        <f t="shared" ca="1" si="142"/>
        <v/>
      </c>
      <c r="DQ5" t="str">
        <f t="shared" ca="1" si="143"/>
        <v/>
      </c>
      <c r="DR5" t="str">
        <f t="shared" ca="1" si="144"/>
        <v/>
      </c>
      <c r="DS5" t="str">
        <f t="shared" ca="1" si="145"/>
        <v/>
      </c>
      <c r="DT5" t="str">
        <f t="shared" ca="1" si="146"/>
        <v/>
      </c>
      <c r="DU5" t="str">
        <f t="shared" ca="1" si="147"/>
        <v/>
      </c>
      <c r="DV5" t="str">
        <f t="shared" ca="1" si="27"/>
        <v/>
      </c>
      <c r="DW5" t="str">
        <f t="shared" ca="1" si="28"/>
        <v/>
      </c>
      <c r="DX5" t="str">
        <f t="shared" ca="1" si="148"/>
        <v/>
      </c>
      <c r="DY5" t="str">
        <f t="shared" ca="1" si="149"/>
        <v/>
      </c>
      <c r="DZ5" t="str">
        <f t="shared" ca="1" si="150"/>
        <v/>
      </c>
      <c r="EA5" t="str">
        <f t="shared" ca="1" si="151"/>
        <v/>
      </c>
      <c r="EB5" t="str">
        <f t="shared" ca="1" si="152"/>
        <v/>
      </c>
      <c r="EC5" t="str">
        <f t="shared" ca="1" si="153"/>
        <v/>
      </c>
      <c r="ED5" t="str">
        <f t="shared" ca="1" si="154"/>
        <v/>
      </c>
      <c r="EE5" t="str">
        <f t="shared" ca="1" si="155"/>
        <v/>
      </c>
      <c r="EF5" t="str">
        <f t="shared" ca="1" si="156"/>
        <v/>
      </c>
      <c r="EG5" t="str">
        <f t="shared" ca="1" si="157"/>
        <v/>
      </c>
      <c r="EH5" t="str">
        <f t="shared" ca="1" si="29"/>
        <v/>
      </c>
      <c r="EI5" t="str">
        <f t="shared" ca="1" si="30"/>
        <v/>
      </c>
      <c r="EJ5" t="str">
        <f t="shared" ca="1" si="158"/>
        <v/>
      </c>
      <c r="EK5" t="str">
        <f t="shared" ca="1" si="159"/>
        <v/>
      </c>
      <c r="EL5" t="str">
        <f t="shared" ca="1" si="160"/>
        <v/>
      </c>
      <c r="EM5" t="str">
        <f t="shared" ca="1" si="161"/>
        <v/>
      </c>
      <c r="EN5" t="str">
        <f t="shared" ca="1" si="162"/>
        <v/>
      </c>
      <c r="EO5" t="str">
        <f t="shared" ca="1" si="163"/>
        <v/>
      </c>
      <c r="EP5" t="str">
        <f t="shared" ca="1" si="164"/>
        <v/>
      </c>
      <c r="EQ5" t="str">
        <f t="shared" ca="1" si="165"/>
        <v/>
      </c>
      <c r="ER5" t="str">
        <f t="shared" ca="1" si="166"/>
        <v/>
      </c>
      <c r="ES5" t="str">
        <f t="shared" ca="1" si="167"/>
        <v/>
      </c>
      <c r="ET5" t="str">
        <f t="shared" ca="1" si="31"/>
        <v/>
      </c>
      <c r="EU5" t="str">
        <f t="shared" ca="1" si="32"/>
        <v/>
      </c>
      <c r="EV5" t="str">
        <f t="shared" ca="1" si="168"/>
        <v/>
      </c>
      <c r="EW5" t="str">
        <f t="shared" ca="1" si="169"/>
        <v/>
      </c>
      <c r="EX5" t="str">
        <f t="shared" ca="1" si="170"/>
        <v/>
      </c>
      <c r="EY5" t="str">
        <f t="shared" ca="1" si="171"/>
        <v/>
      </c>
      <c r="EZ5" t="str">
        <f t="shared" ca="1" si="172"/>
        <v/>
      </c>
      <c r="FA5" t="str">
        <f t="shared" ca="1" si="173"/>
        <v/>
      </c>
      <c r="FB5" t="str">
        <f t="shared" ca="1" si="174"/>
        <v/>
      </c>
      <c r="FC5" t="str">
        <f t="shared" ca="1" si="175"/>
        <v/>
      </c>
      <c r="FD5" t="str">
        <f t="shared" ca="1" si="176"/>
        <v/>
      </c>
      <c r="FE5" t="str">
        <f t="shared" ca="1" si="177"/>
        <v/>
      </c>
      <c r="FF5" t="str">
        <f t="shared" ca="1" si="33"/>
        <v/>
      </c>
      <c r="FG5" t="str">
        <f t="shared" ca="1" si="34"/>
        <v/>
      </c>
      <c r="FH5" t="str">
        <f t="shared" ca="1" si="178"/>
        <v/>
      </c>
      <c r="FI5" t="str">
        <f t="shared" ca="1" si="179"/>
        <v/>
      </c>
      <c r="FJ5" t="str">
        <f t="shared" ca="1" si="180"/>
        <v/>
      </c>
      <c r="FK5" t="str">
        <f t="shared" ca="1" si="181"/>
        <v/>
      </c>
      <c r="FL5" t="str">
        <f t="shared" ca="1" si="182"/>
        <v/>
      </c>
      <c r="FM5" t="str">
        <f t="shared" ca="1" si="183"/>
        <v/>
      </c>
      <c r="FN5" t="str">
        <f t="shared" ca="1" si="184"/>
        <v/>
      </c>
      <c r="FO5" t="str">
        <f t="shared" ca="1" si="185"/>
        <v/>
      </c>
      <c r="FP5" t="str">
        <f t="shared" ca="1" si="186"/>
        <v/>
      </c>
      <c r="FQ5" t="str">
        <f t="shared" ca="1" si="187"/>
        <v/>
      </c>
      <c r="FR5" t="str">
        <f t="shared" ca="1" si="35"/>
        <v/>
      </c>
      <c r="FS5" t="str">
        <f t="shared" ca="1" si="36"/>
        <v/>
      </c>
      <c r="FT5" t="str">
        <f t="shared" ca="1" si="188"/>
        <v/>
      </c>
      <c r="FU5" t="str">
        <f t="shared" ca="1" si="189"/>
        <v/>
      </c>
      <c r="FV5" t="str">
        <f t="shared" ca="1" si="190"/>
        <v/>
      </c>
      <c r="FW5" t="str">
        <f t="shared" ca="1" si="191"/>
        <v/>
      </c>
      <c r="FX5" t="str">
        <f t="shared" ca="1" si="192"/>
        <v/>
      </c>
      <c r="FY5" t="str">
        <f t="shared" ca="1" si="193"/>
        <v/>
      </c>
      <c r="FZ5" t="str">
        <f t="shared" ca="1" si="194"/>
        <v/>
      </c>
      <c r="GA5" t="str">
        <f t="shared" ca="1" si="195"/>
        <v/>
      </c>
      <c r="GB5" t="str">
        <f t="shared" ca="1" si="196"/>
        <v/>
      </c>
      <c r="GC5" t="str">
        <f t="shared" ca="1" si="197"/>
        <v/>
      </c>
      <c r="GD5" t="str">
        <f t="shared" ca="1" si="37"/>
        <v/>
      </c>
      <c r="GE5" t="str">
        <f t="shared" ca="1" si="38"/>
        <v/>
      </c>
      <c r="GF5" t="str">
        <f t="shared" ca="1" si="198"/>
        <v/>
      </c>
      <c r="GG5" t="str">
        <f t="shared" ca="1" si="199"/>
        <v/>
      </c>
      <c r="GH5" t="str">
        <f t="shared" ca="1" si="200"/>
        <v/>
      </c>
      <c r="GI5" t="str">
        <f t="shared" ca="1" si="201"/>
        <v/>
      </c>
      <c r="GJ5" t="str">
        <f t="shared" ca="1" si="202"/>
        <v/>
      </c>
      <c r="GK5" t="str">
        <f t="shared" ca="1" si="203"/>
        <v/>
      </c>
      <c r="GL5" t="str">
        <f t="shared" ca="1" si="204"/>
        <v/>
      </c>
      <c r="GM5" t="str">
        <f t="shared" ca="1" si="205"/>
        <v/>
      </c>
      <c r="GN5" t="str">
        <f t="shared" ca="1" si="206"/>
        <v/>
      </c>
      <c r="GO5" t="str">
        <f t="shared" ca="1" si="207"/>
        <v/>
      </c>
      <c r="GP5" t="str">
        <f t="shared" ca="1" si="39"/>
        <v/>
      </c>
      <c r="GQ5" t="str">
        <f t="shared" ca="1" si="40"/>
        <v/>
      </c>
      <c r="GR5" t="str">
        <f t="shared" ca="1" si="208"/>
        <v/>
      </c>
      <c r="GS5" t="str">
        <f t="shared" ca="1" si="209"/>
        <v/>
      </c>
      <c r="GT5" t="str">
        <f t="shared" ca="1" si="210"/>
        <v/>
      </c>
      <c r="GU5" t="str">
        <f t="shared" ca="1" si="211"/>
        <v/>
      </c>
      <c r="GV5" t="str">
        <f t="shared" ca="1" si="212"/>
        <v/>
      </c>
      <c r="GW5" t="str">
        <f t="shared" ca="1" si="213"/>
        <v/>
      </c>
      <c r="GX5" t="str">
        <f t="shared" ca="1" si="214"/>
        <v/>
      </c>
      <c r="GY5" t="str">
        <f t="shared" ca="1" si="215"/>
        <v/>
      </c>
      <c r="GZ5" t="str">
        <f t="shared" ca="1" si="216"/>
        <v/>
      </c>
      <c r="HA5" t="str">
        <f t="shared" ca="1" si="217"/>
        <v/>
      </c>
      <c r="HB5" t="str">
        <f t="shared" ca="1" si="41"/>
        <v/>
      </c>
      <c r="HC5" t="str">
        <f t="shared" ca="1" si="42"/>
        <v/>
      </c>
      <c r="HD5" t="str">
        <f t="shared" ca="1" si="218"/>
        <v/>
      </c>
      <c r="HE5" t="str">
        <f t="shared" ca="1" si="219"/>
        <v/>
      </c>
      <c r="HF5" t="str">
        <f t="shared" ca="1" si="220"/>
        <v/>
      </c>
      <c r="HG5" t="str">
        <f t="shared" ca="1" si="221"/>
        <v/>
      </c>
      <c r="HH5" t="str">
        <f t="shared" ca="1" si="222"/>
        <v/>
      </c>
      <c r="HI5" t="str">
        <f t="shared" ca="1" si="223"/>
        <v/>
      </c>
      <c r="HJ5" t="str">
        <f t="shared" ca="1" si="224"/>
        <v/>
      </c>
      <c r="HK5" t="str">
        <f t="shared" ca="1" si="225"/>
        <v/>
      </c>
      <c r="HL5" t="str">
        <f t="shared" ca="1" si="226"/>
        <v/>
      </c>
      <c r="HM5" t="str">
        <f t="shared" ca="1" si="227"/>
        <v/>
      </c>
      <c r="HN5" t="str">
        <f t="shared" ca="1" si="43"/>
        <v/>
      </c>
      <c r="HO5" t="str">
        <f t="shared" ca="1" si="44"/>
        <v/>
      </c>
      <c r="HP5" t="str">
        <f t="shared" ca="1" si="228"/>
        <v/>
      </c>
      <c r="HQ5" t="str">
        <f t="shared" ca="1" si="229"/>
        <v/>
      </c>
      <c r="HR5" t="str">
        <f t="shared" ca="1" si="230"/>
        <v/>
      </c>
      <c r="HS5" t="str">
        <f t="shared" ca="1" si="231"/>
        <v/>
      </c>
      <c r="HT5" t="str">
        <f t="shared" ca="1" si="232"/>
        <v/>
      </c>
      <c r="HU5" t="str">
        <f t="shared" ca="1" si="233"/>
        <v/>
      </c>
      <c r="HV5" t="str">
        <f t="shared" ca="1" si="234"/>
        <v/>
      </c>
      <c r="HW5" t="str">
        <f t="shared" ca="1" si="235"/>
        <v/>
      </c>
      <c r="HX5" t="str">
        <f t="shared" ca="1" si="236"/>
        <v/>
      </c>
      <c r="HY5" t="str">
        <f t="shared" ca="1" si="237"/>
        <v/>
      </c>
      <c r="HZ5" t="str">
        <f t="shared" ca="1" si="45"/>
        <v/>
      </c>
      <c r="IA5" t="str">
        <f t="shared" ca="1" si="46"/>
        <v/>
      </c>
      <c r="IB5" t="str">
        <f t="shared" ca="1" si="238"/>
        <v/>
      </c>
      <c r="IC5" t="str">
        <f t="shared" ca="1" si="239"/>
        <v/>
      </c>
      <c r="ID5" t="str">
        <f t="shared" ca="1" si="240"/>
        <v/>
      </c>
      <c r="IE5" t="str">
        <f t="shared" ca="1" si="241"/>
        <v/>
      </c>
      <c r="IF5" t="str">
        <f t="shared" ca="1" si="242"/>
        <v/>
      </c>
      <c r="IG5" t="str">
        <f t="shared" ca="1" si="243"/>
        <v/>
      </c>
      <c r="IH5" t="str">
        <f t="shared" ca="1" si="244"/>
        <v/>
      </c>
      <c r="II5" t="str">
        <f t="shared" ca="1" si="245"/>
        <v/>
      </c>
      <c r="IJ5" t="str">
        <f t="shared" ca="1" si="246"/>
        <v/>
      </c>
      <c r="IK5" t="str">
        <f t="shared" ca="1" si="247"/>
        <v/>
      </c>
      <c r="IL5" t="str">
        <f t="shared" ca="1" si="47"/>
        <v/>
      </c>
      <c r="IM5" t="str">
        <f t="shared" ca="1" si="48"/>
        <v/>
      </c>
      <c r="IN5" t="str">
        <f t="shared" ca="1" si="248"/>
        <v/>
      </c>
      <c r="IO5" t="str">
        <f t="shared" ca="1" si="249"/>
        <v/>
      </c>
      <c r="IP5" t="str">
        <f t="shared" ca="1" si="250"/>
        <v/>
      </c>
      <c r="IQ5" t="str">
        <f t="shared" ca="1" si="251"/>
        <v/>
      </c>
      <c r="IR5" t="str">
        <f t="shared" ca="1" si="252"/>
        <v/>
      </c>
      <c r="IS5" t="str">
        <f t="shared" ca="1" si="253"/>
        <v/>
      </c>
      <c r="IT5" t="str">
        <f t="shared" ca="1" si="254"/>
        <v/>
      </c>
      <c r="IU5" t="str">
        <f t="shared" ca="1" si="255"/>
        <v/>
      </c>
      <c r="IV5" t="str">
        <f t="shared" ca="1" si="256"/>
        <v/>
      </c>
      <c r="IW5" t="str">
        <f t="shared" ca="1" si="257"/>
        <v/>
      </c>
      <c r="IX5" t="str">
        <f t="shared" ca="1" si="49"/>
        <v/>
      </c>
      <c r="IY5" t="str">
        <f t="shared" ca="1" si="50"/>
        <v/>
      </c>
      <c r="IZ5" t="str">
        <f t="shared" ca="1" si="258"/>
        <v/>
      </c>
      <c r="JA5" t="str">
        <f t="shared" ca="1" si="259"/>
        <v/>
      </c>
      <c r="JB5" t="str">
        <f t="shared" ca="1" si="260"/>
        <v/>
      </c>
      <c r="JC5" t="str">
        <f t="shared" ca="1" si="261"/>
        <v/>
      </c>
      <c r="JD5" t="str">
        <f t="shared" ca="1" si="262"/>
        <v/>
      </c>
      <c r="JE5" t="str">
        <f t="shared" ca="1" si="263"/>
        <v/>
      </c>
      <c r="JF5" t="str">
        <f t="shared" ca="1" si="264"/>
        <v/>
      </c>
      <c r="JG5" t="str">
        <f t="shared" ca="1" si="265"/>
        <v/>
      </c>
      <c r="JH5" t="str">
        <f t="shared" ca="1" si="266"/>
        <v/>
      </c>
      <c r="JI5" t="str">
        <f t="shared" ca="1" si="267"/>
        <v/>
      </c>
      <c r="JJ5" t="str">
        <f t="shared" ca="1" si="51"/>
        <v/>
      </c>
      <c r="JK5" t="str">
        <f t="shared" ca="1" si="52"/>
        <v/>
      </c>
      <c r="JL5" t="str">
        <f t="shared" ca="1" si="268"/>
        <v/>
      </c>
      <c r="JM5" t="str">
        <f t="shared" ca="1" si="269"/>
        <v/>
      </c>
      <c r="JN5" t="str">
        <f t="shared" ca="1" si="270"/>
        <v/>
      </c>
      <c r="JO5" t="str">
        <f t="shared" ca="1" si="271"/>
        <v/>
      </c>
      <c r="JP5" t="str">
        <f t="shared" ca="1" si="272"/>
        <v/>
      </c>
      <c r="JQ5" t="str">
        <f t="shared" ca="1" si="273"/>
        <v/>
      </c>
      <c r="JR5" t="str">
        <f t="shared" ca="1" si="274"/>
        <v/>
      </c>
      <c r="JS5" t="str">
        <f t="shared" ca="1" si="275"/>
        <v/>
      </c>
      <c r="JT5" t="str">
        <f t="shared" ca="1" si="276"/>
        <v/>
      </c>
      <c r="JU5" t="str">
        <f t="shared" ca="1" si="277"/>
        <v/>
      </c>
    </row>
    <row r="6" spans="1:341" x14ac:dyDescent="0.25">
      <c r="A6">
        <f t="shared" si="278"/>
        <v>5</v>
      </c>
      <c r="B6" t="str">
        <f t="shared" ca="1" si="0"/>
        <v>Tony Hammond</v>
      </c>
      <c r="C6">
        <v>1</v>
      </c>
      <c r="D6">
        <f t="shared" si="53"/>
        <v>5</v>
      </c>
      <c r="E6">
        <f t="shared" si="54"/>
        <v>5</v>
      </c>
      <c r="F6">
        <f ca="1">COUNT((AD6,AP6,BB6,BN6,BZ6,CL6,CX6,DJ6,DV6,EH6,ET6,FF6,FR6,GD6,GP6,HB6,HN6,HZ6,IL6,IX6,JJ6,JV6,KH6,KT6,LF6,LR6))</f>
        <v>2</v>
      </c>
      <c r="G6">
        <f t="shared" ca="1" si="55"/>
        <v>1</v>
      </c>
      <c r="H6">
        <f t="shared" ca="1" si="56"/>
        <v>50</v>
      </c>
      <c r="I6">
        <f t="shared" ca="1" si="1"/>
        <v>22.115000000000002</v>
      </c>
      <c r="J6">
        <f t="shared" ca="1" si="57"/>
        <v>23.115000000000002</v>
      </c>
      <c r="K6">
        <f t="shared" ca="1" si="2"/>
        <v>23.114999999400002</v>
      </c>
      <c r="L6">
        <f t="shared" ca="1" si="3"/>
        <v>31</v>
      </c>
      <c r="M6">
        <f t="shared" ca="1" si="58"/>
        <v>25.2</v>
      </c>
      <c r="N6">
        <f t="shared" ca="1" si="4"/>
        <v>17</v>
      </c>
      <c r="O6">
        <f t="shared" ca="1" si="59"/>
        <v>25.199999999399999</v>
      </c>
      <c r="P6">
        <f t="shared" ca="1" si="5"/>
        <v>130</v>
      </c>
      <c r="Q6">
        <f t="shared" ca="1" si="60"/>
        <v>7</v>
      </c>
      <c r="R6">
        <f t="shared" ca="1" si="61"/>
        <v>1</v>
      </c>
      <c r="S6">
        <f t="shared" ca="1" si="62"/>
        <v>1</v>
      </c>
      <c r="T6">
        <f t="shared" ca="1" si="63"/>
        <v>12</v>
      </c>
      <c r="U6" t="str">
        <f t="shared" ca="1" si="6"/>
        <v>987998998992Tony Hammond</v>
      </c>
      <c r="V6">
        <f t="shared" ca="1" si="7"/>
        <v>31</v>
      </c>
      <c r="W6">
        <f t="shared" si="64"/>
        <v>5</v>
      </c>
      <c r="X6">
        <f t="shared" ca="1" si="8"/>
        <v>2</v>
      </c>
      <c r="Y6">
        <f t="shared" ca="1" si="65"/>
        <v>2</v>
      </c>
      <c r="Z6" t="str">
        <f t="shared" ca="1" si="66"/>
        <v>997Tony Hammondzz</v>
      </c>
      <c r="AA6">
        <f t="shared" ca="1" si="9"/>
        <v>17</v>
      </c>
      <c r="AB6">
        <f t="shared" si="67"/>
        <v>5</v>
      </c>
      <c r="AC6">
        <f t="shared" ca="1" si="10"/>
        <v>2</v>
      </c>
      <c r="AD6">
        <f t="shared" ca="1" si="11"/>
        <v>25.2</v>
      </c>
      <c r="AE6" t="str">
        <f t="shared" ca="1" si="12"/>
        <v>LOST</v>
      </c>
      <c r="AF6">
        <f t="shared" ca="1" si="68"/>
        <v>3</v>
      </c>
      <c r="AG6">
        <f t="shared" ca="1" si="69"/>
        <v>1</v>
      </c>
      <c r="AH6">
        <f t="shared" ca="1" si="70"/>
        <v>1</v>
      </c>
      <c r="AI6">
        <f t="shared" ca="1" si="71"/>
        <v>0</v>
      </c>
      <c r="AJ6">
        <f t="shared" ca="1" si="72"/>
        <v>0</v>
      </c>
      <c r="AK6">
        <f t="shared" ca="1" si="73"/>
        <v>0</v>
      </c>
      <c r="AL6">
        <f t="shared" ca="1" si="74"/>
        <v>0</v>
      </c>
      <c r="AM6">
        <f t="shared" ca="1" si="75"/>
        <v>0</v>
      </c>
      <c r="AN6">
        <f t="shared" ca="1" si="76"/>
        <v>0</v>
      </c>
      <c r="AO6">
        <f t="shared" ca="1" si="77"/>
        <v>0</v>
      </c>
      <c r="AP6">
        <f t="shared" ca="1" si="13"/>
        <v>19.03</v>
      </c>
      <c r="AQ6" t="str">
        <f t="shared" ca="1" si="14"/>
        <v>WON</v>
      </c>
      <c r="AR6">
        <f t="shared" ca="1" si="78"/>
        <v>4</v>
      </c>
      <c r="AS6">
        <f t="shared" ca="1" si="79"/>
        <v>0</v>
      </c>
      <c r="AT6">
        <f t="shared" ca="1" si="80"/>
        <v>0</v>
      </c>
      <c r="AU6">
        <f t="shared" ca="1" si="81"/>
        <v>2</v>
      </c>
      <c r="AV6">
        <f t="shared" ca="1" si="82"/>
        <v>34</v>
      </c>
      <c r="AW6">
        <f t="shared" ca="1" si="83"/>
        <v>10</v>
      </c>
      <c r="AX6">
        <f t="shared" ca="1" si="84"/>
        <v>10</v>
      </c>
      <c r="AY6">
        <f t="shared" ca="1" si="85"/>
        <v>50</v>
      </c>
      <c r="AZ6">
        <f t="shared" ca="1" si="86"/>
        <v>0</v>
      </c>
      <c r="BA6">
        <f t="shared" ca="1" si="87"/>
        <v>0</v>
      </c>
      <c r="BB6" t="str">
        <f t="shared" ca="1" si="15"/>
        <v/>
      </c>
      <c r="BC6" t="str">
        <f t="shared" ca="1" si="16"/>
        <v/>
      </c>
      <c r="BD6" t="str">
        <f t="shared" ca="1" si="88"/>
        <v/>
      </c>
      <c r="BE6" t="str">
        <f t="shared" ca="1" si="89"/>
        <v/>
      </c>
      <c r="BF6" t="str">
        <f t="shared" ca="1" si="90"/>
        <v/>
      </c>
      <c r="BG6" t="str">
        <f t="shared" ca="1" si="91"/>
        <v/>
      </c>
      <c r="BH6" t="str">
        <f t="shared" ca="1" si="92"/>
        <v/>
      </c>
      <c r="BI6" t="str">
        <f t="shared" ca="1" si="93"/>
        <v/>
      </c>
      <c r="BJ6" t="str">
        <f t="shared" ca="1" si="94"/>
        <v/>
      </c>
      <c r="BK6" t="str">
        <f t="shared" ca="1" si="95"/>
        <v/>
      </c>
      <c r="BL6" t="str">
        <f t="shared" ca="1" si="96"/>
        <v/>
      </c>
      <c r="BM6" t="str">
        <f t="shared" ca="1" si="97"/>
        <v/>
      </c>
      <c r="BN6" t="str">
        <f t="shared" ca="1" si="17"/>
        <v/>
      </c>
      <c r="BO6" t="str">
        <f t="shared" ca="1" si="18"/>
        <v/>
      </c>
      <c r="BP6" t="str">
        <f t="shared" ca="1" si="98"/>
        <v/>
      </c>
      <c r="BQ6" t="str">
        <f t="shared" ca="1" si="99"/>
        <v/>
      </c>
      <c r="BR6" t="str">
        <f t="shared" ca="1" si="100"/>
        <v/>
      </c>
      <c r="BS6" t="str">
        <f t="shared" ca="1" si="101"/>
        <v/>
      </c>
      <c r="BT6" t="str">
        <f t="shared" ca="1" si="102"/>
        <v/>
      </c>
      <c r="BU6" t="str">
        <f t="shared" ca="1" si="103"/>
        <v/>
      </c>
      <c r="BV6" t="str">
        <f t="shared" ca="1" si="104"/>
        <v/>
      </c>
      <c r="BW6" t="str">
        <f t="shared" ca="1" si="105"/>
        <v/>
      </c>
      <c r="BX6" t="str">
        <f t="shared" ca="1" si="106"/>
        <v/>
      </c>
      <c r="BY6" t="str">
        <f t="shared" ca="1" si="107"/>
        <v/>
      </c>
      <c r="BZ6" t="str">
        <f t="shared" ca="1" si="19"/>
        <v/>
      </c>
      <c r="CA6" t="str">
        <f t="shared" ca="1" si="20"/>
        <v/>
      </c>
      <c r="CB6" t="str">
        <f t="shared" ca="1" si="108"/>
        <v/>
      </c>
      <c r="CC6" t="str">
        <f t="shared" ca="1" si="109"/>
        <v/>
      </c>
      <c r="CD6" t="str">
        <f t="shared" ca="1" si="110"/>
        <v/>
      </c>
      <c r="CE6" t="str">
        <f t="shared" ca="1" si="111"/>
        <v/>
      </c>
      <c r="CF6" t="str">
        <f t="shared" ca="1" si="112"/>
        <v/>
      </c>
      <c r="CG6" t="str">
        <f t="shared" ca="1" si="113"/>
        <v/>
      </c>
      <c r="CH6" t="str">
        <f t="shared" ca="1" si="114"/>
        <v/>
      </c>
      <c r="CI6" t="str">
        <f t="shared" ca="1" si="115"/>
        <v/>
      </c>
      <c r="CJ6" t="str">
        <f t="shared" ca="1" si="116"/>
        <v/>
      </c>
      <c r="CK6" t="str">
        <f t="shared" ca="1" si="117"/>
        <v/>
      </c>
      <c r="CL6" t="str">
        <f t="shared" ca="1" si="21"/>
        <v/>
      </c>
      <c r="CM6" t="str">
        <f t="shared" ca="1" si="22"/>
        <v/>
      </c>
      <c r="CN6" t="str">
        <f t="shared" ca="1" si="118"/>
        <v/>
      </c>
      <c r="CO6" t="str">
        <f t="shared" ca="1" si="119"/>
        <v/>
      </c>
      <c r="CP6" t="str">
        <f t="shared" ca="1" si="120"/>
        <v/>
      </c>
      <c r="CQ6" t="str">
        <f t="shared" ca="1" si="121"/>
        <v/>
      </c>
      <c r="CR6" t="str">
        <f t="shared" ca="1" si="122"/>
        <v/>
      </c>
      <c r="CS6" t="str">
        <f t="shared" ca="1" si="123"/>
        <v/>
      </c>
      <c r="CT6" t="str">
        <f t="shared" ca="1" si="124"/>
        <v/>
      </c>
      <c r="CU6" t="str">
        <f t="shared" ca="1" si="125"/>
        <v/>
      </c>
      <c r="CV6" t="str">
        <f t="shared" ca="1" si="126"/>
        <v/>
      </c>
      <c r="CW6" t="str">
        <f t="shared" ca="1" si="127"/>
        <v/>
      </c>
      <c r="CX6" t="str">
        <f t="shared" ca="1" si="23"/>
        <v/>
      </c>
      <c r="CY6" t="str">
        <f t="shared" ca="1" si="24"/>
        <v/>
      </c>
      <c r="CZ6" t="str">
        <f t="shared" ca="1" si="128"/>
        <v/>
      </c>
      <c r="DA6" t="str">
        <f t="shared" ca="1" si="129"/>
        <v/>
      </c>
      <c r="DB6" t="str">
        <f t="shared" ca="1" si="130"/>
        <v/>
      </c>
      <c r="DC6" t="str">
        <f t="shared" ca="1" si="131"/>
        <v/>
      </c>
      <c r="DD6" t="str">
        <f t="shared" ca="1" si="132"/>
        <v/>
      </c>
      <c r="DE6" t="str">
        <f t="shared" ca="1" si="133"/>
        <v/>
      </c>
      <c r="DF6" t="str">
        <f t="shared" ca="1" si="134"/>
        <v/>
      </c>
      <c r="DG6" t="str">
        <f t="shared" ca="1" si="135"/>
        <v/>
      </c>
      <c r="DH6" t="str">
        <f t="shared" ca="1" si="136"/>
        <v/>
      </c>
      <c r="DI6" t="str">
        <f t="shared" ca="1" si="137"/>
        <v/>
      </c>
      <c r="DJ6" t="str">
        <f t="shared" ca="1" si="25"/>
        <v/>
      </c>
      <c r="DK6" t="str">
        <f t="shared" ca="1" si="26"/>
        <v/>
      </c>
      <c r="DL6" t="str">
        <f t="shared" ca="1" si="138"/>
        <v/>
      </c>
      <c r="DM6" t="str">
        <f t="shared" ca="1" si="139"/>
        <v/>
      </c>
      <c r="DN6" t="str">
        <f t="shared" ca="1" si="140"/>
        <v/>
      </c>
      <c r="DO6" t="str">
        <f t="shared" ca="1" si="141"/>
        <v/>
      </c>
      <c r="DP6" t="str">
        <f t="shared" ca="1" si="142"/>
        <v/>
      </c>
      <c r="DQ6" t="str">
        <f t="shared" ca="1" si="143"/>
        <v/>
      </c>
      <c r="DR6" t="str">
        <f t="shared" ca="1" si="144"/>
        <v/>
      </c>
      <c r="DS6" t="str">
        <f t="shared" ca="1" si="145"/>
        <v/>
      </c>
      <c r="DT6" t="str">
        <f t="shared" ca="1" si="146"/>
        <v/>
      </c>
      <c r="DU6" t="str">
        <f t="shared" ca="1" si="147"/>
        <v/>
      </c>
      <c r="DV6" t="str">
        <f t="shared" ca="1" si="27"/>
        <v/>
      </c>
      <c r="DW6" t="str">
        <f t="shared" ca="1" si="28"/>
        <v/>
      </c>
      <c r="DX6" t="str">
        <f t="shared" ca="1" si="148"/>
        <v/>
      </c>
      <c r="DY6" t="str">
        <f t="shared" ca="1" si="149"/>
        <v/>
      </c>
      <c r="DZ6" t="str">
        <f t="shared" ca="1" si="150"/>
        <v/>
      </c>
      <c r="EA6" t="str">
        <f t="shared" ca="1" si="151"/>
        <v/>
      </c>
      <c r="EB6" t="str">
        <f t="shared" ca="1" si="152"/>
        <v/>
      </c>
      <c r="EC6" t="str">
        <f t="shared" ca="1" si="153"/>
        <v/>
      </c>
      <c r="ED6" t="str">
        <f t="shared" ca="1" si="154"/>
        <v/>
      </c>
      <c r="EE6" t="str">
        <f t="shared" ca="1" si="155"/>
        <v/>
      </c>
      <c r="EF6" t="str">
        <f t="shared" ca="1" si="156"/>
        <v/>
      </c>
      <c r="EG6" t="str">
        <f t="shared" ca="1" si="157"/>
        <v/>
      </c>
      <c r="EH6" t="str">
        <f t="shared" ca="1" si="29"/>
        <v/>
      </c>
      <c r="EI6" t="str">
        <f t="shared" ca="1" si="30"/>
        <v/>
      </c>
      <c r="EJ6" t="str">
        <f t="shared" ca="1" si="158"/>
        <v/>
      </c>
      <c r="EK6" t="str">
        <f t="shared" ca="1" si="159"/>
        <v/>
      </c>
      <c r="EL6" t="str">
        <f t="shared" ca="1" si="160"/>
        <v/>
      </c>
      <c r="EM6" t="str">
        <f t="shared" ca="1" si="161"/>
        <v/>
      </c>
      <c r="EN6" t="str">
        <f t="shared" ca="1" si="162"/>
        <v/>
      </c>
      <c r="EO6" t="str">
        <f t="shared" ca="1" si="163"/>
        <v/>
      </c>
      <c r="EP6" t="str">
        <f t="shared" ca="1" si="164"/>
        <v/>
      </c>
      <c r="EQ6" t="str">
        <f t="shared" ca="1" si="165"/>
        <v/>
      </c>
      <c r="ER6" t="str">
        <f t="shared" ca="1" si="166"/>
        <v/>
      </c>
      <c r="ES6" t="str">
        <f t="shared" ca="1" si="167"/>
        <v/>
      </c>
      <c r="ET6" t="str">
        <f t="shared" ca="1" si="31"/>
        <v/>
      </c>
      <c r="EU6" t="str">
        <f t="shared" ca="1" si="32"/>
        <v/>
      </c>
      <c r="EV6" t="str">
        <f t="shared" ca="1" si="168"/>
        <v/>
      </c>
      <c r="EW6" t="str">
        <f t="shared" ca="1" si="169"/>
        <v/>
      </c>
      <c r="EX6" t="str">
        <f t="shared" ca="1" si="170"/>
        <v/>
      </c>
      <c r="EY6" t="str">
        <f t="shared" ca="1" si="171"/>
        <v/>
      </c>
      <c r="EZ6" t="str">
        <f t="shared" ca="1" si="172"/>
        <v/>
      </c>
      <c r="FA6" t="str">
        <f t="shared" ca="1" si="173"/>
        <v/>
      </c>
      <c r="FB6" t="str">
        <f t="shared" ca="1" si="174"/>
        <v/>
      </c>
      <c r="FC6" t="str">
        <f t="shared" ca="1" si="175"/>
        <v/>
      </c>
      <c r="FD6" t="str">
        <f t="shared" ca="1" si="176"/>
        <v/>
      </c>
      <c r="FE6" t="str">
        <f t="shared" ca="1" si="177"/>
        <v/>
      </c>
      <c r="FF6" t="str">
        <f t="shared" ca="1" si="33"/>
        <v/>
      </c>
      <c r="FG6" t="str">
        <f t="shared" ca="1" si="34"/>
        <v/>
      </c>
      <c r="FH6" t="str">
        <f t="shared" ca="1" si="178"/>
        <v/>
      </c>
      <c r="FI6" t="str">
        <f t="shared" ca="1" si="179"/>
        <v/>
      </c>
      <c r="FJ6" t="str">
        <f t="shared" ca="1" si="180"/>
        <v/>
      </c>
      <c r="FK6" t="str">
        <f t="shared" ca="1" si="181"/>
        <v/>
      </c>
      <c r="FL6" t="str">
        <f t="shared" ca="1" si="182"/>
        <v/>
      </c>
      <c r="FM6" t="str">
        <f t="shared" ca="1" si="183"/>
        <v/>
      </c>
      <c r="FN6" t="str">
        <f t="shared" ca="1" si="184"/>
        <v/>
      </c>
      <c r="FO6" t="str">
        <f t="shared" ca="1" si="185"/>
        <v/>
      </c>
      <c r="FP6" t="str">
        <f t="shared" ca="1" si="186"/>
        <v/>
      </c>
      <c r="FQ6" t="str">
        <f t="shared" ca="1" si="187"/>
        <v/>
      </c>
      <c r="FR6" t="str">
        <f t="shared" ca="1" si="35"/>
        <v/>
      </c>
      <c r="FS6" t="str">
        <f t="shared" ca="1" si="36"/>
        <v/>
      </c>
      <c r="FT6" t="str">
        <f t="shared" ca="1" si="188"/>
        <v/>
      </c>
      <c r="FU6" t="str">
        <f t="shared" ca="1" si="189"/>
        <v/>
      </c>
      <c r="FV6" t="str">
        <f t="shared" ca="1" si="190"/>
        <v/>
      </c>
      <c r="FW6" t="str">
        <f t="shared" ca="1" si="191"/>
        <v/>
      </c>
      <c r="FX6" t="str">
        <f t="shared" ca="1" si="192"/>
        <v/>
      </c>
      <c r="FY6" t="str">
        <f t="shared" ca="1" si="193"/>
        <v/>
      </c>
      <c r="FZ6" t="str">
        <f t="shared" ca="1" si="194"/>
        <v/>
      </c>
      <c r="GA6" t="str">
        <f t="shared" ca="1" si="195"/>
        <v/>
      </c>
      <c r="GB6" t="str">
        <f t="shared" ca="1" si="196"/>
        <v/>
      </c>
      <c r="GC6" t="str">
        <f t="shared" ca="1" si="197"/>
        <v/>
      </c>
      <c r="GD6" t="str">
        <f t="shared" ca="1" si="37"/>
        <v/>
      </c>
      <c r="GE6" t="str">
        <f t="shared" ca="1" si="38"/>
        <v/>
      </c>
      <c r="GF6" t="str">
        <f t="shared" ca="1" si="198"/>
        <v/>
      </c>
      <c r="GG6" t="str">
        <f t="shared" ca="1" si="199"/>
        <v/>
      </c>
      <c r="GH6" t="str">
        <f t="shared" ca="1" si="200"/>
        <v/>
      </c>
      <c r="GI6" t="str">
        <f t="shared" ca="1" si="201"/>
        <v/>
      </c>
      <c r="GJ6" t="str">
        <f t="shared" ca="1" si="202"/>
        <v/>
      </c>
      <c r="GK6" t="str">
        <f t="shared" ca="1" si="203"/>
        <v/>
      </c>
      <c r="GL6" t="str">
        <f t="shared" ca="1" si="204"/>
        <v/>
      </c>
      <c r="GM6" t="str">
        <f t="shared" ca="1" si="205"/>
        <v/>
      </c>
      <c r="GN6" t="str">
        <f t="shared" ca="1" si="206"/>
        <v/>
      </c>
      <c r="GO6" t="str">
        <f t="shared" ca="1" si="207"/>
        <v/>
      </c>
      <c r="GP6" t="str">
        <f t="shared" ca="1" si="39"/>
        <v/>
      </c>
      <c r="GQ6" t="str">
        <f t="shared" ca="1" si="40"/>
        <v/>
      </c>
      <c r="GR6" t="str">
        <f t="shared" ca="1" si="208"/>
        <v/>
      </c>
      <c r="GS6" t="str">
        <f t="shared" ca="1" si="209"/>
        <v/>
      </c>
      <c r="GT6" t="str">
        <f t="shared" ca="1" si="210"/>
        <v/>
      </c>
      <c r="GU6" t="str">
        <f t="shared" ca="1" si="211"/>
        <v/>
      </c>
      <c r="GV6" t="str">
        <f t="shared" ca="1" si="212"/>
        <v/>
      </c>
      <c r="GW6" t="str">
        <f t="shared" ca="1" si="213"/>
        <v/>
      </c>
      <c r="GX6" t="str">
        <f t="shared" ca="1" si="214"/>
        <v/>
      </c>
      <c r="GY6" t="str">
        <f t="shared" ca="1" si="215"/>
        <v/>
      </c>
      <c r="GZ6" t="str">
        <f t="shared" ca="1" si="216"/>
        <v/>
      </c>
      <c r="HA6" t="str">
        <f t="shared" ca="1" si="217"/>
        <v/>
      </c>
      <c r="HB6" t="str">
        <f t="shared" ca="1" si="41"/>
        <v/>
      </c>
      <c r="HC6" t="str">
        <f t="shared" ca="1" si="42"/>
        <v/>
      </c>
      <c r="HD6" t="str">
        <f t="shared" ca="1" si="218"/>
        <v/>
      </c>
      <c r="HE6" t="str">
        <f t="shared" ca="1" si="219"/>
        <v/>
      </c>
      <c r="HF6" t="str">
        <f t="shared" ca="1" si="220"/>
        <v/>
      </c>
      <c r="HG6" t="str">
        <f t="shared" ca="1" si="221"/>
        <v/>
      </c>
      <c r="HH6" t="str">
        <f t="shared" ca="1" si="222"/>
        <v/>
      </c>
      <c r="HI6" t="str">
        <f t="shared" ca="1" si="223"/>
        <v/>
      </c>
      <c r="HJ6" t="str">
        <f t="shared" ca="1" si="224"/>
        <v/>
      </c>
      <c r="HK6" t="str">
        <f t="shared" ca="1" si="225"/>
        <v/>
      </c>
      <c r="HL6" t="str">
        <f t="shared" ca="1" si="226"/>
        <v/>
      </c>
      <c r="HM6" t="str">
        <f t="shared" ca="1" si="227"/>
        <v/>
      </c>
      <c r="HN6" t="str">
        <f t="shared" ca="1" si="43"/>
        <v/>
      </c>
      <c r="HO6" t="str">
        <f t="shared" ca="1" si="44"/>
        <v/>
      </c>
      <c r="HP6" t="str">
        <f t="shared" ca="1" si="228"/>
        <v/>
      </c>
      <c r="HQ6" t="str">
        <f t="shared" ca="1" si="229"/>
        <v/>
      </c>
      <c r="HR6" t="str">
        <f t="shared" ca="1" si="230"/>
        <v/>
      </c>
      <c r="HS6" t="str">
        <f t="shared" ca="1" si="231"/>
        <v/>
      </c>
      <c r="HT6" t="str">
        <f t="shared" ca="1" si="232"/>
        <v/>
      </c>
      <c r="HU6" t="str">
        <f t="shared" ca="1" si="233"/>
        <v/>
      </c>
      <c r="HV6" t="str">
        <f t="shared" ca="1" si="234"/>
        <v/>
      </c>
      <c r="HW6" t="str">
        <f t="shared" ca="1" si="235"/>
        <v/>
      </c>
      <c r="HX6" t="str">
        <f t="shared" ca="1" si="236"/>
        <v/>
      </c>
      <c r="HY6" t="str">
        <f t="shared" ca="1" si="237"/>
        <v/>
      </c>
      <c r="HZ6" t="str">
        <f t="shared" ca="1" si="45"/>
        <v/>
      </c>
      <c r="IA6" t="str">
        <f t="shared" ca="1" si="46"/>
        <v/>
      </c>
      <c r="IB6" t="str">
        <f t="shared" ca="1" si="238"/>
        <v/>
      </c>
      <c r="IC6" t="str">
        <f t="shared" ca="1" si="239"/>
        <v/>
      </c>
      <c r="ID6" t="str">
        <f t="shared" ca="1" si="240"/>
        <v/>
      </c>
      <c r="IE6" t="str">
        <f t="shared" ca="1" si="241"/>
        <v/>
      </c>
      <c r="IF6" t="str">
        <f t="shared" ca="1" si="242"/>
        <v/>
      </c>
      <c r="IG6" t="str">
        <f t="shared" ca="1" si="243"/>
        <v/>
      </c>
      <c r="IH6" t="str">
        <f t="shared" ca="1" si="244"/>
        <v/>
      </c>
      <c r="II6" t="str">
        <f t="shared" ca="1" si="245"/>
        <v/>
      </c>
      <c r="IJ6" t="str">
        <f t="shared" ca="1" si="246"/>
        <v/>
      </c>
      <c r="IK6" t="str">
        <f t="shared" ca="1" si="247"/>
        <v/>
      </c>
      <c r="IL6" t="str">
        <f t="shared" ca="1" si="47"/>
        <v/>
      </c>
      <c r="IM6" t="str">
        <f t="shared" ca="1" si="48"/>
        <v/>
      </c>
      <c r="IN6" t="str">
        <f t="shared" ca="1" si="248"/>
        <v/>
      </c>
      <c r="IO6" t="str">
        <f t="shared" ca="1" si="249"/>
        <v/>
      </c>
      <c r="IP6" t="str">
        <f t="shared" ca="1" si="250"/>
        <v/>
      </c>
      <c r="IQ6" t="str">
        <f t="shared" ca="1" si="251"/>
        <v/>
      </c>
      <c r="IR6" t="str">
        <f t="shared" ca="1" si="252"/>
        <v/>
      </c>
      <c r="IS6" t="str">
        <f t="shared" ca="1" si="253"/>
        <v/>
      </c>
      <c r="IT6" t="str">
        <f t="shared" ca="1" si="254"/>
        <v/>
      </c>
      <c r="IU6" t="str">
        <f t="shared" ca="1" si="255"/>
        <v/>
      </c>
      <c r="IV6" t="str">
        <f t="shared" ca="1" si="256"/>
        <v/>
      </c>
      <c r="IW6" t="str">
        <f t="shared" ca="1" si="257"/>
        <v/>
      </c>
      <c r="IX6" t="str">
        <f t="shared" ca="1" si="49"/>
        <v/>
      </c>
      <c r="IY6" t="str">
        <f t="shared" ca="1" si="50"/>
        <v/>
      </c>
      <c r="IZ6" t="str">
        <f t="shared" ca="1" si="258"/>
        <v/>
      </c>
      <c r="JA6" t="str">
        <f t="shared" ca="1" si="259"/>
        <v/>
      </c>
      <c r="JB6" t="str">
        <f t="shared" ca="1" si="260"/>
        <v/>
      </c>
      <c r="JC6" t="str">
        <f t="shared" ca="1" si="261"/>
        <v/>
      </c>
      <c r="JD6" t="str">
        <f t="shared" ca="1" si="262"/>
        <v/>
      </c>
      <c r="JE6" t="str">
        <f t="shared" ca="1" si="263"/>
        <v/>
      </c>
      <c r="JF6" t="str">
        <f t="shared" ca="1" si="264"/>
        <v/>
      </c>
      <c r="JG6" t="str">
        <f t="shared" ca="1" si="265"/>
        <v/>
      </c>
      <c r="JH6" t="str">
        <f t="shared" ca="1" si="266"/>
        <v/>
      </c>
      <c r="JI6" t="str">
        <f t="shared" ca="1" si="267"/>
        <v/>
      </c>
      <c r="JJ6" t="str">
        <f t="shared" ca="1" si="51"/>
        <v/>
      </c>
      <c r="JK6" t="str">
        <f t="shared" ca="1" si="52"/>
        <v/>
      </c>
      <c r="JL6" t="str">
        <f t="shared" ca="1" si="268"/>
        <v/>
      </c>
      <c r="JM6" t="str">
        <f t="shared" ca="1" si="269"/>
        <v/>
      </c>
      <c r="JN6" t="str">
        <f t="shared" ca="1" si="270"/>
        <v/>
      </c>
      <c r="JO6" t="str">
        <f t="shared" ca="1" si="271"/>
        <v/>
      </c>
      <c r="JP6" t="str">
        <f t="shared" ca="1" si="272"/>
        <v/>
      </c>
      <c r="JQ6" t="str">
        <f t="shared" ca="1" si="273"/>
        <v/>
      </c>
      <c r="JR6" t="str">
        <f t="shared" ca="1" si="274"/>
        <v/>
      </c>
      <c r="JS6" t="str">
        <f t="shared" ca="1" si="275"/>
        <v/>
      </c>
      <c r="JT6" t="str">
        <f t="shared" ca="1" si="276"/>
        <v/>
      </c>
      <c r="JU6" t="str">
        <f t="shared" ca="1" si="277"/>
        <v/>
      </c>
    </row>
    <row r="7" spans="1:341" x14ac:dyDescent="0.25">
      <c r="A7">
        <f t="shared" si="278"/>
        <v>6</v>
      </c>
      <c r="B7" t="str">
        <f t="shared" ca="1" si="0"/>
        <v>Charlie Green</v>
      </c>
      <c r="C7">
        <v>1</v>
      </c>
      <c r="D7">
        <f t="shared" si="53"/>
        <v>6</v>
      </c>
      <c r="E7">
        <f t="shared" si="54"/>
        <v>6</v>
      </c>
      <c r="F7">
        <f ca="1">COUNT((AD7,AP7,BB7,BN7,BZ7,CL7,CX7,DJ7,DV7,EH7,ET7,FF7,FR7,GD7,GP7,HB7,HN7,HZ7,IL7,IX7,JJ7,JV7,KH7,KT7,LF7,LR7))</f>
        <v>1</v>
      </c>
      <c r="G7">
        <f t="shared" ca="1" si="55"/>
        <v>1</v>
      </c>
      <c r="H7">
        <f t="shared" ca="1" si="56"/>
        <v>100</v>
      </c>
      <c r="I7">
        <f t="shared" ca="1" si="1"/>
        <v>20.59</v>
      </c>
      <c r="J7">
        <f t="shared" ca="1" si="57"/>
        <v>21.59</v>
      </c>
      <c r="K7">
        <f t="shared" ca="1" si="2"/>
        <v>21.589999999300002</v>
      </c>
      <c r="L7">
        <f t="shared" ca="1" si="3"/>
        <v>52</v>
      </c>
      <c r="M7">
        <f t="shared" ca="1" si="58"/>
        <v>20.59</v>
      </c>
      <c r="N7">
        <f t="shared" ca="1" si="4"/>
        <v>48</v>
      </c>
      <c r="O7">
        <f t="shared" ca="1" si="59"/>
        <v>20.589999999300002</v>
      </c>
      <c r="P7">
        <f t="shared" ca="1" si="5"/>
        <v>31</v>
      </c>
      <c r="Q7">
        <f t="shared" ca="1" si="60"/>
        <v>1</v>
      </c>
      <c r="R7">
        <f t="shared" ca="1" si="61"/>
        <v>0</v>
      </c>
      <c r="S7">
        <f t="shared" ca="1" si="62"/>
        <v>0</v>
      </c>
      <c r="T7">
        <f t="shared" ca="1" si="63"/>
        <v>1</v>
      </c>
      <c r="U7" t="str">
        <f t="shared" ca="1" si="6"/>
        <v>998999999998Charlie Green</v>
      </c>
      <c r="V7">
        <f t="shared" ca="1" si="7"/>
        <v>62</v>
      </c>
      <c r="W7">
        <f t="shared" si="64"/>
        <v>6</v>
      </c>
      <c r="X7">
        <f t="shared" ca="1" si="8"/>
        <v>10</v>
      </c>
      <c r="Y7">
        <f t="shared" ca="1" si="65"/>
        <v>2</v>
      </c>
      <c r="Z7" t="str">
        <f t="shared" ca="1" si="66"/>
        <v>997Charlie Greenzz</v>
      </c>
      <c r="AA7">
        <f t="shared" ca="1" si="9"/>
        <v>7</v>
      </c>
      <c r="AB7">
        <f t="shared" si="67"/>
        <v>6</v>
      </c>
      <c r="AC7">
        <f t="shared" ca="1" si="10"/>
        <v>101</v>
      </c>
      <c r="AD7" t="str">
        <f t="shared" ca="1" si="11"/>
        <v/>
      </c>
      <c r="AE7" t="str">
        <f t="shared" ca="1" si="12"/>
        <v/>
      </c>
      <c r="AF7" t="str">
        <f t="shared" ca="1" si="68"/>
        <v/>
      </c>
      <c r="AG7" t="str">
        <f t="shared" ca="1" si="69"/>
        <v/>
      </c>
      <c r="AH7" t="str">
        <f t="shared" ca="1" si="70"/>
        <v/>
      </c>
      <c r="AI7" t="str">
        <f t="shared" ca="1" si="71"/>
        <v/>
      </c>
      <c r="AJ7" t="str">
        <f t="shared" ca="1" si="72"/>
        <v/>
      </c>
      <c r="AK7" t="str">
        <f t="shared" ca="1" si="73"/>
        <v/>
      </c>
      <c r="AL7" t="str">
        <f t="shared" ca="1" si="74"/>
        <v/>
      </c>
      <c r="AM7" t="str">
        <f t="shared" ca="1" si="75"/>
        <v/>
      </c>
      <c r="AN7" t="str">
        <f t="shared" ca="1" si="76"/>
        <v/>
      </c>
      <c r="AO7" t="str">
        <f t="shared" ca="1" si="77"/>
        <v/>
      </c>
      <c r="AP7">
        <f t="shared" ca="1" si="13"/>
        <v>20.59</v>
      </c>
      <c r="AQ7" t="str">
        <f t="shared" ca="1" si="14"/>
        <v>WON</v>
      </c>
      <c r="AR7">
        <f t="shared" ca="1" si="78"/>
        <v>1</v>
      </c>
      <c r="AS7">
        <f t="shared" ca="1" si="79"/>
        <v>0</v>
      </c>
      <c r="AT7">
        <f t="shared" ca="1" si="80"/>
        <v>0</v>
      </c>
      <c r="AU7">
        <f t="shared" ca="1" si="81"/>
        <v>2</v>
      </c>
      <c r="AV7">
        <f t="shared" ca="1" si="82"/>
        <v>30</v>
      </c>
      <c r="AW7">
        <f t="shared" ca="1" si="83"/>
        <v>60</v>
      </c>
      <c r="AX7">
        <f t="shared" ca="1" si="84"/>
        <v>40</v>
      </c>
      <c r="AY7">
        <f t="shared" ca="1" si="85"/>
        <v>40</v>
      </c>
      <c r="AZ7">
        <f t="shared" ca="1" si="86"/>
        <v>0</v>
      </c>
      <c r="BA7">
        <f t="shared" ca="1" si="87"/>
        <v>0</v>
      </c>
      <c r="BB7" t="str">
        <f t="shared" ca="1" si="15"/>
        <v/>
      </c>
      <c r="BC7" t="str">
        <f t="shared" ca="1" si="16"/>
        <v/>
      </c>
      <c r="BD7" t="str">
        <f t="shared" ca="1" si="88"/>
        <v/>
      </c>
      <c r="BE7" t="str">
        <f t="shared" ca="1" si="89"/>
        <v/>
      </c>
      <c r="BF7" t="str">
        <f t="shared" ca="1" si="90"/>
        <v/>
      </c>
      <c r="BG7" t="str">
        <f t="shared" ca="1" si="91"/>
        <v/>
      </c>
      <c r="BH7" t="str">
        <f t="shared" ca="1" si="92"/>
        <v/>
      </c>
      <c r="BI7" t="str">
        <f t="shared" ca="1" si="93"/>
        <v/>
      </c>
      <c r="BJ7" t="str">
        <f t="shared" ca="1" si="94"/>
        <v/>
      </c>
      <c r="BK7" t="str">
        <f t="shared" ca="1" si="95"/>
        <v/>
      </c>
      <c r="BL7" t="str">
        <f t="shared" ca="1" si="96"/>
        <v/>
      </c>
      <c r="BM7" t="str">
        <f t="shared" ca="1" si="97"/>
        <v/>
      </c>
      <c r="BN7" t="str">
        <f t="shared" ca="1" si="17"/>
        <v/>
      </c>
      <c r="BO7" t="str">
        <f t="shared" ca="1" si="18"/>
        <v/>
      </c>
      <c r="BP7" t="str">
        <f t="shared" ca="1" si="98"/>
        <v/>
      </c>
      <c r="BQ7" t="str">
        <f t="shared" ca="1" si="99"/>
        <v/>
      </c>
      <c r="BR7" t="str">
        <f t="shared" ca="1" si="100"/>
        <v/>
      </c>
      <c r="BS7" t="str">
        <f t="shared" ca="1" si="101"/>
        <v/>
      </c>
      <c r="BT7" t="str">
        <f t="shared" ca="1" si="102"/>
        <v/>
      </c>
      <c r="BU7" t="str">
        <f t="shared" ca="1" si="103"/>
        <v/>
      </c>
      <c r="BV7" t="str">
        <f t="shared" ca="1" si="104"/>
        <v/>
      </c>
      <c r="BW7" t="str">
        <f t="shared" ca="1" si="105"/>
        <v/>
      </c>
      <c r="BX7" t="str">
        <f t="shared" ca="1" si="106"/>
        <v/>
      </c>
      <c r="BY7" t="str">
        <f t="shared" ca="1" si="107"/>
        <v/>
      </c>
      <c r="BZ7" t="str">
        <f t="shared" ca="1" si="19"/>
        <v/>
      </c>
      <c r="CA7" t="str">
        <f t="shared" ca="1" si="20"/>
        <v/>
      </c>
      <c r="CB7" t="str">
        <f t="shared" ca="1" si="108"/>
        <v/>
      </c>
      <c r="CC7" t="str">
        <f t="shared" ca="1" si="109"/>
        <v/>
      </c>
      <c r="CD7" t="str">
        <f t="shared" ca="1" si="110"/>
        <v/>
      </c>
      <c r="CE7" t="str">
        <f t="shared" ca="1" si="111"/>
        <v/>
      </c>
      <c r="CF7" t="str">
        <f t="shared" ca="1" si="112"/>
        <v/>
      </c>
      <c r="CG7" t="str">
        <f t="shared" ca="1" si="113"/>
        <v/>
      </c>
      <c r="CH7" t="str">
        <f t="shared" ca="1" si="114"/>
        <v/>
      </c>
      <c r="CI7" t="str">
        <f t="shared" ca="1" si="115"/>
        <v/>
      </c>
      <c r="CJ7" t="str">
        <f t="shared" ca="1" si="116"/>
        <v/>
      </c>
      <c r="CK7" t="str">
        <f t="shared" ca="1" si="117"/>
        <v/>
      </c>
      <c r="CL7" t="str">
        <f t="shared" ca="1" si="21"/>
        <v/>
      </c>
      <c r="CM7" t="str">
        <f t="shared" ca="1" si="22"/>
        <v/>
      </c>
      <c r="CN7" t="str">
        <f t="shared" ca="1" si="118"/>
        <v/>
      </c>
      <c r="CO7" t="str">
        <f t="shared" ca="1" si="119"/>
        <v/>
      </c>
      <c r="CP7" t="str">
        <f t="shared" ca="1" si="120"/>
        <v/>
      </c>
      <c r="CQ7" t="str">
        <f t="shared" ca="1" si="121"/>
        <v/>
      </c>
      <c r="CR7" t="str">
        <f t="shared" ca="1" si="122"/>
        <v/>
      </c>
      <c r="CS7" t="str">
        <f t="shared" ca="1" si="123"/>
        <v/>
      </c>
      <c r="CT7" t="str">
        <f t="shared" ca="1" si="124"/>
        <v/>
      </c>
      <c r="CU7" t="str">
        <f t="shared" ca="1" si="125"/>
        <v/>
      </c>
      <c r="CV7" t="str">
        <f t="shared" ca="1" si="126"/>
        <v/>
      </c>
      <c r="CW7" t="str">
        <f t="shared" ca="1" si="127"/>
        <v/>
      </c>
      <c r="CX7" t="str">
        <f t="shared" ca="1" si="23"/>
        <v/>
      </c>
      <c r="CY7" t="str">
        <f t="shared" ca="1" si="24"/>
        <v/>
      </c>
      <c r="CZ7" t="str">
        <f t="shared" ca="1" si="128"/>
        <v/>
      </c>
      <c r="DA7" t="str">
        <f t="shared" ca="1" si="129"/>
        <v/>
      </c>
      <c r="DB7" t="str">
        <f t="shared" ca="1" si="130"/>
        <v/>
      </c>
      <c r="DC7" t="str">
        <f t="shared" ca="1" si="131"/>
        <v/>
      </c>
      <c r="DD7" t="str">
        <f t="shared" ca="1" si="132"/>
        <v/>
      </c>
      <c r="DE7" t="str">
        <f t="shared" ca="1" si="133"/>
        <v/>
      </c>
      <c r="DF7" t="str">
        <f t="shared" ca="1" si="134"/>
        <v/>
      </c>
      <c r="DG7" t="str">
        <f t="shared" ca="1" si="135"/>
        <v/>
      </c>
      <c r="DH7" t="str">
        <f t="shared" ca="1" si="136"/>
        <v/>
      </c>
      <c r="DI7" t="str">
        <f t="shared" ca="1" si="137"/>
        <v/>
      </c>
      <c r="DJ7" t="str">
        <f t="shared" ca="1" si="25"/>
        <v/>
      </c>
      <c r="DK7" t="str">
        <f t="shared" ca="1" si="26"/>
        <v/>
      </c>
      <c r="DL7" t="str">
        <f t="shared" ca="1" si="138"/>
        <v/>
      </c>
      <c r="DM7" t="str">
        <f t="shared" ca="1" si="139"/>
        <v/>
      </c>
      <c r="DN7" t="str">
        <f t="shared" ca="1" si="140"/>
        <v/>
      </c>
      <c r="DO7" t="str">
        <f t="shared" ca="1" si="141"/>
        <v/>
      </c>
      <c r="DP7" t="str">
        <f t="shared" ca="1" si="142"/>
        <v/>
      </c>
      <c r="DQ7" t="str">
        <f t="shared" ca="1" si="143"/>
        <v/>
      </c>
      <c r="DR7" t="str">
        <f t="shared" ca="1" si="144"/>
        <v/>
      </c>
      <c r="DS7" t="str">
        <f t="shared" ca="1" si="145"/>
        <v/>
      </c>
      <c r="DT7" t="str">
        <f t="shared" ca="1" si="146"/>
        <v/>
      </c>
      <c r="DU7" t="str">
        <f t="shared" ca="1" si="147"/>
        <v/>
      </c>
      <c r="DV7" t="str">
        <f t="shared" ca="1" si="27"/>
        <v/>
      </c>
      <c r="DW7" t="str">
        <f t="shared" ca="1" si="28"/>
        <v/>
      </c>
      <c r="DX7" t="str">
        <f t="shared" ca="1" si="148"/>
        <v/>
      </c>
      <c r="DY7" t="str">
        <f t="shared" ca="1" si="149"/>
        <v/>
      </c>
      <c r="DZ7" t="str">
        <f t="shared" ca="1" si="150"/>
        <v/>
      </c>
      <c r="EA7" t="str">
        <f t="shared" ca="1" si="151"/>
        <v/>
      </c>
      <c r="EB7" t="str">
        <f t="shared" ca="1" si="152"/>
        <v/>
      </c>
      <c r="EC7" t="str">
        <f t="shared" ca="1" si="153"/>
        <v/>
      </c>
      <c r="ED7" t="str">
        <f t="shared" ca="1" si="154"/>
        <v/>
      </c>
      <c r="EE7" t="str">
        <f t="shared" ca="1" si="155"/>
        <v/>
      </c>
      <c r="EF7" t="str">
        <f t="shared" ca="1" si="156"/>
        <v/>
      </c>
      <c r="EG7" t="str">
        <f t="shared" ca="1" si="157"/>
        <v/>
      </c>
      <c r="EH7" t="str">
        <f t="shared" ca="1" si="29"/>
        <v/>
      </c>
      <c r="EI7" t="str">
        <f t="shared" ca="1" si="30"/>
        <v/>
      </c>
      <c r="EJ7" t="str">
        <f t="shared" ca="1" si="158"/>
        <v/>
      </c>
      <c r="EK7" t="str">
        <f t="shared" ca="1" si="159"/>
        <v/>
      </c>
      <c r="EL7" t="str">
        <f t="shared" ca="1" si="160"/>
        <v/>
      </c>
      <c r="EM7" t="str">
        <f t="shared" ca="1" si="161"/>
        <v/>
      </c>
      <c r="EN7" t="str">
        <f t="shared" ca="1" si="162"/>
        <v/>
      </c>
      <c r="EO7" t="str">
        <f t="shared" ca="1" si="163"/>
        <v/>
      </c>
      <c r="EP7" t="str">
        <f t="shared" ca="1" si="164"/>
        <v/>
      </c>
      <c r="EQ7" t="str">
        <f t="shared" ca="1" si="165"/>
        <v/>
      </c>
      <c r="ER7" t="str">
        <f t="shared" ca="1" si="166"/>
        <v/>
      </c>
      <c r="ES7" t="str">
        <f t="shared" ca="1" si="167"/>
        <v/>
      </c>
      <c r="ET7" t="str">
        <f t="shared" ca="1" si="31"/>
        <v/>
      </c>
      <c r="EU7" t="str">
        <f t="shared" ca="1" si="32"/>
        <v/>
      </c>
      <c r="EV7" t="str">
        <f t="shared" ca="1" si="168"/>
        <v/>
      </c>
      <c r="EW7" t="str">
        <f t="shared" ca="1" si="169"/>
        <v/>
      </c>
      <c r="EX7" t="str">
        <f t="shared" ca="1" si="170"/>
        <v/>
      </c>
      <c r="EY7" t="str">
        <f t="shared" ca="1" si="171"/>
        <v/>
      </c>
      <c r="EZ7" t="str">
        <f t="shared" ca="1" si="172"/>
        <v/>
      </c>
      <c r="FA7" t="str">
        <f t="shared" ca="1" si="173"/>
        <v/>
      </c>
      <c r="FB7" t="str">
        <f t="shared" ca="1" si="174"/>
        <v/>
      </c>
      <c r="FC7" t="str">
        <f t="shared" ca="1" si="175"/>
        <v/>
      </c>
      <c r="FD7" t="str">
        <f t="shared" ca="1" si="176"/>
        <v/>
      </c>
      <c r="FE7" t="str">
        <f t="shared" ca="1" si="177"/>
        <v/>
      </c>
      <c r="FF7" t="str">
        <f t="shared" ca="1" si="33"/>
        <v/>
      </c>
      <c r="FG7" t="str">
        <f t="shared" ca="1" si="34"/>
        <v/>
      </c>
      <c r="FH7" t="str">
        <f t="shared" ca="1" si="178"/>
        <v/>
      </c>
      <c r="FI7" t="str">
        <f t="shared" ca="1" si="179"/>
        <v/>
      </c>
      <c r="FJ7" t="str">
        <f t="shared" ca="1" si="180"/>
        <v/>
      </c>
      <c r="FK7" t="str">
        <f t="shared" ca="1" si="181"/>
        <v/>
      </c>
      <c r="FL7" t="str">
        <f t="shared" ca="1" si="182"/>
        <v/>
      </c>
      <c r="FM7" t="str">
        <f t="shared" ca="1" si="183"/>
        <v/>
      </c>
      <c r="FN7" t="str">
        <f t="shared" ca="1" si="184"/>
        <v/>
      </c>
      <c r="FO7" t="str">
        <f t="shared" ca="1" si="185"/>
        <v/>
      </c>
      <c r="FP7" t="str">
        <f t="shared" ca="1" si="186"/>
        <v/>
      </c>
      <c r="FQ7" t="str">
        <f t="shared" ca="1" si="187"/>
        <v/>
      </c>
      <c r="FR7" t="str">
        <f t="shared" ca="1" si="35"/>
        <v/>
      </c>
      <c r="FS7" t="str">
        <f t="shared" ca="1" si="36"/>
        <v/>
      </c>
      <c r="FT7" t="str">
        <f t="shared" ca="1" si="188"/>
        <v/>
      </c>
      <c r="FU7" t="str">
        <f t="shared" ca="1" si="189"/>
        <v/>
      </c>
      <c r="FV7" t="str">
        <f t="shared" ca="1" si="190"/>
        <v/>
      </c>
      <c r="FW7" t="str">
        <f t="shared" ca="1" si="191"/>
        <v/>
      </c>
      <c r="FX7" t="str">
        <f t="shared" ca="1" si="192"/>
        <v/>
      </c>
      <c r="FY7" t="str">
        <f t="shared" ca="1" si="193"/>
        <v/>
      </c>
      <c r="FZ7" t="str">
        <f t="shared" ca="1" si="194"/>
        <v/>
      </c>
      <c r="GA7" t="str">
        <f t="shared" ca="1" si="195"/>
        <v/>
      </c>
      <c r="GB7" t="str">
        <f t="shared" ca="1" si="196"/>
        <v/>
      </c>
      <c r="GC7" t="str">
        <f t="shared" ca="1" si="197"/>
        <v/>
      </c>
      <c r="GD7" t="str">
        <f t="shared" ca="1" si="37"/>
        <v/>
      </c>
      <c r="GE7" t="str">
        <f t="shared" ca="1" si="38"/>
        <v/>
      </c>
      <c r="GF7" t="str">
        <f t="shared" ca="1" si="198"/>
        <v/>
      </c>
      <c r="GG7" t="str">
        <f t="shared" ca="1" si="199"/>
        <v/>
      </c>
      <c r="GH7" t="str">
        <f t="shared" ca="1" si="200"/>
        <v/>
      </c>
      <c r="GI7" t="str">
        <f t="shared" ca="1" si="201"/>
        <v/>
      </c>
      <c r="GJ7" t="str">
        <f t="shared" ca="1" si="202"/>
        <v/>
      </c>
      <c r="GK7" t="str">
        <f t="shared" ca="1" si="203"/>
        <v/>
      </c>
      <c r="GL7" t="str">
        <f t="shared" ca="1" si="204"/>
        <v/>
      </c>
      <c r="GM7" t="str">
        <f t="shared" ca="1" si="205"/>
        <v/>
      </c>
      <c r="GN7" t="str">
        <f t="shared" ca="1" si="206"/>
        <v/>
      </c>
      <c r="GO7" t="str">
        <f t="shared" ca="1" si="207"/>
        <v/>
      </c>
      <c r="GP7" t="str">
        <f t="shared" ca="1" si="39"/>
        <v/>
      </c>
      <c r="GQ7" t="str">
        <f t="shared" ca="1" si="40"/>
        <v/>
      </c>
      <c r="GR7" t="str">
        <f t="shared" ca="1" si="208"/>
        <v/>
      </c>
      <c r="GS7" t="str">
        <f t="shared" ca="1" si="209"/>
        <v/>
      </c>
      <c r="GT7" t="str">
        <f t="shared" ca="1" si="210"/>
        <v/>
      </c>
      <c r="GU7" t="str">
        <f t="shared" ca="1" si="211"/>
        <v/>
      </c>
      <c r="GV7" t="str">
        <f t="shared" ca="1" si="212"/>
        <v/>
      </c>
      <c r="GW7" t="str">
        <f t="shared" ca="1" si="213"/>
        <v/>
      </c>
      <c r="GX7" t="str">
        <f t="shared" ca="1" si="214"/>
        <v/>
      </c>
      <c r="GY7" t="str">
        <f t="shared" ca="1" si="215"/>
        <v/>
      </c>
      <c r="GZ7" t="str">
        <f t="shared" ca="1" si="216"/>
        <v/>
      </c>
      <c r="HA7" t="str">
        <f t="shared" ca="1" si="217"/>
        <v/>
      </c>
      <c r="HB7" t="str">
        <f t="shared" ca="1" si="41"/>
        <v/>
      </c>
      <c r="HC7" t="str">
        <f t="shared" ca="1" si="42"/>
        <v/>
      </c>
      <c r="HD7" t="str">
        <f t="shared" ca="1" si="218"/>
        <v/>
      </c>
      <c r="HE7" t="str">
        <f t="shared" ca="1" si="219"/>
        <v/>
      </c>
      <c r="HF7" t="str">
        <f t="shared" ca="1" si="220"/>
        <v/>
      </c>
      <c r="HG7" t="str">
        <f t="shared" ca="1" si="221"/>
        <v/>
      </c>
      <c r="HH7" t="str">
        <f t="shared" ca="1" si="222"/>
        <v/>
      </c>
      <c r="HI7" t="str">
        <f t="shared" ca="1" si="223"/>
        <v/>
      </c>
      <c r="HJ7" t="str">
        <f t="shared" ca="1" si="224"/>
        <v/>
      </c>
      <c r="HK7" t="str">
        <f t="shared" ca="1" si="225"/>
        <v/>
      </c>
      <c r="HL7" t="str">
        <f t="shared" ca="1" si="226"/>
        <v/>
      </c>
      <c r="HM7" t="str">
        <f t="shared" ca="1" si="227"/>
        <v/>
      </c>
      <c r="HN7" t="str">
        <f t="shared" ca="1" si="43"/>
        <v/>
      </c>
      <c r="HO7" t="str">
        <f t="shared" ca="1" si="44"/>
        <v/>
      </c>
      <c r="HP7" t="str">
        <f t="shared" ca="1" si="228"/>
        <v/>
      </c>
      <c r="HQ7" t="str">
        <f t="shared" ca="1" si="229"/>
        <v/>
      </c>
      <c r="HR7" t="str">
        <f t="shared" ca="1" si="230"/>
        <v/>
      </c>
      <c r="HS7" t="str">
        <f t="shared" ca="1" si="231"/>
        <v/>
      </c>
      <c r="HT7" t="str">
        <f t="shared" ca="1" si="232"/>
        <v/>
      </c>
      <c r="HU7" t="str">
        <f t="shared" ca="1" si="233"/>
        <v/>
      </c>
      <c r="HV7" t="str">
        <f t="shared" ca="1" si="234"/>
        <v/>
      </c>
      <c r="HW7" t="str">
        <f t="shared" ca="1" si="235"/>
        <v/>
      </c>
      <c r="HX7" t="str">
        <f t="shared" ca="1" si="236"/>
        <v/>
      </c>
      <c r="HY7" t="str">
        <f t="shared" ca="1" si="237"/>
        <v/>
      </c>
      <c r="HZ7" t="str">
        <f t="shared" ca="1" si="45"/>
        <v/>
      </c>
      <c r="IA7" t="str">
        <f t="shared" ca="1" si="46"/>
        <v/>
      </c>
      <c r="IB7" t="str">
        <f t="shared" ca="1" si="238"/>
        <v/>
      </c>
      <c r="IC7" t="str">
        <f t="shared" ca="1" si="239"/>
        <v/>
      </c>
      <c r="ID7" t="str">
        <f t="shared" ca="1" si="240"/>
        <v/>
      </c>
      <c r="IE7" t="str">
        <f t="shared" ca="1" si="241"/>
        <v/>
      </c>
      <c r="IF7" t="str">
        <f t="shared" ca="1" si="242"/>
        <v/>
      </c>
      <c r="IG7" t="str">
        <f t="shared" ca="1" si="243"/>
        <v/>
      </c>
      <c r="IH7" t="str">
        <f t="shared" ca="1" si="244"/>
        <v/>
      </c>
      <c r="II7" t="str">
        <f t="shared" ca="1" si="245"/>
        <v/>
      </c>
      <c r="IJ7" t="str">
        <f t="shared" ca="1" si="246"/>
        <v/>
      </c>
      <c r="IK7" t="str">
        <f t="shared" ca="1" si="247"/>
        <v/>
      </c>
      <c r="IL7" t="str">
        <f t="shared" ca="1" si="47"/>
        <v/>
      </c>
      <c r="IM7" t="str">
        <f t="shared" ca="1" si="48"/>
        <v/>
      </c>
      <c r="IN7" t="str">
        <f t="shared" ca="1" si="248"/>
        <v/>
      </c>
      <c r="IO7" t="str">
        <f t="shared" ca="1" si="249"/>
        <v/>
      </c>
      <c r="IP7" t="str">
        <f t="shared" ca="1" si="250"/>
        <v/>
      </c>
      <c r="IQ7" t="str">
        <f t="shared" ca="1" si="251"/>
        <v/>
      </c>
      <c r="IR7" t="str">
        <f t="shared" ca="1" si="252"/>
        <v/>
      </c>
      <c r="IS7" t="str">
        <f t="shared" ca="1" si="253"/>
        <v/>
      </c>
      <c r="IT7" t="str">
        <f t="shared" ca="1" si="254"/>
        <v/>
      </c>
      <c r="IU7" t="str">
        <f t="shared" ca="1" si="255"/>
        <v/>
      </c>
      <c r="IV7" t="str">
        <f t="shared" ca="1" si="256"/>
        <v/>
      </c>
      <c r="IW7" t="str">
        <f t="shared" ca="1" si="257"/>
        <v/>
      </c>
      <c r="IX7" t="str">
        <f t="shared" ca="1" si="49"/>
        <v/>
      </c>
      <c r="IY7" t="str">
        <f t="shared" ca="1" si="50"/>
        <v/>
      </c>
      <c r="IZ7" t="str">
        <f t="shared" ca="1" si="258"/>
        <v/>
      </c>
      <c r="JA7" t="str">
        <f t="shared" ca="1" si="259"/>
        <v/>
      </c>
      <c r="JB7" t="str">
        <f t="shared" ca="1" si="260"/>
        <v/>
      </c>
      <c r="JC7" t="str">
        <f t="shared" ca="1" si="261"/>
        <v/>
      </c>
      <c r="JD7" t="str">
        <f t="shared" ca="1" si="262"/>
        <v/>
      </c>
      <c r="JE7" t="str">
        <f t="shared" ca="1" si="263"/>
        <v/>
      </c>
      <c r="JF7" t="str">
        <f t="shared" ca="1" si="264"/>
        <v/>
      </c>
      <c r="JG7" t="str">
        <f t="shared" ca="1" si="265"/>
        <v/>
      </c>
      <c r="JH7" t="str">
        <f t="shared" ca="1" si="266"/>
        <v/>
      </c>
      <c r="JI7" t="str">
        <f t="shared" ca="1" si="267"/>
        <v/>
      </c>
      <c r="JJ7" t="str">
        <f t="shared" ca="1" si="51"/>
        <v/>
      </c>
      <c r="JK7" t="str">
        <f t="shared" ca="1" si="52"/>
        <v/>
      </c>
      <c r="JL7" t="str">
        <f t="shared" ca="1" si="268"/>
        <v/>
      </c>
      <c r="JM7" t="str">
        <f t="shared" ca="1" si="269"/>
        <v/>
      </c>
      <c r="JN7" t="str">
        <f t="shared" ca="1" si="270"/>
        <v/>
      </c>
      <c r="JO7" t="str">
        <f t="shared" ca="1" si="271"/>
        <v/>
      </c>
      <c r="JP7" t="str">
        <f t="shared" ca="1" si="272"/>
        <v/>
      </c>
      <c r="JQ7" t="str">
        <f t="shared" ca="1" si="273"/>
        <v/>
      </c>
      <c r="JR7" t="str">
        <f t="shared" ca="1" si="274"/>
        <v/>
      </c>
      <c r="JS7" t="str">
        <f t="shared" ca="1" si="275"/>
        <v/>
      </c>
      <c r="JT7" t="str">
        <f t="shared" ca="1" si="276"/>
        <v/>
      </c>
      <c r="JU7" t="str">
        <f t="shared" ca="1" si="277"/>
        <v/>
      </c>
    </row>
    <row r="8" spans="1:341" x14ac:dyDescent="0.25">
      <c r="A8">
        <f t="shared" si="278"/>
        <v>7</v>
      </c>
      <c r="B8" t="str">
        <f t="shared" ca="1" si="0"/>
        <v>Richard Cox</v>
      </c>
      <c r="C8">
        <v>1</v>
      </c>
      <c r="D8">
        <f t="shared" si="53"/>
        <v>7</v>
      </c>
      <c r="E8">
        <f t="shared" si="54"/>
        <v>7</v>
      </c>
      <c r="F8">
        <f ca="1">COUNT((AD8,AP8,BB8,BN8,BZ8,CL8,CX8,DJ8,DV8,EH8,ET8,FF8,FR8,GD8,GP8,HB8,HN8,HZ8,IL8,IX8,JJ8,JV8,KH8,KT8,LF8,LR8))</f>
        <v>1</v>
      </c>
      <c r="G8">
        <f t="shared" ca="1" si="55"/>
        <v>0</v>
      </c>
      <c r="H8">
        <f t="shared" ca="1" si="56"/>
        <v>0</v>
      </c>
      <c r="I8">
        <f t="shared" ca="1" si="1"/>
        <v>20.170000000000002</v>
      </c>
      <c r="J8">
        <f t="shared" ca="1" si="57"/>
        <v>20.170000000000002</v>
      </c>
      <c r="K8">
        <f t="shared" ca="1" si="2"/>
        <v>20.169999999200002</v>
      </c>
      <c r="L8">
        <f t="shared" ca="1" si="3"/>
        <v>2</v>
      </c>
      <c r="M8">
        <f t="shared" ca="1" si="58"/>
        <v>20.170000000000002</v>
      </c>
      <c r="N8">
        <f t="shared" ca="1" si="4"/>
        <v>50</v>
      </c>
      <c r="O8">
        <f t="shared" ca="1" si="59"/>
        <v>20.169999999200002</v>
      </c>
      <c r="P8">
        <f t="shared" ca="1" si="5"/>
        <v>32</v>
      </c>
      <c r="Q8">
        <f t="shared" ca="1" si="60"/>
        <v>5</v>
      </c>
      <c r="R8">
        <f t="shared" ca="1" si="61"/>
        <v>0</v>
      </c>
      <c r="S8">
        <f t="shared" ca="1" si="62"/>
        <v>0</v>
      </c>
      <c r="T8">
        <f t="shared" ca="1" si="63"/>
        <v>5</v>
      </c>
      <c r="U8" t="str">
        <f t="shared" ca="1" si="6"/>
        <v>994999999994Richard Cox</v>
      </c>
      <c r="V8">
        <f t="shared" ca="1" si="7"/>
        <v>51</v>
      </c>
      <c r="W8">
        <f t="shared" si="64"/>
        <v>7</v>
      </c>
      <c r="X8">
        <f t="shared" ca="1" si="8"/>
        <v>151</v>
      </c>
      <c r="Y8">
        <f t="shared" ca="1" si="65"/>
        <v>0</v>
      </c>
      <c r="Z8" t="str">
        <f t="shared" ca="1" si="66"/>
        <v>999Richard Coxzz</v>
      </c>
      <c r="AA8">
        <f t="shared" ca="1" si="9"/>
        <v>71</v>
      </c>
      <c r="AB8">
        <f t="shared" si="67"/>
        <v>7</v>
      </c>
      <c r="AC8">
        <f t="shared" ca="1" si="10"/>
        <v>6</v>
      </c>
      <c r="AD8">
        <f t="shared" ca="1" si="11"/>
        <v>20.170000000000002</v>
      </c>
      <c r="AE8" t="str">
        <f t="shared" ca="1" si="12"/>
        <v>LOST</v>
      </c>
      <c r="AF8">
        <f t="shared" ca="1" si="68"/>
        <v>5</v>
      </c>
      <c r="AG8">
        <f t="shared" ca="1" si="69"/>
        <v>0</v>
      </c>
      <c r="AH8">
        <f t="shared" ca="1" si="70"/>
        <v>0</v>
      </c>
      <c r="AI8">
        <f t="shared" ca="1" si="71"/>
        <v>0</v>
      </c>
      <c r="AJ8">
        <f t="shared" ca="1" si="72"/>
        <v>0</v>
      </c>
      <c r="AK8">
        <f t="shared" ca="1" si="73"/>
        <v>0</v>
      </c>
      <c r="AL8">
        <f t="shared" ca="1" si="74"/>
        <v>0</v>
      </c>
      <c r="AM8">
        <f t="shared" ca="1" si="75"/>
        <v>0</v>
      </c>
      <c r="AN8">
        <f t="shared" ca="1" si="76"/>
        <v>0</v>
      </c>
      <c r="AO8">
        <f t="shared" ca="1" si="77"/>
        <v>0</v>
      </c>
      <c r="AP8" t="str">
        <f t="shared" ca="1" si="13"/>
        <v/>
      </c>
      <c r="AQ8" t="str">
        <f t="shared" ca="1" si="14"/>
        <v/>
      </c>
      <c r="AR8" t="str">
        <f t="shared" ca="1" si="78"/>
        <v/>
      </c>
      <c r="AS8" t="str">
        <f t="shared" ca="1" si="79"/>
        <v/>
      </c>
      <c r="AT8" t="str">
        <f t="shared" ca="1" si="80"/>
        <v/>
      </c>
      <c r="AU8" t="str">
        <f t="shared" ca="1" si="81"/>
        <v/>
      </c>
      <c r="AV8" t="str">
        <f t="shared" ca="1" si="82"/>
        <v/>
      </c>
      <c r="AW8" t="str">
        <f t="shared" ca="1" si="83"/>
        <v/>
      </c>
      <c r="AX8" t="str">
        <f t="shared" ca="1" si="84"/>
        <v/>
      </c>
      <c r="AY8" t="str">
        <f t="shared" ca="1" si="85"/>
        <v/>
      </c>
      <c r="AZ8" t="str">
        <f t="shared" ca="1" si="86"/>
        <v/>
      </c>
      <c r="BA8" t="str">
        <f t="shared" ca="1" si="87"/>
        <v/>
      </c>
      <c r="BB8" t="str">
        <f t="shared" ca="1" si="15"/>
        <v/>
      </c>
      <c r="BC8" t="str">
        <f t="shared" ca="1" si="16"/>
        <v/>
      </c>
      <c r="BD8" t="str">
        <f t="shared" ca="1" si="88"/>
        <v/>
      </c>
      <c r="BE8" t="str">
        <f t="shared" ca="1" si="89"/>
        <v/>
      </c>
      <c r="BF8" t="str">
        <f t="shared" ca="1" si="90"/>
        <v/>
      </c>
      <c r="BG8" t="str">
        <f t="shared" ca="1" si="91"/>
        <v/>
      </c>
      <c r="BH8" t="str">
        <f t="shared" ca="1" si="92"/>
        <v/>
      </c>
      <c r="BI8" t="str">
        <f t="shared" ca="1" si="93"/>
        <v/>
      </c>
      <c r="BJ8" t="str">
        <f t="shared" ca="1" si="94"/>
        <v/>
      </c>
      <c r="BK8" t="str">
        <f t="shared" ca="1" si="95"/>
        <v/>
      </c>
      <c r="BL8" t="str">
        <f t="shared" ca="1" si="96"/>
        <v/>
      </c>
      <c r="BM8" t="str">
        <f t="shared" ca="1" si="97"/>
        <v/>
      </c>
      <c r="BN8" t="str">
        <f t="shared" ca="1" si="17"/>
        <v/>
      </c>
      <c r="BO8" t="str">
        <f t="shared" ca="1" si="18"/>
        <v/>
      </c>
      <c r="BP8" t="str">
        <f t="shared" ca="1" si="98"/>
        <v/>
      </c>
      <c r="BQ8" t="str">
        <f t="shared" ca="1" si="99"/>
        <v/>
      </c>
      <c r="BR8" t="str">
        <f t="shared" ca="1" si="100"/>
        <v/>
      </c>
      <c r="BS8" t="str">
        <f t="shared" ca="1" si="101"/>
        <v/>
      </c>
      <c r="BT8" t="str">
        <f t="shared" ca="1" si="102"/>
        <v/>
      </c>
      <c r="BU8" t="str">
        <f t="shared" ca="1" si="103"/>
        <v/>
      </c>
      <c r="BV8" t="str">
        <f t="shared" ca="1" si="104"/>
        <v/>
      </c>
      <c r="BW8" t="str">
        <f t="shared" ca="1" si="105"/>
        <v/>
      </c>
      <c r="BX8" t="str">
        <f t="shared" ca="1" si="106"/>
        <v/>
      </c>
      <c r="BY8" t="str">
        <f t="shared" ca="1" si="107"/>
        <v/>
      </c>
      <c r="BZ8" t="str">
        <f t="shared" ca="1" si="19"/>
        <v/>
      </c>
      <c r="CA8" t="str">
        <f t="shared" ca="1" si="20"/>
        <v/>
      </c>
      <c r="CB8" t="str">
        <f t="shared" ca="1" si="108"/>
        <v/>
      </c>
      <c r="CC8" t="str">
        <f t="shared" ca="1" si="109"/>
        <v/>
      </c>
      <c r="CD8" t="str">
        <f t="shared" ca="1" si="110"/>
        <v/>
      </c>
      <c r="CE8" t="str">
        <f t="shared" ca="1" si="111"/>
        <v/>
      </c>
      <c r="CF8" t="str">
        <f t="shared" ca="1" si="112"/>
        <v/>
      </c>
      <c r="CG8" t="str">
        <f t="shared" ca="1" si="113"/>
        <v/>
      </c>
      <c r="CH8" t="str">
        <f t="shared" ca="1" si="114"/>
        <v/>
      </c>
      <c r="CI8" t="str">
        <f t="shared" ca="1" si="115"/>
        <v/>
      </c>
      <c r="CJ8" t="str">
        <f t="shared" ca="1" si="116"/>
        <v/>
      </c>
      <c r="CK8" t="str">
        <f t="shared" ca="1" si="117"/>
        <v/>
      </c>
      <c r="CL8" t="str">
        <f t="shared" ca="1" si="21"/>
        <v/>
      </c>
      <c r="CM8" t="str">
        <f t="shared" ca="1" si="22"/>
        <v/>
      </c>
      <c r="CN8" t="str">
        <f t="shared" ca="1" si="118"/>
        <v/>
      </c>
      <c r="CO8" t="str">
        <f t="shared" ca="1" si="119"/>
        <v/>
      </c>
      <c r="CP8" t="str">
        <f t="shared" ca="1" si="120"/>
        <v/>
      </c>
      <c r="CQ8" t="str">
        <f t="shared" ca="1" si="121"/>
        <v/>
      </c>
      <c r="CR8" t="str">
        <f t="shared" ca="1" si="122"/>
        <v/>
      </c>
      <c r="CS8" t="str">
        <f t="shared" ca="1" si="123"/>
        <v/>
      </c>
      <c r="CT8" t="str">
        <f t="shared" ca="1" si="124"/>
        <v/>
      </c>
      <c r="CU8" t="str">
        <f t="shared" ca="1" si="125"/>
        <v/>
      </c>
      <c r="CV8" t="str">
        <f t="shared" ca="1" si="126"/>
        <v/>
      </c>
      <c r="CW8" t="str">
        <f t="shared" ca="1" si="127"/>
        <v/>
      </c>
      <c r="CX8" t="str">
        <f t="shared" ca="1" si="23"/>
        <v/>
      </c>
      <c r="CY8" t="str">
        <f t="shared" ca="1" si="24"/>
        <v/>
      </c>
      <c r="CZ8" t="str">
        <f t="shared" ca="1" si="128"/>
        <v/>
      </c>
      <c r="DA8" t="str">
        <f t="shared" ca="1" si="129"/>
        <v/>
      </c>
      <c r="DB8" t="str">
        <f t="shared" ca="1" si="130"/>
        <v/>
      </c>
      <c r="DC8" t="str">
        <f t="shared" ca="1" si="131"/>
        <v/>
      </c>
      <c r="DD8" t="str">
        <f t="shared" ca="1" si="132"/>
        <v/>
      </c>
      <c r="DE8" t="str">
        <f t="shared" ca="1" si="133"/>
        <v/>
      </c>
      <c r="DF8" t="str">
        <f t="shared" ca="1" si="134"/>
        <v/>
      </c>
      <c r="DG8" t="str">
        <f t="shared" ca="1" si="135"/>
        <v/>
      </c>
      <c r="DH8" t="str">
        <f t="shared" ca="1" si="136"/>
        <v/>
      </c>
      <c r="DI8" t="str">
        <f t="shared" ca="1" si="137"/>
        <v/>
      </c>
      <c r="DJ8" t="str">
        <f t="shared" ca="1" si="25"/>
        <v/>
      </c>
      <c r="DK8" t="str">
        <f t="shared" ca="1" si="26"/>
        <v/>
      </c>
      <c r="DL8" t="str">
        <f t="shared" ca="1" si="138"/>
        <v/>
      </c>
      <c r="DM8" t="str">
        <f t="shared" ca="1" si="139"/>
        <v/>
      </c>
      <c r="DN8" t="str">
        <f t="shared" ca="1" si="140"/>
        <v/>
      </c>
      <c r="DO8" t="str">
        <f t="shared" ca="1" si="141"/>
        <v/>
      </c>
      <c r="DP8" t="str">
        <f t="shared" ca="1" si="142"/>
        <v/>
      </c>
      <c r="DQ8" t="str">
        <f t="shared" ca="1" si="143"/>
        <v/>
      </c>
      <c r="DR8" t="str">
        <f t="shared" ca="1" si="144"/>
        <v/>
      </c>
      <c r="DS8" t="str">
        <f t="shared" ca="1" si="145"/>
        <v/>
      </c>
      <c r="DT8" t="str">
        <f t="shared" ca="1" si="146"/>
        <v/>
      </c>
      <c r="DU8" t="str">
        <f t="shared" ca="1" si="147"/>
        <v/>
      </c>
      <c r="DV8" t="str">
        <f t="shared" ca="1" si="27"/>
        <v/>
      </c>
      <c r="DW8" t="str">
        <f t="shared" ca="1" si="28"/>
        <v/>
      </c>
      <c r="DX8" t="str">
        <f t="shared" ca="1" si="148"/>
        <v/>
      </c>
      <c r="DY8" t="str">
        <f t="shared" ca="1" si="149"/>
        <v/>
      </c>
      <c r="DZ8" t="str">
        <f t="shared" ca="1" si="150"/>
        <v/>
      </c>
      <c r="EA8" t="str">
        <f t="shared" ca="1" si="151"/>
        <v/>
      </c>
      <c r="EB8" t="str">
        <f t="shared" ca="1" si="152"/>
        <v/>
      </c>
      <c r="EC8" t="str">
        <f t="shared" ca="1" si="153"/>
        <v/>
      </c>
      <c r="ED8" t="str">
        <f t="shared" ca="1" si="154"/>
        <v/>
      </c>
      <c r="EE8" t="str">
        <f t="shared" ca="1" si="155"/>
        <v/>
      </c>
      <c r="EF8" t="str">
        <f t="shared" ca="1" si="156"/>
        <v/>
      </c>
      <c r="EG8" t="str">
        <f t="shared" ca="1" si="157"/>
        <v/>
      </c>
      <c r="EH8" t="str">
        <f t="shared" ca="1" si="29"/>
        <v/>
      </c>
      <c r="EI8" t="str">
        <f t="shared" ca="1" si="30"/>
        <v/>
      </c>
      <c r="EJ8" t="str">
        <f t="shared" ca="1" si="158"/>
        <v/>
      </c>
      <c r="EK8" t="str">
        <f t="shared" ca="1" si="159"/>
        <v/>
      </c>
      <c r="EL8" t="str">
        <f t="shared" ca="1" si="160"/>
        <v/>
      </c>
      <c r="EM8" t="str">
        <f t="shared" ca="1" si="161"/>
        <v/>
      </c>
      <c r="EN8" t="str">
        <f t="shared" ca="1" si="162"/>
        <v/>
      </c>
      <c r="EO8" t="str">
        <f t="shared" ca="1" si="163"/>
        <v/>
      </c>
      <c r="EP8" t="str">
        <f t="shared" ca="1" si="164"/>
        <v/>
      </c>
      <c r="EQ8" t="str">
        <f t="shared" ca="1" si="165"/>
        <v/>
      </c>
      <c r="ER8" t="str">
        <f t="shared" ca="1" si="166"/>
        <v/>
      </c>
      <c r="ES8" t="str">
        <f t="shared" ca="1" si="167"/>
        <v/>
      </c>
      <c r="ET8" t="str">
        <f t="shared" ca="1" si="31"/>
        <v/>
      </c>
      <c r="EU8" t="str">
        <f t="shared" ca="1" si="32"/>
        <v/>
      </c>
      <c r="EV8" t="str">
        <f t="shared" ca="1" si="168"/>
        <v/>
      </c>
      <c r="EW8" t="str">
        <f t="shared" ca="1" si="169"/>
        <v/>
      </c>
      <c r="EX8" t="str">
        <f t="shared" ca="1" si="170"/>
        <v/>
      </c>
      <c r="EY8" t="str">
        <f t="shared" ca="1" si="171"/>
        <v/>
      </c>
      <c r="EZ8" t="str">
        <f t="shared" ca="1" si="172"/>
        <v/>
      </c>
      <c r="FA8" t="str">
        <f t="shared" ca="1" si="173"/>
        <v/>
      </c>
      <c r="FB8" t="str">
        <f t="shared" ca="1" si="174"/>
        <v/>
      </c>
      <c r="FC8" t="str">
        <f t="shared" ca="1" si="175"/>
        <v/>
      </c>
      <c r="FD8" t="str">
        <f t="shared" ca="1" si="176"/>
        <v/>
      </c>
      <c r="FE8" t="str">
        <f t="shared" ca="1" si="177"/>
        <v/>
      </c>
      <c r="FF8" t="str">
        <f t="shared" ca="1" si="33"/>
        <v/>
      </c>
      <c r="FG8" t="str">
        <f t="shared" ca="1" si="34"/>
        <v/>
      </c>
      <c r="FH8" t="str">
        <f t="shared" ca="1" si="178"/>
        <v/>
      </c>
      <c r="FI8" t="str">
        <f t="shared" ca="1" si="179"/>
        <v/>
      </c>
      <c r="FJ8" t="str">
        <f t="shared" ca="1" si="180"/>
        <v/>
      </c>
      <c r="FK8" t="str">
        <f t="shared" ca="1" si="181"/>
        <v/>
      </c>
      <c r="FL8" t="str">
        <f t="shared" ca="1" si="182"/>
        <v/>
      </c>
      <c r="FM8" t="str">
        <f t="shared" ca="1" si="183"/>
        <v/>
      </c>
      <c r="FN8" t="str">
        <f t="shared" ca="1" si="184"/>
        <v/>
      </c>
      <c r="FO8" t="str">
        <f t="shared" ca="1" si="185"/>
        <v/>
      </c>
      <c r="FP8" t="str">
        <f t="shared" ca="1" si="186"/>
        <v/>
      </c>
      <c r="FQ8" t="str">
        <f t="shared" ca="1" si="187"/>
        <v/>
      </c>
      <c r="FR8" t="str">
        <f t="shared" ca="1" si="35"/>
        <v/>
      </c>
      <c r="FS8" t="str">
        <f t="shared" ca="1" si="36"/>
        <v/>
      </c>
      <c r="FT8" t="str">
        <f t="shared" ca="1" si="188"/>
        <v/>
      </c>
      <c r="FU8" t="str">
        <f t="shared" ca="1" si="189"/>
        <v/>
      </c>
      <c r="FV8" t="str">
        <f t="shared" ca="1" si="190"/>
        <v/>
      </c>
      <c r="FW8" t="str">
        <f t="shared" ca="1" si="191"/>
        <v/>
      </c>
      <c r="FX8" t="str">
        <f t="shared" ca="1" si="192"/>
        <v/>
      </c>
      <c r="FY8" t="str">
        <f t="shared" ca="1" si="193"/>
        <v/>
      </c>
      <c r="FZ8" t="str">
        <f t="shared" ca="1" si="194"/>
        <v/>
      </c>
      <c r="GA8" t="str">
        <f t="shared" ca="1" si="195"/>
        <v/>
      </c>
      <c r="GB8" t="str">
        <f t="shared" ca="1" si="196"/>
        <v/>
      </c>
      <c r="GC8" t="str">
        <f t="shared" ca="1" si="197"/>
        <v/>
      </c>
      <c r="GD8" t="str">
        <f t="shared" ca="1" si="37"/>
        <v/>
      </c>
      <c r="GE8" t="str">
        <f t="shared" ca="1" si="38"/>
        <v/>
      </c>
      <c r="GF8" t="str">
        <f t="shared" ca="1" si="198"/>
        <v/>
      </c>
      <c r="GG8" t="str">
        <f t="shared" ca="1" si="199"/>
        <v/>
      </c>
      <c r="GH8" t="str">
        <f t="shared" ca="1" si="200"/>
        <v/>
      </c>
      <c r="GI8" t="str">
        <f t="shared" ca="1" si="201"/>
        <v/>
      </c>
      <c r="GJ8" t="str">
        <f t="shared" ca="1" si="202"/>
        <v/>
      </c>
      <c r="GK8" t="str">
        <f t="shared" ca="1" si="203"/>
        <v/>
      </c>
      <c r="GL8" t="str">
        <f t="shared" ca="1" si="204"/>
        <v/>
      </c>
      <c r="GM8" t="str">
        <f t="shared" ca="1" si="205"/>
        <v/>
      </c>
      <c r="GN8" t="str">
        <f t="shared" ca="1" si="206"/>
        <v/>
      </c>
      <c r="GO8" t="str">
        <f t="shared" ca="1" si="207"/>
        <v/>
      </c>
      <c r="GP8" t="str">
        <f t="shared" ca="1" si="39"/>
        <v/>
      </c>
      <c r="GQ8" t="str">
        <f t="shared" ca="1" si="40"/>
        <v/>
      </c>
      <c r="GR8" t="str">
        <f t="shared" ca="1" si="208"/>
        <v/>
      </c>
      <c r="GS8" t="str">
        <f t="shared" ca="1" si="209"/>
        <v/>
      </c>
      <c r="GT8" t="str">
        <f t="shared" ca="1" si="210"/>
        <v/>
      </c>
      <c r="GU8" t="str">
        <f t="shared" ca="1" si="211"/>
        <v/>
      </c>
      <c r="GV8" t="str">
        <f t="shared" ca="1" si="212"/>
        <v/>
      </c>
      <c r="GW8" t="str">
        <f t="shared" ca="1" si="213"/>
        <v/>
      </c>
      <c r="GX8" t="str">
        <f t="shared" ca="1" si="214"/>
        <v/>
      </c>
      <c r="GY8" t="str">
        <f t="shared" ca="1" si="215"/>
        <v/>
      </c>
      <c r="GZ8" t="str">
        <f t="shared" ca="1" si="216"/>
        <v/>
      </c>
      <c r="HA8" t="str">
        <f t="shared" ca="1" si="217"/>
        <v/>
      </c>
      <c r="HB8" t="str">
        <f t="shared" ca="1" si="41"/>
        <v/>
      </c>
      <c r="HC8" t="str">
        <f t="shared" ca="1" si="42"/>
        <v/>
      </c>
      <c r="HD8" t="str">
        <f t="shared" ca="1" si="218"/>
        <v/>
      </c>
      <c r="HE8" t="str">
        <f t="shared" ca="1" si="219"/>
        <v/>
      </c>
      <c r="HF8" t="str">
        <f t="shared" ca="1" si="220"/>
        <v/>
      </c>
      <c r="HG8" t="str">
        <f t="shared" ca="1" si="221"/>
        <v/>
      </c>
      <c r="HH8" t="str">
        <f t="shared" ca="1" si="222"/>
        <v/>
      </c>
      <c r="HI8" t="str">
        <f t="shared" ca="1" si="223"/>
        <v/>
      </c>
      <c r="HJ8" t="str">
        <f t="shared" ca="1" si="224"/>
        <v/>
      </c>
      <c r="HK8" t="str">
        <f t="shared" ca="1" si="225"/>
        <v/>
      </c>
      <c r="HL8" t="str">
        <f t="shared" ca="1" si="226"/>
        <v/>
      </c>
      <c r="HM8" t="str">
        <f t="shared" ca="1" si="227"/>
        <v/>
      </c>
      <c r="HN8" t="str">
        <f t="shared" ca="1" si="43"/>
        <v/>
      </c>
      <c r="HO8" t="str">
        <f t="shared" ca="1" si="44"/>
        <v/>
      </c>
      <c r="HP8" t="str">
        <f t="shared" ca="1" si="228"/>
        <v/>
      </c>
      <c r="HQ8" t="str">
        <f t="shared" ca="1" si="229"/>
        <v/>
      </c>
      <c r="HR8" t="str">
        <f t="shared" ca="1" si="230"/>
        <v/>
      </c>
      <c r="HS8" t="str">
        <f t="shared" ca="1" si="231"/>
        <v/>
      </c>
      <c r="HT8" t="str">
        <f t="shared" ca="1" si="232"/>
        <v/>
      </c>
      <c r="HU8" t="str">
        <f t="shared" ca="1" si="233"/>
        <v/>
      </c>
      <c r="HV8" t="str">
        <f t="shared" ca="1" si="234"/>
        <v/>
      </c>
      <c r="HW8" t="str">
        <f t="shared" ca="1" si="235"/>
        <v/>
      </c>
      <c r="HX8" t="str">
        <f t="shared" ca="1" si="236"/>
        <v/>
      </c>
      <c r="HY8" t="str">
        <f t="shared" ca="1" si="237"/>
        <v/>
      </c>
      <c r="HZ8" t="str">
        <f t="shared" ca="1" si="45"/>
        <v/>
      </c>
      <c r="IA8" t="str">
        <f t="shared" ca="1" si="46"/>
        <v/>
      </c>
      <c r="IB8" t="str">
        <f t="shared" ca="1" si="238"/>
        <v/>
      </c>
      <c r="IC8" t="str">
        <f t="shared" ca="1" si="239"/>
        <v/>
      </c>
      <c r="ID8" t="str">
        <f t="shared" ca="1" si="240"/>
        <v/>
      </c>
      <c r="IE8" t="str">
        <f t="shared" ca="1" si="241"/>
        <v/>
      </c>
      <c r="IF8" t="str">
        <f t="shared" ca="1" si="242"/>
        <v/>
      </c>
      <c r="IG8" t="str">
        <f t="shared" ca="1" si="243"/>
        <v/>
      </c>
      <c r="IH8" t="str">
        <f t="shared" ca="1" si="244"/>
        <v/>
      </c>
      <c r="II8" t="str">
        <f t="shared" ca="1" si="245"/>
        <v/>
      </c>
      <c r="IJ8" t="str">
        <f t="shared" ca="1" si="246"/>
        <v/>
      </c>
      <c r="IK8" t="str">
        <f t="shared" ca="1" si="247"/>
        <v/>
      </c>
      <c r="IL8" t="str">
        <f t="shared" ca="1" si="47"/>
        <v/>
      </c>
      <c r="IM8" t="str">
        <f t="shared" ca="1" si="48"/>
        <v/>
      </c>
      <c r="IN8" t="str">
        <f t="shared" ca="1" si="248"/>
        <v/>
      </c>
      <c r="IO8" t="str">
        <f t="shared" ca="1" si="249"/>
        <v/>
      </c>
      <c r="IP8" t="str">
        <f t="shared" ca="1" si="250"/>
        <v/>
      </c>
      <c r="IQ8" t="str">
        <f t="shared" ca="1" si="251"/>
        <v/>
      </c>
      <c r="IR8" t="str">
        <f t="shared" ca="1" si="252"/>
        <v/>
      </c>
      <c r="IS8" t="str">
        <f t="shared" ca="1" si="253"/>
        <v/>
      </c>
      <c r="IT8" t="str">
        <f t="shared" ca="1" si="254"/>
        <v/>
      </c>
      <c r="IU8" t="str">
        <f t="shared" ca="1" si="255"/>
        <v/>
      </c>
      <c r="IV8" t="str">
        <f t="shared" ca="1" si="256"/>
        <v/>
      </c>
      <c r="IW8" t="str">
        <f t="shared" ca="1" si="257"/>
        <v/>
      </c>
      <c r="IX8" t="str">
        <f t="shared" ca="1" si="49"/>
        <v/>
      </c>
      <c r="IY8" t="str">
        <f t="shared" ca="1" si="50"/>
        <v/>
      </c>
      <c r="IZ8" t="str">
        <f t="shared" ca="1" si="258"/>
        <v/>
      </c>
      <c r="JA8" t="str">
        <f t="shared" ca="1" si="259"/>
        <v/>
      </c>
      <c r="JB8" t="str">
        <f t="shared" ca="1" si="260"/>
        <v/>
      </c>
      <c r="JC8" t="str">
        <f t="shared" ca="1" si="261"/>
        <v/>
      </c>
      <c r="JD8" t="str">
        <f t="shared" ca="1" si="262"/>
        <v/>
      </c>
      <c r="JE8" t="str">
        <f t="shared" ca="1" si="263"/>
        <v/>
      </c>
      <c r="JF8" t="str">
        <f t="shared" ca="1" si="264"/>
        <v/>
      </c>
      <c r="JG8" t="str">
        <f t="shared" ca="1" si="265"/>
        <v/>
      </c>
      <c r="JH8" t="str">
        <f t="shared" ca="1" si="266"/>
        <v/>
      </c>
      <c r="JI8" t="str">
        <f t="shared" ca="1" si="267"/>
        <v/>
      </c>
      <c r="JJ8" t="str">
        <f t="shared" ca="1" si="51"/>
        <v/>
      </c>
      <c r="JK8" t="str">
        <f t="shared" ca="1" si="52"/>
        <v/>
      </c>
      <c r="JL8" t="str">
        <f t="shared" ca="1" si="268"/>
        <v/>
      </c>
      <c r="JM8" t="str">
        <f t="shared" ca="1" si="269"/>
        <v/>
      </c>
      <c r="JN8" t="str">
        <f t="shared" ca="1" si="270"/>
        <v/>
      </c>
      <c r="JO8" t="str">
        <f t="shared" ca="1" si="271"/>
        <v/>
      </c>
      <c r="JP8" t="str">
        <f t="shared" ca="1" si="272"/>
        <v/>
      </c>
      <c r="JQ8" t="str">
        <f t="shared" ca="1" si="273"/>
        <v/>
      </c>
      <c r="JR8" t="str">
        <f t="shared" ca="1" si="274"/>
        <v/>
      </c>
      <c r="JS8" t="str">
        <f t="shared" ca="1" si="275"/>
        <v/>
      </c>
      <c r="JT8" t="str">
        <f t="shared" ca="1" si="276"/>
        <v/>
      </c>
      <c r="JU8" t="str">
        <f t="shared" ca="1" si="277"/>
        <v/>
      </c>
    </row>
    <row r="9" spans="1:341" x14ac:dyDescent="0.25">
      <c r="A9">
        <f t="shared" si="278"/>
        <v>8</v>
      </c>
      <c r="B9" t="str">
        <f t="shared" ca="1" si="0"/>
        <v>Troy Grimshaw</v>
      </c>
      <c r="C9">
        <v>1</v>
      </c>
      <c r="D9">
        <f t="shared" si="53"/>
        <v>8</v>
      </c>
      <c r="E9">
        <f t="shared" si="54"/>
        <v>8</v>
      </c>
      <c r="F9">
        <f ca="1">COUNT((AD9,AP9,BB9,BN9,BZ9,CL9,CX9,DJ9,DV9,EH9,ET9,FF9,FR9,GD9,GP9,HB9,HN9,HZ9,IL9,IX9,JJ9,JV9,KH9,KT9,LF9,LR9))</f>
        <v>2</v>
      </c>
      <c r="G9">
        <f t="shared" ca="1" si="55"/>
        <v>1</v>
      </c>
      <c r="H9">
        <f t="shared" ca="1" si="56"/>
        <v>50</v>
      </c>
      <c r="I9">
        <f t="shared" ca="1" si="1"/>
        <v>22.984999999999999</v>
      </c>
      <c r="J9">
        <f t="shared" ca="1" si="57"/>
        <v>23.984999999999999</v>
      </c>
      <c r="K9">
        <f t="shared" ca="1" si="2"/>
        <v>23.984999999100001</v>
      </c>
      <c r="L9">
        <f t="shared" ca="1" si="3"/>
        <v>32</v>
      </c>
      <c r="M9">
        <f t="shared" ca="1" si="58"/>
        <v>24.25</v>
      </c>
      <c r="N9">
        <f t="shared" ca="1" si="4"/>
        <v>21</v>
      </c>
      <c r="O9">
        <f t="shared" ca="1" si="59"/>
        <v>24.249999999100002</v>
      </c>
      <c r="P9">
        <f t="shared" ca="1" si="5"/>
        <v>52</v>
      </c>
      <c r="Q9">
        <f t="shared" ca="1" si="60"/>
        <v>7</v>
      </c>
      <c r="R9">
        <f t="shared" ca="1" si="61"/>
        <v>3</v>
      </c>
      <c r="S9">
        <f t="shared" ca="1" si="62"/>
        <v>0</v>
      </c>
      <c r="T9">
        <f t="shared" ca="1" si="63"/>
        <v>13</v>
      </c>
      <c r="U9" t="str">
        <f t="shared" ca="1" si="6"/>
        <v>986999996992Troy Grimshaw</v>
      </c>
      <c r="V9">
        <f t="shared" ca="1" si="7"/>
        <v>29</v>
      </c>
      <c r="W9">
        <f t="shared" si="64"/>
        <v>8</v>
      </c>
      <c r="X9">
        <f t="shared" ca="1" si="8"/>
        <v>158</v>
      </c>
      <c r="Y9">
        <f t="shared" ca="1" si="65"/>
        <v>1</v>
      </c>
      <c r="Z9" t="str">
        <f t="shared" ca="1" si="66"/>
        <v>998Troy Grimshawzz</v>
      </c>
      <c r="AA9">
        <f t="shared" ca="1" si="9"/>
        <v>48</v>
      </c>
      <c r="AB9">
        <f t="shared" si="67"/>
        <v>8</v>
      </c>
      <c r="AC9">
        <f t="shared" ca="1" si="10"/>
        <v>59</v>
      </c>
      <c r="AD9">
        <f t="shared" ca="1" si="11"/>
        <v>24.25</v>
      </c>
      <c r="AE9" t="str">
        <f t="shared" ca="1" si="12"/>
        <v>WON</v>
      </c>
      <c r="AF9">
        <f t="shared" ca="1" si="68"/>
        <v>3</v>
      </c>
      <c r="AG9">
        <f t="shared" ca="1" si="69"/>
        <v>3</v>
      </c>
      <c r="AH9">
        <f t="shared" ca="1" si="70"/>
        <v>0</v>
      </c>
      <c r="AI9">
        <f t="shared" ca="1" si="71"/>
        <v>1</v>
      </c>
      <c r="AJ9">
        <f t="shared" ca="1" si="72"/>
        <v>0</v>
      </c>
      <c r="AK9">
        <f t="shared" ca="1" si="73"/>
        <v>104</v>
      </c>
      <c r="AL9">
        <f t="shared" ca="1" si="74"/>
        <v>47</v>
      </c>
      <c r="AM9">
        <f t="shared" ca="1" si="75"/>
        <v>0</v>
      </c>
      <c r="AN9">
        <f t="shared" ca="1" si="76"/>
        <v>16</v>
      </c>
      <c r="AO9">
        <f t="shared" ca="1" si="77"/>
        <v>0</v>
      </c>
      <c r="AP9">
        <f t="shared" ca="1" si="13"/>
        <v>21.72</v>
      </c>
      <c r="AQ9" t="str">
        <f t="shared" ca="1" si="14"/>
        <v>LOST</v>
      </c>
      <c r="AR9">
        <f t="shared" ca="1" si="78"/>
        <v>4</v>
      </c>
      <c r="AS9">
        <f t="shared" ca="1" si="79"/>
        <v>0</v>
      </c>
      <c r="AT9">
        <f t="shared" ca="1" si="80"/>
        <v>0</v>
      </c>
      <c r="AU9">
        <f t="shared" ca="1" si="81"/>
        <v>0</v>
      </c>
      <c r="AV9">
        <f t="shared" ca="1" si="82"/>
        <v>0</v>
      </c>
      <c r="AW9">
        <f t="shared" ca="1" si="83"/>
        <v>0</v>
      </c>
      <c r="AX9">
        <f t="shared" ca="1" si="84"/>
        <v>16</v>
      </c>
      <c r="AY9">
        <f t="shared" ca="1" si="85"/>
        <v>0</v>
      </c>
      <c r="AZ9">
        <f t="shared" ca="1" si="86"/>
        <v>0</v>
      </c>
      <c r="BA9">
        <f t="shared" ca="1" si="87"/>
        <v>0</v>
      </c>
      <c r="BB9" t="str">
        <f t="shared" ca="1" si="15"/>
        <v/>
      </c>
      <c r="BC9" t="str">
        <f t="shared" ca="1" si="16"/>
        <v/>
      </c>
      <c r="BD9" t="str">
        <f t="shared" ca="1" si="88"/>
        <v/>
      </c>
      <c r="BE9" t="str">
        <f t="shared" ca="1" si="89"/>
        <v/>
      </c>
      <c r="BF9" t="str">
        <f t="shared" ca="1" si="90"/>
        <v/>
      </c>
      <c r="BG9" t="str">
        <f t="shared" ca="1" si="91"/>
        <v/>
      </c>
      <c r="BH9" t="str">
        <f t="shared" ca="1" si="92"/>
        <v/>
      </c>
      <c r="BI9" t="str">
        <f t="shared" ca="1" si="93"/>
        <v/>
      </c>
      <c r="BJ9" t="str">
        <f t="shared" ca="1" si="94"/>
        <v/>
      </c>
      <c r="BK9" t="str">
        <f t="shared" ca="1" si="95"/>
        <v/>
      </c>
      <c r="BL9" t="str">
        <f t="shared" ca="1" si="96"/>
        <v/>
      </c>
      <c r="BM9" t="str">
        <f t="shared" ca="1" si="97"/>
        <v/>
      </c>
      <c r="BN9" t="str">
        <f t="shared" ca="1" si="17"/>
        <v/>
      </c>
      <c r="BO9" t="str">
        <f t="shared" ca="1" si="18"/>
        <v/>
      </c>
      <c r="BP9" t="str">
        <f t="shared" ca="1" si="98"/>
        <v/>
      </c>
      <c r="BQ9" t="str">
        <f t="shared" ca="1" si="99"/>
        <v/>
      </c>
      <c r="BR9" t="str">
        <f t="shared" ca="1" si="100"/>
        <v/>
      </c>
      <c r="BS9" t="str">
        <f t="shared" ca="1" si="101"/>
        <v/>
      </c>
      <c r="BT9" t="str">
        <f t="shared" ca="1" si="102"/>
        <v/>
      </c>
      <c r="BU9" t="str">
        <f t="shared" ca="1" si="103"/>
        <v/>
      </c>
      <c r="BV9" t="str">
        <f t="shared" ca="1" si="104"/>
        <v/>
      </c>
      <c r="BW9" t="str">
        <f t="shared" ca="1" si="105"/>
        <v/>
      </c>
      <c r="BX9" t="str">
        <f t="shared" ca="1" si="106"/>
        <v/>
      </c>
      <c r="BY9" t="str">
        <f t="shared" ca="1" si="107"/>
        <v/>
      </c>
      <c r="BZ9" t="str">
        <f t="shared" ca="1" si="19"/>
        <v/>
      </c>
      <c r="CA9" t="str">
        <f t="shared" ca="1" si="20"/>
        <v/>
      </c>
      <c r="CB9" t="str">
        <f t="shared" ca="1" si="108"/>
        <v/>
      </c>
      <c r="CC9" t="str">
        <f t="shared" ca="1" si="109"/>
        <v/>
      </c>
      <c r="CD9" t="str">
        <f t="shared" ca="1" si="110"/>
        <v/>
      </c>
      <c r="CE9" t="str">
        <f t="shared" ca="1" si="111"/>
        <v/>
      </c>
      <c r="CF9" t="str">
        <f t="shared" ca="1" si="112"/>
        <v/>
      </c>
      <c r="CG9" t="str">
        <f t="shared" ca="1" si="113"/>
        <v/>
      </c>
      <c r="CH9" t="str">
        <f t="shared" ca="1" si="114"/>
        <v/>
      </c>
      <c r="CI9" t="str">
        <f t="shared" ca="1" si="115"/>
        <v/>
      </c>
      <c r="CJ9" t="str">
        <f t="shared" ca="1" si="116"/>
        <v/>
      </c>
      <c r="CK9" t="str">
        <f t="shared" ca="1" si="117"/>
        <v/>
      </c>
      <c r="CL9" t="str">
        <f t="shared" ca="1" si="21"/>
        <v/>
      </c>
      <c r="CM9" t="str">
        <f t="shared" ca="1" si="22"/>
        <v/>
      </c>
      <c r="CN9" t="str">
        <f t="shared" ca="1" si="118"/>
        <v/>
      </c>
      <c r="CO9" t="str">
        <f t="shared" ca="1" si="119"/>
        <v/>
      </c>
      <c r="CP9" t="str">
        <f t="shared" ca="1" si="120"/>
        <v/>
      </c>
      <c r="CQ9" t="str">
        <f t="shared" ca="1" si="121"/>
        <v/>
      </c>
      <c r="CR9" t="str">
        <f t="shared" ca="1" si="122"/>
        <v/>
      </c>
      <c r="CS9" t="str">
        <f t="shared" ca="1" si="123"/>
        <v/>
      </c>
      <c r="CT9" t="str">
        <f t="shared" ca="1" si="124"/>
        <v/>
      </c>
      <c r="CU9" t="str">
        <f t="shared" ca="1" si="125"/>
        <v/>
      </c>
      <c r="CV9" t="str">
        <f t="shared" ca="1" si="126"/>
        <v/>
      </c>
      <c r="CW9" t="str">
        <f t="shared" ca="1" si="127"/>
        <v/>
      </c>
      <c r="CX9" t="str">
        <f t="shared" ca="1" si="23"/>
        <v/>
      </c>
      <c r="CY9" t="str">
        <f t="shared" ca="1" si="24"/>
        <v/>
      </c>
      <c r="CZ9" t="str">
        <f t="shared" ca="1" si="128"/>
        <v/>
      </c>
      <c r="DA9" t="str">
        <f t="shared" ca="1" si="129"/>
        <v/>
      </c>
      <c r="DB9" t="str">
        <f t="shared" ca="1" si="130"/>
        <v/>
      </c>
      <c r="DC9" t="str">
        <f t="shared" ca="1" si="131"/>
        <v/>
      </c>
      <c r="DD9" t="str">
        <f t="shared" ca="1" si="132"/>
        <v/>
      </c>
      <c r="DE9" t="str">
        <f t="shared" ca="1" si="133"/>
        <v/>
      </c>
      <c r="DF9" t="str">
        <f t="shared" ca="1" si="134"/>
        <v/>
      </c>
      <c r="DG9" t="str">
        <f t="shared" ca="1" si="135"/>
        <v/>
      </c>
      <c r="DH9" t="str">
        <f t="shared" ca="1" si="136"/>
        <v/>
      </c>
      <c r="DI9" t="str">
        <f t="shared" ca="1" si="137"/>
        <v/>
      </c>
      <c r="DJ9" t="str">
        <f t="shared" ca="1" si="25"/>
        <v/>
      </c>
      <c r="DK9" t="str">
        <f t="shared" ca="1" si="26"/>
        <v/>
      </c>
      <c r="DL9" t="str">
        <f t="shared" ca="1" si="138"/>
        <v/>
      </c>
      <c r="DM9" t="str">
        <f t="shared" ca="1" si="139"/>
        <v/>
      </c>
      <c r="DN9" t="str">
        <f t="shared" ca="1" si="140"/>
        <v/>
      </c>
      <c r="DO9" t="str">
        <f t="shared" ca="1" si="141"/>
        <v/>
      </c>
      <c r="DP9" t="str">
        <f t="shared" ca="1" si="142"/>
        <v/>
      </c>
      <c r="DQ9" t="str">
        <f t="shared" ca="1" si="143"/>
        <v/>
      </c>
      <c r="DR9" t="str">
        <f t="shared" ca="1" si="144"/>
        <v/>
      </c>
      <c r="DS9" t="str">
        <f t="shared" ca="1" si="145"/>
        <v/>
      </c>
      <c r="DT9" t="str">
        <f t="shared" ca="1" si="146"/>
        <v/>
      </c>
      <c r="DU9" t="str">
        <f t="shared" ca="1" si="147"/>
        <v/>
      </c>
      <c r="DV9" t="str">
        <f t="shared" ca="1" si="27"/>
        <v/>
      </c>
      <c r="DW9" t="str">
        <f t="shared" ca="1" si="28"/>
        <v/>
      </c>
      <c r="DX9" t="str">
        <f t="shared" ca="1" si="148"/>
        <v/>
      </c>
      <c r="DY9" t="str">
        <f t="shared" ca="1" si="149"/>
        <v/>
      </c>
      <c r="DZ9" t="str">
        <f t="shared" ca="1" si="150"/>
        <v/>
      </c>
      <c r="EA9" t="str">
        <f t="shared" ca="1" si="151"/>
        <v/>
      </c>
      <c r="EB9" t="str">
        <f t="shared" ca="1" si="152"/>
        <v/>
      </c>
      <c r="EC9" t="str">
        <f t="shared" ca="1" si="153"/>
        <v/>
      </c>
      <c r="ED9" t="str">
        <f t="shared" ca="1" si="154"/>
        <v/>
      </c>
      <c r="EE9" t="str">
        <f t="shared" ca="1" si="155"/>
        <v/>
      </c>
      <c r="EF9" t="str">
        <f t="shared" ca="1" si="156"/>
        <v/>
      </c>
      <c r="EG9" t="str">
        <f t="shared" ca="1" si="157"/>
        <v/>
      </c>
      <c r="EH9" t="str">
        <f t="shared" ca="1" si="29"/>
        <v/>
      </c>
      <c r="EI9" t="str">
        <f t="shared" ca="1" si="30"/>
        <v/>
      </c>
      <c r="EJ9" t="str">
        <f t="shared" ca="1" si="158"/>
        <v/>
      </c>
      <c r="EK9" t="str">
        <f t="shared" ca="1" si="159"/>
        <v/>
      </c>
      <c r="EL9" t="str">
        <f t="shared" ca="1" si="160"/>
        <v/>
      </c>
      <c r="EM9" t="str">
        <f t="shared" ca="1" si="161"/>
        <v/>
      </c>
      <c r="EN9" t="str">
        <f t="shared" ca="1" si="162"/>
        <v/>
      </c>
      <c r="EO9" t="str">
        <f t="shared" ca="1" si="163"/>
        <v/>
      </c>
      <c r="EP9" t="str">
        <f t="shared" ca="1" si="164"/>
        <v/>
      </c>
      <c r="EQ9" t="str">
        <f t="shared" ca="1" si="165"/>
        <v/>
      </c>
      <c r="ER9" t="str">
        <f t="shared" ca="1" si="166"/>
        <v/>
      </c>
      <c r="ES9" t="str">
        <f t="shared" ca="1" si="167"/>
        <v/>
      </c>
      <c r="ET9" t="str">
        <f t="shared" ca="1" si="31"/>
        <v/>
      </c>
      <c r="EU9" t="str">
        <f t="shared" ca="1" si="32"/>
        <v/>
      </c>
      <c r="EV9" t="str">
        <f t="shared" ca="1" si="168"/>
        <v/>
      </c>
      <c r="EW9" t="str">
        <f t="shared" ca="1" si="169"/>
        <v/>
      </c>
      <c r="EX9" t="str">
        <f t="shared" ca="1" si="170"/>
        <v/>
      </c>
      <c r="EY9" t="str">
        <f t="shared" ca="1" si="171"/>
        <v/>
      </c>
      <c r="EZ9" t="str">
        <f t="shared" ca="1" si="172"/>
        <v/>
      </c>
      <c r="FA9" t="str">
        <f t="shared" ca="1" si="173"/>
        <v/>
      </c>
      <c r="FB9" t="str">
        <f t="shared" ca="1" si="174"/>
        <v/>
      </c>
      <c r="FC9" t="str">
        <f t="shared" ca="1" si="175"/>
        <v/>
      </c>
      <c r="FD9" t="str">
        <f t="shared" ca="1" si="176"/>
        <v/>
      </c>
      <c r="FE9" t="str">
        <f t="shared" ca="1" si="177"/>
        <v/>
      </c>
      <c r="FF9" t="str">
        <f t="shared" ca="1" si="33"/>
        <v/>
      </c>
      <c r="FG9" t="str">
        <f t="shared" ca="1" si="34"/>
        <v/>
      </c>
      <c r="FH9" t="str">
        <f t="shared" ca="1" si="178"/>
        <v/>
      </c>
      <c r="FI9" t="str">
        <f t="shared" ca="1" si="179"/>
        <v/>
      </c>
      <c r="FJ9" t="str">
        <f t="shared" ca="1" si="180"/>
        <v/>
      </c>
      <c r="FK9" t="str">
        <f t="shared" ca="1" si="181"/>
        <v/>
      </c>
      <c r="FL9" t="str">
        <f t="shared" ca="1" si="182"/>
        <v/>
      </c>
      <c r="FM9" t="str">
        <f t="shared" ca="1" si="183"/>
        <v/>
      </c>
      <c r="FN9" t="str">
        <f t="shared" ca="1" si="184"/>
        <v/>
      </c>
      <c r="FO9" t="str">
        <f t="shared" ca="1" si="185"/>
        <v/>
      </c>
      <c r="FP9" t="str">
        <f t="shared" ca="1" si="186"/>
        <v/>
      </c>
      <c r="FQ9" t="str">
        <f t="shared" ca="1" si="187"/>
        <v/>
      </c>
      <c r="FR9" t="str">
        <f t="shared" ca="1" si="35"/>
        <v/>
      </c>
      <c r="FS9" t="str">
        <f t="shared" ca="1" si="36"/>
        <v/>
      </c>
      <c r="FT9" t="str">
        <f t="shared" ca="1" si="188"/>
        <v/>
      </c>
      <c r="FU9" t="str">
        <f t="shared" ca="1" si="189"/>
        <v/>
      </c>
      <c r="FV9" t="str">
        <f t="shared" ca="1" si="190"/>
        <v/>
      </c>
      <c r="FW9" t="str">
        <f t="shared" ca="1" si="191"/>
        <v/>
      </c>
      <c r="FX9" t="str">
        <f t="shared" ca="1" si="192"/>
        <v/>
      </c>
      <c r="FY9" t="str">
        <f t="shared" ca="1" si="193"/>
        <v/>
      </c>
      <c r="FZ9" t="str">
        <f t="shared" ca="1" si="194"/>
        <v/>
      </c>
      <c r="GA9" t="str">
        <f t="shared" ca="1" si="195"/>
        <v/>
      </c>
      <c r="GB9" t="str">
        <f t="shared" ca="1" si="196"/>
        <v/>
      </c>
      <c r="GC9" t="str">
        <f t="shared" ca="1" si="197"/>
        <v/>
      </c>
      <c r="GD9" t="str">
        <f t="shared" ca="1" si="37"/>
        <v/>
      </c>
      <c r="GE9" t="str">
        <f t="shared" ca="1" si="38"/>
        <v/>
      </c>
      <c r="GF9" t="str">
        <f t="shared" ca="1" si="198"/>
        <v/>
      </c>
      <c r="GG9" t="str">
        <f t="shared" ca="1" si="199"/>
        <v/>
      </c>
      <c r="GH9" t="str">
        <f t="shared" ca="1" si="200"/>
        <v/>
      </c>
      <c r="GI9" t="str">
        <f t="shared" ca="1" si="201"/>
        <v/>
      </c>
      <c r="GJ9" t="str">
        <f t="shared" ca="1" si="202"/>
        <v/>
      </c>
      <c r="GK9" t="str">
        <f t="shared" ca="1" si="203"/>
        <v/>
      </c>
      <c r="GL9" t="str">
        <f t="shared" ca="1" si="204"/>
        <v/>
      </c>
      <c r="GM9" t="str">
        <f t="shared" ca="1" si="205"/>
        <v/>
      </c>
      <c r="GN9" t="str">
        <f t="shared" ca="1" si="206"/>
        <v/>
      </c>
      <c r="GO9" t="str">
        <f t="shared" ca="1" si="207"/>
        <v/>
      </c>
      <c r="GP9" t="str">
        <f t="shared" ca="1" si="39"/>
        <v/>
      </c>
      <c r="GQ9" t="str">
        <f t="shared" ca="1" si="40"/>
        <v/>
      </c>
      <c r="GR9" t="str">
        <f t="shared" ca="1" si="208"/>
        <v/>
      </c>
      <c r="GS9" t="str">
        <f t="shared" ca="1" si="209"/>
        <v/>
      </c>
      <c r="GT9" t="str">
        <f t="shared" ca="1" si="210"/>
        <v/>
      </c>
      <c r="GU9" t="str">
        <f t="shared" ca="1" si="211"/>
        <v/>
      </c>
      <c r="GV9" t="str">
        <f t="shared" ca="1" si="212"/>
        <v/>
      </c>
      <c r="GW9" t="str">
        <f t="shared" ca="1" si="213"/>
        <v/>
      </c>
      <c r="GX9" t="str">
        <f t="shared" ca="1" si="214"/>
        <v/>
      </c>
      <c r="GY9" t="str">
        <f t="shared" ca="1" si="215"/>
        <v/>
      </c>
      <c r="GZ9" t="str">
        <f t="shared" ca="1" si="216"/>
        <v/>
      </c>
      <c r="HA9" t="str">
        <f t="shared" ca="1" si="217"/>
        <v/>
      </c>
      <c r="HB9" t="str">
        <f t="shared" ca="1" si="41"/>
        <v/>
      </c>
      <c r="HC9" t="str">
        <f t="shared" ca="1" si="42"/>
        <v/>
      </c>
      <c r="HD9" t="str">
        <f t="shared" ca="1" si="218"/>
        <v/>
      </c>
      <c r="HE9" t="str">
        <f t="shared" ca="1" si="219"/>
        <v/>
      </c>
      <c r="HF9" t="str">
        <f t="shared" ca="1" si="220"/>
        <v/>
      </c>
      <c r="HG9" t="str">
        <f t="shared" ca="1" si="221"/>
        <v/>
      </c>
      <c r="HH9" t="str">
        <f t="shared" ca="1" si="222"/>
        <v/>
      </c>
      <c r="HI9" t="str">
        <f t="shared" ca="1" si="223"/>
        <v/>
      </c>
      <c r="HJ9" t="str">
        <f t="shared" ca="1" si="224"/>
        <v/>
      </c>
      <c r="HK9" t="str">
        <f t="shared" ca="1" si="225"/>
        <v/>
      </c>
      <c r="HL9" t="str">
        <f t="shared" ca="1" si="226"/>
        <v/>
      </c>
      <c r="HM9" t="str">
        <f t="shared" ca="1" si="227"/>
        <v/>
      </c>
      <c r="HN9" t="str">
        <f t="shared" ca="1" si="43"/>
        <v/>
      </c>
      <c r="HO9" t="str">
        <f t="shared" ca="1" si="44"/>
        <v/>
      </c>
      <c r="HP9" t="str">
        <f t="shared" ca="1" si="228"/>
        <v/>
      </c>
      <c r="HQ9" t="str">
        <f t="shared" ca="1" si="229"/>
        <v/>
      </c>
      <c r="HR9" t="str">
        <f t="shared" ca="1" si="230"/>
        <v/>
      </c>
      <c r="HS9" t="str">
        <f t="shared" ca="1" si="231"/>
        <v/>
      </c>
      <c r="HT9" t="str">
        <f t="shared" ca="1" si="232"/>
        <v/>
      </c>
      <c r="HU9" t="str">
        <f t="shared" ca="1" si="233"/>
        <v/>
      </c>
      <c r="HV9" t="str">
        <f t="shared" ca="1" si="234"/>
        <v/>
      </c>
      <c r="HW9" t="str">
        <f t="shared" ca="1" si="235"/>
        <v/>
      </c>
      <c r="HX9" t="str">
        <f t="shared" ca="1" si="236"/>
        <v/>
      </c>
      <c r="HY9" t="str">
        <f t="shared" ca="1" si="237"/>
        <v/>
      </c>
      <c r="HZ9" t="str">
        <f t="shared" ca="1" si="45"/>
        <v/>
      </c>
      <c r="IA9" t="str">
        <f t="shared" ca="1" si="46"/>
        <v/>
      </c>
      <c r="IB9" t="str">
        <f t="shared" ca="1" si="238"/>
        <v/>
      </c>
      <c r="IC9" t="str">
        <f t="shared" ca="1" si="239"/>
        <v/>
      </c>
      <c r="ID9" t="str">
        <f t="shared" ca="1" si="240"/>
        <v/>
      </c>
      <c r="IE9" t="str">
        <f t="shared" ca="1" si="241"/>
        <v/>
      </c>
      <c r="IF9" t="str">
        <f t="shared" ca="1" si="242"/>
        <v/>
      </c>
      <c r="IG9" t="str">
        <f t="shared" ca="1" si="243"/>
        <v/>
      </c>
      <c r="IH9" t="str">
        <f t="shared" ca="1" si="244"/>
        <v/>
      </c>
      <c r="II9" t="str">
        <f t="shared" ca="1" si="245"/>
        <v/>
      </c>
      <c r="IJ9" t="str">
        <f t="shared" ca="1" si="246"/>
        <v/>
      </c>
      <c r="IK9" t="str">
        <f t="shared" ca="1" si="247"/>
        <v/>
      </c>
      <c r="IL9" t="str">
        <f t="shared" ca="1" si="47"/>
        <v/>
      </c>
      <c r="IM9" t="str">
        <f t="shared" ca="1" si="48"/>
        <v/>
      </c>
      <c r="IN9" t="str">
        <f t="shared" ca="1" si="248"/>
        <v/>
      </c>
      <c r="IO9" t="str">
        <f t="shared" ca="1" si="249"/>
        <v/>
      </c>
      <c r="IP9" t="str">
        <f t="shared" ca="1" si="250"/>
        <v/>
      </c>
      <c r="IQ9" t="str">
        <f t="shared" ca="1" si="251"/>
        <v/>
      </c>
      <c r="IR9" t="str">
        <f t="shared" ca="1" si="252"/>
        <v/>
      </c>
      <c r="IS9" t="str">
        <f t="shared" ca="1" si="253"/>
        <v/>
      </c>
      <c r="IT9" t="str">
        <f t="shared" ca="1" si="254"/>
        <v/>
      </c>
      <c r="IU9" t="str">
        <f t="shared" ca="1" si="255"/>
        <v/>
      </c>
      <c r="IV9" t="str">
        <f t="shared" ca="1" si="256"/>
        <v/>
      </c>
      <c r="IW9" t="str">
        <f t="shared" ca="1" si="257"/>
        <v/>
      </c>
      <c r="IX9" t="str">
        <f t="shared" ca="1" si="49"/>
        <v/>
      </c>
      <c r="IY9" t="str">
        <f t="shared" ca="1" si="50"/>
        <v/>
      </c>
      <c r="IZ9" t="str">
        <f t="shared" ca="1" si="258"/>
        <v/>
      </c>
      <c r="JA9" t="str">
        <f t="shared" ca="1" si="259"/>
        <v/>
      </c>
      <c r="JB9" t="str">
        <f t="shared" ca="1" si="260"/>
        <v/>
      </c>
      <c r="JC9" t="str">
        <f t="shared" ca="1" si="261"/>
        <v/>
      </c>
      <c r="JD9" t="str">
        <f t="shared" ca="1" si="262"/>
        <v/>
      </c>
      <c r="JE9" t="str">
        <f t="shared" ca="1" si="263"/>
        <v/>
      </c>
      <c r="JF9" t="str">
        <f t="shared" ca="1" si="264"/>
        <v/>
      </c>
      <c r="JG9" t="str">
        <f t="shared" ca="1" si="265"/>
        <v/>
      </c>
      <c r="JH9" t="str">
        <f t="shared" ca="1" si="266"/>
        <v/>
      </c>
      <c r="JI9" t="str">
        <f t="shared" ca="1" si="267"/>
        <v/>
      </c>
      <c r="JJ9" t="str">
        <f t="shared" ca="1" si="51"/>
        <v/>
      </c>
      <c r="JK9" t="str">
        <f t="shared" ca="1" si="52"/>
        <v/>
      </c>
      <c r="JL9" t="str">
        <f t="shared" ca="1" si="268"/>
        <v/>
      </c>
      <c r="JM9" t="str">
        <f t="shared" ca="1" si="269"/>
        <v/>
      </c>
      <c r="JN9" t="str">
        <f t="shared" ca="1" si="270"/>
        <v/>
      </c>
      <c r="JO9" t="str">
        <f t="shared" ca="1" si="271"/>
        <v/>
      </c>
      <c r="JP9" t="str">
        <f t="shared" ca="1" si="272"/>
        <v/>
      </c>
      <c r="JQ9" t="str">
        <f t="shared" ca="1" si="273"/>
        <v/>
      </c>
      <c r="JR9" t="str">
        <f t="shared" ca="1" si="274"/>
        <v/>
      </c>
      <c r="JS9" t="str">
        <f t="shared" ca="1" si="275"/>
        <v/>
      </c>
      <c r="JT9" t="str">
        <f t="shared" ca="1" si="276"/>
        <v/>
      </c>
      <c r="JU9" t="str">
        <f t="shared" ca="1" si="277"/>
        <v/>
      </c>
    </row>
    <row r="10" spans="1:341" x14ac:dyDescent="0.25">
      <c r="A10">
        <f t="shared" si="278"/>
        <v>9</v>
      </c>
      <c r="B10" t="str">
        <f t="shared" ca="1" si="0"/>
        <v xml:space="preserve">Peter Munt </v>
      </c>
      <c r="C10">
        <v>1</v>
      </c>
      <c r="D10">
        <f t="shared" si="53"/>
        <v>9</v>
      </c>
      <c r="E10">
        <f t="shared" si="54"/>
        <v>9</v>
      </c>
      <c r="F10">
        <f ca="1">COUNT((AD10,AP10,BB10,BN10,BZ10,CL10,CX10,DJ10,DV10,EH10,ET10,FF10,FR10,GD10,GP10,HB10,HN10,HZ10,IL10,IX10,JJ10,JV10,KH10,KT10,LF10,LR10))</f>
        <v>0</v>
      </c>
      <c r="G10">
        <f t="shared" ca="1" si="55"/>
        <v>0</v>
      </c>
      <c r="H10">
        <f t="shared" ca="1" si="56"/>
        <v>0</v>
      </c>
      <c r="I10">
        <f t="shared" ca="1" si="1"/>
        <v>0</v>
      </c>
      <c r="J10">
        <f t="shared" ca="1" si="57"/>
        <v>0</v>
      </c>
      <c r="K10">
        <f t="shared" ca="1" si="2"/>
        <v>-1</v>
      </c>
      <c r="L10">
        <f t="shared" ca="1" si="3"/>
        <v>77</v>
      </c>
      <c r="M10">
        <f t="shared" ca="1" si="58"/>
        <v>0</v>
      </c>
      <c r="N10">
        <f t="shared" ca="1" si="4"/>
        <v>65</v>
      </c>
      <c r="O10">
        <f t="shared" ca="1" si="59"/>
        <v>-1</v>
      </c>
      <c r="P10">
        <f t="shared" ca="1" si="5"/>
        <v>104</v>
      </c>
      <c r="Q10">
        <f t="shared" ca="1" si="60"/>
        <v>0</v>
      </c>
      <c r="R10">
        <f t="shared" ca="1" si="61"/>
        <v>0</v>
      </c>
      <c r="S10">
        <f t="shared" ca="1" si="62"/>
        <v>0</v>
      </c>
      <c r="T10">
        <f t="shared" ca="1" si="63"/>
        <v>0</v>
      </c>
      <c r="U10" t="str">
        <f t="shared" ca="1" si="6"/>
        <v xml:space="preserve">999999999999Peter Munt </v>
      </c>
      <c r="V10">
        <f t="shared" ca="1" si="7"/>
        <v>347</v>
      </c>
      <c r="W10">
        <f t="shared" si="64"/>
        <v>9</v>
      </c>
      <c r="X10">
        <f t="shared" ca="1" si="8"/>
        <v>157</v>
      </c>
      <c r="Y10">
        <f t="shared" ca="1" si="65"/>
        <v>0</v>
      </c>
      <c r="Z10" t="str">
        <f t="shared" ca="1" si="66"/>
        <v>999Peter Munt zz</v>
      </c>
      <c r="AA10">
        <f t="shared" ca="1" si="9"/>
        <v>69</v>
      </c>
      <c r="AB10">
        <f t="shared" si="67"/>
        <v>9</v>
      </c>
      <c r="AC10">
        <f t="shared" ca="1" si="10"/>
        <v>58</v>
      </c>
      <c r="AD10" t="str">
        <f t="shared" ca="1" si="11"/>
        <v/>
      </c>
      <c r="AE10" t="str">
        <f t="shared" ca="1" si="12"/>
        <v/>
      </c>
      <c r="AF10" t="str">
        <f t="shared" ca="1" si="68"/>
        <v/>
      </c>
      <c r="AG10" t="str">
        <f t="shared" ca="1" si="69"/>
        <v/>
      </c>
      <c r="AH10" t="str">
        <f t="shared" ca="1" si="70"/>
        <v/>
      </c>
      <c r="AI10" t="str">
        <f t="shared" ca="1" si="71"/>
        <v/>
      </c>
      <c r="AJ10" t="str">
        <f t="shared" ca="1" si="72"/>
        <v/>
      </c>
      <c r="AK10" t="str">
        <f t="shared" ca="1" si="73"/>
        <v/>
      </c>
      <c r="AL10" t="str">
        <f t="shared" ca="1" si="74"/>
        <v/>
      </c>
      <c r="AM10" t="str">
        <f t="shared" ca="1" si="75"/>
        <v/>
      </c>
      <c r="AN10" t="str">
        <f t="shared" ca="1" si="76"/>
        <v/>
      </c>
      <c r="AO10" t="str">
        <f t="shared" ca="1" si="77"/>
        <v/>
      </c>
      <c r="AP10" t="str">
        <f t="shared" ca="1" si="13"/>
        <v/>
      </c>
      <c r="AQ10" t="str">
        <f t="shared" ca="1" si="14"/>
        <v/>
      </c>
      <c r="AR10" t="str">
        <f t="shared" ca="1" si="78"/>
        <v/>
      </c>
      <c r="AS10" t="str">
        <f t="shared" ca="1" si="79"/>
        <v/>
      </c>
      <c r="AT10" t="str">
        <f t="shared" ca="1" si="80"/>
        <v/>
      </c>
      <c r="AU10" t="str">
        <f t="shared" ca="1" si="81"/>
        <v/>
      </c>
      <c r="AV10" t="str">
        <f t="shared" ca="1" si="82"/>
        <v/>
      </c>
      <c r="AW10" t="str">
        <f t="shared" ca="1" si="83"/>
        <v/>
      </c>
      <c r="AX10" t="str">
        <f t="shared" ca="1" si="84"/>
        <v/>
      </c>
      <c r="AY10" t="str">
        <f t="shared" ca="1" si="85"/>
        <v/>
      </c>
      <c r="AZ10" t="str">
        <f t="shared" ca="1" si="86"/>
        <v/>
      </c>
      <c r="BA10" t="str">
        <f t="shared" ca="1" si="87"/>
        <v/>
      </c>
      <c r="BB10" t="str">
        <f t="shared" ca="1" si="15"/>
        <v/>
      </c>
      <c r="BC10" t="str">
        <f t="shared" ca="1" si="16"/>
        <v/>
      </c>
      <c r="BD10" t="str">
        <f t="shared" ca="1" si="88"/>
        <v/>
      </c>
      <c r="BE10" t="str">
        <f t="shared" ca="1" si="89"/>
        <v/>
      </c>
      <c r="BF10" t="str">
        <f t="shared" ca="1" si="90"/>
        <v/>
      </c>
      <c r="BG10" t="str">
        <f t="shared" ca="1" si="91"/>
        <v/>
      </c>
      <c r="BH10" t="str">
        <f t="shared" ca="1" si="92"/>
        <v/>
      </c>
      <c r="BI10" t="str">
        <f t="shared" ca="1" si="93"/>
        <v/>
      </c>
      <c r="BJ10" t="str">
        <f t="shared" ca="1" si="94"/>
        <v/>
      </c>
      <c r="BK10" t="str">
        <f t="shared" ca="1" si="95"/>
        <v/>
      </c>
      <c r="BL10" t="str">
        <f t="shared" ca="1" si="96"/>
        <v/>
      </c>
      <c r="BM10" t="str">
        <f t="shared" ca="1" si="97"/>
        <v/>
      </c>
      <c r="BN10" t="str">
        <f t="shared" ca="1" si="17"/>
        <v/>
      </c>
      <c r="BO10" t="str">
        <f t="shared" ca="1" si="18"/>
        <v/>
      </c>
      <c r="BP10" t="str">
        <f t="shared" ca="1" si="98"/>
        <v/>
      </c>
      <c r="BQ10" t="str">
        <f t="shared" ca="1" si="99"/>
        <v/>
      </c>
      <c r="BR10" t="str">
        <f t="shared" ca="1" si="100"/>
        <v/>
      </c>
      <c r="BS10" t="str">
        <f t="shared" ca="1" si="101"/>
        <v/>
      </c>
      <c r="BT10" t="str">
        <f t="shared" ca="1" si="102"/>
        <v/>
      </c>
      <c r="BU10" t="str">
        <f t="shared" ca="1" si="103"/>
        <v/>
      </c>
      <c r="BV10" t="str">
        <f t="shared" ca="1" si="104"/>
        <v/>
      </c>
      <c r="BW10" t="str">
        <f t="shared" ca="1" si="105"/>
        <v/>
      </c>
      <c r="BX10" t="str">
        <f t="shared" ca="1" si="106"/>
        <v/>
      </c>
      <c r="BY10" t="str">
        <f t="shared" ca="1" si="107"/>
        <v/>
      </c>
      <c r="BZ10" t="str">
        <f t="shared" ca="1" si="19"/>
        <v/>
      </c>
      <c r="CA10" t="str">
        <f t="shared" ca="1" si="20"/>
        <v/>
      </c>
      <c r="CB10" t="str">
        <f t="shared" ca="1" si="108"/>
        <v/>
      </c>
      <c r="CC10" t="str">
        <f t="shared" ca="1" si="109"/>
        <v/>
      </c>
      <c r="CD10" t="str">
        <f t="shared" ca="1" si="110"/>
        <v/>
      </c>
      <c r="CE10" t="str">
        <f t="shared" ca="1" si="111"/>
        <v/>
      </c>
      <c r="CF10" t="str">
        <f t="shared" ca="1" si="112"/>
        <v/>
      </c>
      <c r="CG10" t="str">
        <f t="shared" ca="1" si="113"/>
        <v/>
      </c>
      <c r="CH10" t="str">
        <f t="shared" ca="1" si="114"/>
        <v/>
      </c>
      <c r="CI10" t="str">
        <f t="shared" ca="1" si="115"/>
        <v/>
      </c>
      <c r="CJ10" t="str">
        <f t="shared" ca="1" si="116"/>
        <v/>
      </c>
      <c r="CK10" t="str">
        <f t="shared" ca="1" si="117"/>
        <v/>
      </c>
      <c r="CL10" t="str">
        <f t="shared" ca="1" si="21"/>
        <v/>
      </c>
      <c r="CM10" t="str">
        <f t="shared" ca="1" si="22"/>
        <v/>
      </c>
      <c r="CN10" t="str">
        <f t="shared" ca="1" si="118"/>
        <v/>
      </c>
      <c r="CO10" t="str">
        <f t="shared" ca="1" si="119"/>
        <v/>
      </c>
      <c r="CP10" t="str">
        <f t="shared" ca="1" si="120"/>
        <v/>
      </c>
      <c r="CQ10" t="str">
        <f t="shared" ca="1" si="121"/>
        <v/>
      </c>
      <c r="CR10" t="str">
        <f t="shared" ca="1" si="122"/>
        <v/>
      </c>
      <c r="CS10" t="str">
        <f t="shared" ca="1" si="123"/>
        <v/>
      </c>
      <c r="CT10" t="str">
        <f t="shared" ca="1" si="124"/>
        <v/>
      </c>
      <c r="CU10" t="str">
        <f t="shared" ca="1" si="125"/>
        <v/>
      </c>
      <c r="CV10" t="str">
        <f t="shared" ca="1" si="126"/>
        <v/>
      </c>
      <c r="CW10" t="str">
        <f t="shared" ca="1" si="127"/>
        <v/>
      </c>
      <c r="CX10" t="str">
        <f t="shared" ca="1" si="23"/>
        <v/>
      </c>
      <c r="CY10" t="str">
        <f t="shared" ca="1" si="24"/>
        <v/>
      </c>
      <c r="CZ10" t="str">
        <f t="shared" ca="1" si="128"/>
        <v/>
      </c>
      <c r="DA10" t="str">
        <f t="shared" ca="1" si="129"/>
        <v/>
      </c>
      <c r="DB10" t="str">
        <f t="shared" ca="1" si="130"/>
        <v/>
      </c>
      <c r="DC10" t="str">
        <f t="shared" ca="1" si="131"/>
        <v/>
      </c>
      <c r="DD10" t="str">
        <f t="shared" ca="1" si="132"/>
        <v/>
      </c>
      <c r="DE10" t="str">
        <f t="shared" ca="1" si="133"/>
        <v/>
      </c>
      <c r="DF10" t="str">
        <f t="shared" ca="1" si="134"/>
        <v/>
      </c>
      <c r="DG10" t="str">
        <f t="shared" ca="1" si="135"/>
        <v/>
      </c>
      <c r="DH10" t="str">
        <f t="shared" ca="1" si="136"/>
        <v/>
      </c>
      <c r="DI10" t="str">
        <f t="shared" ca="1" si="137"/>
        <v/>
      </c>
      <c r="DJ10" t="str">
        <f t="shared" ca="1" si="25"/>
        <v/>
      </c>
      <c r="DK10" t="str">
        <f t="shared" ca="1" si="26"/>
        <v/>
      </c>
      <c r="DL10" t="str">
        <f t="shared" ca="1" si="138"/>
        <v/>
      </c>
      <c r="DM10" t="str">
        <f t="shared" ca="1" si="139"/>
        <v/>
      </c>
      <c r="DN10" t="str">
        <f t="shared" ca="1" si="140"/>
        <v/>
      </c>
      <c r="DO10" t="str">
        <f t="shared" ca="1" si="141"/>
        <v/>
      </c>
      <c r="DP10" t="str">
        <f t="shared" ca="1" si="142"/>
        <v/>
      </c>
      <c r="DQ10" t="str">
        <f t="shared" ca="1" si="143"/>
        <v/>
      </c>
      <c r="DR10" t="str">
        <f t="shared" ca="1" si="144"/>
        <v/>
      </c>
      <c r="DS10" t="str">
        <f t="shared" ca="1" si="145"/>
        <v/>
      </c>
      <c r="DT10" t="str">
        <f t="shared" ca="1" si="146"/>
        <v/>
      </c>
      <c r="DU10" t="str">
        <f t="shared" ca="1" si="147"/>
        <v/>
      </c>
      <c r="DV10" t="str">
        <f t="shared" ca="1" si="27"/>
        <v/>
      </c>
      <c r="DW10" t="str">
        <f t="shared" ca="1" si="28"/>
        <v/>
      </c>
      <c r="DX10" t="str">
        <f t="shared" ca="1" si="148"/>
        <v/>
      </c>
      <c r="DY10" t="str">
        <f t="shared" ca="1" si="149"/>
        <v/>
      </c>
      <c r="DZ10" t="str">
        <f t="shared" ca="1" si="150"/>
        <v/>
      </c>
      <c r="EA10" t="str">
        <f t="shared" ca="1" si="151"/>
        <v/>
      </c>
      <c r="EB10" t="str">
        <f t="shared" ca="1" si="152"/>
        <v/>
      </c>
      <c r="EC10" t="str">
        <f t="shared" ca="1" si="153"/>
        <v/>
      </c>
      <c r="ED10" t="str">
        <f t="shared" ca="1" si="154"/>
        <v/>
      </c>
      <c r="EE10" t="str">
        <f t="shared" ca="1" si="155"/>
        <v/>
      </c>
      <c r="EF10" t="str">
        <f t="shared" ca="1" si="156"/>
        <v/>
      </c>
      <c r="EG10" t="str">
        <f t="shared" ca="1" si="157"/>
        <v/>
      </c>
      <c r="EH10" t="str">
        <f t="shared" ca="1" si="29"/>
        <v/>
      </c>
      <c r="EI10" t="str">
        <f t="shared" ca="1" si="30"/>
        <v/>
      </c>
      <c r="EJ10" t="str">
        <f t="shared" ca="1" si="158"/>
        <v/>
      </c>
      <c r="EK10" t="str">
        <f t="shared" ca="1" si="159"/>
        <v/>
      </c>
      <c r="EL10" t="str">
        <f t="shared" ca="1" si="160"/>
        <v/>
      </c>
      <c r="EM10" t="str">
        <f t="shared" ca="1" si="161"/>
        <v/>
      </c>
      <c r="EN10" t="str">
        <f t="shared" ca="1" si="162"/>
        <v/>
      </c>
      <c r="EO10" t="str">
        <f t="shared" ca="1" si="163"/>
        <v/>
      </c>
      <c r="EP10" t="str">
        <f t="shared" ca="1" si="164"/>
        <v/>
      </c>
      <c r="EQ10" t="str">
        <f t="shared" ca="1" si="165"/>
        <v/>
      </c>
      <c r="ER10" t="str">
        <f t="shared" ca="1" si="166"/>
        <v/>
      </c>
      <c r="ES10" t="str">
        <f t="shared" ca="1" si="167"/>
        <v/>
      </c>
      <c r="ET10" t="str">
        <f t="shared" ca="1" si="31"/>
        <v/>
      </c>
      <c r="EU10" t="str">
        <f t="shared" ca="1" si="32"/>
        <v/>
      </c>
      <c r="EV10" t="str">
        <f t="shared" ca="1" si="168"/>
        <v/>
      </c>
      <c r="EW10" t="str">
        <f t="shared" ca="1" si="169"/>
        <v/>
      </c>
      <c r="EX10" t="str">
        <f t="shared" ca="1" si="170"/>
        <v/>
      </c>
      <c r="EY10" t="str">
        <f t="shared" ca="1" si="171"/>
        <v/>
      </c>
      <c r="EZ10" t="str">
        <f t="shared" ca="1" si="172"/>
        <v/>
      </c>
      <c r="FA10" t="str">
        <f t="shared" ca="1" si="173"/>
        <v/>
      </c>
      <c r="FB10" t="str">
        <f t="shared" ca="1" si="174"/>
        <v/>
      </c>
      <c r="FC10" t="str">
        <f t="shared" ca="1" si="175"/>
        <v/>
      </c>
      <c r="FD10" t="str">
        <f t="shared" ca="1" si="176"/>
        <v/>
      </c>
      <c r="FE10" t="str">
        <f t="shared" ca="1" si="177"/>
        <v/>
      </c>
      <c r="FF10" t="str">
        <f t="shared" ca="1" si="33"/>
        <v/>
      </c>
      <c r="FG10" t="str">
        <f t="shared" ca="1" si="34"/>
        <v/>
      </c>
      <c r="FH10" t="str">
        <f t="shared" ca="1" si="178"/>
        <v/>
      </c>
      <c r="FI10" t="str">
        <f t="shared" ca="1" si="179"/>
        <v/>
      </c>
      <c r="FJ10" t="str">
        <f t="shared" ca="1" si="180"/>
        <v/>
      </c>
      <c r="FK10" t="str">
        <f t="shared" ca="1" si="181"/>
        <v/>
      </c>
      <c r="FL10" t="str">
        <f t="shared" ca="1" si="182"/>
        <v/>
      </c>
      <c r="FM10" t="str">
        <f t="shared" ca="1" si="183"/>
        <v/>
      </c>
      <c r="FN10" t="str">
        <f t="shared" ca="1" si="184"/>
        <v/>
      </c>
      <c r="FO10" t="str">
        <f t="shared" ca="1" si="185"/>
        <v/>
      </c>
      <c r="FP10" t="str">
        <f t="shared" ca="1" si="186"/>
        <v/>
      </c>
      <c r="FQ10" t="str">
        <f t="shared" ca="1" si="187"/>
        <v/>
      </c>
      <c r="FR10" t="str">
        <f t="shared" ca="1" si="35"/>
        <v/>
      </c>
      <c r="FS10" t="str">
        <f t="shared" ca="1" si="36"/>
        <v/>
      </c>
      <c r="FT10" t="str">
        <f t="shared" ca="1" si="188"/>
        <v/>
      </c>
      <c r="FU10" t="str">
        <f t="shared" ca="1" si="189"/>
        <v/>
      </c>
      <c r="FV10" t="str">
        <f t="shared" ca="1" si="190"/>
        <v/>
      </c>
      <c r="FW10" t="str">
        <f t="shared" ca="1" si="191"/>
        <v/>
      </c>
      <c r="FX10" t="str">
        <f t="shared" ca="1" si="192"/>
        <v/>
      </c>
      <c r="FY10" t="str">
        <f t="shared" ca="1" si="193"/>
        <v/>
      </c>
      <c r="FZ10" t="str">
        <f t="shared" ca="1" si="194"/>
        <v/>
      </c>
      <c r="GA10" t="str">
        <f t="shared" ca="1" si="195"/>
        <v/>
      </c>
      <c r="GB10" t="str">
        <f t="shared" ca="1" si="196"/>
        <v/>
      </c>
      <c r="GC10" t="str">
        <f t="shared" ca="1" si="197"/>
        <v/>
      </c>
      <c r="GD10" t="str">
        <f t="shared" ca="1" si="37"/>
        <v/>
      </c>
      <c r="GE10" t="str">
        <f t="shared" ca="1" si="38"/>
        <v/>
      </c>
      <c r="GF10" t="str">
        <f t="shared" ca="1" si="198"/>
        <v/>
      </c>
      <c r="GG10" t="str">
        <f t="shared" ca="1" si="199"/>
        <v/>
      </c>
      <c r="GH10" t="str">
        <f t="shared" ca="1" si="200"/>
        <v/>
      </c>
      <c r="GI10" t="str">
        <f t="shared" ca="1" si="201"/>
        <v/>
      </c>
      <c r="GJ10" t="str">
        <f t="shared" ca="1" si="202"/>
        <v/>
      </c>
      <c r="GK10" t="str">
        <f t="shared" ca="1" si="203"/>
        <v/>
      </c>
      <c r="GL10" t="str">
        <f t="shared" ca="1" si="204"/>
        <v/>
      </c>
      <c r="GM10" t="str">
        <f t="shared" ca="1" si="205"/>
        <v/>
      </c>
      <c r="GN10" t="str">
        <f t="shared" ca="1" si="206"/>
        <v/>
      </c>
      <c r="GO10" t="str">
        <f t="shared" ca="1" si="207"/>
        <v/>
      </c>
      <c r="GP10" t="str">
        <f t="shared" ca="1" si="39"/>
        <v/>
      </c>
      <c r="GQ10" t="str">
        <f t="shared" ca="1" si="40"/>
        <v/>
      </c>
      <c r="GR10" t="str">
        <f t="shared" ca="1" si="208"/>
        <v/>
      </c>
      <c r="GS10" t="str">
        <f t="shared" ca="1" si="209"/>
        <v/>
      </c>
      <c r="GT10" t="str">
        <f t="shared" ca="1" si="210"/>
        <v/>
      </c>
      <c r="GU10" t="str">
        <f t="shared" ca="1" si="211"/>
        <v/>
      </c>
      <c r="GV10" t="str">
        <f t="shared" ca="1" si="212"/>
        <v/>
      </c>
      <c r="GW10" t="str">
        <f t="shared" ca="1" si="213"/>
        <v/>
      </c>
      <c r="GX10" t="str">
        <f t="shared" ca="1" si="214"/>
        <v/>
      </c>
      <c r="GY10" t="str">
        <f t="shared" ca="1" si="215"/>
        <v/>
      </c>
      <c r="GZ10" t="str">
        <f t="shared" ca="1" si="216"/>
        <v/>
      </c>
      <c r="HA10" t="str">
        <f t="shared" ca="1" si="217"/>
        <v/>
      </c>
      <c r="HB10" t="str">
        <f t="shared" ca="1" si="41"/>
        <v/>
      </c>
      <c r="HC10" t="str">
        <f t="shared" ca="1" si="42"/>
        <v/>
      </c>
      <c r="HD10" t="str">
        <f t="shared" ca="1" si="218"/>
        <v/>
      </c>
      <c r="HE10" t="str">
        <f t="shared" ca="1" si="219"/>
        <v/>
      </c>
      <c r="HF10" t="str">
        <f t="shared" ca="1" si="220"/>
        <v/>
      </c>
      <c r="HG10" t="str">
        <f t="shared" ca="1" si="221"/>
        <v/>
      </c>
      <c r="HH10" t="str">
        <f t="shared" ca="1" si="222"/>
        <v/>
      </c>
      <c r="HI10" t="str">
        <f t="shared" ca="1" si="223"/>
        <v/>
      </c>
      <c r="HJ10" t="str">
        <f t="shared" ca="1" si="224"/>
        <v/>
      </c>
      <c r="HK10" t="str">
        <f t="shared" ca="1" si="225"/>
        <v/>
      </c>
      <c r="HL10" t="str">
        <f t="shared" ca="1" si="226"/>
        <v/>
      </c>
      <c r="HM10" t="str">
        <f t="shared" ca="1" si="227"/>
        <v/>
      </c>
      <c r="HN10" t="str">
        <f t="shared" ca="1" si="43"/>
        <v/>
      </c>
      <c r="HO10" t="str">
        <f t="shared" ca="1" si="44"/>
        <v/>
      </c>
      <c r="HP10" t="str">
        <f t="shared" ca="1" si="228"/>
        <v/>
      </c>
      <c r="HQ10" t="str">
        <f t="shared" ca="1" si="229"/>
        <v/>
      </c>
      <c r="HR10" t="str">
        <f t="shared" ca="1" si="230"/>
        <v/>
      </c>
      <c r="HS10" t="str">
        <f t="shared" ca="1" si="231"/>
        <v/>
      </c>
      <c r="HT10" t="str">
        <f t="shared" ca="1" si="232"/>
        <v/>
      </c>
      <c r="HU10" t="str">
        <f t="shared" ca="1" si="233"/>
        <v/>
      </c>
      <c r="HV10" t="str">
        <f t="shared" ca="1" si="234"/>
        <v/>
      </c>
      <c r="HW10" t="str">
        <f t="shared" ca="1" si="235"/>
        <v/>
      </c>
      <c r="HX10" t="str">
        <f t="shared" ca="1" si="236"/>
        <v/>
      </c>
      <c r="HY10" t="str">
        <f t="shared" ca="1" si="237"/>
        <v/>
      </c>
      <c r="HZ10" t="str">
        <f t="shared" ca="1" si="45"/>
        <v/>
      </c>
      <c r="IA10" t="str">
        <f t="shared" ca="1" si="46"/>
        <v/>
      </c>
      <c r="IB10" t="str">
        <f t="shared" ca="1" si="238"/>
        <v/>
      </c>
      <c r="IC10" t="str">
        <f t="shared" ca="1" si="239"/>
        <v/>
      </c>
      <c r="ID10" t="str">
        <f t="shared" ca="1" si="240"/>
        <v/>
      </c>
      <c r="IE10" t="str">
        <f t="shared" ca="1" si="241"/>
        <v/>
      </c>
      <c r="IF10" t="str">
        <f t="shared" ca="1" si="242"/>
        <v/>
      </c>
      <c r="IG10" t="str">
        <f t="shared" ca="1" si="243"/>
        <v/>
      </c>
      <c r="IH10" t="str">
        <f t="shared" ca="1" si="244"/>
        <v/>
      </c>
      <c r="II10" t="str">
        <f t="shared" ca="1" si="245"/>
        <v/>
      </c>
      <c r="IJ10" t="str">
        <f t="shared" ca="1" si="246"/>
        <v/>
      </c>
      <c r="IK10" t="str">
        <f t="shared" ca="1" si="247"/>
        <v/>
      </c>
      <c r="IL10" t="str">
        <f t="shared" ca="1" si="47"/>
        <v/>
      </c>
      <c r="IM10" t="str">
        <f t="shared" ca="1" si="48"/>
        <v/>
      </c>
      <c r="IN10" t="str">
        <f t="shared" ca="1" si="248"/>
        <v/>
      </c>
      <c r="IO10" t="str">
        <f t="shared" ca="1" si="249"/>
        <v/>
      </c>
      <c r="IP10" t="str">
        <f t="shared" ca="1" si="250"/>
        <v/>
      </c>
      <c r="IQ10" t="str">
        <f t="shared" ca="1" si="251"/>
        <v/>
      </c>
      <c r="IR10" t="str">
        <f t="shared" ca="1" si="252"/>
        <v/>
      </c>
      <c r="IS10" t="str">
        <f t="shared" ca="1" si="253"/>
        <v/>
      </c>
      <c r="IT10" t="str">
        <f t="shared" ca="1" si="254"/>
        <v/>
      </c>
      <c r="IU10" t="str">
        <f t="shared" ca="1" si="255"/>
        <v/>
      </c>
      <c r="IV10" t="str">
        <f t="shared" ca="1" si="256"/>
        <v/>
      </c>
      <c r="IW10" t="str">
        <f t="shared" ca="1" si="257"/>
        <v/>
      </c>
      <c r="IX10" t="str">
        <f t="shared" ca="1" si="49"/>
        <v/>
      </c>
      <c r="IY10" t="str">
        <f t="shared" ca="1" si="50"/>
        <v/>
      </c>
      <c r="IZ10" t="str">
        <f t="shared" ca="1" si="258"/>
        <v/>
      </c>
      <c r="JA10" t="str">
        <f t="shared" ca="1" si="259"/>
        <v/>
      </c>
      <c r="JB10" t="str">
        <f t="shared" ca="1" si="260"/>
        <v/>
      </c>
      <c r="JC10" t="str">
        <f t="shared" ca="1" si="261"/>
        <v/>
      </c>
      <c r="JD10" t="str">
        <f t="shared" ca="1" si="262"/>
        <v/>
      </c>
      <c r="JE10" t="str">
        <f t="shared" ca="1" si="263"/>
        <v/>
      </c>
      <c r="JF10" t="str">
        <f t="shared" ca="1" si="264"/>
        <v/>
      </c>
      <c r="JG10" t="str">
        <f t="shared" ca="1" si="265"/>
        <v/>
      </c>
      <c r="JH10" t="str">
        <f t="shared" ca="1" si="266"/>
        <v/>
      </c>
      <c r="JI10" t="str">
        <f t="shared" ca="1" si="267"/>
        <v/>
      </c>
      <c r="JJ10" t="str">
        <f t="shared" ca="1" si="51"/>
        <v/>
      </c>
      <c r="JK10" t="str">
        <f t="shared" ca="1" si="52"/>
        <v/>
      </c>
      <c r="JL10" t="str">
        <f t="shared" ca="1" si="268"/>
        <v/>
      </c>
      <c r="JM10" t="str">
        <f t="shared" ca="1" si="269"/>
        <v/>
      </c>
      <c r="JN10" t="str">
        <f t="shared" ca="1" si="270"/>
        <v/>
      </c>
      <c r="JO10" t="str">
        <f t="shared" ca="1" si="271"/>
        <v/>
      </c>
      <c r="JP10" t="str">
        <f t="shared" ca="1" si="272"/>
        <v/>
      </c>
      <c r="JQ10" t="str">
        <f t="shared" ca="1" si="273"/>
        <v/>
      </c>
      <c r="JR10" t="str">
        <f t="shared" ca="1" si="274"/>
        <v/>
      </c>
      <c r="JS10" t="str">
        <f t="shared" ca="1" si="275"/>
        <v/>
      </c>
      <c r="JT10" t="str">
        <f t="shared" ca="1" si="276"/>
        <v/>
      </c>
      <c r="JU10" t="str">
        <f t="shared" ca="1" si="277"/>
        <v/>
      </c>
    </row>
    <row r="11" spans="1:341" x14ac:dyDescent="0.25">
      <c r="A11">
        <f t="shared" si="278"/>
        <v>10</v>
      </c>
      <c r="B11" t="str">
        <f ca="1">IF(INDIRECT("Players!"&amp;VLOOKUP(C11,Teams,4,FALSE)&amp;(9+E11))=0,"",INDIRECT("Players!"&amp;VLOOKUP(C11,Teams,4,FALSE)&amp;(9+E11)))</f>
        <v>Lukasz Sawicki</v>
      </c>
      <c r="C11">
        <v>1</v>
      </c>
      <c r="D11">
        <f t="shared" si="53"/>
        <v>10</v>
      </c>
      <c r="E11">
        <f t="shared" si="54"/>
        <v>10</v>
      </c>
      <c r="F11">
        <f ca="1">COUNT((AD11,AP11,BB11,BN11,BZ11,CL11,CX11,DJ11,DV11,EH11,ET11,FF11,FR11,GD11,GP11,HB11,HN11,HZ11,IL11,IX11,JJ11,JV11,KH11,KT11,LF11,LR11))</f>
        <v>2</v>
      </c>
      <c r="G11">
        <f t="shared" ca="1" si="55"/>
        <v>2</v>
      </c>
      <c r="H11">
        <f t="shared" ca="1" si="56"/>
        <v>100</v>
      </c>
      <c r="I11">
        <f t="shared" ca="1" si="1"/>
        <v>23.134999999999998</v>
      </c>
      <c r="J11">
        <f t="shared" ca="1" si="57"/>
        <v>25.134999999999998</v>
      </c>
      <c r="K11">
        <f t="shared" ca="1" si="2"/>
        <v>25.1349999989</v>
      </c>
      <c r="L11">
        <f t="shared" ca="1" si="3"/>
        <v>76</v>
      </c>
      <c r="M11">
        <f t="shared" ca="1" si="58"/>
        <v>23.37</v>
      </c>
      <c r="N11">
        <f t="shared" ca="1" si="4"/>
        <v>32</v>
      </c>
      <c r="O11">
        <f t="shared" ca="1" si="59"/>
        <v>23.369999998900003</v>
      </c>
      <c r="P11">
        <f t="shared" ca="1" si="5"/>
        <v>4</v>
      </c>
      <c r="Q11">
        <f t="shared" ca="1" si="60"/>
        <v>8</v>
      </c>
      <c r="R11">
        <f t="shared" ca="1" si="61"/>
        <v>6</v>
      </c>
      <c r="S11">
        <f t="shared" ca="1" si="62"/>
        <v>0</v>
      </c>
      <c r="T11">
        <f t="shared" ca="1" si="63"/>
        <v>20</v>
      </c>
      <c r="U11" t="str">
        <f t="shared" ca="1" si="6"/>
        <v>979999993991Lukasz Sawicki</v>
      </c>
      <c r="V11">
        <f t="shared" ca="1" si="7"/>
        <v>6</v>
      </c>
      <c r="W11">
        <f t="shared" si="64"/>
        <v>10</v>
      </c>
      <c r="X11">
        <f t="shared" ca="1" si="8"/>
        <v>129</v>
      </c>
      <c r="Y11">
        <f t="shared" ca="1" si="65"/>
        <v>2</v>
      </c>
      <c r="Z11" t="str">
        <f t="shared" ca="1" si="66"/>
        <v>997Lukasz Sawickizz</v>
      </c>
      <c r="AA11">
        <f t="shared" ca="1" si="9"/>
        <v>10</v>
      </c>
      <c r="AB11">
        <f t="shared" si="67"/>
        <v>10</v>
      </c>
      <c r="AC11">
        <f t="shared" ca="1" si="10"/>
        <v>10</v>
      </c>
      <c r="AD11">
        <f t="shared" ca="1" si="11"/>
        <v>23.37</v>
      </c>
      <c r="AE11" t="str">
        <f t="shared" ca="1" si="12"/>
        <v>WON</v>
      </c>
      <c r="AF11">
        <f t="shared" ca="1" si="68"/>
        <v>5</v>
      </c>
      <c r="AG11">
        <f t="shared" ca="1" si="69"/>
        <v>3</v>
      </c>
      <c r="AH11">
        <f t="shared" ca="1" si="70"/>
        <v>0</v>
      </c>
      <c r="AI11">
        <f t="shared" ca="1" si="71"/>
        <v>1</v>
      </c>
      <c r="AJ11">
        <f t="shared" ca="1" si="72"/>
        <v>0</v>
      </c>
      <c r="AK11">
        <f t="shared" ca="1" si="73"/>
        <v>0</v>
      </c>
      <c r="AL11">
        <f t="shared" ca="1" si="74"/>
        <v>72</v>
      </c>
      <c r="AM11">
        <f t="shared" ca="1" si="75"/>
        <v>20</v>
      </c>
      <c r="AN11">
        <f t="shared" ca="1" si="76"/>
        <v>10</v>
      </c>
      <c r="AO11">
        <f t="shared" ca="1" si="77"/>
        <v>0</v>
      </c>
      <c r="AP11">
        <f t="shared" ca="1" si="13"/>
        <v>22.9</v>
      </c>
      <c r="AQ11" t="str">
        <f t="shared" ca="1" si="14"/>
        <v>WON</v>
      </c>
      <c r="AR11">
        <f t="shared" ca="1" si="78"/>
        <v>3</v>
      </c>
      <c r="AS11">
        <f t="shared" ca="1" si="79"/>
        <v>3</v>
      </c>
      <c r="AT11">
        <f t="shared" ca="1" si="80"/>
        <v>0</v>
      </c>
      <c r="AU11">
        <f t="shared" ca="1" si="81"/>
        <v>1</v>
      </c>
      <c r="AV11">
        <f t="shared" ca="1" si="82"/>
        <v>0</v>
      </c>
      <c r="AW11">
        <f t="shared" ca="1" si="83"/>
        <v>60</v>
      </c>
      <c r="AX11">
        <f t="shared" ca="1" si="84"/>
        <v>5</v>
      </c>
      <c r="AY11">
        <f t="shared" ca="1" si="85"/>
        <v>0</v>
      </c>
      <c r="AZ11">
        <f t="shared" ca="1" si="86"/>
        <v>32</v>
      </c>
      <c r="BA11">
        <f t="shared" ca="1" si="87"/>
        <v>0</v>
      </c>
      <c r="BB11" t="str">
        <f t="shared" ca="1" si="15"/>
        <v/>
      </c>
      <c r="BC11" t="str">
        <f t="shared" ca="1" si="16"/>
        <v/>
      </c>
      <c r="BD11" t="str">
        <f t="shared" ca="1" si="88"/>
        <v/>
      </c>
      <c r="BE11" t="str">
        <f t="shared" ca="1" si="89"/>
        <v/>
      </c>
      <c r="BF11" t="str">
        <f t="shared" ca="1" si="90"/>
        <v/>
      </c>
      <c r="BG11" t="str">
        <f t="shared" ca="1" si="91"/>
        <v/>
      </c>
      <c r="BH11" t="str">
        <f t="shared" ca="1" si="92"/>
        <v/>
      </c>
      <c r="BI11" t="str">
        <f t="shared" ca="1" si="93"/>
        <v/>
      </c>
      <c r="BJ11" t="str">
        <f t="shared" ca="1" si="94"/>
        <v/>
      </c>
      <c r="BK11" t="str">
        <f t="shared" ca="1" si="95"/>
        <v/>
      </c>
      <c r="BL11" t="str">
        <f t="shared" ca="1" si="96"/>
        <v/>
      </c>
      <c r="BM11" t="str">
        <f t="shared" ca="1" si="97"/>
        <v/>
      </c>
      <c r="BN11" t="str">
        <f t="shared" ca="1" si="17"/>
        <v/>
      </c>
      <c r="BO11" t="str">
        <f t="shared" ca="1" si="18"/>
        <v/>
      </c>
      <c r="BP11" t="str">
        <f t="shared" ca="1" si="98"/>
        <v/>
      </c>
      <c r="BQ11" t="str">
        <f t="shared" ca="1" si="99"/>
        <v/>
      </c>
      <c r="BR11" t="str">
        <f t="shared" ca="1" si="100"/>
        <v/>
      </c>
      <c r="BS11" t="str">
        <f t="shared" ca="1" si="101"/>
        <v/>
      </c>
      <c r="BT11" t="str">
        <f t="shared" ca="1" si="102"/>
        <v/>
      </c>
      <c r="BU11" t="str">
        <f t="shared" ca="1" si="103"/>
        <v/>
      </c>
      <c r="BV11" t="str">
        <f t="shared" ca="1" si="104"/>
        <v/>
      </c>
      <c r="BW11" t="str">
        <f t="shared" ca="1" si="105"/>
        <v/>
      </c>
      <c r="BX11" t="str">
        <f t="shared" ca="1" si="106"/>
        <v/>
      </c>
      <c r="BY11" t="str">
        <f t="shared" ca="1" si="107"/>
        <v/>
      </c>
      <c r="BZ11" t="str">
        <f t="shared" ca="1" si="19"/>
        <v/>
      </c>
      <c r="CA11" t="str">
        <f t="shared" ca="1" si="20"/>
        <v/>
      </c>
      <c r="CB11" t="str">
        <f t="shared" ca="1" si="108"/>
        <v/>
      </c>
      <c r="CC11" t="str">
        <f t="shared" ca="1" si="109"/>
        <v/>
      </c>
      <c r="CD11" t="str">
        <f t="shared" ca="1" si="110"/>
        <v/>
      </c>
      <c r="CE11" t="str">
        <f t="shared" ca="1" si="111"/>
        <v/>
      </c>
      <c r="CF11" t="str">
        <f t="shared" ca="1" si="112"/>
        <v/>
      </c>
      <c r="CG11" t="str">
        <f t="shared" ca="1" si="113"/>
        <v/>
      </c>
      <c r="CH11" t="str">
        <f t="shared" ca="1" si="114"/>
        <v/>
      </c>
      <c r="CI11" t="str">
        <f t="shared" ca="1" si="115"/>
        <v/>
      </c>
      <c r="CJ11" t="str">
        <f t="shared" ca="1" si="116"/>
        <v/>
      </c>
      <c r="CK11" t="str">
        <f t="shared" ca="1" si="117"/>
        <v/>
      </c>
      <c r="CL11" t="str">
        <f t="shared" ca="1" si="21"/>
        <v/>
      </c>
      <c r="CM11" t="str">
        <f t="shared" ca="1" si="22"/>
        <v/>
      </c>
      <c r="CN11" t="str">
        <f t="shared" ca="1" si="118"/>
        <v/>
      </c>
      <c r="CO11" t="str">
        <f t="shared" ca="1" si="119"/>
        <v/>
      </c>
      <c r="CP11" t="str">
        <f t="shared" ca="1" si="120"/>
        <v/>
      </c>
      <c r="CQ11" t="str">
        <f t="shared" ca="1" si="121"/>
        <v/>
      </c>
      <c r="CR11" t="str">
        <f t="shared" ca="1" si="122"/>
        <v/>
      </c>
      <c r="CS11" t="str">
        <f t="shared" ca="1" si="123"/>
        <v/>
      </c>
      <c r="CT11" t="str">
        <f t="shared" ca="1" si="124"/>
        <v/>
      </c>
      <c r="CU11" t="str">
        <f t="shared" ca="1" si="125"/>
        <v/>
      </c>
      <c r="CV11" t="str">
        <f t="shared" ca="1" si="126"/>
        <v/>
      </c>
      <c r="CW11" t="str">
        <f t="shared" ca="1" si="127"/>
        <v/>
      </c>
      <c r="CX11" t="str">
        <f t="shared" ca="1" si="23"/>
        <v/>
      </c>
      <c r="CY11" t="str">
        <f t="shared" ca="1" si="24"/>
        <v/>
      </c>
      <c r="CZ11" t="str">
        <f t="shared" ca="1" si="128"/>
        <v/>
      </c>
      <c r="DA11" t="str">
        <f t="shared" ca="1" si="129"/>
        <v/>
      </c>
      <c r="DB11" t="str">
        <f t="shared" ca="1" si="130"/>
        <v/>
      </c>
      <c r="DC11" t="str">
        <f t="shared" ca="1" si="131"/>
        <v/>
      </c>
      <c r="DD11" t="str">
        <f t="shared" ca="1" si="132"/>
        <v/>
      </c>
      <c r="DE11" t="str">
        <f t="shared" ca="1" si="133"/>
        <v/>
      </c>
      <c r="DF11" t="str">
        <f t="shared" ca="1" si="134"/>
        <v/>
      </c>
      <c r="DG11" t="str">
        <f t="shared" ca="1" si="135"/>
        <v/>
      </c>
      <c r="DH11" t="str">
        <f t="shared" ca="1" si="136"/>
        <v/>
      </c>
      <c r="DI11" t="str">
        <f t="shared" ca="1" si="137"/>
        <v/>
      </c>
      <c r="DJ11" t="str">
        <f t="shared" ca="1" si="25"/>
        <v/>
      </c>
      <c r="DK11" t="str">
        <f t="shared" ca="1" si="26"/>
        <v/>
      </c>
      <c r="DL11" t="str">
        <f t="shared" ca="1" si="138"/>
        <v/>
      </c>
      <c r="DM11" t="str">
        <f t="shared" ca="1" si="139"/>
        <v/>
      </c>
      <c r="DN11" t="str">
        <f t="shared" ca="1" si="140"/>
        <v/>
      </c>
      <c r="DO11" t="str">
        <f t="shared" ca="1" si="141"/>
        <v/>
      </c>
      <c r="DP11" t="str">
        <f t="shared" ca="1" si="142"/>
        <v/>
      </c>
      <c r="DQ11" t="str">
        <f t="shared" ca="1" si="143"/>
        <v/>
      </c>
      <c r="DR11" t="str">
        <f t="shared" ca="1" si="144"/>
        <v/>
      </c>
      <c r="DS11" t="str">
        <f t="shared" ca="1" si="145"/>
        <v/>
      </c>
      <c r="DT11" t="str">
        <f t="shared" ca="1" si="146"/>
        <v/>
      </c>
      <c r="DU11" t="str">
        <f t="shared" ca="1" si="147"/>
        <v/>
      </c>
      <c r="DV11" t="str">
        <f t="shared" ca="1" si="27"/>
        <v/>
      </c>
      <c r="DW11" t="str">
        <f t="shared" ca="1" si="28"/>
        <v/>
      </c>
      <c r="DX11" t="str">
        <f t="shared" ca="1" si="148"/>
        <v/>
      </c>
      <c r="DY11" t="str">
        <f t="shared" ca="1" si="149"/>
        <v/>
      </c>
      <c r="DZ11" t="str">
        <f t="shared" ca="1" si="150"/>
        <v/>
      </c>
      <c r="EA11" t="str">
        <f t="shared" ca="1" si="151"/>
        <v/>
      </c>
      <c r="EB11" t="str">
        <f t="shared" ca="1" si="152"/>
        <v/>
      </c>
      <c r="EC11" t="str">
        <f t="shared" ca="1" si="153"/>
        <v/>
      </c>
      <c r="ED11" t="str">
        <f t="shared" ca="1" si="154"/>
        <v/>
      </c>
      <c r="EE11" t="str">
        <f t="shared" ca="1" si="155"/>
        <v/>
      </c>
      <c r="EF11" t="str">
        <f t="shared" ca="1" si="156"/>
        <v/>
      </c>
      <c r="EG11" t="str">
        <f t="shared" ca="1" si="157"/>
        <v/>
      </c>
      <c r="EH11" t="str">
        <f t="shared" ca="1" si="29"/>
        <v/>
      </c>
      <c r="EI11" t="str">
        <f t="shared" ca="1" si="30"/>
        <v/>
      </c>
      <c r="EJ11" t="str">
        <f t="shared" ca="1" si="158"/>
        <v/>
      </c>
      <c r="EK11" t="str">
        <f t="shared" ca="1" si="159"/>
        <v/>
      </c>
      <c r="EL11" t="str">
        <f t="shared" ca="1" si="160"/>
        <v/>
      </c>
      <c r="EM11" t="str">
        <f t="shared" ca="1" si="161"/>
        <v/>
      </c>
      <c r="EN11" t="str">
        <f t="shared" ca="1" si="162"/>
        <v/>
      </c>
      <c r="EO11" t="str">
        <f t="shared" ca="1" si="163"/>
        <v/>
      </c>
      <c r="EP11" t="str">
        <f t="shared" ca="1" si="164"/>
        <v/>
      </c>
      <c r="EQ11" t="str">
        <f t="shared" ca="1" si="165"/>
        <v/>
      </c>
      <c r="ER11" t="str">
        <f t="shared" ca="1" si="166"/>
        <v/>
      </c>
      <c r="ES11" t="str">
        <f t="shared" ca="1" si="167"/>
        <v/>
      </c>
      <c r="ET11" t="str">
        <f t="shared" ca="1" si="31"/>
        <v/>
      </c>
      <c r="EU11" t="str">
        <f t="shared" ca="1" si="32"/>
        <v/>
      </c>
      <c r="EV11" t="str">
        <f t="shared" ca="1" si="168"/>
        <v/>
      </c>
      <c r="EW11" t="str">
        <f t="shared" ca="1" si="169"/>
        <v/>
      </c>
      <c r="EX11" t="str">
        <f t="shared" ca="1" si="170"/>
        <v/>
      </c>
      <c r="EY11" t="str">
        <f t="shared" ca="1" si="171"/>
        <v/>
      </c>
      <c r="EZ11" t="str">
        <f t="shared" ca="1" si="172"/>
        <v/>
      </c>
      <c r="FA11" t="str">
        <f t="shared" ca="1" si="173"/>
        <v/>
      </c>
      <c r="FB11" t="str">
        <f t="shared" ca="1" si="174"/>
        <v/>
      </c>
      <c r="FC11" t="str">
        <f t="shared" ca="1" si="175"/>
        <v/>
      </c>
      <c r="FD11" t="str">
        <f t="shared" ca="1" si="176"/>
        <v/>
      </c>
      <c r="FE11" t="str">
        <f t="shared" ca="1" si="177"/>
        <v/>
      </c>
      <c r="FF11" t="str">
        <f t="shared" ca="1" si="33"/>
        <v/>
      </c>
      <c r="FG11" t="str">
        <f t="shared" ca="1" si="34"/>
        <v/>
      </c>
      <c r="FH11" t="str">
        <f t="shared" ca="1" si="178"/>
        <v/>
      </c>
      <c r="FI11" t="str">
        <f t="shared" ca="1" si="179"/>
        <v/>
      </c>
      <c r="FJ11" t="str">
        <f t="shared" ca="1" si="180"/>
        <v/>
      </c>
      <c r="FK11" t="str">
        <f t="shared" ca="1" si="181"/>
        <v/>
      </c>
      <c r="FL11" t="str">
        <f t="shared" ca="1" si="182"/>
        <v/>
      </c>
      <c r="FM11" t="str">
        <f t="shared" ca="1" si="183"/>
        <v/>
      </c>
      <c r="FN11" t="str">
        <f t="shared" ca="1" si="184"/>
        <v/>
      </c>
      <c r="FO11" t="str">
        <f t="shared" ca="1" si="185"/>
        <v/>
      </c>
      <c r="FP11" t="str">
        <f t="shared" ca="1" si="186"/>
        <v/>
      </c>
      <c r="FQ11" t="str">
        <f t="shared" ca="1" si="187"/>
        <v/>
      </c>
      <c r="FR11" t="str">
        <f t="shared" ca="1" si="35"/>
        <v/>
      </c>
      <c r="FS11" t="str">
        <f t="shared" ca="1" si="36"/>
        <v/>
      </c>
      <c r="FT11" t="str">
        <f t="shared" ca="1" si="188"/>
        <v/>
      </c>
      <c r="FU11" t="str">
        <f t="shared" ca="1" si="189"/>
        <v/>
      </c>
      <c r="FV11" t="str">
        <f t="shared" ca="1" si="190"/>
        <v/>
      </c>
      <c r="FW11" t="str">
        <f t="shared" ca="1" si="191"/>
        <v/>
      </c>
      <c r="FX11" t="str">
        <f t="shared" ca="1" si="192"/>
        <v/>
      </c>
      <c r="FY11" t="str">
        <f t="shared" ca="1" si="193"/>
        <v/>
      </c>
      <c r="FZ11" t="str">
        <f t="shared" ca="1" si="194"/>
        <v/>
      </c>
      <c r="GA11" t="str">
        <f t="shared" ca="1" si="195"/>
        <v/>
      </c>
      <c r="GB11" t="str">
        <f t="shared" ca="1" si="196"/>
        <v/>
      </c>
      <c r="GC11" t="str">
        <f t="shared" ca="1" si="197"/>
        <v/>
      </c>
      <c r="GD11" t="str">
        <f t="shared" ca="1" si="37"/>
        <v/>
      </c>
      <c r="GE11" t="str">
        <f t="shared" ca="1" si="38"/>
        <v/>
      </c>
      <c r="GF11" t="str">
        <f t="shared" ca="1" si="198"/>
        <v/>
      </c>
      <c r="GG11" t="str">
        <f t="shared" ca="1" si="199"/>
        <v/>
      </c>
      <c r="GH11" t="str">
        <f t="shared" ca="1" si="200"/>
        <v/>
      </c>
      <c r="GI11" t="str">
        <f t="shared" ca="1" si="201"/>
        <v/>
      </c>
      <c r="GJ11" t="str">
        <f t="shared" ca="1" si="202"/>
        <v/>
      </c>
      <c r="GK11" t="str">
        <f t="shared" ca="1" si="203"/>
        <v/>
      </c>
      <c r="GL11" t="str">
        <f t="shared" ca="1" si="204"/>
        <v/>
      </c>
      <c r="GM11" t="str">
        <f t="shared" ca="1" si="205"/>
        <v/>
      </c>
      <c r="GN11" t="str">
        <f t="shared" ca="1" si="206"/>
        <v/>
      </c>
      <c r="GO11" t="str">
        <f t="shared" ca="1" si="207"/>
        <v/>
      </c>
      <c r="GP11" t="str">
        <f t="shared" ca="1" si="39"/>
        <v/>
      </c>
      <c r="GQ11" t="str">
        <f t="shared" ca="1" si="40"/>
        <v/>
      </c>
      <c r="GR11" t="str">
        <f t="shared" ca="1" si="208"/>
        <v/>
      </c>
      <c r="GS11" t="str">
        <f t="shared" ca="1" si="209"/>
        <v/>
      </c>
      <c r="GT11" t="str">
        <f t="shared" ca="1" si="210"/>
        <v/>
      </c>
      <c r="GU11" t="str">
        <f t="shared" ca="1" si="211"/>
        <v/>
      </c>
      <c r="GV11" t="str">
        <f t="shared" ca="1" si="212"/>
        <v/>
      </c>
      <c r="GW11" t="str">
        <f t="shared" ca="1" si="213"/>
        <v/>
      </c>
      <c r="GX11" t="str">
        <f t="shared" ca="1" si="214"/>
        <v/>
      </c>
      <c r="GY11" t="str">
        <f t="shared" ca="1" si="215"/>
        <v/>
      </c>
      <c r="GZ11" t="str">
        <f t="shared" ca="1" si="216"/>
        <v/>
      </c>
      <c r="HA11" t="str">
        <f t="shared" ca="1" si="217"/>
        <v/>
      </c>
      <c r="HB11" t="str">
        <f t="shared" ca="1" si="41"/>
        <v/>
      </c>
      <c r="HC11" t="str">
        <f t="shared" ca="1" si="42"/>
        <v/>
      </c>
      <c r="HD11" t="str">
        <f t="shared" ca="1" si="218"/>
        <v/>
      </c>
      <c r="HE11" t="str">
        <f t="shared" ca="1" si="219"/>
        <v/>
      </c>
      <c r="HF11" t="str">
        <f t="shared" ca="1" si="220"/>
        <v/>
      </c>
      <c r="HG11" t="str">
        <f t="shared" ca="1" si="221"/>
        <v/>
      </c>
      <c r="HH11" t="str">
        <f t="shared" ca="1" si="222"/>
        <v/>
      </c>
      <c r="HI11" t="str">
        <f t="shared" ca="1" si="223"/>
        <v/>
      </c>
      <c r="HJ11" t="str">
        <f t="shared" ca="1" si="224"/>
        <v/>
      </c>
      <c r="HK11" t="str">
        <f t="shared" ca="1" si="225"/>
        <v/>
      </c>
      <c r="HL11" t="str">
        <f t="shared" ca="1" si="226"/>
        <v/>
      </c>
      <c r="HM11" t="str">
        <f t="shared" ca="1" si="227"/>
        <v/>
      </c>
      <c r="HN11" t="str">
        <f t="shared" ca="1" si="43"/>
        <v/>
      </c>
      <c r="HO11" t="str">
        <f t="shared" ca="1" si="44"/>
        <v/>
      </c>
      <c r="HP11" t="str">
        <f t="shared" ca="1" si="228"/>
        <v/>
      </c>
      <c r="HQ11" t="str">
        <f t="shared" ca="1" si="229"/>
        <v/>
      </c>
      <c r="HR11" t="str">
        <f t="shared" ca="1" si="230"/>
        <v/>
      </c>
      <c r="HS11" t="str">
        <f t="shared" ca="1" si="231"/>
        <v/>
      </c>
      <c r="HT11" t="str">
        <f t="shared" ca="1" si="232"/>
        <v/>
      </c>
      <c r="HU11" t="str">
        <f t="shared" ca="1" si="233"/>
        <v/>
      </c>
      <c r="HV11" t="str">
        <f t="shared" ca="1" si="234"/>
        <v/>
      </c>
      <c r="HW11" t="str">
        <f t="shared" ca="1" si="235"/>
        <v/>
      </c>
      <c r="HX11" t="str">
        <f t="shared" ca="1" si="236"/>
        <v/>
      </c>
      <c r="HY11" t="str">
        <f t="shared" ca="1" si="237"/>
        <v/>
      </c>
      <c r="HZ11" t="str">
        <f t="shared" ca="1" si="45"/>
        <v/>
      </c>
      <c r="IA11" t="str">
        <f t="shared" ca="1" si="46"/>
        <v/>
      </c>
      <c r="IB11" t="str">
        <f t="shared" ca="1" si="238"/>
        <v/>
      </c>
      <c r="IC11" t="str">
        <f t="shared" ca="1" si="239"/>
        <v/>
      </c>
      <c r="ID11" t="str">
        <f t="shared" ca="1" si="240"/>
        <v/>
      </c>
      <c r="IE11" t="str">
        <f t="shared" ca="1" si="241"/>
        <v/>
      </c>
      <c r="IF11" t="str">
        <f t="shared" ca="1" si="242"/>
        <v/>
      </c>
      <c r="IG11" t="str">
        <f t="shared" ca="1" si="243"/>
        <v/>
      </c>
      <c r="IH11" t="str">
        <f t="shared" ca="1" si="244"/>
        <v/>
      </c>
      <c r="II11" t="str">
        <f t="shared" ca="1" si="245"/>
        <v/>
      </c>
      <c r="IJ11" t="str">
        <f t="shared" ca="1" si="246"/>
        <v/>
      </c>
      <c r="IK11" t="str">
        <f t="shared" ca="1" si="247"/>
        <v/>
      </c>
      <c r="IL11" t="str">
        <f t="shared" ca="1" si="47"/>
        <v/>
      </c>
      <c r="IM11" t="str">
        <f t="shared" ca="1" si="48"/>
        <v/>
      </c>
      <c r="IN11" t="str">
        <f t="shared" ca="1" si="248"/>
        <v/>
      </c>
      <c r="IO11" t="str">
        <f t="shared" ca="1" si="249"/>
        <v/>
      </c>
      <c r="IP11" t="str">
        <f t="shared" ca="1" si="250"/>
        <v/>
      </c>
      <c r="IQ11" t="str">
        <f t="shared" ca="1" si="251"/>
        <v/>
      </c>
      <c r="IR11" t="str">
        <f t="shared" ca="1" si="252"/>
        <v/>
      </c>
      <c r="IS11" t="str">
        <f t="shared" ca="1" si="253"/>
        <v/>
      </c>
      <c r="IT11" t="str">
        <f t="shared" ca="1" si="254"/>
        <v/>
      </c>
      <c r="IU11" t="str">
        <f t="shared" ca="1" si="255"/>
        <v/>
      </c>
      <c r="IV11" t="str">
        <f t="shared" ca="1" si="256"/>
        <v/>
      </c>
      <c r="IW11" t="str">
        <f t="shared" ca="1" si="257"/>
        <v/>
      </c>
      <c r="IX11" t="str">
        <f t="shared" ca="1" si="49"/>
        <v/>
      </c>
      <c r="IY11" t="str">
        <f t="shared" ca="1" si="50"/>
        <v/>
      </c>
      <c r="IZ11" t="str">
        <f t="shared" ca="1" si="258"/>
        <v/>
      </c>
      <c r="JA11" t="str">
        <f t="shared" ca="1" si="259"/>
        <v/>
      </c>
      <c r="JB11" t="str">
        <f t="shared" ca="1" si="260"/>
        <v/>
      </c>
      <c r="JC11" t="str">
        <f t="shared" ca="1" si="261"/>
        <v/>
      </c>
      <c r="JD11" t="str">
        <f t="shared" ca="1" si="262"/>
        <v/>
      </c>
      <c r="JE11" t="str">
        <f t="shared" ca="1" si="263"/>
        <v/>
      </c>
      <c r="JF11" t="str">
        <f t="shared" ca="1" si="264"/>
        <v/>
      </c>
      <c r="JG11" t="str">
        <f t="shared" ca="1" si="265"/>
        <v/>
      </c>
      <c r="JH11" t="str">
        <f t="shared" ca="1" si="266"/>
        <v/>
      </c>
      <c r="JI11" t="str">
        <f t="shared" ca="1" si="267"/>
        <v/>
      </c>
      <c r="JJ11" t="str">
        <f t="shared" ca="1" si="51"/>
        <v/>
      </c>
      <c r="JK11" t="str">
        <f t="shared" ca="1" si="52"/>
        <v/>
      </c>
      <c r="JL11" t="str">
        <f t="shared" ca="1" si="268"/>
        <v/>
      </c>
      <c r="JM11" t="str">
        <f t="shared" ca="1" si="269"/>
        <v/>
      </c>
      <c r="JN11" t="str">
        <f t="shared" ca="1" si="270"/>
        <v/>
      </c>
      <c r="JO11" t="str">
        <f t="shared" ca="1" si="271"/>
        <v/>
      </c>
      <c r="JP11" t="str">
        <f t="shared" ca="1" si="272"/>
        <v/>
      </c>
      <c r="JQ11" t="str">
        <f t="shared" ca="1" si="273"/>
        <v/>
      </c>
      <c r="JR11" t="str">
        <f t="shared" ca="1" si="274"/>
        <v/>
      </c>
      <c r="JS11" t="str">
        <f t="shared" ca="1" si="275"/>
        <v/>
      </c>
      <c r="JT11" t="str">
        <f t="shared" ca="1" si="276"/>
        <v/>
      </c>
      <c r="JU11" t="str">
        <f t="shared" ca="1" si="277"/>
        <v/>
      </c>
    </row>
    <row r="12" spans="1:341" x14ac:dyDescent="0.25">
      <c r="A12">
        <f t="shared" si="278"/>
        <v>11</v>
      </c>
      <c r="B12" t="str">
        <f t="shared" ca="1" si="0"/>
        <v/>
      </c>
      <c r="C12">
        <v>1</v>
      </c>
      <c r="D12">
        <f t="shared" si="53"/>
        <v>11</v>
      </c>
      <c r="E12">
        <f t="shared" si="54"/>
        <v>11</v>
      </c>
      <c r="F12">
        <f ca="1">COUNT((AD12,AP12,BB12,BN12,BZ12,CL12,CX12,DJ12,DV12,EH12,ET12,FF12,FR12,GD12,GP12,HB12,HN12,HZ12,IL12,IX12,JJ12,JV12,KH12,KT12,LF12,LR12))</f>
        <v>0</v>
      </c>
      <c r="G12">
        <f t="shared" ca="1" si="55"/>
        <v>0</v>
      </c>
      <c r="H12">
        <f t="shared" ca="1" si="56"/>
        <v>0</v>
      </c>
      <c r="I12">
        <f t="shared" ca="1" si="1"/>
        <v>0</v>
      </c>
      <c r="J12">
        <f t="shared" ca="1" si="57"/>
        <v>0</v>
      </c>
      <c r="K12">
        <f t="shared" ca="1" si="2"/>
        <v>-1</v>
      </c>
      <c r="L12">
        <f t="shared" ref="L12:L26" ca="1" si="279">IF(ROW()-1&gt;COUNT($K$2:$K$351),"",INDEX($A$2:$A$351,MATCH(LARGE($K$2:$K$351,ROW()-1),$K$2:$K$351,0)))</f>
        <v>82</v>
      </c>
      <c r="M12">
        <f t="shared" ca="1" si="58"/>
        <v>0</v>
      </c>
      <c r="N12">
        <f t="shared" ref="N12:N26" ca="1" si="280">RANK(M12,$M$2:$M$351,0)</f>
        <v>65</v>
      </c>
      <c r="O12">
        <f t="shared" ca="1" si="59"/>
        <v>-1</v>
      </c>
      <c r="P12">
        <f t="shared" ref="P12:P26" ca="1" si="281">IF(ROW()-1&gt;COUNT($O$2:$O$351),"",INDEX($A$2:$A$351,MATCH(LARGE($O$2:$O$351,ROW()-1),$O$2:$O$351,0)))</f>
        <v>3</v>
      </c>
      <c r="Q12">
        <f t="shared" ca="1" si="60"/>
        <v>0</v>
      </c>
      <c r="R12">
        <f t="shared" ca="1" si="61"/>
        <v>0</v>
      </c>
      <c r="S12">
        <f t="shared" ca="1" si="62"/>
        <v>0</v>
      </c>
      <c r="T12">
        <f t="shared" ca="1" si="63"/>
        <v>0</v>
      </c>
      <c r="U12" t="str">
        <f t="shared" ca="1" si="6"/>
        <v>999999999999</v>
      </c>
      <c r="V12">
        <f t="shared" ref="V12:V26" ca="1" si="282">COUNTIF($U$2:$U$351,"&lt;="&amp;U12)</f>
        <v>0</v>
      </c>
      <c r="W12">
        <f t="shared" si="64"/>
        <v>11</v>
      </c>
      <c r="X12">
        <f t="shared" ref="X12:X26" ca="1" si="283">VLOOKUP(A12,$V$2:$W$351,2,FALSE)</f>
        <v>58</v>
      </c>
      <c r="Y12">
        <f t="shared" ca="1" si="65"/>
        <v>0</v>
      </c>
      <c r="Z12" t="str">
        <f t="shared" ca="1" si="66"/>
        <v>999zz</v>
      </c>
      <c r="AA12">
        <f t="shared" ref="AA12:AA26" ca="1" si="284">COUNTIF($Z$2:$Z$351,"&lt;="&amp;Z12)</f>
        <v>350</v>
      </c>
      <c r="AB12">
        <f t="shared" si="67"/>
        <v>11</v>
      </c>
      <c r="AC12">
        <f t="shared" ref="AC12:AC26" ca="1" si="285">VLOOKUP(A12,$AA$2:$AB$351,2,FALSE)</f>
        <v>53</v>
      </c>
      <c r="AD12" t="str">
        <f t="shared" ca="1" si="11"/>
        <v/>
      </c>
      <c r="AE12">
        <f t="shared" ca="1" si="12"/>
        <v>0</v>
      </c>
      <c r="AF12">
        <f t="shared" ca="1" si="68"/>
        <v>0</v>
      </c>
      <c r="AG12">
        <f t="shared" ca="1" si="69"/>
        <v>0</v>
      </c>
      <c r="AH12">
        <f t="shared" ca="1" si="70"/>
        <v>0</v>
      </c>
      <c r="AI12">
        <f t="shared" ca="1" si="71"/>
        <v>0</v>
      </c>
      <c r="AJ12">
        <f t="shared" ca="1" si="72"/>
        <v>0</v>
      </c>
      <c r="AK12">
        <f t="shared" ca="1" si="73"/>
        <v>0</v>
      </c>
      <c r="AL12">
        <f t="shared" ca="1" si="74"/>
        <v>0</v>
      </c>
      <c r="AM12">
        <f t="shared" ca="1" si="75"/>
        <v>0</v>
      </c>
      <c r="AN12">
        <f t="shared" ca="1" si="76"/>
        <v>0</v>
      </c>
      <c r="AO12">
        <f t="shared" ca="1" si="77"/>
        <v>0</v>
      </c>
      <c r="AP12" t="str">
        <f t="shared" ca="1" si="13"/>
        <v/>
      </c>
      <c r="AQ12">
        <f t="shared" ca="1" si="14"/>
        <v>0</v>
      </c>
      <c r="AR12">
        <f t="shared" ca="1" si="78"/>
        <v>0</v>
      </c>
      <c r="AS12">
        <f t="shared" ca="1" si="79"/>
        <v>0</v>
      </c>
      <c r="AT12">
        <f t="shared" ca="1" si="80"/>
        <v>0</v>
      </c>
      <c r="AU12">
        <f t="shared" ca="1" si="81"/>
        <v>0</v>
      </c>
      <c r="AV12">
        <f t="shared" ca="1" si="82"/>
        <v>0</v>
      </c>
      <c r="AW12">
        <f t="shared" ca="1" si="83"/>
        <v>0</v>
      </c>
      <c r="AX12">
        <f t="shared" ca="1" si="84"/>
        <v>0</v>
      </c>
      <c r="AY12">
        <f t="shared" ca="1" si="85"/>
        <v>0</v>
      </c>
      <c r="AZ12">
        <f t="shared" ca="1" si="86"/>
        <v>0</v>
      </c>
      <c r="BA12">
        <f t="shared" ca="1" si="87"/>
        <v>0</v>
      </c>
      <c r="BB12" t="str">
        <f t="shared" ca="1" si="15"/>
        <v/>
      </c>
      <c r="BC12" t="str">
        <f t="shared" ca="1" si="16"/>
        <v/>
      </c>
      <c r="BD12" t="str">
        <f t="shared" ca="1" si="88"/>
        <v/>
      </c>
      <c r="BE12" t="str">
        <f t="shared" ca="1" si="89"/>
        <v/>
      </c>
      <c r="BF12" t="str">
        <f t="shared" ca="1" si="90"/>
        <v/>
      </c>
      <c r="BG12" t="str">
        <f t="shared" ca="1" si="91"/>
        <v/>
      </c>
      <c r="BH12" t="str">
        <f t="shared" ca="1" si="92"/>
        <v/>
      </c>
      <c r="BI12" t="str">
        <f t="shared" ca="1" si="93"/>
        <v/>
      </c>
      <c r="BJ12" t="str">
        <f t="shared" ca="1" si="94"/>
        <v/>
      </c>
      <c r="BK12" t="str">
        <f t="shared" ca="1" si="95"/>
        <v/>
      </c>
      <c r="BL12" t="str">
        <f t="shared" ca="1" si="96"/>
        <v/>
      </c>
      <c r="BM12" t="str">
        <f t="shared" ca="1" si="97"/>
        <v/>
      </c>
      <c r="BN12" t="str">
        <f t="shared" ca="1" si="17"/>
        <v/>
      </c>
      <c r="BO12" t="str">
        <f t="shared" ca="1" si="18"/>
        <v/>
      </c>
      <c r="BP12" t="str">
        <f t="shared" ca="1" si="98"/>
        <v/>
      </c>
      <c r="BQ12" t="str">
        <f t="shared" ca="1" si="99"/>
        <v/>
      </c>
      <c r="BR12" t="str">
        <f t="shared" ca="1" si="100"/>
        <v/>
      </c>
      <c r="BS12" t="str">
        <f t="shared" ca="1" si="101"/>
        <v/>
      </c>
      <c r="BT12" t="str">
        <f t="shared" ca="1" si="102"/>
        <v/>
      </c>
      <c r="BU12" t="str">
        <f t="shared" ca="1" si="103"/>
        <v/>
      </c>
      <c r="BV12" t="str">
        <f t="shared" ca="1" si="104"/>
        <v/>
      </c>
      <c r="BW12" t="str">
        <f t="shared" ca="1" si="105"/>
        <v/>
      </c>
      <c r="BX12" t="str">
        <f t="shared" ca="1" si="106"/>
        <v/>
      </c>
      <c r="BY12" t="str">
        <f t="shared" ca="1" si="107"/>
        <v/>
      </c>
      <c r="BZ12" t="str">
        <f t="shared" ca="1" si="19"/>
        <v/>
      </c>
      <c r="CA12" t="str">
        <f t="shared" ca="1" si="20"/>
        <v/>
      </c>
      <c r="CB12" t="str">
        <f t="shared" ca="1" si="108"/>
        <v/>
      </c>
      <c r="CC12" t="str">
        <f t="shared" ca="1" si="109"/>
        <v/>
      </c>
      <c r="CD12" t="str">
        <f t="shared" ca="1" si="110"/>
        <v/>
      </c>
      <c r="CE12" t="str">
        <f t="shared" ca="1" si="111"/>
        <v/>
      </c>
      <c r="CF12" t="str">
        <f t="shared" ca="1" si="112"/>
        <v/>
      </c>
      <c r="CG12" t="str">
        <f t="shared" ca="1" si="113"/>
        <v/>
      </c>
      <c r="CH12" t="str">
        <f t="shared" ca="1" si="114"/>
        <v/>
      </c>
      <c r="CI12" t="str">
        <f t="shared" ca="1" si="115"/>
        <v/>
      </c>
      <c r="CJ12" t="str">
        <f t="shared" ca="1" si="116"/>
        <v/>
      </c>
      <c r="CK12" t="str">
        <f t="shared" ca="1" si="117"/>
        <v/>
      </c>
      <c r="CL12" t="str">
        <f t="shared" ca="1" si="21"/>
        <v/>
      </c>
      <c r="CM12" t="str">
        <f t="shared" ca="1" si="22"/>
        <v/>
      </c>
      <c r="CN12" t="str">
        <f t="shared" ca="1" si="118"/>
        <v/>
      </c>
      <c r="CO12" t="str">
        <f t="shared" ca="1" si="119"/>
        <v/>
      </c>
      <c r="CP12" t="str">
        <f t="shared" ca="1" si="120"/>
        <v/>
      </c>
      <c r="CQ12" t="str">
        <f t="shared" ca="1" si="121"/>
        <v/>
      </c>
      <c r="CR12" t="str">
        <f t="shared" ca="1" si="122"/>
        <v/>
      </c>
      <c r="CS12" t="str">
        <f t="shared" ca="1" si="123"/>
        <v/>
      </c>
      <c r="CT12" t="str">
        <f t="shared" ca="1" si="124"/>
        <v/>
      </c>
      <c r="CU12" t="str">
        <f t="shared" ca="1" si="125"/>
        <v/>
      </c>
      <c r="CV12" t="str">
        <f t="shared" ca="1" si="126"/>
        <v/>
      </c>
      <c r="CW12" t="str">
        <f t="shared" ca="1" si="127"/>
        <v/>
      </c>
      <c r="CX12" t="str">
        <f t="shared" ca="1" si="23"/>
        <v/>
      </c>
      <c r="CY12" t="str">
        <f t="shared" ca="1" si="24"/>
        <v/>
      </c>
      <c r="CZ12" t="str">
        <f t="shared" ca="1" si="128"/>
        <v/>
      </c>
      <c r="DA12" t="str">
        <f t="shared" ca="1" si="129"/>
        <v/>
      </c>
      <c r="DB12" t="str">
        <f t="shared" ca="1" si="130"/>
        <v/>
      </c>
      <c r="DC12" t="str">
        <f t="shared" ca="1" si="131"/>
        <v/>
      </c>
      <c r="DD12" t="str">
        <f t="shared" ca="1" si="132"/>
        <v/>
      </c>
      <c r="DE12" t="str">
        <f t="shared" ca="1" si="133"/>
        <v/>
      </c>
      <c r="DF12" t="str">
        <f t="shared" ca="1" si="134"/>
        <v/>
      </c>
      <c r="DG12" t="str">
        <f t="shared" ca="1" si="135"/>
        <v/>
      </c>
      <c r="DH12" t="str">
        <f t="shared" ca="1" si="136"/>
        <v/>
      </c>
      <c r="DI12" t="str">
        <f t="shared" ca="1" si="137"/>
        <v/>
      </c>
      <c r="DJ12" t="str">
        <f t="shared" ca="1" si="25"/>
        <v/>
      </c>
      <c r="DK12" t="str">
        <f t="shared" ca="1" si="26"/>
        <v/>
      </c>
      <c r="DL12" t="str">
        <f t="shared" ca="1" si="138"/>
        <v/>
      </c>
      <c r="DM12" t="str">
        <f t="shared" ca="1" si="139"/>
        <v/>
      </c>
      <c r="DN12" t="str">
        <f t="shared" ca="1" si="140"/>
        <v/>
      </c>
      <c r="DO12" t="str">
        <f t="shared" ca="1" si="141"/>
        <v/>
      </c>
      <c r="DP12" t="str">
        <f t="shared" ca="1" si="142"/>
        <v/>
      </c>
      <c r="DQ12" t="str">
        <f t="shared" ca="1" si="143"/>
        <v/>
      </c>
      <c r="DR12" t="str">
        <f t="shared" ca="1" si="144"/>
        <v/>
      </c>
      <c r="DS12" t="str">
        <f t="shared" ca="1" si="145"/>
        <v/>
      </c>
      <c r="DT12" t="str">
        <f t="shared" ca="1" si="146"/>
        <v/>
      </c>
      <c r="DU12" t="str">
        <f t="shared" ca="1" si="147"/>
        <v/>
      </c>
      <c r="DV12" t="str">
        <f t="shared" ca="1" si="27"/>
        <v/>
      </c>
      <c r="DW12" t="str">
        <f t="shared" ca="1" si="28"/>
        <v/>
      </c>
      <c r="DX12" t="str">
        <f t="shared" ca="1" si="148"/>
        <v/>
      </c>
      <c r="DY12" t="str">
        <f t="shared" ca="1" si="149"/>
        <v/>
      </c>
      <c r="DZ12" t="str">
        <f t="shared" ca="1" si="150"/>
        <v/>
      </c>
      <c r="EA12" t="str">
        <f t="shared" ca="1" si="151"/>
        <v/>
      </c>
      <c r="EB12" t="str">
        <f t="shared" ca="1" si="152"/>
        <v/>
      </c>
      <c r="EC12" t="str">
        <f t="shared" ca="1" si="153"/>
        <v/>
      </c>
      <c r="ED12" t="str">
        <f t="shared" ca="1" si="154"/>
        <v/>
      </c>
      <c r="EE12" t="str">
        <f t="shared" ca="1" si="155"/>
        <v/>
      </c>
      <c r="EF12" t="str">
        <f t="shared" ca="1" si="156"/>
        <v/>
      </c>
      <c r="EG12" t="str">
        <f t="shared" ca="1" si="157"/>
        <v/>
      </c>
      <c r="EH12" t="str">
        <f t="shared" ca="1" si="29"/>
        <v/>
      </c>
      <c r="EI12" t="str">
        <f t="shared" ca="1" si="30"/>
        <v/>
      </c>
      <c r="EJ12" t="str">
        <f t="shared" ca="1" si="158"/>
        <v/>
      </c>
      <c r="EK12" t="str">
        <f t="shared" ca="1" si="159"/>
        <v/>
      </c>
      <c r="EL12" t="str">
        <f t="shared" ca="1" si="160"/>
        <v/>
      </c>
      <c r="EM12" t="str">
        <f t="shared" ca="1" si="161"/>
        <v/>
      </c>
      <c r="EN12" t="str">
        <f t="shared" ca="1" si="162"/>
        <v/>
      </c>
      <c r="EO12" t="str">
        <f t="shared" ca="1" si="163"/>
        <v/>
      </c>
      <c r="EP12" t="str">
        <f t="shared" ca="1" si="164"/>
        <v/>
      </c>
      <c r="EQ12" t="str">
        <f t="shared" ca="1" si="165"/>
        <v/>
      </c>
      <c r="ER12" t="str">
        <f t="shared" ca="1" si="166"/>
        <v/>
      </c>
      <c r="ES12" t="str">
        <f t="shared" ca="1" si="167"/>
        <v/>
      </c>
      <c r="ET12" t="str">
        <f t="shared" ca="1" si="31"/>
        <v/>
      </c>
      <c r="EU12" t="str">
        <f t="shared" ca="1" si="32"/>
        <v/>
      </c>
      <c r="EV12" t="str">
        <f t="shared" ca="1" si="168"/>
        <v/>
      </c>
      <c r="EW12" t="str">
        <f t="shared" ca="1" si="169"/>
        <v/>
      </c>
      <c r="EX12" t="str">
        <f t="shared" ca="1" si="170"/>
        <v/>
      </c>
      <c r="EY12" t="str">
        <f t="shared" ca="1" si="171"/>
        <v/>
      </c>
      <c r="EZ12" t="str">
        <f t="shared" ca="1" si="172"/>
        <v/>
      </c>
      <c r="FA12" t="str">
        <f t="shared" ca="1" si="173"/>
        <v/>
      </c>
      <c r="FB12" t="str">
        <f t="shared" ca="1" si="174"/>
        <v/>
      </c>
      <c r="FC12" t="str">
        <f t="shared" ca="1" si="175"/>
        <v/>
      </c>
      <c r="FD12" t="str">
        <f t="shared" ca="1" si="176"/>
        <v/>
      </c>
      <c r="FE12" t="str">
        <f t="shared" ca="1" si="177"/>
        <v/>
      </c>
      <c r="FF12" t="str">
        <f t="shared" ca="1" si="33"/>
        <v/>
      </c>
      <c r="FG12" t="str">
        <f t="shared" ca="1" si="34"/>
        <v/>
      </c>
      <c r="FH12" t="str">
        <f t="shared" ca="1" si="178"/>
        <v/>
      </c>
      <c r="FI12" t="str">
        <f t="shared" ca="1" si="179"/>
        <v/>
      </c>
      <c r="FJ12" t="str">
        <f t="shared" ca="1" si="180"/>
        <v/>
      </c>
      <c r="FK12" t="str">
        <f t="shared" ca="1" si="181"/>
        <v/>
      </c>
      <c r="FL12" t="str">
        <f t="shared" ca="1" si="182"/>
        <v/>
      </c>
      <c r="FM12" t="str">
        <f t="shared" ca="1" si="183"/>
        <v/>
      </c>
      <c r="FN12" t="str">
        <f t="shared" ca="1" si="184"/>
        <v/>
      </c>
      <c r="FO12" t="str">
        <f t="shared" ca="1" si="185"/>
        <v/>
      </c>
      <c r="FP12" t="str">
        <f t="shared" ca="1" si="186"/>
        <v/>
      </c>
      <c r="FQ12" t="str">
        <f t="shared" ca="1" si="187"/>
        <v/>
      </c>
      <c r="FR12" t="str">
        <f t="shared" ca="1" si="35"/>
        <v/>
      </c>
      <c r="FS12" t="str">
        <f t="shared" ca="1" si="36"/>
        <v/>
      </c>
      <c r="FT12" t="str">
        <f t="shared" ca="1" si="188"/>
        <v/>
      </c>
      <c r="FU12" t="str">
        <f t="shared" ca="1" si="189"/>
        <v/>
      </c>
      <c r="FV12" t="str">
        <f t="shared" ca="1" si="190"/>
        <v/>
      </c>
      <c r="FW12" t="str">
        <f t="shared" ca="1" si="191"/>
        <v/>
      </c>
      <c r="FX12" t="str">
        <f t="shared" ca="1" si="192"/>
        <v/>
      </c>
      <c r="FY12" t="str">
        <f t="shared" ca="1" si="193"/>
        <v/>
      </c>
      <c r="FZ12" t="str">
        <f t="shared" ca="1" si="194"/>
        <v/>
      </c>
      <c r="GA12" t="str">
        <f t="shared" ca="1" si="195"/>
        <v/>
      </c>
      <c r="GB12" t="str">
        <f t="shared" ca="1" si="196"/>
        <v/>
      </c>
      <c r="GC12" t="str">
        <f t="shared" ca="1" si="197"/>
        <v/>
      </c>
      <c r="GD12" t="str">
        <f t="shared" ca="1" si="37"/>
        <v/>
      </c>
      <c r="GE12" t="str">
        <f t="shared" ca="1" si="38"/>
        <v/>
      </c>
      <c r="GF12" t="str">
        <f t="shared" ca="1" si="198"/>
        <v/>
      </c>
      <c r="GG12" t="str">
        <f t="shared" ca="1" si="199"/>
        <v/>
      </c>
      <c r="GH12" t="str">
        <f t="shared" ca="1" si="200"/>
        <v/>
      </c>
      <c r="GI12" t="str">
        <f t="shared" ca="1" si="201"/>
        <v/>
      </c>
      <c r="GJ12" t="str">
        <f t="shared" ca="1" si="202"/>
        <v/>
      </c>
      <c r="GK12" t="str">
        <f t="shared" ca="1" si="203"/>
        <v/>
      </c>
      <c r="GL12" t="str">
        <f t="shared" ca="1" si="204"/>
        <v/>
      </c>
      <c r="GM12" t="str">
        <f t="shared" ca="1" si="205"/>
        <v/>
      </c>
      <c r="GN12" t="str">
        <f t="shared" ca="1" si="206"/>
        <v/>
      </c>
      <c r="GO12" t="str">
        <f t="shared" ca="1" si="207"/>
        <v/>
      </c>
      <c r="GP12" t="str">
        <f t="shared" ca="1" si="39"/>
        <v/>
      </c>
      <c r="GQ12" t="str">
        <f t="shared" ca="1" si="40"/>
        <v/>
      </c>
      <c r="GR12" t="str">
        <f t="shared" ca="1" si="208"/>
        <v/>
      </c>
      <c r="GS12" t="str">
        <f t="shared" ca="1" si="209"/>
        <v/>
      </c>
      <c r="GT12" t="str">
        <f t="shared" ca="1" si="210"/>
        <v/>
      </c>
      <c r="GU12" t="str">
        <f t="shared" ca="1" si="211"/>
        <v/>
      </c>
      <c r="GV12" t="str">
        <f t="shared" ca="1" si="212"/>
        <v/>
      </c>
      <c r="GW12" t="str">
        <f t="shared" ca="1" si="213"/>
        <v/>
      </c>
      <c r="GX12" t="str">
        <f t="shared" ca="1" si="214"/>
        <v/>
      </c>
      <c r="GY12" t="str">
        <f t="shared" ca="1" si="215"/>
        <v/>
      </c>
      <c r="GZ12" t="str">
        <f t="shared" ca="1" si="216"/>
        <v/>
      </c>
      <c r="HA12" t="str">
        <f t="shared" ca="1" si="217"/>
        <v/>
      </c>
      <c r="HB12" t="str">
        <f t="shared" ca="1" si="41"/>
        <v/>
      </c>
      <c r="HC12" t="str">
        <f t="shared" ca="1" si="42"/>
        <v/>
      </c>
      <c r="HD12" t="str">
        <f t="shared" ca="1" si="218"/>
        <v/>
      </c>
      <c r="HE12" t="str">
        <f t="shared" ca="1" si="219"/>
        <v/>
      </c>
      <c r="HF12" t="str">
        <f t="shared" ca="1" si="220"/>
        <v/>
      </c>
      <c r="HG12" t="str">
        <f t="shared" ca="1" si="221"/>
        <v/>
      </c>
      <c r="HH12" t="str">
        <f t="shared" ca="1" si="222"/>
        <v/>
      </c>
      <c r="HI12" t="str">
        <f t="shared" ca="1" si="223"/>
        <v/>
      </c>
      <c r="HJ12" t="str">
        <f t="shared" ca="1" si="224"/>
        <v/>
      </c>
      <c r="HK12" t="str">
        <f t="shared" ca="1" si="225"/>
        <v/>
      </c>
      <c r="HL12" t="str">
        <f t="shared" ca="1" si="226"/>
        <v/>
      </c>
      <c r="HM12" t="str">
        <f t="shared" ca="1" si="227"/>
        <v/>
      </c>
      <c r="HN12" t="str">
        <f t="shared" ca="1" si="43"/>
        <v/>
      </c>
      <c r="HO12" t="str">
        <f t="shared" ca="1" si="44"/>
        <v/>
      </c>
      <c r="HP12" t="str">
        <f t="shared" ca="1" si="228"/>
        <v/>
      </c>
      <c r="HQ12" t="str">
        <f t="shared" ca="1" si="229"/>
        <v/>
      </c>
      <c r="HR12" t="str">
        <f t="shared" ca="1" si="230"/>
        <v/>
      </c>
      <c r="HS12" t="str">
        <f t="shared" ca="1" si="231"/>
        <v/>
      </c>
      <c r="HT12" t="str">
        <f t="shared" ca="1" si="232"/>
        <v/>
      </c>
      <c r="HU12" t="str">
        <f t="shared" ca="1" si="233"/>
        <v/>
      </c>
      <c r="HV12" t="str">
        <f t="shared" ca="1" si="234"/>
        <v/>
      </c>
      <c r="HW12" t="str">
        <f t="shared" ca="1" si="235"/>
        <v/>
      </c>
      <c r="HX12" t="str">
        <f t="shared" ca="1" si="236"/>
        <v/>
      </c>
      <c r="HY12" t="str">
        <f t="shared" ca="1" si="237"/>
        <v/>
      </c>
      <c r="HZ12" t="str">
        <f t="shared" ca="1" si="45"/>
        <v/>
      </c>
      <c r="IA12" t="str">
        <f t="shared" ca="1" si="46"/>
        <v/>
      </c>
      <c r="IB12" t="str">
        <f t="shared" ca="1" si="238"/>
        <v/>
      </c>
      <c r="IC12" t="str">
        <f t="shared" ca="1" si="239"/>
        <v/>
      </c>
      <c r="ID12" t="str">
        <f t="shared" ca="1" si="240"/>
        <v/>
      </c>
      <c r="IE12" t="str">
        <f t="shared" ca="1" si="241"/>
        <v/>
      </c>
      <c r="IF12" t="str">
        <f t="shared" ca="1" si="242"/>
        <v/>
      </c>
      <c r="IG12" t="str">
        <f t="shared" ca="1" si="243"/>
        <v/>
      </c>
      <c r="IH12" t="str">
        <f t="shared" ca="1" si="244"/>
        <v/>
      </c>
      <c r="II12" t="str">
        <f t="shared" ca="1" si="245"/>
        <v/>
      </c>
      <c r="IJ12" t="str">
        <f t="shared" ca="1" si="246"/>
        <v/>
      </c>
      <c r="IK12" t="str">
        <f t="shared" ca="1" si="247"/>
        <v/>
      </c>
      <c r="IL12" t="str">
        <f t="shared" ca="1" si="47"/>
        <v/>
      </c>
      <c r="IM12" t="str">
        <f t="shared" ca="1" si="48"/>
        <v/>
      </c>
      <c r="IN12" t="str">
        <f t="shared" ca="1" si="248"/>
        <v/>
      </c>
      <c r="IO12" t="str">
        <f t="shared" ca="1" si="249"/>
        <v/>
      </c>
      <c r="IP12" t="str">
        <f t="shared" ca="1" si="250"/>
        <v/>
      </c>
      <c r="IQ12" t="str">
        <f t="shared" ca="1" si="251"/>
        <v/>
      </c>
      <c r="IR12" t="str">
        <f t="shared" ca="1" si="252"/>
        <v/>
      </c>
      <c r="IS12" t="str">
        <f t="shared" ca="1" si="253"/>
        <v/>
      </c>
      <c r="IT12" t="str">
        <f t="shared" ca="1" si="254"/>
        <v/>
      </c>
      <c r="IU12" t="str">
        <f t="shared" ca="1" si="255"/>
        <v/>
      </c>
      <c r="IV12" t="str">
        <f t="shared" ca="1" si="256"/>
        <v/>
      </c>
      <c r="IW12" t="str">
        <f t="shared" ca="1" si="257"/>
        <v/>
      </c>
      <c r="IX12" t="str">
        <f t="shared" ca="1" si="49"/>
        <v/>
      </c>
      <c r="IY12" t="str">
        <f t="shared" ca="1" si="50"/>
        <v/>
      </c>
      <c r="IZ12" t="str">
        <f t="shared" ca="1" si="258"/>
        <v/>
      </c>
      <c r="JA12" t="str">
        <f t="shared" ca="1" si="259"/>
        <v/>
      </c>
      <c r="JB12" t="str">
        <f t="shared" ca="1" si="260"/>
        <v/>
      </c>
      <c r="JC12" t="str">
        <f t="shared" ca="1" si="261"/>
        <v/>
      </c>
      <c r="JD12" t="str">
        <f t="shared" ca="1" si="262"/>
        <v/>
      </c>
      <c r="JE12" t="str">
        <f t="shared" ca="1" si="263"/>
        <v/>
      </c>
      <c r="JF12" t="str">
        <f t="shared" ca="1" si="264"/>
        <v/>
      </c>
      <c r="JG12" t="str">
        <f t="shared" ca="1" si="265"/>
        <v/>
      </c>
      <c r="JH12" t="str">
        <f t="shared" ca="1" si="266"/>
        <v/>
      </c>
      <c r="JI12" t="str">
        <f t="shared" ca="1" si="267"/>
        <v/>
      </c>
      <c r="JJ12" t="str">
        <f t="shared" ca="1" si="51"/>
        <v/>
      </c>
      <c r="JK12" t="str">
        <f t="shared" ca="1" si="52"/>
        <v/>
      </c>
      <c r="JL12" t="str">
        <f t="shared" ca="1" si="268"/>
        <v/>
      </c>
      <c r="JM12" t="str">
        <f t="shared" ca="1" si="269"/>
        <v/>
      </c>
      <c r="JN12" t="str">
        <f t="shared" ca="1" si="270"/>
        <v/>
      </c>
      <c r="JO12" t="str">
        <f t="shared" ca="1" si="271"/>
        <v/>
      </c>
      <c r="JP12" t="str">
        <f t="shared" ca="1" si="272"/>
        <v/>
      </c>
      <c r="JQ12" t="str">
        <f t="shared" ca="1" si="273"/>
        <v/>
      </c>
      <c r="JR12" t="str">
        <f t="shared" ca="1" si="274"/>
        <v/>
      </c>
      <c r="JS12" t="str">
        <f t="shared" ca="1" si="275"/>
        <v/>
      </c>
      <c r="JT12" t="str">
        <f t="shared" ca="1" si="276"/>
        <v/>
      </c>
      <c r="JU12" t="str">
        <f t="shared" ca="1" si="277"/>
        <v/>
      </c>
    </row>
    <row r="13" spans="1:341" x14ac:dyDescent="0.25">
      <c r="A13">
        <f t="shared" si="278"/>
        <v>12</v>
      </c>
      <c r="B13" t="str">
        <f t="shared" ca="1" si="0"/>
        <v/>
      </c>
      <c r="C13">
        <v>1</v>
      </c>
      <c r="D13">
        <f t="shared" si="53"/>
        <v>12</v>
      </c>
      <c r="E13">
        <f t="shared" si="54"/>
        <v>12</v>
      </c>
      <c r="F13">
        <f ca="1">COUNT((AD13,AP13,BB13,BN13,BZ13,CL13,CX13,DJ13,DV13,EH13,ET13,FF13,FR13,GD13,GP13,HB13,HN13,HZ13,IL13,IX13,JJ13,JV13,KH13,KT13,LF13,LR13))</f>
        <v>0</v>
      </c>
      <c r="G13">
        <f t="shared" ca="1" si="55"/>
        <v>0</v>
      </c>
      <c r="H13">
        <f t="shared" ca="1" si="56"/>
        <v>0</v>
      </c>
      <c r="I13">
        <f t="shared" ca="1" si="1"/>
        <v>0</v>
      </c>
      <c r="J13">
        <f t="shared" ca="1" si="57"/>
        <v>0</v>
      </c>
      <c r="K13">
        <f t="shared" ca="1" si="2"/>
        <v>-1</v>
      </c>
      <c r="L13">
        <f t="shared" ca="1" si="279"/>
        <v>3</v>
      </c>
      <c r="M13">
        <f t="shared" ca="1" si="58"/>
        <v>0</v>
      </c>
      <c r="N13">
        <f t="shared" ca="1" si="280"/>
        <v>65</v>
      </c>
      <c r="O13">
        <f t="shared" ca="1" si="59"/>
        <v>-1</v>
      </c>
      <c r="P13">
        <f t="shared" ca="1" si="281"/>
        <v>157</v>
      </c>
      <c r="Q13">
        <f t="shared" ca="1" si="60"/>
        <v>0</v>
      </c>
      <c r="R13">
        <f t="shared" ca="1" si="61"/>
        <v>0</v>
      </c>
      <c r="S13">
        <f t="shared" ca="1" si="62"/>
        <v>0</v>
      </c>
      <c r="T13">
        <f t="shared" ca="1" si="63"/>
        <v>0</v>
      </c>
      <c r="U13" t="str">
        <f t="shared" ca="1" si="6"/>
        <v>999999999999</v>
      </c>
      <c r="V13">
        <f t="shared" ca="1" si="282"/>
        <v>0</v>
      </c>
      <c r="W13">
        <f t="shared" si="64"/>
        <v>12</v>
      </c>
      <c r="X13">
        <f t="shared" ca="1" si="283"/>
        <v>105</v>
      </c>
      <c r="Y13">
        <f t="shared" ca="1" si="65"/>
        <v>0</v>
      </c>
      <c r="Z13" t="str">
        <f t="shared" ca="1" si="66"/>
        <v>999zz</v>
      </c>
      <c r="AA13">
        <f t="shared" ca="1" si="284"/>
        <v>350</v>
      </c>
      <c r="AB13">
        <f t="shared" si="67"/>
        <v>12</v>
      </c>
      <c r="AC13">
        <f t="shared" ca="1" si="285"/>
        <v>154</v>
      </c>
      <c r="AD13" t="str">
        <f t="shared" ca="1" si="11"/>
        <v/>
      </c>
      <c r="AE13" t="str">
        <f t="shared" ca="1" si="12"/>
        <v/>
      </c>
      <c r="AF13" t="str">
        <f t="shared" ca="1" si="68"/>
        <v/>
      </c>
      <c r="AG13" t="str">
        <f t="shared" ca="1" si="69"/>
        <v/>
      </c>
      <c r="AH13" t="str">
        <f t="shared" ca="1" si="70"/>
        <v/>
      </c>
      <c r="AI13" t="str">
        <f t="shared" ca="1" si="71"/>
        <v/>
      </c>
      <c r="AJ13" t="str">
        <f t="shared" ca="1" si="72"/>
        <v/>
      </c>
      <c r="AK13" t="str">
        <f t="shared" ca="1" si="73"/>
        <v/>
      </c>
      <c r="AL13" t="str">
        <f t="shared" ca="1" si="74"/>
        <v/>
      </c>
      <c r="AM13" t="str">
        <f t="shared" ca="1" si="75"/>
        <v/>
      </c>
      <c r="AN13" t="str">
        <f t="shared" ca="1" si="76"/>
        <v/>
      </c>
      <c r="AO13" t="str">
        <f t="shared" ca="1" si="77"/>
        <v/>
      </c>
      <c r="AP13" t="str">
        <f t="shared" ca="1" si="13"/>
        <v/>
      </c>
      <c r="AQ13" t="str">
        <f t="shared" ca="1" si="14"/>
        <v/>
      </c>
      <c r="AR13" t="str">
        <f t="shared" ca="1" si="78"/>
        <v/>
      </c>
      <c r="AS13" t="str">
        <f t="shared" ca="1" si="79"/>
        <v/>
      </c>
      <c r="AT13" t="str">
        <f t="shared" ca="1" si="80"/>
        <v/>
      </c>
      <c r="AU13" t="str">
        <f t="shared" ca="1" si="81"/>
        <v/>
      </c>
      <c r="AV13" t="str">
        <f t="shared" ca="1" si="82"/>
        <v/>
      </c>
      <c r="AW13" t="str">
        <f t="shared" ca="1" si="83"/>
        <v/>
      </c>
      <c r="AX13" t="str">
        <f t="shared" ca="1" si="84"/>
        <v/>
      </c>
      <c r="AY13" t="str">
        <f t="shared" ca="1" si="85"/>
        <v/>
      </c>
      <c r="AZ13" t="str">
        <f t="shared" ca="1" si="86"/>
        <v/>
      </c>
      <c r="BA13" t="str">
        <f t="shared" ca="1" si="87"/>
        <v/>
      </c>
      <c r="BB13" t="str">
        <f t="shared" ca="1" si="15"/>
        <v/>
      </c>
      <c r="BC13" t="str">
        <f t="shared" ca="1" si="16"/>
        <v/>
      </c>
      <c r="BD13" t="str">
        <f t="shared" ca="1" si="88"/>
        <v/>
      </c>
      <c r="BE13" t="str">
        <f t="shared" ca="1" si="89"/>
        <v/>
      </c>
      <c r="BF13" t="str">
        <f t="shared" ca="1" si="90"/>
        <v/>
      </c>
      <c r="BG13" t="str">
        <f t="shared" ca="1" si="91"/>
        <v/>
      </c>
      <c r="BH13" t="str">
        <f t="shared" ca="1" si="92"/>
        <v/>
      </c>
      <c r="BI13" t="str">
        <f t="shared" ca="1" si="93"/>
        <v/>
      </c>
      <c r="BJ13" t="str">
        <f t="shared" ca="1" si="94"/>
        <v/>
      </c>
      <c r="BK13" t="str">
        <f t="shared" ca="1" si="95"/>
        <v/>
      </c>
      <c r="BL13" t="str">
        <f t="shared" ca="1" si="96"/>
        <v/>
      </c>
      <c r="BM13" t="str">
        <f t="shared" ca="1" si="97"/>
        <v/>
      </c>
      <c r="BN13" t="str">
        <f t="shared" ca="1" si="17"/>
        <v/>
      </c>
      <c r="BO13" t="str">
        <f t="shared" ca="1" si="18"/>
        <v/>
      </c>
      <c r="BP13" t="str">
        <f t="shared" ca="1" si="98"/>
        <v/>
      </c>
      <c r="BQ13" t="str">
        <f t="shared" ca="1" si="99"/>
        <v/>
      </c>
      <c r="BR13" t="str">
        <f t="shared" ca="1" si="100"/>
        <v/>
      </c>
      <c r="BS13" t="str">
        <f t="shared" ca="1" si="101"/>
        <v/>
      </c>
      <c r="BT13" t="str">
        <f t="shared" ca="1" si="102"/>
        <v/>
      </c>
      <c r="BU13" t="str">
        <f t="shared" ca="1" si="103"/>
        <v/>
      </c>
      <c r="BV13" t="str">
        <f t="shared" ca="1" si="104"/>
        <v/>
      </c>
      <c r="BW13" t="str">
        <f t="shared" ca="1" si="105"/>
        <v/>
      </c>
      <c r="BX13" t="str">
        <f t="shared" ca="1" si="106"/>
        <v/>
      </c>
      <c r="BY13" t="str">
        <f t="shared" ca="1" si="107"/>
        <v/>
      </c>
      <c r="BZ13" t="str">
        <f t="shared" ca="1" si="19"/>
        <v/>
      </c>
      <c r="CA13" t="str">
        <f t="shared" ca="1" si="20"/>
        <v/>
      </c>
      <c r="CB13" t="str">
        <f t="shared" ca="1" si="108"/>
        <v/>
      </c>
      <c r="CC13" t="str">
        <f t="shared" ca="1" si="109"/>
        <v/>
      </c>
      <c r="CD13" t="str">
        <f t="shared" ca="1" si="110"/>
        <v/>
      </c>
      <c r="CE13" t="str">
        <f t="shared" ca="1" si="111"/>
        <v/>
      </c>
      <c r="CF13" t="str">
        <f t="shared" ca="1" si="112"/>
        <v/>
      </c>
      <c r="CG13" t="str">
        <f t="shared" ca="1" si="113"/>
        <v/>
      </c>
      <c r="CH13" t="str">
        <f t="shared" ca="1" si="114"/>
        <v/>
      </c>
      <c r="CI13" t="str">
        <f t="shared" ca="1" si="115"/>
        <v/>
      </c>
      <c r="CJ13" t="str">
        <f t="shared" ca="1" si="116"/>
        <v/>
      </c>
      <c r="CK13" t="str">
        <f t="shared" ca="1" si="117"/>
        <v/>
      </c>
      <c r="CL13" t="str">
        <f t="shared" ca="1" si="21"/>
        <v/>
      </c>
      <c r="CM13" t="str">
        <f t="shared" ca="1" si="22"/>
        <v/>
      </c>
      <c r="CN13" t="str">
        <f t="shared" ca="1" si="118"/>
        <v/>
      </c>
      <c r="CO13" t="str">
        <f t="shared" ca="1" si="119"/>
        <v/>
      </c>
      <c r="CP13" t="str">
        <f t="shared" ca="1" si="120"/>
        <v/>
      </c>
      <c r="CQ13" t="str">
        <f t="shared" ca="1" si="121"/>
        <v/>
      </c>
      <c r="CR13" t="str">
        <f t="shared" ca="1" si="122"/>
        <v/>
      </c>
      <c r="CS13" t="str">
        <f t="shared" ca="1" si="123"/>
        <v/>
      </c>
      <c r="CT13" t="str">
        <f t="shared" ca="1" si="124"/>
        <v/>
      </c>
      <c r="CU13" t="str">
        <f t="shared" ca="1" si="125"/>
        <v/>
      </c>
      <c r="CV13" t="str">
        <f t="shared" ca="1" si="126"/>
        <v/>
      </c>
      <c r="CW13" t="str">
        <f t="shared" ca="1" si="127"/>
        <v/>
      </c>
      <c r="CX13" t="str">
        <f t="shared" ca="1" si="23"/>
        <v/>
      </c>
      <c r="CY13" t="str">
        <f t="shared" ca="1" si="24"/>
        <v/>
      </c>
      <c r="CZ13" t="str">
        <f t="shared" ca="1" si="128"/>
        <v/>
      </c>
      <c r="DA13" t="str">
        <f t="shared" ca="1" si="129"/>
        <v/>
      </c>
      <c r="DB13" t="str">
        <f t="shared" ca="1" si="130"/>
        <v/>
      </c>
      <c r="DC13" t="str">
        <f t="shared" ca="1" si="131"/>
        <v/>
      </c>
      <c r="DD13" t="str">
        <f t="shared" ca="1" si="132"/>
        <v/>
      </c>
      <c r="DE13" t="str">
        <f t="shared" ca="1" si="133"/>
        <v/>
      </c>
      <c r="DF13" t="str">
        <f t="shared" ca="1" si="134"/>
        <v/>
      </c>
      <c r="DG13" t="str">
        <f t="shared" ca="1" si="135"/>
        <v/>
      </c>
      <c r="DH13" t="str">
        <f t="shared" ca="1" si="136"/>
        <v/>
      </c>
      <c r="DI13" t="str">
        <f t="shared" ca="1" si="137"/>
        <v/>
      </c>
      <c r="DJ13" t="str">
        <f t="shared" ca="1" si="25"/>
        <v/>
      </c>
      <c r="DK13" t="str">
        <f t="shared" ca="1" si="26"/>
        <v/>
      </c>
      <c r="DL13" t="str">
        <f t="shared" ca="1" si="138"/>
        <v/>
      </c>
      <c r="DM13" t="str">
        <f t="shared" ca="1" si="139"/>
        <v/>
      </c>
      <c r="DN13" t="str">
        <f t="shared" ca="1" si="140"/>
        <v/>
      </c>
      <c r="DO13" t="str">
        <f t="shared" ca="1" si="141"/>
        <v/>
      </c>
      <c r="DP13" t="str">
        <f t="shared" ca="1" si="142"/>
        <v/>
      </c>
      <c r="DQ13" t="str">
        <f t="shared" ca="1" si="143"/>
        <v/>
      </c>
      <c r="DR13" t="str">
        <f t="shared" ca="1" si="144"/>
        <v/>
      </c>
      <c r="DS13" t="str">
        <f t="shared" ca="1" si="145"/>
        <v/>
      </c>
      <c r="DT13" t="str">
        <f t="shared" ca="1" si="146"/>
        <v/>
      </c>
      <c r="DU13" t="str">
        <f t="shared" ca="1" si="147"/>
        <v/>
      </c>
      <c r="DV13" t="str">
        <f t="shared" ca="1" si="27"/>
        <v/>
      </c>
      <c r="DW13" t="str">
        <f t="shared" ca="1" si="28"/>
        <v/>
      </c>
      <c r="DX13" t="str">
        <f t="shared" ca="1" si="148"/>
        <v/>
      </c>
      <c r="DY13" t="str">
        <f t="shared" ca="1" si="149"/>
        <v/>
      </c>
      <c r="DZ13" t="str">
        <f t="shared" ca="1" si="150"/>
        <v/>
      </c>
      <c r="EA13" t="str">
        <f t="shared" ca="1" si="151"/>
        <v/>
      </c>
      <c r="EB13" t="str">
        <f t="shared" ca="1" si="152"/>
        <v/>
      </c>
      <c r="EC13" t="str">
        <f t="shared" ca="1" si="153"/>
        <v/>
      </c>
      <c r="ED13" t="str">
        <f t="shared" ca="1" si="154"/>
        <v/>
      </c>
      <c r="EE13" t="str">
        <f t="shared" ca="1" si="155"/>
        <v/>
      </c>
      <c r="EF13" t="str">
        <f t="shared" ca="1" si="156"/>
        <v/>
      </c>
      <c r="EG13" t="str">
        <f t="shared" ca="1" si="157"/>
        <v/>
      </c>
      <c r="EH13" t="str">
        <f t="shared" ca="1" si="29"/>
        <v/>
      </c>
      <c r="EI13" t="str">
        <f t="shared" ca="1" si="30"/>
        <v/>
      </c>
      <c r="EJ13" t="str">
        <f t="shared" ca="1" si="158"/>
        <v/>
      </c>
      <c r="EK13" t="str">
        <f t="shared" ca="1" si="159"/>
        <v/>
      </c>
      <c r="EL13" t="str">
        <f t="shared" ca="1" si="160"/>
        <v/>
      </c>
      <c r="EM13" t="str">
        <f t="shared" ca="1" si="161"/>
        <v/>
      </c>
      <c r="EN13" t="str">
        <f t="shared" ca="1" si="162"/>
        <v/>
      </c>
      <c r="EO13" t="str">
        <f t="shared" ca="1" si="163"/>
        <v/>
      </c>
      <c r="EP13" t="str">
        <f t="shared" ca="1" si="164"/>
        <v/>
      </c>
      <c r="EQ13" t="str">
        <f t="shared" ca="1" si="165"/>
        <v/>
      </c>
      <c r="ER13" t="str">
        <f t="shared" ca="1" si="166"/>
        <v/>
      </c>
      <c r="ES13" t="str">
        <f t="shared" ca="1" si="167"/>
        <v/>
      </c>
      <c r="ET13" t="str">
        <f t="shared" ca="1" si="31"/>
        <v/>
      </c>
      <c r="EU13" t="str">
        <f t="shared" ca="1" si="32"/>
        <v/>
      </c>
      <c r="EV13" t="str">
        <f t="shared" ca="1" si="168"/>
        <v/>
      </c>
      <c r="EW13" t="str">
        <f t="shared" ca="1" si="169"/>
        <v/>
      </c>
      <c r="EX13" t="str">
        <f t="shared" ca="1" si="170"/>
        <v/>
      </c>
      <c r="EY13" t="str">
        <f t="shared" ca="1" si="171"/>
        <v/>
      </c>
      <c r="EZ13" t="str">
        <f t="shared" ca="1" si="172"/>
        <v/>
      </c>
      <c r="FA13" t="str">
        <f t="shared" ca="1" si="173"/>
        <v/>
      </c>
      <c r="FB13" t="str">
        <f t="shared" ca="1" si="174"/>
        <v/>
      </c>
      <c r="FC13" t="str">
        <f t="shared" ca="1" si="175"/>
        <v/>
      </c>
      <c r="FD13" t="str">
        <f t="shared" ca="1" si="176"/>
        <v/>
      </c>
      <c r="FE13" t="str">
        <f t="shared" ca="1" si="177"/>
        <v/>
      </c>
      <c r="FF13" t="str">
        <f t="shared" ca="1" si="33"/>
        <v/>
      </c>
      <c r="FG13" t="str">
        <f t="shared" ca="1" si="34"/>
        <v/>
      </c>
      <c r="FH13" t="str">
        <f t="shared" ca="1" si="178"/>
        <v/>
      </c>
      <c r="FI13" t="str">
        <f t="shared" ca="1" si="179"/>
        <v/>
      </c>
      <c r="FJ13" t="str">
        <f t="shared" ca="1" si="180"/>
        <v/>
      </c>
      <c r="FK13" t="str">
        <f t="shared" ca="1" si="181"/>
        <v/>
      </c>
      <c r="FL13" t="str">
        <f t="shared" ca="1" si="182"/>
        <v/>
      </c>
      <c r="FM13" t="str">
        <f t="shared" ca="1" si="183"/>
        <v/>
      </c>
      <c r="FN13" t="str">
        <f t="shared" ca="1" si="184"/>
        <v/>
      </c>
      <c r="FO13" t="str">
        <f t="shared" ca="1" si="185"/>
        <v/>
      </c>
      <c r="FP13" t="str">
        <f t="shared" ca="1" si="186"/>
        <v/>
      </c>
      <c r="FQ13" t="str">
        <f t="shared" ca="1" si="187"/>
        <v/>
      </c>
      <c r="FR13" t="str">
        <f t="shared" ca="1" si="35"/>
        <v/>
      </c>
      <c r="FS13" t="str">
        <f t="shared" ca="1" si="36"/>
        <v/>
      </c>
      <c r="FT13" t="str">
        <f t="shared" ca="1" si="188"/>
        <v/>
      </c>
      <c r="FU13" t="str">
        <f t="shared" ca="1" si="189"/>
        <v/>
      </c>
      <c r="FV13" t="str">
        <f t="shared" ca="1" si="190"/>
        <v/>
      </c>
      <c r="FW13" t="str">
        <f t="shared" ca="1" si="191"/>
        <v/>
      </c>
      <c r="FX13" t="str">
        <f t="shared" ca="1" si="192"/>
        <v/>
      </c>
      <c r="FY13" t="str">
        <f t="shared" ca="1" si="193"/>
        <v/>
      </c>
      <c r="FZ13" t="str">
        <f t="shared" ca="1" si="194"/>
        <v/>
      </c>
      <c r="GA13" t="str">
        <f t="shared" ca="1" si="195"/>
        <v/>
      </c>
      <c r="GB13" t="str">
        <f t="shared" ca="1" si="196"/>
        <v/>
      </c>
      <c r="GC13" t="str">
        <f t="shared" ca="1" si="197"/>
        <v/>
      </c>
      <c r="GD13" t="str">
        <f t="shared" ca="1" si="37"/>
        <v/>
      </c>
      <c r="GE13" t="str">
        <f t="shared" ca="1" si="38"/>
        <v/>
      </c>
      <c r="GF13" t="str">
        <f t="shared" ca="1" si="198"/>
        <v/>
      </c>
      <c r="GG13" t="str">
        <f t="shared" ca="1" si="199"/>
        <v/>
      </c>
      <c r="GH13" t="str">
        <f t="shared" ca="1" si="200"/>
        <v/>
      </c>
      <c r="GI13" t="str">
        <f t="shared" ca="1" si="201"/>
        <v/>
      </c>
      <c r="GJ13" t="str">
        <f t="shared" ca="1" si="202"/>
        <v/>
      </c>
      <c r="GK13" t="str">
        <f t="shared" ca="1" si="203"/>
        <v/>
      </c>
      <c r="GL13" t="str">
        <f t="shared" ca="1" si="204"/>
        <v/>
      </c>
      <c r="GM13" t="str">
        <f t="shared" ca="1" si="205"/>
        <v/>
      </c>
      <c r="GN13" t="str">
        <f t="shared" ca="1" si="206"/>
        <v/>
      </c>
      <c r="GO13" t="str">
        <f t="shared" ca="1" si="207"/>
        <v/>
      </c>
      <c r="GP13" t="str">
        <f t="shared" ca="1" si="39"/>
        <v/>
      </c>
      <c r="GQ13" t="str">
        <f t="shared" ca="1" si="40"/>
        <v/>
      </c>
      <c r="GR13" t="str">
        <f t="shared" ca="1" si="208"/>
        <v/>
      </c>
      <c r="GS13" t="str">
        <f t="shared" ca="1" si="209"/>
        <v/>
      </c>
      <c r="GT13" t="str">
        <f t="shared" ca="1" si="210"/>
        <v/>
      </c>
      <c r="GU13" t="str">
        <f t="shared" ca="1" si="211"/>
        <v/>
      </c>
      <c r="GV13" t="str">
        <f t="shared" ca="1" si="212"/>
        <v/>
      </c>
      <c r="GW13" t="str">
        <f t="shared" ca="1" si="213"/>
        <v/>
      </c>
      <c r="GX13" t="str">
        <f t="shared" ca="1" si="214"/>
        <v/>
      </c>
      <c r="GY13" t="str">
        <f t="shared" ca="1" si="215"/>
        <v/>
      </c>
      <c r="GZ13" t="str">
        <f t="shared" ca="1" si="216"/>
        <v/>
      </c>
      <c r="HA13" t="str">
        <f t="shared" ca="1" si="217"/>
        <v/>
      </c>
      <c r="HB13" t="str">
        <f t="shared" ca="1" si="41"/>
        <v/>
      </c>
      <c r="HC13" t="str">
        <f t="shared" ca="1" si="42"/>
        <v/>
      </c>
      <c r="HD13" t="str">
        <f t="shared" ca="1" si="218"/>
        <v/>
      </c>
      <c r="HE13" t="str">
        <f t="shared" ca="1" si="219"/>
        <v/>
      </c>
      <c r="HF13" t="str">
        <f t="shared" ca="1" si="220"/>
        <v/>
      </c>
      <c r="HG13" t="str">
        <f t="shared" ca="1" si="221"/>
        <v/>
      </c>
      <c r="HH13" t="str">
        <f t="shared" ca="1" si="222"/>
        <v/>
      </c>
      <c r="HI13" t="str">
        <f t="shared" ca="1" si="223"/>
        <v/>
      </c>
      <c r="HJ13" t="str">
        <f t="shared" ca="1" si="224"/>
        <v/>
      </c>
      <c r="HK13" t="str">
        <f t="shared" ca="1" si="225"/>
        <v/>
      </c>
      <c r="HL13" t="str">
        <f t="shared" ca="1" si="226"/>
        <v/>
      </c>
      <c r="HM13" t="str">
        <f t="shared" ca="1" si="227"/>
        <v/>
      </c>
      <c r="HN13" t="str">
        <f t="shared" ca="1" si="43"/>
        <v/>
      </c>
      <c r="HO13" t="str">
        <f t="shared" ca="1" si="44"/>
        <v/>
      </c>
      <c r="HP13" t="str">
        <f t="shared" ca="1" si="228"/>
        <v/>
      </c>
      <c r="HQ13" t="str">
        <f t="shared" ca="1" si="229"/>
        <v/>
      </c>
      <c r="HR13" t="str">
        <f t="shared" ca="1" si="230"/>
        <v/>
      </c>
      <c r="HS13" t="str">
        <f t="shared" ca="1" si="231"/>
        <v/>
      </c>
      <c r="HT13" t="str">
        <f t="shared" ca="1" si="232"/>
        <v/>
      </c>
      <c r="HU13" t="str">
        <f t="shared" ca="1" si="233"/>
        <v/>
      </c>
      <c r="HV13" t="str">
        <f t="shared" ca="1" si="234"/>
        <v/>
      </c>
      <c r="HW13" t="str">
        <f t="shared" ca="1" si="235"/>
        <v/>
      </c>
      <c r="HX13" t="str">
        <f t="shared" ca="1" si="236"/>
        <v/>
      </c>
      <c r="HY13" t="str">
        <f t="shared" ca="1" si="237"/>
        <v/>
      </c>
      <c r="HZ13" t="str">
        <f t="shared" ca="1" si="45"/>
        <v/>
      </c>
      <c r="IA13" t="str">
        <f t="shared" ca="1" si="46"/>
        <v/>
      </c>
      <c r="IB13" t="str">
        <f t="shared" ca="1" si="238"/>
        <v/>
      </c>
      <c r="IC13" t="str">
        <f t="shared" ca="1" si="239"/>
        <v/>
      </c>
      <c r="ID13" t="str">
        <f t="shared" ca="1" si="240"/>
        <v/>
      </c>
      <c r="IE13" t="str">
        <f t="shared" ca="1" si="241"/>
        <v/>
      </c>
      <c r="IF13" t="str">
        <f t="shared" ca="1" si="242"/>
        <v/>
      </c>
      <c r="IG13" t="str">
        <f t="shared" ca="1" si="243"/>
        <v/>
      </c>
      <c r="IH13" t="str">
        <f t="shared" ca="1" si="244"/>
        <v/>
      </c>
      <c r="II13" t="str">
        <f t="shared" ca="1" si="245"/>
        <v/>
      </c>
      <c r="IJ13" t="str">
        <f t="shared" ca="1" si="246"/>
        <v/>
      </c>
      <c r="IK13" t="str">
        <f t="shared" ca="1" si="247"/>
        <v/>
      </c>
      <c r="IL13" t="str">
        <f t="shared" ca="1" si="47"/>
        <v/>
      </c>
      <c r="IM13" t="str">
        <f t="shared" ca="1" si="48"/>
        <v/>
      </c>
      <c r="IN13" t="str">
        <f t="shared" ca="1" si="248"/>
        <v/>
      </c>
      <c r="IO13" t="str">
        <f t="shared" ca="1" si="249"/>
        <v/>
      </c>
      <c r="IP13" t="str">
        <f t="shared" ca="1" si="250"/>
        <v/>
      </c>
      <c r="IQ13" t="str">
        <f t="shared" ca="1" si="251"/>
        <v/>
      </c>
      <c r="IR13" t="str">
        <f t="shared" ca="1" si="252"/>
        <v/>
      </c>
      <c r="IS13" t="str">
        <f t="shared" ca="1" si="253"/>
        <v/>
      </c>
      <c r="IT13" t="str">
        <f t="shared" ca="1" si="254"/>
        <v/>
      </c>
      <c r="IU13" t="str">
        <f t="shared" ca="1" si="255"/>
        <v/>
      </c>
      <c r="IV13" t="str">
        <f t="shared" ca="1" si="256"/>
        <v/>
      </c>
      <c r="IW13" t="str">
        <f t="shared" ca="1" si="257"/>
        <v/>
      </c>
      <c r="IX13" t="str">
        <f t="shared" ca="1" si="49"/>
        <v/>
      </c>
      <c r="IY13" t="str">
        <f t="shared" ca="1" si="50"/>
        <v/>
      </c>
      <c r="IZ13" t="str">
        <f t="shared" ca="1" si="258"/>
        <v/>
      </c>
      <c r="JA13" t="str">
        <f t="shared" ca="1" si="259"/>
        <v/>
      </c>
      <c r="JB13" t="str">
        <f t="shared" ca="1" si="260"/>
        <v/>
      </c>
      <c r="JC13" t="str">
        <f t="shared" ca="1" si="261"/>
        <v/>
      </c>
      <c r="JD13" t="str">
        <f t="shared" ca="1" si="262"/>
        <v/>
      </c>
      <c r="JE13" t="str">
        <f t="shared" ca="1" si="263"/>
        <v/>
      </c>
      <c r="JF13" t="str">
        <f t="shared" ca="1" si="264"/>
        <v/>
      </c>
      <c r="JG13" t="str">
        <f t="shared" ca="1" si="265"/>
        <v/>
      </c>
      <c r="JH13" t="str">
        <f t="shared" ca="1" si="266"/>
        <v/>
      </c>
      <c r="JI13" t="str">
        <f t="shared" ca="1" si="267"/>
        <v/>
      </c>
      <c r="JJ13" t="str">
        <f t="shared" ca="1" si="51"/>
        <v/>
      </c>
      <c r="JK13" t="str">
        <f t="shared" ca="1" si="52"/>
        <v/>
      </c>
      <c r="JL13" t="str">
        <f t="shared" ca="1" si="268"/>
        <v/>
      </c>
      <c r="JM13" t="str">
        <f t="shared" ca="1" si="269"/>
        <v/>
      </c>
      <c r="JN13" t="str">
        <f t="shared" ca="1" si="270"/>
        <v/>
      </c>
      <c r="JO13" t="str">
        <f t="shared" ca="1" si="271"/>
        <v/>
      </c>
      <c r="JP13" t="str">
        <f t="shared" ca="1" si="272"/>
        <v/>
      </c>
      <c r="JQ13" t="str">
        <f t="shared" ca="1" si="273"/>
        <v/>
      </c>
      <c r="JR13" t="str">
        <f t="shared" ca="1" si="274"/>
        <v/>
      </c>
      <c r="JS13" t="str">
        <f t="shared" ca="1" si="275"/>
        <v/>
      </c>
      <c r="JT13" t="str">
        <f t="shared" ca="1" si="276"/>
        <v/>
      </c>
      <c r="JU13" t="str">
        <f t="shared" ca="1" si="277"/>
        <v/>
      </c>
    </row>
    <row r="14" spans="1:341" x14ac:dyDescent="0.25">
      <c r="A14">
        <f t="shared" si="278"/>
        <v>13</v>
      </c>
      <c r="B14" t="str">
        <f t="shared" ca="1" si="0"/>
        <v/>
      </c>
      <c r="C14">
        <v>1</v>
      </c>
      <c r="D14">
        <f t="shared" si="53"/>
        <v>13</v>
      </c>
      <c r="E14">
        <f t="shared" si="54"/>
        <v>13</v>
      </c>
      <c r="F14">
        <f ca="1">COUNT((AD14,AP14,BB14,BN14,BZ14,CL14,CX14,DJ14,DV14,EH14,ET14,FF14,FR14,GD14,GP14,HB14,HN14,HZ14,IL14,IX14,JJ14,JV14,KH14,KT14,LF14,LR14))</f>
        <v>0</v>
      </c>
      <c r="G14">
        <f t="shared" ca="1" si="55"/>
        <v>0</v>
      </c>
      <c r="H14">
        <f t="shared" ca="1" si="56"/>
        <v>0</v>
      </c>
      <c r="I14">
        <f t="shared" ca="1" si="1"/>
        <v>0</v>
      </c>
      <c r="J14">
        <f t="shared" ca="1" si="57"/>
        <v>0</v>
      </c>
      <c r="K14">
        <f t="shared" ca="1" si="2"/>
        <v>-1</v>
      </c>
      <c r="L14">
        <f t="shared" ca="1" si="279"/>
        <v>4</v>
      </c>
      <c r="M14">
        <f t="shared" ca="1" si="58"/>
        <v>0</v>
      </c>
      <c r="N14">
        <f t="shared" ca="1" si="280"/>
        <v>65</v>
      </c>
      <c r="O14">
        <f t="shared" ca="1" si="59"/>
        <v>-1</v>
      </c>
      <c r="P14">
        <f t="shared" ca="1" si="281"/>
        <v>77</v>
      </c>
      <c r="Q14">
        <f t="shared" ca="1" si="60"/>
        <v>0</v>
      </c>
      <c r="R14">
        <f t="shared" ca="1" si="61"/>
        <v>0</v>
      </c>
      <c r="S14">
        <f t="shared" ca="1" si="62"/>
        <v>0</v>
      </c>
      <c r="T14">
        <f t="shared" ca="1" si="63"/>
        <v>0</v>
      </c>
      <c r="U14" t="str">
        <f t="shared" ca="1" si="6"/>
        <v>999999999999</v>
      </c>
      <c r="V14">
        <f t="shared" ca="1" si="282"/>
        <v>0</v>
      </c>
      <c r="W14">
        <f t="shared" si="64"/>
        <v>13</v>
      </c>
      <c r="X14">
        <f t="shared" ca="1" si="283"/>
        <v>52</v>
      </c>
      <c r="Y14">
        <f t="shared" ca="1" si="65"/>
        <v>0</v>
      </c>
      <c r="Z14" t="str">
        <f t="shared" ca="1" si="66"/>
        <v>999zz</v>
      </c>
      <c r="AA14">
        <f t="shared" ca="1" si="284"/>
        <v>350</v>
      </c>
      <c r="AB14">
        <f t="shared" si="67"/>
        <v>13</v>
      </c>
      <c r="AC14">
        <f t="shared" ca="1" si="285"/>
        <v>3</v>
      </c>
      <c r="AD14" t="str">
        <f t="shared" ca="1" si="11"/>
        <v/>
      </c>
      <c r="AE14" t="str">
        <f t="shared" ca="1" si="12"/>
        <v/>
      </c>
      <c r="AF14" t="str">
        <f t="shared" ca="1" si="68"/>
        <v/>
      </c>
      <c r="AG14" t="str">
        <f t="shared" ca="1" si="69"/>
        <v/>
      </c>
      <c r="AH14" t="str">
        <f t="shared" ca="1" si="70"/>
        <v/>
      </c>
      <c r="AI14" t="str">
        <f t="shared" ca="1" si="71"/>
        <v/>
      </c>
      <c r="AJ14" t="str">
        <f t="shared" ca="1" si="72"/>
        <v/>
      </c>
      <c r="AK14" t="str">
        <f t="shared" ca="1" si="73"/>
        <v/>
      </c>
      <c r="AL14" t="str">
        <f t="shared" ca="1" si="74"/>
        <v/>
      </c>
      <c r="AM14" t="str">
        <f t="shared" ca="1" si="75"/>
        <v/>
      </c>
      <c r="AN14" t="str">
        <f t="shared" ca="1" si="76"/>
        <v/>
      </c>
      <c r="AO14" t="str">
        <f t="shared" ca="1" si="77"/>
        <v/>
      </c>
      <c r="AP14" t="str">
        <f t="shared" ca="1" si="13"/>
        <v/>
      </c>
      <c r="AQ14" t="str">
        <f t="shared" ca="1" si="14"/>
        <v/>
      </c>
      <c r="AR14" t="str">
        <f t="shared" ca="1" si="78"/>
        <v/>
      </c>
      <c r="AS14" t="str">
        <f t="shared" ca="1" si="79"/>
        <v/>
      </c>
      <c r="AT14" t="str">
        <f t="shared" ca="1" si="80"/>
        <v/>
      </c>
      <c r="AU14" t="str">
        <f t="shared" ca="1" si="81"/>
        <v/>
      </c>
      <c r="AV14" t="str">
        <f t="shared" ca="1" si="82"/>
        <v/>
      </c>
      <c r="AW14" t="str">
        <f t="shared" ca="1" si="83"/>
        <v/>
      </c>
      <c r="AX14" t="str">
        <f t="shared" ca="1" si="84"/>
        <v/>
      </c>
      <c r="AY14" t="str">
        <f t="shared" ca="1" si="85"/>
        <v/>
      </c>
      <c r="AZ14" t="str">
        <f t="shared" ca="1" si="86"/>
        <v/>
      </c>
      <c r="BA14" t="str">
        <f t="shared" ca="1" si="87"/>
        <v/>
      </c>
      <c r="BB14" t="str">
        <f t="shared" ca="1" si="15"/>
        <v/>
      </c>
      <c r="BC14" t="str">
        <f t="shared" ca="1" si="16"/>
        <v/>
      </c>
      <c r="BD14" t="str">
        <f t="shared" ca="1" si="88"/>
        <v/>
      </c>
      <c r="BE14" t="str">
        <f t="shared" ca="1" si="89"/>
        <v/>
      </c>
      <c r="BF14" t="str">
        <f t="shared" ca="1" si="90"/>
        <v/>
      </c>
      <c r="BG14" t="str">
        <f t="shared" ca="1" si="91"/>
        <v/>
      </c>
      <c r="BH14" t="str">
        <f t="shared" ca="1" si="92"/>
        <v/>
      </c>
      <c r="BI14" t="str">
        <f t="shared" ca="1" si="93"/>
        <v/>
      </c>
      <c r="BJ14" t="str">
        <f t="shared" ca="1" si="94"/>
        <v/>
      </c>
      <c r="BK14" t="str">
        <f t="shared" ca="1" si="95"/>
        <v/>
      </c>
      <c r="BL14" t="str">
        <f t="shared" ca="1" si="96"/>
        <v/>
      </c>
      <c r="BM14" t="str">
        <f t="shared" ca="1" si="97"/>
        <v/>
      </c>
      <c r="BN14" t="str">
        <f t="shared" ca="1" si="17"/>
        <v/>
      </c>
      <c r="BO14" t="str">
        <f t="shared" ca="1" si="18"/>
        <v/>
      </c>
      <c r="BP14" t="str">
        <f t="shared" ca="1" si="98"/>
        <v/>
      </c>
      <c r="BQ14" t="str">
        <f t="shared" ca="1" si="99"/>
        <v/>
      </c>
      <c r="BR14" t="str">
        <f t="shared" ca="1" si="100"/>
        <v/>
      </c>
      <c r="BS14" t="str">
        <f t="shared" ca="1" si="101"/>
        <v/>
      </c>
      <c r="BT14" t="str">
        <f t="shared" ca="1" si="102"/>
        <v/>
      </c>
      <c r="BU14" t="str">
        <f t="shared" ca="1" si="103"/>
        <v/>
      </c>
      <c r="BV14" t="str">
        <f t="shared" ca="1" si="104"/>
        <v/>
      </c>
      <c r="BW14" t="str">
        <f t="shared" ca="1" si="105"/>
        <v/>
      </c>
      <c r="BX14" t="str">
        <f t="shared" ca="1" si="106"/>
        <v/>
      </c>
      <c r="BY14" t="str">
        <f t="shared" ca="1" si="107"/>
        <v/>
      </c>
      <c r="BZ14" t="str">
        <f t="shared" ca="1" si="19"/>
        <v/>
      </c>
      <c r="CA14" t="str">
        <f t="shared" ca="1" si="20"/>
        <v/>
      </c>
      <c r="CB14" t="str">
        <f t="shared" ca="1" si="108"/>
        <v/>
      </c>
      <c r="CC14" t="str">
        <f t="shared" ca="1" si="109"/>
        <v/>
      </c>
      <c r="CD14" t="str">
        <f t="shared" ca="1" si="110"/>
        <v/>
      </c>
      <c r="CE14" t="str">
        <f t="shared" ca="1" si="111"/>
        <v/>
      </c>
      <c r="CF14" t="str">
        <f t="shared" ca="1" si="112"/>
        <v/>
      </c>
      <c r="CG14" t="str">
        <f t="shared" ca="1" si="113"/>
        <v/>
      </c>
      <c r="CH14" t="str">
        <f t="shared" ca="1" si="114"/>
        <v/>
      </c>
      <c r="CI14" t="str">
        <f t="shared" ca="1" si="115"/>
        <v/>
      </c>
      <c r="CJ14" t="str">
        <f t="shared" ca="1" si="116"/>
        <v/>
      </c>
      <c r="CK14" t="str">
        <f t="shared" ca="1" si="117"/>
        <v/>
      </c>
      <c r="CL14" t="str">
        <f t="shared" ca="1" si="21"/>
        <v/>
      </c>
      <c r="CM14" t="str">
        <f t="shared" ca="1" si="22"/>
        <v/>
      </c>
      <c r="CN14" t="str">
        <f t="shared" ca="1" si="118"/>
        <v/>
      </c>
      <c r="CO14" t="str">
        <f t="shared" ca="1" si="119"/>
        <v/>
      </c>
      <c r="CP14" t="str">
        <f t="shared" ca="1" si="120"/>
        <v/>
      </c>
      <c r="CQ14" t="str">
        <f t="shared" ca="1" si="121"/>
        <v/>
      </c>
      <c r="CR14" t="str">
        <f t="shared" ca="1" si="122"/>
        <v/>
      </c>
      <c r="CS14" t="str">
        <f t="shared" ca="1" si="123"/>
        <v/>
      </c>
      <c r="CT14" t="str">
        <f t="shared" ca="1" si="124"/>
        <v/>
      </c>
      <c r="CU14" t="str">
        <f t="shared" ca="1" si="125"/>
        <v/>
      </c>
      <c r="CV14" t="str">
        <f t="shared" ca="1" si="126"/>
        <v/>
      </c>
      <c r="CW14" t="str">
        <f t="shared" ca="1" si="127"/>
        <v/>
      </c>
      <c r="CX14" t="str">
        <f t="shared" ca="1" si="23"/>
        <v/>
      </c>
      <c r="CY14" t="str">
        <f t="shared" ca="1" si="24"/>
        <v/>
      </c>
      <c r="CZ14" t="str">
        <f t="shared" ca="1" si="128"/>
        <v/>
      </c>
      <c r="DA14" t="str">
        <f t="shared" ca="1" si="129"/>
        <v/>
      </c>
      <c r="DB14" t="str">
        <f t="shared" ca="1" si="130"/>
        <v/>
      </c>
      <c r="DC14" t="str">
        <f t="shared" ca="1" si="131"/>
        <v/>
      </c>
      <c r="DD14" t="str">
        <f t="shared" ca="1" si="132"/>
        <v/>
      </c>
      <c r="DE14" t="str">
        <f t="shared" ca="1" si="133"/>
        <v/>
      </c>
      <c r="DF14" t="str">
        <f t="shared" ca="1" si="134"/>
        <v/>
      </c>
      <c r="DG14" t="str">
        <f t="shared" ca="1" si="135"/>
        <v/>
      </c>
      <c r="DH14" t="str">
        <f t="shared" ca="1" si="136"/>
        <v/>
      </c>
      <c r="DI14" t="str">
        <f t="shared" ca="1" si="137"/>
        <v/>
      </c>
      <c r="DJ14" t="str">
        <f t="shared" ca="1" si="25"/>
        <v/>
      </c>
      <c r="DK14" t="str">
        <f t="shared" ca="1" si="26"/>
        <v/>
      </c>
      <c r="DL14" t="str">
        <f t="shared" ca="1" si="138"/>
        <v/>
      </c>
      <c r="DM14" t="str">
        <f t="shared" ca="1" si="139"/>
        <v/>
      </c>
      <c r="DN14" t="str">
        <f t="shared" ca="1" si="140"/>
        <v/>
      </c>
      <c r="DO14" t="str">
        <f t="shared" ca="1" si="141"/>
        <v/>
      </c>
      <c r="DP14" t="str">
        <f t="shared" ca="1" si="142"/>
        <v/>
      </c>
      <c r="DQ14" t="str">
        <f t="shared" ca="1" si="143"/>
        <v/>
      </c>
      <c r="DR14" t="str">
        <f t="shared" ca="1" si="144"/>
        <v/>
      </c>
      <c r="DS14" t="str">
        <f t="shared" ca="1" si="145"/>
        <v/>
      </c>
      <c r="DT14" t="str">
        <f t="shared" ca="1" si="146"/>
        <v/>
      </c>
      <c r="DU14" t="str">
        <f t="shared" ca="1" si="147"/>
        <v/>
      </c>
      <c r="DV14" t="str">
        <f t="shared" ca="1" si="27"/>
        <v/>
      </c>
      <c r="DW14" t="str">
        <f t="shared" ca="1" si="28"/>
        <v/>
      </c>
      <c r="DX14" t="str">
        <f t="shared" ca="1" si="148"/>
        <v/>
      </c>
      <c r="DY14" t="str">
        <f t="shared" ca="1" si="149"/>
        <v/>
      </c>
      <c r="DZ14" t="str">
        <f t="shared" ca="1" si="150"/>
        <v/>
      </c>
      <c r="EA14" t="str">
        <f t="shared" ca="1" si="151"/>
        <v/>
      </c>
      <c r="EB14" t="str">
        <f t="shared" ca="1" si="152"/>
        <v/>
      </c>
      <c r="EC14" t="str">
        <f t="shared" ca="1" si="153"/>
        <v/>
      </c>
      <c r="ED14" t="str">
        <f t="shared" ca="1" si="154"/>
        <v/>
      </c>
      <c r="EE14" t="str">
        <f t="shared" ca="1" si="155"/>
        <v/>
      </c>
      <c r="EF14" t="str">
        <f t="shared" ca="1" si="156"/>
        <v/>
      </c>
      <c r="EG14" t="str">
        <f t="shared" ca="1" si="157"/>
        <v/>
      </c>
      <c r="EH14" t="str">
        <f t="shared" ca="1" si="29"/>
        <v/>
      </c>
      <c r="EI14" t="str">
        <f t="shared" ca="1" si="30"/>
        <v/>
      </c>
      <c r="EJ14" t="str">
        <f t="shared" ca="1" si="158"/>
        <v/>
      </c>
      <c r="EK14" t="str">
        <f t="shared" ca="1" si="159"/>
        <v/>
      </c>
      <c r="EL14" t="str">
        <f t="shared" ca="1" si="160"/>
        <v/>
      </c>
      <c r="EM14" t="str">
        <f t="shared" ca="1" si="161"/>
        <v/>
      </c>
      <c r="EN14" t="str">
        <f t="shared" ca="1" si="162"/>
        <v/>
      </c>
      <c r="EO14" t="str">
        <f t="shared" ca="1" si="163"/>
        <v/>
      </c>
      <c r="EP14" t="str">
        <f t="shared" ca="1" si="164"/>
        <v/>
      </c>
      <c r="EQ14" t="str">
        <f t="shared" ca="1" si="165"/>
        <v/>
      </c>
      <c r="ER14" t="str">
        <f t="shared" ca="1" si="166"/>
        <v/>
      </c>
      <c r="ES14" t="str">
        <f t="shared" ca="1" si="167"/>
        <v/>
      </c>
      <c r="ET14" t="str">
        <f t="shared" ca="1" si="31"/>
        <v/>
      </c>
      <c r="EU14" t="str">
        <f t="shared" ca="1" si="32"/>
        <v/>
      </c>
      <c r="EV14" t="str">
        <f t="shared" ca="1" si="168"/>
        <v/>
      </c>
      <c r="EW14" t="str">
        <f t="shared" ca="1" si="169"/>
        <v/>
      </c>
      <c r="EX14" t="str">
        <f t="shared" ca="1" si="170"/>
        <v/>
      </c>
      <c r="EY14" t="str">
        <f t="shared" ca="1" si="171"/>
        <v/>
      </c>
      <c r="EZ14" t="str">
        <f t="shared" ca="1" si="172"/>
        <v/>
      </c>
      <c r="FA14" t="str">
        <f t="shared" ca="1" si="173"/>
        <v/>
      </c>
      <c r="FB14" t="str">
        <f t="shared" ca="1" si="174"/>
        <v/>
      </c>
      <c r="FC14" t="str">
        <f t="shared" ca="1" si="175"/>
        <v/>
      </c>
      <c r="FD14" t="str">
        <f t="shared" ca="1" si="176"/>
        <v/>
      </c>
      <c r="FE14" t="str">
        <f t="shared" ca="1" si="177"/>
        <v/>
      </c>
      <c r="FF14" t="str">
        <f t="shared" ca="1" si="33"/>
        <v/>
      </c>
      <c r="FG14" t="str">
        <f t="shared" ca="1" si="34"/>
        <v/>
      </c>
      <c r="FH14" t="str">
        <f t="shared" ca="1" si="178"/>
        <v/>
      </c>
      <c r="FI14" t="str">
        <f t="shared" ca="1" si="179"/>
        <v/>
      </c>
      <c r="FJ14" t="str">
        <f t="shared" ca="1" si="180"/>
        <v/>
      </c>
      <c r="FK14" t="str">
        <f t="shared" ca="1" si="181"/>
        <v/>
      </c>
      <c r="FL14" t="str">
        <f t="shared" ca="1" si="182"/>
        <v/>
      </c>
      <c r="FM14" t="str">
        <f t="shared" ca="1" si="183"/>
        <v/>
      </c>
      <c r="FN14" t="str">
        <f t="shared" ca="1" si="184"/>
        <v/>
      </c>
      <c r="FO14" t="str">
        <f t="shared" ca="1" si="185"/>
        <v/>
      </c>
      <c r="FP14" t="str">
        <f t="shared" ca="1" si="186"/>
        <v/>
      </c>
      <c r="FQ14" t="str">
        <f t="shared" ca="1" si="187"/>
        <v/>
      </c>
      <c r="FR14" t="str">
        <f t="shared" ca="1" si="35"/>
        <v/>
      </c>
      <c r="FS14" t="str">
        <f t="shared" ca="1" si="36"/>
        <v/>
      </c>
      <c r="FT14" t="str">
        <f t="shared" ca="1" si="188"/>
        <v/>
      </c>
      <c r="FU14" t="str">
        <f t="shared" ca="1" si="189"/>
        <v/>
      </c>
      <c r="FV14" t="str">
        <f t="shared" ca="1" si="190"/>
        <v/>
      </c>
      <c r="FW14" t="str">
        <f t="shared" ca="1" si="191"/>
        <v/>
      </c>
      <c r="FX14" t="str">
        <f t="shared" ca="1" si="192"/>
        <v/>
      </c>
      <c r="FY14" t="str">
        <f t="shared" ca="1" si="193"/>
        <v/>
      </c>
      <c r="FZ14" t="str">
        <f t="shared" ca="1" si="194"/>
        <v/>
      </c>
      <c r="GA14" t="str">
        <f t="shared" ca="1" si="195"/>
        <v/>
      </c>
      <c r="GB14" t="str">
        <f t="shared" ca="1" si="196"/>
        <v/>
      </c>
      <c r="GC14" t="str">
        <f t="shared" ca="1" si="197"/>
        <v/>
      </c>
      <c r="GD14" t="str">
        <f t="shared" ca="1" si="37"/>
        <v/>
      </c>
      <c r="GE14" t="str">
        <f t="shared" ca="1" si="38"/>
        <v/>
      </c>
      <c r="GF14" t="str">
        <f t="shared" ca="1" si="198"/>
        <v/>
      </c>
      <c r="GG14" t="str">
        <f t="shared" ca="1" si="199"/>
        <v/>
      </c>
      <c r="GH14" t="str">
        <f t="shared" ca="1" si="200"/>
        <v/>
      </c>
      <c r="GI14" t="str">
        <f t="shared" ca="1" si="201"/>
        <v/>
      </c>
      <c r="GJ14" t="str">
        <f t="shared" ca="1" si="202"/>
        <v/>
      </c>
      <c r="GK14" t="str">
        <f t="shared" ca="1" si="203"/>
        <v/>
      </c>
      <c r="GL14" t="str">
        <f t="shared" ca="1" si="204"/>
        <v/>
      </c>
      <c r="GM14" t="str">
        <f t="shared" ca="1" si="205"/>
        <v/>
      </c>
      <c r="GN14" t="str">
        <f t="shared" ca="1" si="206"/>
        <v/>
      </c>
      <c r="GO14" t="str">
        <f t="shared" ca="1" si="207"/>
        <v/>
      </c>
      <c r="GP14" t="str">
        <f t="shared" ca="1" si="39"/>
        <v/>
      </c>
      <c r="GQ14" t="str">
        <f t="shared" ca="1" si="40"/>
        <v/>
      </c>
      <c r="GR14" t="str">
        <f t="shared" ca="1" si="208"/>
        <v/>
      </c>
      <c r="GS14" t="str">
        <f t="shared" ca="1" si="209"/>
        <v/>
      </c>
      <c r="GT14" t="str">
        <f t="shared" ca="1" si="210"/>
        <v/>
      </c>
      <c r="GU14" t="str">
        <f t="shared" ca="1" si="211"/>
        <v/>
      </c>
      <c r="GV14" t="str">
        <f t="shared" ca="1" si="212"/>
        <v/>
      </c>
      <c r="GW14" t="str">
        <f t="shared" ca="1" si="213"/>
        <v/>
      </c>
      <c r="GX14" t="str">
        <f t="shared" ca="1" si="214"/>
        <v/>
      </c>
      <c r="GY14" t="str">
        <f t="shared" ca="1" si="215"/>
        <v/>
      </c>
      <c r="GZ14" t="str">
        <f t="shared" ca="1" si="216"/>
        <v/>
      </c>
      <c r="HA14" t="str">
        <f t="shared" ca="1" si="217"/>
        <v/>
      </c>
      <c r="HB14" t="str">
        <f t="shared" ca="1" si="41"/>
        <v/>
      </c>
      <c r="HC14" t="str">
        <f t="shared" ca="1" si="42"/>
        <v/>
      </c>
      <c r="HD14" t="str">
        <f t="shared" ca="1" si="218"/>
        <v/>
      </c>
      <c r="HE14" t="str">
        <f t="shared" ca="1" si="219"/>
        <v/>
      </c>
      <c r="HF14" t="str">
        <f t="shared" ca="1" si="220"/>
        <v/>
      </c>
      <c r="HG14" t="str">
        <f t="shared" ca="1" si="221"/>
        <v/>
      </c>
      <c r="HH14" t="str">
        <f t="shared" ca="1" si="222"/>
        <v/>
      </c>
      <c r="HI14" t="str">
        <f t="shared" ca="1" si="223"/>
        <v/>
      </c>
      <c r="HJ14" t="str">
        <f t="shared" ca="1" si="224"/>
        <v/>
      </c>
      <c r="HK14" t="str">
        <f t="shared" ca="1" si="225"/>
        <v/>
      </c>
      <c r="HL14" t="str">
        <f t="shared" ca="1" si="226"/>
        <v/>
      </c>
      <c r="HM14" t="str">
        <f t="shared" ca="1" si="227"/>
        <v/>
      </c>
      <c r="HN14" t="str">
        <f t="shared" ca="1" si="43"/>
        <v/>
      </c>
      <c r="HO14" t="str">
        <f t="shared" ca="1" si="44"/>
        <v/>
      </c>
      <c r="HP14" t="str">
        <f t="shared" ca="1" si="228"/>
        <v/>
      </c>
      <c r="HQ14" t="str">
        <f t="shared" ca="1" si="229"/>
        <v/>
      </c>
      <c r="HR14" t="str">
        <f t="shared" ca="1" si="230"/>
        <v/>
      </c>
      <c r="HS14" t="str">
        <f t="shared" ca="1" si="231"/>
        <v/>
      </c>
      <c r="HT14" t="str">
        <f t="shared" ca="1" si="232"/>
        <v/>
      </c>
      <c r="HU14" t="str">
        <f t="shared" ca="1" si="233"/>
        <v/>
      </c>
      <c r="HV14" t="str">
        <f t="shared" ca="1" si="234"/>
        <v/>
      </c>
      <c r="HW14" t="str">
        <f t="shared" ca="1" si="235"/>
        <v/>
      </c>
      <c r="HX14" t="str">
        <f t="shared" ca="1" si="236"/>
        <v/>
      </c>
      <c r="HY14" t="str">
        <f t="shared" ca="1" si="237"/>
        <v/>
      </c>
      <c r="HZ14" t="str">
        <f t="shared" ca="1" si="45"/>
        <v/>
      </c>
      <c r="IA14" t="str">
        <f t="shared" ca="1" si="46"/>
        <v/>
      </c>
      <c r="IB14" t="str">
        <f t="shared" ca="1" si="238"/>
        <v/>
      </c>
      <c r="IC14" t="str">
        <f t="shared" ca="1" si="239"/>
        <v/>
      </c>
      <c r="ID14" t="str">
        <f t="shared" ca="1" si="240"/>
        <v/>
      </c>
      <c r="IE14" t="str">
        <f t="shared" ca="1" si="241"/>
        <v/>
      </c>
      <c r="IF14" t="str">
        <f t="shared" ca="1" si="242"/>
        <v/>
      </c>
      <c r="IG14" t="str">
        <f t="shared" ca="1" si="243"/>
        <v/>
      </c>
      <c r="IH14" t="str">
        <f t="shared" ca="1" si="244"/>
        <v/>
      </c>
      <c r="II14" t="str">
        <f t="shared" ca="1" si="245"/>
        <v/>
      </c>
      <c r="IJ14" t="str">
        <f t="shared" ca="1" si="246"/>
        <v/>
      </c>
      <c r="IK14" t="str">
        <f t="shared" ca="1" si="247"/>
        <v/>
      </c>
      <c r="IL14" t="str">
        <f t="shared" ca="1" si="47"/>
        <v/>
      </c>
      <c r="IM14" t="str">
        <f t="shared" ca="1" si="48"/>
        <v/>
      </c>
      <c r="IN14" t="str">
        <f t="shared" ca="1" si="248"/>
        <v/>
      </c>
      <c r="IO14" t="str">
        <f t="shared" ca="1" si="249"/>
        <v/>
      </c>
      <c r="IP14" t="str">
        <f t="shared" ca="1" si="250"/>
        <v/>
      </c>
      <c r="IQ14" t="str">
        <f t="shared" ca="1" si="251"/>
        <v/>
      </c>
      <c r="IR14" t="str">
        <f t="shared" ca="1" si="252"/>
        <v/>
      </c>
      <c r="IS14" t="str">
        <f t="shared" ca="1" si="253"/>
        <v/>
      </c>
      <c r="IT14" t="str">
        <f t="shared" ca="1" si="254"/>
        <v/>
      </c>
      <c r="IU14" t="str">
        <f t="shared" ca="1" si="255"/>
        <v/>
      </c>
      <c r="IV14" t="str">
        <f t="shared" ca="1" si="256"/>
        <v/>
      </c>
      <c r="IW14" t="str">
        <f t="shared" ca="1" si="257"/>
        <v/>
      </c>
      <c r="IX14" t="str">
        <f t="shared" ca="1" si="49"/>
        <v/>
      </c>
      <c r="IY14" t="str">
        <f t="shared" ca="1" si="50"/>
        <v/>
      </c>
      <c r="IZ14" t="str">
        <f t="shared" ca="1" si="258"/>
        <v/>
      </c>
      <c r="JA14" t="str">
        <f t="shared" ca="1" si="259"/>
        <v/>
      </c>
      <c r="JB14" t="str">
        <f t="shared" ca="1" si="260"/>
        <v/>
      </c>
      <c r="JC14" t="str">
        <f t="shared" ca="1" si="261"/>
        <v/>
      </c>
      <c r="JD14" t="str">
        <f t="shared" ca="1" si="262"/>
        <v/>
      </c>
      <c r="JE14" t="str">
        <f t="shared" ca="1" si="263"/>
        <v/>
      </c>
      <c r="JF14" t="str">
        <f t="shared" ca="1" si="264"/>
        <v/>
      </c>
      <c r="JG14" t="str">
        <f t="shared" ca="1" si="265"/>
        <v/>
      </c>
      <c r="JH14" t="str">
        <f t="shared" ca="1" si="266"/>
        <v/>
      </c>
      <c r="JI14" t="str">
        <f t="shared" ca="1" si="267"/>
        <v/>
      </c>
      <c r="JJ14" t="str">
        <f t="shared" ca="1" si="51"/>
        <v/>
      </c>
      <c r="JK14" t="str">
        <f t="shared" ca="1" si="52"/>
        <v/>
      </c>
      <c r="JL14" t="str">
        <f t="shared" ca="1" si="268"/>
        <v/>
      </c>
      <c r="JM14" t="str">
        <f t="shared" ca="1" si="269"/>
        <v/>
      </c>
      <c r="JN14" t="str">
        <f t="shared" ca="1" si="270"/>
        <v/>
      </c>
      <c r="JO14" t="str">
        <f t="shared" ca="1" si="271"/>
        <v/>
      </c>
      <c r="JP14" t="str">
        <f t="shared" ca="1" si="272"/>
        <v/>
      </c>
      <c r="JQ14" t="str">
        <f t="shared" ca="1" si="273"/>
        <v/>
      </c>
      <c r="JR14" t="str">
        <f t="shared" ca="1" si="274"/>
        <v/>
      </c>
      <c r="JS14" t="str">
        <f t="shared" ca="1" si="275"/>
        <v/>
      </c>
      <c r="JT14" t="str">
        <f t="shared" ca="1" si="276"/>
        <v/>
      </c>
      <c r="JU14" t="str">
        <f t="shared" ca="1" si="277"/>
        <v/>
      </c>
    </row>
    <row r="15" spans="1:341" x14ac:dyDescent="0.25">
      <c r="A15">
        <f t="shared" si="278"/>
        <v>14</v>
      </c>
      <c r="B15" t="str">
        <f t="shared" ca="1" si="0"/>
        <v/>
      </c>
      <c r="C15">
        <v>1</v>
      </c>
      <c r="D15">
        <f t="shared" si="53"/>
        <v>14</v>
      </c>
      <c r="E15">
        <f t="shared" si="54"/>
        <v>14</v>
      </c>
      <c r="F15">
        <f ca="1">COUNT((AD15,AP15,BB15,BN15,BZ15,CL15,CX15,DJ15,DV15,EH15,ET15,FF15,FR15,GD15,GP15,HB15,HN15,HZ15,IL15,IX15,JJ15,JV15,KH15,KT15,LF15,LR15))</f>
        <v>0</v>
      </c>
      <c r="G15">
        <f t="shared" ca="1" si="55"/>
        <v>0</v>
      </c>
      <c r="H15">
        <f t="shared" ca="1" si="56"/>
        <v>0</v>
      </c>
      <c r="I15">
        <f t="shared" ca="1" si="1"/>
        <v>0</v>
      </c>
      <c r="J15">
        <f t="shared" ca="1" si="57"/>
        <v>0</v>
      </c>
      <c r="K15">
        <f t="shared" ca="1" si="2"/>
        <v>-1</v>
      </c>
      <c r="L15">
        <f t="shared" ca="1" si="279"/>
        <v>10</v>
      </c>
      <c r="M15">
        <f t="shared" ca="1" si="58"/>
        <v>0</v>
      </c>
      <c r="N15">
        <f t="shared" ca="1" si="280"/>
        <v>65</v>
      </c>
      <c r="O15">
        <f t="shared" ca="1" si="59"/>
        <v>-1</v>
      </c>
      <c r="P15">
        <f t="shared" ca="1" si="281"/>
        <v>55</v>
      </c>
      <c r="Q15">
        <f t="shared" ca="1" si="60"/>
        <v>0</v>
      </c>
      <c r="R15">
        <f t="shared" ca="1" si="61"/>
        <v>0</v>
      </c>
      <c r="S15">
        <f t="shared" ca="1" si="62"/>
        <v>0</v>
      </c>
      <c r="T15">
        <f t="shared" ca="1" si="63"/>
        <v>0</v>
      </c>
      <c r="U15" t="str">
        <f t="shared" ca="1" si="6"/>
        <v>999999999999</v>
      </c>
      <c r="V15">
        <f t="shared" ca="1" si="282"/>
        <v>0</v>
      </c>
      <c r="W15">
        <f t="shared" si="64"/>
        <v>14</v>
      </c>
      <c r="X15">
        <f t="shared" ca="1" si="283"/>
        <v>127</v>
      </c>
      <c r="Y15">
        <f t="shared" ca="1" si="65"/>
        <v>0</v>
      </c>
      <c r="Z15" t="str">
        <f t="shared" ca="1" si="66"/>
        <v>999zz</v>
      </c>
      <c r="AA15">
        <f t="shared" ca="1" si="284"/>
        <v>350</v>
      </c>
      <c r="AB15">
        <f t="shared" si="67"/>
        <v>14</v>
      </c>
      <c r="AC15">
        <f t="shared" ca="1" si="285"/>
        <v>84</v>
      </c>
      <c r="AD15" t="str">
        <f t="shared" ca="1" si="11"/>
        <v/>
      </c>
      <c r="AE15" t="str">
        <f t="shared" ca="1" si="12"/>
        <v/>
      </c>
      <c r="AF15" t="str">
        <f t="shared" ca="1" si="68"/>
        <v/>
      </c>
      <c r="AG15" t="str">
        <f t="shared" ca="1" si="69"/>
        <v/>
      </c>
      <c r="AH15" t="str">
        <f t="shared" ca="1" si="70"/>
        <v/>
      </c>
      <c r="AI15" t="str">
        <f t="shared" ca="1" si="71"/>
        <v/>
      </c>
      <c r="AJ15" t="str">
        <f t="shared" ca="1" si="72"/>
        <v/>
      </c>
      <c r="AK15" t="str">
        <f t="shared" ca="1" si="73"/>
        <v/>
      </c>
      <c r="AL15" t="str">
        <f t="shared" ca="1" si="74"/>
        <v/>
      </c>
      <c r="AM15" t="str">
        <f t="shared" ca="1" si="75"/>
        <v/>
      </c>
      <c r="AN15" t="str">
        <f t="shared" ca="1" si="76"/>
        <v/>
      </c>
      <c r="AO15" t="str">
        <f t="shared" ca="1" si="77"/>
        <v/>
      </c>
      <c r="AP15" t="str">
        <f t="shared" ca="1" si="13"/>
        <v/>
      </c>
      <c r="AQ15" t="str">
        <f t="shared" ca="1" si="14"/>
        <v/>
      </c>
      <c r="AR15" t="str">
        <f t="shared" ca="1" si="78"/>
        <v/>
      </c>
      <c r="AS15" t="str">
        <f t="shared" ca="1" si="79"/>
        <v/>
      </c>
      <c r="AT15" t="str">
        <f t="shared" ca="1" si="80"/>
        <v/>
      </c>
      <c r="AU15" t="str">
        <f t="shared" ca="1" si="81"/>
        <v/>
      </c>
      <c r="AV15" t="str">
        <f t="shared" ca="1" si="82"/>
        <v/>
      </c>
      <c r="AW15" t="str">
        <f t="shared" ca="1" si="83"/>
        <v/>
      </c>
      <c r="AX15" t="str">
        <f t="shared" ca="1" si="84"/>
        <v/>
      </c>
      <c r="AY15" t="str">
        <f t="shared" ca="1" si="85"/>
        <v/>
      </c>
      <c r="AZ15" t="str">
        <f t="shared" ca="1" si="86"/>
        <v/>
      </c>
      <c r="BA15" t="str">
        <f t="shared" ca="1" si="87"/>
        <v/>
      </c>
      <c r="BB15" t="str">
        <f t="shared" ca="1" si="15"/>
        <v/>
      </c>
      <c r="BC15" t="str">
        <f t="shared" ca="1" si="16"/>
        <v/>
      </c>
      <c r="BD15" t="str">
        <f t="shared" ca="1" si="88"/>
        <v/>
      </c>
      <c r="BE15" t="str">
        <f t="shared" ca="1" si="89"/>
        <v/>
      </c>
      <c r="BF15" t="str">
        <f t="shared" ca="1" si="90"/>
        <v/>
      </c>
      <c r="BG15" t="str">
        <f t="shared" ca="1" si="91"/>
        <v/>
      </c>
      <c r="BH15" t="str">
        <f t="shared" ca="1" si="92"/>
        <v/>
      </c>
      <c r="BI15" t="str">
        <f t="shared" ca="1" si="93"/>
        <v/>
      </c>
      <c r="BJ15" t="str">
        <f t="shared" ca="1" si="94"/>
        <v/>
      </c>
      <c r="BK15" t="str">
        <f t="shared" ca="1" si="95"/>
        <v/>
      </c>
      <c r="BL15" t="str">
        <f t="shared" ca="1" si="96"/>
        <v/>
      </c>
      <c r="BM15" t="str">
        <f t="shared" ca="1" si="97"/>
        <v/>
      </c>
      <c r="BN15" t="str">
        <f t="shared" ca="1" si="17"/>
        <v/>
      </c>
      <c r="BO15" t="str">
        <f t="shared" ca="1" si="18"/>
        <v/>
      </c>
      <c r="BP15" t="str">
        <f t="shared" ca="1" si="98"/>
        <v/>
      </c>
      <c r="BQ15" t="str">
        <f t="shared" ca="1" si="99"/>
        <v/>
      </c>
      <c r="BR15" t="str">
        <f t="shared" ca="1" si="100"/>
        <v/>
      </c>
      <c r="BS15" t="str">
        <f t="shared" ca="1" si="101"/>
        <v/>
      </c>
      <c r="BT15" t="str">
        <f t="shared" ca="1" si="102"/>
        <v/>
      </c>
      <c r="BU15" t="str">
        <f t="shared" ca="1" si="103"/>
        <v/>
      </c>
      <c r="BV15" t="str">
        <f t="shared" ca="1" si="104"/>
        <v/>
      </c>
      <c r="BW15" t="str">
        <f t="shared" ca="1" si="105"/>
        <v/>
      </c>
      <c r="BX15" t="str">
        <f t="shared" ca="1" si="106"/>
        <v/>
      </c>
      <c r="BY15" t="str">
        <f t="shared" ca="1" si="107"/>
        <v/>
      </c>
      <c r="BZ15" t="str">
        <f t="shared" ca="1" si="19"/>
        <v/>
      </c>
      <c r="CA15" t="str">
        <f t="shared" ca="1" si="20"/>
        <v/>
      </c>
      <c r="CB15" t="str">
        <f t="shared" ca="1" si="108"/>
        <v/>
      </c>
      <c r="CC15" t="str">
        <f t="shared" ca="1" si="109"/>
        <v/>
      </c>
      <c r="CD15" t="str">
        <f t="shared" ca="1" si="110"/>
        <v/>
      </c>
      <c r="CE15" t="str">
        <f t="shared" ca="1" si="111"/>
        <v/>
      </c>
      <c r="CF15" t="str">
        <f t="shared" ca="1" si="112"/>
        <v/>
      </c>
      <c r="CG15" t="str">
        <f t="shared" ca="1" si="113"/>
        <v/>
      </c>
      <c r="CH15" t="str">
        <f t="shared" ca="1" si="114"/>
        <v/>
      </c>
      <c r="CI15" t="str">
        <f t="shared" ca="1" si="115"/>
        <v/>
      </c>
      <c r="CJ15" t="str">
        <f t="shared" ca="1" si="116"/>
        <v/>
      </c>
      <c r="CK15" t="str">
        <f t="shared" ca="1" si="117"/>
        <v/>
      </c>
      <c r="CL15" t="str">
        <f t="shared" ca="1" si="21"/>
        <v/>
      </c>
      <c r="CM15" t="str">
        <f t="shared" ca="1" si="22"/>
        <v/>
      </c>
      <c r="CN15" t="str">
        <f t="shared" ca="1" si="118"/>
        <v/>
      </c>
      <c r="CO15" t="str">
        <f t="shared" ca="1" si="119"/>
        <v/>
      </c>
      <c r="CP15" t="str">
        <f t="shared" ca="1" si="120"/>
        <v/>
      </c>
      <c r="CQ15" t="str">
        <f t="shared" ca="1" si="121"/>
        <v/>
      </c>
      <c r="CR15" t="str">
        <f t="shared" ca="1" si="122"/>
        <v/>
      </c>
      <c r="CS15" t="str">
        <f t="shared" ca="1" si="123"/>
        <v/>
      </c>
      <c r="CT15" t="str">
        <f t="shared" ca="1" si="124"/>
        <v/>
      </c>
      <c r="CU15" t="str">
        <f t="shared" ca="1" si="125"/>
        <v/>
      </c>
      <c r="CV15" t="str">
        <f t="shared" ca="1" si="126"/>
        <v/>
      </c>
      <c r="CW15" t="str">
        <f t="shared" ca="1" si="127"/>
        <v/>
      </c>
      <c r="CX15" t="str">
        <f t="shared" ca="1" si="23"/>
        <v/>
      </c>
      <c r="CY15" t="str">
        <f t="shared" ca="1" si="24"/>
        <v/>
      </c>
      <c r="CZ15" t="str">
        <f t="shared" ca="1" si="128"/>
        <v/>
      </c>
      <c r="DA15" t="str">
        <f t="shared" ca="1" si="129"/>
        <v/>
      </c>
      <c r="DB15" t="str">
        <f t="shared" ca="1" si="130"/>
        <v/>
      </c>
      <c r="DC15" t="str">
        <f t="shared" ca="1" si="131"/>
        <v/>
      </c>
      <c r="DD15" t="str">
        <f t="shared" ca="1" si="132"/>
        <v/>
      </c>
      <c r="DE15" t="str">
        <f t="shared" ca="1" si="133"/>
        <v/>
      </c>
      <c r="DF15" t="str">
        <f t="shared" ca="1" si="134"/>
        <v/>
      </c>
      <c r="DG15" t="str">
        <f t="shared" ca="1" si="135"/>
        <v/>
      </c>
      <c r="DH15" t="str">
        <f t="shared" ca="1" si="136"/>
        <v/>
      </c>
      <c r="DI15" t="str">
        <f t="shared" ca="1" si="137"/>
        <v/>
      </c>
      <c r="DJ15" t="str">
        <f t="shared" ca="1" si="25"/>
        <v/>
      </c>
      <c r="DK15" t="str">
        <f t="shared" ca="1" si="26"/>
        <v/>
      </c>
      <c r="DL15" t="str">
        <f t="shared" ca="1" si="138"/>
        <v/>
      </c>
      <c r="DM15" t="str">
        <f t="shared" ca="1" si="139"/>
        <v/>
      </c>
      <c r="DN15" t="str">
        <f t="shared" ca="1" si="140"/>
        <v/>
      </c>
      <c r="DO15" t="str">
        <f t="shared" ca="1" si="141"/>
        <v/>
      </c>
      <c r="DP15" t="str">
        <f t="shared" ca="1" si="142"/>
        <v/>
      </c>
      <c r="DQ15" t="str">
        <f t="shared" ca="1" si="143"/>
        <v/>
      </c>
      <c r="DR15" t="str">
        <f t="shared" ca="1" si="144"/>
        <v/>
      </c>
      <c r="DS15" t="str">
        <f t="shared" ca="1" si="145"/>
        <v/>
      </c>
      <c r="DT15" t="str">
        <f t="shared" ca="1" si="146"/>
        <v/>
      </c>
      <c r="DU15" t="str">
        <f t="shared" ca="1" si="147"/>
        <v/>
      </c>
      <c r="DV15" t="str">
        <f t="shared" ca="1" si="27"/>
        <v/>
      </c>
      <c r="DW15" t="str">
        <f t="shared" ca="1" si="28"/>
        <v/>
      </c>
      <c r="DX15" t="str">
        <f t="shared" ca="1" si="148"/>
        <v/>
      </c>
      <c r="DY15" t="str">
        <f t="shared" ca="1" si="149"/>
        <v/>
      </c>
      <c r="DZ15" t="str">
        <f t="shared" ca="1" si="150"/>
        <v/>
      </c>
      <c r="EA15" t="str">
        <f t="shared" ca="1" si="151"/>
        <v/>
      </c>
      <c r="EB15" t="str">
        <f t="shared" ca="1" si="152"/>
        <v/>
      </c>
      <c r="EC15" t="str">
        <f t="shared" ca="1" si="153"/>
        <v/>
      </c>
      <c r="ED15" t="str">
        <f t="shared" ca="1" si="154"/>
        <v/>
      </c>
      <c r="EE15" t="str">
        <f t="shared" ca="1" si="155"/>
        <v/>
      </c>
      <c r="EF15" t="str">
        <f t="shared" ca="1" si="156"/>
        <v/>
      </c>
      <c r="EG15" t="str">
        <f t="shared" ca="1" si="157"/>
        <v/>
      </c>
      <c r="EH15" t="str">
        <f t="shared" ca="1" si="29"/>
        <v/>
      </c>
      <c r="EI15" t="str">
        <f t="shared" ca="1" si="30"/>
        <v/>
      </c>
      <c r="EJ15" t="str">
        <f t="shared" ca="1" si="158"/>
        <v/>
      </c>
      <c r="EK15" t="str">
        <f t="shared" ca="1" si="159"/>
        <v/>
      </c>
      <c r="EL15" t="str">
        <f t="shared" ca="1" si="160"/>
        <v/>
      </c>
      <c r="EM15" t="str">
        <f t="shared" ca="1" si="161"/>
        <v/>
      </c>
      <c r="EN15" t="str">
        <f t="shared" ca="1" si="162"/>
        <v/>
      </c>
      <c r="EO15" t="str">
        <f t="shared" ca="1" si="163"/>
        <v/>
      </c>
      <c r="EP15" t="str">
        <f t="shared" ca="1" si="164"/>
        <v/>
      </c>
      <c r="EQ15" t="str">
        <f t="shared" ca="1" si="165"/>
        <v/>
      </c>
      <c r="ER15" t="str">
        <f t="shared" ca="1" si="166"/>
        <v/>
      </c>
      <c r="ES15" t="str">
        <f t="shared" ca="1" si="167"/>
        <v/>
      </c>
      <c r="ET15" t="str">
        <f t="shared" ca="1" si="31"/>
        <v/>
      </c>
      <c r="EU15" t="str">
        <f t="shared" ca="1" si="32"/>
        <v/>
      </c>
      <c r="EV15" t="str">
        <f t="shared" ca="1" si="168"/>
        <v/>
      </c>
      <c r="EW15" t="str">
        <f t="shared" ca="1" si="169"/>
        <v/>
      </c>
      <c r="EX15" t="str">
        <f t="shared" ca="1" si="170"/>
        <v/>
      </c>
      <c r="EY15" t="str">
        <f t="shared" ca="1" si="171"/>
        <v/>
      </c>
      <c r="EZ15" t="str">
        <f t="shared" ca="1" si="172"/>
        <v/>
      </c>
      <c r="FA15" t="str">
        <f t="shared" ca="1" si="173"/>
        <v/>
      </c>
      <c r="FB15" t="str">
        <f t="shared" ca="1" si="174"/>
        <v/>
      </c>
      <c r="FC15" t="str">
        <f t="shared" ca="1" si="175"/>
        <v/>
      </c>
      <c r="FD15" t="str">
        <f t="shared" ca="1" si="176"/>
        <v/>
      </c>
      <c r="FE15" t="str">
        <f t="shared" ca="1" si="177"/>
        <v/>
      </c>
      <c r="FF15" t="str">
        <f t="shared" ca="1" si="33"/>
        <v/>
      </c>
      <c r="FG15" t="str">
        <f t="shared" ca="1" si="34"/>
        <v/>
      </c>
      <c r="FH15" t="str">
        <f t="shared" ca="1" si="178"/>
        <v/>
      </c>
      <c r="FI15" t="str">
        <f t="shared" ca="1" si="179"/>
        <v/>
      </c>
      <c r="FJ15" t="str">
        <f t="shared" ca="1" si="180"/>
        <v/>
      </c>
      <c r="FK15" t="str">
        <f t="shared" ca="1" si="181"/>
        <v/>
      </c>
      <c r="FL15" t="str">
        <f t="shared" ca="1" si="182"/>
        <v/>
      </c>
      <c r="FM15" t="str">
        <f t="shared" ca="1" si="183"/>
        <v/>
      </c>
      <c r="FN15" t="str">
        <f t="shared" ca="1" si="184"/>
        <v/>
      </c>
      <c r="FO15" t="str">
        <f t="shared" ca="1" si="185"/>
        <v/>
      </c>
      <c r="FP15" t="str">
        <f t="shared" ca="1" si="186"/>
        <v/>
      </c>
      <c r="FQ15" t="str">
        <f t="shared" ca="1" si="187"/>
        <v/>
      </c>
      <c r="FR15" t="str">
        <f t="shared" ca="1" si="35"/>
        <v/>
      </c>
      <c r="FS15" t="str">
        <f t="shared" ca="1" si="36"/>
        <v/>
      </c>
      <c r="FT15" t="str">
        <f t="shared" ca="1" si="188"/>
        <v/>
      </c>
      <c r="FU15" t="str">
        <f t="shared" ca="1" si="189"/>
        <v/>
      </c>
      <c r="FV15" t="str">
        <f t="shared" ca="1" si="190"/>
        <v/>
      </c>
      <c r="FW15" t="str">
        <f t="shared" ca="1" si="191"/>
        <v/>
      </c>
      <c r="FX15" t="str">
        <f t="shared" ca="1" si="192"/>
        <v/>
      </c>
      <c r="FY15" t="str">
        <f t="shared" ca="1" si="193"/>
        <v/>
      </c>
      <c r="FZ15" t="str">
        <f t="shared" ca="1" si="194"/>
        <v/>
      </c>
      <c r="GA15" t="str">
        <f t="shared" ca="1" si="195"/>
        <v/>
      </c>
      <c r="GB15" t="str">
        <f t="shared" ca="1" si="196"/>
        <v/>
      </c>
      <c r="GC15" t="str">
        <f t="shared" ca="1" si="197"/>
        <v/>
      </c>
      <c r="GD15" t="str">
        <f t="shared" ca="1" si="37"/>
        <v/>
      </c>
      <c r="GE15" t="str">
        <f t="shared" ca="1" si="38"/>
        <v/>
      </c>
      <c r="GF15" t="str">
        <f t="shared" ca="1" si="198"/>
        <v/>
      </c>
      <c r="GG15" t="str">
        <f t="shared" ca="1" si="199"/>
        <v/>
      </c>
      <c r="GH15" t="str">
        <f t="shared" ca="1" si="200"/>
        <v/>
      </c>
      <c r="GI15" t="str">
        <f t="shared" ca="1" si="201"/>
        <v/>
      </c>
      <c r="GJ15" t="str">
        <f t="shared" ca="1" si="202"/>
        <v/>
      </c>
      <c r="GK15" t="str">
        <f t="shared" ca="1" si="203"/>
        <v/>
      </c>
      <c r="GL15" t="str">
        <f t="shared" ca="1" si="204"/>
        <v/>
      </c>
      <c r="GM15" t="str">
        <f t="shared" ca="1" si="205"/>
        <v/>
      </c>
      <c r="GN15" t="str">
        <f t="shared" ca="1" si="206"/>
        <v/>
      </c>
      <c r="GO15" t="str">
        <f t="shared" ca="1" si="207"/>
        <v/>
      </c>
      <c r="GP15" t="str">
        <f t="shared" ca="1" si="39"/>
        <v/>
      </c>
      <c r="GQ15" t="str">
        <f t="shared" ca="1" si="40"/>
        <v/>
      </c>
      <c r="GR15" t="str">
        <f t="shared" ca="1" si="208"/>
        <v/>
      </c>
      <c r="GS15" t="str">
        <f t="shared" ca="1" si="209"/>
        <v/>
      </c>
      <c r="GT15" t="str">
        <f t="shared" ca="1" si="210"/>
        <v/>
      </c>
      <c r="GU15" t="str">
        <f t="shared" ca="1" si="211"/>
        <v/>
      </c>
      <c r="GV15" t="str">
        <f t="shared" ca="1" si="212"/>
        <v/>
      </c>
      <c r="GW15" t="str">
        <f t="shared" ca="1" si="213"/>
        <v/>
      </c>
      <c r="GX15" t="str">
        <f t="shared" ca="1" si="214"/>
        <v/>
      </c>
      <c r="GY15" t="str">
        <f t="shared" ca="1" si="215"/>
        <v/>
      </c>
      <c r="GZ15" t="str">
        <f t="shared" ca="1" si="216"/>
        <v/>
      </c>
      <c r="HA15" t="str">
        <f t="shared" ca="1" si="217"/>
        <v/>
      </c>
      <c r="HB15" t="str">
        <f t="shared" ca="1" si="41"/>
        <v/>
      </c>
      <c r="HC15" t="str">
        <f t="shared" ca="1" si="42"/>
        <v/>
      </c>
      <c r="HD15" t="str">
        <f t="shared" ca="1" si="218"/>
        <v/>
      </c>
      <c r="HE15" t="str">
        <f t="shared" ca="1" si="219"/>
        <v/>
      </c>
      <c r="HF15" t="str">
        <f t="shared" ca="1" si="220"/>
        <v/>
      </c>
      <c r="HG15" t="str">
        <f t="shared" ca="1" si="221"/>
        <v/>
      </c>
      <c r="HH15" t="str">
        <f t="shared" ca="1" si="222"/>
        <v/>
      </c>
      <c r="HI15" t="str">
        <f t="shared" ca="1" si="223"/>
        <v/>
      </c>
      <c r="HJ15" t="str">
        <f t="shared" ca="1" si="224"/>
        <v/>
      </c>
      <c r="HK15" t="str">
        <f t="shared" ca="1" si="225"/>
        <v/>
      </c>
      <c r="HL15" t="str">
        <f t="shared" ca="1" si="226"/>
        <v/>
      </c>
      <c r="HM15" t="str">
        <f t="shared" ca="1" si="227"/>
        <v/>
      </c>
      <c r="HN15" t="str">
        <f t="shared" ca="1" si="43"/>
        <v/>
      </c>
      <c r="HO15" t="str">
        <f t="shared" ca="1" si="44"/>
        <v/>
      </c>
      <c r="HP15" t="str">
        <f t="shared" ca="1" si="228"/>
        <v/>
      </c>
      <c r="HQ15" t="str">
        <f t="shared" ca="1" si="229"/>
        <v/>
      </c>
      <c r="HR15" t="str">
        <f t="shared" ca="1" si="230"/>
        <v/>
      </c>
      <c r="HS15" t="str">
        <f t="shared" ca="1" si="231"/>
        <v/>
      </c>
      <c r="HT15" t="str">
        <f t="shared" ca="1" si="232"/>
        <v/>
      </c>
      <c r="HU15" t="str">
        <f t="shared" ca="1" si="233"/>
        <v/>
      </c>
      <c r="HV15" t="str">
        <f t="shared" ca="1" si="234"/>
        <v/>
      </c>
      <c r="HW15" t="str">
        <f t="shared" ca="1" si="235"/>
        <v/>
      </c>
      <c r="HX15" t="str">
        <f t="shared" ca="1" si="236"/>
        <v/>
      </c>
      <c r="HY15" t="str">
        <f t="shared" ca="1" si="237"/>
        <v/>
      </c>
      <c r="HZ15" t="str">
        <f t="shared" ca="1" si="45"/>
        <v/>
      </c>
      <c r="IA15" t="str">
        <f t="shared" ca="1" si="46"/>
        <v/>
      </c>
      <c r="IB15" t="str">
        <f t="shared" ca="1" si="238"/>
        <v/>
      </c>
      <c r="IC15" t="str">
        <f t="shared" ca="1" si="239"/>
        <v/>
      </c>
      <c r="ID15" t="str">
        <f t="shared" ca="1" si="240"/>
        <v/>
      </c>
      <c r="IE15" t="str">
        <f t="shared" ca="1" si="241"/>
        <v/>
      </c>
      <c r="IF15" t="str">
        <f t="shared" ca="1" si="242"/>
        <v/>
      </c>
      <c r="IG15" t="str">
        <f t="shared" ca="1" si="243"/>
        <v/>
      </c>
      <c r="IH15" t="str">
        <f t="shared" ca="1" si="244"/>
        <v/>
      </c>
      <c r="II15" t="str">
        <f t="shared" ca="1" si="245"/>
        <v/>
      </c>
      <c r="IJ15" t="str">
        <f t="shared" ca="1" si="246"/>
        <v/>
      </c>
      <c r="IK15" t="str">
        <f t="shared" ca="1" si="247"/>
        <v/>
      </c>
      <c r="IL15" t="str">
        <f t="shared" ca="1" si="47"/>
        <v/>
      </c>
      <c r="IM15" t="str">
        <f t="shared" ca="1" si="48"/>
        <v/>
      </c>
      <c r="IN15" t="str">
        <f t="shared" ca="1" si="248"/>
        <v/>
      </c>
      <c r="IO15" t="str">
        <f t="shared" ca="1" si="249"/>
        <v/>
      </c>
      <c r="IP15" t="str">
        <f t="shared" ca="1" si="250"/>
        <v/>
      </c>
      <c r="IQ15" t="str">
        <f t="shared" ca="1" si="251"/>
        <v/>
      </c>
      <c r="IR15" t="str">
        <f t="shared" ca="1" si="252"/>
        <v/>
      </c>
      <c r="IS15" t="str">
        <f t="shared" ca="1" si="253"/>
        <v/>
      </c>
      <c r="IT15" t="str">
        <f t="shared" ca="1" si="254"/>
        <v/>
      </c>
      <c r="IU15" t="str">
        <f t="shared" ca="1" si="255"/>
        <v/>
      </c>
      <c r="IV15" t="str">
        <f t="shared" ca="1" si="256"/>
        <v/>
      </c>
      <c r="IW15" t="str">
        <f t="shared" ca="1" si="257"/>
        <v/>
      </c>
      <c r="IX15" t="str">
        <f t="shared" ca="1" si="49"/>
        <v/>
      </c>
      <c r="IY15" t="str">
        <f t="shared" ca="1" si="50"/>
        <v/>
      </c>
      <c r="IZ15" t="str">
        <f t="shared" ca="1" si="258"/>
        <v/>
      </c>
      <c r="JA15" t="str">
        <f t="shared" ca="1" si="259"/>
        <v/>
      </c>
      <c r="JB15" t="str">
        <f t="shared" ca="1" si="260"/>
        <v/>
      </c>
      <c r="JC15" t="str">
        <f t="shared" ca="1" si="261"/>
        <v/>
      </c>
      <c r="JD15" t="str">
        <f t="shared" ca="1" si="262"/>
        <v/>
      </c>
      <c r="JE15" t="str">
        <f t="shared" ca="1" si="263"/>
        <v/>
      </c>
      <c r="JF15" t="str">
        <f t="shared" ca="1" si="264"/>
        <v/>
      </c>
      <c r="JG15" t="str">
        <f t="shared" ca="1" si="265"/>
        <v/>
      </c>
      <c r="JH15" t="str">
        <f t="shared" ca="1" si="266"/>
        <v/>
      </c>
      <c r="JI15" t="str">
        <f t="shared" ca="1" si="267"/>
        <v/>
      </c>
      <c r="JJ15" t="str">
        <f t="shared" ca="1" si="51"/>
        <v/>
      </c>
      <c r="JK15" t="str">
        <f t="shared" ca="1" si="52"/>
        <v/>
      </c>
      <c r="JL15" t="str">
        <f t="shared" ca="1" si="268"/>
        <v/>
      </c>
      <c r="JM15" t="str">
        <f t="shared" ca="1" si="269"/>
        <v/>
      </c>
      <c r="JN15" t="str">
        <f t="shared" ca="1" si="270"/>
        <v/>
      </c>
      <c r="JO15" t="str">
        <f t="shared" ca="1" si="271"/>
        <v/>
      </c>
      <c r="JP15" t="str">
        <f t="shared" ca="1" si="272"/>
        <v/>
      </c>
      <c r="JQ15" t="str">
        <f t="shared" ca="1" si="273"/>
        <v/>
      </c>
      <c r="JR15" t="str">
        <f t="shared" ca="1" si="274"/>
        <v/>
      </c>
      <c r="JS15" t="str">
        <f t="shared" ca="1" si="275"/>
        <v/>
      </c>
      <c r="JT15" t="str">
        <f t="shared" ca="1" si="276"/>
        <v/>
      </c>
      <c r="JU15" t="str">
        <f t="shared" ca="1" si="277"/>
        <v/>
      </c>
    </row>
    <row r="16" spans="1:341" x14ac:dyDescent="0.25">
      <c r="A16">
        <f t="shared" si="278"/>
        <v>15</v>
      </c>
      <c r="B16" t="str">
        <f t="shared" ca="1" si="0"/>
        <v/>
      </c>
      <c r="C16">
        <v>1</v>
      </c>
      <c r="D16">
        <f t="shared" si="53"/>
        <v>15</v>
      </c>
      <c r="E16">
        <f t="shared" si="54"/>
        <v>15</v>
      </c>
      <c r="F16">
        <f ca="1">COUNT((AD16,AP16,BB16,BN16,BZ16,CL16,CX16,DJ16,DV16,EH16,ET16,FF16,FR16,GD16,GP16,HB16,HN16,HZ16,IL16,IX16,JJ16,JV16,KH16,KT16,LF16,LR16))</f>
        <v>0</v>
      </c>
      <c r="G16">
        <f t="shared" ca="1" si="55"/>
        <v>0</v>
      </c>
      <c r="H16">
        <f t="shared" ca="1" si="56"/>
        <v>0</v>
      </c>
      <c r="I16">
        <f t="shared" ca="1" si="1"/>
        <v>0</v>
      </c>
      <c r="J16">
        <f t="shared" ca="1" si="57"/>
        <v>0</v>
      </c>
      <c r="K16">
        <f t="shared" ca="1" si="2"/>
        <v>-1</v>
      </c>
      <c r="L16">
        <f t="shared" ca="1" si="279"/>
        <v>83</v>
      </c>
      <c r="M16">
        <f t="shared" ca="1" si="58"/>
        <v>0</v>
      </c>
      <c r="N16">
        <f t="shared" ca="1" si="280"/>
        <v>65</v>
      </c>
      <c r="O16">
        <f t="shared" ca="1" si="59"/>
        <v>-1</v>
      </c>
      <c r="P16">
        <f t="shared" ca="1" si="281"/>
        <v>161</v>
      </c>
      <c r="Q16">
        <f t="shared" ca="1" si="60"/>
        <v>0</v>
      </c>
      <c r="R16">
        <f t="shared" ca="1" si="61"/>
        <v>0</v>
      </c>
      <c r="S16">
        <f t="shared" ca="1" si="62"/>
        <v>0</v>
      </c>
      <c r="T16">
        <f t="shared" ca="1" si="63"/>
        <v>0</v>
      </c>
      <c r="U16" t="str">
        <f t="shared" ca="1" si="6"/>
        <v>999999999999</v>
      </c>
      <c r="V16">
        <f t="shared" ca="1" si="282"/>
        <v>0</v>
      </c>
      <c r="W16">
        <f t="shared" si="64"/>
        <v>15</v>
      </c>
      <c r="X16">
        <f t="shared" ca="1" si="283"/>
        <v>1</v>
      </c>
      <c r="Y16">
        <f t="shared" ca="1" si="65"/>
        <v>0</v>
      </c>
      <c r="Z16" t="str">
        <f t="shared" ca="1" si="66"/>
        <v>999zz</v>
      </c>
      <c r="AA16">
        <f t="shared" ca="1" si="284"/>
        <v>350</v>
      </c>
      <c r="AB16">
        <f t="shared" si="67"/>
        <v>15</v>
      </c>
      <c r="AC16">
        <f t="shared" ca="1" si="285"/>
        <v>29</v>
      </c>
      <c r="AD16" t="str">
        <f t="shared" ca="1" si="11"/>
        <v/>
      </c>
      <c r="AE16" t="str">
        <f t="shared" ca="1" si="12"/>
        <v/>
      </c>
      <c r="AF16" t="str">
        <f t="shared" ca="1" si="68"/>
        <v/>
      </c>
      <c r="AG16" t="str">
        <f t="shared" ca="1" si="69"/>
        <v/>
      </c>
      <c r="AH16" t="str">
        <f t="shared" ca="1" si="70"/>
        <v/>
      </c>
      <c r="AI16" t="str">
        <f t="shared" ca="1" si="71"/>
        <v/>
      </c>
      <c r="AJ16" t="str">
        <f t="shared" ca="1" si="72"/>
        <v/>
      </c>
      <c r="AK16" t="str">
        <f t="shared" ca="1" si="73"/>
        <v/>
      </c>
      <c r="AL16" t="str">
        <f t="shared" ca="1" si="74"/>
        <v/>
      </c>
      <c r="AM16" t="str">
        <f t="shared" ca="1" si="75"/>
        <v/>
      </c>
      <c r="AN16" t="str">
        <f t="shared" ca="1" si="76"/>
        <v/>
      </c>
      <c r="AO16" t="str">
        <f t="shared" ca="1" si="77"/>
        <v/>
      </c>
      <c r="AP16" t="str">
        <f t="shared" ca="1" si="13"/>
        <v/>
      </c>
      <c r="AQ16" t="str">
        <f t="shared" ca="1" si="14"/>
        <v/>
      </c>
      <c r="AR16" t="str">
        <f t="shared" ca="1" si="78"/>
        <v/>
      </c>
      <c r="AS16" t="str">
        <f t="shared" ca="1" si="79"/>
        <v/>
      </c>
      <c r="AT16" t="str">
        <f t="shared" ca="1" si="80"/>
        <v/>
      </c>
      <c r="AU16" t="str">
        <f t="shared" ca="1" si="81"/>
        <v/>
      </c>
      <c r="AV16" t="str">
        <f t="shared" ca="1" si="82"/>
        <v/>
      </c>
      <c r="AW16" t="str">
        <f t="shared" ca="1" si="83"/>
        <v/>
      </c>
      <c r="AX16" t="str">
        <f t="shared" ca="1" si="84"/>
        <v/>
      </c>
      <c r="AY16" t="str">
        <f t="shared" ca="1" si="85"/>
        <v/>
      </c>
      <c r="AZ16" t="str">
        <f t="shared" ca="1" si="86"/>
        <v/>
      </c>
      <c r="BA16" t="str">
        <f t="shared" ca="1" si="87"/>
        <v/>
      </c>
      <c r="BB16" t="str">
        <f t="shared" ca="1" si="15"/>
        <v/>
      </c>
      <c r="BC16" t="str">
        <f t="shared" ca="1" si="16"/>
        <v/>
      </c>
      <c r="BD16" t="str">
        <f t="shared" ca="1" si="88"/>
        <v/>
      </c>
      <c r="BE16" t="str">
        <f t="shared" ca="1" si="89"/>
        <v/>
      </c>
      <c r="BF16" t="str">
        <f t="shared" ca="1" si="90"/>
        <v/>
      </c>
      <c r="BG16" t="str">
        <f t="shared" ca="1" si="91"/>
        <v/>
      </c>
      <c r="BH16" t="str">
        <f t="shared" ca="1" si="92"/>
        <v/>
      </c>
      <c r="BI16" t="str">
        <f t="shared" ca="1" si="93"/>
        <v/>
      </c>
      <c r="BJ16" t="str">
        <f t="shared" ca="1" si="94"/>
        <v/>
      </c>
      <c r="BK16" t="str">
        <f t="shared" ca="1" si="95"/>
        <v/>
      </c>
      <c r="BL16" t="str">
        <f t="shared" ca="1" si="96"/>
        <v/>
      </c>
      <c r="BM16" t="str">
        <f t="shared" ca="1" si="97"/>
        <v/>
      </c>
      <c r="BN16" t="str">
        <f t="shared" ca="1" si="17"/>
        <v/>
      </c>
      <c r="BO16" t="str">
        <f t="shared" ca="1" si="18"/>
        <v/>
      </c>
      <c r="BP16" t="str">
        <f t="shared" ca="1" si="98"/>
        <v/>
      </c>
      <c r="BQ16" t="str">
        <f t="shared" ca="1" si="99"/>
        <v/>
      </c>
      <c r="BR16" t="str">
        <f t="shared" ca="1" si="100"/>
        <v/>
      </c>
      <c r="BS16" t="str">
        <f t="shared" ca="1" si="101"/>
        <v/>
      </c>
      <c r="BT16" t="str">
        <f t="shared" ca="1" si="102"/>
        <v/>
      </c>
      <c r="BU16" t="str">
        <f t="shared" ca="1" si="103"/>
        <v/>
      </c>
      <c r="BV16" t="str">
        <f t="shared" ca="1" si="104"/>
        <v/>
      </c>
      <c r="BW16" t="str">
        <f t="shared" ca="1" si="105"/>
        <v/>
      </c>
      <c r="BX16" t="str">
        <f t="shared" ca="1" si="106"/>
        <v/>
      </c>
      <c r="BY16" t="str">
        <f t="shared" ca="1" si="107"/>
        <v/>
      </c>
      <c r="BZ16" t="str">
        <f t="shared" ca="1" si="19"/>
        <v/>
      </c>
      <c r="CA16" t="str">
        <f t="shared" ca="1" si="20"/>
        <v/>
      </c>
      <c r="CB16" t="str">
        <f t="shared" ca="1" si="108"/>
        <v/>
      </c>
      <c r="CC16" t="str">
        <f t="shared" ca="1" si="109"/>
        <v/>
      </c>
      <c r="CD16" t="str">
        <f t="shared" ca="1" si="110"/>
        <v/>
      </c>
      <c r="CE16" t="str">
        <f t="shared" ca="1" si="111"/>
        <v/>
      </c>
      <c r="CF16" t="str">
        <f t="shared" ca="1" si="112"/>
        <v/>
      </c>
      <c r="CG16" t="str">
        <f t="shared" ca="1" si="113"/>
        <v/>
      </c>
      <c r="CH16" t="str">
        <f t="shared" ca="1" si="114"/>
        <v/>
      </c>
      <c r="CI16" t="str">
        <f t="shared" ca="1" si="115"/>
        <v/>
      </c>
      <c r="CJ16" t="str">
        <f t="shared" ca="1" si="116"/>
        <v/>
      </c>
      <c r="CK16" t="str">
        <f t="shared" ca="1" si="117"/>
        <v/>
      </c>
      <c r="CL16" t="str">
        <f t="shared" ca="1" si="21"/>
        <v/>
      </c>
      <c r="CM16" t="str">
        <f t="shared" ca="1" si="22"/>
        <v/>
      </c>
      <c r="CN16" t="str">
        <f t="shared" ca="1" si="118"/>
        <v/>
      </c>
      <c r="CO16" t="str">
        <f t="shared" ca="1" si="119"/>
        <v/>
      </c>
      <c r="CP16" t="str">
        <f t="shared" ca="1" si="120"/>
        <v/>
      </c>
      <c r="CQ16" t="str">
        <f t="shared" ca="1" si="121"/>
        <v/>
      </c>
      <c r="CR16" t="str">
        <f t="shared" ca="1" si="122"/>
        <v/>
      </c>
      <c r="CS16" t="str">
        <f t="shared" ca="1" si="123"/>
        <v/>
      </c>
      <c r="CT16" t="str">
        <f t="shared" ca="1" si="124"/>
        <v/>
      </c>
      <c r="CU16" t="str">
        <f t="shared" ca="1" si="125"/>
        <v/>
      </c>
      <c r="CV16" t="str">
        <f t="shared" ca="1" si="126"/>
        <v/>
      </c>
      <c r="CW16" t="str">
        <f t="shared" ca="1" si="127"/>
        <v/>
      </c>
      <c r="CX16" t="str">
        <f t="shared" ca="1" si="23"/>
        <v/>
      </c>
      <c r="CY16" t="str">
        <f t="shared" ca="1" si="24"/>
        <v/>
      </c>
      <c r="CZ16" t="str">
        <f t="shared" ca="1" si="128"/>
        <v/>
      </c>
      <c r="DA16" t="str">
        <f t="shared" ca="1" si="129"/>
        <v/>
      </c>
      <c r="DB16" t="str">
        <f t="shared" ca="1" si="130"/>
        <v/>
      </c>
      <c r="DC16" t="str">
        <f t="shared" ca="1" si="131"/>
        <v/>
      </c>
      <c r="DD16" t="str">
        <f t="shared" ca="1" si="132"/>
        <v/>
      </c>
      <c r="DE16" t="str">
        <f t="shared" ca="1" si="133"/>
        <v/>
      </c>
      <c r="DF16" t="str">
        <f t="shared" ca="1" si="134"/>
        <v/>
      </c>
      <c r="DG16" t="str">
        <f t="shared" ca="1" si="135"/>
        <v/>
      </c>
      <c r="DH16" t="str">
        <f t="shared" ca="1" si="136"/>
        <v/>
      </c>
      <c r="DI16" t="str">
        <f t="shared" ca="1" si="137"/>
        <v/>
      </c>
      <c r="DJ16" t="str">
        <f t="shared" ca="1" si="25"/>
        <v/>
      </c>
      <c r="DK16" t="str">
        <f t="shared" ca="1" si="26"/>
        <v/>
      </c>
      <c r="DL16" t="str">
        <f t="shared" ca="1" si="138"/>
        <v/>
      </c>
      <c r="DM16" t="str">
        <f t="shared" ca="1" si="139"/>
        <v/>
      </c>
      <c r="DN16" t="str">
        <f t="shared" ca="1" si="140"/>
        <v/>
      </c>
      <c r="DO16" t="str">
        <f t="shared" ca="1" si="141"/>
        <v/>
      </c>
      <c r="DP16" t="str">
        <f t="shared" ca="1" si="142"/>
        <v/>
      </c>
      <c r="DQ16" t="str">
        <f t="shared" ca="1" si="143"/>
        <v/>
      </c>
      <c r="DR16" t="str">
        <f t="shared" ca="1" si="144"/>
        <v/>
      </c>
      <c r="DS16" t="str">
        <f t="shared" ca="1" si="145"/>
        <v/>
      </c>
      <c r="DT16" t="str">
        <f t="shared" ca="1" si="146"/>
        <v/>
      </c>
      <c r="DU16" t="str">
        <f t="shared" ca="1" si="147"/>
        <v/>
      </c>
      <c r="DV16" t="str">
        <f t="shared" ca="1" si="27"/>
        <v/>
      </c>
      <c r="DW16" t="str">
        <f t="shared" ca="1" si="28"/>
        <v/>
      </c>
      <c r="DX16" t="str">
        <f t="shared" ca="1" si="148"/>
        <v/>
      </c>
      <c r="DY16" t="str">
        <f t="shared" ca="1" si="149"/>
        <v/>
      </c>
      <c r="DZ16" t="str">
        <f t="shared" ca="1" si="150"/>
        <v/>
      </c>
      <c r="EA16" t="str">
        <f t="shared" ca="1" si="151"/>
        <v/>
      </c>
      <c r="EB16" t="str">
        <f t="shared" ca="1" si="152"/>
        <v/>
      </c>
      <c r="EC16" t="str">
        <f t="shared" ca="1" si="153"/>
        <v/>
      </c>
      <c r="ED16" t="str">
        <f t="shared" ca="1" si="154"/>
        <v/>
      </c>
      <c r="EE16" t="str">
        <f t="shared" ca="1" si="155"/>
        <v/>
      </c>
      <c r="EF16" t="str">
        <f t="shared" ca="1" si="156"/>
        <v/>
      </c>
      <c r="EG16" t="str">
        <f t="shared" ca="1" si="157"/>
        <v/>
      </c>
      <c r="EH16" t="str">
        <f t="shared" ca="1" si="29"/>
        <v/>
      </c>
      <c r="EI16" t="str">
        <f t="shared" ca="1" si="30"/>
        <v/>
      </c>
      <c r="EJ16" t="str">
        <f t="shared" ca="1" si="158"/>
        <v/>
      </c>
      <c r="EK16" t="str">
        <f t="shared" ca="1" si="159"/>
        <v/>
      </c>
      <c r="EL16" t="str">
        <f t="shared" ca="1" si="160"/>
        <v/>
      </c>
      <c r="EM16" t="str">
        <f t="shared" ca="1" si="161"/>
        <v/>
      </c>
      <c r="EN16" t="str">
        <f t="shared" ca="1" si="162"/>
        <v/>
      </c>
      <c r="EO16" t="str">
        <f t="shared" ca="1" si="163"/>
        <v/>
      </c>
      <c r="EP16" t="str">
        <f t="shared" ca="1" si="164"/>
        <v/>
      </c>
      <c r="EQ16" t="str">
        <f t="shared" ca="1" si="165"/>
        <v/>
      </c>
      <c r="ER16" t="str">
        <f t="shared" ca="1" si="166"/>
        <v/>
      </c>
      <c r="ES16" t="str">
        <f t="shared" ca="1" si="167"/>
        <v/>
      </c>
      <c r="ET16" t="str">
        <f t="shared" ca="1" si="31"/>
        <v/>
      </c>
      <c r="EU16" t="str">
        <f t="shared" ca="1" si="32"/>
        <v/>
      </c>
      <c r="EV16" t="str">
        <f t="shared" ca="1" si="168"/>
        <v/>
      </c>
      <c r="EW16" t="str">
        <f t="shared" ca="1" si="169"/>
        <v/>
      </c>
      <c r="EX16" t="str">
        <f t="shared" ca="1" si="170"/>
        <v/>
      </c>
      <c r="EY16" t="str">
        <f t="shared" ca="1" si="171"/>
        <v/>
      </c>
      <c r="EZ16" t="str">
        <f t="shared" ca="1" si="172"/>
        <v/>
      </c>
      <c r="FA16" t="str">
        <f t="shared" ca="1" si="173"/>
        <v/>
      </c>
      <c r="FB16" t="str">
        <f t="shared" ca="1" si="174"/>
        <v/>
      </c>
      <c r="FC16" t="str">
        <f t="shared" ca="1" si="175"/>
        <v/>
      </c>
      <c r="FD16" t="str">
        <f t="shared" ca="1" si="176"/>
        <v/>
      </c>
      <c r="FE16" t="str">
        <f t="shared" ca="1" si="177"/>
        <v/>
      </c>
      <c r="FF16" t="str">
        <f t="shared" ca="1" si="33"/>
        <v/>
      </c>
      <c r="FG16" t="str">
        <f t="shared" ca="1" si="34"/>
        <v/>
      </c>
      <c r="FH16" t="str">
        <f t="shared" ca="1" si="178"/>
        <v/>
      </c>
      <c r="FI16" t="str">
        <f t="shared" ca="1" si="179"/>
        <v/>
      </c>
      <c r="FJ16" t="str">
        <f t="shared" ca="1" si="180"/>
        <v/>
      </c>
      <c r="FK16" t="str">
        <f t="shared" ca="1" si="181"/>
        <v/>
      </c>
      <c r="FL16" t="str">
        <f t="shared" ca="1" si="182"/>
        <v/>
      </c>
      <c r="FM16" t="str">
        <f t="shared" ca="1" si="183"/>
        <v/>
      </c>
      <c r="FN16" t="str">
        <f t="shared" ca="1" si="184"/>
        <v/>
      </c>
      <c r="FO16" t="str">
        <f t="shared" ca="1" si="185"/>
        <v/>
      </c>
      <c r="FP16" t="str">
        <f t="shared" ca="1" si="186"/>
        <v/>
      </c>
      <c r="FQ16" t="str">
        <f t="shared" ca="1" si="187"/>
        <v/>
      </c>
      <c r="FR16" t="str">
        <f t="shared" ca="1" si="35"/>
        <v/>
      </c>
      <c r="FS16" t="str">
        <f t="shared" ca="1" si="36"/>
        <v/>
      </c>
      <c r="FT16" t="str">
        <f t="shared" ca="1" si="188"/>
        <v/>
      </c>
      <c r="FU16" t="str">
        <f t="shared" ca="1" si="189"/>
        <v/>
      </c>
      <c r="FV16" t="str">
        <f t="shared" ca="1" si="190"/>
        <v/>
      </c>
      <c r="FW16" t="str">
        <f t="shared" ca="1" si="191"/>
        <v/>
      </c>
      <c r="FX16" t="str">
        <f t="shared" ca="1" si="192"/>
        <v/>
      </c>
      <c r="FY16" t="str">
        <f t="shared" ca="1" si="193"/>
        <v/>
      </c>
      <c r="FZ16" t="str">
        <f t="shared" ca="1" si="194"/>
        <v/>
      </c>
      <c r="GA16" t="str">
        <f t="shared" ca="1" si="195"/>
        <v/>
      </c>
      <c r="GB16" t="str">
        <f t="shared" ca="1" si="196"/>
        <v/>
      </c>
      <c r="GC16" t="str">
        <f t="shared" ca="1" si="197"/>
        <v/>
      </c>
      <c r="GD16" t="str">
        <f t="shared" ca="1" si="37"/>
        <v/>
      </c>
      <c r="GE16" t="str">
        <f t="shared" ca="1" si="38"/>
        <v/>
      </c>
      <c r="GF16" t="str">
        <f t="shared" ca="1" si="198"/>
        <v/>
      </c>
      <c r="GG16" t="str">
        <f t="shared" ca="1" si="199"/>
        <v/>
      </c>
      <c r="GH16" t="str">
        <f t="shared" ca="1" si="200"/>
        <v/>
      </c>
      <c r="GI16" t="str">
        <f t="shared" ca="1" si="201"/>
        <v/>
      </c>
      <c r="GJ16" t="str">
        <f t="shared" ca="1" si="202"/>
        <v/>
      </c>
      <c r="GK16" t="str">
        <f t="shared" ca="1" si="203"/>
        <v/>
      </c>
      <c r="GL16" t="str">
        <f t="shared" ca="1" si="204"/>
        <v/>
      </c>
      <c r="GM16" t="str">
        <f t="shared" ca="1" si="205"/>
        <v/>
      </c>
      <c r="GN16" t="str">
        <f t="shared" ca="1" si="206"/>
        <v/>
      </c>
      <c r="GO16" t="str">
        <f t="shared" ca="1" si="207"/>
        <v/>
      </c>
      <c r="GP16" t="str">
        <f t="shared" ca="1" si="39"/>
        <v/>
      </c>
      <c r="GQ16" t="str">
        <f t="shared" ca="1" si="40"/>
        <v/>
      </c>
      <c r="GR16" t="str">
        <f t="shared" ca="1" si="208"/>
        <v/>
      </c>
      <c r="GS16" t="str">
        <f t="shared" ca="1" si="209"/>
        <v/>
      </c>
      <c r="GT16" t="str">
        <f t="shared" ca="1" si="210"/>
        <v/>
      </c>
      <c r="GU16" t="str">
        <f t="shared" ca="1" si="211"/>
        <v/>
      </c>
      <c r="GV16" t="str">
        <f t="shared" ca="1" si="212"/>
        <v/>
      </c>
      <c r="GW16" t="str">
        <f t="shared" ca="1" si="213"/>
        <v/>
      </c>
      <c r="GX16" t="str">
        <f t="shared" ca="1" si="214"/>
        <v/>
      </c>
      <c r="GY16" t="str">
        <f t="shared" ca="1" si="215"/>
        <v/>
      </c>
      <c r="GZ16" t="str">
        <f t="shared" ca="1" si="216"/>
        <v/>
      </c>
      <c r="HA16" t="str">
        <f t="shared" ca="1" si="217"/>
        <v/>
      </c>
      <c r="HB16" t="str">
        <f t="shared" ca="1" si="41"/>
        <v/>
      </c>
      <c r="HC16" t="str">
        <f t="shared" ca="1" si="42"/>
        <v/>
      </c>
      <c r="HD16" t="str">
        <f t="shared" ca="1" si="218"/>
        <v/>
      </c>
      <c r="HE16" t="str">
        <f t="shared" ca="1" si="219"/>
        <v/>
      </c>
      <c r="HF16" t="str">
        <f t="shared" ca="1" si="220"/>
        <v/>
      </c>
      <c r="HG16" t="str">
        <f t="shared" ca="1" si="221"/>
        <v/>
      </c>
      <c r="HH16" t="str">
        <f t="shared" ca="1" si="222"/>
        <v/>
      </c>
      <c r="HI16" t="str">
        <f t="shared" ca="1" si="223"/>
        <v/>
      </c>
      <c r="HJ16" t="str">
        <f t="shared" ca="1" si="224"/>
        <v/>
      </c>
      <c r="HK16" t="str">
        <f t="shared" ca="1" si="225"/>
        <v/>
      </c>
      <c r="HL16" t="str">
        <f t="shared" ca="1" si="226"/>
        <v/>
      </c>
      <c r="HM16" t="str">
        <f t="shared" ca="1" si="227"/>
        <v/>
      </c>
      <c r="HN16" t="str">
        <f t="shared" ca="1" si="43"/>
        <v/>
      </c>
      <c r="HO16" t="str">
        <f t="shared" ca="1" si="44"/>
        <v/>
      </c>
      <c r="HP16" t="str">
        <f t="shared" ca="1" si="228"/>
        <v/>
      </c>
      <c r="HQ16" t="str">
        <f t="shared" ca="1" si="229"/>
        <v/>
      </c>
      <c r="HR16" t="str">
        <f t="shared" ca="1" si="230"/>
        <v/>
      </c>
      <c r="HS16" t="str">
        <f t="shared" ca="1" si="231"/>
        <v/>
      </c>
      <c r="HT16" t="str">
        <f t="shared" ca="1" si="232"/>
        <v/>
      </c>
      <c r="HU16" t="str">
        <f t="shared" ca="1" si="233"/>
        <v/>
      </c>
      <c r="HV16" t="str">
        <f t="shared" ca="1" si="234"/>
        <v/>
      </c>
      <c r="HW16" t="str">
        <f t="shared" ca="1" si="235"/>
        <v/>
      </c>
      <c r="HX16" t="str">
        <f t="shared" ca="1" si="236"/>
        <v/>
      </c>
      <c r="HY16" t="str">
        <f t="shared" ca="1" si="237"/>
        <v/>
      </c>
      <c r="HZ16" t="str">
        <f t="shared" ca="1" si="45"/>
        <v/>
      </c>
      <c r="IA16" t="str">
        <f t="shared" ca="1" si="46"/>
        <v/>
      </c>
      <c r="IB16" t="str">
        <f t="shared" ca="1" si="238"/>
        <v/>
      </c>
      <c r="IC16" t="str">
        <f t="shared" ca="1" si="239"/>
        <v/>
      </c>
      <c r="ID16" t="str">
        <f t="shared" ca="1" si="240"/>
        <v/>
      </c>
      <c r="IE16" t="str">
        <f t="shared" ca="1" si="241"/>
        <v/>
      </c>
      <c r="IF16" t="str">
        <f t="shared" ca="1" si="242"/>
        <v/>
      </c>
      <c r="IG16" t="str">
        <f t="shared" ca="1" si="243"/>
        <v/>
      </c>
      <c r="IH16" t="str">
        <f t="shared" ca="1" si="244"/>
        <v/>
      </c>
      <c r="II16" t="str">
        <f t="shared" ca="1" si="245"/>
        <v/>
      </c>
      <c r="IJ16" t="str">
        <f t="shared" ca="1" si="246"/>
        <v/>
      </c>
      <c r="IK16" t="str">
        <f t="shared" ca="1" si="247"/>
        <v/>
      </c>
      <c r="IL16" t="str">
        <f t="shared" ca="1" si="47"/>
        <v/>
      </c>
      <c r="IM16" t="str">
        <f t="shared" ca="1" si="48"/>
        <v/>
      </c>
      <c r="IN16" t="str">
        <f t="shared" ca="1" si="248"/>
        <v/>
      </c>
      <c r="IO16" t="str">
        <f t="shared" ca="1" si="249"/>
        <v/>
      </c>
      <c r="IP16" t="str">
        <f t="shared" ca="1" si="250"/>
        <v/>
      </c>
      <c r="IQ16" t="str">
        <f t="shared" ca="1" si="251"/>
        <v/>
      </c>
      <c r="IR16" t="str">
        <f t="shared" ca="1" si="252"/>
        <v/>
      </c>
      <c r="IS16" t="str">
        <f t="shared" ca="1" si="253"/>
        <v/>
      </c>
      <c r="IT16" t="str">
        <f t="shared" ca="1" si="254"/>
        <v/>
      </c>
      <c r="IU16" t="str">
        <f t="shared" ca="1" si="255"/>
        <v/>
      </c>
      <c r="IV16" t="str">
        <f t="shared" ca="1" si="256"/>
        <v/>
      </c>
      <c r="IW16" t="str">
        <f t="shared" ca="1" si="257"/>
        <v/>
      </c>
      <c r="IX16" t="str">
        <f t="shared" ca="1" si="49"/>
        <v/>
      </c>
      <c r="IY16" t="str">
        <f t="shared" ca="1" si="50"/>
        <v/>
      </c>
      <c r="IZ16" t="str">
        <f t="shared" ca="1" si="258"/>
        <v/>
      </c>
      <c r="JA16" t="str">
        <f t="shared" ca="1" si="259"/>
        <v/>
      </c>
      <c r="JB16" t="str">
        <f t="shared" ca="1" si="260"/>
        <v/>
      </c>
      <c r="JC16" t="str">
        <f t="shared" ca="1" si="261"/>
        <v/>
      </c>
      <c r="JD16" t="str">
        <f t="shared" ca="1" si="262"/>
        <v/>
      </c>
      <c r="JE16" t="str">
        <f t="shared" ca="1" si="263"/>
        <v/>
      </c>
      <c r="JF16" t="str">
        <f t="shared" ca="1" si="264"/>
        <v/>
      </c>
      <c r="JG16" t="str">
        <f t="shared" ca="1" si="265"/>
        <v/>
      </c>
      <c r="JH16" t="str">
        <f t="shared" ca="1" si="266"/>
        <v/>
      </c>
      <c r="JI16" t="str">
        <f t="shared" ca="1" si="267"/>
        <v/>
      </c>
      <c r="JJ16" t="str">
        <f t="shared" ca="1" si="51"/>
        <v/>
      </c>
      <c r="JK16" t="str">
        <f t="shared" ca="1" si="52"/>
        <v/>
      </c>
      <c r="JL16" t="str">
        <f t="shared" ca="1" si="268"/>
        <v/>
      </c>
      <c r="JM16" t="str">
        <f t="shared" ca="1" si="269"/>
        <v/>
      </c>
      <c r="JN16" t="str">
        <f t="shared" ca="1" si="270"/>
        <v/>
      </c>
      <c r="JO16" t="str">
        <f t="shared" ca="1" si="271"/>
        <v/>
      </c>
      <c r="JP16" t="str">
        <f t="shared" ca="1" si="272"/>
        <v/>
      </c>
      <c r="JQ16" t="str">
        <f t="shared" ca="1" si="273"/>
        <v/>
      </c>
      <c r="JR16" t="str">
        <f t="shared" ca="1" si="274"/>
        <v/>
      </c>
      <c r="JS16" t="str">
        <f t="shared" ca="1" si="275"/>
        <v/>
      </c>
      <c r="JT16" t="str">
        <f t="shared" ca="1" si="276"/>
        <v/>
      </c>
      <c r="JU16" t="str">
        <f t="shared" ca="1" si="277"/>
        <v/>
      </c>
    </row>
    <row r="17" spans="1:281" x14ac:dyDescent="0.25">
      <c r="A17">
        <f t="shared" si="278"/>
        <v>16</v>
      </c>
      <c r="B17" t="str">
        <f t="shared" ca="1" si="0"/>
        <v/>
      </c>
      <c r="C17">
        <v>1</v>
      </c>
      <c r="D17">
        <f t="shared" si="53"/>
        <v>16</v>
      </c>
      <c r="E17">
        <f t="shared" si="54"/>
        <v>16</v>
      </c>
      <c r="F17">
        <f ca="1">COUNT((AD17,AP17,BB17,BN17,BZ17,CL17,CX17,DJ17,DV17,EH17,ET17,FF17,FR17,GD17,GP17,HB17,HN17,HZ17,IL17,IX17,JJ17,JV17,KH17,KT17,LF17,LR17))</f>
        <v>0</v>
      </c>
      <c r="G17">
        <f t="shared" ca="1" si="55"/>
        <v>0</v>
      </c>
      <c r="H17">
        <f t="shared" ca="1" si="56"/>
        <v>0</v>
      </c>
      <c r="I17">
        <f t="shared" ca="1" si="1"/>
        <v>0</v>
      </c>
      <c r="J17">
        <f t="shared" ca="1" si="57"/>
        <v>0</v>
      </c>
      <c r="K17">
        <f t="shared" ca="1" si="2"/>
        <v>-1</v>
      </c>
      <c r="L17">
        <f t="shared" ca="1" si="279"/>
        <v>104</v>
      </c>
      <c r="M17">
        <f t="shared" ca="1" si="58"/>
        <v>0</v>
      </c>
      <c r="N17">
        <f t="shared" ca="1" si="280"/>
        <v>65</v>
      </c>
      <c r="O17">
        <f t="shared" ca="1" si="59"/>
        <v>-1</v>
      </c>
      <c r="P17">
        <f t="shared" ca="1" si="281"/>
        <v>1</v>
      </c>
      <c r="Q17">
        <f t="shared" ca="1" si="60"/>
        <v>0</v>
      </c>
      <c r="R17">
        <f t="shared" ca="1" si="61"/>
        <v>0</v>
      </c>
      <c r="S17">
        <f t="shared" ca="1" si="62"/>
        <v>0</v>
      </c>
      <c r="T17">
        <f t="shared" ca="1" si="63"/>
        <v>0</v>
      </c>
      <c r="U17" t="str">
        <f t="shared" ca="1" si="6"/>
        <v>999999999999</v>
      </c>
      <c r="V17">
        <f t="shared" ca="1" si="282"/>
        <v>0</v>
      </c>
      <c r="W17">
        <f t="shared" si="64"/>
        <v>16</v>
      </c>
      <c r="X17">
        <f t="shared" ca="1" si="283"/>
        <v>160</v>
      </c>
      <c r="Y17">
        <f t="shared" ca="1" si="65"/>
        <v>0</v>
      </c>
      <c r="Z17" t="str">
        <f t="shared" ca="1" si="66"/>
        <v>999zz</v>
      </c>
      <c r="AA17">
        <f t="shared" ca="1" si="284"/>
        <v>350</v>
      </c>
      <c r="AB17">
        <f t="shared" si="67"/>
        <v>16</v>
      </c>
      <c r="AC17">
        <f t="shared" ca="1" si="285"/>
        <v>158</v>
      </c>
      <c r="AD17" t="str">
        <f t="shared" ca="1" si="11"/>
        <v/>
      </c>
      <c r="AE17" t="str">
        <f t="shared" ca="1" si="12"/>
        <v/>
      </c>
      <c r="AF17" t="str">
        <f t="shared" ca="1" si="68"/>
        <v/>
      </c>
      <c r="AG17" t="str">
        <f t="shared" ca="1" si="69"/>
        <v/>
      </c>
      <c r="AH17" t="str">
        <f t="shared" ca="1" si="70"/>
        <v/>
      </c>
      <c r="AI17" t="str">
        <f t="shared" ca="1" si="71"/>
        <v/>
      </c>
      <c r="AJ17" t="str">
        <f t="shared" ca="1" si="72"/>
        <v/>
      </c>
      <c r="AK17" t="str">
        <f t="shared" ca="1" si="73"/>
        <v/>
      </c>
      <c r="AL17" t="str">
        <f t="shared" ca="1" si="74"/>
        <v/>
      </c>
      <c r="AM17" t="str">
        <f t="shared" ca="1" si="75"/>
        <v/>
      </c>
      <c r="AN17" t="str">
        <f t="shared" ca="1" si="76"/>
        <v/>
      </c>
      <c r="AO17" t="str">
        <f t="shared" ca="1" si="77"/>
        <v/>
      </c>
      <c r="AP17" t="str">
        <f t="shared" ca="1" si="13"/>
        <v/>
      </c>
      <c r="AQ17" t="str">
        <f t="shared" ca="1" si="14"/>
        <v/>
      </c>
      <c r="AR17" t="str">
        <f t="shared" ca="1" si="78"/>
        <v/>
      </c>
      <c r="AS17" t="str">
        <f t="shared" ca="1" si="79"/>
        <v/>
      </c>
      <c r="AT17" t="str">
        <f t="shared" ca="1" si="80"/>
        <v/>
      </c>
      <c r="AU17" t="str">
        <f t="shared" ca="1" si="81"/>
        <v/>
      </c>
      <c r="AV17" t="str">
        <f t="shared" ca="1" si="82"/>
        <v/>
      </c>
      <c r="AW17" t="str">
        <f t="shared" ca="1" si="83"/>
        <v/>
      </c>
      <c r="AX17" t="str">
        <f t="shared" ca="1" si="84"/>
        <v/>
      </c>
      <c r="AY17" t="str">
        <f t="shared" ca="1" si="85"/>
        <v/>
      </c>
      <c r="AZ17" t="str">
        <f t="shared" ca="1" si="86"/>
        <v/>
      </c>
      <c r="BA17" t="str">
        <f t="shared" ca="1" si="87"/>
        <v/>
      </c>
      <c r="BB17" t="str">
        <f t="shared" ca="1" si="15"/>
        <v/>
      </c>
      <c r="BC17" t="str">
        <f t="shared" ca="1" si="16"/>
        <v/>
      </c>
      <c r="BD17" t="str">
        <f t="shared" ca="1" si="88"/>
        <v/>
      </c>
      <c r="BE17" t="str">
        <f t="shared" ca="1" si="89"/>
        <v/>
      </c>
      <c r="BF17" t="str">
        <f t="shared" ca="1" si="90"/>
        <v/>
      </c>
      <c r="BG17" t="str">
        <f t="shared" ca="1" si="91"/>
        <v/>
      </c>
      <c r="BH17" t="str">
        <f t="shared" ca="1" si="92"/>
        <v/>
      </c>
      <c r="BI17" t="str">
        <f t="shared" ca="1" si="93"/>
        <v/>
      </c>
      <c r="BJ17" t="str">
        <f t="shared" ca="1" si="94"/>
        <v/>
      </c>
      <c r="BK17" t="str">
        <f t="shared" ca="1" si="95"/>
        <v/>
      </c>
      <c r="BL17" t="str">
        <f t="shared" ca="1" si="96"/>
        <v/>
      </c>
      <c r="BM17" t="str">
        <f t="shared" ca="1" si="97"/>
        <v/>
      </c>
      <c r="BN17" t="str">
        <f t="shared" ca="1" si="17"/>
        <v/>
      </c>
      <c r="BO17" t="str">
        <f t="shared" ca="1" si="18"/>
        <v/>
      </c>
      <c r="BP17" t="str">
        <f t="shared" ca="1" si="98"/>
        <v/>
      </c>
      <c r="BQ17" t="str">
        <f t="shared" ca="1" si="99"/>
        <v/>
      </c>
      <c r="BR17" t="str">
        <f t="shared" ca="1" si="100"/>
        <v/>
      </c>
      <c r="BS17" t="str">
        <f t="shared" ca="1" si="101"/>
        <v/>
      </c>
      <c r="BT17" t="str">
        <f t="shared" ca="1" si="102"/>
        <v/>
      </c>
      <c r="BU17" t="str">
        <f t="shared" ca="1" si="103"/>
        <v/>
      </c>
      <c r="BV17" t="str">
        <f t="shared" ca="1" si="104"/>
        <v/>
      </c>
      <c r="BW17" t="str">
        <f t="shared" ca="1" si="105"/>
        <v/>
      </c>
      <c r="BX17" t="str">
        <f t="shared" ca="1" si="106"/>
        <v/>
      </c>
      <c r="BY17" t="str">
        <f t="shared" ca="1" si="107"/>
        <v/>
      </c>
      <c r="BZ17" t="str">
        <f t="shared" ca="1" si="19"/>
        <v/>
      </c>
      <c r="CA17" t="str">
        <f t="shared" ca="1" si="20"/>
        <v/>
      </c>
      <c r="CB17" t="str">
        <f t="shared" ca="1" si="108"/>
        <v/>
      </c>
      <c r="CC17" t="str">
        <f t="shared" ca="1" si="109"/>
        <v/>
      </c>
      <c r="CD17" t="str">
        <f t="shared" ca="1" si="110"/>
        <v/>
      </c>
      <c r="CE17" t="str">
        <f t="shared" ca="1" si="111"/>
        <v/>
      </c>
      <c r="CF17" t="str">
        <f t="shared" ca="1" si="112"/>
        <v/>
      </c>
      <c r="CG17" t="str">
        <f t="shared" ca="1" si="113"/>
        <v/>
      </c>
      <c r="CH17" t="str">
        <f t="shared" ca="1" si="114"/>
        <v/>
      </c>
      <c r="CI17" t="str">
        <f t="shared" ca="1" si="115"/>
        <v/>
      </c>
      <c r="CJ17" t="str">
        <f t="shared" ca="1" si="116"/>
        <v/>
      </c>
      <c r="CK17" t="str">
        <f t="shared" ca="1" si="117"/>
        <v/>
      </c>
      <c r="CL17" t="str">
        <f t="shared" ca="1" si="21"/>
        <v/>
      </c>
      <c r="CM17" t="str">
        <f t="shared" ca="1" si="22"/>
        <v/>
      </c>
      <c r="CN17" t="str">
        <f t="shared" ca="1" si="118"/>
        <v/>
      </c>
      <c r="CO17" t="str">
        <f t="shared" ca="1" si="119"/>
        <v/>
      </c>
      <c r="CP17" t="str">
        <f t="shared" ca="1" si="120"/>
        <v/>
      </c>
      <c r="CQ17" t="str">
        <f t="shared" ca="1" si="121"/>
        <v/>
      </c>
      <c r="CR17" t="str">
        <f t="shared" ca="1" si="122"/>
        <v/>
      </c>
      <c r="CS17" t="str">
        <f t="shared" ca="1" si="123"/>
        <v/>
      </c>
      <c r="CT17" t="str">
        <f t="shared" ca="1" si="124"/>
        <v/>
      </c>
      <c r="CU17" t="str">
        <f t="shared" ca="1" si="125"/>
        <v/>
      </c>
      <c r="CV17" t="str">
        <f t="shared" ca="1" si="126"/>
        <v/>
      </c>
      <c r="CW17" t="str">
        <f t="shared" ca="1" si="127"/>
        <v/>
      </c>
      <c r="CX17" t="str">
        <f t="shared" ca="1" si="23"/>
        <v/>
      </c>
      <c r="CY17" t="str">
        <f t="shared" ca="1" si="24"/>
        <v/>
      </c>
      <c r="CZ17" t="str">
        <f t="shared" ca="1" si="128"/>
        <v/>
      </c>
      <c r="DA17" t="str">
        <f t="shared" ca="1" si="129"/>
        <v/>
      </c>
      <c r="DB17" t="str">
        <f t="shared" ca="1" si="130"/>
        <v/>
      </c>
      <c r="DC17" t="str">
        <f t="shared" ca="1" si="131"/>
        <v/>
      </c>
      <c r="DD17" t="str">
        <f t="shared" ca="1" si="132"/>
        <v/>
      </c>
      <c r="DE17" t="str">
        <f t="shared" ca="1" si="133"/>
        <v/>
      </c>
      <c r="DF17" t="str">
        <f t="shared" ca="1" si="134"/>
        <v/>
      </c>
      <c r="DG17" t="str">
        <f t="shared" ca="1" si="135"/>
        <v/>
      </c>
      <c r="DH17" t="str">
        <f t="shared" ca="1" si="136"/>
        <v/>
      </c>
      <c r="DI17" t="str">
        <f t="shared" ca="1" si="137"/>
        <v/>
      </c>
      <c r="DJ17" t="str">
        <f t="shared" ca="1" si="25"/>
        <v/>
      </c>
      <c r="DK17" t="str">
        <f t="shared" ca="1" si="26"/>
        <v/>
      </c>
      <c r="DL17" t="str">
        <f t="shared" ca="1" si="138"/>
        <v/>
      </c>
      <c r="DM17" t="str">
        <f t="shared" ca="1" si="139"/>
        <v/>
      </c>
      <c r="DN17" t="str">
        <f t="shared" ca="1" si="140"/>
        <v/>
      </c>
      <c r="DO17" t="str">
        <f t="shared" ca="1" si="141"/>
        <v/>
      </c>
      <c r="DP17" t="str">
        <f t="shared" ca="1" si="142"/>
        <v/>
      </c>
      <c r="DQ17" t="str">
        <f t="shared" ca="1" si="143"/>
        <v/>
      </c>
      <c r="DR17" t="str">
        <f t="shared" ca="1" si="144"/>
        <v/>
      </c>
      <c r="DS17" t="str">
        <f t="shared" ca="1" si="145"/>
        <v/>
      </c>
      <c r="DT17" t="str">
        <f t="shared" ca="1" si="146"/>
        <v/>
      </c>
      <c r="DU17" t="str">
        <f t="shared" ca="1" si="147"/>
        <v/>
      </c>
      <c r="DV17" t="str">
        <f t="shared" ca="1" si="27"/>
        <v/>
      </c>
      <c r="DW17" t="str">
        <f t="shared" ca="1" si="28"/>
        <v/>
      </c>
      <c r="DX17" t="str">
        <f t="shared" ca="1" si="148"/>
        <v/>
      </c>
      <c r="DY17" t="str">
        <f t="shared" ca="1" si="149"/>
        <v/>
      </c>
      <c r="DZ17" t="str">
        <f t="shared" ca="1" si="150"/>
        <v/>
      </c>
      <c r="EA17" t="str">
        <f t="shared" ca="1" si="151"/>
        <v/>
      </c>
      <c r="EB17" t="str">
        <f t="shared" ca="1" si="152"/>
        <v/>
      </c>
      <c r="EC17" t="str">
        <f t="shared" ca="1" si="153"/>
        <v/>
      </c>
      <c r="ED17" t="str">
        <f t="shared" ca="1" si="154"/>
        <v/>
      </c>
      <c r="EE17" t="str">
        <f t="shared" ca="1" si="155"/>
        <v/>
      </c>
      <c r="EF17" t="str">
        <f t="shared" ca="1" si="156"/>
        <v/>
      </c>
      <c r="EG17" t="str">
        <f t="shared" ca="1" si="157"/>
        <v/>
      </c>
      <c r="EH17" t="str">
        <f t="shared" ca="1" si="29"/>
        <v/>
      </c>
      <c r="EI17" t="str">
        <f t="shared" ca="1" si="30"/>
        <v/>
      </c>
      <c r="EJ17" t="str">
        <f t="shared" ca="1" si="158"/>
        <v/>
      </c>
      <c r="EK17" t="str">
        <f t="shared" ca="1" si="159"/>
        <v/>
      </c>
      <c r="EL17" t="str">
        <f t="shared" ca="1" si="160"/>
        <v/>
      </c>
      <c r="EM17" t="str">
        <f t="shared" ca="1" si="161"/>
        <v/>
      </c>
      <c r="EN17" t="str">
        <f t="shared" ca="1" si="162"/>
        <v/>
      </c>
      <c r="EO17" t="str">
        <f t="shared" ca="1" si="163"/>
        <v/>
      </c>
      <c r="EP17" t="str">
        <f t="shared" ca="1" si="164"/>
        <v/>
      </c>
      <c r="EQ17" t="str">
        <f t="shared" ca="1" si="165"/>
        <v/>
      </c>
      <c r="ER17" t="str">
        <f t="shared" ca="1" si="166"/>
        <v/>
      </c>
      <c r="ES17" t="str">
        <f t="shared" ca="1" si="167"/>
        <v/>
      </c>
      <c r="ET17" t="str">
        <f t="shared" ca="1" si="31"/>
        <v/>
      </c>
      <c r="EU17" t="str">
        <f t="shared" ca="1" si="32"/>
        <v/>
      </c>
      <c r="EV17" t="str">
        <f t="shared" ca="1" si="168"/>
        <v/>
      </c>
      <c r="EW17" t="str">
        <f t="shared" ca="1" si="169"/>
        <v/>
      </c>
      <c r="EX17" t="str">
        <f t="shared" ca="1" si="170"/>
        <v/>
      </c>
      <c r="EY17" t="str">
        <f t="shared" ca="1" si="171"/>
        <v/>
      </c>
      <c r="EZ17" t="str">
        <f t="shared" ca="1" si="172"/>
        <v/>
      </c>
      <c r="FA17" t="str">
        <f t="shared" ca="1" si="173"/>
        <v/>
      </c>
      <c r="FB17" t="str">
        <f t="shared" ca="1" si="174"/>
        <v/>
      </c>
      <c r="FC17" t="str">
        <f t="shared" ca="1" si="175"/>
        <v/>
      </c>
      <c r="FD17" t="str">
        <f t="shared" ca="1" si="176"/>
        <v/>
      </c>
      <c r="FE17" t="str">
        <f t="shared" ca="1" si="177"/>
        <v/>
      </c>
      <c r="FF17" t="str">
        <f t="shared" ca="1" si="33"/>
        <v/>
      </c>
      <c r="FG17" t="str">
        <f t="shared" ca="1" si="34"/>
        <v/>
      </c>
      <c r="FH17" t="str">
        <f t="shared" ca="1" si="178"/>
        <v/>
      </c>
      <c r="FI17" t="str">
        <f t="shared" ca="1" si="179"/>
        <v/>
      </c>
      <c r="FJ17" t="str">
        <f t="shared" ca="1" si="180"/>
        <v/>
      </c>
      <c r="FK17" t="str">
        <f t="shared" ca="1" si="181"/>
        <v/>
      </c>
      <c r="FL17" t="str">
        <f t="shared" ca="1" si="182"/>
        <v/>
      </c>
      <c r="FM17" t="str">
        <f t="shared" ca="1" si="183"/>
        <v/>
      </c>
      <c r="FN17" t="str">
        <f t="shared" ca="1" si="184"/>
        <v/>
      </c>
      <c r="FO17" t="str">
        <f t="shared" ca="1" si="185"/>
        <v/>
      </c>
      <c r="FP17" t="str">
        <f t="shared" ca="1" si="186"/>
        <v/>
      </c>
      <c r="FQ17" t="str">
        <f t="shared" ca="1" si="187"/>
        <v/>
      </c>
      <c r="FR17" t="str">
        <f t="shared" ca="1" si="35"/>
        <v/>
      </c>
      <c r="FS17" t="str">
        <f t="shared" ca="1" si="36"/>
        <v/>
      </c>
      <c r="FT17" t="str">
        <f t="shared" ca="1" si="188"/>
        <v/>
      </c>
      <c r="FU17" t="str">
        <f t="shared" ca="1" si="189"/>
        <v/>
      </c>
      <c r="FV17" t="str">
        <f t="shared" ca="1" si="190"/>
        <v/>
      </c>
      <c r="FW17" t="str">
        <f t="shared" ca="1" si="191"/>
        <v/>
      </c>
      <c r="FX17" t="str">
        <f t="shared" ca="1" si="192"/>
        <v/>
      </c>
      <c r="FY17" t="str">
        <f t="shared" ca="1" si="193"/>
        <v/>
      </c>
      <c r="FZ17" t="str">
        <f t="shared" ca="1" si="194"/>
        <v/>
      </c>
      <c r="GA17" t="str">
        <f t="shared" ca="1" si="195"/>
        <v/>
      </c>
      <c r="GB17" t="str">
        <f t="shared" ca="1" si="196"/>
        <v/>
      </c>
      <c r="GC17" t="str">
        <f t="shared" ca="1" si="197"/>
        <v/>
      </c>
      <c r="GD17" t="str">
        <f t="shared" ca="1" si="37"/>
        <v/>
      </c>
      <c r="GE17" t="str">
        <f t="shared" ca="1" si="38"/>
        <v/>
      </c>
      <c r="GF17" t="str">
        <f t="shared" ca="1" si="198"/>
        <v/>
      </c>
      <c r="GG17" t="str">
        <f t="shared" ca="1" si="199"/>
        <v/>
      </c>
      <c r="GH17" t="str">
        <f t="shared" ca="1" si="200"/>
        <v/>
      </c>
      <c r="GI17" t="str">
        <f t="shared" ca="1" si="201"/>
        <v/>
      </c>
      <c r="GJ17" t="str">
        <f t="shared" ca="1" si="202"/>
        <v/>
      </c>
      <c r="GK17" t="str">
        <f t="shared" ca="1" si="203"/>
        <v/>
      </c>
      <c r="GL17" t="str">
        <f t="shared" ca="1" si="204"/>
        <v/>
      </c>
      <c r="GM17" t="str">
        <f t="shared" ca="1" si="205"/>
        <v/>
      </c>
      <c r="GN17" t="str">
        <f t="shared" ca="1" si="206"/>
        <v/>
      </c>
      <c r="GO17" t="str">
        <f t="shared" ca="1" si="207"/>
        <v/>
      </c>
      <c r="GP17" t="str">
        <f t="shared" ca="1" si="39"/>
        <v/>
      </c>
      <c r="GQ17" t="str">
        <f t="shared" ca="1" si="40"/>
        <v/>
      </c>
      <c r="GR17" t="str">
        <f t="shared" ca="1" si="208"/>
        <v/>
      </c>
      <c r="GS17" t="str">
        <f t="shared" ca="1" si="209"/>
        <v/>
      </c>
      <c r="GT17" t="str">
        <f t="shared" ca="1" si="210"/>
        <v/>
      </c>
      <c r="GU17" t="str">
        <f t="shared" ca="1" si="211"/>
        <v/>
      </c>
      <c r="GV17" t="str">
        <f t="shared" ca="1" si="212"/>
        <v/>
      </c>
      <c r="GW17" t="str">
        <f t="shared" ca="1" si="213"/>
        <v/>
      </c>
      <c r="GX17" t="str">
        <f t="shared" ca="1" si="214"/>
        <v/>
      </c>
      <c r="GY17" t="str">
        <f t="shared" ca="1" si="215"/>
        <v/>
      </c>
      <c r="GZ17" t="str">
        <f t="shared" ca="1" si="216"/>
        <v/>
      </c>
      <c r="HA17" t="str">
        <f t="shared" ca="1" si="217"/>
        <v/>
      </c>
      <c r="HB17" t="str">
        <f t="shared" ca="1" si="41"/>
        <v/>
      </c>
      <c r="HC17" t="str">
        <f t="shared" ca="1" si="42"/>
        <v/>
      </c>
      <c r="HD17" t="str">
        <f t="shared" ca="1" si="218"/>
        <v/>
      </c>
      <c r="HE17" t="str">
        <f t="shared" ca="1" si="219"/>
        <v/>
      </c>
      <c r="HF17" t="str">
        <f t="shared" ca="1" si="220"/>
        <v/>
      </c>
      <c r="HG17" t="str">
        <f t="shared" ca="1" si="221"/>
        <v/>
      </c>
      <c r="HH17" t="str">
        <f t="shared" ca="1" si="222"/>
        <v/>
      </c>
      <c r="HI17" t="str">
        <f t="shared" ca="1" si="223"/>
        <v/>
      </c>
      <c r="HJ17" t="str">
        <f t="shared" ca="1" si="224"/>
        <v/>
      </c>
      <c r="HK17" t="str">
        <f t="shared" ca="1" si="225"/>
        <v/>
      </c>
      <c r="HL17" t="str">
        <f t="shared" ca="1" si="226"/>
        <v/>
      </c>
      <c r="HM17" t="str">
        <f t="shared" ca="1" si="227"/>
        <v/>
      </c>
      <c r="HN17" t="str">
        <f t="shared" ca="1" si="43"/>
        <v/>
      </c>
      <c r="HO17" t="str">
        <f t="shared" ca="1" si="44"/>
        <v/>
      </c>
      <c r="HP17" t="str">
        <f t="shared" ca="1" si="228"/>
        <v/>
      </c>
      <c r="HQ17" t="str">
        <f t="shared" ca="1" si="229"/>
        <v/>
      </c>
      <c r="HR17" t="str">
        <f t="shared" ca="1" si="230"/>
        <v/>
      </c>
      <c r="HS17" t="str">
        <f t="shared" ca="1" si="231"/>
        <v/>
      </c>
      <c r="HT17" t="str">
        <f t="shared" ca="1" si="232"/>
        <v/>
      </c>
      <c r="HU17" t="str">
        <f t="shared" ca="1" si="233"/>
        <v/>
      </c>
      <c r="HV17" t="str">
        <f t="shared" ca="1" si="234"/>
        <v/>
      </c>
      <c r="HW17" t="str">
        <f t="shared" ca="1" si="235"/>
        <v/>
      </c>
      <c r="HX17" t="str">
        <f t="shared" ca="1" si="236"/>
        <v/>
      </c>
      <c r="HY17" t="str">
        <f t="shared" ca="1" si="237"/>
        <v/>
      </c>
      <c r="HZ17" t="str">
        <f t="shared" ca="1" si="45"/>
        <v/>
      </c>
      <c r="IA17" t="str">
        <f t="shared" ca="1" si="46"/>
        <v/>
      </c>
      <c r="IB17" t="str">
        <f t="shared" ca="1" si="238"/>
        <v/>
      </c>
      <c r="IC17" t="str">
        <f t="shared" ca="1" si="239"/>
        <v/>
      </c>
      <c r="ID17" t="str">
        <f t="shared" ca="1" si="240"/>
        <v/>
      </c>
      <c r="IE17" t="str">
        <f t="shared" ca="1" si="241"/>
        <v/>
      </c>
      <c r="IF17" t="str">
        <f t="shared" ca="1" si="242"/>
        <v/>
      </c>
      <c r="IG17" t="str">
        <f t="shared" ca="1" si="243"/>
        <v/>
      </c>
      <c r="IH17" t="str">
        <f t="shared" ca="1" si="244"/>
        <v/>
      </c>
      <c r="II17" t="str">
        <f t="shared" ca="1" si="245"/>
        <v/>
      </c>
      <c r="IJ17" t="str">
        <f t="shared" ca="1" si="246"/>
        <v/>
      </c>
      <c r="IK17" t="str">
        <f t="shared" ca="1" si="247"/>
        <v/>
      </c>
      <c r="IL17" t="str">
        <f t="shared" ca="1" si="47"/>
        <v/>
      </c>
      <c r="IM17" t="str">
        <f t="shared" ca="1" si="48"/>
        <v/>
      </c>
      <c r="IN17" t="str">
        <f t="shared" ca="1" si="248"/>
        <v/>
      </c>
      <c r="IO17" t="str">
        <f t="shared" ca="1" si="249"/>
        <v/>
      </c>
      <c r="IP17" t="str">
        <f t="shared" ca="1" si="250"/>
        <v/>
      </c>
      <c r="IQ17" t="str">
        <f t="shared" ca="1" si="251"/>
        <v/>
      </c>
      <c r="IR17" t="str">
        <f t="shared" ca="1" si="252"/>
        <v/>
      </c>
      <c r="IS17" t="str">
        <f t="shared" ca="1" si="253"/>
        <v/>
      </c>
      <c r="IT17" t="str">
        <f t="shared" ca="1" si="254"/>
        <v/>
      </c>
      <c r="IU17" t="str">
        <f t="shared" ca="1" si="255"/>
        <v/>
      </c>
      <c r="IV17" t="str">
        <f t="shared" ca="1" si="256"/>
        <v/>
      </c>
      <c r="IW17" t="str">
        <f t="shared" ca="1" si="257"/>
        <v/>
      </c>
      <c r="IX17" t="str">
        <f t="shared" ca="1" si="49"/>
        <v/>
      </c>
      <c r="IY17" t="str">
        <f t="shared" ca="1" si="50"/>
        <v/>
      </c>
      <c r="IZ17" t="str">
        <f t="shared" ca="1" si="258"/>
        <v/>
      </c>
      <c r="JA17" t="str">
        <f t="shared" ca="1" si="259"/>
        <v/>
      </c>
      <c r="JB17" t="str">
        <f t="shared" ca="1" si="260"/>
        <v/>
      </c>
      <c r="JC17" t="str">
        <f t="shared" ca="1" si="261"/>
        <v/>
      </c>
      <c r="JD17" t="str">
        <f t="shared" ca="1" si="262"/>
        <v/>
      </c>
      <c r="JE17" t="str">
        <f t="shared" ca="1" si="263"/>
        <v/>
      </c>
      <c r="JF17" t="str">
        <f t="shared" ca="1" si="264"/>
        <v/>
      </c>
      <c r="JG17" t="str">
        <f t="shared" ca="1" si="265"/>
        <v/>
      </c>
      <c r="JH17" t="str">
        <f t="shared" ca="1" si="266"/>
        <v/>
      </c>
      <c r="JI17" t="str">
        <f t="shared" ca="1" si="267"/>
        <v/>
      </c>
      <c r="JJ17" t="str">
        <f t="shared" ca="1" si="51"/>
        <v/>
      </c>
      <c r="JK17" t="str">
        <f t="shared" ca="1" si="52"/>
        <v/>
      </c>
      <c r="JL17" t="str">
        <f t="shared" ca="1" si="268"/>
        <v/>
      </c>
      <c r="JM17" t="str">
        <f t="shared" ca="1" si="269"/>
        <v/>
      </c>
      <c r="JN17" t="str">
        <f t="shared" ca="1" si="270"/>
        <v/>
      </c>
      <c r="JO17" t="str">
        <f t="shared" ca="1" si="271"/>
        <v/>
      </c>
      <c r="JP17" t="str">
        <f t="shared" ca="1" si="272"/>
        <v/>
      </c>
      <c r="JQ17" t="str">
        <f t="shared" ca="1" si="273"/>
        <v/>
      </c>
      <c r="JR17" t="str">
        <f t="shared" ca="1" si="274"/>
        <v/>
      </c>
      <c r="JS17" t="str">
        <f t="shared" ca="1" si="275"/>
        <v/>
      </c>
      <c r="JT17" t="str">
        <f t="shared" ca="1" si="276"/>
        <v/>
      </c>
      <c r="JU17" t="str">
        <f t="shared" ca="1" si="277"/>
        <v/>
      </c>
    </row>
    <row r="18" spans="1:281" x14ac:dyDescent="0.25">
      <c r="A18">
        <f t="shared" si="278"/>
        <v>17</v>
      </c>
      <c r="B18" t="str">
        <f t="shared" ca="1" si="0"/>
        <v/>
      </c>
      <c r="C18">
        <v>1</v>
      </c>
      <c r="D18">
        <f t="shared" si="53"/>
        <v>17</v>
      </c>
      <c r="E18">
        <f t="shared" si="54"/>
        <v>17</v>
      </c>
      <c r="F18">
        <f ca="1">COUNT((AD18,AP18,BB18,BN18,BZ18,CL18,CX18,DJ18,DV18,EH18,ET18,FF18,FR18,GD18,GP18,HB18,HN18,HZ18,IL18,IX18,JJ18,JV18,KH18,KT18,LF18,LR18))</f>
        <v>0</v>
      </c>
      <c r="G18">
        <f t="shared" ca="1" si="55"/>
        <v>0</v>
      </c>
      <c r="H18">
        <f t="shared" ca="1" si="56"/>
        <v>0</v>
      </c>
      <c r="I18">
        <f t="shared" ca="1" si="1"/>
        <v>0</v>
      </c>
      <c r="J18">
        <f t="shared" ca="1" si="57"/>
        <v>0</v>
      </c>
      <c r="K18">
        <f t="shared" ca="1" si="2"/>
        <v>-1</v>
      </c>
      <c r="L18">
        <f t="shared" ca="1" si="279"/>
        <v>161</v>
      </c>
      <c r="M18">
        <f t="shared" ca="1" si="58"/>
        <v>0</v>
      </c>
      <c r="N18">
        <f t="shared" ca="1" si="280"/>
        <v>65</v>
      </c>
      <c r="O18">
        <f t="shared" ca="1" si="59"/>
        <v>-1</v>
      </c>
      <c r="P18">
        <f t="shared" ca="1" si="281"/>
        <v>5</v>
      </c>
      <c r="Q18">
        <f t="shared" ca="1" si="60"/>
        <v>0</v>
      </c>
      <c r="R18">
        <f t="shared" ca="1" si="61"/>
        <v>0</v>
      </c>
      <c r="S18">
        <f t="shared" ca="1" si="62"/>
        <v>0</v>
      </c>
      <c r="T18">
        <f t="shared" ca="1" si="63"/>
        <v>0</v>
      </c>
      <c r="U18" t="str">
        <f t="shared" ca="1" si="6"/>
        <v>999999999999</v>
      </c>
      <c r="V18">
        <f t="shared" ca="1" si="282"/>
        <v>0</v>
      </c>
      <c r="W18">
        <f t="shared" si="64"/>
        <v>17</v>
      </c>
      <c r="X18">
        <f t="shared" ca="1" si="283"/>
        <v>102</v>
      </c>
      <c r="Y18">
        <f t="shared" ca="1" si="65"/>
        <v>0</v>
      </c>
      <c r="Z18" t="str">
        <f t="shared" ca="1" si="66"/>
        <v>999zz</v>
      </c>
      <c r="AA18">
        <f t="shared" ca="1" si="284"/>
        <v>350</v>
      </c>
      <c r="AB18">
        <f t="shared" si="67"/>
        <v>17</v>
      </c>
      <c r="AC18">
        <f t="shared" ca="1" si="285"/>
        <v>5</v>
      </c>
      <c r="AD18" t="str">
        <f t="shared" ca="1" si="11"/>
        <v/>
      </c>
      <c r="AE18" t="str">
        <f t="shared" ca="1" si="12"/>
        <v/>
      </c>
      <c r="AF18" t="str">
        <f t="shared" ca="1" si="68"/>
        <v/>
      </c>
      <c r="AG18" t="str">
        <f t="shared" ca="1" si="69"/>
        <v/>
      </c>
      <c r="AH18" t="str">
        <f t="shared" ca="1" si="70"/>
        <v/>
      </c>
      <c r="AI18" t="str">
        <f t="shared" ca="1" si="71"/>
        <v/>
      </c>
      <c r="AJ18" t="str">
        <f t="shared" ca="1" si="72"/>
        <v/>
      </c>
      <c r="AK18" t="str">
        <f t="shared" ca="1" si="73"/>
        <v/>
      </c>
      <c r="AL18" t="str">
        <f t="shared" ca="1" si="74"/>
        <v/>
      </c>
      <c r="AM18" t="str">
        <f t="shared" ca="1" si="75"/>
        <v/>
      </c>
      <c r="AN18" t="str">
        <f t="shared" ca="1" si="76"/>
        <v/>
      </c>
      <c r="AO18" t="str">
        <f t="shared" ca="1" si="77"/>
        <v/>
      </c>
      <c r="AP18" t="str">
        <f t="shared" ca="1" si="13"/>
        <v/>
      </c>
      <c r="AQ18" t="str">
        <f t="shared" ca="1" si="14"/>
        <v/>
      </c>
      <c r="AR18" t="str">
        <f t="shared" ca="1" si="78"/>
        <v/>
      </c>
      <c r="AS18" t="str">
        <f t="shared" ca="1" si="79"/>
        <v/>
      </c>
      <c r="AT18" t="str">
        <f t="shared" ca="1" si="80"/>
        <v/>
      </c>
      <c r="AU18" t="str">
        <f t="shared" ca="1" si="81"/>
        <v/>
      </c>
      <c r="AV18" t="str">
        <f t="shared" ca="1" si="82"/>
        <v/>
      </c>
      <c r="AW18" t="str">
        <f t="shared" ca="1" si="83"/>
        <v/>
      </c>
      <c r="AX18" t="str">
        <f t="shared" ca="1" si="84"/>
        <v/>
      </c>
      <c r="AY18" t="str">
        <f t="shared" ca="1" si="85"/>
        <v/>
      </c>
      <c r="AZ18" t="str">
        <f t="shared" ca="1" si="86"/>
        <v/>
      </c>
      <c r="BA18" t="str">
        <f t="shared" ca="1" si="87"/>
        <v/>
      </c>
      <c r="BB18" t="str">
        <f t="shared" ca="1" si="15"/>
        <v/>
      </c>
      <c r="BC18" t="str">
        <f t="shared" ca="1" si="16"/>
        <v/>
      </c>
      <c r="BD18" t="str">
        <f t="shared" ca="1" si="88"/>
        <v/>
      </c>
      <c r="BE18" t="str">
        <f t="shared" ca="1" si="89"/>
        <v/>
      </c>
      <c r="BF18" t="str">
        <f t="shared" ca="1" si="90"/>
        <v/>
      </c>
      <c r="BG18" t="str">
        <f t="shared" ca="1" si="91"/>
        <v/>
      </c>
      <c r="BH18" t="str">
        <f t="shared" ca="1" si="92"/>
        <v/>
      </c>
      <c r="BI18" t="str">
        <f t="shared" ca="1" si="93"/>
        <v/>
      </c>
      <c r="BJ18" t="str">
        <f t="shared" ca="1" si="94"/>
        <v/>
      </c>
      <c r="BK18" t="str">
        <f t="shared" ca="1" si="95"/>
        <v/>
      </c>
      <c r="BL18" t="str">
        <f t="shared" ca="1" si="96"/>
        <v/>
      </c>
      <c r="BM18" t="str">
        <f t="shared" ca="1" si="97"/>
        <v/>
      </c>
      <c r="BN18" t="str">
        <f t="shared" ca="1" si="17"/>
        <v/>
      </c>
      <c r="BO18" t="str">
        <f t="shared" ca="1" si="18"/>
        <v/>
      </c>
      <c r="BP18" t="str">
        <f t="shared" ca="1" si="98"/>
        <v/>
      </c>
      <c r="BQ18" t="str">
        <f t="shared" ca="1" si="99"/>
        <v/>
      </c>
      <c r="BR18" t="str">
        <f t="shared" ca="1" si="100"/>
        <v/>
      </c>
      <c r="BS18" t="str">
        <f t="shared" ca="1" si="101"/>
        <v/>
      </c>
      <c r="BT18" t="str">
        <f t="shared" ca="1" si="102"/>
        <v/>
      </c>
      <c r="BU18" t="str">
        <f t="shared" ca="1" si="103"/>
        <v/>
      </c>
      <c r="BV18" t="str">
        <f t="shared" ca="1" si="104"/>
        <v/>
      </c>
      <c r="BW18" t="str">
        <f t="shared" ca="1" si="105"/>
        <v/>
      </c>
      <c r="BX18" t="str">
        <f t="shared" ca="1" si="106"/>
        <v/>
      </c>
      <c r="BY18" t="str">
        <f t="shared" ca="1" si="107"/>
        <v/>
      </c>
      <c r="BZ18" t="str">
        <f t="shared" ca="1" si="19"/>
        <v/>
      </c>
      <c r="CA18" t="str">
        <f t="shared" ca="1" si="20"/>
        <v/>
      </c>
      <c r="CB18" t="str">
        <f t="shared" ca="1" si="108"/>
        <v/>
      </c>
      <c r="CC18" t="str">
        <f t="shared" ca="1" si="109"/>
        <v/>
      </c>
      <c r="CD18" t="str">
        <f t="shared" ca="1" si="110"/>
        <v/>
      </c>
      <c r="CE18" t="str">
        <f t="shared" ca="1" si="111"/>
        <v/>
      </c>
      <c r="CF18" t="str">
        <f t="shared" ca="1" si="112"/>
        <v/>
      </c>
      <c r="CG18" t="str">
        <f t="shared" ca="1" si="113"/>
        <v/>
      </c>
      <c r="CH18" t="str">
        <f t="shared" ca="1" si="114"/>
        <v/>
      </c>
      <c r="CI18" t="str">
        <f t="shared" ca="1" si="115"/>
        <v/>
      </c>
      <c r="CJ18" t="str">
        <f t="shared" ca="1" si="116"/>
        <v/>
      </c>
      <c r="CK18" t="str">
        <f t="shared" ca="1" si="117"/>
        <v/>
      </c>
      <c r="CL18" t="str">
        <f t="shared" ca="1" si="21"/>
        <v/>
      </c>
      <c r="CM18" t="str">
        <f t="shared" ca="1" si="22"/>
        <v/>
      </c>
      <c r="CN18" t="str">
        <f t="shared" ca="1" si="118"/>
        <v/>
      </c>
      <c r="CO18" t="str">
        <f t="shared" ca="1" si="119"/>
        <v/>
      </c>
      <c r="CP18" t="str">
        <f t="shared" ca="1" si="120"/>
        <v/>
      </c>
      <c r="CQ18" t="str">
        <f t="shared" ca="1" si="121"/>
        <v/>
      </c>
      <c r="CR18" t="str">
        <f t="shared" ca="1" si="122"/>
        <v/>
      </c>
      <c r="CS18" t="str">
        <f t="shared" ca="1" si="123"/>
        <v/>
      </c>
      <c r="CT18" t="str">
        <f t="shared" ca="1" si="124"/>
        <v/>
      </c>
      <c r="CU18" t="str">
        <f t="shared" ca="1" si="125"/>
        <v/>
      </c>
      <c r="CV18" t="str">
        <f t="shared" ca="1" si="126"/>
        <v/>
      </c>
      <c r="CW18" t="str">
        <f t="shared" ca="1" si="127"/>
        <v/>
      </c>
      <c r="CX18" t="str">
        <f t="shared" ca="1" si="23"/>
        <v/>
      </c>
      <c r="CY18" t="str">
        <f t="shared" ca="1" si="24"/>
        <v/>
      </c>
      <c r="CZ18" t="str">
        <f t="shared" ca="1" si="128"/>
        <v/>
      </c>
      <c r="DA18" t="str">
        <f t="shared" ca="1" si="129"/>
        <v/>
      </c>
      <c r="DB18" t="str">
        <f t="shared" ca="1" si="130"/>
        <v/>
      </c>
      <c r="DC18" t="str">
        <f t="shared" ca="1" si="131"/>
        <v/>
      </c>
      <c r="DD18" t="str">
        <f t="shared" ca="1" si="132"/>
        <v/>
      </c>
      <c r="DE18" t="str">
        <f t="shared" ca="1" si="133"/>
        <v/>
      </c>
      <c r="DF18" t="str">
        <f t="shared" ca="1" si="134"/>
        <v/>
      </c>
      <c r="DG18" t="str">
        <f t="shared" ca="1" si="135"/>
        <v/>
      </c>
      <c r="DH18" t="str">
        <f t="shared" ca="1" si="136"/>
        <v/>
      </c>
      <c r="DI18" t="str">
        <f t="shared" ca="1" si="137"/>
        <v/>
      </c>
      <c r="DJ18" t="str">
        <f t="shared" ca="1" si="25"/>
        <v/>
      </c>
      <c r="DK18" t="str">
        <f t="shared" ca="1" si="26"/>
        <v/>
      </c>
      <c r="DL18" t="str">
        <f t="shared" ca="1" si="138"/>
        <v/>
      </c>
      <c r="DM18" t="str">
        <f t="shared" ca="1" si="139"/>
        <v/>
      </c>
      <c r="DN18" t="str">
        <f t="shared" ca="1" si="140"/>
        <v/>
      </c>
      <c r="DO18" t="str">
        <f t="shared" ca="1" si="141"/>
        <v/>
      </c>
      <c r="DP18" t="str">
        <f t="shared" ca="1" si="142"/>
        <v/>
      </c>
      <c r="DQ18" t="str">
        <f t="shared" ca="1" si="143"/>
        <v/>
      </c>
      <c r="DR18" t="str">
        <f t="shared" ca="1" si="144"/>
        <v/>
      </c>
      <c r="DS18" t="str">
        <f t="shared" ca="1" si="145"/>
        <v/>
      </c>
      <c r="DT18" t="str">
        <f t="shared" ca="1" si="146"/>
        <v/>
      </c>
      <c r="DU18" t="str">
        <f t="shared" ca="1" si="147"/>
        <v/>
      </c>
      <c r="DV18" t="str">
        <f t="shared" ca="1" si="27"/>
        <v/>
      </c>
      <c r="DW18" t="str">
        <f t="shared" ca="1" si="28"/>
        <v/>
      </c>
      <c r="DX18" t="str">
        <f t="shared" ca="1" si="148"/>
        <v/>
      </c>
      <c r="DY18" t="str">
        <f t="shared" ca="1" si="149"/>
        <v/>
      </c>
      <c r="DZ18" t="str">
        <f t="shared" ca="1" si="150"/>
        <v/>
      </c>
      <c r="EA18" t="str">
        <f t="shared" ca="1" si="151"/>
        <v/>
      </c>
      <c r="EB18" t="str">
        <f t="shared" ca="1" si="152"/>
        <v/>
      </c>
      <c r="EC18" t="str">
        <f t="shared" ca="1" si="153"/>
        <v/>
      </c>
      <c r="ED18" t="str">
        <f t="shared" ca="1" si="154"/>
        <v/>
      </c>
      <c r="EE18" t="str">
        <f t="shared" ca="1" si="155"/>
        <v/>
      </c>
      <c r="EF18" t="str">
        <f t="shared" ca="1" si="156"/>
        <v/>
      </c>
      <c r="EG18" t="str">
        <f t="shared" ca="1" si="157"/>
        <v/>
      </c>
      <c r="EH18" t="str">
        <f t="shared" ca="1" si="29"/>
        <v/>
      </c>
      <c r="EI18" t="str">
        <f t="shared" ca="1" si="30"/>
        <v/>
      </c>
      <c r="EJ18" t="str">
        <f t="shared" ca="1" si="158"/>
        <v/>
      </c>
      <c r="EK18" t="str">
        <f t="shared" ca="1" si="159"/>
        <v/>
      </c>
      <c r="EL18" t="str">
        <f t="shared" ca="1" si="160"/>
        <v/>
      </c>
      <c r="EM18" t="str">
        <f t="shared" ca="1" si="161"/>
        <v/>
      </c>
      <c r="EN18" t="str">
        <f t="shared" ca="1" si="162"/>
        <v/>
      </c>
      <c r="EO18" t="str">
        <f t="shared" ca="1" si="163"/>
        <v/>
      </c>
      <c r="EP18" t="str">
        <f t="shared" ca="1" si="164"/>
        <v/>
      </c>
      <c r="EQ18" t="str">
        <f t="shared" ca="1" si="165"/>
        <v/>
      </c>
      <c r="ER18" t="str">
        <f t="shared" ca="1" si="166"/>
        <v/>
      </c>
      <c r="ES18" t="str">
        <f t="shared" ca="1" si="167"/>
        <v/>
      </c>
      <c r="ET18" t="str">
        <f t="shared" ca="1" si="31"/>
        <v/>
      </c>
      <c r="EU18" t="str">
        <f t="shared" ca="1" si="32"/>
        <v/>
      </c>
      <c r="EV18" t="str">
        <f t="shared" ca="1" si="168"/>
        <v/>
      </c>
      <c r="EW18" t="str">
        <f t="shared" ca="1" si="169"/>
        <v/>
      </c>
      <c r="EX18" t="str">
        <f t="shared" ca="1" si="170"/>
        <v/>
      </c>
      <c r="EY18" t="str">
        <f t="shared" ca="1" si="171"/>
        <v/>
      </c>
      <c r="EZ18" t="str">
        <f t="shared" ca="1" si="172"/>
        <v/>
      </c>
      <c r="FA18" t="str">
        <f t="shared" ca="1" si="173"/>
        <v/>
      </c>
      <c r="FB18" t="str">
        <f t="shared" ca="1" si="174"/>
        <v/>
      </c>
      <c r="FC18" t="str">
        <f t="shared" ca="1" si="175"/>
        <v/>
      </c>
      <c r="FD18" t="str">
        <f t="shared" ca="1" si="176"/>
        <v/>
      </c>
      <c r="FE18" t="str">
        <f t="shared" ca="1" si="177"/>
        <v/>
      </c>
      <c r="FF18" t="str">
        <f t="shared" ca="1" si="33"/>
        <v/>
      </c>
      <c r="FG18" t="str">
        <f t="shared" ca="1" si="34"/>
        <v/>
      </c>
      <c r="FH18" t="str">
        <f t="shared" ca="1" si="178"/>
        <v/>
      </c>
      <c r="FI18" t="str">
        <f t="shared" ca="1" si="179"/>
        <v/>
      </c>
      <c r="FJ18" t="str">
        <f t="shared" ca="1" si="180"/>
        <v/>
      </c>
      <c r="FK18" t="str">
        <f t="shared" ca="1" si="181"/>
        <v/>
      </c>
      <c r="FL18" t="str">
        <f t="shared" ca="1" si="182"/>
        <v/>
      </c>
      <c r="FM18" t="str">
        <f t="shared" ca="1" si="183"/>
        <v/>
      </c>
      <c r="FN18" t="str">
        <f t="shared" ca="1" si="184"/>
        <v/>
      </c>
      <c r="FO18" t="str">
        <f t="shared" ca="1" si="185"/>
        <v/>
      </c>
      <c r="FP18" t="str">
        <f t="shared" ca="1" si="186"/>
        <v/>
      </c>
      <c r="FQ18" t="str">
        <f t="shared" ca="1" si="187"/>
        <v/>
      </c>
      <c r="FR18" t="str">
        <f t="shared" ca="1" si="35"/>
        <v/>
      </c>
      <c r="FS18" t="str">
        <f t="shared" ca="1" si="36"/>
        <v/>
      </c>
      <c r="FT18" t="str">
        <f t="shared" ca="1" si="188"/>
        <v/>
      </c>
      <c r="FU18" t="str">
        <f t="shared" ca="1" si="189"/>
        <v/>
      </c>
      <c r="FV18" t="str">
        <f t="shared" ca="1" si="190"/>
        <v/>
      </c>
      <c r="FW18" t="str">
        <f t="shared" ca="1" si="191"/>
        <v/>
      </c>
      <c r="FX18" t="str">
        <f t="shared" ca="1" si="192"/>
        <v/>
      </c>
      <c r="FY18" t="str">
        <f t="shared" ca="1" si="193"/>
        <v/>
      </c>
      <c r="FZ18" t="str">
        <f t="shared" ca="1" si="194"/>
        <v/>
      </c>
      <c r="GA18" t="str">
        <f t="shared" ca="1" si="195"/>
        <v/>
      </c>
      <c r="GB18" t="str">
        <f t="shared" ca="1" si="196"/>
        <v/>
      </c>
      <c r="GC18" t="str">
        <f t="shared" ca="1" si="197"/>
        <v/>
      </c>
      <c r="GD18" t="str">
        <f t="shared" ca="1" si="37"/>
        <v/>
      </c>
      <c r="GE18" t="str">
        <f t="shared" ca="1" si="38"/>
        <v/>
      </c>
      <c r="GF18" t="str">
        <f t="shared" ca="1" si="198"/>
        <v/>
      </c>
      <c r="GG18" t="str">
        <f t="shared" ca="1" si="199"/>
        <v/>
      </c>
      <c r="GH18" t="str">
        <f t="shared" ca="1" si="200"/>
        <v/>
      </c>
      <c r="GI18" t="str">
        <f t="shared" ca="1" si="201"/>
        <v/>
      </c>
      <c r="GJ18" t="str">
        <f t="shared" ca="1" si="202"/>
        <v/>
      </c>
      <c r="GK18" t="str">
        <f t="shared" ca="1" si="203"/>
        <v/>
      </c>
      <c r="GL18" t="str">
        <f t="shared" ca="1" si="204"/>
        <v/>
      </c>
      <c r="GM18" t="str">
        <f t="shared" ca="1" si="205"/>
        <v/>
      </c>
      <c r="GN18" t="str">
        <f t="shared" ca="1" si="206"/>
        <v/>
      </c>
      <c r="GO18" t="str">
        <f t="shared" ca="1" si="207"/>
        <v/>
      </c>
      <c r="GP18" t="str">
        <f t="shared" ca="1" si="39"/>
        <v/>
      </c>
      <c r="GQ18" t="str">
        <f t="shared" ca="1" si="40"/>
        <v/>
      </c>
      <c r="GR18" t="str">
        <f t="shared" ca="1" si="208"/>
        <v/>
      </c>
      <c r="GS18" t="str">
        <f t="shared" ca="1" si="209"/>
        <v/>
      </c>
      <c r="GT18" t="str">
        <f t="shared" ca="1" si="210"/>
        <v/>
      </c>
      <c r="GU18" t="str">
        <f t="shared" ca="1" si="211"/>
        <v/>
      </c>
      <c r="GV18" t="str">
        <f t="shared" ca="1" si="212"/>
        <v/>
      </c>
      <c r="GW18" t="str">
        <f t="shared" ca="1" si="213"/>
        <v/>
      </c>
      <c r="GX18" t="str">
        <f t="shared" ca="1" si="214"/>
        <v/>
      </c>
      <c r="GY18" t="str">
        <f t="shared" ca="1" si="215"/>
        <v/>
      </c>
      <c r="GZ18" t="str">
        <f t="shared" ca="1" si="216"/>
        <v/>
      </c>
      <c r="HA18" t="str">
        <f t="shared" ca="1" si="217"/>
        <v/>
      </c>
      <c r="HB18" t="str">
        <f t="shared" ca="1" si="41"/>
        <v/>
      </c>
      <c r="HC18" t="str">
        <f t="shared" ca="1" si="42"/>
        <v/>
      </c>
      <c r="HD18" t="str">
        <f t="shared" ca="1" si="218"/>
        <v/>
      </c>
      <c r="HE18" t="str">
        <f t="shared" ca="1" si="219"/>
        <v/>
      </c>
      <c r="HF18" t="str">
        <f t="shared" ca="1" si="220"/>
        <v/>
      </c>
      <c r="HG18" t="str">
        <f t="shared" ca="1" si="221"/>
        <v/>
      </c>
      <c r="HH18" t="str">
        <f t="shared" ca="1" si="222"/>
        <v/>
      </c>
      <c r="HI18" t="str">
        <f t="shared" ca="1" si="223"/>
        <v/>
      </c>
      <c r="HJ18" t="str">
        <f t="shared" ca="1" si="224"/>
        <v/>
      </c>
      <c r="HK18" t="str">
        <f t="shared" ca="1" si="225"/>
        <v/>
      </c>
      <c r="HL18" t="str">
        <f t="shared" ca="1" si="226"/>
        <v/>
      </c>
      <c r="HM18" t="str">
        <f t="shared" ca="1" si="227"/>
        <v/>
      </c>
      <c r="HN18" t="str">
        <f t="shared" ca="1" si="43"/>
        <v/>
      </c>
      <c r="HO18" t="str">
        <f t="shared" ca="1" si="44"/>
        <v/>
      </c>
      <c r="HP18" t="str">
        <f t="shared" ca="1" si="228"/>
        <v/>
      </c>
      <c r="HQ18" t="str">
        <f t="shared" ca="1" si="229"/>
        <v/>
      </c>
      <c r="HR18" t="str">
        <f t="shared" ca="1" si="230"/>
        <v/>
      </c>
      <c r="HS18" t="str">
        <f t="shared" ca="1" si="231"/>
        <v/>
      </c>
      <c r="HT18" t="str">
        <f t="shared" ca="1" si="232"/>
        <v/>
      </c>
      <c r="HU18" t="str">
        <f t="shared" ca="1" si="233"/>
        <v/>
      </c>
      <c r="HV18" t="str">
        <f t="shared" ca="1" si="234"/>
        <v/>
      </c>
      <c r="HW18" t="str">
        <f t="shared" ca="1" si="235"/>
        <v/>
      </c>
      <c r="HX18" t="str">
        <f t="shared" ca="1" si="236"/>
        <v/>
      </c>
      <c r="HY18" t="str">
        <f t="shared" ca="1" si="237"/>
        <v/>
      </c>
      <c r="HZ18" t="str">
        <f t="shared" ca="1" si="45"/>
        <v/>
      </c>
      <c r="IA18" t="str">
        <f t="shared" ca="1" si="46"/>
        <v/>
      </c>
      <c r="IB18" t="str">
        <f t="shared" ca="1" si="238"/>
        <v/>
      </c>
      <c r="IC18" t="str">
        <f t="shared" ca="1" si="239"/>
        <v/>
      </c>
      <c r="ID18" t="str">
        <f t="shared" ca="1" si="240"/>
        <v/>
      </c>
      <c r="IE18" t="str">
        <f t="shared" ca="1" si="241"/>
        <v/>
      </c>
      <c r="IF18" t="str">
        <f t="shared" ca="1" si="242"/>
        <v/>
      </c>
      <c r="IG18" t="str">
        <f t="shared" ca="1" si="243"/>
        <v/>
      </c>
      <c r="IH18" t="str">
        <f t="shared" ca="1" si="244"/>
        <v/>
      </c>
      <c r="II18" t="str">
        <f t="shared" ca="1" si="245"/>
        <v/>
      </c>
      <c r="IJ18" t="str">
        <f t="shared" ca="1" si="246"/>
        <v/>
      </c>
      <c r="IK18" t="str">
        <f t="shared" ca="1" si="247"/>
        <v/>
      </c>
      <c r="IL18" t="str">
        <f t="shared" ca="1" si="47"/>
        <v/>
      </c>
      <c r="IM18" t="str">
        <f t="shared" ca="1" si="48"/>
        <v/>
      </c>
      <c r="IN18" t="str">
        <f t="shared" ca="1" si="248"/>
        <v/>
      </c>
      <c r="IO18" t="str">
        <f t="shared" ca="1" si="249"/>
        <v/>
      </c>
      <c r="IP18" t="str">
        <f t="shared" ca="1" si="250"/>
        <v/>
      </c>
      <c r="IQ18" t="str">
        <f t="shared" ca="1" si="251"/>
        <v/>
      </c>
      <c r="IR18" t="str">
        <f t="shared" ca="1" si="252"/>
        <v/>
      </c>
      <c r="IS18" t="str">
        <f t="shared" ca="1" si="253"/>
        <v/>
      </c>
      <c r="IT18" t="str">
        <f t="shared" ca="1" si="254"/>
        <v/>
      </c>
      <c r="IU18" t="str">
        <f t="shared" ca="1" si="255"/>
        <v/>
      </c>
      <c r="IV18" t="str">
        <f t="shared" ca="1" si="256"/>
        <v/>
      </c>
      <c r="IW18" t="str">
        <f t="shared" ca="1" si="257"/>
        <v/>
      </c>
      <c r="IX18" t="str">
        <f t="shared" ca="1" si="49"/>
        <v/>
      </c>
      <c r="IY18" t="str">
        <f t="shared" ca="1" si="50"/>
        <v/>
      </c>
      <c r="IZ18" t="str">
        <f t="shared" ca="1" si="258"/>
        <v/>
      </c>
      <c r="JA18" t="str">
        <f t="shared" ca="1" si="259"/>
        <v/>
      </c>
      <c r="JB18" t="str">
        <f t="shared" ca="1" si="260"/>
        <v/>
      </c>
      <c r="JC18" t="str">
        <f t="shared" ca="1" si="261"/>
        <v/>
      </c>
      <c r="JD18" t="str">
        <f t="shared" ca="1" si="262"/>
        <v/>
      </c>
      <c r="JE18" t="str">
        <f t="shared" ca="1" si="263"/>
        <v/>
      </c>
      <c r="JF18" t="str">
        <f t="shared" ca="1" si="264"/>
        <v/>
      </c>
      <c r="JG18" t="str">
        <f t="shared" ca="1" si="265"/>
        <v/>
      </c>
      <c r="JH18" t="str">
        <f t="shared" ca="1" si="266"/>
        <v/>
      </c>
      <c r="JI18" t="str">
        <f t="shared" ca="1" si="267"/>
        <v/>
      </c>
      <c r="JJ18" t="str">
        <f t="shared" ca="1" si="51"/>
        <v/>
      </c>
      <c r="JK18" t="str">
        <f t="shared" ca="1" si="52"/>
        <v/>
      </c>
      <c r="JL18" t="str">
        <f t="shared" ca="1" si="268"/>
        <v/>
      </c>
      <c r="JM18" t="str">
        <f t="shared" ca="1" si="269"/>
        <v/>
      </c>
      <c r="JN18" t="str">
        <f t="shared" ca="1" si="270"/>
        <v/>
      </c>
      <c r="JO18" t="str">
        <f t="shared" ca="1" si="271"/>
        <v/>
      </c>
      <c r="JP18" t="str">
        <f t="shared" ca="1" si="272"/>
        <v/>
      </c>
      <c r="JQ18" t="str">
        <f t="shared" ca="1" si="273"/>
        <v/>
      </c>
      <c r="JR18" t="str">
        <f t="shared" ca="1" si="274"/>
        <v/>
      </c>
      <c r="JS18" t="str">
        <f t="shared" ca="1" si="275"/>
        <v/>
      </c>
      <c r="JT18" t="str">
        <f t="shared" ca="1" si="276"/>
        <v/>
      </c>
      <c r="JU18" t="str">
        <f t="shared" ca="1" si="277"/>
        <v/>
      </c>
    </row>
    <row r="19" spans="1:281" x14ac:dyDescent="0.25">
      <c r="A19">
        <f t="shared" si="278"/>
        <v>18</v>
      </c>
      <c r="B19" t="str">
        <f t="shared" ca="1" si="0"/>
        <v/>
      </c>
      <c r="C19">
        <v>1</v>
      </c>
      <c r="D19">
        <f t="shared" si="53"/>
        <v>18</v>
      </c>
      <c r="E19">
        <f t="shared" si="54"/>
        <v>18</v>
      </c>
      <c r="F19">
        <f ca="1">COUNT((AD19,AP19,BB19,BN19,BZ19,CL19,CX19,DJ19,DV19,EH19,ET19,FF19,FR19,GD19,GP19,HB19,HN19,HZ19,IL19,IX19,JJ19,JV19,KH19,KT19,LF19,LR19))</f>
        <v>0</v>
      </c>
      <c r="G19">
        <f t="shared" ca="1" si="55"/>
        <v>0</v>
      </c>
      <c r="H19">
        <f t="shared" ca="1" si="56"/>
        <v>0</v>
      </c>
      <c r="I19">
        <f t="shared" ca="1" si="1"/>
        <v>0</v>
      </c>
      <c r="J19">
        <f t="shared" ca="1" si="57"/>
        <v>0</v>
      </c>
      <c r="K19">
        <f t="shared" ca="1" si="2"/>
        <v>-1</v>
      </c>
      <c r="L19">
        <f t="shared" ca="1" si="279"/>
        <v>35</v>
      </c>
      <c r="M19">
        <f t="shared" ca="1" si="58"/>
        <v>0</v>
      </c>
      <c r="N19">
        <f t="shared" ca="1" si="280"/>
        <v>65</v>
      </c>
      <c r="O19">
        <f t="shared" ca="1" si="59"/>
        <v>-1</v>
      </c>
      <c r="P19">
        <f t="shared" ca="1" si="281"/>
        <v>76</v>
      </c>
      <c r="Q19">
        <f t="shared" ca="1" si="60"/>
        <v>0</v>
      </c>
      <c r="R19">
        <f t="shared" ca="1" si="61"/>
        <v>0</v>
      </c>
      <c r="S19">
        <f t="shared" ca="1" si="62"/>
        <v>0</v>
      </c>
      <c r="T19">
        <f t="shared" ca="1" si="63"/>
        <v>0</v>
      </c>
      <c r="U19" t="str">
        <f t="shared" ca="1" si="6"/>
        <v>999999999999</v>
      </c>
      <c r="V19">
        <f t="shared" ca="1" si="282"/>
        <v>0</v>
      </c>
      <c r="W19">
        <f t="shared" si="64"/>
        <v>18</v>
      </c>
      <c r="X19">
        <f t="shared" ca="1" si="283"/>
        <v>4</v>
      </c>
      <c r="Y19">
        <f t="shared" ca="1" si="65"/>
        <v>0</v>
      </c>
      <c r="Z19" t="str">
        <f t="shared" ca="1" si="66"/>
        <v>999zz</v>
      </c>
      <c r="AA19">
        <f t="shared" ca="1" si="284"/>
        <v>350</v>
      </c>
      <c r="AB19">
        <f t="shared" si="67"/>
        <v>18</v>
      </c>
      <c r="AC19">
        <f t="shared" ca="1" si="285"/>
        <v>55</v>
      </c>
      <c r="AD19" t="str">
        <f t="shared" ca="1" si="11"/>
        <v/>
      </c>
      <c r="AE19" t="str">
        <f t="shared" ca="1" si="12"/>
        <v/>
      </c>
      <c r="AF19" t="str">
        <f t="shared" ca="1" si="68"/>
        <v/>
      </c>
      <c r="AG19" t="str">
        <f t="shared" ca="1" si="69"/>
        <v/>
      </c>
      <c r="AH19" t="str">
        <f t="shared" ca="1" si="70"/>
        <v/>
      </c>
      <c r="AI19" t="str">
        <f t="shared" ca="1" si="71"/>
        <v/>
      </c>
      <c r="AJ19" t="str">
        <f t="shared" ca="1" si="72"/>
        <v/>
      </c>
      <c r="AK19" t="str">
        <f t="shared" ca="1" si="73"/>
        <v/>
      </c>
      <c r="AL19" t="str">
        <f t="shared" ca="1" si="74"/>
        <v/>
      </c>
      <c r="AM19" t="str">
        <f t="shared" ca="1" si="75"/>
        <v/>
      </c>
      <c r="AN19" t="str">
        <f t="shared" ca="1" si="76"/>
        <v/>
      </c>
      <c r="AO19" t="str">
        <f t="shared" ca="1" si="77"/>
        <v/>
      </c>
      <c r="AP19" t="str">
        <f t="shared" ca="1" si="13"/>
        <v/>
      </c>
      <c r="AQ19" t="str">
        <f t="shared" ca="1" si="14"/>
        <v/>
      </c>
      <c r="AR19" t="str">
        <f t="shared" ca="1" si="78"/>
        <v/>
      </c>
      <c r="AS19" t="str">
        <f t="shared" ca="1" si="79"/>
        <v/>
      </c>
      <c r="AT19" t="str">
        <f t="shared" ca="1" si="80"/>
        <v/>
      </c>
      <c r="AU19" t="str">
        <f t="shared" ca="1" si="81"/>
        <v/>
      </c>
      <c r="AV19" t="str">
        <f t="shared" ca="1" si="82"/>
        <v/>
      </c>
      <c r="AW19" t="str">
        <f t="shared" ca="1" si="83"/>
        <v/>
      </c>
      <c r="AX19" t="str">
        <f t="shared" ca="1" si="84"/>
        <v/>
      </c>
      <c r="AY19" t="str">
        <f t="shared" ca="1" si="85"/>
        <v/>
      </c>
      <c r="AZ19" t="str">
        <f t="shared" ca="1" si="86"/>
        <v/>
      </c>
      <c r="BA19" t="str">
        <f t="shared" ca="1" si="87"/>
        <v/>
      </c>
      <c r="BB19" t="str">
        <f t="shared" ca="1" si="15"/>
        <v/>
      </c>
      <c r="BC19" t="str">
        <f t="shared" ca="1" si="16"/>
        <v/>
      </c>
      <c r="BD19" t="str">
        <f t="shared" ca="1" si="88"/>
        <v/>
      </c>
      <c r="BE19" t="str">
        <f t="shared" ca="1" si="89"/>
        <v/>
      </c>
      <c r="BF19" t="str">
        <f t="shared" ca="1" si="90"/>
        <v/>
      </c>
      <c r="BG19" t="str">
        <f t="shared" ca="1" si="91"/>
        <v/>
      </c>
      <c r="BH19" t="str">
        <f t="shared" ca="1" si="92"/>
        <v/>
      </c>
      <c r="BI19" t="str">
        <f t="shared" ca="1" si="93"/>
        <v/>
      </c>
      <c r="BJ19" t="str">
        <f t="shared" ca="1" si="94"/>
        <v/>
      </c>
      <c r="BK19" t="str">
        <f t="shared" ca="1" si="95"/>
        <v/>
      </c>
      <c r="BL19" t="str">
        <f t="shared" ca="1" si="96"/>
        <v/>
      </c>
      <c r="BM19" t="str">
        <f t="shared" ca="1" si="97"/>
        <v/>
      </c>
      <c r="BN19" t="str">
        <f t="shared" ca="1" si="17"/>
        <v/>
      </c>
      <c r="BO19" t="str">
        <f t="shared" ca="1" si="18"/>
        <v/>
      </c>
      <c r="BP19" t="str">
        <f t="shared" ca="1" si="98"/>
        <v/>
      </c>
      <c r="BQ19" t="str">
        <f t="shared" ca="1" si="99"/>
        <v/>
      </c>
      <c r="BR19" t="str">
        <f t="shared" ca="1" si="100"/>
        <v/>
      </c>
      <c r="BS19" t="str">
        <f t="shared" ca="1" si="101"/>
        <v/>
      </c>
      <c r="BT19" t="str">
        <f t="shared" ca="1" si="102"/>
        <v/>
      </c>
      <c r="BU19" t="str">
        <f t="shared" ca="1" si="103"/>
        <v/>
      </c>
      <c r="BV19" t="str">
        <f t="shared" ca="1" si="104"/>
        <v/>
      </c>
      <c r="BW19" t="str">
        <f t="shared" ca="1" si="105"/>
        <v/>
      </c>
      <c r="BX19" t="str">
        <f t="shared" ca="1" si="106"/>
        <v/>
      </c>
      <c r="BY19" t="str">
        <f t="shared" ca="1" si="107"/>
        <v/>
      </c>
      <c r="BZ19" t="str">
        <f t="shared" ca="1" si="19"/>
        <v/>
      </c>
      <c r="CA19" t="str">
        <f t="shared" ca="1" si="20"/>
        <v/>
      </c>
      <c r="CB19" t="str">
        <f t="shared" ca="1" si="108"/>
        <v/>
      </c>
      <c r="CC19" t="str">
        <f t="shared" ca="1" si="109"/>
        <v/>
      </c>
      <c r="CD19" t="str">
        <f t="shared" ca="1" si="110"/>
        <v/>
      </c>
      <c r="CE19" t="str">
        <f t="shared" ca="1" si="111"/>
        <v/>
      </c>
      <c r="CF19" t="str">
        <f t="shared" ca="1" si="112"/>
        <v/>
      </c>
      <c r="CG19" t="str">
        <f t="shared" ca="1" si="113"/>
        <v/>
      </c>
      <c r="CH19" t="str">
        <f t="shared" ca="1" si="114"/>
        <v/>
      </c>
      <c r="CI19" t="str">
        <f t="shared" ca="1" si="115"/>
        <v/>
      </c>
      <c r="CJ19" t="str">
        <f t="shared" ca="1" si="116"/>
        <v/>
      </c>
      <c r="CK19" t="str">
        <f t="shared" ca="1" si="117"/>
        <v/>
      </c>
      <c r="CL19" t="str">
        <f t="shared" ca="1" si="21"/>
        <v/>
      </c>
      <c r="CM19" t="str">
        <f t="shared" ca="1" si="22"/>
        <v/>
      </c>
      <c r="CN19" t="str">
        <f t="shared" ca="1" si="118"/>
        <v/>
      </c>
      <c r="CO19" t="str">
        <f t="shared" ca="1" si="119"/>
        <v/>
      </c>
      <c r="CP19" t="str">
        <f t="shared" ca="1" si="120"/>
        <v/>
      </c>
      <c r="CQ19" t="str">
        <f t="shared" ca="1" si="121"/>
        <v/>
      </c>
      <c r="CR19" t="str">
        <f t="shared" ca="1" si="122"/>
        <v/>
      </c>
      <c r="CS19" t="str">
        <f t="shared" ca="1" si="123"/>
        <v/>
      </c>
      <c r="CT19" t="str">
        <f t="shared" ca="1" si="124"/>
        <v/>
      </c>
      <c r="CU19" t="str">
        <f t="shared" ca="1" si="125"/>
        <v/>
      </c>
      <c r="CV19" t="str">
        <f t="shared" ca="1" si="126"/>
        <v/>
      </c>
      <c r="CW19" t="str">
        <f t="shared" ca="1" si="127"/>
        <v/>
      </c>
      <c r="CX19" t="str">
        <f t="shared" ca="1" si="23"/>
        <v/>
      </c>
      <c r="CY19" t="str">
        <f t="shared" ca="1" si="24"/>
        <v/>
      </c>
      <c r="CZ19" t="str">
        <f t="shared" ca="1" si="128"/>
        <v/>
      </c>
      <c r="DA19" t="str">
        <f t="shared" ca="1" si="129"/>
        <v/>
      </c>
      <c r="DB19" t="str">
        <f t="shared" ca="1" si="130"/>
        <v/>
      </c>
      <c r="DC19" t="str">
        <f t="shared" ca="1" si="131"/>
        <v/>
      </c>
      <c r="DD19" t="str">
        <f t="shared" ca="1" si="132"/>
        <v/>
      </c>
      <c r="DE19" t="str">
        <f t="shared" ca="1" si="133"/>
        <v/>
      </c>
      <c r="DF19" t="str">
        <f t="shared" ca="1" si="134"/>
        <v/>
      </c>
      <c r="DG19" t="str">
        <f t="shared" ca="1" si="135"/>
        <v/>
      </c>
      <c r="DH19" t="str">
        <f t="shared" ca="1" si="136"/>
        <v/>
      </c>
      <c r="DI19" t="str">
        <f t="shared" ca="1" si="137"/>
        <v/>
      </c>
      <c r="DJ19" t="str">
        <f t="shared" ca="1" si="25"/>
        <v/>
      </c>
      <c r="DK19" t="str">
        <f t="shared" ca="1" si="26"/>
        <v/>
      </c>
      <c r="DL19" t="str">
        <f t="shared" ca="1" si="138"/>
        <v/>
      </c>
      <c r="DM19" t="str">
        <f t="shared" ca="1" si="139"/>
        <v/>
      </c>
      <c r="DN19" t="str">
        <f t="shared" ca="1" si="140"/>
        <v/>
      </c>
      <c r="DO19" t="str">
        <f t="shared" ca="1" si="141"/>
        <v/>
      </c>
      <c r="DP19" t="str">
        <f t="shared" ca="1" si="142"/>
        <v/>
      </c>
      <c r="DQ19" t="str">
        <f t="shared" ca="1" si="143"/>
        <v/>
      </c>
      <c r="DR19" t="str">
        <f t="shared" ca="1" si="144"/>
        <v/>
      </c>
      <c r="DS19" t="str">
        <f t="shared" ca="1" si="145"/>
        <v/>
      </c>
      <c r="DT19" t="str">
        <f t="shared" ca="1" si="146"/>
        <v/>
      </c>
      <c r="DU19" t="str">
        <f t="shared" ca="1" si="147"/>
        <v/>
      </c>
      <c r="DV19" t="str">
        <f t="shared" ca="1" si="27"/>
        <v/>
      </c>
      <c r="DW19" t="str">
        <f t="shared" ca="1" si="28"/>
        <v/>
      </c>
      <c r="DX19" t="str">
        <f t="shared" ca="1" si="148"/>
        <v/>
      </c>
      <c r="DY19" t="str">
        <f t="shared" ca="1" si="149"/>
        <v/>
      </c>
      <c r="DZ19" t="str">
        <f t="shared" ca="1" si="150"/>
        <v/>
      </c>
      <c r="EA19" t="str">
        <f t="shared" ca="1" si="151"/>
        <v/>
      </c>
      <c r="EB19" t="str">
        <f t="shared" ca="1" si="152"/>
        <v/>
      </c>
      <c r="EC19" t="str">
        <f t="shared" ca="1" si="153"/>
        <v/>
      </c>
      <c r="ED19" t="str">
        <f t="shared" ca="1" si="154"/>
        <v/>
      </c>
      <c r="EE19" t="str">
        <f t="shared" ca="1" si="155"/>
        <v/>
      </c>
      <c r="EF19" t="str">
        <f t="shared" ca="1" si="156"/>
        <v/>
      </c>
      <c r="EG19" t="str">
        <f t="shared" ca="1" si="157"/>
        <v/>
      </c>
      <c r="EH19" t="str">
        <f t="shared" ca="1" si="29"/>
        <v/>
      </c>
      <c r="EI19" t="str">
        <f t="shared" ca="1" si="30"/>
        <v/>
      </c>
      <c r="EJ19" t="str">
        <f t="shared" ca="1" si="158"/>
        <v/>
      </c>
      <c r="EK19" t="str">
        <f t="shared" ca="1" si="159"/>
        <v/>
      </c>
      <c r="EL19" t="str">
        <f t="shared" ca="1" si="160"/>
        <v/>
      </c>
      <c r="EM19" t="str">
        <f t="shared" ca="1" si="161"/>
        <v/>
      </c>
      <c r="EN19" t="str">
        <f t="shared" ca="1" si="162"/>
        <v/>
      </c>
      <c r="EO19" t="str">
        <f t="shared" ca="1" si="163"/>
        <v/>
      </c>
      <c r="EP19" t="str">
        <f t="shared" ca="1" si="164"/>
        <v/>
      </c>
      <c r="EQ19" t="str">
        <f t="shared" ca="1" si="165"/>
        <v/>
      </c>
      <c r="ER19" t="str">
        <f t="shared" ca="1" si="166"/>
        <v/>
      </c>
      <c r="ES19" t="str">
        <f t="shared" ca="1" si="167"/>
        <v/>
      </c>
      <c r="ET19" t="str">
        <f t="shared" ca="1" si="31"/>
        <v/>
      </c>
      <c r="EU19" t="str">
        <f t="shared" ca="1" si="32"/>
        <v/>
      </c>
      <c r="EV19" t="str">
        <f t="shared" ca="1" si="168"/>
        <v/>
      </c>
      <c r="EW19" t="str">
        <f t="shared" ca="1" si="169"/>
        <v/>
      </c>
      <c r="EX19" t="str">
        <f t="shared" ca="1" si="170"/>
        <v/>
      </c>
      <c r="EY19" t="str">
        <f t="shared" ca="1" si="171"/>
        <v/>
      </c>
      <c r="EZ19" t="str">
        <f t="shared" ca="1" si="172"/>
        <v/>
      </c>
      <c r="FA19" t="str">
        <f t="shared" ca="1" si="173"/>
        <v/>
      </c>
      <c r="FB19" t="str">
        <f t="shared" ca="1" si="174"/>
        <v/>
      </c>
      <c r="FC19" t="str">
        <f t="shared" ca="1" si="175"/>
        <v/>
      </c>
      <c r="FD19" t="str">
        <f t="shared" ca="1" si="176"/>
        <v/>
      </c>
      <c r="FE19" t="str">
        <f t="shared" ca="1" si="177"/>
        <v/>
      </c>
      <c r="FF19" t="str">
        <f t="shared" ca="1" si="33"/>
        <v/>
      </c>
      <c r="FG19" t="str">
        <f t="shared" ca="1" si="34"/>
        <v/>
      </c>
      <c r="FH19" t="str">
        <f t="shared" ca="1" si="178"/>
        <v/>
      </c>
      <c r="FI19" t="str">
        <f t="shared" ca="1" si="179"/>
        <v/>
      </c>
      <c r="FJ19" t="str">
        <f t="shared" ca="1" si="180"/>
        <v/>
      </c>
      <c r="FK19" t="str">
        <f t="shared" ca="1" si="181"/>
        <v/>
      </c>
      <c r="FL19" t="str">
        <f t="shared" ca="1" si="182"/>
        <v/>
      </c>
      <c r="FM19" t="str">
        <f t="shared" ca="1" si="183"/>
        <v/>
      </c>
      <c r="FN19" t="str">
        <f t="shared" ca="1" si="184"/>
        <v/>
      </c>
      <c r="FO19" t="str">
        <f t="shared" ca="1" si="185"/>
        <v/>
      </c>
      <c r="FP19" t="str">
        <f t="shared" ca="1" si="186"/>
        <v/>
      </c>
      <c r="FQ19" t="str">
        <f t="shared" ca="1" si="187"/>
        <v/>
      </c>
      <c r="FR19" t="str">
        <f t="shared" ca="1" si="35"/>
        <v/>
      </c>
      <c r="FS19" t="str">
        <f t="shared" ca="1" si="36"/>
        <v/>
      </c>
      <c r="FT19" t="str">
        <f t="shared" ca="1" si="188"/>
        <v/>
      </c>
      <c r="FU19" t="str">
        <f t="shared" ca="1" si="189"/>
        <v/>
      </c>
      <c r="FV19" t="str">
        <f t="shared" ca="1" si="190"/>
        <v/>
      </c>
      <c r="FW19" t="str">
        <f t="shared" ca="1" si="191"/>
        <v/>
      </c>
      <c r="FX19" t="str">
        <f t="shared" ca="1" si="192"/>
        <v/>
      </c>
      <c r="FY19" t="str">
        <f t="shared" ca="1" si="193"/>
        <v/>
      </c>
      <c r="FZ19" t="str">
        <f t="shared" ca="1" si="194"/>
        <v/>
      </c>
      <c r="GA19" t="str">
        <f t="shared" ca="1" si="195"/>
        <v/>
      </c>
      <c r="GB19" t="str">
        <f t="shared" ca="1" si="196"/>
        <v/>
      </c>
      <c r="GC19" t="str">
        <f t="shared" ca="1" si="197"/>
        <v/>
      </c>
      <c r="GD19" t="str">
        <f t="shared" ca="1" si="37"/>
        <v/>
      </c>
      <c r="GE19" t="str">
        <f t="shared" ca="1" si="38"/>
        <v/>
      </c>
      <c r="GF19" t="str">
        <f t="shared" ca="1" si="198"/>
        <v/>
      </c>
      <c r="GG19" t="str">
        <f t="shared" ca="1" si="199"/>
        <v/>
      </c>
      <c r="GH19" t="str">
        <f t="shared" ca="1" si="200"/>
        <v/>
      </c>
      <c r="GI19" t="str">
        <f t="shared" ca="1" si="201"/>
        <v/>
      </c>
      <c r="GJ19" t="str">
        <f t="shared" ca="1" si="202"/>
        <v/>
      </c>
      <c r="GK19" t="str">
        <f t="shared" ca="1" si="203"/>
        <v/>
      </c>
      <c r="GL19" t="str">
        <f t="shared" ca="1" si="204"/>
        <v/>
      </c>
      <c r="GM19" t="str">
        <f t="shared" ca="1" si="205"/>
        <v/>
      </c>
      <c r="GN19" t="str">
        <f t="shared" ca="1" si="206"/>
        <v/>
      </c>
      <c r="GO19" t="str">
        <f t="shared" ca="1" si="207"/>
        <v/>
      </c>
      <c r="GP19" t="str">
        <f t="shared" ca="1" si="39"/>
        <v/>
      </c>
      <c r="GQ19" t="str">
        <f t="shared" ca="1" si="40"/>
        <v/>
      </c>
      <c r="GR19" t="str">
        <f t="shared" ca="1" si="208"/>
        <v/>
      </c>
      <c r="GS19" t="str">
        <f t="shared" ca="1" si="209"/>
        <v/>
      </c>
      <c r="GT19" t="str">
        <f t="shared" ca="1" si="210"/>
        <v/>
      </c>
      <c r="GU19" t="str">
        <f t="shared" ca="1" si="211"/>
        <v/>
      </c>
      <c r="GV19" t="str">
        <f t="shared" ca="1" si="212"/>
        <v/>
      </c>
      <c r="GW19" t="str">
        <f t="shared" ca="1" si="213"/>
        <v/>
      </c>
      <c r="GX19" t="str">
        <f t="shared" ca="1" si="214"/>
        <v/>
      </c>
      <c r="GY19" t="str">
        <f t="shared" ca="1" si="215"/>
        <v/>
      </c>
      <c r="GZ19" t="str">
        <f t="shared" ca="1" si="216"/>
        <v/>
      </c>
      <c r="HA19" t="str">
        <f t="shared" ca="1" si="217"/>
        <v/>
      </c>
      <c r="HB19" t="str">
        <f t="shared" ca="1" si="41"/>
        <v/>
      </c>
      <c r="HC19" t="str">
        <f t="shared" ca="1" si="42"/>
        <v/>
      </c>
      <c r="HD19" t="str">
        <f t="shared" ca="1" si="218"/>
        <v/>
      </c>
      <c r="HE19" t="str">
        <f t="shared" ca="1" si="219"/>
        <v/>
      </c>
      <c r="HF19" t="str">
        <f t="shared" ca="1" si="220"/>
        <v/>
      </c>
      <c r="HG19" t="str">
        <f t="shared" ca="1" si="221"/>
        <v/>
      </c>
      <c r="HH19" t="str">
        <f t="shared" ca="1" si="222"/>
        <v/>
      </c>
      <c r="HI19" t="str">
        <f t="shared" ca="1" si="223"/>
        <v/>
      </c>
      <c r="HJ19" t="str">
        <f t="shared" ca="1" si="224"/>
        <v/>
      </c>
      <c r="HK19" t="str">
        <f t="shared" ca="1" si="225"/>
        <v/>
      </c>
      <c r="HL19" t="str">
        <f t="shared" ca="1" si="226"/>
        <v/>
      </c>
      <c r="HM19" t="str">
        <f t="shared" ca="1" si="227"/>
        <v/>
      </c>
      <c r="HN19" t="str">
        <f t="shared" ca="1" si="43"/>
        <v/>
      </c>
      <c r="HO19" t="str">
        <f t="shared" ca="1" si="44"/>
        <v/>
      </c>
      <c r="HP19" t="str">
        <f t="shared" ca="1" si="228"/>
        <v/>
      </c>
      <c r="HQ19" t="str">
        <f t="shared" ca="1" si="229"/>
        <v/>
      </c>
      <c r="HR19" t="str">
        <f t="shared" ca="1" si="230"/>
        <v/>
      </c>
      <c r="HS19" t="str">
        <f t="shared" ca="1" si="231"/>
        <v/>
      </c>
      <c r="HT19" t="str">
        <f t="shared" ca="1" si="232"/>
        <v/>
      </c>
      <c r="HU19" t="str">
        <f t="shared" ca="1" si="233"/>
        <v/>
      </c>
      <c r="HV19" t="str">
        <f t="shared" ca="1" si="234"/>
        <v/>
      </c>
      <c r="HW19" t="str">
        <f t="shared" ca="1" si="235"/>
        <v/>
      </c>
      <c r="HX19" t="str">
        <f t="shared" ca="1" si="236"/>
        <v/>
      </c>
      <c r="HY19" t="str">
        <f t="shared" ca="1" si="237"/>
        <v/>
      </c>
      <c r="HZ19" t="str">
        <f t="shared" ca="1" si="45"/>
        <v/>
      </c>
      <c r="IA19" t="str">
        <f t="shared" ca="1" si="46"/>
        <v/>
      </c>
      <c r="IB19" t="str">
        <f t="shared" ca="1" si="238"/>
        <v/>
      </c>
      <c r="IC19" t="str">
        <f t="shared" ca="1" si="239"/>
        <v/>
      </c>
      <c r="ID19" t="str">
        <f t="shared" ca="1" si="240"/>
        <v/>
      </c>
      <c r="IE19" t="str">
        <f t="shared" ca="1" si="241"/>
        <v/>
      </c>
      <c r="IF19" t="str">
        <f t="shared" ca="1" si="242"/>
        <v/>
      </c>
      <c r="IG19" t="str">
        <f t="shared" ca="1" si="243"/>
        <v/>
      </c>
      <c r="IH19" t="str">
        <f t="shared" ca="1" si="244"/>
        <v/>
      </c>
      <c r="II19" t="str">
        <f t="shared" ca="1" si="245"/>
        <v/>
      </c>
      <c r="IJ19" t="str">
        <f t="shared" ca="1" si="246"/>
        <v/>
      </c>
      <c r="IK19" t="str">
        <f t="shared" ca="1" si="247"/>
        <v/>
      </c>
      <c r="IL19" t="str">
        <f t="shared" ca="1" si="47"/>
        <v/>
      </c>
      <c r="IM19" t="str">
        <f t="shared" ca="1" si="48"/>
        <v/>
      </c>
      <c r="IN19" t="str">
        <f t="shared" ca="1" si="248"/>
        <v/>
      </c>
      <c r="IO19" t="str">
        <f t="shared" ca="1" si="249"/>
        <v/>
      </c>
      <c r="IP19" t="str">
        <f t="shared" ca="1" si="250"/>
        <v/>
      </c>
      <c r="IQ19" t="str">
        <f t="shared" ca="1" si="251"/>
        <v/>
      </c>
      <c r="IR19" t="str">
        <f t="shared" ca="1" si="252"/>
        <v/>
      </c>
      <c r="IS19" t="str">
        <f t="shared" ca="1" si="253"/>
        <v/>
      </c>
      <c r="IT19" t="str">
        <f t="shared" ca="1" si="254"/>
        <v/>
      </c>
      <c r="IU19" t="str">
        <f t="shared" ca="1" si="255"/>
        <v/>
      </c>
      <c r="IV19" t="str">
        <f t="shared" ca="1" si="256"/>
        <v/>
      </c>
      <c r="IW19" t="str">
        <f t="shared" ca="1" si="257"/>
        <v/>
      </c>
      <c r="IX19" t="str">
        <f t="shared" ca="1" si="49"/>
        <v/>
      </c>
      <c r="IY19" t="str">
        <f t="shared" ca="1" si="50"/>
        <v/>
      </c>
      <c r="IZ19" t="str">
        <f t="shared" ca="1" si="258"/>
        <v/>
      </c>
      <c r="JA19" t="str">
        <f t="shared" ca="1" si="259"/>
        <v/>
      </c>
      <c r="JB19" t="str">
        <f t="shared" ca="1" si="260"/>
        <v/>
      </c>
      <c r="JC19" t="str">
        <f t="shared" ca="1" si="261"/>
        <v/>
      </c>
      <c r="JD19" t="str">
        <f t="shared" ca="1" si="262"/>
        <v/>
      </c>
      <c r="JE19" t="str">
        <f t="shared" ca="1" si="263"/>
        <v/>
      </c>
      <c r="JF19" t="str">
        <f t="shared" ca="1" si="264"/>
        <v/>
      </c>
      <c r="JG19" t="str">
        <f t="shared" ca="1" si="265"/>
        <v/>
      </c>
      <c r="JH19" t="str">
        <f t="shared" ca="1" si="266"/>
        <v/>
      </c>
      <c r="JI19" t="str">
        <f t="shared" ca="1" si="267"/>
        <v/>
      </c>
      <c r="JJ19" t="str">
        <f t="shared" ca="1" si="51"/>
        <v/>
      </c>
      <c r="JK19" t="str">
        <f t="shared" ca="1" si="52"/>
        <v/>
      </c>
      <c r="JL19" t="str">
        <f t="shared" ca="1" si="268"/>
        <v/>
      </c>
      <c r="JM19" t="str">
        <f t="shared" ca="1" si="269"/>
        <v/>
      </c>
      <c r="JN19" t="str">
        <f t="shared" ca="1" si="270"/>
        <v/>
      </c>
      <c r="JO19" t="str">
        <f t="shared" ca="1" si="271"/>
        <v/>
      </c>
      <c r="JP19" t="str">
        <f t="shared" ca="1" si="272"/>
        <v/>
      </c>
      <c r="JQ19" t="str">
        <f t="shared" ca="1" si="273"/>
        <v/>
      </c>
      <c r="JR19" t="str">
        <f t="shared" ca="1" si="274"/>
        <v/>
      </c>
      <c r="JS19" t="str">
        <f t="shared" ca="1" si="275"/>
        <v/>
      </c>
      <c r="JT19" t="str">
        <f t="shared" ca="1" si="276"/>
        <v/>
      </c>
      <c r="JU19" t="str">
        <f t="shared" ca="1" si="277"/>
        <v/>
      </c>
    </row>
    <row r="20" spans="1:281" x14ac:dyDescent="0.25">
      <c r="A20">
        <f t="shared" si="278"/>
        <v>19</v>
      </c>
      <c r="B20" t="str">
        <f t="shared" ca="1" si="0"/>
        <v/>
      </c>
      <c r="C20">
        <v>1</v>
      </c>
      <c r="D20">
        <f t="shared" si="53"/>
        <v>19</v>
      </c>
      <c r="E20">
        <f t="shared" si="54"/>
        <v>19</v>
      </c>
      <c r="F20">
        <f ca="1">COUNT((AD20,AP20,BB20,BN20,BZ20,CL20,CX20,DJ20,DV20,EH20,ET20,FF20,FR20,GD20,GP20,HB20,HN20,HZ20,IL20,IX20,JJ20,JV20,KH20,KT20,LF20,LR20))</f>
        <v>0</v>
      </c>
      <c r="G20">
        <f t="shared" ca="1" si="55"/>
        <v>0</v>
      </c>
      <c r="H20">
        <f t="shared" ca="1" si="56"/>
        <v>0</v>
      </c>
      <c r="I20">
        <f t="shared" ca="1" si="1"/>
        <v>0</v>
      </c>
      <c r="J20">
        <f t="shared" ca="1" si="57"/>
        <v>0</v>
      </c>
      <c r="K20">
        <f t="shared" ca="1" si="2"/>
        <v>-1</v>
      </c>
      <c r="L20">
        <f t="shared" ca="1" si="279"/>
        <v>157</v>
      </c>
      <c r="M20">
        <f t="shared" ca="1" si="58"/>
        <v>0</v>
      </c>
      <c r="N20">
        <f t="shared" ca="1" si="280"/>
        <v>65</v>
      </c>
      <c r="O20">
        <f t="shared" ca="1" si="59"/>
        <v>-1</v>
      </c>
      <c r="P20">
        <f t="shared" ca="1" si="281"/>
        <v>82</v>
      </c>
      <c r="Q20">
        <f t="shared" ca="1" si="60"/>
        <v>0</v>
      </c>
      <c r="R20">
        <f t="shared" ca="1" si="61"/>
        <v>0</v>
      </c>
      <c r="S20">
        <f t="shared" ca="1" si="62"/>
        <v>0</v>
      </c>
      <c r="T20">
        <f t="shared" ca="1" si="63"/>
        <v>0</v>
      </c>
      <c r="U20" t="str">
        <f t="shared" ca="1" si="6"/>
        <v>999999999999</v>
      </c>
      <c r="V20">
        <f t="shared" ca="1" si="282"/>
        <v>0</v>
      </c>
      <c r="W20">
        <f t="shared" si="64"/>
        <v>19</v>
      </c>
      <c r="X20">
        <f t="shared" ca="1" si="283"/>
        <v>133</v>
      </c>
      <c r="Y20">
        <f t="shared" ca="1" si="65"/>
        <v>0</v>
      </c>
      <c r="Z20" t="str">
        <f t="shared" ca="1" si="66"/>
        <v>999zz</v>
      </c>
      <c r="AA20">
        <f t="shared" ca="1" si="284"/>
        <v>350</v>
      </c>
      <c r="AB20">
        <f t="shared" si="67"/>
        <v>19</v>
      </c>
      <c r="AC20">
        <f t="shared" ca="1" si="285"/>
        <v>81</v>
      </c>
      <c r="AD20" t="str">
        <f t="shared" ca="1" si="11"/>
        <v/>
      </c>
      <c r="AE20" t="str">
        <f t="shared" ca="1" si="12"/>
        <v/>
      </c>
      <c r="AF20" t="str">
        <f t="shared" ca="1" si="68"/>
        <v/>
      </c>
      <c r="AG20" t="str">
        <f t="shared" ca="1" si="69"/>
        <v/>
      </c>
      <c r="AH20" t="str">
        <f t="shared" ca="1" si="70"/>
        <v/>
      </c>
      <c r="AI20" t="str">
        <f t="shared" ca="1" si="71"/>
        <v/>
      </c>
      <c r="AJ20" t="str">
        <f t="shared" ca="1" si="72"/>
        <v/>
      </c>
      <c r="AK20" t="str">
        <f t="shared" ca="1" si="73"/>
        <v/>
      </c>
      <c r="AL20" t="str">
        <f t="shared" ca="1" si="74"/>
        <v/>
      </c>
      <c r="AM20" t="str">
        <f t="shared" ca="1" si="75"/>
        <v/>
      </c>
      <c r="AN20" t="str">
        <f t="shared" ca="1" si="76"/>
        <v/>
      </c>
      <c r="AO20" t="str">
        <f t="shared" ca="1" si="77"/>
        <v/>
      </c>
      <c r="AP20" t="str">
        <f t="shared" ca="1" si="13"/>
        <v/>
      </c>
      <c r="AQ20" t="str">
        <f t="shared" ca="1" si="14"/>
        <v/>
      </c>
      <c r="AR20" t="str">
        <f t="shared" ca="1" si="78"/>
        <v/>
      </c>
      <c r="AS20" t="str">
        <f t="shared" ca="1" si="79"/>
        <v/>
      </c>
      <c r="AT20" t="str">
        <f t="shared" ca="1" si="80"/>
        <v/>
      </c>
      <c r="AU20" t="str">
        <f t="shared" ca="1" si="81"/>
        <v/>
      </c>
      <c r="AV20" t="str">
        <f t="shared" ca="1" si="82"/>
        <v/>
      </c>
      <c r="AW20" t="str">
        <f t="shared" ca="1" si="83"/>
        <v/>
      </c>
      <c r="AX20" t="str">
        <f t="shared" ca="1" si="84"/>
        <v/>
      </c>
      <c r="AY20" t="str">
        <f t="shared" ca="1" si="85"/>
        <v/>
      </c>
      <c r="AZ20" t="str">
        <f t="shared" ca="1" si="86"/>
        <v/>
      </c>
      <c r="BA20" t="str">
        <f t="shared" ca="1" si="87"/>
        <v/>
      </c>
      <c r="BB20" t="str">
        <f t="shared" ca="1" si="15"/>
        <v/>
      </c>
      <c r="BC20" t="str">
        <f t="shared" ca="1" si="16"/>
        <v/>
      </c>
      <c r="BD20" t="str">
        <f t="shared" ca="1" si="88"/>
        <v/>
      </c>
      <c r="BE20" t="str">
        <f t="shared" ca="1" si="89"/>
        <v/>
      </c>
      <c r="BF20" t="str">
        <f t="shared" ca="1" si="90"/>
        <v/>
      </c>
      <c r="BG20" t="str">
        <f t="shared" ca="1" si="91"/>
        <v/>
      </c>
      <c r="BH20" t="str">
        <f t="shared" ca="1" si="92"/>
        <v/>
      </c>
      <c r="BI20" t="str">
        <f t="shared" ca="1" si="93"/>
        <v/>
      </c>
      <c r="BJ20" t="str">
        <f t="shared" ca="1" si="94"/>
        <v/>
      </c>
      <c r="BK20" t="str">
        <f t="shared" ca="1" si="95"/>
        <v/>
      </c>
      <c r="BL20" t="str">
        <f t="shared" ca="1" si="96"/>
        <v/>
      </c>
      <c r="BM20" t="str">
        <f t="shared" ca="1" si="97"/>
        <v/>
      </c>
      <c r="BN20" t="str">
        <f t="shared" ca="1" si="17"/>
        <v/>
      </c>
      <c r="BO20" t="str">
        <f t="shared" ca="1" si="18"/>
        <v/>
      </c>
      <c r="BP20" t="str">
        <f t="shared" ca="1" si="98"/>
        <v/>
      </c>
      <c r="BQ20" t="str">
        <f t="shared" ca="1" si="99"/>
        <v/>
      </c>
      <c r="BR20" t="str">
        <f t="shared" ca="1" si="100"/>
        <v/>
      </c>
      <c r="BS20" t="str">
        <f t="shared" ca="1" si="101"/>
        <v/>
      </c>
      <c r="BT20" t="str">
        <f t="shared" ca="1" si="102"/>
        <v/>
      </c>
      <c r="BU20" t="str">
        <f t="shared" ca="1" si="103"/>
        <v/>
      </c>
      <c r="BV20" t="str">
        <f t="shared" ca="1" si="104"/>
        <v/>
      </c>
      <c r="BW20" t="str">
        <f t="shared" ca="1" si="105"/>
        <v/>
      </c>
      <c r="BX20" t="str">
        <f t="shared" ca="1" si="106"/>
        <v/>
      </c>
      <c r="BY20" t="str">
        <f t="shared" ca="1" si="107"/>
        <v/>
      </c>
      <c r="BZ20" t="str">
        <f t="shared" ca="1" si="19"/>
        <v/>
      </c>
      <c r="CA20" t="str">
        <f t="shared" ca="1" si="20"/>
        <v/>
      </c>
      <c r="CB20" t="str">
        <f t="shared" ca="1" si="108"/>
        <v/>
      </c>
      <c r="CC20" t="str">
        <f t="shared" ca="1" si="109"/>
        <v/>
      </c>
      <c r="CD20" t="str">
        <f t="shared" ca="1" si="110"/>
        <v/>
      </c>
      <c r="CE20" t="str">
        <f t="shared" ca="1" si="111"/>
        <v/>
      </c>
      <c r="CF20" t="str">
        <f t="shared" ca="1" si="112"/>
        <v/>
      </c>
      <c r="CG20" t="str">
        <f t="shared" ca="1" si="113"/>
        <v/>
      </c>
      <c r="CH20" t="str">
        <f t="shared" ca="1" si="114"/>
        <v/>
      </c>
      <c r="CI20" t="str">
        <f t="shared" ca="1" si="115"/>
        <v/>
      </c>
      <c r="CJ20" t="str">
        <f t="shared" ca="1" si="116"/>
        <v/>
      </c>
      <c r="CK20" t="str">
        <f t="shared" ca="1" si="117"/>
        <v/>
      </c>
      <c r="CL20" t="str">
        <f t="shared" ca="1" si="21"/>
        <v/>
      </c>
      <c r="CM20" t="str">
        <f t="shared" ca="1" si="22"/>
        <v/>
      </c>
      <c r="CN20" t="str">
        <f t="shared" ca="1" si="118"/>
        <v/>
      </c>
      <c r="CO20" t="str">
        <f t="shared" ca="1" si="119"/>
        <v/>
      </c>
      <c r="CP20" t="str">
        <f t="shared" ca="1" si="120"/>
        <v/>
      </c>
      <c r="CQ20" t="str">
        <f t="shared" ca="1" si="121"/>
        <v/>
      </c>
      <c r="CR20" t="str">
        <f t="shared" ca="1" si="122"/>
        <v/>
      </c>
      <c r="CS20" t="str">
        <f t="shared" ca="1" si="123"/>
        <v/>
      </c>
      <c r="CT20" t="str">
        <f t="shared" ca="1" si="124"/>
        <v/>
      </c>
      <c r="CU20" t="str">
        <f t="shared" ca="1" si="125"/>
        <v/>
      </c>
      <c r="CV20" t="str">
        <f t="shared" ca="1" si="126"/>
        <v/>
      </c>
      <c r="CW20" t="str">
        <f t="shared" ca="1" si="127"/>
        <v/>
      </c>
      <c r="CX20" t="str">
        <f t="shared" ca="1" si="23"/>
        <v/>
      </c>
      <c r="CY20" t="str">
        <f t="shared" ca="1" si="24"/>
        <v/>
      </c>
      <c r="CZ20" t="str">
        <f t="shared" ca="1" si="128"/>
        <v/>
      </c>
      <c r="DA20" t="str">
        <f t="shared" ca="1" si="129"/>
        <v/>
      </c>
      <c r="DB20" t="str">
        <f t="shared" ca="1" si="130"/>
        <v/>
      </c>
      <c r="DC20" t="str">
        <f t="shared" ca="1" si="131"/>
        <v/>
      </c>
      <c r="DD20" t="str">
        <f t="shared" ca="1" si="132"/>
        <v/>
      </c>
      <c r="DE20" t="str">
        <f t="shared" ca="1" si="133"/>
        <v/>
      </c>
      <c r="DF20" t="str">
        <f t="shared" ca="1" si="134"/>
        <v/>
      </c>
      <c r="DG20" t="str">
        <f t="shared" ca="1" si="135"/>
        <v/>
      </c>
      <c r="DH20" t="str">
        <f t="shared" ca="1" si="136"/>
        <v/>
      </c>
      <c r="DI20" t="str">
        <f t="shared" ca="1" si="137"/>
        <v/>
      </c>
      <c r="DJ20" t="str">
        <f t="shared" ca="1" si="25"/>
        <v/>
      </c>
      <c r="DK20" t="str">
        <f t="shared" ca="1" si="26"/>
        <v/>
      </c>
      <c r="DL20" t="str">
        <f t="shared" ca="1" si="138"/>
        <v/>
      </c>
      <c r="DM20" t="str">
        <f t="shared" ca="1" si="139"/>
        <v/>
      </c>
      <c r="DN20" t="str">
        <f t="shared" ca="1" si="140"/>
        <v/>
      </c>
      <c r="DO20" t="str">
        <f t="shared" ca="1" si="141"/>
        <v/>
      </c>
      <c r="DP20" t="str">
        <f t="shared" ca="1" si="142"/>
        <v/>
      </c>
      <c r="DQ20" t="str">
        <f t="shared" ca="1" si="143"/>
        <v/>
      </c>
      <c r="DR20" t="str">
        <f t="shared" ca="1" si="144"/>
        <v/>
      </c>
      <c r="DS20" t="str">
        <f t="shared" ca="1" si="145"/>
        <v/>
      </c>
      <c r="DT20" t="str">
        <f t="shared" ca="1" si="146"/>
        <v/>
      </c>
      <c r="DU20" t="str">
        <f t="shared" ca="1" si="147"/>
        <v/>
      </c>
      <c r="DV20" t="str">
        <f t="shared" ca="1" si="27"/>
        <v/>
      </c>
      <c r="DW20" t="str">
        <f t="shared" ca="1" si="28"/>
        <v/>
      </c>
      <c r="DX20" t="str">
        <f t="shared" ca="1" si="148"/>
        <v/>
      </c>
      <c r="DY20" t="str">
        <f t="shared" ca="1" si="149"/>
        <v/>
      </c>
      <c r="DZ20" t="str">
        <f t="shared" ca="1" si="150"/>
        <v/>
      </c>
      <c r="EA20" t="str">
        <f t="shared" ca="1" si="151"/>
        <v/>
      </c>
      <c r="EB20" t="str">
        <f t="shared" ca="1" si="152"/>
        <v/>
      </c>
      <c r="EC20" t="str">
        <f t="shared" ca="1" si="153"/>
        <v/>
      </c>
      <c r="ED20" t="str">
        <f t="shared" ca="1" si="154"/>
        <v/>
      </c>
      <c r="EE20" t="str">
        <f t="shared" ca="1" si="155"/>
        <v/>
      </c>
      <c r="EF20" t="str">
        <f t="shared" ca="1" si="156"/>
        <v/>
      </c>
      <c r="EG20" t="str">
        <f t="shared" ca="1" si="157"/>
        <v/>
      </c>
      <c r="EH20" t="str">
        <f t="shared" ca="1" si="29"/>
        <v/>
      </c>
      <c r="EI20" t="str">
        <f t="shared" ca="1" si="30"/>
        <v/>
      </c>
      <c r="EJ20" t="str">
        <f t="shared" ca="1" si="158"/>
        <v/>
      </c>
      <c r="EK20" t="str">
        <f t="shared" ca="1" si="159"/>
        <v/>
      </c>
      <c r="EL20" t="str">
        <f t="shared" ca="1" si="160"/>
        <v/>
      </c>
      <c r="EM20" t="str">
        <f t="shared" ca="1" si="161"/>
        <v/>
      </c>
      <c r="EN20" t="str">
        <f t="shared" ca="1" si="162"/>
        <v/>
      </c>
      <c r="EO20" t="str">
        <f t="shared" ca="1" si="163"/>
        <v/>
      </c>
      <c r="EP20" t="str">
        <f t="shared" ca="1" si="164"/>
        <v/>
      </c>
      <c r="EQ20" t="str">
        <f t="shared" ca="1" si="165"/>
        <v/>
      </c>
      <c r="ER20" t="str">
        <f t="shared" ca="1" si="166"/>
        <v/>
      </c>
      <c r="ES20" t="str">
        <f t="shared" ca="1" si="167"/>
        <v/>
      </c>
      <c r="ET20" t="str">
        <f t="shared" ca="1" si="31"/>
        <v/>
      </c>
      <c r="EU20" t="str">
        <f t="shared" ca="1" si="32"/>
        <v/>
      </c>
      <c r="EV20" t="str">
        <f t="shared" ca="1" si="168"/>
        <v/>
      </c>
      <c r="EW20" t="str">
        <f t="shared" ca="1" si="169"/>
        <v/>
      </c>
      <c r="EX20" t="str">
        <f t="shared" ca="1" si="170"/>
        <v/>
      </c>
      <c r="EY20" t="str">
        <f t="shared" ca="1" si="171"/>
        <v/>
      </c>
      <c r="EZ20" t="str">
        <f t="shared" ca="1" si="172"/>
        <v/>
      </c>
      <c r="FA20" t="str">
        <f t="shared" ca="1" si="173"/>
        <v/>
      </c>
      <c r="FB20" t="str">
        <f t="shared" ca="1" si="174"/>
        <v/>
      </c>
      <c r="FC20" t="str">
        <f t="shared" ca="1" si="175"/>
        <v/>
      </c>
      <c r="FD20" t="str">
        <f t="shared" ca="1" si="176"/>
        <v/>
      </c>
      <c r="FE20" t="str">
        <f t="shared" ca="1" si="177"/>
        <v/>
      </c>
      <c r="FF20" t="str">
        <f t="shared" ca="1" si="33"/>
        <v/>
      </c>
      <c r="FG20" t="str">
        <f t="shared" ca="1" si="34"/>
        <v/>
      </c>
      <c r="FH20" t="str">
        <f t="shared" ca="1" si="178"/>
        <v/>
      </c>
      <c r="FI20" t="str">
        <f t="shared" ca="1" si="179"/>
        <v/>
      </c>
      <c r="FJ20" t="str">
        <f t="shared" ca="1" si="180"/>
        <v/>
      </c>
      <c r="FK20" t="str">
        <f t="shared" ca="1" si="181"/>
        <v/>
      </c>
      <c r="FL20" t="str">
        <f t="shared" ca="1" si="182"/>
        <v/>
      </c>
      <c r="FM20" t="str">
        <f t="shared" ca="1" si="183"/>
        <v/>
      </c>
      <c r="FN20" t="str">
        <f t="shared" ca="1" si="184"/>
        <v/>
      </c>
      <c r="FO20" t="str">
        <f t="shared" ca="1" si="185"/>
        <v/>
      </c>
      <c r="FP20" t="str">
        <f t="shared" ca="1" si="186"/>
        <v/>
      </c>
      <c r="FQ20" t="str">
        <f t="shared" ca="1" si="187"/>
        <v/>
      </c>
      <c r="FR20" t="str">
        <f t="shared" ca="1" si="35"/>
        <v/>
      </c>
      <c r="FS20" t="str">
        <f t="shared" ca="1" si="36"/>
        <v/>
      </c>
      <c r="FT20" t="str">
        <f t="shared" ca="1" si="188"/>
        <v/>
      </c>
      <c r="FU20" t="str">
        <f t="shared" ca="1" si="189"/>
        <v/>
      </c>
      <c r="FV20" t="str">
        <f t="shared" ca="1" si="190"/>
        <v/>
      </c>
      <c r="FW20" t="str">
        <f t="shared" ca="1" si="191"/>
        <v/>
      </c>
      <c r="FX20" t="str">
        <f t="shared" ca="1" si="192"/>
        <v/>
      </c>
      <c r="FY20" t="str">
        <f t="shared" ca="1" si="193"/>
        <v/>
      </c>
      <c r="FZ20" t="str">
        <f t="shared" ca="1" si="194"/>
        <v/>
      </c>
      <c r="GA20" t="str">
        <f t="shared" ca="1" si="195"/>
        <v/>
      </c>
      <c r="GB20" t="str">
        <f t="shared" ca="1" si="196"/>
        <v/>
      </c>
      <c r="GC20" t="str">
        <f t="shared" ca="1" si="197"/>
        <v/>
      </c>
      <c r="GD20" t="str">
        <f t="shared" ca="1" si="37"/>
        <v/>
      </c>
      <c r="GE20" t="str">
        <f t="shared" ca="1" si="38"/>
        <v/>
      </c>
      <c r="GF20" t="str">
        <f t="shared" ca="1" si="198"/>
        <v/>
      </c>
      <c r="GG20" t="str">
        <f t="shared" ca="1" si="199"/>
        <v/>
      </c>
      <c r="GH20" t="str">
        <f t="shared" ca="1" si="200"/>
        <v/>
      </c>
      <c r="GI20" t="str">
        <f t="shared" ca="1" si="201"/>
        <v/>
      </c>
      <c r="GJ20" t="str">
        <f t="shared" ca="1" si="202"/>
        <v/>
      </c>
      <c r="GK20" t="str">
        <f t="shared" ca="1" si="203"/>
        <v/>
      </c>
      <c r="GL20" t="str">
        <f t="shared" ca="1" si="204"/>
        <v/>
      </c>
      <c r="GM20" t="str">
        <f t="shared" ca="1" si="205"/>
        <v/>
      </c>
      <c r="GN20" t="str">
        <f t="shared" ca="1" si="206"/>
        <v/>
      </c>
      <c r="GO20" t="str">
        <f t="shared" ca="1" si="207"/>
        <v/>
      </c>
      <c r="GP20" t="str">
        <f t="shared" ca="1" si="39"/>
        <v/>
      </c>
      <c r="GQ20" t="str">
        <f t="shared" ca="1" si="40"/>
        <v/>
      </c>
      <c r="GR20" t="str">
        <f t="shared" ca="1" si="208"/>
        <v/>
      </c>
      <c r="GS20" t="str">
        <f t="shared" ca="1" si="209"/>
        <v/>
      </c>
      <c r="GT20" t="str">
        <f t="shared" ca="1" si="210"/>
        <v/>
      </c>
      <c r="GU20" t="str">
        <f t="shared" ca="1" si="211"/>
        <v/>
      </c>
      <c r="GV20" t="str">
        <f t="shared" ca="1" si="212"/>
        <v/>
      </c>
      <c r="GW20" t="str">
        <f t="shared" ca="1" si="213"/>
        <v/>
      </c>
      <c r="GX20" t="str">
        <f t="shared" ca="1" si="214"/>
        <v/>
      </c>
      <c r="GY20" t="str">
        <f t="shared" ca="1" si="215"/>
        <v/>
      </c>
      <c r="GZ20" t="str">
        <f t="shared" ca="1" si="216"/>
        <v/>
      </c>
      <c r="HA20" t="str">
        <f t="shared" ca="1" si="217"/>
        <v/>
      </c>
      <c r="HB20" t="str">
        <f t="shared" ca="1" si="41"/>
        <v/>
      </c>
      <c r="HC20" t="str">
        <f t="shared" ca="1" si="42"/>
        <v/>
      </c>
      <c r="HD20" t="str">
        <f t="shared" ca="1" si="218"/>
        <v/>
      </c>
      <c r="HE20" t="str">
        <f t="shared" ca="1" si="219"/>
        <v/>
      </c>
      <c r="HF20" t="str">
        <f t="shared" ca="1" si="220"/>
        <v/>
      </c>
      <c r="HG20" t="str">
        <f t="shared" ca="1" si="221"/>
        <v/>
      </c>
      <c r="HH20" t="str">
        <f t="shared" ca="1" si="222"/>
        <v/>
      </c>
      <c r="HI20" t="str">
        <f t="shared" ca="1" si="223"/>
        <v/>
      </c>
      <c r="HJ20" t="str">
        <f t="shared" ca="1" si="224"/>
        <v/>
      </c>
      <c r="HK20" t="str">
        <f t="shared" ca="1" si="225"/>
        <v/>
      </c>
      <c r="HL20" t="str">
        <f t="shared" ca="1" si="226"/>
        <v/>
      </c>
      <c r="HM20" t="str">
        <f t="shared" ca="1" si="227"/>
        <v/>
      </c>
      <c r="HN20" t="str">
        <f t="shared" ca="1" si="43"/>
        <v/>
      </c>
      <c r="HO20" t="str">
        <f t="shared" ca="1" si="44"/>
        <v/>
      </c>
      <c r="HP20" t="str">
        <f t="shared" ca="1" si="228"/>
        <v/>
      </c>
      <c r="HQ20" t="str">
        <f t="shared" ca="1" si="229"/>
        <v/>
      </c>
      <c r="HR20" t="str">
        <f t="shared" ca="1" si="230"/>
        <v/>
      </c>
      <c r="HS20" t="str">
        <f t="shared" ca="1" si="231"/>
        <v/>
      </c>
      <c r="HT20" t="str">
        <f t="shared" ca="1" si="232"/>
        <v/>
      </c>
      <c r="HU20" t="str">
        <f t="shared" ca="1" si="233"/>
        <v/>
      </c>
      <c r="HV20" t="str">
        <f t="shared" ca="1" si="234"/>
        <v/>
      </c>
      <c r="HW20" t="str">
        <f t="shared" ca="1" si="235"/>
        <v/>
      </c>
      <c r="HX20" t="str">
        <f t="shared" ca="1" si="236"/>
        <v/>
      </c>
      <c r="HY20" t="str">
        <f t="shared" ca="1" si="237"/>
        <v/>
      </c>
      <c r="HZ20" t="str">
        <f t="shared" ca="1" si="45"/>
        <v/>
      </c>
      <c r="IA20" t="str">
        <f t="shared" ca="1" si="46"/>
        <v/>
      </c>
      <c r="IB20" t="str">
        <f t="shared" ca="1" si="238"/>
        <v/>
      </c>
      <c r="IC20" t="str">
        <f t="shared" ca="1" si="239"/>
        <v/>
      </c>
      <c r="ID20" t="str">
        <f t="shared" ca="1" si="240"/>
        <v/>
      </c>
      <c r="IE20" t="str">
        <f t="shared" ca="1" si="241"/>
        <v/>
      </c>
      <c r="IF20" t="str">
        <f t="shared" ca="1" si="242"/>
        <v/>
      </c>
      <c r="IG20" t="str">
        <f t="shared" ca="1" si="243"/>
        <v/>
      </c>
      <c r="IH20" t="str">
        <f t="shared" ca="1" si="244"/>
        <v/>
      </c>
      <c r="II20" t="str">
        <f t="shared" ca="1" si="245"/>
        <v/>
      </c>
      <c r="IJ20" t="str">
        <f t="shared" ca="1" si="246"/>
        <v/>
      </c>
      <c r="IK20" t="str">
        <f t="shared" ca="1" si="247"/>
        <v/>
      </c>
      <c r="IL20" t="str">
        <f t="shared" ca="1" si="47"/>
        <v/>
      </c>
      <c r="IM20" t="str">
        <f t="shared" ca="1" si="48"/>
        <v/>
      </c>
      <c r="IN20" t="str">
        <f t="shared" ca="1" si="248"/>
        <v/>
      </c>
      <c r="IO20" t="str">
        <f t="shared" ca="1" si="249"/>
        <v/>
      </c>
      <c r="IP20" t="str">
        <f t="shared" ca="1" si="250"/>
        <v/>
      </c>
      <c r="IQ20" t="str">
        <f t="shared" ca="1" si="251"/>
        <v/>
      </c>
      <c r="IR20" t="str">
        <f t="shared" ca="1" si="252"/>
        <v/>
      </c>
      <c r="IS20" t="str">
        <f t="shared" ca="1" si="253"/>
        <v/>
      </c>
      <c r="IT20" t="str">
        <f t="shared" ca="1" si="254"/>
        <v/>
      </c>
      <c r="IU20" t="str">
        <f t="shared" ca="1" si="255"/>
        <v/>
      </c>
      <c r="IV20" t="str">
        <f t="shared" ca="1" si="256"/>
        <v/>
      </c>
      <c r="IW20" t="str">
        <f t="shared" ca="1" si="257"/>
        <v/>
      </c>
      <c r="IX20" t="str">
        <f t="shared" ca="1" si="49"/>
        <v/>
      </c>
      <c r="IY20" t="str">
        <f t="shared" ca="1" si="50"/>
        <v/>
      </c>
      <c r="IZ20" t="str">
        <f t="shared" ca="1" si="258"/>
        <v/>
      </c>
      <c r="JA20" t="str">
        <f t="shared" ca="1" si="259"/>
        <v/>
      </c>
      <c r="JB20" t="str">
        <f t="shared" ca="1" si="260"/>
        <v/>
      </c>
      <c r="JC20" t="str">
        <f t="shared" ca="1" si="261"/>
        <v/>
      </c>
      <c r="JD20" t="str">
        <f t="shared" ca="1" si="262"/>
        <v/>
      </c>
      <c r="JE20" t="str">
        <f t="shared" ca="1" si="263"/>
        <v/>
      </c>
      <c r="JF20" t="str">
        <f t="shared" ca="1" si="264"/>
        <v/>
      </c>
      <c r="JG20" t="str">
        <f t="shared" ca="1" si="265"/>
        <v/>
      </c>
      <c r="JH20" t="str">
        <f t="shared" ca="1" si="266"/>
        <v/>
      </c>
      <c r="JI20" t="str">
        <f t="shared" ca="1" si="267"/>
        <v/>
      </c>
      <c r="JJ20" t="str">
        <f t="shared" ca="1" si="51"/>
        <v/>
      </c>
      <c r="JK20" t="str">
        <f t="shared" ca="1" si="52"/>
        <v/>
      </c>
      <c r="JL20" t="str">
        <f t="shared" ca="1" si="268"/>
        <v/>
      </c>
      <c r="JM20" t="str">
        <f t="shared" ca="1" si="269"/>
        <v/>
      </c>
      <c r="JN20" t="str">
        <f t="shared" ca="1" si="270"/>
        <v/>
      </c>
      <c r="JO20" t="str">
        <f t="shared" ca="1" si="271"/>
        <v/>
      </c>
      <c r="JP20" t="str">
        <f t="shared" ca="1" si="272"/>
        <v/>
      </c>
      <c r="JQ20" t="str">
        <f t="shared" ca="1" si="273"/>
        <v/>
      </c>
      <c r="JR20" t="str">
        <f t="shared" ca="1" si="274"/>
        <v/>
      </c>
      <c r="JS20" t="str">
        <f t="shared" ca="1" si="275"/>
        <v/>
      </c>
      <c r="JT20" t="str">
        <f t="shared" ca="1" si="276"/>
        <v/>
      </c>
      <c r="JU20" t="str">
        <f t="shared" ca="1" si="277"/>
        <v/>
      </c>
    </row>
    <row r="21" spans="1:281" x14ac:dyDescent="0.25">
      <c r="A21">
        <f t="shared" si="278"/>
        <v>20</v>
      </c>
      <c r="B21" t="str">
        <f t="shared" ca="1" si="0"/>
        <v/>
      </c>
      <c r="C21">
        <v>1</v>
      </c>
      <c r="D21">
        <f t="shared" si="53"/>
        <v>20</v>
      </c>
      <c r="E21">
        <f t="shared" si="54"/>
        <v>20</v>
      </c>
      <c r="F21">
        <f ca="1">COUNT((AD21,AP21,BB21,BN21,BZ21,CL21,CX21,DJ21,DV21,EH21,ET21,FF21,FR21,GD21,GP21,HB21,HN21,HZ21,IL21,IX21,JJ21,JV21,KH21,KT21,LF21,LR21))</f>
        <v>0</v>
      </c>
      <c r="G21">
        <f t="shared" ca="1" si="55"/>
        <v>0</v>
      </c>
      <c r="H21">
        <f t="shared" ca="1" si="56"/>
        <v>0</v>
      </c>
      <c r="I21">
        <f t="shared" ca="1" si="1"/>
        <v>0</v>
      </c>
      <c r="J21">
        <f t="shared" ca="1" si="57"/>
        <v>0</v>
      </c>
      <c r="K21">
        <f t="shared" ca="1" si="2"/>
        <v>-1</v>
      </c>
      <c r="L21">
        <f t="shared" ca="1" si="279"/>
        <v>108</v>
      </c>
      <c r="M21">
        <f t="shared" ca="1" si="58"/>
        <v>0</v>
      </c>
      <c r="N21">
        <f t="shared" ca="1" si="280"/>
        <v>65</v>
      </c>
      <c r="O21">
        <f t="shared" ca="1" si="59"/>
        <v>-1</v>
      </c>
      <c r="P21">
        <f t="shared" ca="1" si="281"/>
        <v>58</v>
      </c>
      <c r="Q21">
        <f t="shared" ca="1" si="60"/>
        <v>0</v>
      </c>
      <c r="R21">
        <f t="shared" ca="1" si="61"/>
        <v>0</v>
      </c>
      <c r="S21">
        <f t="shared" ca="1" si="62"/>
        <v>0</v>
      </c>
      <c r="T21">
        <f t="shared" ca="1" si="63"/>
        <v>0</v>
      </c>
      <c r="U21" t="str">
        <f t="shared" ca="1" si="6"/>
        <v>999999999999</v>
      </c>
      <c r="V21">
        <f t="shared" ca="1" si="282"/>
        <v>0</v>
      </c>
      <c r="W21">
        <f t="shared" si="64"/>
        <v>20</v>
      </c>
      <c r="X21">
        <f t="shared" ca="1" si="283"/>
        <v>55</v>
      </c>
      <c r="Y21">
        <f t="shared" ca="1" si="65"/>
        <v>0</v>
      </c>
      <c r="Z21" t="str">
        <f t="shared" ca="1" si="66"/>
        <v>999zz</v>
      </c>
      <c r="AA21">
        <f t="shared" ca="1" si="284"/>
        <v>350</v>
      </c>
      <c r="AB21">
        <f t="shared" si="67"/>
        <v>20</v>
      </c>
      <c r="AC21">
        <f t="shared" ca="1" si="285"/>
        <v>102</v>
      </c>
      <c r="AD21" t="str">
        <f t="shared" ca="1" si="11"/>
        <v/>
      </c>
      <c r="AE21" t="str">
        <f t="shared" ca="1" si="12"/>
        <v/>
      </c>
      <c r="AF21" t="str">
        <f t="shared" ca="1" si="68"/>
        <v/>
      </c>
      <c r="AG21" t="str">
        <f t="shared" ca="1" si="69"/>
        <v/>
      </c>
      <c r="AH21" t="str">
        <f t="shared" ca="1" si="70"/>
        <v/>
      </c>
      <c r="AI21" t="str">
        <f t="shared" ca="1" si="71"/>
        <v/>
      </c>
      <c r="AJ21" t="str">
        <f t="shared" ca="1" si="72"/>
        <v/>
      </c>
      <c r="AK21" t="str">
        <f t="shared" ca="1" si="73"/>
        <v/>
      </c>
      <c r="AL21" t="str">
        <f t="shared" ca="1" si="74"/>
        <v/>
      </c>
      <c r="AM21" t="str">
        <f t="shared" ca="1" si="75"/>
        <v/>
      </c>
      <c r="AN21" t="str">
        <f t="shared" ca="1" si="76"/>
        <v/>
      </c>
      <c r="AO21" t="str">
        <f t="shared" ca="1" si="77"/>
        <v/>
      </c>
      <c r="AP21" t="str">
        <f t="shared" ca="1" si="13"/>
        <v/>
      </c>
      <c r="AQ21" t="str">
        <f t="shared" ca="1" si="14"/>
        <v/>
      </c>
      <c r="AR21" t="str">
        <f t="shared" ca="1" si="78"/>
        <v/>
      </c>
      <c r="AS21" t="str">
        <f t="shared" ca="1" si="79"/>
        <v/>
      </c>
      <c r="AT21" t="str">
        <f t="shared" ca="1" si="80"/>
        <v/>
      </c>
      <c r="AU21" t="str">
        <f t="shared" ca="1" si="81"/>
        <v/>
      </c>
      <c r="AV21" t="str">
        <f t="shared" ca="1" si="82"/>
        <v/>
      </c>
      <c r="AW21" t="str">
        <f t="shared" ca="1" si="83"/>
        <v/>
      </c>
      <c r="AX21" t="str">
        <f t="shared" ca="1" si="84"/>
        <v/>
      </c>
      <c r="AY21" t="str">
        <f t="shared" ca="1" si="85"/>
        <v/>
      </c>
      <c r="AZ21" t="str">
        <f t="shared" ca="1" si="86"/>
        <v/>
      </c>
      <c r="BA21" t="str">
        <f t="shared" ca="1" si="87"/>
        <v/>
      </c>
      <c r="BB21" t="str">
        <f t="shared" ca="1" si="15"/>
        <v/>
      </c>
      <c r="BC21" t="str">
        <f t="shared" ca="1" si="16"/>
        <v/>
      </c>
      <c r="BD21" t="str">
        <f t="shared" ca="1" si="88"/>
        <v/>
      </c>
      <c r="BE21" t="str">
        <f t="shared" ca="1" si="89"/>
        <v/>
      </c>
      <c r="BF21" t="str">
        <f t="shared" ca="1" si="90"/>
        <v/>
      </c>
      <c r="BG21" t="str">
        <f t="shared" ca="1" si="91"/>
        <v/>
      </c>
      <c r="BH21" t="str">
        <f t="shared" ca="1" si="92"/>
        <v/>
      </c>
      <c r="BI21" t="str">
        <f t="shared" ca="1" si="93"/>
        <v/>
      </c>
      <c r="BJ21" t="str">
        <f t="shared" ca="1" si="94"/>
        <v/>
      </c>
      <c r="BK21" t="str">
        <f t="shared" ca="1" si="95"/>
        <v/>
      </c>
      <c r="BL21" t="str">
        <f t="shared" ca="1" si="96"/>
        <v/>
      </c>
      <c r="BM21" t="str">
        <f t="shared" ca="1" si="97"/>
        <v/>
      </c>
      <c r="BN21" t="str">
        <f t="shared" ca="1" si="17"/>
        <v/>
      </c>
      <c r="BO21" t="str">
        <f t="shared" ca="1" si="18"/>
        <v/>
      </c>
      <c r="BP21" t="str">
        <f t="shared" ca="1" si="98"/>
        <v/>
      </c>
      <c r="BQ21" t="str">
        <f t="shared" ca="1" si="99"/>
        <v/>
      </c>
      <c r="BR21" t="str">
        <f t="shared" ca="1" si="100"/>
        <v/>
      </c>
      <c r="BS21" t="str">
        <f t="shared" ca="1" si="101"/>
        <v/>
      </c>
      <c r="BT21" t="str">
        <f t="shared" ca="1" si="102"/>
        <v/>
      </c>
      <c r="BU21" t="str">
        <f t="shared" ca="1" si="103"/>
        <v/>
      </c>
      <c r="BV21" t="str">
        <f t="shared" ca="1" si="104"/>
        <v/>
      </c>
      <c r="BW21" t="str">
        <f t="shared" ca="1" si="105"/>
        <v/>
      </c>
      <c r="BX21" t="str">
        <f t="shared" ca="1" si="106"/>
        <v/>
      </c>
      <c r="BY21" t="str">
        <f t="shared" ca="1" si="107"/>
        <v/>
      </c>
      <c r="BZ21" t="str">
        <f t="shared" ca="1" si="19"/>
        <v/>
      </c>
      <c r="CA21" t="str">
        <f t="shared" ca="1" si="20"/>
        <v/>
      </c>
      <c r="CB21" t="str">
        <f t="shared" ca="1" si="108"/>
        <v/>
      </c>
      <c r="CC21" t="str">
        <f t="shared" ca="1" si="109"/>
        <v/>
      </c>
      <c r="CD21" t="str">
        <f t="shared" ca="1" si="110"/>
        <v/>
      </c>
      <c r="CE21" t="str">
        <f t="shared" ca="1" si="111"/>
        <v/>
      </c>
      <c r="CF21" t="str">
        <f t="shared" ca="1" si="112"/>
        <v/>
      </c>
      <c r="CG21" t="str">
        <f t="shared" ca="1" si="113"/>
        <v/>
      </c>
      <c r="CH21" t="str">
        <f t="shared" ca="1" si="114"/>
        <v/>
      </c>
      <c r="CI21" t="str">
        <f t="shared" ca="1" si="115"/>
        <v/>
      </c>
      <c r="CJ21" t="str">
        <f t="shared" ca="1" si="116"/>
        <v/>
      </c>
      <c r="CK21" t="str">
        <f t="shared" ca="1" si="117"/>
        <v/>
      </c>
      <c r="CL21" t="str">
        <f t="shared" ca="1" si="21"/>
        <v/>
      </c>
      <c r="CM21" t="str">
        <f t="shared" ca="1" si="22"/>
        <v/>
      </c>
      <c r="CN21" t="str">
        <f t="shared" ca="1" si="118"/>
        <v/>
      </c>
      <c r="CO21" t="str">
        <f t="shared" ca="1" si="119"/>
        <v/>
      </c>
      <c r="CP21" t="str">
        <f t="shared" ca="1" si="120"/>
        <v/>
      </c>
      <c r="CQ21" t="str">
        <f t="shared" ca="1" si="121"/>
        <v/>
      </c>
      <c r="CR21" t="str">
        <f t="shared" ca="1" si="122"/>
        <v/>
      </c>
      <c r="CS21" t="str">
        <f t="shared" ca="1" si="123"/>
        <v/>
      </c>
      <c r="CT21" t="str">
        <f t="shared" ca="1" si="124"/>
        <v/>
      </c>
      <c r="CU21" t="str">
        <f t="shared" ca="1" si="125"/>
        <v/>
      </c>
      <c r="CV21" t="str">
        <f t="shared" ca="1" si="126"/>
        <v/>
      </c>
      <c r="CW21" t="str">
        <f t="shared" ca="1" si="127"/>
        <v/>
      </c>
      <c r="CX21" t="str">
        <f t="shared" ca="1" si="23"/>
        <v/>
      </c>
      <c r="CY21" t="str">
        <f t="shared" ca="1" si="24"/>
        <v/>
      </c>
      <c r="CZ21" t="str">
        <f t="shared" ca="1" si="128"/>
        <v/>
      </c>
      <c r="DA21" t="str">
        <f t="shared" ca="1" si="129"/>
        <v/>
      </c>
      <c r="DB21" t="str">
        <f t="shared" ca="1" si="130"/>
        <v/>
      </c>
      <c r="DC21" t="str">
        <f t="shared" ca="1" si="131"/>
        <v/>
      </c>
      <c r="DD21" t="str">
        <f t="shared" ca="1" si="132"/>
        <v/>
      </c>
      <c r="DE21" t="str">
        <f t="shared" ca="1" si="133"/>
        <v/>
      </c>
      <c r="DF21" t="str">
        <f t="shared" ca="1" si="134"/>
        <v/>
      </c>
      <c r="DG21" t="str">
        <f t="shared" ca="1" si="135"/>
        <v/>
      </c>
      <c r="DH21" t="str">
        <f t="shared" ca="1" si="136"/>
        <v/>
      </c>
      <c r="DI21" t="str">
        <f t="shared" ca="1" si="137"/>
        <v/>
      </c>
      <c r="DJ21" t="str">
        <f t="shared" ca="1" si="25"/>
        <v/>
      </c>
      <c r="DK21" t="str">
        <f t="shared" ca="1" si="26"/>
        <v/>
      </c>
      <c r="DL21" t="str">
        <f t="shared" ca="1" si="138"/>
        <v/>
      </c>
      <c r="DM21" t="str">
        <f t="shared" ca="1" si="139"/>
        <v/>
      </c>
      <c r="DN21" t="str">
        <f t="shared" ca="1" si="140"/>
        <v/>
      </c>
      <c r="DO21" t="str">
        <f t="shared" ca="1" si="141"/>
        <v/>
      </c>
      <c r="DP21" t="str">
        <f t="shared" ca="1" si="142"/>
        <v/>
      </c>
      <c r="DQ21" t="str">
        <f t="shared" ca="1" si="143"/>
        <v/>
      </c>
      <c r="DR21" t="str">
        <f t="shared" ca="1" si="144"/>
        <v/>
      </c>
      <c r="DS21" t="str">
        <f t="shared" ca="1" si="145"/>
        <v/>
      </c>
      <c r="DT21" t="str">
        <f t="shared" ca="1" si="146"/>
        <v/>
      </c>
      <c r="DU21" t="str">
        <f t="shared" ca="1" si="147"/>
        <v/>
      </c>
      <c r="DV21" t="str">
        <f t="shared" ca="1" si="27"/>
        <v/>
      </c>
      <c r="DW21" t="str">
        <f t="shared" ca="1" si="28"/>
        <v/>
      </c>
      <c r="DX21" t="str">
        <f t="shared" ca="1" si="148"/>
        <v/>
      </c>
      <c r="DY21" t="str">
        <f t="shared" ca="1" si="149"/>
        <v/>
      </c>
      <c r="DZ21" t="str">
        <f t="shared" ca="1" si="150"/>
        <v/>
      </c>
      <c r="EA21" t="str">
        <f t="shared" ca="1" si="151"/>
        <v/>
      </c>
      <c r="EB21" t="str">
        <f t="shared" ca="1" si="152"/>
        <v/>
      </c>
      <c r="EC21" t="str">
        <f t="shared" ca="1" si="153"/>
        <v/>
      </c>
      <c r="ED21" t="str">
        <f t="shared" ca="1" si="154"/>
        <v/>
      </c>
      <c r="EE21" t="str">
        <f t="shared" ca="1" si="155"/>
        <v/>
      </c>
      <c r="EF21" t="str">
        <f t="shared" ca="1" si="156"/>
        <v/>
      </c>
      <c r="EG21" t="str">
        <f t="shared" ca="1" si="157"/>
        <v/>
      </c>
      <c r="EH21" t="str">
        <f t="shared" ca="1" si="29"/>
        <v/>
      </c>
      <c r="EI21" t="str">
        <f t="shared" ca="1" si="30"/>
        <v/>
      </c>
      <c r="EJ21" t="str">
        <f t="shared" ca="1" si="158"/>
        <v/>
      </c>
      <c r="EK21" t="str">
        <f t="shared" ca="1" si="159"/>
        <v/>
      </c>
      <c r="EL21" t="str">
        <f t="shared" ca="1" si="160"/>
        <v/>
      </c>
      <c r="EM21" t="str">
        <f t="shared" ca="1" si="161"/>
        <v/>
      </c>
      <c r="EN21" t="str">
        <f t="shared" ca="1" si="162"/>
        <v/>
      </c>
      <c r="EO21" t="str">
        <f t="shared" ca="1" si="163"/>
        <v/>
      </c>
      <c r="EP21" t="str">
        <f t="shared" ca="1" si="164"/>
        <v/>
      </c>
      <c r="EQ21" t="str">
        <f t="shared" ca="1" si="165"/>
        <v/>
      </c>
      <c r="ER21" t="str">
        <f t="shared" ca="1" si="166"/>
        <v/>
      </c>
      <c r="ES21" t="str">
        <f t="shared" ca="1" si="167"/>
        <v/>
      </c>
      <c r="ET21" t="str">
        <f t="shared" ca="1" si="31"/>
        <v/>
      </c>
      <c r="EU21" t="str">
        <f t="shared" ca="1" si="32"/>
        <v/>
      </c>
      <c r="EV21" t="str">
        <f t="shared" ca="1" si="168"/>
        <v/>
      </c>
      <c r="EW21" t="str">
        <f t="shared" ca="1" si="169"/>
        <v/>
      </c>
      <c r="EX21" t="str">
        <f t="shared" ca="1" si="170"/>
        <v/>
      </c>
      <c r="EY21" t="str">
        <f t="shared" ca="1" si="171"/>
        <v/>
      </c>
      <c r="EZ21" t="str">
        <f t="shared" ca="1" si="172"/>
        <v/>
      </c>
      <c r="FA21" t="str">
        <f t="shared" ca="1" si="173"/>
        <v/>
      </c>
      <c r="FB21" t="str">
        <f t="shared" ca="1" si="174"/>
        <v/>
      </c>
      <c r="FC21" t="str">
        <f t="shared" ca="1" si="175"/>
        <v/>
      </c>
      <c r="FD21" t="str">
        <f t="shared" ca="1" si="176"/>
        <v/>
      </c>
      <c r="FE21" t="str">
        <f t="shared" ca="1" si="177"/>
        <v/>
      </c>
      <c r="FF21" t="str">
        <f t="shared" ca="1" si="33"/>
        <v/>
      </c>
      <c r="FG21" t="str">
        <f t="shared" ca="1" si="34"/>
        <v/>
      </c>
      <c r="FH21" t="str">
        <f t="shared" ca="1" si="178"/>
        <v/>
      </c>
      <c r="FI21" t="str">
        <f t="shared" ca="1" si="179"/>
        <v/>
      </c>
      <c r="FJ21" t="str">
        <f t="shared" ca="1" si="180"/>
        <v/>
      </c>
      <c r="FK21" t="str">
        <f t="shared" ca="1" si="181"/>
        <v/>
      </c>
      <c r="FL21" t="str">
        <f t="shared" ca="1" si="182"/>
        <v/>
      </c>
      <c r="FM21" t="str">
        <f t="shared" ca="1" si="183"/>
        <v/>
      </c>
      <c r="FN21" t="str">
        <f t="shared" ca="1" si="184"/>
        <v/>
      </c>
      <c r="FO21" t="str">
        <f t="shared" ca="1" si="185"/>
        <v/>
      </c>
      <c r="FP21" t="str">
        <f t="shared" ca="1" si="186"/>
        <v/>
      </c>
      <c r="FQ21" t="str">
        <f t="shared" ca="1" si="187"/>
        <v/>
      </c>
      <c r="FR21" t="str">
        <f t="shared" ca="1" si="35"/>
        <v/>
      </c>
      <c r="FS21" t="str">
        <f t="shared" ca="1" si="36"/>
        <v/>
      </c>
      <c r="FT21" t="str">
        <f t="shared" ca="1" si="188"/>
        <v/>
      </c>
      <c r="FU21" t="str">
        <f t="shared" ca="1" si="189"/>
        <v/>
      </c>
      <c r="FV21" t="str">
        <f t="shared" ca="1" si="190"/>
        <v/>
      </c>
      <c r="FW21" t="str">
        <f t="shared" ca="1" si="191"/>
        <v/>
      </c>
      <c r="FX21" t="str">
        <f t="shared" ca="1" si="192"/>
        <v/>
      </c>
      <c r="FY21" t="str">
        <f t="shared" ca="1" si="193"/>
        <v/>
      </c>
      <c r="FZ21" t="str">
        <f t="shared" ca="1" si="194"/>
        <v/>
      </c>
      <c r="GA21" t="str">
        <f t="shared" ca="1" si="195"/>
        <v/>
      </c>
      <c r="GB21" t="str">
        <f t="shared" ca="1" si="196"/>
        <v/>
      </c>
      <c r="GC21" t="str">
        <f t="shared" ca="1" si="197"/>
        <v/>
      </c>
      <c r="GD21" t="str">
        <f t="shared" ca="1" si="37"/>
        <v/>
      </c>
      <c r="GE21" t="str">
        <f t="shared" ca="1" si="38"/>
        <v/>
      </c>
      <c r="GF21" t="str">
        <f t="shared" ca="1" si="198"/>
        <v/>
      </c>
      <c r="GG21" t="str">
        <f t="shared" ca="1" si="199"/>
        <v/>
      </c>
      <c r="GH21" t="str">
        <f t="shared" ca="1" si="200"/>
        <v/>
      </c>
      <c r="GI21" t="str">
        <f t="shared" ca="1" si="201"/>
        <v/>
      </c>
      <c r="GJ21" t="str">
        <f t="shared" ca="1" si="202"/>
        <v/>
      </c>
      <c r="GK21" t="str">
        <f t="shared" ca="1" si="203"/>
        <v/>
      </c>
      <c r="GL21" t="str">
        <f t="shared" ca="1" si="204"/>
        <v/>
      </c>
      <c r="GM21" t="str">
        <f t="shared" ca="1" si="205"/>
        <v/>
      </c>
      <c r="GN21" t="str">
        <f t="shared" ca="1" si="206"/>
        <v/>
      </c>
      <c r="GO21" t="str">
        <f t="shared" ca="1" si="207"/>
        <v/>
      </c>
      <c r="GP21" t="str">
        <f t="shared" ca="1" si="39"/>
        <v/>
      </c>
      <c r="GQ21" t="str">
        <f t="shared" ca="1" si="40"/>
        <v/>
      </c>
      <c r="GR21" t="str">
        <f t="shared" ca="1" si="208"/>
        <v/>
      </c>
      <c r="GS21" t="str">
        <f t="shared" ca="1" si="209"/>
        <v/>
      </c>
      <c r="GT21" t="str">
        <f t="shared" ca="1" si="210"/>
        <v/>
      </c>
      <c r="GU21" t="str">
        <f t="shared" ca="1" si="211"/>
        <v/>
      </c>
      <c r="GV21" t="str">
        <f t="shared" ca="1" si="212"/>
        <v/>
      </c>
      <c r="GW21" t="str">
        <f t="shared" ca="1" si="213"/>
        <v/>
      </c>
      <c r="GX21" t="str">
        <f t="shared" ca="1" si="214"/>
        <v/>
      </c>
      <c r="GY21" t="str">
        <f t="shared" ca="1" si="215"/>
        <v/>
      </c>
      <c r="GZ21" t="str">
        <f t="shared" ca="1" si="216"/>
        <v/>
      </c>
      <c r="HA21" t="str">
        <f t="shared" ca="1" si="217"/>
        <v/>
      </c>
      <c r="HB21" t="str">
        <f t="shared" ca="1" si="41"/>
        <v/>
      </c>
      <c r="HC21" t="str">
        <f t="shared" ca="1" si="42"/>
        <v/>
      </c>
      <c r="HD21" t="str">
        <f t="shared" ca="1" si="218"/>
        <v/>
      </c>
      <c r="HE21" t="str">
        <f t="shared" ca="1" si="219"/>
        <v/>
      </c>
      <c r="HF21" t="str">
        <f t="shared" ca="1" si="220"/>
        <v/>
      </c>
      <c r="HG21" t="str">
        <f t="shared" ca="1" si="221"/>
        <v/>
      </c>
      <c r="HH21" t="str">
        <f t="shared" ca="1" si="222"/>
        <v/>
      </c>
      <c r="HI21" t="str">
        <f t="shared" ca="1" si="223"/>
        <v/>
      </c>
      <c r="HJ21" t="str">
        <f t="shared" ca="1" si="224"/>
        <v/>
      </c>
      <c r="HK21" t="str">
        <f t="shared" ca="1" si="225"/>
        <v/>
      </c>
      <c r="HL21" t="str">
        <f t="shared" ca="1" si="226"/>
        <v/>
      </c>
      <c r="HM21" t="str">
        <f t="shared" ca="1" si="227"/>
        <v/>
      </c>
      <c r="HN21" t="str">
        <f t="shared" ca="1" si="43"/>
        <v/>
      </c>
      <c r="HO21" t="str">
        <f t="shared" ca="1" si="44"/>
        <v/>
      </c>
      <c r="HP21" t="str">
        <f t="shared" ca="1" si="228"/>
        <v/>
      </c>
      <c r="HQ21" t="str">
        <f t="shared" ca="1" si="229"/>
        <v/>
      </c>
      <c r="HR21" t="str">
        <f t="shared" ca="1" si="230"/>
        <v/>
      </c>
      <c r="HS21" t="str">
        <f t="shared" ca="1" si="231"/>
        <v/>
      </c>
      <c r="HT21" t="str">
        <f t="shared" ca="1" si="232"/>
        <v/>
      </c>
      <c r="HU21" t="str">
        <f t="shared" ca="1" si="233"/>
        <v/>
      </c>
      <c r="HV21" t="str">
        <f t="shared" ca="1" si="234"/>
        <v/>
      </c>
      <c r="HW21" t="str">
        <f t="shared" ca="1" si="235"/>
        <v/>
      </c>
      <c r="HX21" t="str">
        <f t="shared" ca="1" si="236"/>
        <v/>
      </c>
      <c r="HY21" t="str">
        <f t="shared" ca="1" si="237"/>
        <v/>
      </c>
      <c r="HZ21" t="str">
        <f t="shared" ca="1" si="45"/>
        <v/>
      </c>
      <c r="IA21" t="str">
        <f t="shared" ca="1" si="46"/>
        <v/>
      </c>
      <c r="IB21" t="str">
        <f t="shared" ca="1" si="238"/>
        <v/>
      </c>
      <c r="IC21" t="str">
        <f t="shared" ca="1" si="239"/>
        <v/>
      </c>
      <c r="ID21" t="str">
        <f t="shared" ca="1" si="240"/>
        <v/>
      </c>
      <c r="IE21" t="str">
        <f t="shared" ca="1" si="241"/>
        <v/>
      </c>
      <c r="IF21" t="str">
        <f t="shared" ca="1" si="242"/>
        <v/>
      </c>
      <c r="IG21" t="str">
        <f t="shared" ca="1" si="243"/>
        <v/>
      </c>
      <c r="IH21" t="str">
        <f t="shared" ca="1" si="244"/>
        <v/>
      </c>
      <c r="II21" t="str">
        <f t="shared" ca="1" si="245"/>
        <v/>
      </c>
      <c r="IJ21" t="str">
        <f t="shared" ca="1" si="246"/>
        <v/>
      </c>
      <c r="IK21" t="str">
        <f t="shared" ca="1" si="247"/>
        <v/>
      </c>
      <c r="IL21" t="str">
        <f t="shared" ca="1" si="47"/>
        <v/>
      </c>
      <c r="IM21" t="str">
        <f t="shared" ca="1" si="48"/>
        <v/>
      </c>
      <c r="IN21" t="str">
        <f t="shared" ca="1" si="248"/>
        <v/>
      </c>
      <c r="IO21" t="str">
        <f t="shared" ca="1" si="249"/>
        <v/>
      </c>
      <c r="IP21" t="str">
        <f t="shared" ca="1" si="250"/>
        <v/>
      </c>
      <c r="IQ21" t="str">
        <f t="shared" ca="1" si="251"/>
        <v/>
      </c>
      <c r="IR21" t="str">
        <f t="shared" ca="1" si="252"/>
        <v/>
      </c>
      <c r="IS21" t="str">
        <f t="shared" ca="1" si="253"/>
        <v/>
      </c>
      <c r="IT21" t="str">
        <f t="shared" ca="1" si="254"/>
        <v/>
      </c>
      <c r="IU21" t="str">
        <f t="shared" ca="1" si="255"/>
        <v/>
      </c>
      <c r="IV21" t="str">
        <f t="shared" ca="1" si="256"/>
        <v/>
      </c>
      <c r="IW21" t="str">
        <f t="shared" ca="1" si="257"/>
        <v/>
      </c>
      <c r="IX21" t="str">
        <f t="shared" ca="1" si="49"/>
        <v/>
      </c>
      <c r="IY21" t="str">
        <f t="shared" ca="1" si="50"/>
        <v/>
      </c>
      <c r="IZ21" t="str">
        <f t="shared" ca="1" si="258"/>
        <v/>
      </c>
      <c r="JA21" t="str">
        <f t="shared" ca="1" si="259"/>
        <v/>
      </c>
      <c r="JB21" t="str">
        <f t="shared" ca="1" si="260"/>
        <v/>
      </c>
      <c r="JC21" t="str">
        <f t="shared" ca="1" si="261"/>
        <v/>
      </c>
      <c r="JD21" t="str">
        <f t="shared" ca="1" si="262"/>
        <v/>
      </c>
      <c r="JE21" t="str">
        <f t="shared" ca="1" si="263"/>
        <v/>
      </c>
      <c r="JF21" t="str">
        <f t="shared" ca="1" si="264"/>
        <v/>
      </c>
      <c r="JG21" t="str">
        <f t="shared" ca="1" si="265"/>
        <v/>
      </c>
      <c r="JH21" t="str">
        <f t="shared" ca="1" si="266"/>
        <v/>
      </c>
      <c r="JI21" t="str">
        <f t="shared" ca="1" si="267"/>
        <v/>
      </c>
      <c r="JJ21" t="str">
        <f t="shared" ca="1" si="51"/>
        <v/>
      </c>
      <c r="JK21" t="str">
        <f t="shared" ca="1" si="52"/>
        <v/>
      </c>
      <c r="JL21" t="str">
        <f t="shared" ca="1" si="268"/>
        <v/>
      </c>
      <c r="JM21" t="str">
        <f t="shared" ca="1" si="269"/>
        <v/>
      </c>
      <c r="JN21" t="str">
        <f t="shared" ca="1" si="270"/>
        <v/>
      </c>
      <c r="JO21" t="str">
        <f t="shared" ca="1" si="271"/>
        <v/>
      </c>
      <c r="JP21" t="str">
        <f t="shared" ca="1" si="272"/>
        <v/>
      </c>
      <c r="JQ21" t="str">
        <f t="shared" ca="1" si="273"/>
        <v/>
      </c>
      <c r="JR21" t="str">
        <f t="shared" ca="1" si="274"/>
        <v/>
      </c>
      <c r="JS21" t="str">
        <f t="shared" ca="1" si="275"/>
        <v/>
      </c>
      <c r="JT21" t="str">
        <f t="shared" ca="1" si="276"/>
        <v/>
      </c>
      <c r="JU21" t="str">
        <f t="shared" ca="1" si="277"/>
        <v/>
      </c>
    </row>
    <row r="22" spans="1:281" x14ac:dyDescent="0.25">
      <c r="A22">
        <f t="shared" si="278"/>
        <v>21</v>
      </c>
      <c r="B22" t="str">
        <f t="shared" ca="1" si="0"/>
        <v/>
      </c>
      <c r="C22">
        <v>1</v>
      </c>
      <c r="D22">
        <f t="shared" si="53"/>
        <v>21</v>
      </c>
      <c r="E22">
        <f t="shared" si="54"/>
        <v>21</v>
      </c>
      <c r="F22">
        <f ca="1">COUNT((AD22,AP22,BB22,BN22,BZ22,CL22,CX22,DJ22,DV22,EH22,ET22,FF22,FR22,GD22,GP22,HB22,HN22,HZ22,IL22,IX22,JJ22,JV22,KH22,KT22,LF22,LR22))</f>
        <v>0</v>
      </c>
      <c r="G22">
        <f t="shared" ca="1" si="55"/>
        <v>0</v>
      </c>
      <c r="H22">
        <f t="shared" ca="1" si="56"/>
        <v>0</v>
      </c>
      <c r="I22">
        <f t="shared" ca="1" si="1"/>
        <v>0</v>
      </c>
      <c r="J22">
        <f t="shared" ca="1" si="57"/>
        <v>0</v>
      </c>
      <c r="K22">
        <f t="shared" ca="1" si="2"/>
        <v>-1</v>
      </c>
      <c r="L22">
        <f t="shared" ca="1" si="279"/>
        <v>158</v>
      </c>
      <c r="M22">
        <f t="shared" ca="1" si="58"/>
        <v>0</v>
      </c>
      <c r="N22">
        <f t="shared" ca="1" si="280"/>
        <v>65</v>
      </c>
      <c r="O22">
        <f t="shared" ca="1" si="59"/>
        <v>-1</v>
      </c>
      <c r="P22">
        <f t="shared" ca="1" si="281"/>
        <v>8</v>
      </c>
      <c r="Q22">
        <f t="shared" ca="1" si="60"/>
        <v>0</v>
      </c>
      <c r="R22">
        <f t="shared" ca="1" si="61"/>
        <v>0</v>
      </c>
      <c r="S22">
        <f t="shared" ca="1" si="62"/>
        <v>0</v>
      </c>
      <c r="T22">
        <f t="shared" ca="1" si="63"/>
        <v>0</v>
      </c>
      <c r="U22" t="str">
        <f t="shared" ca="1" si="6"/>
        <v>999999999999</v>
      </c>
      <c r="V22">
        <f t="shared" ca="1" si="282"/>
        <v>0</v>
      </c>
      <c r="W22">
        <f t="shared" si="64"/>
        <v>21</v>
      </c>
      <c r="X22">
        <f t="shared" ca="1" si="283"/>
        <v>132</v>
      </c>
      <c r="Y22">
        <f t="shared" ca="1" si="65"/>
        <v>0</v>
      </c>
      <c r="Z22" t="str">
        <f t="shared" ca="1" si="66"/>
        <v>999zz</v>
      </c>
      <c r="AA22">
        <f t="shared" ca="1" si="284"/>
        <v>350</v>
      </c>
      <c r="AB22">
        <f t="shared" si="67"/>
        <v>21</v>
      </c>
      <c r="AC22">
        <f t="shared" ca="1" si="285"/>
        <v>109</v>
      </c>
      <c r="AD22" t="str">
        <f t="shared" ca="1" si="11"/>
        <v/>
      </c>
      <c r="AE22" t="str">
        <f t="shared" ca="1" si="12"/>
        <v/>
      </c>
      <c r="AF22" t="str">
        <f t="shared" ca="1" si="68"/>
        <v/>
      </c>
      <c r="AG22" t="str">
        <f t="shared" ca="1" si="69"/>
        <v/>
      </c>
      <c r="AH22" t="str">
        <f t="shared" ca="1" si="70"/>
        <v/>
      </c>
      <c r="AI22" t="str">
        <f t="shared" ca="1" si="71"/>
        <v/>
      </c>
      <c r="AJ22" t="str">
        <f t="shared" ca="1" si="72"/>
        <v/>
      </c>
      <c r="AK22" t="str">
        <f t="shared" ca="1" si="73"/>
        <v/>
      </c>
      <c r="AL22" t="str">
        <f t="shared" ca="1" si="74"/>
        <v/>
      </c>
      <c r="AM22" t="str">
        <f t="shared" ca="1" si="75"/>
        <v/>
      </c>
      <c r="AN22" t="str">
        <f t="shared" ca="1" si="76"/>
        <v/>
      </c>
      <c r="AO22" t="str">
        <f t="shared" ca="1" si="77"/>
        <v/>
      </c>
      <c r="AP22" t="str">
        <f t="shared" ca="1" si="13"/>
        <v/>
      </c>
      <c r="AQ22" t="str">
        <f t="shared" ca="1" si="14"/>
        <v/>
      </c>
      <c r="AR22" t="str">
        <f t="shared" ca="1" si="78"/>
        <v/>
      </c>
      <c r="AS22" t="str">
        <f t="shared" ca="1" si="79"/>
        <v/>
      </c>
      <c r="AT22" t="str">
        <f t="shared" ca="1" si="80"/>
        <v/>
      </c>
      <c r="AU22" t="str">
        <f t="shared" ca="1" si="81"/>
        <v/>
      </c>
      <c r="AV22" t="str">
        <f t="shared" ca="1" si="82"/>
        <v/>
      </c>
      <c r="AW22" t="str">
        <f t="shared" ca="1" si="83"/>
        <v/>
      </c>
      <c r="AX22" t="str">
        <f t="shared" ca="1" si="84"/>
        <v/>
      </c>
      <c r="AY22" t="str">
        <f t="shared" ca="1" si="85"/>
        <v/>
      </c>
      <c r="AZ22" t="str">
        <f t="shared" ca="1" si="86"/>
        <v/>
      </c>
      <c r="BA22" t="str">
        <f t="shared" ca="1" si="87"/>
        <v/>
      </c>
      <c r="BB22" t="str">
        <f t="shared" ca="1" si="15"/>
        <v/>
      </c>
      <c r="BC22" t="str">
        <f t="shared" ca="1" si="16"/>
        <v/>
      </c>
      <c r="BD22" t="str">
        <f t="shared" ca="1" si="88"/>
        <v/>
      </c>
      <c r="BE22" t="str">
        <f t="shared" ca="1" si="89"/>
        <v/>
      </c>
      <c r="BF22" t="str">
        <f t="shared" ca="1" si="90"/>
        <v/>
      </c>
      <c r="BG22" t="str">
        <f t="shared" ca="1" si="91"/>
        <v/>
      </c>
      <c r="BH22" t="str">
        <f t="shared" ca="1" si="92"/>
        <v/>
      </c>
      <c r="BI22" t="str">
        <f t="shared" ca="1" si="93"/>
        <v/>
      </c>
      <c r="BJ22" t="str">
        <f t="shared" ca="1" si="94"/>
        <v/>
      </c>
      <c r="BK22" t="str">
        <f t="shared" ca="1" si="95"/>
        <v/>
      </c>
      <c r="BL22" t="str">
        <f t="shared" ca="1" si="96"/>
        <v/>
      </c>
      <c r="BM22" t="str">
        <f t="shared" ca="1" si="97"/>
        <v/>
      </c>
      <c r="BN22" t="str">
        <f t="shared" ca="1" si="17"/>
        <v/>
      </c>
      <c r="BO22" t="str">
        <f t="shared" ca="1" si="18"/>
        <v/>
      </c>
      <c r="BP22" t="str">
        <f t="shared" ca="1" si="98"/>
        <v/>
      </c>
      <c r="BQ22" t="str">
        <f t="shared" ca="1" si="99"/>
        <v/>
      </c>
      <c r="BR22" t="str">
        <f t="shared" ca="1" si="100"/>
        <v/>
      </c>
      <c r="BS22" t="str">
        <f t="shared" ca="1" si="101"/>
        <v/>
      </c>
      <c r="BT22" t="str">
        <f t="shared" ca="1" si="102"/>
        <v/>
      </c>
      <c r="BU22" t="str">
        <f t="shared" ca="1" si="103"/>
        <v/>
      </c>
      <c r="BV22" t="str">
        <f t="shared" ca="1" si="104"/>
        <v/>
      </c>
      <c r="BW22" t="str">
        <f t="shared" ca="1" si="105"/>
        <v/>
      </c>
      <c r="BX22" t="str">
        <f t="shared" ca="1" si="106"/>
        <v/>
      </c>
      <c r="BY22" t="str">
        <f t="shared" ca="1" si="107"/>
        <v/>
      </c>
      <c r="BZ22" t="str">
        <f t="shared" ca="1" si="19"/>
        <v/>
      </c>
      <c r="CA22" t="str">
        <f t="shared" ca="1" si="20"/>
        <v/>
      </c>
      <c r="CB22" t="str">
        <f t="shared" ca="1" si="108"/>
        <v/>
      </c>
      <c r="CC22" t="str">
        <f t="shared" ca="1" si="109"/>
        <v/>
      </c>
      <c r="CD22" t="str">
        <f t="shared" ca="1" si="110"/>
        <v/>
      </c>
      <c r="CE22" t="str">
        <f t="shared" ca="1" si="111"/>
        <v/>
      </c>
      <c r="CF22" t="str">
        <f t="shared" ca="1" si="112"/>
        <v/>
      </c>
      <c r="CG22" t="str">
        <f t="shared" ca="1" si="113"/>
        <v/>
      </c>
      <c r="CH22" t="str">
        <f t="shared" ca="1" si="114"/>
        <v/>
      </c>
      <c r="CI22" t="str">
        <f t="shared" ca="1" si="115"/>
        <v/>
      </c>
      <c r="CJ22" t="str">
        <f t="shared" ca="1" si="116"/>
        <v/>
      </c>
      <c r="CK22" t="str">
        <f t="shared" ca="1" si="117"/>
        <v/>
      </c>
      <c r="CL22" t="str">
        <f t="shared" ca="1" si="21"/>
        <v/>
      </c>
      <c r="CM22" t="str">
        <f t="shared" ca="1" si="22"/>
        <v/>
      </c>
      <c r="CN22" t="str">
        <f t="shared" ca="1" si="118"/>
        <v/>
      </c>
      <c r="CO22" t="str">
        <f t="shared" ca="1" si="119"/>
        <v/>
      </c>
      <c r="CP22" t="str">
        <f t="shared" ca="1" si="120"/>
        <v/>
      </c>
      <c r="CQ22" t="str">
        <f t="shared" ca="1" si="121"/>
        <v/>
      </c>
      <c r="CR22" t="str">
        <f t="shared" ca="1" si="122"/>
        <v/>
      </c>
      <c r="CS22" t="str">
        <f t="shared" ca="1" si="123"/>
        <v/>
      </c>
      <c r="CT22" t="str">
        <f t="shared" ca="1" si="124"/>
        <v/>
      </c>
      <c r="CU22" t="str">
        <f t="shared" ca="1" si="125"/>
        <v/>
      </c>
      <c r="CV22" t="str">
        <f t="shared" ca="1" si="126"/>
        <v/>
      </c>
      <c r="CW22" t="str">
        <f t="shared" ca="1" si="127"/>
        <v/>
      </c>
      <c r="CX22" t="str">
        <f t="shared" ca="1" si="23"/>
        <v/>
      </c>
      <c r="CY22" t="str">
        <f t="shared" ca="1" si="24"/>
        <v/>
      </c>
      <c r="CZ22" t="str">
        <f t="shared" ca="1" si="128"/>
        <v/>
      </c>
      <c r="DA22" t="str">
        <f t="shared" ca="1" si="129"/>
        <v/>
      </c>
      <c r="DB22" t="str">
        <f t="shared" ca="1" si="130"/>
        <v/>
      </c>
      <c r="DC22" t="str">
        <f t="shared" ca="1" si="131"/>
        <v/>
      </c>
      <c r="DD22" t="str">
        <f t="shared" ca="1" si="132"/>
        <v/>
      </c>
      <c r="DE22" t="str">
        <f t="shared" ca="1" si="133"/>
        <v/>
      </c>
      <c r="DF22" t="str">
        <f t="shared" ca="1" si="134"/>
        <v/>
      </c>
      <c r="DG22" t="str">
        <f t="shared" ca="1" si="135"/>
        <v/>
      </c>
      <c r="DH22" t="str">
        <f t="shared" ca="1" si="136"/>
        <v/>
      </c>
      <c r="DI22" t="str">
        <f t="shared" ca="1" si="137"/>
        <v/>
      </c>
      <c r="DJ22" t="str">
        <f t="shared" ca="1" si="25"/>
        <v/>
      </c>
      <c r="DK22" t="str">
        <f t="shared" ca="1" si="26"/>
        <v/>
      </c>
      <c r="DL22" t="str">
        <f t="shared" ca="1" si="138"/>
        <v/>
      </c>
      <c r="DM22" t="str">
        <f t="shared" ca="1" si="139"/>
        <v/>
      </c>
      <c r="DN22" t="str">
        <f t="shared" ca="1" si="140"/>
        <v/>
      </c>
      <c r="DO22" t="str">
        <f t="shared" ca="1" si="141"/>
        <v/>
      </c>
      <c r="DP22" t="str">
        <f t="shared" ca="1" si="142"/>
        <v/>
      </c>
      <c r="DQ22" t="str">
        <f t="shared" ca="1" si="143"/>
        <v/>
      </c>
      <c r="DR22" t="str">
        <f t="shared" ca="1" si="144"/>
        <v/>
      </c>
      <c r="DS22" t="str">
        <f t="shared" ca="1" si="145"/>
        <v/>
      </c>
      <c r="DT22" t="str">
        <f t="shared" ca="1" si="146"/>
        <v/>
      </c>
      <c r="DU22" t="str">
        <f t="shared" ca="1" si="147"/>
        <v/>
      </c>
      <c r="DV22" t="str">
        <f t="shared" ca="1" si="27"/>
        <v/>
      </c>
      <c r="DW22" t="str">
        <f t="shared" ca="1" si="28"/>
        <v/>
      </c>
      <c r="DX22" t="str">
        <f t="shared" ca="1" si="148"/>
        <v/>
      </c>
      <c r="DY22" t="str">
        <f t="shared" ca="1" si="149"/>
        <v/>
      </c>
      <c r="DZ22" t="str">
        <f t="shared" ca="1" si="150"/>
        <v/>
      </c>
      <c r="EA22" t="str">
        <f t="shared" ca="1" si="151"/>
        <v/>
      </c>
      <c r="EB22" t="str">
        <f t="shared" ca="1" si="152"/>
        <v/>
      </c>
      <c r="EC22" t="str">
        <f t="shared" ca="1" si="153"/>
        <v/>
      </c>
      <c r="ED22" t="str">
        <f t="shared" ca="1" si="154"/>
        <v/>
      </c>
      <c r="EE22" t="str">
        <f t="shared" ca="1" si="155"/>
        <v/>
      </c>
      <c r="EF22" t="str">
        <f t="shared" ca="1" si="156"/>
        <v/>
      </c>
      <c r="EG22" t="str">
        <f t="shared" ca="1" si="157"/>
        <v/>
      </c>
      <c r="EH22" t="str">
        <f t="shared" ca="1" si="29"/>
        <v/>
      </c>
      <c r="EI22" t="str">
        <f t="shared" ca="1" si="30"/>
        <v/>
      </c>
      <c r="EJ22" t="str">
        <f t="shared" ca="1" si="158"/>
        <v/>
      </c>
      <c r="EK22" t="str">
        <f t="shared" ca="1" si="159"/>
        <v/>
      </c>
      <c r="EL22" t="str">
        <f t="shared" ca="1" si="160"/>
        <v/>
      </c>
      <c r="EM22" t="str">
        <f t="shared" ca="1" si="161"/>
        <v/>
      </c>
      <c r="EN22" t="str">
        <f t="shared" ca="1" si="162"/>
        <v/>
      </c>
      <c r="EO22" t="str">
        <f t="shared" ca="1" si="163"/>
        <v/>
      </c>
      <c r="EP22" t="str">
        <f t="shared" ca="1" si="164"/>
        <v/>
      </c>
      <c r="EQ22" t="str">
        <f t="shared" ca="1" si="165"/>
        <v/>
      </c>
      <c r="ER22" t="str">
        <f t="shared" ca="1" si="166"/>
        <v/>
      </c>
      <c r="ES22" t="str">
        <f t="shared" ca="1" si="167"/>
        <v/>
      </c>
      <c r="ET22" t="str">
        <f t="shared" ca="1" si="31"/>
        <v/>
      </c>
      <c r="EU22" t="str">
        <f t="shared" ca="1" si="32"/>
        <v/>
      </c>
      <c r="EV22" t="str">
        <f t="shared" ca="1" si="168"/>
        <v/>
      </c>
      <c r="EW22" t="str">
        <f t="shared" ca="1" si="169"/>
        <v/>
      </c>
      <c r="EX22" t="str">
        <f t="shared" ca="1" si="170"/>
        <v/>
      </c>
      <c r="EY22" t="str">
        <f t="shared" ca="1" si="171"/>
        <v/>
      </c>
      <c r="EZ22" t="str">
        <f t="shared" ca="1" si="172"/>
        <v/>
      </c>
      <c r="FA22" t="str">
        <f t="shared" ca="1" si="173"/>
        <v/>
      </c>
      <c r="FB22" t="str">
        <f t="shared" ca="1" si="174"/>
        <v/>
      </c>
      <c r="FC22" t="str">
        <f t="shared" ca="1" si="175"/>
        <v/>
      </c>
      <c r="FD22" t="str">
        <f t="shared" ca="1" si="176"/>
        <v/>
      </c>
      <c r="FE22" t="str">
        <f t="shared" ca="1" si="177"/>
        <v/>
      </c>
      <c r="FF22" t="str">
        <f t="shared" ca="1" si="33"/>
        <v/>
      </c>
      <c r="FG22" t="str">
        <f t="shared" ca="1" si="34"/>
        <v/>
      </c>
      <c r="FH22" t="str">
        <f t="shared" ca="1" si="178"/>
        <v/>
      </c>
      <c r="FI22" t="str">
        <f t="shared" ca="1" si="179"/>
        <v/>
      </c>
      <c r="FJ22" t="str">
        <f t="shared" ca="1" si="180"/>
        <v/>
      </c>
      <c r="FK22" t="str">
        <f t="shared" ca="1" si="181"/>
        <v/>
      </c>
      <c r="FL22" t="str">
        <f t="shared" ca="1" si="182"/>
        <v/>
      </c>
      <c r="FM22" t="str">
        <f t="shared" ca="1" si="183"/>
        <v/>
      </c>
      <c r="FN22" t="str">
        <f t="shared" ca="1" si="184"/>
        <v/>
      </c>
      <c r="FO22" t="str">
        <f t="shared" ca="1" si="185"/>
        <v/>
      </c>
      <c r="FP22" t="str">
        <f t="shared" ca="1" si="186"/>
        <v/>
      </c>
      <c r="FQ22" t="str">
        <f t="shared" ca="1" si="187"/>
        <v/>
      </c>
      <c r="FR22" t="str">
        <f t="shared" ca="1" si="35"/>
        <v/>
      </c>
      <c r="FS22" t="str">
        <f t="shared" ca="1" si="36"/>
        <v/>
      </c>
      <c r="FT22" t="str">
        <f t="shared" ca="1" si="188"/>
        <v/>
      </c>
      <c r="FU22" t="str">
        <f t="shared" ca="1" si="189"/>
        <v/>
      </c>
      <c r="FV22" t="str">
        <f t="shared" ca="1" si="190"/>
        <v/>
      </c>
      <c r="FW22" t="str">
        <f t="shared" ca="1" si="191"/>
        <v/>
      </c>
      <c r="FX22" t="str">
        <f t="shared" ca="1" si="192"/>
        <v/>
      </c>
      <c r="FY22" t="str">
        <f t="shared" ca="1" si="193"/>
        <v/>
      </c>
      <c r="FZ22" t="str">
        <f t="shared" ca="1" si="194"/>
        <v/>
      </c>
      <c r="GA22" t="str">
        <f t="shared" ca="1" si="195"/>
        <v/>
      </c>
      <c r="GB22" t="str">
        <f t="shared" ca="1" si="196"/>
        <v/>
      </c>
      <c r="GC22" t="str">
        <f t="shared" ca="1" si="197"/>
        <v/>
      </c>
      <c r="GD22" t="str">
        <f t="shared" ca="1" si="37"/>
        <v/>
      </c>
      <c r="GE22" t="str">
        <f t="shared" ca="1" si="38"/>
        <v/>
      </c>
      <c r="GF22" t="str">
        <f t="shared" ca="1" si="198"/>
        <v/>
      </c>
      <c r="GG22" t="str">
        <f t="shared" ca="1" si="199"/>
        <v/>
      </c>
      <c r="GH22" t="str">
        <f t="shared" ca="1" si="200"/>
        <v/>
      </c>
      <c r="GI22" t="str">
        <f t="shared" ca="1" si="201"/>
        <v/>
      </c>
      <c r="GJ22" t="str">
        <f t="shared" ca="1" si="202"/>
        <v/>
      </c>
      <c r="GK22" t="str">
        <f t="shared" ca="1" si="203"/>
        <v/>
      </c>
      <c r="GL22" t="str">
        <f t="shared" ca="1" si="204"/>
        <v/>
      </c>
      <c r="GM22" t="str">
        <f t="shared" ca="1" si="205"/>
        <v/>
      </c>
      <c r="GN22" t="str">
        <f t="shared" ca="1" si="206"/>
        <v/>
      </c>
      <c r="GO22" t="str">
        <f t="shared" ca="1" si="207"/>
        <v/>
      </c>
      <c r="GP22" t="str">
        <f t="shared" ca="1" si="39"/>
        <v/>
      </c>
      <c r="GQ22" t="str">
        <f t="shared" ca="1" si="40"/>
        <v/>
      </c>
      <c r="GR22" t="str">
        <f t="shared" ca="1" si="208"/>
        <v/>
      </c>
      <c r="GS22" t="str">
        <f t="shared" ca="1" si="209"/>
        <v/>
      </c>
      <c r="GT22" t="str">
        <f t="shared" ca="1" si="210"/>
        <v/>
      </c>
      <c r="GU22" t="str">
        <f t="shared" ca="1" si="211"/>
        <v/>
      </c>
      <c r="GV22" t="str">
        <f t="shared" ca="1" si="212"/>
        <v/>
      </c>
      <c r="GW22" t="str">
        <f t="shared" ca="1" si="213"/>
        <v/>
      </c>
      <c r="GX22" t="str">
        <f t="shared" ca="1" si="214"/>
        <v/>
      </c>
      <c r="GY22" t="str">
        <f t="shared" ca="1" si="215"/>
        <v/>
      </c>
      <c r="GZ22" t="str">
        <f t="shared" ca="1" si="216"/>
        <v/>
      </c>
      <c r="HA22" t="str">
        <f t="shared" ca="1" si="217"/>
        <v/>
      </c>
      <c r="HB22" t="str">
        <f t="shared" ca="1" si="41"/>
        <v/>
      </c>
      <c r="HC22" t="str">
        <f t="shared" ca="1" si="42"/>
        <v/>
      </c>
      <c r="HD22" t="str">
        <f t="shared" ca="1" si="218"/>
        <v/>
      </c>
      <c r="HE22" t="str">
        <f t="shared" ca="1" si="219"/>
        <v/>
      </c>
      <c r="HF22" t="str">
        <f t="shared" ca="1" si="220"/>
        <v/>
      </c>
      <c r="HG22" t="str">
        <f t="shared" ca="1" si="221"/>
        <v/>
      </c>
      <c r="HH22" t="str">
        <f t="shared" ca="1" si="222"/>
        <v/>
      </c>
      <c r="HI22" t="str">
        <f t="shared" ca="1" si="223"/>
        <v/>
      </c>
      <c r="HJ22" t="str">
        <f t="shared" ca="1" si="224"/>
        <v/>
      </c>
      <c r="HK22" t="str">
        <f t="shared" ca="1" si="225"/>
        <v/>
      </c>
      <c r="HL22" t="str">
        <f t="shared" ca="1" si="226"/>
        <v/>
      </c>
      <c r="HM22" t="str">
        <f t="shared" ca="1" si="227"/>
        <v/>
      </c>
      <c r="HN22" t="str">
        <f t="shared" ca="1" si="43"/>
        <v/>
      </c>
      <c r="HO22" t="str">
        <f t="shared" ca="1" si="44"/>
        <v/>
      </c>
      <c r="HP22" t="str">
        <f t="shared" ca="1" si="228"/>
        <v/>
      </c>
      <c r="HQ22" t="str">
        <f t="shared" ca="1" si="229"/>
        <v/>
      </c>
      <c r="HR22" t="str">
        <f t="shared" ca="1" si="230"/>
        <v/>
      </c>
      <c r="HS22" t="str">
        <f t="shared" ca="1" si="231"/>
        <v/>
      </c>
      <c r="HT22" t="str">
        <f t="shared" ca="1" si="232"/>
        <v/>
      </c>
      <c r="HU22" t="str">
        <f t="shared" ca="1" si="233"/>
        <v/>
      </c>
      <c r="HV22" t="str">
        <f t="shared" ca="1" si="234"/>
        <v/>
      </c>
      <c r="HW22" t="str">
        <f t="shared" ca="1" si="235"/>
        <v/>
      </c>
      <c r="HX22" t="str">
        <f t="shared" ca="1" si="236"/>
        <v/>
      </c>
      <c r="HY22" t="str">
        <f t="shared" ca="1" si="237"/>
        <v/>
      </c>
      <c r="HZ22" t="str">
        <f t="shared" ca="1" si="45"/>
        <v/>
      </c>
      <c r="IA22" t="str">
        <f t="shared" ca="1" si="46"/>
        <v/>
      </c>
      <c r="IB22" t="str">
        <f t="shared" ca="1" si="238"/>
        <v/>
      </c>
      <c r="IC22" t="str">
        <f t="shared" ca="1" si="239"/>
        <v/>
      </c>
      <c r="ID22" t="str">
        <f t="shared" ca="1" si="240"/>
        <v/>
      </c>
      <c r="IE22" t="str">
        <f t="shared" ca="1" si="241"/>
        <v/>
      </c>
      <c r="IF22" t="str">
        <f t="shared" ca="1" si="242"/>
        <v/>
      </c>
      <c r="IG22" t="str">
        <f t="shared" ca="1" si="243"/>
        <v/>
      </c>
      <c r="IH22" t="str">
        <f t="shared" ca="1" si="244"/>
        <v/>
      </c>
      <c r="II22" t="str">
        <f t="shared" ca="1" si="245"/>
        <v/>
      </c>
      <c r="IJ22" t="str">
        <f t="shared" ca="1" si="246"/>
        <v/>
      </c>
      <c r="IK22" t="str">
        <f t="shared" ca="1" si="247"/>
        <v/>
      </c>
      <c r="IL22" t="str">
        <f t="shared" ca="1" si="47"/>
        <v/>
      </c>
      <c r="IM22" t="str">
        <f t="shared" ca="1" si="48"/>
        <v/>
      </c>
      <c r="IN22" t="str">
        <f t="shared" ca="1" si="248"/>
        <v/>
      </c>
      <c r="IO22" t="str">
        <f t="shared" ca="1" si="249"/>
        <v/>
      </c>
      <c r="IP22" t="str">
        <f t="shared" ca="1" si="250"/>
        <v/>
      </c>
      <c r="IQ22" t="str">
        <f t="shared" ca="1" si="251"/>
        <v/>
      </c>
      <c r="IR22" t="str">
        <f t="shared" ca="1" si="252"/>
        <v/>
      </c>
      <c r="IS22" t="str">
        <f t="shared" ca="1" si="253"/>
        <v/>
      </c>
      <c r="IT22" t="str">
        <f t="shared" ca="1" si="254"/>
        <v/>
      </c>
      <c r="IU22" t="str">
        <f t="shared" ca="1" si="255"/>
        <v/>
      </c>
      <c r="IV22" t="str">
        <f t="shared" ca="1" si="256"/>
        <v/>
      </c>
      <c r="IW22" t="str">
        <f t="shared" ca="1" si="257"/>
        <v/>
      </c>
      <c r="IX22" t="str">
        <f t="shared" ca="1" si="49"/>
        <v/>
      </c>
      <c r="IY22" t="str">
        <f t="shared" ca="1" si="50"/>
        <v/>
      </c>
      <c r="IZ22" t="str">
        <f t="shared" ca="1" si="258"/>
        <v/>
      </c>
      <c r="JA22" t="str">
        <f t="shared" ca="1" si="259"/>
        <v/>
      </c>
      <c r="JB22" t="str">
        <f t="shared" ca="1" si="260"/>
        <v/>
      </c>
      <c r="JC22" t="str">
        <f t="shared" ca="1" si="261"/>
        <v/>
      </c>
      <c r="JD22" t="str">
        <f t="shared" ca="1" si="262"/>
        <v/>
      </c>
      <c r="JE22" t="str">
        <f t="shared" ca="1" si="263"/>
        <v/>
      </c>
      <c r="JF22" t="str">
        <f t="shared" ca="1" si="264"/>
        <v/>
      </c>
      <c r="JG22" t="str">
        <f t="shared" ca="1" si="265"/>
        <v/>
      </c>
      <c r="JH22" t="str">
        <f t="shared" ca="1" si="266"/>
        <v/>
      </c>
      <c r="JI22" t="str">
        <f t="shared" ca="1" si="267"/>
        <v/>
      </c>
      <c r="JJ22" t="str">
        <f t="shared" ca="1" si="51"/>
        <v/>
      </c>
      <c r="JK22" t="str">
        <f t="shared" ca="1" si="52"/>
        <v/>
      </c>
      <c r="JL22" t="str">
        <f t="shared" ca="1" si="268"/>
        <v/>
      </c>
      <c r="JM22" t="str">
        <f t="shared" ca="1" si="269"/>
        <v/>
      </c>
      <c r="JN22" t="str">
        <f t="shared" ca="1" si="270"/>
        <v/>
      </c>
      <c r="JO22" t="str">
        <f t="shared" ca="1" si="271"/>
        <v/>
      </c>
      <c r="JP22" t="str">
        <f t="shared" ca="1" si="272"/>
        <v/>
      </c>
      <c r="JQ22" t="str">
        <f t="shared" ca="1" si="273"/>
        <v/>
      </c>
      <c r="JR22" t="str">
        <f t="shared" ca="1" si="274"/>
        <v/>
      </c>
      <c r="JS22" t="str">
        <f t="shared" ca="1" si="275"/>
        <v/>
      </c>
      <c r="JT22" t="str">
        <f t="shared" ca="1" si="276"/>
        <v/>
      </c>
      <c r="JU22" t="str">
        <f t="shared" ca="1" si="277"/>
        <v/>
      </c>
    </row>
    <row r="23" spans="1:281" x14ac:dyDescent="0.25">
      <c r="A23">
        <f t="shared" si="278"/>
        <v>22</v>
      </c>
      <c r="B23" t="str">
        <f t="shared" ca="1" si="0"/>
        <v/>
      </c>
      <c r="C23">
        <v>1</v>
      </c>
      <c r="D23">
        <f t="shared" si="53"/>
        <v>22</v>
      </c>
      <c r="E23">
        <f t="shared" si="54"/>
        <v>22</v>
      </c>
      <c r="F23">
        <f ca="1">COUNT((AD23,AP23,BB23,BN23,BZ23,CL23,CX23,DJ23,DV23,EH23,ET23,FF23,FR23,GD23,GP23,HB23,HN23,HZ23,IL23,IX23,JJ23,JV23,KH23,KT23,LF23,LR23))</f>
        <v>0</v>
      </c>
      <c r="G23">
        <f t="shared" ca="1" si="55"/>
        <v>0</v>
      </c>
      <c r="H23">
        <f t="shared" ca="1" si="56"/>
        <v>0</v>
      </c>
      <c r="I23">
        <f t="shared" ca="1" si="1"/>
        <v>0</v>
      </c>
      <c r="J23">
        <f t="shared" ca="1" si="57"/>
        <v>0</v>
      </c>
      <c r="K23">
        <f t="shared" ca="1" si="2"/>
        <v>-1</v>
      </c>
      <c r="L23">
        <f t="shared" ca="1" si="279"/>
        <v>55</v>
      </c>
      <c r="M23">
        <f t="shared" ca="1" si="58"/>
        <v>0</v>
      </c>
      <c r="N23">
        <f t="shared" ca="1" si="280"/>
        <v>65</v>
      </c>
      <c r="O23">
        <f t="shared" ca="1" si="59"/>
        <v>-1</v>
      </c>
      <c r="P23">
        <f t="shared" ca="1" si="281"/>
        <v>80</v>
      </c>
      <c r="Q23">
        <f t="shared" ca="1" si="60"/>
        <v>0</v>
      </c>
      <c r="R23">
        <f t="shared" ca="1" si="61"/>
        <v>0</v>
      </c>
      <c r="S23">
        <f t="shared" ca="1" si="62"/>
        <v>0</v>
      </c>
      <c r="T23">
        <f t="shared" ca="1" si="63"/>
        <v>0</v>
      </c>
      <c r="U23" t="str">
        <f t="shared" ca="1" si="6"/>
        <v>999999999999</v>
      </c>
      <c r="V23">
        <f t="shared" ca="1" si="282"/>
        <v>0</v>
      </c>
      <c r="W23">
        <f t="shared" si="64"/>
        <v>22</v>
      </c>
      <c r="X23">
        <f t="shared" ca="1" si="283"/>
        <v>128</v>
      </c>
      <c r="Y23">
        <f t="shared" ca="1" si="65"/>
        <v>0</v>
      </c>
      <c r="Z23" t="str">
        <f t="shared" ca="1" si="66"/>
        <v>999zz</v>
      </c>
      <c r="AA23">
        <f t="shared" ca="1" si="284"/>
        <v>350</v>
      </c>
      <c r="AB23">
        <f t="shared" si="67"/>
        <v>22</v>
      </c>
      <c r="AC23">
        <f t="shared" ca="1" si="285"/>
        <v>83</v>
      </c>
      <c r="AD23" t="str">
        <f t="shared" ca="1" si="11"/>
        <v/>
      </c>
      <c r="AE23" t="str">
        <f t="shared" ca="1" si="12"/>
        <v/>
      </c>
      <c r="AF23" t="str">
        <f t="shared" ca="1" si="68"/>
        <v/>
      </c>
      <c r="AG23" t="str">
        <f t="shared" ca="1" si="69"/>
        <v/>
      </c>
      <c r="AH23" t="str">
        <f t="shared" ca="1" si="70"/>
        <v/>
      </c>
      <c r="AI23" t="str">
        <f t="shared" ca="1" si="71"/>
        <v/>
      </c>
      <c r="AJ23" t="str">
        <f t="shared" ca="1" si="72"/>
        <v/>
      </c>
      <c r="AK23" t="str">
        <f t="shared" ca="1" si="73"/>
        <v/>
      </c>
      <c r="AL23" t="str">
        <f t="shared" ca="1" si="74"/>
        <v/>
      </c>
      <c r="AM23" t="str">
        <f t="shared" ca="1" si="75"/>
        <v/>
      </c>
      <c r="AN23" t="str">
        <f t="shared" ca="1" si="76"/>
        <v/>
      </c>
      <c r="AO23" t="str">
        <f t="shared" ca="1" si="77"/>
        <v/>
      </c>
      <c r="AP23" t="str">
        <f t="shared" ca="1" si="13"/>
        <v/>
      </c>
      <c r="AQ23" t="str">
        <f t="shared" ca="1" si="14"/>
        <v/>
      </c>
      <c r="AR23" t="str">
        <f t="shared" ca="1" si="78"/>
        <v/>
      </c>
      <c r="AS23" t="str">
        <f t="shared" ca="1" si="79"/>
        <v/>
      </c>
      <c r="AT23" t="str">
        <f t="shared" ca="1" si="80"/>
        <v/>
      </c>
      <c r="AU23" t="str">
        <f t="shared" ca="1" si="81"/>
        <v/>
      </c>
      <c r="AV23" t="str">
        <f t="shared" ca="1" si="82"/>
        <v/>
      </c>
      <c r="AW23" t="str">
        <f t="shared" ca="1" si="83"/>
        <v/>
      </c>
      <c r="AX23" t="str">
        <f t="shared" ca="1" si="84"/>
        <v/>
      </c>
      <c r="AY23" t="str">
        <f t="shared" ca="1" si="85"/>
        <v/>
      </c>
      <c r="AZ23" t="str">
        <f t="shared" ca="1" si="86"/>
        <v/>
      </c>
      <c r="BA23" t="str">
        <f t="shared" ca="1" si="87"/>
        <v/>
      </c>
      <c r="BB23" t="str">
        <f t="shared" ca="1" si="15"/>
        <v/>
      </c>
      <c r="BC23" t="str">
        <f t="shared" ca="1" si="16"/>
        <v/>
      </c>
      <c r="BD23" t="str">
        <f t="shared" ca="1" si="88"/>
        <v/>
      </c>
      <c r="BE23" t="str">
        <f t="shared" ca="1" si="89"/>
        <v/>
      </c>
      <c r="BF23" t="str">
        <f t="shared" ca="1" si="90"/>
        <v/>
      </c>
      <c r="BG23" t="str">
        <f t="shared" ca="1" si="91"/>
        <v/>
      </c>
      <c r="BH23" t="str">
        <f t="shared" ca="1" si="92"/>
        <v/>
      </c>
      <c r="BI23" t="str">
        <f t="shared" ca="1" si="93"/>
        <v/>
      </c>
      <c r="BJ23" t="str">
        <f t="shared" ca="1" si="94"/>
        <v/>
      </c>
      <c r="BK23" t="str">
        <f t="shared" ca="1" si="95"/>
        <v/>
      </c>
      <c r="BL23" t="str">
        <f t="shared" ca="1" si="96"/>
        <v/>
      </c>
      <c r="BM23" t="str">
        <f t="shared" ca="1" si="97"/>
        <v/>
      </c>
      <c r="BN23" t="str">
        <f t="shared" ca="1" si="17"/>
        <v/>
      </c>
      <c r="BO23" t="str">
        <f t="shared" ca="1" si="18"/>
        <v/>
      </c>
      <c r="BP23" t="str">
        <f t="shared" ca="1" si="98"/>
        <v/>
      </c>
      <c r="BQ23" t="str">
        <f t="shared" ca="1" si="99"/>
        <v/>
      </c>
      <c r="BR23" t="str">
        <f t="shared" ca="1" si="100"/>
        <v/>
      </c>
      <c r="BS23" t="str">
        <f t="shared" ca="1" si="101"/>
        <v/>
      </c>
      <c r="BT23" t="str">
        <f t="shared" ca="1" si="102"/>
        <v/>
      </c>
      <c r="BU23" t="str">
        <f t="shared" ca="1" si="103"/>
        <v/>
      </c>
      <c r="BV23" t="str">
        <f t="shared" ca="1" si="104"/>
        <v/>
      </c>
      <c r="BW23" t="str">
        <f t="shared" ca="1" si="105"/>
        <v/>
      </c>
      <c r="BX23" t="str">
        <f t="shared" ca="1" si="106"/>
        <v/>
      </c>
      <c r="BY23" t="str">
        <f t="shared" ca="1" si="107"/>
        <v/>
      </c>
      <c r="BZ23" t="str">
        <f t="shared" ca="1" si="19"/>
        <v/>
      </c>
      <c r="CA23" t="str">
        <f t="shared" ca="1" si="20"/>
        <v/>
      </c>
      <c r="CB23" t="str">
        <f t="shared" ca="1" si="108"/>
        <v/>
      </c>
      <c r="CC23" t="str">
        <f t="shared" ca="1" si="109"/>
        <v/>
      </c>
      <c r="CD23" t="str">
        <f t="shared" ca="1" si="110"/>
        <v/>
      </c>
      <c r="CE23" t="str">
        <f t="shared" ca="1" si="111"/>
        <v/>
      </c>
      <c r="CF23" t="str">
        <f t="shared" ca="1" si="112"/>
        <v/>
      </c>
      <c r="CG23" t="str">
        <f t="shared" ca="1" si="113"/>
        <v/>
      </c>
      <c r="CH23" t="str">
        <f t="shared" ca="1" si="114"/>
        <v/>
      </c>
      <c r="CI23" t="str">
        <f t="shared" ca="1" si="115"/>
        <v/>
      </c>
      <c r="CJ23" t="str">
        <f t="shared" ca="1" si="116"/>
        <v/>
      </c>
      <c r="CK23" t="str">
        <f t="shared" ca="1" si="117"/>
        <v/>
      </c>
      <c r="CL23" t="str">
        <f t="shared" ca="1" si="21"/>
        <v/>
      </c>
      <c r="CM23" t="str">
        <f t="shared" ca="1" si="22"/>
        <v/>
      </c>
      <c r="CN23" t="str">
        <f t="shared" ca="1" si="118"/>
        <v/>
      </c>
      <c r="CO23" t="str">
        <f t="shared" ca="1" si="119"/>
        <v/>
      </c>
      <c r="CP23" t="str">
        <f t="shared" ca="1" si="120"/>
        <v/>
      </c>
      <c r="CQ23" t="str">
        <f t="shared" ca="1" si="121"/>
        <v/>
      </c>
      <c r="CR23" t="str">
        <f t="shared" ca="1" si="122"/>
        <v/>
      </c>
      <c r="CS23" t="str">
        <f t="shared" ca="1" si="123"/>
        <v/>
      </c>
      <c r="CT23" t="str">
        <f t="shared" ca="1" si="124"/>
        <v/>
      </c>
      <c r="CU23" t="str">
        <f t="shared" ca="1" si="125"/>
        <v/>
      </c>
      <c r="CV23" t="str">
        <f t="shared" ca="1" si="126"/>
        <v/>
      </c>
      <c r="CW23" t="str">
        <f t="shared" ca="1" si="127"/>
        <v/>
      </c>
      <c r="CX23" t="str">
        <f t="shared" ca="1" si="23"/>
        <v/>
      </c>
      <c r="CY23" t="str">
        <f t="shared" ca="1" si="24"/>
        <v/>
      </c>
      <c r="CZ23" t="str">
        <f t="shared" ca="1" si="128"/>
        <v/>
      </c>
      <c r="DA23" t="str">
        <f t="shared" ca="1" si="129"/>
        <v/>
      </c>
      <c r="DB23" t="str">
        <f t="shared" ca="1" si="130"/>
        <v/>
      </c>
      <c r="DC23" t="str">
        <f t="shared" ca="1" si="131"/>
        <v/>
      </c>
      <c r="DD23" t="str">
        <f t="shared" ca="1" si="132"/>
        <v/>
      </c>
      <c r="DE23" t="str">
        <f t="shared" ca="1" si="133"/>
        <v/>
      </c>
      <c r="DF23" t="str">
        <f t="shared" ca="1" si="134"/>
        <v/>
      </c>
      <c r="DG23" t="str">
        <f t="shared" ca="1" si="135"/>
        <v/>
      </c>
      <c r="DH23" t="str">
        <f t="shared" ca="1" si="136"/>
        <v/>
      </c>
      <c r="DI23" t="str">
        <f t="shared" ca="1" si="137"/>
        <v/>
      </c>
      <c r="DJ23" t="str">
        <f t="shared" ca="1" si="25"/>
        <v/>
      </c>
      <c r="DK23" t="str">
        <f t="shared" ca="1" si="26"/>
        <v/>
      </c>
      <c r="DL23" t="str">
        <f t="shared" ca="1" si="138"/>
        <v/>
      </c>
      <c r="DM23" t="str">
        <f t="shared" ca="1" si="139"/>
        <v/>
      </c>
      <c r="DN23" t="str">
        <f t="shared" ca="1" si="140"/>
        <v/>
      </c>
      <c r="DO23" t="str">
        <f t="shared" ca="1" si="141"/>
        <v/>
      </c>
      <c r="DP23" t="str">
        <f t="shared" ca="1" si="142"/>
        <v/>
      </c>
      <c r="DQ23" t="str">
        <f t="shared" ca="1" si="143"/>
        <v/>
      </c>
      <c r="DR23" t="str">
        <f t="shared" ca="1" si="144"/>
        <v/>
      </c>
      <c r="DS23" t="str">
        <f t="shared" ca="1" si="145"/>
        <v/>
      </c>
      <c r="DT23" t="str">
        <f t="shared" ca="1" si="146"/>
        <v/>
      </c>
      <c r="DU23" t="str">
        <f t="shared" ca="1" si="147"/>
        <v/>
      </c>
      <c r="DV23" t="str">
        <f t="shared" ca="1" si="27"/>
        <v/>
      </c>
      <c r="DW23" t="str">
        <f t="shared" ca="1" si="28"/>
        <v/>
      </c>
      <c r="DX23" t="str">
        <f t="shared" ca="1" si="148"/>
        <v/>
      </c>
      <c r="DY23" t="str">
        <f t="shared" ca="1" si="149"/>
        <v/>
      </c>
      <c r="DZ23" t="str">
        <f t="shared" ca="1" si="150"/>
        <v/>
      </c>
      <c r="EA23" t="str">
        <f t="shared" ca="1" si="151"/>
        <v/>
      </c>
      <c r="EB23" t="str">
        <f t="shared" ca="1" si="152"/>
        <v/>
      </c>
      <c r="EC23" t="str">
        <f t="shared" ca="1" si="153"/>
        <v/>
      </c>
      <c r="ED23" t="str">
        <f t="shared" ca="1" si="154"/>
        <v/>
      </c>
      <c r="EE23" t="str">
        <f t="shared" ca="1" si="155"/>
        <v/>
      </c>
      <c r="EF23" t="str">
        <f t="shared" ca="1" si="156"/>
        <v/>
      </c>
      <c r="EG23" t="str">
        <f t="shared" ca="1" si="157"/>
        <v/>
      </c>
      <c r="EH23" t="str">
        <f t="shared" ca="1" si="29"/>
        <v/>
      </c>
      <c r="EI23" t="str">
        <f t="shared" ca="1" si="30"/>
        <v/>
      </c>
      <c r="EJ23" t="str">
        <f t="shared" ca="1" si="158"/>
        <v/>
      </c>
      <c r="EK23" t="str">
        <f t="shared" ca="1" si="159"/>
        <v/>
      </c>
      <c r="EL23" t="str">
        <f t="shared" ca="1" si="160"/>
        <v/>
      </c>
      <c r="EM23" t="str">
        <f t="shared" ca="1" si="161"/>
        <v/>
      </c>
      <c r="EN23" t="str">
        <f t="shared" ca="1" si="162"/>
        <v/>
      </c>
      <c r="EO23" t="str">
        <f t="shared" ca="1" si="163"/>
        <v/>
      </c>
      <c r="EP23" t="str">
        <f t="shared" ca="1" si="164"/>
        <v/>
      </c>
      <c r="EQ23" t="str">
        <f t="shared" ca="1" si="165"/>
        <v/>
      </c>
      <c r="ER23" t="str">
        <f t="shared" ca="1" si="166"/>
        <v/>
      </c>
      <c r="ES23" t="str">
        <f t="shared" ca="1" si="167"/>
        <v/>
      </c>
      <c r="ET23" t="str">
        <f t="shared" ca="1" si="31"/>
        <v/>
      </c>
      <c r="EU23" t="str">
        <f t="shared" ca="1" si="32"/>
        <v/>
      </c>
      <c r="EV23" t="str">
        <f t="shared" ca="1" si="168"/>
        <v/>
      </c>
      <c r="EW23" t="str">
        <f t="shared" ca="1" si="169"/>
        <v/>
      </c>
      <c r="EX23" t="str">
        <f t="shared" ca="1" si="170"/>
        <v/>
      </c>
      <c r="EY23" t="str">
        <f t="shared" ca="1" si="171"/>
        <v/>
      </c>
      <c r="EZ23" t="str">
        <f t="shared" ca="1" si="172"/>
        <v/>
      </c>
      <c r="FA23" t="str">
        <f t="shared" ca="1" si="173"/>
        <v/>
      </c>
      <c r="FB23" t="str">
        <f t="shared" ca="1" si="174"/>
        <v/>
      </c>
      <c r="FC23" t="str">
        <f t="shared" ca="1" si="175"/>
        <v/>
      </c>
      <c r="FD23" t="str">
        <f t="shared" ca="1" si="176"/>
        <v/>
      </c>
      <c r="FE23" t="str">
        <f t="shared" ca="1" si="177"/>
        <v/>
      </c>
      <c r="FF23" t="str">
        <f t="shared" ca="1" si="33"/>
        <v/>
      </c>
      <c r="FG23" t="str">
        <f t="shared" ca="1" si="34"/>
        <v/>
      </c>
      <c r="FH23" t="str">
        <f t="shared" ca="1" si="178"/>
        <v/>
      </c>
      <c r="FI23" t="str">
        <f t="shared" ca="1" si="179"/>
        <v/>
      </c>
      <c r="FJ23" t="str">
        <f t="shared" ca="1" si="180"/>
        <v/>
      </c>
      <c r="FK23" t="str">
        <f t="shared" ca="1" si="181"/>
        <v/>
      </c>
      <c r="FL23" t="str">
        <f t="shared" ca="1" si="182"/>
        <v/>
      </c>
      <c r="FM23" t="str">
        <f t="shared" ca="1" si="183"/>
        <v/>
      </c>
      <c r="FN23" t="str">
        <f t="shared" ca="1" si="184"/>
        <v/>
      </c>
      <c r="FO23" t="str">
        <f t="shared" ca="1" si="185"/>
        <v/>
      </c>
      <c r="FP23" t="str">
        <f t="shared" ca="1" si="186"/>
        <v/>
      </c>
      <c r="FQ23" t="str">
        <f t="shared" ca="1" si="187"/>
        <v/>
      </c>
      <c r="FR23" t="str">
        <f t="shared" ca="1" si="35"/>
        <v/>
      </c>
      <c r="FS23" t="str">
        <f t="shared" ca="1" si="36"/>
        <v/>
      </c>
      <c r="FT23" t="str">
        <f t="shared" ca="1" si="188"/>
        <v/>
      </c>
      <c r="FU23" t="str">
        <f t="shared" ca="1" si="189"/>
        <v/>
      </c>
      <c r="FV23" t="str">
        <f t="shared" ca="1" si="190"/>
        <v/>
      </c>
      <c r="FW23" t="str">
        <f t="shared" ca="1" si="191"/>
        <v/>
      </c>
      <c r="FX23" t="str">
        <f t="shared" ca="1" si="192"/>
        <v/>
      </c>
      <c r="FY23" t="str">
        <f t="shared" ca="1" si="193"/>
        <v/>
      </c>
      <c r="FZ23" t="str">
        <f t="shared" ca="1" si="194"/>
        <v/>
      </c>
      <c r="GA23" t="str">
        <f t="shared" ca="1" si="195"/>
        <v/>
      </c>
      <c r="GB23" t="str">
        <f t="shared" ca="1" si="196"/>
        <v/>
      </c>
      <c r="GC23" t="str">
        <f t="shared" ca="1" si="197"/>
        <v/>
      </c>
      <c r="GD23" t="str">
        <f t="shared" ca="1" si="37"/>
        <v/>
      </c>
      <c r="GE23" t="str">
        <f t="shared" ca="1" si="38"/>
        <v/>
      </c>
      <c r="GF23" t="str">
        <f t="shared" ca="1" si="198"/>
        <v/>
      </c>
      <c r="GG23" t="str">
        <f t="shared" ca="1" si="199"/>
        <v/>
      </c>
      <c r="GH23" t="str">
        <f t="shared" ca="1" si="200"/>
        <v/>
      </c>
      <c r="GI23" t="str">
        <f t="shared" ca="1" si="201"/>
        <v/>
      </c>
      <c r="GJ23" t="str">
        <f t="shared" ca="1" si="202"/>
        <v/>
      </c>
      <c r="GK23" t="str">
        <f t="shared" ca="1" si="203"/>
        <v/>
      </c>
      <c r="GL23" t="str">
        <f t="shared" ca="1" si="204"/>
        <v/>
      </c>
      <c r="GM23" t="str">
        <f t="shared" ca="1" si="205"/>
        <v/>
      </c>
      <c r="GN23" t="str">
        <f t="shared" ca="1" si="206"/>
        <v/>
      </c>
      <c r="GO23" t="str">
        <f t="shared" ca="1" si="207"/>
        <v/>
      </c>
      <c r="GP23" t="str">
        <f t="shared" ca="1" si="39"/>
        <v/>
      </c>
      <c r="GQ23" t="str">
        <f t="shared" ca="1" si="40"/>
        <v/>
      </c>
      <c r="GR23" t="str">
        <f t="shared" ca="1" si="208"/>
        <v/>
      </c>
      <c r="GS23" t="str">
        <f t="shared" ca="1" si="209"/>
        <v/>
      </c>
      <c r="GT23" t="str">
        <f t="shared" ca="1" si="210"/>
        <v/>
      </c>
      <c r="GU23" t="str">
        <f t="shared" ca="1" si="211"/>
        <v/>
      </c>
      <c r="GV23" t="str">
        <f t="shared" ca="1" si="212"/>
        <v/>
      </c>
      <c r="GW23" t="str">
        <f t="shared" ca="1" si="213"/>
        <v/>
      </c>
      <c r="GX23" t="str">
        <f t="shared" ca="1" si="214"/>
        <v/>
      </c>
      <c r="GY23" t="str">
        <f t="shared" ca="1" si="215"/>
        <v/>
      </c>
      <c r="GZ23" t="str">
        <f t="shared" ca="1" si="216"/>
        <v/>
      </c>
      <c r="HA23" t="str">
        <f t="shared" ca="1" si="217"/>
        <v/>
      </c>
      <c r="HB23" t="str">
        <f t="shared" ca="1" si="41"/>
        <v/>
      </c>
      <c r="HC23" t="str">
        <f t="shared" ca="1" si="42"/>
        <v/>
      </c>
      <c r="HD23" t="str">
        <f t="shared" ca="1" si="218"/>
        <v/>
      </c>
      <c r="HE23" t="str">
        <f t="shared" ca="1" si="219"/>
        <v/>
      </c>
      <c r="HF23" t="str">
        <f t="shared" ca="1" si="220"/>
        <v/>
      </c>
      <c r="HG23" t="str">
        <f t="shared" ca="1" si="221"/>
        <v/>
      </c>
      <c r="HH23" t="str">
        <f t="shared" ca="1" si="222"/>
        <v/>
      </c>
      <c r="HI23" t="str">
        <f t="shared" ca="1" si="223"/>
        <v/>
      </c>
      <c r="HJ23" t="str">
        <f t="shared" ca="1" si="224"/>
        <v/>
      </c>
      <c r="HK23" t="str">
        <f t="shared" ca="1" si="225"/>
        <v/>
      </c>
      <c r="HL23" t="str">
        <f t="shared" ca="1" si="226"/>
        <v/>
      </c>
      <c r="HM23" t="str">
        <f t="shared" ca="1" si="227"/>
        <v/>
      </c>
      <c r="HN23" t="str">
        <f t="shared" ca="1" si="43"/>
        <v/>
      </c>
      <c r="HO23" t="str">
        <f t="shared" ca="1" si="44"/>
        <v/>
      </c>
      <c r="HP23" t="str">
        <f t="shared" ca="1" si="228"/>
        <v/>
      </c>
      <c r="HQ23" t="str">
        <f t="shared" ca="1" si="229"/>
        <v/>
      </c>
      <c r="HR23" t="str">
        <f t="shared" ca="1" si="230"/>
        <v/>
      </c>
      <c r="HS23" t="str">
        <f t="shared" ca="1" si="231"/>
        <v/>
      </c>
      <c r="HT23" t="str">
        <f t="shared" ca="1" si="232"/>
        <v/>
      </c>
      <c r="HU23" t="str">
        <f t="shared" ca="1" si="233"/>
        <v/>
      </c>
      <c r="HV23" t="str">
        <f t="shared" ca="1" si="234"/>
        <v/>
      </c>
      <c r="HW23" t="str">
        <f t="shared" ca="1" si="235"/>
        <v/>
      </c>
      <c r="HX23" t="str">
        <f t="shared" ca="1" si="236"/>
        <v/>
      </c>
      <c r="HY23" t="str">
        <f t="shared" ca="1" si="237"/>
        <v/>
      </c>
      <c r="HZ23" t="str">
        <f t="shared" ca="1" si="45"/>
        <v/>
      </c>
      <c r="IA23" t="str">
        <f t="shared" ca="1" si="46"/>
        <v/>
      </c>
      <c r="IB23" t="str">
        <f t="shared" ca="1" si="238"/>
        <v/>
      </c>
      <c r="IC23" t="str">
        <f t="shared" ca="1" si="239"/>
        <v/>
      </c>
      <c r="ID23" t="str">
        <f t="shared" ca="1" si="240"/>
        <v/>
      </c>
      <c r="IE23" t="str">
        <f t="shared" ca="1" si="241"/>
        <v/>
      </c>
      <c r="IF23" t="str">
        <f t="shared" ca="1" si="242"/>
        <v/>
      </c>
      <c r="IG23" t="str">
        <f t="shared" ca="1" si="243"/>
        <v/>
      </c>
      <c r="IH23" t="str">
        <f t="shared" ca="1" si="244"/>
        <v/>
      </c>
      <c r="II23" t="str">
        <f t="shared" ca="1" si="245"/>
        <v/>
      </c>
      <c r="IJ23" t="str">
        <f t="shared" ca="1" si="246"/>
        <v/>
      </c>
      <c r="IK23" t="str">
        <f t="shared" ca="1" si="247"/>
        <v/>
      </c>
      <c r="IL23" t="str">
        <f t="shared" ca="1" si="47"/>
        <v/>
      </c>
      <c r="IM23" t="str">
        <f t="shared" ca="1" si="48"/>
        <v/>
      </c>
      <c r="IN23" t="str">
        <f t="shared" ca="1" si="248"/>
        <v/>
      </c>
      <c r="IO23" t="str">
        <f t="shared" ca="1" si="249"/>
        <v/>
      </c>
      <c r="IP23" t="str">
        <f t="shared" ca="1" si="250"/>
        <v/>
      </c>
      <c r="IQ23" t="str">
        <f t="shared" ca="1" si="251"/>
        <v/>
      </c>
      <c r="IR23" t="str">
        <f t="shared" ca="1" si="252"/>
        <v/>
      </c>
      <c r="IS23" t="str">
        <f t="shared" ca="1" si="253"/>
        <v/>
      </c>
      <c r="IT23" t="str">
        <f t="shared" ca="1" si="254"/>
        <v/>
      </c>
      <c r="IU23" t="str">
        <f t="shared" ca="1" si="255"/>
        <v/>
      </c>
      <c r="IV23" t="str">
        <f t="shared" ca="1" si="256"/>
        <v/>
      </c>
      <c r="IW23" t="str">
        <f t="shared" ca="1" si="257"/>
        <v/>
      </c>
      <c r="IX23" t="str">
        <f t="shared" ca="1" si="49"/>
        <v/>
      </c>
      <c r="IY23" t="str">
        <f t="shared" ca="1" si="50"/>
        <v/>
      </c>
      <c r="IZ23" t="str">
        <f t="shared" ca="1" si="258"/>
        <v/>
      </c>
      <c r="JA23" t="str">
        <f t="shared" ca="1" si="259"/>
        <v/>
      </c>
      <c r="JB23" t="str">
        <f t="shared" ca="1" si="260"/>
        <v/>
      </c>
      <c r="JC23" t="str">
        <f t="shared" ca="1" si="261"/>
        <v/>
      </c>
      <c r="JD23" t="str">
        <f t="shared" ca="1" si="262"/>
        <v/>
      </c>
      <c r="JE23" t="str">
        <f t="shared" ca="1" si="263"/>
        <v/>
      </c>
      <c r="JF23" t="str">
        <f t="shared" ca="1" si="264"/>
        <v/>
      </c>
      <c r="JG23" t="str">
        <f t="shared" ca="1" si="265"/>
        <v/>
      </c>
      <c r="JH23" t="str">
        <f t="shared" ca="1" si="266"/>
        <v/>
      </c>
      <c r="JI23" t="str">
        <f t="shared" ca="1" si="267"/>
        <v/>
      </c>
      <c r="JJ23" t="str">
        <f t="shared" ca="1" si="51"/>
        <v/>
      </c>
      <c r="JK23" t="str">
        <f t="shared" ca="1" si="52"/>
        <v/>
      </c>
      <c r="JL23" t="str">
        <f t="shared" ca="1" si="268"/>
        <v/>
      </c>
      <c r="JM23" t="str">
        <f t="shared" ca="1" si="269"/>
        <v/>
      </c>
      <c r="JN23" t="str">
        <f t="shared" ca="1" si="270"/>
        <v/>
      </c>
      <c r="JO23" t="str">
        <f t="shared" ca="1" si="271"/>
        <v/>
      </c>
      <c r="JP23" t="str">
        <f t="shared" ca="1" si="272"/>
        <v/>
      </c>
      <c r="JQ23" t="str">
        <f t="shared" ca="1" si="273"/>
        <v/>
      </c>
      <c r="JR23" t="str">
        <f t="shared" ca="1" si="274"/>
        <v/>
      </c>
      <c r="JS23" t="str">
        <f t="shared" ca="1" si="275"/>
        <v/>
      </c>
      <c r="JT23" t="str">
        <f t="shared" ca="1" si="276"/>
        <v/>
      </c>
      <c r="JU23" t="str">
        <f t="shared" ca="1" si="277"/>
        <v/>
      </c>
    </row>
    <row r="24" spans="1:281" x14ac:dyDescent="0.25">
      <c r="A24">
        <f t="shared" si="278"/>
        <v>23</v>
      </c>
      <c r="B24" t="str">
        <f t="shared" ca="1" si="0"/>
        <v/>
      </c>
      <c r="C24">
        <v>1</v>
      </c>
      <c r="D24">
        <f t="shared" si="53"/>
        <v>23</v>
      </c>
      <c r="E24">
        <f t="shared" si="54"/>
        <v>23</v>
      </c>
      <c r="F24">
        <f ca="1">COUNT((AD24,AP24,BB24,BN24,BZ24,CL24,CX24,DJ24,DV24,EH24,ET24,FF24,FR24,GD24,GP24,HB24,HN24,HZ24,IL24,IX24,JJ24,JV24,KH24,KT24,LF24,LR24))</f>
        <v>0</v>
      </c>
      <c r="G24">
        <f t="shared" ca="1" si="55"/>
        <v>0</v>
      </c>
      <c r="H24">
        <f t="shared" ca="1" si="56"/>
        <v>0</v>
      </c>
      <c r="I24">
        <f t="shared" ca="1" si="1"/>
        <v>0</v>
      </c>
      <c r="J24">
        <f t="shared" ca="1" si="57"/>
        <v>0</v>
      </c>
      <c r="K24">
        <f t="shared" ca="1" si="2"/>
        <v>-1</v>
      </c>
      <c r="L24">
        <f t="shared" ca="1" si="279"/>
        <v>58</v>
      </c>
      <c r="M24">
        <f t="shared" ca="1" si="58"/>
        <v>0</v>
      </c>
      <c r="N24">
        <f t="shared" ca="1" si="280"/>
        <v>65</v>
      </c>
      <c r="O24">
        <f t="shared" ca="1" si="59"/>
        <v>-1</v>
      </c>
      <c r="P24">
        <f t="shared" ca="1" si="281"/>
        <v>154</v>
      </c>
      <c r="Q24">
        <f t="shared" ca="1" si="60"/>
        <v>0</v>
      </c>
      <c r="R24">
        <f t="shared" ca="1" si="61"/>
        <v>0</v>
      </c>
      <c r="S24">
        <f t="shared" ca="1" si="62"/>
        <v>0</v>
      </c>
      <c r="T24">
        <f t="shared" ca="1" si="63"/>
        <v>0</v>
      </c>
      <c r="U24" t="str">
        <f t="shared" ca="1" si="6"/>
        <v>999999999999</v>
      </c>
      <c r="V24">
        <f t="shared" ca="1" si="282"/>
        <v>0</v>
      </c>
      <c r="W24">
        <f t="shared" si="64"/>
        <v>23</v>
      </c>
      <c r="X24">
        <f t="shared" ca="1" si="283"/>
        <v>29</v>
      </c>
      <c r="Y24">
        <f t="shared" ca="1" si="65"/>
        <v>0</v>
      </c>
      <c r="Z24" t="str">
        <f t="shared" ca="1" si="66"/>
        <v>999zz</v>
      </c>
      <c r="AA24">
        <f t="shared" ca="1" si="284"/>
        <v>350</v>
      </c>
      <c r="AB24">
        <f t="shared" si="67"/>
        <v>23</v>
      </c>
      <c r="AC24">
        <f t="shared" ca="1" si="285"/>
        <v>111</v>
      </c>
      <c r="AD24" t="str">
        <f t="shared" ca="1" si="11"/>
        <v/>
      </c>
      <c r="AE24" t="str">
        <f t="shared" ca="1" si="12"/>
        <v/>
      </c>
      <c r="AF24" t="str">
        <f t="shared" ca="1" si="68"/>
        <v/>
      </c>
      <c r="AG24" t="str">
        <f t="shared" ca="1" si="69"/>
        <v/>
      </c>
      <c r="AH24" t="str">
        <f t="shared" ca="1" si="70"/>
        <v/>
      </c>
      <c r="AI24" t="str">
        <f t="shared" ca="1" si="71"/>
        <v/>
      </c>
      <c r="AJ24" t="str">
        <f t="shared" ca="1" si="72"/>
        <v/>
      </c>
      <c r="AK24" t="str">
        <f t="shared" ca="1" si="73"/>
        <v/>
      </c>
      <c r="AL24" t="str">
        <f t="shared" ca="1" si="74"/>
        <v/>
      </c>
      <c r="AM24" t="str">
        <f t="shared" ca="1" si="75"/>
        <v/>
      </c>
      <c r="AN24" t="str">
        <f t="shared" ca="1" si="76"/>
        <v/>
      </c>
      <c r="AO24" t="str">
        <f t="shared" ca="1" si="77"/>
        <v/>
      </c>
      <c r="AP24" t="str">
        <f t="shared" ca="1" si="13"/>
        <v/>
      </c>
      <c r="AQ24" t="str">
        <f t="shared" ca="1" si="14"/>
        <v/>
      </c>
      <c r="AR24" t="str">
        <f t="shared" ca="1" si="78"/>
        <v/>
      </c>
      <c r="AS24" t="str">
        <f t="shared" ca="1" si="79"/>
        <v/>
      </c>
      <c r="AT24" t="str">
        <f t="shared" ca="1" si="80"/>
        <v/>
      </c>
      <c r="AU24" t="str">
        <f t="shared" ca="1" si="81"/>
        <v/>
      </c>
      <c r="AV24" t="str">
        <f t="shared" ca="1" si="82"/>
        <v/>
      </c>
      <c r="AW24" t="str">
        <f t="shared" ca="1" si="83"/>
        <v/>
      </c>
      <c r="AX24" t="str">
        <f t="shared" ca="1" si="84"/>
        <v/>
      </c>
      <c r="AY24" t="str">
        <f t="shared" ca="1" si="85"/>
        <v/>
      </c>
      <c r="AZ24" t="str">
        <f t="shared" ca="1" si="86"/>
        <v/>
      </c>
      <c r="BA24" t="str">
        <f t="shared" ca="1" si="87"/>
        <v/>
      </c>
      <c r="BB24" t="str">
        <f t="shared" ca="1" si="15"/>
        <v/>
      </c>
      <c r="BC24" t="str">
        <f t="shared" ca="1" si="16"/>
        <v/>
      </c>
      <c r="BD24" t="str">
        <f t="shared" ca="1" si="88"/>
        <v/>
      </c>
      <c r="BE24" t="str">
        <f t="shared" ca="1" si="89"/>
        <v/>
      </c>
      <c r="BF24" t="str">
        <f t="shared" ca="1" si="90"/>
        <v/>
      </c>
      <c r="BG24" t="str">
        <f t="shared" ca="1" si="91"/>
        <v/>
      </c>
      <c r="BH24" t="str">
        <f t="shared" ca="1" si="92"/>
        <v/>
      </c>
      <c r="BI24" t="str">
        <f t="shared" ca="1" si="93"/>
        <v/>
      </c>
      <c r="BJ24" t="str">
        <f t="shared" ca="1" si="94"/>
        <v/>
      </c>
      <c r="BK24" t="str">
        <f t="shared" ca="1" si="95"/>
        <v/>
      </c>
      <c r="BL24" t="str">
        <f t="shared" ca="1" si="96"/>
        <v/>
      </c>
      <c r="BM24" t="str">
        <f t="shared" ca="1" si="97"/>
        <v/>
      </c>
      <c r="BN24" t="str">
        <f t="shared" ca="1" si="17"/>
        <v/>
      </c>
      <c r="BO24" t="str">
        <f t="shared" ca="1" si="18"/>
        <v/>
      </c>
      <c r="BP24" t="str">
        <f t="shared" ca="1" si="98"/>
        <v/>
      </c>
      <c r="BQ24" t="str">
        <f t="shared" ca="1" si="99"/>
        <v/>
      </c>
      <c r="BR24" t="str">
        <f t="shared" ca="1" si="100"/>
        <v/>
      </c>
      <c r="BS24" t="str">
        <f t="shared" ca="1" si="101"/>
        <v/>
      </c>
      <c r="BT24" t="str">
        <f t="shared" ca="1" si="102"/>
        <v/>
      </c>
      <c r="BU24" t="str">
        <f t="shared" ca="1" si="103"/>
        <v/>
      </c>
      <c r="BV24" t="str">
        <f t="shared" ca="1" si="104"/>
        <v/>
      </c>
      <c r="BW24" t="str">
        <f t="shared" ca="1" si="105"/>
        <v/>
      </c>
      <c r="BX24" t="str">
        <f t="shared" ca="1" si="106"/>
        <v/>
      </c>
      <c r="BY24" t="str">
        <f t="shared" ca="1" si="107"/>
        <v/>
      </c>
      <c r="BZ24" t="str">
        <f t="shared" ca="1" si="19"/>
        <v/>
      </c>
      <c r="CA24" t="str">
        <f t="shared" ca="1" si="20"/>
        <v/>
      </c>
      <c r="CB24" t="str">
        <f t="shared" ca="1" si="108"/>
        <v/>
      </c>
      <c r="CC24" t="str">
        <f t="shared" ca="1" si="109"/>
        <v/>
      </c>
      <c r="CD24" t="str">
        <f t="shared" ca="1" si="110"/>
        <v/>
      </c>
      <c r="CE24" t="str">
        <f t="shared" ca="1" si="111"/>
        <v/>
      </c>
      <c r="CF24" t="str">
        <f t="shared" ca="1" si="112"/>
        <v/>
      </c>
      <c r="CG24" t="str">
        <f t="shared" ca="1" si="113"/>
        <v/>
      </c>
      <c r="CH24" t="str">
        <f t="shared" ca="1" si="114"/>
        <v/>
      </c>
      <c r="CI24" t="str">
        <f t="shared" ca="1" si="115"/>
        <v/>
      </c>
      <c r="CJ24" t="str">
        <f t="shared" ca="1" si="116"/>
        <v/>
      </c>
      <c r="CK24" t="str">
        <f t="shared" ca="1" si="117"/>
        <v/>
      </c>
      <c r="CL24" t="str">
        <f t="shared" ca="1" si="21"/>
        <v/>
      </c>
      <c r="CM24" t="str">
        <f t="shared" ca="1" si="22"/>
        <v/>
      </c>
      <c r="CN24" t="str">
        <f t="shared" ca="1" si="118"/>
        <v/>
      </c>
      <c r="CO24" t="str">
        <f t="shared" ca="1" si="119"/>
        <v/>
      </c>
      <c r="CP24" t="str">
        <f t="shared" ca="1" si="120"/>
        <v/>
      </c>
      <c r="CQ24" t="str">
        <f t="shared" ca="1" si="121"/>
        <v/>
      </c>
      <c r="CR24" t="str">
        <f t="shared" ca="1" si="122"/>
        <v/>
      </c>
      <c r="CS24" t="str">
        <f t="shared" ca="1" si="123"/>
        <v/>
      </c>
      <c r="CT24" t="str">
        <f t="shared" ca="1" si="124"/>
        <v/>
      </c>
      <c r="CU24" t="str">
        <f t="shared" ca="1" si="125"/>
        <v/>
      </c>
      <c r="CV24" t="str">
        <f t="shared" ca="1" si="126"/>
        <v/>
      </c>
      <c r="CW24" t="str">
        <f t="shared" ca="1" si="127"/>
        <v/>
      </c>
      <c r="CX24" t="str">
        <f t="shared" ca="1" si="23"/>
        <v/>
      </c>
      <c r="CY24" t="str">
        <f t="shared" ca="1" si="24"/>
        <v/>
      </c>
      <c r="CZ24" t="str">
        <f t="shared" ca="1" si="128"/>
        <v/>
      </c>
      <c r="DA24" t="str">
        <f t="shared" ca="1" si="129"/>
        <v/>
      </c>
      <c r="DB24" t="str">
        <f t="shared" ca="1" si="130"/>
        <v/>
      </c>
      <c r="DC24" t="str">
        <f t="shared" ca="1" si="131"/>
        <v/>
      </c>
      <c r="DD24" t="str">
        <f t="shared" ca="1" si="132"/>
        <v/>
      </c>
      <c r="DE24" t="str">
        <f t="shared" ca="1" si="133"/>
        <v/>
      </c>
      <c r="DF24" t="str">
        <f t="shared" ca="1" si="134"/>
        <v/>
      </c>
      <c r="DG24" t="str">
        <f t="shared" ca="1" si="135"/>
        <v/>
      </c>
      <c r="DH24" t="str">
        <f t="shared" ca="1" si="136"/>
        <v/>
      </c>
      <c r="DI24" t="str">
        <f t="shared" ca="1" si="137"/>
        <v/>
      </c>
      <c r="DJ24" t="str">
        <f t="shared" ca="1" si="25"/>
        <v/>
      </c>
      <c r="DK24" t="str">
        <f t="shared" ca="1" si="26"/>
        <v/>
      </c>
      <c r="DL24" t="str">
        <f t="shared" ca="1" si="138"/>
        <v/>
      </c>
      <c r="DM24" t="str">
        <f t="shared" ca="1" si="139"/>
        <v/>
      </c>
      <c r="DN24" t="str">
        <f t="shared" ca="1" si="140"/>
        <v/>
      </c>
      <c r="DO24" t="str">
        <f t="shared" ca="1" si="141"/>
        <v/>
      </c>
      <c r="DP24" t="str">
        <f t="shared" ca="1" si="142"/>
        <v/>
      </c>
      <c r="DQ24" t="str">
        <f t="shared" ca="1" si="143"/>
        <v/>
      </c>
      <c r="DR24" t="str">
        <f t="shared" ca="1" si="144"/>
        <v/>
      </c>
      <c r="DS24" t="str">
        <f t="shared" ca="1" si="145"/>
        <v/>
      </c>
      <c r="DT24" t="str">
        <f t="shared" ca="1" si="146"/>
        <v/>
      </c>
      <c r="DU24" t="str">
        <f t="shared" ca="1" si="147"/>
        <v/>
      </c>
      <c r="DV24" t="str">
        <f t="shared" ca="1" si="27"/>
        <v/>
      </c>
      <c r="DW24" t="str">
        <f t="shared" ca="1" si="28"/>
        <v/>
      </c>
      <c r="DX24" t="str">
        <f t="shared" ca="1" si="148"/>
        <v/>
      </c>
      <c r="DY24" t="str">
        <f t="shared" ca="1" si="149"/>
        <v/>
      </c>
      <c r="DZ24" t="str">
        <f t="shared" ca="1" si="150"/>
        <v/>
      </c>
      <c r="EA24" t="str">
        <f t="shared" ca="1" si="151"/>
        <v/>
      </c>
      <c r="EB24" t="str">
        <f t="shared" ca="1" si="152"/>
        <v/>
      </c>
      <c r="EC24" t="str">
        <f t="shared" ca="1" si="153"/>
        <v/>
      </c>
      <c r="ED24" t="str">
        <f t="shared" ca="1" si="154"/>
        <v/>
      </c>
      <c r="EE24" t="str">
        <f t="shared" ca="1" si="155"/>
        <v/>
      </c>
      <c r="EF24" t="str">
        <f t="shared" ca="1" si="156"/>
        <v/>
      </c>
      <c r="EG24" t="str">
        <f t="shared" ca="1" si="157"/>
        <v/>
      </c>
      <c r="EH24" t="str">
        <f t="shared" ca="1" si="29"/>
        <v/>
      </c>
      <c r="EI24" t="str">
        <f t="shared" ca="1" si="30"/>
        <v/>
      </c>
      <c r="EJ24" t="str">
        <f t="shared" ca="1" si="158"/>
        <v/>
      </c>
      <c r="EK24" t="str">
        <f t="shared" ca="1" si="159"/>
        <v/>
      </c>
      <c r="EL24" t="str">
        <f t="shared" ca="1" si="160"/>
        <v/>
      </c>
      <c r="EM24" t="str">
        <f t="shared" ca="1" si="161"/>
        <v/>
      </c>
      <c r="EN24" t="str">
        <f t="shared" ca="1" si="162"/>
        <v/>
      </c>
      <c r="EO24" t="str">
        <f t="shared" ca="1" si="163"/>
        <v/>
      </c>
      <c r="EP24" t="str">
        <f t="shared" ca="1" si="164"/>
        <v/>
      </c>
      <c r="EQ24" t="str">
        <f t="shared" ca="1" si="165"/>
        <v/>
      </c>
      <c r="ER24" t="str">
        <f t="shared" ca="1" si="166"/>
        <v/>
      </c>
      <c r="ES24" t="str">
        <f t="shared" ca="1" si="167"/>
        <v/>
      </c>
      <c r="ET24" t="str">
        <f t="shared" ca="1" si="31"/>
        <v/>
      </c>
      <c r="EU24" t="str">
        <f t="shared" ca="1" si="32"/>
        <v/>
      </c>
      <c r="EV24" t="str">
        <f t="shared" ca="1" si="168"/>
        <v/>
      </c>
      <c r="EW24" t="str">
        <f t="shared" ca="1" si="169"/>
        <v/>
      </c>
      <c r="EX24" t="str">
        <f t="shared" ca="1" si="170"/>
        <v/>
      </c>
      <c r="EY24" t="str">
        <f t="shared" ca="1" si="171"/>
        <v/>
      </c>
      <c r="EZ24" t="str">
        <f t="shared" ca="1" si="172"/>
        <v/>
      </c>
      <c r="FA24" t="str">
        <f t="shared" ca="1" si="173"/>
        <v/>
      </c>
      <c r="FB24" t="str">
        <f t="shared" ca="1" si="174"/>
        <v/>
      </c>
      <c r="FC24" t="str">
        <f t="shared" ca="1" si="175"/>
        <v/>
      </c>
      <c r="FD24" t="str">
        <f t="shared" ca="1" si="176"/>
        <v/>
      </c>
      <c r="FE24" t="str">
        <f t="shared" ca="1" si="177"/>
        <v/>
      </c>
      <c r="FF24" t="str">
        <f t="shared" ca="1" si="33"/>
        <v/>
      </c>
      <c r="FG24" t="str">
        <f t="shared" ca="1" si="34"/>
        <v/>
      </c>
      <c r="FH24" t="str">
        <f t="shared" ca="1" si="178"/>
        <v/>
      </c>
      <c r="FI24" t="str">
        <f t="shared" ca="1" si="179"/>
        <v/>
      </c>
      <c r="FJ24" t="str">
        <f t="shared" ca="1" si="180"/>
        <v/>
      </c>
      <c r="FK24" t="str">
        <f t="shared" ca="1" si="181"/>
        <v/>
      </c>
      <c r="FL24" t="str">
        <f t="shared" ca="1" si="182"/>
        <v/>
      </c>
      <c r="FM24" t="str">
        <f t="shared" ca="1" si="183"/>
        <v/>
      </c>
      <c r="FN24" t="str">
        <f t="shared" ca="1" si="184"/>
        <v/>
      </c>
      <c r="FO24" t="str">
        <f t="shared" ca="1" si="185"/>
        <v/>
      </c>
      <c r="FP24" t="str">
        <f t="shared" ca="1" si="186"/>
        <v/>
      </c>
      <c r="FQ24" t="str">
        <f t="shared" ca="1" si="187"/>
        <v/>
      </c>
      <c r="FR24" t="str">
        <f t="shared" ca="1" si="35"/>
        <v/>
      </c>
      <c r="FS24" t="str">
        <f t="shared" ca="1" si="36"/>
        <v/>
      </c>
      <c r="FT24" t="str">
        <f t="shared" ca="1" si="188"/>
        <v/>
      </c>
      <c r="FU24" t="str">
        <f t="shared" ca="1" si="189"/>
        <v/>
      </c>
      <c r="FV24" t="str">
        <f t="shared" ca="1" si="190"/>
        <v/>
      </c>
      <c r="FW24" t="str">
        <f t="shared" ca="1" si="191"/>
        <v/>
      </c>
      <c r="FX24" t="str">
        <f t="shared" ca="1" si="192"/>
        <v/>
      </c>
      <c r="FY24" t="str">
        <f t="shared" ca="1" si="193"/>
        <v/>
      </c>
      <c r="FZ24" t="str">
        <f t="shared" ca="1" si="194"/>
        <v/>
      </c>
      <c r="GA24" t="str">
        <f t="shared" ca="1" si="195"/>
        <v/>
      </c>
      <c r="GB24" t="str">
        <f t="shared" ca="1" si="196"/>
        <v/>
      </c>
      <c r="GC24" t="str">
        <f t="shared" ca="1" si="197"/>
        <v/>
      </c>
      <c r="GD24" t="str">
        <f t="shared" ca="1" si="37"/>
        <v/>
      </c>
      <c r="GE24" t="str">
        <f t="shared" ca="1" si="38"/>
        <v/>
      </c>
      <c r="GF24" t="str">
        <f t="shared" ca="1" si="198"/>
        <v/>
      </c>
      <c r="GG24" t="str">
        <f t="shared" ca="1" si="199"/>
        <v/>
      </c>
      <c r="GH24" t="str">
        <f t="shared" ca="1" si="200"/>
        <v/>
      </c>
      <c r="GI24" t="str">
        <f t="shared" ca="1" si="201"/>
        <v/>
      </c>
      <c r="GJ24" t="str">
        <f t="shared" ca="1" si="202"/>
        <v/>
      </c>
      <c r="GK24" t="str">
        <f t="shared" ca="1" si="203"/>
        <v/>
      </c>
      <c r="GL24" t="str">
        <f t="shared" ca="1" si="204"/>
        <v/>
      </c>
      <c r="GM24" t="str">
        <f t="shared" ca="1" si="205"/>
        <v/>
      </c>
      <c r="GN24" t="str">
        <f t="shared" ca="1" si="206"/>
        <v/>
      </c>
      <c r="GO24" t="str">
        <f t="shared" ca="1" si="207"/>
        <v/>
      </c>
      <c r="GP24" t="str">
        <f t="shared" ca="1" si="39"/>
        <v/>
      </c>
      <c r="GQ24" t="str">
        <f t="shared" ca="1" si="40"/>
        <v/>
      </c>
      <c r="GR24" t="str">
        <f t="shared" ca="1" si="208"/>
        <v/>
      </c>
      <c r="GS24" t="str">
        <f t="shared" ca="1" si="209"/>
        <v/>
      </c>
      <c r="GT24" t="str">
        <f t="shared" ca="1" si="210"/>
        <v/>
      </c>
      <c r="GU24" t="str">
        <f t="shared" ca="1" si="211"/>
        <v/>
      </c>
      <c r="GV24" t="str">
        <f t="shared" ca="1" si="212"/>
        <v/>
      </c>
      <c r="GW24" t="str">
        <f t="shared" ca="1" si="213"/>
        <v/>
      </c>
      <c r="GX24" t="str">
        <f t="shared" ca="1" si="214"/>
        <v/>
      </c>
      <c r="GY24" t="str">
        <f t="shared" ca="1" si="215"/>
        <v/>
      </c>
      <c r="GZ24" t="str">
        <f t="shared" ca="1" si="216"/>
        <v/>
      </c>
      <c r="HA24" t="str">
        <f t="shared" ca="1" si="217"/>
        <v/>
      </c>
      <c r="HB24" t="str">
        <f t="shared" ca="1" si="41"/>
        <v/>
      </c>
      <c r="HC24" t="str">
        <f t="shared" ca="1" si="42"/>
        <v/>
      </c>
      <c r="HD24" t="str">
        <f t="shared" ca="1" si="218"/>
        <v/>
      </c>
      <c r="HE24" t="str">
        <f t="shared" ca="1" si="219"/>
        <v/>
      </c>
      <c r="HF24" t="str">
        <f t="shared" ca="1" si="220"/>
        <v/>
      </c>
      <c r="HG24" t="str">
        <f t="shared" ca="1" si="221"/>
        <v/>
      </c>
      <c r="HH24" t="str">
        <f t="shared" ca="1" si="222"/>
        <v/>
      </c>
      <c r="HI24" t="str">
        <f t="shared" ca="1" si="223"/>
        <v/>
      </c>
      <c r="HJ24" t="str">
        <f t="shared" ca="1" si="224"/>
        <v/>
      </c>
      <c r="HK24" t="str">
        <f t="shared" ca="1" si="225"/>
        <v/>
      </c>
      <c r="HL24" t="str">
        <f t="shared" ca="1" si="226"/>
        <v/>
      </c>
      <c r="HM24" t="str">
        <f t="shared" ca="1" si="227"/>
        <v/>
      </c>
      <c r="HN24" t="str">
        <f t="shared" ca="1" si="43"/>
        <v/>
      </c>
      <c r="HO24" t="str">
        <f t="shared" ca="1" si="44"/>
        <v/>
      </c>
      <c r="HP24" t="str">
        <f t="shared" ca="1" si="228"/>
        <v/>
      </c>
      <c r="HQ24" t="str">
        <f t="shared" ca="1" si="229"/>
        <v/>
      </c>
      <c r="HR24" t="str">
        <f t="shared" ca="1" si="230"/>
        <v/>
      </c>
      <c r="HS24" t="str">
        <f t="shared" ca="1" si="231"/>
        <v/>
      </c>
      <c r="HT24" t="str">
        <f t="shared" ca="1" si="232"/>
        <v/>
      </c>
      <c r="HU24" t="str">
        <f t="shared" ca="1" si="233"/>
        <v/>
      </c>
      <c r="HV24" t="str">
        <f t="shared" ca="1" si="234"/>
        <v/>
      </c>
      <c r="HW24" t="str">
        <f t="shared" ca="1" si="235"/>
        <v/>
      </c>
      <c r="HX24" t="str">
        <f t="shared" ca="1" si="236"/>
        <v/>
      </c>
      <c r="HY24" t="str">
        <f t="shared" ca="1" si="237"/>
        <v/>
      </c>
      <c r="HZ24" t="str">
        <f t="shared" ca="1" si="45"/>
        <v/>
      </c>
      <c r="IA24" t="str">
        <f t="shared" ca="1" si="46"/>
        <v/>
      </c>
      <c r="IB24" t="str">
        <f t="shared" ca="1" si="238"/>
        <v/>
      </c>
      <c r="IC24" t="str">
        <f t="shared" ca="1" si="239"/>
        <v/>
      </c>
      <c r="ID24" t="str">
        <f t="shared" ca="1" si="240"/>
        <v/>
      </c>
      <c r="IE24" t="str">
        <f t="shared" ca="1" si="241"/>
        <v/>
      </c>
      <c r="IF24" t="str">
        <f t="shared" ca="1" si="242"/>
        <v/>
      </c>
      <c r="IG24" t="str">
        <f t="shared" ca="1" si="243"/>
        <v/>
      </c>
      <c r="IH24" t="str">
        <f t="shared" ca="1" si="244"/>
        <v/>
      </c>
      <c r="II24" t="str">
        <f t="shared" ca="1" si="245"/>
        <v/>
      </c>
      <c r="IJ24" t="str">
        <f t="shared" ca="1" si="246"/>
        <v/>
      </c>
      <c r="IK24" t="str">
        <f t="shared" ca="1" si="247"/>
        <v/>
      </c>
      <c r="IL24" t="str">
        <f t="shared" ca="1" si="47"/>
        <v/>
      </c>
      <c r="IM24" t="str">
        <f t="shared" ca="1" si="48"/>
        <v/>
      </c>
      <c r="IN24" t="str">
        <f t="shared" ca="1" si="248"/>
        <v/>
      </c>
      <c r="IO24" t="str">
        <f t="shared" ca="1" si="249"/>
        <v/>
      </c>
      <c r="IP24" t="str">
        <f t="shared" ca="1" si="250"/>
        <v/>
      </c>
      <c r="IQ24" t="str">
        <f t="shared" ca="1" si="251"/>
        <v/>
      </c>
      <c r="IR24" t="str">
        <f t="shared" ca="1" si="252"/>
        <v/>
      </c>
      <c r="IS24" t="str">
        <f t="shared" ca="1" si="253"/>
        <v/>
      </c>
      <c r="IT24" t="str">
        <f t="shared" ca="1" si="254"/>
        <v/>
      </c>
      <c r="IU24" t="str">
        <f t="shared" ca="1" si="255"/>
        <v/>
      </c>
      <c r="IV24" t="str">
        <f t="shared" ca="1" si="256"/>
        <v/>
      </c>
      <c r="IW24" t="str">
        <f t="shared" ca="1" si="257"/>
        <v/>
      </c>
      <c r="IX24" t="str">
        <f t="shared" ca="1" si="49"/>
        <v/>
      </c>
      <c r="IY24" t="str">
        <f t="shared" ca="1" si="50"/>
        <v/>
      </c>
      <c r="IZ24" t="str">
        <f t="shared" ca="1" si="258"/>
        <v/>
      </c>
      <c r="JA24" t="str">
        <f t="shared" ca="1" si="259"/>
        <v/>
      </c>
      <c r="JB24" t="str">
        <f t="shared" ca="1" si="260"/>
        <v/>
      </c>
      <c r="JC24" t="str">
        <f t="shared" ca="1" si="261"/>
        <v/>
      </c>
      <c r="JD24" t="str">
        <f t="shared" ca="1" si="262"/>
        <v/>
      </c>
      <c r="JE24" t="str">
        <f t="shared" ca="1" si="263"/>
        <v/>
      </c>
      <c r="JF24" t="str">
        <f t="shared" ca="1" si="264"/>
        <v/>
      </c>
      <c r="JG24" t="str">
        <f t="shared" ca="1" si="265"/>
        <v/>
      </c>
      <c r="JH24" t="str">
        <f t="shared" ca="1" si="266"/>
        <v/>
      </c>
      <c r="JI24" t="str">
        <f t="shared" ca="1" si="267"/>
        <v/>
      </c>
      <c r="JJ24" t="str">
        <f t="shared" ca="1" si="51"/>
        <v/>
      </c>
      <c r="JK24" t="str">
        <f t="shared" ca="1" si="52"/>
        <v/>
      </c>
      <c r="JL24" t="str">
        <f t="shared" ca="1" si="268"/>
        <v/>
      </c>
      <c r="JM24" t="str">
        <f t="shared" ca="1" si="269"/>
        <v/>
      </c>
      <c r="JN24" t="str">
        <f t="shared" ca="1" si="270"/>
        <v/>
      </c>
      <c r="JO24" t="str">
        <f t="shared" ca="1" si="271"/>
        <v/>
      </c>
      <c r="JP24" t="str">
        <f t="shared" ca="1" si="272"/>
        <v/>
      </c>
      <c r="JQ24" t="str">
        <f t="shared" ca="1" si="273"/>
        <v/>
      </c>
      <c r="JR24" t="str">
        <f t="shared" ca="1" si="274"/>
        <v/>
      </c>
      <c r="JS24" t="str">
        <f t="shared" ca="1" si="275"/>
        <v/>
      </c>
      <c r="JT24" t="str">
        <f t="shared" ca="1" si="276"/>
        <v/>
      </c>
      <c r="JU24" t="str">
        <f t="shared" ca="1" si="277"/>
        <v/>
      </c>
    </row>
    <row r="25" spans="1:281" x14ac:dyDescent="0.25">
      <c r="A25">
        <f t="shared" si="278"/>
        <v>24</v>
      </c>
      <c r="B25" t="str">
        <f t="shared" ca="1" si="0"/>
        <v/>
      </c>
      <c r="C25">
        <v>1</v>
      </c>
      <c r="D25">
        <f t="shared" si="53"/>
        <v>24</v>
      </c>
      <c r="E25">
        <f t="shared" si="54"/>
        <v>24</v>
      </c>
      <c r="F25">
        <f ca="1">COUNT((AD25,AP25,BB25,BN25,BZ25,CL25,CX25,DJ25,DV25,EH25,ET25,FF25,FR25,GD25,GP25,HB25,HN25,HZ25,IL25,IX25,JJ25,JV25,KH25,KT25,LF25,LR25))</f>
        <v>0</v>
      </c>
      <c r="G25">
        <f t="shared" ca="1" si="55"/>
        <v>0</v>
      </c>
      <c r="H25">
        <f t="shared" ca="1" si="56"/>
        <v>0</v>
      </c>
      <c r="I25">
        <f t="shared" ca="1" si="1"/>
        <v>0</v>
      </c>
      <c r="J25">
        <f t="shared" ca="1" si="57"/>
        <v>0</v>
      </c>
      <c r="K25">
        <f t="shared" ca="1" si="2"/>
        <v>-1</v>
      </c>
      <c r="L25">
        <f t="shared" ca="1" si="279"/>
        <v>151</v>
      </c>
      <c r="M25">
        <f t="shared" ca="1" si="58"/>
        <v>0</v>
      </c>
      <c r="N25">
        <f t="shared" ca="1" si="280"/>
        <v>65</v>
      </c>
      <c r="O25">
        <f t="shared" ca="1" si="59"/>
        <v>-1</v>
      </c>
      <c r="P25">
        <f t="shared" ca="1" si="281"/>
        <v>83</v>
      </c>
      <c r="Q25">
        <f t="shared" ca="1" si="60"/>
        <v>0</v>
      </c>
      <c r="R25">
        <f t="shared" ca="1" si="61"/>
        <v>0</v>
      </c>
      <c r="S25">
        <f t="shared" ca="1" si="62"/>
        <v>0</v>
      </c>
      <c r="T25">
        <f t="shared" ca="1" si="63"/>
        <v>0</v>
      </c>
      <c r="U25" t="str">
        <f t="shared" ca="1" si="6"/>
        <v>999999999999</v>
      </c>
      <c r="V25">
        <f t="shared" ca="1" si="282"/>
        <v>0</v>
      </c>
      <c r="W25">
        <f t="shared" si="64"/>
        <v>24</v>
      </c>
      <c r="X25">
        <f t="shared" ca="1" si="283"/>
        <v>56</v>
      </c>
      <c r="Y25">
        <f t="shared" ca="1" si="65"/>
        <v>0</v>
      </c>
      <c r="Z25" t="str">
        <f t="shared" ca="1" si="66"/>
        <v>999zz</v>
      </c>
      <c r="AA25">
        <f t="shared" ca="1" si="284"/>
        <v>350</v>
      </c>
      <c r="AB25">
        <f t="shared" si="67"/>
        <v>24</v>
      </c>
      <c r="AC25">
        <f t="shared" ca="1" si="285"/>
        <v>103</v>
      </c>
      <c r="AD25" t="str">
        <f t="shared" ca="1" si="11"/>
        <v/>
      </c>
      <c r="AE25" t="str">
        <f t="shared" ca="1" si="12"/>
        <v/>
      </c>
      <c r="AF25" t="str">
        <f t="shared" ca="1" si="68"/>
        <v/>
      </c>
      <c r="AG25" t="str">
        <f t="shared" ca="1" si="69"/>
        <v/>
      </c>
      <c r="AH25" t="str">
        <f t="shared" ca="1" si="70"/>
        <v/>
      </c>
      <c r="AI25" t="str">
        <f t="shared" ca="1" si="71"/>
        <v/>
      </c>
      <c r="AJ25" t="str">
        <f t="shared" ca="1" si="72"/>
        <v/>
      </c>
      <c r="AK25" t="str">
        <f t="shared" ca="1" si="73"/>
        <v/>
      </c>
      <c r="AL25" t="str">
        <f t="shared" ca="1" si="74"/>
        <v/>
      </c>
      <c r="AM25" t="str">
        <f t="shared" ca="1" si="75"/>
        <v/>
      </c>
      <c r="AN25" t="str">
        <f t="shared" ca="1" si="76"/>
        <v/>
      </c>
      <c r="AO25" t="str">
        <f t="shared" ca="1" si="77"/>
        <v/>
      </c>
      <c r="AP25" t="str">
        <f t="shared" ca="1" si="13"/>
        <v/>
      </c>
      <c r="AQ25" t="str">
        <f t="shared" ca="1" si="14"/>
        <v/>
      </c>
      <c r="AR25" t="str">
        <f t="shared" ca="1" si="78"/>
        <v/>
      </c>
      <c r="AS25" t="str">
        <f t="shared" ca="1" si="79"/>
        <v/>
      </c>
      <c r="AT25" t="str">
        <f t="shared" ca="1" si="80"/>
        <v/>
      </c>
      <c r="AU25" t="str">
        <f t="shared" ca="1" si="81"/>
        <v/>
      </c>
      <c r="AV25" t="str">
        <f t="shared" ca="1" si="82"/>
        <v/>
      </c>
      <c r="AW25" t="str">
        <f t="shared" ca="1" si="83"/>
        <v/>
      </c>
      <c r="AX25" t="str">
        <f t="shared" ca="1" si="84"/>
        <v/>
      </c>
      <c r="AY25" t="str">
        <f t="shared" ca="1" si="85"/>
        <v/>
      </c>
      <c r="AZ25" t="str">
        <f t="shared" ca="1" si="86"/>
        <v/>
      </c>
      <c r="BA25" t="str">
        <f t="shared" ca="1" si="87"/>
        <v/>
      </c>
      <c r="BB25" t="str">
        <f t="shared" ca="1" si="15"/>
        <v/>
      </c>
      <c r="BC25" t="str">
        <f t="shared" ca="1" si="16"/>
        <v/>
      </c>
      <c r="BD25" t="str">
        <f t="shared" ca="1" si="88"/>
        <v/>
      </c>
      <c r="BE25" t="str">
        <f t="shared" ca="1" si="89"/>
        <v/>
      </c>
      <c r="BF25" t="str">
        <f t="shared" ca="1" si="90"/>
        <v/>
      </c>
      <c r="BG25" t="str">
        <f t="shared" ca="1" si="91"/>
        <v/>
      </c>
      <c r="BH25" t="str">
        <f t="shared" ca="1" si="92"/>
        <v/>
      </c>
      <c r="BI25" t="str">
        <f t="shared" ca="1" si="93"/>
        <v/>
      </c>
      <c r="BJ25" t="str">
        <f t="shared" ca="1" si="94"/>
        <v/>
      </c>
      <c r="BK25" t="str">
        <f t="shared" ca="1" si="95"/>
        <v/>
      </c>
      <c r="BL25" t="str">
        <f t="shared" ca="1" si="96"/>
        <v/>
      </c>
      <c r="BM25" t="str">
        <f t="shared" ca="1" si="97"/>
        <v/>
      </c>
      <c r="BN25" t="str">
        <f t="shared" ca="1" si="17"/>
        <v/>
      </c>
      <c r="BO25" t="str">
        <f t="shared" ca="1" si="18"/>
        <v/>
      </c>
      <c r="BP25" t="str">
        <f t="shared" ca="1" si="98"/>
        <v/>
      </c>
      <c r="BQ25" t="str">
        <f t="shared" ca="1" si="99"/>
        <v/>
      </c>
      <c r="BR25" t="str">
        <f t="shared" ca="1" si="100"/>
        <v/>
      </c>
      <c r="BS25" t="str">
        <f t="shared" ca="1" si="101"/>
        <v/>
      </c>
      <c r="BT25" t="str">
        <f t="shared" ca="1" si="102"/>
        <v/>
      </c>
      <c r="BU25" t="str">
        <f t="shared" ca="1" si="103"/>
        <v/>
      </c>
      <c r="BV25" t="str">
        <f t="shared" ca="1" si="104"/>
        <v/>
      </c>
      <c r="BW25" t="str">
        <f t="shared" ca="1" si="105"/>
        <v/>
      </c>
      <c r="BX25" t="str">
        <f t="shared" ca="1" si="106"/>
        <v/>
      </c>
      <c r="BY25" t="str">
        <f t="shared" ca="1" si="107"/>
        <v/>
      </c>
      <c r="BZ25" t="str">
        <f t="shared" ca="1" si="19"/>
        <v/>
      </c>
      <c r="CA25" t="str">
        <f t="shared" ca="1" si="20"/>
        <v/>
      </c>
      <c r="CB25" t="str">
        <f t="shared" ca="1" si="108"/>
        <v/>
      </c>
      <c r="CC25" t="str">
        <f t="shared" ca="1" si="109"/>
        <v/>
      </c>
      <c r="CD25" t="str">
        <f t="shared" ca="1" si="110"/>
        <v/>
      </c>
      <c r="CE25" t="str">
        <f t="shared" ca="1" si="111"/>
        <v/>
      </c>
      <c r="CF25" t="str">
        <f t="shared" ca="1" si="112"/>
        <v/>
      </c>
      <c r="CG25" t="str">
        <f t="shared" ca="1" si="113"/>
        <v/>
      </c>
      <c r="CH25" t="str">
        <f t="shared" ca="1" si="114"/>
        <v/>
      </c>
      <c r="CI25" t="str">
        <f t="shared" ca="1" si="115"/>
        <v/>
      </c>
      <c r="CJ25" t="str">
        <f t="shared" ca="1" si="116"/>
        <v/>
      </c>
      <c r="CK25" t="str">
        <f t="shared" ca="1" si="117"/>
        <v/>
      </c>
      <c r="CL25" t="str">
        <f t="shared" ca="1" si="21"/>
        <v/>
      </c>
      <c r="CM25" t="str">
        <f t="shared" ca="1" si="22"/>
        <v/>
      </c>
      <c r="CN25" t="str">
        <f t="shared" ca="1" si="118"/>
        <v/>
      </c>
      <c r="CO25" t="str">
        <f t="shared" ca="1" si="119"/>
        <v/>
      </c>
      <c r="CP25" t="str">
        <f t="shared" ca="1" si="120"/>
        <v/>
      </c>
      <c r="CQ25" t="str">
        <f t="shared" ca="1" si="121"/>
        <v/>
      </c>
      <c r="CR25" t="str">
        <f t="shared" ca="1" si="122"/>
        <v/>
      </c>
      <c r="CS25" t="str">
        <f t="shared" ca="1" si="123"/>
        <v/>
      </c>
      <c r="CT25" t="str">
        <f t="shared" ca="1" si="124"/>
        <v/>
      </c>
      <c r="CU25" t="str">
        <f t="shared" ca="1" si="125"/>
        <v/>
      </c>
      <c r="CV25" t="str">
        <f t="shared" ca="1" si="126"/>
        <v/>
      </c>
      <c r="CW25" t="str">
        <f t="shared" ca="1" si="127"/>
        <v/>
      </c>
      <c r="CX25" t="str">
        <f t="shared" ca="1" si="23"/>
        <v/>
      </c>
      <c r="CY25" t="str">
        <f t="shared" ca="1" si="24"/>
        <v/>
      </c>
      <c r="CZ25" t="str">
        <f t="shared" ca="1" si="128"/>
        <v/>
      </c>
      <c r="DA25" t="str">
        <f t="shared" ca="1" si="129"/>
        <v/>
      </c>
      <c r="DB25" t="str">
        <f t="shared" ca="1" si="130"/>
        <v/>
      </c>
      <c r="DC25" t="str">
        <f t="shared" ca="1" si="131"/>
        <v/>
      </c>
      <c r="DD25" t="str">
        <f t="shared" ca="1" si="132"/>
        <v/>
      </c>
      <c r="DE25" t="str">
        <f t="shared" ca="1" si="133"/>
        <v/>
      </c>
      <c r="DF25" t="str">
        <f t="shared" ca="1" si="134"/>
        <v/>
      </c>
      <c r="DG25" t="str">
        <f t="shared" ca="1" si="135"/>
        <v/>
      </c>
      <c r="DH25" t="str">
        <f t="shared" ca="1" si="136"/>
        <v/>
      </c>
      <c r="DI25" t="str">
        <f t="shared" ca="1" si="137"/>
        <v/>
      </c>
      <c r="DJ25" t="str">
        <f t="shared" ca="1" si="25"/>
        <v/>
      </c>
      <c r="DK25" t="str">
        <f t="shared" ca="1" si="26"/>
        <v/>
      </c>
      <c r="DL25" t="str">
        <f t="shared" ca="1" si="138"/>
        <v/>
      </c>
      <c r="DM25" t="str">
        <f t="shared" ca="1" si="139"/>
        <v/>
      </c>
      <c r="DN25" t="str">
        <f t="shared" ca="1" si="140"/>
        <v/>
      </c>
      <c r="DO25" t="str">
        <f t="shared" ca="1" si="141"/>
        <v/>
      </c>
      <c r="DP25" t="str">
        <f t="shared" ca="1" si="142"/>
        <v/>
      </c>
      <c r="DQ25" t="str">
        <f t="shared" ca="1" si="143"/>
        <v/>
      </c>
      <c r="DR25" t="str">
        <f t="shared" ca="1" si="144"/>
        <v/>
      </c>
      <c r="DS25" t="str">
        <f t="shared" ca="1" si="145"/>
        <v/>
      </c>
      <c r="DT25" t="str">
        <f t="shared" ca="1" si="146"/>
        <v/>
      </c>
      <c r="DU25" t="str">
        <f t="shared" ca="1" si="147"/>
        <v/>
      </c>
      <c r="DV25" t="str">
        <f t="shared" ca="1" si="27"/>
        <v/>
      </c>
      <c r="DW25" t="str">
        <f t="shared" ca="1" si="28"/>
        <v/>
      </c>
      <c r="DX25" t="str">
        <f t="shared" ca="1" si="148"/>
        <v/>
      </c>
      <c r="DY25" t="str">
        <f t="shared" ca="1" si="149"/>
        <v/>
      </c>
      <c r="DZ25" t="str">
        <f t="shared" ca="1" si="150"/>
        <v/>
      </c>
      <c r="EA25" t="str">
        <f t="shared" ca="1" si="151"/>
        <v/>
      </c>
      <c r="EB25" t="str">
        <f t="shared" ca="1" si="152"/>
        <v/>
      </c>
      <c r="EC25" t="str">
        <f t="shared" ca="1" si="153"/>
        <v/>
      </c>
      <c r="ED25" t="str">
        <f t="shared" ca="1" si="154"/>
        <v/>
      </c>
      <c r="EE25" t="str">
        <f t="shared" ca="1" si="155"/>
        <v/>
      </c>
      <c r="EF25" t="str">
        <f t="shared" ca="1" si="156"/>
        <v/>
      </c>
      <c r="EG25" t="str">
        <f t="shared" ca="1" si="157"/>
        <v/>
      </c>
      <c r="EH25" t="str">
        <f t="shared" ca="1" si="29"/>
        <v/>
      </c>
      <c r="EI25" t="str">
        <f t="shared" ca="1" si="30"/>
        <v/>
      </c>
      <c r="EJ25" t="str">
        <f t="shared" ca="1" si="158"/>
        <v/>
      </c>
      <c r="EK25" t="str">
        <f t="shared" ca="1" si="159"/>
        <v/>
      </c>
      <c r="EL25" t="str">
        <f t="shared" ca="1" si="160"/>
        <v/>
      </c>
      <c r="EM25" t="str">
        <f t="shared" ca="1" si="161"/>
        <v/>
      </c>
      <c r="EN25" t="str">
        <f t="shared" ca="1" si="162"/>
        <v/>
      </c>
      <c r="EO25" t="str">
        <f t="shared" ca="1" si="163"/>
        <v/>
      </c>
      <c r="EP25" t="str">
        <f t="shared" ca="1" si="164"/>
        <v/>
      </c>
      <c r="EQ25" t="str">
        <f t="shared" ca="1" si="165"/>
        <v/>
      </c>
      <c r="ER25" t="str">
        <f t="shared" ca="1" si="166"/>
        <v/>
      </c>
      <c r="ES25" t="str">
        <f t="shared" ca="1" si="167"/>
        <v/>
      </c>
      <c r="ET25" t="str">
        <f t="shared" ca="1" si="31"/>
        <v/>
      </c>
      <c r="EU25" t="str">
        <f t="shared" ca="1" si="32"/>
        <v/>
      </c>
      <c r="EV25" t="str">
        <f t="shared" ca="1" si="168"/>
        <v/>
      </c>
      <c r="EW25" t="str">
        <f t="shared" ca="1" si="169"/>
        <v/>
      </c>
      <c r="EX25" t="str">
        <f t="shared" ca="1" si="170"/>
        <v/>
      </c>
      <c r="EY25" t="str">
        <f t="shared" ca="1" si="171"/>
        <v/>
      </c>
      <c r="EZ25" t="str">
        <f t="shared" ca="1" si="172"/>
        <v/>
      </c>
      <c r="FA25" t="str">
        <f t="shared" ca="1" si="173"/>
        <v/>
      </c>
      <c r="FB25" t="str">
        <f t="shared" ca="1" si="174"/>
        <v/>
      </c>
      <c r="FC25" t="str">
        <f t="shared" ca="1" si="175"/>
        <v/>
      </c>
      <c r="FD25" t="str">
        <f t="shared" ca="1" si="176"/>
        <v/>
      </c>
      <c r="FE25" t="str">
        <f t="shared" ca="1" si="177"/>
        <v/>
      </c>
      <c r="FF25" t="str">
        <f t="shared" ca="1" si="33"/>
        <v/>
      </c>
      <c r="FG25" t="str">
        <f t="shared" ca="1" si="34"/>
        <v/>
      </c>
      <c r="FH25" t="str">
        <f t="shared" ca="1" si="178"/>
        <v/>
      </c>
      <c r="FI25" t="str">
        <f t="shared" ca="1" si="179"/>
        <v/>
      </c>
      <c r="FJ25" t="str">
        <f t="shared" ca="1" si="180"/>
        <v/>
      </c>
      <c r="FK25" t="str">
        <f t="shared" ca="1" si="181"/>
        <v/>
      </c>
      <c r="FL25" t="str">
        <f t="shared" ca="1" si="182"/>
        <v/>
      </c>
      <c r="FM25" t="str">
        <f t="shared" ca="1" si="183"/>
        <v/>
      </c>
      <c r="FN25" t="str">
        <f t="shared" ca="1" si="184"/>
        <v/>
      </c>
      <c r="FO25" t="str">
        <f t="shared" ca="1" si="185"/>
        <v/>
      </c>
      <c r="FP25" t="str">
        <f t="shared" ca="1" si="186"/>
        <v/>
      </c>
      <c r="FQ25" t="str">
        <f t="shared" ca="1" si="187"/>
        <v/>
      </c>
      <c r="FR25" t="str">
        <f t="shared" ca="1" si="35"/>
        <v/>
      </c>
      <c r="FS25" t="str">
        <f t="shared" ca="1" si="36"/>
        <v/>
      </c>
      <c r="FT25" t="str">
        <f t="shared" ca="1" si="188"/>
        <v/>
      </c>
      <c r="FU25" t="str">
        <f t="shared" ca="1" si="189"/>
        <v/>
      </c>
      <c r="FV25" t="str">
        <f t="shared" ca="1" si="190"/>
        <v/>
      </c>
      <c r="FW25" t="str">
        <f t="shared" ca="1" si="191"/>
        <v/>
      </c>
      <c r="FX25" t="str">
        <f t="shared" ca="1" si="192"/>
        <v/>
      </c>
      <c r="FY25" t="str">
        <f t="shared" ca="1" si="193"/>
        <v/>
      </c>
      <c r="FZ25" t="str">
        <f t="shared" ca="1" si="194"/>
        <v/>
      </c>
      <c r="GA25" t="str">
        <f t="shared" ca="1" si="195"/>
        <v/>
      </c>
      <c r="GB25" t="str">
        <f t="shared" ca="1" si="196"/>
        <v/>
      </c>
      <c r="GC25" t="str">
        <f t="shared" ca="1" si="197"/>
        <v/>
      </c>
      <c r="GD25" t="str">
        <f t="shared" ca="1" si="37"/>
        <v/>
      </c>
      <c r="GE25" t="str">
        <f t="shared" ca="1" si="38"/>
        <v/>
      </c>
      <c r="GF25" t="str">
        <f t="shared" ca="1" si="198"/>
        <v/>
      </c>
      <c r="GG25" t="str">
        <f t="shared" ca="1" si="199"/>
        <v/>
      </c>
      <c r="GH25" t="str">
        <f t="shared" ca="1" si="200"/>
        <v/>
      </c>
      <c r="GI25" t="str">
        <f t="shared" ca="1" si="201"/>
        <v/>
      </c>
      <c r="GJ25" t="str">
        <f t="shared" ca="1" si="202"/>
        <v/>
      </c>
      <c r="GK25" t="str">
        <f t="shared" ca="1" si="203"/>
        <v/>
      </c>
      <c r="GL25" t="str">
        <f t="shared" ca="1" si="204"/>
        <v/>
      </c>
      <c r="GM25" t="str">
        <f t="shared" ca="1" si="205"/>
        <v/>
      </c>
      <c r="GN25" t="str">
        <f t="shared" ca="1" si="206"/>
        <v/>
      </c>
      <c r="GO25" t="str">
        <f t="shared" ca="1" si="207"/>
        <v/>
      </c>
      <c r="GP25" t="str">
        <f t="shared" ca="1" si="39"/>
        <v/>
      </c>
      <c r="GQ25" t="str">
        <f t="shared" ca="1" si="40"/>
        <v/>
      </c>
      <c r="GR25" t="str">
        <f t="shared" ca="1" si="208"/>
        <v/>
      </c>
      <c r="GS25" t="str">
        <f t="shared" ca="1" si="209"/>
        <v/>
      </c>
      <c r="GT25" t="str">
        <f t="shared" ca="1" si="210"/>
        <v/>
      </c>
      <c r="GU25" t="str">
        <f t="shared" ca="1" si="211"/>
        <v/>
      </c>
      <c r="GV25" t="str">
        <f t="shared" ca="1" si="212"/>
        <v/>
      </c>
      <c r="GW25" t="str">
        <f t="shared" ca="1" si="213"/>
        <v/>
      </c>
      <c r="GX25" t="str">
        <f t="shared" ca="1" si="214"/>
        <v/>
      </c>
      <c r="GY25" t="str">
        <f t="shared" ca="1" si="215"/>
        <v/>
      </c>
      <c r="GZ25" t="str">
        <f t="shared" ca="1" si="216"/>
        <v/>
      </c>
      <c r="HA25" t="str">
        <f t="shared" ca="1" si="217"/>
        <v/>
      </c>
      <c r="HB25" t="str">
        <f t="shared" ca="1" si="41"/>
        <v/>
      </c>
      <c r="HC25" t="str">
        <f t="shared" ca="1" si="42"/>
        <v/>
      </c>
      <c r="HD25" t="str">
        <f t="shared" ca="1" si="218"/>
        <v/>
      </c>
      <c r="HE25" t="str">
        <f t="shared" ca="1" si="219"/>
        <v/>
      </c>
      <c r="HF25" t="str">
        <f t="shared" ca="1" si="220"/>
        <v/>
      </c>
      <c r="HG25" t="str">
        <f t="shared" ca="1" si="221"/>
        <v/>
      </c>
      <c r="HH25" t="str">
        <f t="shared" ca="1" si="222"/>
        <v/>
      </c>
      <c r="HI25" t="str">
        <f t="shared" ca="1" si="223"/>
        <v/>
      </c>
      <c r="HJ25" t="str">
        <f t="shared" ca="1" si="224"/>
        <v/>
      </c>
      <c r="HK25" t="str">
        <f t="shared" ca="1" si="225"/>
        <v/>
      </c>
      <c r="HL25" t="str">
        <f t="shared" ca="1" si="226"/>
        <v/>
      </c>
      <c r="HM25" t="str">
        <f t="shared" ca="1" si="227"/>
        <v/>
      </c>
      <c r="HN25" t="str">
        <f t="shared" ca="1" si="43"/>
        <v/>
      </c>
      <c r="HO25" t="str">
        <f t="shared" ca="1" si="44"/>
        <v/>
      </c>
      <c r="HP25" t="str">
        <f t="shared" ca="1" si="228"/>
        <v/>
      </c>
      <c r="HQ25" t="str">
        <f t="shared" ca="1" si="229"/>
        <v/>
      </c>
      <c r="HR25" t="str">
        <f t="shared" ca="1" si="230"/>
        <v/>
      </c>
      <c r="HS25" t="str">
        <f t="shared" ca="1" si="231"/>
        <v/>
      </c>
      <c r="HT25" t="str">
        <f t="shared" ca="1" si="232"/>
        <v/>
      </c>
      <c r="HU25" t="str">
        <f t="shared" ca="1" si="233"/>
        <v/>
      </c>
      <c r="HV25" t="str">
        <f t="shared" ca="1" si="234"/>
        <v/>
      </c>
      <c r="HW25" t="str">
        <f t="shared" ca="1" si="235"/>
        <v/>
      </c>
      <c r="HX25" t="str">
        <f t="shared" ca="1" si="236"/>
        <v/>
      </c>
      <c r="HY25" t="str">
        <f t="shared" ca="1" si="237"/>
        <v/>
      </c>
      <c r="HZ25" t="str">
        <f t="shared" ca="1" si="45"/>
        <v/>
      </c>
      <c r="IA25" t="str">
        <f t="shared" ca="1" si="46"/>
        <v/>
      </c>
      <c r="IB25" t="str">
        <f t="shared" ca="1" si="238"/>
        <v/>
      </c>
      <c r="IC25" t="str">
        <f t="shared" ca="1" si="239"/>
        <v/>
      </c>
      <c r="ID25" t="str">
        <f t="shared" ca="1" si="240"/>
        <v/>
      </c>
      <c r="IE25" t="str">
        <f t="shared" ca="1" si="241"/>
        <v/>
      </c>
      <c r="IF25" t="str">
        <f t="shared" ca="1" si="242"/>
        <v/>
      </c>
      <c r="IG25" t="str">
        <f t="shared" ca="1" si="243"/>
        <v/>
      </c>
      <c r="IH25" t="str">
        <f t="shared" ca="1" si="244"/>
        <v/>
      </c>
      <c r="II25" t="str">
        <f t="shared" ca="1" si="245"/>
        <v/>
      </c>
      <c r="IJ25" t="str">
        <f t="shared" ca="1" si="246"/>
        <v/>
      </c>
      <c r="IK25" t="str">
        <f t="shared" ca="1" si="247"/>
        <v/>
      </c>
      <c r="IL25" t="str">
        <f t="shared" ca="1" si="47"/>
        <v/>
      </c>
      <c r="IM25" t="str">
        <f t="shared" ca="1" si="48"/>
        <v/>
      </c>
      <c r="IN25" t="str">
        <f t="shared" ca="1" si="248"/>
        <v/>
      </c>
      <c r="IO25" t="str">
        <f t="shared" ca="1" si="249"/>
        <v/>
      </c>
      <c r="IP25" t="str">
        <f t="shared" ca="1" si="250"/>
        <v/>
      </c>
      <c r="IQ25" t="str">
        <f t="shared" ca="1" si="251"/>
        <v/>
      </c>
      <c r="IR25" t="str">
        <f t="shared" ca="1" si="252"/>
        <v/>
      </c>
      <c r="IS25" t="str">
        <f t="shared" ca="1" si="253"/>
        <v/>
      </c>
      <c r="IT25" t="str">
        <f t="shared" ca="1" si="254"/>
        <v/>
      </c>
      <c r="IU25" t="str">
        <f t="shared" ca="1" si="255"/>
        <v/>
      </c>
      <c r="IV25" t="str">
        <f t="shared" ca="1" si="256"/>
        <v/>
      </c>
      <c r="IW25" t="str">
        <f t="shared" ca="1" si="257"/>
        <v/>
      </c>
      <c r="IX25" t="str">
        <f t="shared" ca="1" si="49"/>
        <v/>
      </c>
      <c r="IY25" t="str">
        <f t="shared" ca="1" si="50"/>
        <v/>
      </c>
      <c r="IZ25" t="str">
        <f t="shared" ca="1" si="258"/>
        <v/>
      </c>
      <c r="JA25" t="str">
        <f t="shared" ca="1" si="259"/>
        <v/>
      </c>
      <c r="JB25" t="str">
        <f t="shared" ca="1" si="260"/>
        <v/>
      </c>
      <c r="JC25" t="str">
        <f t="shared" ca="1" si="261"/>
        <v/>
      </c>
      <c r="JD25" t="str">
        <f t="shared" ca="1" si="262"/>
        <v/>
      </c>
      <c r="JE25" t="str">
        <f t="shared" ca="1" si="263"/>
        <v/>
      </c>
      <c r="JF25" t="str">
        <f t="shared" ca="1" si="264"/>
        <v/>
      </c>
      <c r="JG25" t="str">
        <f t="shared" ca="1" si="265"/>
        <v/>
      </c>
      <c r="JH25" t="str">
        <f t="shared" ca="1" si="266"/>
        <v/>
      </c>
      <c r="JI25" t="str">
        <f t="shared" ca="1" si="267"/>
        <v/>
      </c>
      <c r="JJ25" t="str">
        <f t="shared" ca="1" si="51"/>
        <v/>
      </c>
      <c r="JK25" t="str">
        <f t="shared" ca="1" si="52"/>
        <v/>
      </c>
      <c r="JL25" t="str">
        <f t="shared" ca="1" si="268"/>
        <v/>
      </c>
      <c r="JM25" t="str">
        <f t="shared" ca="1" si="269"/>
        <v/>
      </c>
      <c r="JN25" t="str">
        <f t="shared" ca="1" si="270"/>
        <v/>
      </c>
      <c r="JO25" t="str">
        <f t="shared" ca="1" si="271"/>
        <v/>
      </c>
      <c r="JP25" t="str">
        <f t="shared" ca="1" si="272"/>
        <v/>
      </c>
      <c r="JQ25" t="str">
        <f t="shared" ca="1" si="273"/>
        <v/>
      </c>
      <c r="JR25" t="str">
        <f t="shared" ca="1" si="274"/>
        <v/>
      </c>
      <c r="JS25" t="str">
        <f t="shared" ca="1" si="275"/>
        <v/>
      </c>
      <c r="JT25" t="str">
        <f t="shared" ca="1" si="276"/>
        <v/>
      </c>
      <c r="JU25" t="str">
        <f t="shared" ca="1" si="277"/>
        <v/>
      </c>
    </row>
    <row r="26" spans="1:281" x14ac:dyDescent="0.25">
      <c r="A26">
        <f t="shared" si="278"/>
        <v>25</v>
      </c>
      <c r="B26" t="str">
        <f t="shared" ca="1" si="0"/>
        <v/>
      </c>
      <c r="C26">
        <v>1</v>
      </c>
      <c r="D26">
        <f t="shared" si="53"/>
        <v>25</v>
      </c>
      <c r="E26">
        <f t="shared" si="54"/>
        <v>25</v>
      </c>
      <c r="F26">
        <f ca="1">COUNT((AD26,AP26,BB26,BN26,BZ26,CL26,CX26,DJ26,DV26,EH26,ET26,FF26,FR26,GD26,GP26,HB26,HN26,HZ26,IL26,IX26,JJ26,JV26,KH26,KT26,LF26,LR26))</f>
        <v>0</v>
      </c>
      <c r="G26">
        <f t="shared" ca="1" si="55"/>
        <v>0</v>
      </c>
      <c r="H26">
        <f t="shared" ca="1" si="56"/>
        <v>0</v>
      </c>
      <c r="I26">
        <f t="shared" ca="1" si="1"/>
        <v>0</v>
      </c>
      <c r="J26">
        <f t="shared" ca="1" si="57"/>
        <v>0</v>
      </c>
      <c r="K26">
        <f t="shared" ca="1" si="2"/>
        <v>-1</v>
      </c>
      <c r="L26">
        <f t="shared" ca="1" si="279"/>
        <v>1</v>
      </c>
      <c r="M26">
        <f t="shared" ca="1" si="58"/>
        <v>0</v>
      </c>
      <c r="N26">
        <f t="shared" ca="1" si="280"/>
        <v>65</v>
      </c>
      <c r="O26">
        <f t="shared" ca="1" si="59"/>
        <v>-1</v>
      </c>
      <c r="P26">
        <f t="shared" ca="1" si="281"/>
        <v>128</v>
      </c>
      <c r="Q26">
        <f t="shared" ca="1" si="60"/>
        <v>0</v>
      </c>
      <c r="R26">
        <f t="shared" ca="1" si="61"/>
        <v>0</v>
      </c>
      <c r="S26">
        <f t="shared" ca="1" si="62"/>
        <v>0</v>
      </c>
      <c r="T26">
        <f t="shared" ca="1" si="63"/>
        <v>0</v>
      </c>
      <c r="U26" t="str">
        <f t="shared" ca="1" si="6"/>
        <v>999999999999</v>
      </c>
      <c r="V26">
        <f t="shared" ca="1" si="282"/>
        <v>0</v>
      </c>
      <c r="W26">
        <f t="shared" si="64"/>
        <v>25</v>
      </c>
      <c r="X26">
        <f t="shared" ca="1" si="283"/>
        <v>83</v>
      </c>
      <c r="Y26">
        <f t="shared" ca="1" si="65"/>
        <v>0</v>
      </c>
      <c r="Z26" t="str">
        <f t="shared" ca="1" si="66"/>
        <v>999zz</v>
      </c>
      <c r="AA26">
        <f t="shared" ca="1" si="284"/>
        <v>350</v>
      </c>
      <c r="AB26">
        <f t="shared" si="67"/>
        <v>25</v>
      </c>
      <c r="AC26">
        <f t="shared" ca="1" si="285"/>
        <v>52</v>
      </c>
      <c r="AD26" t="str">
        <f t="shared" ca="1" si="11"/>
        <v/>
      </c>
      <c r="AE26" t="str">
        <f t="shared" ca="1" si="12"/>
        <v/>
      </c>
      <c r="AF26" t="str">
        <f t="shared" ca="1" si="68"/>
        <v/>
      </c>
      <c r="AG26" t="str">
        <f t="shared" ca="1" si="69"/>
        <v/>
      </c>
      <c r="AH26" t="str">
        <f t="shared" ca="1" si="70"/>
        <v/>
      </c>
      <c r="AI26" t="str">
        <f t="shared" ca="1" si="71"/>
        <v/>
      </c>
      <c r="AJ26" t="str">
        <f t="shared" ca="1" si="72"/>
        <v/>
      </c>
      <c r="AK26" t="str">
        <f t="shared" ca="1" si="73"/>
        <v/>
      </c>
      <c r="AL26" t="str">
        <f t="shared" ca="1" si="74"/>
        <v/>
      </c>
      <c r="AM26" t="str">
        <f t="shared" ca="1" si="75"/>
        <v/>
      </c>
      <c r="AN26" t="str">
        <f t="shared" ca="1" si="76"/>
        <v/>
      </c>
      <c r="AO26" t="str">
        <f t="shared" ca="1" si="77"/>
        <v/>
      </c>
      <c r="AP26" t="str">
        <f t="shared" ca="1" si="13"/>
        <v/>
      </c>
      <c r="AQ26" t="str">
        <f t="shared" ca="1" si="14"/>
        <v/>
      </c>
      <c r="AR26" t="str">
        <f t="shared" ca="1" si="78"/>
        <v/>
      </c>
      <c r="AS26" t="str">
        <f t="shared" ca="1" si="79"/>
        <v/>
      </c>
      <c r="AT26" t="str">
        <f t="shared" ca="1" si="80"/>
        <v/>
      </c>
      <c r="AU26" t="str">
        <f t="shared" ca="1" si="81"/>
        <v/>
      </c>
      <c r="AV26" t="str">
        <f t="shared" ca="1" si="82"/>
        <v/>
      </c>
      <c r="AW26" t="str">
        <f t="shared" ca="1" si="83"/>
        <v/>
      </c>
      <c r="AX26" t="str">
        <f t="shared" ca="1" si="84"/>
        <v/>
      </c>
      <c r="AY26" t="str">
        <f t="shared" ca="1" si="85"/>
        <v/>
      </c>
      <c r="AZ26" t="str">
        <f t="shared" ca="1" si="86"/>
        <v/>
      </c>
      <c r="BA26" t="str">
        <f t="shared" ca="1" si="87"/>
        <v/>
      </c>
      <c r="BB26" t="str">
        <f t="shared" ca="1" si="15"/>
        <v/>
      </c>
      <c r="BC26" t="str">
        <f t="shared" ca="1" si="16"/>
        <v/>
      </c>
      <c r="BD26" t="str">
        <f t="shared" ca="1" si="88"/>
        <v/>
      </c>
      <c r="BE26" t="str">
        <f t="shared" ca="1" si="89"/>
        <v/>
      </c>
      <c r="BF26" t="str">
        <f t="shared" ca="1" si="90"/>
        <v/>
      </c>
      <c r="BG26" t="str">
        <f t="shared" ca="1" si="91"/>
        <v/>
      </c>
      <c r="BH26" t="str">
        <f t="shared" ca="1" si="92"/>
        <v/>
      </c>
      <c r="BI26" t="str">
        <f t="shared" ca="1" si="93"/>
        <v/>
      </c>
      <c r="BJ26" t="str">
        <f t="shared" ca="1" si="94"/>
        <v/>
      </c>
      <c r="BK26" t="str">
        <f t="shared" ca="1" si="95"/>
        <v/>
      </c>
      <c r="BL26" t="str">
        <f t="shared" ca="1" si="96"/>
        <v/>
      </c>
      <c r="BM26" t="str">
        <f t="shared" ca="1" si="97"/>
        <v/>
      </c>
      <c r="BN26" t="str">
        <f t="shared" ca="1" si="17"/>
        <v/>
      </c>
      <c r="BO26" t="str">
        <f t="shared" ca="1" si="18"/>
        <v/>
      </c>
      <c r="BP26" t="str">
        <f t="shared" ca="1" si="98"/>
        <v/>
      </c>
      <c r="BQ26" t="str">
        <f t="shared" ca="1" si="99"/>
        <v/>
      </c>
      <c r="BR26" t="str">
        <f t="shared" ca="1" si="100"/>
        <v/>
      </c>
      <c r="BS26" t="str">
        <f t="shared" ca="1" si="101"/>
        <v/>
      </c>
      <c r="BT26" t="str">
        <f t="shared" ca="1" si="102"/>
        <v/>
      </c>
      <c r="BU26" t="str">
        <f t="shared" ca="1" si="103"/>
        <v/>
      </c>
      <c r="BV26" t="str">
        <f t="shared" ca="1" si="104"/>
        <v/>
      </c>
      <c r="BW26" t="str">
        <f t="shared" ca="1" si="105"/>
        <v/>
      </c>
      <c r="BX26" t="str">
        <f t="shared" ca="1" si="106"/>
        <v/>
      </c>
      <c r="BY26" t="str">
        <f t="shared" ca="1" si="107"/>
        <v/>
      </c>
      <c r="BZ26" t="str">
        <f t="shared" ca="1" si="19"/>
        <v/>
      </c>
      <c r="CA26" t="str">
        <f t="shared" ca="1" si="20"/>
        <v/>
      </c>
      <c r="CB26" t="str">
        <f t="shared" ca="1" si="108"/>
        <v/>
      </c>
      <c r="CC26" t="str">
        <f t="shared" ca="1" si="109"/>
        <v/>
      </c>
      <c r="CD26" t="str">
        <f t="shared" ca="1" si="110"/>
        <v/>
      </c>
      <c r="CE26" t="str">
        <f t="shared" ca="1" si="111"/>
        <v/>
      </c>
      <c r="CF26" t="str">
        <f t="shared" ca="1" si="112"/>
        <v/>
      </c>
      <c r="CG26" t="str">
        <f t="shared" ca="1" si="113"/>
        <v/>
      </c>
      <c r="CH26" t="str">
        <f t="shared" ca="1" si="114"/>
        <v/>
      </c>
      <c r="CI26" t="str">
        <f t="shared" ca="1" si="115"/>
        <v/>
      </c>
      <c r="CJ26" t="str">
        <f t="shared" ca="1" si="116"/>
        <v/>
      </c>
      <c r="CK26" t="str">
        <f t="shared" ca="1" si="117"/>
        <v/>
      </c>
      <c r="CL26" t="str">
        <f t="shared" ca="1" si="21"/>
        <v/>
      </c>
      <c r="CM26" t="str">
        <f t="shared" ca="1" si="22"/>
        <v/>
      </c>
      <c r="CN26" t="str">
        <f t="shared" ca="1" si="118"/>
        <v/>
      </c>
      <c r="CO26" t="str">
        <f t="shared" ca="1" si="119"/>
        <v/>
      </c>
      <c r="CP26" t="str">
        <f t="shared" ca="1" si="120"/>
        <v/>
      </c>
      <c r="CQ26" t="str">
        <f t="shared" ca="1" si="121"/>
        <v/>
      </c>
      <c r="CR26" t="str">
        <f t="shared" ca="1" si="122"/>
        <v/>
      </c>
      <c r="CS26" t="str">
        <f t="shared" ca="1" si="123"/>
        <v/>
      </c>
      <c r="CT26" t="str">
        <f t="shared" ca="1" si="124"/>
        <v/>
      </c>
      <c r="CU26" t="str">
        <f t="shared" ca="1" si="125"/>
        <v/>
      </c>
      <c r="CV26" t="str">
        <f t="shared" ca="1" si="126"/>
        <v/>
      </c>
      <c r="CW26" t="str">
        <f t="shared" ca="1" si="127"/>
        <v/>
      </c>
      <c r="CX26" t="str">
        <f t="shared" ca="1" si="23"/>
        <v/>
      </c>
      <c r="CY26" t="str">
        <f t="shared" ca="1" si="24"/>
        <v/>
      </c>
      <c r="CZ26" t="str">
        <f t="shared" ca="1" si="128"/>
        <v/>
      </c>
      <c r="DA26" t="str">
        <f t="shared" ca="1" si="129"/>
        <v/>
      </c>
      <c r="DB26" t="str">
        <f t="shared" ca="1" si="130"/>
        <v/>
      </c>
      <c r="DC26" t="str">
        <f t="shared" ca="1" si="131"/>
        <v/>
      </c>
      <c r="DD26" t="str">
        <f t="shared" ca="1" si="132"/>
        <v/>
      </c>
      <c r="DE26" t="str">
        <f t="shared" ca="1" si="133"/>
        <v/>
      </c>
      <c r="DF26" t="str">
        <f t="shared" ca="1" si="134"/>
        <v/>
      </c>
      <c r="DG26" t="str">
        <f t="shared" ca="1" si="135"/>
        <v/>
      </c>
      <c r="DH26" t="str">
        <f t="shared" ca="1" si="136"/>
        <v/>
      </c>
      <c r="DI26" t="str">
        <f t="shared" ca="1" si="137"/>
        <v/>
      </c>
      <c r="DJ26" t="str">
        <f t="shared" ca="1" si="25"/>
        <v/>
      </c>
      <c r="DK26" t="str">
        <f t="shared" ca="1" si="26"/>
        <v/>
      </c>
      <c r="DL26" t="str">
        <f t="shared" ca="1" si="138"/>
        <v/>
      </c>
      <c r="DM26" t="str">
        <f t="shared" ca="1" si="139"/>
        <v/>
      </c>
      <c r="DN26" t="str">
        <f t="shared" ca="1" si="140"/>
        <v/>
      </c>
      <c r="DO26" t="str">
        <f t="shared" ca="1" si="141"/>
        <v/>
      </c>
      <c r="DP26" t="str">
        <f t="shared" ca="1" si="142"/>
        <v/>
      </c>
      <c r="DQ26" t="str">
        <f t="shared" ca="1" si="143"/>
        <v/>
      </c>
      <c r="DR26" t="str">
        <f t="shared" ca="1" si="144"/>
        <v/>
      </c>
      <c r="DS26" t="str">
        <f t="shared" ca="1" si="145"/>
        <v/>
      </c>
      <c r="DT26" t="str">
        <f t="shared" ca="1" si="146"/>
        <v/>
      </c>
      <c r="DU26" t="str">
        <f t="shared" ca="1" si="147"/>
        <v/>
      </c>
      <c r="DV26" t="str">
        <f t="shared" ca="1" si="27"/>
        <v/>
      </c>
      <c r="DW26" t="str">
        <f t="shared" ca="1" si="28"/>
        <v/>
      </c>
      <c r="DX26" t="str">
        <f t="shared" ca="1" si="148"/>
        <v/>
      </c>
      <c r="DY26" t="str">
        <f t="shared" ca="1" si="149"/>
        <v/>
      </c>
      <c r="DZ26" t="str">
        <f t="shared" ca="1" si="150"/>
        <v/>
      </c>
      <c r="EA26" t="str">
        <f t="shared" ca="1" si="151"/>
        <v/>
      </c>
      <c r="EB26" t="str">
        <f t="shared" ca="1" si="152"/>
        <v/>
      </c>
      <c r="EC26" t="str">
        <f t="shared" ca="1" si="153"/>
        <v/>
      </c>
      <c r="ED26" t="str">
        <f t="shared" ca="1" si="154"/>
        <v/>
      </c>
      <c r="EE26" t="str">
        <f t="shared" ca="1" si="155"/>
        <v/>
      </c>
      <c r="EF26" t="str">
        <f t="shared" ca="1" si="156"/>
        <v/>
      </c>
      <c r="EG26" t="str">
        <f t="shared" ca="1" si="157"/>
        <v/>
      </c>
      <c r="EH26" t="str">
        <f t="shared" ca="1" si="29"/>
        <v/>
      </c>
      <c r="EI26" t="str">
        <f t="shared" ca="1" si="30"/>
        <v/>
      </c>
      <c r="EJ26" t="str">
        <f t="shared" ca="1" si="158"/>
        <v/>
      </c>
      <c r="EK26" t="str">
        <f t="shared" ca="1" si="159"/>
        <v/>
      </c>
      <c r="EL26" t="str">
        <f t="shared" ca="1" si="160"/>
        <v/>
      </c>
      <c r="EM26" t="str">
        <f t="shared" ca="1" si="161"/>
        <v/>
      </c>
      <c r="EN26" t="str">
        <f t="shared" ca="1" si="162"/>
        <v/>
      </c>
      <c r="EO26" t="str">
        <f t="shared" ca="1" si="163"/>
        <v/>
      </c>
      <c r="EP26" t="str">
        <f t="shared" ca="1" si="164"/>
        <v/>
      </c>
      <c r="EQ26" t="str">
        <f t="shared" ca="1" si="165"/>
        <v/>
      </c>
      <c r="ER26" t="str">
        <f t="shared" ca="1" si="166"/>
        <v/>
      </c>
      <c r="ES26" t="str">
        <f t="shared" ca="1" si="167"/>
        <v/>
      </c>
      <c r="ET26" t="str">
        <f t="shared" ca="1" si="31"/>
        <v/>
      </c>
      <c r="EU26" t="str">
        <f t="shared" ca="1" si="32"/>
        <v/>
      </c>
      <c r="EV26" t="str">
        <f t="shared" ca="1" si="168"/>
        <v/>
      </c>
      <c r="EW26" t="str">
        <f t="shared" ca="1" si="169"/>
        <v/>
      </c>
      <c r="EX26" t="str">
        <f t="shared" ca="1" si="170"/>
        <v/>
      </c>
      <c r="EY26" t="str">
        <f t="shared" ca="1" si="171"/>
        <v/>
      </c>
      <c r="EZ26" t="str">
        <f t="shared" ca="1" si="172"/>
        <v/>
      </c>
      <c r="FA26" t="str">
        <f t="shared" ca="1" si="173"/>
        <v/>
      </c>
      <c r="FB26" t="str">
        <f t="shared" ca="1" si="174"/>
        <v/>
      </c>
      <c r="FC26" t="str">
        <f t="shared" ca="1" si="175"/>
        <v/>
      </c>
      <c r="FD26" t="str">
        <f t="shared" ca="1" si="176"/>
        <v/>
      </c>
      <c r="FE26" t="str">
        <f t="shared" ca="1" si="177"/>
        <v/>
      </c>
      <c r="FF26" t="str">
        <f t="shared" ca="1" si="33"/>
        <v/>
      </c>
      <c r="FG26" t="str">
        <f t="shared" ca="1" si="34"/>
        <v/>
      </c>
      <c r="FH26" t="str">
        <f t="shared" ca="1" si="178"/>
        <v/>
      </c>
      <c r="FI26" t="str">
        <f t="shared" ca="1" si="179"/>
        <v/>
      </c>
      <c r="FJ26" t="str">
        <f t="shared" ca="1" si="180"/>
        <v/>
      </c>
      <c r="FK26" t="str">
        <f t="shared" ca="1" si="181"/>
        <v/>
      </c>
      <c r="FL26" t="str">
        <f t="shared" ca="1" si="182"/>
        <v/>
      </c>
      <c r="FM26" t="str">
        <f t="shared" ca="1" si="183"/>
        <v/>
      </c>
      <c r="FN26" t="str">
        <f t="shared" ca="1" si="184"/>
        <v/>
      </c>
      <c r="FO26" t="str">
        <f t="shared" ca="1" si="185"/>
        <v/>
      </c>
      <c r="FP26" t="str">
        <f t="shared" ca="1" si="186"/>
        <v/>
      </c>
      <c r="FQ26" t="str">
        <f t="shared" ca="1" si="187"/>
        <v/>
      </c>
      <c r="FR26" t="str">
        <f t="shared" ca="1" si="35"/>
        <v/>
      </c>
      <c r="FS26" t="str">
        <f t="shared" ca="1" si="36"/>
        <v/>
      </c>
      <c r="FT26" t="str">
        <f t="shared" ca="1" si="188"/>
        <v/>
      </c>
      <c r="FU26" t="str">
        <f t="shared" ca="1" si="189"/>
        <v/>
      </c>
      <c r="FV26" t="str">
        <f t="shared" ca="1" si="190"/>
        <v/>
      </c>
      <c r="FW26" t="str">
        <f t="shared" ca="1" si="191"/>
        <v/>
      </c>
      <c r="FX26" t="str">
        <f t="shared" ca="1" si="192"/>
        <v/>
      </c>
      <c r="FY26" t="str">
        <f t="shared" ca="1" si="193"/>
        <v/>
      </c>
      <c r="FZ26" t="str">
        <f t="shared" ca="1" si="194"/>
        <v/>
      </c>
      <c r="GA26" t="str">
        <f t="shared" ca="1" si="195"/>
        <v/>
      </c>
      <c r="GB26" t="str">
        <f t="shared" ca="1" si="196"/>
        <v/>
      </c>
      <c r="GC26" t="str">
        <f t="shared" ca="1" si="197"/>
        <v/>
      </c>
      <c r="GD26" t="str">
        <f t="shared" ca="1" si="37"/>
        <v/>
      </c>
      <c r="GE26" t="str">
        <f t="shared" ca="1" si="38"/>
        <v/>
      </c>
      <c r="GF26" t="str">
        <f t="shared" ca="1" si="198"/>
        <v/>
      </c>
      <c r="GG26" t="str">
        <f t="shared" ca="1" si="199"/>
        <v/>
      </c>
      <c r="GH26" t="str">
        <f t="shared" ca="1" si="200"/>
        <v/>
      </c>
      <c r="GI26" t="str">
        <f t="shared" ca="1" si="201"/>
        <v/>
      </c>
      <c r="GJ26" t="str">
        <f t="shared" ca="1" si="202"/>
        <v/>
      </c>
      <c r="GK26" t="str">
        <f t="shared" ca="1" si="203"/>
        <v/>
      </c>
      <c r="GL26" t="str">
        <f t="shared" ca="1" si="204"/>
        <v/>
      </c>
      <c r="GM26" t="str">
        <f t="shared" ca="1" si="205"/>
        <v/>
      </c>
      <c r="GN26" t="str">
        <f t="shared" ca="1" si="206"/>
        <v/>
      </c>
      <c r="GO26" t="str">
        <f t="shared" ca="1" si="207"/>
        <v/>
      </c>
      <c r="GP26" t="str">
        <f t="shared" ca="1" si="39"/>
        <v/>
      </c>
      <c r="GQ26" t="str">
        <f t="shared" ca="1" si="40"/>
        <v/>
      </c>
      <c r="GR26" t="str">
        <f t="shared" ca="1" si="208"/>
        <v/>
      </c>
      <c r="GS26" t="str">
        <f t="shared" ca="1" si="209"/>
        <v/>
      </c>
      <c r="GT26" t="str">
        <f t="shared" ca="1" si="210"/>
        <v/>
      </c>
      <c r="GU26" t="str">
        <f t="shared" ca="1" si="211"/>
        <v/>
      </c>
      <c r="GV26" t="str">
        <f t="shared" ca="1" si="212"/>
        <v/>
      </c>
      <c r="GW26" t="str">
        <f t="shared" ca="1" si="213"/>
        <v/>
      </c>
      <c r="GX26" t="str">
        <f t="shared" ca="1" si="214"/>
        <v/>
      </c>
      <c r="GY26" t="str">
        <f t="shared" ca="1" si="215"/>
        <v/>
      </c>
      <c r="GZ26" t="str">
        <f t="shared" ca="1" si="216"/>
        <v/>
      </c>
      <c r="HA26" t="str">
        <f t="shared" ca="1" si="217"/>
        <v/>
      </c>
      <c r="HB26" t="str">
        <f t="shared" ca="1" si="41"/>
        <v/>
      </c>
      <c r="HC26" t="str">
        <f t="shared" ca="1" si="42"/>
        <v/>
      </c>
      <c r="HD26" t="str">
        <f t="shared" ca="1" si="218"/>
        <v/>
      </c>
      <c r="HE26" t="str">
        <f t="shared" ca="1" si="219"/>
        <v/>
      </c>
      <c r="HF26" t="str">
        <f t="shared" ca="1" si="220"/>
        <v/>
      </c>
      <c r="HG26" t="str">
        <f t="shared" ca="1" si="221"/>
        <v/>
      </c>
      <c r="HH26" t="str">
        <f t="shared" ca="1" si="222"/>
        <v/>
      </c>
      <c r="HI26" t="str">
        <f t="shared" ca="1" si="223"/>
        <v/>
      </c>
      <c r="HJ26" t="str">
        <f t="shared" ca="1" si="224"/>
        <v/>
      </c>
      <c r="HK26" t="str">
        <f t="shared" ca="1" si="225"/>
        <v/>
      </c>
      <c r="HL26" t="str">
        <f t="shared" ca="1" si="226"/>
        <v/>
      </c>
      <c r="HM26" t="str">
        <f t="shared" ca="1" si="227"/>
        <v/>
      </c>
      <c r="HN26" t="str">
        <f t="shared" ca="1" si="43"/>
        <v/>
      </c>
      <c r="HO26" t="str">
        <f t="shared" ca="1" si="44"/>
        <v/>
      </c>
      <c r="HP26" t="str">
        <f t="shared" ca="1" si="228"/>
        <v/>
      </c>
      <c r="HQ26" t="str">
        <f t="shared" ca="1" si="229"/>
        <v/>
      </c>
      <c r="HR26" t="str">
        <f t="shared" ca="1" si="230"/>
        <v/>
      </c>
      <c r="HS26" t="str">
        <f t="shared" ca="1" si="231"/>
        <v/>
      </c>
      <c r="HT26" t="str">
        <f t="shared" ca="1" si="232"/>
        <v/>
      </c>
      <c r="HU26" t="str">
        <f t="shared" ca="1" si="233"/>
        <v/>
      </c>
      <c r="HV26" t="str">
        <f t="shared" ca="1" si="234"/>
        <v/>
      </c>
      <c r="HW26" t="str">
        <f t="shared" ca="1" si="235"/>
        <v/>
      </c>
      <c r="HX26" t="str">
        <f t="shared" ca="1" si="236"/>
        <v/>
      </c>
      <c r="HY26" t="str">
        <f t="shared" ca="1" si="237"/>
        <v/>
      </c>
      <c r="HZ26" t="str">
        <f t="shared" ca="1" si="45"/>
        <v/>
      </c>
      <c r="IA26" t="str">
        <f t="shared" ca="1" si="46"/>
        <v/>
      </c>
      <c r="IB26" t="str">
        <f t="shared" ca="1" si="238"/>
        <v/>
      </c>
      <c r="IC26" t="str">
        <f t="shared" ca="1" si="239"/>
        <v/>
      </c>
      <c r="ID26" t="str">
        <f t="shared" ca="1" si="240"/>
        <v/>
      </c>
      <c r="IE26" t="str">
        <f t="shared" ca="1" si="241"/>
        <v/>
      </c>
      <c r="IF26" t="str">
        <f t="shared" ca="1" si="242"/>
        <v/>
      </c>
      <c r="IG26" t="str">
        <f t="shared" ca="1" si="243"/>
        <v/>
      </c>
      <c r="IH26" t="str">
        <f t="shared" ca="1" si="244"/>
        <v/>
      </c>
      <c r="II26" t="str">
        <f t="shared" ca="1" si="245"/>
        <v/>
      </c>
      <c r="IJ26" t="str">
        <f t="shared" ca="1" si="246"/>
        <v/>
      </c>
      <c r="IK26" t="str">
        <f t="shared" ca="1" si="247"/>
        <v/>
      </c>
      <c r="IL26" t="str">
        <f t="shared" ca="1" si="47"/>
        <v/>
      </c>
      <c r="IM26" t="str">
        <f t="shared" ca="1" si="48"/>
        <v/>
      </c>
      <c r="IN26" t="str">
        <f t="shared" ca="1" si="248"/>
        <v/>
      </c>
      <c r="IO26" t="str">
        <f t="shared" ca="1" si="249"/>
        <v/>
      </c>
      <c r="IP26" t="str">
        <f t="shared" ca="1" si="250"/>
        <v/>
      </c>
      <c r="IQ26" t="str">
        <f t="shared" ca="1" si="251"/>
        <v/>
      </c>
      <c r="IR26" t="str">
        <f t="shared" ca="1" si="252"/>
        <v/>
      </c>
      <c r="IS26" t="str">
        <f t="shared" ca="1" si="253"/>
        <v/>
      </c>
      <c r="IT26" t="str">
        <f t="shared" ca="1" si="254"/>
        <v/>
      </c>
      <c r="IU26" t="str">
        <f t="shared" ca="1" si="255"/>
        <v/>
      </c>
      <c r="IV26" t="str">
        <f t="shared" ca="1" si="256"/>
        <v/>
      </c>
      <c r="IW26" t="str">
        <f t="shared" ca="1" si="257"/>
        <v/>
      </c>
      <c r="IX26" t="str">
        <f t="shared" ca="1" si="49"/>
        <v/>
      </c>
      <c r="IY26" t="str">
        <f t="shared" ca="1" si="50"/>
        <v/>
      </c>
      <c r="IZ26" t="str">
        <f t="shared" ca="1" si="258"/>
        <v/>
      </c>
      <c r="JA26" t="str">
        <f t="shared" ca="1" si="259"/>
        <v/>
      </c>
      <c r="JB26" t="str">
        <f t="shared" ca="1" si="260"/>
        <v/>
      </c>
      <c r="JC26" t="str">
        <f t="shared" ca="1" si="261"/>
        <v/>
      </c>
      <c r="JD26" t="str">
        <f t="shared" ca="1" si="262"/>
        <v/>
      </c>
      <c r="JE26" t="str">
        <f t="shared" ca="1" si="263"/>
        <v/>
      </c>
      <c r="JF26" t="str">
        <f t="shared" ca="1" si="264"/>
        <v/>
      </c>
      <c r="JG26" t="str">
        <f t="shared" ca="1" si="265"/>
        <v/>
      </c>
      <c r="JH26" t="str">
        <f t="shared" ca="1" si="266"/>
        <v/>
      </c>
      <c r="JI26" t="str">
        <f t="shared" ca="1" si="267"/>
        <v/>
      </c>
      <c r="JJ26" t="str">
        <f t="shared" ca="1" si="51"/>
        <v/>
      </c>
      <c r="JK26" t="str">
        <f t="shared" ca="1" si="52"/>
        <v/>
      </c>
      <c r="JL26" t="str">
        <f t="shared" ca="1" si="268"/>
        <v/>
      </c>
      <c r="JM26" t="str">
        <f t="shared" ca="1" si="269"/>
        <v/>
      </c>
      <c r="JN26" t="str">
        <f t="shared" ca="1" si="270"/>
        <v/>
      </c>
      <c r="JO26" t="str">
        <f t="shared" ca="1" si="271"/>
        <v/>
      </c>
      <c r="JP26" t="str">
        <f t="shared" ca="1" si="272"/>
        <v/>
      </c>
      <c r="JQ26" t="str">
        <f t="shared" ca="1" si="273"/>
        <v/>
      </c>
      <c r="JR26" t="str">
        <f t="shared" ca="1" si="274"/>
        <v/>
      </c>
      <c r="JS26" t="str">
        <f t="shared" ca="1" si="275"/>
        <v/>
      </c>
      <c r="JT26" t="str">
        <f t="shared" ca="1" si="276"/>
        <v/>
      </c>
      <c r="JU26" t="str">
        <f t="shared" ca="1" si="277"/>
        <v/>
      </c>
    </row>
    <row r="27" spans="1:281" x14ac:dyDescent="0.25">
      <c r="A27">
        <f>A26+1</f>
        <v>26</v>
      </c>
      <c r="B27" t="str">
        <f t="shared" ca="1" si="0"/>
        <v>David Walker</v>
      </c>
      <c r="C27">
        <v>2</v>
      </c>
      <c r="D27">
        <f t="shared" si="53"/>
        <v>26</v>
      </c>
      <c r="E27">
        <f t="shared" si="54"/>
        <v>1</v>
      </c>
      <c r="F27">
        <f ca="1">COUNT((AD27,AP27,BB27,BN27,BZ27,CL27,CX27,DJ27,DV27,EH27,ET27,FF27,FR27,GD27,GP27,HB27,HN27,HZ27,IL27,IX27,JJ27,JV27,KH27,KT27,LF27,LR27))</f>
        <v>0</v>
      </c>
      <c r="G27">
        <f t="shared" ca="1" si="55"/>
        <v>0</v>
      </c>
      <c r="H27">
        <f t="shared" ca="1" si="56"/>
        <v>0</v>
      </c>
      <c r="I27">
        <f t="shared" ca="1" si="1"/>
        <v>0</v>
      </c>
      <c r="J27">
        <f t="shared" ca="1" si="57"/>
        <v>0</v>
      </c>
      <c r="K27">
        <f t="shared" ca="1" si="2"/>
        <v>-1</v>
      </c>
      <c r="L27">
        <f t="shared" ref="L27:L90" ca="1" si="286">IF(ROW()-1&gt;COUNT($K$2:$K$351),"",INDEX($A$2:$A$351,MATCH(LARGE($K$2:$K$351,ROW()-1),$K$2:$K$351,0)))</f>
        <v>105</v>
      </c>
      <c r="M27">
        <f t="shared" ca="1" si="58"/>
        <v>0</v>
      </c>
      <c r="N27">
        <f t="shared" ref="N27:N90" ca="1" si="287">RANK(M27,$M$2:$M$351,0)</f>
        <v>65</v>
      </c>
      <c r="O27">
        <f t="shared" ca="1" si="59"/>
        <v>-1</v>
      </c>
      <c r="P27">
        <f t="shared" ref="P27:P90" ca="1" si="288">IF(ROW()-1&gt;COUNT($O$2:$O$351),"",INDEX($A$2:$A$351,MATCH(LARGE($O$2:$O$351,ROW()-1),$O$2:$O$351,0)))</f>
        <v>35</v>
      </c>
      <c r="Q27">
        <f t="shared" ca="1" si="60"/>
        <v>0</v>
      </c>
      <c r="R27">
        <f t="shared" ca="1" si="61"/>
        <v>0</v>
      </c>
      <c r="S27">
        <f t="shared" ca="1" si="62"/>
        <v>0</v>
      </c>
      <c r="T27">
        <f t="shared" ca="1" si="63"/>
        <v>0</v>
      </c>
      <c r="U27" t="str">
        <f t="shared" ca="1" si="6"/>
        <v>999999999999David Walker</v>
      </c>
      <c r="V27">
        <f t="shared" ref="V27:V90" ca="1" si="289">COUNTIF($U$2:$U$351,"&lt;="&amp;U27)</f>
        <v>344</v>
      </c>
      <c r="W27">
        <f t="shared" si="64"/>
        <v>26</v>
      </c>
      <c r="X27">
        <f t="shared" ref="X27:X90" ca="1" si="290">VLOOKUP(A27,$V$2:$W$351,2,FALSE)</f>
        <v>77</v>
      </c>
      <c r="Y27">
        <f t="shared" ca="1" si="65"/>
        <v>0</v>
      </c>
      <c r="Z27" t="str">
        <f t="shared" ca="1" si="66"/>
        <v>999David Walkerzz</v>
      </c>
      <c r="AA27">
        <f t="shared" ref="AA27:AA90" ca="1" si="291">COUNTIF($Z$2:$Z$351,"&lt;="&amp;Z27)</f>
        <v>59</v>
      </c>
      <c r="AB27">
        <f t="shared" si="67"/>
        <v>26</v>
      </c>
      <c r="AC27">
        <f t="shared" ref="AC27:AC90" ca="1" si="292">VLOOKUP(A27,$AA$2:$AB$351,2,FALSE)</f>
        <v>77</v>
      </c>
      <c r="AD27" t="str">
        <f t="shared" ca="1" si="11"/>
        <v/>
      </c>
      <c r="AE27" t="str">
        <f t="shared" ca="1" si="12"/>
        <v/>
      </c>
      <c r="AF27" t="str">
        <f t="shared" ca="1" si="68"/>
        <v/>
      </c>
      <c r="AG27" t="str">
        <f t="shared" ca="1" si="69"/>
        <v/>
      </c>
      <c r="AH27" t="str">
        <f t="shared" ca="1" si="70"/>
        <v/>
      </c>
      <c r="AI27" t="str">
        <f t="shared" ca="1" si="71"/>
        <v/>
      </c>
      <c r="AJ27" t="str">
        <f t="shared" ca="1" si="72"/>
        <v/>
      </c>
      <c r="AK27" t="str">
        <f t="shared" ca="1" si="73"/>
        <v/>
      </c>
      <c r="AL27" t="str">
        <f t="shared" ca="1" si="74"/>
        <v/>
      </c>
      <c r="AM27" t="str">
        <f t="shared" ca="1" si="75"/>
        <v/>
      </c>
      <c r="AN27" t="str">
        <f t="shared" ca="1" si="76"/>
        <v/>
      </c>
      <c r="AO27" t="str">
        <f t="shared" ca="1" si="77"/>
        <v/>
      </c>
      <c r="AP27" t="str">
        <f t="shared" ca="1" si="13"/>
        <v/>
      </c>
      <c r="AQ27" t="str">
        <f t="shared" ca="1" si="14"/>
        <v/>
      </c>
      <c r="AR27" t="str">
        <f t="shared" ca="1" si="78"/>
        <v/>
      </c>
      <c r="AS27" t="str">
        <f t="shared" ca="1" si="79"/>
        <v/>
      </c>
      <c r="AT27" t="str">
        <f t="shared" ca="1" si="80"/>
        <v/>
      </c>
      <c r="AU27" t="str">
        <f t="shared" ca="1" si="81"/>
        <v/>
      </c>
      <c r="AV27" t="str">
        <f t="shared" ca="1" si="82"/>
        <v/>
      </c>
      <c r="AW27" t="str">
        <f t="shared" ca="1" si="83"/>
        <v/>
      </c>
      <c r="AX27" t="str">
        <f t="shared" ca="1" si="84"/>
        <v/>
      </c>
      <c r="AY27" t="str">
        <f t="shared" ca="1" si="85"/>
        <v/>
      </c>
      <c r="AZ27" t="str">
        <f t="shared" ca="1" si="86"/>
        <v/>
      </c>
      <c r="BA27" t="str">
        <f t="shared" ca="1" si="87"/>
        <v/>
      </c>
      <c r="BB27" t="str">
        <f t="shared" ca="1" si="15"/>
        <v/>
      </c>
      <c r="BC27" t="str">
        <f t="shared" ca="1" si="16"/>
        <v/>
      </c>
      <c r="BD27" t="str">
        <f t="shared" ca="1" si="88"/>
        <v/>
      </c>
      <c r="BE27" t="str">
        <f t="shared" ca="1" si="89"/>
        <v/>
      </c>
      <c r="BF27" t="str">
        <f t="shared" ca="1" si="90"/>
        <v/>
      </c>
      <c r="BG27" t="str">
        <f t="shared" ca="1" si="91"/>
        <v/>
      </c>
      <c r="BH27" t="str">
        <f t="shared" ca="1" si="92"/>
        <v/>
      </c>
      <c r="BI27" t="str">
        <f t="shared" ca="1" si="93"/>
        <v/>
      </c>
      <c r="BJ27" t="str">
        <f t="shared" ca="1" si="94"/>
        <v/>
      </c>
      <c r="BK27" t="str">
        <f t="shared" ca="1" si="95"/>
        <v/>
      </c>
      <c r="BL27" t="str">
        <f t="shared" ca="1" si="96"/>
        <v/>
      </c>
      <c r="BM27" t="str">
        <f t="shared" ca="1" si="97"/>
        <v/>
      </c>
      <c r="BN27" t="str">
        <f t="shared" ca="1" si="17"/>
        <v/>
      </c>
      <c r="BO27" t="str">
        <f t="shared" ca="1" si="18"/>
        <v/>
      </c>
      <c r="BP27" t="str">
        <f t="shared" ca="1" si="98"/>
        <v/>
      </c>
      <c r="BQ27" t="str">
        <f t="shared" ca="1" si="99"/>
        <v/>
      </c>
      <c r="BR27" t="str">
        <f t="shared" ca="1" si="100"/>
        <v/>
      </c>
      <c r="BS27" t="str">
        <f t="shared" ca="1" si="101"/>
        <v/>
      </c>
      <c r="BT27" t="str">
        <f t="shared" ca="1" si="102"/>
        <v/>
      </c>
      <c r="BU27" t="str">
        <f t="shared" ca="1" si="103"/>
        <v/>
      </c>
      <c r="BV27" t="str">
        <f t="shared" ca="1" si="104"/>
        <v/>
      </c>
      <c r="BW27" t="str">
        <f t="shared" ca="1" si="105"/>
        <v/>
      </c>
      <c r="BX27" t="str">
        <f t="shared" ca="1" si="106"/>
        <v/>
      </c>
      <c r="BY27" t="str">
        <f t="shared" ca="1" si="107"/>
        <v/>
      </c>
      <c r="BZ27" t="str">
        <f t="shared" ca="1" si="19"/>
        <v/>
      </c>
      <c r="CA27" t="str">
        <f t="shared" ca="1" si="20"/>
        <v/>
      </c>
      <c r="CB27" t="str">
        <f t="shared" ca="1" si="108"/>
        <v/>
      </c>
      <c r="CC27" t="str">
        <f t="shared" ca="1" si="109"/>
        <v/>
      </c>
      <c r="CD27" t="str">
        <f t="shared" ca="1" si="110"/>
        <v/>
      </c>
      <c r="CE27" t="str">
        <f t="shared" ca="1" si="111"/>
        <v/>
      </c>
      <c r="CF27" t="str">
        <f t="shared" ca="1" si="112"/>
        <v/>
      </c>
      <c r="CG27" t="str">
        <f t="shared" ca="1" si="113"/>
        <v/>
      </c>
      <c r="CH27" t="str">
        <f t="shared" ca="1" si="114"/>
        <v/>
      </c>
      <c r="CI27" t="str">
        <f t="shared" ca="1" si="115"/>
        <v/>
      </c>
      <c r="CJ27" t="str">
        <f t="shared" ca="1" si="116"/>
        <v/>
      </c>
      <c r="CK27" t="str">
        <f t="shared" ca="1" si="117"/>
        <v/>
      </c>
      <c r="CL27" t="str">
        <f t="shared" ca="1" si="21"/>
        <v/>
      </c>
      <c r="CM27" t="str">
        <f t="shared" ca="1" si="22"/>
        <v/>
      </c>
      <c r="CN27" t="str">
        <f t="shared" ca="1" si="118"/>
        <v/>
      </c>
      <c r="CO27" t="str">
        <f t="shared" ca="1" si="119"/>
        <v/>
      </c>
      <c r="CP27" t="str">
        <f t="shared" ca="1" si="120"/>
        <v/>
      </c>
      <c r="CQ27" t="str">
        <f t="shared" ca="1" si="121"/>
        <v/>
      </c>
      <c r="CR27" t="str">
        <f t="shared" ca="1" si="122"/>
        <v/>
      </c>
      <c r="CS27" t="str">
        <f t="shared" ca="1" si="123"/>
        <v/>
      </c>
      <c r="CT27" t="str">
        <f t="shared" ca="1" si="124"/>
        <v/>
      </c>
      <c r="CU27" t="str">
        <f t="shared" ca="1" si="125"/>
        <v/>
      </c>
      <c r="CV27" t="str">
        <f t="shared" ca="1" si="126"/>
        <v/>
      </c>
      <c r="CW27" t="str">
        <f t="shared" ca="1" si="127"/>
        <v/>
      </c>
      <c r="CX27" t="str">
        <f t="shared" ca="1" si="23"/>
        <v/>
      </c>
      <c r="CY27" t="str">
        <f t="shared" ca="1" si="24"/>
        <v/>
      </c>
      <c r="CZ27" t="str">
        <f t="shared" ca="1" si="128"/>
        <v/>
      </c>
      <c r="DA27" t="str">
        <f t="shared" ca="1" si="129"/>
        <v/>
      </c>
      <c r="DB27" t="str">
        <f t="shared" ca="1" si="130"/>
        <v/>
      </c>
      <c r="DC27" t="str">
        <f t="shared" ca="1" si="131"/>
        <v/>
      </c>
      <c r="DD27" t="str">
        <f t="shared" ca="1" si="132"/>
        <v/>
      </c>
      <c r="DE27" t="str">
        <f t="shared" ca="1" si="133"/>
        <v/>
      </c>
      <c r="DF27" t="str">
        <f t="shared" ca="1" si="134"/>
        <v/>
      </c>
      <c r="DG27" t="str">
        <f t="shared" ca="1" si="135"/>
        <v/>
      </c>
      <c r="DH27" t="str">
        <f t="shared" ca="1" si="136"/>
        <v/>
      </c>
      <c r="DI27" t="str">
        <f t="shared" ca="1" si="137"/>
        <v/>
      </c>
      <c r="DJ27" t="str">
        <f t="shared" ca="1" si="25"/>
        <v/>
      </c>
      <c r="DK27" t="str">
        <f t="shared" ca="1" si="26"/>
        <v/>
      </c>
      <c r="DL27" t="str">
        <f t="shared" ca="1" si="138"/>
        <v/>
      </c>
      <c r="DM27" t="str">
        <f t="shared" ca="1" si="139"/>
        <v/>
      </c>
      <c r="DN27" t="str">
        <f t="shared" ca="1" si="140"/>
        <v/>
      </c>
      <c r="DO27" t="str">
        <f t="shared" ca="1" si="141"/>
        <v/>
      </c>
      <c r="DP27" t="str">
        <f t="shared" ca="1" si="142"/>
        <v/>
      </c>
      <c r="DQ27" t="str">
        <f t="shared" ca="1" si="143"/>
        <v/>
      </c>
      <c r="DR27" t="str">
        <f t="shared" ca="1" si="144"/>
        <v/>
      </c>
      <c r="DS27" t="str">
        <f t="shared" ca="1" si="145"/>
        <v/>
      </c>
      <c r="DT27" t="str">
        <f t="shared" ca="1" si="146"/>
        <v/>
      </c>
      <c r="DU27" t="str">
        <f t="shared" ca="1" si="147"/>
        <v/>
      </c>
      <c r="DV27" t="str">
        <f t="shared" ca="1" si="27"/>
        <v/>
      </c>
      <c r="DW27" t="str">
        <f t="shared" ca="1" si="28"/>
        <v/>
      </c>
      <c r="DX27" t="str">
        <f t="shared" ca="1" si="148"/>
        <v/>
      </c>
      <c r="DY27" t="str">
        <f t="shared" ca="1" si="149"/>
        <v/>
      </c>
      <c r="DZ27" t="str">
        <f t="shared" ca="1" si="150"/>
        <v/>
      </c>
      <c r="EA27" t="str">
        <f t="shared" ca="1" si="151"/>
        <v/>
      </c>
      <c r="EB27" t="str">
        <f t="shared" ca="1" si="152"/>
        <v/>
      </c>
      <c r="EC27" t="str">
        <f t="shared" ca="1" si="153"/>
        <v/>
      </c>
      <c r="ED27" t="str">
        <f t="shared" ca="1" si="154"/>
        <v/>
      </c>
      <c r="EE27" t="str">
        <f t="shared" ca="1" si="155"/>
        <v/>
      </c>
      <c r="EF27" t="str">
        <f t="shared" ca="1" si="156"/>
        <v/>
      </c>
      <c r="EG27" t="str">
        <f t="shared" ca="1" si="157"/>
        <v/>
      </c>
      <c r="EH27" t="str">
        <f t="shared" ca="1" si="29"/>
        <v/>
      </c>
      <c r="EI27" t="str">
        <f t="shared" ca="1" si="30"/>
        <v/>
      </c>
      <c r="EJ27" t="str">
        <f t="shared" ca="1" si="158"/>
        <v/>
      </c>
      <c r="EK27" t="str">
        <f t="shared" ca="1" si="159"/>
        <v/>
      </c>
      <c r="EL27" t="str">
        <f t="shared" ca="1" si="160"/>
        <v/>
      </c>
      <c r="EM27" t="str">
        <f t="shared" ca="1" si="161"/>
        <v/>
      </c>
      <c r="EN27" t="str">
        <f t="shared" ca="1" si="162"/>
        <v/>
      </c>
      <c r="EO27" t="str">
        <f t="shared" ca="1" si="163"/>
        <v/>
      </c>
      <c r="EP27" t="str">
        <f t="shared" ca="1" si="164"/>
        <v/>
      </c>
      <c r="EQ27" t="str">
        <f t="shared" ca="1" si="165"/>
        <v/>
      </c>
      <c r="ER27" t="str">
        <f t="shared" ca="1" si="166"/>
        <v/>
      </c>
      <c r="ES27" t="str">
        <f t="shared" ca="1" si="167"/>
        <v/>
      </c>
      <c r="ET27" t="str">
        <f t="shared" ca="1" si="31"/>
        <v/>
      </c>
      <c r="EU27" t="str">
        <f t="shared" ca="1" si="32"/>
        <v/>
      </c>
      <c r="EV27" t="str">
        <f t="shared" ca="1" si="168"/>
        <v/>
      </c>
      <c r="EW27" t="str">
        <f t="shared" ca="1" si="169"/>
        <v/>
      </c>
      <c r="EX27" t="str">
        <f t="shared" ca="1" si="170"/>
        <v/>
      </c>
      <c r="EY27" t="str">
        <f t="shared" ca="1" si="171"/>
        <v/>
      </c>
      <c r="EZ27" t="str">
        <f t="shared" ca="1" si="172"/>
        <v/>
      </c>
      <c r="FA27" t="str">
        <f t="shared" ca="1" si="173"/>
        <v/>
      </c>
      <c r="FB27" t="str">
        <f t="shared" ca="1" si="174"/>
        <v/>
      </c>
      <c r="FC27" t="str">
        <f t="shared" ca="1" si="175"/>
        <v/>
      </c>
      <c r="FD27" t="str">
        <f t="shared" ca="1" si="176"/>
        <v/>
      </c>
      <c r="FE27" t="str">
        <f t="shared" ca="1" si="177"/>
        <v/>
      </c>
      <c r="FF27" t="str">
        <f t="shared" ca="1" si="33"/>
        <v/>
      </c>
      <c r="FG27" t="str">
        <f t="shared" ca="1" si="34"/>
        <v/>
      </c>
      <c r="FH27" t="str">
        <f t="shared" ca="1" si="178"/>
        <v/>
      </c>
      <c r="FI27" t="str">
        <f t="shared" ca="1" si="179"/>
        <v/>
      </c>
      <c r="FJ27" t="str">
        <f t="shared" ca="1" si="180"/>
        <v/>
      </c>
      <c r="FK27" t="str">
        <f t="shared" ca="1" si="181"/>
        <v/>
      </c>
      <c r="FL27" t="str">
        <f t="shared" ca="1" si="182"/>
        <v/>
      </c>
      <c r="FM27" t="str">
        <f t="shared" ca="1" si="183"/>
        <v/>
      </c>
      <c r="FN27" t="str">
        <f t="shared" ca="1" si="184"/>
        <v/>
      </c>
      <c r="FO27" t="str">
        <f t="shared" ca="1" si="185"/>
        <v/>
      </c>
      <c r="FP27" t="str">
        <f t="shared" ca="1" si="186"/>
        <v/>
      </c>
      <c r="FQ27" t="str">
        <f t="shared" ca="1" si="187"/>
        <v/>
      </c>
      <c r="FR27" t="str">
        <f t="shared" ca="1" si="35"/>
        <v/>
      </c>
      <c r="FS27" t="str">
        <f t="shared" ca="1" si="36"/>
        <v/>
      </c>
      <c r="FT27" t="str">
        <f t="shared" ca="1" si="188"/>
        <v/>
      </c>
      <c r="FU27" t="str">
        <f t="shared" ca="1" si="189"/>
        <v/>
      </c>
      <c r="FV27" t="str">
        <f t="shared" ca="1" si="190"/>
        <v/>
      </c>
      <c r="FW27" t="str">
        <f t="shared" ca="1" si="191"/>
        <v/>
      </c>
      <c r="FX27" t="str">
        <f t="shared" ca="1" si="192"/>
        <v/>
      </c>
      <c r="FY27" t="str">
        <f t="shared" ca="1" si="193"/>
        <v/>
      </c>
      <c r="FZ27" t="str">
        <f t="shared" ca="1" si="194"/>
        <v/>
      </c>
      <c r="GA27" t="str">
        <f t="shared" ca="1" si="195"/>
        <v/>
      </c>
      <c r="GB27" t="str">
        <f t="shared" ca="1" si="196"/>
        <v/>
      </c>
      <c r="GC27" t="str">
        <f t="shared" ca="1" si="197"/>
        <v/>
      </c>
      <c r="GD27" t="str">
        <f t="shared" ca="1" si="37"/>
        <v/>
      </c>
      <c r="GE27" t="str">
        <f t="shared" ca="1" si="38"/>
        <v/>
      </c>
      <c r="GF27" t="str">
        <f t="shared" ca="1" si="198"/>
        <v/>
      </c>
      <c r="GG27" t="str">
        <f t="shared" ca="1" si="199"/>
        <v/>
      </c>
      <c r="GH27" t="str">
        <f t="shared" ca="1" si="200"/>
        <v/>
      </c>
      <c r="GI27" t="str">
        <f t="shared" ca="1" si="201"/>
        <v/>
      </c>
      <c r="GJ27" t="str">
        <f t="shared" ca="1" si="202"/>
        <v/>
      </c>
      <c r="GK27" t="str">
        <f t="shared" ca="1" si="203"/>
        <v/>
      </c>
      <c r="GL27" t="str">
        <f t="shared" ca="1" si="204"/>
        <v/>
      </c>
      <c r="GM27" t="str">
        <f t="shared" ca="1" si="205"/>
        <v/>
      </c>
      <c r="GN27" t="str">
        <f t="shared" ca="1" si="206"/>
        <v/>
      </c>
      <c r="GO27" t="str">
        <f t="shared" ca="1" si="207"/>
        <v/>
      </c>
      <c r="GP27" t="str">
        <f t="shared" ca="1" si="39"/>
        <v/>
      </c>
      <c r="GQ27" t="str">
        <f t="shared" ca="1" si="40"/>
        <v/>
      </c>
      <c r="GR27" t="str">
        <f t="shared" ca="1" si="208"/>
        <v/>
      </c>
      <c r="GS27" t="str">
        <f t="shared" ca="1" si="209"/>
        <v/>
      </c>
      <c r="GT27" t="str">
        <f t="shared" ca="1" si="210"/>
        <v/>
      </c>
      <c r="GU27" t="str">
        <f t="shared" ca="1" si="211"/>
        <v/>
      </c>
      <c r="GV27" t="str">
        <f t="shared" ca="1" si="212"/>
        <v/>
      </c>
      <c r="GW27" t="str">
        <f t="shared" ca="1" si="213"/>
        <v/>
      </c>
      <c r="GX27" t="str">
        <f t="shared" ca="1" si="214"/>
        <v/>
      </c>
      <c r="GY27" t="str">
        <f t="shared" ca="1" si="215"/>
        <v/>
      </c>
      <c r="GZ27" t="str">
        <f t="shared" ca="1" si="216"/>
        <v/>
      </c>
      <c r="HA27" t="str">
        <f t="shared" ca="1" si="217"/>
        <v/>
      </c>
      <c r="HB27" t="str">
        <f t="shared" ca="1" si="41"/>
        <v/>
      </c>
      <c r="HC27" t="str">
        <f t="shared" ca="1" si="42"/>
        <v/>
      </c>
      <c r="HD27" t="str">
        <f t="shared" ca="1" si="218"/>
        <v/>
      </c>
      <c r="HE27" t="str">
        <f t="shared" ca="1" si="219"/>
        <v/>
      </c>
      <c r="HF27" t="str">
        <f t="shared" ca="1" si="220"/>
        <v/>
      </c>
      <c r="HG27" t="str">
        <f t="shared" ca="1" si="221"/>
        <v/>
      </c>
      <c r="HH27" t="str">
        <f t="shared" ca="1" si="222"/>
        <v/>
      </c>
      <c r="HI27" t="str">
        <f t="shared" ca="1" si="223"/>
        <v/>
      </c>
      <c r="HJ27" t="str">
        <f t="shared" ca="1" si="224"/>
        <v/>
      </c>
      <c r="HK27" t="str">
        <f t="shared" ca="1" si="225"/>
        <v/>
      </c>
      <c r="HL27" t="str">
        <f t="shared" ca="1" si="226"/>
        <v/>
      </c>
      <c r="HM27" t="str">
        <f t="shared" ca="1" si="227"/>
        <v/>
      </c>
      <c r="HN27" t="str">
        <f t="shared" ca="1" si="43"/>
        <v/>
      </c>
      <c r="HO27" t="str">
        <f t="shared" ca="1" si="44"/>
        <v/>
      </c>
      <c r="HP27" t="str">
        <f t="shared" ca="1" si="228"/>
        <v/>
      </c>
      <c r="HQ27" t="str">
        <f t="shared" ca="1" si="229"/>
        <v/>
      </c>
      <c r="HR27" t="str">
        <f t="shared" ca="1" si="230"/>
        <v/>
      </c>
      <c r="HS27" t="str">
        <f t="shared" ca="1" si="231"/>
        <v/>
      </c>
      <c r="HT27" t="str">
        <f t="shared" ca="1" si="232"/>
        <v/>
      </c>
      <c r="HU27" t="str">
        <f t="shared" ca="1" si="233"/>
        <v/>
      </c>
      <c r="HV27" t="str">
        <f t="shared" ca="1" si="234"/>
        <v/>
      </c>
      <c r="HW27" t="str">
        <f t="shared" ca="1" si="235"/>
        <v/>
      </c>
      <c r="HX27" t="str">
        <f t="shared" ca="1" si="236"/>
        <v/>
      </c>
      <c r="HY27" t="str">
        <f t="shared" ca="1" si="237"/>
        <v/>
      </c>
      <c r="HZ27" t="str">
        <f t="shared" ca="1" si="45"/>
        <v/>
      </c>
      <c r="IA27" t="str">
        <f t="shared" ca="1" si="46"/>
        <v/>
      </c>
      <c r="IB27" t="str">
        <f t="shared" ca="1" si="238"/>
        <v/>
      </c>
      <c r="IC27" t="str">
        <f t="shared" ca="1" si="239"/>
        <v/>
      </c>
      <c r="ID27" t="str">
        <f t="shared" ca="1" si="240"/>
        <v/>
      </c>
      <c r="IE27" t="str">
        <f t="shared" ca="1" si="241"/>
        <v/>
      </c>
      <c r="IF27" t="str">
        <f t="shared" ca="1" si="242"/>
        <v/>
      </c>
      <c r="IG27" t="str">
        <f t="shared" ca="1" si="243"/>
        <v/>
      </c>
      <c r="IH27" t="str">
        <f t="shared" ca="1" si="244"/>
        <v/>
      </c>
      <c r="II27" t="str">
        <f t="shared" ca="1" si="245"/>
        <v/>
      </c>
      <c r="IJ27" t="str">
        <f t="shared" ca="1" si="246"/>
        <v/>
      </c>
      <c r="IK27" t="str">
        <f t="shared" ca="1" si="247"/>
        <v/>
      </c>
      <c r="IL27" t="str">
        <f t="shared" ca="1" si="47"/>
        <v/>
      </c>
      <c r="IM27" t="str">
        <f t="shared" ca="1" si="48"/>
        <v/>
      </c>
      <c r="IN27" t="str">
        <f t="shared" ca="1" si="248"/>
        <v/>
      </c>
      <c r="IO27" t="str">
        <f t="shared" ca="1" si="249"/>
        <v/>
      </c>
      <c r="IP27" t="str">
        <f t="shared" ca="1" si="250"/>
        <v/>
      </c>
      <c r="IQ27" t="str">
        <f t="shared" ca="1" si="251"/>
        <v/>
      </c>
      <c r="IR27" t="str">
        <f t="shared" ca="1" si="252"/>
        <v/>
      </c>
      <c r="IS27" t="str">
        <f t="shared" ca="1" si="253"/>
        <v/>
      </c>
      <c r="IT27" t="str">
        <f t="shared" ca="1" si="254"/>
        <v/>
      </c>
      <c r="IU27" t="str">
        <f t="shared" ca="1" si="255"/>
        <v/>
      </c>
      <c r="IV27" t="str">
        <f t="shared" ca="1" si="256"/>
        <v/>
      </c>
      <c r="IW27" t="str">
        <f t="shared" ca="1" si="257"/>
        <v/>
      </c>
      <c r="IX27" t="str">
        <f t="shared" ca="1" si="49"/>
        <v/>
      </c>
      <c r="IY27" t="str">
        <f t="shared" ca="1" si="50"/>
        <v/>
      </c>
      <c r="IZ27" t="str">
        <f t="shared" ca="1" si="258"/>
        <v/>
      </c>
      <c r="JA27" t="str">
        <f t="shared" ca="1" si="259"/>
        <v/>
      </c>
      <c r="JB27" t="str">
        <f t="shared" ca="1" si="260"/>
        <v/>
      </c>
      <c r="JC27" t="str">
        <f t="shared" ca="1" si="261"/>
        <v/>
      </c>
      <c r="JD27" t="str">
        <f t="shared" ca="1" si="262"/>
        <v/>
      </c>
      <c r="JE27" t="str">
        <f t="shared" ca="1" si="263"/>
        <v/>
      </c>
      <c r="JF27" t="str">
        <f t="shared" ca="1" si="264"/>
        <v/>
      </c>
      <c r="JG27" t="str">
        <f t="shared" ca="1" si="265"/>
        <v/>
      </c>
      <c r="JH27" t="str">
        <f t="shared" ca="1" si="266"/>
        <v/>
      </c>
      <c r="JI27" t="str">
        <f t="shared" ca="1" si="267"/>
        <v/>
      </c>
      <c r="JJ27" t="str">
        <f t="shared" ca="1" si="51"/>
        <v/>
      </c>
      <c r="JK27" t="str">
        <f t="shared" ca="1" si="52"/>
        <v/>
      </c>
      <c r="JL27" t="str">
        <f t="shared" ca="1" si="268"/>
        <v/>
      </c>
      <c r="JM27" t="str">
        <f t="shared" ca="1" si="269"/>
        <v/>
      </c>
      <c r="JN27" t="str">
        <f t="shared" ca="1" si="270"/>
        <v/>
      </c>
      <c r="JO27" t="str">
        <f t="shared" ca="1" si="271"/>
        <v/>
      </c>
      <c r="JP27" t="str">
        <f t="shared" ca="1" si="272"/>
        <v/>
      </c>
      <c r="JQ27" t="str">
        <f t="shared" ca="1" si="273"/>
        <v/>
      </c>
      <c r="JR27" t="str">
        <f t="shared" ca="1" si="274"/>
        <v/>
      </c>
      <c r="JS27" t="str">
        <f t="shared" ca="1" si="275"/>
        <v/>
      </c>
      <c r="JT27" t="str">
        <f t="shared" ca="1" si="276"/>
        <v/>
      </c>
      <c r="JU27" t="str">
        <f t="shared" ca="1" si="277"/>
        <v/>
      </c>
    </row>
    <row r="28" spans="1:281" x14ac:dyDescent="0.25">
      <c r="A28">
        <f t="shared" si="278"/>
        <v>27</v>
      </c>
      <c r="B28" t="str">
        <f t="shared" ca="1" si="0"/>
        <v>Jason Hughes</v>
      </c>
      <c r="C28">
        <v>2</v>
      </c>
      <c r="D28">
        <f t="shared" si="53"/>
        <v>27</v>
      </c>
      <c r="E28">
        <f t="shared" si="54"/>
        <v>2</v>
      </c>
      <c r="F28">
        <f ca="1">COUNT((AD28,AP28,BB28,BN28,BZ28,CL28,CX28,DJ28,DV28,EH28,ET28,FF28,FR28,GD28,GP28,HB28,HN28,HZ28,IL28,IX28,JJ28,JV28,KH28,KT28,LF28,LR28))</f>
        <v>0</v>
      </c>
      <c r="G28">
        <f t="shared" ca="1" si="55"/>
        <v>0</v>
      </c>
      <c r="H28">
        <f t="shared" ca="1" si="56"/>
        <v>0</v>
      </c>
      <c r="I28">
        <f t="shared" ca="1" si="1"/>
        <v>0</v>
      </c>
      <c r="J28">
        <f t="shared" ca="1" si="57"/>
        <v>0</v>
      </c>
      <c r="K28">
        <f t="shared" ca="1" si="2"/>
        <v>-1</v>
      </c>
      <c r="L28">
        <f t="shared" ca="1" si="286"/>
        <v>80</v>
      </c>
      <c r="M28">
        <f t="shared" ca="1" si="58"/>
        <v>0</v>
      </c>
      <c r="N28">
        <f t="shared" ca="1" si="287"/>
        <v>65</v>
      </c>
      <c r="O28">
        <f t="shared" ca="1" si="59"/>
        <v>-1</v>
      </c>
      <c r="P28">
        <f t="shared" ca="1" si="288"/>
        <v>127</v>
      </c>
      <c r="Q28">
        <f t="shared" ca="1" si="60"/>
        <v>0</v>
      </c>
      <c r="R28">
        <f t="shared" ca="1" si="61"/>
        <v>0</v>
      </c>
      <c r="S28">
        <f t="shared" ca="1" si="62"/>
        <v>0</v>
      </c>
      <c r="T28">
        <f t="shared" ca="1" si="63"/>
        <v>0</v>
      </c>
      <c r="U28" t="str">
        <f t="shared" ca="1" si="6"/>
        <v>999999999999Jason Hughes</v>
      </c>
      <c r="V28">
        <f t="shared" ca="1" si="289"/>
        <v>346</v>
      </c>
      <c r="W28">
        <f t="shared" si="64"/>
        <v>27</v>
      </c>
      <c r="X28">
        <f t="shared" ca="1" si="290"/>
        <v>111</v>
      </c>
      <c r="Y28">
        <f t="shared" ca="1" si="65"/>
        <v>0</v>
      </c>
      <c r="Z28" t="str">
        <f t="shared" ca="1" si="66"/>
        <v>999Jason Hugheszz</v>
      </c>
      <c r="AA28">
        <f t="shared" ca="1" si="291"/>
        <v>64</v>
      </c>
      <c r="AB28">
        <f t="shared" si="67"/>
        <v>27</v>
      </c>
      <c r="AC28">
        <f t="shared" ca="1" si="292"/>
        <v>151</v>
      </c>
      <c r="AD28" t="str">
        <f t="shared" ca="1" si="11"/>
        <v/>
      </c>
      <c r="AE28" t="str">
        <f t="shared" ca="1" si="12"/>
        <v/>
      </c>
      <c r="AF28" t="str">
        <f t="shared" ca="1" si="68"/>
        <v/>
      </c>
      <c r="AG28" t="str">
        <f t="shared" ca="1" si="69"/>
        <v/>
      </c>
      <c r="AH28" t="str">
        <f t="shared" ca="1" si="70"/>
        <v/>
      </c>
      <c r="AI28" t="str">
        <f t="shared" ca="1" si="71"/>
        <v/>
      </c>
      <c r="AJ28" t="str">
        <f t="shared" ca="1" si="72"/>
        <v/>
      </c>
      <c r="AK28" t="str">
        <f t="shared" ca="1" si="73"/>
        <v/>
      </c>
      <c r="AL28" t="str">
        <f t="shared" ca="1" si="74"/>
        <v/>
      </c>
      <c r="AM28" t="str">
        <f t="shared" ca="1" si="75"/>
        <v/>
      </c>
      <c r="AN28" t="str">
        <f t="shared" ca="1" si="76"/>
        <v/>
      </c>
      <c r="AO28" t="str">
        <f t="shared" ca="1" si="77"/>
        <v/>
      </c>
      <c r="AP28" t="str">
        <f t="shared" ca="1" si="13"/>
        <v/>
      </c>
      <c r="AQ28" t="str">
        <f t="shared" ca="1" si="14"/>
        <v/>
      </c>
      <c r="AR28" t="str">
        <f t="shared" ca="1" si="78"/>
        <v/>
      </c>
      <c r="AS28" t="str">
        <f t="shared" ca="1" si="79"/>
        <v/>
      </c>
      <c r="AT28" t="str">
        <f t="shared" ca="1" si="80"/>
        <v/>
      </c>
      <c r="AU28" t="str">
        <f t="shared" ca="1" si="81"/>
        <v/>
      </c>
      <c r="AV28" t="str">
        <f t="shared" ca="1" si="82"/>
        <v/>
      </c>
      <c r="AW28" t="str">
        <f t="shared" ca="1" si="83"/>
        <v/>
      </c>
      <c r="AX28" t="str">
        <f t="shared" ca="1" si="84"/>
        <v/>
      </c>
      <c r="AY28" t="str">
        <f t="shared" ca="1" si="85"/>
        <v/>
      </c>
      <c r="AZ28" t="str">
        <f t="shared" ca="1" si="86"/>
        <v/>
      </c>
      <c r="BA28" t="str">
        <f t="shared" ca="1" si="87"/>
        <v/>
      </c>
      <c r="BB28" t="str">
        <f t="shared" ca="1" si="15"/>
        <v/>
      </c>
      <c r="BC28" t="str">
        <f t="shared" ca="1" si="16"/>
        <v/>
      </c>
      <c r="BD28" t="str">
        <f t="shared" ca="1" si="88"/>
        <v/>
      </c>
      <c r="BE28" t="str">
        <f t="shared" ca="1" si="89"/>
        <v/>
      </c>
      <c r="BF28" t="str">
        <f t="shared" ca="1" si="90"/>
        <v/>
      </c>
      <c r="BG28" t="str">
        <f t="shared" ca="1" si="91"/>
        <v/>
      </c>
      <c r="BH28" t="str">
        <f t="shared" ca="1" si="92"/>
        <v/>
      </c>
      <c r="BI28" t="str">
        <f t="shared" ca="1" si="93"/>
        <v/>
      </c>
      <c r="BJ28" t="str">
        <f t="shared" ca="1" si="94"/>
        <v/>
      </c>
      <c r="BK28" t="str">
        <f t="shared" ca="1" si="95"/>
        <v/>
      </c>
      <c r="BL28" t="str">
        <f t="shared" ca="1" si="96"/>
        <v/>
      </c>
      <c r="BM28" t="str">
        <f t="shared" ca="1" si="97"/>
        <v/>
      </c>
      <c r="BN28" t="str">
        <f t="shared" ca="1" si="17"/>
        <v/>
      </c>
      <c r="BO28" t="str">
        <f t="shared" ca="1" si="18"/>
        <v/>
      </c>
      <c r="BP28" t="str">
        <f t="shared" ca="1" si="98"/>
        <v/>
      </c>
      <c r="BQ28" t="str">
        <f t="shared" ca="1" si="99"/>
        <v/>
      </c>
      <c r="BR28" t="str">
        <f t="shared" ca="1" si="100"/>
        <v/>
      </c>
      <c r="BS28" t="str">
        <f t="shared" ca="1" si="101"/>
        <v/>
      </c>
      <c r="BT28" t="str">
        <f t="shared" ca="1" si="102"/>
        <v/>
      </c>
      <c r="BU28" t="str">
        <f t="shared" ca="1" si="103"/>
        <v/>
      </c>
      <c r="BV28" t="str">
        <f t="shared" ca="1" si="104"/>
        <v/>
      </c>
      <c r="BW28" t="str">
        <f t="shared" ca="1" si="105"/>
        <v/>
      </c>
      <c r="BX28" t="str">
        <f t="shared" ca="1" si="106"/>
        <v/>
      </c>
      <c r="BY28" t="str">
        <f t="shared" ca="1" si="107"/>
        <v/>
      </c>
      <c r="BZ28" t="str">
        <f t="shared" ca="1" si="19"/>
        <v/>
      </c>
      <c r="CA28" t="str">
        <f t="shared" ca="1" si="20"/>
        <v/>
      </c>
      <c r="CB28" t="str">
        <f t="shared" ca="1" si="108"/>
        <v/>
      </c>
      <c r="CC28" t="str">
        <f t="shared" ca="1" si="109"/>
        <v/>
      </c>
      <c r="CD28" t="str">
        <f t="shared" ca="1" si="110"/>
        <v/>
      </c>
      <c r="CE28" t="str">
        <f t="shared" ca="1" si="111"/>
        <v/>
      </c>
      <c r="CF28" t="str">
        <f t="shared" ca="1" si="112"/>
        <v/>
      </c>
      <c r="CG28" t="str">
        <f t="shared" ca="1" si="113"/>
        <v/>
      </c>
      <c r="CH28" t="str">
        <f t="shared" ca="1" si="114"/>
        <v/>
      </c>
      <c r="CI28" t="str">
        <f t="shared" ca="1" si="115"/>
        <v/>
      </c>
      <c r="CJ28" t="str">
        <f t="shared" ca="1" si="116"/>
        <v/>
      </c>
      <c r="CK28" t="str">
        <f t="shared" ca="1" si="117"/>
        <v/>
      </c>
      <c r="CL28" t="str">
        <f t="shared" ca="1" si="21"/>
        <v/>
      </c>
      <c r="CM28" t="str">
        <f t="shared" ca="1" si="22"/>
        <v/>
      </c>
      <c r="CN28" t="str">
        <f t="shared" ca="1" si="118"/>
        <v/>
      </c>
      <c r="CO28" t="str">
        <f t="shared" ca="1" si="119"/>
        <v/>
      </c>
      <c r="CP28" t="str">
        <f t="shared" ca="1" si="120"/>
        <v/>
      </c>
      <c r="CQ28" t="str">
        <f t="shared" ca="1" si="121"/>
        <v/>
      </c>
      <c r="CR28" t="str">
        <f t="shared" ca="1" si="122"/>
        <v/>
      </c>
      <c r="CS28" t="str">
        <f t="shared" ca="1" si="123"/>
        <v/>
      </c>
      <c r="CT28" t="str">
        <f t="shared" ca="1" si="124"/>
        <v/>
      </c>
      <c r="CU28" t="str">
        <f t="shared" ca="1" si="125"/>
        <v/>
      </c>
      <c r="CV28" t="str">
        <f t="shared" ca="1" si="126"/>
        <v/>
      </c>
      <c r="CW28" t="str">
        <f t="shared" ca="1" si="127"/>
        <v/>
      </c>
      <c r="CX28" t="str">
        <f t="shared" ca="1" si="23"/>
        <v/>
      </c>
      <c r="CY28" t="str">
        <f t="shared" ca="1" si="24"/>
        <v/>
      </c>
      <c r="CZ28" t="str">
        <f t="shared" ca="1" si="128"/>
        <v/>
      </c>
      <c r="DA28" t="str">
        <f t="shared" ca="1" si="129"/>
        <v/>
      </c>
      <c r="DB28" t="str">
        <f t="shared" ca="1" si="130"/>
        <v/>
      </c>
      <c r="DC28" t="str">
        <f t="shared" ca="1" si="131"/>
        <v/>
      </c>
      <c r="DD28" t="str">
        <f t="shared" ca="1" si="132"/>
        <v/>
      </c>
      <c r="DE28" t="str">
        <f t="shared" ca="1" si="133"/>
        <v/>
      </c>
      <c r="DF28" t="str">
        <f t="shared" ca="1" si="134"/>
        <v/>
      </c>
      <c r="DG28" t="str">
        <f t="shared" ca="1" si="135"/>
        <v/>
      </c>
      <c r="DH28" t="str">
        <f t="shared" ca="1" si="136"/>
        <v/>
      </c>
      <c r="DI28" t="str">
        <f t="shared" ca="1" si="137"/>
        <v/>
      </c>
      <c r="DJ28" t="str">
        <f t="shared" ca="1" si="25"/>
        <v/>
      </c>
      <c r="DK28" t="str">
        <f t="shared" ca="1" si="26"/>
        <v/>
      </c>
      <c r="DL28" t="str">
        <f t="shared" ca="1" si="138"/>
        <v/>
      </c>
      <c r="DM28" t="str">
        <f t="shared" ca="1" si="139"/>
        <v/>
      </c>
      <c r="DN28" t="str">
        <f t="shared" ca="1" si="140"/>
        <v/>
      </c>
      <c r="DO28" t="str">
        <f t="shared" ca="1" si="141"/>
        <v/>
      </c>
      <c r="DP28" t="str">
        <f t="shared" ca="1" si="142"/>
        <v/>
      </c>
      <c r="DQ28" t="str">
        <f t="shared" ca="1" si="143"/>
        <v/>
      </c>
      <c r="DR28" t="str">
        <f t="shared" ca="1" si="144"/>
        <v/>
      </c>
      <c r="DS28" t="str">
        <f t="shared" ca="1" si="145"/>
        <v/>
      </c>
      <c r="DT28" t="str">
        <f t="shared" ca="1" si="146"/>
        <v/>
      </c>
      <c r="DU28" t="str">
        <f t="shared" ca="1" si="147"/>
        <v/>
      </c>
      <c r="DV28" t="str">
        <f t="shared" ca="1" si="27"/>
        <v/>
      </c>
      <c r="DW28" t="str">
        <f t="shared" ca="1" si="28"/>
        <v/>
      </c>
      <c r="DX28" t="str">
        <f t="shared" ca="1" si="148"/>
        <v/>
      </c>
      <c r="DY28" t="str">
        <f t="shared" ca="1" si="149"/>
        <v/>
      </c>
      <c r="DZ28" t="str">
        <f t="shared" ca="1" si="150"/>
        <v/>
      </c>
      <c r="EA28" t="str">
        <f t="shared" ca="1" si="151"/>
        <v/>
      </c>
      <c r="EB28" t="str">
        <f t="shared" ca="1" si="152"/>
        <v/>
      </c>
      <c r="EC28" t="str">
        <f t="shared" ca="1" si="153"/>
        <v/>
      </c>
      <c r="ED28" t="str">
        <f t="shared" ca="1" si="154"/>
        <v/>
      </c>
      <c r="EE28" t="str">
        <f t="shared" ca="1" si="155"/>
        <v/>
      </c>
      <c r="EF28" t="str">
        <f t="shared" ca="1" si="156"/>
        <v/>
      </c>
      <c r="EG28" t="str">
        <f t="shared" ca="1" si="157"/>
        <v/>
      </c>
      <c r="EH28" t="str">
        <f t="shared" ca="1" si="29"/>
        <v/>
      </c>
      <c r="EI28" t="str">
        <f t="shared" ca="1" si="30"/>
        <v/>
      </c>
      <c r="EJ28" t="str">
        <f t="shared" ca="1" si="158"/>
        <v/>
      </c>
      <c r="EK28" t="str">
        <f t="shared" ca="1" si="159"/>
        <v/>
      </c>
      <c r="EL28" t="str">
        <f t="shared" ca="1" si="160"/>
        <v/>
      </c>
      <c r="EM28" t="str">
        <f t="shared" ca="1" si="161"/>
        <v/>
      </c>
      <c r="EN28" t="str">
        <f t="shared" ca="1" si="162"/>
        <v/>
      </c>
      <c r="EO28" t="str">
        <f t="shared" ca="1" si="163"/>
        <v/>
      </c>
      <c r="EP28" t="str">
        <f t="shared" ca="1" si="164"/>
        <v/>
      </c>
      <c r="EQ28" t="str">
        <f t="shared" ca="1" si="165"/>
        <v/>
      </c>
      <c r="ER28" t="str">
        <f t="shared" ca="1" si="166"/>
        <v/>
      </c>
      <c r="ES28" t="str">
        <f t="shared" ca="1" si="167"/>
        <v/>
      </c>
      <c r="ET28" t="str">
        <f t="shared" ca="1" si="31"/>
        <v/>
      </c>
      <c r="EU28" t="str">
        <f t="shared" ca="1" si="32"/>
        <v/>
      </c>
      <c r="EV28" t="str">
        <f t="shared" ca="1" si="168"/>
        <v/>
      </c>
      <c r="EW28" t="str">
        <f t="shared" ca="1" si="169"/>
        <v/>
      </c>
      <c r="EX28" t="str">
        <f t="shared" ca="1" si="170"/>
        <v/>
      </c>
      <c r="EY28" t="str">
        <f t="shared" ca="1" si="171"/>
        <v/>
      </c>
      <c r="EZ28" t="str">
        <f t="shared" ca="1" si="172"/>
        <v/>
      </c>
      <c r="FA28" t="str">
        <f t="shared" ca="1" si="173"/>
        <v/>
      </c>
      <c r="FB28" t="str">
        <f t="shared" ca="1" si="174"/>
        <v/>
      </c>
      <c r="FC28" t="str">
        <f t="shared" ca="1" si="175"/>
        <v/>
      </c>
      <c r="FD28" t="str">
        <f t="shared" ca="1" si="176"/>
        <v/>
      </c>
      <c r="FE28" t="str">
        <f t="shared" ca="1" si="177"/>
        <v/>
      </c>
      <c r="FF28" t="str">
        <f t="shared" ca="1" si="33"/>
        <v/>
      </c>
      <c r="FG28" t="str">
        <f t="shared" ca="1" si="34"/>
        <v/>
      </c>
      <c r="FH28" t="str">
        <f t="shared" ca="1" si="178"/>
        <v/>
      </c>
      <c r="FI28" t="str">
        <f t="shared" ca="1" si="179"/>
        <v/>
      </c>
      <c r="FJ28" t="str">
        <f t="shared" ca="1" si="180"/>
        <v/>
      </c>
      <c r="FK28" t="str">
        <f t="shared" ca="1" si="181"/>
        <v/>
      </c>
      <c r="FL28" t="str">
        <f t="shared" ca="1" si="182"/>
        <v/>
      </c>
      <c r="FM28" t="str">
        <f t="shared" ca="1" si="183"/>
        <v/>
      </c>
      <c r="FN28" t="str">
        <f t="shared" ca="1" si="184"/>
        <v/>
      </c>
      <c r="FO28" t="str">
        <f t="shared" ca="1" si="185"/>
        <v/>
      </c>
      <c r="FP28" t="str">
        <f t="shared" ca="1" si="186"/>
        <v/>
      </c>
      <c r="FQ28" t="str">
        <f t="shared" ca="1" si="187"/>
        <v/>
      </c>
      <c r="FR28" t="str">
        <f t="shared" ca="1" si="35"/>
        <v/>
      </c>
      <c r="FS28" t="str">
        <f t="shared" ca="1" si="36"/>
        <v/>
      </c>
      <c r="FT28" t="str">
        <f t="shared" ca="1" si="188"/>
        <v/>
      </c>
      <c r="FU28" t="str">
        <f t="shared" ca="1" si="189"/>
        <v/>
      </c>
      <c r="FV28" t="str">
        <f t="shared" ca="1" si="190"/>
        <v/>
      </c>
      <c r="FW28" t="str">
        <f t="shared" ca="1" si="191"/>
        <v/>
      </c>
      <c r="FX28" t="str">
        <f t="shared" ca="1" si="192"/>
        <v/>
      </c>
      <c r="FY28" t="str">
        <f t="shared" ca="1" si="193"/>
        <v/>
      </c>
      <c r="FZ28" t="str">
        <f t="shared" ca="1" si="194"/>
        <v/>
      </c>
      <c r="GA28" t="str">
        <f t="shared" ca="1" si="195"/>
        <v/>
      </c>
      <c r="GB28" t="str">
        <f t="shared" ca="1" si="196"/>
        <v/>
      </c>
      <c r="GC28" t="str">
        <f t="shared" ca="1" si="197"/>
        <v/>
      </c>
      <c r="GD28" t="str">
        <f t="shared" ca="1" si="37"/>
        <v/>
      </c>
      <c r="GE28" t="str">
        <f t="shared" ca="1" si="38"/>
        <v/>
      </c>
      <c r="GF28" t="str">
        <f t="shared" ca="1" si="198"/>
        <v/>
      </c>
      <c r="GG28" t="str">
        <f t="shared" ca="1" si="199"/>
        <v/>
      </c>
      <c r="GH28" t="str">
        <f t="shared" ca="1" si="200"/>
        <v/>
      </c>
      <c r="GI28" t="str">
        <f t="shared" ca="1" si="201"/>
        <v/>
      </c>
      <c r="GJ28" t="str">
        <f t="shared" ca="1" si="202"/>
        <v/>
      </c>
      <c r="GK28" t="str">
        <f t="shared" ca="1" si="203"/>
        <v/>
      </c>
      <c r="GL28" t="str">
        <f t="shared" ca="1" si="204"/>
        <v/>
      </c>
      <c r="GM28" t="str">
        <f t="shared" ca="1" si="205"/>
        <v/>
      </c>
      <c r="GN28" t="str">
        <f t="shared" ca="1" si="206"/>
        <v/>
      </c>
      <c r="GO28" t="str">
        <f t="shared" ca="1" si="207"/>
        <v/>
      </c>
      <c r="GP28" t="str">
        <f t="shared" ca="1" si="39"/>
        <v/>
      </c>
      <c r="GQ28" t="str">
        <f t="shared" ca="1" si="40"/>
        <v/>
      </c>
      <c r="GR28" t="str">
        <f t="shared" ca="1" si="208"/>
        <v/>
      </c>
      <c r="GS28" t="str">
        <f t="shared" ca="1" si="209"/>
        <v/>
      </c>
      <c r="GT28" t="str">
        <f t="shared" ca="1" si="210"/>
        <v/>
      </c>
      <c r="GU28" t="str">
        <f t="shared" ca="1" si="211"/>
        <v/>
      </c>
      <c r="GV28" t="str">
        <f t="shared" ca="1" si="212"/>
        <v/>
      </c>
      <c r="GW28" t="str">
        <f t="shared" ca="1" si="213"/>
        <v/>
      </c>
      <c r="GX28" t="str">
        <f t="shared" ca="1" si="214"/>
        <v/>
      </c>
      <c r="GY28" t="str">
        <f t="shared" ca="1" si="215"/>
        <v/>
      </c>
      <c r="GZ28" t="str">
        <f t="shared" ca="1" si="216"/>
        <v/>
      </c>
      <c r="HA28" t="str">
        <f t="shared" ca="1" si="217"/>
        <v/>
      </c>
      <c r="HB28" t="str">
        <f t="shared" ca="1" si="41"/>
        <v/>
      </c>
      <c r="HC28" t="str">
        <f t="shared" ca="1" si="42"/>
        <v/>
      </c>
      <c r="HD28" t="str">
        <f t="shared" ca="1" si="218"/>
        <v/>
      </c>
      <c r="HE28" t="str">
        <f t="shared" ca="1" si="219"/>
        <v/>
      </c>
      <c r="HF28" t="str">
        <f t="shared" ca="1" si="220"/>
        <v/>
      </c>
      <c r="HG28" t="str">
        <f t="shared" ca="1" si="221"/>
        <v/>
      </c>
      <c r="HH28" t="str">
        <f t="shared" ca="1" si="222"/>
        <v/>
      </c>
      <c r="HI28" t="str">
        <f t="shared" ca="1" si="223"/>
        <v/>
      </c>
      <c r="HJ28" t="str">
        <f t="shared" ca="1" si="224"/>
        <v/>
      </c>
      <c r="HK28" t="str">
        <f t="shared" ca="1" si="225"/>
        <v/>
      </c>
      <c r="HL28" t="str">
        <f t="shared" ca="1" si="226"/>
        <v/>
      </c>
      <c r="HM28" t="str">
        <f t="shared" ca="1" si="227"/>
        <v/>
      </c>
      <c r="HN28" t="str">
        <f t="shared" ca="1" si="43"/>
        <v/>
      </c>
      <c r="HO28" t="str">
        <f t="shared" ca="1" si="44"/>
        <v/>
      </c>
      <c r="HP28" t="str">
        <f t="shared" ca="1" si="228"/>
        <v/>
      </c>
      <c r="HQ28" t="str">
        <f t="shared" ca="1" si="229"/>
        <v/>
      </c>
      <c r="HR28" t="str">
        <f t="shared" ca="1" si="230"/>
        <v/>
      </c>
      <c r="HS28" t="str">
        <f t="shared" ca="1" si="231"/>
        <v/>
      </c>
      <c r="HT28" t="str">
        <f t="shared" ca="1" si="232"/>
        <v/>
      </c>
      <c r="HU28" t="str">
        <f t="shared" ca="1" si="233"/>
        <v/>
      </c>
      <c r="HV28" t="str">
        <f t="shared" ca="1" si="234"/>
        <v/>
      </c>
      <c r="HW28" t="str">
        <f t="shared" ca="1" si="235"/>
        <v/>
      </c>
      <c r="HX28" t="str">
        <f t="shared" ca="1" si="236"/>
        <v/>
      </c>
      <c r="HY28" t="str">
        <f t="shared" ca="1" si="237"/>
        <v/>
      </c>
      <c r="HZ28" t="str">
        <f t="shared" ca="1" si="45"/>
        <v/>
      </c>
      <c r="IA28" t="str">
        <f t="shared" ca="1" si="46"/>
        <v/>
      </c>
      <c r="IB28" t="str">
        <f t="shared" ca="1" si="238"/>
        <v/>
      </c>
      <c r="IC28" t="str">
        <f t="shared" ca="1" si="239"/>
        <v/>
      </c>
      <c r="ID28" t="str">
        <f t="shared" ca="1" si="240"/>
        <v/>
      </c>
      <c r="IE28" t="str">
        <f t="shared" ca="1" si="241"/>
        <v/>
      </c>
      <c r="IF28" t="str">
        <f t="shared" ca="1" si="242"/>
        <v/>
      </c>
      <c r="IG28" t="str">
        <f t="shared" ca="1" si="243"/>
        <v/>
      </c>
      <c r="IH28" t="str">
        <f t="shared" ca="1" si="244"/>
        <v/>
      </c>
      <c r="II28" t="str">
        <f t="shared" ca="1" si="245"/>
        <v/>
      </c>
      <c r="IJ28" t="str">
        <f t="shared" ca="1" si="246"/>
        <v/>
      </c>
      <c r="IK28" t="str">
        <f t="shared" ca="1" si="247"/>
        <v/>
      </c>
      <c r="IL28" t="str">
        <f t="shared" ca="1" si="47"/>
        <v/>
      </c>
      <c r="IM28" t="str">
        <f t="shared" ca="1" si="48"/>
        <v/>
      </c>
      <c r="IN28" t="str">
        <f t="shared" ca="1" si="248"/>
        <v/>
      </c>
      <c r="IO28" t="str">
        <f t="shared" ca="1" si="249"/>
        <v/>
      </c>
      <c r="IP28" t="str">
        <f t="shared" ca="1" si="250"/>
        <v/>
      </c>
      <c r="IQ28" t="str">
        <f t="shared" ca="1" si="251"/>
        <v/>
      </c>
      <c r="IR28" t="str">
        <f t="shared" ca="1" si="252"/>
        <v/>
      </c>
      <c r="IS28" t="str">
        <f t="shared" ca="1" si="253"/>
        <v/>
      </c>
      <c r="IT28" t="str">
        <f t="shared" ca="1" si="254"/>
        <v/>
      </c>
      <c r="IU28" t="str">
        <f t="shared" ca="1" si="255"/>
        <v/>
      </c>
      <c r="IV28" t="str">
        <f t="shared" ca="1" si="256"/>
        <v/>
      </c>
      <c r="IW28" t="str">
        <f t="shared" ca="1" si="257"/>
        <v/>
      </c>
      <c r="IX28" t="str">
        <f t="shared" ca="1" si="49"/>
        <v/>
      </c>
      <c r="IY28" t="str">
        <f t="shared" ca="1" si="50"/>
        <v/>
      </c>
      <c r="IZ28" t="str">
        <f t="shared" ca="1" si="258"/>
        <v/>
      </c>
      <c r="JA28" t="str">
        <f t="shared" ca="1" si="259"/>
        <v/>
      </c>
      <c r="JB28" t="str">
        <f t="shared" ca="1" si="260"/>
        <v/>
      </c>
      <c r="JC28" t="str">
        <f t="shared" ca="1" si="261"/>
        <v/>
      </c>
      <c r="JD28" t="str">
        <f t="shared" ca="1" si="262"/>
        <v/>
      </c>
      <c r="JE28" t="str">
        <f t="shared" ca="1" si="263"/>
        <v/>
      </c>
      <c r="JF28" t="str">
        <f t="shared" ca="1" si="264"/>
        <v/>
      </c>
      <c r="JG28" t="str">
        <f t="shared" ca="1" si="265"/>
        <v/>
      </c>
      <c r="JH28" t="str">
        <f t="shared" ca="1" si="266"/>
        <v/>
      </c>
      <c r="JI28" t="str">
        <f t="shared" ca="1" si="267"/>
        <v/>
      </c>
      <c r="JJ28" t="str">
        <f t="shared" ca="1" si="51"/>
        <v/>
      </c>
      <c r="JK28" t="str">
        <f t="shared" ca="1" si="52"/>
        <v/>
      </c>
      <c r="JL28" t="str">
        <f t="shared" ca="1" si="268"/>
        <v/>
      </c>
      <c r="JM28" t="str">
        <f t="shared" ca="1" si="269"/>
        <v/>
      </c>
      <c r="JN28" t="str">
        <f t="shared" ca="1" si="270"/>
        <v/>
      </c>
      <c r="JO28" t="str">
        <f t="shared" ca="1" si="271"/>
        <v/>
      </c>
      <c r="JP28" t="str">
        <f t="shared" ca="1" si="272"/>
        <v/>
      </c>
      <c r="JQ28" t="str">
        <f t="shared" ca="1" si="273"/>
        <v/>
      </c>
      <c r="JR28" t="str">
        <f t="shared" ca="1" si="274"/>
        <v/>
      </c>
      <c r="JS28" t="str">
        <f t="shared" ca="1" si="275"/>
        <v/>
      </c>
      <c r="JT28" t="str">
        <f t="shared" ca="1" si="276"/>
        <v/>
      </c>
      <c r="JU28" t="str">
        <f t="shared" ca="1" si="277"/>
        <v/>
      </c>
    </row>
    <row r="29" spans="1:281" x14ac:dyDescent="0.25">
      <c r="A29">
        <f t="shared" si="278"/>
        <v>28</v>
      </c>
      <c r="B29" t="str">
        <f t="shared" ca="1" si="0"/>
        <v>Jack Brownsmead</v>
      </c>
      <c r="C29">
        <v>2</v>
      </c>
      <c r="D29">
        <f t="shared" si="53"/>
        <v>28</v>
      </c>
      <c r="E29">
        <f t="shared" si="54"/>
        <v>3</v>
      </c>
      <c r="F29">
        <f ca="1">COUNT((AD29,AP29,BB29,BN29,BZ29,CL29,CX29,DJ29,DV29,EH29,ET29,FF29,FR29,GD29,GP29,HB29,HN29,HZ29,IL29,IX29,JJ29,JV29,KH29,KT29,LF29,LR29))</f>
        <v>1</v>
      </c>
      <c r="G29">
        <f t="shared" ca="1" si="55"/>
        <v>0</v>
      </c>
      <c r="H29">
        <f t="shared" ca="1" si="56"/>
        <v>0</v>
      </c>
      <c r="I29">
        <f t="shared" ca="1" si="1"/>
        <v>23.55</v>
      </c>
      <c r="J29">
        <f t="shared" ca="1" si="57"/>
        <v>23.55</v>
      </c>
      <c r="K29">
        <f t="shared" ca="1" si="2"/>
        <v>23.549999997100002</v>
      </c>
      <c r="L29">
        <f t="shared" ca="1" si="286"/>
        <v>8</v>
      </c>
      <c r="M29">
        <f t="shared" ca="1" si="58"/>
        <v>23.55</v>
      </c>
      <c r="N29">
        <f t="shared" ca="1" si="287"/>
        <v>30</v>
      </c>
      <c r="O29">
        <f t="shared" ca="1" si="59"/>
        <v>23.549999997100002</v>
      </c>
      <c r="P29">
        <f t="shared" ca="1" si="288"/>
        <v>108</v>
      </c>
      <c r="Q29">
        <f t="shared" ca="1" si="60"/>
        <v>7</v>
      </c>
      <c r="R29">
        <f t="shared" ca="1" si="61"/>
        <v>0</v>
      </c>
      <c r="S29">
        <f t="shared" ca="1" si="62"/>
        <v>0</v>
      </c>
      <c r="T29">
        <f t="shared" ca="1" si="63"/>
        <v>7</v>
      </c>
      <c r="U29" t="str">
        <f t="shared" ca="1" si="6"/>
        <v>992999999992Jack Brownsmead</v>
      </c>
      <c r="V29">
        <f t="shared" ca="1" si="289"/>
        <v>48</v>
      </c>
      <c r="W29">
        <f t="shared" si="64"/>
        <v>28</v>
      </c>
      <c r="X29">
        <f t="shared" ca="1" si="290"/>
        <v>104</v>
      </c>
      <c r="Y29">
        <f t="shared" ca="1" si="65"/>
        <v>0</v>
      </c>
      <c r="Z29" t="str">
        <f t="shared" ca="1" si="66"/>
        <v>999Jack Brownsmeadzz</v>
      </c>
      <c r="AA29">
        <f t="shared" ca="1" si="291"/>
        <v>61</v>
      </c>
      <c r="AB29">
        <f t="shared" si="67"/>
        <v>28</v>
      </c>
      <c r="AC29">
        <f t="shared" ca="1" si="292"/>
        <v>56</v>
      </c>
      <c r="AD29">
        <f t="shared" ca="1" si="11"/>
        <v>23.55</v>
      </c>
      <c r="AE29" t="str">
        <f t="shared" ca="1" si="12"/>
        <v>LOST</v>
      </c>
      <c r="AF29">
        <f t="shared" ca="1" si="68"/>
        <v>7</v>
      </c>
      <c r="AG29">
        <f t="shared" ca="1" si="69"/>
        <v>0</v>
      </c>
      <c r="AH29">
        <f t="shared" ca="1" si="70"/>
        <v>0</v>
      </c>
      <c r="AI29">
        <f t="shared" ca="1" si="71"/>
        <v>0</v>
      </c>
      <c r="AJ29">
        <f t="shared" ca="1" si="72"/>
        <v>0</v>
      </c>
      <c r="AK29">
        <f t="shared" ca="1" si="73"/>
        <v>20</v>
      </c>
      <c r="AL29">
        <f t="shared" ca="1" si="74"/>
        <v>0</v>
      </c>
      <c r="AM29">
        <f t="shared" ca="1" si="75"/>
        <v>0</v>
      </c>
      <c r="AN29">
        <f t="shared" ca="1" si="76"/>
        <v>0</v>
      </c>
      <c r="AO29">
        <f t="shared" ca="1" si="77"/>
        <v>0</v>
      </c>
      <c r="AP29" t="str">
        <f t="shared" ca="1" si="13"/>
        <v/>
      </c>
      <c r="AQ29" t="str">
        <f t="shared" ca="1" si="14"/>
        <v/>
      </c>
      <c r="AR29" t="str">
        <f t="shared" ca="1" si="78"/>
        <v/>
      </c>
      <c r="AS29" t="str">
        <f t="shared" ca="1" si="79"/>
        <v/>
      </c>
      <c r="AT29" t="str">
        <f t="shared" ca="1" si="80"/>
        <v/>
      </c>
      <c r="AU29" t="str">
        <f t="shared" ca="1" si="81"/>
        <v/>
      </c>
      <c r="AV29" t="str">
        <f t="shared" ca="1" si="82"/>
        <v/>
      </c>
      <c r="AW29" t="str">
        <f t="shared" ca="1" si="83"/>
        <v/>
      </c>
      <c r="AX29" t="str">
        <f t="shared" ca="1" si="84"/>
        <v/>
      </c>
      <c r="AY29" t="str">
        <f t="shared" ca="1" si="85"/>
        <v/>
      </c>
      <c r="AZ29" t="str">
        <f t="shared" ca="1" si="86"/>
        <v/>
      </c>
      <c r="BA29" t="str">
        <f t="shared" ca="1" si="87"/>
        <v/>
      </c>
      <c r="BB29" t="str">
        <f t="shared" ca="1" si="15"/>
        <v/>
      </c>
      <c r="BC29" t="str">
        <f t="shared" ca="1" si="16"/>
        <v/>
      </c>
      <c r="BD29" t="str">
        <f t="shared" ca="1" si="88"/>
        <v/>
      </c>
      <c r="BE29" t="str">
        <f t="shared" ca="1" si="89"/>
        <v/>
      </c>
      <c r="BF29" t="str">
        <f t="shared" ca="1" si="90"/>
        <v/>
      </c>
      <c r="BG29" t="str">
        <f t="shared" ca="1" si="91"/>
        <v/>
      </c>
      <c r="BH29" t="str">
        <f t="shared" ca="1" si="92"/>
        <v/>
      </c>
      <c r="BI29" t="str">
        <f t="shared" ca="1" si="93"/>
        <v/>
      </c>
      <c r="BJ29" t="str">
        <f t="shared" ca="1" si="94"/>
        <v/>
      </c>
      <c r="BK29" t="str">
        <f t="shared" ca="1" si="95"/>
        <v/>
      </c>
      <c r="BL29" t="str">
        <f t="shared" ca="1" si="96"/>
        <v/>
      </c>
      <c r="BM29" t="str">
        <f t="shared" ca="1" si="97"/>
        <v/>
      </c>
      <c r="BN29" t="str">
        <f t="shared" ca="1" si="17"/>
        <v/>
      </c>
      <c r="BO29" t="str">
        <f t="shared" ca="1" si="18"/>
        <v/>
      </c>
      <c r="BP29" t="str">
        <f t="shared" ca="1" si="98"/>
        <v/>
      </c>
      <c r="BQ29" t="str">
        <f t="shared" ca="1" si="99"/>
        <v/>
      </c>
      <c r="BR29" t="str">
        <f t="shared" ca="1" si="100"/>
        <v/>
      </c>
      <c r="BS29" t="str">
        <f t="shared" ca="1" si="101"/>
        <v/>
      </c>
      <c r="BT29" t="str">
        <f t="shared" ca="1" si="102"/>
        <v/>
      </c>
      <c r="BU29" t="str">
        <f t="shared" ca="1" si="103"/>
        <v/>
      </c>
      <c r="BV29" t="str">
        <f t="shared" ca="1" si="104"/>
        <v/>
      </c>
      <c r="BW29" t="str">
        <f t="shared" ca="1" si="105"/>
        <v/>
      </c>
      <c r="BX29" t="str">
        <f t="shared" ca="1" si="106"/>
        <v/>
      </c>
      <c r="BY29" t="str">
        <f t="shared" ca="1" si="107"/>
        <v/>
      </c>
      <c r="BZ29" t="str">
        <f t="shared" ca="1" si="19"/>
        <v/>
      </c>
      <c r="CA29" t="str">
        <f t="shared" ca="1" si="20"/>
        <v/>
      </c>
      <c r="CB29" t="str">
        <f t="shared" ca="1" si="108"/>
        <v/>
      </c>
      <c r="CC29" t="str">
        <f t="shared" ca="1" si="109"/>
        <v/>
      </c>
      <c r="CD29" t="str">
        <f t="shared" ca="1" si="110"/>
        <v/>
      </c>
      <c r="CE29" t="str">
        <f t="shared" ca="1" si="111"/>
        <v/>
      </c>
      <c r="CF29" t="str">
        <f t="shared" ca="1" si="112"/>
        <v/>
      </c>
      <c r="CG29" t="str">
        <f t="shared" ca="1" si="113"/>
        <v/>
      </c>
      <c r="CH29" t="str">
        <f t="shared" ca="1" si="114"/>
        <v/>
      </c>
      <c r="CI29" t="str">
        <f t="shared" ca="1" si="115"/>
        <v/>
      </c>
      <c r="CJ29" t="str">
        <f t="shared" ca="1" si="116"/>
        <v/>
      </c>
      <c r="CK29" t="str">
        <f t="shared" ca="1" si="117"/>
        <v/>
      </c>
      <c r="CL29" t="str">
        <f t="shared" ca="1" si="21"/>
        <v/>
      </c>
      <c r="CM29" t="str">
        <f t="shared" ca="1" si="22"/>
        <v/>
      </c>
      <c r="CN29" t="str">
        <f t="shared" ca="1" si="118"/>
        <v/>
      </c>
      <c r="CO29" t="str">
        <f t="shared" ca="1" si="119"/>
        <v/>
      </c>
      <c r="CP29" t="str">
        <f t="shared" ca="1" si="120"/>
        <v/>
      </c>
      <c r="CQ29" t="str">
        <f t="shared" ca="1" si="121"/>
        <v/>
      </c>
      <c r="CR29" t="str">
        <f t="shared" ca="1" si="122"/>
        <v/>
      </c>
      <c r="CS29" t="str">
        <f t="shared" ca="1" si="123"/>
        <v/>
      </c>
      <c r="CT29" t="str">
        <f t="shared" ca="1" si="124"/>
        <v/>
      </c>
      <c r="CU29" t="str">
        <f t="shared" ca="1" si="125"/>
        <v/>
      </c>
      <c r="CV29" t="str">
        <f t="shared" ca="1" si="126"/>
        <v/>
      </c>
      <c r="CW29" t="str">
        <f t="shared" ca="1" si="127"/>
        <v/>
      </c>
      <c r="CX29" t="str">
        <f t="shared" ca="1" si="23"/>
        <v/>
      </c>
      <c r="CY29" t="str">
        <f t="shared" ca="1" si="24"/>
        <v/>
      </c>
      <c r="CZ29" t="str">
        <f t="shared" ca="1" si="128"/>
        <v/>
      </c>
      <c r="DA29" t="str">
        <f t="shared" ca="1" si="129"/>
        <v/>
      </c>
      <c r="DB29" t="str">
        <f t="shared" ca="1" si="130"/>
        <v/>
      </c>
      <c r="DC29" t="str">
        <f t="shared" ca="1" si="131"/>
        <v/>
      </c>
      <c r="DD29" t="str">
        <f t="shared" ca="1" si="132"/>
        <v/>
      </c>
      <c r="DE29" t="str">
        <f t="shared" ca="1" si="133"/>
        <v/>
      </c>
      <c r="DF29" t="str">
        <f t="shared" ca="1" si="134"/>
        <v/>
      </c>
      <c r="DG29" t="str">
        <f t="shared" ca="1" si="135"/>
        <v/>
      </c>
      <c r="DH29" t="str">
        <f t="shared" ca="1" si="136"/>
        <v/>
      </c>
      <c r="DI29" t="str">
        <f t="shared" ca="1" si="137"/>
        <v/>
      </c>
      <c r="DJ29" t="str">
        <f t="shared" ca="1" si="25"/>
        <v/>
      </c>
      <c r="DK29" t="str">
        <f t="shared" ca="1" si="26"/>
        <v/>
      </c>
      <c r="DL29" t="str">
        <f t="shared" ca="1" si="138"/>
        <v/>
      </c>
      <c r="DM29" t="str">
        <f t="shared" ca="1" si="139"/>
        <v/>
      </c>
      <c r="DN29" t="str">
        <f t="shared" ca="1" si="140"/>
        <v/>
      </c>
      <c r="DO29" t="str">
        <f t="shared" ca="1" si="141"/>
        <v/>
      </c>
      <c r="DP29" t="str">
        <f t="shared" ca="1" si="142"/>
        <v/>
      </c>
      <c r="DQ29" t="str">
        <f t="shared" ca="1" si="143"/>
        <v/>
      </c>
      <c r="DR29" t="str">
        <f t="shared" ca="1" si="144"/>
        <v/>
      </c>
      <c r="DS29" t="str">
        <f t="shared" ca="1" si="145"/>
        <v/>
      </c>
      <c r="DT29" t="str">
        <f t="shared" ca="1" si="146"/>
        <v/>
      </c>
      <c r="DU29" t="str">
        <f t="shared" ca="1" si="147"/>
        <v/>
      </c>
      <c r="DV29" t="str">
        <f t="shared" ca="1" si="27"/>
        <v/>
      </c>
      <c r="DW29" t="str">
        <f t="shared" ca="1" si="28"/>
        <v/>
      </c>
      <c r="DX29" t="str">
        <f t="shared" ca="1" si="148"/>
        <v/>
      </c>
      <c r="DY29" t="str">
        <f t="shared" ca="1" si="149"/>
        <v/>
      </c>
      <c r="DZ29" t="str">
        <f t="shared" ca="1" si="150"/>
        <v/>
      </c>
      <c r="EA29" t="str">
        <f t="shared" ca="1" si="151"/>
        <v/>
      </c>
      <c r="EB29" t="str">
        <f t="shared" ca="1" si="152"/>
        <v/>
      </c>
      <c r="EC29" t="str">
        <f t="shared" ca="1" si="153"/>
        <v/>
      </c>
      <c r="ED29" t="str">
        <f t="shared" ca="1" si="154"/>
        <v/>
      </c>
      <c r="EE29" t="str">
        <f t="shared" ca="1" si="155"/>
        <v/>
      </c>
      <c r="EF29" t="str">
        <f t="shared" ca="1" si="156"/>
        <v/>
      </c>
      <c r="EG29" t="str">
        <f t="shared" ca="1" si="157"/>
        <v/>
      </c>
      <c r="EH29" t="str">
        <f t="shared" ca="1" si="29"/>
        <v/>
      </c>
      <c r="EI29" t="str">
        <f t="shared" ca="1" si="30"/>
        <v/>
      </c>
      <c r="EJ29" t="str">
        <f t="shared" ca="1" si="158"/>
        <v/>
      </c>
      <c r="EK29" t="str">
        <f t="shared" ca="1" si="159"/>
        <v/>
      </c>
      <c r="EL29" t="str">
        <f t="shared" ca="1" si="160"/>
        <v/>
      </c>
      <c r="EM29" t="str">
        <f t="shared" ca="1" si="161"/>
        <v/>
      </c>
      <c r="EN29" t="str">
        <f t="shared" ca="1" si="162"/>
        <v/>
      </c>
      <c r="EO29" t="str">
        <f t="shared" ca="1" si="163"/>
        <v/>
      </c>
      <c r="EP29" t="str">
        <f t="shared" ca="1" si="164"/>
        <v/>
      </c>
      <c r="EQ29" t="str">
        <f t="shared" ca="1" si="165"/>
        <v/>
      </c>
      <c r="ER29" t="str">
        <f t="shared" ca="1" si="166"/>
        <v/>
      </c>
      <c r="ES29" t="str">
        <f t="shared" ca="1" si="167"/>
        <v/>
      </c>
      <c r="ET29" t="str">
        <f t="shared" ca="1" si="31"/>
        <v/>
      </c>
      <c r="EU29" t="str">
        <f t="shared" ca="1" si="32"/>
        <v/>
      </c>
      <c r="EV29" t="str">
        <f t="shared" ca="1" si="168"/>
        <v/>
      </c>
      <c r="EW29" t="str">
        <f t="shared" ca="1" si="169"/>
        <v/>
      </c>
      <c r="EX29" t="str">
        <f t="shared" ca="1" si="170"/>
        <v/>
      </c>
      <c r="EY29" t="str">
        <f t="shared" ca="1" si="171"/>
        <v/>
      </c>
      <c r="EZ29" t="str">
        <f t="shared" ca="1" si="172"/>
        <v/>
      </c>
      <c r="FA29" t="str">
        <f t="shared" ca="1" si="173"/>
        <v/>
      </c>
      <c r="FB29" t="str">
        <f t="shared" ca="1" si="174"/>
        <v/>
      </c>
      <c r="FC29" t="str">
        <f t="shared" ca="1" si="175"/>
        <v/>
      </c>
      <c r="FD29" t="str">
        <f t="shared" ca="1" si="176"/>
        <v/>
      </c>
      <c r="FE29" t="str">
        <f t="shared" ca="1" si="177"/>
        <v/>
      </c>
      <c r="FF29" t="str">
        <f t="shared" ca="1" si="33"/>
        <v/>
      </c>
      <c r="FG29" t="str">
        <f t="shared" ca="1" si="34"/>
        <v/>
      </c>
      <c r="FH29" t="str">
        <f t="shared" ca="1" si="178"/>
        <v/>
      </c>
      <c r="FI29" t="str">
        <f t="shared" ca="1" si="179"/>
        <v/>
      </c>
      <c r="FJ29" t="str">
        <f t="shared" ca="1" si="180"/>
        <v/>
      </c>
      <c r="FK29" t="str">
        <f t="shared" ca="1" si="181"/>
        <v/>
      </c>
      <c r="FL29" t="str">
        <f t="shared" ca="1" si="182"/>
        <v/>
      </c>
      <c r="FM29" t="str">
        <f t="shared" ca="1" si="183"/>
        <v/>
      </c>
      <c r="FN29" t="str">
        <f t="shared" ca="1" si="184"/>
        <v/>
      </c>
      <c r="FO29" t="str">
        <f t="shared" ca="1" si="185"/>
        <v/>
      </c>
      <c r="FP29" t="str">
        <f t="shared" ca="1" si="186"/>
        <v/>
      </c>
      <c r="FQ29" t="str">
        <f t="shared" ca="1" si="187"/>
        <v/>
      </c>
      <c r="FR29" t="str">
        <f t="shared" ca="1" si="35"/>
        <v/>
      </c>
      <c r="FS29" t="str">
        <f t="shared" ca="1" si="36"/>
        <v/>
      </c>
      <c r="FT29" t="str">
        <f t="shared" ca="1" si="188"/>
        <v/>
      </c>
      <c r="FU29" t="str">
        <f t="shared" ca="1" si="189"/>
        <v/>
      </c>
      <c r="FV29" t="str">
        <f t="shared" ca="1" si="190"/>
        <v/>
      </c>
      <c r="FW29" t="str">
        <f t="shared" ca="1" si="191"/>
        <v/>
      </c>
      <c r="FX29" t="str">
        <f t="shared" ca="1" si="192"/>
        <v/>
      </c>
      <c r="FY29" t="str">
        <f t="shared" ca="1" si="193"/>
        <v/>
      </c>
      <c r="FZ29" t="str">
        <f t="shared" ca="1" si="194"/>
        <v/>
      </c>
      <c r="GA29" t="str">
        <f t="shared" ca="1" si="195"/>
        <v/>
      </c>
      <c r="GB29" t="str">
        <f t="shared" ca="1" si="196"/>
        <v/>
      </c>
      <c r="GC29" t="str">
        <f t="shared" ca="1" si="197"/>
        <v/>
      </c>
      <c r="GD29" t="str">
        <f t="shared" ca="1" si="37"/>
        <v/>
      </c>
      <c r="GE29" t="str">
        <f t="shared" ca="1" si="38"/>
        <v/>
      </c>
      <c r="GF29" t="str">
        <f t="shared" ca="1" si="198"/>
        <v/>
      </c>
      <c r="GG29" t="str">
        <f t="shared" ca="1" si="199"/>
        <v/>
      </c>
      <c r="GH29" t="str">
        <f t="shared" ca="1" si="200"/>
        <v/>
      </c>
      <c r="GI29" t="str">
        <f t="shared" ca="1" si="201"/>
        <v/>
      </c>
      <c r="GJ29" t="str">
        <f t="shared" ca="1" si="202"/>
        <v/>
      </c>
      <c r="GK29" t="str">
        <f t="shared" ca="1" si="203"/>
        <v/>
      </c>
      <c r="GL29" t="str">
        <f t="shared" ca="1" si="204"/>
        <v/>
      </c>
      <c r="GM29" t="str">
        <f t="shared" ca="1" si="205"/>
        <v/>
      </c>
      <c r="GN29" t="str">
        <f t="shared" ca="1" si="206"/>
        <v/>
      </c>
      <c r="GO29" t="str">
        <f t="shared" ca="1" si="207"/>
        <v/>
      </c>
      <c r="GP29" t="str">
        <f t="shared" ca="1" si="39"/>
        <v/>
      </c>
      <c r="GQ29" t="str">
        <f t="shared" ca="1" si="40"/>
        <v/>
      </c>
      <c r="GR29" t="str">
        <f t="shared" ca="1" si="208"/>
        <v/>
      </c>
      <c r="GS29" t="str">
        <f t="shared" ca="1" si="209"/>
        <v/>
      </c>
      <c r="GT29" t="str">
        <f t="shared" ca="1" si="210"/>
        <v/>
      </c>
      <c r="GU29" t="str">
        <f t="shared" ca="1" si="211"/>
        <v/>
      </c>
      <c r="GV29" t="str">
        <f t="shared" ca="1" si="212"/>
        <v/>
      </c>
      <c r="GW29" t="str">
        <f t="shared" ca="1" si="213"/>
        <v/>
      </c>
      <c r="GX29" t="str">
        <f t="shared" ca="1" si="214"/>
        <v/>
      </c>
      <c r="GY29" t="str">
        <f t="shared" ca="1" si="215"/>
        <v/>
      </c>
      <c r="GZ29" t="str">
        <f t="shared" ca="1" si="216"/>
        <v/>
      </c>
      <c r="HA29" t="str">
        <f t="shared" ca="1" si="217"/>
        <v/>
      </c>
      <c r="HB29" t="str">
        <f t="shared" ca="1" si="41"/>
        <v/>
      </c>
      <c r="HC29" t="str">
        <f t="shared" ca="1" si="42"/>
        <v/>
      </c>
      <c r="HD29" t="str">
        <f t="shared" ca="1" si="218"/>
        <v/>
      </c>
      <c r="HE29" t="str">
        <f t="shared" ca="1" si="219"/>
        <v/>
      </c>
      <c r="HF29" t="str">
        <f t="shared" ca="1" si="220"/>
        <v/>
      </c>
      <c r="HG29" t="str">
        <f t="shared" ca="1" si="221"/>
        <v/>
      </c>
      <c r="HH29" t="str">
        <f t="shared" ca="1" si="222"/>
        <v/>
      </c>
      <c r="HI29" t="str">
        <f t="shared" ca="1" si="223"/>
        <v/>
      </c>
      <c r="HJ29" t="str">
        <f t="shared" ca="1" si="224"/>
        <v/>
      </c>
      <c r="HK29" t="str">
        <f t="shared" ca="1" si="225"/>
        <v/>
      </c>
      <c r="HL29" t="str">
        <f t="shared" ca="1" si="226"/>
        <v/>
      </c>
      <c r="HM29" t="str">
        <f t="shared" ca="1" si="227"/>
        <v/>
      </c>
      <c r="HN29" t="str">
        <f t="shared" ca="1" si="43"/>
        <v/>
      </c>
      <c r="HO29" t="str">
        <f t="shared" ca="1" si="44"/>
        <v/>
      </c>
      <c r="HP29" t="str">
        <f t="shared" ca="1" si="228"/>
        <v/>
      </c>
      <c r="HQ29" t="str">
        <f t="shared" ca="1" si="229"/>
        <v/>
      </c>
      <c r="HR29" t="str">
        <f t="shared" ca="1" si="230"/>
        <v/>
      </c>
      <c r="HS29" t="str">
        <f t="shared" ca="1" si="231"/>
        <v/>
      </c>
      <c r="HT29" t="str">
        <f t="shared" ca="1" si="232"/>
        <v/>
      </c>
      <c r="HU29" t="str">
        <f t="shared" ca="1" si="233"/>
        <v/>
      </c>
      <c r="HV29" t="str">
        <f t="shared" ca="1" si="234"/>
        <v/>
      </c>
      <c r="HW29" t="str">
        <f t="shared" ca="1" si="235"/>
        <v/>
      </c>
      <c r="HX29" t="str">
        <f t="shared" ca="1" si="236"/>
        <v/>
      </c>
      <c r="HY29" t="str">
        <f t="shared" ca="1" si="237"/>
        <v/>
      </c>
      <c r="HZ29" t="str">
        <f t="shared" ca="1" si="45"/>
        <v/>
      </c>
      <c r="IA29" t="str">
        <f t="shared" ca="1" si="46"/>
        <v/>
      </c>
      <c r="IB29" t="str">
        <f t="shared" ca="1" si="238"/>
        <v/>
      </c>
      <c r="IC29" t="str">
        <f t="shared" ca="1" si="239"/>
        <v/>
      </c>
      <c r="ID29" t="str">
        <f t="shared" ca="1" si="240"/>
        <v/>
      </c>
      <c r="IE29" t="str">
        <f t="shared" ca="1" si="241"/>
        <v/>
      </c>
      <c r="IF29" t="str">
        <f t="shared" ca="1" si="242"/>
        <v/>
      </c>
      <c r="IG29" t="str">
        <f t="shared" ca="1" si="243"/>
        <v/>
      </c>
      <c r="IH29" t="str">
        <f t="shared" ca="1" si="244"/>
        <v/>
      </c>
      <c r="II29" t="str">
        <f t="shared" ca="1" si="245"/>
        <v/>
      </c>
      <c r="IJ29" t="str">
        <f t="shared" ca="1" si="246"/>
        <v/>
      </c>
      <c r="IK29" t="str">
        <f t="shared" ca="1" si="247"/>
        <v/>
      </c>
      <c r="IL29" t="str">
        <f t="shared" ca="1" si="47"/>
        <v/>
      </c>
      <c r="IM29" t="str">
        <f t="shared" ca="1" si="48"/>
        <v/>
      </c>
      <c r="IN29" t="str">
        <f t="shared" ca="1" si="248"/>
        <v/>
      </c>
      <c r="IO29" t="str">
        <f t="shared" ca="1" si="249"/>
        <v/>
      </c>
      <c r="IP29" t="str">
        <f t="shared" ca="1" si="250"/>
        <v/>
      </c>
      <c r="IQ29" t="str">
        <f t="shared" ca="1" si="251"/>
        <v/>
      </c>
      <c r="IR29" t="str">
        <f t="shared" ca="1" si="252"/>
        <v/>
      </c>
      <c r="IS29" t="str">
        <f t="shared" ca="1" si="253"/>
        <v/>
      </c>
      <c r="IT29" t="str">
        <f t="shared" ca="1" si="254"/>
        <v/>
      </c>
      <c r="IU29" t="str">
        <f t="shared" ca="1" si="255"/>
        <v/>
      </c>
      <c r="IV29" t="str">
        <f t="shared" ca="1" si="256"/>
        <v/>
      </c>
      <c r="IW29" t="str">
        <f t="shared" ca="1" si="257"/>
        <v/>
      </c>
      <c r="IX29" t="str">
        <f t="shared" ca="1" si="49"/>
        <v/>
      </c>
      <c r="IY29" t="str">
        <f t="shared" ca="1" si="50"/>
        <v/>
      </c>
      <c r="IZ29" t="str">
        <f t="shared" ca="1" si="258"/>
        <v/>
      </c>
      <c r="JA29" t="str">
        <f t="shared" ca="1" si="259"/>
        <v/>
      </c>
      <c r="JB29" t="str">
        <f t="shared" ca="1" si="260"/>
        <v/>
      </c>
      <c r="JC29" t="str">
        <f t="shared" ca="1" si="261"/>
        <v/>
      </c>
      <c r="JD29" t="str">
        <f t="shared" ca="1" si="262"/>
        <v/>
      </c>
      <c r="JE29" t="str">
        <f t="shared" ca="1" si="263"/>
        <v/>
      </c>
      <c r="JF29" t="str">
        <f t="shared" ca="1" si="264"/>
        <v/>
      </c>
      <c r="JG29" t="str">
        <f t="shared" ca="1" si="265"/>
        <v/>
      </c>
      <c r="JH29" t="str">
        <f t="shared" ca="1" si="266"/>
        <v/>
      </c>
      <c r="JI29" t="str">
        <f t="shared" ca="1" si="267"/>
        <v/>
      </c>
      <c r="JJ29" t="str">
        <f t="shared" ca="1" si="51"/>
        <v/>
      </c>
      <c r="JK29" t="str">
        <f t="shared" ca="1" si="52"/>
        <v/>
      </c>
      <c r="JL29" t="str">
        <f t="shared" ca="1" si="268"/>
        <v/>
      </c>
      <c r="JM29" t="str">
        <f t="shared" ca="1" si="269"/>
        <v/>
      </c>
      <c r="JN29" t="str">
        <f t="shared" ca="1" si="270"/>
        <v/>
      </c>
      <c r="JO29" t="str">
        <f t="shared" ca="1" si="271"/>
        <v/>
      </c>
      <c r="JP29" t="str">
        <f t="shared" ca="1" si="272"/>
        <v/>
      </c>
      <c r="JQ29" t="str">
        <f t="shared" ca="1" si="273"/>
        <v/>
      </c>
      <c r="JR29" t="str">
        <f t="shared" ca="1" si="274"/>
        <v/>
      </c>
      <c r="JS29" t="str">
        <f t="shared" ca="1" si="275"/>
        <v/>
      </c>
      <c r="JT29" t="str">
        <f t="shared" ca="1" si="276"/>
        <v/>
      </c>
      <c r="JU29" t="str">
        <f t="shared" ca="1" si="277"/>
        <v/>
      </c>
    </row>
    <row r="30" spans="1:281" x14ac:dyDescent="0.25">
      <c r="A30">
        <f t="shared" si="278"/>
        <v>29</v>
      </c>
      <c r="B30" t="str">
        <f t="shared" ca="1" si="0"/>
        <v>Peter Noel</v>
      </c>
      <c r="C30">
        <v>2</v>
      </c>
      <c r="D30">
        <f t="shared" si="53"/>
        <v>29</v>
      </c>
      <c r="E30">
        <f t="shared" si="54"/>
        <v>4</v>
      </c>
      <c r="F30">
        <f ca="1">COUNT((AD30,AP30,BB30,BN30,BZ30,CL30,CX30,DJ30,DV30,EH30,ET30,FF30,FR30,GD30,GP30,HB30,HN30,HZ30,IL30,IX30,JJ30,JV30,KH30,KT30,LF30,LR30))</f>
        <v>1</v>
      </c>
      <c r="G30">
        <f t="shared" ca="1" si="55"/>
        <v>1</v>
      </c>
      <c r="H30">
        <f t="shared" ca="1" si="56"/>
        <v>100</v>
      </c>
      <c r="I30">
        <f t="shared" ca="1" si="1"/>
        <v>28.9</v>
      </c>
      <c r="J30">
        <f t="shared" ca="1" si="57"/>
        <v>29.9</v>
      </c>
      <c r="K30">
        <f t="shared" ca="1" si="2"/>
        <v>29.899999996999998</v>
      </c>
      <c r="L30">
        <f t="shared" ca="1" si="286"/>
        <v>28</v>
      </c>
      <c r="M30">
        <f t="shared" ca="1" si="58"/>
        <v>28.9</v>
      </c>
      <c r="N30">
        <f t="shared" ca="1" si="287"/>
        <v>1</v>
      </c>
      <c r="O30">
        <f t="shared" ca="1" si="59"/>
        <v>28.899999996999998</v>
      </c>
      <c r="P30">
        <f t="shared" ca="1" si="288"/>
        <v>151</v>
      </c>
      <c r="Q30">
        <f t="shared" ca="1" si="60"/>
        <v>8</v>
      </c>
      <c r="R30">
        <f t="shared" ca="1" si="61"/>
        <v>3</v>
      </c>
      <c r="S30">
        <f t="shared" ca="1" si="62"/>
        <v>0</v>
      </c>
      <c r="T30">
        <f t="shared" ca="1" si="63"/>
        <v>14</v>
      </c>
      <c r="U30" t="str">
        <f t="shared" ca="1" si="6"/>
        <v>985999996991Peter Noel</v>
      </c>
      <c r="V30">
        <f t="shared" ca="1" si="289"/>
        <v>23</v>
      </c>
      <c r="W30">
        <f t="shared" si="64"/>
        <v>29</v>
      </c>
      <c r="X30">
        <f t="shared" ca="1" si="290"/>
        <v>8</v>
      </c>
      <c r="Y30">
        <f t="shared" ca="1" si="65"/>
        <v>2</v>
      </c>
      <c r="Z30" t="str">
        <f t="shared" ca="1" si="66"/>
        <v>997Peter Noelzz</v>
      </c>
      <c r="AA30">
        <f t="shared" ca="1" si="291"/>
        <v>15</v>
      </c>
      <c r="AB30">
        <f t="shared" si="67"/>
        <v>29</v>
      </c>
      <c r="AC30">
        <f t="shared" ca="1" si="292"/>
        <v>161</v>
      </c>
      <c r="AD30">
        <f t="shared" ca="1" si="11"/>
        <v>28.9</v>
      </c>
      <c r="AE30" t="str">
        <f t="shared" ca="1" si="12"/>
        <v>WON</v>
      </c>
      <c r="AF30">
        <f t="shared" ca="1" si="68"/>
        <v>8</v>
      </c>
      <c r="AG30">
        <f t="shared" ca="1" si="69"/>
        <v>3</v>
      </c>
      <c r="AH30">
        <f t="shared" ca="1" si="70"/>
        <v>0</v>
      </c>
      <c r="AI30">
        <f t="shared" ca="1" si="71"/>
        <v>2</v>
      </c>
      <c r="AJ30">
        <f t="shared" ca="1" si="72"/>
        <v>40</v>
      </c>
      <c r="AK30">
        <f t="shared" ca="1" si="73"/>
        <v>25</v>
      </c>
      <c r="AL30">
        <f t="shared" ca="1" si="74"/>
        <v>60</v>
      </c>
      <c r="AM30">
        <f t="shared" ca="1" si="75"/>
        <v>20</v>
      </c>
      <c r="AN30">
        <f t="shared" ca="1" si="76"/>
        <v>0</v>
      </c>
      <c r="AO30">
        <f t="shared" ca="1" si="77"/>
        <v>0</v>
      </c>
      <c r="AP30" t="str">
        <f t="shared" ca="1" si="13"/>
        <v/>
      </c>
      <c r="AQ30" t="str">
        <f t="shared" ca="1" si="14"/>
        <v/>
      </c>
      <c r="AR30" t="str">
        <f t="shared" ca="1" si="78"/>
        <v/>
      </c>
      <c r="AS30" t="str">
        <f t="shared" ca="1" si="79"/>
        <v/>
      </c>
      <c r="AT30" t="str">
        <f t="shared" ca="1" si="80"/>
        <v/>
      </c>
      <c r="AU30" t="str">
        <f t="shared" ca="1" si="81"/>
        <v/>
      </c>
      <c r="AV30" t="str">
        <f t="shared" ca="1" si="82"/>
        <v/>
      </c>
      <c r="AW30" t="str">
        <f t="shared" ca="1" si="83"/>
        <v/>
      </c>
      <c r="AX30" t="str">
        <f t="shared" ca="1" si="84"/>
        <v/>
      </c>
      <c r="AY30" t="str">
        <f t="shared" ca="1" si="85"/>
        <v/>
      </c>
      <c r="AZ30" t="str">
        <f t="shared" ca="1" si="86"/>
        <v/>
      </c>
      <c r="BA30" t="str">
        <f t="shared" ca="1" si="87"/>
        <v/>
      </c>
      <c r="BB30" t="str">
        <f t="shared" ca="1" si="15"/>
        <v/>
      </c>
      <c r="BC30" t="str">
        <f t="shared" ca="1" si="16"/>
        <v/>
      </c>
      <c r="BD30" t="str">
        <f t="shared" ca="1" si="88"/>
        <v/>
      </c>
      <c r="BE30" t="str">
        <f t="shared" ca="1" si="89"/>
        <v/>
      </c>
      <c r="BF30" t="str">
        <f t="shared" ca="1" si="90"/>
        <v/>
      </c>
      <c r="BG30" t="str">
        <f t="shared" ca="1" si="91"/>
        <v/>
      </c>
      <c r="BH30" t="str">
        <f t="shared" ca="1" si="92"/>
        <v/>
      </c>
      <c r="BI30" t="str">
        <f t="shared" ca="1" si="93"/>
        <v/>
      </c>
      <c r="BJ30" t="str">
        <f t="shared" ca="1" si="94"/>
        <v/>
      </c>
      <c r="BK30" t="str">
        <f t="shared" ca="1" si="95"/>
        <v/>
      </c>
      <c r="BL30" t="str">
        <f t="shared" ca="1" si="96"/>
        <v/>
      </c>
      <c r="BM30" t="str">
        <f t="shared" ca="1" si="97"/>
        <v/>
      </c>
      <c r="BN30" t="str">
        <f t="shared" ca="1" si="17"/>
        <v/>
      </c>
      <c r="BO30" t="str">
        <f t="shared" ca="1" si="18"/>
        <v/>
      </c>
      <c r="BP30" t="str">
        <f t="shared" ca="1" si="98"/>
        <v/>
      </c>
      <c r="BQ30" t="str">
        <f t="shared" ca="1" si="99"/>
        <v/>
      </c>
      <c r="BR30" t="str">
        <f t="shared" ca="1" si="100"/>
        <v/>
      </c>
      <c r="BS30" t="str">
        <f t="shared" ca="1" si="101"/>
        <v/>
      </c>
      <c r="BT30" t="str">
        <f t="shared" ca="1" si="102"/>
        <v/>
      </c>
      <c r="BU30" t="str">
        <f t="shared" ca="1" si="103"/>
        <v/>
      </c>
      <c r="BV30" t="str">
        <f t="shared" ca="1" si="104"/>
        <v/>
      </c>
      <c r="BW30" t="str">
        <f t="shared" ca="1" si="105"/>
        <v/>
      </c>
      <c r="BX30" t="str">
        <f t="shared" ca="1" si="106"/>
        <v/>
      </c>
      <c r="BY30" t="str">
        <f t="shared" ca="1" si="107"/>
        <v/>
      </c>
      <c r="BZ30" t="str">
        <f t="shared" ca="1" si="19"/>
        <v/>
      </c>
      <c r="CA30" t="str">
        <f t="shared" ca="1" si="20"/>
        <v/>
      </c>
      <c r="CB30" t="str">
        <f t="shared" ca="1" si="108"/>
        <v/>
      </c>
      <c r="CC30" t="str">
        <f t="shared" ca="1" si="109"/>
        <v/>
      </c>
      <c r="CD30" t="str">
        <f t="shared" ca="1" si="110"/>
        <v/>
      </c>
      <c r="CE30" t="str">
        <f t="shared" ca="1" si="111"/>
        <v/>
      </c>
      <c r="CF30" t="str">
        <f t="shared" ca="1" si="112"/>
        <v/>
      </c>
      <c r="CG30" t="str">
        <f t="shared" ca="1" si="113"/>
        <v/>
      </c>
      <c r="CH30" t="str">
        <f t="shared" ca="1" si="114"/>
        <v/>
      </c>
      <c r="CI30" t="str">
        <f t="shared" ca="1" si="115"/>
        <v/>
      </c>
      <c r="CJ30" t="str">
        <f t="shared" ca="1" si="116"/>
        <v/>
      </c>
      <c r="CK30" t="str">
        <f t="shared" ca="1" si="117"/>
        <v/>
      </c>
      <c r="CL30" t="str">
        <f t="shared" ca="1" si="21"/>
        <v/>
      </c>
      <c r="CM30" t="str">
        <f t="shared" ca="1" si="22"/>
        <v/>
      </c>
      <c r="CN30" t="str">
        <f t="shared" ca="1" si="118"/>
        <v/>
      </c>
      <c r="CO30" t="str">
        <f t="shared" ca="1" si="119"/>
        <v/>
      </c>
      <c r="CP30" t="str">
        <f t="shared" ca="1" si="120"/>
        <v/>
      </c>
      <c r="CQ30" t="str">
        <f t="shared" ca="1" si="121"/>
        <v/>
      </c>
      <c r="CR30" t="str">
        <f t="shared" ca="1" si="122"/>
        <v/>
      </c>
      <c r="CS30" t="str">
        <f t="shared" ca="1" si="123"/>
        <v/>
      </c>
      <c r="CT30" t="str">
        <f t="shared" ca="1" si="124"/>
        <v/>
      </c>
      <c r="CU30" t="str">
        <f t="shared" ca="1" si="125"/>
        <v/>
      </c>
      <c r="CV30" t="str">
        <f t="shared" ca="1" si="126"/>
        <v/>
      </c>
      <c r="CW30" t="str">
        <f t="shared" ca="1" si="127"/>
        <v/>
      </c>
      <c r="CX30" t="str">
        <f t="shared" ca="1" si="23"/>
        <v/>
      </c>
      <c r="CY30" t="str">
        <f t="shared" ca="1" si="24"/>
        <v/>
      </c>
      <c r="CZ30" t="str">
        <f t="shared" ca="1" si="128"/>
        <v/>
      </c>
      <c r="DA30" t="str">
        <f t="shared" ca="1" si="129"/>
        <v/>
      </c>
      <c r="DB30" t="str">
        <f t="shared" ca="1" si="130"/>
        <v/>
      </c>
      <c r="DC30" t="str">
        <f t="shared" ca="1" si="131"/>
        <v/>
      </c>
      <c r="DD30" t="str">
        <f t="shared" ca="1" si="132"/>
        <v/>
      </c>
      <c r="DE30" t="str">
        <f t="shared" ca="1" si="133"/>
        <v/>
      </c>
      <c r="DF30" t="str">
        <f t="shared" ca="1" si="134"/>
        <v/>
      </c>
      <c r="DG30" t="str">
        <f t="shared" ca="1" si="135"/>
        <v/>
      </c>
      <c r="DH30" t="str">
        <f t="shared" ca="1" si="136"/>
        <v/>
      </c>
      <c r="DI30" t="str">
        <f t="shared" ca="1" si="137"/>
        <v/>
      </c>
      <c r="DJ30" t="str">
        <f t="shared" ca="1" si="25"/>
        <v/>
      </c>
      <c r="DK30" t="str">
        <f t="shared" ca="1" si="26"/>
        <v/>
      </c>
      <c r="DL30" t="str">
        <f t="shared" ca="1" si="138"/>
        <v/>
      </c>
      <c r="DM30" t="str">
        <f t="shared" ca="1" si="139"/>
        <v/>
      </c>
      <c r="DN30" t="str">
        <f t="shared" ca="1" si="140"/>
        <v/>
      </c>
      <c r="DO30" t="str">
        <f t="shared" ca="1" si="141"/>
        <v/>
      </c>
      <c r="DP30" t="str">
        <f t="shared" ca="1" si="142"/>
        <v/>
      </c>
      <c r="DQ30" t="str">
        <f t="shared" ca="1" si="143"/>
        <v/>
      </c>
      <c r="DR30" t="str">
        <f t="shared" ca="1" si="144"/>
        <v/>
      </c>
      <c r="DS30" t="str">
        <f t="shared" ca="1" si="145"/>
        <v/>
      </c>
      <c r="DT30" t="str">
        <f t="shared" ca="1" si="146"/>
        <v/>
      </c>
      <c r="DU30" t="str">
        <f t="shared" ca="1" si="147"/>
        <v/>
      </c>
      <c r="DV30" t="str">
        <f t="shared" ca="1" si="27"/>
        <v/>
      </c>
      <c r="DW30" t="str">
        <f t="shared" ca="1" si="28"/>
        <v/>
      </c>
      <c r="DX30" t="str">
        <f t="shared" ca="1" si="148"/>
        <v/>
      </c>
      <c r="DY30" t="str">
        <f t="shared" ca="1" si="149"/>
        <v/>
      </c>
      <c r="DZ30" t="str">
        <f t="shared" ca="1" si="150"/>
        <v/>
      </c>
      <c r="EA30" t="str">
        <f t="shared" ca="1" si="151"/>
        <v/>
      </c>
      <c r="EB30" t="str">
        <f t="shared" ca="1" si="152"/>
        <v/>
      </c>
      <c r="EC30" t="str">
        <f t="shared" ca="1" si="153"/>
        <v/>
      </c>
      <c r="ED30" t="str">
        <f t="shared" ca="1" si="154"/>
        <v/>
      </c>
      <c r="EE30" t="str">
        <f t="shared" ca="1" si="155"/>
        <v/>
      </c>
      <c r="EF30" t="str">
        <f t="shared" ca="1" si="156"/>
        <v/>
      </c>
      <c r="EG30" t="str">
        <f t="shared" ca="1" si="157"/>
        <v/>
      </c>
      <c r="EH30" t="str">
        <f t="shared" ca="1" si="29"/>
        <v/>
      </c>
      <c r="EI30" t="str">
        <f t="shared" ca="1" si="30"/>
        <v/>
      </c>
      <c r="EJ30" t="str">
        <f t="shared" ca="1" si="158"/>
        <v/>
      </c>
      <c r="EK30" t="str">
        <f t="shared" ca="1" si="159"/>
        <v/>
      </c>
      <c r="EL30" t="str">
        <f t="shared" ca="1" si="160"/>
        <v/>
      </c>
      <c r="EM30" t="str">
        <f t="shared" ca="1" si="161"/>
        <v/>
      </c>
      <c r="EN30" t="str">
        <f t="shared" ca="1" si="162"/>
        <v/>
      </c>
      <c r="EO30" t="str">
        <f t="shared" ca="1" si="163"/>
        <v/>
      </c>
      <c r="EP30" t="str">
        <f t="shared" ca="1" si="164"/>
        <v/>
      </c>
      <c r="EQ30" t="str">
        <f t="shared" ca="1" si="165"/>
        <v/>
      </c>
      <c r="ER30" t="str">
        <f t="shared" ca="1" si="166"/>
        <v/>
      </c>
      <c r="ES30" t="str">
        <f t="shared" ca="1" si="167"/>
        <v/>
      </c>
      <c r="ET30" t="str">
        <f t="shared" ca="1" si="31"/>
        <v/>
      </c>
      <c r="EU30" t="str">
        <f t="shared" ca="1" si="32"/>
        <v/>
      </c>
      <c r="EV30" t="str">
        <f t="shared" ca="1" si="168"/>
        <v/>
      </c>
      <c r="EW30" t="str">
        <f t="shared" ca="1" si="169"/>
        <v/>
      </c>
      <c r="EX30" t="str">
        <f t="shared" ca="1" si="170"/>
        <v/>
      </c>
      <c r="EY30" t="str">
        <f t="shared" ca="1" si="171"/>
        <v/>
      </c>
      <c r="EZ30" t="str">
        <f t="shared" ca="1" si="172"/>
        <v/>
      </c>
      <c r="FA30" t="str">
        <f t="shared" ca="1" si="173"/>
        <v/>
      </c>
      <c r="FB30" t="str">
        <f t="shared" ca="1" si="174"/>
        <v/>
      </c>
      <c r="FC30" t="str">
        <f t="shared" ca="1" si="175"/>
        <v/>
      </c>
      <c r="FD30" t="str">
        <f t="shared" ca="1" si="176"/>
        <v/>
      </c>
      <c r="FE30" t="str">
        <f t="shared" ca="1" si="177"/>
        <v/>
      </c>
      <c r="FF30" t="str">
        <f t="shared" ca="1" si="33"/>
        <v/>
      </c>
      <c r="FG30" t="str">
        <f t="shared" ca="1" si="34"/>
        <v/>
      </c>
      <c r="FH30" t="str">
        <f t="shared" ca="1" si="178"/>
        <v/>
      </c>
      <c r="FI30" t="str">
        <f t="shared" ca="1" si="179"/>
        <v/>
      </c>
      <c r="FJ30" t="str">
        <f t="shared" ca="1" si="180"/>
        <v/>
      </c>
      <c r="FK30" t="str">
        <f t="shared" ca="1" si="181"/>
        <v/>
      </c>
      <c r="FL30" t="str">
        <f t="shared" ca="1" si="182"/>
        <v/>
      </c>
      <c r="FM30" t="str">
        <f t="shared" ca="1" si="183"/>
        <v/>
      </c>
      <c r="FN30" t="str">
        <f t="shared" ca="1" si="184"/>
        <v/>
      </c>
      <c r="FO30" t="str">
        <f t="shared" ca="1" si="185"/>
        <v/>
      </c>
      <c r="FP30" t="str">
        <f t="shared" ca="1" si="186"/>
        <v/>
      </c>
      <c r="FQ30" t="str">
        <f t="shared" ca="1" si="187"/>
        <v/>
      </c>
      <c r="FR30" t="str">
        <f t="shared" ca="1" si="35"/>
        <v/>
      </c>
      <c r="FS30" t="str">
        <f t="shared" ca="1" si="36"/>
        <v/>
      </c>
      <c r="FT30" t="str">
        <f t="shared" ca="1" si="188"/>
        <v/>
      </c>
      <c r="FU30" t="str">
        <f t="shared" ca="1" si="189"/>
        <v/>
      </c>
      <c r="FV30" t="str">
        <f t="shared" ca="1" si="190"/>
        <v/>
      </c>
      <c r="FW30" t="str">
        <f t="shared" ca="1" si="191"/>
        <v/>
      </c>
      <c r="FX30" t="str">
        <f t="shared" ca="1" si="192"/>
        <v/>
      </c>
      <c r="FY30" t="str">
        <f t="shared" ca="1" si="193"/>
        <v/>
      </c>
      <c r="FZ30" t="str">
        <f t="shared" ca="1" si="194"/>
        <v/>
      </c>
      <c r="GA30" t="str">
        <f t="shared" ca="1" si="195"/>
        <v/>
      </c>
      <c r="GB30" t="str">
        <f t="shared" ca="1" si="196"/>
        <v/>
      </c>
      <c r="GC30" t="str">
        <f t="shared" ca="1" si="197"/>
        <v/>
      </c>
      <c r="GD30" t="str">
        <f t="shared" ca="1" si="37"/>
        <v/>
      </c>
      <c r="GE30" t="str">
        <f t="shared" ca="1" si="38"/>
        <v/>
      </c>
      <c r="GF30" t="str">
        <f t="shared" ca="1" si="198"/>
        <v/>
      </c>
      <c r="GG30" t="str">
        <f t="shared" ca="1" si="199"/>
        <v/>
      </c>
      <c r="GH30" t="str">
        <f t="shared" ca="1" si="200"/>
        <v/>
      </c>
      <c r="GI30" t="str">
        <f t="shared" ca="1" si="201"/>
        <v/>
      </c>
      <c r="GJ30" t="str">
        <f t="shared" ca="1" si="202"/>
        <v/>
      </c>
      <c r="GK30" t="str">
        <f t="shared" ca="1" si="203"/>
        <v/>
      </c>
      <c r="GL30" t="str">
        <f t="shared" ca="1" si="204"/>
        <v/>
      </c>
      <c r="GM30" t="str">
        <f t="shared" ca="1" si="205"/>
        <v/>
      </c>
      <c r="GN30" t="str">
        <f t="shared" ca="1" si="206"/>
        <v/>
      </c>
      <c r="GO30" t="str">
        <f t="shared" ca="1" si="207"/>
        <v/>
      </c>
      <c r="GP30" t="str">
        <f t="shared" ca="1" si="39"/>
        <v/>
      </c>
      <c r="GQ30" t="str">
        <f t="shared" ca="1" si="40"/>
        <v/>
      </c>
      <c r="GR30" t="str">
        <f t="shared" ca="1" si="208"/>
        <v/>
      </c>
      <c r="GS30" t="str">
        <f t="shared" ca="1" si="209"/>
        <v/>
      </c>
      <c r="GT30" t="str">
        <f t="shared" ca="1" si="210"/>
        <v/>
      </c>
      <c r="GU30" t="str">
        <f t="shared" ca="1" si="211"/>
        <v/>
      </c>
      <c r="GV30" t="str">
        <f t="shared" ca="1" si="212"/>
        <v/>
      </c>
      <c r="GW30" t="str">
        <f t="shared" ca="1" si="213"/>
        <v/>
      </c>
      <c r="GX30" t="str">
        <f t="shared" ca="1" si="214"/>
        <v/>
      </c>
      <c r="GY30" t="str">
        <f t="shared" ca="1" si="215"/>
        <v/>
      </c>
      <c r="GZ30" t="str">
        <f t="shared" ca="1" si="216"/>
        <v/>
      </c>
      <c r="HA30" t="str">
        <f t="shared" ca="1" si="217"/>
        <v/>
      </c>
      <c r="HB30" t="str">
        <f t="shared" ca="1" si="41"/>
        <v/>
      </c>
      <c r="HC30" t="str">
        <f t="shared" ca="1" si="42"/>
        <v/>
      </c>
      <c r="HD30" t="str">
        <f t="shared" ca="1" si="218"/>
        <v/>
      </c>
      <c r="HE30" t="str">
        <f t="shared" ca="1" si="219"/>
        <v/>
      </c>
      <c r="HF30" t="str">
        <f t="shared" ca="1" si="220"/>
        <v/>
      </c>
      <c r="HG30" t="str">
        <f t="shared" ca="1" si="221"/>
        <v/>
      </c>
      <c r="HH30" t="str">
        <f t="shared" ca="1" si="222"/>
        <v/>
      </c>
      <c r="HI30" t="str">
        <f t="shared" ca="1" si="223"/>
        <v/>
      </c>
      <c r="HJ30" t="str">
        <f t="shared" ca="1" si="224"/>
        <v/>
      </c>
      <c r="HK30" t="str">
        <f t="shared" ca="1" si="225"/>
        <v/>
      </c>
      <c r="HL30" t="str">
        <f t="shared" ca="1" si="226"/>
        <v/>
      </c>
      <c r="HM30" t="str">
        <f t="shared" ca="1" si="227"/>
        <v/>
      </c>
      <c r="HN30" t="str">
        <f t="shared" ca="1" si="43"/>
        <v/>
      </c>
      <c r="HO30" t="str">
        <f t="shared" ca="1" si="44"/>
        <v/>
      </c>
      <c r="HP30" t="str">
        <f t="shared" ca="1" si="228"/>
        <v/>
      </c>
      <c r="HQ30" t="str">
        <f t="shared" ca="1" si="229"/>
        <v/>
      </c>
      <c r="HR30" t="str">
        <f t="shared" ca="1" si="230"/>
        <v/>
      </c>
      <c r="HS30" t="str">
        <f t="shared" ca="1" si="231"/>
        <v/>
      </c>
      <c r="HT30" t="str">
        <f t="shared" ca="1" si="232"/>
        <v/>
      </c>
      <c r="HU30" t="str">
        <f t="shared" ca="1" si="233"/>
        <v/>
      </c>
      <c r="HV30" t="str">
        <f t="shared" ca="1" si="234"/>
        <v/>
      </c>
      <c r="HW30" t="str">
        <f t="shared" ca="1" si="235"/>
        <v/>
      </c>
      <c r="HX30" t="str">
        <f t="shared" ca="1" si="236"/>
        <v/>
      </c>
      <c r="HY30" t="str">
        <f t="shared" ca="1" si="237"/>
        <v/>
      </c>
      <c r="HZ30" t="str">
        <f t="shared" ca="1" si="45"/>
        <v/>
      </c>
      <c r="IA30" t="str">
        <f t="shared" ca="1" si="46"/>
        <v/>
      </c>
      <c r="IB30" t="str">
        <f t="shared" ca="1" si="238"/>
        <v/>
      </c>
      <c r="IC30" t="str">
        <f t="shared" ca="1" si="239"/>
        <v/>
      </c>
      <c r="ID30" t="str">
        <f t="shared" ca="1" si="240"/>
        <v/>
      </c>
      <c r="IE30" t="str">
        <f t="shared" ca="1" si="241"/>
        <v/>
      </c>
      <c r="IF30" t="str">
        <f t="shared" ca="1" si="242"/>
        <v/>
      </c>
      <c r="IG30" t="str">
        <f t="shared" ca="1" si="243"/>
        <v/>
      </c>
      <c r="IH30" t="str">
        <f t="shared" ca="1" si="244"/>
        <v/>
      </c>
      <c r="II30" t="str">
        <f t="shared" ca="1" si="245"/>
        <v/>
      </c>
      <c r="IJ30" t="str">
        <f t="shared" ca="1" si="246"/>
        <v/>
      </c>
      <c r="IK30" t="str">
        <f t="shared" ca="1" si="247"/>
        <v/>
      </c>
      <c r="IL30" t="str">
        <f t="shared" ca="1" si="47"/>
        <v/>
      </c>
      <c r="IM30" t="str">
        <f t="shared" ca="1" si="48"/>
        <v/>
      </c>
      <c r="IN30" t="str">
        <f t="shared" ca="1" si="248"/>
        <v/>
      </c>
      <c r="IO30" t="str">
        <f t="shared" ca="1" si="249"/>
        <v/>
      </c>
      <c r="IP30" t="str">
        <f t="shared" ca="1" si="250"/>
        <v/>
      </c>
      <c r="IQ30" t="str">
        <f t="shared" ca="1" si="251"/>
        <v/>
      </c>
      <c r="IR30" t="str">
        <f t="shared" ca="1" si="252"/>
        <v/>
      </c>
      <c r="IS30" t="str">
        <f t="shared" ca="1" si="253"/>
        <v/>
      </c>
      <c r="IT30" t="str">
        <f t="shared" ca="1" si="254"/>
        <v/>
      </c>
      <c r="IU30" t="str">
        <f t="shared" ca="1" si="255"/>
        <v/>
      </c>
      <c r="IV30" t="str">
        <f t="shared" ca="1" si="256"/>
        <v/>
      </c>
      <c r="IW30" t="str">
        <f t="shared" ca="1" si="257"/>
        <v/>
      </c>
      <c r="IX30" t="str">
        <f t="shared" ca="1" si="49"/>
        <v/>
      </c>
      <c r="IY30" t="str">
        <f t="shared" ca="1" si="50"/>
        <v/>
      </c>
      <c r="IZ30" t="str">
        <f t="shared" ca="1" si="258"/>
        <v/>
      </c>
      <c r="JA30" t="str">
        <f t="shared" ca="1" si="259"/>
        <v/>
      </c>
      <c r="JB30" t="str">
        <f t="shared" ca="1" si="260"/>
        <v/>
      </c>
      <c r="JC30" t="str">
        <f t="shared" ca="1" si="261"/>
        <v/>
      </c>
      <c r="JD30" t="str">
        <f t="shared" ca="1" si="262"/>
        <v/>
      </c>
      <c r="JE30" t="str">
        <f t="shared" ca="1" si="263"/>
        <v/>
      </c>
      <c r="JF30" t="str">
        <f t="shared" ca="1" si="264"/>
        <v/>
      </c>
      <c r="JG30" t="str">
        <f t="shared" ca="1" si="265"/>
        <v/>
      </c>
      <c r="JH30" t="str">
        <f t="shared" ca="1" si="266"/>
        <v/>
      </c>
      <c r="JI30" t="str">
        <f t="shared" ca="1" si="267"/>
        <v/>
      </c>
      <c r="JJ30" t="str">
        <f t="shared" ca="1" si="51"/>
        <v/>
      </c>
      <c r="JK30" t="str">
        <f t="shared" ca="1" si="52"/>
        <v/>
      </c>
      <c r="JL30" t="str">
        <f t="shared" ca="1" si="268"/>
        <v/>
      </c>
      <c r="JM30" t="str">
        <f t="shared" ca="1" si="269"/>
        <v/>
      </c>
      <c r="JN30" t="str">
        <f t="shared" ca="1" si="270"/>
        <v/>
      </c>
      <c r="JO30" t="str">
        <f t="shared" ca="1" si="271"/>
        <v/>
      </c>
      <c r="JP30" t="str">
        <f t="shared" ca="1" si="272"/>
        <v/>
      </c>
      <c r="JQ30" t="str">
        <f t="shared" ca="1" si="273"/>
        <v/>
      </c>
      <c r="JR30" t="str">
        <f t="shared" ca="1" si="274"/>
        <v/>
      </c>
      <c r="JS30" t="str">
        <f t="shared" ca="1" si="275"/>
        <v/>
      </c>
      <c r="JT30" t="str">
        <f t="shared" ca="1" si="276"/>
        <v/>
      </c>
      <c r="JU30" t="str">
        <f t="shared" ca="1" si="277"/>
        <v/>
      </c>
    </row>
    <row r="31" spans="1:281" x14ac:dyDescent="0.25">
      <c r="A31">
        <f t="shared" si="278"/>
        <v>30</v>
      </c>
      <c r="B31" t="str">
        <f t="shared" ca="1" si="0"/>
        <v>Stephen McHale</v>
      </c>
      <c r="C31">
        <v>2</v>
      </c>
      <c r="D31">
        <f t="shared" si="53"/>
        <v>30</v>
      </c>
      <c r="E31">
        <f t="shared" si="54"/>
        <v>5</v>
      </c>
      <c r="F31">
        <f ca="1">COUNT((AD31,AP31,BB31,BN31,BZ31,CL31,CX31,DJ31,DV31,EH31,ET31,FF31,FR31,GD31,GP31,HB31,HN31,HZ31,IL31,IX31,JJ31,JV31,KH31,KT31,LF31,LR31))</f>
        <v>0</v>
      </c>
      <c r="G31">
        <f t="shared" ca="1" si="55"/>
        <v>0</v>
      </c>
      <c r="H31">
        <f t="shared" ca="1" si="56"/>
        <v>0</v>
      </c>
      <c r="I31">
        <f t="shared" ca="1" si="1"/>
        <v>0</v>
      </c>
      <c r="J31">
        <f t="shared" ca="1" si="57"/>
        <v>0</v>
      </c>
      <c r="K31">
        <f t="shared" ca="1" si="2"/>
        <v>-1</v>
      </c>
      <c r="L31">
        <f t="shared" ca="1" si="286"/>
        <v>154</v>
      </c>
      <c r="M31">
        <f t="shared" ca="1" si="58"/>
        <v>0</v>
      </c>
      <c r="N31">
        <f t="shared" ca="1" si="287"/>
        <v>65</v>
      </c>
      <c r="O31">
        <f t="shared" ca="1" si="59"/>
        <v>-1</v>
      </c>
      <c r="P31">
        <f t="shared" ca="1" si="288"/>
        <v>28</v>
      </c>
      <c r="Q31">
        <f t="shared" ca="1" si="60"/>
        <v>0</v>
      </c>
      <c r="R31">
        <f t="shared" ca="1" si="61"/>
        <v>0</v>
      </c>
      <c r="S31">
        <f t="shared" ca="1" si="62"/>
        <v>0</v>
      </c>
      <c r="T31">
        <f t="shared" ca="1" si="63"/>
        <v>0</v>
      </c>
      <c r="U31" t="str">
        <f t="shared" ca="1" si="6"/>
        <v>999999999999Stephen McHale</v>
      </c>
      <c r="V31">
        <f t="shared" ca="1" si="289"/>
        <v>350</v>
      </c>
      <c r="W31">
        <f t="shared" si="64"/>
        <v>30</v>
      </c>
      <c r="X31">
        <f t="shared" ca="1" si="290"/>
        <v>154</v>
      </c>
      <c r="Y31">
        <f t="shared" ca="1" si="65"/>
        <v>0</v>
      </c>
      <c r="Z31" t="str">
        <f t="shared" ca="1" si="66"/>
        <v>999Stephen McHalezz</v>
      </c>
      <c r="AA31">
        <f t="shared" ca="1" si="291"/>
        <v>73</v>
      </c>
      <c r="AB31">
        <f t="shared" si="67"/>
        <v>30</v>
      </c>
      <c r="AC31">
        <f t="shared" ca="1" si="292"/>
        <v>160</v>
      </c>
      <c r="AD31" t="str">
        <f t="shared" ca="1" si="11"/>
        <v/>
      </c>
      <c r="AE31" t="str">
        <f t="shared" ca="1" si="12"/>
        <v/>
      </c>
      <c r="AF31" t="str">
        <f t="shared" ca="1" si="68"/>
        <v/>
      </c>
      <c r="AG31" t="str">
        <f t="shared" ca="1" si="69"/>
        <v/>
      </c>
      <c r="AH31" t="str">
        <f t="shared" ca="1" si="70"/>
        <v/>
      </c>
      <c r="AI31" t="str">
        <f t="shared" ca="1" si="71"/>
        <v/>
      </c>
      <c r="AJ31" t="str">
        <f t="shared" ca="1" si="72"/>
        <v/>
      </c>
      <c r="AK31" t="str">
        <f t="shared" ca="1" si="73"/>
        <v/>
      </c>
      <c r="AL31" t="str">
        <f t="shared" ca="1" si="74"/>
        <v/>
      </c>
      <c r="AM31" t="str">
        <f t="shared" ca="1" si="75"/>
        <v/>
      </c>
      <c r="AN31" t="str">
        <f t="shared" ca="1" si="76"/>
        <v/>
      </c>
      <c r="AO31" t="str">
        <f t="shared" ca="1" si="77"/>
        <v/>
      </c>
      <c r="AP31" t="str">
        <f t="shared" ca="1" si="13"/>
        <v/>
      </c>
      <c r="AQ31" t="str">
        <f t="shared" ca="1" si="14"/>
        <v/>
      </c>
      <c r="AR31" t="str">
        <f t="shared" ca="1" si="78"/>
        <v/>
      </c>
      <c r="AS31" t="str">
        <f t="shared" ca="1" si="79"/>
        <v/>
      </c>
      <c r="AT31" t="str">
        <f t="shared" ca="1" si="80"/>
        <v/>
      </c>
      <c r="AU31" t="str">
        <f t="shared" ca="1" si="81"/>
        <v/>
      </c>
      <c r="AV31" t="str">
        <f t="shared" ca="1" si="82"/>
        <v/>
      </c>
      <c r="AW31" t="str">
        <f t="shared" ca="1" si="83"/>
        <v/>
      </c>
      <c r="AX31" t="str">
        <f t="shared" ca="1" si="84"/>
        <v/>
      </c>
      <c r="AY31" t="str">
        <f t="shared" ca="1" si="85"/>
        <v/>
      </c>
      <c r="AZ31" t="str">
        <f t="shared" ca="1" si="86"/>
        <v/>
      </c>
      <c r="BA31" t="str">
        <f t="shared" ca="1" si="87"/>
        <v/>
      </c>
      <c r="BB31" t="str">
        <f t="shared" ca="1" si="15"/>
        <v/>
      </c>
      <c r="BC31" t="str">
        <f t="shared" ca="1" si="16"/>
        <v/>
      </c>
      <c r="BD31" t="str">
        <f t="shared" ca="1" si="88"/>
        <v/>
      </c>
      <c r="BE31" t="str">
        <f t="shared" ca="1" si="89"/>
        <v/>
      </c>
      <c r="BF31" t="str">
        <f t="shared" ca="1" si="90"/>
        <v/>
      </c>
      <c r="BG31" t="str">
        <f t="shared" ca="1" si="91"/>
        <v/>
      </c>
      <c r="BH31" t="str">
        <f t="shared" ca="1" si="92"/>
        <v/>
      </c>
      <c r="BI31" t="str">
        <f t="shared" ca="1" si="93"/>
        <v/>
      </c>
      <c r="BJ31" t="str">
        <f t="shared" ca="1" si="94"/>
        <v/>
      </c>
      <c r="BK31" t="str">
        <f t="shared" ca="1" si="95"/>
        <v/>
      </c>
      <c r="BL31" t="str">
        <f t="shared" ca="1" si="96"/>
        <v/>
      </c>
      <c r="BM31" t="str">
        <f t="shared" ca="1" si="97"/>
        <v/>
      </c>
      <c r="BN31" t="str">
        <f t="shared" ca="1" si="17"/>
        <v/>
      </c>
      <c r="BO31" t="str">
        <f t="shared" ca="1" si="18"/>
        <v/>
      </c>
      <c r="BP31" t="str">
        <f t="shared" ca="1" si="98"/>
        <v/>
      </c>
      <c r="BQ31" t="str">
        <f t="shared" ca="1" si="99"/>
        <v/>
      </c>
      <c r="BR31" t="str">
        <f t="shared" ca="1" si="100"/>
        <v/>
      </c>
      <c r="BS31" t="str">
        <f t="shared" ca="1" si="101"/>
        <v/>
      </c>
      <c r="BT31" t="str">
        <f t="shared" ca="1" si="102"/>
        <v/>
      </c>
      <c r="BU31" t="str">
        <f t="shared" ca="1" si="103"/>
        <v/>
      </c>
      <c r="BV31" t="str">
        <f t="shared" ca="1" si="104"/>
        <v/>
      </c>
      <c r="BW31" t="str">
        <f t="shared" ca="1" si="105"/>
        <v/>
      </c>
      <c r="BX31" t="str">
        <f t="shared" ca="1" si="106"/>
        <v/>
      </c>
      <c r="BY31" t="str">
        <f t="shared" ca="1" si="107"/>
        <v/>
      </c>
      <c r="BZ31" t="str">
        <f t="shared" ca="1" si="19"/>
        <v/>
      </c>
      <c r="CA31" t="str">
        <f t="shared" ca="1" si="20"/>
        <v/>
      </c>
      <c r="CB31" t="str">
        <f t="shared" ca="1" si="108"/>
        <v/>
      </c>
      <c r="CC31" t="str">
        <f t="shared" ca="1" si="109"/>
        <v/>
      </c>
      <c r="CD31" t="str">
        <f t="shared" ca="1" si="110"/>
        <v/>
      </c>
      <c r="CE31" t="str">
        <f t="shared" ca="1" si="111"/>
        <v/>
      </c>
      <c r="CF31" t="str">
        <f t="shared" ca="1" si="112"/>
        <v/>
      </c>
      <c r="CG31" t="str">
        <f t="shared" ca="1" si="113"/>
        <v/>
      </c>
      <c r="CH31" t="str">
        <f t="shared" ca="1" si="114"/>
        <v/>
      </c>
      <c r="CI31" t="str">
        <f t="shared" ca="1" si="115"/>
        <v/>
      </c>
      <c r="CJ31" t="str">
        <f t="shared" ca="1" si="116"/>
        <v/>
      </c>
      <c r="CK31" t="str">
        <f t="shared" ca="1" si="117"/>
        <v/>
      </c>
      <c r="CL31" t="str">
        <f t="shared" ca="1" si="21"/>
        <v/>
      </c>
      <c r="CM31" t="str">
        <f t="shared" ca="1" si="22"/>
        <v/>
      </c>
      <c r="CN31" t="str">
        <f t="shared" ca="1" si="118"/>
        <v/>
      </c>
      <c r="CO31" t="str">
        <f t="shared" ca="1" si="119"/>
        <v/>
      </c>
      <c r="CP31" t="str">
        <f t="shared" ca="1" si="120"/>
        <v/>
      </c>
      <c r="CQ31" t="str">
        <f t="shared" ca="1" si="121"/>
        <v/>
      </c>
      <c r="CR31" t="str">
        <f t="shared" ca="1" si="122"/>
        <v/>
      </c>
      <c r="CS31" t="str">
        <f t="shared" ca="1" si="123"/>
        <v/>
      </c>
      <c r="CT31" t="str">
        <f t="shared" ca="1" si="124"/>
        <v/>
      </c>
      <c r="CU31" t="str">
        <f t="shared" ca="1" si="125"/>
        <v/>
      </c>
      <c r="CV31" t="str">
        <f t="shared" ca="1" si="126"/>
        <v/>
      </c>
      <c r="CW31" t="str">
        <f t="shared" ca="1" si="127"/>
        <v/>
      </c>
      <c r="CX31" t="str">
        <f t="shared" ca="1" si="23"/>
        <v/>
      </c>
      <c r="CY31" t="str">
        <f t="shared" ca="1" si="24"/>
        <v/>
      </c>
      <c r="CZ31" t="str">
        <f t="shared" ca="1" si="128"/>
        <v/>
      </c>
      <c r="DA31" t="str">
        <f t="shared" ca="1" si="129"/>
        <v/>
      </c>
      <c r="DB31" t="str">
        <f t="shared" ca="1" si="130"/>
        <v/>
      </c>
      <c r="DC31" t="str">
        <f t="shared" ca="1" si="131"/>
        <v/>
      </c>
      <c r="DD31" t="str">
        <f t="shared" ca="1" si="132"/>
        <v/>
      </c>
      <c r="DE31" t="str">
        <f t="shared" ca="1" si="133"/>
        <v/>
      </c>
      <c r="DF31" t="str">
        <f t="shared" ca="1" si="134"/>
        <v/>
      </c>
      <c r="DG31" t="str">
        <f t="shared" ca="1" si="135"/>
        <v/>
      </c>
      <c r="DH31" t="str">
        <f t="shared" ca="1" si="136"/>
        <v/>
      </c>
      <c r="DI31" t="str">
        <f t="shared" ca="1" si="137"/>
        <v/>
      </c>
      <c r="DJ31" t="str">
        <f t="shared" ca="1" si="25"/>
        <v/>
      </c>
      <c r="DK31" t="str">
        <f t="shared" ca="1" si="26"/>
        <v/>
      </c>
      <c r="DL31" t="str">
        <f t="shared" ca="1" si="138"/>
        <v/>
      </c>
      <c r="DM31" t="str">
        <f t="shared" ca="1" si="139"/>
        <v/>
      </c>
      <c r="DN31" t="str">
        <f t="shared" ca="1" si="140"/>
        <v/>
      </c>
      <c r="DO31" t="str">
        <f t="shared" ca="1" si="141"/>
        <v/>
      </c>
      <c r="DP31" t="str">
        <f t="shared" ca="1" si="142"/>
        <v/>
      </c>
      <c r="DQ31" t="str">
        <f t="shared" ca="1" si="143"/>
        <v/>
      </c>
      <c r="DR31" t="str">
        <f t="shared" ca="1" si="144"/>
        <v/>
      </c>
      <c r="DS31" t="str">
        <f t="shared" ca="1" si="145"/>
        <v/>
      </c>
      <c r="DT31" t="str">
        <f t="shared" ca="1" si="146"/>
        <v/>
      </c>
      <c r="DU31" t="str">
        <f t="shared" ca="1" si="147"/>
        <v/>
      </c>
      <c r="DV31" t="str">
        <f t="shared" ca="1" si="27"/>
        <v/>
      </c>
      <c r="DW31" t="str">
        <f t="shared" ca="1" si="28"/>
        <v/>
      </c>
      <c r="DX31" t="str">
        <f t="shared" ca="1" si="148"/>
        <v/>
      </c>
      <c r="DY31" t="str">
        <f t="shared" ca="1" si="149"/>
        <v/>
      </c>
      <c r="DZ31" t="str">
        <f t="shared" ca="1" si="150"/>
        <v/>
      </c>
      <c r="EA31" t="str">
        <f t="shared" ca="1" si="151"/>
        <v/>
      </c>
      <c r="EB31" t="str">
        <f t="shared" ca="1" si="152"/>
        <v/>
      </c>
      <c r="EC31" t="str">
        <f t="shared" ca="1" si="153"/>
        <v/>
      </c>
      <c r="ED31" t="str">
        <f t="shared" ca="1" si="154"/>
        <v/>
      </c>
      <c r="EE31" t="str">
        <f t="shared" ca="1" si="155"/>
        <v/>
      </c>
      <c r="EF31" t="str">
        <f t="shared" ca="1" si="156"/>
        <v/>
      </c>
      <c r="EG31" t="str">
        <f t="shared" ca="1" si="157"/>
        <v/>
      </c>
      <c r="EH31" t="str">
        <f t="shared" ca="1" si="29"/>
        <v/>
      </c>
      <c r="EI31" t="str">
        <f t="shared" ca="1" si="30"/>
        <v/>
      </c>
      <c r="EJ31" t="str">
        <f t="shared" ca="1" si="158"/>
        <v/>
      </c>
      <c r="EK31" t="str">
        <f t="shared" ca="1" si="159"/>
        <v/>
      </c>
      <c r="EL31" t="str">
        <f t="shared" ca="1" si="160"/>
        <v/>
      </c>
      <c r="EM31" t="str">
        <f t="shared" ca="1" si="161"/>
        <v/>
      </c>
      <c r="EN31" t="str">
        <f t="shared" ca="1" si="162"/>
        <v/>
      </c>
      <c r="EO31" t="str">
        <f t="shared" ca="1" si="163"/>
        <v/>
      </c>
      <c r="EP31" t="str">
        <f t="shared" ca="1" si="164"/>
        <v/>
      </c>
      <c r="EQ31" t="str">
        <f t="shared" ca="1" si="165"/>
        <v/>
      </c>
      <c r="ER31" t="str">
        <f t="shared" ca="1" si="166"/>
        <v/>
      </c>
      <c r="ES31" t="str">
        <f t="shared" ca="1" si="167"/>
        <v/>
      </c>
      <c r="ET31" t="str">
        <f t="shared" ca="1" si="31"/>
        <v/>
      </c>
      <c r="EU31" t="str">
        <f t="shared" ca="1" si="32"/>
        <v/>
      </c>
      <c r="EV31" t="str">
        <f t="shared" ca="1" si="168"/>
        <v/>
      </c>
      <c r="EW31" t="str">
        <f t="shared" ca="1" si="169"/>
        <v/>
      </c>
      <c r="EX31" t="str">
        <f t="shared" ca="1" si="170"/>
        <v/>
      </c>
      <c r="EY31" t="str">
        <f t="shared" ca="1" si="171"/>
        <v/>
      </c>
      <c r="EZ31" t="str">
        <f t="shared" ca="1" si="172"/>
        <v/>
      </c>
      <c r="FA31" t="str">
        <f t="shared" ca="1" si="173"/>
        <v/>
      </c>
      <c r="FB31" t="str">
        <f t="shared" ca="1" si="174"/>
        <v/>
      </c>
      <c r="FC31" t="str">
        <f t="shared" ca="1" si="175"/>
        <v/>
      </c>
      <c r="FD31" t="str">
        <f t="shared" ca="1" si="176"/>
        <v/>
      </c>
      <c r="FE31" t="str">
        <f t="shared" ca="1" si="177"/>
        <v/>
      </c>
      <c r="FF31" t="str">
        <f t="shared" ca="1" si="33"/>
        <v/>
      </c>
      <c r="FG31" t="str">
        <f t="shared" ca="1" si="34"/>
        <v/>
      </c>
      <c r="FH31" t="str">
        <f t="shared" ca="1" si="178"/>
        <v/>
      </c>
      <c r="FI31" t="str">
        <f t="shared" ca="1" si="179"/>
        <v/>
      </c>
      <c r="FJ31" t="str">
        <f t="shared" ca="1" si="180"/>
        <v/>
      </c>
      <c r="FK31" t="str">
        <f t="shared" ca="1" si="181"/>
        <v/>
      </c>
      <c r="FL31" t="str">
        <f t="shared" ca="1" si="182"/>
        <v/>
      </c>
      <c r="FM31" t="str">
        <f t="shared" ca="1" si="183"/>
        <v/>
      </c>
      <c r="FN31" t="str">
        <f t="shared" ca="1" si="184"/>
        <v/>
      </c>
      <c r="FO31" t="str">
        <f t="shared" ca="1" si="185"/>
        <v/>
      </c>
      <c r="FP31" t="str">
        <f t="shared" ca="1" si="186"/>
        <v/>
      </c>
      <c r="FQ31" t="str">
        <f t="shared" ca="1" si="187"/>
        <v/>
      </c>
      <c r="FR31" t="str">
        <f t="shared" ca="1" si="35"/>
        <v/>
      </c>
      <c r="FS31" t="str">
        <f t="shared" ca="1" si="36"/>
        <v/>
      </c>
      <c r="FT31" t="str">
        <f t="shared" ca="1" si="188"/>
        <v/>
      </c>
      <c r="FU31" t="str">
        <f t="shared" ca="1" si="189"/>
        <v/>
      </c>
      <c r="FV31" t="str">
        <f t="shared" ca="1" si="190"/>
        <v/>
      </c>
      <c r="FW31" t="str">
        <f t="shared" ca="1" si="191"/>
        <v/>
      </c>
      <c r="FX31" t="str">
        <f t="shared" ca="1" si="192"/>
        <v/>
      </c>
      <c r="FY31" t="str">
        <f t="shared" ca="1" si="193"/>
        <v/>
      </c>
      <c r="FZ31" t="str">
        <f t="shared" ca="1" si="194"/>
        <v/>
      </c>
      <c r="GA31" t="str">
        <f t="shared" ca="1" si="195"/>
        <v/>
      </c>
      <c r="GB31" t="str">
        <f t="shared" ca="1" si="196"/>
        <v/>
      </c>
      <c r="GC31" t="str">
        <f t="shared" ca="1" si="197"/>
        <v/>
      </c>
      <c r="GD31" t="str">
        <f t="shared" ca="1" si="37"/>
        <v/>
      </c>
      <c r="GE31" t="str">
        <f t="shared" ca="1" si="38"/>
        <v/>
      </c>
      <c r="GF31" t="str">
        <f t="shared" ca="1" si="198"/>
        <v/>
      </c>
      <c r="GG31" t="str">
        <f t="shared" ca="1" si="199"/>
        <v/>
      </c>
      <c r="GH31" t="str">
        <f t="shared" ca="1" si="200"/>
        <v/>
      </c>
      <c r="GI31" t="str">
        <f t="shared" ca="1" si="201"/>
        <v/>
      </c>
      <c r="GJ31" t="str">
        <f t="shared" ca="1" si="202"/>
        <v/>
      </c>
      <c r="GK31" t="str">
        <f t="shared" ca="1" si="203"/>
        <v/>
      </c>
      <c r="GL31" t="str">
        <f t="shared" ca="1" si="204"/>
        <v/>
      </c>
      <c r="GM31" t="str">
        <f t="shared" ca="1" si="205"/>
        <v/>
      </c>
      <c r="GN31" t="str">
        <f t="shared" ca="1" si="206"/>
        <v/>
      </c>
      <c r="GO31" t="str">
        <f t="shared" ca="1" si="207"/>
        <v/>
      </c>
      <c r="GP31" t="str">
        <f t="shared" ca="1" si="39"/>
        <v/>
      </c>
      <c r="GQ31" t="str">
        <f t="shared" ca="1" si="40"/>
        <v/>
      </c>
      <c r="GR31" t="str">
        <f t="shared" ca="1" si="208"/>
        <v/>
      </c>
      <c r="GS31" t="str">
        <f t="shared" ca="1" si="209"/>
        <v/>
      </c>
      <c r="GT31" t="str">
        <f t="shared" ca="1" si="210"/>
        <v/>
      </c>
      <c r="GU31" t="str">
        <f t="shared" ca="1" si="211"/>
        <v/>
      </c>
      <c r="GV31" t="str">
        <f t="shared" ca="1" si="212"/>
        <v/>
      </c>
      <c r="GW31" t="str">
        <f t="shared" ca="1" si="213"/>
        <v/>
      </c>
      <c r="GX31" t="str">
        <f t="shared" ca="1" si="214"/>
        <v/>
      </c>
      <c r="GY31" t="str">
        <f t="shared" ca="1" si="215"/>
        <v/>
      </c>
      <c r="GZ31" t="str">
        <f t="shared" ca="1" si="216"/>
        <v/>
      </c>
      <c r="HA31" t="str">
        <f t="shared" ca="1" si="217"/>
        <v/>
      </c>
      <c r="HB31" t="str">
        <f t="shared" ca="1" si="41"/>
        <v/>
      </c>
      <c r="HC31" t="str">
        <f t="shared" ca="1" si="42"/>
        <v/>
      </c>
      <c r="HD31" t="str">
        <f t="shared" ca="1" si="218"/>
        <v/>
      </c>
      <c r="HE31" t="str">
        <f t="shared" ca="1" si="219"/>
        <v/>
      </c>
      <c r="HF31" t="str">
        <f t="shared" ca="1" si="220"/>
        <v/>
      </c>
      <c r="HG31" t="str">
        <f t="shared" ca="1" si="221"/>
        <v/>
      </c>
      <c r="HH31" t="str">
        <f t="shared" ca="1" si="222"/>
        <v/>
      </c>
      <c r="HI31" t="str">
        <f t="shared" ca="1" si="223"/>
        <v/>
      </c>
      <c r="HJ31" t="str">
        <f t="shared" ca="1" si="224"/>
        <v/>
      </c>
      <c r="HK31" t="str">
        <f t="shared" ca="1" si="225"/>
        <v/>
      </c>
      <c r="HL31" t="str">
        <f t="shared" ca="1" si="226"/>
        <v/>
      </c>
      <c r="HM31" t="str">
        <f t="shared" ca="1" si="227"/>
        <v/>
      </c>
      <c r="HN31" t="str">
        <f t="shared" ca="1" si="43"/>
        <v/>
      </c>
      <c r="HO31" t="str">
        <f t="shared" ca="1" si="44"/>
        <v/>
      </c>
      <c r="HP31" t="str">
        <f t="shared" ca="1" si="228"/>
        <v/>
      </c>
      <c r="HQ31" t="str">
        <f t="shared" ca="1" si="229"/>
        <v/>
      </c>
      <c r="HR31" t="str">
        <f t="shared" ca="1" si="230"/>
        <v/>
      </c>
      <c r="HS31" t="str">
        <f t="shared" ca="1" si="231"/>
        <v/>
      </c>
      <c r="HT31" t="str">
        <f t="shared" ca="1" si="232"/>
        <v/>
      </c>
      <c r="HU31" t="str">
        <f t="shared" ca="1" si="233"/>
        <v/>
      </c>
      <c r="HV31" t="str">
        <f t="shared" ca="1" si="234"/>
        <v/>
      </c>
      <c r="HW31" t="str">
        <f t="shared" ca="1" si="235"/>
        <v/>
      </c>
      <c r="HX31" t="str">
        <f t="shared" ca="1" si="236"/>
        <v/>
      </c>
      <c r="HY31" t="str">
        <f t="shared" ca="1" si="237"/>
        <v/>
      </c>
      <c r="HZ31" t="str">
        <f t="shared" ca="1" si="45"/>
        <v/>
      </c>
      <c r="IA31" t="str">
        <f t="shared" ca="1" si="46"/>
        <v/>
      </c>
      <c r="IB31" t="str">
        <f t="shared" ca="1" si="238"/>
        <v/>
      </c>
      <c r="IC31" t="str">
        <f t="shared" ca="1" si="239"/>
        <v/>
      </c>
      <c r="ID31" t="str">
        <f t="shared" ca="1" si="240"/>
        <v/>
      </c>
      <c r="IE31" t="str">
        <f t="shared" ca="1" si="241"/>
        <v/>
      </c>
      <c r="IF31" t="str">
        <f t="shared" ca="1" si="242"/>
        <v/>
      </c>
      <c r="IG31" t="str">
        <f t="shared" ca="1" si="243"/>
        <v/>
      </c>
      <c r="IH31" t="str">
        <f t="shared" ca="1" si="244"/>
        <v/>
      </c>
      <c r="II31" t="str">
        <f t="shared" ca="1" si="245"/>
        <v/>
      </c>
      <c r="IJ31" t="str">
        <f t="shared" ca="1" si="246"/>
        <v/>
      </c>
      <c r="IK31" t="str">
        <f t="shared" ca="1" si="247"/>
        <v/>
      </c>
      <c r="IL31" t="str">
        <f t="shared" ca="1" si="47"/>
        <v/>
      </c>
      <c r="IM31" t="str">
        <f t="shared" ca="1" si="48"/>
        <v/>
      </c>
      <c r="IN31" t="str">
        <f t="shared" ca="1" si="248"/>
        <v/>
      </c>
      <c r="IO31" t="str">
        <f t="shared" ca="1" si="249"/>
        <v/>
      </c>
      <c r="IP31" t="str">
        <f t="shared" ca="1" si="250"/>
        <v/>
      </c>
      <c r="IQ31" t="str">
        <f t="shared" ca="1" si="251"/>
        <v/>
      </c>
      <c r="IR31" t="str">
        <f t="shared" ca="1" si="252"/>
        <v/>
      </c>
      <c r="IS31" t="str">
        <f t="shared" ca="1" si="253"/>
        <v/>
      </c>
      <c r="IT31" t="str">
        <f t="shared" ca="1" si="254"/>
        <v/>
      </c>
      <c r="IU31" t="str">
        <f t="shared" ca="1" si="255"/>
        <v/>
      </c>
      <c r="IV31" t="str">
        <f t="shared" ca="1" si="256"/>
        <v/>
      </c>
      <c r="IW31" t="str">
        <f t="shared" ca="1" si="257"/>
        <v/>
      </c>
      <c r="IX31" t="str">
        <f t="shared" ca="1" si="49"/>
        <v/>
      </c>
      <c r="IY31" t="str">
        <f t="shared" ca="1" si="50"/>
        <v/>
      </c>
      <c r="IZ31" t="str">
        <f t="shared" ca="1" si="258"/>
        <v/>
      </c>
      <c r="JA31" t="str">
        <f t="shared" ca="1" si="259"/>
        <v/>
      </c>
      <c r="JB31" t="str">
        <f t="shared" ca="1" si="260"/>
        <v/>
      </c>
      <c r="JC31" t="str">
        <f t="shared" ca="1" si="261"/>
        <v/>
      </c>
      <c r="JD31" t="str">
        <f t="shared" ca="1" si="262"/>
        <v/>
      </c>
      <c r="JE31" t="str">
        <f t="shared" ca="1" si="263"/>
        <v/>
      </c>
      <c r="JF31" t="str">
        <f t="shared" ca="1" si="264"/>
        <v/>
      </c>
      <c r="JG31" t="str">
        <f t="shared" ca="1" si="265"/>
        <v/>
      </c>
      <c r="JH31" t="str">
        <f t="shared" ca="1" si="266"/>
        <v/>
      </c>
      <c r="JI31" t="str">
        <f t="shared" ca="1" si="267"/>
        <v/>
      </c>
      <c r="JJ31" t="str">
        <f t="shared" ca="1" si="51"/>
        <v/>
      </c>
      <c r="JK31" t="str">
        <f t="shared" ca="1" si="52"/>
        <v/>
      </c>
      <c r="JL31" t="str">
        <f t="shared" ca="1" si="268"/>
        <v/>
      </c>
      <c r="JM31" t="str">
        <f t="shared" ca="1" si="269"/>
        <v/>
      </c>
      <c r="JN31" t="str">
        <f t="shared" ca="1" si="270"/>
        <v/>
      </c>
      <c r="JO31" t="str">
        <f t="shared" ca="1" si="271"/>
        <v/>
      </c>
      <c r="JP31" t="str">
        <f t="shared" ca="1" si="272"/>
        <v/>
      </c>
      <c r="JQ31" t="str">
        <f t="shared" ca="1" si="273"/>
        <v/>
      </c>
      <c r="JR31" t="str">
        <f t="shared" ca="1" si="274"/>
        <v/>
      </c>
      <c r="JS31" t="str">
        <f t="shared" ca="1" si="275"/>
        <v/>
      </c>
      <c r="JT31" t="str">
        <f t="shared" ca="1" si="276"/>
        <v/>
      </c>
      <c r="JU31" t="str">
        <f t="shared" ca="1" si="277"/>
        <v/>
      </c>
    </row>
    <row r="32" spans="1:281" x14ac:dyDescent="0.25">
      <c r="A32">
        <f t="shared" si="278"/>
        <v>31</v>
      </c>
      <c r="B32" t="str">
        <f t="shared" ca="1" si="0"/>
        <v>James Willcox</v>
      </c>
      <c r="C32">
        <v>2</v>
      </c>
      <c r="D32">
        <f t="shared" si="53"/>
        <v>31</v>
      </c>
      <c r="E32">
        <f t="shared" si="54"/>
        <v>6</v>
      </c>
      <c r="F32">
        <f ca="1">COUNT((AD32,AP32,BB32,BN32,BZ32,CL32,CX32,DJ32,DV32,EH32,ET32,FF32,FR32,GD32,GP32,HB32,HN32,HZ32,IL32,IX32,JJ32,JV32,KH32,KT32,LF32,LR32))</f>
        <v>1</v>
      </c>
      <c r="G32">
        <f t="shared" ca="1" si="55"/>
        <v>0</v>
      </c>
      <c r="H32">
        <f t="shared" ca="1" si="56"/>
        <v>0</v>
      </c>
      <c r="I32">
        <f t="shared" ca="1" si="1"/>
        <v>27.31</v>
      </c>
      <c r="J32">
        <f t="shared" ca="1" si="57"/>
        <v>27.31</v>
      </c>
      <c r="K32">
        <f t="shared" ca="1" si="2"/>
        <v>27.309999996799998</v>
      </c>
      <c r="L32">
        <f t="shared" ca="1" si="286"/>
        <v>51</v>
      </c>
      <c r="M32">
        <f t="shared" ca="1" si="58"/>
        <v>27.31</v>
      </c>
      <c r="N32">
        <f t="shared" ca="1" si="287"/>
        <v>6</v>
      </c>
      <c r="O32">
        <f t="shared" ca="1" si="59"/>
        <v>27.309999996799998</v>
      </c>
      <c r="P32">
        <f t="shared" ca="1" si="288"/>
        <v>160</v>
      </c>
      <c r="Q32">
        <f t="shared" ca="1" si="60"/>
        <v>4</v>
      </c>
      <c r="R32">
        <f t="shared" ca="1" si="61"/>
        <v>3</v>
      </c>
      <c r="S32">
        <f t="shared" ca="1" si="62"/>
        <v>0</v>
      </c>
      <c r="T32">
        <f t="shared" ca="1" si="63"/>
        <v>10</v>
      </c>
      <c r="U32" t="str">
        <f t="shared" ca="1" si="6"/>
        <v>989999996995James Willcox</v>
      </c>
      <c r="V32">
        <f t="shared" ca="1" si="289"/>
        <v>34</v>
      </c>
      <c r="W32">
        <f t="shared" si="64"/>
        <v>31</v>
      </c>
      <c r="X32">
        <f t="shared" ca="1" si="290"/>
        <v>5</v>
      </c>
      <c r="Y32">
        <f t="shared" ca="1" si="65"/>
        <v>1</v>
      </c>
      <c r="Z32" t="str">
        <f t="shared" ca="1" si="66"/>
        <v>998James Willcoxzz</v>
      </c>
      <c r="AA32">
        <f t="shared" ca="1" si="291"/>
        <v>36</v>
      </c>
      <c r="AB32">
        <f t="shared" si="67"/>
        <v>31</v>
      </c>
      <c r="AC32">
        <f t="shared" ca="1" si="292"/>
        <v>35</v>
      </c>
      <c r="AD32">
        <f t="shared" ca="1" si="11"/>
        <v>27.31</v>
      </c>
      <c r="AE32" t="str">
        <f t="shared" ca="1" si="12"/>
        <v>LOST</v>
      </c>
      <c r="AF32">
        <f t="shared" ca="1" si="68"/>
        <v>4</v>
      </c>
      <c r="AG32">
        <f t="shared" ca="1" si="69"/>
        <v>3</v>
      </c>
      <c r="AH32">
        <f t="shared" ca="1" si="70"/>
        <v>0</v>
      </c>
      <c r="AI32">
        <f t="shared" ca="1" si="71"/>
        <v>1</v>
      </c>
      <c r="AJ32">
        <f t="shared" ca="1" si="72"/>
        <v>32</v>
      </c>
      <c r="AK32">
        <f t="shared" ca="1" si="73"/>
        <v>0</v>
      </c>
      <c r="AL32">
        <f t="shared" ca="1" si="74"/>
        <v>0</v>
      </c>
      <c r="AM32">
        <f t="shared" ca="1" si="75"/>
        <v>0</v>
      </c>
      <c r="AN32">
        <f t="shared" ca="1" si="76"/>
        <v>0</v>
      </c>
      <c r="AO32">
        <f t="shared" ca="1" si="77"/>
        <v>0</v>
      </c>
      <c r="AP32" t="str">
        <f t="shared" ca="1" si="13"/>
        <v/>
      </c>
      <c r="AQ32" t="str">
        <f t="shared" ca="1" si="14"/>
        <v/>
      </c>
      <c r="AR32" t="str">
        <f t="shared" ca="1" si="78"/>
        <v/>
      </c>
      <c r="AS32" t="str">
        <f t="shared" ca="1" si="79"/>
        <v/>
      </c>
      <c r="AT32" t="str">
        <f t="shared" ca="1" si="80"/>
        <v/>
      </c>
      <c r="AU32" t="str">
        <f t="shared" ca="1" si="81"/>
        <v/>
      </c>
      <c r="AV32" t="str">
        <f t="shared" ca="1" si="82"/>
        <v/>
      </c>
      <c r="AW32" t="str">
        <f t="shared" ca="1" si="83"/>
        <v/>
      </c>
      <c r="AX32" t="str">
        <f t="shared" ca="1" si="84"/>
        <v/>
      </c>
      <c r="AY32" t="str">
        <f t="shared" ca="1" si="85"/>
        <v/>
      </c>
      <c r="AZ32" t="str">
        <f t="shared" ca="1" si="86"/>
        <v/>
      </c>
      <c r="BA32" t="str">
        <f t="shared" ca="1" si="87"/>
        <v/>
      </c>
      <c r="BB32" t="str">
        <f t="shared" ca="1" si="15"/>
        <v/>
      </c>
      <c r="BC32" t="str">
        <f t="shared" ca="1" si="16"/>
        <v/>
      </c>
      <c r="BD32" t="str">
        <f t="shared" ca="1" si="88"/>
        <v/>
      </c>
      <c r="BE32" t="str">
        <f t="shared" ca="1" si="89"/>
        <v/>
      </c>
      <c r="BF32" t="str">
        <f t="shared" ca="1" si="90"/>
        <v/>
      </c>
      <c r="BG32" t="str">
        <f t="shared" ca="1" si="91"/>
        <v/>
      </c>
      <c r="BH32" t="str">
        <f t="shared" ca="1" si="92"/>
        <v/>
      </c>
      <c r="BI32" t="str">
        <f t="shared" ca="1" si="93"/>
        <v/>
      </c>
      <c r="BJ32" t="str">
        <f t="shared" ca="1" si="94"/>
        <v/>
      </c>
      <c r="BK32" t="str">
        <f t="shared" ca="1" si="95"/>
        <v/>
      </c>
      <c r="BL32" t="str">
        <f t="shared" ca="1" si="96"/>
        <v/>
      </c>
      <c r="BM32" t="str">
        <f t="shared" ca="1" si="97"/>
        <v/>
      </c>
      <c r="BN32" t="str">
        <f t="shared" ca="1" si="17"/>
        <v/>
      </c>
      <c r="BO32" t="str">
        <f t="shared" ca="1" si="18"/>
        <v/>
      </c>
      <c r="BP32" t="str">
        <f t="shared" ca="1" si="98"/>
        <v/>
      </c>
      <c r="BQ32" t="str">
        <f t="shared" ca="1" si="99"/>
        <v/>
      </c>
      <c r="BR32" t="str">
        <f t="shared" ca="1" si="100"/>
        <v/>
      </c>
      <c r="BS32" t="str">
        <f t="shared" ca="1" si="101"/>
        <v/>
      </c>
      <c r="BT32" t="str">
        <f t="shared" ca="1" si="102"/>
        <v/>
      </c>
      <c r="BU32" t="str">
        <f t="shared" ca="1" si="103"/>
        <v/>
      </c>
      <c r="BV32" t="str">
        <f t="shared" ca="1" si="104"/>
        <v/>
      </c>
      <c r="BW32" t="str">
        <f t="shared" ca="1" si="105"/>
        <v/>
      </c>
      <c r="BX32" t="str">
        <f t="shared" ca="1" si="106"/>
        <v/>
      </c>
      <c r="BY32" t="str">
        <f t="shared" ca="1" si="107"/>
        <v/>
      </c>
      <c r="BZ32" t="str">
        <f t="shared" ca="1" si="19"/>
        <v/>
      </c>
      <c r="CA32" t="str">
        <f t="shared" ca="1" si="20"/>
        <v/>
      </c>
      <c r="CB32" t="str">
        <f t="shared" ca="1" si="108"/>
        <v/>
      </c>
      <c r="CC32" t="str">
        <f t="shared" ca="1" si="109"/>
        <v/>
      </c>
      <c r="CD32" t="str">
        <f t="shared" ca="1" si="110"/>
        <v/>
      </c>
      <c r="CE32" t="str">
        <f t="shared" ca="1" si="111"/>
        <v/>
      </c>
      <c r="CF32" t="str">
        <f t="shared" ca="1" si="112"/>
        <v/>
      </c>
      <c r="CG32" t="str">
        <f t="shared" ca="1" si="113"/>
        <v/>
      </c>
      <c r="CH32" t="str">
        <f t="shared" ca="1" si="114"/>
        <v/>
      </c>
      <c r="CI32" t="str">
        <f t="shared" ca="1" si="115"/>
        <v/>
      </c>
      <c r="CJ32" t="str">
        <f t="shared" ca="1" si="116"/>
        <v/>
      </c>
      <c r="CK32" t="str">
        <f t="shared" ca="1" si="117"/>
        <v/>
      </c>
      <c r="CL32" t="str">
        <f t="shared" ca="1" si="21"/>
        <v/>
      </c>
      <c r="CM32" t="str">
        <f t="shared" ca="1" si="22"/>
        <v/>
      </c>
      <c r="CN32" t="str">
        <f t="shared" ca="1" si="118"/>
        <v/>
      </c>
      <c r="CO32" t="str">
        <f t="shared" ca="1" si="119"/>
        <v/>
      </c>
      <c r="CP32" t="str">
        <f t="shared" ca="1" si="120"/>
        <v/>
      </c>
      <c r="CQ32" t="str">
        <f t="shared" ca="1" si="121"/>
        <v/>
      </c>
      <c r="CR32" t="str">
        <f t="shared" ca="1" si="122"/>
        <v/>
      </c>
      <c r="CS32" t="str">
        <f t="shared" ca="1" si="123"/>
        <v/>
      </c>
      <c r="CT32" t="str">
        <f t="shared" ca="1" si="124"/>
        <v/>
      </c>
      <c r="CU32" t="str">
        <f t="shared" ca="1" si="125"/>
        <v/>
      </c>
      <c r="CV32" t="str">
        <f t="shared" ca="1" si="126"/>
        <v/>
      </c>
      <c r="CW32" t="str">
        <f t="shared" ca="1" si="127"/>
        <v/>
      </c>
      <c r="CX32" t="str">
        <f t="shared" ca="1" si="23"/>
        <v/>
      </c>
      <c r="CY32" t="str">
        <f t="shared" ca="1" si="24"/>
        <v/>
      </c>
      <c r="CZ32" t="str">
        <f t="shared" ca="1" si="128"/>
        <v/>
      </c>
      <c r="DA32" t="str">
        <f t="shared" ca="1" si="129"/>
        <v/>
      </c>
      <c r="DB32" t="str">
        <f t="shared" ca="1" si="130"/>
        <v/>
      </c>
      <c r="DC32" t="str">
        <f t="shared" ca="1" si="131"/>
        <v/>
      </c>
      <c r="DD32" t="str">
        <f t="shared" ca="1" si="132"/>
        <v/>
      </c>
      <c r="DE32" t="str">
        <f t="shared" ca="1" si="133"/>
        <v/>
      </c>
      <c r="DF32" t="str">
        <f t="shared" ca="1" si="134"/>
        <v/>
      </c>
      <c r="DG32" t="str">
        <f t="shared" ca="1" si="135"/>
        <v/>
      </c>
      <c r="DH32" t="str">
        <f t="shared" ca="1" si="136"/>
        <v/>
      </c>
      <c r="DI32" t="str">
        <f t="shared" ca="1" si="137"/>
        <v/>
      </c>
      <c r="DJ32" t="str">
        <f t="shared" ca="1" si="25"/>
        <v/>
      </c>
      <c r="DK32" t="str">
        <f t="shared" ca="1" si="26"/>
        <v/>
      </c>
      <c r="DL32" t="str">
        <f t="shared" ca="1" si="138"/>
        <v/>
      </c>
      <c r="DM32" t="str">
        <f t="shared" ca="1" si="139"/>
        <v/>
      </c>
      <c r="DN32" t="str">
        <f t="shared" ca="1" si="140"/>
        <v/>
      </c>
      <c r="DO32" t="str">
        <f t="shared" ca="1" si="141"/>
        <v/>
      </c>
      <c r="DP32" t="str">
        <f t="shared" ca="1" si="142"/>
        <v/>
      </c>
      <c r="DQ32" t="str">
        <f t="shared" ca="1" si="143"/>
        <v/>
      </c>
      <c r="DR32" t="str">
        <f t="shared" ca="1" si="144"/>
        <v/>
      </c>
      <c r="DS32" t="str">
        <f t="shared" ca="1" si="145"/>
        <v/>
      </c>
      <c r="DT32" t="str">
        <f t="shared" ca="1" si="146"/>
        <v/>
      </c>
      <c r="DU32" t="str">
        <f t="shared" ca="1" si="147"/>
        <v/>
      </c>
      <c r="DV32" t="str">
        <f t="shared" ca="1" si="27"/>
        <v/>
      </c>
      <c r="DW32" t="str">
        <f t="shared" ca="1" si="28"/>
        <v/>
      </c>
      <c r="DX32" t="str">
        <f t="shared" ca="1" si="148"/>
        <v/>
      </c>
      <c r="DY32" t="str">
        <f t="shared" ca="1" si="149"/>
        <v/>
      </c>
      <c r="DZ32" t="str">
        <f t="shared" ca="1" si="150"/>
        <v/>
      </c>
      <c r="EA32" t="str">
        <f t="shared" ca="1" si="151"/>
        <v/>
      </c>
      <c r="EB32" t="str">
        <f t="shared" ca="1" si="152"/>
        <v/>
      </c>
      <c r="EC32" t="str">
        <f t="shared" ca="1" si="153"/>
        <v/>
      </c>
      <c r="ED32" t="str">
        <f t="shared" ca="1" si="154"/>
        <v/>
      </c>
      <c r="EE32" t="str">
        <f t="shared" ca="1" si="155"/>
        <v/>
      </c>
      <c r="EF32" t="str">
        <f t="shared" ca="1" si="156"/>
        <v/>
      </c>
      <c r="EG32" t="str">
        <f t="shared" ca="1" si="157"/>
        <v/>
      </c>
      <c r="EH32" t="str">
        <f t="shared" ca="1" si="29"/>
        <v/>
      </c>
      <c r="EI32" t="str">
        <f t="shared" ca="1" si="30"/>
        <v/>
      </c>
      <c r="EJ32" t="str">
        <f t="shared" ca="1" si="158"/>
        <v/>
      </c>
      <c r="EK32" t="str">
        <f t="shared" ca="1" si="159"/>
        <v/>
      </c>
      <c r="EL32" t="str">
        <f t="shared" ca="1" si="160"/>
        <v/>
      </c>
      <c r="EM32" t="str">
        <f t="shared" ca="1" si="161"/>
        <v/>
      </c>
      <c r="EN32" t="str">
        <f t="shared" ca="1" si="162"/>
        <v/>
      </c>
      <c r="EO32" t="str">
        <f t="shared" ca="1" si="163"/>
        <v/>
      </c>
      <c r="EP32" t="str">
        <f t="shared" ca="1" si="164"/>
        <v/>
      </c>
      <c r="EQ32" t="str">
        <f t="shared" ca="1" si="165"/>
        <v/>
      </c>
      <c r="ER32" t="str">
        <f t="shared" ca="1" si="166"/>
        <v/>
      </c>
      <c r="ES32" t="str">
        <f t="shared" ca="1" si="167"/>
        <v/>
      </c>
      <c r="ET32" t="str">
        <f t="shared" ca="1" si="31"/>
        <v/>
      </c>
      <c r="EU32" t="str">
        <f t="shared" ca="1" si="32"/>
        <v/>
      </c>
      <c r="EV32" t="str">
        <f t="shared" ca="1" si="168"/>
        <v/>
      </c>
      <c r="EW32" t="str">
        <f t="shared" ca="1" si="169"/>
        <v/>
      </c>
      <c r="EX32" t="str">
        <f t="shared" ca="1" si="170"/>
        <v/>
      </c>
      <c r="EY32" t="str">
        <f t="shared" ca="1" si="171"/>
        <v/>
      </c>
      <c r="EZ32" t="str">
        <f t="shared" ca="1" si="172"/>
        <v/>
      </c>
      <c r="FA32" t="str">
        <f t="shared" ca="1" si="173"/>
        <v/>
      </c>
      <c r="FB32" t="str">
        <f t="shared" ca="1" si="174"/>
        <v/>
      </c>
      <c r="FC32" t="str">
        <f t="shared" ca="1" si="175"/>
        <v/>
      </c>
      <c r="FD32" t="str">
        <f t="shared" ca="1" si="176"/>
        <v/>
      </c>
      <c r="FE32" t="str">
        <f t="shared" ca="1" si="177"/>
        <v/>
      </c>
      <c r="FF32" t="str">
        <f t="shared" ca="1" si="33"/>
        <v/>
      </c>
      <c r="FG32" t="str">
        <f t="shared" ca="1" si="34"/>
        <v/>
      </c>
      <c r="FH32" t="str">
        <f t="shared" ca="1" si="178"/>
        <v/>
      </c>
      <c r="FI32" t="str">
        <f t="shared" ca="1" si="179"/>
        <v/>
      </c>
      <c r="FJ32" t="str">
        <f t="shared" ca="1" si="180"/>
        <v/>
      </c>
      <c r="FK32" t="str">
        <f t="shared" ca="1" si="181"/>
        <v/>
      </c>
      <c r="FL32" t="str">
        <f t="shared" ca="1" si="182"/>
        <v/>
      </c>
      <c r="FM32" t="str">
        <f t="shared" ca="1" si="183"/>
        <v/>
      </c>
      <c r="FN32" t="str">
        <f t="shared" ca="1" si="184"/>
        <v/>
      </c>
      <c r="FO32" t="str">
        <f t="shared" ca="1" si="185"/>
        <v/>
      </c>
      <c r="FP32" t="str">
        <f t="shared" ca="1" si="186"/>
        <v/>
      </c>
      <c r="FQ32" t="str">
        <f t="shared" ca="1" si="187"/>
        <v/>
      </c>
      <c r="FR32" t="str">
        <f t="shared" ca="1" si="35"/>
        <v/>
      </c>
      <c r="FS32" t="str">
        <f t="shared" ca="1" si="36"/>
        <v/>
      </c>
      <c r="FT32" t="str">
        <f t="shared" ca="1" si="188"/>
        <v/>
      </c>
      <c r="FU32" t="str">
        <f t="shared" ca="1" si="189"/>
        <v/>
      </c>
      <c r="FV32" t="str">
        <f t="shared" ca="1" si="190"/>
        <v/>
      </c>
      <c r="FW32" t="str">
        <f t="shared" ca="1" si="191"/>
        <v/>
      </c>
      <c r="FX32" t="str">
        <f t="shared" ca="1" si="192"/>
        <v/>
      </c>
      <c r="FY32" t="str">
        <f t="shared" ca="1" si="193"/>
        <v/>
      </c>
      <c r="FZ32" t="str">
        <f t="shared" ca="1" si="194"/>
        <v/>
      </c>
      <c r="GA32" t="str">
        <f t="shared" ca="1" si="195"/>
        <v/>
      </c>
      <c r="GB32" t="str">
        <f t="shared" ca="1" si="196"/>
        <v/>
      </c>
      <c r="GC32" t="str">
        <f t="shared" ca="1" si="197"/>
        <v/>
      </c>
      <c r="GD32" t="str">
        <f t="shared" ca="1" si="37"/>
        <v/>
      </c>
      <c r="GE32" t="str">
        <f t="shared" ca="1" si="38"/>
        <v/>
      </c>
      <c r="GF32" t="str">
        <f t="shared" ca="1" si="198"/>
        <v/>
      </c>
      <c r="GG32" t="str">
        <f t="shared" ca="1" si="199"/>
        <v/>
      </c>
      <c r="GH32" t="str">
        <f t="shared" ca="1" si="200"/>
        <v/>
      </c>
      <c r="GI32" t="str">
        <f t="shared" ca="1" si="201"/>
        <v/>
      </c>
      <c r="GJ32" t="str">
        <f t="shared" ca="1" si="202"/>
        <v/>
      </c>
      <c r="GK32" t="str">
        <f t="shared" ca="1" si="203"/>
        <v/>
      </c>
      <c r="GL32" t="str">
        <f t="shared" ca="1" si="204"/>
        <v/>
      </c>
      <c r="GM32" t="str">
        <f t="shared" ca="1" si="205"/>
        <v/>
      </c>
      <c r="GN32" t="str">
        <f t="shared" ca="1" si="206"/>
        <v/>
      </c>
      <c r="GO32" t="str">
        <f t="shared" ca="1" si="207"/>
        <v/>
      </c>
      <c r="GP32" t="str">
        <f t="shared" ca="1" si="39"/>
        <v/>
      </c>
      <c r="GQ32" t="str">
        <f t="shared" ca="1" si="40"/>
        <v/>
      </c>
      <c r="GR32" t="str">
        <f t="shared" ca="1" si="208"/>
        <v/>
      </c>
      <c r="GS32" t="str">
        <f t="shared" ca="1" si="209"/>
        <v/>
      </c>
      <c r="GT32" t="str">
        <f t="shared" ca="1" si="210"/>
        <v/>
      </c>
      <c r="GU32" t="str">
        <f t="shared" ca="1" si="211"/>
        <v/>
      </c>
      <c r="GV32" t="str">
        <f t="shared" ca="1" si="212"/>
        <v/>
      </c>
      <c r="GW32" t="str">
        <f t="shared" ca="1" si="213"/>
        <v/>
      </c>
      <c r="GX32" t="str">
        <f t="shared" ca="1" si="214"/>
        <v/>
      </c>
      <c r="GY32" t="str">
        <f t="shared" ca="1" si="215"/>
        <v/>
      </c>
      <c r="GZ32" t="str">
        <f t="shared" ca="1" si="216"/>
        <v/>
      </c>
      <c r="HA32" t="str">
        <f t="shared" ca="1" si="217"/>
        <v/>
      </c>
      <c r="HB32" t="str">
        <f t="shared" ca="1" si="41"/>
        <v/>
      </c>
      <c r="HC32" t="str">
        <f t="shared" ca="1" si="42"/>
        <v/>
      </c>
      <c r="HD32" t="str">
        <f t="shared" ca="1" si="218"/>
        <v/>
      </c>
      <c r="HE32" t="str">
        <f t="shared" ca="1" si="219"/>
        <v/>
      </c>
      <c r="HF32" t="str">
        <f t="shared" ca="1" si="220"/>
        <v/>
      </c>
      <c r="HG32" t="str">
        <f t="shared" ca="1" si="221"/>
        <v/>
      </c>
      <c r="HH32" t="str">
        <f t="shared" ca="1" si="222"/>
        <v/>
      </c>
      <c r="HI32" t="str">
        <f t="shared" ca="1" si="223"/>
        <v/>
      </c>
      <c r="HJ32" t="str">
        <f t="shared" ca="1" si="224"/>
        <v/>
      </c>
      <c r="HK32" t="str">
        <f t="shared" ca="1" si="225"/>
        <v/>
      </c>
      <c r="HL32" t="str">
        <f t="shared" ca="1" si="226"/>
        <v/>
      </c>
      <c r="HM32" t="str">
        <f t="shared" ca="1" si="227"/>
        <v/>
      </c>
      <c r="HN32" t="str">
        <f t="shared" ca="1" si="43"/>
        <v/>
      </c>
      <c r="HO32" t="str">
        <f t="shared" ca="1" si="44"/>
        <v/>
      </c>
      <c r="HP32" t="str">
        <f t="shared" ca="1" si="228"/>
        <v/>
      </c>
      <c r="HQ32" t="str">
        <f t="shared" ca="1" si="229"/>
        <v/>
      </c>
      <c r="HR32" t="str">
        <f t="shared" ca="1" si="230"/>
        <v/>
      </c>
      <c r="HS32" t="str">
        <f t="shared" ca="1" si="231"/>
        <v/>
      </c>
      <c r="HT32" t="str">
        <f t="shared" ca="1" si="232"/>
        <v/>
      </c>
      <c r="HU32" t="str">
        <f t="shared" ca="1" si="233"/>
        <v/>
      </c>
      <c r="HV32" t="str">
        <f t="shared" ca="1" si="234"/>
        <v/>
      </c>
      <c r="HW32" t="str">
        <f t="shared" ca="1" si="235"/>
        <v/>
      </c>
      <c r="HX32" t="str">
        <f t="shared" ca="1" si="236"/>
        <v/>
      </c>
      <c r="HY32" t="str">
        <f t="shared" ca="1" si="237"/>
        <v/>
      </c>
      <c r="HZ32" t="str">
        <f t="shared" ca="1" si="45"/>
        <v/>
      </c>
      <c r="IA32" t="str">
        <f t="shared" ca="1" si="46"/>
        <v/>
      </c>
      <c r="IB32" t="str">
        <f t="shared" ca="1" si="238"/>
        <v/>
      </c>
      <c r="IC32" t="str">
        <f t="shared" ca="1" si="239"/>
        <v/>
      </c>
      <c r="ID32" t="str">
        <f t="shared" ca="1" si="240"/>
        <v/>
      </c>
      <c r="IE32" t="str">
        <f t="shared" ca="1" si="241"/>
        <v/>
      </c>
      <c r="IF32" t="str">
        <f t="shared" ca="1" si="242"/>
        <v/>
      </c>
      <c r="IG32" t="str">
        <f t="shared" ca="1" si="243"/>
        <v/>
      </c>
      <c r="IH32" t="str">
        <f t="shared" ca="1" si="244"/>
        <v/>
      </c>
      <c r="II32" t="str">
        <f t="shared" ca="1" si="245"/>
        <v/>
      </c>
      <c r="IJ32" t="str">
        <f t="shared" ca="1" si="246"/>
        <v/>
      </c>
      <c r="IK32" t="str">
        <f t="shared" ca="1" si="247"/>
        <v/>
      </c>
      <c r="IL32" t="str">
        <f t="shared" ca="1" si="47"/>
        <v/>
      </c>
      <c r="IM32" t="str">
        <f t="shared" ca="1" si="48"/>
        <v/>
      </c>
      <c r="IN32" t="str">
        <f t="shared" ca="1" si="248"/>
        <v/>
      </c>
      <c r="IO32" t="str">
        <f t="shared" ca="1" si="249"/>
        <v/>
      </c>
      <c r="IP32" t="str">
        <f t="shared" ca="1" si="250"/>
        <v/>
      </c>
      <c r="IQ32" t="str">
        <f t="shared" ca="1" si="251"/>
        <v/>
      </c>
      <c r="IR32" t="str">
        <f t="shared" ca="1" si="252"/>
        <v/>
      </c>
      <c r="IS32" t="str">
        <f t="shared" ca="1" si="253"/>
        <v/>
      </c>
      <c r="IT32" t="str">
        <f t="shared" ca="1" si="254"/>
        <v/>
      </c>
      <c r="IU32" t="str">
        <f t="shared" ca="1" si="255"/>
        <v/>
      </c>
      <c r="IV32" t="str">
        <f t="shared" ca="1" si="256"/>
        <v/>
      </c>
      <c r="IW32" t="str">
        <f t="shared" ca="1" si="257"/>
        <v/>
      </c>
      <c r="IX32" t="str">
        <f t="shared" ca="1" si="49"/>
        <v/>
      </c>
      <c r="IY32" t="str">
        <f t="shared" ca="1" si="50"/>
        <v/>
      </c>
      <c r="IZ32" t="str">
        <f t="shared" ca="1" si="258"/>
        <v/>
      </c>
      <c r="JA32" t="str">
        <f t="shared" ca="1" si="259"/>
        <v/>
      </c>
      <c r="JB32" t="str">
        <f t="shared" ca="1" si="260"/>
        <v/>
      </c>
      <c r="JC32" t="str">
        <f t="shared" ca="1" si="261"/>
        <v/>
      </c>
      <c r="JD32" t="str">
        <f t="shared" ca="1" si="262"/>
        <v/>
      </c>
      <c r="JE32" t="str">
        <f t="shared" ca="1" si="263"/>
        <v/>
      </c>
      <c r="JF32" t="str">
        <f t="shared" ca="1" si="264"/>
        <v/>
      </c>
      <c r="JG32" t="str">
        <f t="shared" ca="1" si="265"/>
        <v/>
      </c>
      <c r="JH32" t="str">
        <f t="shared" ca="1" si="266"/>
        <v/>
      </c>
      <c r="JI32" t="str">
        <f t="shared" ca="1" si="267"/>
        <v/>
      </c>
      <c r="JJ32" t="str">
        <f t="shared" ca="1" si="51"/>
        <v/>
      </c>
      <c r="JK32" t="str">
        <f t="shared" ca="1" si="52"/>
        <v/>
      </c>
      <c r="JL32" t="str">
        <f t="shared" ca="1" si="268"/>
        <v/>
      </c>
      <c r="JM32" t="str">
        <f t="shared" ca="1" si="269"/>
        <v/>
      </c>
      <c r="JN32" t="str">
        <f t="shared" ca="1" si="270"/>
        <v/>
      </c>
      <c r="JO32" t="str">
        <f t="shared" ca="1" si="271"/>
        <v/>
      </c>
      <c r="JP32" t="str">
        <f t="shared" ca="1" si="272"/>
        <v/>
      </c>
      <c r="JQ32" t="str">
        <f t="shared" ca="1" si="273"/>
        <v/>
      </c>
      <c r="JR32" t="str">
        <f t="shared" ca="1" si="274"/>
        <v/>
      </c>
      <c r="JS32" t="str">
        <f t="shared" ca="1" si="275"/>
        <v/>
      </c>
      <c r="JT32" t="str">
        <f t="shared" ca="1" si="276"/>
        <v/>
      </c>
      <c r="JU32" t="str">
        <f t="shared" ca="1" si="277"/>
        <v/>
      </c>
    </row>
    <row r="33" spans="1:281" x14ac:dyDescent="0.25">
      <c r="A33">
        <f t="shared" si="278"/>
        <v>32</v>
      </c>
      <c r="B33" t="str">
        <f t="shared" ca="1" si="0"/>
        <v>Andrew Bridgman</v>
      </c>
      <c r="C33">
        <v>2</v>
      </c>
      <c r="D33">
        <f t="shared" si="53"/>
        <v>32</v>
      </c>
      <c r="E33">
        <f t="shared" si="54"/>
        <v>7</v>
      </c>
      <c r="F33">
        <f ca="1">COUNT((AD33,AP33,BB33,BN33,BZ33,CL33,CX33,DJ33,DV33,EH33,ET33,FF33,FR33,GD33,GP33,HB33,HN33,HZ33,IL33,IX33,JJ33,JV33,KH33,KT33,LF33,LR33))</f>
        <v>1</v>
      </c>
      <c r="G33">
        <f t="shared" ca="1" si="55"/>
        <v>0</v>
      </c>
      <c r="H33">
        <f t="shared" ca="1" si="56"/>
        <v>0</v>
      </c>
      <c r="I33">
        <f t="shared" ca="1" si="1"/>
        <v>26.73</v>
      </c>
      <c r="J33">
        <f t="shared" ca="1" si="57"/>
        <v>26.73</v>
      </c>
      <c r="K33">
        <f t="shared" ca="1" si="2"/>
        <v>26.729999996700002</v>
      </c>
      <c r="L33">
        <f t="shared" ca="1" si="286"/>
        <v>127</v>
      </c>
      <c r="M33">
        <f t="shared" ca="1" si="58"/>
        <v>26.73</v>
      </c>
      <c r="N33">
        <f t="shared" ca="1" si="287"/>
        <v>7</v>
      </c>
      <c r="O33">
        <f t="shared" ca="1" si="59"/>
        <v>26.729999996700002</v>
      </c>
      <c r="P33">
        <f t="shared" ca="1" si="288"/>
        <v>10</v>
      </c>
      <c r="Q33">
        <f t="shared" ca="1" si="60"/>
        <v>7</v>
      </c>
      <c r="R33">
        <f t="shared" ca="1" si="61"/>
        <v>1</v>
      </c>
      <c r="S33">
        <f t="shared" ca="1" si="62"/>
        <v>0</v>
      </c>
      <c r="T33">
        <f t="shared" ca="1" si="63"/>
        <v>9</v>
      </c>
      <c r="U33" t="str">
        <f t="shared" ca="1" si="6"/>
        <v>990999998992Andrew Bridgman</v>
      </c>
      <c r="V33">
        <f t="shared" ca="1" si="289"/>
        <v>41</v>
      </c>
      <c r="W33">
        <f t="shared" si="64"/>
        <v>32</v>
      </c>
      <c r="X33">
        <f t="shared" ca="1" si="290"/>
        <v>101</v>
      </c>
      <c r="Y33">
        <f t="shared" ca="1" si="65"/>
        <v>0</v>
      </c>
      <c r="Z33" t="str">
        <f t="shared" ca="1" si="66"/>
        <v>999Andrew Bridgmanzz</v>
      </c>
      <c r="AA33">
        <f t="shared" ca="1" si="291"/>
        <v>50</v>
      </c>
      <c r="AB33">
        <f t="shared" si="67"/>
        <v>32</v>
      </c>
      <c r="AC33">
        <f t="shared" ca="1" si="292"/>
        <v>36</v>
      </c>
      <c r="AD33">
        <f t="shared" ca="1" si="11"/>
        <v>26.73</v>
      </c>
      <c r="AE33" t="str">
        <f t="shared" ca="1" si="12"/>
        <v>LOST</v>
      </c>
      <c r="AF33">
        <f t="shared" ca="1" si="68"/>
        <v>7</v>
      </c>
      <c r="AG33">
        <f t="shared" ca="1" si="69"/>
        <v>1</v>
      </c>
      <c r="AH33">
        <f t="shared" ca="1" si="70"/>
        <v>0</v>
      </c>
      <c r="AI33">
        <f t="shared" ca="1" si="71"/>
        <v>0</v>
      </c>
      <c r="AJ33">
        <f t="shared" ca="1" si="72"/>
        <v>0</v>
      </c>
      <c r="AK33">
        <f t="shared" ca="1" si="73"/>
        <v>0</v>
      </c>
      <c r="AL33">
        <f t="shared" ca="1" si="74"/>
        <v>81</v>
      </c>
      <c r="AM33">
        <f t="shared" ca="1" si="75"/>
        <v>20</v>
      </c>
      <c r="AN33">
        <f t="shared" ca="1" si="76"/>
        <v>0</v>
      </c>
      <c r="AO33">
        <f t="shared" ca="1" si="77"/>
        <v>0</v>
      </c>
      <c r="AP33" t="str">
        <f t="shared" ca="1" si="13"/>
        <v/>
      </c>
      <c r="AQ33" t="str">
        <f t="shared" ca="1" si="14"/>
        <v/>
      </c>
      <c r="AR33" t="str">
        <f t="shared" ca="1" si="78"/>
        <v/>
      </c>
      <c r="AS33" t="str">
        <f t="shared" ca="1" si="79"/>
        <v/>
      </c>
      <c r="AT33" t="str">
        <f t="shared" ca="1" si="80"/>
        <v/>
      </c>
      <c r="AU33" t="str">
        <f t="shared" ca="1" si="81"/>
        <v/>
      </c>
      <c r="AV33" t="str">
        <f t="shared" ca="1" si="82"/>
        <v/>
      </c>
      <c r="AW33" t="str">
        <f t="shared" ca="1" si="83"/>
        <v/>
      </c>
      <c r="AX33" t="str">
        <f t="shared" ca="1" si="84"/>
        <v/>
      </c>
      <c r="AY33" t="str">
        <f t="shared" ca="1" si="85"/>
        <v/>
      </c>
      <c r="AZ33" t="str">
        <f t="shared" ca="1" si="86"/>
        <v/>
      </c>
      <c r="BA33" t="str">
        <f t="shared" ca="1" si="87"/>
        <v/>
      </c>
      <c r="BB33" t="str">
        <f t="shared" ca="1" si="15"/>
        <v/>
      </c>
      <c r="BC33" t="str">
        <f t="shared" ca="1" si="16"/>
        <v/>
      </c>
      <c r="BD33" t="str">
        <f t="shared" ca="1" si="88"/>
        <v/>
      </c>
      <c r="BE33" t="str">
        <f t="shared" ca="1" si="89"/>
        <v/>
      </c>
      <c r="BF33" t="str">
        <f t="shared" ca="1" si="90"/>
        <v/>
      </c>
      <c r="BG33" t="str">
        <f t="shared" ca="1" si="91"/>
        <v/>
      </c>
      <c r="BH33" t="str">
        <f t="shared" ca="1" si="92"/>
        <v/>
      </c>
      <c r="BI33" t="str">
        <f t="shared" ca="1" si="93"/>
        <v/>
      </c>
      <c r="BJ33" t="str">
        <f t="shared" ca="1" si="94"/>
        <v/>
      </c>
      <c r="BK33" t="str">
        <f t="shared" ca="1" si="95"/>
        <v/>
      </c>
      <c r="BL33" t="str">
        <f t="shared" ca="1" si="96"/>
        <v/>
      </c>
      <c r="BM33" t="str">
        <f t="shared" ca="1" si="97"/>
        <v/>
      </c>
      <c r="BN33" t="str">
        <f t="shared" ca="1" si="17"/>
        <v/>
      </c>
      <c r="BO33" t="str">
        <f t="shared" ca="1" si="18"/>
        <v/>
      </c>
      <c r="BP33" t="str">
        <f t="shared" ca="1" si="98"/>
        <v/>
      </c>
      <c r="BQ33" t="str">
        <f t="shared" ca="1" si="99"/>
        <v/>
      </c>
      <c r="BR33" t="str">
        <f t="shared" ca="1" si="100"/>
        <v/>
      </c>
      <c r="BS33" t="str">
        <f t="shared" ca="1" si="101"/>
        <v/>
      </c>
      <c r="BT33" t="str">
        <f t="shared" ca="1" si="102"/>
        <v/>
      </c>
      <c r="BU33" t="str">
        <f t="shared" ca="1" si="103"/>
        <v/>
      </c>
      <c r="BV33" t="str">
        <f t="shared" ca="1" si="104"/>
        <v/>
      </c>
      <c r="BW33" t="str">
        <f t="shared" ca="1" si="105"/>
        <v/>
      </c>
      <c r="BX33" t="str">
        <f t="shared" ca="1" si="106"/>
        <v/>
      </c>
      <c r="BY33" t="str">
        <f t="shared" ca="1" si="107"/>
        <v/>
      </c>
      <c r="BZ33" t="str">
        <f t="shared" ca="1" si="19"/>
        <v/>
      </c>
      <c r="CA33" t="str">
        <f t="shared" ca="1" si="20"/>
        <v/>
      </c>
      <c r="CB33" t="str">
        <f t="shared" ca="1" si="108"/>
        <v/>
      </c>
      <c r="CC33" t="str">
        <f t="shared" ca="1" si="109"/>
        <v/>
      </c>
      <c r="CD33" t="str">
        <f t="shared" ca="1" si="110"/>
        <v/>
      </c>
      <c r="CE33" t="str">
        <f t="shared" ca="1" si="111"/>
        <v/>
      </c>
      <c r="CF33" t="str">
        <f t="shared" ca="1" si="112"/>
        <v/>
      </c>
      <c r="CG33" t="str">
        <f t="shared" ca="1" si="113"/>
        <v/>
      </c>
      <c r="CH33" t="str">
        <f t="shared" ca="1" si="114"/>
        <v/>
      </c>
      <c r="CI33" t="str">
        <f t="shared" ca="1" si="115"/>
        <v/>
      </c>
      <c r="CJ33" t="str">
        <f t="shared" ca="1" si="116"/>
        <v/>
      </c>
      <c r="CK33" t="str">
        <f t="shared" ca="1" si="117"/>
        <v/>
      </c>
      <c r="CL33" t="str">
        <f t="shared" ca="1" si="21"/>
        <v/>
      </c>
      <c r="CM33" t="str">
        <f t="shared" ca="1" si="22"/>
        <v/>
      </c>
      <c r="CN33" t="str">
        <f t="shared" ca="1" si="118"/>
        <v/>
      </c>
      <c r="CO33" t="str">
        <f t="shared" ca="1" si="119"/>
        <v/>
      </c>
      <c r="CP33" t="str">
        <f t="shared" ca="1" si="120"/>
        <v/>
      </c>
      <c r="CQ33" t="str">
        <f t="shared" ca="1" si="121"/>
        <v/>
      </c>
      <c r="CR33" t="str">
        <f t="shared" ca="1" si="122"/>
        <v/>
      </c>
      <c r="CS33" t="str">
        <f t="shared" ca="1" si="123"/>
        <v/>
      </c>
      <c r="CT33" t="str">
        <f t="shared" ca="1" si="124"/>
        <v/>
      </c>
      <c r="CU33" t="str">
        <f t="shared" ca="1" si="125"/>
        <v/>
      </c>
      <c r="CV33" t="str">
        <f t="shared" ca="1" si="126"/>
        <v/>
      </c>
      <c r="CW33" t="str">
        <f t="shared" ca="1" si="127"/>
        <v/>
      </c>
      <c r="CX33" t="str">
        <f t="shared" ca="1" si="23"/>
        <v/>
      </c>
      <c r="CY33" t="str">
        <f t="shared" ca="1" si="24"/>
        <v/>
      </c>
      <c r="CZ33" t="str">
        <f t="shared" ca="1" si="128"/>
        <v/>
      </c>
      <c r="DA33" t="str">
        <f t="shared" ca="1" si="129"/>
        <v/>
      </c>
      <c r="DB33" t="str">
        <f t="shared" ca="1" si="130"/>
        <v/>
      </c>
      <c r="DC33" t="str">
        <f t="shared" ca="1" si="131"/>
        <v/>
      </c>
      <c r="DD33" t="str">
        <f t="shared" ca="1" si="132"/>
        <v/>
      </c>
      <c r="DE33" t="str">
        <f t="shared" ca="1" si="133"/>
        <v/>
      </c>
      <c r="DF33" t="str">
        <f t="shared" ca="1" si="134"/>
        <v/>
      </c>
      <c r="DG33" t="str">
        <f t="shared" ca="1" si="135"/>
        <v/>
      </c>
      <c r="DH33" t="str">
        <f t="shared" ca="1" si="136"/>
        <v/>
      </c>
      <c r="DI33" t="str">
        <f t="shared" ca="1" si="137"/>
        <v/>
      </c>
      <c r="DJ33" t="str">
        <f t="shared" ca="1" si="25"/>
        <v/>
      </c>
      <c r="DK33" t="str">
        <f t="shared" ca="1" si="26"/>
        <v/>
      </c>
      <c r="DL33" t="str">
        <f t="shared" ca="1" si="138"/>
        <v/>
      </c>
      <c r="DM33" t="str">
        <f t="shared" ca="1" si="139"/>
        <v/>
      </c>
      <c r="DN33" t="str">
        <f t="shared" ca="1" si="140"/>
        <v/>
      </c>
      <c r="DO33" t="str">
        <f t="shared" ca="1" si="141"/>
        <v/>
      </c>
      <c r="DP33" t="str">
        <f t="shared" ca="1" si="142"/>
        <v/>
      </c>
      <c r="DQ33" t="str">
        <f t="shared" ca="1" si="143"/>
        <v/>
      </c>
      <c r="DR33" t="str">
        <f t="shared" ca="1" si="144"/>
        <v/>
      </c>
      <c r="DS33" t="str">
        <f t="shared" ca="1" si="145"/>
        <v/>
      </c>
      <c r="DT33" t="str">
        <f t="shared" ca="1" si="146"/>
        <v/>
      </c>
      <c r="DU33" t="str">
        <f t="shared" ca="1" si="147"/>
        <v/>
      </c>
      <c r="DV33" t="str">
        <f t="shared" ca="1" si="27"/>
        <v/>
      </c>
      <c r="DW33" t="str">
        <f t="shared" ca="1" si="28"/>
        <v/>
      </c>
      <c r="DX33" t="str">
        <f t="shared" ca="1" si="148"/>
        <v/>
      </c>
      <c r="DY33" t="str">
        <f t="shared" ca="1" si="149"/>
        <v/>
      </c>
      <c r="DZ33" t="str">
        <f t="shared" ca="1" si="150"/>
        <v/>
      </c>
      <c r="EA33" t="str">
        <f t="shared" ca="1" si="151"/>
        <v/>
      </c>
      <c r="EB33" t="str">
        <f t="shared" ca="1" si="152"/>
        <v/>
      </c>
      <c r="EC33" t="str">
        <f t="shared" ca="1" si="153"/>
        <v/>
      </c>
      <c r="ED33" t="str">
        <f t="shared" ca="1" si="154"/>
        <v/>
      </c>
      <c r="EE33" t="str">
        <f t="shared" ca="1" si="155"/>
        <v/>
      </c>
      <c r="EF33" t="str">
        <f t="shared" ca="1" si="156"/>
        <v/>
      </c>
      <c r="EG33" t="str">
        <f t="shared" ca="1" si="157"/>
        <v/>
      </c>
      <c r="EH33" t="str">
        <f t="shared" ca="1" si="29"/>
        <v/>
      </c>
      <c r="EI33" t="str">
        <f t="shared" ca="1" si="30"/>
        <v/>
      </c>
      <c r="EJ33" t="str">
        <f t="shared" ca="1" si="158"/>
        <v/>
      </c>
      <c r="EK33" t="str">
        <f t="shared" ca="1" si="159"/>
        <v/>
      </c>
      <c r="EL33" t="str">
        <f t="shared" ca="1" si="160"/>
        <v/>
      </c>
      <c r="EM33" t="str">
        <f t="shared" ca="1" si="161"/>
        <v/>
      </c>
      <c r="EN33" t="str">
        <f t="shared" ca="1" si="162"/>
        <v/>
      </c>
      <c r="EO33" t="str">
        <f t="shared" ca="1" si="163"/>
        <v/>
      </c>
      <c r="EP33" t="str">
        <f t="shared" ca="1" si="164"/>
        <v/>
      </c>
      <c r="EQ33" t="str">
        <f t="shared" ca="1" si="165"/>
        <v/>
      </c>
      <c r="ER33" t="str">
        <f t="shared" ca="1" si="166"/>
        <v/>
      </c>
      <c r="ES33" t="str">
        <f t="shared" ca="1" si="167"/>
        <v/>
      </c>
      <c r="ET33" t="str">
        <f t="shared" ca="1" si="31"/>
        <v/>
      </c>
      <c r="EU33" t="str">
        <f t="shared" ca="1" si="32"/>
        <v/>
      </c>
      <c r="EV33" t="str">
        <f t="shared" ca="1" si="168"/>
        <v/>
      </c>
      <c r="EW33" t="str">
        <f t="shared" ca="1" si="169"/>
        <v/>
      </c>
      <c r="EX33" t="str">
        <f t="shared" ca="1" si="170"/>
        <v/>
      </c>
      <c r="EY33" t="str">
        <f t="shared" ca="1" si="171"/>
        <v/>
      </c>
      <c r="EZ33" t="str">
        <f t="shared" ca="1" si="172"/>
        <v/>
      </c>
      <c r="FA33" t="str">
        <f t="shared" ca="1" si="173"/>
        <v/>
      </c>
      <c r="FB33" t="str">
        <f t="shared" ca="1" si="174"/>
        <v/>
      </c>
      <c r="FC33" t="str">
        <f t="shared" ca="1" si="175"/>
        <v/>
      </c>
      <c r="FD33" t="str">
        <f t="shared" ca="1" si="176"/>
        <v/>
      </c>
      <c r="FE33" t="str">
        <f t="shared" ca="1" si="177"/>
        <v/>
      </c>
      <c r="FF33" t="str">
        <f t="shared" ca="1" si="33"/>
        <v/>
      </c>
      <c r="FG33" t="str">
        <f t="shared" ca="1" si="34"/>
        <v/>
      </c>
      <c r="FH33" t="str">
        <f t="shared" ca="1" si="178"/>
        <v/>
      </c>
      <c r="FI33" t="str">
        <f t="shared" ca="1" si="179"/>
        <v/>
      </c>
      <c r="FJ33" t="str">
        <f t="shared" ca="1" si="180"/>
        <v/>
      </c>
      <c r="FK33" t="str">
        <f t="shared" ca="1" si="181"/>
        <v/>
      </c>
      <c r="FL33" t="str">
        <f t="shared" ca="1" si="182"/>
        <v/>
      </c>
      <c r="FM33" t="str">
        <f t="shared" ca="1" si="183"/>
        <v/>
      </c>
      <c r="FN33" t="str">
        <f t="shared" ca="1" si="184"/>
        <v/>
      </c>
      <c r="FO33" t="str">
        <f t="shared" ca="1" si="185"/>
        <v/>
      </c>
      <c r="FP33" t="str">
        <f t="shared" ca="1" si="186"/>
        <v/>
      </c>
      <c r="FQ33" t="str">
        <f t="shared" ca="1" si="187"/>
        <v/>
      </c>
      <c r="FR33" t="str">
        <f t="shared" ca="1" si="35"/>
        <v/>
      </c>
      <c r="FS33" t="str">
        <f t="shared" ca="1" si="36"/>
        <v/>
      </c>
      <c r="FT33" t="str">
        <f t="shared" ca="1" si="188"/>
        <v/>
      </c>
      <c r="FU33" t="str">
        <f t="shared" ca="1" si="189"/>
        <v/>
      </c>
      <c r="FV33" t="str">
        <f t="shared" ca="1" si="190"/>
        <v/>
      </c>
      <c r="FW33" t="str">
        <f t="shared" ca="1" si="191"/>
        <v/>
      </c>
      <c r="FX33" t="str">
        <f t="shared" ca="1" si="192"/>
        <v/>
      </c>
      <c r="FY33" t="str">
        <f t="shared" ca="1" si="193"/>
        <v/>
      </c>
      <c r="FZ33" t="str">
        <f t="shared" ca="1" si="194"/>
        <v/>
      </c>
      <c r="GA33" t="str">
        <f t="shared" ca="1" si="195"/>
        <v/>
      </c>
      <c r="GB33" t="str">
        <f t="shared" ca="1" si="196"/>
        <v/>
      </c>
      <c r="GC33" t="str">
        <f t="shared" ca="1" si="197"/>
        <v/>
      </c>
      <c r="GD33" t="str">
        <f t="shared" ca="1" si="37"/>
        <v/>
      </c>
      <c r="GE33" t="str">
        <f t="shared" ca="1" si="38"/>
        <v/>
      </c>
      <c r="GF33" t="str">
        <f t="shared" ca="1" si="198"/>
        <v/>
      </c>
      <c r="GG33" t="str">
        <f t="shared" ca="1" si="199"/>
        <v/>
      </c>
      <c r="GH33" t="str">
        <f t="shared" ca="1" si="200"/>
        <v/>
      </c>
      <c r="GI33" t="str">
        <f t="shared" ca="1" si="201"/>
        <v/>
      </c>
      <c r="GJ33" t="str">
        <f t="shared" ca="1" si="202"/>
        <v/>
      </c>
      <c r="GK33" t="str">
        <f t="shared" ca="1" si="203"/>
        <v/>
      </c>
      <c r="GL33" t="str">
        <f t="shared" ca="1" si="204"/>
        <v/>
      </c>
      <c r="GM33" t="str">
        <f t="shared" ca="1" si="205"/>
        <v/>
      </c>
      <c r="GN33" t="str">
        <f t="shared" ca="1" si="206"/>
        <v/>
      </c>
      <c r="GO33" t="str">
        <f t="shared" ca="1" si="207"/>
        <v/>
      </c>
      <c r="GP33" t="str">
        <f t="shared" ca="1" si="39"/>
        <v/>
      </c>
      <c r="GQ33" t="str">
        <f t="shared" ca="1" si="40"/>
        <v/>
      </c>
      <c r="GR33" t="str">
        <f t="shared" ca="1" si="208"/>
        <v/>
      </c>
      <c r="GS33" t="str">
        <f t="shared" ca="1" si="209"/>
        <v/>
      </c>
      <c r="GT33" t="str">
        <f t="shared" ca="1" si="210"/>
        <v/>
      </c>
      <c r="GU33" t="str">
        <f t="shared" ca="1" si="211"/>
        <v/>
      </c>
      <c r="GV33" t="str">
        <f t="shared" ca="1" si="212"/>
        <v/>
      </c>
      <c r="GW33" t="str">
        <f t="shared" ca="1" si="213"/>
        <v/>
      </c>
      <c r="GX33" t="str">
        <f t="shared" ca="1" si="214"/>
        <v/>
      </c>
      <c r="GY33" t="str">
        <f t="shared" ca="1" si="215"/>
        <v/>
      </c>
      <c r="GZ33" t="str">
        <f t="shared" ca="1" si="216"/>
        <v/>
      </c>
      <c r="HA33" t="str">
        <f t="shared" ca="1" si="217"/>
        <v/>
      </c>
      <c r="HB33" t="str">
        <f t="shared" ca="1" si="41"/>
        <v/>
      </c>
      <c r="HC33" t="str">
        <f t="shared" ca="1" si="42"/>
        <v/>
      </c>
      <c r="HD33" t="str">
        <f t="shared" ca="1" si="218"/>
        <v/>
      </c>
      <c r="HE33" t="str">
        <f t="shared" ca="1" si="219"/>
        <v/>
      </c>
      <c r="HF33" t="str">
        <f t="shared" ca="1" si="220"/>
        <v/>
      </c>
      <c r="HG33" t="str">
        <f t="shared" ca="1" si="221"/>
        <v/>
      </c>
      <c r="HH33" t="str">
        <f t="shared" ca="1" si="222"/>
        <v/>
      </c>
      <c r="HI33" t="str">
        <f t="shared" ca="1" si="223"/>
        <v/>
      </c>
      <c r="HJ33" t="str">
        <f t="shared" ca="1" si="224"/>
        <v/>
      </c>
      <c r="HK33" t="str">
        <f t="shared" ca="1" si="225"/>
        <v/>
      </c>
      <c r="HL33" t="str">
        <f t="shared" ca="1" si="226"/>
        <v/>
      </c>
      <c r="HM33" t="str">
        <f t="shared" ca="1" si="227"/>
        <v/>
      </c>
      <c r="HN33" t="str">
        <f t="shared" ca="1" si="43"/>
        <v/>
      </c>
      <c r="HO33" t="str">
        <f t="shared" ca="1" si="44"/>
        <v/>
      </c>
      <c r="HP33" t="str">
        <f t="shared" ca="1" si="228"/>
        <v/>
      </c>
      <c r="HQ33" t="str">
        <f t="shared" ca="1" si="229"/>
        <v/>
      </c>
      <c r="HR33" t="str">
        <f t="shared" ca="1" si="230"/>
        <v/>
      </c>
      <c r="HS33" t="str">
        <f t="shared" ca="1" si="231"/>
        <v/>
      </c>
      <c r="HT33" t="str">
        <f t="shared" ca="1" si="232"/>
        <v/>
      </c>
      <c r="HU33" t="str">
        <f t="shared" ca="1" si="233"/>
        <v/>
      </c>
      <c r="HV33" t="str">
        <f t="shared" ca="1" si="234"/>
        <v/>
      </c>
      <c r="HW33" t="str">
        <f t="shared" ca="1" si="235"/>
        <v/>
      </c>
      <c r="HX33" t="str">
        <f t="shared" ca="1" si="236"/>
        <v/>
      </c>
      <c r="HY33" t="str">
        <f t="shared" ca="1" si="237"/>
        <v/>
      </c>
      <c r="HZ33" t="str">
        <f t="shared" ca="1" si="45"/>
        <v/>
      </c>
      <c r="IA33" t="str">
        <f t="shared" ca="1" si="46"/>
        <v/>
      </c>
      <c r="IB33" t="str">
        <f t="shared" ca="1" si="238"/>
        <v/>
      </c>
      <c r="IC33" t="str">
        <f t="shared" ca="1" si="239"/>
        <v/>
      </c>
      <c r="ID33" t="str">
        <f t="shared" ca="1" si="240"/>
        <v/>
      </c>
      <c r="IE33" t="str">
        <f t="shared" ca="1" si="241"/>
        <v/>
      </c>
      <c r="IF33" t="str">
        <f t="shared" ca="1" si="242"/>
        <v/>
      </c>
      <c r="IG33" t="str">
        <f t="shared" ca="1" si="243"/>
        <v/>
      </c>
      <c r="IH33" t="str">
        <f t="shared" ca="1" si="244"/>
        <v/>
      </c>
      <c r="II33" t="str">
        <f t="shared" ca="1" si="245"/>
        <v/>
      </c>
      <c r="IJ33" t="str">
        <f t="shared" ca="1" si="246"/>
        <v/>
      </c>
      <c r="IK33" t="str">
        <f t="shared" ca="1" si="247"/>
        <v/>
      </c>
      <c r="IL33" t="str">
        <f t="shared" ca="1" si="47"/>
        <v/>
      </c>
      <c r="IM33" t="str">
        <f t="shared" ca="1" si="48"/>
        <v/>
      </c>
      <c r="IN33" t="str">
        <f t="shared" ca="1" si="248"/>
        <v/>
      </c>
      <c r="IO33" t="str">
        <f t="shared" ca="1" si="249"/>
        <v/>
      </c>
      <c r="IP33" t="str">
        <f t="shared" ca="1" si="250"/>
        <v/>
      </c>
      <c r="IQ33" t="str">
        <f t="shared" ca="1" si="251"/>
        <v/>
      </c>
      <c r="IR33" t="str">
        <f t="shared" ca="1" si="252"/>
        <v/>
      </c>
      <c r="IS33" t="str">
        <f t="shared" ca="1" si="253"/>
        <v/>
      </c>
      <c r="IT33" t="str">
        <f t="shared" ca="1" si="254"/>
        <v/>
      </c>
      <c r="IU33" t="str">
        <f t="shared" ca="1" si="255"/>
        <v/>
      </c>
      <c r="IV33" t="str">
        <f t="shared" ca="1" si="256"/>
        <v/>
      </c>
      <c r="IW33" t="str">
        <f t="shared" ca="1" si="257"/>
        <v/>
      </c>
      <c r="IX33" t="str">
        <f t="shared" ca="1" si="49"/>
        <v/>
      </c>
      <c r="IY33" t="str">
        <f t="shared" ca="1" si="50"/>
        <v/>
      </c>
      <c r="IZ33" t="str">
        <f t="shared" ca="1" si="258"/>
        <v/>
      </c>
      <c r="JA33" t="str">
        <f t="shared" ca="1" si="259"/>
        <v/>
      </c>
      <c r="JB33" t="str">
        <f t="shared" ca="1" si="260"/>
        <v/>
      </c>
      <c r="JC33" t="str">
        <f t="shared" ca="1" si="261"/>
        <v/>
      </c>
      <c r="JD33" t="str">
        <f t="shared" ca="1" si="262"/>
        <v/>
      </c>
      <c r="JE33" t="str">
        <f t="shared" ca="1" si="263"/>
        <v/>
      </c>
      <c r="JF33" t="str">
        <f t="shared" ca="1" si="264"/>
        <v/>
      </c>
      <c r="JG33" t="str">
        <f t="shared" ca="1" si="265"/>
        <v/>
      </c>
      <c r="JH33" t="str">
        <f t="shared" ca="1" si="266"/>
        <v/>
      </c>
      <c r="JI33" t="str">
        <f t="shared" ca="1" si="267"/>
        <v/>
      </c>
      <c r="JJ33" t="str">
        <f t="shared" ca="1" si="51"/>
        <v/>
      </c>
      <c r="JK33" t="str">
        <f t="shared" ca="1" si="52"/>
        <v/>
      </c>
      <c r="JL33" t="str">
        <f t="shared" ca="1" si="268"/>
        <v/>
      </c>
      <c r="JM33" t="str">
        <f t="shared" ca="1" si="269"/>
        <v/>
      </c>
      <c r="JN33" t="str">
        <f t="shared" ca="1" si="270"/>
        <v/>
      </c>
      <c r="JO33" t="str">
        <f t="shared" ca="1" si="271"/>
        <v/>
      </c>
      <c r="JP33" t="str">
        <f t="shared" ca="1" si="272"/>
        <v/>
      </c>
      <c r="JQ33" t="str">
        <f t="shared" ca="1" si="273"/>
        <v/>
      </c>
      <c r="JR33" t="str">
        <f t="shared" ca="1" si="274"/>
        <v/>
      </c>
      <c r="JS33" t="str">
        <f t="shared" ca="1" si="275"/>
        <v/>
      </c>
      <c r="JT33" t="str">
        <f t="shared" ca="1" si="276"/>
        <v/>
      </c>
      <c r="JU33" t="str">
        <f t="shared" ca="1" si="277"/>
        <v/>
      </c>
    </row>
    <row r="34" spans="1:281" x14ac:dyDescent="0.25">
      <c r="A34">
        <f t="shared" si="278"/>
        <v>33</v>
      </c>
      <c r="B34" t="str">
        <f t="shared" ca="1" si="0"/>
        <v>David Mann</v>
      </c>
      <c r="C34">
        <v>2</v>
      </c>
      <c r="D34">
        <f t="shared" si="53"/>
        <v>33</v>
      </c>
      <c r="E34">
        <f t="shared" si="54"/>
        <v>8</v>
      </c>
      <c r="F34">
        <f ca="1">COUNT((AD34,AP34,BB34,BN34,BZ34,CL34,CX34,DJ34,DV34,EH34,ET34,FF34,FR34,GD34,GP34,HB34,HN34,HZ34,IL34,IX34,JJ34,JV34,KH34,KT34,LF34,LR34))</f>
        <v>1</v>
      </c>
      <c r="G34">
        <f t="shared" ca="1" si="55"/>
        <v>0</v>
      </c>
      <c r="H34">
        <f t="shared" ca="1" si="56"/>
        <v>0</v>
      </c>
      <c r="I34">
        <f t="shared" ca="1" si="1"/>
        <v>21.79</v>
      </c>
      <c r="J34">
        <f t="shared" ca="1" si="57"/>
        <v>21.79</v>
      </c>
      <c r="K34">
        <f t="shared" ca="1" si="2"/>
        <v>21.789999996599999</v>
      </c>
      <c r="L34">
        <f t="shared" ca="1" si="286"/>
        <v>5</v>
      </c>
      <c r="M34">
        <f t="shared" ca="1" si="58"/>
        <v>21.79</v>
      </c>
      <c r="N34">
        <f t="shared" ca="1" si="287"/>
        <v>40</v>
      </c>
      <c r="O34">
        <f t="shared" ca="1" si="59"/>
        <v>21.789999996599999</v>
      </c>
      <c r="P34">
        <f t="shared" ca="1" si="288"/>
        <v>105</v>
      </c>
      <c r="Q34">
        <f t="shared" ca="1" si="60"/>
        <v>5</v>
      </c>
      <c r="R34">
        <f t="shared" ca="1" si="61"/>
        <v>1</v>
      </c>
      <c r="S34">
        <f t="shared" ca="1" si="62"/>
        <v>0</v>
      </c>
      <c r="T34">
        <f t="shared" ca="1" si="63"/>
        <v>7</v>
      </c>
      <c r="U34" t="str">
        <f t="shared" ca="1" si="6"/>
        <v>992999998994David Mann</v>
      </c>
      <c r="V34">
        <f t="shared" ca="1" si="289"/>
        <v>45</v>
      </c>
      <c r="W34">
        <f t="shared" si="64"/>
        <v>33</v>
      </c>
      <c r="X34">
        <f t="shared" ca="1" si="290"/>
        <v>53</v>
      </c>
      <c r="Y34">
        <f t="shared" ca="1" si="65"/>
        <v>0</v>
      </c>
      <c r="Z34" t="str">
        <f t="shared" ca="1" si="66"/>
        <v>999David Mannzz</v>
      </c>
      <c r="AA34">
        <f t="shared" ca="1" si="291"/>
        <v>57</v>
      </c>
      <c r="AB34">
        <f t="shared" si="67"/>
        <v>33</v>
      </c>
      <c r="AC34">
        <f t="shared" ca="1" si="292"/>
        <v>104</v>
      </c>
      <c r="AD34">
        <f t="shared" ca="1" si="11"/>
        <v>21.79</v>
      </c>
      <c r="AE34" t="str">
        <f t="shared" ca="1" si="12"/>
        <v>LOST</v>
      </c>
      <c r="AF34">
        <f t="shared" ca="1" si="68"/>
        <v>5</v>
      </c>
      <c r="AG34">
        <f t="shared" ca="1" si="69"/>
        <v>1</v>
      </c>
      <c r="AH34">
        <f t="shared" ca="1" si="70"/>
        <v>0</v>
      </c>
      <c r="AI34">
        <f t="shared" ca="1" si="71"/>
        <v>0</v>
      </c>
      <c r="AJ34">
        <f t="shared" ca="1" si="72"/>
        <v>0</v>
      </c>
      <c r="AK34">
        <f t="shared" ca="1" si="73"/>
        <v>0</v>
      </c>
      <c r="AL34">
        <f t="shared" ca="1" si="74"/>
        <v>0</v>
      </c>
      <c r="AM34">
        <f t="shared" ca="1" si="75"/>
        <v>16</v>
      </c>
      <c r="AN34">
        <f t="shared" ca="1" si="76"/>
        <v>0</v>
      </c>
      <c r="AO34">
        <f t="shared" ca="1" si="77"/>
        <v>0</v>
      </c>
      <c r="AP34" t="str">
        <f t="shared" ca="1" si="13"/>
        <v/>
      </c>
      <c r="AQ34" t="str">
        <f t="shared" ca="1" si="14"/>
        <v/>
      </c>
      <c r="AR34" t="str">
        <f t="shared" ca="1" si="78"/>
        <v/>
      </c>
      <c r="AS34" t="str">
        <f t="shared" ca="1" si="79"/>
        <v/>
      </c>
      <c r="AT34" t="str">
        <f t="shared" ca="1" si="80"/>
        <v/>
      </c>
      <c r="AU34" t="str">
        <f t="shared" ca="1" si="81"/>
        <v/>
      </c>
      <c r="AV34" t="str">
        <f t="shared" ca="1" si="82"/>
        <v/>
      </c>
      <c r="AW34" t="str">
        <f t="shared" ca="1" si="83"/>
        <v/>
      </c>
      <c r="AX34" t="str">
        <f t="shared" ca="1" si="84"/>
        <v/>
      </c>
      <c r="AY34" t="str">
        <f t="shared" ca="1" si="85"/>
        <v/>
      </c>
      <c r="AZ34" t="str">
        <f t="shared" ca="1" si="86"/>
        <v/>
      </c>
      <c r="BA34" t="str">
        <f t="shared" ca="1" si="87"/>
        <v/>
      </c>
      <c r="BB34" t="str">
        <f t="shared" ca="1" si="15"/>
        <v/>
      </c>
      <c r="BC34" t="str">
        <f t="shared" ca="1" si="16"/>
        <v/>
      </c>
      <c r="BD34" t="str">
        <f t="shared" ca="1" si="88"/>
        <v/>
      </c>
      <c r="BE34" t="str">
        <f t="shared" ca="1" si="89"/>
        <v/>
      </c>
      <c r="BF34" t="str">
        <f t="shared" ca="1" si="90"/>
        <v/>
      </c>
      <c r="BG34" t="str">
        <f t="shared" ca="1" si="91"/>
        <v/>
      </c>
      <c r="BH34" t="str">
        <f t="shared" ca="1" si="92"/>
        <v/>
      </c>
      <c r="BI34" t="str">
        <f t="shared" ca="1" si="93"/>
        <v/>
      </c>
      <c r="BJ34" t="str">
        <f t="shared" ca="1" si="94"/>
        <v/>
      </c>
      <c r="BK34" t="str">
        <f t="shared" ca="1" si="95"/>
        <v/>
      </c>
      <c r="BL34" t="str">
        <f t="shared" ca="1" si="96"/>
        <v/>
      </c>
      <c r="BM34" t="str">
        <f t="shared" ca="1" si="97"/>
        <v/>
      </c>
      <c r="BN34" t="str">
        <f t="shared" ca="1" si="17"/>
        <v/>
      </c>
      <c r="BO34" t="str">
        <f t="shared" ca="1" si="18"/>
        <v/>
      </c>
      <c r="BP34" t="str">
        <f t="shared" ca="1" si="98"/>
        <v/>
      </c>
      <c r="BQ34" t="str">
        <f t="shared" ca="1" si="99"/>
        <v/>
      </c>
      <c r="BR34" t="str">
        <f t="shared" ca="1" si="100"/>
        <v/>
      </c>
      <c r="BS34" t="str">
        <f t="shared" ca="1" si="101"/>
        <v/>
      </c>
      <c r="BT34" t="str">
        <f t="shared" ca="1" si="102"/>
        <v/>
      </c>
      <c r="BU34" t="str">
        <f t="shared" ca="1" si="103"/>
        <v/>
      </c>
      <c r="BV34" t="str">
        <f t="shared" ca="1" si="104"/>
        <v/>
      </c>
      <c r="BW34" t="str">
        <f t="shared" ca="1" si="105"/>
        <v/>
      </c>
      <c r="BX34" t="str">
        <f t="shared" ca="1" si="106"/>
        <v/>
      </c>
      <c r="BY34" t="str">
        <f t="shared" ca="1" si="107"/>
        <v/>
      </c>
      <c r="BZ34" t="str">
        <f t="shared" ca="1" si="19"/>
        <v/>
      </c>
      <c r="CA34" t="str">
        <f t="shared" ca="1" si="20"/>
        <v/>
      </c>
      <c r="CB34" t="str">
        <f t="shared" ca="1" si="108"/>
        <v/>
      </c>
      <c r="CC34" t="str">
        <f t="shared" ca="1" si="109"/>
        <v/>
      </c>
      <c r="CD34" t="str">
        <f t="shared" ca="1" si="110"/>
        <v/>
      </c>
      <c r="CE34" t="str">
        <f t="shared" ca="1" si="111"/>
        <v/>
      </c>
      <c r="CF34" t="str">
        <f t="shared" ca="1" si="112"/>
        <v/>
      </c>
      <c r="CG34" t="str">
        <f t="shared" ca="1" si="113"/>
        <v/>
      </c>
      <c r="CH34" t="str">
        <f t="shared" ca="1" si="114"/>
        <v/>
      </c>
      <c r="CI34" t="str">
        <f t="shared" ca="1" si="115"/>
        <v/>
      </c>
      <c r="CJ34" t="str">
        <f t="shared" ca="1" si="116"/>
        <v/>
      </c>
      <c r="CK34" t="str">
        <f t="shared" ca="1" si="117"/>
        <v/>
      </c>
      <c r="CL34" t="str">
        <f t="shared" ca="1" si="21"/>
        <v/>
      </c>
      <c r="CM34" t="str">
        <f t="shared" ca="1" si="22"/>
        <v/>
      </c>
      <c r="CN34" t="str">
        <f t="shared" ca="1" si="118"/>
        <v/>
      </c>
      <c r="CO34" t="str">
        <f t="shared" ca="1" si="119"/>
        <v/>
      </c>
      <c r="CP34" t="str">
        <f t="shared" ca="1" si="120"/>
        <v/>
      </c>
      <c r="CQ34" t="str">
        <f t="shared" ca="1" si="121"/>
        <v/>
      </c>
      <c r="CR34" t="str">
        <f t="shared" ca="1" si="122"/>
        <v/>
      </c>
      <c r="CS34" t="str">
        <f t="shared" ca="1" si="123"/>
        <v/>
      </c>
      <c r="CT34" t="str">
        <f t="shared" ca="1" si="124"/>
        <v/>
      </c>
      <c r="CU34" t="str">
        <f t="shared" ca="1" si="125"/>
        <v/>
      </c>
      <c r="CV34" t="str">
        <f t="shared" ca="1" si="126"/>
        <v/>
      </c>
      <c r="CW34" t="str">
        <f t="shared" ca="1" si="127"/>
        <v/>
      </c>
      <c r="CX34" t="str">
        <f t="shared" ca="1" si="23"/>
        <v/>
      </c>
      <c r="CY34" t="str">
        <f t="shared" ca="1" si="24"/>
        <v/>
      </c>
      <c r="CZ34" t="str">
        <f t="shared" ca="1" si="128"/>
        <v/>
      </c>
      <c r="DA34" t="str">
        <f t="shared" ca="1" si="129"/>
        <v/>
      </c>
      <c r="DB34" t="str">
        <f t="shared" ca="1" si="130"/>
        <v/>
      </c>
      <c r="DC34" t="str">
        <f t="shared" ca="1" si="131"/>
        <v/>
      </c>
      <c r="DD34" t="str">
        <f t="shared" ca="1" si="132"/>
        <v/>
      </c>
      <c r="DE34" t="str">
        <f t="shared" ca="1" si="133"/>
        <v/>
      </c>
      <c r="DF34" t="str">
        <f t="shared" ca="1" si="134"/>
        <v/>
      </c>
      <c r="DG34" t="str">
        <f t="shared" ca="1" si="135"/>
        <v/>
      </c>
      <c r="DH34" t="str">
        <f t="shared" ca="1" si="136"/>
        <v/>
      </c>
      <c r="DI34" t="str">
        <f t="shared" ca="1" si="137"/>
        <v/>
      </c>
      <c r="DJ34" t="str">
        <f t="shared" ca="1" si="25"/>
        <v/>
      </c>
      <c r="DK34" t="str">
        <f t="shared" ca="1" si="26"/>
        <v/>
      </c>
      <c r="DL34" t="str">
        <f t="shared" ca="1" si="138"/>
        <v/>
      </c>
      <c r="DM34" t="str">
        <f t="shared" ca="1" si="139"/>
        <v/>
      </c>
      <c r="DN34" t="str">
        <f t="shared" ca="1" si="140"/>
        <v/>
      </c>
      <c r="DO34" t="str">
        <f t="shared" ca="1" si="141"/>
        <v/>
      </c>
      <c r="DP34" t="str">
        <f t="shared" ca="1" si="142"/>
        <v/>
      </c>
      <c r="DQ34" t="str">
        <f t="shared" ca="1" si="143"/>
        <v/>
      </c>
      <c r="DR34" t="str">
        <f t="shared" ca="1" si="144"/>
        <v/>
      </c>
      <c r="DS34" t="str">
        <f t="shared" ca="1" si="145"/>
        <v/>
      </c>
      <c r="DT34" t="str">
        <f t="shared" ca="1" si="146"/>
        <v/>
      </c>
      <c r="DU34" t="str">
        <f t="shared" ca="1" si="147"/>
        <v/>
      </c>
      <c r="DV34" t="str">
        <f t="shared" ca="1" si="27"/>
        <v/>
      </c>
      <c r="DW34" t="str">
        <f t="shared" ca="1" si="28"/>
        <v/>
      </c>
      <c r="DX34" t="str">
        <f t="shared" ca="1" si="148"/>
        <v/>
      </c>
      <c r="DY34" t="str">
        <f t="shared" ca="1" si="149"/>
        <v/>
      </c>
      <c r="DZ34" t="str">
        <f t="shared" ca="1" si="150"/>
        <v/>
      </c>
      <c r="EA34" t="str">
        <f t="shared" ca="1" si="151"/>
        <v/>
      </c>
      <c r="EB34" t="str">
        <f t="shared" ca="1" si="152"/>
        <v/>
      </c>
      <c r="EC34" t="str">
        <f t="shared" ca="1" si="153"/>
        <v/>
      </c>
      <c r="ED34" t="str">
        <f t="shared" ca="1" si="154"/>
        <v/>
      </c>
      <c r="EE34" t="str">
        <f t="shared" ca="1" si="155"/>
        <v/>
      </c>
      <c r="EF34" t="str">
        <f t="shared" ca="1" si="156"/>
        <v/>
      </c>
      <c r="EG34" t="str">
        <f t="shared" ca="1" si="157"/>
        <v/>
      </c>
      <c r="EH34" t="str">
        <f t="shared" ca="1" si="29"/>
        <v/>
      </c>
      <c r="EI34" t="str">
        <f t="shared" ca="1" si="30"/>
        <v/>
      </c>
      <c r="EJ34" t="str">
        <f t="shared" ca="1" si="158"/>
        <v/>
      </c>
      <c r="EK34" t="str">
        <f t="shared" ca="1" si="159"/>
        <v/>
      </c>
      <c r="EL34" t="str">
        <f t="shared" ca="1" si="160"/>
        <v/>
      </c>
      <c r="EM34" t="str">
        <f t="shared" ca="1" si="161"/>
        <v/>
      </c>
      <c r="EN34" t="str">
        <f t="shared" ca="1" si="162"/>
        <v/>
      </c>
      <c r="EO34" t="str">
        <f t="shared" ca="1" si="163"/>
        <v/>
      </c>
      <c r="EP34" t="str">
        <f t="shared" ca="1" si="164"/>
        <v/>
      </c>
      <c r="EQ34" t="str">
        <f t="shared" ca="1" si="165"/>
        <v/>
      </c>
      <c r="ER34" t="str">
        <f t="shared" ca="1" si="166"/>
        <v/>
      </c>
      <c r="ES34" t="str">
        <f t="shared" ca="1" si="167"/>
        <v/>
      </c>
      <c r="ET34" t="str">
        <f t="shared" ca="1" si="31"/>
        <v/>
      </c>
      <c r="EU34" t="str">
        <f t="shared" ca="1" si="32"/>
        <v/>
      </c>
      <c r="EV34" t="str">
        <f t="shared" ca="1" si="168"/>
        <v/>
      </c>
      <c r="EW34" t="str">
        <f t="shared" ca="1" si="169"/>
        <v/>
      </c>
      <c r="EX34" t="str">
        <f t="shared" ca="1" si="170"/>
        <v/>
      </c>
      <c r="EY34" t="str">
        <f t="shared" ca="1" si="171"/>
        <v/>
      </c>
      <c r="EZ34" t="str">
        <f t="shared" ca="1" si="172"/>
        <v/>
      </c>
      <c r="FA34" t="str">
        <f t="shared" ca="1" si="173"/>
        <v/>
      </c>
      <c r="FB34" t="str">
        <f t="shared" ca="1" si="174"/>
        <v/>
      </c>
      <c r="FC34" t="str">
        <f t="shared" ca="1" si="175"/>
        <v/>
      </c>
      <c r="FD34" t="str">
        <f t="shared" ca="1" si="176"/>
        <v/>
      </c>
      <c r="FE34" t="str">
        <f t="shared" ca="1" si="177"/>
        <v/>
      </c>
      <c r="FF34" t="str">
        <f t="shared" ca="1" si="33"/>
        <v/>
      </c>
      <c r="FG34" t="str">
        <f t="shared" ca="1" si="34"/>
        <v/>
      </c>
      <c r="FH34" t="str">
        <f t="shared" ca="1" si="178"/>
        <v/>
      </c>
      <c r="FI34" t="str">
        <f t="shared" ca="1" si="179"/>
        <v/>
      </c>
      <c r="FJ34" t="str">
        <f t="shared" ca="1" si="180"/>
        <v/>
      </c>
      <c r="FK34" t="str">
        <f t="shared" ca="1" si="181"/>
        <v/>
      </c>
      <c r="FL34" t="str">
        <f t="shared" ca="1" si="182"/>
        <v/>
      </c>
      <c r="FM34" t="str">
        <f t="shared" ca="1" si="183"/>
        <v/>
      </c>
      <c r="FN34" t="str">
        <f t="shared" ca="1" si="184"/>
        <v/>
      </c>
      <c r="FO34" t="str">
        <f t="shared" ca="1" si="185"/>
        <v/>
      </c>
      <c r="FP34" t="str">
        <f t="shared" ca="1" si="186"/>
        <v/>
      </c>
      <c r="FQ34" t="str">
        <f t="shared" ca="1" si="187"/>
        <v/>
      </c>
      <c r="FR34" t="str">
        <f t="shared" ca="1" si="35"/>
        <v/>
      </c>
      <c r="FS34" t="str">
        <f t="shared" ca="1" si="36"/>
        <v/>
      </c>
      <c r="FT34" t="str">
        <f t="shared" ca="1" si="188"/>
        <v/>
      </c>
      <c r="FU34" t="str">
        <f t="shared" ca="1" si="189"/>
        <v/>
      </c>
      <c r="FV34" t="str">
        <f t="shared" ca="1" si="190"/>
        <v/>
      </c>
      <c r="FW34" t="str">
        <f t="shared" ca="1" si="191"/>
        <v/>
      </c>
      <c r="FX34" t="str">
        <f t="shared" ca="1" si="192"/>
        <v/>
      </c>
      <c r="FY34" t="str">
        <f t="shared" ca="1" si="193"/>
        <v/>
      </c>
      <c r="FZ34" t="str">
        <f t="shared" ca="1" si="194"/>
        <v/>
      </c>
      <c r="GA34" t="str">
        <f t="shared" ca="1" si="195"/>
        <v/>
      </c>
      <c r="GB34" t="str">
        <f t="shared" ca="1" si="196"/>
        <v/>
      </c>
      <c r="GC34" t="str">
        <f t="shared" ca="1" si="197"/>
        <v/>
      </c>
      <c r="GD34" t="str">
        <f t="shared" ca="1" si="37"/>
        <v/>
      </c>
      <c r="GE34" t="str">
        <f t="shared" ca="1" si="38"/>
        <v/>
      </c>
      <c r="GF34" t="str">
        <f t="shared" ca="1" si="198"/>
        <v/>
      </c>
      <c r="GG34" t="str">
        <f t="shared" ca="1" si="199"/>
        <v/>
      </c>
      <c r="GH34" t="str">
        <f t="shared" ca="1" si="200"/>
        <v/>
      </c>
      <c r="GI34" t="str">
        <f t="shared" ca="1" si="201"/>
        <v/>
      </c>
      <c r="GJ34" t="str">
        <f t="shared" ca="1" si="202"/>
        <v/>
      </c>
      <c r="GK34" t="str">
        <f t="shared" ca="1" si="203"/>
        <v/>
      </c>
      <c r="GL34" t="str">
        <f t="shared" ca="1" si="204"/>
        <v/>
      </c>
      <c r="GM34" t="str">
        <f t="shared" ca="1" si="205"/>
        <v/>
      </c>
      <c r="GN34" t="str">
        <f t="shared" ca="1" si="206"/>
        <v/>
      </c>
      <c r="GO34" t="str">
        <f t="shared" ca="1" si="207"/>
        <v/>
      </c>
      <c r="GP34" t="str">
        <f t="shared" ca="1" si="39"/>
        <v/>
      </c>
      <c r="GQ34" t="str">
        <f t="shared" ca="1" si="40"/>
        <v/>
      </c>
      <c r="GR34" t="str">
        <f t="shared" ca="1" si="208"/>
        <v/>
      </c>
      <c r="GS34" t="str">
        <f t="shared" ca="1" si="209"/>
        <v/>
      </c>
      <c r="GT34" t="str">
        <f t="shared" ca="1" si="210"/>
        <v/>
      </c>
      <c r="GU34" t="str">
        <f t="shared" ca="1" si="211"/>
        <v/>
      </c>
      <c r="GV34" t="str">
        <f t="shared" ca="1" si="212"/>
        <v/>
      </c>
      <c r="GW34" t="str">
        <f t="shared" ca="1" si="213"/>
        <v/>
      </c>
      <c r="GX34" t="str">
        <f t="shared" ca="1" si="214"/>
        <v/>
      </c>
      <c r="GY34" t="str">
        <f t="shared" ca="1" si="215"/>
        <v/>
      </c>
      <c r="GZ34" t="str">
        <f t="shared" ca="1" si="216"/>
        <v/>
      </c>
      <c r="HA34" t="str">
        <f t="shared" ca="1" si="217"/>
        <v/>
      </c>
      <c r="HB34" t="str">
        <f t="shared" ca="1" si="41"/>
        <v/>
      </c>
      <c r="HC34" t="str">
        <f t="shared" ca="1" si="42"/>
        <v/>
      </c>
      <c r="HD34" t="str">
        <f t="shared" ca="1" si="218"/>
        <v/>
      </c>
      <c r="HE34" t="str">
        <f t="shared" ca="1" si="219"/>
        <v/>
      </c>
      <c r="HF34" t="str">
        <f t="shared" ca="1" si="220"/>
        <v/>
      </c>
      <c r="HG34" t="str">
        <f t="shared" ca="1" si="221"/>
        <v/>
      </c>
      <c r="HH34" t="str">
        <f t="shared" ca="1" si="222"/>
        <v/>
      </c>
      <c r="HI34" t="str">
        <f t="shared" ca="1" si="223"/>
        <v/>
      </c>
      <c r="HJ34" t="str">
        <f t="shared" ca="1" si="224"/>
        <v/>
      </c>
      <c r="HK34" t="str">
        <f t="shared" ca="1" si="225"/>
        <v/>
      </c>
      <c r="HL34" t="str">
        <f t="shared" ca="1" si="226"/>
        <v/>
      </c>
      <c r="HM34" t="str">
        <f t="shared" ca="1" si="227"/>
        <v/>
      </c>
      <c r="HN34" t="str">
        <f t="shared" ca="1" si="43"/>
        <v/>
      </c>
      <c r="HO34" t="str">
        <f t="shared" ca="1" si="44"/>
        <v/>
      </c>
      <c r="HP34" t="str">
        <f t="shared" ca="1" si="228"/>
        <v/>
      </c>
      <c r="HQ34" t="str">
        <f t="shared" ca="1" si="229"/>
        <v/>
      </c>
      <c r="HR34" t="str">
        <f t="shared" ca="1" si="230"/>
        <v/>
      </c>
      <c r="HS34" t="str">
        <f t="shared" ca="1" si="231"/>
        <v/>
      </c>
      <c r="HT34" t="str">
        <f t="shared" ca="1" si="232"/>
        <v/>
      </c>
      <c r="HU34" t="str">
        <f t="shared" ca="1" si="233"/>
        <v/>
      </c>
      <c r="HV34" t="str">
        <f t="shared" ca="1" si="234"/>
        <v/>
      </c>
      <c r="HW34" t="str">
        <f t="shared" ca="1" si="235"/>
        <v/>
      </c>
      <c r="HX34" t="str">
        <f t="shared" ca="1" si="236"/>
        <v/>
      </c>
      <c r="HY34" t="str">
        <f t="shared" ca="1" si="237"/>
        <v/>
      </c>
      <c r="HZ34" t="str">
        <f t="shared" ca="1" si="45"/>
        <v/>
      </c>
      <c r="IA34" t="str">
        <f t="shared" ca="1" si="46"/>
        <v/>
      </c>
      <c r="IB34" t="str">
        <f t="shared" ca="1" si="238"/>
        <v/>
      </c>
      <c r="IC34" t="str">
        <f t="shared" ca="1" si="239"/>
        <v/>
      </c>
      <c r="ID34" t="str">
        <f t="shared" ca="1" si="240"/>
        <v/>
      </c>
      <c r="IE34" t="str">
        <f t="shared" ca="1" si="241"/>
        <v/>
      </c>
      <c r="IF34" t="str">
        <f t="shared" ca="1" si="242"/>
        <v/>
      </c>
      <c r="IG34" t="str">
        <f t="shared" ca="1" si="243"/>
        <v/>
      </c>
      <c r="IH34" t="str">
        <f t="shared" ca="1" si="244"/>
        <v/>
      </c>
      <c r="II34" t="str">
        <f t="shared" ca="1" si="245"/>
        <v/>
      </c>
      <c r="IJ34" t="str">
        <f t="shared" ca="1" si="246"/>
        <v/>
      </c>
      <c r="IK34" t="str">
        <f t="shared" ca="1" si="247"/>
        <v/>
      </c>
      <c r="IL34" t="str">
        <f t="shared" ca="1" si="47"/>
        <v/>
      </c>
      <c r="IM34" t="str">
        <f t="shared" ca="1" si="48"/>
        <v/>
      </c>
      <c r="IN34" t="str">
        <f t="shared" ca="1" si="248"/>
        <v/>
      </c>
      <c r="IO34" t="str">
        <f t="shared" ca="1" si="249"/>
        <v/>
      </c>
      <c r="IP34" t="str">
        <f t="shared" ca="1" si="250"/>
        <v/>
      </c>
      <c r="IQ34" t="str">
        <f t="shared" ca="1" si="251"/>
        <v/>
      </c>
      <c r="IR34" t="str">
        <f t="shared" ca="1" si="252"/>
        <v/>
      </c>
      <c r="IS34" t="str">
        <f t="shared" ca="1" si="253"/>
        <v/>
      </c>
      <c r="IT34" t="str">
        <f t="shared" ca="1" si="254"/>
        <v/>
      </c>
      <c r="IU34" t="str">
        <f t="shared" ca="1" si="255"/>
        <v/>
      </c>
      <c r="IV34" t="str">
        <f t="shared" ca="1" si="256"/>
        <v/>
      </c>
      <c r="IW34" t="str">
        <f t="shared" ca="1" si="257"/>
        <v/>
      </c>
      <c r="IX34" t="str">
        <f t="shared" ca="1" si="49"/>
        <v/>
      </c>
      <c r="IY34" t="str">
        <f t="shared" ca="1" si="50"/>
        <v/>
      </c>
      <c r="IZ34" t="str">
        <f t="shared" ca="1" si="258"/>
        <v/>
      </c>
      <c r="JA34" t="str">
        <f t="shared" ca="1" si="259"/>
        <v/>
      </c>
      <c r="JB34" t="str">
        <f t="shared" ca="1" si="260"/>
        <v/>
      </c>
      <c r="JC34" t="str">
        <f t="shared" ca="1" si="261"/>
        <v/>
      </c>
      <c r="JD34" t="str">
        <f t="shared" ca="1" si="262"/>
        <v/>
      </c>
      <c r="JE34" t="str">
        <f t="shared" ca="1" si="263"/>
        <v/>
      </c>
      <c r="JF34" t="str">
        <f t="shared" ca="1" si="264"/>
        <v/>
      </c>
      <c r="JG34" t="str">
        <f t="shared" ca="1" si="265"/>
        <v/>
      </c>
      <c r="JH34" t="str">
        <f t="shared" ca="1" si="266"/>
        <v/>
      </c>
      <c r="JI34" t="str">
        <f t="shared" ca="1" si="267"/>
        <v/>
      </c>
      <c r="JJ34" t="str">
        <f t="shared" ca="1" si="51"/>
        <v/>
      </c>
      <c r="JK34" t="str">
        <f t="shared" ca="1" si="52"/>
        <v/>
      </c>
      <c r="JL34" t="str">
        <f t="shared" ca="1" si="268"/>
        <v/>
      </c>
      <c r="JM34" t="str">
        <f t="shared" ca="1" si="269"/>
        <v/>
      </c>
      <c r="JN34" t="str">
        <f t="shared" ca="1" si="270"/>
        <v/>
      </c>
      <c r="JO34" t="str">
        <f t="shared" ca="1" si="271"/>
        <v/>
      </c>
      <c r="JP34" t="str">
        <f t="shared" ca="1" si="272"/>
        <v/>
      </c>
      <c r="JQ34" t="str">
        <f t="shared" ca="1" si="273"/>
        <v/>
      </c>
      <c r="JR34" t="str">
        <f t="shared" ca="1" si="274"/>
        <v/>
      </c>
      <c r="JS34" t="str">
        <f t="shared" ca="1" si="275"/>
        <v/>
      </c>
      <c r="JT34" t="str">
        <f t="shared" ca="1" si="276"/>
        <v/>
      </c>
      <c r="JU34" t="str">
        <f t="shared" ca="1" si="277"/>
        <v/>
      </c>
    </row>
    <row r="35" spans="1:281" x14ac:dyDescent="0.25">
      <c r="A35">
        <f t="shared" si="278"/>
        <v>34</v>
      </c>
      <c r="B35" t="str">
        <f t="shared" ca="1" si="0"/>
        <v>Mark Stephens</v>
      </c>
      <c r="C35">
        <v>2</v>
      </c>
      <c r="D35">
        <f t="shared" si="53"/>
        <v>34</v>
      </c>
      <c r="E35">
        <f t="shared" si="54"/>
        <v>9</v>
      </c>
      <c r="F35">
        <f ca="1">COUNT((AD35,AP35,BB35,BN35,BZ35,CL35,CX35,DJ35,DV35,EH35,ET35,FF35,FR35,GD35,GP35,HB35,HN35,HZ35,IL35,IX35,JJ35,JV35,KH35,KT35,LF35,LR35))</f>
        <v>1</v>
      </c>
      <c r="G35">
        <f t="shared" ca="1" si="55"/>
        <v>0</v>
      </c>
      <c r="H35">
        <f t="shared" ca="1" si="56"/>
        <v>0</v>
      </c>
      <c r="I35">
        <f t="shared" ca="1" si="1"/>
        <v>15.65</v>
      </c>
      <c r="J35">
        <f t="shared" ca="1" si="57"/>
        <v>15.65</v>
      </c>
      <c r="K35">
        <f t="shared" ca="1" si="2"/>
        <v>15.6499999965</v>
      </c>
      <c r="L35">
        <f t="shared" ca="1" si="286"/>
        <v>160</v>
      </c>
      <c r="M35">
        <f t="shared" ca="1" si="58"/>
        <v>15.65</v>
      </c>
      <c r="N35">
        <f t="shared" ca="1" si="287"/>
        <v>63</v>
      </c>
      <c r="O35">
        <f t="shared" ca="1" si="59"/>
        <v>15.6499999965</v>
      </c>
      <c r="P35">
        <f t="shared" ca="1" si="288"/>
        <v>51</v>
      </c>
      <c r="Q35">
        <f t="shared" ca="1" si="60"/>
        <v>1</v>
      </c>
      <c r="R35">
        <f t="shared" ca="1" si="61"/>
        <v>0</v>
      </c>
      <c r="S35">
        <f t="shared" ca="1" si="62"/>
        <v>0</v>
      </c>
      <c r="T35">
        <f t="shared" ca="1" si="63"/>
        <v>1</v>
      </c>
      <c r="U35" t="str">
        <f t="shared" ca="1" si="6"/>
        <v>998999999998Mark Stephens</v>
      </c>
      <c r="V35">
        <f t="shared" ca="1" si="289"/>
        <v>63</v>
      </c>
      <c r="W35">
        <f t="shared" si="64"/>
        <v>34</v>
      </c>
      <c r="X35">
        <f t="shared" ca="1" si="290"/>
        <v>31</v>
      </c>
      <c r="Y35">
        <f t="shared" ca="1" si="65"/>
        <v>0</v>
      </c>
      <c r="Z35" t="str">
        <f t="shared" ca="1" si="66"/>
        <v>999Mark Stephenszz</v>
      </c>
      <c r="AA35">
        <f t="shared" ca="1" si="291"/>
        <v>68</v>
      </c>
      <c r="AB35">
        <f t="shared" si="67"/>
        <v>34</v>
      </c>
      <c r="AC35">
        <f t="shared" ca="1" si="292"/>
        <v>60</v>
      </c>
      <c r="AD35">
        <f t="shared" ca="1" si="11"/>
        <v>15.65</v>
      </c>
      <c r="AE35" t="str">
        <f t="shared" ca="1" si="12"/>
        <v>LOST</v>
      </c>
      <c r="AF35">
        <f t="shared" ca="1" si="68"/>
        <v>1</v>
      </c>
      <c r="AG35">
        <f t="shared" ca="1" si="69"/>
        <v>0</v>
      </c>
      <c r="AH35">
        <f t="shared" ca="1" si="70"/>
        <v>0</v>
      </c>
      <c r="AI35">
        <f t="shared" ca="1" si="71"/>
        <v>0</v>
      </c>
      <c r="AJ35">
        <f t="shared" ca="1" si="72"/>
        <v>0</v>
      </c>
      <c r="AK35">
        <f t="shared" ca="1" si="73"/>
        <v>0</v>
      </c>
      <c r="AL35">
        <f t="shared" ca="1" si="74"/>
        <v>0</v>
      </c>
      <c r="AM35">
        <f t="shared" ca="1" si="75"/>
        <v>0</v>
      </c>
      <c r="AN35">
        <f t="shared" ca="1" si="76"/>
        <v>0</v>
      </c>
      <c r="AO35">
        <f t="shared" ca="1" si="77"/>
        <v>0</v>
      </c>
      <c r="AP35" t="str">
        <f t="shared" ca="1" si="13"/>
        <v/>
      </c>
      <c r="AQ35" t="str">
        <f t="shared" ca="1" si="14"/>
        <v/>
      </c>
      <c r="AR35" t="str">
        <f t="shared" ca="1" si="78"/>
        <v/>
      </c>
      <c r="AS35" t="str">
        <f t="shared" ca="1" si="79"/>
        <v/>
      </c>
      <c r="AT35" t="str">
        <f t="shared" ca="1" si="80"/>
        <v/>
      </c>
      <c r="AU35" t="str">
        <f t="shared" ca="1" si="81"/>
        <v/>
      </c>
      <c r="AV35" t="str">
        <f t="shared" ca="1" si="82"/>
        <v/>
      </c>
      <c r="AW35" t="str">
        <f t="shared" ca="1" si="83"/>
        <v/>
      </c>
      <c r="AX35" t="str">
        <f t="shared" ca="1" si="84"/>
        <v/>
      </c>
      <c r="AY35" t="str">
        <f t="shared" ca="1" si="85"/>
        <v/>
      </c>
      <c r="AZ35" t="str">
        <f t="shared" ca="1" si="86"/>
        <v/>
      </c>
      <c r="BA35" t="str">
        <f t="shared" ca="1" si="87"/>
        <v/>
      </c>
      <c r="BB35" t="str">
        <f t="shared" ca="1" si="15"/>
        <v/>
      </c>
      <c r="BC35" t="str">
        <f t="shared" ca="1" si="16"/>
        <v/>
      </c>
      <c r="BD35" t="str">
        <f t="shared" ca="1" si="88"/>
        <v/>
      </c>
      <c r="BE35" t="str">
        <f t="shared" ca="1" si="89"/>
        <v/>
      </c>
      <c r="BF35" t="str">
        <f t="shared" ca="1" si="90"/>
        <v/>
      </c>
      <c r="BG35" t="str">
        <f t="shared" ca="1" si="91"/>
        <v/>
      </c>
      <c r="BH35" t="str">
        <f t="shared" ca="1" si="92"/>
        <v/>
      </c>
      <c r="BI35" t="str">
        <f t="shared" ca="1" si="93"/>
        <v/>
      </c>
      <c r="BJ35" t="str">
        <f t="shared" ca="1" si="94"/>
        <v/>
      </c>
      <c r="BK35" t="str">
        <f t="shared" ca="1" si="95"/>
        <v/>
      </c>
      <c r="BL35" t="str">
        <f t="shared" ca="1" si="96"/>
        <v/>
      </c>
      <c r="BM35" t="str">
        <f t="shared" ca="1" si="97"/>
        <v/>
      </c>
      <c r="BN35" t="str">
        <f t="shared" ca="1" si="17"/>
        <v/>
      </c>
      <c r="BO35" t="str">
        <f t="shared" ca="1" si="18"/>
        <v/>
      </c>
      <c r="BP35" t="str">
        <f t="shared" ca="1" si="98"/>
        <v/>
      </c>
      <c r="BQ35" t="str">
        <f t="shared" ca="1" si="99"/>
        <v/>
      </c>
      <c r="BR35" t="str">
        <f t="shared" ca="1" si="100"/>
        <v/>
      </c>
      <c r="BS35" t="str">
        <f t="shared" ca="1" si="101"/>
        <v/>
      </c>
      <c r="BT35" t="str">
        <f t="shared" ca="1" si="102"/>
        <v/>
      </c>
      <c r="BU35" t="str">
        <f t="shared" ca="1" si="103"/>
        <v/>
      </c>
      <c r="BV35" t="str">
        <f t="shared" ca="1" si="104"/>
        <v/>
      </c>
      <c r="BW35" t="str">
        <f t="shared" ca="1" si="105"/>
        <v/>
      </c>
      <c r="BX35" t="str">
        <f t="shared" ca="1" si="106"/>
        <v/>
      </c>
      <c r="BY35" t="str">
        <f t="shared" ca="1" si="107"/>
        <v/>
      </c>
      <c r="BZ35" t="str">
        <f t="shared" ca="1" si="19"/>
        <v/>
      </c>
      <c r="CA35" t="str">
        <f t="shared" ca="1" si="20"/>
        <v/>
      </c>
      <c r="CB35" t="str">
        <f t="shared" ca="1" si="108"/>
        <v/>
      </c>
      <c r="CC35" t="str">
        <f t="shared" ca="1" si="109"/>
        <v/>
      </c>
      <c r="CD35" t="str">
        <f t="shared" ca="1" si="110"/>
        <v/>
      </c>
      <c r="CE35" t="str">
        <f t="shared" ca="1" si="111"/>
        <v/>
      </c>
      <c r="CF35" t="str">
        <f t="shared" ca="1" si="112"/>
        <v/>
      </c>
      <c r="CG35" t="str">
        <f t="shared" ca="1" si="113"/>
        <v/>
      </c>
      <c r="CH35" t="str">
        <f t="shared" ca="1" si="114"/>
        <v/>
      </c>
      <c r="CI35" t="str">
        <f t="shared" ca="1" si="115"/>
        <v/>
      </c>
      <c r="CJ35" t="str">
        <f t="shared" ca="1" si="116"/>
        <v/>
      </c>
      <c r="CK35" t="str">
        <f t="shared" ca="1" si="117"/>
        <v/>
      </c>
      <c r="CL35" t="str">
        <f t="shared" ca="1" si="21"/>
        <v/>
      </c>
      <c r="CM35" t="str">
        <f t="shared" ca="1" si="22"/>
        <v/>
      </c>
      <c r="CN35" t="str">
        <f t="shared" ca="1" si="118"/>
        <v/>
      </c>
      <c r="CO35" t="str">
        <f t="shared" ca="1" si="119"/>
        <v/>
      </c>
      <c r="CP35" t="str">
        <f t="shared" ca="1" si="120"/>
        <v/>
      </c>
      <c r="CQ35" t="str">
        <f t="shared" ca="1" si="121"/>
        <v/>
      </c>
      <c r="CR35" t="str">
        <f t="shared" ca="1" si="122"/>
        <v/>
      </c>
      <c r="CS35" t="str">
        <f t="shared" ca="1" si="123"/>
        <v/>
      </c>
      <c r="CT35" t="str">
        <f t="shared" ca="1" si="124"/>
        <v/>
      </c>
      <c r="CU35" t="str">
        <f t="shared" ca="1" si="125"/>
        <v/>
      </c>
      <c r="CV35" t="str">
        <f t="shared" ca="1" si="126"/>
        <v/>
      </c>
      <c r="CW35" t="str">
        <f t="shared" ca="1" si="127"/>
        <v/>
      </c>
      <c r="CX35" t="str">
        <f t="shared" ca="1" si="23"/>
        <v/>
      </c>
      <c r="CY35" t="str">
        <f t="shared" ca="1" si="24"/>
        <v/>
      </c>
      <c r="CZ35" t="str">
        <f t="shared" ca="1" si="128"/>
        <v/>
      </c>
      <c r="DA35" t="str">
        <f t="shared" ca="1" si="129"/>
        <v/>
      </c>
      <c r="DB35" t="str">
        <f t="shared" ca="1" si="130"/>
        <v/>
      </c>
      <c r="DC35" t="str">
        <f t="shared" ca="1" si="131"/>
        <v/>
      </c>
      <c r="DD35" t="str">
        <f t="shared" ca="1" si="132"/>
        <v/>
      </c>
      <c r="DE35" t="str">
        <f t="shared" ca="1" si="133"/>
        <v/>
      </c>
      <c r="DF35" t="str">
        <f t="shared" ca="1" si="134"/>
        <v/>
      </c>
      <c r="DG35" t="str">
        <f t="shared" ca="1" si="135"/>
        <v/>
      </c>
      <c r="DH35" t="str">
        <f t="shared" ca="1" si="136"/>
        <v/>
      </c>
      <c r="DI35" t="str">
        <f t="shared" ca="1" si="137"/>
        <v/>
      </c>
      <c r="DJ35" t="str">
        <f t="shared" ca="1" si="25"/>
        <v/>
      </c>
      <c r="DK35" t="str">
        <f t="shared" ca="1" si="26"/>
        <v/>
      </c>
      <c r="DL35" t="str">
        <f t="shared" ca="1" si="138"/>
        <v/>
      </c>
      <c r="DM35" t="str">
        <f t="shared" ca="1" si="139"/>
        <v/>
      </c>
      <c r="DN35" t="str">
        <f t="shared" ca="1" si="140"/>
        <v/>
      </c>
      <c r="DO35" t="str">
        <f t="shared" ca="1" si="141"/>
        <v/>
      </c>
      <c r="DP35" t="str">
        <f t="shared" ca="1" si="142"/>
        <v/>
      </c>
      <c r="DQ35" t="str">
        <f t="shared" ca="1" si="143"/>
        <v/>
      </c>
      <c r="DR35" t="str">
        <f t="shared" ca="1" si="144"/>
        <v/>
      </c>
      <c r="DS35" t="str">
        <f t="shared" ca="1" si="145"/>
        <v/>
      </c>
      <c r="DT35" t="str">
        <f t="shared" ca="1" si="146"/>
        <v/>
      </c>
      <c r="DU35" t="str">
        <f t="shared" ca="1" si="147"/>
        <v/>
      </c>
      <c r="DV35" t="str">
        <f t="shared" ca="1" si="27"/>
        <v/>
      </c>
      <c r="DW35" t="str">
        <f t="shared" ca="1" si="28"/>
        <v/>
      </c>
      <c r="DX35" t="str">
        <f t="shared" ca="1" si="148"/>
        <v/>
      </c>
      <c r="DY35" t="str">
        <f t="shared" ca="1" si="149"/>
        <v/>
      </c>
      <c r="DZ35" t="str">
        <f t="shared" ca="1" si="150"/>
        <v/>
      </c>
      <c r="EA35" t="str">
        <f t="shared" ca="1" si="151"/>
        <v/>
      </c>
      <c r="EB35" t="str">
        <f t="shared" ca="1" si="152"/>
        <v/>
      </c>
      <c r="EC35" t="str">
        <f t="shared" ca="1" si="153"/>
        <v/>
      </c>
      <c r="ED35" t="str">
        <f t="shared" ca="1" si="154"/>
        <v/>
      </c>
      <c r="EE35" t="str">
        <f t="shared" ca="1" si="155"/>
        <v/>
      </c>
      <c r="EF35" t="str">
        <f t="shared" ca="1" si="156"/>
        <v/>
      </c>
      <c r="EG35" t="str">
        <f t="shared" ca="1" si="157"/>
        <v/>
      </c>
      <c r="EH35" t="str">
        <f t="shared" ca="1" si="29"/>
        <v/>
      </c>
      <c r="EI35" t="str">
        <f t="shared" ca="1" si="30"/>
        <v/>
      </c>
      <c r="EJ35" t="str">
        <f t="shared" ca="1" si="158"/>
        <v/>
      </c>
      <c r="EK35" t="str">
        <f t="shared" ca="1" si="159"/>
        <v/>
      </c>
      <c r="EL35" t="str">
        <f t="shared" ca="1" si="160"/>
        <v/>
      </c>
      <c r="EM35" t="str">
        <f t="shared" ca="1" si="161"/>
        <v/>
      </c>
      <c r="EN35" t="str">
        <f t="shared" ca="1" si="162"/>
        <v/>
      </c>
      <c r="EO35" t="str">
        <f t="shared" ca="1" si="163"/>
        <v/>
      </c>
      <c r="EP35" t="str">
        <f t="shared" ca="1" si="164"/>
        <v/>
      </c>
      <c r="EQ35" t="str">
        <f t="shared" ca="1" si="165"/>
        <v/>
      </c>
      <c r="ER35" t="str">
        <f t="shared" ca="1" si="166"/>
        <v/>
      </c>
      <c r="ES35" t="str">
        <f t="shared" ca="1" si="167"/>
        <v/>
      </c>
      <c r="ET35" t="str">
        <f t="shared" ca="1" si="31"/>
        <v/>
      </c>
      <c r="EU35" t="str">
        <f t="shared" ca="1" si="32"/>
        <v/>
      </c>
      <c r="EV35" t="str">
        <f t="shared" ca="1" si="168"/>
        <v/>
      </c>
      <c r="EW35" t="str">
        <f t="shared" ca="1" si="169"/>
        <v/>
      </c>
      <c r="EX35" t="str">
        <f t="shared" ca="1" si="170"/>
        <v/>
      </c>
      <c r="EY35" t="str">
        <f t="shared" ca="1" si="171"/>
        <v/>
      </c>
      <c r="EZ35" t="str">
        <f t="shared" ca="1" si="172"/>
        <v/>
      </c>
      <c r="FA35" t="str">
        <f t="shared" ca="1" si="173"/>
        <v/>
      </c>
      <c r="FB35" t="str">
        <f t="shared" ca="1" si="174"/>
        <v/>
      </c>
      <c r="FC35" t="str">
        <f t="shared" ca="1" si="175"/>
        <v/>
      </c>
      <c r="FD35" t="str">
        <f t="shared" ca="1" si="176"/>
        <v/>
      </c>
      <c r="FE35" t="str">
        <f t="shared" ca="1" si="177"/>
        <v/>
      </c>
      <c r="FF35" t="str">
        <f t="shared" ca="1" si="33"/>
        <v/>
      </c>
      <c r="FG35" t="str">
        <f t="shared" ca="1" si="34"/>
        <v/>
      </c>
      <c r="FH35" t="str">
        <f t="shared" ca="1" si="178"/>
        <v/>
      </c>
      <c r="FI35" t="str">
        <f t="shared" ca="1" si="179"/>
        <v/>
      </c>
      <c r="FJ35" t="str">
        <f t="shared" ca="1" si="180"/>
        <v/>
      </c>
      <c r="FK35" t="str">
        <f t="shared" ca="1" si="181"/>
        <v/>
      </c>
      <c r="FL35" t="str">
        <f t="shared" ca="1" si="182"/>
        <v/>
      </c>
      <c r="FM35" t="str">
        <f t="shared" ca="1" si="183"/>
        <v/>
      </c>
      <c r="FN35" t="str">
        <f t="shared" ca="1" si="184"/>
        <v/>
      </c>
      <c r="FO35" t="str">
        <f t="shared" ca="1" si="185"/>
        <v/>
      </c>
      <c r="FP35" t="str">
        <f t="shared" ca="1" si="186"/>
        <v/>
      </c>
      <c r="FQ35" t="str">
        <f t="shared" ca="1" si="187"/>
        <v/>
      </c>
      <c r="FR35" t="str">
        <f t="shared" ca="1" si="35"/>
        <v/>
      </c>
      <c r="FS35" t="str">
        <f t="shared" ca="1" si="36"/>
        <v/>
      </c>
      <c r="FT35" t="str">
        <f t="shared" ca="1" si="188"/>
        <v/>
      </c>
      <c r="FU35" t="str">
        <f t="shared" ca="1" si="189"/>
        <v/>
      </c>
      <c r="FV35" t="str">
        <f t="shared" ca="1" si="190"/>
        <v/>
      </c>
      <c r="FW35" t="str">
        <f t="shared" ca="1" si="191"/>
        <v/>
      </c>
      <c r="FX35" t="str">
        <f t="shared" ca="1" si="192"/>
        <v/>
      </c>
      <c r="FY35" t="str">
        <f t="shared" ca="1" si="193"/>
        <v/>
      </c>
      <c r="FZ35" t="str">
        <f t="shared" ca="1" si="194"/>
        <v/>
      </c>
      <c r="GA35" t="str">
        <f t="shared" ca="1" si="195"/>
        <v/>
      </c>
      <c r="GB35" t="str">
        <f t="shared" ca="1" si="196"/>
        <v/>
      </c>
      <c r="GC35" t="str">
        <f t="shared" ca="1" si="197"/>
        <v/>
      </c>
      <c r="GD35" t="str">
        <f t="shared" ca="1" si="37"/>
        <v/>
      </c>
      <c r="GE35" t="str">
        <f t="shared" ca="1" si="38"/>
        <v/>
      </c>
      <c r="GF35" t="str">
        <f t="shared" ca="1" si="198"/>
        <v/>
      </c>
      <c r="GG35" t="str">
        <f t="shared" ca="1" si="199"/>
        <v/>
      </c>
      <c r="GH35" t="str">
        <f t="shared" ca="1" si="200"/>
        <v/>
      </c>
      <c r="GI35" t="str">
        <f t="shared" ca="1" si="201"/>
        <v/>
      </c>
      <c r="GJ35" t="str">
        <f t="shared" ca="1" si="202"/>
        <v/>
      </c>
      <c r="GK35" t="str">
        <f t="shared" ca="1" si="203"/>
        <v/>
      </c>
      <c r="GL35" t="str">
        <f t="shared" ca="1" si="204"/>
        <v/>
      </c>
      <c r="GM35" t="str">
        <f t="shared" ca="1" si="205"/>
        <v/>
      </c>
      <c r="GN35" t="str">
        <f t="shared" ca="1" si="206"/>
        <v/>
      </c>
      <c r="GO35" t="str">
        <f t="shared" ca="1" si="207"/>
        <v/>
      </c>
      <c r="GP35" t="str">
        <f t="shared" ca="1" si="39"/>
        <v/>
      </c>
      <c r="GQ35" t="str">
        <f t="shared" ca="1" si="40"/>
        <v/>
      </c>
      <c r="GR35" t="str">
        <f t="shared" ca="1" si="208"/>
        <v/>
      </c>
      <c r="GS35" t="str">
        <f t="shared" ca="1" si="209"/>
        <v/>
      </c>
      <c r="GT35" t="str">
        <f t="shared" ca="1" si="210"/>
        <v/>
      </c>
      <c r="GU35" t="str">
        <f t="shared" ca="1" si="211"/>
        <v/>
      </c>
      <c r="GV35" t="str">
        <f t="shared" ca="1" si="212"/>
        <v/>
      </c>
      <c r="GW35" t="str">
        <f t="shared" ca="1" si="213"/>
        <v/>
      </c>
      <c r="GX35" t="str">
        <f t="shared" ca="1" si="214"/>
        <v/>
      </c>
      <c r="GY35" t="str">
        <f t="shared" ca="1" si="215"/>
        <v/>
      </c>
      <c r="GZ35" t="str">
        <f t="shared" ca="1" si="216"/>
        <v/>
      </c>
      <c r="HA35" t="str">
        <f t="shared" ca="1" si="217"/>
        <v/>
      </c>
      <c r="HB35" t="str">
        <f t="shared" ca="1" si="41"/>
        <v/>
      </c>
      <c r="HC35" t="str">
        <f t="shared" ca="1" si="42"/>
        <v/>
      </c>
      <c r="HD35" t="str">
        <f t="shared" ca="1" si="218"/>
        <v/>
      </c>
      <c r="HE35" t="str">
        <f t="shared" ca="1" si="219"/>
        <v/>
      </c>
      <c r="HF35" t="str">
        <f t="shared" ca="1" si="220"/>
        <v/>
      </c>
      <c r="HG35" t="str">
        <f t="shared" ca="1" si="221"/>
        <v/>
      </c>
      <c r="HH35" t="str">
        <f t="shared" ca="1" si="222"/>
        <v/>
      </c>
      <c r="HI35" t="str">
        <f t="shared" ca="1" si="223"/>
        <v/>
      </c>
      <c r="HJ35" t="str">
        <f t="shared" ca="1" si="224"/>
        <v/>
      </c>
      <c r="HK35" t="str">
        <f t="shared" ca="1" si="225"/>
        <v/>
      </c>
      <c r="HL35" t="str">
        <f t="shared" ca="1" si="226"/>
        <v/>
      </c>
      <c r="HM35" t="str">
        <f t="shared" ca="1" si="227"/>
        <v/>
      </c>
      <c r="HN35" t="str">
        <f t="shared" ca="1" si="43"/>
        <v/>
      </c>
      <c r="HO35" t="str">
        <f t="shared" ca="1" si="44"/>
        <v/>
      </c>
      <c r="HP35" t="str">
        <f t="shared" ca="1" si="228"/>
        <v/>
      </c>
      <c r="HQ35" t="str">
        <f t="shared" ca="1" si="229"/>
        <v/>
      </c>
      <c r="HR35" t="str">
        <f t="shared" ca="1" si="230"/>
        <v/>
      </c>
      <c r="HS35" t="str">
        <f t="shared" ca="1" si="231"/>
        <v/>
      </c>
      <c r="HT35" t="str">
        <f t="shared" ca="1" si="232"/>
        <v/>
      </c>
      <c r="HU35" t="str">
        <f t="shared" ca="1" si="233"/>
        <v/>
      </c>
      <c r="HV35" t="str">
        <f t="shared" ca="1" si="234"/>
        <v/>
      </c>
      <c r="HW35" t="str">
        <f t="shared" ca="1" si="235"/>
        <v/>
      </c>
      <c r="HX35" t="str">
        <f t="shared" ca="1" si="236"/>
        <v/>
      </c>
      <c r="HY35" t="str">
        <f t="shared" ca="1" si="237"/>
        <v/>
      </c>
      <c r="HZ35" t="str">
        <f t="shared" ca="1" si="45"/>
        <v/>
      </c>
      <c r="IA35" t="str">
        <f t="shared" ca="1" si="46"/>
        <v/>
      </c>
      <c r="IB35" t="str">
        <f t="shared" ca="1" si="238"/>
        <v/>
      </c>
      <c r="IC35" t="str">
        <f t="shared" ca="1" si="239"/>
        <v/>
      </c>
      <c r="ID35" t="str">
        <f t="shared" ca="1" si="240"/>
        <v/>
      </c>
      <c r="IE35" t="str">
        <f t="shared" ca="1" si="241"/>
        <v/>
      </c>
      <c r="IF35" t="str">
        <f t="shared" ca="1" si="242"/>
        <v/>
      </c>
      <c r="IG35" t="str">
        <f t="shared" ca="1" si="243"/>
        <v/>
      </c>
      <c r="IH35" t="str">
        <f t="shared" ca="1" si="244"/>
        <v/>
      </c>
      <c r="II35" t="str">
        <f t="shared" ca="1" si="245"/>
        <v/>
      </c>
      <c r="IJ35" t="str">
        <f t="shared" ca="1" si="246"/>
        <v/>
      </c>
      <c r="IK35" t="str">
        <f t="shared" ca="1" si="247"/>
        <v/>
      </c>
      <c r="IL35" t="str">
        <f t="shared" ca="1" si="47"/>
        <v/>
      </c>
      <c r="IM35" t="str">
        <f t="shared" ca="1" si="48"/>
        <v/>
      </c>
      <c r="IN35" t="str">
        <f t="shared" ca="1" si="248"/>
        <v/>
      </c>
      <c r="IO35" t="str">
        <f t="shared" ca="1" si="249"/>
        <v/>
      </c>
      <c r="IP35" t="str">
        <f t="shared" ca="1" si="250"/>
        <v/>
      </c>
      <c r="IQ35" t="str">
        <f t="shared" ca="1" si="251"/>
        <v/>
      </c>
      <c r="IR35" t="str">
        <f t="shared" ca="1" si="252"/>
        <v/>
      </c>
      <c r="IS35" t="str">
        <f t="shared" ca="1" si="253"/>
        <v/>
      </c>
      <c r="IT35" t="str">
        <f t="shared" ca="1" si="254"/>
        <v/>
      </c>
      <c r="IU35" t="str">
        <f t="shared" ca="1" si="255"/>
        <v/>
      </c>
      <c r="IV35" t="str">
        <f t="shared" ca="1" si="256"/>
        <v/>
      </c>
      <c r="IW35" t="str">
        <f t="shared" ca="1" si="257"/>
        <v/>
      </c>
      <c r="IX35" t="str">
        <f t="shared" ca="1" si="49"/>
        <v/>
      </c>
      <c r="IY35" t="str">
        <f t="shared" ca="1" si="50"/>
        <v/>
      </c>
      <c r="IZ35" t="str">
        <f t="shared" ca="1" si="258"/>
        <v/>
      </c>
      <c r="JA35" t="str">
        <f t="shared" ca="1" si="259"/>
        <v/>
      </c>
      <c r="JB35" t="str">
        <f t="shared" ca="1" si="260"/>
        <v/>
      </c>
      <c r="JC35" t="str">
        <f t="shared" ca="1" si="261"/>
        <v/>
      </c>
      <c r="JD35" t="str">
        <f t="shared" ca="1" si="262"/>
        <v/>
      </c>
      <c r="JE35" t="str">
        <f t="shared" ca="1" si="263"/>
        <v/>
      </c>
      <c r="JF35" t="str">
        <f t="shared" ca="1" si="264"/>
        <v/>
      </c>
      <c r="JG35" t="str">
        <f t="shared" ca="1" si="265"/>
        <v/>
      </c>
      <c r="JH35" t="str">
        <f t="shared" ca="1" si="266"/>
        <v/>
      </c>
      <c r="JI35" t="str">
        <f t="shared" ca="1" si="267"/>
        <v/>
      </c>
      <c r="JJ35" t="str">
        <f t="shared" ca="1" si="51"/>
        <v/>
      </c>
      <c r="JK35" t="str">
        <f t="shared" ca="1" si="52"/>
        <v/>
      </c>
      <c r="JL35" t="str">
        <f t="shared" ca="1" si="268"/>
        <v/>
      </c>
      <c r="JM35" t="str">
        <f t="shared" ca="1" si="269"/>
        <v/>
      </c>
      <c r="JN35" t="str">
        <f t="shared" ca="1" si="270"/>
        <v/>
      </c>
      <c r="JO35" t="str">
        <f t="shared" ca="1" si="271"/>
        <v/>
      </c>
      <c r="JP35" t="str">
        <f t="shared" ca="1" si="272"/>
        <v/>
      </c>
      <c r="JQ35" t="str">
        <f t="shared" ca="1" si="273"/>
        <v/>
      </c>
      <c r="JR35" t="str">
        <f t="shared" ca="1" si="274"/>
        <v/>
      </c>
      <c r="JS35" t="str">
        <f t="shared" ca="1" si="275"/>
        <v/>
      </c>
      <c r="JT35" t="str">
        <f t="shared" ca="1" si="276"/>
        <v/>
      </c>
      <c r="JU35" t="str">
        <f t="shared" ca="1" si="277"/>
        <v/>
      </c>
    </row>
    <row r="36" spans="1:281" x14ac:dyDescent="0.25">
      <c r="A36">
        <f t="shared" si="278"/>
        <v>35</v>
      </c>
      <c r="B36" t="str">
        <f t="shared" ca="1" si="0"/>
        <v>Jack Malins</v>
      </c>
      <c r="C36">
        <v>2</v>
      </c>
      <c r="D36">
        <f t="shared" si="53"/>
        <v>35</v>
      </c>
      <c r="E36">
        <f t="shared" si="54"/>
        <v>10</v>
      </c>
      <c r="F36">
        <f ca="1">COUNT((AD36,AP36,BB36,BN36,BZ36,CL36,CX36,DJ36,DV36,EH36,ET36,FF36,FR36,GD36,GP36,HB36,HN36,HZ36,IL36,IX36,JJ36,JV36,KH36,KT36,LF36,LR36))</f>
        <v>1</v>
      </c>
      <c r="G36">
        <f t="shared" ca="1" si="55"/>
        <v>1</v>
      </c>
      <c r="H36">
        <f t="shared" ca="1" si="56"/>
        <v>100</v>
      </c>
      <c r="I36">
        <f t="shared" ca="1" si="1"/>
        <v>23.78</v>
      </c>
      <c r="J36">
        <f t="shared" ca="1" si="57"/>
        <v>24.78</v>
      </c>
      <c r="K36">
        <f t="shared" ca="1" si="2"/>
        <v>24.779999996400001</v>
      </c>
      <c r="L36">
        <f t="shared" ca="1" si="286"/>
        <v>36</v>
      </c>
      <c r="M36">
        <f t="shared" ca="1" si="58"/>
        <v>23.78</v>
      </c>
      <c r="N36">
        <f t="shared" ca="1" si="287"/>
        <v>26</v>
      </c>
      <c r="O36">
        <f t="shared" ca="1" si="59"/>
        <v>23.779999996400001</v>
      </c>
      <c r="P36">
        <f t="shared" ca="1" si="288"/>
        <v>101</v>
      </c>
      <c r="Q36">
        <f t="shared" ca="1" si="60"/>
        <v>3</v>
      </c>
      <c r="R36">
        <f t="shared" ca="1" si="61"/>
        <v>3</v>
      </c>
      <c r="S36">
        <f t="shared" ca="1" si="62"/>
        <v>0</v>
      </c>
      <c r="T36">
        <f t="shared" ca="1" si="63"/>
        <v>9</v>
      </c>
      <c r="U36" t="str">
        <f t="shared" ca="1" si="6"/>
        <v>990999996996Jack Malins</v>
      </c>
      <c r="V36">
        <f t="shared" ca="1" si="289"/>
        <v>38</v>
      </c>
      <c r="W36">
        <f t="shared" si="64"/>
        <v>35</v>
      </c>
      <c r="X36">
        <f t="shared" ca="1" si="290"/>
        <v>84</v>
      </c>
      <c r="Y36">
        <f t="shared" ca="1" si="65"/>
        <v>1</v>
      </c>
      <c r="Z36" t="str">
        <f t="shared" ca="1" si="66"/>
        <v>998Jack Malinszz</v>
      </c>
      <c r="AA36">
        <f t="shared" ca="1" si="291"/>
        <v>31</v>
      </c>
      <c r="AB36">
        <f t="shared" si="67"/>
        <v>35</v>
      </c>
      <c r="AC36">
        <f t="shared" ca="1" si="292"/>
        <v>129</v>
      </c>
      <c r="AD36">
        <f t="shared" ca="1" si="11"/>
        <v>23.78</v>
      </c>
      <c r="AE36" t="str">
        <f t="shared" ca="1" si="12"/>
        <v>WON</v>
      </c>
      <c r="AF36">
        <f t="shared" ca="1" si="68"/>
        <v>3</v>
      </c>
      <c r="AG36">
        <f t="shared" ca="1" si="69"/>
        <v>3</v>
      </c>
      <c r="AH36">
        <f t="shared" ca="1" si="70"/>
        <v>0</v>
      </c>
      <c r="AI36">
        <f t="shared" ca="1" si="71"/>
        <v>1</v>
      </c>
      <c r="AJ36">
        <f t="shared" ca="1" si="72"/>
        <v>0</v>
      </c>
      <c r="AK36">
        <f t="shared" ca="1" si="73"/>
        <v>60</v>
      </c>
      <c r="AL36">
        <f t="shared" ca="1" si="74"/>
        <v>0</v>
      </c>
      <c r="AM36">
        <f t="shared" ca="1" si="75"/>
        <v>0</v>
      </c>
      <c r="AN36">
        <f t="shared" ca="1" si="76"/>
        <v>54</v>
      </c>
      <c r="AO36">
        <f t="shared" ca="1" si="77"/>
        <v>32</v>
      </c>
      <c r="AP36" t="str">
        <f t="shared" ca="1" si="13"/>
        <v/>
      </c>
      <c r="AQ36" t="str">
        <f t="shared" ca="1" si="14"/>
        <v/>
      </c>
      <c r="AR36" t="str">
        <f t="shared" ca="1" si="78"/>
        <v/>
      </c>
      <c r="AS36" t="str">
        <f t="shared" ca="1" si="79"/>
        <v/>
      </c>
      <c r="AT36" t="str">
        <f t="shared" ca="1" si="80"/>
        <v/>
      </c>
      <c r="AU36" t="str">
        <f t="shared" ca="1" si="81"/>
        <v/>
      </c>
      <c r="AV36" t="str">
        <f t="shared" ca="1" si="82"/>
        <v/>
      </c>
      <c r="AW36" t="str">
        <f t="shared" ca="1" si="83"/>
        <v/>
      </c>
      <c r="AX36" t="str">
        <f t="shared" ca="1" si="84"/>
        <v/>
      </c>
      <c r="AY36" t="str">
        <f t="shared" ca="1" si="85"/>
        <v/>
      </c>
      <c r="AZ36" t="str">
        <f t="shared" ca="1" si="86"/>
        <v/>
      </c>
      <c r="BA36" t="str">
        <f t="shared" ca="1" si="87"/>
        <v/>
      </c>
      <c r="BB36" t="str">
        <f t="shared" ca="1" si="15"/>
        <v/>
      </c>
      <c r="BC36" t="str">
        <f t="shared" ca="1" si="16"/>
        <v/>
      </c>
      <c r="BD36" t="str">
        <f t="shared" ca="1" si="88"/>
        <v/>
      </c>
      <c r="BE36" t="str">
        <f t="shared" ca="1" si="89"/>
        <v/>
      </c>
      <c r="BF36" t="str">
        <f t="shared" ca="1" si="90"/>
        <v/>
      </c>
      <c r="BG36" t="str">
        <f t="shared" ca="1" si="91"/>
        <v/>
      </c>
      <c r="BH36" t="str">
        <f t="shared" ca="1" si="92"/>
        <v/>
      </c>
      <c r="BI36" t="str">
        <f t="shared" ca="1" si="93"/>
        <v/>
      </c>
      <c r="BJ36" t="str">
        <f t="shared" ca="1" si="94"/>
        <v/>
      </c>
      <c r="BK36" t="str">
        <f t="shared" ca="1" si="95"/>
        <v/>
      </c>
      <c r="BL36" t="str">
        <f t="shared" ca="1" si="96"/>
        <v/>
      </c>
      <c r="BM36" t="str">
        <f t="shared" ca="1" si="97"/>
        <v/>
      </c>
      <c r="BN36" t="str">
        <f t="shared" ca="1" si="17"/>
        <v/>
      </c>
      <c r="BO36" t="str">
        <f t="shared" ca="1" si="18"/>
        <v/>
      </c>
      <c r="BP36" t="str">
        <f t="shared" ca="1" si="98"/>
        <v/>
      </c>
      <c r="BQ36" t="str">
        <f t="shared" ca="1" si="99"/>
        <v/>
      </c>
      <c r="BR36" t="str">
        <f t="shared" ca="1" si="100"/>
        <v/>
      </c>
      <c r="BS36" t="str">
        <f t="shared" ca="1" si="101"/>
        <v/>
      </c>
      <c r="BT36" t="str">
        <f t="shared" ca="1" si="102"/>
        <v/>
      </c>
      <c r="BU36" t="str">
        <f t="shared" ca="1" si="103"/>
        <v/>
      </c>
      <c r="BV36" t="str">
        <f t="shared" ca="1" si="104"/>
        <v/>
      </c>
      <c r="BW36" t="str">
        <f t="shared" ca="1" si="105"/>
        <v/>
      </c>
      <c r="BX36" t="str">
        <f t="shared" ca="1" si="106"/>
        <v/>
      </c>
      <c r="BY36" t="str">
        <f t="shared" ca="1" si="107"/>
        <v/>
      </c>
      <c r="BZ36" t="str">
        <f t="shared" ca="1" si="19"/>
        <v/>
      </c>
      <c r="CA36" t="str">
        <f t="shared" ca="1" si="20"/>
        <v/>
      </c>
      <c r="CB36" t="str">
        <f t="shared" ca="1" si="108"/>
        <v/>
      </c>
      <c r="CC36" t="str">
        <f t="shared" ca="1" si="109"/>
        <v/>
      </c>
      <c r="CD36" t="str">
        <f t="shared" ca="1" si="110"/>
        <v/>
      </c>
      <c r="CE36" t="str">
        <f t="shared" ca="1" si="111"/>
        <v/>
      </c>
      <c r="CF36" t="str">
        <f t="shared" ca="1" si="112"/>
        <v/>
      </c>
      <c r="CG36" t="str">
        <f t="shared" ca="1" si="113"/>
        <v/>
      </c>
      <c r="CH36" t="str">
        <f t="shared" ca="1" si="114"/>
        <v/>
      </c>
      <c r="CI36" t="str">
        <f t="shared" ca="1" si="115"/>
        <v/>
      </c>
      <c r="CJ36" t="str">
        <f t="shared" ca="1" si="116"/>
        <v/>
      </c>
      <c r="CK36" t="str">
        <f t="shared" ca="1" si="117"/>
        <v/>
      </c>
      <c r="CL36" t="str">
        <f t="shared" ca="1" si="21"/>
        <v/>
      </c>
      <c r="CM36" t="str">
        <f t="shared" ca="1" si="22"/>
        <v/>
      </c>
      <c r="CN36" t="str">
        <f t="shared" ca="1" si="118"/>
        <v/>
      </c>
      <c r="CO36" t="str">
        <f t="shared" ca="1" si="119"/>
        <v/>
      </c>
      <c r="CP36" t="str">
        <f t="shared" ca="1" si="120"/>
        <v/>
      </c>
      <c r="CQ36" t="str">
        <f t="shared" ca="1" si="121"/>
        <v/>
      </c>
      <c r="CR36" t="str">
        <f t="shared" ca="1" si="122"/>
        <v/>
      </c>
      <c r="CS36" t="str">
        <f t="shared" ca="1" si="123"/>
        <v/>
      </c>
      <c r="CT36" t="str">
        <f t="shared" ca="1" si="124"/>
        <v/>
      </c>
      <c r="CU36" t="str">
        <f t="shared" ca="1" si="125"/>
        <v/>
      </c>
      <c r="CV36" t="str">
        <f t="shared" ca="1" si="126"/>
        <v/>
      </c>
      <c r="CW36" t="str">
        <f t="shared" ca="1" si="127"/>
        <v/>
      </c>
      <c r="CX36" t="str">
        <f t="shared" ca="1" si="23"/>
        <v/>
      </c>
      <c r="CY36" t="str">
        <f t="shared" ca="1" si="24"/>
        <v/>
      </c>
      <c r="CZ36" t="str">
        <f t="shared" ca="1" si="128"/>
        <v/>
      </c>
      <c r="DA36" t="str">
        <f t="shared" ca="1" si="129"/>
        <v/>
      </c>
      <c r="DB36" t="str">
        <f t="shared" ca="1" si="130"/>
        <v/>
      </c>
      <c r="DC36" t="str">
        <f t="shared" ca="1" si="131"/>
        <v/>
      </c>
      <c r="DD36" t="str">
        <f t="shared" ca="1" si="132"/>
        <v/>
      </c>
      <c r="DE36" t="str">
        <f t="shared" ca="1" si="133"/>
        <v/>
      </c>
      <c r="DF36" t="str">
        <f t="shared" ca="1" si="134"/>
        <v/>
      </c>
      <c r="DG36" t="str">
        <f t="shared" ca="1" si="135"/>
        <v/>
      </c>
      <c r="DH36" t="str">
        <f t="shared" ca="1" si="136"/>
        <v/>
      </c>
      <c r="DI36" t="str">
        <f t="shared" ca="1" si="137"/>
        <v/>
      </c>
      <c r="DJ36" t="str">
        <f t="shared" ca="1" si="25"/>
        <v/>
      </c>
      <c r="DK36" t="str">
        <f t="shared" ca="1" si="26"/>
        <v/>
      </c>
      <c r="DL36" t="str">
        <f t="shared" ca="1" si="138"/>
        <v/>
      </c>
      <c r="DM36" t="str">
        <f t="shared" ca="1" si="139"/>
        <v/>
      </c>
      <c r="DN36" t="str">
        <f t="shared" ca="1" si="140"/>
        <v/>
      </c>
      <c r="DO36" t="str">
        <f t="shared" ca="1" si="141"/>
        <v/>
      </c>
      <c r="DP36" t="str">
        <f t="shared" ca="1" si="142"/>
        <v/>
      </c>
      <c r="DQ36" t="str">
        <f t="shared" ca="1" si="143"/>
        <v/>
      </c>
      <c r="DR36" t="str">
        <f t="shared" ca="1" si="144"/>
        <v/>
      </c>
      <c r="DS36" t="str">
        <f t="shared" ca="1" si="145"/>
        <v/>
      </c>
      <c r="DT36" t="str">
        <f t="shared" ca="1" si="146"/>
        <v/>
      </c>
      <c r="DU36" t="str">
        <f t="shared" ca="1" si="147"/>
        <v/>
      </c>
      <c r="DV36" t="str">
        <f t="shared" ca="1" si="27"/>
        <v/>
      </c>
      <c r="DW36" t="str">
        <f t="shared" ca="1" si="28"/>
        <v/>
      </c>
      <c r="DX36" t="str">
        <f t="shared" ca="1" si="148"/>
        <v/>
      </c>
      <c r="DY36" t="str">
        <f t="shared" ca="1" si="149"/>
        <v/>
      </c>
      <c r="DZ36" t="str">
        <f t="shared" ca="1" si="150"/>
        <v/>
      </c>
      <c r="EA36" t="str">
        <f t="shared" ca="1" si="151"/>
        <v/>
      </c>
      <c r="EB36" t="str">
        <f t="shared" ca="1" si="152"/>
        <v/>
      </c>
      <c r="EC36" t="str">
        <f t="shared" ca="1" si="153"/>
        <v/>
      </c>
      <c r="ED36" t="str">
        <f t="shared" ca="1" si="154"/>
        <v/>
      </c>
      <c r="EE36" t="str">
        <f t="shared" ca="1" si="155"/>
        <v/>
      </c>
      <c r="EF36" t="str">
        <f t="shared" ca="1" si="156"/>
        <v/>
      </c>
      <c r="EG36" t="str">
        <f t="shared" ca="1" si="157"/>
        <v/>
      </c>
      <c r="EH36" t="str">
        <f t="shared" ca="1" si="29"/>
        <v/>
      </c>
      <c r="EI36" t="str">
        <f t="shared" ca="1" si="30"/>
        <v/>
      </c>
      <c r="EJ36" t="str">
        <f t="shared" ca="1" si="158"/>
        <v/>
      </c>
      <c r="EK36" t="str">
        <f t="shared" ca="1" si="159"/>
        <v/>
      </c>
      <c r="EL36" t="str">
        <f t="shared" ca="1" si="160"/>
        <v/>
      </c>
      <c r="EM36" t="str">
        <f t="shared" ca="1" si="161"/>
        <v/>
      </c>
      <c r="EN36" t="str">
        <f t="shared" ca="1" si="162"/>
        <v/>
      </c>
      <c r="EO36" t="str">
        <f t="shared" ca="1" si="163"/>
        <v/>
      </c>
      <c r="EP36" t="str">
        <f t="shared" ca="1" si="164"/>
        <v/>
      </c>
      <c r="EQ36" t="str">
        <f t="shared" ca="1" si="165"/>
        <v/>
      </c>
      <c r="ER36" t="str">
        <f t="shared" ca="1" si="166"/>
        <v/>
      </c>
      <c r="ES36" t="str">
        <f t="shared" ca="1" si="167"/>
        <v/>
      </c>
      <c r="ET36" t="str">
        <f t="shared" ca="1" si="31"/>
        <v/>
      </c>
      <c r="EU36" t="str">
        <f t="shared" ca="1" si="32"/>
        <v/>
      </c>
      <c r="EV36" t="str">
        <f t="shared" ca="1" si="168"/>
        <v/>
      </c>
      <c r="EW36" t="str">
        <f t="shared" ca="1" si="169"/>
        <v/>
      </c>
      <c r="EX36" t="str">
        <f t="shared" ca="1" si="170"/>
        <v/>
      </c>
      <c r="EY36" t="str">
        <f t="shared" ca="1" si="171"/>
        <v/>
      </c>
      <c r="EZ36" t="str">
        <f t="shared" ca="1" si="172"/>
        <v/>
      </c>
      <c r="FA36" t="str">
        <f t="shared" ca="1" si="173"/>
        <v/>
      </c>
      <c r="FB36" t="str">
        <f t="shared" ca="1" si="174"/>
        <v/>
      </c>
      <c r="FC36" t="str">
        <f t="shared" ca="1" si="175"/>
        <v/>
      </c>
      <c r="FD36" t="str">
        <f t="shared" ca="1" si="176"/>
        <v/>
      </c>
      <c r="FE36" t="str">
        <f t="shared" ca="1" si="177"/>
        <v/>
      </c>
      <c r="FF36" t="str">
        <f t="shared" ca="1" si="33"/>
        <v/>
      </c>
      <c r="FG36" t="str">
        <f t="shared" ca="1" si="34"/>
        <v/>
      </c>
      <c r="FH36" t="str">
        <f t="shared" ca="1" si="178"/>
        <v/>
      </c>
      <c r="FI36" t="str">
        <f t="shared" ca="1" si="179"/>
        <v/>
      </c>
      <c r="FJ36" t="str">
        <f t="shared" ca="1" si="180"/>
        <v/>
      </c>
      <c r="FK36" t="str">
        <f t="shared" ca="1" si="181"/>
        <v/>
      </c>
      <c r="FL36" t="str">
        <f t="shared" ca="1" si="182"/>
        <v/>
      </c>
      <c r="FM36" t="str">
        <f t="shared" ca="1" si="183"/>
        <v/>
      </c>
      <c r="FN36" t="str">
        <f t="shared" ca="1" si="184"/>
        <v/>
      </c>
      <c r="FO36" t="str">
        <f t="shared" ca="1" si="185"/>
        <v/>
      </c>
      <c r="FP36" t="str">
        <f t="shared" ca="1" si="186"/>
        <v/>
      </c>
      <c r="FQ36" t="str">
        <f t="shared" ca="1" si="187"/>
        <v/>
      </c>
      <c r="FR36" t="str">
        <f t="shared" ca="1" si="35"/>
        <v/>
      </c>
      <c r="FS36" t="str">
        <f t="shared" ca="1" si="36"/>
        <v/>
      </c>
      <c r="FT36" t="str">
        <f t="shared" ca="1" si="188"/>
        <v/>
      </c>
      <c r="FU36" t="str">
        <f t="shared" ca="1" si="189"/>
        <v/>
      </c>
      <c r="FV36" t="str">
        <f t="shared" ca="1" si="190"/>
        <v/>
      </c>
      <c r="FW36" t="str">
        <f t="shared" ca="1" si="191"/>
        <v/>
      </c>
      <c r="FX36" t="str">
        <f t="shared" ca="1" si="192"/>
        <v/>
      </c>
      <c r="FY36" t="str">
        <f t="shared" ca="1" si="193"/>
        <v/>
      </c>
      <c r="FZ36" t="str">
        <f t="shared" ca="1" si="194"/>
        <v/>
      </c>
      <c r="GA36" t="str">
        <f t="shared" ca="1" si="195"/>
        <v/>
      </c>
      <c r="GB36" t="str">
        <f t="shared" ca="1" si="196"/>
        <v/>
      </c>
      <c r="GC36" t="str">
        <f t="shared" ca="1" si="197"/>
        <v/>
      </c>
      <c r="GD36" t="str">
        <f t="shared" ca="1" si="37"/>
        <v/>
      </c>
      <c r="GE36" t="str">
        <f t="shared" ca="1" si="38"/>
        <v/>
      </c>
      <c r="GF36" t="str">
        <f t="shared" ca="1" si="198"/>
        <v/>
      </c>
      <c r="GG36" t="str">
        <f t="shared" ca="1" si="199"/>
        <v/>
      </c>
      <c r="GH36" t="str">
        <f t="shared" ca="1" si="200"/>
        <v/>
      </c>
      <c r="GI36" t="str">
        <f t="shared" ca="1" si="201"/>
        <v/>
      </c>
      <c r="GJ36" t="str">
        <f t="shared" ca="1" si="202"/>
        <v/>
      </c>
      <c r="GK36" t="str">
        <f t="shared" ca="1" si="203"/>
        <v/>
      </c>
      <c r="GL36" t="str">
        <f t="shared" ca="1" si="204"/>
        <v/>
      </c>
      <c r="GM36" t="str">
        <f t="shared" ca="1" si="205"/>
        <v/>
      </c>
      <c r="GN36" t="str">
        <f t="shared" ca="1" si="206"/>
        <v/>
      </c>
      <c r="GO36" t="str">
        <f t="shared" ca="1" si="207"/>
        <v/>
      </c>
      <c r="GP36" t="str">
        <f t="shared" ca="1" si="39"/>
        <v/>
      </c>
      <c r="GQ36" t="str">
        <f t="shared" ca="1" si="40"/>
        <v/>
      </c>
      <c r="GR36" t="str">
        <f t="shared" ca="1" si="208"/>
        <v/>
      </c>
      <c r="GS36" t="str">
        <f t="shared" ca="1" si="209"/>
        <v/>
      </c>
      <c r="GT36" t="str">
        <f t="shared" ca="1" si="210"/>
        <v/>
      </c>
      <c r="GU36" t="str">
        <f t="shared" ca="1" si="211"/>
        <v/>
      </c>
      <c r="GV36" t="str">
        <f t="shared" ca="1" si="212"/>
        <v/>
      </c>
      <c r="GW36" t="str">
        <f t="shared" ca="1" si="213"/>
        <v/>
      </c>
      <c r="GX36" t="str">
        <f t="shared" ca="1" si="214"/>
        <v/>
      </c>
      <c r="GY36" t="str">
        <f t="shared" ca="1" si="215"/>
        <v/>
      </c>
      <c r="GZ36" t="str">
        <f t="shared" ca="1" si="216"/>
        <v/>
      </c>
      <c r="HA36" t="str">
        <f t="shared" ca="1" si="217"/>
        <v/>
      </c>
      <c r="HB36" t="str">
        <f t="shared" ca="1" si="41"/>
        <v/>
      </c>
      <c r="HC36" t="str">
        <f t="shared" ca="1" si="42"/>
        <v/>
      </c>
      <c r="HD36" t="str">
        <f t="shared" ca="1" si="218"/>
        <v/>
      </c>
      <c r="HE36" t="str">
        <f t="shared" ca="1" si="219"/>
        <v/>
      </c>
      <c r="HF36" t="str">
        <f t="shared" ca="1" si="220"/>
        <v/>
      </c>
      <c r="HG36" t="str">
        <f t="shared" ca="1" si="221"/>
        <v/>
      </c>
      <c r="HH36" t="str">
        <f t="shared" ca="1" si="222"/>
        <v/>
      </c>
      <c r="HI36" t="str">
        <f t="shared" ca="1" si="223"/>
        <v/>
      </c>
      <c r="HJ36" t="str">
        <f t="shared" ca="1" si="224"/>
        <v/>
      </c>
      <c r="HK36" t="str">
        <f t="shared" ca="1" si="225"/>
        <v/>
      </c>
      <c r="HL36" t="str">
        <f t="shared" ca="1" si="226"/>
        <v/>
      </c>
      <c r="HM36" t="str">
        <f t="shared" ca="1" si="227"/>
        <v/>
      </c>
      <c r="HN36" t="str">
        <f t="shared" ca="1" si="43"/>
        <v/>
      </c>
      <c r="HO36" t="str">
        <f t="shared" ca="1" si="44"/>
        <v/>
      </c>
      <c r="HP36" t="str">
        <f t="shared" ca="1" si="228"/>
        <v/>
      </c>
      <c r="HQ36" t="str">
        <f t="shared" ca="1" si="229"/>
        <v/>
      </c>
      <c r="HR36" t="str">
        <f t="shared" ca="1" si="230"/>
        <v/>
      </c>
      <c r="HS36" t="str">
        <f t="shared" ca="1" si="231"/>
        <v/>
      </c>
      <c r="HT36" t="str">
        <f t="shared" ca="1" si="232"/>
        <v/>
      </c>
      <c r="HU36" t="str">
        <f t="shared" ca="1" si="233"/>
        <v/>
      </c>
      <c r="HV36" t="str">
        <f t="shared" ca="1" si="234"/>
        <v/>
      </c>
      <c r="HW36" t="str">
        <f t="shared" ca="1" si="235"/>
        <v/>
      </c>
      <c r="HX36" t="str">
        <f t="shared" ca="1" si="236"/>
        <v/>
      </c>
      <c r="HY36" t="str">
        <f t="shared" ca="1" si="237"/>
        <v/>
      </c>
      <c r="HZ36" t="str">
        <f t="shared" ca="1" si="45"/>
        <v/>
      </c>
      <c r="IA36" t="str">
        <f t="shared" ca="1" si="46"/>
        <v/>
      </c>
      <c r="IB36" t="str">
        <f t="shared" ca="1" si="238"/>
        <v/>
      </c>
      <c r="IC36" t="str">
        <f t="shared" ca="1" si="239"/>
        <v/>
      </c>
      <c r="ID36" t="str">
        <f t="shared" ca="1" si="240"/>
        <v/>
      </c>
      <c r="IE36" t="str">
        <f t="shared" ca="1" si="241"/>
        <v/>
      </c>
      <c r="IF36" t="str">
        <f t="shared" ca="1" si="242"/>
        <v/>
      </c>
      <c r="IG36" t="str">
        <f t="shared" ca="1" si="243"/>
        <v/>
      </c>
      <c r="IH36" t="str">
        <f t="shared" ca="1" si="244"/>
        <v/>
      </c>
      <c r="II36" t="str">
        <f t="shared" ca="1" si="245"/>
        <v/>
      </c>
      <c r="IJ36" t="str">
        <f t="shared" ca="1" si="246"/>
        <v/>
      </c>
      <c r="IK36" t="str">
        <f t="shared" ca="1" si="247"/>
        <v/>
      </c>
      <c r="IL36" t="str">
        <f t="shared" ca="1" si="47"/>
        <v/>
      </c>
      <c r="IM36" t="str">
        <f t="shared" ca="1" si="48"/>
        <v/>
      </c>
      <c r="IN36" t="str">
        <f t="shared" ca="1" si="248"/>
        <v/>
      </c>
      <c r="IO36" t="str">
        <f t="shared" ca="1" si="249"/>
        <v/>
      </c>
      <c r="IP36" t="str">
        <f t="shared" ca="1" si="250"/>
        <v/>
      </c>
      <c r="IQ36" t="str">
        <f t="shared" ca="1" si="251"/>
        <v/>
      </c>
      <c r="IR36" t="str">
        <f t="shared" ca="1" si="252"/>
        <v/>
      </c>
      <c r="IS36" t="str">
        <f t="shared" ca="1" si="253"/>
        <v/>
      </c>
      <c r="IT36" t="str">
        <f t="shared" ca="1" si="254"/>
        <v/>
      </c>
      <c r="IU36" t="str">
        <f t="shared" ca="1" si="255"/>
        <v/>
      </c>
      <c r="IV36" t="str">
        <f t="shared" ca="1" si="256"/>
        <v/>
      </c>
      <c r="IW36" t="str">
        <f t="shared" ca="1" si="257"/>
        <v/>
      </c>
      <c r="IX36" t="str">
        <f t="shared" ca="1" si="49"/>
        <v/>
      </c>
      <c r="IY36" t="str">
        <f t="shared" ca="1" si="50"/>
        <v/>
      </c>
      <c r="IZ36" t="str">
        <f t="shared" ca="1" si="258"/>
        <v/>
      </c>
      <c r="JA36" t="str">
        <f t="shared" ca="1" si="259"/>
        <v/>
      </c>
      <c r="JB36" t="str">
        <f t="shared" ca="1" si="260"/>
        <v/>
      </c>
      <c r="JC36" t="str">
        <f t="shared" ca="1" si="261"/>
        <v/>
      </c>
      <c r="JD36" t="str">
        <f t="shared" ca="1" si="262"/>
        <v/>
      </c>
      <c r="JE36" t="str">
        <f t="shared" ca="1" si="263"/>
        <v/>
      </c>
      <c r="JF36" t="str">
        <f t="shared" ca="1" si="264"/>
        <v/>
      </c>
      <c r="JG36" t="str">
        <f t="shared" ca="1" si="265"/>
        <v/>
      </c>
      <c r="JH36" t="str">
        <f t="shared" ca="1" si="266"/>
        <v/>
      </c>
      <c r="JI36" t="str">
        <f t="shared" ca="1" si="267"/>
        <v/>
      </c>
      <c r="JJ36" t="str">
        <f t="shared" ca="1" si="51"/>
        <v/>
      </c>
      <c r="JK36" t="str">
        <f t="shared" ca="1" si="52"/>
        <v/>
      </c>
      <c r="JL36" t="str">
        <f t="shared" ca="1" si="268"/>
        <v/>
      </c>
      <c r="JM36" t="str">
        <f t="shared" ca="1" si="269"/>
        <v/>
      </c>
      <c r="JN36" t="str">
        <f t="shared" ca="1" si="270"/>
        <v/>
      </c>
      <c r="JO36" t="str">
        <f t="shared" ca="1" si="271"/>
        <v/>
      </c>
      <c r="JP36" t="str">
        <f t="shared" ca="1" si="272"/>
        <v/>
      </c>
      <c r="JQ36" t="str">
        <f t="shared" ca="1" si="273"/>
        <v/>
      </c>
      <c r="JR36" t="str">
        <f t="shared" ca="1" si="274"/>
        <v/>
      </c>
      <c r="JS36" t="str">
        <f t="shared" ca="1" si="275"/>
        <v/>
      </c>
      <c r="JT36" t="str">
        <f t="shared" ca="1" si="276"/>
        <v/>
      </c>
      <c r="JU36" t="str">
        <f t="shared" ca="1" si="277"/>
        <v/>
      </c>
    </row>
    <row r="37" spans="1:281" x14ac:dyDescent="0.25">
      <c r="A37">
        <f t="shared" si="278"/>
        <v>36</v>
      </c>
      <c r="B37" t="str">
        <f t="shared" ca="1" si="0"/>
        <v>Jack Savage</v>
      </c>
      <c r="C37">
        <v>2</v>
      </c>
      <c r="D37">
        <f t="shared" si="53"/>
        <v>36</v>
      </c>
      <c r="E37">
        <f t="shared" si="54"/>
        <v>11</v>
      </c>
      <c r="F37">
        <f ca="1">COUNT((AD37,AP37,BB37,BN37,BZ37,CL37,CX37,DJ37,DV37,EH37,ET37,FF37,FR37,GD37,GP37,HB37,HN37,HZ37,IL37,IX37,JJ37,JV37,KH37,KT37,LF37,LR37))</f>
        <v>1</v>
      </c>
      <c r="G37">
        <f t="shared" ca="1" si="55"/>
        <v>1</v>
      </c>
      <c r="H37">
        <f t="shared" ca="1" si="56"/>
        <v>100</v>
      </c>
      <c r="I37">
        <f t="shared" ca="1" si="1"/>
        <v>21.47</v>
      </c>
      <c r="J37">
        <f t="shared" ca="1" si="57"/>
        <v>22.47</v>
      </c>
      <c r="K37">
        <f t="shared" ca="1" si="2"/>
        <v>22.4699999963</v>
      </c>
      <c r="L37">
        <f t="shared" ca="1" si="286"/>
        <v>53</v>
      </c>
      <c r="M37">
        <f t="shared" ca="1" si="58"/>
        <v>21.47</v>
      </c>
      <c r="N37">
        <f t="shared" ca="1" si="287"/>
        <v>42</v>
      </c>
      <c r="O37">
        <f t="shared" ca="1" si="59"/>
        <v>21.4699999963</v>
      </c>
      <c r="P37">
        <f t="shared" ca="1" si="288"/>
        <v>158</v>
      </c>
      <c r="Q37">
        <f t="shared" ca="1" si="60"/>
        <v>6</v>
      </c>
      <c r="R37">
        <f t="shared" ca="1" si="61"/>
        <v>1</v>
      </c>
      <c r="S37">
        <f t="shared" ca="1" si="62"/>
        <v>0</v>
      </c>
      <c r="T37">
        <f t="shared" ca="1" si="63"/>
        <v>8</v>
      </c>
      <c r="U37" t="str">
        <f t="shared" ca="1" si="6"/>
        <v>991999998993Jack Savage</v>
      </c>
      <c r="V37">
        <f t="shared" ca="1" si="289"/>
        <v>44</v>
      </c>
      <c r="W37">
        <f t="shared" si="64"/>
        <v>36</v>
      </c>
      <c r="X37">
        <f t="shared" ca="1" si="290"/>
        <v>80</v>
      </c>
      <c r="Y37">
        <f t="shared" ca="1" si="65"/>
        <v>1</v>
      </c>
      <c r="Z37" t="str">
        <f t="shared" ca="1" si="66"/>
        <v>998Jack Savagezz</v>
      </c>
      <c r="AA37">
        <f t="shared" ca="1" si="291"/>
        <v>32</v>
      </c>
      <c r="AB37">
        <f t="shared" si="67"/>
        <v>36</v>
      </c>
      <c r="AC37">
        <f t="shared" ca="1" si="292"/>
        <v>31</v>
      </c>
      <c r="AD37">
        <f t="shared" ca="1" si="11"/>
        <v>21.47</v>
      </c>
      <c r="AE37" t="str">
        <f t="shared" ca="1" si="12"/>
        <v>WON</v>
      </c>
      <c r="AF37">
        <f t="shared" ca="1" si="68"/>
        <v>6</v>
      </c>
      <c r="AG37">
        <f t="shared" ca="1" si="69"/>
        <v>1</v>
      </c>
      <c r="AH37">
        <f t="shared" ca="1" si="70"/>
        <v>0</v>
      </c>
      <c r="AI37">
        <f t="shared" ca="1" si="71"/>
        <v>1</v>
      </c>
      <c r="AJ37">
        <f t="shared" ca="1" si="72"/>
        <v>0</v>
      </c>
      <c r="AK37">
        <f t="shared" ca="1" si="73"/>
        <v>85</v>
      </c>
      <c r="AL37">
        <f t="shared" ca="1" si="74"/>
        <v>36</v>
      </c>
      <c r="AM37">
        <f t="shared" ca="1" si="75"/>
        <v>4</v>
      </c>
      <c r="AN37">
        <f t="shared" ca="1" si="76"/>
        <v>0</v>
      </c>
      <c r="AO37">
        <f t="shared" ca="1" si="77"/>
        <v>0</v>
      </c>
      <c r="AP37" t="str">
        <f t="shared" ca="1" si="13"/>
        <v/>
      </c>
      <c r="AQ37" t="str">
        <f t="shared" ca="1" si="14"/>
        <v/>
      </c>
      <c r="AR37" t="str">
        <f t="shared" ca="1" si="78"/>
        <v/>
      </c>
      <c r="AS37" t="str">
        <f t="shared" ca="1" si="79"/>
        <v/>
      </c>
      <c r="AT37" t="str">
        <f t="shared" ca="1" si="80"/>
        <v/>
      </c>
      <c r="AU37" t="str">
        <f t="shared" ca="1" si="81"/>
        <v/>
      </c>
      <c r="AV37" t="str">
        <f t="shared" ca="1" si="82"/>
        <v/>
      </c>
      <c r="AW37" t="str">
        <f t="shared" ca="1" si="83"/>
        <v/>
      </c>
      <c r="AX37" t="str">
        <f t="shared" ca="1" si="84"/>
        <v/>
      </c>
      <c r="AY37" t="str">
        <f t="shared" ca="1" si="85"/>
        <v/>
      </c>
      <c r="AZ37" t="str">
        <f t="shared" ca="1" si="86"/>
        <v/>
      </c>
      <c r="BA37" t="str">
        <f t="shared" ca="1" si="87"/>
        <v/>
      </c>
      <c r="BB37" t="str">
        <f t="shared" ca="1" si="15"/>
        <v/>
      </c>
      <c r="BC37" t="str">
        <f t="shared" ca="1" si="16"/>
        <v/>
      </c>
      <c r="BD37" t="str">
        <f t="shared" ca="1" si="88"/>
        <v/>
      </c>
      <c r="BE37" t="str">
        <f t="shared" ca="1" si="89"/>
        <v/>
      </c>
      <c r="BF37" t="str">
        <f t="shared" ca="1" si="90"/>
        <v/>
      </c>
      <c r="BG37" t="str">
        <f t="shared" ca="1" si="91"/>
        <v/>
      </c>
      <c r="BH37" t="str">
        <f t="shared" ca="1" si="92"/>
        <v/>
      </c>
      <c r="BI37" t="str">
        <f t="shared" ca="1" si="93"/>
        <v/>
      </c>
      <c r="BJ37" t="str">
        <f t="shared" ca="1" si="94"/>
        <v/>
      </c>
      <c r="BK37" t="str">
        <f t="shared" ca="1" si="95"/>
        <v/>
      </c>
      <c r="BL37" t="str">
        <f t="shared" ca="1" si="96"/>
        <v/>
      </c>
      <c r="BM37" t="str">
        <f t="shared" ca="1" si="97"/>
        <v/>
      </c>
      <c r="BN37" t="str">
        <f t="shared" ca="1" si="17"/>
        <v/>
      </c>
      <c r="BO37" t="str">
        <f t="shared" ca="1" si="18"/>
        <v/>
      </c>
      <c r="BP37" t="str">
        <f t="shared" ca="1" si="98"/>
        <v/>
      </c>
      <c r="BQ37" t="str">
        <f t="shared" ca="1" si="99"/>
        <v/>
      </c>
      <c r="BR37" t="str">
        <f t="shared" ca="1" si="100"/>
        <v/>
      </c>
      <c r="BS37" t="str">
        <f t="shared" ca="1" si="101"/>
        <v/>
      </c>
      <c r="BT37" t="str">
        <f t="shared" ca="1" si="102"/>
        <v/>
      </c>
      <c r="BU37" t="str">
        <f t="shared" ca="1" si="103"/>
        <v/>
      </c>
      <c r="BV37" t="str">
        <f t="shared" ca="1" si="104"/>
        <v/>
      </c>
      <c r="BW37" t="str">
        <f t="shared" ca="1" si="105"/>
        <v/>
      </c>
      <c r="BX37" t="str">
        <f t="shared" ca="1" si="106"/>
        <v/>
      </c>
      <c r="BY37" t="str">
        <f t="shared" ca="1" si="107"/>
        <v/>
      </c>
      <c r="BZ37" t="str">
        <f t="shared" ca="1" si="19"/>
        <v/>
      </c>
      <c r="CA37" t="str">
        <f t="shared" ca="1" si="20"/>
        <v/>
      </c>
      <c r="CB37" t="str">
        <f t="shared" ca="1" si="108"/>
        <v/>
      </c>
      <c r="CC37" t="str">
        <f t="shared" ca="1" si="109"/>
        <v/>
      </c>
      <c r="CD37" t="str">
        <f t="shared" ca="1" si="110"/>
        <v/>
      </c>
      <c r="CE37" t="str">
        <f t="shared" ca="1" si="111"/>
        <v/>
      </c>
      <c r="CF37" t="str">
        <f t="shared" ca="1" si="112"/>
        <v/>
      </c>
      <c r="CG37" t="str">
        <f t="shared" ca="1" si="113"/>
        <v/>
      </c>
      <c r="CH37" t="str">
        <f t="shared" ca="1" si="114"/>
        <v/>
      </c>
      <c r="CI37" t="str">
        <f t="shared" ca="1" si="115"/>
        <v/>
      </c>
      <c r="CJ37" t="str">
        <f t="shared" ca="1" si="116"/>
        <v/>
      </c>
      <c r="CK37" t="str">
        <f t="shared" ca="1" si="117"/>
        <v/>
      </c>
      <c r="CL37" t="str">
        <f t="shared" ca="1" si="21"/>
        <v/>
      </c>
      <c r="CM37" t="str">
        <f t="shared" ca="1" si="22"/>
        <v/>
      </c>
      <c r="CN37" t="str">
        <f t="shared" ca="1" si="118"/>
        <v/>
      </c>
      <c r="CO37" t="str">
        <f t="shared" ca="1" si="119"/>
        <v/>
      </c>
      <c r="CP37" t="str">
        <f t="shared" ca="1" si="120"/>
        <v/>
      </c>
      <c r="CQ37" t="str">
        <f t="shared" ca="1" si="121"/>
        <v/>
      </c>
      <c r="CR37" t="str">
        <f t="shared" ca="1" si="122"/>
        <v/>
      </c>
      <c r="CS37" t="str">
        <f t="shared" ca="1" si="123"/>
        <v/>
      </c>
      <c r="CT37" t="str">
        <f t="shared" ca="1" si="124"/>
        <v/>
      </c>
      <c r="CU37" t="str">
        <f t="shared" ca="1" si="125"/>
        <v/>
      </c>
      <c r="CV37" t="str">
        <f t="shared" ca="1" si="126"/>
        <v/>
      </c>
      <c r="CW37" t="str">
        <f t="shared" ca="1" si="127"/>
        <v/>
      </c>
      <c r="CX37" t="str">
        <f t="shared" ca="1" si="23"/>
        <v/>
      </c>
      <c r="CY37" t="str">
        <f t="shared" ca="1" si="24"/>
        <v/>
      </c>
      <c r="CZ37" t="str">
        <f t="shared" ca="1" si="128"/>
        <v/>
      </c>
      <c r="DA37" t="str">
        <f t="shared" ca="1" si="129"/>
        <v/>
      </c>
      <c r="DB37" t="str">
        <f t="shared" ca="1" si="130"/>
        <v/>
      </c>
      <c r="DC37" t="str">
        <f t="shared" ca="1" si="131"/>
        <v/>
      </c>
      <c r="DD37" t="str">
        <f t="shared" ca="1" si="132"/>
        <v/>
      </c>
      <c r="DE37" t="str">
        <f t="shared" ca="1" si="133"/>
        <v/>
      </c>
      <c r="DF37" t="str">
        <f t="shared" ca="1" si="134"/>
        <v/>
      </c>
      <c r="DG37" t="str">
        <f t="shared" ca="1" si="135"/>
        <v/>
      </c>
      <c r="DH37" t="str">
        <f t="shared" ca="1" si="136"/>
        <v/>
      </c>
      <c r="DI37" t="str">
        <f t="shared" ca="1" si="137"/>
        <v/>
      </c>
      <c r="DJ37" t="str">
        <f t="shared" ca="1" si="25"/>
        <v/>
      </c>
      <c r="DK37" t="str">
        <f t="shared" ca="1" si="26"/>
        <v/>
      </c>
      <c r="DL37" t="str">
        <f t="shared" ca="1" si="138"/>
        <v/>
      </c>
      <c r="DM37" t="str">
        <f t="shared" ca="1" si="139"/>
        <v/>
      </c>
      <c r="DN37" t="str">
        <f t="shared" ca="1" si="140"/>
        <v/>
      </c>
      <c r="DO37" t="str">
        <f t="shared" ca="1" si="141"/>
        <v/>
      </c>
      <c r="DP37" t="str">
        <f t="shared" ca="1" si="142"/>
        <v/>
      </c>
      <c r="DQ37" t="str">
        <f t="shared" ca="1" si="143"/>
        <v/>
      </c>
      <c r="DR37" t="str">
        <f t="shared" ca="1" si="144"/>
        <v/>
      </c>
      <c r="DS37" t="str">
        <f t="shared" ca="1" si="145"/>
        <v/>
      </c>
      <c r="DT37" t="str">
        <f t="shared" ca="1" si="146"/>
        <v/>
      </c>
      <c r="DU37" t="str">
        <f t="shared" ca="1" si="147"/>
        <v/>
      </c>
      <c r="DV37" t="str">
        <f t="shared" ca="1" si="27"/>
        <v/>
      </c>
      <c r="DW37" t="str">
        <f t="shared" ca="1" si="28"/>
        <v/>
      </c>
      <c r="DX37" t="str">
        <f t="shared" ca="1" si="148"/>
        <v/>
      </c>
      <c r="DY37" t="str">
        <f t="shared" ca="1" si="149"/>
        <v/>
      </c>
      <c r="DZ37" t="str">
        <f t="shared" ca="1" si="150"/>
        <v/>
      </c>
      <c r="EA37" t="str">
        <f t="shared" ca="1" si="151"/>
        <v/>
      </c>
      <c r="EB37" t="str">
        <f t="shared" ca="1" si="152"/>
        <v/>
      </c>
      <c r="EC37" t="str">
        <f t="shared" ca="1" si="153"/>
        <v/>
      </c>
      <c r="ED37" t="str">
        <f t="shared" ca="1" si="154"/>
        <v/>
      </c>
      <c r="EE37" t="str">
        <f t="shared" ca="1" si="155"/>
        <v/>
      </c>
      <c r="EF37" t="str">
        <f t="shared" ca="1" si="156"/>
        <v/>
      </c>
      <c r="EG37" t="str">
        <f t="shared" ca="1" si="157"/>
        <v/>
      </c>
      <c r="EH37" t="str">
        <f t="shared" ca="1" si="29"/>
        <v/>
      </c>
      <c r="EI37" t="str">
        <f t="shared" ca="1" si="30"/>
        <v/>
      </c>
      <c r="EJ37" t="str">
        <f t="shared" ca="1" si="158"/>
        <v/>
      </c>
      <c r="EK37" t="str">
        <f t="shared" ca="1" si="159"/>
        <v/>
      </c>
      <c r="EL37" t="str">
        <f t="shared" ca="1" si="160"/>
        <v/>
      </c>
      <c r="EM37" t="str">
        <f t="shared" ca="1" si="161"/>
        <v/>
      </c>
      <c r="EN37" t="str">
        <f t="shared" ca="1" si="162"/>
        <v/>
      </c>
      <c r="EO37" t="str">
        <f t="shared" ca="1" si="163"/>
        <v/>
      </c>
      <c r="EP37" t="str">
        <f t="shared" ca="1" si="164"/>
        <v/>
      </c>
      <c r="EQ37" t="str">
        <f t="shared" ca="1" si="165"/>
        <v/>
      </c>
      <c r="ER37" t="str">
        <f t="shared" ca="1" si="166"/>
        <v/>
      </c>
      <c r="ES37" t="str">
        <f t="shared" ca="1" si="167"/>
        <v/>
      </c>
      <c r="ET37" t="str">
        <f t="shared" ca="1" si="31"/>
        <v/>
      </c>
      <c r="EU37" t="str">
        <f t="shared" ca="1" si="32"/>
        <v/>
      </c>
      <c r="EV37" t="str">
        <f t="shared" ca="1" si="168"/>
        <v/>
      </c>
      <c r="EW37" t="str">
        <f t="shared" ca="1" si="169"/>
        <v/>
      </c>
      <c r="EX37" t="str">
        <f t="shared" ca="1" si="170"/>
        <v/>
      </c>
      <c r="EY37" t="str">
        <f t="shared" ca="1" si="171"/>
        <v/>
      </c>
      <c r="EZ37" t="str">
        <f t="shared" ca="1" si="172"/>
        <v/>
      </c>
      <c r="FA37" t="str">
        <f t="shared" ca="1" si="173"/>
        <v/>
      </c>
      <c r="FB37" t="str">
        <f t="shared" ca="1" si="174"/>
        <v/>
      </c>
      <c r="FC37" t="str">
        <f t="shared" ca="1" si="175"/>
        <v/>
      </c>
      <c r="FD37" t="str">
        <f t="shared" ca="1" si="176"/>
        <v/>
      </c>
      <c r="FE37" t="str">
        <f t="shared" ca="1" si="177"/>
        <v/>
      </c>
      <c r="FF37" t="str">
        <f t="shared" ca="1" si="33"/>
        <v/>
      </c>
      <c r="FG37" t="str">
        <f t="shared" ca="1" si="34"/>
        <v/>
      </c>
      <c r="FH37" t="str">
        <f t="shared" ca="1" si="178"/>
        <v/>
      </c>
      <c r="FI37" t="str">
        <f t="shared" ca="1" si="179"/>
        <v/>
      </c>
      <c r="FJ37" t="str">
        <f t="shared" ca="1" si="180"/>
        <v/>
      </c>
      <c r="FK37" t="str">
        <f t="shared" ca="1" si="181"/>
        <v/>
      </c>
      <c r="FL37" t="str">
        <f t="shared" ca="1" si="182"/>
        <v/>
      </c>
      <c r="FM37" t="str">
        <f t="shared" ca="1" si="183"/>
        <v/>
      </c>
      <c r="FN37" t="str">
        <f t="shared" ca="1" si="184"/>
        <v/>
      </c>
      <c r="FO37" t="str">
        <f t="shared" ca="1" si="185"/>
        <v/>
      </c>
      <c r="FP37" t="str">
        <f t="shared" ca="1" si="186"/>
        <v/>
      </c>
      <c r="FQ37" t="str">
        <f t="shared" ca="1" si="187"/>
        <v/>
      </c>
      <c r="FR37" t="str">
        <f t="shared" ca="1" si="35"/>
        <v/>
      </c>
      <c r="FS37" t="str">
        <f t="shared" ca="1" si="36"/>
        <v/>
      </c>
      <c r="FT37" t="str">
        <f t="shared" ca="1" si="188"/>
        <v/>
      </c>
      <c r="FU37" t="str">
        <f t="shared" ca="1" si="189"/>
        <v/>
      </c>
      <c r="FV37" t="str">
        <f t="shared" ca="1" si="190"/>
        <v/>
      </c>
      <c r="FW37" t="str">
        <f t="shared" ca="1" si="191"/>
        <v/>
      </c>
      <c r="FX37" t="str">
        <f t="shared" ca="1" si="192"/>
        <v/>
      </c>
      <c r="FY37" t="str">
        <f t="shared" ca="1" si="193"/>
        <v/>
      </c>
      <c r="FZ37" t="str">
        <f t="shared" ca="1" si="194"/>
        <v/>
      </c>
      <c r="GA37" t="str">
        <f t="shared" ca="1" si="195"/>
        <v/>
      </c>
      <c r="GB37" t="str">
        <f t="shared" ca="1" si="196"/>
        <v/>
      </c>
      <c r="GC37" t="str">
        <f t="shared" ca="1" si="197"/>
        <v/>
      </c>
      <c r="GD37" t="str">
        <f t="shared" ca="1" si="37"/>
        <v/>
      </c>
      <c r="GE37" t="str">
        <f t="shared" ca="1" si="38"/>
        <v/>
      </c>
      <c r="GF37" t="str">
        <f t="shared" ca="1" si="198"/>
        <v/>
      </c>
      <c r="GG37" t="str">
        <f t="shared" ca="1" si="199"/>
        <v/>
      </c>
      <c r="GH37" t="str">
        <f t="shared" ca="1" si="200"/>
        <v/>
      </c>
      <c r="GI37" t="str">
        <f t="shared" ca="1" si="201"/>
        <v/>
      </c>
      <c r="GJ37" t="str">
        <f t="shared" ca="1" si="202"/>
        <v/>
      </c>
      <c r="GK37" t="str">
        <f t="shared" ca="1" si="203"/>
        <v/>
      </c>
      <c r="GL37" t="str">
        <f t="shared" ca="1" si="204"/>
        <v/>
      </c>
      <c r="GM37" t="str">
        <f t="shared" ca="1" si="205"/>
        <v/>
      </c>
      <c r="GN37" t="str">
        <f t="shared" ca="1" si="206"/>
        <v/>
      </c>
      <c r="GO37" t="str">
        <f t="shared" ca="1" si="207"/>
        <v/>
      </c>
      <c r="GP37" t="str">
        <f t="shared" ca="1" si="39"/>
        <v/>
      </c>
      <c r="GQ37" t="str">
        <f t="shared" ca="1" si="40"/>
        <v/>
      </c>
      <c r="GR37" t="str">
        <f t="shared" ca="1" si="208"/>
        <v/>
      </c>
      <c r="GS37" t="str">
        <f t="shared" ca="1" si="209"/>
        <v/>
      </c>
      <c r="GT37" t="str">
        <f t="shared" ca="1" si="210"/>
        <v/>
      </c>
      <c r="GU37" t="str">
        <f t="shared" ca="1" si="211"/>
        <v/>
      </c>
      <c r="GV37" t="str">
        <f t="shared" ca="1" si="212"/>
        <v/>
      </c>
      <c r="GW37" t="str">
        <f t="shared" ca="1" si="213"/>
        <v/>
      </c>
      <c r="GX37" t="str">
        <f t="shared" ca="1" si="214"/>
        <v/>
      </c>
      <c r="GY37" t="str">
        <f t="shared" ca="1" si="215"/>
        <v/>
      </c>
      <c r="GZ37" t="str">
        <f t="shared" ca="1" si="216"/>
        <v/>
      </c>
      <c r="HA37" t="str">
        <f t="shared" ca="1" si="217"/>
        <v/>
      </c>
      <c r="HB37" t="str">
        <f t="shared" ca="1" si="41"/>
        <v/>
      </c>
      <c r="HC37" t="str">
        <f t="shared" ca="1" si="42"/>
        <v/>
      </c>
      <c r="HD37" t="str">
        <f t="shared" ca="1" si="218"/>
        <v/>
      </c>
      <c r="HE37" t="str">
        <f t="shared" ca="1" si="219"/>
        <v/>
      </c>
      <c r="HF37" t="str">
        <f t="shared" ca="1" si="220"/>
        <v/>
      </c>
      <c r="HG37" t="str">
        <f t="shared" ca="1" si="221"/>
        <v/>
      </c>
      <c r="HH37" t="str">
        <f t="shared" ca="1" si="222"/>
        <v/>
      </c>
      <c r="HI37" t="str">
        <f t="shared" ca="1" si="223"/>
        <v/>
      </c>
      <c r="HJ37" t="str">
        <f t="shared" ca="1" si="224"/>
        <v/>
      </c>
      <c r="HK37" t="str">
        <f t="shared" ca="1" si="225"/>
        <v/>
      </c>
      <c r="HL37" t="str">
        <f t="shared" ca="1" si="226"/>
        <v/>
      </c>
      <c r="HM37" t="str">
        <f t="shared" ca="1" si="227"/>
        <v/>
      </c>
      <c r="HN37" t="str">
        <f t="shared" ca="1" si="43"/>
        <v/>
      </c>
      <c r="HO37" t="str">
        <f t="shared" ca="1" si="44"/>
        <v/>
      </c>
      <c r="HP37" t="str">
        <f t="shared" ca="1" si="228"/>
        <v/>
      </c>
      <c r="HQ37" t="str">
        <f t="shared" ca="1" si="229"/>
        <v/>
      </c>
      <c r="HR37" t="str">
        <f t="shared" ca="1" si="230"/>
        <v/>
      </c>
      <c r="HS37" t="str">
        <f t="shared" ca="1" si="231"/>
        <v/>
      </c>
      <c r="HT37" t="str">
        <f t="shared" ca="1" si="232"/>
        <v/>
      </c>
      <c r="HU37" t="str">
        <f t="shared" ca="1" si="233"/>
        <v/>
      </c>
      <c r="HV37" t="str">
        <f t="shared" ca="1" si="234"/>
        <v/>
      </c>
      <c r="HW37" t="str">
        <f t="shared" ca="1" si="235"/>
        <v/>
      </c>
      <c r="HX37" t="str">
        <f t="shared" ca="1" si="236"/>
        <v/>
      </c>
      <c r="HY37" t="str">
        <f t="shared" ca="1" si="237"/>
        <v/>
      </c>
      <c r="HZ37" t="str">
        <f t="shared" ca="1" si="45"/>
        <v/>
      </c>
      <c r="IA37" t="str">
        <f t="shared" ca="1" si="46"/>
        <v/>
      </c>
      <c r="IB37" t="str">
        <f t="shared" ca="1" si="238"/>
        <v/>
      </c>
      <c r="IC37" t="str">
        <f t="shared" ca="1" si="239"/>
        <v/>
      </c>
      <c r="ID37" t="str">
        <f t="shared" ca="1" si="240"/>
        <v/>
      </c>
      <c r="IE37" t="str">
        <f t="shared" ca="1" si="241"/>
        <v/>
      </c>
      <c r="IF37" t="str">
        <f t="shared" ca="1" si="242"/>
        <v/>
      </c>
      <c r="IG37" t="str">
        <f t="shared" ca="1" si="243"/>
        <v/>
      </c>
      <c r="IH37" t="str">
        <f t="shared" ca="1" si="244"/>
        <v/>
      </c>
      <c r="II37" t="str">
        <f t="shared" ca="1" si="245"/>
        <v/>
      </c>
      <c r="IJ37" t="str">
        <f t="shared" ca="1" si="246"/>
        <v/>
      </c>
      <c r="IK37" t="str">
        <f t="shared" ca="1" si="247"/>
        <v/>
      </c>
      <c r="IL37" t="str">
        <f t="shared" ca="1" si="47"/>
        <v/>
      </c>
      <c r="IM37" t="str">
        <f t="shared" ca="1" si="48"/>
        <v/>
      </c>
      <c r="IN37" t="str">
        <f t="shared" ca="1" si="248"/>
        <v/>
      </c>
      <c r="IO37" t="str">
        <f t="shared" ca="1" si="249"/>
        <v/>
      </c>
      <c r="IP37" t="str">
        <f t="shared" ca="1" si="250"/>
        <v/>
      </c>
      <c r="IQ37" t="str">
        <f t="shared" ca="1" si="251"/>
        <v/>
      </c>
      <c r="IR37" t="str">
        <f t="shared" ca="1" si="252"/>
        <v/>
      </c>
      <c r="IS37" t="str">
        <f t="shared" ca="1" si="253"/>
        <v/>
      </c>
      <c r="IT37" t="str">
        <f t="shared" ca="1" si="254"/>
        <v/>
      </c>
      <c r="IU37" t="str">
        <f t="shared" ca="1" si="255"/>
        <v/>
      </c>
      <c r="IV37" t="str">
        <f t="shared" ca="1" si="256"/>
        <v/>
      </c>
      <c r="IW37" t="str">
        <f t="shared" ca="1" si="257"/>
        <v/>
      </c>
      <c r="IX37" t="str">
        <f t="shared" ca="1" si="49"/>
        <v/>
      </c>
      <c r="IY37" t="str">
        <f t="shared" ca="1" si="50"/>
        <v/>
      </c>
      <c r="IZ37" t="str">
        <f t="shared" ca="1" si="258"/>
        <v/>
      </c>
      <c r="JA37" t="str">
        <f t="shared" ca="1" si="259"/>
        <v/>
      </c>
      <c r="JB37" t="str">
        <f t="shared" ca="1" si="260"/>
        <v/>
      </c>
      <c r="JC37" t="str">
        <f t="shared" ca="1" si="261"/>
        <v/>
      </c>
      <c r="JD37" t="str">
        <f t="shared" ca="1" si="262"/>
        <v/>
      </c>
      <c r="JE37" t="str">
        <f t="shared" ca="1" si="263"/>
        <v/>
      </c>
      <c r="JF37" t="str">
        <f t="shared" ca="1" si="264"/>
        <v/>
      </c>
      <c r="JG37" t="str">
        <f t="shared" ca="1" si="265"/>
        <v/>
      </c>
      <c r="JH37" t="str">
        <f t="shared" ca="1" si="266"/>
        <v/>
      </c>
      <c r="JI37" t="str">
        <f t="shared" ca="1" si="267"/>
        <v/>
      </c>
      <c r="JJ37" t="str">
        <f t="shared" ca="1" si="51"/>
        <v/>
      </c>
      <c r="JK37" t="str">
        <f t="shared" ca="1" si="52"/>
        <v/>
      </c>
      <c r="JL37" t="str">
        <f t="shared" ca="1" si="268"/>
        <v/>
      </c>
      <c r="JM37" t="str">
        <f t="shared" ca="1" si="269"/>
        <v/>
      </c>
      <c r="JN37" t="str">
        <f t="shared" ca="1" si="270"/>
        <v/>
      </c>
      <c r="JO37" t="str">
        <f t="shared" ca="1" si="271"/>
        <v/>
      </c>
      <c r="JP37" t="str">
        <f t="shared" ca="1" si="272"/>
        <v/>
      </c>
      <c r="JQ37" t="str">
        <f t="shared" ca="1" si="273"/>
        <v/>
      </c>
      <c r="JR37" t="str">
        <f t="shared" ca="1" si="274"/>
        <v/>
      </c>
      <c r="JS37" t="str">
        <f t="shared" ca="1" si="275"/>
        <v/>
      </c>
      <c r="JT37" t="str">
        <f t="shared" ca="1" si="276"/>
        <v/>
      </c>
      <c r="JU37" t="str">
        <f t="shared" ca="1" si="277"/>
        <v/>
      </c>
    </row>
    <row r="38" spans="1:281" x14ac:dyDescent="0.25">
      <c r="A38">
        <f t="shared" si="278"/>
        <v>37</v>
      </c>
      <c r="B38" t="str">
        <f t="shared" ca="1" si="0"/>
        <v/>
      </c>
      <c r="C38">
        <v>2</v>
      </c>
      <c r="D38">
        <f t="shared" si="53"/>
        <v>37</v>
      </c>
      <c r="E38">
        <f t="shared" si="54"/>
        <v>12</v>
      </c>
      <c r="F38">
        <f ca="1">COUNT((AD38,AP38,BB38,BN38,BZ38,CL38,CX38,DJ38,DV38,EH38,ET38,FF38,FR38,GD38,GP38,HB38,HN38,HZ38,IL38,IX38,JJ38,JV38,KH38,KT38,LF38,LR38))</f>
        <v>0</v>
      </c>
      <c r="G38">
        <f t="shared" ca="1" si="55"/>
        <v>0</v>
      </c>
      <c r="H38">
        <f t="shared" ca="1" si="56"/>
        <v>0</v>
      </c>
      <c r="I38">
        <f t="shared" ca="1" si="1"/>
        <v>0</v>
      </c>
      <c r="J38">
        <f t="shared" ca="1" si="57"/>
        <v>0</v>
      </c>
      <c r="K38">
        <f t="shared" ca="1" si="2"/>
        <v>-1</v>
      </c>
      <c r="L38">
        <f t="shared" ca="1" si="286"/>
        <v>59</v>
      </c>
      <c r="M38">
        <f t="shared" ca="1" si="58"/>
        <v>0</v>
      </c>
      <c r="N38">
        <f t="shared" ca="1" si="287"/>
        <v>65</v>
      </c>
      <c r="O38">
        <f t="shared" ca="1" si="59"/>
        <v>-1</v>
      </c>
      <c r="P38">
        <f t="shared" ca="1" si="288"/>
        <v>133</v>
      </c>
      <c r="Q38">
        <f t="shared" ca="1" si="60"/>
        <v>0</v>
      </c>
      <c r="R38">
        <f t="shared" ca="1" si="61"/>
        <v>0</v>
      </c>
      <c r="S38">
        <f t="shared" ca="1" si="62"/>
        <v>0</v>
      </c>
      <c r="T38">
        <f t="shared" ca="1" si="63"/>
        <v>0</v>
      </c>
      <c r="U38" t="str">
        <f t="shared" ca="1" si="6"/>
        <v>999999999999</v>
      </c>
      <c r="V38">
        <f t="shared" ca="1" si="289"/>
        <v>0</v>
      </c>
      <c r="W38">
        <f t="shared" si="64"/>
        <v>37</v>
      </c>
      <c r="X38">
        <f t="shared" ca="1" si="290"/>
        <v>59</v>
      </c>
      <c r="Y38">
        <f t="shared" ca="1" si="65"/>
        <v>0</v>
      </c>
      <c r="Z38" t="str">
        <f t="shared" ca="1" si="66"/>
        <v>999zz</v>
      </c>
      <c r="AA38">
        <f t="shared" ca="1" si="291"/>
        <v>350</v>
      </c>
      <c r="AB38">
        <f t="shared" si="67"/>
        <v>37</v>
      </c>
      <c r="AC38">
        <f t="shared" ca="1" si="292"/>
        <v>1</v>
      </c>
      <c r="AD38" t="str">
        <f t="shared" ca="1" si="11"/>
        <v/>
      </c>
      <c r="AE38" t="str">
        <f t="shared" ca="1" si="12"/>
        <v/>
      </c>
      <c r="AF38" t="str">
        <f t="shared" ca="1" si="68"/>
        <v/>
      </c>
      <c r="AG38" t="str">
        <f t="shared" ca="1" si="69"/>
        <v/>
      </c>
      <c r="AH38" t="str">
        <f t="shared" ca="1" si="70"/>
        <v/>
      </c>
      <c r="AI38" t="str">
        <f t="shared" ca="1" si="71"/>
        <v/>
      </c>
      <c r="AJ38" t="str">
        <f t="shared" ca="1" si="72"/>
        <v/>
      </c>
      <c r="AK38" t="str">
        <f t="shared" ca="1" si="73"/>
        <v/>
      </c>
      <c r="AL38" t="str">
        <f t="shared" ca="1" si="74"/>
        <v/>
      </c>
      <c r="AM38" t="str">
        <f t="shared" ca="1" si="75"/>
        <v/>
      </c>
      <c r="AN38" t="str">
        <f t="shared" ca="1" si="76"/>
        <v/>
      </c>
      <c r="AO38" t="str">
        <f t="shared" ca="1" si="77"/>
        <v/>
      </c>
      <c r="AP38" t="str">
        <f t="shared" ca="1" si="13"/>
        <v/>
      </c>
      <c r="AQ38" t="str">
        <f t="shared" ca="1" si="14"/>
        <v/>
      </c>
      <c r="AR38" t="str">
        <f t="shared" ca="1" si="78"/>
        <v/>
      </c>
      <c r="AS38" t="str">
        <f t="shared" ca="1" si="79"/>
        <v/>
      </c>
      <c r="AT38" t="str">
        <f t="shared" ca="1" si="80"/>
        <v/>
      </c>
      <c r="AU38" t="str">
        <f t="shared" ca="1" si="81"/>
        <v/>
      </c>
      <c r="AV38" t="str">
        <f t="shared" ca="1" si="82"/>
        <v/>
      </c>
      <c r="AW38" t="str">
        <f t="shared" ca="1" si="83"/>
        <v/>
      </c>
      <c r="AX38" t="str">
        <f t="shared" ca="1" si="84"/>
        <v/>
      </c>
      <c r="AY38" t="str">
        <f t="shared" ca="1" si="85"/>
        <v/>
      </c>
      <c r="AZ38" t="str">
        <f t="shared" ca="1" si="86"/>
        <v/>
      </c>
      <c r="BA38" t="str">
        <f t="shared" ca="1" si="87"/>
        <v/>
      </c>
      <c r="BB38" t="str">
        <f t="shared" ca="1" si="15"/>
        <v/>
      </c>
      <c r="BC38" t="str">
        <f t="shared" ca="1" si="16"/>
        <v/>
      </c>
      <c r="BD38" t="str">
        <f t="shared" ca="1" si="88"/>
        <v/>
      </c>
      <c r="BE38" t="str">
        <f t="shared" ca="1" si="89"/>
        <v/>
      </c>
      <c r="BF38" t="str">
        <f t="shared" ca="1" si="90"/>
        <v/>
      </c>
      <c r="BG38" t="str">
        <f t="shared" ca="1" si="91"/>
        <v/>
      </c>
      <c r="BH38" t="str">
        <f t="shared" ca="1" si="92"/>
        <v/>
      </c>
      <c r="BI38" t="str">
        <f t="shared" ca="1" si="93"/>
        <v/>
      </c>
      <c r="BJ38" t="str">
        <f t="shared" ca="1" si="94"/>
        <v/>
      </c>
      <c r="BK38" t="str">
        <f t="shared" ca="1" si="95"/>
        <v/>
      </c>
      <c r="BL38" t="str">
        <f t="shared" ca="1" si="96"/>
        <v/>
      </c>
      <c r="BM38" t="str">
        <f t="shared" ca="1" si="97"/>
        <v/>
      </c>
      <c r="BN38" t="str">
        <f t="shared" ca="1" si="17"/>
        <v/>
      </c>
      <c r="BO38" t="str">
        <f t="shared" ca="1" si="18"/>
        <v/>
      </c>
      <c r="BP38" t="str">
        <f t="shared" ca="1" si="98"/>
        <v/>
      </c>
      <c r="BQ38" t="str">
        <f t="shared" ca="1" si="99"/>
        <v/>
      </c>
      <c r="BR38" t="str">
        <f t="shared" ca="1" si="100"/>
        <v/>
      </c>
      <c r="BS38" t="str">
        <f t="shared" ca="1" si="101"/>
        <v/>
      </c>
      <c r="BT38" t="str">
        <f t="shared" ca="1" si="102"/>
        <v/>
      </c>
      <c r="BU38" t="str">
        <f t="shared" ca="1" si="103"/>
        <v/>
      </c>
      <c r="BV38" t="str">
        <f t="shared" ca="1" si="104"/>
        <v/>
      </c>
      <c r="BW38" t="str">
        <f t="shared" ca="1" si="105"/>
        <v/>
      </c>
      <c r="BX38" t="str">
        <f t="shared" ca="1" si="106"/>
        <v/>
      </c>
      <c r="BY38" t="str">
        <f t="shared" ca="1" si="107"/>
        <v/>
      </c>
      <c r="BZ38" t="str">
        <f t="shared" ca="1" si="19"/>
        <v/>
      </c>
      <c r="CA38" t="str">
        <f t="shared" ca="1" si="20"/>
        <v/>
      </c>
      <c r="CB38" t="str">
        <f t="shared" ca="1" si="108"/>
        <v/>
      </c>
      <c r="CC38" t="str">
        <f t="shared" ca="1" si="109"/>
        <v/>
      </c>
      <c r="CD38" t="str">
        <f t="shared" ca="1" si="110"/>
        <v/>
      </c>
      <c r="CE38" t="str">
        <f t="shared" ca="1" si="111"/>
        <v/>
      </c>
      <c r="CF38" t="str">
        <f t="shared" ca="1" si="112"/>
        <v/>
      </c>
      <c r="CG38" t="str">
        <f t="shared" ca="1" si="113"/>
        <v/>
      </c>
      <c r="CH38" t="str">
        <f t="shared" ca="1" si="114"/>
        <v/>
      </c>
      <c r="CI38" t="str">
        <f t="shared" ca="1" si="115"/>
        <v/>
      </c>
      <c r="CJ38" t="str">
        <f t="shared" ca="1" si="116"/>
        <v/>
      </c>
      <c r="CK38" t="str">
        <f t="shared" ca="1" si="117"/>
        <v/>
      </c>
      <c r="CL38" t="str">
        <f t="shared" ca="1" si="21"/>
        <v/>
      </c>
      <c r="CM38" t="str">
        <f t="shared" ca="1" si="22"/>
        <v/>
      </c>
      <c r="CN38" t="str">
        <f t="shared" ca="1" si="118"/>
        <v/>
      </c>
      <c r="CO38" t="str">
        <f t="shared" ca="1" si="119"/>
        <v/>
      </c>
      <c r="CP38" t="str">
        <f t="shared" ca="1" si="120"/>
        <v/>
      </c>
      <c r="CQ38" t="str">
        <f t="shared" ca="1" si="121"/>
        <v/>
      </c>
      <c r="CR38" t="str">
        <f t="shared" ca="1" si="122"/>
        <v/>
      </c>
      <c r="CS38" t="str">
        <f t="shared" ca="1" si="123"/>
        <v/>
      </c>
      <c r="CT38" t="str">
        <f t="shared" ca="1" si="124"/>
        <v/>
      </c>
      <c r="CU38" t="str">
        <f t="shared" ca="1" si="125"/>
        <v/>
      </c>
      <c r="CV38" t="str">
        <f t="shared" ca="1" si="126"/>
        <v/>
      </c>
      <c r="CW38" t="str">
        <f t="shared" ca="1" si="127"/>
        <v/>
      </c>
      <c r="CX38" t="str">
        <f t="shared" ca="1" si="23"/>
        <v/>
      </c>
      <c r="CY38" t="str">
        <f t="shared" ca="1" si="24"/>
        <v/>
      </c>
      <c r="CZ38" t="str">
        <f t="shared" ca="1" si="128"/>
        <v/>
      </c>
      <c r="DA38" t="str">
        <f t="shared" ca="1" si="129"/>
        <v/>
      </c>
      <c r="DB38" t="str">
        <f t="shared" ca="1" si="130"/>
        <v/>
      </c>
      <c r="DC38" t="str">
        <f t="shared" ca="1" si="131"/>
        <v/>
      </c>
      <c r="DD38" t="str">
        <f t="shared" ca="1" si="132"/>
        <v/>
      </c>
      <c r="DE38" t="str">
        <f t="shared" ca="1" si="133"/>
        <v/>
      </c>
      <c r="DF38" t="str">
        <f t="shared" ca="1" si="134"/>
        <v/>
      </c>
      <c r="DG38" t="str">
        <f t="shared" ca="1" si="135"/>
        <v/>
      </c>
      <c r="DH38" t="str">
        <f t="shared" ca="1" si="136"/>
        <v/>
      </c>
      <c r="DI38" t="str">
        <f t="shared" ca="1" si="137"/>
        <v/>
      </c>
      <c r="DJ38" t="str">
        <f t="shared" ca="1" si="25"/>
        <v/>
      </c>
      <c r="DK38" t="str">
        <f t="shared" ca="1" si="26"/>
        <v/>
      </c>
      <c r="DL38" t="str">
        <f t="shared" ca="1" si="138"/>
        <v/>
      </c>
      <c r="DM38" t="str">
        <f t="shared" ca="1" si="139"/>
        <v/>
      </c>
      <c r="DN38" t="str">
        <f t="shared" ca="1" si="140"/>
        <v/>
      </c>
      <c r="DO38" t="str">
        <f t="shared" ca="1" si="141"/>
        <v/>
      </c>
      <c r="DP38" t="str">
        <f t="shared" ca="1" si="142"/>
        <v/>
      </c>
      <c r="DQ38" t="str">
        <f t="shared" ca="1" si="143"/>
        <v/>
      </c>
      <c r="DR38" t="str">
        <f t="shared" ca="1" si="144"/>
        <v/>
      </c>
      <c r="DS38" t="str">
        <f t="shared" ca="1" si="145"/>
        <v/>
      </c>
      <c r="DT38" t="str">
        <f t="shared" ca="1" si="146"/>
        <v/>
      </c>
      <c r="DU38" t="str">
        <f t="shared" ca="1" si="147"/>
        <v/>
      </c>
      <c r="DV38" t="str">
        <f t="shared" ca="1" si="27"/>
        <v/>
      </c>
      <c r="DW38" t="str">
        <f t="shared" ca="1" si="28"/>
        <v/>
      </c>
      <c r="DX38" t="str">
        <f t="shared" ca="1" si="148"/>
        <v/>
      </c>
      <c r="DY38" t="str">
        <f t="shared" ca="1" si="149"/>
        <v/>
      </c>
      <c r="DZ38" t="str">
        <f t="shared" ca="1" si="150"/>
        <v/>
      </c>
      <c r="EA38" t="str">
        <f t="shared" ca="1" si="151"/>
        <v/>
      </c>
      <c r="EB38" t="str">
        <f t="shared" ca="1" si="152"/>
        <v/>
      </c>
      <c r="EC38" t="str">
        <f t="shared" ca="1" si="153"/>
        <v/>
      </c>
      <c r="ED38" t="str">
        <f t="shared" ca="1" si="154"/>
        <v/>
      </c>
      <c r="EE38" t="str">
        <f t="shared" ca="1" si="155"/>
        <v/>
      </c>
      <c r="EF38" t="str">
        <f t="shared" ca="1" si="156"/>
        <v/>
      </c>
      <c r="EG38" t="str">
        <f t="shared" ca="1" si="157"/>
        <v/>
      </c>
      <c r="EH38" t="str">
        <f t="shared" ca="1" si="29"/>
        <v/>
      </c>
      <c r="EI38" t="str">
        <f t="shared" ca="1" si="30"/>
        <v/>
      </c>
      <c r="EJ38" t="str">
        <f t="shared" ca="1" si="158"/>
        <v/>
      </c>
      <c r="EK38" t="str">
        <f t="shared" ca="1" si="159"/>
        <v/>
      </c>
      <c r="EL38" t="str">
        <f t="shared" ca="1" si="160"/>
        <v/>
      </c>
      <c r="EM38" t="str">
        <f t="shared" ca="1" si="161"/>
        <v/>
      </c>
      <c r="EN38" t="str">
        <f t="shared" ca="1" si="162"/>
        <v/>
      </c>
      <c r="EO38" t="str">
        <f t="shared" ca="1" si="163"/>
        <v/>
      </c>
      <c r="EP38" t="str">
        <f t="shared" ca="1" si="164"/>
        <v/>
      </c>
      <c r="EQ38" t="str">
        <f t="shared" ca="1" si="165"/>
        <v/>
      </c>
      <c r="ER38" t="str">
        <f t="shared" ca="1" si="166"/>
        <v/>
      </c>
      <c r="ES38" t="str">
        <f t="shared" ca="1" si="167"/>
        <v/>
      </c>
      <c r="ET38" t="str">
        <f t="shared" ca="1" si="31"/>
        <v/>
      </c>
      <c r="EU38" t="str">
        <f t="shared" ca="1" si="32"/>
        <v/>
      </c>
      <c r="EV38" t="str">
        <f t="shared" ca="1" si="168"/>
        <v/>
      </c>
      <c r="EW38" t="str">
        <f t="shared" ca="1" si="169"/>
        <v/>
      </c>
      <c r="EX38" t="str">
        <f t="shared" ca="1" si="170"/>
        <v/>
      </c>
      <c r="EY38" t="str">
        <f t="shared" ca="1" si="171"/>
        <v/>
      </c>
      <c r="EZ38" t="str">
        <f t="shared" ca="1" si="172"/>
        <v/>
      </c>
      <c r="FA38" t="str">
        <f t="shared" ca="1" si="173"/>
        <v/>
      </c>
      <c r="FB38" t="str">
        <f t="shared" ca="1" si="174"/>
        <v/>
      </c>
      <c r="FC38" t="str">
        <f t="shared" ca="1" si="175"/>
        <v/>
      </c>
      <c r="FD38" t="str">
        <f t="shared" ca="1" si="176"/>
        <v/>
      </c>
      <c r="FE38" t="str">
        <f t="shared" ca="1" si="177"/>
        <v/>
      </c>
      <c r="FF38" t="str">
        <f t="shared" ca="1" si="33"/>
        <v/>
      </c>
      <c r="FG38" t="str">
        <f t="shared" ca="1" si="34"/>
        <v/>
      </c>
      <c r="FH38" t="str">
        <f t="shared" ca="1" si="178"/>
        <v/>
      </c>
      <c r="FI38" t="str">
        <f t="shared" ca="1" si="179"/>
        <v/>
      </c>
      <c r="FJ38" t="str">
        <f t="shared" ca="1" si="180"/>
        <v/>
      </c>
      <c r="FK38" t="str">
        <f t="shared" ca="1" si="181"/>
        <v/>
      </c>
      <c r="FL38" t="str">
        <f t="shared" ca="1" si="182"/>
        <v/>
      </c>
      <c r="FM38" t="str">
        <f t="shared" ca="1" si="183"/>
        <v/>
      </c>
      <c r="FN38" t="str">
        <f t="shared" ca="1" si="184"/>
        <v/>
      </c>
      <c r="FO38" t="str">
        <f t="shared" ca="1" si="185"/>
        <v/>
      </c>
      <c r="FP38" t="str">
        <f t="shared" ca="1" si="186"/>
        <v/>
      </c>
      <c r="FQ38" t="str">
        <f t="shared" ca="1" si="187"/>
        <v/>
      </c>
      <c r="FR38" t="str">
        <f t="shared" ca="1" si="35"/>
        <v/>
      </c>
      <c r="FS38" t="str">
        <f t="shared" ca="1" si="36"/>
        <v/>
      </c>
      <c r="FT38" t="str">
        <f t="shared" ca="1" si="188"/>
        <v/>
      </c>
      <c r="FU38" t="str">
        <f t="shared" ca="1" si="189"/>
        <v/>
      </c>
      <c r="FV38" t="str">
        <f t="shared" ca="1" si="190"/>
        <v/>
      </c>
      <c r="FW38" t="str">
        <f t="shared" ca="1" si="191"/>
        <v/>
      </c>
      <c r="FX38" t="str">
        <f t="shared" ca="1" si="192"/>
        <v/>
      </c>
      <c r="FY38" t="str">
        <f t="shared" ca="1" si="193"/>
        <v/>
      </c>
      <c r="FZ38" t="str">
        <f t="shared" ca="1" si="194"/>
        <v/>
      </c>
      <c r="GA38" t="str">
        <f t="shared" ca="1" si="195"/>
        <v/>
      </c>
      <c r="GB38" t="str">
        <f t="shared" ca="1" si="196"/>
        <v/>
      </c>
      <c r="GC38" t="str">
        <f t="shared" ca="1" si="197"/>
        <v/>
      </c>
      <c r="GD38" t="str">
        <f t="shared" ca="1" si="37"/>
        <v/>
      </c>
      <c r="GE38" t="str">
        <f t="shared" ca="1" si="38"/>
        <v/>
      </c>
      <c r="GF38" t="str">
        <f t="shared" ca="1" si="198"/>
        <v/>
      </c>
      <c r="GG38" t="str">
        <f t="shared" ca="1" si="199"/>
        <v/>
      </c>
      <c r="GH38" t="str">
        <f t="shared" ca="1" si="200"/>
        <v/>
      </c>
      <c r="GI38" t="str">
        <f t="shared" ca="1" si="201"/>
        <v/>
      </c>
      <c r="GJ38" t="str">
        <f t="shared" ca="1" si="202"/>
        <v/>
      </c>
      <c r="GK38" t="str">
        <f t="shared" ca="1" si="203"/>
        <v/>
      </c>
      <c r="GL38" t="str">
        <f t="shared" ca="1" si="204"/>
        <v/>
      </c>
      <c r="GM38" t="str">
        <f t="shared" ca="1" si="205"/>
        <v/>
      </c>
      <c r="GN38" t="str">
        <f t="shared" ca="1" si="206"/>
        <v/>
      </c>
      <c r="GO38" t="str">
        <f t="shared" ca="1" si="207"/>
        <v/>
      </c>
      <c r="GP38" t="str">
        <f t="shared" ca="1" si="39"/>
        <v/>
      </c>
      <c r="GQ38" t="str">
        <f t="shared" ca="1" si="40"/>
        <v/>
      </c>
      <c r="GR38" t="str">
        <f t="shared" ca="1" si="208"/>
        <v/>
      </c>
      <c r="GS38" t="str">
        <f t="shared" ca="1" si="209"/>
        <v/>
      </c>
      <c r="GT38" t="str">
        <f t="shared" ca="1" si="210"/>
        <v/>
      </c>
      <c r="GU38" t="str">
        <f t="shared" ca="1" si="211"/>
        <v/>
      </c>
      <c r="GV38" t="str">
        <f t="shared" ca="1" si="212"/>
        <v/>
      </c>
      <c r="GW38" t="str">
        <f t="shared" ca="1" si="213"/>
        <v/>
      </c>
      <c r="GX38" t="str">
        <f t="shared" ca="1" si="214"/>
        <v/>
      </c>
      <c r="GY38" t="str">
        <f t="shared" ca="1" si="215"/>
        <v/>
      </c>
      <c r="GZ38" t="str">
        <f t="shared" ca="1" si="216"/>
        <v/>
      </c>
      <c r="HA38" t="str">
        <f t="shared" ca="1" si="217"/>
        <v/>
      </c>
      <c r="HB38" t="str">
        <f t="shared" ca="1" si="41"/>
        <v/>
      </c>
      <c r="HC38" t="str">
        <f t="shared" ca="1" si="42"/>
        <v/>
      </c>
      <c r="HD38" t="str">
        <f t="shared" ca="1" si="218"/>
        <v/>
      </c>
      <c r="HE38" t="str">
        <f t="shared" ca="1" si="219"/>
        <v/>
      </c>
      <c r="HF38" t="str">
        <f t="shared" ca="1" si="220"/>
        <v/>
      </c>
      <c r="HG38" t="str">
        <f t="shared" ca="1" si="221"/>
        <v/>
      </c>
      <c r="HH38" t="str">
        <f t="shared" ca="1" si="222"/>
        <v/>
      </c>
      <c r="HI38" t="str">
        <f t="shared" ca="1" si="223"/>
        <v/>
      </c>
      <c r="HJ38" t="str">
        <f t="shared" ca="1" si="224"/>
        <v/>
      </c>
      <c r="HK38" t="str">
        <f t="shared" ca="1" si="225"/>
        <v/>
      </c>
      <c r="HL38" t="str">
        <f t="shared" ca="1" si="226"/>
        <v/>
      </c>
      <c r="HM38" t="str">
        <f t="shared" ca="1" si="227"/>
        <v/>
      </c>
      <c r="HN38" t="str">
        <f t="shared" ca="1" si="43"/>
        <v/>
      </c>
      <c r="HO38" t="str">
        <f t="shared" ca="1" si="44"/>
        <v/>
      </c>
      <c r="HP38" t="str">
        <f t="shared" ca="1" si="228"/>
        <v/>
      </c>
      <c r="HQ38" t="str">
        <f t="shared" ca="1" si="229"/>
        <v/>
      </c>
      <c r="HR38" t="str">
        <f t="shared" ca="1" si="230"/>
        <v/>
      </c>
      <c r="HS38" t="str">
        <f t="shared" ca="1" si="231"/>
        <v/>
      </c>
      <c r="HT38" t="str">
        <f t="shared" ca="1" si="232"/>
        <v/>
      </c>
      <c r="HU38" t="str">
        <f t="shared" ca="1" si="233"/>
        <v/>
      </c>
      <c r="HV38" t="str">
        <f t="shared" ca="1" si="234"/>
        <v/>
      </c>
      <c r="HW38" t="str">
        <f t="shared" ca="1" si="235"/>
        <v/>
      </c>
      <c r="HX38" t="str">
        <f t="shared" ca="1" si="236"/>
        <v/>
      </c>
      <c r="HY38" t="str">
        <f t="shared" ca="1" si="237"/>
        <v/>
      </c>
      <c r="HZ38" t="str">
        <f t="shared" ca="1" si="45"/>
        <v/>
      </c>
      <c r="IA38" t="str">
        <f t="shared" ca="1" si="46"/>
        <v/>
      </c>
      <c r="IB38" t="str">
        <f t="shared" ca="1" si="238"/>
        <v/>
      </c>
      <c r="IC38" t="str">
        <f t="shared" ca="1" si="239"/>
        <v/>
      </c>
      <c r="ID38" t="str">
        <f t="shared" ca="1" si="240"/>
        <v/>
      </c>
      <c r="IE38" t="str">
        <f t="shared" ca="1" si="241"/>
        <v/>
      </c>
      <c r="IF38" t="str">
        <f t="shared" ca="1" si="242"/>
        <v/>
      </c>
      <c r="IG38" t="str">
        <f t="shared" ca="1" si="243"/>
        <v/>
      </c>
      <c r="IH38" t="str">
        <f t="shared" ca="1" si="244"/>
        <v/>
      </c>
      <c r="II38" t="str">
        <f t="shared" ca="1" si="245"/>
        <v/>
      </c>
      <c r="IJ38" t="str">
        <f t="shared" ca="1" si="246"/>
        <v/>
      </c>
      <c r="IK38" t="str">
        <f t="shared" ca="1" si="247"/>
        <v/>
      </c>
      <c r="IL38" t="str">
        <f t="shared" ca="1" si="47"/>
        <v/>
      </c>
      <c r="IM38" t="str">
        <f t="shared" ca="1" si="48"/>
        <v/>
      </c>
      <c r="IN38" t="str">
        <f t="shared" ca="1" si="248"/>
        <v/>
      </c>
      <c r="IO38" t="str">
        <f t="shared" ca="1" si="249"/>
        <v/>
      </c>
      <c r="IP38" t="str">
        <f t="shared" ca="1" si="250"/>
        <v/>
      </c>
      <c r="IQ38" t="str">
        <f t="shared" ca="1" si="251"/>
        <v/>
      </c>
      <c r="IR38" t="str">
        <f t="shared" ca="1" si="252"/>
        <v/>
      </c>
      <c r="IS38" t="str">
        <f t="shared" ca="1" si="253"/>
        <v/>
      </c>
      <c r="IT38" t="str">
        <f t="shared" ca="1" si="254"/>
        <v/>
      </c>
      <c r="IU38" t="str">
        <f t="shared" ca="1" si="255"/>
        <v/>
      </c>
      <c r="IV38" t="str">
        <f t="shared" ca="1" si="256"/>
        <v/>
      </c>
      <c r="IW38" t="str">
        <f t="shared" ca="1" si="257"/>
        <v/>
      </c>
      <c r="IX38" t="str">
        <f t="shared" ca="1" si="49"/>
        <v/>
      </c>
      <c r="IY38" t="str">
        <f t="shared" ca="1" si="50"/>
        <v/>
      </c>
      <c r="IZ38" t="str">
        <f t="shared" ca="1" si="258"/>
        <v/>
      </c>
      <c r="JA38" t="str">
        <f t="shared" ca="1" si="259"/>
        <v/>
      </c>
      <c r="JB38" t="str">
        <f t="shared" ca="1" si="260"/>
        <v/>
      </c>
      <c r="JC38" t="str">
        <f t="shared" ca="1" si="261"/>
        <v/>
      </c>
      <c r="JD38" t="str">
        <f t="shared" ca="1" si="262"/>
        <v/>
      </c>
      <c r="JE38" t="str">
        <f t="shared" ca="1" si="263"/>
        <v/>
      </c>
      <c r="JF38" t="str">
        <f t="shared" ca="1" si="264"/>
        <v/>
      </c>
      <c r="JG38" t="str">
        <f t="shared" ca="1" si="265"/>
        <v/>
      </c>
      <c r="JH38" t="str">
        <f t="shared" ca="1" si="266"/>
        <v/>
      </c>
      <c r="JI38" t="str">
        <f t="shared" ca="1" si="267"/>
        <v/>
      </c>
      <c r="JJ38" t="str">
        <f t="shared" ca="1" si="51"/>
        <v/>
      </c>
      <c r="JK38" t="str">
        <f t="shared" ca="1" si="52"/>
        <v/>
      </c>
      <c r="JL38" t="str">
        <f t="shared" ca="1" si="268"/>
        <v/>
      </c>
      <c r="JM38" t="str">
        <f t="shared" ca="1" si="269"/>
        <v/>
      </c>
      <c r="JN38" t="str">
        <f t="shared" ca="1" si="270"/>
        <v/>
      </c>
      <c r="JO38" t="str">
        <f t="shared" ca="1" si="271"/>
        <v/>
      </c>
      <c r="JP38" t="str">
        <f t="shared" ca="1" si="272"/>
        <v/>
      </c>
      <c r="JQ38" t="str">
        <f t="shared" ca="1" si="273"/>
        <v/>
      </c>
      <c r="JR38" t="str">
        <f t="shared" ca="1" si="274"/>
        <v/>
      </c>
      <c r="JS38" t="str">
        <f t="shared" ca="1" si="275"/>
        <v/>
      </c>
      <c r="JT38" t="str">
        <f t="shared" ca="1" si="276"/>
        <v/>
      </c>
      <c r="JU38" t="str">
        <f t="shared" ca="1" si="277"/>
        <v/>
      </c>
    </row>
    <row r="39" spans="1:281" x14ac:dyDescent="0.25">
      <c r="A39">
        <f t="shared" si="278"/>
        <v>38</v>
      </c>
      <c r="B39" t="str">
        <f t="shared" ca="1" si="0"/>
        <v/>
      </c>
      <c r="C39">
        <v>2</v>
      </c>
      <c r="D39">
        <f t="shared" si="53"/>
        <v>38</v>
      </c>
      <c r="E39">
        <f t="shared" si="54"/>
        <v>13</v>
      </c>
      <c r="F39">
        <f ca="1">COUNT((AD39,AP39,BB39,BN39,BZ39,CL39,CX39,DJ39,DV39,EH39,ET39,FF39,FR39,GD39,GP39,HB39,HN39,HZ39,IL39,IX39,JJ39,JV39,KH39,KT39,LF39,LR39))</f>
        <v>0</v>
      </c>
      <c r="G39">
        <f t="shared" ca="1" si="55"/>
        <v>0</v>
      </c>
      <c r="H39">
        <f t="shared" ca="1" si="56"/>
        <v>0</v>
      </c>
      <c r="I39">
        <f t="shared" ca="1" si="1"/>
        <v>0</v>
      </c>
      <c r="J39">
        <f t="shared" ca="1" si="57"/>
        <v>0</v>
      </c>
      <c r="K39">
        <f t="shared" ca="1" si="2"/>
        <v>-1</v>
      </c>
      <c r="L39">
        <f t="shared" ca="1" si="286"/>
        <v>81</v>
      </c>
      <c r="M39">
        <f t="shared" ca="1" si="58"/>
        <v>0</v>
      </c>
      <c r="N39">
        <f t="shared" ca="1" si="287"/>
        <v>65</v>
      </c>
      <c r="O39">
        <f t="shared" ca="1" si="59"/>
        <v>-1</v>
      </c>
      <c r="P39">
        <f t="shared" ca="1" si="288"/>
        <v>102</v>
      </c>
      <c r="Q39">
        <f t="shared" ca="1" si="60"/>
        <v>0</v>
      </c>
      <c r="R39">
        <f t="shared" ca="1" si="61"/>
        <v>0</v>
      </c>
      <c r="S39">
        <f t="shared" ca="1" si="62"/>
        <v>0</v>
      </c>
      <c r="T39">
        <f t="shared" ca="1" si="63"/>
        <v>0</v>
      </c>
      <c r="U39" t="str">
        <f t="shared" ca="1" si="6"/>
        <v>999999999999</v>
      </c>
      <c r="V39">
        <f t="shared" ca="1" si="289"/>
        <v>0</v>
      </c>
      <c r="W39">
        <f t="shared" si="64"/>
        <v>38</v>
      </c>
      <c r="X39">
        <f t="shared" ca="1" si="290"/>
        <v>35</v>
      </c>
      <c r="Y39">
        <f t="shared" ca="1" si="65"/>
        <v>0</v>
      </c>
      <c r="Z39" t="str">
        <f t="shared" ca="1" si="66"/>
        <v>999zz</v>
      </c>
      <c r="AA39">
        <f t="shared" ca="1" si="291"/>
        <v>350</v>
      </c>
      <c r="AB39">
        <f t="shared" si="67"/>
        <v>38</v>
      </c>
      <c r="AC39">
        <f t="shared" ca="1" si="292"/>
        <v>127</v>
      </c>
      <c r="AD39" t="str">
        <f t="shared" ca="1" si="11"/>
        <v/>
      </c>
      <c r="AE39" t="str">
        <f t="shared" ca="1" si="12"/>
        <v/>
      </c>
      <c r="AF39" t="str">
        <f t="shared" ca="1" si="68"/>
        <v/>
      </c>
      <c r="AG39" t="str">
        <f t="shared" ca="1" si="69"/>
        <v/>
      </c>
      <c r="AH39" t="str">
        <f t="shared" ca="1" si="70"/>
        <v/>
      </c>
      <c r="AI39" t="str">
        <f t="shared" ca="1" si="71"/>
        <v/>
      </c>
      <c r="AJ39" t="str">
        <f t="shared" ca="1" si="72"/>
        <v/>
      </c>
      <c r="AK39" t="str">
        <f t="shared" ca="1" si="73"/>
        <v/>
      </c>
      <c r="AL39" t="str">
        <f t="shared" ca="1" si="74"/>
        <v/>
      </c>
      <c r="AM39" t="str">
        <f t="shared" ca="1" si="75"/>
        <v/>
      </c>
      <c r="AN39" t="str">
        <f t="shared" ca="1" si="76"/>
        <v/>
      </c>
      <c r="AO39" t="str">
        <f t="shared" ca="1" si="77"/>
        <v/>
      </c>
      <c r="AP39" t="str">
        <f t="shared" ca="1" si="13"/>
        <v/>
      </c>
      <c r="AQ39" t="str">
        <f t="shared" ca="1" si="14"/>
        <v/>
      </c>
      <c r="AR39" t="str">
        <f t="shared" ca="1" si="78"/>
        <v/>
      </c>
      <c r="AS39" t="str">
        <f t="shared" ca="1" si="79"/>
        <v/>
      </c>
      <c r="AT39" t="str">
        <f t="shared" ca="1" si="80"/>
        <v/>
      </c>
      <c r="AU39" t="str">
        <f t="shared" ca="1" si="81"/>
        <v/>
      </c>
      <c r="AV39" t="str">
        <f t="shared" ca="1" si="82"/>
        <v/>
      </c>
      <c r="AW39" t="str">
        <f t="shared" ca="1" si="83"/>
        <v/>
      </c>
      <c r="AX39" t="str">
        <f t="shared" ca="1" si="84"/>
        <v/>
      </c>
      <c r="AY39" t="str">
        <f t="shared" ca="1" si="85"/>
        <v/>
      </c>
      <c r="AZ39" t="str">
        <f t="shared" ca="1" si="86"/>
        <v/>
      </c>
      <c r="BA39" t="str">
        <f t="shared" ca="1" si="87"/>
        <v/>
      </c>
      <c r="BB39" t="str">
        <f t="shared" ca="1" si="15"/>
        <v/>
      </c>
      <c r="BC39" t="str">
        <f t="shared" ca="1" si="16"/>
        <v/>
      </c>
      <c r="BD39" t="str">
        <f t="shared" ca="1" si="88"/>
        <v/>
      </c>
      <c r="BE39" t="str">
        <f t="shared" ca="1" si="89"/>
        <v/>
      </c>
      <c r="BF39" t="str">
        <f t="shared" ca="1" si="90"/>
        <v/>
      </c>
      <c r="BG39" t="str">
        <f t="shared" ca="1" si="91"/>
        <v/>
      </c>
      <c r="BH39" t="str">
        <f t="shared" ca="1" si="92"/>
        <v/>
      </c>
      <c r="BI39" t="str">
        <f t="shared" ca="1" si="93"/>
        <v/>
      </c>
      <c r="BJ39" t="str">
        <f t="shared" ca="1" si="94"/>
        <v/>
      </c>
      <c r="BK39" t="str">
        <f t="shared" ca="1" si="95"/>
        <v/>
      </c>
      <c r="BL39" t="str">
        <f t="shared" ca="1" si="96"/>
        <v/>
      </c>
      <c r="BM39" t="str">
        <f t="shared" ca="1" si="97"/>
        <v/>
      </c>
      <c r="BN39" t="str">
        <f t="shared" ca="1" si="17"/>
        <v/>
      </c>
      <c r="BO39" t="str">
        <f t="shared" ca="1" si="18"/>
        <v/>
      </c>
      <c r="BP39" t="str">
        <f t="shared" ca="1" si="98"/>
        <v/>
      </c>
      <c r="BQ39" t="str">
        <f t="shared" ca="1" si="99"/>
        <v/>
      </c>
      <c r="BR39" t="str">
        <f t="shared" ca="1" si="100"/>
        <v/>
      </c>
      <c r="BS39" t="str">
        <f t="shared" ca="1" si="101"/>
        <v/>
      </c>
      <c r="BT39" t="str">
        <f t="shared" ca="1" si="102"/>
        <v/>
      </c>
      <c r="BU39" t="str">
        <f t="shared" ca="1" si="103"/>
        <v/>
      </c>
      <c r="BV39" t="str">
        <f t="shared" ca="1" si="104"/>
        <v/>
      </c>
      <c r="BW39" t="str">
        <f t="shared" ca="1" si="105"/>
        <v/>
      </c>
      <c r="BX39" t="str">
        <f t="shared" ca="1" si="106"/>
        <v/>
      </c>
      <c r="BY39" t="str">
        <f t="shared" ca="1" si="107"/>
        <v/>
      </c>
      <c r="BZ39" t="str">
        <f t="shared" ca="1" si="19"/>
        <v/>
      </c>
      <c r="CA39" t="str">
        <f t="shared" ca="1" si="20"/>
        <v/>
      </c>
      <c r="CB39" t="str">
        <f t="shared" ca="1" si="108"/>
        <v/>
      </c>
      <c r="CC39" t="str">
        <f t="shared" ca="1" si="109"/>
        <v/>
      </c>
      <c r="CD39" t="str">
        <f t="shared" ca="1" si="110"/>
        <v/>
      </c>
      <c r="CE39" t="str">
        <f t="shared" ca="1" si="111"/>
        <v/>
      </c>
      <c r="CF39" t="str">
        <f t="shared" ca="1" si="112"/>
        <v/>
      </c>
      <c r="CG39" t="str">
        <f t="shared" ca="1" si="113"/>
        <v/>
      </c>
      <c r="CH39" t="str">
        <f t="shared" ca="1" si="114"/>
        <v/>
      </c>
      <c r="CI39" t="str">
        <f t="shared" ca="1" si="115"/>
        <v/>
      </c>
      <c r="CJ39" t="str">
        <f t="shared" ca="1" si="116"/>
        <v/>
      </c>
      <c r="CK39" t="str">
        <f t="shared" ca="1" si="117"/>
        <v/>
      </c>
      <c r="CL39" t="str">
        <f t="shared" ca="1" si="21"/>
        <v/>
      </c>
      <c r="CM39" t="str">
        <f t="shared" ca="1" si="22"/>
        <v/>
      </c>
      <c r="CN39" t="str">
        <f t="shared" ca="1" si="118"/>
        <v/>
      </c>
      <c r="CO39" t="str">
        <f t="shared" ca="1" si="119"/>
        <v/>
      </c>
      <c r="CP39" t="str">
        <f t="shared" ca="1" si="120"/>
        <v/>
      </c>
      <c r="CQ39" t="str">
        <f t="shared" ca="1" si="121"/>
        <v/>
      </c>
      <c r="CR39" t="str">
        <f t="shared" ca="1" si="122"/>
        <v/>
      </c>
      <c r="CS39" t="str">
        <f t="shared" ca="1" si="123"/>
        <v/>
      </c>
      <c r="CT39" t="str">
        <f t="shared" ca="1" si="124"/>
        <v/>
      </c>
      <c r="CU39" t="str">
        <f t="shared" ca="1" si="125"/>
        <v/>
      </c>
      <c r="CV39" t="str">
        <f t="shared" ca="1" si="126"/>
        <v/>
      </c>
      <c r="CW39" t="str">
        <f t="shared" ca="1" si="127"/>
        <v/>
      </c>
      <c r="CX39" t="str">
        <f t="shared" ca="1" si="23"/>
        <v/>
      </c>
      <c r="CY39" t="str">
        <f t="shared" ca="1" si="24"/>
        <v/>
      </c>
      <c r="CZ39" t="str">
        <f t="shared" ca="1" si="128"/>
        <v/>
      </c>
      <c r="DA39" t="str">
        <f t="shared" ca="1" si="129"/>
        <v/>
      </c>
      <c r="DB39" t="str">
        <f t="shared" ca="1" si="130"/>
        <v/>
      </c>
      <c r="DC39" t="str">
        <f t="shared" ca="1" si="131"/>
        <v/>
      </c>
      <c r="DD39" t="str">
        <f t="shared" ca="1" si="132"/>
        <v/>
      </c>
      <c r="DE39" t="str">
        <f t="shared" ca="1" si="133"/>
        <v/>
      </c>
      <c r="DF39" t="str">
        <f t="shared" ca="1" si="134"/>
        <v/>
      </c>
      <c r="DG39" t="str">
        <f t="shared" ca="1" si="135"/>
        <v/>
      </c>
      <c r="DH39" t="str">
        <f t="shared" ca="1" si="136"/>
        <v/>
      </c>
      <c r="DI39" t="str">
        <f t="shared" ca="1" si="137"/>
        <v/>
      </c>
      <c r="DJ39" t="str">
        <f t="shared" ca="1" si="25"/>
        <v/>
      </c>
      <c r="DK39" t="str">
        <f t="shared" ca="1" si="26"/>
        <v/>
      </c>
      <c r="DL39" t="str">
        <f t="shared" ca="1" si="138"/>
        <v/>
      </c>
      <c r="DM39" t="str">
        <f t="shared" ca="1" si="139"/>
        <v/>
      </c>
      <c r="DN39" t="str">
        <f t="shared" ca="1" si="140"/>
        <v/>
      </c>
      <c r="DO39" t="str">
        <f t="shared" ca="1" si="141"/>
        <v/>
      </c>
      <c r="DP39" t="str">
        <f t="shared" ca="1" si="142"/>
        <v/>
      </c>
      <c r="DQ39" t="str">
        <f t="shared" ca="1" si="143"/>
        <v/>
      </c>
      <c r="DR39" t="str">
        <f t="shared" ca="1" si="144"/>
        <v/>
      </c>
      <c r="DS39" t="str">
        <f t="shared" ca="1" si="145"/>
        <v/>
      </c>
      <c r="DT39" t="str">
        <f t="shared" ca="1" si="146"/>
        <v/>
      </c>
      <c r="DU39" t="str">
        <f t="shared" ca="1" si="147"/>
        <v/>
      </c>
      <c r="DV39" t="str">
        <f t="shared" ca="1" si="27"/>
        <v/>
      </c>
      <c r="DW39" t="str">
        <f t="shared" ca="1" si="28"/>
        <v/>
      </c>
      <c r="DX39" t="str">
        <f t="shared" ca="1" si="148"/>
        <v/>
      </c>
      <c r="DY39" t="str">
        <f t="shared" ca="1" si="149"/>
        <v/>
      </c>
      <c r="DZ39" t="str">
        <f t="shared" ca="1" si="150"/>
        <v/>
      </c>
      <c r="EA39" t="str">
        <f t="shared" ca="1" si="151"/>
        <v/>
      </c>
      <c r="EB39" t="str">
        <f t="shared" ca="1" si="152"/>
        <v/>
      </c>
      <c r="EC39" t="str">
        <f t="shared" ca="1" si="153"/>
        <v/>
      </c>
      <c r="ED39" t="str">
        <f t="shared" ca="1" si="154"/>
        <v/>
      </c>
      <c r="EE39" t="str">
        <f t="shared" ca="1" si="155"/>
        <v/>
      </c>
      <c r="EF39" t="str">
        <f t="shared" ca="1" si="156"/>
        <v/>
      </c>
      <c r="EG39" t="str">
        <f t="shared" ca="1" si="157"/>
        <v/>
      </c>
      <c r="EH39" t="str">
        <f t="shared" ca="1" si="29"/>
        <v/>
      </c>
      <c r="EI39" t="str">
        <f t="shared" ca="1" si="30"/>
        <v/>
      </c>
      <c r="EJ39" t="str">
        <f t="shared" ca="1" si="158"/>
        <v/>
      </c>
      <c r="EK39" t="str">
        <f t="shared" ca="1" si="159"/>
        <v/>
      </c>
      <c r="EL39" t="str">
        <f t="shared" ca="1" si="160"/>
        <v/>
      </c>
      <c r="EM39" t="str">
        <f t="shared" ca="1" si="161"/>
        <v/>
      </c>
      <c r="EN39" t="str">
        <f t="shared" ca="1" si="162"/>
        <v/>
      </c>
      <c r="EO39" t="str">
        <f t="shared" ca="1" si="163"/>
        <v/>
      </c>
      <c r="EP39" t="str">
        <f t="shared" ca="1" si="164"/>
        <v/>
      </c>
      <c r="EQ39" t="str">
        <f t="shared" ca="1" si="165"/>
        <v/>
      </c>
      <c r="ER39" t="str">
        <f t="shared" ca="1" si="166"/>
        <v/>
      </c>
      <c r="ES39" t="str">
        <f t="shared" ca="1" si="167"/>
        <v/>
      </c>
      <c r="ET39" t="str">
        <f t="shared" ca="1" si="31"/>
        <v/>
      </c>
      <c r="EU39" t="str">
        <f t="shared" ca="1" si="32"/>
        <v/>
      </c>
      <c r="EV39" t="str">
        <f t="shared" ca="1" si="168"/>
        <v/>
      </c>
      <c r="EW39" t="str">
        <f t="shared" ca="1" si="169"/>
        <v/>
      </c>
      <c r="EX39" t="str">
        <f t="shared" ca="1" si="170"/>
        <v/>
      </c>
      <c r="EY39" t="str">
        <f t="shared" ca="1" si="171"/>
        <v/>
      </c>
      <c r="EZ39" t="str">
        <f t="shared" ca="1" si="172"/>
        <v/>
      </c>
      <c r="FA39" t="str">
        <f t="shared" ca="1" si="173"/>
        <v/>
      </c>
      <c r="FB39" t="str">
        <f t="shared" ca="1" si="174"/>
        <v/>
      </c>
      <c r="FC39" t="str">
        <f t="shared" ca="1" si="175"/>
        <v/>
      </c>
      <c r="FD39" t="str">
        <f t="shared" ca="1" si="176"/>
        <v/>
      </c>
      <c r="FE39" t="str">
        <f t="shared" ca="1" si="177"/>
        <v/>
      </c>
      <c r="FF39" t="str">
        <f t="shared" ca="1" si="33"/>
        <v/>
      </c>
      <c r="FG39" t="str">
        <f t="shared" ca="1" si="34"/>
        <v/>
      </c>
      <c r="FH39" t="str">
        <f t="shared" ca="1" si="178"/>
        <v/>
      </c>
      <c r="FI39" t="str">
        <f t="shared" ca="1" si="179"/>
        <v/>
      </c>
      <c r="FJ39" t="str">
        <f t="shared" ca="1" si="180"/>
        <v/>
      </c>
      <c r="FK39" t="str">
        <f t="shared" ca="1" si="181"/>
        <v/>
      </c>
      <c r="FL39" t="str">
        <f t="shared" ca="1" si="182"/>
        <v/>
      </c>
      <c r="FM39" t="str">
        <f t="shared" ca="1" si="183"/>
        <v/>
      </c>
      <c r="FN39" t="str">
        <f t="shared" ca="1" si="184"/>
        <v/>
      </c>
      <c r="FO39" t="str">
        <f t="shared" ca="1" si="185"/>
        <v/>
      </c>
      <c r="FP39" t="str">
        <f t="shared" ca="1" si="186"/>
        <v/>
      </c>
      <c r="FQ39" t="str">
        <f t="shared" ca="1" si="187"/>
        <v/>
      </c>
      <c r="FR39" t="str">
        <f t="shared" ca="1" si="35"/>
        <v/>
      </c>
      <c r="FS39" t="str">
        <f t="shared" ca="1" si="36"/>
        <v/>
      </c>
      <c r="FT39" t="str">
        <f t="shared" ca="1" si="188"/>
        <v/>
      </c>
      <c r="FU39" t="str">
        <f t="shared" ca="1" si="189"/>
        <v/>
      </c>
      <c r="FV39" t="str">
        <f t="shared" ca="1" si="190"/>
        <v/>
      </c>
      <c r="FW39" t="str">
        <f t="shared" ca="1" si="191"/>
        <v/>
      </c>
      <c r="FX39" t="str">
        <f t="shared" ca="1" si="192"/>
        <v/>
      </c>
      <c r="FY39" t="str">
        <f t="shared" ca="1" si="193"/>
        <v/>
      </c>
      <c r="FZ39" t="str">
        <f t="shared" ca="1" si="194"/>
        <v/>
      </c>
      <c r="GA39" t="str">
        <f t="shared" ca="1" si="195"/>
        <v/>
      </c>
      <c r="GB39" t="str">
        <f t="shared" ca="1" si="196"/>
        <v/>
      </c>
      <c r="GC39" t="str">
        <f t="shared" ca="1" si="197"/>
        <v/>
      </c>
      <c r="GD39" t="str">
        <f t="shared" ca="1" si="37"/>
        <v/>
      </c>
      <c r="GE39" t="str">
        <f t="shared" ca="1" si="38"/>
        <v/>
      </c>
      <c r="GF39" t="str">
        <f t="shared" ca="1" si="198"/>
        <v/>
      </c>
      <c r="GG39" t="str">
        <f t="shared" ca="1" si="199"/>
        <v/>
      </c>
      <c r="GH39" t="str">
        <f t="shared" ca="1" si="200"/>
        <v/>
      </c>
      <c r="GI39" t="str">
        <f t="shared" ca="1" si="201"/>
        <v/>
      </c>
      <c r="GJ39" t="str">
        <f t="shared" ca="1" si="202"/>
        <v/>
      </c>
      <c r="GK39" t="str">
        <f t="shared" ca="1" si="203"/>
        <v/>
      </c>
      <c r="GL39" t="str">
        <f t="shared" ca="1" si="204"/>
        <v/>
      </c>
      <c r="GM39" t="str">
        <f t="shared" ca="1" si="205"/>
        <v/>
      </c>
      <c r="GN39" t="str">
        <f t="shared" ca="1" si="206"/>
        <v/>
      </c>
      <c r="GO39" t="str">
        <f t="shared" ca="1" si="207"/>
        <v/>
      </c>
      <c r="GP39" t="str">
        <f t="shared" ca="1" si="39"/>
        <v/>
      </c>
      <c r="GQ39" t="str">
        <f t="shared" ca="1" si="40"/>
        <v/>
      </c>
      <c r="GR39" t="str">
        <f t="shared" ca="1" si="208"/>
        <v/>
      </c>
      <c r="GS39" t="str">
        <f t="shared" ca="1" si="209"/>
        <v/>
      </c>
      <c r="GT39" t="str">
        <f t="shared" ca="1" si="210"/>
        <v/>
      </c>
      <c r="GU39" t="str">
        <f t="shared" ca="1" si="211"/>
        <v/>
      </c>
      <c r="GV39" t="str">
        <f t="shared" ca="1" si="212"/>
        <v/>
      </c>
      <c r="GW39" t="str">
        <f t="shared" ca="1" si="213"/>
        <v/>
      </c>
      <c r="GX39" t="str">
        <f t="shared" ca="1" si="214"/>
        <v/>
      </c>
      <c r="GY39" t="str">
        <f t="shared" ca="1" si="215"/>
        <v/>
      </c>
      <c r="GZ39" t="str">
        <f t="shared" ca="1" si="216"/>
        <v/>
      </c>
      <c r="HA39" t="str">
        <f t="shared" ca="1" si="217"/>
        <v/>
      </c>
      <c r="HB39" t="str">
        <f t="shared" ca="1" si="41"/>
        <v/>
      </c>
      <c r="HC39" t="str">
        <f t="shared" ca="1" si="42"/>
        <v/>
      </c>
      <c r="HD39" t="str">
        <f t="shared" ca="1" si="218"/>
        <v/>
      </c>
      <c r="HE39" t="str">
        <f t="shared" ca="1" si="219"/>
        <v/>
      </c>
      <c r="HF39" t="str">
        <f t="shared" ca="1" si="220"/>
        <v/>
      </c>
      <c r="HG39" t="str">
        <f t="shared" ca="1" si="221"/>
        <v/>
      </c>
      <c r="HH39" t="str">
        <f t="shared" ca="1" si="222"/>
        <v/>
      </c>
      <c r="HI39" t="str">
        <f t="shared" ca="1" si="223"/>
        <v/>
      </c>
      <c r="HJ39" t="str">
        <f t="shared" ca="1" si="224"/>
        <v/>
      </c>
      <c r="HK39" t="str">
        <f t="shared" ca="1" si="225"/>
        <v/>
      </c>
      <c r="HL39" t="str">
        <f t="shared" ca="1" si="226"/>
        <v/>
      </c>
      <c r="HM39" t="str">
        <f t="shared" ca="1" si="227"/>
        <v/>
      </c>
      <c r="HN39" t="str">
        <f t="shared" ca="1" si="43"/>
        <v/>
      </c>
      <c r="HO39" t="str">
        <f t="shared" ca="1" si="44"/>
        <v/>
      </c>
      <c r="HP39" t="str">
        <f t="shared" ca="1" si="228"/>
        <v/>
      </c>
      <c r="HQ39" t="str">
        <f t="shared" ca="1" si="229"/>
        <v/>
      </c>
      <c r="HR39" t="str">
        <f t="shared" ca="1" si="230"/>
        <v/>
      </c>
      <c r="HS39" t="str">
        <f t="shared" ca="1" si="231"/>
        <v/>
      </c>
      <c r="HT39" t="str">
        <f t="shared" ca="1" si="232"/>
        <v/>
      </c>
      <c r="HU39" t="str">
        <f t="shared" ca="1" si="233"/>
        <v/>
      </c>
      <c r="HV39" t="str">
        <f t="shared" ca="1" si="234"/>
        <v/>
      </c>
      <c r="HW39" t="str">
        <f t="shared" ca="1" si="235"/>
        <v/>
      </c>
      <c r="HX39" t="str">
        <f t="shared" ca="1" si="236"/>
        <v/>
      </c>
      <c r="HY39" t="str">
        <f t="shared" ca="1" si="237"/>
        <v/>
      </c>
      <c r="HZ39" t="str">
        <f t="shared" ca="1" si="45"/>
        <v/>
      </c>
      <c r="IA39" t="str">
        <f t="shared" ca="1" si="46"/>
        <v/>
      </c>
      <c r="IB39" t="str">
        <f t="shared" ca="1" si="238"/>
        <v/>
      </c>
      <c r="IC39" t="str">
        <f t="shared" ca="1" si="239"/>
        <v/>
      </c>
      <c r="ID39" t="str">
        <f t="shared" ca="1" si="240"/>
        <v/>
      </c>
      <c r="IE39" t="str">
        <f t="shared" ca="1" si="241"/>
        <v/>
      </c>
      <c r="IF39" t="str">
        <f t="shared" ca="1" si="242"/>
        <v/>
      </c>
      <c r="IG39" t="str">
        <f t="shared" ca="1" si="243"/>
        <v/>
      </c>
      <c r="IH39" t="str">
        <f t="shared" ca="1" si="244"/>
        <v/>
      </c>
      <c r="II39" t="str">
        <f t="shared" ca="1" si="245"/>
        <v/>
      </c>
      <c r="IJ39" t="str">
        <f t="shared" ca="1" si="246"/>
        <v/>
      </c>
      <c r="IK39" t="str">
        <f t="shared" ca="1" si="247"/>
        <v/>
      </c>
      <c r="IL39" t="str">
        <f t="shared" ca="1" si="47"/>
        <v/>
      </c>
      <c r="IM39" t="str">
        <f t="shared" ca="1" si="48"/>
        <v/>
      </c>
      <c r="IN39" t="str">
        <f t="shared" ca="1" si="248"/>
        <v/>
      </c>
      <c r="IO39" t="str">
        <f t="shared" ca="1" si="249"/>
        <v/>
      </c>
      <c r="IP39" t="str">
        <f t="shared" ca="1" si="250"/>
        <v/>
      </c>
      <c r="IQ39" t="str">
        <f t="shared" ca="1" si="251"/>
        <v/>
      </c>
      <c r="IR39" t="str">
        <f t="shared" ca="1" si="252"/>
        <v/>
      </c>
      <c r="IS39" t="str">
        <f t="shared" ca="1" si="253"/>
        <v/>
      </c>
      <c r="IT39" t="str">
        <f t="shared" ca="1" si="254"/>
        <v/>
      </c>
      <c r="IU39" t="str">
        <f t="shared" ca="1" si="255"/>
        <v/>
      </c>
      <c r="IV39" t="str">
        <f t="shared" ca="1" si="256"/>
        <v/>
      </c>
      <c r="IW39" t="str">
        <f t="shared" ca="1" si="257"/>
        <v/>
      </c>
      <c r="IX39" t="str">
        <f t="shared" ca="1" si="49"/>
        <v/>
      </c>
      <c r="IY39" t="str">
        <f t="shared" ca="1" si="50"/>
        <v/>
      </c>
      <c r="IZ39" t="str">
        <f t="shared" ca="1" si="258"/>
        <v/>
      </c>
      <c r="JA39" t="str">
        <f t="shared" ca="1" si="259"/>
        <v/>
      </c>
      <c r="JB39" t="str">
        <f t="shared" ca="1" si="260"/>
        <v/>
      </c>
      <c r="JC39" t="str">
        <f t="shared" ca="1" si="261"/>
        <v/>
      </c>
      <c r="JD39" t="str">
        <f t="shared" ca="1" si="262"/>
        <v/>
      </c>
      <c r="JE39" t="str">
        <f t="shared" ca="1" si="263"/>
        <v/>
      </c>
      <c r="JF39" t="str">
        <f t="shared" ca="1" si="264"/>
        <v/>
      </c>
      <c r="JG39" t="str">
        <f t="shared" ca="1" si="265"/>
        <v/>
      </c>
      <c r="JH39" t="str">
        <f t="shared" ca="1" si="266"/>
        <v/>
      </c>
      <c r="JI39" t="str">
        <f t="shared" ca="1" si="267"/>
        <v/>
      </c>
      <c r="JJ39" t="str">
        <f t="shared" ca="1" si="51"/>
        <v/>
      </c>
      <c r="JK39" t="str">
        <f t="shared" ca="1" si="52"/>
        <v/>
      </c>
      <c r="JL39" t="str">
        <f t="shared" ca="1" si="268"/>
        <v/>
      </c>
      <c r="JM39" t="str">
        <f t="shared" ca="1" si="269"/>
        <v/>
      </c>
      <c r="JN39" t="str">
        <f t="shared" ca="1" si="270"/>
        <v/>
      </c>
      <c r="JO39" t="str">
        <f t="shared" ca="1" si="271"/>
        <v/>
      </c>
      <c r="JP39" t="str">
        <f t="shared" ca="1" si="272"/>
        <v/>
      </c>
      <c r="JQ39" t="str">
        <f t="shared" ca="1" si="273"/>
        <v/>
      </c>
      <c r="JR39" t="str">
        <f t="shared" ca="1" si="274"/>
        <v/>
      </c>
      <c r="JS39" t="str">
        <f t="shared" ca="1" si="275"/>
        <v/>
      </c>
      <c r="JT39" t="str">
        <f t="shared" ca="1" si="276"/>
        <v/>
      </c>
      <c r="JU39" t="str">
        <f t="shared" ca="1" si="277"/>
        <v/>
      </c>
    </row>
    <row r="40" spans="1:281" x14ac:dyDescent="0.25">
      <c r="A40">
        <f t="shared" si="278"/>
        <v>39</v>
      </c>
      <c r="B40" t="str">
        <f t="shared" ca="1" si="0"/>
        <v/>
      </c>
      <c r="C40">
        <v>2</v>
      </c>
      <c r="D40">
        <f t="shared" si="53"/>
        <v>39</v>
      </c>
      <c r="E40">
        <f t="shared" si="54"/>
        <v>14</v>
      </c>
      <c r="F40">
        <f ca="1">COUNT((AD40,AP40,BB40,BN40,BZ40,CL40,CX40,DJ40,DV40,EH40,ET40,FF40,FR40,GD40,GP40,HB40,HN40,HZ40,IL40,IX40,JJ40,JV40,KH40,KT40,LF40,LR40))</f>
        <v>0</v>
      </c>
      <c r="G40">
        <f t="shared" ca="1" si="55"/>
        <v>0</v>
      </c>
      <c r="H40">
        <f t="shared" ca="1" si="56"/>
        <v>0</v>
      </c>
      <c r="I40">
        <f t="shared" ca="1" si="1"/>
        <v>0</v>
      </c>
      <c r="J40">
        <f t="shared" ca="1" si="57"/>
        <v>0</v>
      </c>
      <c r="K40">
        <f t="shared" ca="1" si="2"/>
        <v>-1</v>
      </c>
      <c r="L40">
        <f t="shared" ca="1" si="286"/>
        <v>33</v>
      </c>
      <c r="M40">
        <f t="shared" ca="1" si="58"/>
        <v>0</v>
      </c>
      <c r="N40">
        <f t="shared" ca="1" si="287"/>
        <v>65</v>
      </c>
      <c r="O40">
        <f t="shared" ca="1" si="59"/>
        <v>-1</v>
      </c>
      <c r="P40">
        <f t="shared" ca="1" si="288"/>
        <v>129</v>
      </c>
      <c r="Q40">
        <f t="shared" ca="1" si="60"/>
        <v>0</v>
      </c>
      <c r="R40">
        <f t="shared" ca="1" si="61"/>
        <v>0</v>
      </c>
      <c r="S40">
        <f t="shared" ca="1" si="62"/>
        <v>0</v>
      </c>
      <c r="T40">
        <f t="shared" ca="1" si="63"/>
        <v>0</v>
      </c>
      <c r="U40" t="str">
        <f t="shared" ca="1" si="6"/>
        <v>999999999999</v>
      </c>
      <c r="V40">
        <f t="shared" ca="1" si="289"/>
        <v>0</v>
      </c>
      <c r="W40">
        <f t="shared" si="64"/>
        <v>39</v>
      </c>
      <c r="X40">
        <f t="shared" ca="1" si="290"/>
        <v>82</v>
      </c>
      <c r="Y40">
        <f t="shared" ca="1" si="65"/>
        <v>0</v>
      </c>
      <c r="Z40" t="str">
        <f t="shared" ca="1" si="66"/>
        <v>999zz</v>
      </c>
      <c r="AA40">
        <f t="shared" ca="1" si="291"/>
        <v>350</v>
      </c>
      <c r="AB40">
        <f t="shared" si="67"/>
        <v>39</v>
      </c>
      <c r="AC40">
        <f t="shared" ca="1" si="292"/>
        <v>79</v>
      </c>
      <c r="AD40" t="str">
        <f t="shared" ca="1" si="11"/>
        <v/>
      </c>
      <c r="AE40" t="str">
        <f t="shared" ca="1" si="12"/>
        <v/>
      </c>
      <c r="AF40" t="str">
        <f t="shared" ca="1" si="68"/>
        <v/>
      </c>
      <c r="AG40" t="str">
        <f t="shared" ca="1" si="69"/>
        <v/>
      </c>
      <c r="AH40" t="str">
        <f t="shared" ca="1" si="70"/>
        <v/>
      </c>
      <c r="AI40" t="str">
        <f t="shared" ca="1" si="71"/>
        <v/>
      </c>
      <c r="AJ40" t="str">
        <f t="shared" ca="1" si="72"/>
        <v/>
      </c>
      <c r="AK40" t="str">
        <f t="shared" ca="1" si="73"/>
        <v/>
      </c>
      <c r="AL40" t="str">
        <f t="shared" ca="1" si="74"/>
        <v/>
      </c>
      <c r="AM40" t="str">
        <f t="shared" ca="1" si="75"/>
        <v/>
      </c>
      <c r="AN40" t="str">
        <f t="shared" ca="1" si="76"/>
        <v/>
      </c>
      <c r="AO40" t="str">
        <f t="shared" ca="1" si="77"/>
        <v/>
      </c>
      <c r="AP40" t="str">
        <f t="shared" ca="1" si="13"/>
        <v/>
      </c>
      <c r="AQ40" t="str">
        <f t="shared" ca="1" si="14"/>
        <v/>
      </c>
      <c r="AR40" t="str">
        <f t="shared" ca="1" si="78"/>
        <v/>
      </c>
      <c r="AS40" t="str">
        <f t="shared" ca="1" si="79"/>
        <v/>
      </c>
      <c r="AT40" t="str">
        <f t="shared" ca="1" si="80"/>
        <v/>
      </c>
      <c r="AU40" t="str">
        <f t="shared" ca="1" si="81"/>
        <v/>
      </c>
      <c r="AV40" t="str">
        <f t="shared" ca="1" si="82"/>
        <v/>
      </c>
      <c r="AW40" t="str">
        <f t="shared" ca="1" si="83"/>
        <v/>
      </c>
      <c r="AX40" t="str">
        <f t="shared" ca="1" si="84"/>
        <v/>
      </c>
      <c r="AY40" t="str">
        <f t="shared" ca="1" si="85"/>
        <v/>
      </c>
      <c r="AZ40" t="str">
        <f t="shared" ca="1" si="86"/>
        <v/>
      </c>
      <c r="BA40" t="str">
        <f t="shared" ca="1" si="87"/>
        <v/>
      </c>
      <c r="BB40" t="str">
        <f t="shared" ca="1" si="15"/>
        <v/>
      </c>
      <c r="BC40" t="str">
        <f t="shared" ca="1" si="16"/>
        <v/>
      </c>
      <c r="BD40" t="str">
        <f t="shared" ca="1" si="88"/>
        <v/>
      </c>
      <c r="BE40" t="str">
        <f t="shared" ca="1" si="89"/>
        <v/>
      </c>
      <c r="BF40" t="str">
        <f t="shared" ca="1" si="90"/>
        <v/>
      </c>
      <c r="BG40" t="str">
        <f t="shared" ca="1" si="91"/>
        <v/>
      </c>
      <c r="BH40" t="str">
        <f t="shared" ca="1" si="92"/>
        <v/>
      </c>
      <c r="BI40" t="str">
        <f t="shared" ca="1" si="93"/>
        <v/>
      </c>
      <c r="BJ40" t="str">
        <f t="shared" ca="1" si="94"/>
        <v/>
      </c>
      <c r="BK40" t="str">
        <f t="shared" ca="1" si="95"/>
        <v/>
      </c>
      <c r="BL40" t="str">
        <f t="shared" ca="1" si="96"/>
        <v/>
      </c>
      <c r="BM40" t="str">
        <f t="shared" ca="1" si="97"/>
        <v/>
      </c>
      <c r="BN40" t="str">
        <f t="shared" ca="1" si="17"/>
        <v/>
      </c>
      <c r="BO40" t="str">
        <f t="shared" ca="1" si="18"/>
        <v/>
      </c>
      <c r="BP40" t="str">
        <f t="shared" ca="1" si="98"/>
        <v/>
      </c>
      <c r="BQ40" t="str">
        <f t="shared" ca="1" si="99"/>
        <v/>
      </c>
      <c r="BR40" t="str">
        <f t="shared" ca="1" si="100"/>
        <v/>
      </c>
      <c r="BS40" t="str">
        <f t="shared" ca="1" si="101"/>
        <v/>
      </c>
      <c r="BT40" t="str">
        <f t="shared" ca="1" si="102"/>
        <v/>
      </c>
      <c r="BU40" t="str">
        <f t="shared" ca="1" si="103"/>
        <v/>
      </c>
      <c r="BV40" t="str">
        <f t="shared" ca="1" si="104"/>
        <v/>
      </c>
      <c r="BW40" t="str">
        <f t="shared" ca="1" si="105"/>
        <v/>
      </c>
      <c r="BX40" t="str">
        <f t="shared" ca="1" si="106"/>
        <v/>
      </c>
      <c r="BY40" t="str">
        <f t="shared" ca="1" si="107"/>
        <v/>
      </c>
      <c r="BZ40" t="str">
        <f t="shared" ca="1" si="19"/>
        <v/>
      </c>
      <c r="CA40" t="str">
        <f t="shared" ca="1" si="20"/>
        <v/>
      </c>
      <c r="CB40" t="str">
        <f t="shared" ca="1" si="108"/>
        <v/>
      </c>
      <c r="CC40" t="str">
        <f t="shared" ca="1" si="109"/>
        <v/>
      </c>
      <c r="CD40" t="str">
        <f t="shared" ca="1" si="110"/>
        <v/>
      </c>
      <c r="CE40" t="str">
        <f t="shared" ca="1" si="111"/>
        <v/>
      </c>
      <c r="CF40" t="str">
        <f t="shared" ca="1" si="112"/>
        <v/>
      </c>
      <c r="CG40" t="str">
        <f t="shared" ca="1" si="113"/>
        <v/>
      </c>
      <c r="CH40" t="str">
        <f t="shared" ca="1" si="114"/>
        <v/>
      </c>
      <c r="CI40" t="str">
        <f t="shared" ca="1" si="115"/>
        <v/>
      </c>
      <c r="CJ40" t="str">
        <f t="shared" ca="1" si="116"/>
        <v/>
      </c>
      <c r="CK40" t="str">
        <f t="shared" ca="1" si="117"/>
        <v/>
      </c>
      <c r="CL40" t="str">
        <f t="shared" ca="1" si="21"/>
        <v/>
      </c>
      <c r="CM40" t="str">
        <f t="shared" ca="1" si="22"/>
        <v/>
      </c>
      <c r="CN40" t="str">
        <f t="shared" ca="1" si="118"/>
        <v/>
      </c>
      <c r="CO40" t="str">
        <f t="shared" ca="1" si="119"/>
        <v/>
      </c>
      <c r="CP40" t="str">
        <f t="shared" ca="1" si="120"/>
        <v/>
      </c>
      <c r="CQ40" t="str">
        <f t="shared" ca="1" si="121"/>
        <v/>
      </c>
      <c r="CR40" t="str">
        <f t="shared" ca="1" si="122"/>
        <v/>
      </c>
      <c r="CS40" t="str">
        <f t="shared" ca="1" si="123"/>
        <v/>
      </c>
      <c r="CT40" t="str">
        <f t="shared" ca="1" si="124"/>
        <v/>
      </c>
      <c r="CU40" t="str">
        <f t="shared" ca="1" si="125"/>
        <v/>
      </c>
      <c r="CV40" t="str">
        <f t="shared" ca="1" si="126"/>
        <v/>
      </c>
      <c r="CW40" t="str">
        <f t="shared" ca="1" si="127"/>
        <v/>
      </c>
      <c r="CX40" t="str">
        <f t="shared" ca="1" si="23"/>
        <v/>
      </c>
      <c r="CY40" t="str">
        <f t="shared" ca="1" si="24"/>
        <v/>
      </c>
      <c r="CZ40" t="str">
        <f t="shared" ca="1" si="128"/>
        <v/>
      </c>
      <c r="DA40" t="str">
        <f t="shared" ca="1" si="129"/>
        <v/>
      </c>
      <c r="DB40" t="str">
        <f t="shared" ca="1" si="130"/>
        <v/>
      </c>
      <c r="DC40" t="str">
        <f t="shared" ca="1" si="131"/>
        <v/>
      </c>
      <c r="DD40" t="str">
        <f t="shared" ca="1" si="132"/>
        <v/>
      </c>
      <c r="DE40" t="str">
        <f t="shared" ca="1" si="133"/>
        <v/>
      </c>
      <c r="DF40" t="str">
        <f t="shared" ca="1" si="134"/>
        <v/>
      </c>
      <c r="DG40" t="str">
        <f t="shared" ca="1" si="135"/>
        <v/>
      </c>
      <c r="DH40" t="str">
        <f t="shared" ca="1" si="136"/>
        <v/>
      </c>
      <c r="DI40" t="str">
        <f t="shared" ca="1" si="137"/>
        <v/>
      </c>
      <c r="DJ40" t="str">
        <f t="shared" ca="1" si="25"/>
        <v/>
      </c>
      <c r="DK40" t="str">
        <f t="shared" ca="1" si="26"/>
        <v/>
      </c>
      <c r="DL40" t="str">
        <f t="shared" ca="1" si="138"/>
        <v/>
      </c>
      <c r="DM40" t="str">
        <f t="shared" ca="1" si="139"/>
        <v/>
      </c>
      <c r="DN40" t="str">
        <f t="shared" ca="1" si="140"/>
        <v/>
      </c>
      <c r="DO40" t="str">
        <f t="shared" ca="1" si="141"/>
        <v/>
      </c>
      <c r="DP40" t="str">
        <f t="shared" ca="1" si="142"/>
        <v/>
      </c>
      <c r="DQ40" t="str">
        <f t="shared" ca="1" si="143"/>
        <v/>
      </c>
      <c r="DR40" t="str">
        <f t="shared" ca="1" si="144"/>
        <v/>
      </c>
      <c r="DS40" t="str">
        <f t="shared" ca="1" si="145"/>
        <v/>
      </c>
      <c r="DT40" t="str">
        <f t="shared" ca="1" si="146"/>
        <v/>
      </c>
      <c r="DU40" t="str">
        <f t="shared" ca="1" si="147"/>
        <v/>
      </c>
      <c r="DV40" t="str">
        <f t="shared" ca="1" si="27"/>
        <v/>
      </c>
      <c r="DW40" t="str">
        <f t="shared" ca="1" si="28"/>
        <v/>
      </c>
      <c r="DX40" t="str">
        <f t="shared" ca="1" si="148"/>
        <v/>
      </c>
      <c r="DY40" t="str">
        <f t="shared" ca="1" si="149"/>
        <v/>
      </c>
      <c r="DZ40" t="str">
        <f t="shared" ca="1" si="150"/>
        <v/>
      </c>
      <c r="EA40" t="str">
        <f t="shared" ca="1" si="151"/>
        <v/>
      </c>
      <c r="EB40" t="str">
        <f t="shared" ca="1" si="152"/>
        <v/>
      </c>
      <c r="EC40" t="str">
        <f t="shared" ca="1" si="153"/>
        <v/>
      </c>
      <c r="ED40" t="str">
        <f t="shared" ca="1" si="154"/>
        <v/>
      </c>
      <c r="EE40" t="str">
        <f t="shared" ca="1" si="155"/>
        <v/>
      </c>
      <c r="EF40" t="str">
        <f t="shared" ca="1" si="156"/>
        <v/>
      </c>
      <c r="EG40" t="str">
        <f t="shared" ca="1" si="157"/>
        <v/>
      </c>
      <c r="EH40" t="str">
        <f t="shared" ca="1" si="29"/>
        <v/>
      </c>
      <c r="EI40" t="str">
        <f t="shared" ca="1" si="30"/>
        <v/>
      </c>
      <c r="EJ40" t="str">
        <f t="shared" ca="1" si="158"/>
        <v/>
      </c>
      <c r="EK40" t="str">
        <f t="shared" ca="1" si="159"/>
        <v/>
      </c>
      <c r="EL40" t="str">
        <f t="shared" ca="1" si="160"/>
        <v/>
      </c>
      <c r="EM40" t="str">
        <f t="shared" ca="1" si="161"/>
        <v/>
      </c>
      <c r="EN40" t="str">
        <f t="shared" ca="1" si="162"/>
        <v/>
      </c>
      <c r="EO40" t="str">
        <f t="shared" ca="1" si="163"/>
        <v/>
      </c>
      <c r="EP40" t="str">
        <f t="shared" ca="1" si="164"/>
        <v/>
      </c>
      <c r="EQ40" t="str">
        <f t="shared" ca="1" si="165"/>
        <v/>
      </c>
      <c r="ER40" t="str">
        <f t="shared" ca="1" si="166"/>
        <v/>
      </c>
      <c r="ES40" t="str">
        <f t="shared" ca="1" si="167"/>
        <v/>
      </c>
      <c r="ET40" t="str">
        <f t="shared" ca="1" si="31"/>
        <v/>
      </c>
      <c r="EU40" t="str">
        <f t="shared" ca="1" si="32"/>
        <v/>
      </c>
      <c r="EV40" t="str">
        <f t="shared" ca="1" si="168"/>
        <v/>
      </c>
      <c r="EW40" t="str">
        <f t="shared" ca="1" si="169"/>
        <v/>
      </c>
      <c r="EX40" t="str">
        <f t="shared" ca="1" si="170"/>
        <v/>
      </c>
      <c r="EY40" t="str">
        <f t="shared" ca="1" si="171"/>
        <v/>
      </c>
      <c r="EZ40" t="str">
        <f t="shared" ca="1" si="172"/>
        <v/>
      </c>
      <c r="FA40" t="str">
        <f t="shared" ca="1" si="173"/>
        <v/>
      </c>
      <c r="FB40" t="str">
        <f t="shared" ca="1" si="174"/>
        <v/>
      </c>
      <c r="FC40" t="str">
        <f t="shared" ca="1" si="175"/>
        <v/>
      </c>
      <c r="FD40" t="str">
        <f t="shared" ca="1" si="176"/>
        <v/>
      </c>
      <c r="FE40" t="str">
        <f t="shared" ca="1" si="177"/>
        <v/>
      </c>
      <c r="FF40" t="str">
        <f t="shared" ca="1" si="33"/>
        <v/>
      </c>
      <c r="FG40" t="str">
        <f t="shared" ca="1" si="34"/>
        <v/>
      </c>
      <c r="FH40" t="str">
        <f t="shared" ca="1" si="178"/>
        <v/>
      </c>
      <c r="FI40" t="str">
        <f t="shared" ca="1" si="179"/>
        <v/>
      </c>
      <c r="FJ40" t="str">
        <f t="shared" ca="1" si="180"/>
        <v/>
      </c>
      <c r="FK40" t="str">
        <f t="shared" ca="1" si="181"/>
        <v/>
      </c>
      <c r="FL40" t="str">
        <f t="shared" ca="1" si="182"/>
        <v/>
      </c>
      <c r="FM40" t="str">
        <f t="shared" ca="1" si="183"/>
        <v/>
      </c>
      <c r="FN40" t="str">
        <f t="shared" ca="1" si="184"/>
        <v/>
      </c>
      <c r="FO40" t="str">
        <f t="shared" ca="1" si="185"/>
        <v/>
      </c>
      <c r="FP40" t="str">
        <f t="shared" ca="1" si="186"/>
        <v/>
      </c>
      <c r="FQ40" t="str">
        <f t="shared" ca="1" si="187"/>
        <v/>
      </c>
      <c r="FR40" t="str">
        <f t="shared" ca="1" si="35"/>
        <v/>
      </c>
      <c r="FS40" t="str">
        <f t="shared" ca="1" si="36"/>
        <v/>
      </c>
      <c r="FT40" t="str">
        <f t="shared" ca="1" si="188"/>
        <v/>
      </c>
      <c r="FU40" t="str">
        <f t="shared" ca="1" si="189"/>
        <v/>
      </c>
      <c r="FV40" t="str">
        <f t="shared" ca="1" si="190"/>
        <v/>
      </c>
      <c r="FW40" t="str">
        <f t="shared" ca="1" si="191"/>
        <v/>
      </c>
      <c r="FX40" t="str">
        <f t="shared" ca="1" si="192"/>
        <v/>
      </c>
      <c r="FY40" t="str">
        <f t="shared" ca="1" si="193"/>
        <v/>
      </c>
      <c r="FZ40" t="str">
        <f t="shared" ca="1" si="194"/>
        <v/>
      </c>
      <c r="GA40" t="str">
        <f t="shared" ca="1" si="195"/>
        <v/>
      </c>
      <c r="GB40" t="str">
        <f t="shared" ca="1" si="196"/>
        <v/>
      </c>
      <c r="GC40" t="str">
        <f t="shared" ca="1" si="197"/>
        <v/>
      </c>
      <c r="GD40" t="str">
        <f t="shared" ca="1" si="37"/>
        <v/>
      </c>
      <c r="GE40" t="str">
        <f t="shared" ca="1" si="38"/>
        <v/>
      </c>
      <c r="GF40" t="str">
        <f t="shared" ca="1" si="198"/>
        <v/>
      </c>
      <c r="GG40" t="str">
        <f t="shared" ca="1" si="199"/>
        <v/>
      </c>
      <c r="GH40" t="str">
        <f t="shared" ca="1" si="200"/>
        <v/>
      </c>
      <c r="GI40" t="str">
        <f t="shared" ca="1" si="201"/>
        <v/>
      </c>
      <c r="GJ40" t="str">
        <f t="shared" ca="1" si="202"/>
        <v/>
      </c>
      <c r="GK40" t="str">
        <f t="shared" ca="1" si="203"/>
        <v/>
      </c>
      <c r="GL40" t="str">
        <f t="shared" ca="1" si="204"/>
        <v/>
      </c>
      <c r="GM40" t="str">
        <f t="shared" ca="1" si="205"/>
        <v/>
      </c>
      <c r="GN40" t="str">
        <f t="shared" ca="1" si="206"/>
        <v/>
      </c>
      <c r="GO40" t="str">
        <f t="shared" ca="1" si="207"/>
        <v/>
      </c>
      <c r="GP40" t="str">
        <f t="shared" ca="1" si="39"/>
        <v/>
      </c>
      <c r="GQ40" t="str">
        <f t="shared" ca="1" si="40"/>
        <v/>
      </c>
      <c r="GR40" t="str">
        <f t="shared" ca="1" si="208"/>
        <v/>
      </c>
      <c r="GS40" t="str">
        <f t="shared" ca="1" si="209"/>
        <v/>
      </c>
      <c r="GT40" t="str">
        <f t="shared" ca="1" si="210"/>
        <v/>
      </c>
      <c r="GU40" t="str">
        <f t="shared" ca="1" si="211"/>
        <v/>
      </c>
      <c r="GV40" t="str">
        <f t="shared" ca="1" si="212"/>
        <v/>
      </c>
      <c r="GW40" t="str">
        <f t="shared" ca="1" si="213"/>
        <v/>
      </c>
      <c r="GX40" t="str">
        <f t="shared" ca="1" si="214"/>
        <v/>
      </c>
      <c r="GY40" t="str">
        <f t="shared" ca="1" si="215"/>
        <v/>
      </c>
      <c r="GZ40" t="str">
        <f t="shared" ca="1" si="216"/>
        <v/>
      </c>
      <c r="HA40" t="str">
        <f t="shared" ca="1" si="217"/>
        <v/>
      </c>
      <c r="HB40" t="str">
        <f t="shared" ca="1" si="41"/>
        <v/>
      </c>
      <c r="HC40" t="str">
        <f t="shared" ca="1" si="42"/>
        <v/>
      </c>
      <c r="HD40" t="str">
        <f t="shared" ca="1" si="218"/>
        <v/>
      </c>
      <c r="HE40" t="str">
        <f t="shared" ca="1" si="219"/>
        <v/>
      </c>
      <c r="HF40" t="str">
        <f t="shared" ca="1" si="220"/>
        <v/>
      </c>
      <c r="HG40" t="str">
        <f t="shared" ca="1" si="221"/>
        <v/>
      </c>
      <c r="HH40" t="str">
        <f t="shared" ca="1" si="222"/>
        <v/>
      </c>
      <c r="HI40" t="str">
        <f t="shared" ca="1" si="223"/>
        <v/>
      </c>
      <c r="HJ40" t="str">
        <f t="shared" ca="1" si="224"/>
        <v/>
      </c>
      <c r="HK40" t="str">
        <f t="shared" ca="1" si="225"/>
        <v/>
      </c>
      <c r="HL40" t="str">
        <f t="shared" ca="1" si="226"/>
        <v/>
      </c>
      <c r="HM40" t="str">
        <f t="shared" ca="1" si="227"/>
        <v/>
      </c>
      <c r="HN40" t="str">
        <f t="shared" ca="1" si="43"/>
        <v/>
      </c>
      <c r="HO40" t="str">
        <f t="shared" ca="1" si="44"/>
        <v/>
      </c>
      <c r="HP40" t="str">
        <f t="shared" ca="1" si="228"/>
        <v/>
      </c>
      <c r="HQ40" t="str">
        <f t="shared" ca="1" si="229"/>
        <v/>
      </c>
      <c r="HR40" t="str">
        <f t="shared" ca="1" si="230"/>
        <v/>
      </c>
      <c r="HS40" t="str">
        <f t="shared" ca="1" si="231"/>
        <v/>
      </c>
      <c r="HT40" t="str">
        <f t="shared" ca="1" si="232"/>
        <v/>
      </c>
      <c r="HU40" t="str">
        <f t="shared" ca="1" si="233"/>
        <v/>
      </c>
      <c r="HV40" t="str">
        <f t="shared" ca="1" si="234"/>
        <v/>
      </c>
      <c r="HW40" t="str">
        <f t="shared" ca="1" si="235"/>
        <v/>
      </c>
      <c r="HX40" t="str">
        <f t="shared" ca="1" si="236"/>
        <v/>
      </c>
      <c r="HY40" t="str">
        <f t="shared" ca="1" si="237"/>
        <v/>
      </c>
      <c r="HZ40" t="str">
        <f t="shared" ca="1" si="45"/>
        <v/>
      </c>
      <c r="IA40" t="str">
        <f t="shared" ca="1" si="46"/>
        <v/>
      </c>
      <c r="IB40" t="str">
        <f t="shared" ca="1" si="238"/>
        <v/>
      </c>
      <c r="IC40" t="str">
        <f t="shared" ca="1" si="239"/>
        <v/>
      </c>
      <c r="ID40" t="str">
        <f t="shared" ca="1" si="240"/>
        <v/>
      </c>
      <c r="IE40" t="str">
        <f t="shared" ca="1" si="241"/>
        <v/>
      </c>
      <c r="IF40" t="str">
        <f t="shared" ca="1" si="242"/>
        <v/>
      </c>
      <c r="IG40" t="str">
        <f t="shared" ca="1" si="243"/>
        <v/>
      </c>
      <c r="IH40" t="str">
        <f t="shared" ca="1" si="244"/>
        <v/>
      </c>
      <c r="II40" t="str">
        <f t="shared" ca="1" si="245"/>
        <v/>
      </c>
      <c r="IJ40" t="str">
        <f t="shared" ca="1" si="246"/>
        <v/>
      </c>
      <c r="IK40" t="str">
        <f t="shared" ca="1" si="247"/>
        <v/>
      </c>
      <c r="IL40" t="str">
        <f t="shared" ca="1" si="47"/>
        <v/>
      </c>
      <c r="IM40" t="str">
        <f t="shared" ca="1" si="48"/>
        <v/>
      </c>
      <c r="IN40" t="str">
        <f t="shared" ca="1" si="248"/>
        <v/>
      </c>
      <c r="IO40" t="str">
        <f t="shared" ca="1" si="249"/>
        <v/>
      </c>
      <c r="IP40" t="str">
        <f t="shared" ca="1" si="250"/>
        <v/>
      </c>
      <c r="IQ40" t="str">
        <f t="shared" ca="1" si="251"/>
        <v/>
      </c>
      <c r="IR40" t="str">
        <f t="shared" ca="1" si="252"/>
        <v/>
      </c>
      <c r="IS40" t="str">
        <f t="shared" ca="1" si="253"/>
        <v/>
      </c>
      <c r="IT40" t="str">
        <f t="shared" ca="1" si="254"/>
        <v/>
      </c>
      <c r="IU40" t="str">
        <f t="shared" ca="1" si="255"/>
        <v/>
      </c>
      <c r="IV40" t="str">
        <f t="shared" ca="1" si="256"/>
        <v/>
      </c>
      <c r="IW40" t="str">
        <f t="shared" ca="1" si="257"/>
        <v/>
      </c>
      <c r="IX40" t="str">
        <f t="shared" ca="1" si="49"/>
        <v/>
      </c>
      <c r="IY40" t="str">
        <f t="shared" ca="1" si="50"/>
        <v/>
      </c>
      <c r="IZ40" t="str">
        <f t="shared" ca="1" si="258"/>
        <v/>
      </c>
      <c r="JA40" t="str">
        <f t="shared" ca="1" si="259"/>
        <v/>
      </c>
      <c r="JB40" t="str">
        <f t="shared" ca="1" si="260"/>
        <v/>
      </c>
      <c r="JC40" t="str">
        <f t="shared" ca="1" si="261"/>
        <v/>
      </c>
      <c r="JD40" t="str">
        <f t="shared" ca="1" si="262"/>
        <v/>
      </c>
      <c r="JE40" t="str">
        <f t="shared" ca="1" si="263"/>
        <v/>
      </c>
      <c r="JF40" t="str">
        <f t="shared" ca="1" si="264"/>
        <v/>
      </c>
      <c r="JG40" t="str">
        <f t="shared" ca="1" si="265"/>
        <v/>
      </c>
      <c r="JH40" t="str">
        <f t="shared" ca="1" si="266"/>
        <v/>
      </c>
      <c r="JI40" t="str">
        <f t="shared" ca="1" si="267"/>
        <v/>
      </c>
      <c r="JJ40" t="str">
        <f t="shared" ca="1" si="51"/>
        <v/>
      </c>
      <c r="JK40" t="str">
        <f t="shared" ca="1" si="52"/>
        <v/>
      </c>
      <c r="JL40" t="str">
        <f t="shared" ca="1" si="268"/>
        <v/>
      </c>
      <c r="JM40" t="str">
        <f t="shared" ca="1" si="269"/>
        <v/>
      </c>
      <c r="JN40" t="str">
        <f t="shared" ca="1" si="270"/>
        <v/>
      </c>
      <c r="JO40" t="str">
        <f t="shared" ca="1" si="271"/>
        <v/>
      </c>
      <c r="JP40" t="str">
        <f t="shared" ca="1" si="272"/>
        <v/>
      </c>
      <c r="JQ40" t="str">
        <f t="shared" ca="1" si="273"/>
        <v/>
      </c>
      <c r="JR40" t="str">
        <f t="shared" ca="1" si="274"/>
        <v/>
      </c>
      <c r="JS40" t="str">
        <f t="shared" ca="1" si="275"/>
        <v/>
      </c>
      <c r="JT40" t="str">
        <f t="shared" ca="1" si="276"/>
        <v/>
      </c>
      <c r="JU40" t="str">
        <f t="shared" ca="1" si="277"/>
        <v/>
      </c>
    </row>
    <row r="41" spans="1:281" x14ac:dyDescent="0.25">
      <c r="A41">
        <f t="shared" si="278"/>
        <v>40</v>
      </c>
      <c r="B41" t="str">
        <f t="shared" ca="1" si="0"/>
        <v/>
      </c>
      <c r="C41">
        <v>2</v>
      </c>
      <c r="D41">
        <f t="shared" si="53"/>
        <v>40</v>
      </c>
      <c r="E41">
        <f t="shared" si="54"/>
        <v>15</v>
      </c>
      <c r="F41">
        <f ca="1">COUNT((AD41,AP41,BB41,BN41,BZ41,CL41,CX41,DJ41,DV41,EH41,ET41,FF41,FR41,GD41,GP41,HB41,HN41,HZ41,IL41,IX41,JJ41,JV41,KH41,KT41,LF41,LR41))</f>
        <v>0</v>
      </c>
      <c r="G41">
        <f t="shared" ca="1" si="55"/>
        <v>0</v>
      </c>
      <c r="H41">
        <f t="shared" ca="1" si="56"/>
        <v>0</v>
      </c>
      <c r="I41">
        <f t="shared" ca="1" si="1"/>
        <v>0</v>
      </c>
      <c r="J41">
        <f t="shared" ca="1" si="57"/>
        <v>0</v>
      </c>
      <c r="K41">
        <f t="shared" ca="1" si="2"/>
        <v>-1</v>
      </c>
      <c r="L41">
        <f t="shared" ca="1" si="286"/>
        <v>84</v>
      </c>
      <c r="M41">
        <f t="shared" ca="1" si="58"/>
        <v>0</v>
      </c>
      <c r="N41">
        <f t="shared" ca="1" si="287"/>
        <v>65</v>
      </c>
      <c r="O41">
        <f t="shared" ca="1" si="59"/>
        <v>-1</v>
      </c>
      <c r="P41">
        <f t="shared" ca="1" si="288"/>
        <v>33</v>
      </c>
      <c r="Q41">
        <f t="shared" ca="1" si="60"/>
        <v>0</v>
      </c>
      <c r="R41">
        <f t="shared" ca="1" si="61"/>
        <v>0</v>
      </c>
      <c r="S41">
        <f t="shared" ca="1" si="62"/>
        <v>0</v>
      </c>
      <c r="T41">
        <f t="shared" ca="1" si="63"/>
        <v>0</v>
      </c>
      <c r="U41" t="str">
        <f t="shared" ca="1" si="6"/>
        <v>999999999999</v>
      </c>
      <c r="V41">
        <f t="shared" ca="1" si="289"/>
        <v>0</v>
      </c>
      <c r="W41">
        <f t="shared" si="64"/>
        <v>40</v>
      </c>
      <c r="X41">
        <f t="shared" ca="1" si="290"/>
        <v>76</v>
      </c>
      <c r="Y41">
        <f t="shared" ca="1" si="65"/>
        <v>0</v>
      </c>
      <c r="Z41" t="str">
        <f t="shared" ca="1" si="66"/>
        <v>999zz</v>
      </c>
      <c r="AA41">
        <f t="shared" ca="1" si="291"/>
        <v>350</v>
      </c>
      <c r="AB41">
        <f t="shared" si="67"/>
        <v>40</v>
      </c>
      <c r="AC41">
        <f t="shared" ca="1" si="292"/>
        <v>105</v>
      </c>
      <c r="AD41" t="str">
        <f t="shared" ca="1" si="11"/>
        <v/>
      </c>
      <c r="AE41" t="str">
        <f t="shared" ca="1" si="12"/>
        <v/>
      </c>
      <c r="AF41" t="str">
        <f t="shared" ca="1" si="68"/>
        <v/>
      </c>
      <c r="AG41" t="str">
        <f t="shared" ca="1" si="69"/>
        <v/>
      </c>
      <c r="AH41" t="str">
        <f t="shared" ca="1" si="70"/>
        <v/>
      </c>
      <c r="AI41" t="str">
        <f t="shared" ca="1" si="71"/>
        <v/>
      </c>
      <c r="AJ41" t="str">
        <f t="shared" ca="1" si="72"/>
        <v/>
      </c>
      <c r="AK41" t="str">
        <f t="shared" ca="1" si="73"/>
        <v/>
      </c>
      <c r="AL41" t="str">
        <f t="shared" ca="1" si="74"/>
        <v/>
      </c>
      <c r="AM41" t="str">
        <f t="shared" ca="1" si="75"/>
        <v/>
      </c>
      <c r="AN41" t="str">
        <f t="shared" ca="1" si="76"/>
        <v/>
      </c>
      <c r="AO41" t="str">
        <f t="shared" ca="1" si="77"/>
        <v/>
      </c>
      <c r="AP41" t="str">
        <f t="shared" ca="1" si="13"/>
        <v/>
      </c>
      <c r="AQ41" t="str">
        <f t="shared" ca="1" si="14"/>
        <v/>
      </c>
      <c r="AR41" t="str">
        <f t="shared" ca="1" si="78"/>
        <v/>
      </c>
      <c r="AS41" t="str">
        <f t="shared" ca="1" si="79"/>
        <v/>
      </c>
      <c r="AT41" t="str">
        <f t="shared" ca="1" si="80"/>
        <v/>
      </c>
      <c r="AU41" t="str">
        <f t="shared" ca="1" si="81"/>
        <v/>
      </c>
      <c r="AV41" t="str">
        <f t="shared" ca="1" si="82"/>
        <v/>
      </c>
      <c r="AW41" t="str">
        <f t="shared" ca="1" si="83"/>
        <v/>
      </c>
      <c r="AX41" t="str">
        <f t="shared" ca="1" si="84"/>
        <v/>
      </c>
      <c r="AY41" t="str">
        <f t="shared" ca="1" si="85"/>
        <v/>
      </c>
      <c r="AZ41" t="str">
        <f t="shared" ca="1" si="86"/>
        <v/>
      </c>
      <c r="BA41" t="str">
        <f t="shared" ca="1" si="87"/>
        <v/>
      </c>
      <c r="BB41" t="str">
        <f t="shared" ca="1" si="15"/>
        <v/>
      </c>
      <c r="BC41" t="str">
        <f t="shared" ca="1" si="16"/>
        <v/>
      </c>
      <c r="BD41" t="str">
        <f t="shared" ca="1" si="88"/>
        <v/>
      </c>
      <c r="BE41" t="str">
        <f t="shared" ca="1" si="89"/>
        <v/>
      </c>
      <c r="BF41" t="str">
        <f t="shared" ca="1" si="90"/>
        <v/>
      </c>
      <c r="BG41" t="str">
        <f t="shared" ca="1" si="91"/>
        <v/>
      </c>
      <c r="BH41" t="str">
        <f t="shared" ca="1" si="92"/>
        <v/>
      </c>
      <c r="BI41" t="str">
        <f t="shared" ca="1" si="93"/>
        <v/>
      </c>
      <c r="BJ41" t="str">
        <f t="shared" ca="1" si="94"/>
        <v/>
      </c>
      <c r="BK41" t="str">
        <f t="shared" ca="1" si="95"/>
        <v/>
      </c>
      <c r="BL41" t="str">
        <f t="shared" ca="1" si="96"/>
        <v/>
      </c>
      <c r="BM41" t="str">
        <f t="shared" ca="1" si="97"/>
        <v/>
      </c>
      <c r="BN41" t="str">
        <f t="shared" ca="1" si="17"/>
        <v/>
      </c>
      <c r="BO41" t="str">
        <f t="shared" ca="1" si="18"/>
        <v/>
      </c>
      <c r="BP41" t="str">
        <f t="shared" ca="1" si="98"/>
        <v/>
      </c>
      <c r="BQ41" t="str">
        <f t="shared" ca="1" si="99"/>
        <v/>
      </c>
      <c r="BR41" t="str">
        <f t="shared" ca="1" si="100"/>
        <v/>
      </c>
      <c r="BS41" t="str">
        <f t="shared" ca="1" si="101"/>
        <v/>
      </c>
      <c r="BT41" t="str">
        <f t="shared" ca="1" si="102"/>
        <v/>
      </c>
      <c r="BU41" t="str">
        <f t="shared" ca="1" si="103"/>
        <v/>
      </c>
      <c r="BV41" t="str">
        <f t="shared" ca="1" si="104"/>
        <v/>
      </c>
      <c r="BW41" t="str">
        <f t="shared" ca="1" si="105"/>
        <v/>
      </c>
      <c r="BX41" t="str">
        <f t="shared" ca="1" si="106"/>
        <v/>
      </c>
      <c r="BY41" t="str">
        <f t="shared" ca="1" si="107"/>
        <v/>
      </c>
      <c r="BZ41" t="str">
        <f t="shared" ca="1" si="19"/>
        <v/>
      </c>
      <c r="CA41" t="str">
        <f t="shared" ca="1" si="20"/>
        <v/>
      </c>
      <c r="CB41" t="str">
        <f t="shared" ca="1" si="108"/>
        <v/>
      </c>
      <c r="CC41" t="str">
        <f t="shared" ca="1" si="109"/>
        <v/>
      </c>
      <c r="CD41" t="str">
        <f t="shared" ca="1" si="110"/>
        <v/>
      </c>
      <c r="CE41" t="str">
        <f t="shared" ca="1" si="111"/>
        <v/>
      </c>
      <c r="CF41" t="str">
        <f t="shared" ca="1" si="112"/>
        <v/>
      </c>
      <c r="CG41" t="str">
        <f t="shared" ca="1" si="113"/>
        <v/>
      </c>
      <c r="CH41" t="str">
        <f t="shared" ca="1" si="114"/>
        <v/>
      </c>
      <c r="CI41" t="str">
        <f t="shared" ca="1" si="115"/>
        <v/>
      </c>
      <c r="CJ41" t="str">
        <f t="shared" ca="1" si="116"/>
        <v/>
      </c>
      <c r="CK41" t="str">
        <f t="shared" ca="1" si="117"/>
        <v/>
      </c>
      <c r="CL41" t="str">
        <f t="shared" ca="1" si="21"/>
        <v/>
      </c>
      <c r="CM41" t="str">
        <f t="shared" ca="1" si="22"/>
        <v/>
      </c>
      <c r="CN41" t="str">
        <f t="shared" ca="1" si="118"/>
        <v/>
      </c>
      <c r="CO41" t="str">
        <f t="shared" ca="1" si="119"/>
        <v/>
      </c>
      <c r="CP41" t="str">
        <f t="shared" ca="1" si="120"/>
        <v/>
      </c>
      <c r="CQ41" t="str">
        <f t="shared" ca="1" si="121"/>
        <v/>
      </c>
      <c r="CR41" t="str">
        <f t="shared" ca="1" si="122"/>
        <v/>
      </c>
      <c r="CS41" t="str">
        <f t="shared" ca="1" si="123"/>
        <v/>
      </c>
      <c r="CT41" t="str">
        <f t="shared" ca="1" si="124"/>
        <v/>
      </c>
      <c r="CU41" t="str">
        <f t="shared" ca="1" si="125"/>
        <v/>
      </c>
      <c r="CV41" t="str">
        <f t="shared" ca="1" si="126"/>
        <v/>
      </c>
      <c r="CW41" t="str">
        <f t="shared" ca="1" si="127"/>
        <v/>
      </c>
      <c r="CX41" t="str">
        <f t="shared" ca="1" si="23"/>
        <v/>
      </c>
      <c r="CY41" t="str">
        <f t="shared" ca="1" si="24"/>
        <v/>
      </c>
      <c r="CZ41" t="str">
        <f t="shared" ca="1" si="128"/>
        <v/>
      </c>
      <c r="DA41" t="str">
        <f t="shared" ca="1" si="129"/>
        <v/>
      </c>
      <c r="DB41" t="str">
        <f t="shared" ca="1" si="130"/>
        <v/>
      </c>
      <c r="DC41" t="str">
        <f t="shared" ca="1" si="131"/>
        <v/>
      </c>
      <c r="DD41" t="str">
        <f t="shared" ca="1" si="132"/>
        <v/>
      </c>
      <c r="DE41" t="str">
        <f t="shared" ca="1" si="133"/>
        <v/>
      </c>
      <c r="DF41" t="str">
        <f t="shared" ca="1" si="134"/>
        <v/>
      </c>
      <c r="DG41" t="str">
        <f t="shared" ca="1" si="135"/>
        <v/>
      </c>
      <c r="DH41" t="str">
        <f t="shared" ca="1" si="136"/>
        <v/>
      </c>
      <c r="DI41" t="str">
        <f t="shared" ca="1" si="137"/>
        <v/>
      </c>
      <c r="DJ41" t="str">
        <f t="shared" ca="1" si="25"/>
        <v/>
      </c>
      <c r="DK41" t="str">
        <f t="shared" ca="1" si="26"/>
        <v/>
      </c>
      <c r="DL41" t="str">
        <f t="shared" ca="1" si="138"/>
        <v/>
      </c>
      <c r="DM41" t="str">
        <f t="shared" ca="1" si="139"/>
        <v/>
      </c>
      <c r="DN41" t="str">
        <f t="shared" ca="1" si="140"/>
        <v/>
      </c>
      <c r="DO41" t="str">
        <f t="shared" ca="1" si="141"/>
        <v/>
      </c>
      <c r="DP41" t="str">
        <f t="shared" ca="1" si="142"/>
        <v/>
      </c>
      <c r="DQ41" t="str">
        <f t="shared" ca="1" si="143"/>
        <v/>
      </c>
      <c r="DR41" t="str">
        <f t="shared" ca="1" si="144"/>
        <v/>
      </c>
      <c r="DS41" t="str">
        <f t="shared" ca="1" si="145"/>
        <v/>
      </c>
      <c r="DT41" t="str">
        <f t="shared" ca="1" si="146"/>
        <v/>
      </c>
      <c r="DU41" t="str">
        <f t="shared" ca="1" si="147"/>
        <v/>
      </c>
      <c r="DV41" t="str">
        <f t="shared" ca="1" si="27"/>
        <v/>
      </c>
      <c r="DW41" t="str">
        <f t="shared" ca="1" si="28"/>
        <v/>
      </c>
      <c r="DX41" t="str">
        <f t="shared" ca="1" si="148"/>
        <v/>
      </c>
      <c r="DY41" t="str">
        <f t="shared" ca="1" si="149"/>
        <v/>
      </c>
      <c r="DZ41" t="str">
        <f t="shared" ca="1" si="150"/>
        <v/>
      </c>
      <c r="EA41" t="str">
        <f t="shared" ca="1" si="151"/>
        <v/>
      </c>
      <c r="EB41" t="str">
        <f t="shared" ca="1" si="152"/>
        <v/>
      </c>
      <c r="EC41" t="str">
        <f t="shared" ca="1" si="153"/>
        <v/>
      </c>
      <c r="ED41" t="str">
        <f t="shared" ca="1" si="154"/>
        <v/>
      </c>
      <c r="EE41" t="str">
        <f t="shared" ca="1" si="155"/>
        <v/>
      </c>
      <c r="EF41" t="str">
        <f t="shared" ca="1" si="156"/>
        <v/>
      </c>
      <c r="EG41" t="str">
        <f t="shared" ca="1" si="157"/>
        <v/>
      </c>
      <c r="EH41" t="str">
        <f t="shared" ca="1" si="29"/>
        <v/>
      </c>
      <c r="EI41" t="str">
        <f t="shared" ca="1" si="30"/>
        <v/>
      </c>
      <c r="EJ41" t="str">
        <f t="shared" ca="1" si="158"/>
        <v/>
      </c>
      <c r="EK41" t="str">
        <f t="shared" ca="1" si="159"/>
        <v/>
      </c>
      <c r="EL41" t="str">
        <f t="shared" ca="1" si="160"/>
        <v/>
      </c>
      <c r="EM41" t="str">
        <f t="shared" ca="1" si="161"/>
        <v/>
      </c>
      <c r="EN41" t="str">
        <f t="shared" ca="1" si="162"/>
        <v/>
      </c>
      <c r="EO41" t="str">
        <f t="shared" ca="1" si="163"/>
        <v/>
      </c>
      <c r="EP41" t="str">
        <f t="shared" ca="1" si="164"/>
        <v/>
      </c>
      <c r="EQ41" t="str">
        <f t="shared" ca="1" si="165"/>
        <v/>
      </c>
      <c r="ER41" t="str">
        <f t="shared" ca="1" si="166"/>
        <v/>
      </c>
      <c r="ES41" t="str">
        <f t="shared" ca="1" si="167"/>
        <v/>
      </c>
      <c r="ET41" t="str">
        <f t="shared" ca="1" si="31"/>
        <v/>
      </c>
      <c r="EU41" t="str">
        <f t="shared" ca="1" si="32"/>
        <v/>
      </c>
      <c r="EV41" t="str">
        <f t="shared" ca="1" si="168"/>
        <v/>
      </c>
      <c r="EW41" t="str">
        <f t="shared" ca="1" si="169"/>
        <v/>
      </c>
      <c r="EX41" t="str">
        <f t="shared" ca="1" si="170"/>
        <v/>
      </c>
      <c r="EY41" t="str">
        <f t="shared" ca="1" si="171"/>
        <v/>
      </c>
      <c r="EZ41" t="str">
        <f t="shared" ca="1" si="172"/>
        <v/>
      </c>
      <c r="FA41" t="str">
        <f t="shared" ca="1" si="173"/>
        <v/>
      </c>
      <c r="FB41" t="str">
        <f t="shared" ca="1" si="174"/>
        <v/>
      </c>
      <c r="FC41" t="str">
        <f t="shared" ca="1" si="175"/>
        <v/>
      </c>
      <c r="FD41" t="str">
        <f t="shared" ca="1" si="176"/>
        <v/>
      </c>
      <c r="FE41" t="str">
        <f t="shared" ca="1" si="177"/>
        <v/>
      </c>
      <c r="FF41" t="str">
        <f t="shared" ca="1" si="33"/>
        <v/>
      </c>
      <c r="FG41" t="str">
        <f t="shared" ca="1" si="34"/>
        <v/>
      </c>
      <c r="FH41" t="str">
        <f t="shared" ca="1" si="178"/>
        <v/>
      </c>
      <c r="FI41" t="str">
        <f t="shared" ca="1" si="179"/>
        <v/>
      </c>
      <c r="FJ41" t="str">
        <f t="shared" ca="1" si="180"/>
        <v/>
      </c>
      <c r="FK41" t="str">
        <f t="shared" ca="1" si="181"/>
        <v/>
      </c>
      <c r="FL41" t="str">
        <f t="shared" ca="1" si="182"/>
        <v/>
      </c>
      <c r="FM41" t="str">
        <f t="shared" ca="1" si="183"/>
        <v/>
      </c>
      <c r="FN41" t="str">
        <f t="shared" ca="1" si="184"/>
        <v/>
      </c>
      <c r="FO41" t="str">
        <f t="shared" ca="1" si="185"/>
        <v/>
      </c>
      <c r="FP41" t="str">
        <f t="shared" ca="1" si="186"/>
        <v/>
      </c>
      <c r="FQ41" t="str">
        <f t="shared" ca="1" si="187"/>
        <v/>
      </c>
      <c r="FR41" t="str">
        <f t="shared" ca="1" si="35"/>
        <v/>
      </c>
      <c r="FS41" t="str">
        <f t="shared" ca="1" si="36"/>
        <v/>
      </c>
      <c r="FT41" t="str">
        <f t="shared" ca="1" si="188"/>
        <v/>
      </c>
      <c r="FU41" t="str">
        <f t="shared" ca="1" si="189"/>
        <v/>
      </c>
      <c r="FV41" t="str">
        <f t="shared" ca="1" si="190"/>
        <v/>
      </c>
      <c r="FW41" t="str">
        <f t="shared" ca="1" si="191"/>
        <v/>
      </c>
      <c r="FX41" t="str">
        <f t="shared" ca="1" si="192"/>
        <v/>
      </c>
      <c r="FY41" t="str">
        <f t="shared" ca="1" si="193"/>
        <v/>
      </c>
      <c r="FZ41" t="str">
        <f t="shared" ca="1" si="194"/>
        <v/>
      </c>
      <c r="GA41" t="str">
        <f t="shared" ca="1" si="195"/>
        <v/>
      </c>
      <c r="GB41" t="str">
        <f t="shared" ca="1" si="196"/>
        <v/>
      </c>
      <c r="GC41" t="str">
        <f t="shared" ca="1" si="197"/>
        <v/>
      </c>
      <c r="GD41" t="str">
        <f t="shared" ca="1" si="37"/>
        <v/>
      </c>
      <c r="GE41" t="str">
        <f t="shared" ca="1" si="38"/>
        <v/>
      </c>
      <c r="GF41" t="str">
        <f t="shared" ca="1" si="198"/>
        <v/>
      </c>
      <c r="GG41" t="str">
        <f t="shared" ca="1" si="199"/>
        <v/>
      </c>
      <c r="GH41" t="str">
        <f t="shared" ca="1" si="200"/>
        <v/>
      </c>
      <c r="GI41" t="str">
        <f t="shared" ca="1" si="201"/>
        <v/>
      </c>
      <c r="GJ41" t="str">
        <f t="shared" ca="1" si="202"/>
        <v/>
      </c>
      <c r="GK41" t="str">
        <f t="shared" ca="1" si="203"/>
        <v/>
      </c>
      <c r="GL41" t="str">
        <f t="shared" ca="1" si="204"/>
        <v/>
      </c>
      <c r="GM41" t="str">
        <f t="shared" ca="1" si="205"/>
        <v/>
      </c>
      <c r="GN41" t="str">
        <f t="shared" ca="1" si="206"/>
        <v/>
      </c>
      <c r="GO41" t="str">
        <f t="shared" ca="1" si="207"/>
        <v/>
      </c>
      <c r="GP41" t="str">
        <f t="shared" ca="1" si="39"/>
        <v/>
      </c>
      <c r="GQ41" t="str">
        <f t="shared" ca="1" si="40"/>
        <v/>
      </c>
      <c r="GR41" t="str">
        <f t="shared" ca="1" si="208"/>
        <v/>
      </c>
      <c r="GS41" t="str">
        <f t="shared" ca="1" si="209"/>
        <v/>
      </c>
      <c r="GT41" t="str">
        <f t="shared" ca="1" si="210"/>
        <v/>
      </c>
      <c r="GU41" t="str">
        <f t="shared" ca="1" si="211"/>
        <v/>
      </c>
      <c r="GV41" t="str">
        <f t="shared" ca="1" si="212"/>
        <v/>
      </c>
      <c r="GW41" t="str">
        <f t="shared" ca="1" si="213"/>
        <v/>
      </c>
      <c r="GX41" t="str">
        <f t="shared" ca="1" si="214"/>
        <v/>
      </c>
      <c r="GY41" t="str">
        <f t="shared" ca="1" si="215"/>
        <v/>
      </c>
      <c r="GZ41" t="str">
        <f t="shared" ca="1" si="216"/>
        <v/>
      </c>
      <c r="HA41" t="str">
        <f t="shared" ca="1" si="217"/>
        <v/>
      </c>
      <c r="HB41" t="str">
        <f t="shared" ca="1" si="41"/>
        <v/>
      </c>
      <c r="HC41" t="str">
        <f t="shared" ca="1" si="42"/>
        <v/>
      </c>
      <c r="HD41" t="str">
        <f t="shared" ca="1" si="218"/>
        <v/>
      </c>
      <c r="HE41" t="str">
        <f t="shared" ca="1" si="219"/>
        <v/>
      </c>
      <c r="HF41" t="str">
        <f t="shared" ca="1" si="220"/>
        <v/>
      </c>
      <c r="HG41" t="str">
        <f t="shared" ca="1" si="221"/>
        <v/>
      </c>
      <c r="HH41" t="str">
        <f t="shared" ca="1" si="222"/>
        <v/>
      </c>
      <c r="HI41" t="str">
        <f t="shared" ca="1" si="223"/>
        <v/>
      </c>
      <c r="HJ41" t="str">
        <f t="shared" ca="1" si="224"/>
        <v/>
      </c>
      <c r="HK41" t="str">
        <f t="shared" ca="1" si="225"/>
        <v/>
      </c>
      <c r="HL41" t="str">
        <f t="shared" ca="1" si="226"/>
        <v/>
      </c>
      <c r="HM41" t="str">
        <f t="shared" ca="1" si="227"/>
        <v/>
      </c>
      <c r="HN41" t="str">
        <f t="shared" ca="1" si="43"/>
        <v/>
      </c>
      <c r="HO41" t="str">
        <f t="shared" ca="1" si="44"/>
        <v/>
      </c>
      <c r="HP41" t="str">
        <f t="shared" ca="1" si="228"/>
        <v/>
      </c>
      <c r="HQ41" t="str">
        <f t="shared" ca="1" si="229"/>
        <v/>
      </c>
      <c r="HR41" t="str">
        <f t="shared" ca="1" si="230"/>
        <v/>
      </c>
      <c r="HS41" t="str">
        <f t="shared" ca="1" si="231"/>
        <v/>
      </c>
      <c r="HT41" t="str">
        <f t="shared" ca="1" si="232"/>
        <v/>
      </c>
      <c r="HU41" t="str">
        <f t="shared" ca="1" si="233"/>
        <v/>
      </c>
      <c r="HV41" t="str">
        <f t="shared" ca="1" si="234"/>
        <v/>
      </c>
      <c r="HW41" t="str">
        <f t="shared" ca="1" si="235"/>
        <v/>
      </c>
      <c r="HX41" t="str">
        <f t="shared" ca="1" si="236"/>
        <v/>
      </c>
      <c r="HY41" t="str">
        <f t="shared" ca="1" si="237"/>
        <v/>
      </c>
      <c r="HZ41" t="str">
        <f t="shared" ca="1" si="45"/>
        <v/>
      </c>
      <c r="IA41" t="str">
        <f t="shared" ca="1" si="46"/>
        <v/>
      </c>
      <c r="IB41" t="str">
        <f t="shared" ca="1" si="238"/>
        <v/>
      </c>
      <c r="IC41" t="str">
        <f t="shared" ca="1" si="239"/>
        <v/>
      </c>
      <c r="ID41" t="str">
        <f t="shared" ca="1" si="240"/>
        <v/>
      </c>
      <c r="IE41" t="str">
        <f t="shared" ca="1" si="241"/>
        <v/>
      </c>
      <c r="IF41" t="str">
        <f t="shared" ca="1" si="242"/>
        <v/>
      </c>
      <c r="IG41" t="str">
        <f t="shared" ca="1" si="243"/>
        <v/>
      </c>
      <c r="IH41" t="str">
        <f t="shared" ca="1" si="244"/>
        <v/>
      </c>
      <c r="II41" t="str">
        <f t="shared" ca="1" si="245"/>
        <v/>
      </c>
      <c r="IJ41" t="str">
        <f t="shared" ca="1" si="246"/>
        <v/>
      </c>
      <c r="IK41" t="str">
        <f t="shared" ca="1" si="247"/>
        <v/>
      </c>
      <c r="IL41" t="str">
        <f t="shared" ca="1" si="47"/>
        <v/>
      </c>
      <c r="IM41" t="str">
        <f t="shared" ca="1" si="48"/>
        <v/>
      </c>
      <c r="IN41" t="str">
        <f t="shared" ca="1" si="248"/>
        <v/>
      </c>
      <c r="IO41" t="str">
        <f t="shared" ca="1" si="249"/>
        <v/>
      </c>
      <c r="IP41" t="str">
        <f t="shared" ca="1" si="250"/>
        <v/>
      </c>
      <c r="IQ41" t="str">
        <f t="shared" ca="1" si="251"/>
        <v/>
      </c>
      <c r="IR41" t="str">
        <f t="shared" ca="1" si="252"/>
        <v/>
      </c>
      <c r="IS41" t="str">
        <f t="shared" ca="1" si="253"/>
        <v/>
      </c>
      <c r="IT41" t="str">
        <f t="shared" ca="1" si="254"/>
        <v/>
      </c>
      <c r="IU41" t="str">
        <f t="shared" ca="1" si="255"/>
        <v/>
      </c>
      <c r="IV41" t="str">
        <f t="shared" ca="1" si="256"/>
        <v/>
      </c>
      <c r="IW41" t="str">
        <f t="shared" ca="1" si="257"/>
        <v/>
      </c>
      <c r="IX41" t="str">
        <f t="shared" ca="1" si="49"/>
        <v/>
      </c>
      <c r="IY41" t="str">
        <f t="shared" ca="1" si="50"/>
        <v/>
      </c>
      <c r="IZ41" t="str">
        <f t="shared" ca="1" si="258"/>
        <v/>
      </c>
      <c r="JA41" t="str">
        <f t="shared" ca="1" si="259"/>
        <v/>
      </c>
      <c r="JB41" t="str">
        <f t="shared" ca="1" si="260"/>
        <v/>
      </c>
      <c r="JC41" t="str">
        <f t="shared" ca="1" si="261"/>
        <v/>
      </c>
      <c r="JD41" t="str">
        <f t="shared" ca="1" si="262"/>
        <v/>
      </c>
      <c r="JE41" t="str">
        <f t="shared" ca="1" si="263"/>
        <v/>
      </c>
      <c r="JF41" t="str">
        <f t="shared" ca="1" si="264"/>
        <v/>
      </c>
      <c r="JG41" t="str">
        <f t="shared" ca="1" si="265"/>
        <v/>
      </c>
      <c r="JH41" t="str">
        <f t="shared" ca="1" si="266"/>
        <v/>
      </c>
      <c r="JI41" t="str">
        <f t="shared" ca="1" si="267"/>
        <v/>
      </c>
      <c r="JJ41" t="str">
        <f t="shared" ca="1" si="51"/>
        <v/>
      </c>
      <c r="JK41" t="str">
        <f t="shared" ca="1" si="52"/>
        <v/>
      </c>
      <c r="JL41" t="str">
        <f t="shared" ca="1" si="268"/>
        <v/>
      </c>
      <c r="JM41" t="str">
        <f t="shared" ca="1" si="269"/>
        <v/>
      </c>
      <c r="JN41" t="str">
        <f t="shared" ca="1" si="270"/>
        <v/>
      </c>
      <c r="JO41" t="str">
        <f t="shared" ca="1" si="271"/>
        <v/>
      </c>
      <c r="JP41" t="str">
        <f t="shared" ca="1" si="272"/>
        <v/>
      </c>
      <c r="JQ41" t="str">
        <f t="shared" ca="1" si="273"/>
        <v/>
      </c>
      <c r="JR41" t="str">
        <f t="shared" ca="1" si="274"/>
        <v/>
      </c>
      <c r="JS41" t="str">
        <f t="shared" ca="1" si="275"/>
        <v/>
      </c>
      <c r="JT41" t="str">
        <f t="shared" ca="1" si="276"/>
        <v/>
      </c>
      <c r="JU41" t="str">
        <f t="shared" ca="1" si="277"/>
        <v/>
      </c>
    </row>
    <row r="42" spans="1:281" x14ac:dyDescent="0.25">
      <c r="A42">
        <f t="shared" si="278"/>
        <v>41</v>
      </c>
      <c r="B42" t="str">
        <f t="shared" ca="1" si="0"/>
        <v/>
      </c>
      <c r="C42">
        <v>2</v>
      </c>
      <c r="D42">
        <f t="shared" si="53"/>
        <v>41</v>
      </c>
      <c r="E42">
        <f t="shared" si="54"/>
        <v>16</v>
      </c>
      <c r="F42">
        <f ca="1">COUNT((AD42,AP42,BB42,BN42,BZ42,CL42,CX42,DJ42,DV42,EH42,ET42,FF42,FR42,GD42,GP42,HB42,HN42,HZ42,IL42,IX42,JJ42,JV42,KH42,KT42,LF42,LR42))</f>
        <v>0</v>
      </c>
      <c r="G42">
        <f t="shared" ca="1" si="55"/>
        <v>0</v>
      </c>
      <c r="H42">
        <f t="shared" ca="1" si="56"/>
        <v>0</v>
      </c>
      <c r="I42">
        <f t="shared" ca="1" si="1"/>
        <v>0</v>
      </c>
      <c r="J42">
        <f t="shared" ca="1" si="57"/>
        <v>0</v>
      </c>
      <c r="K42">
        <f t="shared" ca="1" si="2"/>
        <v>-1</v>
      </c>
      <c r="L42">
        <f t="shared" ca="1" si="286"/>
        <v>6</v>
      </c>
      <c r="M42">
        <f t="shared" ca="1" si="58"/>
        <v>0</v>
      </c>
      <c r="N42">
        <f t="shared" ca="1" si="287"/>
        <v>65</v>
      </c>
      <c r="O42">
        <f t="shared" ca="1" si="59"/>
        <v>-1</v>
      </c>
      <c r="P42">
        <f t="shared" ca="1" si="288"/>
        <v>53</v>
      </c>
      <c r="Q42">
        <f t="shared" ca="1" si="60"/>
        <v>0</v>
      </c>
      <c r="R42">
        <f t="shared" ca="1" si="61"/>
        <v>0</v>
      </c>
      <c r="S42">
        <f t="shared" ca="1" si="62"/>
        <v>0</v>
      </c>
      <c r="T42">
        <f t="shared" ca="1" si="63"/>
        <v>0</v>
      </c>
      <c r="U42" t="str">
        <f t="shared" ca="1" si="6"/>
        <v>999999999999</v>
      </c>
      <c r="V42">
        <f t="shared" ca="1" si="289"/>
        <v>0</v>
      </c>
      <c r="W42">
        <f t="shared" si="64"/>
        <v>41</v>
      </c>
      <c r="X42">
        <f t="shared" ca="1" si="290"/>
        <v>32</v>
      </c>
      <c r="Y42">
        <f t="shared" ca="1" si="65"/>
        <v>0</v>
      </c>
      <c r="Z42" t="str">
        <f t="shared" ca="1" si="66"/>
        <v>999zz</v>
      </c>
      <c r="AA42">
        <f t="shared" ca="1" si="291"/>
        <v>350</v>
      </c>
      <c r="AB42">
        <f t="shared" si="67"/>
        <v>41</v>
      </c>
      <c r="AC42">
        <f t="shared" ca="1" si="292"/>
        <v>51</v>
      </c>
      <c r="AD42" t="str">
        <f t="shared" ca="1" si="11"/>
        <v/>
      </c>
      <c r="AE42" t="str">
        <f t="shared" ca="1" si="12"/>
        <v/>
      </c>
      <c r="AF42" t="str">
        <f t="shared" ca="1" si="68"/>
        <v/>
      </c>
      <c r="AG42" t="str">
        <f t="shared" ca="1" si="69"/>
        <v/>
      </c>
      <c r="AH42" t="str">
        <f t="shared" ca="1" si="70"/>
        <v/>
      </c>
      <c r="AI42" t="str">
        <f t="shared" ca="1" si="71"/>
        <v/>
      </c>
      <c r="AJ42" t="str">
        <f t="shared" ca="1" si="72"/>
        <v/>
      </c>
      <c r="AK42" t="str">
        <f t="shared" ca="1" si="73"/>
        <v/>
      </c>
      <c r="AL42" t="str">
        <f t="shared" ca="1" si="74"/>
        <v/>
      </c>
      <c r="AM42" t="str">
        <f t="shared" ca="1" si="75"/>
        <v/>
      </c>
      <c r="AN42" t="str">
        <f t="shared" ca="1" si="76"/>
        <v/>
      </c>
      <c r="AO42" t="str">
        <f t="shared" ca="1" si="77"/>
        <v/>
      </c>
      <c r="AP42" t="str">
        <f t="shared" ca="1" si="13"/>
        <v/>
      </c>
      <c r="AQ42" t="str">
        <f t="shared" ca="1" si="14"/>
        <v/>
      </c>
      <c r="AR42" t="str">
        <f t="shared" ca="1" si="78"/>
        <v/>
      </c>
      <c r="AS42" t="str">
        <f t="shared" ca="1" si="79"/>
        <v/>
      </c>
      <c r="AT42" t="str">
        <f t="shared" ca="1" si="80"/>
        <v/>
      </c>
      <c r="AU42" t="str">
        <f t="shared" ca="1" si="81"/>
        <v/>
      </c>
      <c r="AV42" t="str">
        <f t="shared" ca="1" si="82"/>
        <v/>
      </c>
      <c r="AW42" t="str">
        <f t="shared" ca="1" si="83"/>
        <v/>
      </c>
      <c r="AX42" t="str">
        <f t="shared" ca="1" si="84"/>
        <v/>
      </c>
      <c r="AY42" t="str">
        <f t="shared" ca="1" si="85"/>
        <v/>
      </c>
      <c r="AZ42" t="str">
        <f t="shared" ca="1" si="86"/>
        <v/>
      </c>
      <c r="BA42" t="str">
        <f t="shared" ca="1" si="87"/>
        <v/>
      </c>
      <c r="BB42" t="str">
        <f t="shared" ca="1" si="15"/>
        <v/>
      </c>
      <c r="BC42" t="str">
        <f t="shared" ca="1" si="16"/>
        <v/>
      </c>
      <c r="BD42" t="str">
        <f t="shared" ca="1" si="88"/>
        <v/>
      </c>
      <c r="BE42" t="str">
        <f t="shared" ca="1" si="89"/>
        <v/>
      </c>
      <c r="BF42" t="str">
        <f t="shared" ca="1" si="90"/>
        <v/>
      </c>
      <c r="BG42" t="str">
        <f t="shared" ca="1" si="91"/>
        <v/>
      </c>
      <c r="BH42" t="str">
        <f t="shared" ca="1" si="92"/>
        <v/>
      </c>
      <c r="BI42" t="str">
        <f t="shared" ca="1" si="93"/>
        <v/>
      </c>
      <c r="BJ42" t="str">
        <f t="shared" ca="1" si="94"/>
        <v/>
      </c>
      <c r="BK42" t="str">
        <f t="shared" ca="1" si="95"/>
        <v/>
      </c>
      <c r="BL42" t="str">
        <f t="shared" ca="1" si="96"/>
        <v/>
      </c>
      <c r="BM42" t="str">
        <f t="shared" ca="1" si="97"/>
        <v/>
      </c>
      <c r="BN42" t="str">
        <f t="shared" ca="1" si="17"/>
        <v/>
      </c>
      <c r="BO42" t="str">
        <f t="shared" ca="1" si="18"/>
        <v/>
      </c>
      <c r="BP42" t="str">
        <f t="shared" ca="1" si="98"/>
        <v/>
      </c>
      <c r="BQ42" t="str">
        <f t="shared" ca="1" si="99"/>
        <v/>
      </c>
      <c r="BR42" t="str">
        <f t="shared" ca="1" si="100"/>
        <v/>
      </c>
      <c r="BS42" t="str">
        <f t="shared" ca="1" si="101"/>
        <v/>
      </c>
      <c r="BT42" t="str">
        <f t="shared" ca="1" si="102"/>
        <v/>
      </c>
      <c r="BU42" t="str">
        <f t="shared" ca="1" si="103"/>
        <v/>
      </c>
      <c r="BV42" t="str">
        <f t="shared" ca="1" si="104"/>
        <v/>
      </c>
      <c r="BW42" t="str">
        <f t="shared" ca="1" si="105"/>
        <v/>
      </c>
      <c r="BX42" t="str">
        <f t="shared" ca="1" si="106"/>
        <v/>
      </c>
      <c r="BY42" t="str">
        <f t="shared" ca="1" si="107"/>
        <v/>
      </c>
      <c r="BZ42" t="str">
        <f t="shared" ca="1" si="19"/>
        <v/>
      </c>
      <c r="CA42" t="str">
        <f t="shared" ca="1" si="20"/>
        <v/>
      </c>
      <c r="CB42" t="str">
        <f t="shared" ca="1" si="108"/>
        <v/>
      </c>
      <c r="CC42" t="str">
        <f t="shared" ca="1" si="109"/>
        <v/>
      </c>
      <c r="CD42" t="str">
        <f t="shared" ca="1" si="110"/>
        <v/>
      </c>
      <c r="CE42" t="str">
        <f t="shared" ca="1" si="111"/>
        <v/>
      </c>
      <c r="CF42" t="str">
        <f t="shared" ca="1" si="112"/>
        <v/>
      </c>
      <c r="CG42" t="str">
        <f t="shared" ca="1" si="113"/>
        <v/>
      </c>
      <c r="CH42" t="str">
        <f t="shared" ca="1" si="114"/>
        <v/>
      </c>
      <c r="CI42" t="str">
        <f t="shared" ca="1" si="115"/>
        <v/>
      </c>
      <c r="CJ42" t="str">
        <f t="shared" ca="1" si="116"/>
        <v/>
      </c>
      <c r="CK42" t="str">
        <f t="shared" ca="1" si="117"/>
        <v/>
      </c>
      <c r="CL42" t="str">
        <f t="shared" ca="1" si="21"/>
        <v/>
      </c>
      <c r="CM42" t="str">
        <f t="shared" ca="1" si="22"/>
        <v/>
      </c>
      <c r="CN42" t="str">
        <f t="shared" ca="1" si="118"/>
        <v/>
      </c>
      <c r="CO42" t="str">
        <f t="shared" ca="1" si="119"/>
        <v/>
      </c>
      <c r="CP42" t="str">
        <f t="shared" ca="1" si="120"/>
        <v/>
      </c>
      <c r="CQ42" t="str">
        <f t="shared" ca="1" si="121"/>
        <v/>
      </c>
      <c r="CR42" t="str">
        <f t="shared" ca="1" si="122"/>
        <v/>
      </c>
      <c r="CS42" t="str">
        <f t="shared" ca="1" si="123"/>
        <v/>
      </c>
      <c r="CT42" t="str">
        <f t="shared" ca="1" si="124"/>
        <v/>
      </c>
      <c r="CU42" t="str">
        <f t="shared" ca="1" si="125"/>
        <v/>
      </c>
      <c r="CV42" t="str">
        <f t="shared" ca="1" si="126"/>
        <v/>
      </c>
      <c r="CW42" t="str">
        <f t="shared" ca="1" si="127"/>
        <v/>
      </c>
      <c r="CX42" t="str">
        <f t="shared" ca="1" si="23"/>
        <v/>
      </c>
      <c r="CY42" t="str">
        <f t="shared" ca="1" si="24"/>
        <v/>
      </c>
      <c r="CZ42" t="str">
        <f t="shared" ca="1" si="128"/>
        <v/>
      </c>
      <c r="DA42" t="str">
        <f t="shared" ca="1" si="129"/>
        <v/>
      </c>
      <c r="DB42" t="str">
        <f t="shared" ca="1" si="130"/>
        <v/>
      </c>
      <c r="DC42" t="str">
        <f t="shared" ca="1" si="131"/>
        <v/>
      </c>
      <c r="DD42" t="str">
        <f t="shared" ca="1" si="132"/>
        <v/>
      </c>
      <c r="DE42" t="str">
        <f t="shared" ca="1" si="133"/>
        <v/>
      </c>
      <c r="DF42" t="str">
        <f t="shared" ca="1" si="134"/>
        <v/>
      </c>
      <c r="DG42" t="str">
        <f t="shared" ca="1" si="135"/>
        <v/>
      </c>
      <c r="DH42" t="str">
        <f t="shared" ca="1" si="136"/>
        <v/>
      </c>
      <c r="DI42" t="str">
        <f t="shared" ca="1" si="137"/>
        <v/>
      </c>
      <c r="DJ42" t="str">
        <f t="shared" ca="1" si="25"/>
        <v/>
      </c>
      <c r="DK42" t="str">
        <f t="shared" ca="1" si="26"/>
        <v/>
      </c>
      <c r="DL42" t="str">
        <f t="shared" ca="1" si="138"/>
        <v/>
      </c>
      <c r="DM42" t="str">
        <f t="shared" ca="1" si="139"/>
        <v/>
      </c>
      <c r="DN42" t="str">
        <f t="shared" ca="1" si="140"/>
        <v/>
      </c>
      <c r="DO42" t="str">
        <f t="shared" ca="1" si="141"/>
        <v/>
      </c>
      <c r="DP42" t="str">
        <f t="shared" ca="1" si="142"/>
        <v/>
      </c>
      <c r="DQ42" t="str">
        <f t="shared" ca="1" si="143"/>
        <v/>
      </c>
      <c r="DR42" t="str">
        <f t="shared" ca="1" si="144"/>
        <v/>
      </c>
      <c r="DS42" t="str">
        <f t="shared" ca="1" si="145"/>
        <v/>
      </c>
      <c r="DT42" t="str">
        <f t="shared" ca="1" si="146"/>
        <v/>
      </c>
      <c r="DU42" t="str">
        <f t="shared" ca="1" si="147"/>
        <v/>
      </c>
      <c r="DV42" t="str">
        <f t="shared" ca="1" si="27"/>
        <v/>
      </c>
      <c r="DW42" t="str">
        <f t="shared" ca="1" si="28"/>
        <v/>
      </c>
      <c r="DX42" t="str">
        <f t="shared" ca="1" si="148"/>
        <v/>
      </c>
      <c r="DY42" t="str">
        <f t="shared" ca="1" si="149"/>
        <v/>
      </c>
      <c r="DZ42" t="str">
        <f t="shared" ca="1" si="150"/>
        <v/>
      </c>
      <c r="EA42" t="str">
        <f t="shared" ca="1" si="151"/>
        <v/>
      </c>
      <c r="EB42" t="str">
        <f t="shared" ca="1" si="152"/>
        <v/>
      </c>
      <c r="EC42" t="str">
        <f t="shared" ca="1" si="153"/>
        <v/>
      </c>
      <c r="ED42" t="str">
        <f t="shared" ca="1" si="154"/>
        <v/>
      </c>
      <c r="EE42" t="str">
        <f t="shared" ca="1" si="155"/>
        <v/>
      </c>
      <c r="EF42" t="str">
        <f t="shared" ca="1" si="156"/>
        <v/>
      </c>
      <c r="EG42" t="str">
        <f t="shared" ca="1" si="157"/>
        <v/>
      </c>
      <c r="EH42" t="str">
        <f t="shared" ca="1" si="29"/>
        <v/>
      </c>
      <c r="EI42" t="str">
        <f t="shared" ca="1" si="30"/>
        <v/>
      </c>
      <c r="EJ42" t="str">
        <f t="shared" ca="1" si="158"/>
        <v/>
      </c>
      <c r="EK42" t="str">
        <f t="shared" ca="1" si="159"/>
        <v/>
      </c>
      <c r="EL42" t="str">
        <f t="shared" ca="1" si="160"/>
        <v/>
      </c>
      <c r="EM42" t="str">
        <f t="shared" ca="1" si="161"/>
        <v/>
      </c>
      <c r="EN42" t="str">
        <f t="shared" ca="1" si="162"/>
        <v/>
      </c>
      <c r="EO42" t="str">
        <f t="shared" ca="1" si="163"/>
        <v/>
      </c>
      <c r="EP42" t="str">
        <f t="shared" ca="1" si="164"/>
        <v/>
      </c>
      <c r="EQ42" t="str">
        <f t="shared" ca="1" si="165"/>
        <v/>
      </c>
      <c r="ER42" t="str">
        <f t="shared" ca="1" si="166"/>
        <v/>
      </c>
      <c r="ES42" t="str">
        <f t="shared" ca="1" si="167"/>
        <v/>
      </c>
      <c r="ET42" t="str">
        <f t="shared" ca="1" si="31"/>
        <v/>
      </c>
      <c r="EU42" t="str">
        <f t="shared" ca="1" si="32"/>
        <v/>
      </c>
      <c r="EV42" t="str">
        <f t="shared" ca="1" si="168"/>
        <v/>
      </c>
      <c r="EW42" t="str">
        <f t="shared" ca="1" si="169"/>
        <v/>
      </c>
      <c r="EX42" t="str">
        <f t="shared" ca="1" si="170"/>
        <v/>
      </c>
      <c r="EY42" t="str">
        <f t="shared" ca="1" si="171"/>
        <v/>
      </c>
      <c r="EZ42" t="str">
        <f t="shared" ca="1" si="172"/>
        <v/>
      </c>
      <c r="FA42" t="str">
        <f t="shared" ca="1" si="173"/>
        <v/>
      </c>
      <c r="FB42" t="str">
        <f t="shared" ca="1" si="174"/>
        <v/>
      </c>
      <c r="FC42" t="str">
        <f t="shared" ca="1" si="175"/>
        <v/>
      </c>
      <c r="FD42" t="str">
        <f t="shared" ca="1" si="176"/>
        <v/>
      </c>
      <c r="FE42" t="str">
        <f t="shared" ca="1" si="177"/>
        <v/>
      </c>
      <c r="FF42" t="str">
        <f t="shared" ca="1" si="33"/>
        <v/>
      </c>
      <c r="FG42" t="str">
        <f t="shared" ca="1" si="34"/>
        <v/>
      </c>
      <c r="FH42" t="str">
        <f t="shared" ca="1" si="178"/>
        <v/>
      </c>
      <c r="FI42" t="str">
        <f t="shared" ca="1" si="179"/>
        <v/>
      </c>
      <c r="FJ42" t="str">
        <f t="shared" ca="1" si="180"/>
        <v/>
      </c>
      <c r="FK42" t="str">
        <f t="shared" ca="1" si="181"/>
        <v/>
      </c>
      <c r="FL42" t="str">
        <f t="shared" ca="1" si="182"/>
        <v/>
      </c>
      <c r="FM42" t="str">
        <f t="shared" ca="1" si="183"/>
        <v/>
      </c>
      <c r="FN42" t="str">
        <f t="shared" ca="1" si="184"/>
        <v/>
      </c>
      <c r="FO42" t="str">
        <f t="shared" ca="1" si="185"/>
        <v/>
      </c>
      <c r="FP42" t="str">
        <f t="shared" ca="1" si="186"/>
        <v/>
      </c>
      <c r="FQ42" t="str">
        <f t="shared" ca="1" si="187"/>
        <v/>
      </c>
      <c r="FR42" t="str">
        <f t="shared" ca="1" si="35"/>
        <v/>
      </c>
      <c r="FS42" t="str">
        <f t="shared" ca="1" si="36"/>
        <v/>
      </c>
      <c r="FT42" t="str">
        <f t="shared" ca="1" si="188"/>
        <v/>
      </c>
      <c r="FU42" t="str">
        <f t="shared" ca="1" si="189"/>
        <v/>
      </c>
      <c r="FV42" t="str">
        <f t="shared" ca="1" si="190"/>
        <v/>
      </c>
      <c r="FW42" t="str">
        <f t="shared" ca="1" si="191"/>
        <v/>
      </c>
      <c r="FX42" t="str">
        <f t="shared" ca="1" si="192"/>
        <v/>
      </c>
      <c r="FY42" t="str">
        <f t="shared" ca="1" si="193"/>
        <v/>
      </c>
      <c r="FZ42" t="str">
        <f t="shared" ca="1" si="194"/>
        <v/>
      </c>
      <c r="GA42" t="str">
        <f t="shared" ca="1" si="195"/>
        <v/>
      </c>
      <c r="GB42" t="str">
        <f t="shared" ca="1" si="196"/>
        <v/>
      </c>
      <c r="GC42" t="str">
        <f t="shared" ca="1" si="197"/>
        <v/>
      </c>
      <c r="GD42" t="str">
        <f t="shared" ca="1" si="37"/>
        <v/>
      </c>
      <c r="GE42" t="str">
        <f t="shared" ca="1" si="38"/>
        <v/>
      </c>
      <c r="GF42" t="str">
        <f t="shared" ca="1" si="198"/>
        <v/>
      </c>
      <c r="GG42" t="str">
        <f t="shared" ca="1" si="199"/>
        <v/>
      </c>
      <c r="GH42" t="str">
        <f t="shared" ca="1" si="200"/>
        <v/>
      </c>
      <c r="GI42" t="str">
        <f t="shared" ca="1" si="201"/>
        <v/>
      </c>
      <c r="GJ42" t="str">
        <f t="shared" ca="1" si="202"/>
        <v/>
      </c>
      <c r="GK42" t="str">
        <f t="shared" ca="1" si="203"/>
        <v/>
      </c>
      <c r="GL42" t="str">
        <f t="shared" ca="1" si="204"/>
        <v/>
      </c>
      <c r="GM42" t="str">
        <f t="shared" ca="1" si="205"/>
        <v/>
      </c>
      <c r="GN42" t="str">
        <f t="shared" ca="1" si="206"/>
        <v/>
      </c>
      <c r="GO42" t="str">
        <f t="shared" ca="1" si="207"/>
        <v/>
      </c>
      <c r="GP42" t="str">
        <f t="shared" ca="1" si="39"/>
        <v/>
      </c>
      <c r="GQ42" t="str">
        <f t="shared" ca="1" si="40"/>
        <v/>
      </c>
      <c r="GR42" t="str">
        <f t="shared" ca="1" si="208"/>
        <v/>
      </c>
      <c r="GS42" t="str">
        <f t="shared" ca="1" si="209"/>
        <v/>
      </c>
      <c r="GT42" t="str">
        <f t="shared" ca="1" si="210"/>
        <v/>
      </c>
      <c r="GU42" t="str">
        <f t="shared" ca="1" si="211"/>
        <v/>
      </c>
      <c r="GV42" t="str">
        <f t="shared" ca="1" si="212"/>
        <v/>
      </c>
      <c r="GW42" t="str">
        <f t="shared" ca="1" si="213"/>
        <v/>
      </c>
      <c r="GX42" t="str">
        <f t="shared" ca="1" si="214"/>
        <v/>
      </c>
      <c r="GY42" t="str">
        <f t="shared" ca="1" si="215"/>
        <v/>
      </c>
      <c r="GZ42" t="str">
        <f t="shared" ca="1" si="216"/>
        <v/>
      </c>
      <c r="HA42" t="str">
        <f t="shared" ca="1" si="217"/>
        <v/>
      </c>
      <c r="HB42" t="str">
        <f t="shared" ca="1" si="41"/>
        <v/>
      </c>
      <c r="HC42" t="str">
        <f t="shared" ca="1" si="42"/>
        <v/>
      </c>
      <c r="HD42" t="str">
        <f t="shared" ca="1" si="218"/>
        <v/>
      </c>
      <c r="HE42" t="str">
        <f t="shared" ca="1" si="219"/>
        <v/>
      </c>
      <c r="HF42" t="str">
        <f t="shared" ca="1" si="220"/>
        <v/>
      </c>
      <c r="HG42" t="str">
        <f t="shared" ca="1" si="221"/>
        <v/>
      </c>
      <c r="HH42" t="str">
        <f t="shared" ca="1" si="222"/>
        <v/>
      </c>
      <c r="HI42" t="str">
        <f t="shared" ca="1" si="223"/>
        <v/>
      </c>
      <c r="HJ42" t="str">
        <f t="shared" ca="1" si="224"/>
        <v/>
      </c>
      <c r="HK42" t="str">
        <f t="shared" ca="1" si="225"/>
        <v/>
      </c>
      <c r="HL42" t="str">
        <f t="shared" ca="1" si="226"/>
        <v/>
      </c>
      <c r="HM42" t="str">
        <f t="shared" ca="1" si="227"/>
        <v/>
      </c>
      <c r="HN42" t="str">
        <f t="shared" ca="1" si="43"/>
        <v/>
      </c>
      <c r="HO42" t="str">
        <f t="shared" ca="1" si="44"/>
        <v/>
      </c>
      <c r="HP42" t="str">
        <f t="shared" ca="1" si="228"/>
        <v/>
      </c>
      <c r="HQ42" t="str">
        <f t="shared" ca="1" si="229"/>
        <v/>
      </c>
      <c r="HR42" t="str">
        <f t="shared" ca="1" si="230"/>
        <v/>
      </c>
      <c r="HS42" t="str">
        <f t="shared" ca="1" si="231"/>
        <v/>
      </c>
      <c r="HT42" t="str">
        <f t="shared" ca="1" si="232"/>
        <v/>
      </c>
      <c r="HU42" t="str">
        <f t="shared" ca="1" si="233"/>
        <v/>
      </c>
      <c r="HV42" t="str">
        <f t="shared" ca="1" si="234"/>
        <v/>
      </c>
      <c r="HW42" t="str">
        <f t="shared" ca="1" si="235"/>
        <v/>
      </c>
      <c r="HX42" t="str">
        <f t="shared" ca="1" si="236"/>
        <v/>
      </c>
      <c r="HY42" t="str">
        <f t="shared" ca="1" si="237"/>
        <v/>
      </c>
      <c r="HZ42" t="str">
        <f t="shared" ca="1" si="45"/>
        <v/>
      </c>
      <c r="IA42" t="str">
        <f t="shared" ca="1" si="46"/>
        <v/>
      </c>
      <c r="IB42" t="str">
        <f t="shared" ca="1" si="238"/>
        <v/>
      </c>
      <c r="IC42" t="str">
        <f t="shared" ca="1" si="239"/>
        <v/>
      </c>
      <c r="ID42" t="str">
        <f t="shared" ca="1" si="240"/>
        <v/>
      </c>
      <c r="IE42" t="str">
        <f t="shared" ca="1" si="241"/>
        <v/>
      </c>
      <c r="IF42" t="str">
        <f t="shared" ca="1" si="242"/>
        <v/>
      </c>
      <c r="IG42" t="str">
        <f t="shared" ca="1" si="243"/>
        <v/>
      </c>
      <c r="IH42" t="str">
        <f t="shared" ca="1" si="244"/>
        <v/>
      </c>
      <c r="II42" t="str">
        <f t="shared" ca="1" si="245"/>
        <v/>
      </c>
      <c r="IJ42" t="str">
        <f t="shared" ca="1" si="246"/>
        <v/>
      </c>
      <c r="IK42" t="str">
        <f t="shared" ca="1" si="247"/>
        <v/>
      </c>
      <c r="IL42" t="str">
        <f t="shared" ca="1" si="47"/>
        <v/>
      </c>
      <c r="IM42" t="str">
        <f t="shared" ca="1" si="48"/>
        <v/>
      </c>
      <c r="IN42" t="str">
        <f t="shared" ca="1" si="248"/>
        <v/>
      </c>
      <c r="IO42" t="str">
        <f t="shared" ca="1" si="249"/>
        <v/>
      </c>
      <c r="IP42" t="str">
        <f t="shared" ca="1" si="250"/>
        <v/>
      </c>
      <c r="IQ42" t="str">
        <f t="shared" ca="1" si="251"/>
        <v/>
      </c>
      <c r="IR42" t="str">
        <f t="shared" ca="1" si="252"/>
        <v/>
      </c>
      <c r="IS42" t="str">
        <f t="shared" ca="1" si="253"/>
        <v/>
      </c>
      <c r="IT42" t="str">
        <f t="shared" ca="1" si="254"/>
        <v/>
      </c>
      <c r="IU42" t="str">
        <f t="shared" ca="1" si="255"/>
        <v/>
      </c>
      <c r="IV42" t="str">
        <f t="shared" ca="1" si="256"/>
        <v/>
      </c>
      <c r="IW42" t="str">
        <f t="shared" ca="1" si="257"/>
        <v/>
      </c>
      <c r="IX42" t="str">
        <f t="shared" ca="1" si="49"/>
        <v/>
      </c>
      <c r="IY42" t="str">
        <f t="shared" ca="1" si="50"/>
        <v/>
      </c>
      <c r="IZ42" t="str">
        <f t="shared" ca="1" si="258"/>
        <v/>
      </c>
      <c r="JA42" t="str">
        <f t="shared" ca="1" si="259"/>
        <v/>
      </c>
      <c r="JB42" t="str">
        <f t="shared" ca="1" si="260"/>
        <v/>
      </c>
      <c r="JC42" t="str">
        <f t="shared" ca="1" si="261"/>
        <v/>
      </c>
      <c r="JD42" t="str">
        <f t="shared" ca="1" si="262"/>
        <v/>
      </c>
      <c r="JE42" t="str">
        <f t="shared" ca="1" si="263"/>
        <v/>
      </c>
      <c r="JF42" t="str">
        <f t="shared" ca="1" si="264"/>
        <v/>
      </c>
      <c r="JG42" t="str">
        <f t="shared" ca="1" si="265"/>
        <v/>
      </c>
      <c r="JH42" t="str">
        <f t="shared" ca="1" si="266"/>
        <v/>
      </c>
      <c r="JI42" t="str">
        <f t="shared" ca="1" si="267"/>
        <v/>
      </c>
      <c r="JJ42" t="str">
        <f t="shared" ca="1" si="51"/>
        <v/>
      </c>
      <c r="JK42" t="str">
        <f t="shared" ca="1" si="52"/>
        <v/>
      </c>
      <c r="JL42" t="str">
        <f t="shared" ca="1" si="268"/>
        <v/>
      </c>
      <c r="JM42" t="str">
        <f t="shared" ca="1" si="269"/>
        <v/>
      </c>
      <c r="JN42" t="str">
        <f t="shared" ca="1" si="270"/>
        <v/>
      </c>
      <c r="JO42" t="str">
        <f t="shared" ca="1" si="271"/>
        <v/>
      </c>
      <c r="JP42" t="str">
        <f t="shared" ca="1" si="272"/>
        <v/>
      </c>
      <c r="JQ42" t="str">
        <f t="shared" ca="1" si="273"/>
        <v/>
      </c>
      <c r="JR42" t="str">
        <f t="shared" ca="1" si="274"/>
        <v/>
      </c>
      <c r="JS42" t="str">
        <f t="shared" ca="1" si="275"/>
        <v/>
      </c>
      <c r="JT42" t="str">
        <f t="shared" ca="1" si="276"/>
        <v/>
      </c>
      <c r="JU42" t="str">
        <f t="shared" ca="1" si="277"/>
        <v/>
      </c>
    </row>
    <row r="43" spans="1:281" x14ac:dyDescent="0.25">
      <c r="A43">
        <f t="shared" si="278"/>
        <v>42</v>
      </c>
      <c r="B43" t="str">
        <f t="shared" ca="1" si="0"/>
        <v/>
      </c>
      <c r="C43">
        <v>2</v>
      </c>
      <c r="D43">
        <f t="shared" si="53"/>
        <v>42</v>
      </c>
      <c r="E43">
        <f t="shared" si="54"/>
        <v>17</v>
      </c>
      <c r="F43">
        <f ca="1">COUNT((AD43,AP43,BB43,BN43,BZ43,CL43,CX43,DJ43,DV43,EH43,ET43,FF43,FR43,GD43,GP43,HB43,HN43,HZ43,IL43,IX43,JJ43,JV43,KH43,KT43,LF43,LR43))</f>
        <v>0</v>
      </c>
      <c r="G43">
        <f t="shared" ca="1" si="55"/>
        <v>0</v>
      </c>
      <c r="H43">
        <f t="shared" ca="1" si="56"/>
        <v>0</v>
      </c>
      <c r="I43">
        <f t="shared" ca="1" si="1"/>
        <v>0</v>
      </c>
      <c r="J43">
        <f t="shared" ca="1" si="57"/>
        <v>0</v>
      </c>
      <c r="K43">
        <f t="shared" ca="1" si="2"/>
        <v>-1</v>
      </c>
      <c r="L43">
        <f t="shared" ca="1" si="286"/>
        <v>128</v>
      </c>
      <c r="M43">
        <f t="shared" ca="1" si="58"/>
        <v>0</v>
      </c>
      <c r="N43">
        <f t="shared" ca="1" si="287"/>
        <v>65</v>
      </c>
      <c r="O43">
        <f t="shared" ca="1" si="59"/>
        <v>-1</v>
      </c>
      <c r="P43">
        <f t="shared" ca="1" si="288"/>
        <v>36</v>
      </c>
      <c r="Q43">
        <f t="shared" ca="1" si="60"/>
        <v>0</v>
      </c>
      <c r="R43">
        <f t="shared" ca="1" si="61"/>
        <v>0</v>
      </c>
      <c r="S43">
        <f t="shared" ca="1" si="62"/>
        <v>0</v>
      </c>
      <c r="T43">
        <f t="shared" ca="1" si="63"/>
        <v>0</v>
      </c>
      <c r="U43" t="str">
        <f t="shared" ca="1" si="6"/>
        <v>999999999999</v>
      </c>
      <c r="V43">
        <f t="shared" ca="1" si="289"/>
        <v>0</v>
      </c>
      <c r="W43">
        <f t="shared" si="64"/>
        <v>42</v>
      </c>
      <c r="X43">
        <f t="shared" ca="1" si="290"/>
        <v>81</v>
      </c>
      <c r="Y43">
        <f t="shared" ca="1" si="65"/>
        <v>0</v>
      </c>
      <c r="Z43" t="str">
        <f t="shared" ca="1" si="66"/>
        <v>999zz</v>
      </c>
      <c r="AA43">
        <f t="shared" ca="1" si="291"/>
        <v>350</v>
      </c>
      <c r="AB43">
        <f t="shared" si="67"/>
        <v>42</v>
      </c>
      <c r="AC43">
        <f t="shared" ca="1" si="292"/>
        <v>82</v>
      </c>
      <c r="AD43" t="str">
        <f t="shared" ca="1" si="11"/>
        <v/>
      </c>
      <c r="AE43" t="str">
        <f t="shared" ca="1" si="12"/>
        <v/>
      </c>
      <c r="AF43" t="str">
        <f t="shared" ca="1" si="68"/>
        <v/>
      </c>
      <c r="AG43" t="str">
        <f t="shared" ca="1" si="69"/>
        <v/>
      </c>
      <c r="AH43" t="str">
        <f t="shared" ca="1" si="70"/>
        <v/>
      </c>
      <c r="AI43" t="str">
        <f t="shared" ca="1" si="71"/>
        <v/>
      </c>
      <c r="AJ43" t="str">
        <f t="shared" ca="1" si="72"/>
        <v/>
      </c>
      <c r="AK43" t="str">
        <f t="shared" ca="1" si="73"/>
        <v/>
      </c>
      <c r="AL43" t="str">
        <f t="shared" ca="1" si="74"/>
        <v/>
      </c>
      <c r="AM43" t="str">
        <f t="shared" ca="1" si="75"/>
        <v/>
      </c>
      <c r="AN43" t="str">
        <f t="shared" ca="1" si="76"/>
        <v/>
      </c>
      <c r="AO43" t="str">
        <f t="shared" ca="1" si="77"/>
        <v/>
      </c>
      <c r="AP43" t="str">
        <f t="shared" ca="1" si="13"/>
        <v/>
      </c>
      <c r="AQ43" t="str">
        <f t="shared" ca="1" si="14"/>
        <v/>
      </c>
      <c r="AR43" t="str">
        <f t="shared" ca="1" si="78"/>
        <v/>
      </c>
      <c r="AS43" t="str">
        <f t="shared" ca="1" si="79"/>
        <v/>
      </c>
      <c r="AT43" t="str">
        <f t="shared" ca="1" si="80"/>
        <v/>
      </c>
      <c r="AU43" t="str">
        <f t="shared" ca="1" si="81"/>
        <v/>
      </c>
      <c r="AV43" t="str">
        <f t="shared" ca="1" si="82"/>
        <v/>
      </c>
      <c r="AW43" t="str">
        <f t="shared" ca="1" si="83"/>
        <v/>
      </c>
      <c r="AX43" t="str">
        <f t="shared" ca="1" si="84"/>
        <v/>
      </c>
      <c r="AY43" t="str">
        <f t="shared" ca="1" si="85"/>
        <v/>
      </c>
      <c r="AZ43" t="str">
        <f t="shared" ca="1" si="86"/>
        <v/>
      </c>
      <c r="BA43" t="str">
        <f t="shared" ca="1" si="87"/>
        <v/>
      </c>
      <c r="BB43" t="str">
        <f t="shared" ca="1" si="15"/>
        <v/>
      </c>
      <c r="BC43" t="str">
        <f t="shared" ca="1" si="16"/>
        <v/>
      </c>
      <c r="BD43" t="str">
        <f t="shared" ca="1" si="88"/>
        <v/>
      </c>
      <c r="BE43" t="str">
        <f t="shared" ca="1" si="89"/>
        <v/>
      </c>
      <c r="BF43" t="str">
        <f t="shared" ca="1" si="90"/>
        <v/>
      </c>
      <c r="BG43" t="str">
        <f t="shared" ca="1" si="91"/>
        <v/>
      </c>
      <c r="BH43" t="str">
        <f t="shared" ca="1" si="92"/>
        <v/>
      </c>
      <c r="BI43" t="str">
        <f t="shared" ca="1" si="93"/>
        <v/>
      </c>
      <c r="BJ43" t="str">
        <f t="shared" ca="1" si="94"/>
        <v/>
      </c>
      <c r="BK43" t="str">
        <f t="shared" ca="1" si="95"/>
        <v/>
      </c>
      <c r="BL43" t="str">
        <f t="shared" ca="1" si="96"/>
        <v/>
      </c>
      <c r="BM43" t="str">
        <f t="shared" ca="1" si="97"/>
        <v/>
      </c>
      <c r="BN43" t="str">
        <f t="shared" ca="1" si="17"/>
        <v/>
      </c>
      <c r="BO43" t="str">
        <f t="shared" ca="1" si="18"/>
        <v/>
      </c>
      <c r="BP43" t="str">
        <f t="shared" ca="1" si="98"/>
        <v/>
      </c>
      <c r="BQ43" t="str">
        <f t="shared" ca="1" si="99"/>
        <v/>
      </c>
      <c r="BR43" t="str">
        <f t="shared" ca="1" si="100"/>
        <v/>
      </c>
      <c r="BS43" t="str">
        <f t="shared" ca="1" si="101"/>
        <v/>
      </c>
      <c r="BT43" t="str">
        <f t="shared" ca="1" si="102"/>
        <v/>
      </c>
      <c r="BU43" t="str">
        <f t="shared" ca="1" si="103"/>
        <v/>
      </c>
      <c r="BV43" t="str">
        <f t="shared" ca="1" si="104"/>
        <v/>
      </c>
      <c r="BW43" t="str">
        <f t="shared" ca="1" si="105"/>
        <v/>
      </c>
      <c r="BX43" t="str">
        <f t="shared" ca="1" si="106"/>
        <v/>
      </c>
      <c r="BY43" t="str">
        <f t="shared" ca="1" si="107"/>
        <v/>
      </c>
      <c r="BZ43" t="str">
        <f t="shared" ca="1" si="19"/>
        <v/>
      </c>
      <c r="CA43" t="str">
        <f t="shared" ca="1" si="20"/>
        <v/>
      </c>
      <c r="CB43" t="str">
        <f t="shared" ca="1" si="108"/>
        <v/>
      </c>
      <c r="CC43" t="str">
        <f t="shared" ca="1" si="109"/>
        <v/>
      </c>
      <c r="CD43" t="str">
        <f t="shared" ca="1" si="110"/>
        <v/>
      </c>
      <c r="CE43" t="str">
        <f t="shared" ca="1" si="111"/>
        <v/>
      </c>
      <c r="CF43" t="str">
        <f t="shared" ca="1" si="112"/>
        <v/>
      </c>
      <c r="CG43" t="str">
        <f t="shared" ca="1" si="113"/>
        <v/>
      </c>
      <c r="CH43" t="str">
        <f t="shared" ca="1" si="114"/>
        <v/>
      </c>
      <c r="CI43" t="str">
        <f t="shared" ca="1" si="115"/>
        <v/>
      </c>
      <c r="CJ43" t="str">
        <f t="shared" ca="1" si="116"/>
        <v/>
      </c>
      <c r="CK43" t="str">
        <f t="shared" ca="1" si="117"/>
        <v/>
      </c>
      <c r="CL43" t="str">
        <f t="shared" ca="1" si="21"/>
        <v/>
      </c>
      <c r="CM43" t="str">
        <f t="shared" ca="1" si="22"/>
        <v/>
      </c>
      <c r="CN43" t="str">
        <f t="shared" ca="1" si="118"/>
        <v/>
      </c>
      <c r="CO43" t="str">
        <f t="shared" ca="1" si="119"/>
        <v/>
      </c>
      <c r="CP43" t="str">
        <f t="shared" ca="1" si="120"/>
        <v/>
      </c>
      <c r="CQ43" t="str">
        <f t="shared" ca="1" si="121"/>
        <v/>
      </c>
      <c r="CR43" t="str">
        <f t="shared" ca="1" si="122"/>
        <v/>
      </c>
      <c r="CS43" t="str">
        <f t="shared" ca="1" si="123"/>
        <v/>
      </c>
      <c r="CT43" t="str">
        <f t="shared" ca="1" si="124"/>
        <v/>
      </c>
      <c r="CU43" t="str">
        <f t="shared" ca="1" si="125"/>
        <v/>
      </c>
      <c r="CV43" t="str">
        <f t="shared" ca="1" si="126"/>
        <v/>
      </c>
      <c r="CW43" t="str">
        <f t="shared" ca="1" si="127"/>
        <v/>
      </c>
      <c r="CX43" t="str">
        <f t="shared" ca="1" si="23"/>
        <v/>
      </c>
      <c r="CY43" t="str">
        <f t="shared" ca="1" si="24"/>
        <v/>
      </c>
      <c r="CZ43" t="str">
        <f t="shared" ca="1" si="128"/>
        <v/>
      </c>
      <c r="DA43" t="str">
        <f t="shared" ca="1" si="129"/>
        <v/>
      </c>
      <c r="DB43" t="str">
        <f t="shared" ca="1" si="130"/>
        <v/>
      </c>
      <c r="DC43" t="str">
        <f t="shared" ca="1" si="131"/>
        <v/>
      </c>
      <c r="DD43" t="str">
        <f t="shared" ca="1" si="132"/>
        <v/>
      </c>
      <c r="DE43" t="str">
        <f t="shared" ca="1" si="133"/>
        <v/>
      </c>
      <c r="DF43" t="str">
        <f t="shared" ca="1" si="134"/>
        <v/>
      </c>
      <c r="DG43" t="str">
        <f t="shared" ca="1" si="135"/>
        <v/>
      </c>
      <c r="DH43" t="str">
        <f t="shared" ca="1" si="136"/>
        <v/>
      </c>
      <c r="DI43" t="str">
        <f t="shared" ca="1" si="137"/>
        <v/>
      </c>
      <c r="DJ43" t="str">
        <f t="shared" ca="1" si="25"/>
        <v/>
      </c>
      <c r="DK43" t="str">
        <f t="shared" ca="1" si="26"/>
        <v/>
      </c>
      <c r="DL43" t="str">
        <f t="shared" ca="1" si="138"/>
        <v/>
      </c>
      <c r="DM43" t="str">
        <f t="shared" ca="1" si="139"/>
        <v/>
      </c>
      <c r="DN43" t="str">
        <f t="shared" ca="1" si="140"/>
        <v/>
      </c>
      <c r="DO43" t="str">
        <f t="shared" ca="1" si="141"/>
        <v/>
      </c>
      <c r="DP43" t="str">
        <f t="shared" ca="1" si="142"/>
        <v/>
      </c>
      <c r="DQ43" t="str">
        <f t="shared" ca="1" si="143"/>
        <v/>
      </c>
      <c r="DR43" t="str">
        <f t="shared" ca="1" si="144"/>
        <v/>
      </c>
      <c r="DS43" t="str">
        <f t="shared" ca="1" si="145"/>
        <v/>
      </c>
      <c r="DT43" t="str">
        <f t="shared" ca="1" si="146"/>
        <v/>
      </c>
      <c r="DU43" t="str">
        <f t="shared" ca="1" si="147"/>
        <v/>
      </c>
      <c r="DV43" t="str">
        <f t="shared" ca="1" si="27"/>
        <v/>
      </c>
      <c r="DW43" t="str">
        <f t="shared" ca="1" si="28"/>
        <v/>
      </c>
      <c r="DX43" t="str">
        <f t="shared" ca="1" si="148"/>
        <v/>
      </c>
      <c r="DY43" t="str">
        <f t="shared" ca="1" si="149"/>
        <v/>
      </c>
      <c r="DZ43" t="str">
        <f t="shared" ca="1" si="150"/>
        <v/>
      </c>
      <c r="EA43" t="str">
        <f t="shared" ca="1" si="151"/>
        <v/>
      </c>
      <c r="EB43" t="str">
        <f t="shared" ca="1" si="152"/>
        <v/>
      </c>
      <c r="EC43" t="str">
        <f t="shared" ca="1" si="153"/>
        <v/>
      </c>
      <c r="ED43" t="str">
        <f t="shared" ca="1" si="154"/>
        <v/>
      </c>
      <c r="EE43" t="str">
        <f t="shared" ca="1" si="155"/>
        <v/>
      </c>
      <c r="EF43" t="str">
        <f t="shared" ca="1" si="156"/>
        <v/>
      </c>
      <c r="EG43" t="str">
        <f t="shared" ca="1" si="157"/>
        <v/>
      </c>
      <c r="EH43" t="str">
        <f t="shared" ca="1" si="29"/>
        <v/>
      </c>
      <c r="EI43" t="str">
        <f t="shared" ca="1" si="30"/>
        <v/>
      </c>
      <c r="EJ43" t="str">
        <f t="shared" ca="1" si="158"/>
        <v/>
      </c>
      <c r="EK43" t="str">
        <f t="shared" ca="1" si="159"/>
        <v/>
      </c>
      <c r="EL43" t="str">
        <f t="shared" ca="1" si="160"/>
        <v/>
      </c>
      <c r="EM43" t="str">
        <f t="shared" ca="1" si="161"/>
        <v/>
      </c>
      <c r="EN43" t="str">
        <f t="shared" ca="1" si="162"/>
        <v/>
      </c>
      <c r="EO43" t="str">
        <f t="shared" ca="1" si="163"/>
        <v/>
      </c>
      <c r="EP43" t="str">
        <f t="shared" ca="1" si="164"/>
        <v/>
      </c>
      <c r="EQ43" t="str">
        <f t="shared" ca="1" si="165"/>
        <v/>
      </c>
      <c r="ER43" t="str">
        <f t="shared" ca="1" si="166"/>
        <v/>
      </c>
      <c r="ES43" t="str">
        <f t="shared" ca="1" si="167"/>
        <v/>
      </c>
      <c r="ET43" t="str">
        <f t="shared" ca="1" si="31"/>
        <v/>
      </c>
      <c r="EU43" t="str">
        <f t="shared" ca="1" si="32"/>
        <v/>
      </c>
      <c r="EV43" t="str">
        <f t="shared" ca="1" si="168"/>
        <v/>
      </c>
      <c r="EW43" t="str">
        <f t="shared" ca="1" si="169"/>
        <v/>
      </c>
      <c r="EX43" t="str">
        <f t="shared" ca="1" si="170"/>
        <v/>
      </c>
      <c r="EY43" t="str">
        <f t="shared" ca="1" si="171"/>
        <v/>
      </c>
      <c r="EZ43" t="str">
        <f t="shared" ca="1" si="172"/>
        <v/>
      </c>
      <c r="FA43" t="str">
        <f t="shared" ca="1" si="173"/>
        <v/>
      </c>
      <c r="FB43" t="str">
        <f t="shared" ca="1" si="174"/>
        <v/>
      </c>
      <c r="FC43" t="str">
        <f t="shared" ca="1" si="175"/>
        <v/>
      </c>
      <c r="FD43" t="str">
        <f t="shared" ca="1" si="176"/>
        <v/>
      </c>
      <c r="FE43" t="str">
        <f t="shared" ca="1" si="177"/>
        <v/>
      </c>
      <c r="FF43" t="str">
        <f t="shared" ca="1" si="33"/>
        <v/>
      </c>
      <c r="FG43" t="str">
        <f t="shared" ca="1" si="34"/>
        <v/>
      </c>
      <c r="FH43" t="str">
        <f t="shared" ca="1" si="178"/>
        <v/>
      </c>
      <c r="FI43" t="str">
        <f t="shared" ca="1" si="179"/>
        <v/>
      </c>
      <c r="FJ43" t="str">
        <f t="shared" ca="1" si="180"/>
        <v/>
      </c>
      <c r="FK43" t="str">
        <f t="shared" ca="1" si="181"/>
        <v/>
      </c>
      <c r="FL43" t="str">
        <f t="shared" ca="1" si="182"/>
        <v/>
      </c>
      <c r="FM43" t="str">
        <f t="shared" ca="1" si="183"/>
        <v/>
      </c>
      <c r="FN43" t="str">
        <f t="shared" ca="1" si="184"/>
        <v/>
      </c>
      <c r="FO43" t="str">
        <f t="shared" ca="1" si="185"/>
        <v/>
      </c>
      <c r="FP43" t="str">
        <f t="shared" ca="1" si="186"/>
        <v/>
      </c>
      <c r="FQ43" t="str">
        <f t="shared" ca="1" si="187"/>
        <v/>
      </c>
      <c r="FR43" t="str">
        <f t="shared" ca="1" si="35"/>
        <v/>
      </c>
      <c r="FS43" t="str">
        <f t="shared" ca="1" si="36"/>
        <v/>
      </c>
      <c r="FT43" t="str">
        <f t="shared" ca="1" si="188"/>
        <v/>
      </c>
      <c r="FU43" t="str">
        <f t="shared" ca="1" si="189"/>
        <v/>
      </c>
      <c r="FV43" t="str">
        <f t="shared" ca="1" si="190"/>
        <v/>
      </c>
      <c r="FW43" t="str">
        <f t="shared" ca="1" si="191"/>
        <v/>
      </c>
      <c r="FX43" t="str">
        <f t="shared" ca="1" si="192"/>
        <v/>
      </c>
      <c r="FY43" t="str">
        <f t="shared" ca="1" si="193"/>
        <v/>
      </c>
      <c r="FZ43" t="str">
        <f t="shared" ca="1" si="194"/>
        <v/>
      </c>
      <c r="GA43" t="str">
        <f t="shared" ca="1" si="195"/>
        <v/>
      </c>
      <c r="GB43" t="str">
        <f t="shared" ca="1" si="196"/>
        <v/>
      </c>
      <c r="GC43" t="str">
        <f t="shared" ca="1" si="197"/>
        <v/>
      </c>
      <c r="GD43" t="str">
        <f t="shared" ca="1" si="37"/>
        <v/>
      </c>
      <c r="GE43" t="str">
        <f t="shared" ca="1" si="38"/>
        <v/>
      </c>
      <c r="GF43" t="str">
        <f t="shared" ca="1" si="198"/>
        <v/>
      </c>
      <c r="GG43" t="str">
        <f t="shared" ca="1" si="199"/>
        <v/>
      </c>
      <c r="GH43" t="str">
        <f t="shared" ca="1" si="200"/>
        <v/>
      </c>
      <c r="GI43" t="str">
        <f t="shared" ca="1" si="201"/>
        <v/>
      </c>
      <c r="GJ43" t="str">
        <f t="shared" ca="1" si="202"/>
        <v/>
      </c>
      <c r="GK43" t="str">
        <f t="shared" ca="1" si="203"/>
        <v/>
      </c>
      <c r="GL43" t="str">
        <f t="shared" ca="1" si="204"/>
        <v/>
      </c>
      <c r="GM43" t="str">
        <f t="shared" ca="1" si="205"/>
        <v/>
      </c>
      <c r="GN43" t="str">
        <f t="shared" ca="1" si="206"/>
        <v/>
      </c>
      <c r="GO43" t="str">
        <f t="shared" ca="1" si="207"/>
        <v/>
      </c>
      <c r="GP43" t="str">
        <f t="shared" ca="1" si="39"/>
        <v/>
      </c>
      <c r="GQ43" t="str">
        <f t="shared" ca="1" si="40"/>
        <v/>
      </c>
      <c r="GR43" t="str">
        <f t="shared" ca="1" si="208"/>
        <v/>
      </c>
      <c r="GS43" t="str">
        <f t="shared" ca="1" si="209"/>
        <v/>
      </c>
      <c r="GT43" t="str">
        <f t="shared" ca="1" si="210"/>
        <v/>
      </c>
      <c r="GU43" t="str">
        <f t="shared" ca="1" si="211"/>
        <v/>
      </c>
      <c r="GV43" t="str">
        <f t="shared" ca="1" si="212"/>
        <v/>
      </c>
      <c r="GW43" t="str">
        <f t="shared" ca="1" si="213"/>
        <v/>
      </c>
      <c r="GX43" t="str">
        <f t="shared" ca="1" si="214"/>
        <v/>
      </c>
      <c r="GY43" t="str">
        <f t="shared" ca="1" si="215"/>
        <v/>
      </c>
      <c r="GZ43" t="str">
        <f t="shared" ca="1" si="216"/>
        <v/>
      </c>
      <c r="HA43" t="str">
        <f t="shared" ca="1" si="217"/>
        <v/>
      </c>
      <c r="HB43" t="str">
        <f t="shared" ca="1" si="41"/>
        <v/>
      </c>
      <c r="HC43" t="str">
        <f t="shared" ca="1" si="42"/>
        <v/>
      </c>
      <c r="HD43" t="str">
        <f t="shared" ca="1" si="218"/>
        <v/>
      </c>
      <c r="HE43" t="str">
        <f t="shared" ca="1" si="219"/>
        <v/>
      </c>
      <c r="HF43" t="str">
        <f t="shared" ca="1" si="220"/>
        <v/>
      </c>
      <c r="HG43" t="str">
        <f t="shared" ca="1" si="221"/>
        <v/>
      </c>
      <c r="HH43" t="str">
        <f t="shared" ca="1" si="222"/>
        <v/>
      </c>
      <c r="HI43" t="str">
        <f t="shared" ca="1" si="223"/>
        <v/>
      </c>
      <c r="HJ43" t="str">
        <f t="shared" ca="1" si="224"/>
        <v/>
      </c>
      <c r="HK43" t="str">
        <f t="shared" ca="1" si="225"/>
        <v/>
      </c>
      <c r="HL43" t="str">
        <f t="shared" ca="1" si="226"/>
        <v/>
      </c>
      <c r="HM43" t="str">
        <f t="shared" ca="1" si="227"/>
        <v/>
      </c>
      <c r="HN43" t="str">
        <f t="shared" ca="1" si="43"/>
        <v/>
      </c>
      <c r="HO43" t="str">
        <f t="shared" ca="1" si="44"/>
        <v/>
      </c>
      <c r="HP43" t="str">
        <f t="shared" ca="1" si="228"/>
        <v/>
      </c>
      <c r="HQ43" t="str">
        <f t="shared" ca="1" si="229"/>
        <v/>
      </c>
      <c r="HR43" t="str">
        <f t="shared" ca="1" si="230"/>
        <v/>
      </c>
      <c r="HS43" t="str">
        <f t="shared" ca="1" si="231"/>
        <v/>
      </c>
      <c r="HT43" t="str">
        <f t="shared" ca="1" si="232"/>
        <v/>
      </c>
      <c r="HU43" t="str">
        <f t="shared" ca="1" si="233"/>
        <v/>
      </c>
      <c r="HV43" t="str">
        <f t="shared" ca="1" si="234"/>
        <v/>
      </c>
      <c r="HW43" t="str">
        <f t="shared" ca="1" si="235"/>
        <v/>
      </c>
      <c r="HX43" t="str">
        <f t="shared" ca="1" si="236"/>
        <v/>
      </c>
      <c r="HY43" t="str">
        <f t="shared" ca="1" si="237"/>
        <v/>
      </c>
      <c r="HZ43" t="str">
        <f t="shared" ca="1" si="45"/>
        <v/>
      </c>
      <c r="IA43" t="str">
        <f t="shared" ca="1" si="46"/>
        <v/>
      </c>
      <c r="IB43" t="str">
        <f t="shared" ca="1" si="238"/>
        <v/>
      </c>
      <c r="IC43" t="str">
        <f t="shared" ca="1" si="239"/>
        <v/>
      </c>
      <c r="ID43" t="str">
        <f t="shared" ca="1" si="240"/>
        <v/>
      </c>
      <c r="IE43" t="str">
        <f t="shared" ca="1" si="241"/>
        <v/>
      </c>
      <c r="IF43" t="str">
        <f t="shared" ca="1" si="242"/>
        <v/>
      </c>
      <c r="IG43" t="str">
        <f t="shared" ca="1" si="243"/>
        <v/>
      </c>
      <c r="IH43" t="str">
        <f t="shared" ca="1" si="244"/>
        <v/>
      </c>
      <c r="II43" t="str">
        <f t="shared" ca="1" si="245"/>
        <v/>
      </c>
      <c r="IJ43" t="str">
        <f t="shared" ca="1" si="246"/>
        <v/>
      </c>
      <c r="IK43" t="str">
        <f t="shared" ca="1" si="247"/>
        <v/>
      </c>
      <c r="IL43" t="str">
        <f t="shared" ca="1" si="47"/>
        <v/>
      </c>
      <c r="IM43" t="str">
        <f t="shared" ca="1" si="48"/>
        <v/>
      </c>
      <c r="IN43" t="str">
        <f t="shared" ca="1" si="248"/>
        <v/>
      </c>
      <c r="IO43" t="str">
        <f t="shared" ca="1" si="249"/>
        <v/>
      </c>
      <c r="IP43" t="str">
        <f t="shared" ca="1" si="250"/>
        <v/>
      </c>
      <c r="IQ43" t="str">
        <f t="shared" ca="1" si="251"/>
        <v/>
      </c>
      <c r="IR43" t="str">
        <f t="shared" ca="1" si="252"/>
        <v/>
      </c>
      <c r="IS43" t="str">
        <f t="shared" ca="1" si="253"/>
        <v/>
      </c>
      <c r="IT43" t="str">
        <f t="shared" ca="1" si="254"/>
        <v/>
      </c>
      <c r="IU43" t="str">
        <f t="shared" ca="1" si="255"/>
        <v/>
      </c>
      <c r="IV43" t="str">
        <f t="shared" ca="1" si="256"/>
        <v/>
      </c>
      <c r="IW43" t="str">
        <f t="shared" ca="1" si="257"/>
        <v/>
      </c>
      <c r="IX43" t="str">
        <f t="shared" ca="1" si="49"/>
        <v/>
      </c>
      <c r="IY43" t="str">
        <f t="shared" ca="1" si="50"/>
        <v/>
      </c>
      <c r="IZ43" t="str">
        <f t="shared" ca="1" si="258"/>
        <v/>
      </c>
      <c r="JA43" t="str">
        <f t="shared" ca="1" si="259"/>
        <v/>
      </c>
      <c r="JB43" t="str">
        <f t="shared" ca="1" si="260"/>
        <v/>
      </c>
      <c r="JC43" t="str">
        <f t="shared" ca="1" si="261"/>
        <v/>
      </c>
      <c r="JD43" t="str">
        <f t="shared" ca="1" si="262"/>
        <v/>
      </c>
      <c r="JE43" t="str">
        <f t="shared" ca="1" si="263"/>
        <v/>
      </c>
      <c r="JF43" t="str">
        <f t="shared" ca="1" si="264"/>
        <v/>
      </c>
      <c r="JG43" t="str">
        <f t="shared" ca="1" si="265"/>
        <v/>
      </c>
      <c r="JH43" t="str">
        <f t="shared" ca="1" si="266"/>
        <v/>
      </c>
      <c r="JI43" t="str">
        <f t="shared" ca="1" si="267"/>
        <v/>
      </c>
      <c r="JJ43" t="str">
        <f t="shared" ca="1" si="51"/>
        <v/>
      </c>
      <c r="JK43" t="str">
        <f t="shared" ca="1" si="52"/>
        <v/>
      </c>
      <c r="JL43" t="str">
        <f t="shared" ca="1" si="268"/>
        <v/>
      </c>
      <c r="JM43" t="str">
        <f t="shared" ca="1" si="269"/>
        <v/>
      </c>
      <c r="JN43" t="str">
        <f t="shared" ca="1" si="270"/>
        <v/>
      </c>
      <c r="JO43" t="str">
        <f t="shared" ca="1" si="271"/>
        <v/>
      </c>
      <c r="JP43" t="str">
        <f t="shared" ca="1" si="272"/>
        <v/>
      </c>
      <c r="JQ43" t="str">
        <f t="shared" ca="1" si="273"/>
        <v/>
      </c>
      <c r="JR43" t="str">
        <f t="shared" ca="1" si="274"/>
        <v/>
      </c>
      <c r="JS43" t="str">
        <f t="shared" ca="1" si="275"/>
        <v/>
      </c>
      <c r="JT43" t="str">
        <f t="shared" ca="1" si="276"/>
        <v/>
      </c>
      <c r="JU43" t="str">
        <f t="shared" ca="1" si="277"/>
        <v/>
      </c>
    </row>
    <row r="44" spans="1:281" x14ac:dyDescent="0.25">
      <c r="A44">
        <f t="shared" si="278"/>
        <v>43</v>
      </c>
      <c r="B44" t="str">
        <f t="shared" ca="1" si="0"/>
        <v/>
      </c>
      <c r="C44">
        <v>2</v>
      </c>
      <c r="D44">
        <f t="shared" si="53"/>
        <v>43</v>
      </c>
      <c r="E44">
        <f t="shared" si="54"/>
        <v>18</v>
      </c>
      <c r="F44">
        <f ca="1">COUNT((AD44,AP44,BB44,BN44,BZ44,CL44,CX44,DJ44,DV44,EH44,ET44,FF44,FR44,GD44,GP44,HB44,HN44,HZ44,IL44,IX44,JJ44,JV44,KH44,KT44,LF44,LR44))</f>
        <v>0</v>
      </c>
      <c r="G44">
        <f t="shared" ca="1" si="55"/>
        <v>0</v>
      </c>
      <c r="H44">
        <f t="shared" ca="1" si="56"/>
        <v>0</v>
      </c>
      <c r="I44">
        <f t="shared" ca="1" si="1"/>
        <v>0</v>
      </c>
      <c r="J44">
        <f t="shared" ca="1" si="57"/>
        <v>0</v>
      </c>
      <c r="K44">
        <f t="shared" ca="1" si="2"/>
        <v>-1</v>
      </c>
      <c r="L44">
        <f t="shared" ca="1" si="286"/>
        <v>101</v>
      </c>
      <c r="M44">
        <f t="shared" ca="1" si="58"/>
        <v>0</v>
      </c>
      <c r="N44">
        <f t="shared" ca="1" si="287"/>
        <v>65</v>
      </c>
      <c r="O44">
        <f t="shared" ca="1" si="59"/>
        <v>-1</v>
      </c>
      <c r="P44">
        <f t="shared" ca="1" si="288"/>
        <v>59</v>
      </c>
      <c r="Q44">
        <f t="shared" ca="1" si="60"/>
        <v>0</v>
      </c>
      <c r="R44">
        <f t="shared" ca="1" si="61"/>
        <v>0</v>
      </c>
      <c r="S44">
        <f t="shared" ca="1" si="62"/>
        <v>0</v>
      </c>
      <c r="T44">
        <f t="shared" ca="1" si="63"/>
        <v>0</v>
      </c>
      <c r="U44" t="str">
        <f t="shared" ca="1" si="6"/>
        <v>999999999999</v>
      </c>
      <c r="V44">
        <f t="shared" ca="1" si="289"/>
        <v>0</v>
      </c>
      <c r="W44">
        <f t="shared" si="64"/>
        <v>43</v>
      </c>
      <c r="X44">
        <f t="shared" ca="1" si="290"/>
        <v>108</v>
      </c>
      <c r="Y44">
        <f t="shared" ca="1" si="65"/>
        <v>0</v>
      </c>
      <c r="Z44" t="str">
        <f t="shared" ca="1" si="66"/>
        <v>999zz</v>
      </c>
      <c r="AA44">
        <f t="shared" ca="1" si="291"/>
        <v>350</v>
      </c>
      <c r="AB44">
        <f t="shared" si="67"/>
        <v>43</v>
      </c>
      <c r="AC44">
        <f t="shared" ca="1" si="292"/>
        <v>61</v>
      </c>
      <c r="AD44" t="str">
        <f t="shared" ca="1" si="11"/>
        <v/>
      </c>
      <c r="AE44" t="str">
        <f t="shared" ca="1" si="12"/>
        <v/>
      </c>
      <c r="AF44" t="str">
        <f t="shared" ca="1" si="68"/>
        <v/>
      </c>
      <c r="AG44" t="str">
        <f t="shared" ca="1" si="69"/>
        <v/>
      </c>
      <c r="AH44" t="str">
        <f t="shared" ca="1" si="70"/>
        <v/>
      </c>
      <c r="AI44" t="str">
        <f t="shared" ca="1" si="71"/>
        <v/>
      </c>
      <c r="AJ44" t="str">
        <f t="shared" ca="1" si="72"/>
        <v/>
      </c>
      <c r="AK44" t="str">
        <f t="shared" ca="1" si="73"/>
        <v/>
      </c>
      <c r="AL44" t="str">
        <f t="shared" ca="1" si="74"/>
        <v/>
      </c>
      <c r="AM44" t="str">
        <f t="shared" ca="1" si="75"/>
        <v/>
      </c>
      <c r="AN44" t="str">
        <f t="shared" ca="1" si="76"/>
        <v/>
      </c>
      <c r="AO44" t="str">
        <f t="shared" ca="1" si="77"/>
        <v/>
      </c>
      <c r="AP44" t="str">
        <f t="shared" ca="1" si="13"/>
        <v/>
      </c>
      <c r="AQ44" t="str">
        <f t="shared" ca="1" si="14"/>
        <v/>
      </c>
      <c r="AR44" t="str">
        <f t="shared" ca="1" si="78"/>
        <v/>
      </c>
      <c r="AS44" t="str">
        <f t="shared" ca="1" si="79"/>
        <v/>
      </c>
      <c r="AT44" t="str">
        <f t="shared" ca="1" si="80"/>
        <v/>
      </c>
      <c r="AU44" t="str">
        <f t="shared" ca="1" si="81"/>
        <v/>
      </c>
      <c r="AV44" t="str">
        <f t="shared" ca="1" si="82"/>
        <v/>
      </c>
      <c r="AW44" t="str">
        <f t="shared" ca="1" si="83"/>
        <v/>
      </c>
      <c r="AX44" t="str">
        <f t="shared" ca="1" si="84"/>
        <v/>
      </c>
      <c r="AY44" t="str">
        <f t="shared" ca="1" si="85"/>
        <v/>
      </c>
      <c r="AZ44" t="str">
        <f t="shared" ca="1" si="86"/>
        <v/>
      </c>
      <c r="BA44" t="str">
        <f t="shared" ca="1" si="87"/>
        <v/>
      </c>
      <c r="BB44" t="str">
        <f t="shared" ca="1" si="15"/>
        <v/>
      </c>
      <c r="BC44" t="str">
        <f t="shared" ca="1" si="16"/>
        <v/>
      </c>
      <c r="BD44" t="str">
        <f t="shared" ca="1" si="88"/>
        <v/>
      </c>
      <c r="BE44" t="str">
        <f t="shared" ca="1" si="89"/>
        <v/>
      </c>
      <c r="BF44" t="str">
        <f t="shared" ca="1" si="90"/>
        <v/>
      </c>
      <c r="BG44" t="str">
        <f t="shared" ca="1" si="91"/>
        <v/>
      </c>
      <c r="BH44" t="str">
        <f t="shared" ca="1" si="92"/>
        <v/>
      </c>
      <c r="BI44" t="str">
        <f t="shared" ca="1" si="93"/>
        <v/>
      </c>
      <c r="BJ44" t="str">
        <f t="shared" ca="1" si="94"/>
        <v/>
      </c>
      <c r="BK44" t="str">
        <f t="shared" ca="1" si="95"/>
        <v/>
      </c>
      <c r="BL44" t="str">
        <f t="shared" ca="1" si="96"/>
        <v/>
      </c>
      <c r="BM44" t="str">
        <f t="shared" ca="1" si="97"/>
        <v/>
      </c>
      <c r="BN44" t="str">
        <f t="shared" ca="1" si="17"/>
        <v/>
      </c>
      <c r="BO44" t="str">
        <f t="shared" ca="1" si="18"/>
        <v/>
      </c>
      <c r="BP44" t="str">
        <f t="shared" ca="1" si="98"/>
        <v/>
      </c>
      <c r="BQ44" t="str">
        <f t="shared" ca="1" si="99"/>
        <v/>
      </c>
      <c r="BR44" t="str">
        <f t="shared" ca="1" si="100"/>
        <v/>
      </c>
      <c r="BS44" t="str">
        <f t="shared" ca="1" si="101"/>
        <v/>
      </c>
      <c r="BT44" t="str">
        <f t="shared" ca="1" si="102"/>
        <v/>
      </c>
      <c r="BU44" t="str">
        <f t="shared" ca="1" si="103"/>
        <v/>
      </c>
      <c r="BV44" t="str">
        <f t="shared" ca="1" si="104"/>
        <v/>
      </c>
      <c r="BW44" t="str">
        <f t="shared" ca="1" si="105"/>
        <v/>
      </c>
      <c r="BX44" t="str">
        <f t="shared" ca="1" si="106"/>
        <v/>
      </c>
      <c r="BY44" t="str">
        <f t="shared" ca="1" si="107"/>
        <v/>
      </c>
      <c r="BZ44" t="str">
        <f t="shared" ca="1" si="19"/>
        <v/>
      </c>
      <c r="CA44" t="str">
        <f t="shared" ca="1" si="20"/>
        <v/>
      </c>
      <c r="CB44" t="str">
        <f t="shared" ca="1" si="108"/>
        <v/>
      </c>
      <c r="CC44" t="str">
        <f t="shared" ca="1" si="109"/>
        <v/>
      </c>
      <c r="CD44" t="str">
        <f t="shared" ca="1" si="110"/>
        <v/>
      </c>
      <c r="CE44" t="str">
        <f t="shared" ca="1" si="111"/>
        <v/>
      </c>
      <c r="CF44" t="str">
        <f t="shared" ca="1" si="112"/>
        <v/>
      </c>
      <c r="CG44" t="str">
        <f t="shared" ca="1" si="113"/>
        <v/>
      </c>
      <c r="CH44" t="str">
        <f t="shared" ca="1" si="114"/>
        <v/>
      </c>
      <c r="CI44" t="str">
        <f t="shared" ca="1" si="115"/>
        <v/>
      </c>
      <c r="CJ44" t="str">
        <f t="shared" ca="1" si="116"/>
        <v/>
      </c>
      <c r="CK44" t="str">
        <f t="shared" ca="1" si="117"/>
        <v/>
      </c>
      <c r="CL44" t="str">
        <f t="shared" ca="1" si="21"/>
        <v/>
      </c>
      <c r="CM44" t="str">
        <f t="shared" ca="1" si="22"/>
        <v/>
      </c>
      <c r="CN44" t="str">
        <f t="shared" ca="1" si="118"/>
        <v/>
      </c>
      <c r="CO44" t="str">
        <f t="shared" ca="1" si="119"/>
        <v/>
      </c>
      <c r="CP44" t="str">
        <f t="shared" ca="1" si="120"/>
        <v/>
      </c>
      <c r="CQ44" t="str">
        <f t="shared" ca="1" si="121"/>
        <v/>
      </c>
      <c r="CR44" t="str">
        <f t="shared" ca="1" si="122"/>
        <v/>
      </c>
      <c r="CS44" t="str">
        <f t="shared" ca="1" si="123"/>
        <v/>
      </c>
      <c r="CT44" t="str">
        <f t="shared" ca="1" si="124"/>
        <v/>
      </c>
      <c r="CU44" t="str">
        <f t="shared" ca="1" si="125"/>
        <v/>
      </c>
      <c r="CV44" t="str">
        <f t="shared" ca="1" si="126"/>
        <v/>
      </c>
      <c r="CW44" t="str">
        <f t="shared" ca="1" si="127"/>
        <v/>
      </c>
      <c r="CX44" t="str">
        <f t="shared" ca="1" si="23"/>
        <v/>
      </c>
      <c r="CY44" t="str">
        <f t="shared" ca="1" si="24"/>
        <v/>
      </c>
      <c r="CZ44" t="str">
        <f t="shared" ca="1" si="128"/>
        <v/>
      </c>
      <c r="DA44" t="str">
        <f t="shared" ca="1" si="129"/>
        <v/>
      </c>
      <c r="DB44" t="str">
        <f t="shared" ca="1" si="130"/>
        <v/>
      </c>
      <c r="DC44" t="str">
        <f t="shared" ca="1" si="131"/>
        <v/>
      </c>
      <c r="DD44" t="str">
        <f t="shared" ca="1" si="132"/>
        <v/>
      </c>
      <c r="DE44" t="str">
        <f t="shared" ca="1" si="133"/>
        <v/>
      </c>
      <c r="DF44" t="str">
        <f t="shared" ca="1" si="134"/>
        <v/>
      </c>
      <c r="DG44" t="str">
        <f t="shared" ca="1" si="135"/>
        <v/>
      </c>
      <c r="DH44" t="str">
        <f t="shared" ca="1" si="136"/>
        <v/>
      </c>
      <c r="DI44" t="str">
        <f t="shared" ca="1" si="137"/>
        <v/>
      </c>
      <c r="DJ44" t="str">
        <f t="shared" ca="1" si="25"/>
        <v/>
      </c>
      <c r="DK44" t="str">
        <f t="shared" ca="1" si="26"/>
        <v/>
      </c>
      <c r="DL44" t="str">
        <f t="shared" ca="1" si="138"/>
        <v/>
      </c>
      <c r="DM44" t="str">
        <f t="shared" ca="1" si="139"/>
        <v/>
      </c>
      <c r="DN44" t="str">
        <f t="shared" ca="1" si="140"/>
        <v/>
      </c>
      <c r="DO44" t="str">
        <f t="shared" ca="1" si="141"/>
        <v/>
      </c>
      <c r="DP44" t="str">
        <f t="shared" ca="1" si="142"/>
        <v/>
      </c>
      <c r="DQ44" t="str">
        <f t="shared" ca="1" si="143"/>
        <v/>
      </c>
      <c r="DR44" t="str">
        <f t="shared" ca="1" si="144"/>
        <v/>
      </c>
      <c r="DS44" t="str">
        <f t="shared" ca="1" si="145"/>
        <v/>
      </c>
      <c r="DT44" t="str">
        <f t="shared" ca="1" si="146"/>
        <v/>
      </c>
      <c r="DU44" t="str">
        <f t="shared" ca="1" si="147"/>
        <v/>
      </c>
      <c r="DV44" t="str">
        <f t="shared" ca="1" si="27"/>
        <v/>
      </c>
      <c r="DW44" t="str">
        <f t="shared" ca="1" si="28"/>
        <v/>
      </c>
      <c r="DX44" t="str">
        <f t="shared" ca="1" si="148"/>
        <v/>
      </c>
      <c r="DY44" t="str">
        <f t="shared" ca="1" si="149"/>
        <v/>
      </c>
      <c r="DZ44" t="str">
        <f t="shared" ca="1" si="150"/>
        <v/>
      </c>
      <c r="EA44" t="str">
        <f t="shared" ca="1" si="151"/>
        <v/>
      </c>
      <c r="EB44" t="str">
        <f t="shared" ca="1" si="152"/>
        <v/>
      </c>
      <c r="EC44" t="str">
        <f t="shared" ca="1" si="153"/>
        <v/>
      </c>
      <c r="ED44" t="str">
        <f t="shared" ca="1" si="154"/>
        <v/>
      </c>
      <c r="EE44" t="str">
        <f t="shared" ca="1" si="155"/>
        <v/>
      </c>
      <c r="EF44" t="str">
        <f t="shared" ca="1" si="156"/>
        <v/>
      </c>
      <c r="EG44" t="str">
        <f t="shared" ca="1" si="157"/>
        <v/>
      </c>
      <c r="EH44" t="str">
        <f t="shared" ca="1" si="29"/>
        <v/>
      </c>
      <c r="EI44" t="str">
        <f t="shared" ca="1" si="30"/>
        <v/>
      </c>
      <c r="EJ44" t="str">
        <f t="shared" ca="1" si="158"/>
        <v/>
      </c>
      <c r="EK44" t="str">
        <f t="shared" ca="1" si="159"/>
        <v/>
      </c>
      <c r="EL44" t="str">
        <f t="shared" ca="1" si="160"/>
        <v/>
      </c>
      <c r="EM44" t="str">
        <f t="shared" ca="1" si="161"/>
        <v/>
      </c>
      <c r="EN44" t="str">
        <f t="shared" ca="1" si="162"/>
        <v/>
      </c>
      <c r="EO44" t="str">
        <f t="shared" ca="1" si="163"/>
        <v/>
      </c>
      <c r="EP44" t="str">
        <f t="shared" ca="1" si="164"/>
        <v/>
      </c>
      <c r="EQ44" t="str">
        <f t="shared" ca="1" si="165"/>
        <v/>
      </c>
      <c r="ER44" t="str">
        <f t="shared" ca="1" si="166"/>
        <v/>
      </c>
      <c r="ES44" t="str">
        <f t="shared" ca="1" si="167"/>
        <v/>
      </c>
      <c r="ET44" t="str">
        <f t="shared" ca="1" si="31"/>
        <v/>
      </c>
      <c r="EU44" t="str">
        <f t="shared" ca="1" si="32"/>
        <v/>
      </c>
      <c r="EV44" t="str">
        <f t="shared" ca="1" si="168"/>
        <v/>
      </c>
      <c r="EW44" t="str">
        <f t="shared" ca="1" si="169"/>
        <v/>
      </c>
      <c r="EX44" t="str">
        <f t="shared" ca="1" si="170"/>
        <v/>
      </c>
      <c r="EY44" t="str">
        <f t="shared" ca="1" si="171"/>
        <v/>
      </c>
      <c r="EZ44" t="str">
        <f t="shared" ca="1" si="172"/>
        <v/>
      </c>
      <c r="FA44" t="str">
        <f t="shared" ca="1" si="173"/>
        <v/>
      </c>
      <c r="FB44" t="str">
        <f t="shared" ca="1" si="174"/>
        <v/>
      </c>
      <c r="FC44" t="str">
        <f t="shared" ca="1" si="175"/>
        <v/>
      </c>
      <c r="FD44" t="str">
        <f t="shared" ca="1" si="176"/>
        <v/>
      </c>
      <c r="FE44" t="str">
        <f t="shared" ca="1" si="177"/>
        <v/>
      </c>
      <c r="FF44" t="str">
        <f t="shared" ca="1" si="33"/>
        <v/>
      </c>
      <c r="FG44" t="str">
        <f t="shared" ca="1" si="34"/>
        <v/>
      </c>
      <c r="FH44" t="str">
        <f t="shared" ca="1" si="178"/>
        <v/>
      </c>
      <c r="FI44" t="str">
        <f t="shared" ca="1" si="179"/>
        <v/>
      </c>
      <c r="FJ44" t="str">
        <f t="shared" ca="1" si="180"/>
        <v/>
      </c>
      <c r="FK44" t="str">
        <f t="shared" ca="1" si="181"/>
        <v/>
      </c>
      <c r="FL44" t="str">
        <f t="shared" ca="1" si="182"/>
        <v/>
      </c>
      <c r="FM44" t="str">
        <f t="shared" ca="1" si="183"/>
        <v/>
      </c>
      <c r="FN44" t="str">
        <f t="shared" ca="1" si="184"/>
        <v/>
      </c>
      <c r="FO44" t="str">
        <f t="shared" ca="1" si="185"/>
        <v/>
      </c>
      <c r="FP44" t="str">
        <f t="shared" ca="1" si="186"/>
        <v/>
      </c>
      <c r="FQ44" t="str">
        <f t="shared" ca="1" si="187"/>
        <v/>
      </c>
      <c r="FR44" t="str">
        <f t="shared" ca="1" si="35"/>
        <v/>
      </c>
      <c r="FS44" t="str">
        <f t="shared" ca="1" si="36"/>
        <v/>
      </c>
      <c r="FT44" t="str">
        <f t="shared" ca="1" si="188"/>
        <v/>
      </c>
      <c r="FU44" t="str">
        <f t="shared" ca="1" si="189"/>
        <v/>
      </c>
      <c r="FV44" t="str">
        <f t="shared" ca="1" si="190"/>
        <v/>
      </c>
      <c r="FW44" t="str">
        <f t="shared" ca="1" si="191"/>
        <v/>
      </c>
      <c r="FX44" t="str">
        <f t="shared" ca="1" si="192"/>
        <v/>
      </c>
      <c r="FY44" t="str">
        <f t="shared" ca="1" si="193"/>
        <v/>
      </c>
      <c r="FZ44" t="str">
        <f t="shared" ca="1" si="194"/>
        <v/>
      </c>
      <c r="GA44" t="str">
        <f t="shared" ca="1" si="195"/>
        <v/>
      </c>
      <c r="GB44" t="str">
        <f t="shared" ca="1" si="196"/>
        <v/>
      </c>
      <c r="GC44" t="str">
        <f t="shared" ca="1" si="197"/>
        <v/>
      </c>
      <c r="GD44" t="str">
        <f t="shared" ca="1" si="37"/>
        <v/>
      </c>
      <c r="GE44" t="str">
        <f t="shared" ca="1" si="38"/>
        <v/>
      </c>
      <c r="GF44" t="str">
        <f t="shared" ca="1" si="198"/>
        <v/>
      </c>
      <c r="GG44" t="str">
        <f t="shared" ca="1" si="199"/>
        <v/>
      </c>
      <c r="GH44" t="str">
        <f t="shared" ca="1" si="200"/>
        <v/>
      </c>
      <c r="GI44" t="str">
        <f t="shared" ca="1" si="201"/>
        <v/>
      </c>
      <c r="GJ44" t="str">
        <f t="shared" ca="1" si="202"/>
        <v/>
      </c>
      <c r="GK44" t="str">
        <f t="shared" ca="1" si="203"/>
        <v/>
      </c>
      <c r="GL44" t="str">
        <f t="shared" ca="1" si="204"/>
        <v/>
      </c>
      <c r="GM44" t="str">
        <f t="shared" ca="1" si="205"/>
        <v/>
      </c>
      <c r="GN44" t="str">
        <f t="shared" ca="1" si="206"/>
        <v/>
      </c>
      <c r="GO44" t="str">
        <f t="shared" ca="1" si="207"/>
        <v/>
      </c>
      <c r="GP44" t="str">
        <f t="shared" ca="1" si="39"/>
        <v/>
      </c>
      <c r="GQ44" t="str">
        <f t="shared" ca="1" si="40"/>
        <v/>
      </c>
      <c r="GR44" t="str">
        <f t="shared" ca="1" si="208"/>
        <v/>
      </c>
      <c r="GS44" t="str">
        <f t="shared" ca="1" si="209"/>
        <v/>
      </c>
      <c r="GT44" t="str">
        <f t="shared" ca="1" si="210"/>
        <v/>
      </c>
      <c r="GU44" t="str">
        <f t="shared" ca="1" si="211"/>
        <v/>
      </c>
      <c r="GV44" t="str">
        <f t="shared" ca="1" si="212"/>
        <v/>
      </c>
      <c r="GW44" t="str">
        <f t="shared" ca="1" si="213"/>
        <v/>
      </c>
      <c r="GX44" t="str">
        <f t="shared" ca="1" si="214"/>
        <v/>
      </c>
      <c r="GY44" t="str">
        <f t="shared" ca="1" si="215"/>
        <v/>
      </c>
      <c r="GZ44" t="str">
        <f t="shared" ca="1" si="216"/>
        <v/>
      </c>
      <c r="HA44" t="str">
        <f t="shared" ca="1" si="217"/>
        <v/>
      </c>
      <c r="HB44" t="str">
        <f t="shared" ca="1" si="41"/>
        <v/>
      </c>
      <c r="HC44" t="str">
        <f t="shared" ca="1" si="42"/>
        <v/>
      </c>
      <c r="HD44" t="str">
        <f t="shared" ca="1" si="218"/>
        <v/>
      </c>
      <c r="HE44" t="str">
        <f t="shared" ca="1" si="219"/>
        <v/>
      </c>
      <c r="HF44" t="str">
        <f t="shared" ca="1" si="220"/>
        <v/>
      </c>
      <c r="HG44" t="str">
        <f t="shared" ca="1" si="221"/>
        <v/>
      </c>
      <c r="HH44" t="str">
        <f t="shared" ca="1" si="222"/>
        <v/>
      </c>
      <c r="HI44" t="str">
        <f t="shared" ca="1" si="223"/>
        <v/>
      </c>
      <c r="HJ44" t="str">
        <f t="shared" ca="1" si="224"/>
        <v/>
      </c>
      <c r="HK44" t="str">
        <f t="shared" ca="1" si="225"/>
        <v/>
      </c>
      <c r="HL44" t="str">
        <f t="shared" ca="1" si="226"/>
        <v/>
      </c>
      <c r="HM44" t="str">
        <f t="shared" ca="1" si="227"/>
        <v/>
      </c>
      <c r="HN44" t="str">
        <f t="shared" ca="1" si="43"/>
        <v/>
      </c>
      <c r="HO44" t="str">
        <f t="shared" ca="1" si="44"/>
        <v/>
      </c>
      <c r="HP44" t="str">
        <f t="shared" ca="1" si="228"/>
        <v/>
      </c>
      <c r="HQ44" t="str">
        <f t="shared" ca="1" si="229"/>
        <v/>
      </c>
      <c r="HR44" t="str">
        <f t="shared" ca="1" si="230"/>
        <v/>
      </c>
      <c r="HS44" t="str">
        <f t="shared" ca="1" si="231"/>
        <v/>
      </c>
      <c r="HT44" t="str">
        <f t="shared" ca="1" si="232"/>
        <v/>
      </c>
      <c r="HU44" t="str">
        <f t="shared" ca="1" si="233"/>
        <v/>
      </c>
      <c r="HV44" t="str">
        <f t="shared" ca="1" si="234"/>
        <v/>
      </c>
      <c r="HW44" t="str">
        <f t="shared" ca="1" si="235"/>
        <v/>
      </c>
      <c r="HX44" t="str">
        <f t="shared" ca="1" si="236"/>
        <v/>
      </c>
      <c r="HY44" t="str">
        <f t="shared" ca="1" si="237"/>
        <v/>
      </c>
      <c r="HZ44" t="str">
        <f t="shared" ca="1" si="45"/>
        <v/>
      </c>
      <c r="IA44" t="str">
        <f t="shared" ca="1" si="46"/>
        <v/>
      </c>
      <c r="IB44" t="str">
        <f t="shared" ca="1" si="238"/>
        <v/>
      </c>
      <c r="IC44" t="str">
        <f t="shared" ca="1" si="239"/>
        <v/>
      </c>
      <c r="ID44" t="str">
        <f t="shared" ca="1" si="240"/>
        <v/>
      </c>
      <c r="IE44" t="str">
        <f t="shared" ca="1" si="241"/>
        <v/>
      </c>
      <c r="IF44" t="str">
        <f t="shared" ca="1" si="242"/>
        <v/>
      </c>
      <c r="IG44" t="str">
        <f t="shared" ca="1" si="243"/>
        <v/>
      </c>
      <c r="IH44" t="str">
        <f t="shared" ca="1" si="244"/>
        <v/>
      </c>
      <c r="II44" t="str">
        <f t="shared" ca="1" si="245"/>
        <v/>
      </c>
      <c r="IJ44" t="str">
        <f t="shared" ca="1" si="246"/>
        <v/>
      </c>
      <c r="IK44" t="str">
        <f t="shared" ca="1" si="247"/>
        <v/>
      </c>
      <c r="IL44" t="str">
        <f t="shared" ca="1" si="47"/>
        <v/>
      </c>
      <c r="IM44" t="str">
        <f t="shared" ca="1" si="48"/>
        <v/>
      </c>
      <c r="IN44" t="str">
        <f t="shared" ca="1" si="248"/>
        <v/>
      </c>
      <c r="IO44" t="str">
        <f t="shared" ca="1" si="249"/>
        <v/>
      </c>
      <c r="IP44" t="str">
        <f t="shared" ca="1" si="250"/>
        <v/>
      </c>
      <c r="IQ44" t="str">
        <f t="shared" ca="1" si="251"/>
        <v/>
      </c>
      <c r="IR44" t="str">
        <f t="shared" ca="1" si="252"/>
        <v/>
      </c>
      <c r="IS44" t="str">
        <f t="shared" ca="1" si="253"/>
        <v/>
      </c>
      <c r="IT44" t="str">
        <f t="shared" ca="1" si="254"/>
        <v/>
      </c>
      <c r="IU44" t="str">
        <f t="shared" ca="1" si="255"/>
        <v/>
      </c>
      <c r="IV44" t="str">
        <f t="shared" ca="1" si="256"/>
        <v/>
      </c>
      <c r="IW44" t="str">
        <f t="shared" ca="1" si="257"/>
        <v/>
      </c>
      <c r="IX44" t="str">
        <f t="shared" ca="1" si="49"/>
        <v/>
      </c>
      <c r="IY44" t="str">
        <f t="shared" ca="1" si="50"/>
        <v/>
      </c>
      <c r="IZ44" t="str">
        <f t="shared" ca="1" si="258"/>
        <v/>
      </c>
      <c r="JA44" t="str">
        <f t="shared" ca="1" si="259"/>
        <v/>
      </c>
      <c r="JB44" t="str">
        <f t="shared" ca="1" si="260"/>
        <v/>
      </c>
      <c r="JC44" t="str">
        <f t="shared" ca="1" si="261"/>
        <v/>
      </c>
      <c r="JD44" t="str">
        <f t="shared" ca="1" si="262"/>
        <v/>
      </c>
      <c r="JE44" t="str">
        <f t="shared" ca="1" si="263"/>
        <v/>
      </c>
      <c r="JF44" t="str">
        <f t="shared" ca="1" si="264"/>
        <v/>
      </c>
      <c r="JG44" t="str">
        <f t="shared" ca="1" si="265"/>
        <v/>
      </c>
      <c r="JH44" t="str">
        <f t="shared" ca="1" si="266"/>
        <v/>
      </c>
      <c r="JI44" t="str">
        <f t="shared" ca="1" si="267"/>
        <v/>
      </c>
      <c r="JJ44" t="str">
        <f t="shared" ca="1" si="51"/>
        <v/>
      </c>
      <c r="JK44" t="str">
        <f t="shared" ca="1" si="52"/>
        <v/>
      </c>
      <c r="JL44" t="str">
        <f t="shared" ca="1" si="268"/>
        <v/>
      </c>
      <c r="JM44" t="str">
        <f t="shared" ca="1" si="269"/>
        <v/>
      </c>
      <c r="JN44" t="str">
        <f t="shared" ca="1" si="270"/>
        <v/>
      </c>
      <c r="JO44" t="str">
        <f t="shared" ca="1" si="271"/>
        <v/>
      </c>
      <c r="JP44" t="str">
        <f t="shared" ca="1" si="272"/>
        <v/>
      </c>
      <c r="JQ44" t="str">
        <f t="shared" ca="1" si="273"/>
        <v/>
      </c>
      <c r="JR44" t="str">
        <f t="shared" ca="1" si="274"/>
        <v/>
      </c>
      <c r="JS44" t="str">
        <f t="shared" ca="1" si="275"/>
        <v/>
      </c>
      <c r="JT44" t="str">
        <f t="shared" ca="1" si="276"/>
        <v/>
      </c>
      <c r="JU44" t="str">
        <f t="shared" ca="1" si="277"/>
        <v/>
      </c>
    </row>
    <row r="45" spans="1:281" x14ac:dyDescent="0.25">
      <c r="A45">
        <f t="shared" si="278"/>
        <v>44</v>
      </c>
      <c r="B45" t="str">
        <f t="shared" ca="1" si="0"/>
        <v/>
      </c>
      <c r="C45">
        <v>2</v>
      </c>
      <c r="D45">
        <f t="shared" si="53"/>
        <v>44</v>
      </c>
      <c r="E45">
        <f t="shared" si="54"/>
        <v>19</v>
      </c>
      <c r="F45">
        <f ca="1">COUNT((AD45,AP45,BB45,BN45,BZ45,CL45,CX45,DJ45,DV45,EH45,ET45,FF45,FR45,GD45,GP45,HB45,HN45,HZ45,IL45,IX45,JJ45,JV45,KH45,KT45,LF45,LR45))</f>
        <v>0</v>
      </c>
      <c r="G45">
        <f t="shared" ca="1" si="55"/>
        <v>0</v>
      </c>
      <c r="H45">
        <f t="shared" ca="1" si="56"/>
        <v>0</v>
      </c>
      <c r="I45">
        <f t="shared" ca="1" si="1"/>
        <v>0</v>
      </c>
      <c r="J45">
        <f t="shared" ca="1" si="57"/>
        <v>0</v>
      </c>
      <c r="K45">
        <f t="shared" ca="1" si="2"/>
        <v>-1</v>
      </c>
      <c r="L45">
        <f t="shared" ca="1" si="286"/>
        <v>129</v>
      </c>
      <c r="M45">
        <f t="shared" ca="1" si="58"/>
        <v>0</v>
      </c>
      <c r="N45">
        <f t="shared" ca="1" si="287"/>
        <v>65</v>
      </c>
      <c r="O45">
        <f t="shared" ca="1" si="59"/>
        <v>-1</v>
      </c>
      <c r="P45">
        <f t="shared" ca="1" si="288"/>
        <v>132</v>
      </c>
      <c r="Q45">
        <f t="shared" ca="1" si="60"/>
        <v>0</v>
      </c>
      <c r="R45">
        <f t="shared" ca="1" si="61"/>
        <v>0</v>
      </c>
      <c r="S45">
        <f t="shared" ca="1" si="62"/>
        <v>0</v>
      </c>
      <c r="T45">
        <f t="shared" ca="1" si="63"/>
        <v>0</v>
      </c>
      <c r="U45" t="str">
        <f t="shared" ca="1" si="6"/>
        <v>999999999999</v>
      </c>
      <c r="V45">
        <f t="shared" ca="1" si="289"/>
        <v>0</v>
      </c>
      <c r="W45">
        <f t="shared" si="64"/>
        <v>44</v>
      </c>
      <c r="X45">
        <f t="shared" ca="1" si="290"/>
        <v>36</v>
      </c>
      <c r="Y45">
        <f t="shared" ca="1" si="65"/>
        <v>0</v>
      </c>
      <c r="Z45" t="str">
        <f t="shared" ca="1" si="66"/>
        <v>999zz</v>
      </c>
      <c r="AA45">
        <f t="shared" ca="1" si="291"/>
        <v>350</v>
      </c>
      <c r="AB45">
        <f t="shared" si="67"/>
        <v>44</v>
      </c>
      <c r="AC45">
        <f t="shared" ca="1" si="292"/>
        <v>54</v>
      </c>
      <c r="AD45" t="str">
        <f t="shared" ca="1" si="11"/>
        <v/>
      </c>
      <c r="AE45" t="str">
        <f t="shared" ca="1" si="12"/>
        <v/>
      </c>
      <c r="AF45" t="str">
        <f t="shared" ca="1" si="68"/>
        <v/>
      </c>
      <c r="AG45" t="str">
        <f t="shared" ca="1" si="69"/>
        <v/>
      </c>
      <c r="AH45" t="str">
        <f t="shared" ca="1" si="70"/>
        <v/>
      </c>
      <c r="AI45" t="str">
        <f t="shared" ca="1" si="71"/>
        <v/>
      </c>
      <c r="AJ45" t="str">
        <f t="shared" ca="1" si="72"/>
        <v/>
      </c>
      <c r="AK45" t="str">
        <f t="shared" ca="1" si="73"/>
        <v/>
      </c>
      <c r="AL45" t="str">
        <f t="shared" ca="1" si="74"/>
        <v/>
      </c>
      <c r="AM45" t="str">
        <f t="shared" ca="1" si="75"/>
        <v/>
      </c>
      <c r="AN45" t="str">
        <f t="shared" ca="1" si="76"/>
        <v/>
      </c>
      <c r="AO45" t="str">
        <f t="shared" ca="1" si="77"/>
        <v/>
      </c>
      <c r="AP45" t="str">
        <f t="shared" ca="1" si="13"/>
        <v/>
      </c>
      <c r="AQ45" t="str">
        <f t="shared" ca="1" si="14"/>
        <v/>
      </c>
      <c r="AR45" t="str">
        <f t="shared" ca="1" si="78"/>
        <v/>
      </c>
      <c r="AS45" t="str">
        <f t="shared" ca="1" si="79"/>
        <v/>
      </c>
      <c r="AT45" t="str">
        <f t="shared" ca="1" si="80"/>
        <v/>
      </c>
      <c r="AU45" t="str">
        <f t="shared" ca="1" si="81"/>
        <v/>
      </c>
      <c r="AV45" t="str">
        <f t="shared" ca="1" si="82"/>
        <v/>
      </c>
      <c r="AW45" t="str">
        <f t="shared" ca="1" si="83"/>
        <v/>
      </c>
      <c r="AX45" t="str">
        <f t="shared" ca="1" si="84"/>
        <v/>
      </c>
      <c r="AY45" t="str">
        <f t="shared" ca="1" si="85"/>
        <v/>
      </c>
      <c r="AZ45" t="str">
        <f t="shared" ca="1" si="86"/>
        <v/>
      </c>
      <c r="BA45" t="str">
        <f t="shared" ca="1" si="87"/>
        <v/>
      </c>
      <c r="BB45" t="str">
        <f t="shared" ca="1" si="15"/>
        <v/>
      </c>
      <c r="BC45" t="str">
        <f t="shared" ca="1" si="16"/>
        <v/>
      </c>
      <c r="BD45" t="str">
        <f t="shared" ca="1" si="88"/>
        <v/>
      </c>
      <c r="BE45" t="str">
        <f t="shared" ca="1" si="89"/>
        <v/>
      </c>
      <c r="BF45" t="str">
        <f t="shared" ca="1" si="90"/>
        <v/>
      </c>
      <c r="BG45" t="str">
        <f t="shared" ca="1" si="91"/>
        <v/>
      </c>
      <c r="BH45" t="str">
        <f t="shared" ca="1" si="92"/>
        <v/>
      </c>
      <c r="BI45" t="str">
        <f t="shared" ca="1" si="93"/>
        <v/>
      </c>
      <c r="BJ45" t="str">
        <f t="shared" ca="1" si="94"/>
        <v/>
      </c>
      <c r="BK45" t="str">
        <f t="shared" ca="1" si="95"/>
        <v/>
      </c>
      <c r="BL45" t="str">
        <f t="shared" ca="1" si="96"/>
        <v/>
      </c>
      <c r="BM45" t="str">
        <f t="shared" ca="1" si="97"/>
        <v/>
      </c>
      <c r="BN45" t="str">
        <f t="shared" ca="1" si="17"/>
        <v/>
      </c>
      <c r="BO45" t="str">
        <f t="shared" ca="1" si="18"/>
        <v/>
      </c>
      <c r="BP45" t="str">
        <f t="shared" ca="1" si="98"/>
        <v/>
      </c>
      <c r="BQ45" t="str">
        <f t="shared" ca="1" si="99"/>
        <v/>
      </c>
      <c r="BR45" t="str">
        <f t="shared" ca="1" si="100"/>
        <v/>
      </c>
      <c r="BS45" t="str">
        <f t="shared" ca="1" si="101"/>
        <v/>
      </c>
      <c r="BT45" t="str">
        <f t="shared" ca="1" si="102"/>
        <v/>
      </c>
      <c r="BU45" t="str">
        <f t="shared" ca="1" si="103"/>
        <v/>
      </c>
      <c r="BV45" t="str">
        <f t="shared" ca="1" si="104"/>
        <v/>
      </c>
      <c r="BW45" t="str">
        <f t="shared" ca="1" si="105"/>
        <v/>
      </c>
      <c r="BX45" t="str">
        <f t="shared" ca="1" si="106"/>
        <v/>
      </c>
      <c r="BY45" t="str">
        <f t="shared" ca="1" si="107"/>
        <v/>
      </c>
      <c r="BZ45" t="str">
        <f t="shared" ca="1" si="19"/>
        <v/>
      </c>
      <c r="CA45" t="str">
        <f t="shared" ca="1" si="20"/>
        <v/>
      </c>
      <c r="CB45" t="str">
        <f t="shared" ca="1" si="108"/>
        <v/>
      </c>
      <c r="CC45" t="str">
        <f t="shared" ca="1" si="109"/>
        <v/>
      </c>
      <c r="CD45" t="str">
        <f t="shared" ca="1" si="110"/>
        <v/>
      </c>
      <c r="CE45" t="str">
        <f t="shared" ca="1" si="111"/>
        <v/>
      </c>
      <c r="CF45" t="str">
        <f t="shared" ca="1" si="112"/>
        <v/>
      </c>
      <c r="CG45" t="str">
        <f t="shared" ca="1" si="113"/>
        <v/>
      </c>
      <c r="CH45" t="str">
        <f t="shared" ca="1" si="114"/>
        <v/>
      </c>
      <c r="CI45" t="str">
        <f t="shared" ca="1" si="115"/>
        <v/>
      </c>
      <c r="CJ45" t="str">
        <f t="shared" ca="1" si="116"/>
        <v/>
      </c>
      <c r="CK45" t="str">
        <f t="shared" ca="1" si="117"/>
        <v/>
      </c>
      <c r="CL45" t="str">
        <f t="shared" ca="1" si="21"/>
        <v/>
      </c>
      <c r="CM45" t="str">
        <f t="shared" ca="1" si="22"/>
        <v/>
      </c>
      <c r="CN45" t="str">
        <f t="shared" ca="1" si="118"/>
        <v/>
      </c>
      <c r="CO45" t="str">
        <f t="shared" ca="1" si="119"/>
        <v/>
      </c>
      <c r="CP45" t="str">
        <f t="shared" ca="1" si="120"/>
        <v/>
      </c>
      <c r="CQ45" t="str">
        <f t="shared" ca="1" si="121"/>
        <v/>
      </c>
      <c r="CR45" t="str">
        <f t="shared" ca="1" si="122"/>
        <v/>
      </c>
      <c r="CS45" t="str">
        <f t="shared" ca="1" si="123"/>
        <v/>
      </c>
      <c r="CT45" t="str">
        <f t="shared" ca="1" si="124"/>
        <v/>
      </c>
      <c r="CU45" t="str">
        <f t="shared" ca="1" si="125"/>
        <v/>
      </c>
      <c r="CV45" t="str">
        <f t="shared" ca="1" si="126"/>
        <v/>
      </c>
      <c r="CW45" t="str">
        <f t="shared" ca="1" si="127"/>
        <v/>
      </c>
      <c r="CX45" t="str">
        <f t="shared" ca="1" si="23"/>
        <v/>
      </c>
      <c r="CY45" t="str">
        <f t="shared" ca="1" si="24"/>
        <v/>
      </c>
      <c r="CZ45" t="str">
        <f t="shared" ca="1" si="128"/>
        <v/>
      </c>
      <c r="DA45" t="str">
        <f t="shared" ca="1" si="129"/>
        <v/>
      </c>
      <c r="DB45" t="str">
        <f t="shared" ca="1" si="130"/>
        <v/>
      </c>
      <c r="DC45" t="str">
        <f t="shared" ca="1" si="131"/>
        <v/>
      </c>
      <c r="DD45" t="str">
        <f t="shared" ca="1" si="132"/>
        <v/>
      </c>
      <c r="DE45" t="str">
        <f t="shared" ca="1" si="133"/>
        <v/>
      </c>
      <c r="DF45" t="str">
        <f t="shared" ca="1" si="134"/>
        <v/>
      </c>
      <c r="DG45" t="str">
        <f t="shared" ca="1" si="135"/>
        <v/>
      </c>
      <c r="DH45" t="str">
        <f t="shared" ca="1" si="136"/>
        <v/>
      </c>
      <c r="DI45" t="str">
        <f t="shared" ca="1" si="137"/>
        <v/>
      </c>
      <c r="DJ45" t="str">
        <f t="shared" ca="1" si="25"/>
        <v/>
      </c>
      <c r="DK45" t="str">
        <f t="shared" ca="1" si="26"/>
        <v/>
      </c>
      <c r="DL45" t="str">
        <f t="shared" ca="1" si="138"/>
        <v/>
      </c>
      <c r="DM45" t="str">
        <f t="shared" ca="1" si="139"/>
        <v/>
      </c>
      <c r="DN45" t="str">
        <f t="shared" ca="1" si="140"/>
        <v/>
      </c>
      <c r="DO45" t="str">
        <f t="shared" ca="1" si="141"/>
        <v/>
      </c>
      <c r="DP45" t="str">
        <f t="shared" ca="1" si="142"/>
        <v/>
      </c>
      <c r="DQ45" t="str">
        <f t="shared" ca="1" si="143"/>
        <v/>
      </c>
      <c r="DR45" t="str">
        <f t="shared" ca="1" si="144"/>
        <v/>
      </c>
      <c r="DS45" t="str">
        <f t="shared" ca="1" si="145"/>
        <v/>
      </c>
      <c r="DT45" t="str">
        <f t="shared" ca="1" si="146"/>
        <v/>
      </c>
      <c r="DU45" t="str">
        <f t="shared" ca="1" si="147"/>
        <v/>
      </c>
      <c r="DV45" t="str">
        <f t="shared" ca="1" si="27"/>
        <v/>
      </c>
      <c r="DW45" t="str">
        <f t="shared" ca="1" si="28"/>
        <v/>
      </c>
      <c r="DX45" t="str">
        <f t="shared" ca="1" si="148"/>
        <v/>
      </c>
      <c r="DY45" t="str">
        <f t="shared" ca="1" si="149"/>
        <v/>
      </c>
      <c r="DZ45" t="str">
        <f t="shared" ca="1" si="150"/>
        <v/>
      </c>
      <c r="EA45" t="str">
        <f t="shared" ca="1" si="151"/>
        <v/>
      </c>
      <c r="EB45" t="str">
        <f t="shared" ca="1" si="152"/>
        <v/>
      </c>
      <c r="EC45" t="str">
        <f t="shared" ca="1" si="153"/>
        <v/>
      </c>
      <c r="ED45" t="str">
        <f t="shared" ca="1" si="154"/>
        <v/>
      </c>
      <c r="EE45" t="str">
        <f t="shared" ca="1" si="155"/>
        <v/>
      </c>
      <c r="EF45" t="str">
        <f t="shared" ca="1" si="156"/>
        <v/>
      </c>
      <c r="EG45" t="str">
        <f t="shared" ca="1" si="157"/>
        <v/>
      </c>
      <c r="EH45" t="str">
        <f t="shared" ca="1" si="29"/>
        <v/>
      </c>
      <c r="EI45" t="str">
        <f t="shared" ca="1" si="30"/>
        <v/>
      </c>
      <c r="EJ45" t="str">
        <f t="shared" ca="1" si="158"/>
        <v/>
      </c>
      <c r="EK45" t="str">
        <f t="shared" ca="1" si="159"/>
        <v/>
      </c>
      <c r="EL45" t="str">
        <f t="shared" ca="1" si="160"/>
        <v/>
      </c>
      <c r="EM45" t="str">
        <f t="shared" ca="1" si="161"/>
        <v/>
      </c>
      <c r="EN45" t="str">
        <f t="shared" ca="1" si="162"/>
        <v/>
      </c>
      <c r="EO45" t="str">
        <f t="shared" ca="1" si="163"/>
        <v/>
      </c>
      <c r="EP45" t="str">
        <f t="shared" ca="1" si="164"/>
        <v/>
      </c>
      <c r="EQ45" t="str">
        <f t="shared" ca="1" si="165"/>
        <v/>
      </c>
      <c r="ER45" t="str">
        <f t="shared" ca="1" si="166"/>
        <v/>
      </c>
      <c r="ES45" t="str">
        <f t="shared" ca="1" si="167"/>
        <v/>
      </c>
      <c r="ET45" t="str">
        <f t="shared" ca="1" si="31"/>
        <v/>
      </c>
      <c r="EU45" t="str">
        <f t="shared" ca="1" si="32"/>
        <v/>
      </c>
      <c r="EV45" t="str">
        <f t="shared" ca="1" si="168"/>
        <v/>
      </c>
      <c r="EW45" t="str">
        <f t="shared" ca="1" si="169"/>
        <v/>
      </c>
      <c r="EX45" t="str">
        <f t="shared" ca="1" si="170"/>
        <v/>
      </c>
      <c r="EY45" t="str">
        <f t="shared" ca="1" si="171"/>
        <v/>
      </c>
      <c r="EZ45" t="str">
        <f t="shared" ca="1" si="172"/>
        <v/>
      </c>
      <c r="FA45" t="str">
        <f t="shared" ca="1" si="173"/>
        <v/>
      </c>
      <c r="FB45" t="str">
        <f t="shared" ca="1" si="174"/>
        <v/>
      </c>
      <c r="FC45" t="str">
        <f t="shared" ca="1" si="175"/>
        <v/>
      </c>
      <c r="FD45" t="str">
        <f t="shared" ca="1" si="176"/>
        <v/>
      </c>
      <c r="FE45" t="str">
        <f t="shared" ca="1" si="177"/>
        <v/>
      </c>
      <c r="FF45" t="str">
        <f t="shared" ca="1" si="33"/>
        <v/>
      </c>
      <c r="FG45" t="str">
        <f t="shared" ca="1" si="34"/>
        <v/>
      </c>
      <c r="FH45" t="str">
        <f t="shared" ca="1" si="178"/>
        <v/>
      </c>
      <c r="FI45" t="str">
        <f t="shared" ca="1" si="179"/>
        <v/>
      </c>
      <c r="FJ45" t="str">
        <f t="shared" ca="1" si="180"/>
        <v/>
      </c>
      <c r="FK45" t="str">
        <f t="shared" ca="1" si="181"/>
        <v/>
      </c>
      <c r="FL45" t="str">
        <f t="shared" ca="1" si="182"/>
        <v/>
      </c>
      <c r="FM45" t="str">
        <f t="shared" ca="1" si="183"/>
        <v/>
      </c>
      <c r="FN45" t="str">
        <f t="shared" ca="1" si="184"/>
        <v/>
      </c>
      <c r="FO45" t="str">
        <f t="shared" ca="1" si="185"/>
        <v/>
      </c>
      <c r="FP45" t="str">
        <f t="shared" ca="1" si="186"/>
        <v/>
      </c>
      <c r="FQ45" t="str">
        <f t="shared" ca="1" si="187"/>
        <v/>
      </c>
      <c r="FR45" t="str">
        <f t="shared" ca="1" si="35"/>
        <v/>
      </c>
      <c r="FS45" t="str">
        <f t="shared" ca="1" si="36"/>
        <v/>
      </c>
      <c r="FT45" t="str">
        <f t="shared" ca="1" si="188"/>
        <v/>
      </c>
      <c r="FU45" t="str">
        <f t="shared" ca="1" si="189"/>
        <v/>
      </c>
      <c r="FV45" t="str">
        <f t="shared" ca="1" si="190"/>
        <v/>
      </c>
      <c r="FW45" t="str">
        <f t="shared" ca="1" si="191"/>
        <v/>
      </c>
      <c r="FX45" t="str">
        <f t="shared" ca="1" si="192"/>
        <v/>
      </c>
      <c r="FY45" t="str">
        <f t="shared" ca="1" si="193"/>
        <v/>
      </c>
      <c r="FZ45" t="str">
        <f t="shared" ca="1" si="194"/>
        <v/>
      </c>
      <c r="GA45" t="str">
        <f t="shared" ca="1" si="195"/>
        <v/>
      </c>
      <c r="GB45" t="str">
        <f t="shared" ca="1" si="196"/>
        <v/>
      </c>
      <c r="GC45" t="str">
        <f t="shared" ca="1" si="197"/>
        <v/>
      </c>
      <c r="GD45" t="str">
        <f t="shared" ca="1" si="37"/>
        <v/>
      </c>
      <c r="GE45" t="str">
        <f t="shared" ca="1" si="38"/>
        <v/>
      </c>
      <c r="GF45" t="str">
        <f t="shared" ca="1" si="198"/>
        <v/>
      </c>
      <c r="GG45" t="str">
        <f t="shared" ca="1" si="199"/>
        <v/>
      </c>
      <c r="GH45" t="str">
        <f t="shared" ca="1" si="200"/>
        <v/>
      </c>
      <c r="GI45" t="str">
        <f t="shared" ca="1" si="201"/>
        <v/>
      </c>
      <c r="GJ45" t="str">
        <f t="shared" ca="1" si="202"/>
        <v/>
      </c>
      <c r="GK45" t="str">
        <f t="shared" ca="1" si="203"/>
        <v/>
      </c>
      <c r="GL45" t="str">
        <f t="shared" ca="1" si="204"/>
        <v/>
      </c>
      <c r="GM45" t="str">
        <f t="shared" ca="1" si="205"/>
        <v/>
      </c>
      <c r="GN45" t="str">
        <f t="shared" ca="1" si="206"/>
        <v/>
      </c>
      <c r="GO45" t="str">
        <f t="shared" ca="1" si="207"/>
        <v/>
      </c>
      <c r="GP45" t="str">
        <f t="shared" ca="1" si="39"/>
        <v/>
      </c>
      <c r="GQ45" t="str">
        <f t="shared" ca="1" si="40"/>
        <v/>
      </c>
      <c r="GR45" t="str">
        <f t="shared" ca="1" si="208"/>
        <v/>
      </c>
      <c r="GS45" t="str">
        <f t="shared" ca="1" si="209"/>
        <v/>
      </c>
      <c r="GT45" t="str">
        <f t="shared" ca="1" si="210"/>
        <v/>
      </c>
      <c r="GU45" t="str">
        <f t="shared" ca="1" si="211"/>
        <v/>
      </c>
      <c r="GV45" t="str">
        <f t="shared" ca="1" si="212"/>
        <v/>
      </c>
      <c r="GW45" t="str">
        <f t="shared" ca="1" si="213"/>
        <v/>
      </c>
      <c r="GX45" t="str">
        <f t="shared" ca="1" si="214"/>
        <v/>
      </c>
      <c r="GY45" t="str">
        <f t="shared" ca="1" si="215"/>
        <v/>
      </c>
      <c r="GZ45" t="str">
        <f t="shared" ca="1" si="216"/>
        <v/>
      </c>
      <c r="HA45" t="str">
        <f t="shared" ca="1" si="217"/>
        <v/>
      </c>
      <c r="HB45" t="str">
        <f t="shared" ca="1" si="41"/>
        <v/>
      </c>
      <c r="HC45" t="str">
        <f t="shared" ca="1" si="42"/>
        <v/>
      </c>
      <c r="HD45" t="str">
        <f t="shared" ca="1" si="218"/>
        <v/>
      </c>
      <c r="HE45" t="str">
        <f t="shared" ca="1" si="219"/>
        <v/>
      </c>
      <c r="HF45" t="str">
        <f t="shared" ca="1" si="220"/>
        <v/>
      </c>
      <c r="HG45" t="str">
        <f t="shared" ca="1" si="221"/>
        <v/>
      </c>
      <c r="HH45" t="str">
        <f t="shared" ca="1" si="222"/>
        <v/>
      </c>
      <c r="HI45" t="str">
        <f t="shared" ca="1" si="223"/>
        <v/>
      </c>
      <c r="HJ45" t="str">
        <f t="shared" ca="1" si="224"/>
        <v/>
      </c>
      <c r="HK45" t="str">
        <f t="shared" ca="1" si="225"/>
        <v/>
      </c>
      <c r="HL45" t="str">
        <f t="shared" ca="1" si="226"/>
        <v/>
      </c>
      <c r="HM45" t="str">
        <f t="shared" ca="1" si="227"/>
        <v/>
      </c>
      <c r="HN45" t="str">
        <f t="shared" ca="1" si="43"/>
        <v/>
      </c>
      <c r="HO45" t="str">
        <f t="shared" ca="1" si="44"/>
        <v/>
      </c>
      <c r="HP45" t="str">
        <f t="shared" ca="1" si="228"/>
        <v/>
      </c>
      <c r="HQ45" t="str">
        <f t="shared" ca="1" si="229"/>
        <v/>
      </c>
      <c r="HR45" t="str">
        <f t="shared" ca="1" si="230"/>
        <v/>
      </c>
      <c r="HS45" t="str">
        <f t="shared" ca="1" si="231"/>
        <v/>
      </c>
      <c r="HT45" t="str">
        <f t="shared" ca="1" si="232"/>
        <v/>
      </c>
      <c r="HU45" t="str">
        <f t="shared" ca="1" si="233"/>
        <v/>
      </c>
      <c r="HV45" t="str">
        <f t="shared" ca="1" si="234"/>
        <v/>
      </c>
      <c r="HW45" t="str">
        <f t="shared" ca="1" si="235"/>
        <v/>
      </c>
      <c r="HX45" t="str">
        <f t="shared" ca="1" si="236"/>
        <v/>
      </c>
      <c r="HY45" t="str">
        <f t="shared" ca="1" si="237"/>
        <v/>
      </c>
      <c r="HZ45" t="str">
        <f t="shared" ca="1" si="45"/>
        <v/>
      </c>
      <c r="IA45" t="str">
        <f t="shared" ca="1" si="46"/>
        <v/>
      </c>
      <c r="IB45" t="str">
        <f t="shared" ca="1" si="238"/>
        <v/>
      </c>
      <c r="IC45" t="str">
        <f t="shared" ca="1" si="239"/>
        <v/>
      </c>
      <c r="ID45" t="str">
        <f t="shared" ca="1" si="240"/>
        <v/>
      </c>
      <c r="IE45" t="str">
        <f t="shared" ca="1" si="241"/>
        <v/>
      </c>
      <c r="IF45" t="str">
        <f t="shared" ca="1" si="242"/>
        <v/>
      </c>
      <c r="IG45" t="str">
        <f t="shared" ca="1" si="243"/>
        <v/>
      </c>
      <c r="IH45" t="str">
        <f t="shared" ca="1" si="244"/>
        <v/>
      </c>
      <c r="II45" t="str">
        <f t="shared" ca="1" si="245"/>
        <v/>
      </c>
      <c r="IJ45" t="str">
        <f t="shared" ca="1" si="246"/>
        <v/>
      </c>
      <c r="IK45" t="str">
        <f t="shared" ca="1" si="247"/>
        <v/>
      </c>
      <c r="IL45" t="str">
        <f t="shared" ca="1" si="47"/>
        <v/>
      </c>
      <c r="IM45" t="str">
        <f t="shared" ca="1" si="48"/>
        <v/>
      </c>
      <c r="IN45" t="str">
        <f t="shared" ca="1" si="248"/>
        <v/>
      </c>
      <c r="IO45" t="str">
        <f t="shared" ca="1" si="249"/>
        <v/>
      </c>
      <c r="IP45" t="str">
        <f t="shared" ca="1" si="250"/>
        <v/>
      </c>
      <c r="IQ45" t="str">
        <f t="shared" ca="1" si="251"/>
        <v/>
      </c>
      <c r="IR45" t="str">
        <f t="shared" ca="1" si="252"/>
        <v/>
      </c>
      <c r="IS45" t="str">
        <f t="shared" ca="1" si="253"/>
        <v/>
      </c>
      <c r="IT45" t="str">
        <f t="shared" ca="1" si="254"/>
        <v/>
      </c>
      <c r="IU45" t="str">
        <f t="shared" ca="1" si="255"/>
        <v/>
      </c>
      <c r="IV45" t="str">
        <f t="shared" ca="1" si="256"/>
        <v/>
      </c>
      <c r="IW45" t="str">
        <f t="shared" ca="1" si="257"/>
        <v/>
      </c>
      <c r="IX45" t="str">
        <f t="shared" ca="1" si="49"/>
        <v/>
      </c>
      <c r="IY45" t="str">
        <f t="shared" ca="1" si="50"/>
        <v/>
      </c>
      <c r="IZ45" t="str">
        <f t="shared" ca="1" si="258"/>
        <v/>
      </c>
      <c r="JA45" t="str">
        <f t="shared" ca="1" si="259"/>
        <v/>
      </c>
      <c r="JB45" t="str">
        <f t="shared" ca="1" si="260"/>
        <v/>
      </c>
      <c r="JC45" t="str">
        <f t="shared" ca="1" si="261"/>
        <v/>
      </c>
      <c r="JD45" t="str">
        <f t="shared" ca="1" si="262"/>
        <v/>
      </c>
      <c r="JE45" t="str">
        <f t="shared" ca="1" si="263"/>
        <v/>
      </c>
      <c r="JF45" t="str">
        <f t="shared" ca="1" si="264"/>
        <v/>
      </c>
      <c r="JG45" t="str">
        <f t="shared" ca="1" si="265"/>
        <v/>
      </c>
      <c r="JH45" t="str">
        <f t="shared" ca="1" si="266"/>
        <v/>
      </c>
      <c r="JI45" t="str">
        <f t="shared" ca="1" si="267"/>
        <v/>
      </c>
      <c r="JJ45" t="str">
        <f t="shared" ca="1" si="51"/>
        <v/>
      </c>
      <c r="JK45" t="str">
        <f t="shared" ca="1" si="52"/>
        <v/>
      </c>
      <c r="JL45" t="str">
        <f t="shared" ca="1" si="268"/>
        <v/>
      </c>
      <c r="JM45" t="str">
        <f t="shared" ca="1" si="269"/>
        <v/>
      </c>
      <c r="JN45" t="str">
        <f t="shared" ca="1" si="270"/>
        <v/>
      </c>
      <c r="JO45" t="str">
        <f t="shared" ca="1" si="271"/>
        <v/>
      </c>
      <c r="JP45" t="str">
        <f t="shared" ca="1" si="272"/>
        <v/>
      </c>
      <c r="JQ45" t="str">
        <f t="shared" ca="1" si="273"/>
        <v/>
      </c>
      <c r="JR45" t="str">
        <f t="shared" ca="1" si="274"/>
        <v/>
      </c>
      <c r="JS45" t="str">
        <f t="shared" ca="1" si="275"/>
        <v/>
      </c>
      <c r="JT45" t="str">
        <f t="shared" ca="1" si="276"/>
        <v/>
      </c>
      <c r="JU45" t="str">
        <f t="shared" ca="1" si="277"/>
        <v/>
      </c>
    </row>
    <row r="46" spans="1:281" x14ac:dyDescent="0.25">
      <c r="A46">
        <f t="shared" si="278"/>
        <v>45</v>
      </c>
      <c r="B46" t="str">
        <f t="shared" ca="1" si="0"/>
        <v/>
      </c>
      <c r="C46">
        <v>2</v>
      </c>
      <c r="D46">
        <f t="shared" si="53"/>
        <v>45</v>
      </c>
      <c r="E46">
        <f t="shared" si="54"/>
        <v>20</v>
      </c>
      <c r="F46">
        <f ca="1">COUNT((AD46,AP46,BB46,BN46,BZ46,CL46,CX46,DJ46,DV46,EH46,ET46,FF46,FR46,GD46,GP46,HB46,HN46,HZ46,IL46,IX46,JJ46,JV46,KH46,KT46,LF46,LR46))</f>
        <v>0</v>
      </c>
      <c r="G46">
        <f t="shared" ca="1" si="55"/>
        <v>0</v>
      </c>
      <c r="H46">
        <f t="shared" ca="1" si="56"/>
        <v>0</v>
      </c>
      <c r="I46">
        <f t="shared" ca="1" si="1"/>
        <v>0</v>
      </c>
      <c r="J46">
        <f t="shared" ca="1" si="57"/>
        <v>0</v>
      </c>
      <c r="K46">
        <f t="shared" ca="1" si="2"/>
        <v>-1</v>
      </c>
      <c r="L46">
        <f t="shared" ca="1" si="286"/>
        <v>133</v>
      </c>
      <c r="M46">
        <f t="shared" ca="1" si="58"/>
        <v>0</v>
      </c>
      <c r="N46">
        <f t="shared" ca="1" si="287"/>
        <v>65</v>
      </c>
      <c r="O46">
        <f t="shared" ca="1" si="59"/>
        <v>-1</v>
      </c>
      <c r="P46">
        <f t="shared" ca="1" si="288"/>
        <v>107</v>
      </c>
      <c r="Q46">
        <f t="shared" ca="1" si="60"/>
        <v>0</v>
      </c>
      <c r="R46">
        <f t="shared" ca="1" si="61"/>
        <v>0</v>
      </c>
      <c r="S46">
        <f t="shared" ca="1" si="62"/>
        <v>0</v>
      </c>
      <c r="T46">
        <f t="shared" ca="1" si="63"/>
        <v>0</v>
      </c>
      <c r="U46" t="str">
        <f t="shared" ca="1" si="6"/>
        <v>999999999999</v>
      </c>
      <c r="V46">
        <f t="shared" ca="1" si="289"/>
        <v>0</v>
      </c>
      <c r="W46">
        <f t="shared" si="64"/>
        <v>45</v>
      </c>
      <c r="X46">
        <f t="shared" ca="1" si="290"/>
        <v>33</v>
      </c>
      <c r="Y46">
        <f t="shared" ca="1" si="65"/>
        <v>0</v>
      </c>
      <c r="Z46" t="str">
        <f t="shared" ca="1" si="66"/>
        <v>999zz</v>
      </c>
      <c r="AA46">
        <f t="shared" ca="1" si="291"/>
        <v>350</v>
      </c>
      <c r="AB46">
        <f t="shared" si="67"/>
        <v>45</v>
      </c>
      <c r="AC46">
        <f t="shared" ca="1" si="292"/>
        <v>152</v>
      </c>
      <c r="AD46" t="str">
        <f t="shared" ca="1" si="11"/>
        <v/>
      </c>
      <c r="AE46" t="str">
        <f t="shared" ca="1" si="12"/>
        <v/>
      </c>
      <c r="AF46" t="str">
        <f t="shared" ca="1" si="68"/>
        <v/>
      </c>
      <c r="AG46" t="str">
        <f t="shared" ca="1" si="69"/>
        <v/>
      </c>
      <c r="AH46" t="str">
        <f t="shared" ca="1" si="70"/>
        <v/>
      </c>
      <c r="AI46" t="str">
        <f t="shared" ca="1" si="71"/>
        <v/>
      </c>
      <c r="AJ46" t="str">
        <f t="shared" ca="1" si="72"/>
        <v/>
      </c>
      <c r="AK46" t="str">
        <f t="shared" ca="1" si="73"/>
        <v/>
      </c>
      <c r="AL46" t="str">
        <f t="shared" ca="1" si="74"/>
        <v/>
      </c>
      <c r="AM46" t="str">
        <f t="shared" ca="1" si="75"/>
        <v/>
      </c>
      <c r="AN46" t="str">
        <f t="shared" ca="1" si="76"/>
        <v/>
      </c>
      <c r="AO46" t="str">
        <f t="shared" ca="1" si="77"/>
        <v/>
      </c>
      <c r="AP46" t="str">
        <f t="shared" ca="1" si="13"/>
        <v/>
      </c>
      <c r="AQ46" t="str">
        <f t="shared" ca="1" si="14"/>
        <v/>
      </c>
      <c r="AR46" t="str">
        <f t="shared" ca="1" si="78"/>
        <v/>
      </c>
      <c r="AS46" t="str">
        <f t="shared" ca="1" si="79"/>
        <v/>
      </c>
      <c r="AT46" t="str">
        <f t="shared" ca="1" si="80"/>
        <v/>
      </c>
      <c r="AU46" t="str">
        <f t="shared" ca="1" si="81"/>
        <v/>
      </c>
      <c r="AV46" t="str">
        <f t="shared" ca="1" si="82"/>
        <v/>
      </c>
      <c r="AW46" t="str">
        <f t="shared" ca="1" si="83"/>
        <v/>
      </c>
      <c r="AX46" t="str">
        <f t="shared" ca="1" si="84"/>
        <v/>
      </c>
      <c r="AY46" t="str">
        <f t="shared" ca="1" si="85"/>
        <v/>
      </c>
      <c r="AZ46" t="str">
        <f t="shared" ca="1" si="86"/>
        <v/>
      </c>
      <c r="BA46" t="str">
        <f t="shared" ca="1" si="87"/>
        <v/>
      </c>
      <c r="BB46" t="str">
        <f t="shared" ca="1" si="15"/>
        <v/>
      </c>
      <c r="BC46" t="str">
        <f t="shared" ca="1" si="16"/>
        <v/>
      </c>
      <c r="BD46" t="str">
        <f t="shared" ca="1" si="88"/>
        <v/>
      </c>
      <c r="BE46" t="str">
        <f t="shared" ca="1" si="89"/>
        <v/>
      </c>
      <c r="BF46" t="str">
        <f t="shared" ca="1" si="90"/>
        <v/>
      </c>
      <c r="BG46" t="str">
        <f t="shared" ca="1" si="91"/>
        <v/>
      </c>
      <c r="BH46" t="str">
        <f t="shared" ca="1" si="92"/>
        <v/>
      </c>
      <c r="BI46" t="str">
        <f t="shared" ca="1" si="93"/>
        <v/>
      </c>
      <c r="BJ46" t="str">
        <f t="shared" ca="1" si="94"/>
        <v/>
      </c>
      <c r="BK46" t="str">
        <f t="shared" ca="1" si="95"/>
        <v/>
      </c>
      <c r="BL46" t="str">
        <f t="shared" ca="1" si="96"/>
        <v/>
      </c>
      <c r="BM46" t="str">
        <f t="shared" ca="1" si="97"/>
        <v/>
      </c>
      <c r="BN46" t="str">
        <f t="shared" ca="1" si="17"/>
        <v/>
      </c>
      <c r="BO46" t="str">
        <f t="shared" ca="1" si="18"/>
        <v/>
      </c>
      <c r="BP46" t="str">
        <f t="shared" ca="1" si="98"/>
        <v/>
      </c>
      <c r="BQ46" t="str">
        <f t="shared" ca="1" si="99"/>
        <v/>
      </c>
      <c r="BR46" t="str">
        <f t="shared" ca="1" si="100"/>
        <v/>
      </c>
      <c r="BS46" t="str">
        <f t="shared" ca="1" si="101"/>
        <v/>
      </c>
      <c r="BT46" t="str">
        <f t="shared" ca="1" si="102"/>
        <v/>
      </c>
      <c r="BU46" t="str">
        <f t="shared" ca="1" si="103"/>
        <v/>
      </c>
      <c r="BV46" t="str">
        <f t="shared" ca="1" si="104"/>
        <v/>
      </c>
      <c r="BW46" t="str">
        <f t="shared" ca="1" si="105"/>
        <v/>
      </c>
      <c r="BX46" t="str">
        <f t="shared" ca="1" si="106"/>
        <v/>
      </c>
      <c r="BY46" t="str">
        <f t="shared" ca="1" si="107"/>
        <v/>
      </c>
      <c r="BZ46" t="str">
        <f t="shared" ca="1" si="19"/>
        <v/>
      </c>
      <c r="CA46" t="str">
        <f t="shared" ca="1" si="20"/>
        <v/>
      </c>
      <c r="CB46" t="str">
        <f t="shared" ca="1" si="108"/>
        <v/>
      </c>
      <c r="CC46" t="str">
        <f t="shared" ca="1" si="109"/>
        <v/>
      </c>
      <c r="CD46" t="str">
        <f t="shared" ca="1" si="110"/>
        <v/>
      </c>
      <c r="CE46" t="str">
        <f t="shared" ca="1" si="111"/>
        <v/>
      </c>
      <c r="CF46" t="str">
        <f t="shared" ca="1" si="112"/>
        <v/>
      </c>
      <c r="CG46" t="str">
        <f t="shared" ca="1" si="113"/>
        <v/>
      </c>
      <c r="CH46" t="str">
        <f t="shared" ca="1" si="114"/>
        <v/>
      </c>
      <c r="CI46" t="str">
        <f t="shared" ca="1" si="115"/>
        <v/>
      </c>
      <c r="CJ46" t="str">
        <f t="shared" ca="1" si="116"/>
        <v/>
      </c>
      <c r="CK46" t="str">
        <f t="shared" ca="1" si="117"/>
        <v/>
      </c>
      <c r="CL46" t="str">
        <f t="shared" ca="1" si="21"/>
        <v/>
      </c>
      <c r="CM46" t="str">
        <f t="shared" ca="1" si="22"/>
        <v/>
      </c>
      <c r="CN46" t="str">
        <f t="shared" ca="1" si="118"/>
        <v/>
      </c>
      <c r="CO46" t="str">
        <f t="shared" ca="1" si="119"/>
        <v/>
      </c>
      <c r="CP46" t="str">
        <f t="shared" ca="1" si="120"/>
        <v/>
      </c>
      <c r="CQ46" t="str">
        <f t="shared" ca="1" si="121"/>
        <v/>
      </c>
      <c r="CR46" t="str">
        <f t="shared" ca="1" si="122"/>
        <v/>
      </c>
      <c r="CS46" t="str">
        <f t="shared" ca="1" si="123"/>
        <v/>
      </c>
      <c r="CT46" t="str">
        <f t="shared" ca="1" si="124"/>
        <v/>
      </c>
      <c r="CU46" t="str">
        <f t="shared" ca="1" si="125"/>
        <v/>
      </c>
      <c r="CV46" t="str">
        <f t="shared" ca="1" si="126"/>
        <v/>
      </c>
      <c r="CW46" t="str">
        <f t="shared" ca="1" si="127"/>
        <v/>
      </c>
      <c r="CX46" t="str">
        <f t="shared" ca="1" si="23"/>
        <v/>
      </c>
      <c r="CY46" t="str">
        <f t="shared" ca="1" si="24"/>
        <v/>
      </c>
      <c r="CZ46" t="str">
        <f t="shared" ca="1" si="128"/>
        <v/>
      </c>
      <c r="DA46" t="str">
        <f t="shared" ca="1" si="129"/>
        <v/>
      </c>
      <c r="DB46" t="str">
        <f t="shared" ca="1" si="130"/>
        <v/>
      </c>
      <c r="DC46" t="str">
        <f t="shared" ca="1" si="131"/>
        <v/>
      </c>
      <c r="DD46" t="str">
        <f t="shared" ca="1" si="132"/>
        <v/>
      </c>
      <c r="DE46" t="str">
        <f t="shared" ca="1" si="133"/>
        <v/>
      </c>
      <c r="DF46" t="str">
        <f t="shared" ca="1" si="134"/>
        <v/>
      </c>
      <c r="DG46" t="str">
        <f t="shared" ca="1" si="135"/>
        <v/>
      </c>
      <c r="DH46" t="str">
        <f t="shared" ca="1" si="136"/>
        <v/>
      </c>
      <c r="DI46" t="str">
        <f t="shared" ca="1" si="137"/>
        <v/>
      </c>
      <c r="DJ46" t="str">
        <f t="shared" ca="1" si="25"/>
        <v/>
      </c>
      <c r="DK46" t="str">
        <f t="shared" ca="1" si="26"/>
        <v/>
      </c>
      <c r="DL46" t="str">
        <f t="shared" ca="1" si="138"/>
        <v/>
      </c>
      <c r="DM46" t="str">
        <f t="shared" ca="1" si="139"/>
        <v/>
      </c>
      <c r="DN46" t="str">
        <f t="shared" ca="1" si="140"/>
        <v/>
      </c>
      <c r="DO46" t="str">
        <f t="shared" ca="1" si="141"/>
        <v/>
      </c>
      <c r="DP46" t="str">
        <f t="shared" ca="1" si="142"/>
        <v/>
      </c>
      <c r="DQ46" t="str">
        <f t="shared" ca="1" si="143"/>
        <v/>
      </c>
      <c r="DR46" t="str">
        <f t="shared" ca="1" si="144"/>
        <v/>
      </c>
      <c r="DS46" t="str">
        <f t="shared" ca="1" si="145"/>
        <v/>
      </c>
      <c r="DT46" t="str">
        <f t="shared" ca="1" si="146"/>
        <v/>
      </c>
      <c r="DU46" t="str">
        <f t="shared" ca="1" si="147"/>
        <v/>
      </c>
      <c r="DV46" t="str">
        <f t="shared" ca="1" si="27"/>
        <v/>
      </c>
      <c r="DW46" t="str">
        <f t="shared" ca="1" si="28"/>
        <v/>
      </c>
      <c r="DX46" t="str">
        <f t="shared" ca="1" si="148"/>
        <v/>
      </c>
      <c r="DY46" t="str">
        <f t="shared" ca="1" si="149"/>
        <v/>
      </c>
      <c r="DZ46" t="str">
        <f t="shared" ca="1" si="150"/>
        <v/>
      </c>
      <c r="EA46" t="str">
        <f t="shared" ca="1" si="151"/>
        <v/>
      </c>
      <c r="EB46" t="str">
        <f t="shared" ca="1" si="152"/>
        <v/>
      </c>
      <c r="EC46" t="str">
        <f t="shared" ca="1" si="153"/>
        <v/>
      </c>
      <c r="ED46" t="str">
        <f t="shared" ca="1" si="154"/>
        <v/>
      </c>
      <c r="EE46" t="str">
        <f t="shared" ca="1" si="155"/>
        <v/>
      </c>
      <c r="EF46" t="str">
        <f t="shared" ca="1" si="156"/>
        <v/>
      </c>
      <c r="EG46" t="str">
        <f t="shared" ca="1" si="157"/>
        <v/>
      </c>
      <c r="EH46" t="str">
        <f t="shared" ca="1" si="29"/>
        <v/>
      </c>
      <c r="EI46" t="str">
        <f t="shared" ca="1" si="30"/>
        <v/>
      </c>
      <c r="EJ46" t="str">
        <f t="shared" ca="1" si="158"/>
        <v/>
      </c>
      <c r="EK46" t="str">
        <f t="shared" ca="1" si="159"/>
        <v/>
      </c>
      <c r="EL46" t="str">
        <f t="shared" ca="1" si="160"/>
        <v/>
      </c>
      <c r="EM46" t="str">
        <f t="shared" ca="1" si="161"/>
        <v/>
      </c>
      <c r="EN46" t="str">
        <f t="shared" ca="1" si="162"/>
        <v/>
      </c>
      <c r="EO46" t="str">
        <f t="shared" ca="1" si="163"/>
        <v/>
      </c>
      <c r="EP46" t="str">
        <f t="shared" ca="1" si="164"/>
        <v/>
      </c>
      <c r="EQ46" t="str">
        <f t="shared" ca="1" si="165"/>
        <v/>
      </c>
      <c r="ER46" t="str">
        <f t="shared" ca="1" si="166"/>
        <v/>
      </c>
      <c r="ES46" t="str">
        <f t="shared" ca="1" si="167"/>
        <v/>
      </c>
      <c r="ET46" t="str">
        <f t="shared" ca="1" si="31"/>
        <v/>
      </c>
      <c r="EU46" t="str">
        <f t="shared" ca="1" si="32"/>
        <v/>
      </c>
      <c r="EV46" t="str">
        <f t="shared" ca="1" si="168"/>
        <v/>
      </c>
      <c r="EW46" t="str">
        <f t="shared" ca="1" si="169"/>
        <v/>
      </c>
      <c r="EX46" t="str">
        <f t="shared" ca="1" si="170"/>
        <v/>
      </c>
      <c r="EY46" t="str">
        <f t="shared" ca="1" si="171"/>
        <v/>
      </c>
      <c r="EZ46" t="str">
        <f t="shared" ca="1" si="172"/>
        <v/>
      </c>
      <c r="FA46" t="str">
        <f t="shared" ca="1" si="173"/>
        <v/>
      </c>
      <c r="FB46" t="str">
        <f t="shared" ca="1" si="174"/>
        <v/>
      </c>
      <c r="FC46" t="str">
        <f t="shared" ca="1" si="175"/>
        <v/>
      </c>
      <c r="FD46" t="str">
        <f t="shared" ca="1" si="176"/>
        <v/>
      </c>
      <c r="FE46" t="str">
        <f t="shared" ca="1" si="177"/>
        <v/>
      </c>
      <c r="FF46" t="str">
        <f t="shared" ca="1" si="33"/>
        <v/>
      </c>
      <c r="FG46" t="str">
        <f t="shared" ca="1" si="34"/>
        <v/>
      </c>
      <c r="FH46" t="str">
        <f t="shared" ca="1" si="178"/>
        <v/>
      </c>
      <c r="FI46" t="str">
        <f t="shared" ca="1" si="179"/>
        <v/>
      </c>
      <c r="FJ46" t="str">
        <f t="shared" ca="1" si="180"/>
        <v/>
      </c>
      <c r="FK46" t="str">
        <f t="shared" ca="1" si="181"/>
        <v/>
      </c>
      <c r="FL46" t="str">
        <f t="shared" ca="1" si="182"/>
        <v/>
      </c>
      <c r="FM46" t="str">
        <f t="shared" ca="1" si="183"/>
        <v/>
      </c>
      <c r="FN46" t="str">
        <f t="shared" ca="1" si="184"/>
        <v/>
      </c>
      <c r="FO46" t="str">
        <f t="shared" ca="1" si="185"/>
        <v/>
      </c>
      <c r="FP46" t="str">
        <f t="shared" ca="1" si="186"/>
        <v/>
      </c>
      <c r="FQ46" t="str">
        <f t="shared" ca="1" si="187"/>
        <v/>
      </c>
      <c r="FR46" t="str">
        <f t="shared" ca="1" si="35"/>
        <v/>
      </c>
      <c r="FS46" t="str">
        <f t="shared" ca="1" si="36"/>
        <v/>
      </c>
      <c r="FT46" t="str">
        <f t="shared" ca="1" si="188"/>
        <v/>
      </c>
      <c r="FU46" t="str">
        <f t="shared" ca="1" si="189"/>
        <v/>
      </c>
      <c r="FV46" t="str">
        <f t="shared" ca="1" si="190"/>
        <v/>
      </c>
      <c r="FW46" t="str">
        <f t="shared" ca="1" si="191"/>
        <v/>
      </c>
      <c r="FX46" t="str">
        <f t="shared" ca="1" si="192"/>
        <v/>
      </c>
      <c r="FY46" t="str">
        <f t="shared" ca="1" si="193"/>
        <v/>
      </c>
      <c r="FZ46" t="str">
        <f t="shared" ca="1" si="194"/>
        <v/>
      </c>
      <c r="GA46" t="str">
        <f t="shared" ca="1" si="195"/>
        <v/>
      </c>
      <c r="GB46" t="str">
        <f t="shared" ca="1" si="196"/>
        <v/>
      </c>
      <c r="GC46" t="str">
        <f t="shared" ca="1" si="197"/>
        <v/>
      </c>
      <c r="GD46" t="str">
        <f t="shared" ca="1" si="37"/>
        <v/>
      </c>
      <c r="GE46" t="str">
        <f t="shared" ca="1" si="38"/>
        <v/>
      </c>
      <c r="GF46" t="str">
        <f t="shared" ca="1" si="198"/>
        <v/>
      </c>
      <c r="GG46" t="str">
        <f t="shared" ca="1" si="199"/>
        <v/>
      </c>
      <c r="GH46" t="str">
        <f t="shared" ca="1" si="200"/>
        <v/>
      </c>
      <c r="GI46" t="str">
        <f t="shared" ca="1" si="201"/>
        <v/>
      </c>
      <c r="GJ46" t="str">
        <f t="shared" ca="1" si="202"/>
        <v/>
      </c>
      <c r="GK46" t="str">
        <f t="shared" ca="1" si="203"/>
        <v/>
      </c>
      <c r="GL46" t="str">
        <f t="shared" ca="1" si="204"/>
        <v/>
      </c>
      <c r="GM46" t="str">
        <f t="shared" ca="1" si="205"/>
        <v/>
      </c>
      <c r="GN46" t="str">
        <f t="shared" ca="1" si="206"/>
        <v/>
      </c>
      <c r="GO46" t="str">
        <f t="shared" ca="1" si="207"/>
        <v/>
      </c>
      <c r="GP46" t="str">
        <f t="shared" ca="1" si="39"/>
        <v/>
      </c>
      <c r="GQ46" t="str">
        <f t="shared" ca="1" si="40"/>
        <v/>
      </c>
      <c r="GR46" t="str">
        <f t="shared" ca="1" si="208"/>
        <v/>
      </c>
      <c r="GS46" t="str">
        <f t="shared" ca="1" si="209"/>
        <v/>
      </c>
      <c r="GT46" t="str">
        <f t="shared" ca="1" si="210"/>
        <v/>
      </c>
      <c r="GU46" t="str">
        <f t="shared" ca="1" si="211"/>
        <v/>
      </c>
      <c r="GV46" t="str">
        <f t="shared" ca="1" si="212"/>
        <v/>
      </c>
      <c r="GW46" t="str">
        <f t="shared" ca="1" si="213"/>
        <v/>
      </c>
      <c r="GX46" t="str">
        <f t="shared" ca="1" si="214"/>
        <v/>
      </c>
      <c r="GY46" t="str">
        <f t="shared" ca="1" si="215"/>
        <v/>
      </c>
      <c r="GZ46" t="str">
        <f t="shared" ca="1" si="216"/>
        <v/>
      </c>
      <c r="HA46" t="str">
        <f t="shared" ca="1" si="217"/>
        <v/>
      </c>
      <c r="HB46" t="str">
        <f t="shared" ca="1" si="41"/>
        <v/>
      </c>
      <c r="HC46" t="str">
        <f t="shared" ca="1" si="42"/>
        <v/>
      </c>
      <c r="HD46" t="str">
        <f t="shared" ca="1" si="218"/>
        <v/>
      </c>
      <c r="HE46" t="str">
        <f t="shared" ca="1" si="219"/>
        <v/>
      </c>
      <c r="HF46" t="str">
        <f t="shared" ca="1" si="220"/>
        <v/>
      </c>
      <c r="HG46" t="str">
        <f t="shared" ca="1" si="221"/>
        <v/>
      </c>
      <c r="HH46" t="str">
        <f t="shared" ca="1" si="222"/>
        <v/>
      </c>
      <c r="HI46" t="str">
        <f t="shared" ca="1" si="223"/>
        <v/>
      </c>
      <c r="HJ46" t="str">
        <f t="shared" ca="1" si="224"/>
        <v/>
      </c>
      <c r="HK46" t="str">
        <f t="shared" ca="1" si="225"/>
        <v/>
      </c>
      <c r="HL46" t="str">
        <f t="shared" ca="1" si="226"/>
        <v/>
      </c>
      <c r="HM46" t="str">
        <f t="shared" ca="1" si="227"/>
        <v/>
      </c>
      <c r="HN46" t="str">
        <f t="shared" ca="1" si="43"/>
        <v/>
      </c>
      <c r="HO46" t="str">
        <f t="shared" ca="1" si="44"/>
        <v/>
      </c>
      <c r="HP46" t="str">
        <f t="shared" ca="1" si="228"/>
        <v/>
      </c>
      <c r="HQ46" t="str">
        <f t="shared" ca="1" si="229"/>
        <v/>
      </c>
      <c r="HR46" t="str">
        <f t="shared" ca="1" si="230"/>
        <v/>
      </c>
      <c r="HS46" t="str">
        <f t="shared" ca="1" si="231"/>
        <v/>
      </c>
      <c r="HT46" t="str">
        <f t="shared" ca="1" si="232"/>
        <v/>
      </c>
      <c r="HU46" t="str">
        <f t="shared" ca="1" si="233"/>
        <v/>
      </c>
      <c r="HV46" t="str">
        <f t="shared" ca="1" si="234"/>
        <v/>
      </c>
      <c r="HW46" t="str">
        <f t="shared" ca="1" si="235"/>
        <v/>
      </c>
      <c r="HX46" t="str">
        <f t="shared" ca="1" si="236"/>
        <v/>
      </c>
      <c r="HY46" t="str">
        <f t="shared" ca="1" si="237"/>
        <v/>
      </c>
      <c r="HZ46" t="str">
        <f t="shared" ca="1" si="45"/>
        <v/>
      </c>
      <c r="IA46" t="str">
        <f t="shared" ca="1" si="46"/>
        <v/>
      </c>
      <c r="IB46" t="str">
        <f t="shared" ca="1" si="238"/>
        <v/>
      </c>
      <c r="IC46" t="str">
        <f t="shared" ca="1" si="239"/>
        <v/>
      </c>
      <c r="ID46" t="str">
        <f t="shared" ca="1" si="240"/>
        <v/>
      </c>
      <c r="IE46" t="str">
        <f t="shared" ca="1" si="241"/>
        <v/>
      </c>
      <c r="IF46" t="str">
        <f t="shared" ca="1" si="242"/>
        <v/>
      </c>
      <c r="IG46" t="str">
        <f t="shared" ca="1" si="243"/>
        <v/>
      </c>
      <c r="IH46" t="str">
        <f t="shared" ca="1" si="244"/>
        <v/>
      </c>
      <c r="II46" t="str">
        <f t="shared" ca="1" si="245"/>
        <v/>
      </c>
      <c r="IJ46" t="str">
        <f t="shared" ca="1" si="246"/>
        <v/>
      </c>
      <c r="IK46" t="str">
        <f t="shared" ca="1" si="247"/>
        <v/>
      </c>
      <c r="IL46" t="str">
        <f t="shared" ca="1" si="47"/>
        <v/>
      </c>
      <c r="IM46" t="str">
        <f t="shared" ca="1" si="48"/>
        <v/>
      </c>
      <c r="IN46" t="str">
        <f t="shared" ca="1" si="248"/>
        <v/>
      </c>
      <c r="IO46" t="str">
        <f t="shared" ca="1" si="249"/>
        <v/>
      </c>
      <c r="IP46" t="str">
        <f t="shared" ca="1" si="250"/>
        <v/>
      </c>
      <c r="IQ46" t="str">
        <f t="shared" ca="1" si="251"/>
        <v/>
      </c>
      <c r="IR46" t="str">
        <f t="shared" ca="1" si="252"/>
        <v/>
      </c>
      <c r="IS46" t="str">
        <f t="shared" ca="1" si="253"/>
        <v/>
      </c>
      <c r="IT46" t="str">
        <f t="shared" ca="1" si="254"/>
        <v/>
      </c>
      <c r="IU46" t="str">
        <f t="shared" ca="1" si="255"/>
        <v/>
      </c>
      <c r="IV46" t="str">
        <f t="shared" ca="1" si="256"/>
        <v/>
      </c>
      <c r="IW46" t="str">
        <f t="shared" ca="1" si="257"/>
        <v/>
      </c>
      <c r="IX46" t="str">
        <f t="shared" ca="1" si="49"/>
        <v/>
      </c>
      <c r="IY46" t="str">
        <f t="shared" ca="1" si="50"/>
        <v/>
      </c>
      <c r="IZ46" t="str">
        <f t="shared" ca="1" si="258"/>
        <v/>
      </c>
      <c r="JA46" t="str">
        <f t="shared" ca="1" si="259"/>
        <v/>
      </c>
      <c r="JB46" t="str">
        <f t="shared" ca="1" si="260"/>
        <v/>
      </c>
      <c r="JC46" t="str">
        <f t="shared" ca="1" si="261"/>
        <v/>
      </c>
      <c r="JD46" t="str">
        <f t="shared" ca="1" si="262"/>
        <v/>
      </c>
      <c r="JE46" t="str">
        <f t="shared" ca="1" si="263"/>
        <v/>
      </c>
      <c r="JF46" t="str">
        <f t="shared" ca="1" si="264"/>
        <v/>
      </c>
      <c r="JG46" t="str">
        <f t="shared" ca="1" si="265"/>
        <v/>
      </c>
      <c r="JH46" t="str">
        <f t="shared" ca="1" si="266"/>
        <v/>
      </c>
      <c r="JI46" t="str">
        <f t="shared" ca="1" si="267"/>
        <v/>
      </c>
      <c r="JJ46" t="str">
        <f t="shared" ca="1" si="51"/>
        <v/>
      </c>
      <c r="JK46" t="str">
        <f t="shared" ca="1" si="52"/>
        <v/>
      </c>
      <c r="JL46" t="str">
        <f t="shared" ca="1" si="268"/>
        <v/>
      </c>
      <c r="JM46" t="str">
        <f t="shared" ca="1" si="269"/>
        <v/>
      </c>
      <c r="JN46" t="str">
        <f t="shared" ca="1" si="270"/>
        <v/>
      </c>
      <c r="JO46" t="str">
        <f t="shared" ca="1" si="271"/>
        <v/>
      </c>
      <c r="JP46" t="str">
        <f t="shared" ca="1" si="272"/>
        <v/>
      </c>
      <c r="JQ46" t="str">
        <f t="shared" ca="1" si="273"/>
        <v/>
      </c>
      <c r="JR46" t="str">
        <f t="shared" ca="1" si="274"/>
        <v/>
      </c>
      <c r="JS46" t="str">
        <f t="shared" ca="1" si="275"/>
        <v/>
      </c>
      <c r="JT46" t="str">
        <f t="shared" ca="1" si="276"/>
        <v/>
      </c>
      <c r="JU46" t="str">
        <f t="shared" ca="1" si="277"/>
        <v/>
      </c>
    </row>
    <row r="47" spans="1:281" x14ac:dyDescent="0.25">
      <c r="A47">
        <f t="shared" si="278"/>
        <v>46</v>
      </c>
      <c r="B47" t="str">
        <f t="shared" ca="1" si="0"/>
        <v/>
      </c>
      <c r="C47">
        <v>2</v>
      </c>
      <c r="D47">
        <f t="shared" si="53"/>
        <v>46</v>
      </c>
      <c r="E47">
        <f t="shared" si="54"/>
        <v>21</v>
      </c>
      <c r="F47">
        <f ca="1">COUNT((AD47,AP47,BB47,BN47,BZ47,CL47,CX47,DJ47,DV47,EH47,ET47,FF47,FR47,GD47,GP47,HB47,HN47,HZ47,IL47,IX47,JJ47,JV47,KH47,KT47,LF47,LR47))</f>
        <v>0</v>
      </c>
      <c r="G47">
        <f t="shared" ca="1" si="55"/>
        <v>0</v>
      </c>
      <c r="H47">
        <f t="shared" ca="1" si="56"/>
        <v>0</v>
      </c>
      <c r="I47">
        <f t="shared" ca="1" si="1"/>
        <v>0</v>
      </c>
      <c r="J47">
        <f t="shared" ca="1" si="57"/>
        <v>0</v>
      </c>
      <c r="K47">
        <f t="shared" ca="1" si="2"/>
        <v>-1</v>
      </c>
      <c r="L47">
        <f t="shared" ca="1" si="286"/>
        <v>107</v>
      </c>
      <c r="M47">
        <f t="shared" ca="1" si="58"/>
        <v>0</v>
      </c>
      <c r="N47">
        <f t="shared" ca="1" si="287"/>
        <v>65</v>
      </c>
      <c r="O47">
        <f t="shared" ca="1" si="59"/>
        <v>-1</v>
      </c>
      <c r="P47">
        <f t="shared" ca="1" si="288"/>
        <v>81</v>
      </c>
      <c r="Q47">
        <f t="shared" ca="1" si="60"/>
        <v>0</v>
      </c>
      <c r="R47">
        <f t="shared" ca="1" si="61"/>
        <v>0</v>
      </c>
      <c r="S47">
        <f t="shared" ca="1" si="62"/>
        <v>0</v>
      </c>
      <c r="T47">
        <f t="shared" ca="1" si="63"/>
        <v>0</v>
      </c>
      <c r="U47" t="str">
        <f t="shared" ca="1" si="6"/>
        <v>999999999999</v>
      </c>
      <c r="V47">
        <f t="shared" ca="1" si="289"/>
        <v>0</v>
      </c>
      <c r="W47">
        <f t="shared" si="64"/>
        <v>46</v>
      </c>
      <c r="X47">
        <f t="shared" ca="1" si="290"/>
        <v>131</v>
      </c>
      <c r="Y47">
        <f t="shared" ca="1" si="65"/>
        <v>0</v>
      </c>
      <c r="Z47" t="str">
        <f t="shared" ca="1" si="66"/>
        <v>999zz</v>
      </c>
      <c r="AA47">
        <f t="shared" ca="1" si="291"/>
        <v>350</v>
      </c>
      <c r="AB47">
        <f t="shared" si="67"/>
        <v>46</v>
      </c>
      <c r="AC47">
        <f t="shared" ca="1" si="292"/>
        <v>76</v>
      </c>
      <c r="AD47" t="str">
        <f t="shared" ca="1" si="11"/>
        <v/>
      </c>
      <c r="AE47" t="str">
        <f t="shared" ca="1" si="12"/>
        <v/>
      </c>
      <c r="AF47" t="str">
        <f t="shared" ca="1" si="68"/>
        <v/>
      </c>
      <c r="AG47" t="str">
        <f t="shared" ca="1" si="69"/>
        <v/>
      </c>
      <c r="AH47" t="str">
        <f t="shared" ca="1" si="70"/>
        <v/>
      </c>
      <c r="AI47" t="str">
        <f t="shared" ca="1" si="71"/>
        <v/>
      </c>
      <c r="AJ47" t="str">
        <f t="shared" ca="1" si="72"/>
        <v/>
      </c>
      <c r="AK47" t="str">
        <f t="shared" ca="1" si="73"/>
        <v/>
      </c>
      <c r="AL47" t="str">
        <f t="shared" ca="1" si="74"/>
        <v/>
      </c>
      <c r="AM47" t="str">
        <f t="shared" ca="1" si="75"/>
        <v/>
      </c>
      <c r="AN47" t="str">
        <f t="shared" ca="1" si="76"/>
        <v/>
      </c>
      <c r="AO47" t="str">
        <f t="shared" ca="1" si="77"/>
        <v/>
      </c>
      <c r="AP47" t="str">
        <f t="shared" ca="1" si="13"/>
        <v/>
      </c>
      <c r="AQ47" t="str">
        <f t="shared" ca="1" si="14"/>
        <v/>
      </c>
      <c r="AR47" t="str">
        <f t="shared" ca="1" si="78"/>
        <v/>
      </c>
      <c r="AS47" t="str">
        <f t="shared" ca="1" si="79"/>
        <v/>
      </c>
      <c r="AT47" t="str">
        <f t="shared" ca="1" si="80"/>
        <v/>
      </c>
      <c r="AU47" t="str">
        <f t="shared" ca="1" si="81"/>
        <v/>
      </c>
      <c r="AV47" t="str">
        <f t="shared" ca="1" si="82"/>
        <v/>
      </c>
      <c r="AW47" t="str">
        <f t="shared" ca="1" si="83"/>
        <v/>
      </c>
      <c r="AX47" t="str">
        <f t="shared" ca="1" si="84"/>
        <v/>
      </c>
      <c r="AY47" t="str">
        <f t="shared" ca="1" si="85"/>
        <v/>
      </c>
      <c r="AZ47" t="str">
        <f t="shared" ca="1" si="86"/>
        <v/>
      </c>
      <c r="BA47" t="str">
        <f t="shared" ca="1" si="87"/>
        <v/>
      </c>
      <c r="BB47" t="str">
        <f t="shared" ca="1" si="15"/>
        <v/>
      </c>
      <c r="BC47" t="str">
        <f t="shared" ca="1" si="16"/>
        <v/>
      </c>
      <c r="BD47" t="str">
        <f t="shared" ca="1" si="88"/>
        <v/>
      </c>
      <c r="BE47" t="str">
        <f t="shared" ca="1" si="89"/>
        <v/>
      </c>
      <c r="BF47" t="str">
        <f t="shared" ca="1" si="90"/>
        <v/>
      </c>
      <c r="BG47" t="str">
        <f t="shared" ca="1" si="91"/>
        <v/>
      </c>
      <c r="BH47" t="str">
        <f t="shared" ca="1" si="92"/>
        <v/>
      </c>
      <c r="BI47" t="str">
        <f t="shared" ca="1" si="93"/>
        <v/>
      </c>
      <c r="BJ47" t="str">
        <f t="shared" ca="1" si="94"/>
        <v/>
      </c>
      <c r="BK47" t="str">
        <f t="shared" ca="1" si="95"/>
        <v/>
      </c>
      <c r="BL47" t="str">
        <f t="shared" ca="1" si="96"/>
        <v/>
      </c>
      <c r="BM47" t="str">
        <f t="shared" ca="1" si="97"/>
        <v/>
      </c>
      <c r="BN47" t="str">
        <f t="shared" ca="1" si="17"/>
        <v/>
      </c>
      <c r="BO47" t="str">
        <f t="shared" ca="1" si="18"/>
        <v/>
      </c>
      <c r="BP47" t="str">
        <f t="shared" ca="1" si="98"/>
        <v/>
      </c>
      <c r="BQ47" t="str">
        <f t="shared" ca="1" si="99"/>
        <v/>
      </c>
      <c r="BR47" t="str">
        <f t="shared" ca="1" si="100"/>
        <v/>
      </c>
      <c r="BS47" t="str">
        <f t="shared" ca="1" si="101"/>
        <v/>
      </c>
      <c r="BT47" t="str">
        <f t="shared" ca="1" si="102"/>
        <v/>
      </c>
      <c r="BU47" t="str">
        <f t="shared" ca="1" si="103"/>
        <v/>
      </c>
      <c r="BV47" t="str">
        <f t="shared" ca="1" si="104"/>
        <v/>
      </c>
      <c r="BW47" t="str">
        <f t="shared" ca="1" si="105"/>
        <v/>
      </c>
      <c r="BX47" t="str">
        <f t="shared" ca="1" si="106"/>
        <v/>
      </c>
      <c r="BY47" t="str">
        <f t="shared" ca="1" si="107"/>
        <v/>
      </c>
      <c r="BZ47" t="str">
        <f t="shared" ca="1" si="19"/>
        <v/>
      </c>
      <c r="CA47" t="str">
        <f t="shared" ca="1" si="20"/>
        <v/>
      </c>
      <c r="CB47" t="str">
        <f t="shared" ca="1" si="108"/>
        <v/>
      </c>
      <c r="CC47" t="str">
        <f t="shared" ca="1" si="109"/>
        <v/>
      </c>
      <c r="CD47" t="str">
        <f t="shared" ca="1" si="110"/>
        <v/>
      </c>
      <c r="CE47" t="str">
        <f t="shared" ca="1" si="111"/>
        <v/>
      </c>
      <c r="CF47" t="str">
        <f t="shared" ca="1" si="112"/>
        <v/>
      </c>
      <c r="CG47" t="str">
        <f t="shared" ca="1" si="113"/>
        <v/>
      </c>
      <c r="CH47" t="str">
        <f t="shared" ca="1" si="114"/>
        <v/>
      </c>
      <c r="CI47" t="str">
        <f t="shared" ca="1" si="115"/>
        <v/>
      </c>
      <c r="CJ47" t="str">
        <f t="shared" ca="1" si="116"/>
        <v/>
      </c>
      <c r="CK47" t="str">
        <f t="shared" ca="1" si="117"/>
        <v/>
      </c>
      <c r="CL47" t="str">
        <f t="shared" ca="1" si="21"/>
        <v/>
      </c>
      <c r="CM47" t="str">
        <f t="shared" ca="1" si="22"/>
        <v/>
      </c>
      <c r="CN47" t="str">
        <f t="shared" ca="1" si="118"/>
        <v/>
      </c>
      <c r="CO47" t="str">
        <f t="shared" ca="1" si="119"/>
        <v/>
      </c>
      <c r="CP47" t="str">
        <f t="shared" ca="1" si="120"/>
        <v/>
      </c>
      <c r="CQ47" t="str">
        <f t="shared" ca="1" si="121"/>
        <v/>
      </c>
      <c r="CR47" t="str">
        <f t="shared" ca="1" si="122"/>
        <v/>
      </c>
      <c r="CS47" t="str">
        <f t="shared" ca="1" si="123"/>
        <v/>
      </c>
      <c r="CT47" t="str">
        <f t="shared" ca="1" si="124"/>
        <v/>
      </c>
      <c r="CU47" t="str">
        <f t="shared" ca="1" si="125"/>
        <v/>
      </c>
      <c r="CV47" t="str">
        <f t="shared" ca="1" si="126"/>
        <v/>
      </c>
      <c r="CW47" t="str">
        <f t="shared" ca="1" si="127"/>
        <v/>
      </c>
      <c r="CX47" t="str">
        <f t="shared" ca="1" si="23"/>
        <v/>
      </c>
      <c r="CY47" t="str">
        <f t="shared" ca="1" si="24"/>
        <v/>
      </c>
      <c r="CZ47" t="str">
        <f t="shared" ca="1" si="128"/>
        <v/>
      </c>
      <c r="DA47" t="str">
        <f t="shared" ca="1" si="129"/>
        <v/>
      </c>
      <c r="DB47" t="str">
        <f t="shared" ca="1" si="130"/>
        <v/>
      </c>
      <c r="DC47" t="str">
        <f t="shared" ca="1" si="131"/>
        <v/>
      </c>
      <c r="DD47" t="str">
        <f t="shared" ca="1" si="132"/>
        <v/>
      </c>
      <c r="DE47" t="str">
        <f t="shared" ca="1" si="133"/>
        <v/>
      </c>
      <c r="DF47" t="str">
        <f t="shared" ca="1" si="134"/>
        <v/>
      </c>
      <c r="DG47" t="str">
        <f t="shared" ca="1" si="135"/>
        <v/>
      </c>
      <c r="DH47" t="str">
        <f t="shared" ca="1" si="136"/>
        <v/>
      </c>
      <c r="DI47" t="str">
        <f t="shared" ca="1" si="137"/>
        <v/>
      </c>
      <c r="DJ47" t="str">
        <f t="shared" ca="1" si="25"/>
        <v/>
      </c>
      <c r="DK47" t="str">
        <f t="shared" ca="1" si="26"/>
        <v/>
      </c>
      <c r="DL47" t="str">
        <f t="shared" ca="1" si="138"/>
        <v/>
      </c>
      <c r="DM47" t="str">
        <f t="shared" ca="1" si="139"/>
        <v/>
      </c>
      <c r="DN47" t="str">
        <f t="shared" ca="1" si="140"/>
        <v/>
      </c>
      <c r="DO47" t="str">
        <f t="shared" ca="1" si="141"/>
        <v/>
      </c>
      <c r="DP47" t="str">
        <f t="shared" ca="1" si="142"/>
        <v/>
      </c>
      <c r="DQ47" t="str">
        <f t="shared" ca="1" si="143"/>
        <v/>
      </c>
      <c r="DR47" t="str">
        <f t="shared" ca="1" si="144"/>
        <v/>
      </c>
      <c r="DS47" t="str">
        <f t="shared" ca="1" si="145"/>
        <v/>
      </c>
      <c r="DT47" t="str">
        <f t="shared" ca="1" si="146"/>
        <v/>
      </c>
      <c r="DU47" t="str">
        <f t="shared" ca="1" si="147"/>
        <v/>
      </c>
      <c r="DV47" t="str">
        <f t="shared" ca="1" si="27"/>
        <v/>
      </c>
      <c r="DW47" t="str">
        <f t="shared" ca="1" si="28"/>
        <v/>
      </c>
      <c r="DX47" t="str">
        <f t="shared" ca="1" si="148"/>
        <v/>
      </c>
      <c r="DY47" t="str">
        <f t="shared" ca="1" si="149"/>
        <v/>
      </c>
      <c r="DZ47" t="str">
        <f t="shared" ca="1" si="150"/>
        <v/>
      </c>
      <c r="EA47" t="str">
        <f t="shared" ca="1" si="151"/>
        <v/>
      </c>
      <c r="EB47" t="str">
        <f t="shared" ca="1" si="152"/>
        <v/>
      </c>
      <c r="EC47" t="str">
        <f t="shared" ca="1" si="153"/>
        <v/>
      </c>
      <c r="ED47" t="str">
        <f t="shared" ca="1" si="154"/>
        <v/>
      </c>
      <c r="EE47" t="str">
        <f t="shared" ca="1" si="155"/>
        <v/>
      </c>
      <c r="EF47" t="str">
        <f t="shared" ca="1" si="156"/>
        <v/>
      </c>
      <c r="EG47" t="str">
        <f t="shared" ca="1" si="157"/>
        <v/>
      </c>
      <c r="EH47" t="str">
        <f t="shared" ca="1" si="29"/>
        <v/>
      </c>
      <c r="EI47" t="str">
        <f t="shared" ca="1" si="30"/>
        <v/>
      </c>
      <c r="EJ47" t="str">
        <f t="shared" ca="1" si="158"/>
        <v/>
      </c>
      <c r="EK47" t="str">
        <f t="shared" ca="1" si="159"/>
        <v/>
      </c>
      <c r="EL47" t="str">
        <f t="shared" ca="1" si="160"/>
        <v/>
      </c>
      <c r="EM47" t="str">
        <f t="shared" ca="1" si="161"/>
        <v/>
      </c>
      <c r="EN47" t="str">
        <f t="shared" ca="1" si="162"/>
        <v/>
      </c>
      <c r="EO47" t="str">
        <f t="shared" ca="1" si="163"/>
        <v/>
      </c>
      <c r="EP47" t="str">
        <f t="shared" ca="1" si="164"/>
        <v/>
      </c>
      <c r="EQ47" t="str">
        <f t="shared" ca="1" si="165"/>
        <v/>
      </c>
      <c r="ER47" t="str">
        <f t="shared" ca="1" si="166"/>
        <v/>
      </c>
      <c r="ES47" t="str">
        <f t="shared" ca="1" si="167"/>
        <v/>
      </c>
      <c r="ET47" t="str">
        <f t="shared" ca="1" si="31"/>
        <v/>
      </c>
      <c r="EU47" t="str">
        <f t="shared" ca="1" si="32"/>
        <v/>
      </c>
      <c r="EV47" t="str">
        <f t="shared" ca="1" si="168"/>
        <v/>
      </c>
      <c r="EW47" t="str">
        <f t="shared" ca="1" si="169"/>
        <v/>
      </c>
      <c r="EX47" t="str">
        <f t="shared" ca="1" si="170"/>
        <v/>
      </c>
      <c r="EY47" t="str">
        <f t="shared" ca="1" si="171"/>
        <v/>
      </c>
      <c r="EZ47" t="str">
        <f t="shared" ca="1" si="172"/>
        <v/>
      </c>
      <c r="FA47" t="str">
        <f t="shared" ca="1" si="173"/>
        <v/>
      </c>
      <c r="FB47" t="str">
        <f t="shared" ca="1" si="174"/>
        <v/>
      </c>
      <c r="FC47" t="str">
        <f t="shared" ca="1" si="175"/>
        <v/>
      </c>
      <c r="FD47" t="str">
        <f t="shared" ca="1" si="176"/>
        <v/>
      </c>
      <c r="FE47" t="str">
        <f t="shared" ca="1" si="177"/>
        <v/>
      </c>
      <c r="FF47" t="str">
        <f t="shared" ca="1" si="33"/>
        <v/>
      </c>
      <c r="FG47" t="str">
        <f t="shared" ca="1" si="34"/>
        <v/>
      </c>
      <c r="FH47" t="str">
        <f t="shared" ca="1" si="178"/>
        <v/>
      </c>
      <c r="FI47" t="str">
        <f t="shared" ca="1" si="179"/>
        <v/>
      </c>
      <c r="FJ47" t="str">
        <f t="shared" ca="1" si="180"/>
        <v/>
      </c>
      <c r="FK47" t="str">
        <f t="shared" ca="1" si="181"/>
        <v/>
      </c>
      <c r="FL47" t="str">
        <f t="shared" ca="1" si="182"/>
        <v/>
      </c>
      <c r="FM47" t="str">
        <f t="shared" ca="1" si="183"/>
        <v/>
      </c>
      <c r="FN47" t="str">
        <f t="shared" ca="1" si="184"/>
        <v/>
      </c>
      <c r="FO47" t="str">
        <f t="shared" ca="1" si="185"/>
        <v/>
      </c>
      <c r="FP47" t="str">
        <f t="shared" ca="1" si="186"/>
        <v/>
      </c>
      <c r="FQ47" t="str">
        <f t="shared" ca="1" si="187"/>
        <v/>
      </c>
      <c r="FR47" t="str">
        <f t="shared" ca="1" si="35"/>
        <v/>
      </c>
      <c r="FS47" t="str">
        <f t="shared" ca="1" si="36"/>
        <v/>
      </c>
      <c r="FT47" t="str">
        <f t="shared" ca="1" si="188"/>
        <v/>
      </c>
      <c r="FU47" t="str">
        <f t="shared" ca="1" si="189"/>
        <v/>
      </c>
      <c r="FV47" t="str">
        <f t="shared" ca="1" si="190"/>
        <v/>
      </c>
      <c r="FW47" t="str">
        <f t="shared" ca="1" si="191"/>
        <v/>
      </c>
      <c r="FX47" t="str">
        <f t="shared" ca="1" si="192"/>
        <v/>
      </c>
      <c r="FY47" t="str">
        <f t="shared" ca="1" si="193"/>
        <v/>
      </c>
      <c r="FZ47" t="str">
        <f t="shared" ca="1" si="194"/>
        <v/>
      </c>
      <c r="GA47" t="str">
        <f t="shared" ca="1" si="195"/>
        <v/>
      </c>
      <c r="GB47" t="str">
        <f t="shared" ca="1" si="196"/>
        <v/>
      </c>
      <c r="GC47" t="str">
        <f t="shared" ca="1" si="197"/>
        <v/>
      </c>
      <c r="GD47" t="str">
        <f t="shared" ca="1" si="37"/>
        <v/>
      </c>
      <c r="GE47" t="str">
        <f t="shared" ca="1" si="38"/>
        <v/>
      </c>
      <c r="GF47" t="str">
        <f t="shared" ca="1" si="198"/>
        <v/>
      </c>
      <c r="GG47" t="str">
        <f t="shared" ca="1" si="199"/>
        <v/>
      </c>
      <c r="GH47" t="str">
        <f t="shared" ca="1" si="200"/>
        <v/>
      </c>
      <c r="GI47" t="str">
        <f t="shared" ca="1" si="201"/>
        <v/>
      </c>
      <c r="GJ47" t="str">
        <f t="shared" ca="1" si="202"/>
        <v/>
      </c>
      <c r="GK47" t="str">
        <f t="shared" ca="1" si="203"/>
        <v/>
      </c>
      <c r="GL47" t="str">
        <f t="shared" ca="1" si="204"/>
        <v/>
      </c>
      <c r="GM47" t="str">
        <f t="shared" ca="1" si="205"/>
        <v/>
      </c>
      <c r="GN47" t="str">
        <f t="shared" ca="1" si="206"/>
        <v/>
      </c>
      <c r="GO47" t="str">
        <f t="shared" ca="1" si="207"/>
        <v/>
      </c>
      <c r="GP47" t="str">
        <f t="shared" ca="1" si="39"/>
        <v/>
      </c>
      <c r="GQ47" t="str">
        <f t="shared" ca="1" si="40"/>
        <v/>
      </c>
      <c r="GR47" t="str">
        <f t="shared" ca="1" si="208"/>
        <v/>
      </c>
      <c r="GS47" t="str">
        <f t="shared" ca="1" si="209"/>
        <v/>
      </c>
      <c r="GT47" t="str">
        <f t="shared" ca="1" si="210"/>
        <v/>
      </c>
      <c r="GU47" t="str">
        <f t="shared" ca="1" si="211"/>
        <v/>
      </c>
      <c r="GV47" t="str">
        <f t="shared" ca="1" si="212"/>
        <v/>
      </c>
      <c r="GW47" t="str">
        <f t="shared" ca="1" si="213"/>
        <v/>
      </c>
      <c r="GX47" t="str">
        <f t="shared" ca="1" si="214"/>
        <v/>
      </c>
      <c r="GY47" t="str">
        <f t="shared" ca="1" si="215"/>
        <v/>
      </c>
      <c r="GZ47" t="str">
        <f t="shared" ca="1" si="216"/>
        <v/>
      </c>
      <c r="HA47" t="str">
        <f t="shared" ca="1" si="217"/>
        <v/>
      </c>
      <c r="HB47" t="str">
        <f t="shared" ca="1" si="41"/>
        <v/>
      </c>
      <c r="HC47" t="str">
        <f t="shared" ca="1" si="42"/>
        <v/>
      </c>
      <c r="HD47" t="str">
        <f t="shared" ca="1" si="218"/>
        <v/>
      </c>
      <c r="HE47" t="str">
        <f t="shared" ca="1" si="219"/>
        <v/>
      </c>
      <c r="HF47" t="str">
        <f t="shared" ca="1" si="220"/>
        <v/>
      </c>
      <c r="HG47" t="str">
        <f t="shared" ca="1" si="221"/>
        <v/>
      </c>
      <c r="HH47" t="str">
        <f t="shared" ca="1" si="222"/>
        <v/>
      </c>
      <c r="HI47" t="str">
        <f t="shared" ca="1" si="223"/>
        <v/>
      </c>
      <c r="HJ47" t="str">
        <f t="shared" ca="1" si="224"/>
        <v/>
      </c>
      <c r="HK47" t="str">
        <f t="shared" ca="1" si="225"/>
        <v/>
      </c>
      <c r="HL47" t="str">
        <f t="shared" ca="1" si="226"/>
        <v/>
      </c>
      <c r="HM47" t="str">
        <f t="shared" ca="1" si="227"/>
        <v/>
      </c>
      <c r="HN47" t="str">
        <f t="shared" ca="1" si="43"/>
        <v/>
      </c>
      <c r="HO47" t="str">
        <f t="shared" ca="1" si="44"/>
        <v/>
      </c>
      <c r="HP47" t="str">
        <f t="shared" ca="1" si="228"/>
        <v/>
      </c>
      <c r="HQ47" t="str">
        <f t="shared" ca="1" si="229"/>
        <v/>
      </c>
      <c r="HR47" t="str">
        <f t="shared" ca="1" si="230"/>
        <v/>
      </c>
      <c r="HS47" t="str">
        <f t="shared" ca="1" si="231"/>
        <v/>
      </c>
      <c r="HT47" t="str">
        <f t="shared" ca="1" si="232"/>
        <v/>
      </c>
      <c r="HU47" t="str">
        <f t="shared" ca="1" si="233"/>
        <v/>
      </c>
      <c r="HV47" t="str">
        <f t="shared" ca="1" si="234"/>
        <v/>
      </c>
      <c r="HW47" t="str">
        <f t="shared" ca="1" si="235"/>
        <v/>
      </c>
      <c r="HX47" t="str">
        <f t="shared" ca="1" si="236"/>
        <v/>
      </c>
      <c r="HY47" t="str">
        <f t="shared" ca="1" si="237"/>
        <v/>
      </c>
      <c r="HZ47" t="str">
        <f t="shared" ca="1" si="45"/>
        <v/>
      </c>
      <c r="IA47" t="str">
        <f t="shared" ca="1" si="46"/>
        <v/>
      </c>
      <c r="IB47" t="str">
        <f t="shared" ca="1" si="238"/>
        <v/>
      </c>
      <c r="IC47" t="str">
        <f t="shared" ca="1" si="239"/>
        <v/>
      </c>
      <c r="ID47" t="str">
        <f t="shared" ca="1" si="240"/>
        <v/>
      </c>
      <c r="IE47" t="str">
        <f t="shared" ca="1" si="241"/>
        <v/>
      </c>
      <c r="IF47" t="str">
        <f t="shared" ca="1" si="242"/>
        <v/>
      </c>
      <c r="IG47" t="str">
        <f t="shared" ca="1" si="243"/>
        <v/>
      </c>
      <c r="IH47" t="str">
        <f t="shared" ca="1" si="244"/>
        <v/>
      </c>
      <c r="II47" t="str">
        <f t="shared" ca="1" si="245"/>
        <v/>
      </c>
      <c r="IJ47" t="str">
        <f t="shared" ca="1" si="246"/>
        <v/>
      </c>
      <c r="IK47" t="str">
        <f t="shared" ca="1" si="247"/>
        <v/>
      </c>
      <c r="IL47" t="str">
        <f t="shared" ca="1" si="47"/>
        <v/>
      </c>
      <c r="IM47" t="str">
        <f t="shared" ca="1" si="48"/>
        <v/>
      </c>
      <c r="IN47" t="str">
        <f t="shared" ca="1" si="248"/>
        <v/>
      </c>
      <c r="IO47" t="str">
        <f t="shared" ca="1" si="249"/>
        <v/>
      </c>
      <c r="IP47" t="str">
        <f t="shared" ca="1" si="250"/>
        <v/>
      </c>
      <c r="IQ47" t="str">
        <f t="shared" ca="1" si="251"/>
        <v/>
      </c>
      <c r="IR47" t="str">
        <f t="shared" ca="1" si="252"/>
        <v/>
      </c>
      <c r="IS47" t="str">
        <f t="shared" ca="1" si="253"/>
        <v/>
      </c>
      <c r="IT47" t="str">
        <f t="shared" ca="1" si="254"/>
        <v/>
      </c>
      <c r="IU47" t="str">
        <f t="shared" ca="1" si="255"/>
        <v/>
      </c>
      <c r="IV47" t="str">
        <f t="shared" ca="1" si="256"/>
        <v/>
      </c>
      <c r="IW47" t="str">
        <f t="shared" ca="1" si="257"/>
        <v/>
      </c>
      <c r="IX47" t="str">
        <f t="shared" ca="1" si="49"/>
        <v/>
      </c>
      <c r="IY47" t="str">
        <f t="shared" ca="1" si="50"/>
        <v/>
      </c>
      <c r="IZ47" t="str">
        <f t="shared" ca="1" si="258"/>
        <v/>
      </c>
      <c r="JA47" t="str">
        <f t="shared" ca="1" si="259"/>
        <v/>
      </c>
      <c r="JB47" t="str">
        <f t="shared" ca="1" si="260"/>
        <v/>
      </c>
      <c r="JC47" t="str">
        <f t="shared" ca="1" si="261"/>
        <v/>
      </c>
      <c r="JD47" t="str">
        <f t="shared" ca="1" si="262"/>
        <v/>
      </c>
      <c r="JE47" t="str">
        <f t="shared" ca="1" si="263"/>
        <v/>
      </c>
      <c r="JF47" t="str">
        <f t="shared" ca="1" si="264"/>
        <v/>
      </c>
      <c r="JG47" t="str">
        <f t="shared" ca="1" si="265"/>
        <v/>
      </c>
      <c r="JH47" t="str">
        <f t="shared" ca="1" si="266"/>
        <v/>
      </c>
      <c r="JI47" t="str">
        <f t="shared" ca="1" si="267"/>
        <v/>
      </c>
      <c r="JJ47" t="str">
        <f t="shared" ca="1" si="51"/>
        <v/>
      </c>
      <c r="JK47" t="str">
        <f t="shared" ca="1" si="52"/>
        <v/>
      </c>
      <c r="JL47" t="str">
        <f t="shared" ca="1" si="268"/>
        <v/>
      </c>
      <c r="JM47" t="str">
        <f t="shared" ca="1" si="269"/>
        <v/>
      </c>
      <c r="JN47" t="str">
        <f t="shared" ca="1" si="270"/>
        <v/>
      </c>
      <c r="JO47" t="str">
        <f t="shared" ca="1" si="271"/>
        <v/>
      </c>
      <c r="JP47" t="str">
        <f t="shared" ca="1" si="272"/>
        <v/>
      </c>
      <c r="JQ47" t="str">
        <f t="shared" ca="1" si="273"/>
        <v/>
      </c>
      <c r="JR47" t="str">
        <f t="shared" ca="1" si="274"/>
        <v/>
      </c>
      <c r="JS47" t="str">
        <f t="shared" ca="1" si="275"/>
        <v/>
      </c>
      <c r="JT47" t="str">
        <f t="shared" ca="1" si="276"/>
        <v/>
      </c>
      <c r="JU47" t="str">
        <f t="shared" ca="1" si="277"/>
        <v/>
      </c>
    </row>
    <row r="48" spans="1:281" x14ac:dyDescent="0.25">
      <c r="A48">
        <f t="shared" si="278"/>
        <v>47</v>
      </c>
      <c r="B48" t="str">
        <f t="shared" ca="1" si="0"/>
        <v/>
      </c>
      <c r="C48">
        <v>2</v>
      </c>
      <c r="D48">
        <f t="shared" si="53"/>
        <v>47</v>
      </c>
      <c r="E48">
        <f t="shared" si="54"/>
        <v>22</v>
      </c>
      <c r="F48">
        <f ca="1">COUNT((AD48,AP48,BB48,BN48,BZ48,CL48,CX48,DJ48,DV48,EH48,ET48,FF48,FR48,GD48,GP48,HB48,HN48,HZ48,IL48,IX48,JJ48,JV48,KH48,KT48,LF48,LR48))</f>
        <v>0</v>
      </c>
      <c r="G48">
        <f t="shared" ca="1" si="55"/>
        <v>0</v>
      </c>
      <c r="H48">
        <f t="shared" ca="1" si="56"/>
        <v>0</v>
      </c>
      <c r="I48">
        <f t="shared" ca="1" si="1"/>
        <v>0</v>
      </c>
      <c r="J48">
        <f t="shared" ca="1" si="57"/>
        <v>0</v>
      </c>
      <c r="K48">
        <f t="shared" ca="1" si="2"/>
        <v>-1</v>
      </c>
      <c r="L48">
        <f t="shared" ca="1" si="286"/>
        <v>102</v>
      </c>
      <c r="M48">
        <f t="shared" ca="1" si="58"/>
        <v>0</v>
      </c>
      <c r="N48">
        <f t="shared" ca="1" si="287"/>
        <v>65</v>
      </c>
      <c r="O48">
        <f t="shared" ca="1" si="59"/>
        <v>-1</v>
      </c>
      <c r="P48">
        <f t="shared" ca="1" si="288"/>
        <v>84</v>
      </c>
      <c r="Q48">
        <f t="shared" ca="1" si="60"/>
        <v>0</v>
      </c>
      <c r="R48">
        <f t="shared" ca="1" si="61"/>
        <v>0</v>
      </c>
      <c r="S48">
        <f t="shared" ca="1" si="62"/>
        <v>0</v>
      </c>
      <c r="T48">
        <f t="shared" ca="1" si="63"/>
        <v>0</v>
      </c>
      <c r="U48" t="str">
        <f t="shared" ca="1" si="6"/>
        <v>999999999999</v>
      </c>
      <c r="V48">
        <f t="shared" ca="1" si="289"/>
        <v>0</v>
      </c>
      <c r="W48">
        <f t="shared" si="64"/>
        <v>47</v>
      </c>
      <c r="X48">
        <f t="shared" ca="1" si="290"/>
        <v>51</v>
      </c>
      <c r="Y48">
        <f t="shared" ca="1" si="65"/>
        <v>0</v>
      </c>
      <c r="Z48" t="str">
        <f t="shared" ca="1" si="66"/>
        <v>999zz</v>
      </c>
      <c r="AA48">
        <f t="shared" ca="1" si="291"/>
        <v>350</v>
      </c>
      <c r="AB48">
        <f t="shared" si="67"/>
        <v>47</v>
      </c>
      <c r="AC48">
        <f t="shared" ca="1" si="292"/>
        <v>157</v>
      </c>
      <c r="AD48" t="str">
        <f t="shared" ca="1" si="11"/>
        <v/>
      </c>
      <c r="AE48" t="str">
        <f t="shared" ca="1" si="12"/>
        <v/>
      </c>
      <c r="AF48" t="str">
        <f t="shared" ca="1" si="68"/>
        <v/>
      </c>
      <c r="AG48" t="str">
        <f t="shared" ca="1" si="69"/>
        <v/>
      </c>
      <c r="AH48" t="str">
        <f t="shared" ca="1" si="70"/>
        <v/>
      </c>
      <c r="AI48" t="str">
        <f t="shared" ca="1" si="71"/>
        <v/>
      </c>
      <c r="AJ48" t="str">
        <f t="shared" ca="1" si="72"/>
        <v/>
      </c>
      <c r="AK48" t="str">
        <f t="shared" ca="1" si="73"/>
        <v/>
      </c>
      <c r="AL48" t="str">
        <f t="shared" ca="1" si="74"/>
        <v/>
      </c>
      <c r="AM48" t="str">
        <f t="shared" ca="1" si="75"/>
        <v/>
      </c>
      <c r="AN48" t="str">
        <f t="shared" ca="1" si="76"/>
        <v/>
      </c>
      <c r="AO48" t="str">
        <f t="shared" ca="1" si="77"/>
        <v/>
      </c>
      <c r="AP48" t="str">
        <f t="shared" ca="1" si="13"/>
        <v/>
      </c>
      <c r="AQ48" t="str">
        <f t="shared" ca="1" si="14"/>
        <v/>
      </c>
      <c r="AR48" t="str">
        <f t="shared" ca="1" si="78"/>
        <v/>
      </c>
      <c r="AS48" t="str">
        <f t="shared" ca="1" si="79"/>
        <v/>
      </c>
      <c r="AT48" t="str">
        <f t="shared" ca="1" si="80"/>
        <v/>
      </c>
      <c r="AU48" t="str">
        <f t="shared" ca="1" si="81"/>
        <v/>
      </c>
      <c r="AV48" t="str">
        <f t="shared" ca="1" si="82"/>
        <v/>
      </c>
      <c r="AW48" t="str">
        <f t="shared" ca="1" si="83"/>
        <v/>
      </c>
      <c r="AX48" t="str">
        <f t="shared" ca="1" si="84"/>
        <v/>
      </c>
      <c r="AY48" t="str">
        <f t="shared" ca="1" si="85"/>
        <v/>
      </c>
      <c r="AZ48" t="str">
        <f t="shared" ca="1" si="86"/>
        <v/>
      </c>
      <c r="BA48" t="str">
        <f t="shared" ca="1" si="87"/>
        <v/>
      </c>
      <c r="BB48" t="str">
        <f t="shared" ca="1" si="15"/>
        <v/>
      </c>
      <c r="BC48" t="str">
        <f t="shared" ca="1" si="16"/>
        <v/>
      </c>
      <c r="BD48" t="str">
        <f t="shared" ca="1" si="88"/>
        <v/>
      </c>
      <c r="BE48" t="str">
        <f t="shared" ca="1" si="89"/>
        <v/>
      </c>
      <c r="BF48" t="str">
        <f t="shared" ca="1" si="90"/>
        <v/>
      </c>
      <c r="BG48" t="str">
        <f t="shared" ca="1" si="91"/>
        <v/>
      </c>
      <c r="BH48" t="str">
        <f t="shared" ca="1" si="92"/>
        <v/>
      </c>
      <c r="BI48" t="str">
        <f t="shared" ca="1" si="93"/>
        <v/>
      </c>
      <c r="BJ48" t="str">
        <f t="shared" ca="1" si="94"/>
        <v/>
      </c>
      <c r="BK48" t="str">
        <f t="shared" ca="1" si="95"/>
        <v/>
      </c>
      <c r="BL48" t="str">
        <f t="shared" ca="1" si="96"/>
        <v/>
      </c>
      <c r="BM48" t="str">
        <f t="shared" ca="1" si="97"/>
        <v/>
      </c>
      <c r="BN48" t="str">
        <f t="shared" ca="1" si="17"/>
        <v/>
      </c>
      <c r="BO48" t="str">
        <f t="shared" ca="1" si="18"/>
        <v/>
      </c>
      <c r="BP48" t="str">
        <f t="shared" ca="1" si="98"/>
        <v/>
      </c>
      <c r="BQ48" t="str">
        <f t="shared" ca="1" si="99"/>
        <v/>
      </c>
      <c r="BR48" t="str">
        <f t="shared" ca="1" si="100"/>
        <v/>
      </c>
      <c r="BS48" t="str">
        <f t="shared" ca="1" si="101"/>
        <v/>
      </c>
      <c r="BT48" t="str">
        <f t="shared" ca="1" si="102"/>
        <v/>
      </c>
      <c r="BU48" t="str">
        <f t="shared" ca="1" si="103"/>
        <v/>
      </c>
      <c r="BV48" t="str">
        <f t="shared" ca="1" si="104"/>
        <v/>
      </c>
      <c r="BW48" t="str">
        <f t="shared" ca="1" si="105"/>
        <v/>
      </c>
      <c r="BX48" t="str">
        <f t="shared" ca="1" si="106"/>
        <v/>
      </c>
      <c r="BY48" t="str">
        <f t="shared" ca="1" si="107"/>
        <v/>
      </c>
      <c r="BZ48" t="str">
        <f t="shared" ca="1" si="19"/>
        <v/>
      </c>
      <c r="CA48" t="str">
        <f t="shared" ca="1" si="20"/>
        <v/>
      </c>
      <c r="CB48" t="str">
        <f t="shared" ca="1" si="108"/>
        <v/>
      </c>
      <c r="CC48" t="str">
        <f t="shared" ca="1" si="109"/>
        <v/>
      </c>
      <c r="CD48" t="str">
        <f t="shared" ca="1" si="110"/>
        <v/>
      </c>
      <c r="CE48" t="str">
        <f t="shared" ca="1" si="111"/>
        <v/>
      </c>
      <c r="CF48" t="str">
        <f t="shared" ca="1" si="112"/>
        <v/>
      </c>
      <c r="CG48" t="str">
        <f t="shared" ca="1" si="113"/>
        <v/>
      </c>
      <c r="CH48" t="str">
        <f t="shared" ca="1" si="114"/>
        <v/>
      </c>
      <c r="CI48" t="str">
        <f t="shared" ca="1" si="115"/>
        <v/>
      </c>
      <c r="CJ48" t="str">
        <f t="shared" ca="1" si="116"/>
        <v/>
      </c>
      <c r="CK48" t="str">
        <f t="shared" ca="1" si="117"/>
        <v/>
      </c>
      <c r="CL48" t="str">
        <f t="shared" ca="1" si="21"/>
        <v/>
      </c>
      <c r="CM48" t="str">
        <f t="shared" ca="1" si="22"/>
        <v/>
      </c>
      <c r="CN48" t="str">
        <f t="shared" ca="1" si="118"/>
        <v/>
      </c>
      <c r="CO48" t="str">
        <f t="shared" ca="1" si="119"/>
        <v/>
      </c>
      <c r="CP48" t="str">
        <f t="shared" ca="1" si="120"/>
        <v/>
      </c>
      <c r="CQ48" t="str">
        <f t="shared" ca="1" si="121"/>
        <v/>
      </c>
      <c r="CR48" t="str">
        <f t="shared" ca="1" si="122"/>
        <v/>
      </c>
      <c r="CS48" t="str">
        <f t="shared" ca="1" si="123"/>
        <v/>
      </c>
      <c r="CT48" t="str">
        <f t="shared" ca="1" si="124"/>
        <v/>
      </c>
      <c r="CU48" t="str">
        <f t="shared" ca="1" si="125"/>
        <v/>
      </c>
      <c r="CV48" t="str">
        <f t="shared" ca="1" si="126"/>
        <v/>
      </c>
      <c r="CW48" t="str">
        <f t="shared" ca="1" si="127"/>
        <v/>
      </c>
      <c r="CX48" t="str">
        <f t="shared" ca="1" si="23"/>
        <v/>
      </c>
      <c r="CY48" t="str">
        <f t="shared" ca="1" si="24"/>
        <v/>
      </c>
      <c r="CZ48" t="str">
        <f t="shared" ca="1" si="128"/>
        <v/>
      </c>
      <c r="DA48" t="str">
        <f t="shared" ca="1" si="129"/>
        <v/>
      </c>
      <c r="DB48" t="str">
        <f t="shared" ca="1" si="130"/>
        <v/>
      </c>
      <c r="DC48" t="str">
        <f t="shared" ca="1" si="131"/>
        <v/>
      </c>
      <c r="DD48" t="str">
        <f t="shared" ca="1" si="132"/>
        <v/>
      </c>
      <c r="DE48" t="str">
        <f t="shared" ca="1" si="133"/>
        <v/>
      </c>
      <c r="DF48" t="str">
        <f t="shared" ca="1" si="134"/>
        <v/>
      </c>
      <c r="DG48" t="str">
        <f t="shared" ca="1" si="135"/>
        <v/>
      </c>
      <c r="DH48" t="str">
        <f t="shared" ca="1" si="136"/>
        <v/>
      </c>
      <c r="DI48" t="str">
        <f t="shared" ca="1" si="137"/>
        <v/>
      </c>
      <c r="DJ48" t="str">
        <f t="shared" ca="1" si="25"/>
        <v/>
      </c>
      <c r="DK48" t="str">
        <f t="shared" ca="1" si="26"/>
        <v/>
      </c>
      <c r="DL48" t="str">
        <f t="shared" ca="1" si="138"/>
        <v/>
      </c>
      <c r="DM48" t="str">
        <f t="shared" ca="1" si="139"/>
        <v/>
      </c>
      <c r="DN48" t="str">
        <f t="shared" ca="1" si="140"/>
        <v/>
      </c>
      <c r="DO48" t="str">
        <f t="shared" ca="1" si="141"/>
        <v/>
      </c>
      <c r="DP48" t="str">
        <f t="shared" ca="1" si="142"/>
        <v/>
      </c>
      <c r="DQ48" t="str">
        <f t="shared" ca="1" si="143"/>
        <v/>
      </c>
      <c r="DR48" t="str">
        <f t="shared" ca="1" si="144"/>
        <v/>
      </c>
      <c r="DS48" t="str">
        <f t="shared" ca="1" si="145"/>
        <v/>
      </c>
      <c r="DT48" t="str">
        <f t="shared" ca="1" si="146"/>
        <v/>
      </c>
      <c r="DU48" t="str">
        <f t="shared" ca="1" si="147"/>
        <v/>
      </c>
      <c r="DV48" t="str">
        <f t="shared" ca="1" si="27"/>
        <v/>
      </c>
      <c r="DW48" t="str">
        <f t="shared" ca="1" si="28"/>
        <v/>
      </c>
      <c r="DX48" t="str">
        <f t="shared" ca="1" si="148"/>
        <v/>
      </c>
      <c r="DY48" t="str">
        <f t="shared" ca="1" si="149"/>
        <v/>
      </c>
      <c r="DZ48" t="str">
        <f t="shared" ca="1" si="150"/>
        <v/>
      </c>
      <c r="EA48" t="str">
        <f t="shared" ca="1" si="151"/>
        <v/>
      </c>
      <c r="EB48" t="str">
        <f t="shared" ca="1" si="152"/>
        <v/>
      </c>
      <c r="EC48" t="str">
        <f t="shared" ca="1" si="153"/>
        <v/>
      </c>
      <c r="ED48" t="str">
        <f t="shared" ca="1" si="154"/>
        <v/>
      </c>
      <c r="EE48" t="str">
        <f t="shared" ca="1" si="155"/>
        <v/>
      </c>
      <c r="EF48" t="str">
        <f t="shared" ca="1" si="156"/>
        <v/>
      </c>
      <c r="EG48" t="str">
        <f t="shared" ca="1" si="157"/>
        <v/>
      </c>
      <c r="EH48" t="str">
        <f t="shared" ca="1" si="29"/>
        <v/>
      </c>
      <c r="EI48" t="str">
        <f t="shared" ca="1" si="30"/>
        <v/>
      </c>
      <c r="EJ48" t="str">
        <f t="shared" ca="1" si="158"/>
        <v/>
      </c>
      <c r="EK48" t="str">
        <f t="shared" ca="1" si="159"/>
        <v/>
      </c>
      <c r="EL48" t="str">
        <f t="shared" ca="1" si="160"/>
        <v/>
      </c>
      <c r="EM48" t="str">
        <f t="shared" ca="1" si="161"/>
        <v/>
      </c>
      <c r="EN48" t="str">
        <f t="shared" ca="1" si="162"/>
        <v/>
      </c>
      <c r="EO48" t="str">
        <f t="shared" ca="1" si="163"/>
        <v/>
      </c>
      <c r="EP48" t="str">
        <f t="shared" ca="1" si="164"/>
        <v/>
      </c>
      <c r="EQ48" t="str">
        <f t="shared" ca="1" si="165"/>
        <v/>
      </c>
      <c r="ER48" t="str">
        <f t="shared" ca="1" si="166"/>
        <v/>
      </c>
      <c r="ES48" t="str">
        <f t="shared" ca="1" si="167"/>
        <v/>
      </c>
      <c r="ET48" t="str">
        <f t="shared" ca="1" si="31"/>
        <v/>
      </c>
      <c r="EU48" t="str">
        <f t="shared" ca="1" si="32"/>
        <v/>
      </c>
      <c r="EV48" t="str">
        <f t="shared" ca="1" si="168"/>
        <v/>
      </c>
      <c r="EW48" t="str">
        <f t="shared" ca="1" si="169"/>
        <v/>
      </c>
      <c r="EX48" t="str">
        <f t="shared" ca="1" si="170"/>
        <v/>
      </c>
      <c r="EY48" t="str">
        <f t="shared" ca="1" si="171"/>
        <v/>
      </c>
      <c r="EZ48" t="str">
        <f t="shared" ca="1" si="172"/>
        <v/>
      </c>
      <c r="FA48" t="str">
        <f t="shared" ca="1" si="173"/>
        <v/>
      </c>
      <c r="FB48" t="str">
        <f t="shared" ca="1" si="174"/>
        <v/>
      </c>
      <c r="FC48" t="str">
        <f t="shared" ca="1" si="175"/>
        <v/>
      </c>
      <c r="FD48" t="str">
        <f t="shared" ca="1" si="176"/>
        <v/>
      </c>
      <c r="FE48" t="str">
        <f t="shared" ca="1" si="177"/>
        <v/>
      </c>
      <c r="FF48" t="str">
        <f t="shared" ca="1" si="33"/>
        <v/>
      </c>
      <c r="FG48" t="str">
        <f t="shared" ca="1" si="34"/>
        <v/>
      </c>
      <c r="FH48" t="str">
        <f t="shared" ca="1" si="178"/>
        <v/>
      </c>
      <c r="FI48" t="str">
        <f t="shared" ca="1" si="179"/>
        <v/>
      </c>
      <c r="FJ48" t="str">
        <f t="shared" ca="1" si="180"/>
        <v/>
      </c>
      <c r="FK48" t="str">
        <f t="shared" ca="1" si="181"/>
        <v/>
      </c>
      <c r="FL48" t="str">
        <f t="shared" ca="1" si="182"/>
        <v/>
      </c>
      <c r="FM48" t="str">
        <f t="shared" ca="1" si="183"/>
        <v/>
      </c>
      <c r="FN48" t="str">
        <f t="shared" ca="1" si="184"/>
        <v/>
      </c>
      <c r="FO48" t="str">
        <f t="shared" ca="1" si="185"/>
        <v/>
      </c>
      <c r="FP48" t="str">
        <f t="shared" ca="1" si="186"/>
        <v/>
      </c>
      <c r="FQ48" t="str">
        <f t="shared" ca="1" si="187"/>
        <v/>
      </c>
      <c r="FR48" t="str">
        <f t="shared" ca="1" si="35"/>
        <v/>
      </c>
      <c r="FS48" t="str">
        <f t="shared" ca="1" si="36"/>
        <v/>
      </c>
      <c r="FT48" t="str">
        <f t="shared" ca="1" si="188"/>
        <v/>
      </c>
      <c r="FU48" t="str">
        <f t="shared" ca="1" si="189"/>
        <v/>
      </c>
      <c r="FV48" t="str">
        <f t="shared" ca="1" si="190"/>
        <v/>
      </c>
      <c r="FW48" t="str">
        <f t="shared" ca="1" si="191"/>
        <v/>
      </c>
      <c r="FX48" t="str">
        <f t="shared" ca="1" si="192"/>
        <v/>
      </c>
      <c r="FY48" t="str">
        <f t="shared" ca="1" si="193"/>
        <v/>
      </c>
      <c r="FZ48" t="str">
        <f t="shared" ca="1" si="194"/>
        <v/>
      </c>
      <c r="GA48" t="str">
        <f t="shared" ca="1" si="195"/>
        <v/>
      </c>
      <c r="GB48" t="str">
        <f t="shared" ca="1" si="196"/>
        <v/>
      </c>
      <c r="GC48" t="str">
        <f t="shared" ca="1" si="197"/>
        <v/>
      </c>
      <c r="GD48" t="str">
        <f t="shared" ca="1" si="37"/>
        <v/>
      </c>
      <c r="GE48" t="str">
        <f t="shared" ca="1" si="38"/>
        <v/>
      </c>
      <c r="GF48" t="str">
        <f t="shared" ca="1" si="198"/>
        <v/>
      </c>
      <c r="GG48" t="str">
        <f t="shared" ca="1" si="199"/>
        <v/>
      </c>
      <c r="GH48" t="str">
        <f t="shared" ca="1" si="200"/>
        <v/>
      </c>
      <c r="GI48" t="str">
        <f t="shared" ca="1" si="201"/>
        <v/>
      </c>
      <c r="GJ48" t="str">
        <f t="shared" ca="1" si="202"/>
        <v/>
      </c>
      <c r="GK48" t="str">
        <f t="shared" ca="1" si="203"/>
        <v/>
      </c>
      <c r="GL48" t="str">
        <f t="shared" ca="1" si="204"/>
        <v/>
      </c>
      <c r="GM48" t="str">
        <f t="shared" ca="1" si="205"/>
        <v/>
      </c>
      <c r="GN48" t="str">
        <f t="shared" ca="1" si="206"/>
        <v/>
      </c>
      <c r="GO48" t="str">
        <f t="shared" ca="1" si="207"/>
        <v/>
      </c>
      <c r="GP48" t="str">
        <f t="shared" ca="1" si="39"/>
        <v/>
      </c>
      <c r="GQ48" t="str">
        <f t="shared" ca="1" si="40"/>
        <v/>
      </c>
      <c r="GR48" t="str">
        <f t="shared" ca="1" si="208"/>
        <v/>
      </c>
      <c r="GS48" t="str">
        <f t="shared" ca="1" si="209"/>
        <v/>
      </c>
      <c r="GT48" t="str">
        <f t="shared" ca="1" si="210"/>
        <v/>
      </c>
      <c r="GU48" t="str">
        <f t="shared" ca="1" si="211"/>
        <v/>
      </c>
      <c r="GV48" t="str">
        <f t="shared" ca="1" si="212"/>
        <v/>
      </c>
      <c r="GW48" t="str">
        <f t="shared" ca="1" si="213"/>
        <v/>
      </c>
      <c r="GX48" t="str">
        <f t="shared" ca="1" si="214"/>
        <v/>
      </c>
      <c r="GY48" t="str">
        <f t="shared" ca="1" si="215"/>
        <v/>
      </c>
      <c r="GZ48" t="str">
        <f t="shared" ca="1" si="216"/>
        <v/>
      </c>
      <c r="HA48" t="str">
        <f t="shared" ca="1" si="217"/>
        <v/>
      </c>
      <c r="HB48" t="str">
        <f t="shared" ca="1" si="41"/>
        <v/>
      </c>
      <c r="HC48" t="str">
        <f t="shared" ca="1" si="42"/>
        <v/>
      </c>
      <c r="HD48" t="str">
        <f t="shared" ca="1" si="218"/>
        <v/>
      </c>
      <c r="HE48" t="str">
        <f t="shared" ca="1" si="219"/>
        <v/>
      </c>
      <c r="HF48" t="str">
        <f t="shared" ca="1" si="220"/>
        <v/>
      </c>
      <c r="HG48" t="str">
        <f t="shared" ca="1" si="221"/>
        <v/>
      </c>
      <c r="HH48" t="str">
        <f t="shared" ca="1" si="222"/>
        <v/>
      </c>
      <c r="HI48" t="str">
        <f t="shared" ca="1" si="223"/>
        <v/>
      </c>
      <c r="HJ48" t="str">
        <f t="shared" ca="1" si="224"/>
        <v/>
      </c>
      <c r="HK48" t="str">
        <f t="shared" ca="1" si="225"/>
        <v/>
      </c>
      <c r="HL48" t="str">
        <f t="shared" ca="1" si="226"/>
        <v/>
      </c>
      <c r="HM48" t="str">
        <f t="shared" ca="1" si="227"/>
        <v/>
      </c>
      <c r="HN48" t="str">
        <f t="shared" ca="1" si="43"/>
        <v/>
      </c>
      <c r="HO48" t="str">
        <f t="shared" ca="1" si="44"/>
        <v/>
      </c>
      <c r="HP48" t="str">
        <f t="shared" ca="1" si="228"/>
        <v/>
      </c>
      <c r="HQ48" t="str">
        <f t="shared" ca="1" si="229"/>
        <v/>
      </c>
      <c r="HR48" t="str">
        <f t="shared" ca="1" si="230"/>
        <v/>
      </c>
      <c r="HS48" t="str">
        <f t="shared" ca="1" si="231"/>
        <v/>
      </c>
      <c r="HT48" t="str">
        <f t="shared" ca="1" si="232"/>
        <v/>
      </c>
      <c r="HU48" t="str">
        <f t="shared" ca="1" si="233"/>
        <v/>
      </c>
      <c r="HV48" t="str">
        <f t="shared" ca="1" si="234"/>
        <v/>
      </c>
      <c r="HW48" t="str">
        <f t="shared" ca="1" si="235"/>
        <v/>
      </c>
      <c r="HX48" t="str">
        <f t="shared" ca="1" si="236"/>
        <v/>
      </c>
      <c r="HY48" t="str">
        <f t="shared" ca="1" si="237"/>
        <v/>
      </c>
      <c r="HZ48" t="str">
        <f t="shared" ca="1" si="45"/>
        <v/>
      </c>
      <c r="IA48" t="str">
        <f t="shared" ca="1" si="46"/>
        <v/>
      </c>
      <c r="IB48" t="str">
        <f t="shared" ca="1" si="238"/>
        <v/>
      </c>
      <c r="IC48" t="str">
        <f t="shared" ca="1" si="239"/>
        <v/>
      </c>
      <c r="ID48" t="str">
        <f t="shared" ca="1" si="240"/>
        <v/>
      </c>
      <c r="IE48" t="str">
        <f t="shared" ca="1" si="241"/>
        <v/>
      </c>
      <c r="IF48" t="str">
        <f t="shared" ca="1" si="242"/>
        <v/>
      </c>
      <c r="IG48" t="str">
        <f t="shared" ca="1" si="243"/>
        <v/>
      </c>
      <c r="IH48" t="str">
        <f t="shared" ca="1" si="244"/>
        <v/>
      </c>
      <c r="II48" t="str">
        <f t="shared" ca="1" si="245"/>
        <v/>
      </c>
      <c r="IJ48" t="str">
        <f t="shared" ca="1" si="246"/>
        <v/>
      </c>
      <c r="IK48" t="str">
        <f t="shared" ca="1" si="247"/>
        <v/>
      </c>
      <c r="IL48" t="str">
        <f t="shared" ca="1" si="47"/>
        <v/>
      </c>
      <c r="IM48" t="str">
        <f t="shared" ca="1" si="48"/>
        <v/>
      </c>
      <c r="IN48" t="str">
        <f t="shared" ca="1" si="248"/>
        <v/>
      </c>
      <c r="IO48" t="str">
        <f t="shared" ca="1" si="249"/>
        <v/>
      </c>
      <c r="IP48" t="str">
        <f t="shared" ca="1" si="250"/>
        <v/>
      </c>
      <c r="IQ48" t="str">
        <f t="shared" ca="1" si="251"/>
        <v/>
      </c>
      <c r="IR48" t="str">
        <f t="shared" ca="1" si="252"/>
        <v/>
      </c>
      <c r="IS48" t="str">
        <f t="shared" ca="1" si="253"/>
        <v/>
      </c>
      <c r="IT48" t="str">
        <f t="shared" ca="1" si="254"/>
        <v/>
      </c>
      <c r="IU48" t="str">
        <f t="shared" ca="1" si="255"/>
        <v/>
      </c>
      <c r="IV48" t="str">
        <f t="shared" ca="1" si="256"/>
        <v/>
      </c>
      <c r="IW48" t="str">
        <f t="shared" ca="1" si="257"/>
        <v/>
      </c>
      <c r="IX48" t="str">
        <f t="shared" ca="1" si="49"/>
        <v/>
      </c>
      <c r="IY48" t="str">
        <f t="shared" ca="1" si="50"/>
        <v/>
      </c>
      <c r="IZ48" t="str">
        <f t="shared" ca="1" si="258"/>
        <v/>
      </c>
      <c r="JA48" t="str">
        <f t="shared" ca="1" si="259"/>
        <v/>
      </c>
      <c r="JB48" t="str">
        <f t="shared" ca="1" si="260"/>
        <v/>
      </c>
      <c r="JC48" t="str">
        <f t="shared" ca="1" si="261"/>
        <v/>
      </c>
      <c r="JD48" t="str">
        <f t="shared" ca="1" si="262"/>
        <v/>
      </c>
      <c r="JE48" t="str">
        <f t="shared" ca="1" si="263"/>
        <v/>
      </c>
      <c r="JF48" t="str">
        <f t="shared" ca="1" si="264"/>
        <v/>
      </c>
      <c r="JG48" t="str">
        <f t="shared" ca="1" si="265"/>
        <v/>
      </c>
      <c r="JH48" t="str">
        <f t="shared" ca="1" si="266"/>
        <v/>
      </c>
      <c r="JI48" t="str">
        <f t="shared" ca="1" si="267"/>
        <v/>
      </c>
      <c r="JJ48" t="str">
        <f t="shared" ca="1" si="51"/>
        <v/>
      </c>
      <c r="JK48" t="str">
        <f t="shared" ca="1" si="52"/>
        <v/>
      </c>
      <c r="JL48" t="str">
        <f t="shared" ca="1" si="268"/>
        <v/>
      </c>
      <c r="JM48" t="str">
        <f t="shared" ca="1" si="269"/>
        <v/>
      </c>
      <c r="JN48" t="str">
        <f t="shared" ca="1" si="270"/>
        <v/>
      </c>
      <c r="JO48" t="str">
        <f t="shared" ca="1" si="271"/>
        <v/>
      </c>
      <c r="JP48" t="str">
        <f t="shared" ca="1" si="272"/>
        <v/>
      </c>
      <c r="JQ48" t="str">
        <f t="shared" ca="1" si="273"/>
        <v/>
      </c>
      <c r="JR48" t="str">
        <f t="shared" ca="1" si="274"/>
        <v/>
      </c>
      <c r="JS48" t="str">
        <f t="shared" ca="1" si="275"/>
        <v/>
      </c>
      <c r="JT48" t="str">
        <f t="shared" ca="1" si="276"/>
        <v/>
      </c>
      <c r="JU48" t="str">
        <f t="shared" ca="1" si="277"/>
        <v/>
      </c>
    </row>
    <row r="49" spans="1:281" x14ac:dyDescent="0.25">
      <c r="A49">
        <f t="shared" si="278"/>
        <v>48</v>
      </c>
      <c r="B49" t="str">
        <f t="shared" ca="1" si="0"/>
        <v/>
      </c>
      <c r="C49">
        <v>2</v>
      </c>
      <c r="D49">
        <f t="shared" si="53"/>
        <v>48</v>
      </c>
      <c r="E49">
        <f t="shared" si="54"/>
        <v>23</v>
      </c>
      <c r="F49">
        <f ca="1">COUNT((AD49,AP49,BB49,BN49,BZ49,CL49,CX49,DJ49,DV49,EH49,ET49,FF49,FR49,GD49,GP49,HB49,HN49,HZ49,IL49,IX49,JJ49,JV49,KH49,KT49,LF49,LR49))</f>
        <v>0</v>
      </c>
      <c r="G49">
        <f t="shared" ca="1" si="55"/>
        <v>0</v>
      </c>
      <c r="H49">
        <f t="shared" ca="1" si="56"/>
        <v>0</v>
      </c>
      <c r="I49">
        <f t="shared" ca="1" si="1"/>
        <v>0</v>
      </c>
      <c r="J49">
        <f t="shared" ca="1" si="57"/>
        <v>0</v>
      </c>
      <c r="K49">
        <f t="shared" ca="1" si="2"/>
        <v>-1</v>
      </c>
      <c r="L49">
        <f t="shared" ca="1" si="286"/>
        <v>56</v>
      </c>
      <c r="M49">
        <f t="shared" ca="1" si="58"/>
        <v>0</v>
      </c>
      <c r="N49">
        <f t="shared" ca="1" si="287"/>
        <v>65</v>
      </c>
      <c r="O49">
        <f t="shared" ca="1" si="59"/>
        <v>-1</v>
      </c>
      <c r="P49">
        <f t="shared" ca="1" si="288"/>
        <v>6</v>
      </c>
      <c r="Q49">
        <f t="shared" ca="1" si="60"/>
        <v>0</v>
      </c>
      <c r="R49">
        <f t="shared" ca="1" si="61"/>
        <v>0</v>
      </c>
      <c r="S49">
        <f t="shared" ca="1" si="62"/>
        <v>0</v>
      </c>
      <c r="T49">
        <f t="shared" ca="1" si="63"/>
        <v>0</v>
      </c>
      <c r="U49" t="str">
        <f t="shared" ca="1" si="6"/>
        <v>999999999999</v>
      </c>
      <c r="V49">
        <f t="shared" ca="1" si="289"/>
        <v>0</v>
      </c>
      <c r="W49">
        <f t="shared" si="64"/>
        <v>48</v>
      </c>
      <c r="X49">
        <f t="shared" ca="1" si="290"/>
        <v>28</v>
      </c>
      <c r="Y49">
        <f t="shared" ca="1" si="65"/>
        <v>0</v>
      </c>
      <c r="Z49" t="str">
        <f t="shared" ca="1" si="66"/>
        <v>999zz</v>
      </c>
      <c r="AA49">
        <f t="shared" ca="1" si="291"/>
        <v>350</v>
      </c>
      <c r="AB49">
        <f t="shared" si="67"/>
        <v>48</v>
      </c>
      <c r="AC49">
        <f t="shared" ca="1" si="292"/>
        <v>8</v>
      </c>
      <c r="AD49" t="str">
        <f t="shared" ca="1" si="11"/>
        <v/>
      </c>
      <c r="AE49" t="str">
        <f t="shared" ca="1" si="12"/>
        <v/>
      </c>
      <c r="AF49" t="str">
        <f t="shared" ca="1" si="68"/>
        <v/>
      </c>
      <c r="AG49" t="str">
        <f t="shared" ca="1" si="69"/>
        <v/>
      </c>
      <c r="AH49" t="str">
        <f t="shared" ca="1" si="70"/>
        <v/>
      </c>
      <c r="AI49" t="str">
        <f t="shared" ca="1" si="71"/>
        <v/>
      </c>
      <c r="AJ49" t="str">
        <f t="shared" ca="1" si="72"/>
        <v/>
      </c>
      <c r="AK49" t="str">
        <f t="shared" ca="1" si="73"/>
        <v/>
      </c>
      <c r="AL49" t="str">
        <f t="shared" ca="1" si="74"/>
        <v/>
      </c>
      <c r="AM49" t="str">
        <f t="shared" ca="1" si="75"/>
        <v/>
      </c>
      <c r="AN49" t="str">
        <f t="shared" ca="1" si="76"/>
        <v/>
      </c>
      <c r="AO49" t="str">
        <f t="shared" ca="1" si="77"/>
        <v/>
      </c>
      <c r="AP49" t="str">
        <f t="shared" ca="1" si="13"/>
        <v/>
      </c>
      <c r="AQ49" t="str">
        <f t="shared" ca="1" si="14"/>
        <v/>
      </c>
      <c r="AR49" t="str">
        <f t="shared" ca="1" si="78"/>
        <v/>
      </c>
      <c r="AS49" t="str">
        <f t="shared" ca="1" si="79"/>
        <v/>
      </c>
      <c r="AT49" t="str">
        <f t="shared" ca="1" si="80"/>
        <v/>
      </c>
      <c r="AU49" t="str">
        <f t="shared" ca="1" si="81"/>
        <v/>
      </c>
      <c r="AV49" t="str">
        <f t="shared" ca="1" si="82"/>
        <v/>
      </c>
      <c r="AW49" t="str">
        <f t="shared" ca="1" si="83"/>
        <v/>
      </c>
      <c r="AX49" t="str">
        <f t="shared" ca="1" si="84"/>
        <v/>
      </c>
      <c r="AY49" t="str">
        <f t="shared" ca="1" si="85"/>
        <v/>
      </c>
      <c r="AZ49" t="str">
        <f t="shared" ca="1" si="86"/>
        <v/>
      </c>
      <c r="BA49" t="str">
        <f t="shared" ca="1" si="87"/>
        <v/>
      </c>
      <c r="BB49" t="str">
        <f t="shared" ca="1" si="15"/>
        <v/>
      </c>
      <c r="BC49" t="str">
        <f t="shared" ca="1" si="16"/>
        <v/>
      </c>
      <c r="BD49" t="str">
        <f t="shared" ca="1" si="88"/>
        <v/>
      </c>
      <c r="BE49" t="str">
        <f t="shared" ca="1" si="89"/>
        <v/>
      </c>
      <c r="BF49" t="str">
        <f t="shared" ca="1" si="90"/>
        <v/>
      </c>
      <c r="BG49" t="str">
        <f t="shared" ca="1" si="91"/>
        <v/>
      </c>
      <c r="BH49" t="str">
        <f t="shared" ca="1" si="92"/>
        <v/>
      </c>
      <c r="BI49" t="str">
        <f t="shared" ca="1" si="93"/>
        <v/>
      </c>
      <c r="BJ49" t="str">
        <f t="shared" ca="1" si="94"/>
        <v/>
      </c>
      <c r="BK49" t="str">
        <f t="shared" ca="1" si="95"/>
        <v/>
      </c>
      <c r="BL49" t="str">
        <f t="shared" ca="1" si="96"/>
        <v/>
      </c>
      <c r="BM49" t="str">
        <f t="shared" ca="1" si="97"/>
        <v/>
      </c>
      <c r="BN49" t="str">
        <f t="shared" ca="1" si="17"/>
        <v/>
      </c>
      <c r="BO49" t="str">
        <f t="shared" ca="1" si="18"/>
        <v/>
      </c>
      <c r="BP49" t="str">
        <f t="shared" ca="1" si="98"/>
        <v/>
      </c>
      <c r="BQ49" t="str">
        <f t="shared" ca="1" si="99"/>
        <v/>
      </c>
      <c r="BR49" t="str">
        <f t="shared" ca="1" si="100"/>
        <v/>
      </c>
      <c r="BS49" t="str">
        <f t="shared" ca="1" si="101"/>
        <v/>
      </c>
      <c r="BT49" t="str">
        <f t="shared" ca="1" si="102"/>
        <v/>
      </c>
      <c r="BU49" t="str">
        <f t="shared" ca="1" si="103"/>
        <v/>
      </c>
      <c r="BV49" t="str">
        <f t="shared" ca="1" si="104"/>
        <v/>
      </c>
      <c r="BW49" t="str">
        <f t="shared" ca="1" si="105"/>
        <v/>
      </c>
      <c r="BX49" t="str">
        <f t="shared" ca="1" si="106"/>
        <v/>
      </c>
      <c r="BY49" t="str">
        <f t="shared" ca="1" si="107"/>
        <v/>
      </c>
      <c r="BZ49" t="str">
        <f t="shared" ca="1" si="19"/>
        <v/>
      </c>
      <c r="CA49" t="str">
        <f t="shared" ca="1" si="20"/>
        <v/>
      </c>
      <c r="CB49" t="str">
        <f t="shared" ca="1" si="108"/>
        <v/>
      </c>
      <c r="CC49" t="str">
        <f t="shared" ca="1" si="109"/>
        <v/>
      </c>
      <c r="CD49" t="str">
        <f t="shared" ca="1" si="110"/>
        <v/>
      </c>
      <c r="CE49" t="str">
        <f t="shared" ca="1" si="111"/>
        <v/>
      </c>
      <c r="CF49" t="str">
        <f t="shared" ca="1" si="112"/>
        <v/>
      </c>
      <c r="CG49" t="str">
        <f t="shared" ca="1" si="113"/>
        <v/>
      </c>
      <c r="CH49" t="str">
        <f t="shared" ca="1" si="114"/>
        <v/>
      </c>
      <c r="CI49" t="str">
        <f t="shared" ca="1" si="115"/>
        <v/>
      </c>
      <c r="CJ49" t="str">
        <f t="shared" ca="1" si="116"/>
        <v/>
      </c>
      <c r="CK49" t="str">
        <f t="shared" ca="1" si="117"/>
        <v/>
      </c>
      <c r="CL49" t="str">
        <f t="shared" ca="1" si="21"/>
        <v/>
      </c>
      <c r="CM49" t="str">
        <f t="shared" ca="1" si="22"/>
        <v/>
      </c>
      <c r="CN49" t="str">
        <f t="shared" ca="1" si="118"/>
        <v/>
      </c>
      <c r="CO49" t="str">
        <f t="shared" ca="1" si="119"/>
        <v/>
      </c>
      <c r="CP49" t="str">
        <f t="shared" ca="1" si="120"/>
        <v/>
      </c>
      <c r="CQ49" t="str">
        <f t="shared" ca="1" si="121"/>
        <v/>
      </c>
      <c r="CR49" t="str">
        <f t="shared" ca="1" si="122"/>
        <v/>
      </c>
      <c r="CS49" t="str">
        <f t="shared" ca="1" si="123"/>
        <v/>
      </c>
      <c r="CT49" t="str">
        <f t="shared" ca="1" si="124"/>
        <v/>
      </c>
      <c r="CU49" t="str">
        <f t="shared" ca="1" si="125"/>
        <v/>
      </c>
      <c r="CV49" t="str">
        <f t="shared" ca="1" si="126"/>
        <v/>
      </c>
      <c r="CW49" t="str">
        <f t="shared" ca="1" si="127"/>
        <v/>
      </c>
      <c r="CX49" t="str">
        <f t="shared" ca="1" si="23"/>
        <v/>
      </c>
      <c r="CY49" t="str">
        <f t="shared" ca="1" si="24"/>
        <v/>
      </c>
      <c r="CZ49" t="str">
        <f t="shared" ca="1" si="128"/>
        <v/>
      </c>
      <c r="DA49" t="str">
        <f t="shared" ca="1" si="129"/>
        <v/>
      </c>
      <c r="DB49" t="str">
        <f t="shared" ca="1" si="130"/>
        <v/>
      </c>
      <c r="DC49" t="str">
        <f t="shared" ca="1" si="131"/>
        <v/>
      </c>
      <c r="DD49" t="str">
        <f t="shared" ca="1" si="132"/>
        <v/>
      </c>
      <c r="DE49" t="str">
        <f t="shared" ca="1" si="133"/>
        <v/>
      </c>
      <c r="DF49" t="str">
        <f t="shared" ca="1" si="134"/>
        <v/>
      </c>
      <c r="DG49" t="str">
        <f t="shared" ca="1" si="135"/>
        <v/>
      </c>
      <c r="DH49" t="str">
        <f t="shared" ca="1" si="136"/>
        <v/>
      </c>
      <c r="DI49" t="str">
        <f t="shared" ca="1" si="137"/>
        <v/>
      </c>
      <c r="DJ49" t="str">
        <f t="shared" ca="1" si="25"/>
        <v/>
      </c>
      <c r="DK49" t="str">
        <f t="shared" ca="1" si="26"/>
        <v/>
      </c>
      <c r="DL49" t="str">
        <f t="shared" ca="1" si="138"/>
        <v/>
      </c>
      <c r="DM49" t="str">
        <f t="shared" ca="1" si="139"/>
        <v/>
      </c>
      <c r="DN49" t="str">
        <f t="shared" ca="1" si="140"/>
        <v/>
      </c>
      <c r="DO49" t="str">
        <f t="shared" ca="1" si="141"/>
        <v/>
      </c>
      <c r="DP49" t="str">
        <f t="shared" ca="1" si="142"/>
        <v/>
      </c>
      <c r="DQ49" t="str">
        <f t="shared" ca="1" si="143"/>
        <v/>
      </c>
      <c r="DR49" t="str">
        <f t="shared" ca="1" si="144"/>
        <v/>
      </c>
      <c r="DS49" t="str">
        <f t="shared" ca="1" si="145"/>
        <v/>
      </c>
      <c r="DT49" t="str">
        <f t="shared" ca="1" si="146"/>
        <v/>
      </c>
      <c r="DU49" t="str">
        <f t="shared" ca="1" si="147"/>
        <v/>
      </c>
      <c r="DV49" t="str">
        <f t="shared" ca="1" si="27"/>
        <v/>
      </c>
      <c r="DW49" t="str">
        <f t="shared" ca="1" si="28"/>
        <v/>
      </c>
      <c r="DX49" t="str">
        <f t="shared" ca="1" si="148"/>
        <v/>
      </c>
      <c r="DY49" t="str">
        <f t="shared" ca="1" si="149"/>
        <v/>
      </c>
      <c r="DZ49" t="str">
        <f t="shared" ca="1" si="150"/>
        <v/>
      </c>
      <c r="EA49" t="str">
        <f t="shared" ca="1" si="151"/>
        <v/>
      </c>
      <c r="EB49" t="str">
        <f t="shared" ca="1" si="152"/>
        <v/>
      </c>
      <c r="EC49" t="str">
        <f t="shared" ca="1" si="153"/>
        <v/>
      </c>
      <c r="ED49" t="str">
        <f t="shared" ca="1" si="154"/>
        <v/>
      </c>
      <c r="EE49" t="str">
        <f t="shared" ca="1" si="155"/>
        <v/>
      </c>
      <c r="EF49" t="str">
        <f t="shared" ca="1" si="156"/>
        <v/>
      </c>
      <c r="EG49" t="str">
        <f t="shared" ca="1" si="157"/>
        <v/>
      </c>
      <c r="EH49" t="str">
        <f t="shared" ca="1" si="29"/>
        <v/>
      </c>
      <c r="EI49" t="str">
        <f t="shared" ca="1" si="30"/>
        <v/>
      </c>
      <c r="EJ49" t="str">
        <f t="shared" ca="1" si="158"/>
        <v/>
      </c>
      <c r="EK49" t="str">
        <f t="shared" ca="1" si="159"/>
        <v/>
      </c>
      <c r="EL49" t="str">
        <f t="shared" ca="1" si="160"/>
        <v/>
      </c>
      <c r="EM49" t="str">
        <f t="shared" ca="1" si="161"/>
        <v/>
      </c>
      <c r="EN49" t="str">
        <f t="shared" ca="1" si="162"/>
        <v/>
      </c>
      <c r="EO49" t="str">
        <f t="shared" ca="1" si="163"/>
        <v/>
      </c>
      <c r="EP49" t="str">
        <f t="shared" ca="1" si="164"/>
        <v/>
      </c>
      <c r="EQ49" t="str">
        <f t="shared" ca="1" si="165"/>
        <v/>
      </c>
      <c r="ER49" t="str">
        <f t="shared" ca="1" si="166"/>
        <v/>
      </c>
      <c r="ES49" t="str">
        <f t="shared" ca="1" si="167"/>
        <v/>
      </c>
      <c r="ET49" t="str">
        <f t="shared" ca="1" si="31"/>
        <v/>
      </c>
      <c r="EU49" t="str">
        <f t="shared" ca="1" si="32"/>
        <v/>
      </c>
      <c r="EV49" t="str">
        <f t="shared" ca="1" si="168"/>
        <v/>
      </c>
      <c r="EW49" t="str">
        <f t="shared" ca="1" si="169"/>
        <v/>
      </c>
      <c r="EX49" t="str">
        <f t="shared" ca="1" si="170"/>
        <v/>
      </c>
      <c r="EY49" t="str">
        <f t="shared" ca="1" si="171"/>
        <v/>
      </c>
      <c r="EZ49" t="str">
        <f t="shared" ca="1" si="172"/>
        <v/>
      </c>
      <c r="FA49" t="str">
        <f t="shared" ca="1" si="173"/>
        <v/>
      </c>
      <c r="FB49" t="str">
        <f t="shared" ca="1" si="174"/>
        <v/>
      </c>
      <c r="FC49" t="str">
        <f t="shared" ca="1" si="175"/>
        <v/>
      </c>
      <c r="FD49" t="str">
        <f t="shared" ca="1" si="176"/>
        <v/>
      </c>
      <c r="FE49" t="str">
        <f t="shared" ca="1" si="177"/>
        <v/>
      </c>
      <c r="FF49" t="str">
        <f t="shared" ca="1" si="33"/>
        <v/>
      </c>
      <c r="FG49" t="str">
        <f t="shared" ca="1" si="34"/>
        <v/>
      </c>
      <c r="FH49" t="str">
        <f t="shared" ca="1" si="178"/>
        <v/>
      </c>
      <c r="FI49" t="str">
        <f t="shared" ca="1" si="179"/>
        <v/>
      </c>
      <c r="FJ49" t="str">
        <f t="shared" ca="1" si="180"/>
        <v/>
      </c>
      <c r="FK49" t="str">
        <f t="shared" ca="1" si="181"/>
        <v/>
      </c>
      <c r="FL49" t="str">
        <f t="shared" ca="1" si="182"/>
        <v/>
      </c>
      <c r="FM49" t="str">
        <f t="shared" ca="1" si="183"/>
        <v/>
      </c>
      <c r="FN49" t="str">
        <f t="shared" ca="1" si="184"/>
        <v/>
      </c>
      <c r="FO49" t="str">
        <f t="shared" ca="1" si="185"/>
        <v/>
      </c>
      <c r="FP49" t="str">
        <f t="shared" ca="1" si="186"/>
        <v/>
      </c>
      <c r="FQ49" t="str">
        <f t="shared" ca="1" si="187"/>
        <v/>
      </c>
      <c r="FR49" t="str">
        <f t="shared" ca="1" si="35"/>
        <v/>
      </c>
      <c r="FS49" t="str">
        <f t="shared" ca="1" si="36"/>
        <v/>
      </c>
      <c r="FT49" t="str">
        <f t="shared" ca="1" si="188"/>
        <v/>
      </c>
      <c r="FU49" t="str">
        <f t="shared" ca="1" si="189"/>
        <v/>
      </c>
      <c r="FV49" t="str">
        <f t="shared" ca="1" si="190"/>
        <v/>
      </c>
      <c r="FW49" t="str">
        <f t="shared" ca="1" si="191"/>
        <v/>
      </c>
      <c r="FX49" t="str">
        <f t="shared" ca="1" si="192"/>
        <v/>
      </c>
      <c r="FY49" t="str">
        <f t="shared" ca="1" si="193"/>
        <v/>
      </c>
      <c r="FZ49" t="str">
        <f t="shared" ca="1" si="194"/>
        <v/>
      </c>
      <c r="GA49" t="str">
        <f t="shared" ca="1" si="195"/>
        <v/>
      </c>
      <c r="GB49" t="str">
        <f t="shared" ca="1" si="196"/>
        <v/>
      </c>
      <c r="GC49" t="str">
        <f t="shared" ca="1" si="197"/>
        <v/>
      </c>
      <c r="GD49" t="str">
        <f t="shared" ca="1" si="37"/>
        <v/>
      </c>
      <c r="GE49" t="str">
        <f t="shared" ca="1" si="38"/>
        <v/>
      </c>
      <c r="GF49" t="str">
        <f t="shared" ca="1" si="198"/>
        <v/>
      </c>
      <c r="GG49" t="str">
        <f t="shared" ca="1" si="199"/>
        <v/>
      </c>
      <c r="GH49" t="str">
        <f t="shared" ca="1" si="200"/>
        <v/>
      </c>
      <c r="GI49" t="str">
        <f t="shared" ca="1" si="201"/>
        <v/>
      </c>
      <c r="GJ49" t="str">
        <f t="shared" ca="1" si="202"/>
        <v/>
      </c>
      <c r="GK49" t="str">
        <f t="shared" ca="1" si="203"/>
        <v/>
      </c>
      <c r="GL49" t="str">
        <f t="shared" ca="1" si="204"/>
        <v/>
      </c>
      <c r="GM49" t="str">
        <f t="shared" ca="1" si="205"/>
        <v/>
      </c>
      <c r="GN49" t="str">
        <f t="shared" ca="1" si="206"/>
        <v/>
      </c>
      <c r="GO49" t="str">
        <f t="shared" ca="1" si="207"/>
        <v/>
      </c>
      <c r="GP49" t="str">
        <f t="shared" ca="1" si="39"/>
        <v/>
      </c>
      <c r="GQ49" t="str">
        <f t="shared" ca="1" si="40"/>
        <v/>
      </c>
      <c r="GR49" t="str">
        <f t="shared" ca="1" si="208"/>
        <v/>
      </c>
      <c r="GS49" t="str">
        <f t="shared" ca="1" si="209"/>
        <v/>
      </c>
      <c r="GT49" t="str">
        <f t="shared" ca="1" si="210"/>
        <v/>
      </c>
      <c r="GU49" t="str">
        <f t="shared" ca="1" si="211"/>
        <v/>
      </c>
      <c r="GV49" t="str">
        <f t="shared" ca="1" si="212"/>
        <v/>
      </c>
      <c r="GW49" t="str">
        <f t="shared" ca="1" si="213"/>
        <v/>
      </c>
      <c r="GX49" t="str">
        <f t="shared" ca="1" si="214"/>
        <v/>
      </c>
      <c r="GY49" t="str">
        <f t="shared" ca="1" si="215"/>
        <v/>
      </c>
      <c r="GZ49" t="str">
        <f t="shared" ca="1" si="216"/>
        <v/>
      </c>
      <c r="HA49" t="str">
        <f t="shared" ca="1" si="217"/>
        <v/>
      </c>
      <c r="HB49" t="str">
        <f t="shared" ca="1" si="41"/>
        <v/>
      </c>
      <c r="HC49" t="str">
        <f t="shared" ca="1" si="42"/>
        <v/>
      </c>
      <c r="HD49" t="str">
        <f t="shared" ca="1" si="218"/>
        <v/>
      </c>
      <c r="HE49" t="str">
        <f t="shared" ca="1" si="219"/>
        <v/>
      </c>
      <c r="HF49" t="str">
        <f t="shared" ca="1" si="220"/>
        <v/>
      </c>
      <c r="HG49" t="str">
        <f t="shared" ca="1" si="221"/>
        <v/>
      </c>
      <c r="HH49" t="str">
        <f t="shared" ca="1" si="222"/>
        <v/>
      </c>
      <c r="HI49" t="str">
        <f t="shared" ca="1" si="223"/>
        <v/>
      </c>
      <c r="HJ49" t="str">
        <f t="shared" ca="1" si="224"/>
        <v/>
      </c>
      <c r="HK49" t="str">
        <f t="shared" ca="1" si="225"/>
        <v/>
      </c>
      <c r="HL49" t="str">
        <f t="shared" ca="1" si="226"/>
        <v/>
      </c>
      <c r="HM49" t="str">
        <f t="shared" ca="1" si="227"/>
        <v/>
      </c>
      <c r="HN49" t="str">
        <f t="shared" ca="1" si="43"/>
        <v/>
      </c>
      <c r="HO49" t="str">
        <f t="shared" ca="1" si="44"/>
        <v/>
      </c>
      <c r="HP49" t="str">
        <f t="shared" ca="1" si="228"/>
        <v/>
      </c>
      <c r="HQ49" t="str">
        <f t="shared" ca="1" si="229"/>
        <v/>
      </c>
      <c r="HR49" t="str">
        <f t="shared" ca="1" si="230"/>
        <v/>
      </c>
      <c r="HS49" t="str">
        <f t="shared" ca="1" si="231"/>
        <v/>
      </c>
      <c r="HT49" t="str">
        <f t="shared" ca="1" si="232"/>
        <v/>
      </c>
      <c r="HU49" t="str">
        <f t="shared" ca="1" si="233"/>
        <v/>
      </c>
      <c r="HV49" t="str">
        <f t="shared" ca="1" si="234"/>
        <v/>
      </c>
      <c r="HW49" t="str">
        <f t="shared" ca="1" si="235"/>
        <v/>
      </c>
      <c r="HX49" t="str">
        <f t="shared" ca="1" si="236"/>
        <v/>
      </c>
      <c r="HY49" t="str">
        <f t="shared" ca="1" si="237"/>
        <v/>
      </c>
      <c r="HZ49" t="str">
        <f t="shared" ca="1" si="45"/>
        <v/>
      </c>
      <c r="IA49" t="str">
        <f t="shared" ca="1" si="46"/>
        <v/>
      </c>
      <c r="IB49" t="str">
        <f t="shared" ca="1" si="238"/>
        <v/>
      </c>
      <c r="IC49" t="str">
        <f t="shared" ca="1" si="239"/>
        <v/>
      </c>
      <c r="ID49" t="str">
        <f t="shared" ca="1" si="240"/>
        <v/>
      </c>
      <c r="IE49" t="str">
        <f t="shared" ca="1" si="241"/>
        <v/>
      </c>
      <c r="IF49" t="str">
        <f t="shared" ca="1" si="242"/>
        <v/>
      </c>
      <c r="IG49" t="str">
        <f t="shared" ca="1" si="243"/>
        <v/>
      </c>
      <c r="IH49" t="str">
        <f t="shared" ca="1" si="244"/>
        <v/>
      </c>
      <c r="II49" t="str">
        <f t="shared" ca="1" si="245"/>
        <v/>
      </c>
      <c r="IJ49" t="str">
        <f t="shared" ca="1" si="246"/>
        <v/>
      </c>
      <c r="IK49" t="str">
        <f t="shared" ca="1" si="247"/>
        <v/>
      </c>
      <c r="IL49" t="str">
        <f t="shared" ca="1" si="47"/>
        <v/>
      </c>
      <c r="IM49" t="str">
        <f t="shared" ca="1" si="48"/>
        <v/>
      </c>
      <c r="IN49" t="str">
        <f t="shared" ca="1" si="248"/>
        <v/>
      </c>
      <c r="IO49" t="str">
        <f t="shared" ca="1" si="249"/>
        <v/>
      </c>
      <c r="IP49" t="str">
        <f t="shared" ca="1" si="250"/>
        <v/>
      </c>
      <c r="IQ49" t="str">
        <f t="shared" ca="1" si="251"/>
        <v/>
      </c>
      <c r="IR49" t="str">
        <f t="shared" ca="1" si="252"/>
        <v/>
      </c>
      <c r="IS49" t="str">
        <f t="shared" ca="1" si="253"/>
        <v/>
      </c>
      <c r="IT49" t="str">
        <f t="shared" ca="1" si="254"/>
        <v/>
      </c>
      <c r="IU49" t="str">
        <f t="shared" ca="1" si="255"/>
        <v/>
      </c>
      <c r="IV49" t="str">
        <f t="shared" ca="1" si="256"/>
        <v/>
      </c>
      <c r="IW49" t="str">
        <f t="shared" ca="1" si="257"/>
        <v/>
      </c>
      <c r="IX49" t="str">
        <f t="shared" ca="1" si="49"/>
        <v/>
      </c>
      <c r="IY49" t="str">
        <f t="shared" ca="1" si="50"/>
        <v/>
      </c>
      <c r="IZ49" t="str">
        <f t="shared" ca="1" si="258"/>
        <v/>
      </c>
      <c r="JA49" t="str">
        <f t="shared" ca="1" si="259"/>
        <v/>
      </c>
      <c r="JB49" t="str">
        <f t="shared" ca="1" si="260"/>
        <v/>
      </c>
      <c r="JC49" t="str">
        <f t="shared" ca="1" si="261"/>
        <v/>
      </c>
      <c r="JD49" t="str">
        <f t="shared" ca="1" si="262"/>
        <v/>
      </c>
      <c r="JE49" t="str">
        <f t="shared" ca="1" si="263"/>
        <v/>
      </c>
      <c r="JF49" t="str">
        <f t="shared" ca="1" si="264"/>
        <v/>
      </c>
      <c r="JG49" t="str">
        <f t="shared" ca="1" si="265"/>
        <v/>
      </c>
      <c r="JH49" t="str">
        <f t="shared" ca="1" si="266"/>
        <v/>
      </c>
      <c r="JI49" t="str">
        <f t="shared" ca="1" si="267"/>
        <v/>
      </c>
      <c r="JJ49" t="str">
        <f t="shared" ca="1" si="51"/>
        <v/>
      </c>
      <c r="JK49" t="str">
        <f t="shared" ca="1" si="52"/>
        <v/>
      </c>
      <c r="JL49" t="str">
        <f t="shared" ca="1" si="268"/>
        <v/>
      </c>
      <c r="JM49" t="str">
        <f t="shared" ca="1" si="269"/>
        <v/>
      </c>
      <c r="JN49" t="str">
        <f t="shared" ca="1" si="270"/>
        <v/>
      </c>
      <c r="JO49" t="str">
        <f t="shared" ca="1" si="271"/>
        <v/>
      </c>
      <c r="JP49" t="str">
        <f t="shared" ca="1" si="272"/>
        <v/>
      </c>
      <c r="JQ49" t="str">
        <f t="shared" ca="1" si="273"/>
        <v/>
      </c>
      <c r="JR49" t="str">
        <f t="shared" ca="1" si="274"/>
        <v/>
      </c>
      <c r="JS49" t="str">
        <f t="shared" ca="1" si="275"/>
        <v/>
      </c>
      <c r="JT49" t="str">
        <f t="shared" ca="1" si="276"/>
        <v/>
      </c>
      <c r="JU49" t="str">
        <f t="shared" ca="1" si="277"/>
        <v/>
      </c>
    </row>
    <row r="50" spans="1:281" x14ac:dyDescent="0.25">
      <c r="A50">
        <f t="shared" si="278"/>
        <v>49</v>
      </c>
      <c r="B50" t="str">
        <f t="shared" ca="1" si="0"/>
        <v/>
      </c>
      <c r="C50">
        <v>2</v>
      </c>
      <c r="D50">
        <f t="shared" si="53"/>
        <v>49</v>
      </c>
      <c r="E50">
        <f t="shared" si="54"/>
        <v>24</v>
      </c>
      <c r="F50">
        <f ca="1">COUNT((AD50,AP50,BB50,BN50,BZ50,CL50,CX50,DJ50,DV50,EH50,ET50,FF50,FR50,GD50,GP50,HB50,HN50,HZ50,IL50,IX50,JJ50,JV50,KH50,KT50,LF50,LR50))</f>
        <v>0</v>
      </c>
      <c r="G50">
        <f t="shared" ca="1" si="55"/>
        <v>0</v>
      </c>
      <c r="H50">
        <f t="shared" ca="1" si="56"/>
        <v>0</v>
      </c>
      <c r="I50">
        <f t="shared" ca="1" si="1"/>
        <v>0</v>
      </c>
      <c r="J50">
        <f t="shared" ca="1" si="57"/>
        <v>0</v>
      </c>
      <c r="K50">
        <f t="shared" ca="1" si="2"/>
        <v>-1</v>
      </c>
      <c r="L50">
        <f t="shared" ca="1" si="286"/>
        <v>109</v>
      </c>
      <c r="M50">
        <f t="shared" ca="1" si="58"/>
        <v>0</v>
      </c>
      <c r="N50">
        <f t="shared" ca="1" si="287"/>
        <v>65</v>
      </c>
      <c r="O50">
        <f t="shared" ca="1" si="59"/>
        <v>-1</v>
      </c>
      <c r="P50">
        <f t="shared" ca="1" si="288"/>
        <v>79</v>
      </c>
      <c r="Q50">
        <f t="shared" ca="1" si="60"/>
        <v>0</v>
      </c>
      <c r="R50">
        <f t="shared" ca="1" si="61"/>
        <v>0</v>
      </c>
      <c r="S50">
        <f t="shared" ca="1" si="62"/>
        <v>0</v>
      </c>
      <c r="T50">
        <f t="shared" ca="1" si="63"/>
        <v>0</v>
      </c>
      <c r="U50" t="str">
        <f t="shared" ca="1" si="6"/>
        <v>999999999999</v>
      </c>
      <c r="V50">
        <f t="shared" ca="1" si="289"/>
        <v>0</v>
      </c>
      <c r="W50">
        <f t="shared" si="64"/>
        <v>49</v>
      </c>
      <c r="X50">
        <f t="shared" ca="1" si="290"/>
        <v>152</v>
      </c>
      <c r="Y50">
        <f t="shared" ca="1" si="65"/>
        <v>0</v>
      </c>
      <c r="Z50" t="str">
        <f t="shared" ca="1" si="66"/>
        <v>999zz</v>
      </c>
      <c r="AA50">
        <f t="shared" ca="1" si="291"/>
        <v>350</v>
      </c>
      <c r="AB50">
        <f t="shared" si="67"/>
        <v>49</v>
      </c>
      <c r="AC50">
        <f t="shared" ca="1" si="292"/>
        <v>57</v>
      </c>
      <c r="AD50" t="str">
        <f t="shared" ca="1" si="11"/>
        <v/>
      </c>
      <c r="AE50" t="str">
        <f t="shared" ca="1" si="12"/>
        <v/>
      </c>
      <c r="AF50" t="str">
        <f t="shared" ca="1" si="68"/>
        <v/>
      </c>
      <c r="AG50" t="str">
        <f t="shared" ca="1" si="69"/>
        <v/>
      </c>
      <c r="AH50" t="str">
        <f t="shared" ca="1" si="70"/>
        <v/>
      </c>
      <c r="AI50" t="str">
        <f t="shared" ca="1" si="71"/>
        <v/>
      </c>
      <c r="AJ50" t="str">
        <f t="shared" ca="1" si="72"/>
        <v/>
      </c>
      <c r="AK50" t="str">
        <f t="shared" ca="1" si="73"/>
        <v/>
      </c>
      <c r="AL50" t="str">
        <f t="shared" ca="1" si="74"/>
        <v/>
      </c>
      <c r="AM50" t="str">
        <f t="shared" ca="1" si="75"/>
        <v/>
      </c>
      <c r="AN50" t="str">
        <f t="shared" ca="1" si="76"/>
        <v/>
      </c>
      <c r="AO50" t="str">
        <f t="shared" ca="1" si="77"/>
        <v/>
      </c>
      <c r="AP50" t="str">
        <f t="shared" ca="1" si="13"/>
        <v/>
      </c>
      <c r="AQ50" t="str">
        <f t="shared" ca="1" si="14"/>
        <v/>
      </c>
      <c r="AR50" t="str">
        <f t="shared" ca="1" si="78"/>
        <v/>
      </c>
      <c r="AS50" t="str">
        <f t="shared" ca="1" si="79"/>
        <v/>
      </c>
      <c r="AT50" t="str">
        <f t="shared" ca="1" si="80"/>
        <v/>
      </c>
      <c r="AU50" t="str">
        <f t="shared" ca="1" si="81"/>
        <v/>
      </c>
      <c r="AV50" t="str">
        <f t="shared" ca="1" si="82"/>
        <v/>
      </c>
      <c r="AW50" t="str">
        <f t="shared" ca="1" si="83"/>
        <v/>
      </c>
      <c r="AX50" t="str">
        <f t="shared" ca="1" si="84"/>
        <v/>
      </c>
      <c r="AY50" t="str">
        <f t="shared" ca="1" si="85"/>
        <v/>
      </c>
      <c r="AZ50" t="str">
        <f t="shared" ca="1" si="86"/>
        <v/>
      </c>
      <c r="BA50" t="str">
        <f t="shared" ca="1" si="87"/>
        <v/>
      </c>
      <c r="BB50" t="str">
        <f t="shared" ca="1" si="15"/>
        <v/>
      </c>
      <c r="BC50" t="str">
        <f t="shared" ca="1" si="16"/>
        <v/>
      </c>
      <c r="BD50" t="str">
        <f t="shared" ca="1" si="88"/>
        <v/>
      </c>
      <c r="BE50" t="str">
        <f t="shared" ca="1" si="89"/>
        <v/>
      </c>
      <c r="BF50" t="str">
        <f t="shared" ca="1" si="90"/>
        <v/>
      </c>
      <c r="BG50" t="str">
        <f t="shared" ca="1" si="91"/>
        <v/>
      </c>
      <c r="BH50" t="str">
        <f t="shared" ca="1" si="92"/>
        <v/>
      </c>
      <c r="BI50" t="str">
        <f t="shared" ca="1" si="93"/>
        <v/>
      </c>
      <c r="BJ50" t="str">
        <f t="shared" ca="1" si="94"/>
        <v/>
      </c>
      <c r="BK50" t="str">
        <f t="shared" ca="1" si="95"/>
        <v/>
      </c>
      <c r="BL50" t="str">
        <f t="shared" ca="1" si="96"/>
        <v/>
      </c>
      <c r="BM50" t="str">
        <f t="shared" ca="1" si="97"/>
        <v/>
      </c>
      <c r="BN50" t="str">
        <f t="shared" ca="1" si="17"/>
        <v/>
      </c>
      <c r="BO50" t="str">
        <f t="shared" ca="1" si="18"/>
        <v/>
      </c>
      <c r="BP50" t="str">
        <f t="shared" ca="1" si="98"/>
        <v/>
      </c>
      <c r="BQ50" t="str">
        <f t="shared" ca="1" si="99"/>
        <v/>
      </c>
      <c r="BR50" t="str">
        <f t="shared" ca="1" si="100"/>
        <v/>
      </c>
      <c r="BS50" t="str">
        <f t="shared" ca="1" si="101"/>
        <v/>
      </c>
      <c r="BT50" t="str">
        <f t="shared" ca="1" si="102"/>
        <v/>
      </c>
      <c r="BU50" t="str">
        <f t="shared" ca="1" si="103"/>
        <v/>
      </c>
      <c r="BV50" t="str">
        <f t="shared" ca="1" si="104"/>
        <v/>
      </c>
      <c r="BW50" t="str">
        <f t="shared" ca="1" si="105"/>
        <v/>
      </c>
      <c r="BX50" t="str">
        <f t="shared" ca="1" si="106"/>
        <v/>
      </c>
      <c r="BY50" t="str">
        <f t="shared" ca="1" si="107"/>
        <v/>
      </c>
      <c r="BZ50" t="str">
        <f t="shared" ca="1" si="19"/>
        <v/>
      </c>
      <c r="CA50" t="str">
        <f t="shared" ca="1" si="20"/>
        <v/>
      </c>
      <c r="CB50" t="str">
        <f t="shared" ca="1" si="108"/>
        <v/>
      </c>
      <c r="CC50" t="str">
        <f t="shared" ca="1" si="109"/>
        <v/>
      </c>
      <c r="CD50" t="str">
        <f t="shared" ca="1" si="110"/>
        <v/>
      </c>
      <c r="CE50" t="str">
        <f t="shared" ca="1" si="111"/>
        <v/>
      </c>
      <c r="CF50" t="str">
        <f t="shared" ca="1" si="112"/>
        <v/>
      </c>
      <c r="CG50" t="str">
        <f t="shared" ca="1" si="113"/>
        <v/>
      </c>
      <c r="CH50" t="str">
        <f t="shared" ca="1" si="114"/>
        <v/>
      </c>
      <c r="CI50" t="str">
        <f t="shared" ca="1" si="115"/>
        <v/>
      </c>
      <c r="CJ50" t="str">
        <f t="shared" ca="1" si="116"/>
        <v/>
      </c>
      <c r="CK50" t="str">
        <f t="shared" ca="1" si="117"/>
        <v/>
      </c>
      <c r="CL50" t="str">
        <f t="shared" ca="1" si="21"/>
        <v/>
      </c>
      <c r="CM50" t="str">
        <f t="shared" ca="1" si="22"/>
        <v/>
      </c>
      <c r="CN50" t="str">
        <f t="shared" ca="1" si="118"/>
        <v/>
      </c>
      <c r="CO50" t="str">
        <f t="shared" ca="1" si="119"/>
        <v/>
      </c>
      <c r="CP50" t="str">
        <f t="shared" ca="1" si="120"/>
        <v/>
      </c>
      <c r="CQ50" t="str">
        <f t="shared" ca="1" si="121"/>
        <v/>
      </c>
      <c r="CR50" t="str">
        <f t="shared" ca="1" si="122"/>
        <v/>
      </c>
      <c r="CS50" t="str">
        <f t="shared" ca="1" si="123"/>
        <v/>
      </c>
      <c r="CT50" t="str">
        <f t="shared" ca="1" si="124"/>
        <v/>
      </c>
      <c r="CU50" t="str">
        <f t="shared" ca="1" si="125"/>
        <v/>
      </c>
      <c r="CV50" t="str">
        <f t="shared" ca="1" si="126"/>
        <v/>
      </c>
      <c r="CW50" t="str">
        <f t="shared" ca="1" si="127"/>
        <v/>
      </c>
      <c r="CX50" t="str">
        <f t="shared" ca="1" si="23"/>
        <v/>
      </c>
      <c r="CY50" t="str">
        <f t="shared" ca="1" si="24"/>
        <v/>
      </c>
      <c r="CZ50" t="str">
        <f t="shared" ca="1" si="128"/>
        <v/>
      </c>
      <c r="DA50" t="str">
        <f t="shared" ca="1" si="129"/>
        <v/>
      </c>
      <c r="DB50" t="str">
        <f t="shared" ca="1" si="130"/>
        <v/>
      </c>
      <c r="DC50" t="str">
        <f t="shared" ca="1" si="131"/>
        <v/>
      </c>
      <c r="DD50" t="str">
        <f t="shared" ca="1" si="132"/>
        <v/>
      </c>
      <c r="DE50" t="str">
        <f t="shared" ca="1" si="133"/>
        <v/>
      </c>
      <c r="DF50" t="str">
        <f t="shared" ca="1" si="134"/>
        <v/>
      </c>
      <c r="DG50" t="str">
        <f t="shared" ca="1" si="135"/>
        <v/>
      </c>
      <c r="DH50" t="str">
        <f t="shared" ca="1" si="136"/>
        <v/>
      </c>
      <c r="DI50" t="str">
        <f t="shared" ca="1" si="137"/>
        <v/>
      </c>
      <c r="DJ50" t="str">
        <f t="shared" ca="1" si="25"/>
        <v/>
      </c>
      <c r="DK50" t="str">
        <f t="shared" ca="1" si="26"/>
        <v/>
      </c>
      <c r="DL50" t="str">
        <f t="shared" ca="1" si="138"/>
        <v/>
      </c>
      <c r="DM50" t="str">
        <f t="shared" ca="1" si="139"/>
        <v/>
      </c>
      <c r="DN50" t="str">
        <f t="shared" ca="1" si="140"/>
        <v/>
      </c>
      <c r="DO50" t="str">
        <f t="shared" ca="1" si="141"/>
        <v/>
      </c>
      <c r="DP50" t="str">
        <f t="shared" ca="1" si="142"/>
        <v/>
      </c>
      <c r="DQ50" t="str">
        <f t="shared" ca="1" si="143"/>
        <v/>
      </c>
      <c r="DR50" t="str">
        <f t="shared" ca="1" si="144"/>
        <v/>
      </c>
      <c r="DS50" t="str">
        <f t="shared" ca="1" si="145"/>
        <v/>
      </c>
      <c r="DT50" t="str">
        <f t="shared" ca="1" si="146"/>
        <v/>
      </c>
      <c r="DU50" t="str">
        <f t="shared" ca="1" si="147"/>
        <v/>
      </c>
      <c r="DV50" t="str">
        <f t="shared" ca="1" si="27"/>
        <v/>
      </c>
      <c r="DW50" t="str">
        <f t="shared" ca="1" si="28"/>
        <v/>
      </c>
      <c r="DX50" t="str">
        <f t="shared" ca="1" si="148"/>
        <v/>
      </c>
      <c r="DY50" t="str">
        <f t="shared" ca="1" si="149"/>
        <v/>
      </c>
      <c r="DZ50" t="str">
        <f t="shared" ca="1" si="150"/>
        <v/>
      </c>
      <c r="EA50" t="str">
        <f t="shared" ca="1" si="151"/>
        <v/>
      </c>
      <c r="EB50" t="str">
        <f t="shared" ca="1" si="152"/>
        <v/>
      </c>
      <c r="EC50" t="str">
        <f t="shared" ca="1" si="153"/>
        <v/>
      </c>
      <c r="ED50" t="str">
        <f t="shared" ca="1" si="154"/>
        <v/>
      </c>
      <c r="EE50" t="str">
        <f t="shared" ca="1" si="155"/>
        <v/>
      </c>
      <c r="EF50" t="str">
        <f t="shared" ca="1" si="156"/>
        <v/>
      </c>
      <c r="EG50" t="str">
        <f t="shared" ca="1" si="157"/>
        <v/>
      </c>
      <c r="EH50" t="str">
        <f t="shared" ca="1" si="29"/>
        <v/>
      </c>
      <c r="EI50" t="str">
        <f t="shared" ca="1" si="30"/>
        <v/>
      </c>
      <c r="EJ50" t="str">
        <f t="shared" ca="1" si="158"/>
        <v/>
      </c>
      <c r="EK50" t="str">
        <f t="shared" ca="1" si="159"/>
        <v/>
      </c>
      <c r="EL50" t="str">
        <f t="shared" ca="1" si="160"/>
        <v/>
      </c>
      <c r="EM50" t="str">
        <f t="shared" ca="1" si="161"/>
        <v/>
      </c>
      <c r="EN50" t="str">
        <f t="shared" ca="1" si="162"/>
        <v/>
      </c>
      <c r="EO50" t="str">
        <f t="shared" ca="1" si="163"/>
        <v/>
      </c>
      <c r="EP50" t="str">
        <f t="shared" ca="1" si="164"/>
        <v/>
      </c>
      <c r="EQ50" t="str">
        <f t="shared" ca="1" si="165"/>
        <v/>
      </c>
      <c r="ER50" t="str">
        <f t="shared" ca="1" si="166"/>
        <v/>
      </c>
      <c r="ES50" t="str">
        <f t="shared" ca="1" si="167"/>
        <v/>
      </c>
      <c r="ET50" t="str">
        <f t="shared" ca="1" si="31"/>
        <v/>
      </c>
      <c r="EU50" t="str">
        <f t="shared" ca="1" si="32"/>
        <v/>
      </c>
      <c r="EV50" t="str">
        <f t="shared" ca="1" si="168"/>
        <v/>
      </c>
      <c r="EW50" t="str">
        <f t="shared" ca="1" si="169"/>
        <v/>
      </c>
      <c r="EX50" t="str">
        <f t="shared" ca="1" si="170"/>
        <v/>
      </c>
      <c r="EY50" t="str">
        <f t="shared" ca="1" si="171"/>
        <v/>
      </c>
      <c r="EZ50" t="str">
        <f t="shared" ca="1" si="172"/>
        <v/>
      </c>
      <c r="FA50" t="str">
        <f t="shared" ca="1" si="173"/>
        <v/>
      </c>
      <c r="FB50" t="str">
        <f t="shared" ca="1" si="174"/>
        <v/>
      </c>
      <c r="FC50" t="str">
        <f t="shared" ca="1" si="175"/>
        <v/>
      </c>
      <c r="FD50" t="str">
        <f t="shared" ca="1" si="176"/>
        <v/>
      </c>
      <c r="FE50" t="str">
        <f t="shared" ca="1" si="177"/>
        <v/>
      </c>
      <c r="FF50" t="str">
        <f t="shared" ca="1" si="33"/>
        <v/>
      </c>
      <c r="FG50" t="str">
        <f t="shared" ca="1" si="34"/>
        <v/>
      </c>
      <c r="FH50" t="str">
        <f t="shared" ca="1" si="178"/>
        <v/>
      </c>
      <c r="FI50" t="str">
        <f t="shared" ca="1" si="179"/>
        <v/>
      </c>
      <c r="FJ50" t="str">
        <f t="shared" ca="1" si="180"/>
        <v/>
      </c>
      <c r="FK50" t="str">
        <f t="shared" ca="1" si="181"/>
        <v/>
      </c>
      <c r="FL50" t="str">
        <f t="shared" ca="1" si="182"/>
        <v/>
      </c>
      <c r="FM50" t="str">
        <f t="shared" ca="1" si="183"/>
        <v/>
      </c>
      <c r="FN50" t="str">
        <f t="shared" ca="1" si="184"/>
        <v/>
      </c>
      <c r="FO50" t="str">
        <f t="shared" ca="1" si="185"/>
        <v/>
      </c>
      <c r="FP50" t="str">
        <f t="shared" ca="1" si="186"/>
        <v/>
      </c>
      <c r="FQ50" t="str">
        <f t="shared" ca="1" si="187"/>
        <v/>
      </c>
      <c r="FR50" t="str">
        <f t="shared" ca="1" si="35"/>
        <v/>
      </c>
      <c r="FS50" t="str">
        <f t="shared" ca="1" si="36"/>
        <v/>
      </c>
      <c r="FT50" t="str">
        <f t="shared" ca="1" si="188"/>
        <v/>
      </c>
      <c r="FU50" t="str">
        <f t="shared" ca="1" si="189"/>
        <v/>
      </c>
      <c r="FV50" t="str">
        <f t="shared" ca="1" si="190"/>
        <v/>
      </c>
      <c r="FW50" t="str">
        <f t="shared" ca="1" si="191"/>
        <v/>
      </c>
      <c r="FX50" t="str">
        <f t="shared" ca="1" si="192"/>
        <v/>
      </c>
      <c r="FY50" t="str">
        <f t="shared" ca="1" si="193"/>
        <v/>
      </c>
      <c r="FZ50" t="str">
        <f t="shared" ca="1" si="194"/>
        <v/>
      </c>
      <c r="GA50" t="str">
        <f t="shared" ca="1" si="195"/>
        <v/>
      </c>
      <c r="GB50" t="str">
        <f t="shared" ca="1" si="196"/>
        <v/>
      </c>
      <c r="GC50" t="str">
        <f t="shared" ca="1" si="197"/>
        <v/>
      </c>
      <c r="GD50" t="str">
        <f t="shared" ca="1" si="37"/>
        <v/>
      </c>
      <c r="GE50" t="str">
        <f t="shared" ca="1" si="38"/>
        <v/>
      </c>
      <c r="GF50" t="str">
        <f t="shared" ca="1" si="198"/>
        <v/>
      </c>
      <c r="GG50" t="str">
        <f t="shared" ca="1" si="199"/>
        <v/>
      </c>
      <c r="GH50" t="str">
        <f t="shared" ca="1" si="200"/>
        <v/>
      </c>
      <c r="GI50" t="str">
        <f t="shared" ca="1" si="201"/>
        <v/>
      </c>
      <c r="GJ50" t="str">
        <f t="shared" ca="1" si="202"/>
        <v/>
      </c>
      <c r="GK50" t="str">
        <f t="shared" ca="1" si="203"/>
        <v/>
      </c>
      <c r="GL50" t="str">
        <f t="shared" ca="1" si="204"/>
        <v/>
      </c>
      <c r="GM50" t="str">
        <f t="shared" ca="1" si="205"/>
        <v/>
      </c>
      <c r="GN50" t="str">
        <f t="shared" ca="1" si="206"/>
        <v/>
      </c>
      <c r="GO50" t="str">
        <f t="shared" ca="1" si="207"/>
        <v/>
      </c>
      <c r="GP50" t="str">
        <f t="shared" ca="1" si="39"/>
        <v/>
      </c>
      <c r="GQ50" t="str">
        <f t="shared" ca="1" si="40"/>
        <v/>
      </c>
      <c r="GR50" t="str">
        <f t="shared" ca="1" si="208"/>
        <v/>
      </c>
      <c r="GS50" t="str">
        <f t="shared" ca="1" si="209"/>
        <v/>
      </c>
      <c r="GT50" t="str">
        <f t="shared" ca="1" si="210"/>
        <v/>
      </c>
      <c r="GU50" t="str">
        <f t="shared" ca="1" si="211"/>
        <v/>
      </c>
      <c r="GV50" t="str">
        <f t="shared" ca="1" si="212"/>
        <v/>
      </c>
      <c r="GW50" t="str">
        <f t="shared" ca="1" si="213"/>
        <v/>
      </c>
      <c r="GX50" t="str">
        <f t="shared" ca="1" si="214"/>
        <v/>
      </c>
      <c r="GY50" t="str">
        <f t="shared" ca="1" si="215"/>
        <v/>
      </c>
      <c r="GZ50" t="str">
        <f t="shared" ca="1" si="216"/>
        <v/>
      </c>
      <c r="HA50" t="str">
        <f t="shared" ca="1" si="217"/>
        <v/>
      </c>
      <c r="HB50" t="str">
        <f t="shared" ca="1" si="41"/>
        <v/>
      </c>
      <c r="HC50" t="str">
        <f t="shared" ca="1" si="42"/>
        <v/>
      </c>
      <c r="HD50" t="str">
        <f t="shared" ca="1" si="218"/>
        <v/>
      </c>
      <c r="HE50" t="str">
        <f t="shared" ca="1" si="219"/>
        <v/>
      </c>
      <c r="HF50" t="str">
        <f t="shared" ca="1" si="220"/>
        <v/>
      </c>
      <c r="HG50" t="str">
        <f t="shared" ca="1" si="221"/>
        <v/>
      </c>
      <c r="HH50" t="str">
        <f t="shared" ca="1" si="222"/>
        <v/>
      </c>
      <c r="HI50" t="str">
        <f t="shared" ca="1" si="223"/>
        <v/>
      </c>
      <c r="HJ50" t="str">
        <f t="shared" ca="1" si="224"/>
        <v/>
      </c>
      <c r="HK50" t="str">
        <f t="shared" ca="1" si="225"/>
        <v/>
      </c>
      <c r="HL50" t="str">
        <f t="shared" ca="1" si="226"/>
        <v/>
      </c>
      <c r="HM50" t="str">
        <f t="shared" ca="1" si="227"/>
        <v/>
      </c>
      <c r="HN50" t="str">
        <f t="shared" ca="1" si="43"/>
        <v/>
      </c>
      <c r="HO50" t="str">
        <f t="shared" ca="1" si="44"/>
        <v/>
      </c>
      <c r="HP50" t="str">
        <f t="shared" ca="1" si="228"/>
        <v/>
      </c>
      <c r="HQ50" t="str">
        <f t="shared" ca="1" si="229"/>
        <v/>
      </c>
      <c r="HR50" t="str">
        <f t="shared" ca="1" si="230"/>
        <v/>
      </c>
      <c r="HS50" t="str">
        <f t="shared" ca="1" si="231"/>
        <v/>
      </c>
      <c r="HT50" t="str">
        <f t="shared" ca="1" si="232"/>
        <v/>
      </c>
      <c r="HU50" t="str">
        <f t="shared" ca="1" si="233"/>
        <v/>
      </c>
      <c r="HV50" t="str">
        <f t="shared" ca="1" si="234"/>
        <v/>
      </c>
      <c r="HW50" t="str">
        <f t="shared" ca="1" si="235"/>
        <v/>
      </c>
      <c r="HX50" t="str">
        <f t="shared" ca="1" si="236"/>
        <v/>
      </c>
      <c r="HY50" t="str">
        <f t="shared" ca="1" si="237"/>
        <v/>
      </c>
      <c r="HZ50" t="str">
        <f t="shared" ca="1" si="45"/>
        <v/>
      </c>
      <c r="IA50" t="str">
        <f t="shared" ca="1" si="46"/>
        <v/>
      </c>
      <c r="IB50" t="str">
        <f t="shared" ca="1" si="238"/>
        <v/>
      </c>
      <c r="IC50" t="str">
        <f t="shared" ca="1" si="239"/>
        <v/>
      </c>
      <c r="ID50" t="str">
        <f t="shared" ca="1" si="240"/>
        <v/>
      </c>
      <c r="IE50" t="str">
        <f t="shared" ca="1" si="241"/>
        <v/>
      </c>
      <c r="IF50" t="str">
        <f t="shared" ca="1" si="242"/>
        <v/>
      </c>
      <c r="IG50" t="str">
        <f t="shared" ca="1" si="243"/>
        <v/>
      </c>
      <c r="IH50" t="str">
        <f t="shared" ca="1" si="244"/>
        <v/>
      </c>
      <c r="II50" t="str">
        <f t="shared" ca="1" si="245"/>
        <v/>
      </c>
      <c r="IJ50" t="str">
        <f t="shared" ca="1" si="246"/>
        <v/>
      </c>
      <c r="IK50" t="str">
        <f t="shared" ca="1" si="247"/>
        <v/>
      </c>
      <c r="IL50" t="str">
        <f t="shared" ca="1" si="47"/>
        <v/>
      </c>
      <c r="IM50" t="str">
        <f t="shared" ca="1" si="48"/>
        <v/>
      </c>
      <c r="IN50" t="str">
        <f t="shared" ca="1" si="248"/>
        <v/>
      </c>
      <c r="IO50" t="str">
        <f t="shared" ca="1" si="249"/>
        <v/>
      </c>
      <c r="IP50" t="str">
        <f t="shared" ca="1" si="250"/>
        <v/>
      </c>
      <c r="IQ50" t="str">
        <f t="shared" ca="1" si="251"/>
        <v/>
      </c>
      <c r="IR50" t="str">
        <f t="shared" ca="1" si="252"/>
        <v/>
      </c>
      <c r="IS50" t="str">
        <f t="shared" ca="1" si="253"/>
        <v/>
      </c>
      <c r="IT50" t="str">
        <f t="shared" ca="1" si="254"/>
        <v/>
      </c>
      <c r="IU50" t="str">
        <f t="shared" ca="1" si="255"/>
        <v/>
      </c>
      <c r="IV50" t="str">
        <f t="shared" ca="1" si="256"/>
        <v/>
      </c>
      <c r="IW50" t="str">
        <f t="shared" ca="1" si="257"/>
        <v/>
      </c>
      <c r="IX50" t="str">
        <f t="shared" ca="1" si="49"/>
        <v/>
      </c>
      <c r="IY50" t="str">
        <f t="shared" ca="1" si="50"/>
        <v/>
      </c>
      <c r="IZ50" t="str">
        <f t="shared" ca="1" si="258"/>
        <v/>
      </c>
      <c r="JA50" t="str">
        <f t="shared" ca="1" si="259"/>
        <v/>
      </c>
      <c r="JB50" t="str">
        <f t="shared" ca="1" si="260"/>
        <v/>
      </c>
      <c r="JC50" t="str">
        <f t="shared" ca="1" si="261"/>
        <v/>
      </c>
      <c r="JD50" t="str">
        <f t="shared" ca="1" si="262"/>
        <v/>
      </c>
      <c r="JE50" t="str">
        <f t="shared" ca="1" si="263"/>
        <v/>
      </c>
      <c r="JF50" t="str">
        <f t="shared" ca="1" si="264"/>
        <v/>
      </c>
      <c r="JG50" t="str">
        <f t="shared" ca="1" si="265"/>
        <v/>
      </c>
      <c r="JH50" t="str">
        <f t="shared" ca="1" si="266"/>
        <v/>
      </c>
      <c r="JI50" t="str">
        <f t="shared" ca="1" si="267"/>
        <v/>
      </c>
      <c r="JJ50" t="str">
        <f t="shared" ca="1" si="51"/>
        <v/>
      </c>
      <c r="JK50" t="str">
        <f t="shared" ca="1" si="52"/>
        <v/>
      </c>
      <c r="JL50" t="str">
        <f t="shared" ca="1" si="268"/>
        <v/>
      </c>
      <c r="JM50" t="str">
        <f t="shared" ca="1" si="269"/>
        <v/>
      </c>
      <c r="JN50" t="str">
        <f t="shared" ca="1" si="270"/>
        <v/>
      </c>
      <c r="JO50" t="str">
        <f t="shared" ca="1" si="271"/>
        <v/>
      </c>
      <c r="JP50" t="str">
        <f t="shared" ca="1" si="272"/>
        <v/>
      </c>
      <c r="JQ50" t="str">
        <f t="shared" ca="1" si="273"/>
        <v/>
      </c>
      <c r="JR50" t="str">
        <f t="shared" ca="1" si="274"/>
        <v/>
      </c>
      <c r="JS50" t="str">
        <f t="shared" ca="1" si="275"/>
        <v/>
      </c>
      <c r="JT50" t="str">
        <f t="shared" ca="1" si="276"/>
        <v/>
      </c>
      <c r="JU50" t="str">
        <f t="shared" ca="1" si="277"/>
        <v/>
      </c>
    </row>
    <row r="51" spans="1:281" x14ac:dyDescent="0.25">
      <c r="A51">
        <f t="shared" si="278"/>
        <v>50</v>
      </c>
      <c r="B51" t="str">
        <f t="shared" ca="1" si="0"/>
        <v/>
      </c>
      <c r="C51">
        <v>2</v>
      </c>
      <c r="D51">
        <f t="shared" si="53"/>
        <v>50</v>
      </c>
      <c r="E51">
        <f t="shared" si="54"/>
        <v>25</v>
      </c>
      <c r="F51">
        <f ca="1">COUNT((AD51,AP51,BB51,BN51,BZ51,CL51,CX51,DJ51,DV51,EH51,ET51,FF51,FR51,GD51,GP51,HB51,HN51,HZ51,IL51,IX51,JJ51,JV51,KH51,KT51,LF51,LR51))</f>
        <v>0</v>
      </c>
      <c r="G51">
        <f t="shared" ca="1" si="55"/>
        <v>0</v>
      </c>
      <c r="H51">
        <f t="shared" ca="1" si="56"/>
        <v>0</v>
      </c>
      <c r="I51">
        <f t="shared" ca="1" si="1"/>
        <v>0</v>
      </c>
      <c r="J51">
        <f t="shared" ca="1" si="57"/>
        <v>0</v>
      </c>
      <c r="K51">
        <f t="shared" ca="1" si="2"/>
        <v>-1</v>
      </c>
      <c r="L51">
        <f t="shared" ca="1" si="286"/>
        <v>60</v>
      </c>
      <c r="M51">
        <f t="shared" ca="1" si="58"/>
        <v>0</v>
      </c>
      <c r="N51">
        <f t="shared" ca="1" si="287"/>
        <v>65</v>
      </c>
      <c r="O51">
        <f t="shared" ca="1" si="59"/>
        <v>-1</v>
      </c>
      <c r="P51">
        <f t="shared" ca="1" si="288"/>
        <v>7</v>
      </c>
      <c r="Q51">
        <f t="shared" ca="1" si="60"/>
        <v>0</v>
      </c>
      <c r="R51">
        <f t="shared" ca="1" si="61"/>
        <v>0</v>
      </c>
      <c r="S51">
        <f t="shared" ca="1" si="62"/>
        <v>0</v>
      </c>
      <c r="T51">
        <f t="shared" ca="1" si="63"/>
        <v>0</v>
      </c>
      <c r="U51" t="str">
        <f t="shared" ca="1" si="6"/>
        <v>999999999999</v>
      </c>
      <c r="V51">
        <f t="shared" ca="1" si="289"/>
        <v>0</v>
      </c>
      <c r="W51">
        <f t="shared" si="64"/>
        <v>50</v>
      </c>
      <c r="X51">
        <f t="shared" ca="1" si="290"/>
        <v>54</v>
      </c>
      <c r="Y51">
        <f t="shared" ca="1" si="65"/>
        <v>0</v>
      </c>
      <c r="Z51" t="str">
        <f t="shared" ca="1" si="66"/>
        <v>999zz</v>
      </c>
      <c r="AA51">
        <f t="shared" ca="1" si="291"/>
        <v>350</v>
      </c>
      <c r="AB51">
        <f t="shared" si="67"/>
        <v>50</v>
      </c>
      <c r="AC51">
        <f t="shared" ca="1" si="292"/>
        <v>32</v>
      </c>
      <c r="AD51" t="str">
        <f t="shared" ca="1" si="11"/>
        <v/>
      </c>
      <c r="AE51" t="str">
        <f t="shared" ca="1" si="12"/>
        <v/>
      </c>
      <c r="AF51" t="str">
        <f t="shared" ca="1" si="68"/>
        <v/>
      </c>
      <c r="AG51" t="str">
        <f t="shared" ca="1" si="69"/>
        <v/>
      </c>
      <c r="AH51" t="str">
        <f t="shared" ca="1" si="70"/>
        <v/>
      </c>
      <c r="AI51" t="str">
        <f t="shared" ca="1" si="71"/>
        <v/>
      </c>
      <c r="AJ51" t="str">
        <f t="shared" ca="1" si="72"/>
        <v/>
      </c>
      <c r="AK51" t="str">
        <f t="shared" ca="1" si="73"/>
        <v/>
      </c>
      <c r="AL51" t="str">
        <f t="shared" ca="1" si="74"/>
        <v/>
      </c>
      <c r="AM51" t="str">
        <f t="shared" ca="1" si="75"/>
        <v/>
      </c>
      <c r="AN51" t="str">
        <f t="shared" ca="1" si="76"/>
        <v/>
      </c>
      <c r="AO51" t="str">
        <f t="shared" ca="1" si="77"/>
        <v/>
      </c>
      <c r="AP51" t="str">
        <f t="shared" ca="1" si="13"/>
        <v/>
      </c>
      <c r="AQ51" t="str">
        <f t="shared" ca="1" si="14"/>
        <v/>
      </c>
      <c r="AR51" t="str">
        <f t="shared" ca="1" si="78"/>
        <v/>
      </c>
      <c r="AS51" t="str">
        <f t="shared" ca="1" si="79"/>
        <v/>
      </c>
      <c r="AT51" t="str">
        <f t="shared" ca="1" si="80"/>
        <v/>
      </c>
      <c r="AU51" t="str">
        <f t="shared" ca="1" si="81"/>
        <v/>
      </c>
      <c r="AV51" t="str">
        <f t="shared" ca="1" si="82"/>
        <v/>
      </c>
      <c r="AW51" t="str">
        <f t="shared" ca="1" si="83"/>
        <v/>
      </c>
      <c r="AX51" t="str">
        <f t="shared" ca="1" si="84"/>
        <v/>
      </c>
      <c r="AY51" t="str">
        <f t="shared" ca="1" si="85"/>
        <v/>
      </c>
      <c r="AZ51" t="str">
        <f t="shared" ca="1" si="86"/>
        <v/>
      </c>
      <c r="BA51" t="str">
        <f t="shared" ca="1" si="87"/>
        <v/>
      </c>
      <c r="BB51" t="str">
        <f t="shared" ca="1" si="15"/>
        <v/>
      </c>
      <c r="BC51" t="str">
        <f t="shared" ca="1" si="16"/>
        <v/>
      </c>
      <c r="BD51" t="str">
        <f t="shared" ca="1" si="88"/>
        <v/>
      </c>
      <c r="BE51" t="str">
        <f t="shared" ca="1" si="89"/>
        <v/>
      </c>
      <c r="BF51" t="str">
        <f t="shared" ca="1" si="90"/>
        <v/>
      </c>
      <c r="BG51" t="str">
        <f t="shared" ca="1" si="91"/>
        <v/>
      </c>
      <c r="BH51" t="str">
        <f t="shared" ca="1" si="92"/>
        <v/>
      </c>
      <c r="BI51" t="str">
        <f t="shared" ca="1" si="93"/>
        <v/>
      </c>
      <c r="BJ51" t="str">
        <f t="shared" ca="1" si="94"/>
        <v/>
      </c>
      <c r="BK51" t="str">
        <f t="shared" ca="1" si="95"/>
        <v/>
      </c>
      <c r="BL51" t="str">
        <f t="shared" ca="1" si="96"/>
        <v/>
      </c>
      <c r="BM51" t="str">
        <f t="shared" ca="1" si="97"/>
        <v/>
      </c>
      <c r="BN51" t="str">
        <f t="shared" ca="1" si="17"/>
        <v/>
      </c>
      <c r="BO51" t="str">
        <f t="shared" ca="1" si="18"/>
        <v/>
      </c>
      <c r="BP51" t="str">
        <f t="shared" ca="1" si="98"/>
        <v/>
      </c>
      <c r="BQ51" t="str">
        <f t="shared" ca="1" si="99"/>
        <v/>
      </c>
      <c r="BR51" t="str">
        <f t="shared" ca="1" si="100"/>
        <v/>
      </c>
      <c r="BS51" t="str">
        <f t="shared" ca="1" si="101"/>
        <v/>
      </c>
      <c r="BT51" t="str">
        <f t="shared" ca="1" si="102"/>
        <v/>
      </c>
      <c r="BU51" t="str">
        <f t="shared" ca="1" si="103"/>
        <v/>
      </c>
      <c r="BV51" t="str">
        <f t="shared" ca="1" si="104"/>
        <v/>
      </c>
      <c r="BW51" t="str">
        <f t="shared" ca="1" si="105"/>
        <v/>
      </c>
      <c r="BX51" t="str">
        <f t="shared" ca="1" si="106"/>
        <v/>
      </c>
      <c r="BY51" t="str">
        <f t="shared" ca="1" si="107"/>
        <v/>
      </c>
      <c r="BZ51" t="str">
        <f t="shared" ca="1" si="19"/>
        <v/>
      </c>
      <c r="CA51" t="str">
        <f t="shared" ca="1" si="20"/>
        <v/>
      </c>
      <c r="CB51" t="str">
        <f t="shared" ca="1" si="108"/>
        <v/>
      </c>
      <c r="CC51" t="str">
        <f t="shared" ca="1" si="109"/>
        <v/>
      </c>
      <c r="CD51" t="str">
        <f t="shared" ca="1" si="110"/>
        <v/>
      </c>
      <c r="CE51" t="str">
        <f t="shared" ca="1" si="111"/>
        <v/>
      </c>
      <c r="CF51" t="str">
        <f t="shared" ca="1" si="112"/>
        <v/>
      </c>
      <c r="CG51" t="str">
        <f t="shared" ca="1" si="113"/>
        <v/>
      </c>
      <c r="CH51" t="str">
        <f t="shared" ca="1" si="114"/>
        <v/>
      </c>
      <c r="CI51" t="str">
        <f t="shared" ca="1" si="115"/>
        <v/>
      </c>
      <c r="CJ51" t="str">
        <f t="shared" ca="1" si="116"/>
        <v/>
      </c>
      <c r="CK51" t="str">
        <f t="shared" ca="1" si="117"/>
        <v/>
      </c>
      <c r="CL51" t="str">
        <f t="shared" ca="1" si="21"/>
        <v/>
      </c>
      <c r="CM51" t="str">
        <f t="shared" ca="1" si="22"/>
        <v/>
      </c>
      <c r="CN51" t="str">
        <f t="shared" ca="1" si="118"/>
        <v/>
      </c>
      <c r="CO51" t="str">
        <f t="shared" ca="1" si="119"/>
        <v/>
      </c>
      <c r="CP51" t="str">
        <f t="shared" ca="1" si="120"/>
        <v/>
      </c>
      <c r="CQ51" t="str">
        <f t="shared" ca="1" si="121"/>
        <v/>
      </c>
      <c r="CR51" t="str">
        <f t="shared" ca="1" si="122"/>
        <v/>
      </c>
      <c r="CS51" t="str">
        <f t="shared" ca="1" si="123"/>
        <v/>
      </c>
      <c r="CT51" t="str">
        <f t="shared" ca="1" si="124"/>
        <v/>
      </c>
      <c r="CU51" t="str">
        <f t="shared" ca="1" si="125"/>
        <v/>
      </c>
      <c r="CV51" t="str">
        <f t="shared" ca="1" si="126"/>
        <v/>
      </c>
      <c r="CW51" t="str">
        <f t="shared" ca="1" si="127"/>
        <v/>
      </c>
      <c r="CX51" t="str">
        <f t="shared" ca="1" si="23"/>
        <v/>
      </c>
      <c r="CY51" t="str">
        <f t="shared" ca="1" si="24"/>
        <v/>
      </c>
      <c r="CZ51" t="str">
        <f t="shared" ca="1" si="128"/>
        <v/>
      </c>
      <c r="DA51" t="str">
        <f t="shared" ca="1" si="129"/>
        <v/>
      </c>
      <c r="DB51" t="str">
        <f t="shared" ca="1" si="130"/>
        <v/>
      </c>
      <c r="DC51" t="str">
        <f t="shared" ca="1" si="131"/>
        <v/>
      </c>
      <c r="DD51" t="str">
        <f t="shared" ca="1" si="132"/>
        <v/>
      </c>
      <c r="DE51" t="str">
        <f t="shared" ca="1" si="133"/>
        <v/>
      </c>
      <c r="DF51" t="str">
        <f t="shared" ca="1" si="134"/>
        <v/>
      </c>
      <c r="DG51" t="str">
        <f t="shared" ca="1" si="135"/>
        <v/>
      </c>
      <c r="DH51" t="str">
        <f t="shared" ca="1" si="136"/>
        <v/>
      </c>
      <c r="DI51" t="str">
        <f t="shared" ca="1" si="137"/>
        <v/>
      </c>
      <c r="DJ51" t="str">
        <f t="shared" ca="1" si="25"/>
        <v/>
      </c>
      <c r="DK51" t="str">
        <f t="shared" ca="1" si="26"/>
        <v/>
      </c>
      <c r="DL51" t="str">
        <f t="shared" ca="1" si="138"/>
        <v/>
      </c>
      <c r="DM51" t="str">
        <f t="shared" ca="1" si="139"/>
        <v/>
      </c>
      <c r="DN51" t="str">
        <f t="shared" ca="1" si="140"/>
        <v/>
      </c>
      <c r="DO51" t="str">
        <f t="shared" ca="1" si="141"/>
        <v/>
      </c>
      <c r="DP51" t="str">
        <f t="shared" ca="1" si="142"/>
        <v/>
      </c>
      <c r="DQ51" t="str">
        <f t="shared" ca="1" si="143"/>
        <v/>
      </c>
      <c r="DR51" t="str">
        <f t="shared" ca="1" si="144"/>
        <v/>
      </c>
      <c r="DS51" t="str">
        <f t="shared" ca="1" si="145"/>
        <v/>
      </c>
      <c r="DT51" t="str">
        <f t="shared" ca="1" si="146"/>
        <v/>
      </c>
      <c r="DU51" t="str">
        <f t="shared" ca="1" si="147"/>
        <v/>
      </c>
      <c r="DV51" t="str">
        <f t="shared" ca="1" si="27"/>
        <v/>
      </c>
      <c r="DW51" t="str">
        <f t="shared" ca="1" si="28"/>
        <v/>
      </c>
      <c r="DX51" t="str">
        <f t="shared" ca="1" si="148"/>
        <v/>
      </c>
      <c r="DY51" t="str">
        <f t="shared" ca="1" si="149"/>
        <v/>
      </c>
      <c r="DZ51" t="str">
        <f t="shared" ca="1" si="150"/>
        <v/>
      </c>
      <c r="EA51" t="str">
        <f t="shared" ca="1" si="151"/>
        <v/>
      </c>
      <c r="EB51" t="str">
        <f t="shared" ca="1" si="152"/>
        <v/>
      </c>
      <c r="EC51" t="str">
        <f t="shared" ca="1" si="153"/>
        <v/>
      </c>
      <c r="ED51" t="str">
        <f t="shared" ca="1" si="154"/>
        <v/>
      </c>
      <c r="EE51" t="str">
        <f t="shared" ca="1" si="155"/>
        <v/>
      </c>
      <c r="EF51" t="str">
        <f t="shared" ca="1" si="156"/>
        <v/>
      </c>
      <c r="EG51" t="str">
        <f t="shared" ca="1" si="157"/>
        <v/>
      </c>
      <c r="EH51" t="str">
        <f t="shared" ca="1" si="29"/>
        <v/>
      </c>
      <c r="EI51" t="str">
        <f t="shared" ca="1" si="30"/>
        <v/>
      </c>
      <c r="EJ51" t="str">
        <f t="shared" ca="1" si="158"/>
        <v/>
      </c>
      <c r="EK51" t="str">
        <f t="shared" ca="1" si="159"/>
        <v/>
      </c>
      <c r="EL51" t="str">
        <f t="shared" ca="1" si="160"/>
        <v/>
      </c>
      <c r="EM51" t="str">
        <f t="shared" ca="1" si="161"/>
        <v/>
      </c>
      <c r="EN51" t="str">
        <f t="shared" ca="1" si="162"/>
        <v/>
      </c>
      <c r="EO51" t="str">
        <f t="shared" ca="1" si="163"/>
        <v/>
      </c>
      <c r="EP51" t="str">
        <f t="shared" ca="1" si="164"/>
        <v/>
      </c>
      <c r="EQ51" t="str">
        <f t="shared" ca="1" si="165"/>
        <v/>
      </c>
      <c r="ER51" t="str">
        <f t="shared" ca="1" si="166"/>
        <v/>
      </c>
      <c r="ES51" t="str">
        <f t="shared" ca="1" si="167"/>
        <v/>
      </c>
      <c r="ET51" t="str">
        <f t="shared" ca="1" si="31"/>
        <v/>
      </c>
      <c r="EU51" t="str">
        <f t="shared" ca="1" si="32"/>
        <v/>
      </c>
      <c r="EV51" t="str">
        <f t="shared" ca="1" si="168"/>
        <v/>
      </c>
      <c r="EW51" t="str">
        <f t="shared" ca="1" si="169"/>
        <v/>
      </c>
      <c r="EX51" t="str">
        <f t="shared" ca="1" si="170"/>
        <v/>
      </c>
      <c r="EY51" t="str">
        <f t="shared" ca="1" si="171"/>
        <v/>
      </c>
      <c r="EZ51" t="str">
        <f t="shared" ca="1" si="172"/>
        <v/>
      </c>
      <c r="FA51" t="str">
        <f t="shared" ca="1" si="173"/>
        <v/>
      </c>
      <c r="FB51" t="str">
        <f t="shared" ca="1" si="174"/>
        <v/>
      </c>
      <c r="FC51" t="str">
        <f t="shared" ca="1" si="175"/>
        <v/>
      </c>
      <c r="FD51" t="str">
        <f t="shared" ca="1" si="176"/>
        <v/>
      </c>
      <c r="FE51" t="str">
        <f t="shared" ca="1" si="177"/>
        <v/>
      </c>
      <c r="FF51" t="str">
        <f t="shared" ca="1" si="33"/>
        <v/>
      </c>
      <c r="FG51" t="str">
        <f t="shared" ca="1" si="34"/>
        <v/>
      </c>
      <c r="FH51" t="str">
        <f t="shared" ca="1" si="178"/>
        <v/>
      </c>
      <c r="FI51" t="str">
        <f t="shared" ca="1" si="179"/>
        <v/>
      </c>
      <c r="FJ51" t="str">
        <f t="shared" ca="1" si="180"/>
        <v/>
      </c>
      <c r="FK51" t="str">
        <f t="shared" ca="1" si="181"/>
        <v/>
      </c>
      <c r="FL51" t="str">
        <f t="shared" ca="1" si="182"/>
        <v/>
      </c>
      <c r="FM51" t="str">
        <f t="shared" ca="1" si="183"/>
        <v/>
      </c>
      <c r="FN51" t="str">
        <f t="shared" ca="1" si="184"/>
        <v/>
      </c>
      <c r="FO51" t="str">
        <f t="shared" ca="1" si="185"/>
        <v/>
      </c>
      <c r="FP51" t="str">
        <f t="shared" ca="1" si="186"/>
        <v/>
      </c>
      <c r="FQ51" t="str">
        <f t="shared" ca="1" si="187"/>
        <v/>
      </c>
      <c r="FR51" t="str">
        <f t="shared" ca="1" si="35"/>
        <v/>
      </c>
      <c r="FS51" t="str">
        <f t="shared" ca="1" si="36"/>
        <v/>
      </c>
      <c r="FT51" t="str">
        <f t="shared" ca="1" si="188"/>
        <v/>
      </c>
      <c r="FU51" t="str">
        <f t="shared" ca="1" si="189"/>
        <v/>
      </c>
      <c r="FV51" t="str">
        <f t="shared" ca="1" si="190"/>
        <v/>
      </c>
      <c r="FW51" t="str">
        <f t="shared" ca="1" si="191"/>
        <v/>
      </c>
      <c r="FX51" t="str">
        <f t="shared" ca="1" si="192"/>
        <v/>
      </c>
      <c r="FY51" t="str">
        <f t="shared" ca="1" si="193"/>
        <v/>
      </c>
      <c r="FZ51" t="str">
        <f t="shared" ca="1" si="194"/>
        <v/>
      </c>
      <c r="GA51" t="str">
        <f t="shared" ca="1" si="195"/>
        <v/>
      </c>
      <c r="GB51" t="str">
        <f t="shared" ca="1" si="196"/>
        <v/>
      </c>
      <c r="GC51" t="str">
        <f t="shared" ca="1" si="197"/>
        <v/>
      </c>
      <c r="GD51" t="str">
        <f t="shared" ca="1" si="37"/>
        <v/>
      </c>
      <c r="GE51" t="str">
        <f t="shared" ca="1" si="38"/>
        <v/>
      </c>
      <c r="GF51" t="str">
        <f t="shared" ca="1" si="198"/>
        <v/>
      </c>
      <c r="GG51" t="str">
        <f t="shared" ca="1" si="199"/>
        <v/>
      </c>
      <c r="GH51" t="str">
        <f t="shared" ca="1" si="200"/>
        <v/>
      </c>
      <c r="GI51" t="str">
        <f t="shared" ca="1" si="201"/>
        <v/>
      </c>
      <c r="GJ51" t="str">
        <f t="shared" ca="1" si="202"/>
        <v/>
      </c>
      <c r="GK51" t="str">
        <f t="shared" ca="1" si="203"/>
        <v/>
      </c>
      <c r="GL51" t="str">
        <f t="shared" ca="1" si="204"/>
        <v/>
      </c>
      <c r="GM51" t="str">
        <f t="shared" ca="1" si="205"/>
        <v/>
      </c>
      <c r="GN51" t="str">
        <f t="shared" ca="1" si="206"/>
        <v/>
      </c>
      <c r="GO51" t="str">
        <f t="shared" ca="1" si="207"/>
        <v/>
      </c>
      <c r="GP51" t="str">
        <f t="shared" ca="1" si="39"/>
        <v/>
      </c>
      <c r="GQ51" t="str">
        <f t="shared" ca="1" si="40"/>
        <v/>
      </c>
      <c r="GR51" t="str">
        <f t="shared" ca="1" si="208"/>
        <v/>
      </c>
      <c r="GS51" t="str">
        <f t="shared" ca="1" si="209"/>
        <v/>
      </c>
      <c r="GT51" t="str">
        <f t="shared" ca="1" si="210"/>
        <v/>
      </c>
      <c r="GU51" t="str">
        <f t="shared" ca="1" si="211"/>
        <v/>
      </c>
      <c r="GV51" t="str">
        <f t="shared" ca="1" si="212"/>
        <v/>
      </c>
      <c r="GW51" t="str">
        <f t="shared" ca="1" si="213"/>
        <v/>
      </c>
      <c r="GX51" t="str">
        <f t="shared" ca="1" si="214"/>
        <v/>
      </c>
      <c r="GY51" t="str">
        <f t="shared" ca="1" si="215"/>
        <v/>
      </c>
      <c r="GZ51" t="str">
        <f t="shared" ca="1" si="216"/>
        <v/>
      </c>
      <c r="HA51" t="str">
        <f t="shared" ca="1" si="217"/>
        <v/>
      </c>
      <c r="HB51" t="str">
        <f t="shared" ca="1" si="41"/>
        <v/>
      </c>
      <c r="HC51" t="str">
        <f t="shared" ca="1" si="42"/>
        <v/>
      </c>
      <c r="HD51" t="str">
        <f t="shared" ca="1" si="218"/>
        <v/>
      </c>
      <c r="HE51" t="str">
        <f t="shared" ca="1" si="219"/>
        <v/>
      </c>
      <c r="HF51" t="str">
        <f t="shared" ca="1" si="220"/>
        <v/>
      </c>
      <c r="HG51" t="str">
        <f t="shared" ca="1" si="221"/>
        <v/>
      </c>
      <c r="HH51" t="str">
        <f t="shared" ca="1" si="222"/>
        <v/>
      </c>
      <c r="HI51" t="str">
        <f t="shared" ca="1" si="223"/>
        <v/>
      </c>
      <c r="HJ51" t="str">
        <f t="shared" ca="1" si="224"/>
        <v/>
      </c>
      <c r="HK51" t="str">
        <f t="shared" ca="1" si="225"/>
        <v/>
      </c>
      <c r="HL51" t="str">
        <f t="shared" ca="1" si="226"/>
        <v/>
      </c>
      <c r="HM51" t="str">
        <f t="shared" ca="1" si="227"/>
        <v/>
      </c>
      <c r="HN51" t="str">
        <f t="shared" ca="1" si="43"/>
        <v/>
      </c>
      <c r="HO51" t="str">
        <f t="shared" ca="1" si="44"/>
        <v/>
      </c>
      <c r="HP51" t="str">
        <f t="shared" ca="1" si="228"/>
        <v/>
      </c>
      <c r="HQ51" t="str">
        <f t="shared" ca="1" si="229"/>
        <v/>
      </c>
      <c r="HR51" t="str">
        <f t="shared" ca="1" si="230"/>
        <v/>
      </c>
      <c r="HS51" t="str">
        <f t="shared" ca="1" si="231"/>
        <v/>
      </c>
      <c r="HT51" t="str">
        <f t="shared" ca="1" si="232"/>
        <v/>
      </c>
      <c r="HU51" t="str">
        <f t="shared" ca="1" si="233"/>
        <v/>
      </c>
      <c r="HV51" t="str">
        <f t="shared" ca="1" si="234"/>
        <v/>
      </c>
      <c r="HW51" t="str">
        <f t="shared" ca="1" si="235"/>
        <v/>
      </c>
      <c r="HX51" t="str">
        <f t="shared" ca="1" si="236"/>
        <v/>
      </c>
      <c r="HY51" t="str">
        <f t="shared" ca="1" si="237"/>
        <v/>
      </c>
      <c r="HZ51" t="str">
        <f t="shared" ca="1" si="45"/>
        <v/>
      </c>
      <c r="IA51" t="str">
        <f t="shared" ca="1" si="46"/>
        <v/>
      </c>
      <c r="IB51" t="str">
        <f t="shared" ca="1" si="238"/>
        <v/>
      </c>
      <c r="IC51" t="str">
        <f t="shared" ca="1" si="239"/>
        <v/>
      </c>
      <c r="ID51" t="str">
        <f t="shared" ca="1" si="240"/>
        <v/>
      </c>
      <c r="IE51" t="str">
        <f t="shared" ca="1" si="241"/>
        <v/>
      </c>
      <c r="IF51" t="str">
        <f t="shared" ca="1" si="242"/>
        <v/>
      </c>
      <c r="IG51" t="str">
        <f t="shared" ca="1" si="243"/>
        <v/>
      </c>
      <c r="IH51" t="str">
        <f t="shared" ca="1" si="244"/>
        <v/>
      </c>
      <c r="II51" t="str">
        <f t="shared" ca="1" si="245"/>
        <v/>
      </c>
      <c r="IJ51" t="str">
        <f t="shared" ca="1" si="246"/>
        <v/>
      </c>
      <c r="IK51" t="str">
        <f t="shared" ca="1" si="247"/>
        <v/>
      </c>
      <c r="IL51" t="str">
        <f t="shared" ca="1" si="47"/>
        <v/>
      </c>
      <c r="IM51" t="str">
        <f t="shared" ca="1" si="48"/>
        <v/>
      </c>
      <c r="IN51" t="str">
        <f t="shared" ca="1" si="248"/>
        <v/>
      </c>
      <c r="IO51" t="str">
        <f t="shared" ca="1" si="249"/>
        <v/>
      </c>
      <c r="IP51" t="str">
        <f t="shared" ca="1" si="250"/>
        <v/>
      </c>
      <c r="IQ51" t="str">
        <f t="shared" ca="1" si="251"/>
        <v/>
      </c>
      <c r="IR51" t="str">
        <f t="shared" ca="1" si="252"/>
        <v/>
      </c>
      <c r="IS51" t="str">
        <f t="shared" ca="1" si="253"/>
        <v/>
      </c>
      <c r="IT51" t="str">
        <f t="shared" ca="1" si="254"/>
        <v/>
      </c>
      <c r="IU51" t="str">
        <f t="shared" ca="1" si="255"/>
        <v/>
      </c>
      <c r="IV51" t="str">
        <f t="shared" ca="1" si="256"/>
        <v/>
      </c>
      <c r="IW51" t="str">
        <f t="shared" ca="1" si="257"/>
        <v/>
      </c>
      <c r="IX51" t="str">
        <f t="shared" ca="1" si="49"/>
        <v/>
      </c>
      <c r="IY51" t="str">
        <f t="shared" ca="1" si="50"/>
        <v/>
      </c>
      <c r="IZ51" t="str">
        <f t="shared" ca="1" si="258"/>
        <v/>
      </c>
      <c r="JA51" t="str">
        <f t="shared" ca="1" si="259"/>
        <v/>
      </c>
      <c r="JB51" t="str">
        <f t="shared" ca="1" si="260"/>
        <v/>
      </c>
      <c r="JC51" t="str">
        <f t="shared" ca="1" si="261"/>
        <v/>
      </c>
      <c r="JD51" t="str">
        <f t="shared" ca="1" si="262"/>
        <v/>
      </c>
      <c r="JE51" t="str">
        <f t="shared" ca="1" si="263"/>
        <v/>
      </c>
      <c r="JF51" t="str">
        <f t="shared" ca="1" si="264"/>
        <v/>
      </c>
      <c r="JG51" t="str">
        <f t="shared" ca="1" si="265"/>
        <v/>
      </c>
      <c r="JH51" t="str">
        <f t="shared" ca="1" si="266"/>
        <v/>
      </c>
      <c r="JI51" t="str">
        <f t="shared" ca="1" si="267"/>
        <v/>
      </c>
      <c r="JJ51" t="str">
        <f t="shared" ca="1" si="51"/>
        <v/>
      </c>
      <c r="JK51" t="str">
        <f t="shared" ca="1" si="52"/>
        <v/>
      </c>
      <c r="JL51" t="str">
        <f t="shared" ca="1" si="268"/>
        <v/>
      </c>
      <c r="JM51" t="str">
        <f t="shared" ca="1" si="269"/>
        <v/>
      </c>
      <c r="JN51" t="str">
        <f t="shared" ca="1" si="270"/>
        <v/>
      </c>
      <c r="JO51" t="str">
        <f t="shared" ca="1" si="271"/>
        <v/>
      </c>
      <c r="JP51" t="str">
        <f t="shared" ca="1" si="272"/>
        <v/>
      </c>
      <c r="JQ51" t="str">
        <f t="shared" ca="1" si="273"/>
        <v/>
      </c>
      <c r="JR51" t="str">
        <f t="shared" ca="1" si="274"/>
        <v/>
      </c>
      <c r="JS51" t="str">
        <f t="shared" ca="1" si="275"/>
        <v/>
      </c>
      <c r="JT51" t="str">
        <f t="shared" ca="1" si="276"/>
        <v/>
      </c>
      <c r="JU51" t="str">
        <f t="shared" ca="1" si="277"/>
        <v/>
      </c>
    </row>
    <row r="52" spans="1:281" x14ac:dyDescent="0.25">
      <c r="A52">
        <f t="shared" si="278"/>
        <v>51</v>
      </c>
      <c r="B52" t="str">
        <f t="shared" ca="1" si="0"/>
        <v>Nev Wright</v>
      </c>
      <c r="C52">
        <v>3</v>
      </c>
      <c r="D52">
        <f t="shared" si="53"/>
        <v>51</v>
      </c>
      <c r="E52">
        <f t="shared" si="54"/>
        <v>1</v>
      </c>
      <c r="F52">
        <f ca="1">COUNT((AD52,AP52,BB52,BN52,BZ52,CL52,CX52,DJ52,DV52,EH52,ET52,FF52,FR52,GD52,GP52,HB52,HN52,HZ52,IL52,IX52,JJ52,JV52,KH52,KT52,LF52,LR52))</f>
        <v>2</v>
      </c>
      <c r="G52">
        <f t="shared" ca="1" si="55"/>
        <v>1</v>
      </c>
      <c r="H52">
        <f t="shared" ca="1" si="56"/>
        <v>50</v>
      </c>
      <c r="I52">
        <f t="shared" ca="1" si="1"/>
        <v>22.184999999999999</v>
      </c>
      <c r="J52">
        <f t="shared" ca="1" si="57"/>
        <v>23.184999999999999</v>
      </c>
      <c r="K52">
        <f t="shared" ca="1" si="2"/>
        <v>23.184999994799998</v>
      </c>
      <c r="L52">
        <f t="shared" ca="1" si="286"/>
        <v>79</v>
      </c>
      <c r="M52">
        <f t="shared" ca="1" si="58"/>
        <v>23.33</v>
      </c>
      <c r="N52">
        <f t="shared" ca="1" si="287"/>
        <v>34</v>
      </c>
      <c r="O52">
        <f t="shared" ca="1" si="59"/>
        <v>23.329999994799998</v>
      </c>
      <c r="P52">
        <f t="shared" ca="1" si="288"/>
        <v>56</v>
      </c>
      <c r="Q52">
        <f t="shared" ca="1" si="60"/>
        <v>5</v>
      </c>
      <c r="R52">
        <f t="shared" ca="1" si="61"/>
        <v>1</v>
      </c>
      <c r="S52">
        <f t="shared" ca="1" si="62"/>
        <v>0</v>
      </c>
      <c r="T52">
        <f t="shared" ca="1" si="63"/>
        <v>7</v>
      </c>
      <c r="U52" t="str">
        <f t="shared" ca="1" si="6"/>
        <v>992999998994Nev Wright</v>
      </c>
      <c r="V52">
        <f t="shared" ca="1" si="289"/>
        <v>47</v>
      </c>
      <c r="W52">
        <f t="shared" si="64"/>
        <v>51</v>
      </c>
      <c r="X52">
        <f t="shared" ca="1" si="290"/>
        <v>7</v>
      </c>
      <c r="Y52">
        <f t="shared" ca="1" si="65"/>
        <v>1</v>
      </c>
      <c r="Z52" t="str">
        <f t="shared" ca="1" si="66"/>
        <v>998Nev Wrightzz</v>
      </c>
      <c r="AA52">
        <f t="shared" ca="1" si="291"/>
        <v>41</v>
      </c>
      <c r="AB52">
        <f t="shared" si="67"/>
        <v>51</v>
      </c>
      <c r="AC52">
        <f t="shared" ca="1" si="292"/>
        <v>107</v>
      </c>
      <c r="AD52">
        <f t="shared" ca="1" si="11"/>
        <v>23.33</v>
      </c>
      <c r="AE52" t="str">
        <f t="shared" ca="1" si="12"/>
        <v>WON</v>
      </c>
      <c r="AF52">
        <f t="shared" ca="1" si="68"/>
        <v>4</v>
      </c>
      <c r="AG52">
        <f t="shared" ca="1" si="69"/>
        <v>1</v>
      </c>
      <c r="AH52">
        <f t="shared" ca="1" si="70"/>
        <v>0</v>
      </c>
      <c r="AI52">
        <f t="shared" ca="1" si="71"/>
        <v>1</v>
      </c>
      <c r="AJ52">
        <f t="shared" ca="1" si="72"/>
        <v>0</v>
      </c>
      <c r="AK52">
        <f t="shared" ca="1" si="73"/>
        <v>86</v>
      </c>
      <c r="AL52">
        <f t="shared" ca="1" si="74"/>
        <v>36</v>
      </c>
      <c r="AM52">
        <f t="shared" ca="1" si="75"/>
        <v>0</v>
      </c>
      <c r="AN52">
        <f t="shared" ca="1" si="76"/>
        <v>0</v>
      </c>
      <c r="AO52">
        <f t="shared" ca="1" si="77"/>
        <v>38</v>
      </c>
      <c r="AP52">
        <f t="shared" ca="1" si="13"/>
        <v>21.04</v>
      </c>
      <c r="AQ52" t="str">
        <f t="shared" ca="1" si="14"/>
        <v>LOST</v>
      </c>
      <c r="AR52">
        <f t="shared" ca="1" si="78"/>
        <v>1</v>
      </c>
      <c r="AS52">
        <f t="shared" ca="1" si="79"/>
        <v>0</v>
      </c>
      <c r="AT52">
        <f t="shared" ca="1" si="80"/>
        <v>0</v>
      </c>
      <c r="AU52">
        <f t="shared" ca="1" si="81"/>
        <v>0</v>
      </c>
      <c r="AV52">
        <f t="shared" ca="1" si="82"/>
        <v>0</v>
      </c>
      <c r="AW52">
        <f t="shared" ca="1" si="83"/>
        <v>0</v>
      </c>
      <c r="AX52">
        <f t="shared" ca="1" si="84"/>
        <v>0</v>
      </c>
      <c r="AY52">
        <f t="shared" ca="1" si="85"/>
        <v>0</v>
      </c>
      <c r="AZ52">
        <f t="shared" ca="1" si="86"/>
        <v>0</v>
      </c>
      <c r="BA52">
        <f t="shared" ca="1" si="87"/>
        <v>0</v>
      </c>
      <c r="BB52" t="str">
        <f t="shared" ca="1" si="15"/>
        <v/>
      </c>
      <c r="BC52" t="str">
        <f t="shared" ca="1" si="16"/>
        <v/>
      </c>
      <c r="BD52" t="str">
        <f t="shared" ca="1" si="88"/>
        <v/>
      </c>
      <c r="BE52" t="str">
        <f t="shared" ca="1" si="89"/>
        <v/>
      </c>
      <c r="BF52" t="str">
        <f t="shared" ca="1" si="90"/>
        <v/>
      </c>
      <c r="BG52" t="str">
        <f t="shared" ca="1" si="91"/>
        <v/>
      </c>
      <c r="BH52" t="str">
        <f t="shared" ca="1" si="92"/>
        <v/>
      </c>
      <c r="BI52" t="str">
        <f t="shared" ca="1" si="93"/>
        <v/>
      </c>
      <c r="BJ52" t="str">
        <f t="shared" ca="1" si="94"/>
        <v/>
      </c>
      <c r="BK52" t="str">
        <f t="shared" ca="1" si="95"/>
        <v/>
      </c>
      <c r="BL52" t="str">
        <f t="shared" ca="1" si="96"/>
        <v/>
      </c>
      <c r="BM52" t="str">
        <f t="shared" ca="1" si="97"/>
        <v/>
      </c>
      <c r="BN52" t="str">
        <f t="shared" ca="1" si="17"/>
        <v/>
      </c>
      <c r="BO52" t="str">
        <f t="shared" ca="1" si="18"/>
        <v/>
      </c>
      <c r="BP52" t="str">
        <f t="shared" ca="1" si="98"/>
        <v/>
      </c>
      <c r="BQ52" t="str">
        <f t="shared" ca="1" si="99"/>
        <v/>
      </c>
      <c r="BR52" t="str">
        <f t="shared" ca="1" si="100"/>
        <v/>
      </c>
      <c r="BS52" t="str">
        <f t="shared" ca="1" si="101"/>
        <v/>
      </c>
      <c r="BT52" t="str">
        <f t="shared" ca="1" si="102"/>
        <v/>
      </c>
      <c r="BU52" t="str">
        <f t="shared" ca="1" si="103"/>
        <v/>
      </c>
      <c r="BV52" t="str">
        <f t="shared" ca="1" si="104"/>
        <v/>
      </c>
      <c r="BW52" t="str">
        <f t="shared" ca="1" si="105"/>
        <v/>
      </c>
      <c r="BX52" t="str">
        <f t="shared" ca="1" si="106"/>
        <v/>
      </c>
      <c r="BY52" t="str">
        <f t="shared" ca="1" si="107"/>
        <v/>
      </c>
      <c r="BZ52" t="str">
        <f t="shared" ca="1" si="19"/>
        <v/>
      </c>
      <c r="CA52" t="str">
        <f t="shared" ca="1" si="20"/>
        <v/>
      </c>
      <c r="CB52" t="str">
        <f t="shared" ca="1" si="108"/>
        <v/>
      </c>
      <c r="CC52" t="str">
        <f t="shared" ca="1" si="109"/>
        <v/>
      </c>
      <c r="CD52" t="str">
        <f t="shared" ca="1" si="110"/>
        <v/>
      </c>
      <c r="CE52" t="str">
        <f t="shared" ca="1" si="111"/>
        <v/>
      </c>
      <c r="CF52" t="str">
        <f t="shared" ca="1" si="112"/>
        <v/>
      </c>
      <c r="CG52" t="str">
        <f t="shared" ca="1" si="113"/>
        <v/>
      </c>
      <c r="CH52" t="str">
        <f t="shared" ca="1" si="114"/>
        <v/>
      </c>
      <c r="CI52" t="str">
        <f t="shared" ca="1" si="115"/>
        <v/>
      </c>
      <c r="CJ52" t="str">
        <f t="shared" ca="1" si="116"/>
        <v/>
      </c>
      <c r="CK52" t="str">
        <f t="shared" ca="1" si="117"/>
        <v/>
      </c>
      <c r="CL52" t="str">
        <f t="shared" ca="1" si="21"/>
        <v/>
      </c>
      <c r="CM52" t="str">
        <f t="shared" ca="1" si="22"/>
        <v/>
      </c>
      <c r="CN52" t="str">
        <f t="shared" ca="1" si="118"/>
        <v/>
      </c>
      <c r="CO52" t="str">
        <f t="shared" ca="1" si="119"/>
        <v/>
      </c>
      <c r="CP52" t="str">
        <f t="shared" ca="1" si="120"/>
        <v/>
      </c>
      <c r="CQ52" t="str">
        <f t="shared" ca="1" si="121"/>
        <v/>
      </c>
      <c r="CR52" t="str">
        <f t="shared" ca="1" si="122"/>
        <v/>
      </c>
      <c r="CS52" t="str">
        <f t="shared" ca="1" si="123"/>
        <v/>
      </c>
      <c r="CT52" t="str">
        <f t="shared" ca="1" si="124"/>
        <v/>
      </c>
      <c r="CU52" t="str">
        <f t="shared" ca="1" si="125"/>
        <v/>
      </c>
      <c r="CV52" t="str">
        <f t="shared" ca="1" si="126"/>
        <v/>
      </c>
      <c r="CW52" t="str">
        <f t="shared" ca="1" si="127"/>
        <v/>
      </c>
      <c r="CX52" t="str">
        <f t="shared" ca="1" si="23"/>
        <v/>
      </c>
      <c r="CY52" t="str">
        <f t="shared" ca="1" si="24"/>
        <v/>
      </c>
      <c r="CZ52" t="str">
        <f t="shared" ca="1" si="128"/>
        <v/>
      </c>
      <c r="DA52" t="str">
        <f t="shared" ca="1" si="129"/>
        <v/>
      </c>
      <c r="DB52" t="str">
        <f t="shared" ca="1" si="130"/>
        <v/>
      </c>
      <c r="DC52" t="str">
        <f t="shared" ca="1" si="131"/>
        <v/>
      </c>
      <c r="DD52" t="str">
        <f t="shared" ca="1" si="132"/>
        <v/>
      </c>
      <c r="DE52" t="str">
        <f t="shared" ca="1" si="133"/>
        <v/>
      </c>
      <c r="DF52" t="str">
        <f t="shared" ca="1" si="134"/>
        <v/>
      </c>
      <c r="DG52" t="str">
        <f t="shared" ca="1" si="135"/>
        <v/>
      </c>
      <c r="DH52" t="str">
        <f t="shared" ca="1" si="136"/>
        <v/>
      </c>
      <c r="DI52" t="str">
        <f t="shared" ca="1" si="137"/>
        <v/>
      </c>
      <c r="DJ52" t="str">
        <f t="shared" ca="1" si="25"/>
        <v/>
      </c>
      <c r="DK52" t="str">
        <f t="shared" ca="1" si="26"/>
        <v/>
      </c>
      <c r="DL52" t="str">
        <f t="shared" ca="1" si="138"/>
        <v/>
      </c>
      <c r="DM52" t="str">
        <f t="shared" ca="1" si="139"/>
        <v/>
      </c>
      <c r="DN52" t="str">
        <f t="shared" ca="1" si="140"/>
        <v/>
      </c>
      <c r="DO52" t="str">
        <f t="shared" ca="1" si="141"/>
        <v/>
      </c>
      <c r="DP52" t="str">
        <f t="shared" ca="1" si="142"/>
        <v/>
      </c>
      <c r="DQ52" t="str">
        <f t="shared" ca="1" si="143"/>
        <v/>
      </c>
      <c r="DR52" t="str">
        <f t="shared" ca="1" si="144"/>
        <v/>
      </c>
      <c r="DS52" t="str">
        <f t="shared" ca="1" si="145"/>
        <v/>
      </c>
      <c r="DT52" t="str">
        <f t="shared" ca="1" si="146"/>
        <v/>
      </c>
      <c r="DU52" t="str">
        <f t="shared" ca="1" si="147"/>
        <v/>
      </c>
      <c r="DV52" t="str">
        <f t="shared" ca="1" si="27"/>
        <v/>
      </c>
      <c r="DW52" t="str">
        <f t="shared" ca="1" si="28"/>
        <v/>
      </c>
      <c r="DX52" t="str">
        <f t="shared" ca="1" si="148"/>
        <v/>
      </c>
      <c r="DY52" t="str">
        <f t="shared" ca="1" si="149"/>
        <v/>
      </c>
      <c r="DZ52" t="str">
        <f t="shared" ca="1" si="150"/>
        <v/>
      </c>
      <c r="EA52" t="str">
        <f t="shared" ca="1" si="151"/>
        <v/>
      </c>
      <c r="EB52" t="str">
        <f t="shared" ca="1" si="152"/>
        <v/>
      </c>
      <c r="EC52" t="str">
        <f t="shared" ca="1" si="153"/>
        <v/>
      </c>
      <c r="ED52" t="str">
        <f t="shared" ca="1" si="154"/>
        <v/>
      </c>
      <c r="EE52" t="str">
        <f t="shared" ca="1" si="155"/>
        <v/>
      </c>
      <c r="EF52" t="str">
        <f t="shared" ca="1" si="156"/>
        <v/>
      </c>
      <c r="EG52" t="str">
        <f t="shared" ca="1" si="157"/>
        <v/>
      </c>
      <c r="EH52" t="str">
        <f t="shared" ca="1" si="29"/>
        <v/>
      </c>
      <c r="EI52" t="str">
        <f t="shared" ca="1" si="30"/>
        <v/>
      </c>
      <c r="EJ52" t="str">
        <f t="shared" ca="1" si="158"/>
        <v/>
      </c>
      <c r="EK52" t="str">
        <f t="shared" ca="1" si="159"/>
        <v/>
      </c>
      <c r="EL52" t="str">
        <f t="shared" ca="1" si="160"/>
        <v/>
      </c>
      <c r="EM52" t="str">
        <f t="shared" ca="1" si="161"/>
        <v/>
      </c>
      <c r="EN52" t="str">
        <f t="shared" ca="1" si="162"/>
        <v/>
      </c>
      <c r="EO52" t="str">
        <f t="shared" ca="1" si="163"/>
        <v/>
      </c>
      <c r="EP52" t="str">
        <f t="shared" ca="1" si="164"/>
        <v/>
      </c>
      <c r="EQ52" t="str">
        <f t="shared" ca="1" si="165"/>
        <v/>
      </c>
      <c r="ER52" t="str">
        <f t="shared" ca="1" si="166"/>
        <v/>
      </c>
      <c r="ES52" t="str">
        <f t="shared" ca="1" si="167"/>
        <v/>
      </c>
      <c r="ET52" t="str">
        <f t="shared" ca="1" si="31"/>
        <v/>
      </c>
      <c r="EU52" t="str">
        <f t="shared" ca="1" si="32"/>
        <v/>
      </c>
      <c r="EV52" t="str">
        <f t="shared" ca="1" si="168"/>
        <v/>
      </c>
      <c r="EW52" t="str">
        <f t="shared" ca="1" si="169"/>
        <v/>
      </c>
      <c r="EX52" t="str">
        <f t="shared" ca="1" si="170"/>
        <v/>
      </c>
      <c r="EY52" t="str">
        <f t="shared" ca="1" si="171"/>
        <v/>
      </c>
      <c r="EZ52" t="str">
        <f t="shared" ca="1" si="172"/>
        <v/>
      </c>
      <c r="FA52" t="str">
        <f t="shared" ca="1" si="173"/>
        <v/>
      </c>
      <c r="FB52" t="str">
        <f t="shared" ca="1" si="174"/>
        <v/>
      </c>
      <c r="FC52" t="str">
        <f t="shared" ca="1" si="175"/>
        <v/>
      </c>
      <c r="FD52" t="str">
        <f t="shared" ca="1" si="176"/>
        <v/>
      </c>
      <c r="FE52" t="str">
        <f t="shared" ca="1" si="177"/>
        <v/>
      </c>
      <c r="FF52" t="str">
        <f t="shared" ca="1" si="33"/>
        <v/>
      </c>
      <c r="FG52" t="str">
        <f t="shared" ca="1" si="34"/>
        <v/>
      </c>
      <c r="FH52" t="str">
        <f t="shared" ca="1" si="178"/>
        <v/>
      </c>
      <c r="FI52" t="str">
        <f t="shared" ca="1" si="179"/>
        <v/>
      </c>
      <c r="FJ52" t="str">
        <f t="shared" ca="1" si="180"/>
        <v/>
      </c>
      <c r="FK52" t="str">
        <f t="shared" ca="1" si="181"/>
        <v/>
      </c>
      <c r="FL52" t="str">
        <f t="shared" ca="1" si="182"/>
        <v/>
      </c>
      <c r="FM52" t="str">
        <f t="shared" ca="1" si="183"/>
        <v/>
      </c>
      <c r="FN52" t="str">
        <f t="shared" ca="1" si="184"/>
        <v/>
      </c>
      <c r="FO52" t="str">
        <f t="shared" ca="1" si="185"/>
        <v/>
      </c>
      <c r="FP52" t="str">
        <f t="shared" ca="1" si="186"/>
        <v/>
      </c>
      <c r="FQ52" t="str">
        <f t="shared" ca="1" si="187"/>
        <v/>
      </c>
      <c r="FR52" t="str">
        <f t="shared" ca="1" si="35"/>
        <v/>
      </c>
      <c r="FS52" t="str">
        <f t="shared" ca="1" si="36"/>
        <v/>
      </c>
      <c r="FT52" t="str">
        <f t="shared" ca="1" si="188"/>
        <v/>
      </c>
      <c r="FU52" t="str">
        <f t="shared" ca="1" si="189"/>
        <v/>
      </c>
      <c r="FV52" t="str">
        <f t="shared" ca="1" si="190"/>
        <v/>
      </c>
      <c r="FW52" t="str">
        <f t="shared" ca="1" si="191"/>
        <v/>
      </c>
      <c r="FX52" t="str">
        <f t="shared" ca="1" si="192"/>
        <v/>
      </c>
      <c r="FY52" t="str">
        <f t="shared" ca="1" si="193"/>
        <v/>
      </c>
      <c r="FZ52" t="str">
        <f t="shared" ca="1" si="194"/>
        <v/>
      </c>
      <c r="GA52" t="str">
        <f t="shared" ca="1" si="195"/>
        <v/>
      </c>
      <c r="GB52" t="str">
        <f t="shared" ca="1" si="196"/>
        <v/>
      </c>
      <c r="GC52" t="str">
        <f t="shared" ca="1" si="197"/>
        <v/>
      </c>
      <c r="GD52" t="str">
        <f t="shared" ca="1" si="37"/>
        <v/>
      </c>
      <c r="GE52" t="str">
        <f t="shared" ca="1" si="38"/>
        <v/>
      </c>
      <c r="GF52" t="str">
        <f t="shared" ca="1" si="198"/>
        <v/>
      </c>
      <c r="GG52" t="str">
        <f t="shared" ca="1" si="199"/>
        <v/>
      </c>
      <c r="GH52" t="str">
        <f t="shared" ca="1" si="200"/>
        <v/>
      </c>
      <c r="GI52" t="str">
        <f t="shared" ca="1" si="201"/>
        <v/>
      </c>
      <c r="GJ52" t="str">
        <f t="shared" ca="1" si="202"/>
        <v/>
      </c>
      <c r="GK52" t="str">
        <f t="shared" ca="1" si="203"/>
        <v/>
      </c>
      <c r="GL52" t="str">
        <f t="shared" ca="1" si="204"/>
        <v/>
      </c>
      <c r="GM52" t="str">
        <f t="shared" ca="1" si="205"/>
        <v/>
      </c>
      <c r="GN52" t="str">
        <f t="shared" ca="1" si="206"/>
        <v/>
      </c>
      <c r="GO52" t="str">
        <f t="shared" ca="1" si="207"/>
        <v/>
      </c>
      <c r="GP52" t="str">
        <f t="shared" ca="1" si="39"/>
        <v/>
      </c>
      <c r="GQ52" t="str">
        <f t="shared" ca="1" si="40"/>
        <v/>
      </c>
      <c r="GR52" t="str">
        <f t="shared" ca="1" si="208"/>
        <v/>
      </c>
      <c r="GS52" t="str">
        <f t="shared" ca="1" si="209"/>
        <v/>
      </c>
      <c r="GT52" t="str">
        <f t="shared" ca="1" si="210"/>
        <v/>
      </c>
      <c r="GU52" t="str">
        <f t="shared" ca="1" si="211"/>
        <v/>
      </c>
      <c r="GV52" t="str">
        <f t="shared" ca="1" si="212"/>
        <v/>
      </c>
      <c r="GW52" t="str">
        <f t="shared" ca="1" si="213"/>
        <v/>
      </c>
      <c r="GX52" t="str">
        <f t="shared" ca="1" si="214"/>
        <v/>
      </c>
      <c r="GY52" t="str">
        <f t="shared" ca="1" si="215"/>
        <v/>
      </c>
      <c r="GZ52" t="str">
        <f t="shared" ca="1" si="216"/>
        <v/>
      </c>
      <c r="HA52" t="str">
        <f t="shared" ca="1" si="217"/>
        <v/>
      </c>
      <c r="HB52" t="str">
        <f t="shared" ca="1" si="41"/>
        <v/>
      </c>
      <c r="HC52" t="str">
        <f t="shared" ca="1" si="42"/>
        <v/>
      </c>
      <c r="HD52" t="str">
        <f t="shared" ca="1" si="218"/>
        <v/>
      </c>
      <c r="HE52" t="str">
        <f t="shared" ca="1" si="219"/>
        <v/>
      </c>
      <c r="HF52" t="str">
        <f t="shared" ca="1" si="220"/>
        <v/>
      </c>
      <c r="HG52" t="str">
        <f t="shared" ca="1" si="221"/>
        <v/>
      </c>
      <c r="HH52" t="str">
        <f t="shared" ca="1" si="222"/>
        <v/>
      </c>
      <c r="HI52" t="str">
        <f t="shared" ca="1" si="223"/>
        <v/>
      </c>
      <c r="HJ52" t="str">
        <f t="shared" ca="1" si="224"/>
        <v/>
      </c>
      <c r="HK52" t="str">
        <f t="shared" ca="1" si="225"/>
        <v/>
      </c>
      <c r="HL52" t="str">
        <f t="shared" ca="1" si="226"/>
        <v/>
      </c>
      <c r="HM52" t="str">
        <f t="shared" ca="1" si="227"/>
        <v/>
      </c>
      <c r="HN52" t="str">
        <f t="shared" ca="1" si="43"/>
        <v/>
      </c>
      <c r="HO52" t="str">
        <f t="shared" ca="1" si="44"/>
        <v/>
      </c>
      <c r="HP52" t="str">
        <f t="shared" ca="1" si="228"/>
        <v/>
      </c>
      <c r="HQ52" t="str">
        <f t="shared" ca="1" si="229"/>
        <v/>
      </c>
      <c r="HR52" t="str">
        <f t="shared" ca="1" si="230"/>
        <v/>
      </c>
      <c r="HS52" t="str">
        <f t="shared" ca="1" si="231"/>
        <v/>
      </c>
      <c r="HT52" t="str">
        <f t="shared" ca="1" si="232"/>
        <v/>
      </c>
      <c r="HU52" t="str">
        <f t="shared" ca="1" si="233"/>
        <v/>
      </c>
      <c r="HV52" t="str">
        <f t="shared" ca="1" si="234"/>
        <v/>
      </c>
      <c r="HW52" t="str">
        <f t="shared" ca="1" si="235"/>
        <v/>
      </c>
      <c r="HX52" t="str">
        <f t="shared" ca="1" si="236"/>
        <v/>
      </c>
      <c r="HY52" t="str">
        <f t="shared" ca="1" si="237"/>
        <v/>
      </c>
      <c r="HZ52" t="str">
        <f t="shared" ca="1" si="45"/>
        <v/>
      </c>
      <c r="IA52" t="str">
        <f t="shared" ca="1" si="46"/>
        <v/>
      </c>
      <c r="IB52" t="str">
        <f t="shared" ca="1" si="238"/>
        <v/>
      </c>
      <c r="IC52" t="str">
        <f t="shared" ca="1" si="239"/>
        <v/>
      </c>
      <c r="ID52" t="str">
        <f t="shared" ca="1" si="240"/>
        <v/>
      </c>
      <c r="IE52" t="str">
        <f t="shared" ca="1" si="241"/>
        <v/>
      </c>
      <c r="IF52" t="str">
        <f t="shared" ca="1" si="242"/>
        <v/>
      </c>
      <c r="IG52" t="str">
        <f t="shared" ca="1" si="243"/>
        <v/>
      </c>
      <c r="IH52" t="str">
        <f t="shared" ca="1" si="244"/>
        <v/>
      </c>
      <c r="II52" t="str">
        <f t="shared" ca="1" si="245"/>
        <v/>
      </c>
      <c r="IJ52" t="str">
        <f t="shared" ca="1" si="246"/>
        <v/>
      </c>
      <c r="IK52" t="str">
        <f t="shared" ca="1" si="247"/>
        <v/>
      </c>
      <c r="IL52" t="str">
        <f t="shared" ca="1" si="47"/>
        <v/>
      </c>
      <c r="IM52" t="str">
        <f t="shared" ca="1" si="48"/>
        <v/>
      </c>
      <c r="IN52" t="str">
        <f t="shared" ca="1" si="248"/>
        <v/>
      </c>
      <c r="IO52" t="str">
        <f t="shared" ca="1" si="249"/>
        <v/>
      </c>
      <c r="IP52" t="str">
        <f t="shared" ca="1" si="250"/>
        <v/>
      </c>
      <c r="IQ52" t="str">
        <f t="shared" ca="1" si="251"/>
        <v/>
      </c>
      <c r="IR52" t="str">
        <f t="shared" ca="1" si="252"/>
        <v/>
      </c>
      <c r="IS52" t="str">
        <f t="shared" ca="1" si="253"/>
        <v/>
      </c>
      <c r="IT52" t="str">
        <f t="shared" ca="1" si="254"/>
        <v/>
      </c>
      <c r="IU52" t="str">
        <f t="shared" ca="1" si="255"/>
        <v/>
      </c>
      <c r="IV52" t="str">
        <f t="shared" ca="1" si="256"/>
        <v/>
      </c>
      <c r="IW52" t="str">
        <f t="shared" ca="1" si="257"/>
        <v/>
      </c>
      <c r="IX52" t="str">
        <f t="shared" ca="1" si="49"/>
        <v/>
      </c>
      <c r="IY52" t="str">
        <f t="shared" ca="1" si="50"/>
        <v/>
      </c>
      <c r="IZ52" t="str">
        <f t="shared" ca="1" si="258"/>
        <v/>
      </c>
      <c r="JA52" t="str">
        <f t="shared" ca="1" si="259"/>
        <v/>
      </c>
      <c r="JB52" t="str">
        <f t="shared" ca="1" si="260"/>
        <v/>
      </c>
      <c r="JC52" t="str">
        <f t="shared" ca="1" si="261"/>
        <v/>
      </c>
      <c r="JD52" t="str">
        <f t="shared" ca="1" si="262"/>
        <v/>
      </c>
      <c r="JE52" t="str">
        <f t="shared" ca="1" si="263"/>
        <v/>
      </c>
      <c r="JF52" t="str">
        <f t="shared" ca="1" si="264"/>
        <v/>
      </c>
      <c r="JG52" t="str">
        <f t="shared" ca="1" si="265"/>
        <v/>
      </c>
      <c r="JH52" t="str">
        <f t="shared" ca="1" si="266"/>
        <v/>
      </c>
      <c r="JI52" t="str">
        <f t="shared" ca="1" si="267"/>
        <v/>
      </c>
      <c r="JJ52" t="str">
        <f t="shared" ca="1" si="51"/>
        <v/>
      </c>
      <c r="JK52" t="str">
        <f t="shared" ca="1" si="52"/>
        <v/>
      </c>
      <c r="JL52" t="str">
        <f t="shared" ca="1" si="268"/>
        <v/>
      </c>
      <c r="JM52" t="str">
        <f t="shared" ca="1" si="269"/>
        <v/>
      </c>
      <c r="JN52" t="str">
        <f t="shared" ca="1" si="270"/>
        <v/>
      </c>
      <c r="JO52" t="str">
        <f t="shared" ca="1" si="271"/>
        <v/>
      </c>
      <c r="JP52" t="str">
        <f t="shared" ca="1" si="272"/>
        <v/>
      </c>
      <c r="JQ52" t="str">
        <f t="shared" ca="1" si="273"/>
        <v/>
      </c>
      <c r="JR52" t="str">
        <f t="shared" ca="1" si="274"/>
        <v/>
      </c>
      <c r="JS52" t="str">
        <f t="shared" ca="1" si="275"/>
        <v/>
      </c>
      <c r="JT52" t="str">
        <f t="shared" ca="1" si="276"/>
        <v/>
      </c>
      <c r="JU52" t="str">
        <f t="shared" ca="1" si="277"/>
        <v/>
      </c>
    </row>
    <row r="53" spans="1:281" x14ac:dyDescent="0.25">
      <c r="A53">
        <f t="shared" si="278"/>
        <v>52</v>
      </c>
      <c r="B53" t="str">
        <f t="shared" ca="1" si="0"/>
        <v>Darren Bryant</v>
      </c>
      <c r="C53">
        <v>3</v>
      </c>
      <c r="D53">
        <f t="shared" si="53"/>
        <v>52</v>
      </c>
      <c r="E53">
        <f t="shared" si="54"/>
        <v>2</v>
      </c>
      <c r="F53">
        <f ca="1">COUNT((AD53,AP53,BB53,BN53,BZ53,CL53,CX53,DJ53,DV53,EH53,ET53,FF53,FR53,GD53,GP53,HB53,HN53,HZ53,IL53,IX53,JJ53,JV53,KH53,KT53,LF53,LR53))</f>
        <v>2</v>
      </c>
      <c r="G53">
        <f t="shared" ca="1" si="55"/>
        <v>1</v>
      </c>
      <c r="H53">
        <f t="shared" ca="1" si="56"/>
        <v>50</v>
      </c>
      <c r="I53">
        <f t="shared" ca="1" si="1"/>
        <v>25.905000000000001</v>
      </c>
      <c r="J53">
        <f t="shared" ca="1" si="57"/>
        <v>26.905000000000001</v>
      </c>
      <c r="K53">
        <f t="shared" ca="1" si="2"/>
        <v>26.904999994700002</v>
      </c>
      <c r="L53">
        <f t="shared" ca="1" si="286"/>
        <v>7</v>
      </c>
      <c r="M53">
        <f t="shared" ca="1" si="58"/>
        <v>26.37</v>
      </c>
      <c r="N53">
        <f t="shared" ca="1" si="287"/>
        <v>8</v>
      </c>
      <c r="O53">
        <f t="shared" ca="1" si="59"/>
        <v>26.369999994700002</v>
      </c>
      <c r="P53">
        <f t="shared" ca="1" si="288"/>
        <v>110</v>
      </c>
      <c r="Q53">
        <f t="shared" ca="1" si="60"/>
        <v>15</v>
      </c>
      <c r="R53">
        <f t="shared" ca="1" si="61"/>
        <v>1</v>
      </c>
      <c r="S53">
        <f t="shared" ca="1" si="62"/>
        <v>0</v>
      </c>
      <c r="T53">
        <f t="shared" ca="1" si="63"/>
        <v>17</v>
      </c>
      <c r="U53" t="str">
        <f t="shared" ca="1" si="6"/>
        <v>982999998984Darren Bryant</v>
      </c>
      <c r="V53">
        <f t="shared" ca="1" si="289"/>
        <v>13</v>
      </c>
      <c r="W53">
        <f t="shared" si="64"/>
        <v>52</v>
      </c>
      <c r="X53">
        <f t="shared" ca="1" si="290"/>
        <v>126</v>
      </c>
      <c r="Y53">
        <f t="shared" ca="1" si="65"/>
        <v>1</v>
      </c>
      <c r="Z53" t="str">
        <f t="shared" ca="1" si="66"/>
        <v>998Darren Bryantzz</v>
      </c>
      <c r="AA53">
        <f t="shared" ca="1" si="291"/>
        <v>25</v>
      </c>
      <c r="AB53">
        <f t="shared" si="67"/>
        <v>52</v>
      </c>
      <c r="AC53">
        <f t="shared" ca="1" si="292"/>
        <v>85</v>
      </c>
      <c r="AD53">
        <f t="shared" ca="1" si="11"/>
        <v>25.44</v>
      </c>
      <c r="AE53" t="str">
        <f t="shared" ca="1" si="12"/>
        <v>LOST</v>
      </c>
      <c r="AF53">
        <f t="shared" ca="1" si="68"/>
        <v>6</v>
      </c>
      <c r="AG53">
        <f t="shared" ca="1" si="69"/>
        <v>1</v>
      </c>
      <c r="AH53">
        <f t="shared" ca="1" si="70"/>
        <v>0</v>
      </c>
      <c r="AI53">
        <f t="shared" ca="1" si="71"/>
        <v>0</v>
      </c>
      <c r="AJ53">
        <f t="shared" ca="1" si="72"/>
        <v>0</v>
      </c>
      <c r="AK53">
        <f t="shared" ca="1" si="73"/>
        <v>0</v>
      </c>
      <c r="AL53">
        <f t="shared" ca="1" si="74"/>
        <v>0</v>
      </c>
      <c r="AM53">
        <f t="shared" ca="1" si="75"/>
        <v>46</v>
      </c>
      <c r="AN53">
        <f t="shared" ca="1" si="76"/>
        <v>0</v>
      </c>
      <c r="AO53">
        <f t="shared" ca="1" si="77"/>
        <v>0</v>
      </c>
      <c r="AP53">
        <f t="shared" ca="1" si="13"/>
        <v>26.37</v>
      </c>
      <c r="AQ53" t="str">
        <f t="shared" ca="1" si="14"/>
        <v>WON</v>
      </c>
      <c r="AR53">
        <f t="shared" ca="1" si="78"/>
        <v>9</v>
      </c>
      <c r="AS53">
        <f t="shared" ca="1" si="79"/>
        <v>0</v>
      </c>
      <c r="AT53">
        <f t="shared" ca="1" si="80"/>
        <v>0</v>
      </c>
      <c r="AU53">
        <f t="shared" ca="1" si="81"/>
        <v>1</v>
      </c>
      <c r="AV53">
        <f t="shared" ca="1" si="82"/>
        <v>0</v>
      </c>
      <c r="AW53">
        <f t="shared" ca="1" si="83"/>
        <v>107</v>
      </c>
      <c r="AX53">
        <f t="shared" ca="1" si="84"/>
        <v>59</v>
      </c>
      <c r="AY53">
        <f t="shared" ca="1" si="85"/>
        <v>76</v>
      </c>
      <c r="AZ53">
        <f t="shared" ca="1" si="86"/>
        <v>0</v>
      </c>
      <c r="BA53">
        <f t="shared" ca="1" si="87"/>
        <v>0</v>
      </c>
      <c r="BB53" t="str">
        <f t="shared" ca="1" si="15"/>
        <v/>
      </c>
      <c r="BC53" t="str">
        <f t="shared" ca="1" si="16"/>
        <v/>
      </c>
      <c r="BD53" t="str">
        <f t="shared" ca="1" si="88"/>
        <v/>
      </c>
      <c r="BE53" t="str">
        <f t="shared" ca="1" si="89"/>
        <v/>
      </c>
      <c r="BF53" t="str">
        <f t="shared" ca="1" si="90"/>
        <v/>
      </c>
      <c r="BG53" t="str">
        <f t="shared" ca="1" si="91"/>
        <v/>
      </c>
      <c r="BH53" t="str">
        <f t="shared" ca="1" si="92"/>
        <v/>
      </c>
      <c r="BI53" t="str">
        <f t="shared" ca="1" si="93"/>
        <v/>
      </c>
      <c r="BJ53" t="str">
        <f t="shared" ca="1" si="94"/>
        <v/>
      </c>
      <c r="BK53" t="str">
        <f t="shared" ca="1" si="95"/>
        <v/>
      </c>
      <c r="BL53" t="str">
        <f t="shared" ca="1" si="96"/>
        <v/>
      </c>
      <c r="BM53" t="str">
        <f t="shared" ca="1" si="97"/>
        <v/>
      </c>
      <c r="BN53" t="str">
        <f t="shared" ca="1" si="17"/>
        <v/>
      </c>
      <c r="BO53" t="str">
        <f t="shared" ca="1" si="18"/>
        <v/>
      </c>
      <c r="BP53" t="str">
        <f t="shared" ca="1" si="98"/>
        <v/>
      </c>
      <c r="BQ53" t="str">
        <f t="shared" ca="1" si="99"/>
        <v/>
      </c>
      <c r="BR53" t="str">
        <f t="shared" ca="1" si="100"/>
        <v/>
      </c>
      <c r="BS53" t="str">
        <f t="shared" ca="1" si="101"/>
        <v/>
      </c>
      <c r="BT53" t="str">
        <f t="shared" ca="1" si="102"/>
        <v/>
      </c>
      <c r="BU53" t="str">
        <f t="shared" ca="1" si="103"/>
        <v/>
      </c>
      <c r="BV53" t="str">
        <f t="shared" ca="1" si="104"/>
        <v/>
      </c>
      <c r="BW53" t="str">
        <f t="shared" ca="1" si="105"/>
        <v/>
      </c>
      <c r="BX53" t="str">
        <f t="shared" ca="1" si="106"/>
        <v/>
      </c>
      <c r="BY53" t="str">
        <f t="shared" ca="1" si="107"/>
        <v/>
      </c>
      <c r="BZ53" t="str">
        <f t="shared" ca="1" si="19"/>
        <v/>
      </c>
      <c r="CA53" t="str">
        <f t="shared" ca="1" si="20"/>
        <v/>
      </c>
      <c r="CB53" t="str">
        <f t="shared" ca="1" si="108"/>
        <v/>
      </c>
      <c r="CC53" t="str">
        <f t="shared" ca="1" si="109"/>
        <v/>
      </c>
      <c r="CD53" t="str">
        <f t="shared" ca="1" si="110"/>
        <v/>
      </c>
      <c r="CE53" t="str">
        <f t="shared" ca="1" si="111"/>
        <v/>
      </c>
      <c r="CF53" t="str">
        <f t="shared" ca="1" si="112"/>
        <v/>
      </c>
      <c r="CG53" t="str">
        <f t="shared" ca="1" si="113"/>
        <v/>
      </c>
      <c r="CH53" t="str">
        <f t="shared" ca="1" si="114"/>
        <v/>
      </c>
      <c r="CI53" t="str">
        <f t="shared" ca="1" si="115"/>
        <v/>
      </c>
      <c r="CJ53" t="str">
        <f t="shared" ca="1" si="116"/>
        <v/>
      </c>
      <c r="CK53" t="str">
        <f t="shared" ca="1" si="117"/>
        <v/>
      </c>
      <c r="CL53" t="str">
        <f t="shared" ca="1" si="21"/>
        <v/>
      </c>
      <c r="CM53" t="str">
        <f t="shared" ca="1" si="22"/>
        <v/>
      </c>
      <c r="CN53" t="str">
        <f t="shared" ca="1" si="118"/>
        <v/>
      </c>
      <c r="CO53" t="str">
        <f t="shared" ca="1" si="119"/>
        <v/>
      </c>
      <c r="CP53" t="str">
        <f t="shared" ca="1" si="120"/>
        <v/>
      </c>
      <c r="CQ53" t="str">
        <f t="shared" ca="1" si="121"/>
        <v/>
      </c>
      <c r="CR53" t="str">
        <f t="shared" ca="1" si="122"/>
        <v/>
      </c>
      <c r="CS53" t="str">
        <f t="shared" ca="1" si="123"/>
        <v/>
      </c>
      <c r="CT53" t="str">
        <f t="shared" ca="1" si="124"/>
        <v/>
      </c>
      <c r="CU53" t="str">
        <f t="shared" ca="1" si="125"/>
        <v/>
      </c>
      <c r="CV53" t="str">
        <f t="shared" ca="1" si="126"/>
        <v/>
      </c>
      <c r="CW53" t="str">
        <f t="shared" ca="1" si="127"/>
        <v/>
      </c>
      <c r="CX53" t="str">
        <f t="shared" ca="1" si="23"/>
        <v/>
      </c>
      <c r="CY53" t="str">
        <f t="shared" ca="1" si="24"/>
        <v/>
      </c>
      <c r="CZ53" t="str">
        <f t="shared" ca="1" si="128"/>
        <v/>
      </c>
      <c r="DA53" t="str">
        <f t="shared" ca="1" si="129"/>
        <v/>
      </c>
      <c r="DB53" t="str">
        <f t="shared" ca="1" si="130"/>
        <v/>
      </c>
      <c r="DC53" t="str">
        <f t="shared" ca="1" si="131"/>
        <v/>
      </c>
      <c r="DD53" t="str">
        <f t="shared" ca="1" si="132"/>
        <v/>
      </c>
      <c r="DE53" t="str">
        <f t="shared" ca="1" si="133"/>
        <v/>
      </c>
      <c r="DF53" t="str">
        <f t="shared" ca="1" si="134"/>
        <v/>
      </c>
      <c r="DG53" t="str">
        <f t="shared" ca="1" si="135"/>
        <v/>
      </c>
      <c r="DH53" t="str">
        <f t="shared" ca="1" si="136"/>
        <v/>
      </c>
      <c r="DI53" t="str">
        <f t="shared" ca="1" si="137"/>
        <v/>
      </c>
      <c r="DJ53" t="str">
        <f t="shared" ca="1" si="25"/>
        <v/>
      </c>
      <c r="DK53" t="str">
        <f t="shared" ca="1" si="26"/>
        <v/>
      </c>
      <c r="DL53" t="str">
        <f t="shared" ca="1" si="138"/>
        <v/>
      </c>
      <c r="DM53" t="str">
        <f t="shared" ca="1" si="139"/>
        <v/>
      </c>
      <c r="DN53" t="str">
        <f t="shared" ca="1" si="140"/>
        <v/>
      </c>
      <c r="DO53" t="str">
        <f t="shared" ca="1" si="141"/>
        <v/>
      </c>
      <c r="DP53" t="str">
        <f t="shared" ca="1" si="142"/>
        <v/>
      </c>
      <c r="DQ53" t="str">
        <f t="shared" ca="1" si="143"/>
        <v/>
      </c>
      <c r="DR53" t="str">
        <f t="shared" ca="1" si="144"/>
        <v/>
      </c>
      <c r="DS53" t="str">
        <f t="shared" ca="1" si="145"/>
        <v/>
      </c>
      <c r="DT53" t="str">
        <f t="shared" ca="1" si="146"/>
        <v/>
      </c>
      <c r="DU53" t="str">
        <f t="shared" ca="1" si="147"/>
        <v/>
      </c>
      <c r="DV53" t="str">
        <f t="shared" ca="1" si="27"/>
        <v/>
      </c>
      <c r="DW53" t="str">
        <f t="shared" ca="1" si="28"/>
        <v/>
      </c>
      <c r="DX53" t="str">
        <f t="shared" ca="1" si="148"/>
        <v/>
      </c>
      <c r="DY53" t="str">
        <f t="shared" ca="1" si="149"/>
        <v/>
      </c>
      <c r="DZ53" t="str">
        <f t="shared" ca="1" si="150"/>
        <v/>
      </c>
      <c r="EA53" t="str">
        <f t="shared" ca="1" si="151"/>
        <v/>
      </c>
      <c r="EB53" t="str">
        <f t="shared" ca="1" si="152"/>
        <v/>
      </c>
      <c r="EC53" t="str">
        <f t="shared" ca="1" si="153"/>
        <v/>
      </c>
      <c r="ED53" t="str">
        <f t="shared" ca="1" si="154"/>
        <v/>
      </c>
      <c r="EE53" t="str">
        <f t="shared" ca="1" si="155"/>
        <v/>
      </c>
      <c r="EF53" t="str">
        <f t="shared" ca="1" si="156"/>
        <v/>
      </c>
      <c r="EG53" t="str">
        <f t="shared" ca="1" si="157"/>
        <v/>
      </c>
      <c r="EH53" t="str">
        <f t="shared" ca="1" si="29"/>
        <v/>
      </c>
      <c r="EI53" t="str">
        <f t="shared" ca="1" si="30"/>
        <v/>
      </c>
      <c r="EJ53" t="str">
        <f t="shared" ca="1" si="158"/>
        <v/>
      </c>
      <c r="EK53" t="str">
        <f t="shared" ca="1" si="159"/>
        <v/>
      </c>
      <c r="EL53" t="str">
        <f t="shared" ca="1" si="160"/>
        <v/>
      </c>
      <c r="EM53" t="str">
        <f t="shared" ca="1" si="161"/>
        <v/>
      </c>
      <c r="EN53" t="str">
        <f t="shared" ca="1" si="162"/>
        <v/>
      </c>
      <c r="EO53" t="str">
        <f t="shared" ca="1" si="163"/>
        <v/>
      </c>
      <c r="EP53" t="str">
        <f t="shared" ca="1" si="164"/>
        <v/>
      </c>
      <c r="EQ53" t="str">
        <f t="shared" ca="1" si="165"/>
        <v/>
      </c>
      <c r="ER53" t="str">
        <f t="shared" ca="1" si="166"/>
        <v/>
      </c>
      <c r="ES53" t="str">
        <f t="shared" ca="1" si="167"/>
        <v/>
      </c>
      <c r="ET53" t="str">
        <f t="shared" ca="1" si="31"/>
        <v/>
      </c>
      <c r="EU53" t="str">
        <f t="shared" ca="1" si="32"/>
        <v/>
      </c>
      <c r="EV53" t="str">
        <f t="shared" ca="1" si="168"/>
        <v/>
      </c>
      <c r="EW53" t="str">
        <f t="shared" ca="1" si="169"/>
        <v/>
      </c>
      <c r="EX53" t="str">
        <f t="shared" ca="1" si="170"/>
        <v/>
      </c>
      <c r="EY53" t="str">
        <f t="shared" ca="1" si="171"/>
        <v/>
      </c>
      <c r="EZ53" t="str">
        <f t="shared" ca="1" si="172"/>
        <v/>
      </c>
      <c r="FA53" t="str">
        <f t="shared" ca="1" si="173"/>
        <v/>
      </c>
      <c r="FB53" t="str">
        <f t="shared" ca="1" si="174"/>
        <v/>
      </c>
      <c r="FC53" t="str">
        <f t="shared" ca="1" si="175"/>
        <v/>
      </c>
      <c r="FD53" t="str">
        <f t="shared" ca="1" si="176"/>
        <v/>
      </c>
      <c r="FE53" t="str">
        <f t="shared" ca="1" si="177"/>
        <v/>
      </c>
      <c r="FF53" t="str">
        <f t="shared" ca="1" si="33"/>
        <v/>
      </c>
      <c r="FG53" t="str">
        <f t="shared" ca="1" si="34"/>
        <v/>
      </c>
      <c r="FH53" t="str">
        <f t="shared" ca="1" si="178"/>
        <v/>
      </c>
      <c r="FI53" t="str">
        <f t="shared" ca="1" si="179"/>
        <v/>
      </c>
      <c r="FJ53" t="str">
        <f t="shared" ca="1" si="180"/>
        <v/>
      </c>
      <c r="FK53" t="str">
        <f t="shared" ca="1" si="181"/>
        <v/>
      </c>
      <c r="FL53" t="str">
        <f t="shared" ca="1" si="182"/>
        <v/>
      </c>
      <c r="FM53" t="str">
        <f t="shared" ca="1" si="183"/>
        <v/>
      </c>
      <c r="FN53" t="str">
        <f t="shared" ca="1" si="184"/>
        <v/>
      </c>
      <c r="FO53" t="str">
        <f t="shared" ca="1" si="185"/>
        <v/>
      </c>
      <c r="FP53" t="str">
        <f t="shared" ca="1" si="186"/>
        <v/>
      </c>
      <c r="FQ53" t="str">
        <f t="shared" ca="1" si="187"/>
        <v/>
      </c>
      <c r="FR53" t="str">
        <f t="shared" ca="1" si="35"/>
        <v/>
      </c>
      <c r="FS53" t="str">
        <f t="shared" ca="1" si="36"/>
        <v/>
      </c>
      <c r="FT53" t="str">
        <f t="shared" ca="1" si="188"/>
        <v/>
      </c>
      <c r="FU53" t="str">
        <f t="shared" ca="1" si="189"/>
        <v/>
      </c>
      <c r="FV53" t="str">
        <f t="shared" ca="1" si="190"/>
        <v/>
      </c>
      <c r="FW53" t="str">
        <f t="shared" ca="1" si="191"/>
        <v/>
      </c>
      <c r="FX53" t="str">
        <f t="shared" ca="1" si="192"/>
        <v/>
      </c>
      <c r="FY53" t="str">
        <f t="shared" ca="1" si="193"/>
        <v/>
      </c>
      <c r="FZ53" t="str">
        <f t="shared" ca="1" si="194"/>
        <v/>
      </c>
      <c r="GA53" t="str">
        <f t="shared" ca="1" si="195"/>
        <v/>
      </c>
      <c r="GB53" t="str">
        <f t="shared" ca="1" si="196"/>
        <v/>
      </c>
      <c r="GC53" t="str">
        <f t="shared" ca="1" si="197"/>
        <v/>
      </c>
      <c r="GD53" t="str">
        <f t="shared" ca="1" si="37"/>
        <v/>
      </c>
      <c r="GE53" t="str">
        <f t="shared" ca="1" si="38"/>
        <v/>
      </c>
      <c r="GF53" t="str">
        <f t="shared" ca="1" si="198"/>
        <v/>
      </c>
      <c r="GG53" t="str">
        <f t="shared" ca="1" si="199"/>
        <v/>
      </c>
      <c r="GH53" t="str">
        <f t="shared" ca="1" si="200"/>
        <v/>
      </c>
      <c r="GI53" t="str">
        <f t="shared" ca="1" si="201"/>
        <v/>
      </c>
      <c r="GJ53" t="str">
        <f t="shared" ca="1" si="202"/>
        <v/>
      </c>
      <c r="GK53" t="str">
        <f t="shared" ca="1" si="203"/>
        <v/>
      </c>
      <c r="GL53" t="str">
        <f t="shared" ca="1" si="204"/>
        <v/>
      </c>
      <c r="GM53" t="str">
        <f t="shared" ca="1" si="205"/>
        <v/>
      </c>
      <c r="GN53" t="str">
        <f t="shared" ca="1" si="206"/>
        <v/>
      </c>
      <c r="GO53" t="str">
        <f t="shared" ca="1" si="207"/>
        <v/>
      </c>
      <c r="GP53" t="str">
        <f t="shared" ca="1" si="39"/>
        <v/>
      </c>
      <c r="GQ53" t="str">
        <f t="shared" ca="1" si="40"/>
        <v/>
      </c>
      <c r="GR53" t="str">
        <f t="shared" ca="1" si="208"/>
        <v/>
      </c>
      <c r="GS53" t="str">
        <f t="shared" ca="1" si="209"/>
        <v/>
      </c>
      <c r="GT53" t="str">
        <f t="shared" ca="1" si="210"/>
        <v/>
      </c>
      <c r="GU53" t="str">
        <f t="shared" ca="1" si="211"/>
        <v/>
      </c>
      <c r="GV53" t="str">
        <f t="shared" ca="1" si="212"/>
        <v/>
      </c>
      <c r="GW53" t="str">
        <f t="shared" ca="1" si="213"/>
        <v/>
      </c>
      <c r="GX53" t="str">
        <f t="shared" ca="1" si="214"/>
        <v/>
      </c>
      <c r="GY53" t="str">
        <f t="shared" ca="1" si="215"/>
        <v/>
      </c>
      <c r="GZ53" t="str">
        <f t="shared" ca="1" si="216"/>
        <v/>
      </c>
      <c r="HA53" t="str">
        <f t="shared" ca="1" si="217"/>
        <v/>
      </c>
      <c r="HB53" t="str">
        <f t="shared" ca="1" si="41"/>
        <v/>
      </c>
      <c r="HC53" t="str">
        <f t="shared" ca="1" si="42"/>
        <v/>
      </c>
      <c r="HD53" t="str">
        <f t="shared" ca="1" si="218"/>
        <v/>
      </c>
      <c r="HE53" t="str">
        <f t="shared" ca="1" si="219"/>
        <v/>
      </c>
      <c r="HF53" t="str">
        <f t="shared" ca="1" si="220"/>
        <v/>
      </c>
      <c r="HG53" t="str">
        <f t="shared" ca="1" si="221"/>
        <v/>
      </c>
      <c r="HH53" t="str">
        <f t="shared" ca="1" si="222"/>
        <v/>
      </c>
      <c r="HI53" t="str">
        <f t="shared" ca="1" si="223"/>
        <v/>
      </c>
      <c r="HJ53" t="str">
        <f t="shared" ca="1" si="224"/>
        <v/>
      </c>
      <c r="HK53" t="str">
        <f t="shared" ca="1" si="225"/>
        <v/>
      </c>
      <c r="HL53" t="str">
        <f t="shared" ca="1" si="226"/>
        <v/>
      </c>
      <c r="HM53" t="str">
        <f t="shared" ca="1" si="227"/>
        <v/>
      </c>
      <c r="HN53" t="str">
        <f t="shared" ca="1" si="43"/>
        <v/>
      </c>
      <c r="HO53" t="str">
        <f t="shared" ca="1" si="44"/>
        <v/>
      </c>
      <c r="HP53" t="str">
        <f t="shared" ca="1" si="228"/>
        <v/>
      </c>
      <c r="HQ53" t="str">
        <f t="shared" ca="1" si="229"/>
        <v/>
      </c>
      <c r="HR53" t="str">
        <f t="shared" ca="1" si="230"/>
        <v/>
      </c>
      <c r="HS53" t="str">
        <f t="shared" ca="1" si="231"/>
        <v/>
      </c>
      <c r="HT53" t="str">
        <f t="shared" ca="1" si="232"/>
        <v/>
      </c>
      <c r="HU53" t="str">
        <f t="shared" ca="1" si="233"/>
        <v/>
      </c>
      <c r="HV53" t="str">
        <f t="shared" ca="1" si="234"/>
        <v/>
      </c>
      <c r="HW53" t="str">
        <f t="shared" ca="1" si="235"/>
        <v/>
      </c>
      <c r="HX53" t="str">
        <f t="shared" ca="1" si="236"/>
        <v/>
      </c>
      <c r="HY53" t="str">
        <f t="shared" ca="1" si="237"/>
        <v/>
      </c>
      <c r="HZ53" t="str">
        <f t="shared" ca="1" si="45"/>
        <v/>
      </c>
      <c r="IA53" t="str">
        <f t="shared" ca="1" si="46"/>
        <v/>
      </c>
      <c r="IB53" t="str">
        <f t="shared" ca="1" si="238"/>
        <v/>
      </c>
      <c r="IC53" t="str">
        <f t="shared" ca="1" si="239"/>
        <v/>
      </c>
      <c r="ID53" t="str">
        <f t="shared" ca="1" si="240"/>
        <v/>
      </c>
      <c r="IE53" t="str">
        <f t="shared" ca="1" si="241"/>
        <v/>
      </c>
      <c r="IF53" t="str">
        <f t="shared" ca="1" si="242"/>
        <v/>
      </c>
      <c r="IG53" t="str">
        <f t="shared" ca="1" si="243"/>
        <v/>
      </c>
      <c r="IH53" t="str">
        <f t="shared" ca="1" si="244"/>
        <v/>
      </c>
      <c r="II53" t="str">
        <f t="shared" ca="1" si="245"/>
        <v/>
      </c>
      <c r="IJ53" t="str">
        <f t="shared" ca="1" si="246"/>
        <v/>
      </c>
      <c r="IK53" t="str">
        <f t="shared" ca="1" si="247"/>
        <v/>
      </c>
      <c r="IL53" t="str">
        <f t="shared" ca="1" si="47"/>
        <v/>
      </c>
      <c r="IM53" t="str">
        <f t="shared" ca="1" si="48"/>
        <v/>
      </c>
      <c r="IN53" t="str">
        <f t="shared" ca="1" si="248"/>
        <v/>
      </c>
      <c r="IO53" t="str">
        <f t="shared" ca="1" si="249"/>
        <v/>
      </c>
      <c r="IP53" t="str">
        <f t="shared" ca="1" si="250"/>
        <v/>
      </c>
      <c r="IQ53" t="str">
        <f t="shared" ca="1" si="251"/>
        <v/>
      </c>
      <c r="IR53" t="str">
        <f t="shared" ca="1" si="252"/>
        <v/>
      </c>
      <c r="IS53" t="str">
        <f t="shared" ca="1" si="253"/>
        <v/>
      </c>
      <c r="IT53" t="str">
        <f t="shared" ca="1" si="254"/>
        <v/>
      </c>
      <c r="IU53" t="str">
        <f t="shared" ca="1" si="255"/>
        <v/>
      </c>
      <c r="IV53" t="str">
        <f t="shared" ca="1" si="256"/>
        <v/>
      </c>
      <c r="IW53" t="str">
        <f t="shared" ca="1" si="257"/>
        <v/>
      </c>
      <c r="IX53" t="str">
        <f t="shared" ca="1" si="49"/>
        <v/>
      </c>
      <c r="IY53" t="str">
        <f t="shared" ca="1" si="50"/>
        <v/>
      </c>
      <c r="IZ53" t="str">
        <f t="shared" ca="1" si="258"/>
        <v/>
      </c>
      <c r="JA53" t="str">
        <f t="shared" ca="1" si="259"/>
        <v/>
      </c>
      <c r="JB53" t="str">
        <f t="shared" ca="1" si="260"/>
        <v/>
      </c>
      <c r="JC53" t="str">
        <f t="shared" ca="1" si="261"/>
        <v/>
      </c>
      <c r="JD53" t="str">
        <f t="shared" ca="1" si="262"/>
        <v/>
      </c>
      <c r="JE53" t="str">
        <f t="shared" ca="1" si="263"/>
        <v/>
      </c>
      <c r="JF53" t="str">
        <f t="shared" ca="1" si="264"/>
        <v/>
      </c>
      <c r="JG53" t="str">
        <f t="shared" ca="1" si="265"/>
        <v/>
      </c>
      <c r="JH53" t="str">
        <f t="shared" ca="1" si="266"/>
        <v/>
      </c>
      <c r="JI53" t="str">
        <f t="shared" ca="1" si="267"/>
        <v/>
      </c>
      <c r="JJ53" t="str">
        <f t="shared" ca="1" si="51"/>
        <v/>
      </c>
      <c r="JK53" t="str">
        <f t="shared" ca="1" si="52"/>
        <v/>
      </c>
      <c r="JL53" t="str">
        <f t="shared" ca="1" si="268"/>
        <v/>
      </c>
      <c r="JM53" t="str">
        <f t="shared" ca="1" si="269"/>
        <v/>
      </c>
      <c r="JN53" t="str">
        <f t="shared" ca="1" si="270"/>
        <v/>
      </c>
      <c r="JO53" t="str">
        <f t="shared" ca="1" si="271"/>
        <v/>
      </c>
      <c r="JP53" t="str">
        <f t="shared" ca="1" si="272"/>
        <v/>
      </c>
      <c r="JQ53" t="str">
        <f t="shared" ca="1" si="273"/>
        <v/>
      </c>
      <c r="JR53" t="str">
        <f t="shared" ca="1" si="274"/>
        <v/>
      </c>
      <c r="JS53" t="str">
        <f t="shared" ca="1" si="275"/>
        <v/>
      </c>
      <c r="JT53" t="str">
        <f t="shared" ca="1" si="276"/>
        <v/>
      </c>
      <c r="JU53" t="str">
        <f t="shared" ca="1" si="277"/>
        <v/>
      </c>
    </row>
    <row r="54" spans="1:281" x14ac:dyDescent="0.25">
      <c r="A54">
        <f t="shared" si="278"/>
        <v>53</v>
      </c>
      <c r="B54" t="str">
        <f t="shared" ca="1" si="0"/>
        <v>Martin Carnell</v>
      </c>
      <c r="C54">
        <v>3</v>
      </c>
      <c r="D54">
        <f t="shared" si="53"/>
        <v>53</v>
      </c>
      <c r="E54">
        <f t="shared" si="54"/>
        <v>3</v>
      </c>
      <c r="F54">
        <f ca="1">COUNT((AD54,AP54,BB54,BN54,BZ54,CL54,CX54,DJ54,DV54,EH54,ET54,FF54,FR54,GD54,GP54,HB54,HN54,HZ54,IL54,IX54,JJ54,JV54,KH54,KT54,LF54,LR54))</f>
        <v>2</v>
      </c>
      <c r="G54">
        <f t="shared" ca="1" si="55"/>
        <v>1</v>
      </c>
      <c r="H54">
        <f t="shared" ca="1" si="56"/>
        <v>50</v>
      </c>
      <c r="I54">
        <f t="shared" ca="1" si="1"/>
        <v>21.384999999999998</v>
      </c>
      <c r="J54">
        <f t="shared" ca="1" si="57"/>
        <v>22.384999999999998</v>
      </c>
      <c r="K54">
        <f t="shared" ca="1" si="2"/>
        <v>22.384999994599998</v>
      </c>
      <c r="L54">
        <f t="shared" ca="1" si="286"/>
        <v>110</v>
      </c>
      <c r="M54">
        <f t="shared" ca="1" si="58"/>
        <v>21.72</v>
      </c>
      <c r="N54">
        <f t="shared" ca="1" si="287"/>
        <v>41</v>
      </c>
      <c r="O54">
        <f t="shared" ca="1" si="59"/>
        <v>21.719999994599998</v>
      </c>
      <c r="P54">
        <f t="shared" ca="1" si="288"/>
        <v>126</v>
      </c>
      <c r="Q54">
        <f t="shared" ca="1" si="60"/>
        <v>10</v>
      </c>
      <c r="R54">
        <f t="shared" ca="1" si="61"/>
        <v>1</v>
      </c>
      <c r="S54">
        <f t="shared" ca="1" si="62"/>
        <v>0</v>
      </c>
      <c r="T54">
        <f t="shared" ca="1" si="63"/>
        <v>12</v>
      </c>
      <c r="U54" t="str">
        <f t="shared" ca="1" si="6"/>
        <v>987999998989Martin Carnell</v>
      </c>
      <c r="V54">
        <f t="shared" ca="1" si="289"/>
        <v>33</v>
      </c>
      <c r="W54">
        <f t="shared" si="64"/>
        <v>53</v>
      </c>
      <c r="X54">
        <f t="shared" ca="1" si="290"/>
        <v>107</v>
      </c>
      <c r="Y54">
        <f t="shared" ca="1" si="65"/>
        <v>2</v>
      </c>
      <c r="Z54" t="str">
        <f t="shared" ca="1" si="66"/>
        <v>997Martin Carnellzz</v>
      </c>
      <c r="AA54">
        <f t="shared" ca="1" si="291"/>
        <v>11</v>
      </c>
      <c r="AB54">
        <f t="shared" si="67"/>
        <v>53</v>
      </c>
      <c r="AC54">
        <f t="shared" ca="1" si="292"/>
        <v>78</v>
      </c>
      <c r="AD54">
        <f t="shared" ca="1" si="11"/>
        <v>21.05</v>
      </c>
      <c r="AE54" t="str">
        <f t="shared" ca="1" si="12"/>
        <v>WON</v>
      </c>
      <c r="AF54">
        <f t="shared" ca="1" si="68"/>
        <v>6</v>
      </c>
      <c r="AG54">
        <f t="shared" ca="1" si="69"/>
        <v>0</v>
      </c>
      <c r="AH54">
        <f t="shared" ca="1" si="70"/>
        <v>0</v>
      </c>
      <c r="AI54">
        <f t="shared" ca="1" si="71"/>
        <v>1</v>
      </c>
      <c r="AJ54">
        <f t="shared" ca="1" si="72"/>
        <v>0</v>
      </c>
      <c r="AK54">
        <f t="shared" ca="1" si="73"/>
        <v>0</v>
      </c>
      <c r="AL54">
        <f t="shared" ca="1" si="74"/>
        <v>40</v>
      </c>
      <c r="AM54">
        <f t="shared" ca="1" si="75"/>
        <v>65</v>
      </c>
      <c r="AN54">
        <f t="shared" ca="1" si="76"/>
        <v>32</v>
      </c>
      <c r="AO54">
        <f t="shared" ca="1" si="77"/>
        <v>0</v>
      </c>
      <c r="AP54">
        <f t="shared" ca="1" si="13"/>
        <v>21.72</v>
      </c>
      <c r="AQ54" t="str">
        <f t="shared" ca="1" si="14"/>
        <v>LOST</v>
      </c>
      <c r="AR54">
        <f t="shared" ca="1" si="78"/>
        <v>4</v>
      </c>
      <c r="AS54">
        <f t="shared" ca="1" si="79"/>
        <v>1</v>
      </c>
      <c r="AT54">
        <f t="shared" ca="1" si="80"/>
        <v>0</v>
      </c>
      <c r="AU54">
        <f t="shared" ca="1" si="81"/>
        <v>1</v>
      </c>
      <c r="AV54">
        <f t="shared" ca="1" si="82"/>
        <v>10</v>
      </c>
      <c r="AW54">
        <f t="shared" ca="1" si="83"/>
        <v>0</v>
      </c>
      <c r="AX54">
        <f t="shared" ca="1" si="84"/>
        <v>32</v>
      </c>
      <c r="AY54">
        <f t="shared" ca="1" si="85"/>
        <v>40</v>
      </c>
      <c r="AZ54">
        <f t="shared" ca="1" si="86"/>
        <v>0</v>
      </c>
      <c r="BA54">
        <f t="shared" ca="1" si="87"/>
        <v>0</v>
      </c>
      <c r="BB54" t="str">
        <f t="shared" ca="1" si="15"/>
        <v/>
      </c>
      <c r="BC54" t="str">
        <f t="shared" ca="1" si="16"/>
        <v/>
      </c>
      <c r="BD54" t="str">
        <f t="shared" ca="1" si="88"/>
        <v/>
      </c>
      <c r="BE54" t="str">
        <f t="shared" ca="1" si="89"/>
        <v/>
      </c>
      <c r="BF54" t="str">
        <f t="shared" ca="1" si="90"/>
        <v/>
      </c>
      <c r="BG54" t="str">
        <f t="shared" ca="1" si="91"/>
        <v/>
      </c>
      <c r="BH54" t="str">
        <f t="shared" ca="1" si="92"/>
        <v/>
      </c>
      <c r="BI54" t="str">
        <f t="shared" ca="1" si="93"/>
        <v/>
      </c>
      <c r="BJ54" t="str">
        <f t="shared" ca="1" si="94"/>
        <v/>
      </c>
      <c r="BK54" t="str">
        <f t="shared" ca="1" si="95"/>
        <v/>
      </c>
      <c r="BL54" t="str">
        <f t="shared" ca="1" si="96"/>
        <v/>
      </c>
      <c r="BM54" t="str">
        <f t="shared" ca="1" si="97"/>
        <v/>
      </c>
      <c r="BN54" t="str">
        <f t="shared" ca="1" si="17"/>
        <v/>
      </c>
      <c r="BO54" t="str">
        <f t="shared" ca="1" si="18"/>
        <v/>
      </c>
      <c r="BP54" t="str">
        <f t="shared" ca="1" si="98"/>
        <v/>
      </c>
      <c r="BQ54" t="str">
        <f t="shared" ca="1" si="99"/>
        <v/>
      </c>
      <c r="BR54" t="str">
        <f t="shared" ca="1" si="100"/>
        <v/>
      </c>
      <c r="BS54" t="str">
        <f t="shared" ca="1" si="101"/>
        <v/>
      </c>
      <c r="BT54" t="str">
        <f t="shared" ca="1" si="102"/>
        <v/>
      </c>
      <c r="BU54" t="str">
        <f t="shared" ca="1" si="103"/>
        <v/>
      </c>
      <c r="BV54" t="str">
        <f t="shared" ca="1" si="104"/>
        <v/>
      </c>
      <c r="BW54" t="str">
        <f t="shared" ca="1" si="105"/>
        <v/>
      </c>
      <c r="BX54" t="str">
        <f t="shared" ca="1" si="106"/>
        <v/>
      </c>
      <c r="BY54" t="str">
        <f t="shared" ca="1" si="107"/>
        <v/>
      </c>
      <c r="BZ54" t="str">
        <f t="shared" ca="1" si="19"/>
        <v/>
      </c>
      <c r="CA54" t="str">
        <f t="shared" ca="1" si="20"/>
        <v/>
      </c>
      <c r="CB54" t="str">
        <f t="shared" ca="1" si="108"/>
        <v/>
      </c>
      <c r="CC54" t="str">
        <f t="shared" ca="1" si="109"/>
        <v/>
      </c>
      <c r="CD54" t="str">
        <f t="shared" ca="1" si="110"/>
        <v/>
      </c>
      <c r="CE54" t="str">
        <f t="shared" ca="1" si="111"/>
        <v/>
      </c>
      <c r="CF54" t="str">
        <f t="shared" ca="1" si="112"/>
        <v/>
      </c>
      <c r="CG54" t="str">
        <f t="shared" ca="1" si="113"/>
        <v/>
      </c>
      <c r="CH54" t="str">
        <f t="shared" ca="1" si="114"/>
        <v/>
      </c>
      <c r="CI54" t="str">
        <f t="shared" ca="1" si="115"/>
        <v/>
      </c>
      <c r="CJ54" t="str">
        <f t="shared" ca="1" si="116"/>
        <v/>
      </c>
      <c r="CK54" t="str">
        <f t="shared" ca="1" si="117"/>
        <v/>
      </c>
      <c r="CL54" t="str">
        <f t="shared" ca="1" si="21"/>
        <v/>
      </c>
      <c r="CM54" t="str">
        <f t="shared" ca="1" si="22"/>
        <v/>
      </c>
      <c r="CN54" t="str">
        <f t="shared" ca="1" si="118"/>
        <v/>
      </c>
      <c r="CO54" t="str">
        <f t="shared" ca="1" si="119"/>
        <v/>
      </c>
      <c r="CP54" t="str">
        <f t="shared" ca="1" si="120"/>
        <v/>
      </c>
      <c r="CQ54" t="str">
        <f t="shared" ca="1" si="121"/>
        <v/>
      </c>
      <c r="CR54" t="str">
        <f t="shared" ca="1" si="122"/>
        <v/>
      </c>
      <c r="CS54" t="str">
        <f t="shared" ca="1" si="123"/>
        <v/>
      </c>
      <c r="CT54" t="str">
        <f t="shared" ca="1" si="124"/>
        <v/>
      </c>
      <c r="CU54" t="str">
        <f t="shared" ca="1" si="125"/>
        <v/>
      </c>
      <c r="CV54" t="str">
        <f t="shared" ca="1" si="126"/>
        <v/>
      </c>
      <c r="CW54" t="str">
        <f t="shared" ca="1" si="127"/>
        <v/>
      </c>
      <c r="CX54" t="str">
        <f t="shared" ca="1" si="23"/>
        <v/>
      </c>
      <c r="CY54" t="str">
        <f t="shared" ca="1" si="24"/>
        <v/>
      </c>
      <c r="CZ54" t="str">
        <f t="shared" ca="1" si="128"/>
        <v/>
      </c>
      <c r="DA54" t="str">
        <f t="shared" ca="1" si="129"/>
        <v/>
      </c>
      <c r="DB54" t="str">
        <f t="shared" ca="1" si="130"/>
        <v/>
      </c>
      <c r="DC54" t="str">
        <f t="shared" ca="1" si="131"/>
        <v/>
      </c>
      <c r="DD54" t="str">
        <f t="shared" ca="1" si="132"/>
        <v/>
      </c>
      <c r="DE54" t="str">
        <f t="shared" ca="1" si="133"/>
        <v/>
      </c>
      <c r="DF54" t="str">
        <f t="shared" ca="1" si="134"/>
        <v/>
      </c>
      <c r="DG54" t="str">
        <f t="shared" ca="1" si="135"/>
        <v/>
      </c>
      <c r="DH54" t="str">
        <f t="shared" ca="1" si="136"/>
        <v/>
      </c>
      <c r="DI54" t="str">
        <f t="shared" ca="1" si="137"/>
        <v/>
      </c>
      <c r="DJ54" t="str">
        <f t="shared" ca="1" si="25"/>
        <v/>
      </c>
      <c r="DK54" t="str">
        <f t="shared" ca="1" si="26"/>
        <v/>
      </c>
      <c r="DL54" t="str">
        <f t="shared" ca="1" si="138"/>
        <v/>
      </c>
      <c r="DM54" t="str">
        <f t="shared" ca="1" si="139"/>
        <v/>
      </c>
      <c r="DN54" t="str">
        <f t="shared" ca="1" si="140"/>
        <v/>
      </c>
      <c r="DO54" t="str">
        <f t="shared" ca="1" si="141"/>
        <v/>
      </c>
      <c r="DP54" t="str">
        <f t="shared" ca="1" si="142"/>
        <v/>
      </c>
      <c r="DQ54" t="str">
        <f t="shared" ca="1" si="143"/>
        <v/>
      </c>
      <c r="DR54" t="str">
        <f t="shared" ca="1" si="144"/>
        <v/>
      </c>
      <c r="DS54" t="str">
        <f t="shared" ca="1" si="145"/>
        <v/>
      </c>
      <c r="DT54" t="str">
        <f t="shared" ca="1" si="146"/>
        <v/>
      </c>
      <c r="DU54" t="str">
        <f t="shared" ca="1" si="147"/>
        <v/>
      </c>
      <c r="DV54" t="str">
        <f t="shared" ca="1" si="27"/>
        <v/>
      </c>
      <c r="DW54" t="str">
        <f t="shared" ca="1" si="28"/>
        <v/>
      </c>
      <c r="DX54" t="str">
        <f t="shared" ca="1" si="148"/>
        <v/>
      </c>
      <c r="DY54" t="str">
        <f t="shared" ca="1" si="149"/>
        <v/>
      </c>
      <c r="DZ54" t="str">
        <f t="shared" ca="1" si="150"/>
        <v/>
      </c>
      <c r="EA54" t="str">
        <f t="shared" ca="1" si="151"/>
        <v/>
      </c>
      <c r="EB54" t="str">
        <f t="shared" ca="1" si="152"/>
        <v/>
      </c>
      <c r="EC54" t="str">
        <f t="shared" ca="1" si="153"/>
        <v/>
      </c>
      <c r="ED54" t="str">
        <f t="shared" ca="1" si="154"/>
        <v/>
      </c>
      <c r="EE54" t="str">
        <f t="shared" ca="1" si="155"/>
        <v/>
      </c>
      <c r="EF54" t="str">
        <f t="shared" ca="1" si="156"/>
        <v/>
      </c>
      <c r="EG54" t="str">
        <f t="shared" ca="1" si="157"/>
        <v/>
      </c>
      <c r="EH54" t="str">
        <f t="shared" ca="1" si="29"/>
        <v/>
      </c>
      <c r="EI54" t="str">
        <f t="shared" ca="1" si="30"/>
        <v/>
      </c>
      <c r="EJ54" t="str">
        <f t="shared" ca="1" si="158"/>
        <v/>
      </c>
      <c r="EK54" t="str">
        <f t="shared" ca="1" si="159"/>
        <v/>
      </c>
      <c r="EL54" t="str">
        <f t="shared" ca="1" si="160"/>
        <v/>
      </c>
      <c r="EM54" t="str">
        <f t="shared" ca="1" si="161"/>
        <v/>
      </c>
      <c r="EN54" t="str">
        <f t="shared" ca="1" si="162"/>
        <v/>
      </c>
      <c r="EO54" t="str">
        <f t="shared" ca="1" si="163"/>
        <v/>
      </c>
      <c r="EP54" t="str">
        <f t="shared" ca="1" si="164"/>
        <v/>
      </c>
      <c r="EQ54" t="str">
        <f t="shared" ca="1" si="165"/>
        <v/>
      </c>
      <c r="ER54" t="str">
        <f t="shared" ca="1" si="166"/>
        <v/>
      </c>
      <c r="ES54" t="str">
        <f t="shared" ca="1" si="167"/>
        <v/>
      </c>
      <c r="ET54" t="str">
        <f t="shared" ca="1" si="31"/>
        <v/>
      </c>
      <c r="EU54" t="str">
        <f t="shared" ca="1" si="32"/>
        <v/>
      </c>
      <c r="EV54" t="str">
        <f t="shared" ca="1" si="168"/>
        <v/>
      </c>
      <c r="EW54" t="str">
        <f t="shared" ca="1" si="169"/>
        <v/>
      </c>
      <c r="EX54" t="str">
        <f t="shared" ca="1" si="170"/>
        <v/>
      </c>
      <c r="EY54" t="str">
        <f t="shared" ca="1" si="171"/>
        <v/>
      </c>
      <c r="EZ54" t="str">
        <f t="shared" ca="1" si="172"/>
        <v/>
      </c>
      <c r="FA54" t="str">
        <f t="shared" ca="1" si="173"/>
        <v/>
      </c>
      <c r="FB54" t="str">
        <f t="shared" ca="1" si="174"/>
        <v/>
      </c>
      <c r="FC54" t="str">
        <f t="shared" ca="1" si="175"/>
        <v/>
      </c>
      <c r="FD54" t="str">
        <f t="shared" ca="1" si="176"/>
        <v/>
      </c>
      <c r="FE54" t="str">
        <f t="shared" ca="1" si="177"/>
        <v/>
      </c>
      <c r="FF54" t="str">
        <f t="shared" ca="1" si="33"/>
        <v/>
      </c>
      <c r="FG54" t="str">
        <f t="shared" ca="1" si="34"/>
        <v/>
      </c>
      <c r="FH54" t="str">
        <f t="shared" ca="1" si="178"/>
        <v/>
      </c>
      <c r="FI54" t="str">
        <f t="shared" ca="1" si="179"/>
        <v/>
      </c>
      <c r="FJ54" t="str">
        <f t="shared" ca="1" si="180"/>
        <v/>
      </c>
      <c r="FK54" t="str">
        <f t="shared" ca="1" si="181"/>
        <v/>
      </c>
      <c r="FL54" t="str">
        <f t="shared" ca="1" si="182"/>
        <v/>
      </c>
      <c r="FM54" t="str">
        <f t="shared" ca="1" si="183"/>
        <v/>
      </c>
      <c r="FN54" t="str">
        <f t="shared" ca="1" si="184"/>
        <v/>
      </c>
      <c r="FO54" t="str">
        <f t="shared" ca="1" si="185"/>
        <v/>
      </c>
      <c r="FP54" t="str">
        <f t="shared" ca="1" si="186"/>
        <v/>
      </c>
      <c r="FQ54" t="str">
        <f t="shared" ca="1" si="187"/>
        <v/>
      </c>
      <c r="FR54" t="str">
        <f t="shared" ca="1" si="35"/>
        <v/>
      </c>
      <c r="FS54" t="str">
        <f t="shared" ca="1" si="36"/>
        <v/>
      </c>
      <c r="FT54" t="str">
        <f t="shared" ca="1" si="188"/>
        <v/>
      </c>
      <c r="FU54" t="str">
        <f t="shared" ca="1" si="189"/>
        <v/>
      </c>
      <c r="FV54" t="str">
        <f t="shared" ca="1" si="190"/>
        <v/>
      </c>
      <c r="FW54" t="str">
        <f t="shared" ca="1" si="191"/>
        <v/>
      </c>
      <c r="FX54" t="str">
        <f t="shared" ca="1" si="192"/>
        <v/>
      </c>
      <c r="FY54" t="str">
        <f t="shared" ca="1" si="193"/>
        <v/>
      </c>
      <c r="FZ54" t="str">
        <f t="shared" ca="1" si="194"/>
        <v/>
      </c>
      <c r="GA54" t="str">
        <f t="shared" ca="1" si="195"/>
        <v/>
      </c>
      <c r="GB54" t="str">
        <f t="shared" ca="1" si="196"/>
        <v/>
      </c>
      <c r="GC54" t="str">
        <f t="shared" ca="1" si="197"/>
        <v/>
      </c>
      <c r="GD54" t="str">
        <f t="shared" ca="1" si="37"/>
        <v/>
      </c>
      <c r="GE54" t="str">
        <f t="shared" ca="1" si="38"/>
        <v/>
      </c>
      <c r="GF54" t="str">
        <f t="shared" ca="1" si="198"/>
        <v/>
      </c>
      <c r="GG54" t="str">
        <f t="shared" ca="1" si="199"/>
        <v/>
      </c>
      <c r="GH54" t="str">
        <f t="shared" ca="1" si="200"/>
        <v/>
      </c>
      <c r="GI54" t="str">
        <f t="shared" ca="1" si="201"/>
        <v/>
      </c>
      <c r="GJ54" t="str">
        <f t="shared" ca="1" si="202"/>
        <v/>
      </c>
      <c r="GK54" t="str">
        <f t="shared" ca="1" si="203"/>
        <v/>
      </c>
      <c r="GL54" t="str">
        <f t="shared" ca="1" si="204"/>
        <v/>
      </c>
      <c r="GM54" t="str">
        <f t="shared" ca="1" si="205"/>
        <v/>
      </c>
      <c r="GN54" t="str">
        <f t="shared" ca="1" si="206"/>
        <v/>
      </c>
      <c r="GO54" t="str">
        <f t="shared" ca="1" si="207"/>
        <v/>
      </c>
      <c r="GP54" t="str">
        <f t="shared" ca="1" si="39"/>
        <v/>
      </c>
      <c r="GQ54" t="str">
        <f t="shared" ca="1" si="40"/>
        <v/>
      </c>
      <c r="GR54" t="str">
        <f t="shared" ca="1" si="208"/>
        <v/>
      </c>
      <c r="GS54" t="str">
        <f t="shared" ca="1" si="209"/>
        <v/>
      </c>
      <c r="GT54" t="str">
        <f t="shared" ca="1" si="210"/>
        <v/>
      </c>
      <c r="GU54" t="str">
        <f t="shared" ca="1" si="211"/>
        <v/>
      </c>
      <c r="GV54" t="str">
        <f t="shared" ca="1" si="212"/>
        <v/>
      </c>
      <c r="GW54" t="str">
        <f t="shared" ca="1" si="213"/>
        <v/>
      </c>
      <c r="GX54" t="str">
        <f t="shared" ca="1" si="214"/>
        <v/>
      </c>
      <c r="GY54" t="str">
        <f t="shared" ca="1" si="215"/>
        <v/>
      </c>
      <c r="GZ54" t="str">
        <f t="shared" ca="1" si="216"/>
        <v/>
      </c>
      <c r="HA54" t="str">
        <f t="shared" ca="1" si="217"/>
        <v/>
      </c>
      <c r="HB54" t="str">
        <f t="shared" ca="1" si="41"/>
        <v/>
      </c>
      <c r="HC54" t="str">
        <f t="shared" ca="1" si="42"/>
        <v/>
      </c>
      <c r="HD54" t="str">
        <f t="shared" ca="1" si="218"/>
        <v/>
      </c>
      <c r="HE54" t="str">
        <f t="shared" ca="1" si="219"/>
        <v/>
      </c>
      <c r="HF54" t="str">
        <f t="shared" ca="1" si="220"/>
        <v/>
      </c>
      <c r="HG54" t="str">
        <f t="shared" ca="1" si="221"/>
        <v/>
      </c>
      <c r="HH54" t="str">
        <f t="shared" ca="1" si="222"/>
        <v/>
      </c>
      <c r="HI54" t="str">
        <f t="shared" ca="1" si="223"/>
        <v/>
      </c>
      <c r="HJ54" t="str">
        <f t="shared" ca="1" si="224"/>
        <v/>
      </c>
      <c r="HK54" t="str">
        <f t="shared" ca="1" si="225"/>
        <v/>
      </c>
      <c r="HL54" t="str">
        <f t="shared" ca="1" si="226"/>
        <v/>
      </c>
      <c r="HM54" t="str">
        <f t="shared" ca="1" si="227"/>
        <v/>
      </c>
      <c r="HN54" t="str">
        <f t="shared" ca="1" si="43"/>
        <v/>
      </c>
      <c r="HO54" t="str">
        <f t="shared" ca="1" si="44"/>
        <v/>
      </c>
      <c r="HP54" t="str">
        <f t="shared" ca="1" si="228"/>
        <v/>
      </c>
      <c r="HQ54" t="str">
        <f t="shared" ca="1" si="229"/>
        <v/>
      </c>
      <c r="HR54" t="str">
        <f t="shared" ca="1" si="230"/>
        <v/>
      </c>
      <c r="HS54" t="str">
        <f t="shared" ca="1" si="231"/>
        <v/>
      </c>
      <c r="HT54" t="str">
        <f t="shared" ca="1" si="232"/>
        <v/>
      </c>
      <c r="HU54" t="str">
        <f t="shared" ca="1" si="233"/>
        <v/>
      </c>
      <c r="HV54" t="str">
        <f t="shared" ca="1" si="234"/>
        <v/>
      </c>
      <c r="HW54" t="str">
        <f t="shared" ca="1" si="235"/>
        <v/>
      </c>
      <c r="HX54" t="str">
        <f t="shared" ca="1" si="236"/>
        <v/>
      </c>
      <c r="HY54" t="str">
        <f t="shared" ca="1" si="237"/>
        <v/>
      </c>
      <c r="HZ54" t="str">
        <f t="shared" ca="1" si="45"/>
        <v/>
      </c>
      <c r="IA54" t="str">
        <f t="shared" ca="1" si="46"/>
        <v/>
      </c>
      <c r="IB54" t="str">
        <f t="shared" ca="1" si="238"/>
        <v/>
      </c>
      <c r="IC54" t="str">
        <f t="shared" ca="1" si="239"/>
        <v/>
      </c>
      <c r="ID54" t="str">
        <f t="shared" ca="1" si="240"/>
        <v/>
      </c>
      <c r="IE54" t="str">
        <f t="shared" ca="1" si="241"/>
        <v/>
      </c>
      <c r="IF54" t="str">
        <f t="shared" ca="1" si="242"/>
        <v/>
      </c>
      <c r="IG54" t="str">
        <f t="shared" ca="1" si="243"/>
        <v/>
      </c>
      <c r="IH54" t="str">
        <f t="shared" ca="1" si="244"/>
        <v/>
      </c>
      <c r="II54" t="str">
        <f t="shared" ca="1" si="245"/>
        <v/>
      </c>
      <c r="IJ54" t="str">
        <f t="shared" ca="1" si="246"/>
        <v/>
      </c>
      <c r="IK54" t="str">
        <f t="shared" ca="1" si="247"/>
        <v/>
      </c>
      <c r="IL54" t="str">
        <f t="shared" ca="1" si="47"/>
        <v/>
      </c>
      <c r="IM54" t="str">
        <f t="shared" ca="1" si="48"/>
        <v/>
      </c>
      <c r="IN54" t="str">
        <f t="shared" ca="1" si="248"/>
        <v/>
      </c>
      <c r="IO54" t="str">
        <f t="shared" ca="1" si="249"/>
        <v/>
      </c>
      <c r="IP54" t="str">
        <f t="shared" ca="1" si="250"/>
        <v/>
      </c>
      <c r="IQ54" t="str">
        <f t="shared" ca="1" si="251"/>
        <v/>
      </c>
      <c r="IR54" t="str">
        <f t="shared" ca="1" si="252"/>
        <v/>
      </c>
      <c r="IS54" t="str">
        <f t="shared" ca="1" si="253"/>
        <v/>
      </c>
      <c r="IT54" t="str">
        <f t="shared" ca="1" si="254"/>
        <v/>
      </c>
      <c r="IU54" t="str">
        <f t="shared" ca="1" si="255"/>
        <v/>
      </c>
      <c r="IV54" t="str">
        <f t="shared" ca="1" si="256"/>
        <v/>
      </c>
      <c r="IW54" t="str">
        <f t="shared" ca="1" si="257"/>
        <v/>
      </c>
      <c r="IX54" t="str">
        <f t="shared" ca="1" si="49"/>
        <v/>
      </c>
      <c r="IY54" t="str">
        <f t="shared" ca="1" si="50"/>
        <v/>
      </c>
      <c r="IZ54" t="str">
        <f t="shared" ca="1" si="258"/>
        <v/>
      </c>
      <c r="JA54" t="str">
        <f t="shared" ca="1" si="259"/>
        <v/>
      </c>
      <c r="JB54" t="str">
        <f t="shared" ca="1" si="260"/>
        <v/>
      </c>
      <c r="JC54" t="str">
        <f t="shared" ca="1" si="261"/>
        <v/>
      </c>
      <c r="JD54" t="str">
        <f t="shared" ca="1" si="262"/>
        <v/>
      </c>
      <c r="JE54" t="str">
        <f t="shared" ca="1" si="263"/>
        <v/>
      </c>
      <c r="JF54" t="str">
        <f t="shared" ca="1" si="264"/>
        <v/>
      </c>
      <c r="JG54" t="str">
        <f t="shared" ca="1" si="265"/>
        <v/>
      </c>
      <c r="JH54" t="str">
        <f t="shared" ca="1" si="266"/>
        <v/>
      </c>
      <c r="JI54" t="str">
        <f t="shared" ca="1" si="267"/>
        <v/>
      </c>
      <c r="JJ54" t="str">
        <f t="shared" ca="1" si="51"/>
        <v/>
      </c>
      <c r="JK54" t="str">
        <f t="shared" ca="1" si="52"/>
        <v/>
      </c>
      <c r="JL54" t="str">
        <f t="shared" ca="1" si="268"/>
        <v/>
      </c>
      <c r="JM54" t="str">
        <f t="shared" ca="1" si="269"/>
        <v/>
      </c>
      <c r="JN54" t="str">
        <f t="shared" ca="1" si="270"/>
        <v/>
      </c>
      <c r="JO54" t="str">
        <f t="shared" ca="1" si="271"/>
        <v/>
      </c>
      <c r="JP54" t="str">
        <f t="shared" ca="1" si="272"/>
        <v/>
      </c>
      <c r="JQ54" t="str">
        <f t="shared" ca="1" si="273"/>
        <v/>
      </c>
      <c r="JR54" t="str">
        <f t="shared" ca="1" si="274"/>
        <v/>
      </c>
      <c r="JS54" t="str">
        <f t="shared" ca="1" si="275"/>
        <v/>
      </c>
      <c r="JT54" t="str">
        <f t="shared" ca="1" si="276"/>
        <v/>
      </c>
      <c r="JU54" t="str">
        <f t="shared" ca="1" si="277"/>
        <v/>
      </c>
    </row>
    <row r="55" spans="1:281" x14ac:dyDescent="0.25">
      <c r="A55">
        <f t="shared" si="278"/>
        <v>54</v>
      </c>
      <c r="B55" t="str">
        <f t="shared" ca="1" si="0"/>
        <v>Ray Crook</v>
      </c>
      <c r="C55">
        <v>3</v>
      </c>
      <c r="D55">
        <f t="shared" si="53"/>
        <v>54</v>
      </c>
      <c r="E55">
        <f t="shared" si="54"/>
        <v>4</v>
      </c>
      <c r="F55">
        <f ca="1">COUNT((AD55,AP55,BB55,BN55,BZ55,CL55,CX55,DJ55,DV55,EH55,ET55,FF55,FR55,GD55,GP55,HB55,HN55,HZ55,IL55,IX55,JJ55,JV55,KH55,KT55,LF55,LR55))</f>
        <v>1</v>
      </c>
      <c r="G55">
        <f t="shared" ca="1" si="55"/>
        <v>1</v>
      </c>
      <c r="H55">
        <f t="shared" ca="1" si="56"/>
        <v>100</v>
      </c>
      <c r="I55">
        <f t="shared" ca="1" si="1"/>
        <v>16.690000000000001</v>
      </c>
      <c r="J55">
        <f t="shared" ca="1" si="57"/>
        <v>17.690000000000001</v>
      </c>
      <c r="K55">
        <f t="shared" ca="1" si="2"/>
        <v>17.689999994500003</v>
      </c>
      <c r="L55">
        <f t="shared" ca="1" si="286"/>
        <v>126</v>
      </c>
      <c r="M55">
        <f t="shared" ca="1" si="58"/>
        <v>16.690000000000001</v>
      </c>
      <c r="N55">
        <f t="shared" ca="1" si="287"/>
        <v>60</v>
      </c>
      <c r="O55">
        <f t="shared" ca="1" si="59"/>
        <v>16.689999994500003</v>
      </c>
      <c r="P55">
        <f t="shared" ca="1" si="288"/>
        <v>109</v>
      </c>
      <c r="Q55">
        <f t="shared" ca="1" si="60"/>
        <v>5</v>
      </c>
      <c r="R55">
        <f t="shared" ca="1" si="61"/>
        <v>0</v>
      </c>
      <c r="S55">
        <f t="shared" ca="1" si="62"/>
        <v>0</v>
      </c>
      <c r="T55">
        <f t="shared" ca="1" si="63"/>
        <v>5</v>
      </c>
      <c r="U55" t="str">
        <f t="shared" ca="1" si="6"/>
        <v>994999999994Ray Crook</v>
      </c>
      <c r="V55">
        <f t="shared" ca="1" si="289"/>
        <v>50</v>
      </c>
      <c r="W55">
        <f t="shared" si="64"/>
        <v>54</v>
      </c>
      <c r="X55">
        <f t="shared" ca="1" si="290"/>
        <v>79</v>
      </c>
      <c r="Y55">
        <f t="shared" ca="1" si="65"/>
        <v>1</v>
      </c>
      <c r="Z55" t="str">
        <f t="shared" ca="1" si="66"/>
        <v>998Ray Crookzz</v>
      </c>
      <c r="AA55">
        <f t="shared" ca="1" si="291"/>
        <v>44</v>
      </c>
      <c r="AB55">
        <f t="shared" si="67"/>
        <v>54</v>
      </c>
      <c r="AC55">
        <f t="shared" ca="1" si="292"/>
        <v>106</v>
      </c>
      <c r="AD55">
        <f t="shared" ca="1" si="11"/>
        <v>16.690000000000001</v>
      </c>
      <c r="AE55" t="str">
        <f t="shared" ca="1" si="12"/>
        <v>WON</v>
      </c>
      <c r="AF55">
        <f t="shared" ca="1" si="68"/>
        <v>5</v>
      </c>
      <c r="AG55">
        <f t="shared" ca="1" si="69"/>
        <v>0</v>
      </c>
      <c r="AH55">
        <f t="shared" ca="1" si="70"/>
        <v>0</v>
      </c>
      <c r="AI55">
        <f t="shared" ca="1" si="71"/>
        <v>1</v>
      </c>
      <c r="AJ55">
        <f t="shared" ca="1" si="72"/>
        <v>0</v>
      </c>
      <c r="AK55">
        <f t="shared" ca="1" si="73"/>
        <v>40</v>
      </c>
      <c r="AL55">
        <f t="shared" ca="1" si="74"/>
        <v>20</v>
      </c>
      <c r="AM55">
        <f t="shared" ca="1" si="75"/>
        <v>0</v>
      </c>
      <c r="AN55">
        <f t="shared" ca="1" si="76"/>
        <v>66</v>
      </c>
      <c r="AO55">
        <f t="shared" ca="1" si="77"/>
        <v>0</v>
      </c>
      <c r="AP55" t="str">
        <f t="shared" ca="1" si="13"/>
        <v/>
      </c>
      <c r="AQ55" t="str">
        <f t="shared" ca="1" si="14"/>
        <v/>
      </c>
      <c r="AR55" t="str">
        <f t="shared" ca="1" si="78"/>
        <v/>
      </c>
      <c r="AS55" t="str">
        <f t="shared" ca="1" si="79"/>
        <v/>
      </c>
      <c r="AT55" t="str">
        <f t="shared" ca="1" si="80"/>
        <v/>
      </c>
      <c r="AU55" t="str">
        <f t="shared" ca="1" si="81"/>
        <v/>
      </c>
      <c r="AV55" t="str">
        <f t="shared" ca="1" si="82"/>
        <v/>
      </c>
      <c r="AW55" t="str">
        <f t="shared" ca="1" si="83"/>
        <v/>
      </c>
      <c r="AX55" t="str">
        <f t="shared" ca="1" si="84"/>
        <v/>
      </c>
      <c r="AY55" t="str">
        <f t="shared" ca="1" si="85"/>
        <v/>
      </c>
      <c r="AZ55" t="str">
        <f t="shared" ca="1" si="86"/>
        <v/>
      </c>
      <c r="BA55" t="str">
        <f t="shared" ca="1" si="87"/>
        <v/>
      </c>
      <c r="BB55" t="str">
        <f t="shared" ca="1" si="15"/>
        <v/>
      </c>
      <c r="BC55" t="str">
        <f t="shared" ca="1" si="16"/>
        <v/>
      </c>
      <c r="BD55" t="str">
        <f t="shared" ca="1" si="88"/>
        <v/>
      </c>
      <c r="BE55" t="str">
        <f t="shared" ca="1" si="89"/>
        <v/>
      </c>
      <c r="BF55" t="str">
        <f t="shared" ca="1" si="90"/>
        <v/>
      </c>
      <c r="BG55" t="str">
        <f t="shared" ca="1" si="91"/>
        <v/>
      </c>
      <c r="BH55" t="str">
        <f t="shared" ca="1" si="92"/>
        <v/>
      </c>
      <c r="BI55" t="str">
        <f t="shared" ca="1" si="93"/>
        <v/>
      </c>
      <c r="BJ55" t="str">
        <f t="shared" ca="1" si="94"/>
        <v/>
      </c>
      <c r="BK55" t="str">
        <f t="shared" ca="1" si="95"/>
        <v/>
      </c>
      <c r="BL55" t="str">
        <f t="shared" ca="1" si="96"/>
        <v/>
      </c>
      <c r="BM55" t="str">
        <f t="shared" ca="1" si="97"/>
        <v/>
      </c>
      <c r="BN55" t="str">
        <f t="shared" ca="1" si="17"/>
        <v/>
      </c>
      <c r="BO55" t="str">
        <f t="shared" ca="1" si="18"/>
        <v/>
      </c>
      <c r="BP55" t="str">
        <f t="shared" ca="1" si="98"/>
        <v/>
      </c>
      <c r="BQ55" t="str">
        <f t="shared" ca="1" si="99"/>
        <v/>
      </c>
      <c r="BR55" t="str">
        <f t="shared" ca="1" si="100"/>
        <v/>
      </c>
      <c r="BS55" t="str">
        <f t="shared" ca="1" si="101"/>
        <v/>
      </c>
      <c r="BT55" t="str">
        <f t="shared" ca="1" si="102"/>
        <v/>
      </c>
      <c r="BU55" t="str">
        <f t="shared" ca="1" si="103"/>
        <v/>
      </c>
      <c r="BV55" t="str">
        <f t="shared" ca="1" si="104"/>
        <v/>
      </c>
      <c r="BW55" t="str">
        <f t="shared" ca="1" si="105"/>
        <v/>
      </c>
      <c r="BX55" t="str">
        <f t="shared" ca="1" si="106"/>
        <v/>
      </c>
      <c r="BY55" t="str">
        <f t="shared" ca="1" si="107"/>
        <v/>
      </c>
      <c r="BZ55" t="str">
        <f t="shared" ca="1" si="19"/>
        <v/>
      </c>
      <c r="CA55" t="str">
        <f t="shared" ca="1" si="20"/>
        <v/>
      </c>
      <c r="CB55" t="str">
        <f t="shared" ca="1" si="108"/>
        <v/>
      </c>
      <c r="CC55" t="str">
        <f t="shared" ca="1" si="109"/>
        <v/>
      </c>
      <c r="CD55" t="str">
        <f t="shared" ca="1" si="110"/>
        <v/>
      </c>
      <c r="CE55" t="str">
        <f t="shared" ca="1" si="111"/>
        <v/>
      </c>
      <c r="CF55" t="str">
        <f t="shared" ca="1" si="112"/>
        <v/>
      </c>
      <c r="CG55" t="str">
        <f t="shared" ca="1" si="113"/>
        <v/>
      </c>
      <c r="CH55" t="str">
        <f t="shared" ca="1" si="114"/>
        <v/>
      </c>
      <c r="CI55" t="str">
        <f t="shared" ca="1" si="115"/>
        <v/>
      </c>
      <c r="CJ55" t="str">
        <f t="shared" ca="1" si="116"/>
        <v/>
      </c>
      <c r="CK55" t="str">
        <f t="shared" ca="1" si="117"/>
        <v/>
      </c>
      <c r="CL55" t="str">
        <f t="shared" ca="1" si="21"/>
        <v/>
      </c>
      <c r="CM55" t="str">
        <f t="shared" ca="1" si="22"/>
        <v/>
      </c>
      <c r="CN55" t="str">
        <f t="shared" ca="1" si="118"/>
        <v/>
      </c>
      <c r="CO55" t="str">
        <f t="shared" ca="1" si="119"/>
        <v/>
      </c>
      <c r="CP55" t="str">
        <f t="shared" ca="1" si="120"/>
        <v/>
      </c>
      <c r="CQ55" t="str">
        <f t="shared" ca="1" si="121"/>
        <v/>
      </c>
      <c r="CR55" t="str">
        <f t="shared" ca="1" si="122"/>
        <v/>
      </c>
      <c r="CS55" t="str">
        <f t="shared" ca="1" si="123"/>
        <v/>
      </c>
      <c r="CT55" t="str">
        <f t="shared" ca="1" si="124"/>
        <v/>
      </c>
      <c r="CU55" t="str">
        <f t="shared" ca="1" si="125"/>
        <v/>
      </c>
      <c r="CV55" t="str">
        <f t="shared" ca="1" si="126"/>
        <v/>
      </c>
      <c r="CW55" t="str">
        <f t="shared" ca="1" si="127"/>
        <v/>
      </c>
      <c r="CX55" t="str">
        <f t="shared" ca="1" si="23"/>
        <v/>
      </c>
      <c r="CY55" t="str">
        <f t="shared" ca="1" si="24"/>
        <v/>
      </c>
      <c r="CZ55" t="str">
        <f t="shared" ca="1" si="128"/>
        <v/>
      </c>
      <c r="DA55" t="str">
        <f t="shared" ca="1" si="129"/>
        <v/>
      </c>
      <c r="DB55" t="str">
        <f t="shared" ca="1" si="130"/>
        <v/>
      </c>
      <c r="DC55" t="str">
        <f t="shared" ca="1" si="131"/>
        <v/>
      </c>
      <c r="DD55" t="str">
        <f t="shared" ca="1" si="132"/>
        <v/>
      </c>
      <c r="DE55" t="str">
        <f t="shared" ca="1" si="133"/>
        <v/>
      </c>
      <c r="DF55" t="str">
        <f t="shared" ca="1" si="134"/>
        <v/>
      </c>
      <c r="DG55" t="str">
        <f t="shared" ca="1" si="135"/>
        <v/>
      </c>
      <c r="DH55" t="str">
        <f t="shared" ca="1" si="136"/>
        <v/>
      </c>
      <c r="DI55" t="str">
        <f t="shared" ca="1" si="137"/>
        <v/>
      </c>
      <c r="DJ55" t="str">
        <f t="shared" ca="1" si="25"/>
        <v/>
      </c>
      <c r="DK55" t="str">
        <f t="shared" ca="1" si="26"/>
        <v/>
      </c>
      <c r="DL55" t="str">
        <f t="shared" ca="1" si="138"/>
        <v/>
      </c>
      <c r="DM55" t="str">
        <f t="shared" ca="1" si="139"/>
        <v/>
      </c>
      <c r="DN55" t="str">
        <f t="shared" ca="1" si="140"/>
        <v/>
      </c>
      <c r="DO55" t="str">
        <f t="shared" ca="1" si="141"/>
        <v/>
      </c>
      <c r="DP55" t="str">
        <f t="shared" ca="1" si="142"/>
        <v/>
      </c>
      <c r="DQ55" t="str">
        <f t="shared" ca="1" si="143"/>
        <v/>
      </c>
      <c r="DR55" t="str">
        <f t="shared" ca="1" si="144"/>
        <v/>
      </c>
      <c r="DS55" t="str">
        <f t="shared" ca="1" si="145"/>
        <v/>
      </c>
      <c r="DT55" t="str">
        <f t="shared" ca="1" si="146"/>
        <v/>
      </c>
      <c r="DU55" t="str">
        <f t="shared" ca="1" si="147"/>
        <v/>
      </c>
      <c r="DV55" t="str">
        <f t="shared" ca="1" si="27"/>
        <v/>
      </c>
      <c r="DW55" t="str">
        <f t="shared" ca="1" si="28"/>
        <v/>
      </c>
      <c r="DX55" t="str">
        <f t="shared" ca="1" si="148"/>
        <v/>
      </c>
      <c r="DY55" t="str">
        <f t="shared" ca="1" si="149"/>
        <v/>
      </c>
      <c r="DZ55" t="str">
        <f t="shared" ca="1" si="150"/>
        <v/>
      </c>
      <c r="EA55" t="str">
        <f t="shared" ca="1" si="151"/>
        <v/>
      </c>
      <c r="EB55" t="str">
        <f t="shared" ca="1" si="152"/>
        <v/>
      </c>
      <c r="EC55" t="str">
        <f t="shared" ca="1" si="153"/>
        <v/>
      </c>
      <c r="ED55" t="str">
        <f t="shared" ca="1" si="154"/>
        <v/>
      </c>
      <c r="EE55" t="str">
        <f t="shared" ca="1" si="155"/>
        <v/>
      </c>
      <c r="EF55" t="str">
        <f t="shared" ca="1" si="156"/>
        <v/>
      </c>
      <c r="EG55" t="str">
        <f t="shared" ca="1" si="157"/>
        <v/>
      </c>
      <c r="EH55" t="str">
        <f t="shared" ca="1" si="29"/>
        <v/>
      </c>
      <c r="EI55" t="str">
        <f t="shared" ca="1" si="30"/>
        <v/>
      </c>
      <c r="EJ55" t="str">
        <f t="shared" ca="1" si="158"/>
        <v/>
      </c>
      <c r="EK55" t="str">
        <f t="shared" ca="1" si="159"/>
        <v/>
      </c>
      <c r="EL55" t="str">
        <f t="shared" ca="1" si="160"/>
        <v/>
      </c>
      <c r="EM55" t="str">
        <f t="shared" ca="1" si="161"/>
        <v/>
      </c>
      <c r="EN55" t="str">
        <f t="shared" ca="1" si="162"/>
        <v/>
      </c>
      <c r="EO55" t="str">
        <f t="shared" ca="1" si="163"/>
        <v/>
      </c>
      <c r="EP55" t="str">
        <f t="shared" ca="1" si="164"/>
        <v/>
      </c>
      <c r="EQ55" t="str">
        <f t="shared" ca="1" si="165"/>
        <v/>
      </c>
      <c r="ER55" t="str">
        <f t="shared" ca="1" si="166"/>
        <v/>
      </c>
      <c r="ES55" t="str">
        <f t="shared" ca="1" si="167"/>
        <v/>
      </c>
      <c r="ET55" t="str">
        <f t="shared" ca="1" si="31"/>
        <v/>
      </c>
      <c r="EU55" t="str">
        <f t="shared" ca="1" si="32"/>
        <v/>
      </c>
      <c r="EV55" t="str">
        <f t="shared" ca="1" si="168"/>
        <v/>
      </c>
      <c r="EW55" t="str">
        <f t="shared" ca="1" si="169"/>
        <v/>
      </c>
      <c r="EX55" t="str">
        <f t="shared" ca="1" si="170"/>
        <v/>
      </c>
      <c r="EY55" t="str">
        <f t="shared" ca="1" si="171"/>
        <v/>
      </c>
      <c r="EZ55" t="str">
        <f t="shared" ca="1" si="172"/>
        <v/>
      </c>
      <c r="FA55" t="str">
        <f t="shared" ca="1" si="173"/>
        <v/>
      </c>
      <c r="FB55" t="str">
        <f t="shared" ca="1" si="174"/>
        <v/>
      </c>
      <c r="FC55" t="str">
        <f t="shared" ca="1" si="175"/>
        <v/>
      </c>
      <c r="FD55" t="str">
        <f t="shared" ca="1" si="176"/>
        <v/>
      </c>
      <c r="FE55" t="str">
        <f t="shared" ca="1" si="177"/>
        <v/>
      </c>
      <c r="FF55" t="str">
        <f t="shared" ca="1" si="33"/>
        <v/>
      </c>
      <c r="FG55" t="str">
        <f t="shared" ca="1" si="34"/>
        <v/>
      </c>
      <c r="FH55" t="str">
        <f t="shared" ca="1" si="178"/>
        <v/>
      </c>
      <c r="FI55" t="str">
        <f t="shared" ca="1" si="179"/>
        <v/>
      </c>
      <c r="FJ55" t="str">
        <f t="shared" ca="1" si="180"/>
        <v/>
      </c>
      <c r="FK55" t="str">
        <f t="shared" ca="1" si="181"/>
        <v/>
      </c>
      <c r="FL55" t="str">
        <f t="shared" ca="1" si="182"/>
        <v/>
      </c>
      <c r="FM55" t="str">
        <f t="shared" ca="1" si="183"/>
        <v/>
      </c>
      <c r="FN55" t="str">
        <f t="shared" ca="1" si="184"/>
        <v/>
      </c>
      <c r="FO55" t="str">
        <f t="shared" ca="1" si="185"/>
        <v/>
      </c>
      <c r="FP55" t="str">
        <f t="shared" ca="1" si="186"/>
        <v/>
      </c>
      <c r="FQ55" t="str">
        <f t="shared" ca="1" si="187"/>
        <v/>
      </c>
      <c r="FR55" t="str">
        <f t="shared" ca="1" si="35"/>
        <v/>
      </c>
      <c r="FS55" t="str">
        <f t="shared" ca="1" si="36"/>
        <v/>
      </c>
      <c r="FT55" t="str">
        <f t="shared" ca="1" si="188"/>
        <v/>
      </c>
      <c r="FU55" t="str">
        <f t="shared" ca="1" si="189"/>
        <v/>
      </c>
      <c r="FV55" t="str">
        <f t="shared" ca="1" si="190"/>
        <v/>
      </c>
      <c r="FW55" t="str">
        <f t="shared" ca="1" si="191"/>
        <v/>
      </c>
      <c r="FX55" t="str">
        <f t="shared" ca="1" si="192"/>
        <v/>
      </c>
      <c r="FY55" t="str">
        <f t="shared" ca="1" si="193"/>
        <v/>
      </c>
      <c r="FZ55" t="str">
        <f t="shared" ca="1" si="194"/>
        <v/>
      </c>
      <c r="GA55" t="str">
        <f t="shared" ca="1" si="195"/>
        <v/>
      </c>
      <c r="GB55" t="str">
        <f t="shared" ca="1" si="196"/>
        <v/>
      </c>
      <c r="GC55" t="str">
        <f t="shared" ca="1" si="197"/>
        <v/>
      </c>
      <c r="GD55" t="str">
        <f t="shared" ca="1" si="37"/>
        <v/>
      </c>
      <c r="GE55" t="str">
        <f t="shared" ca="1" si="38"/>
        <v/>
      </c>
      <c r="GF55" t="str">
        <f t="shared" ca="1" si="198"/>
        <v/>
      </c>
      <c r="GG55" t="str">
        <f t="shared" ca="1" si="199"/>
        <v/>
      </c>
      <c r="GH55" t="str">
        <f t="shared" ca="1" si="200"/>
        <v/>
      </c>
      <c r="GI55" t="str">
        <f t="shared" ca="1" si="201"/>
        <v/>
      </c>
      <c r="GJ55" t="str">
        <f t="shared" ca="1" si="202"/>
        <v/>
      </c>
      <c r="GK55" t="str">
        <f t="shared" ca="1" si="203"/>
        <v/>
      </c>
      <c r="GL55" t="str">
        <f t="shared" ca="1" si="204"/>
        <v/>
      </c>
      <c r="GM55" t="str">
        <f t="shared" ca="1" si="205"/>
        <v/>
      </c>
      <c r="GN55" t="str">
        <f t="shared" ca="1" si="206"/>
        <v/>
      </c>
      <c r="GO55" t="str">
        <f t="shared" ca="1" si="207"/>
        <v/>
      </c>
      <c r="GP55" t="str">
        <f t="shared" ca="1" si="39"/>
        <v/>
      </c>
      <c r="GQ55" t="str">
        <f t="shared" ca="1" si="40"/>
        <v/>
      </c>
      <c r="GR55" t="str">
        <f t="shared" ca="1" si="208"/>
        <v/>
      </c>
      <c r="GS55" t="str">
        <f t="shared" ca="1" si="209"/>
        <v/>
      </c>
      <c r="GT55" t="str">
        <f t="shared" ca="1" si="210"/>
        <v/>
      </c>
      <c r="GU55" t="str">
        <f t="shared" ca="1" si="211"/>
        <v/>
      </c>
      <c r="GV55" t="str">
        <f t="shared" ca="1" si="212"/>
        <v/>
      </c>
      <c r="GW55" t="str">
        <f t="shared" ca="1" si="213"/>
        <v/>
      </c>
      <c r="GX55" t="str">
        <f t="shared" ca="1" si="214"/>
        <v/>
      </c>
      <c r="GY55" t="str">
        <f t="shared" ca="1" si="215"/>
        <v/>
      </c>
      <c r="GZ55" t="str">
        <f t="shared" ca="1" si="216"/>
        <v/>
      </c>
      <c r="HA55" t="str">
        <f t="shared" ca="1" si="217"/>
        <v/>
      </c>
      <c r="HB55" t="str">
        <f t="shared" ca="1" si="41"/>
        <v/>
      </c>
      <c r="HC55" t="str">
        <f t="shared" ca="1" si="42"/>
        <v/>
      </c>
      <c r="HD55" t="str">
        <f t="shared" ca="1" si="218"/>
        <v/>
      </c>
      <c r="HE55" t="str">
        <f t="shared" ca="1" si="219"/>
        <v/>
      </c>
      <c r="HF55" t="str">
        <f t="shared" ca="1" si="220"/>
        <v/>
      </c>
      <c r="HG55" t="str">
        <f t="shared" ca="1" si="221"/>
        <v/>
      </c>
      <c r="HH55" t="str">
        <f t="shared" ca="1" si="222"/>
        <v/>
      </c>
      <c r="HI55" t="str">
        <f t="shared" ca="1" si="223"/>
        <v/>
      </c>
      <c r="HJ55" t="str">
        <f t="shared" ca="1" si="224"/>
        <v/>
      </c>
      <c r="HK55" t="str">
        <f t="shared" ca="1" si="225"/>
        <v/>
      </c>
      <c r="HL55" t="str">
        <f t="shared" ca="1" si="226"/>
        <v/>
      </c>
      <c r="HM55" t="str">
        <f t="shared" ca="1" si="227"/>
        <v/>
      </c>
      <c r="HN55" t="str">
        <f t="shared" ca="1" si="43"/>
        <v/>
      </c>
      <c r="HO55" t="str">
        <f t="shared" ca="1" si="44"/>
        <v/>
      </c>
      <c r="HP55" t="str">
        <f t="shared" ca="1" si="228"/>
        <v/>
      </c>
      <c r="HQ55" t="str">
        <f t="shared" ca="1" si="229"/>
        <v/>
      </c>
      <c r="HR55" t="str">
        <f t="shared" ca="1" si="230"/>
        <v/>
      </c>
      <c r="HS55" t="str">
        <f t="shared" ca="1" si="231"/>
        <v/>
      </c>
      <c r="HT55" t="str">
        <f t="shared" ca="1" si="232"/>
        <v/>
      </c>
      <c r="HU55" t="str">
        <f t="shared" ca="1" si="233"/>
        <v/>
      </c>
      <c r="HV55" t="str">
        <f t="shared" ca="1" si="234"/>
        <v/>
      </c>
      <c r="HW55" t="str">
        <f t="shared" ca="1" si="235"/>
        <v/>
      </c>
      <c r="HX55" t="str">
        <f t="shared" ca="1" si="236"/>
        <v/>
      </c>
      <c r="HY55" t="str">
        <f t="shared" ca="1" si="237"/>
        <v/>
      </c>
      <c r="HZ55" t="str">
        <f t="shared" ca="1" si="45"/>
        <v/>
      </c>
      <c r="IA55" t="str">
        <f t="shared" ca="1" si="46"/>
        <v/>
      </c>
      <c r="IB55" t="str">
        <f t="shared" ca="1" si="238"/>
        <v/>
      </c>
      <c r="IC55" t="str">
        <f t="shared" ca="1" si="239"/>
        <v/>
      </c>
      <c r="ID55" t="str">
        <f t="shared" ca="1" si="240"/>
        <v/>
      </c>
      <c r="IE55" t="str">
        <f t="shared" ca="1" si="241"/>
        <v/>
      </c>
      <c r="IF55" t="str">
        <f t="shared" ca="1" si="242"/>
        <v/>
      </c>
      <c r="IG55" t="str">
        <f t="shared" ca="1" si="243"/>
        <v/>
      </c>
      <c r="IH55" t="str">
        <f t="shared" ca="1" si="244"/>
        <v/>
      </c>
      <c r="II55" t="str">
        <f t="shared" ca="1" si="245"/>
        <v/>
      </c>
      <c r="IJ55" t="str">
        <f t="shared" ca="1" si="246"/>
        <v/>
      </c>
      <c r="IK55" t="str">
        <f t="shared" ca="1" si="247"/>
        <v/>
      </c>
      <c r="IL55" t="str">
        <f t="shared" ca="1" si="47"/>
        <v/>
      </c>
      <c r="IM55" t="str">
        <f t="shared" ca="1" si="48"/>
        <v/>
      </c>
      <c r="IN55" t="str">
        <f t="shared" ca="1" si="248"/>
        <v/>
      </c>
      <c r="IO55" t="str">
        <f t="shared" ca="1" si="249"/>
        <v/>
      </c>
      <c r="IP55" t="str">
        <f t="shared" ca="1" si="250"/>
        <v/>
      </c>
      <c r="IQ55" t="str">
        <f t="shared" ca="1" si="251"/>
        <v/>
      </c>
      <c r="IR55" t="str">
        <f t="shared" ca="1" si="252"/>
        <v/>
      </c>
      <c r="IS55" t="str">
        <f t="shared" ca="1" si="253"/>
        <v/>
      </c>
      <c r="IT55" t="str">
        <f t="shared" ca="1" si="254"/>
        <v/>
      </c>
      <c r="IU55" t="str">
        <f t="shared" ca="1" si="255"/>
        <v/>
      </c>
      <c r="IV55" t="str">
        <f t="shared" ca="1" si="256"/>
        <v/>
      </c>
      <c r="IW55" t="str">
        <f t="shared" ca="1" si="257"/>
        <v/>
      </c>
      <c r="IX55" t="str">
        <f t="shared" ca="1" si="49"/>
        <v/>
      </c>
      <c r="IY55" t="str">
        <f t="shared" ca="1" si="50"/>
        <v/>
      </c>
      <c r="IZ55" t="str">
        <f t="shared" ca="1" si="258"/>
        <v/>
      </c>
      <c r="JA55" t="str">
        <f t="shared" ca="1" si="259"/>
        <v/>
      </c>
      <c r="JB55" t="str">
        <f t="shared" ca="1" si="260"/>
        <v/>
      </c>
      <c r="JC55" t="str">
        <f t="shared" ca="1" si="261"/>
        <v/>
      </c>
      <c r="JD55" t="str">
        <f t="shared" ca="1" si="262"/>
        <v/>
      </c>
      <c r="JE55" t="str">
        <f t="shared" ca="1" si="263"/>
        <v/>
      </c>
      <c r="JF55" t="str">
        <f t="shared" ca="1" si="264"/>
        <v/>
      </c>
      <c r="JG55" t="str">
        <f t="shared" ca="1" si="265"/>
        <v/>
      </c>
      <c r="JH55" t="str">
        <f t="shared" ca="1" si="266"/>
        <v/>
      </c>
      <c r="JI55" t="str">
        <f t="shared" ca="1" si="267"/>
        <v/>
      </c>
      <c r="JJ55" t="str">
        <f t="shared" ca="1" si="51"/>
        <v/>
      </c>
      <c r="JK55" t="str">
        <f t="shared" ca="1" si="52"/>
        <v/>
      </c>
      <c r="JL55" t="str">
        <f t="shared" ca="1" si="268"/>
        <v/>
      </c>
      <c r="JM55" t="str">
        <f t="shared" ca="1" si="269"/>
        <v/>
      </c>
      <c r="JN55" t="str">
        <f t="shared" ca="1" si="270"/>
        <v/>
      </c>
      <c r="JO55" t="str">
        <f t="shared" ca="1" si="271"/>
        <v/>
      </c>
      <c r="JP55" t="str">
        <f t="shared" ca="1" si="272"/>
        <v/>
      </c>
      <c r="JQ55" t="str">
        <f t="shared" ca="1" si="273"/>
        <v/>
      </c>
      <c r="JR55" t="str">
        <f t="shared" ca="1" si="274"/>
        <v/>
      </c>
      <c r="JS55" t="str">
        <f t="shared" ca="1" si="275"/>
        <v/>
      </c>
      <c r="JT55" t="str">
        <f t="shared" ca="1" si="276"/>
        <v/>
      </c>
      <c r="JU55" t="str">
        <f t="shared" ca="1" si="277"/>
        <v/>
      </c>
    </row>
    <row r="56" spans="1:281" x14ac:dyDescent="0.25">
      <c r="A56">
        <f t="shared" si="278"/>
        <v>55</v>
      </c>
      <c r="B56" t="str">
        <f t="shared" ca="1" si="0"/>
        <v>Tyler Radlett</v>
      </c>
      <c r="C56">
        <v>3</v>
      </c>
      <c r="D56">
        <f t="shared" si="53"/>
        <v>55</v>
      </c>
      <c r="E56">
        <f t="shared" si="54"/>
        <v>5</v>
      </c>
      <c r="F56">
        <f ca="1">COUNT((AD56,AP56,BB56,BN56,BZ56,CL56,CX56,DJ56,DV56,EH56,ET56,FF56,FR56,GD56,GP56,HB56,HN56,HZ56,IL56,IX56,JJ56,JV56,KH56,KT56,LF56,LR56))</f>
        <v>2</v>
      </c>
      <c r="G56">
        <f t="shared" ca="1" si="55"/>
        <v>1</v>
      </c>
      <c r="H56">
        <f t="shared" ca="1" si="56"/>
        <v>50</v>
      </c>
      <c r="I56">
        <f t="shared" ca="1" si="1"/>
        <v>23.549999999999997</v>
      </c>
      <c r="J56">
        <f t="shared" ca="1" si="57"/>
        <v>24.549999999999997</v>
      </c>
      <c r="K56">
        <f t="shared" ca="1" si="2"/>
        <v>24.549999994399997</v>
      </c>
      <c r="L56">
        <f t="shared" ca="1" si="286"/>
        <v>132</v>
      </c>
      <c r="M56">
        <f t="shared" ca="1" si="58"/>
        <v>25.47</v>
      </c>
      <c r="N56">
        <f t="shared" ca="1" si="287"/>
        <v>14</v>
      </c>
      <c r="O56">
        <f t="shared" ca="1" si="59"/>
        <v>25.469999994399998</v>
      </c>
      <c r="P56">
        <f t="shared" ca="1" si="288"/>
        <v>60</v>
      </c>
      <c r="Q56">
        <f t="shared" ca="1" si="60"/>
        <v>8</v>
      </c>
      <c r="R56">
        <f t="shared" ca="1" si="61"/>
        <v>2</v>
      </c>
      <c r="S56">
        <f t="shared" ca="1" si="62"/>
        <v>1</v>
      </c>
      <c r="T56">
        <f t="shared" ca="1" si="63"/>
        <v>15</v>
      </c>
      <c r="U56" t="str">
        <f t="shared" ca="1" si="6"/>
        <v>984998997991Tyler Radlett</v>
      </c>
      <c r="V56">
        <f t="shared" ca="1" si="289"/>
        <v>20</v>
      </c>
      <c r="W56">
        <f t="shared" si="64"/>
        <v>55</v>
      </c>
      <c r="X56">
        <f t="shared" ca="1" si="290"/>
        <v>109</v>
      </c>
      <c r="Y56">
        <f t="shared" ca="1" si="65"/>
        <v>2</v>
      </c>
      <c r="Z56" t="str">
        <f t="shared" ca="1" si="66"/>
        <v>997Tyler Radlettzz</v>
      </c>
      <c r="AA56">
        <f t="shared" ca="1" si="291"/>
        <v>18</v>
      </c>
      <c r="AB56">
        <f t="shared" si="67"/>
        <v>55</v>
      </c>
      <c r="AC56">
        <f t="shared" ca="1" si="292"/>
        <v>80</v>
      </c>
      <c r="AD56">
        <f t="shared" ca="1" si="11"/>
        <v>25.47</v>
      </c>
      <c r="AE56" t="str">
        <f t="shared" ca="1" si="12"/>
        <v>WON</v>
      </c>
      <c r="AF56">
        <f t="shared" ca="1" si="68"/>
        <v>5</v>
      </c>
      <c r="AG56">
        <f t="shared" ca="1" si="69"/>
        <v>1</v>
      </c>
      <c r="AH56">
        <f t="shared" ca="1" si="70"/>
        <v>0</v>
      </c>
      <c r="AI56">
        <f t="shared" ca="1" si="71"/>
        <v>2</v>
      </c>
      <c r="AJ56">
        <f t="shared" ca="1" si="72"/>
        <v>18</v>
      </c>
      <c r="AK56">
        <f t="shared" ca="1" si="73"/>
        <v>117</v>
      </c>
      <c r="AL56">
        <f t="shared" ca="1" si="74"/>
        <v>20</v>
      </c>
      <c r="AM56">
        <f t="shared" ca="1" si="75"/>
        <v>61</v>
      </c>
      <c r="AN56">
        <f t="shared" ca="1" si="76"/>
        <v>0</v>
      </c>
      <c r="AO56">
        <f t="shared" ca="1" si="77"/>
        <v>0</v>
      </c>
      <c r="AP56">
        <f t="shared" ca="1" si="13"/>
        <v>21.63</v>
      </c>
      <c r="AQ56" t="str">
        <f t="shared" ca="1" si="14"/>
        <v>LOST</v>
      </c>
      <c r="AR56">
        <f t="shared" ca="1" si="78"/>
        <v>3</v>
      </c>
      <c r="AS56">
        <f t="shared" ca="1" si="79"/>
        <v>1</v>
      </c>
      <c r="AT56">
        <f t="shared" ca="1" si="80"/>
        <v>1</v>
      </c>
      <c r="AU56">
        <f t="shared" ca="1" si="81"/>
        <v>0</v>
      </c>
      <c r="AV56">
        <f t="shared" ca="1" si="82"/>
        <v>0</v>
      </c>
      <c r="AW56">
        <f t="shared" ca="1" si="83"/>
        <v>0</v>
      </c>
      <c r="AX56">
        <f t="shared" ca="1" si="84"/>
        <v>0</v>
      </c>
      <c r="AY56">
        <f t="shared" ca="1" si="85"/>
        <v>0</v>
      </c>
      <c r="AZ56">
        <f t="shared" ca="1" si="86"/>
        <v>0</v>
      </c>
      <c r="BA56">
        <f t="shared" ca="1" si="87"/>
        <v>0</v>
      </c>
      <c r="BB56" t="str">
        <f t="shared" ca="1" si="15"/>
        <v/>
      </c>
      <c r="BC56" t="str">
        <f t="shared" ca="1" si="16"/>
        <v/>
      </c>
      <c r="BD56" t="str">
        <f t="shared" ca="1" si="88"/>
        <v/>
      </c>
      <c r="BE56" t="str">
        <f t="shared" ca="1" si="89"/>
        <v/>
      </c>
      <c r="BF56" t="str">
        <f t="shared" ca="1" si="90"/>
        <v/>
      </c>
      <c r="BG56" t="str">
        <f t="shared" ca="1" si="91"/>
        <v/>
      </c>
      <c r="BH56" t="str">
        <f t="shared" ca="1" si="92"/>
        <v/>
      </c>
      <c r="BI56" t="str">
        <f t="shared" ca="1" si="93"/>
        <v/>
      </c>
      <c r="BJ56" t="str">
        <f t="shared" ca="1" si="94"/>
        <v/>
      </c>
      <c r="BK56" t="str">
        <f t="shared" ca="1" si="95"/>
        <v/>
      </c>
      <c r="BL56" t="str">
        <f t="shared" ca="1" si="96"/>
        <v/>
      </c>
      <c r="BM56" t="str">
        <f t="shared" ca="1" si="97"/>
        <v/>
      </c>
      <c r="BN56" t="str">
        <f t="shared" ca="1" si="17"/>
        <v/>
      </c>
      <c r="BO56" t="str">
        <f t="shared" ca="1" si="18"/>
        <v/>
      </c>
      <c r="BP56" t="str">
        <f t="shared" ca="1" si="98"/>
        <v/>
      </c>
      <c r="BQ56" t="str">
        <f t="shared" ca="1" si="99"/>
        <v/>
      </c>
      <c r="BR56" t="str">
        <f t="shared" ca="1" si="100"/>
        <v/>
      </c>
      <c r="BS56" t="str">
        <f t="shared" ca="1" si="101"/>
        <v/>
      </c>
      <c r="BT56" t="str">
        <f t="shared" ca="1" si="102"/>
        <v/>
      </c>
      <c r="BU56" t="str">
        <f t="shared" ca="1" si="103"/>
        <v/>
      </c>
      <c r="BV56" t="str">
        <f t="shared" ca="1" si="104"/>
        <v/>
      </c>
      <c r="BW56" t="str">
        <f t="shared" ca="1" si="105"/>
        <v/>
      </c>
      <c r="BX56" t="str">
        <f t="shared" ca="1" si="106"/>
        <v/>
      </c>
      <c r="BY56" t="str">
        <f t="shared" ca="1" si="107"/>
        <v/>
      </c>
      <c r="BZ56" t="str">
        <f t="shared" ca="1" si="19"/>
        <v/>
      </c>
      <c r="CA56" t="str">
        <f t="shared" ca="1" si="20"/>
        <v/>
      </c>
      <c r="CB56" t="str">
        <f t="shared" ca="1" si="108"/>
        <v/>
      </c>
      <c r="CC56" t="str">
        <f t="shared" ca="1" si="109"/>
        <v/>
      </c>
      <c r="CD56" t="str">
        <f t="shared" ca="1" si="110"/>
        <v/>
      </c>
      <c r="CE56" t="str">
        <f t="shared" ca="1" si="111"/>
        <v/>
      </c>
      <c r="CF56" t="str">
        <f t="shared" ca="1" si="112"/>
        <v/>
      </c>
      <c r="CG56" t="str">
        <f t="shared" ca="1" si="113"/>
        <v/>
      </c>
      <c r="CH56" t="str">
        <f t="shared" ca="1" si="114"/>
        <v/>
      </c>
      <c r="CI56" t="str">
        <f t="shared" ca="1" si="115"/>
        <v/>
      </c>
      <c r="CJ56" t="str">
        <f t="shared" ca="1" si="116"/>
        <v/>
      </c>
      <c r="CK56" t="str">
        <f t="shared" ca="1" si="117"/>
        <v/>
      </c>
      <c r="CL56" t="str">
        <f t="shared" ca="1" si="21"/>
        <v/>
      </c>
      <c r="CM56" t="str">
        <f t="shared" ca="1" si="22"/>
        <v/>
      </c>
      <c r="CN56" t="str">
        <f t="shared" ca="1" si="118"/>
        <v/>
      </c>
      <c r="CO56" t="str">
        <f t="shared" ca="1" si="119"/>
        <v/>
      </c>
      <c r="CP56" t="str">
        <f t="shared" ca="1" si="120"/>
        <v/>
      </c>
      <c r="CQ56" t="str">
        <f t="shared" ca="1" si="121"/>
        <v/>
      </c>
      <c r="CR56" t="str">
        <f t="shared" ca="1" si="122"/>
        <v/>
      </c>
      <c r="CS56" t="str">
        <f t="shared" ca="1" si="123"/>
        <v/>
      </c>
      <c r="CT56" t="str">
        <f t="shared" ca="1" si="124"/>
        <v/>
      </c>
      <c r="CU56" t="str">
        <f t="shared" ca="1" si="125"/>
        <v/>
      </c>
      <c r="CV56" t="str">
        <f t="shared" ca="1" si="126"/>
        <v/>
      </c>
      <c r="CW56" t="str">
        <f t="shared" ca="1" si="127"/>
        <v/>
      </c>
      <c r="CX56" t="str">
        <f t="shared" ca="1" si="23"/>
        <v/>
      </c>
      <c r="CY56" t="str">
        <f t="shared" ca="1" si="24"/>
        <v/>
      </c>
      <c r="CZ56" t="str">
        <f t="shared" ca="1" si="128"/>
        <v/>
      </c>
      <c r="DA56" t="str">
        <f t="shared" ca="1" si="129"/>
        <v/>
      </c>
      <c r="DB56" t="str">
        <f t="shared" ca="1" si="130"/>
        <v/>
      </c>
      <c r="DC56" t="str">
        <f t="shared" ca="1" si="131"/>
        <v/>
      </c>
      <c r="DD56" t="str">
        <f t="shared" ca="1" si="132"/>
        <v/>
      </c>
      <c r="DE56" t="str">
        <f t="shared" ca="1" si="133"/>
        <v/>
      </c>
      <c r="DF56" t="str">
        <f t="shared" ca="1" si="134"/>
        <v/>
      </c>
      <c r="DG56" t="str">
        <f t="shared" ca="1" si="135"/>
        <v/>
      </c>
      <c r="DH56" t="str">
        <f t="shared" ca="1" si="136"/>
        <v/>
      </c>
      <c r="DI56" t="str">
        <f t="shared" ca="1" si="137"/>
        <v/>
      </c>
      <c r="DJ56" t="str">
        <f t="shared" ca="1" si="25"/>
        <v/>
      </c>
      <c r="DK56" t="str">
        <f t="shared" ca="1" si="26"/>
        <v/>
      </c>
      <c r="DL56" t="str">
        <f t="shared" ca="1" si="138"/>
        <v/>
      </c>
      <c r="DM56" t="str">
        <f t="shared" ca="1" si="139"/>
        <v/>
      </c>
      <c r="DN56" t="str">
        <f t="shared" ca="1" si="140"/>
        <v/>
      </c>
      <c r="DO56" t="str">
        <f t="shared" ca="1" si="141"/>
        <v/>
      </c>
      <c r="DP56" t="str">
        <f t="shared" ca="1" si="142"/>
        <v/>
      </c>
      <c r="DQ56" t="str">
        <f t="shared" ca="1" si="143"/>
        <v/>
      </c>
      <c r="DR56" t="str">
        <f t="shared" ca="1" si="144"/>
        <v/>
      </c>
      <c r="DS56" t="str">
        <f t="shared" ca="1" si="145"/>
        <v/>
      </c>
      <c r="DT56" t="str">
        <f t="shared" ca="1" si="146"/>
        <v/>
      </c>
      <c r="DU56" t="str">
        <f t="shared" ca="1" si="147"/>
        <v/>
      </c>
      <c r="DV56" t="str">
        <f t="shared" ca="1" si="27"/>
        <v/>
      </c>
      <c r="DW56" t="str">
        <f t="shared" ca="1" si="28"/>
        <v/>
      </c>
      <c r="DX56" t="str">
        <f t="shared" ca="1" si="148"/>
        <v/>
      </c>
      <c r="DY56" t="str">
        <f t="shared" ca="1" si="149"/>
        <v/>
      </c>
      <c r="DZ56" t="str">
        <f t="shared" ca="1" si="150"/>
        <v/>
      </c>
      <c r="EA56" t="str">
        <f t="shared" ca="1" si="151"/>
        <v/>
      </c>
      <c r="EB56" t="str">
        <f t="shared" ca="1" si="152"/>
        <v/>
      </c>
      <c r="EC56" t="str">
        <f t="shared" ca="1" si="153"/>
        <v/>
      </c>
      <c r="ED56" t="str">
        <f t="shared" ca="1" si="154"/>
        <v/>
      </c>
      <c r="EE56" t="str">
        <f t="shared" ca="1" si="155"/>
        <v/>
      </c>
      <c r="EF56" t="str">
        <f t="shared" ca="1" si="156"/>
        <v/>
      </c>
      <c r="EG56" t="str">
        <f t="shared" ca="1" si="157"/>
        <v/>
      </c>
      <c r="EH56" t="str">
        <f t="shared" ca="1" si="29"/>
        <v/>
      </c>
      <c r="EI56" t="str">
        <f t="shared" ca="1" si="30"/>
        <v/>
      </c>
      <c r="EJ56" t="str">
        <f t="shared" ca="1" si="158"/>
        <v/>
      </c>
      <c r="EK56" t="str">
        <f t="shared" ca="1" si="159"/>
        <v/>
      </c>
      <c r="EL56" t="str">
        <f t="shared" ca="1" si="160"/>
        <v/>
      </c>
      <c r="EM56" t="str">
        <f t="shared" ca="1" si="161"/>
        <v/>
      </c>
      <c r="EN56" t="str">
        <f t="shared" ca="1" si="162"/>
        <v/>
      </c>
      <c r="EO56" t="str">
        <f t="shared" ca="1" si="163"/>
        <v/>
      </c>
      <c r="EP56" t="str">
        <f t="shared" ca="1" si="164"/>
        <v/>
      </c>
      <c r="EQ56" t="str">
        <f t="shared" ca="1" si="165"/>
        <v/>
      </c>
      <c r="ER56" t="str">
        <f t="shared" ca="1" si="166"/>
        <v/>
      </c>
      <c r="ES56" t="str">
        <f t="shared" ca="1" si="167"/>
        <v/>
      </c>
      <c r="ET56" t="str">
        <f t="shared" ca="1" si="31"/>
        <v/>
      </c>
      <c r="EU56" t="str">
        <f t="shared" ca="1" si="32"/>
        <v/>
      </c>
      <c r="EV56" t="str">
        <f t="shared" ca="1" si="168"/>
        <v/>
      </c>
      <c r="EW56" t="str">
        <f t="shared" ca="1" si="169"/>
        <v/>
      </c>
      <c r="EX56" t="str">
        <f t="shared" ca="1" si="170"/>
        <v/>
      </c>
      <c r="EY56" t="str">
        <f t="shared" ca="1" si="171"/>
        <v/>
      </c>
      <c r="EZ56" t="str">
        <f t="shared" ca="1" si="172"/>
        <v/>
      </c>
      <c r="FA56" t="str">
        <f t="shared" ca="1" si="173"/>
        <v/>
      </c>
      <c r="FB56" t="str">
        <f t="shared" ca="1" si="174"/>
        <v/>
      </c>
      <c r="FC56" t="str">
        <f t="shared" ca="1" si="175"/>
        <v/>
      </c>
      <c r="FD56" t="str">
        <f t="shared" ca="1" si="176"/>
        <v/>
      </c>
      <c r="FE56" t="str">
        <f t="shared" ca="1" si="177"/>
        <v/>
      </c>
      <c r="FF56" t="str">
        <f t="shared" ca="1" si="33"/>
        <v/>
      </c>
      <c r="FG56" t="str">
        <f t="shared" ca="1" si="34"/>
        <v/>
      </c>
      <c r="FH56" t="str">
        <f t="shared" ca="1" si="178"/>
        <v/>
      </c>
      <c r="FI56" t="str">
        <f t="shared" ca="1" si="179"/>
        <v/>
      </c>
      <c r="FJ56" t="str">
        <f t="shared" ca="1" si="180"/>
        <v/>
      </c>
      <c r="FK56" t="str">
        <f t="shared" ca="1" si="181"/>
        <v/>
      </c>
      <c r="FL56" t="str">
        <f t="shared" ca="1" si="182"/>
        <v/>
      </c>
      <c r="FM56" t="str">
        <f t="shared" ca="1" si="183"/>
        <v/>
      </c>
      <c r="FN56" t="str">
        <f t="shared" ca="1" si="184"/>
        <v/>
      </c>
      <c r="FO56" t="str">
        <f t="shared" ca="1" si="185"/>
        <v/>
      </c>
      <c r="FP56" t="str">
        <f t="shared" ca="1" si="186"/>
        <v/>
      </c>
      <c r="FQ56" t="str">
        <f t="shared" ca="1" si="187"/>
        <v/>
      </c>
      <c r="FR56" t="str">
        <f t="shared" ca="1" si="35"/>
        <v/>
      </c>
      <c r="FS56" t="str">
        <f t="shared" ca="1" si="36"/>
        <v/>
      </c>
      <c r="FT56" t="str">
        <f t="shared" ca="1" si="188"/>
        <v/>
      </c>
      <c r="FU56" t="str">
        <f t="shared" ca="1" si="189"/>
        <v/>
      </c>
      <c r="FV56" t="str">
        <f t="shared" ca="1" si="190"/>
        <v/>
      </c>
      <c r="FW56" t="str">
        <f t="shared" ca="1" si="191"/>
        <v/>
      </c>
      <c r="FX56" t="str">
        <f t="shared" ca="1" si="192"/>
        <v/>
      </c>
      <c r="FY56" t="str">
        <f t="shared" ca="1" si="193"/>
        <v/>
      </c>
      <c r="FZ56" t="str">
        <f t="shared" ca="1" si="194"/>
        <v/>
      </c>
      <c r="GA56" t="str">
        <f t="shared" ca="1" si="195"/>
        <v/>
      </c>
      <c r="GB56" t="str">
        <f t="shared" ca="1" si="196"/>
        <v/>
      </c>
      <c r="GC56" t="str">
        <f t="shared" ca="1" si="197"/>
        <v/>
      </c>
      <c r="GD56" t="str">
        <f t="shared" ca="1" si="37"/>
        <v/>
      </c>
      <c r="GE56" t="str">
        <f t="shared" ca="1" si="38"/>
        <v/>
      </c>
      <c r="GF56" t="str">
        <f t="shared" ca="1" si="198"/>
        <v/>
      </c>
      <c r="GG56" t="str">
        <f t="shared" ca="1" si="199"/>
        <v/>
      </c>
      <c r="GH56" t="str">
        <f t="shared" ca="1" si="200"/>
        <v/>
      </c>
      <c r="GI56" t="str">
        <f t="shared" ca="1" si="201"/>
        <v/>
      </c>
      <c r="GJ56" t="str">
        <f t="shared" ca="1" si="202"/>
        <v/>
      </c>
      <c r="GK56" t="str">
        <f t="shared" ca="1" si="203"/>
        <v/>
      </c>
      <c r="GL56" t="str">
        <f t="shared" ca="1" si="204"/>
        <v/>
      </c>
      <c r="GM56" t="str">
        <f t="shared" ca="1" si="205"/>
        <v/>
      </c>
      <c r="GN56" t="str">
        <f t="shared" ca="1" si="206"/>
        <v/>
      </c>
      <c r="GO56" t="str">
        <f t="shared" ca="1" si="207"/>
        <v/>
      </c>
      <c r="GP56" t="str">
        <f t="shared" ca="1" si="39"/>
        <v/>
      </c>
      <c r="GQ56" t="str">
        <f t="shared" ca="1" si="40"/>
        <v/>
      </c>
      <c r="GR56" t="str">
        <f t="shared" ca="1" si="208"/>
        <v/>
      </c>
      <c r="GS56" t="str">
        <f t="shared" ca="1" si="209"/>
        <v/>
      </c>
      <c r="GT56" t="str">
        <f t="shared" ca="1" si="210"/>
        <v/>
      </c>
      <c r="GU56" t="str">
        <f t="shared" ca="1" si="211"/>
        <v/>
      </c>
      <c r="GV56" t="str">
        <f t="shared" ca="1" si="212"/>
        <v/>
      </c>
      <c r="GW56" t="str">
        <f t="shared" ca="1" si="213"/>
        <v/>
      </c>
      <c r="GX56" t="str">
        <f t="shared" ca="1" si="214"/>
        <v/>
      </c>
      <c r="GY56" t="str">
        <f t="shared" ca="1" si="215"/>
        <v/>
      </c>
      <c r="GZ56" t="str">
        <f t="shared" ca="1" si="216"/>
        <v/>
      </c>
      <c r="HA56" t="str">
        <f t="shared" ca="1" si="217"/>
        <v/>
      </c>
      <c r="HB56" t="str">
        <f t="shared" ca="1" si="41"/>
        <v/>
      </c>
      <c r="HC56" t="str">
        <f t="shared" ca="1" si="42"/>
        <v/>
      </c>
      <c r="HD56" t="str">
        <f t="shared" ca="1" si="218"/>
        <v/>
      </c>
      <c r="HE56" t="str">
        <f t="shared" ca="1" si="219"/>
        <v/>
      </c>
      <c r="HF56" t="str">
        <f t="shared" ca="1" si="220"/>
        <v/>
      </c>
      <c r="HG56" t="str">
        <f t="shared" ca="1" si="221"/>
        <v/>
      </c>
      <c r="HH56" t="str">
        <f t="shared" ca="1" si="222"/>
        <v/>
      </c>
      <c r="HI56" t="str">
        <f t="shared" ca="1" si="223"/>
        <v/>
      </c>
      <c r="HJ56" t="str">
        <f t="shared" ca="1" si="224"/>
        <v/>
      </c>
      <c r="HK56" t="str">
        <f t="shared" ca="1" si="225"/>
        <v/>
      </c>
      <c r="HL56" t="str">
        <f t="shared" ca="1" si="226"/>
        <v/>
      </c>
      <c r="HM56" t="str">
        <f t="shared" ca="1" si="227"/>
        <v/>
      </c>
      <c r="HN56" t="str">
        <f t="shared" ca="1" si="43"/>
        <v/>
      </c>
      <c r="HO56" t="str">
        <f t="shared" ca="1" si="44"/>
        <v/>
      </c>
      <c r="HP56" t="str">
        <f t="shared" ca="1" si="228"/>
        <v/>
      </c>
      <c r="HQ56" t="str">
        <f t="shared" ca="1" si="229"/>
        <v/>
      </c>
      <c r="HR56" t="str">
        <f t="shared" ca="1" si="230"/>
        <v/>
      </c>
      <c r="HS56" t="str">
        <f t="shared" ca="1" si="231"/>
        <v/>
      </c>
      <c r="HT56" t="str">
        <f t="shared" ca="1" si="232"/>
        <v/>
      </c>
      <c r="HU56" t="str">
        <f t="shared" ca="1" si="233"/>
        <v/>
      </c>
      <c r="HV56" t="str">
        <f t="shared" ca="1" si="234"/>
        <v/>
      </c>
      <c r="HW56" t="str">
        <f t="shared" ca="1" si="235"/>
        <v/>
      </c>
      <c r="HX56" t="str">
        <f t="shared" ca="1" si="236"/>
        <v/>
      </c>
      <c r="HY56" t="str">
        <f t="shared" ca="1" si="237"/>
        <v/>
      </c>
      <c r="HZ56" t="str">
        <f t="shared" ca="1" si="45"/>
        <v/>
      </c>
      <c r="IA56" t="str">
        <f t="shared" ca="1" si="46"/>
        <v/>
      </c>
      <c r="IB56" t="str">
        <f t="shared" ca="1" si="238"/>
        <v/>
      </c>
      <c r="IC56" t="str">
        <f t="shared" ca="1" si="239"/>
        <v/>
      </c>
      <c r="ID56" t="str">
        <f t="shared" ca="1" si="240"/>
        <v/>
      </c>
      <c r="IE56" t="str">
        <f t="shared" ca="1" si="241"/>
        <v/>
      </c>
      <c r="IF56" t="str">
        <f t="shared" ca="1" si="242"/>
        <v/>
      </c>
      <c r="IG56" t="str">
        <f t="shared" ca="1" si="243"/>
        <v/>
      </c>
      <c r="IH56" t="str">
        <f t="shared" ca="1" si="244"/>
        <v/>
      </c>
      <c r="II56" t="str">
        <f t="shared" ca="1" si="245"/>
        <v/>
      </c>
      <c r="IJ56" t="str">
        <f t="shared" ca="1" si="246"/>
        <v/>
      </c>
      <c r="IK56" t="str">
        <f t="shared" ca="1" si="247"/>
        <v/>
      </c>
      <c r="IL56" t="str">
        <f t="shared" ca="1" si="47"/>
        <v/>
      </c>
      <c r="IM56" t="str">
        <f t="shared" ca="1" si="48"/>
        <v/>
      </c>
      <c r="IN56" t="str">
        <f t="shared" ca="1" si="248"/>
        <v/>
      </c>
      <c r="IO56" t="str">
        <f t="shared" ca="1" si="249"/>
        <v/>
      </c>
      <c r="IP56" t="str">
        <f t="shared" ca="1" si="250"/>
        <v/>
      </c>
      <c r="IQ56" t="str">
        <f t="shared" ca="1" si="251"/>
        <v/>
      </c>
      <c r="IR56" t="str">
        <f t="shared" ca="1" si="252"/>
        <v/>
      </c>
      <c r="IS56" t="str">
        <f t="shared" ca="1" si="253"/>
        <v/>
      </c>
      <c r="IT56" t="str">
        <f t="shared" ca="1" si="254"/>
        <v/>
      </c>
      <c r="IU56" t="str">
        <f t="shared" ca="1" si="255"/>
        <v/>
      </c>
      <c r="IV56" t="str">
        <f t="shared" ca="1" si="256"/>
        <v/>
      </c>
      <c r="IW56" t="str">
        <f t="shared" ca="1" si="257"/>
        <v/>
      </c>
      <c r="IX56" t="str">
        <f t="shared" ca="1" si="49"/>
        <v/>
      </c>
      <c r="IY56" t="str">
        <f t="shared" ca="1" si="50"/>
        <v/>
      </c>
      <c r="IZ56" t="str">
        <f t="shared" ca="1" si="258"/>
        <v/>
      </c>
      <c r="JA56" t="str">
        <f t="shared" ca="1" si="259"/>
        <v/>
      </c>
      <c r="JB56" t="str">
        <f t="shared" ca="1" si="260"/>
        <v/>
      </c>
      <c r="JC56" t="str">
        <f t="shared" ca="1" si="261"/>
        <v/>
      </c>
      <c r="JD56" t="str">
        <f t="shared" ca="1" si="262"/>
        <v/>
      </c>
      <c r="JE56" t="str">
        <f t="shared" ca="1" si="263"/>
        <v/>
      </c>
      <c r="JF56" t="str">
        <f t="shared" ca="1" si="264"/>
        <v/>
      </c>
      <c r="JG56" t="str">
        <f t="shared" ca="1" si="265"/>
        <v/>
      </c>
      <c r="JH56" t="str">
        <f t="shared" ca="1" si="266"/>
        <v/>
      </c>
      <c r="JI56" t="str">
        <f t="shared" ca="1" si="267"/>
        <v/>
      </c>
      <c r="JJ56" t="str">
        <f t="shared" ca="1" si="51"/>
        <v/>
      </c>
      <c r="JK56" t="str">
        <f t="shared" ca="1" si="52"/>
        <v/>
      </c>
      <c r="JL56" t="str">
        <f t="shared" ca="1" si="268"/>
        <v/>
      </c>
      <c r="JM56" t="str">
        <f t="shared" ca="1" si="269"/>
        <v/>
      </c>
      <c r="JN56" t="str">
        <f t="shared" ca="1" si="270"/>
        <v/>
      </c>
      <c r="JO56" t="str">
        <f t="shared" ca="1" si="271"/>
        <v/>
      </c>
      <c r="JP56" t="str">
        <f t="shared" ca="1" si="272"/>
        <v/>
      </c>
      <c r="JQ56" t="str">
        <f t="shared" ca="1" si="273"/>
        <v/>
      </c>
      <c r="JR56" t="str">
        <f t="shared" ca="1" si="274"/>
        <v/>
      </c>
      <c r="JS56" t="str">
        <f t="shared" ca="1" si="275"/>
        <v/>
      </c>
      <c r="JT56" t="str">
        <f t="shared" ca="1" si="276"/>
        <v/>
      </c>
      <c r="JU56" t="str">
        <f t="shared" ca="1" si="277"/>
        <v/>
      </c>
    </row>
    <row r="57" spans="1:281" x14ac:dyDescent="0.25">
      <c r="A57">
        <f t="shared" si="278"/>
        <v>56</v>
      </c>
      <c r="B57" t="str">
        <f t="shared" ca="1" si="0"/>
        <v>Gary Davies</v>
      </c>
      <c r="C57">
        <v>3</v>
      </c>
      <c r="D57">
        <f t="shared" si="53"/>
        <v>56</v>
      </c>
      <c r="E57">
        <f t="shared" si="54"/>
        <v>6</v>
      </c>
      <c r="F57">
        <f ca="1">COUNT((AD57,AP57,BB57,BN57,BZ57,CL57,CX57,DJ57,DV57,EH57,ET57,FF57,FR57,GD57,GP57,HB57,HN57,HZ57,IL57,IX57,JJ57,JV57,KH57,KT57,LF57,LR57))</f>
        <v>2</v>
      </c>
      <c r="G57">
        <f t="shared" ca="1" si="55"/>
        <v>1</v>
      </c>
      <c r="H57">
        <f t="shared" ca="1" si="56"/>
        <v>50</v>
      </c>
      <c r="I57">
        <f t="shared" ca="1" si="1"/>
        <v>19.600000000000001</v>
      </c>
      <c r="J57">
        <f t="shared" ca="1" si="57"/>
        <v>20.6</v>
      </c>
      <c r="K57">
        <f t="shared" ca="1" si="2"/>
        <v>20.599999994300003</v>
      </c>
      <c r="L57">
        <f t="shared" ca="1" si="286"/>
        <v>135</v>
      </c>
      <c r="M57">
        <f t="shared" ca="1" si="58"/>
        <v>20.100000000000001</v>
      </c>
      <c r="N57">
        <f t="shared" ca="1" si="287"/>
        <v>51</v>
      </c>
      <c r="O57">
        <f t="shared" ca="1" si="59"/>
        <v>20.099999994300003</v>
      </c>
      <c r="P57">
        <f t="shared" ca="1" si="288"/>
        <v>135</v>
      </c>
      <c r="Q57">
        <f t="shared" ca="1" si="60"/>
        <v>10</v>
      </c>
      <c r="R57">
        <f t="shared" ca="1" si="61"/>
        <v>2</v>
      </c>
      <c r="S57">
        <f t="shared" ca="1" si="62"/>
        <v>0</v>
      </c>
      <c r="T57">
        <f t="shared" ca="1" si="63"/>
        <v>14</v>
      </c>
      <c r="U57" t="str">
        <f t="shared" ca="1" si="6"/>
        <v>985999997989Gary Davies</v>
      </c>
      <c r="V57">
        <f t="shared" ca="1" si="289"/>
        <v>24</v>
      </c>
      <c r="W57">
        <f t="shared" si="64"/>
        <v>56</v>
      </c>
      <c r="X57">
        <f t="shared" ca="1" si="290"/>
        <v>103</v>
      </c>
      <c r="Y57">
        <f t="shared" ca="1" si="65"/>
        <v>1</v>
      </c>
      <c r="Z57" t="str">
        <f t="shared" ca="1" si="66"/>
        <v>998Gary Davieszz</v>
      </c>
      <c r="AA57">
        <f t="shared" ca="1" si="291"/>
        <v>28</v>
      </c>
      <c r="AB57">
        <f t="shared" si="67"/>
        <v>56</v>
      </c>
      <c r="AC57">
        <f t="shared" ca="1" si="292"/>
        <v>153</v>
      </c>
      <c r="AD57">
        <f t="shared" ca="1" si="11"/>
        <v>20.100000000000001</v>
      </c>
      <c r="AE57" t="str">
        <f t="shared" ca="1" si="12"/>
        <v>WON</v>
      </c>
      <c r="AF57">
        <f t="shared" ca="1" si="68"/>
        <v>6</v>
      </c>
      <c r="AG57">
        <f t="shared" ca="1" si="69"/>
        <v>2</v>
      </c>
      <c r="AH57">
        <f t="shared" ca="1" si="70"/>
        <v>0</v>
      </c>
      <c r="AI57">
        <f t="shared" ca="1" si="71"/>
        <v>1</v>
      </c>
      <c r="AJ57">
        <f t="shared" ca="1" si="72"/>
        <v>0</v>
      </c>
      <c r="AK57">
        <f t="shared" ca="1" si="73"/>
        <v>18</v>
      </c>
      <c r="AL57">
        <f t="shared" ca="1" si="74"/>
        <v>0</v>
      </c>
      <c r="AM57">
        <f t="shared" ca="1" si="75"/>
        <v>8</v>
      </c>
      <c r="AN57">
        <f t="shared" ca="1" si="76"/>
        <v>0</v>
      </c>
      <c r="AO57">
        <f t="shared" ca="1" si="77"/>
        <v>40</v>
      </c>
      <c r="AP57">
        <f t="shared" ca="1" si="13"/>
        <v>19.100000000000001</v>
      </c>
      <c r="AQ57" t="str">
        <f t="shared" ca="1" si="14"/>
        <v>LOST</v>
      </c>
      <c r="AR57">
        <f t="shared" ca="1" si="78"/>
        <v>4</v>
      </c>
      <c r="AS57">
        <f t="shared" ca="1" si="79"/>
        <v>0</v>
      </c>
      <c r="AT57">
        <f t="shared" ca="1" si="80"/>
        <v>0</v>
      </c>
      <c r="AU57">
        <f t="shared" ca="1" si="81"/>
        <v>0</v>
      </c>
      <c r="AV57">
        <f t="shared" ca="1" si="82"/>
        <v>0</v>
      </c>
      <c r="AW57">
        <f t="shared" ca="1" si="83"/>
        <v>0</v>
      </c>
      <c r="AX57">
        <f t="shared" ca="1" si="84"/>
        <v>40</v>
      </c>
      <c r="AY57">
        <f t="shared" ca="1" si="85"/>
        <v>0</v>
      </c>
      <c r="AZ57">
        <f t="shared" ca="1" si="86"/>
        <v>12</v>
      </c>
      <c r="BA57">
        <f t="shared" ca="1" si="87"/>
        <v>0</v>
      </c>
      <c r="BB57" t="str">
        <f t="shared" ca="1" si="15"/>
        <v/>
      </c>
      <c r="BC57" t="str">
        <f t="shared" ca="1" si="16"/>
        <v/>
      </c>
      <c r="BD57" t="str">
        <f t="shared" ca="1" si="88"/>
        <v/>
      </c>
      <c r="BE57" t="str">
        <f t="shared" ca="1" si="89"/>
        <v/>
      </c>
      <c r="BF57" t="str">
        <f t="shared" ca="1" si="90"/>
        <v/>
      </c>
      <c r="BG57" t="str">
        <f t="shared" ca="1" si="91"/>
        <v/>
      </c>
      <c r="BH57" t="str">
        <f t="shared" ca="1" si="92"/>
        <v/>
      </c>
      <c r="BI57" t="str">
        <f t="shared" ca="1" si="93"/>
        <v/>
      </c>
      <c r="BJ57" t="str">
        <f t="shared" ca="1" si="94"/>
        <v/>
      </c>
      <c r="BK57" t="str">
        <f t="shared" ca="1" si="95"/>
        <v/>
      </c>
      <c r="BL57" t="str">
        <f t="shared" ca="1" si="96"/>
        <v/>
      </c>
      <c r="BM57" t="str">
        <f t="shared" ca="1" si="97"/>
        <v/>
      </c>
      <c r="BN57" t="str">
        <f t="shared" ca="1" si="17"/>
        <v/>
      </c>
      <c r="BO57" t="str">
        <f t="shared" ca="1" si="18"/>
        <v/>
      </c>
      <c r="BP57" t="str">
        <f t="shared" ca="1" si="98"/>
        <v/>
      </c>
      <c r="BQ57" t="str">
        <f t="shared" ca="1" si="99"/>
        <v/>
      </c>
      <c r="BR57" t="str">
        <f t="shared" ca="1" si="100"/>
        <v/>
      </c>
      <c r="BS57" t="str">
        <f t="shared" ca="1" si="101"/>
        <v/>
      </c>
      <c r="BT57" t="str">
        <f t="shared" ca="1" si="102"/>
        <v/>
      </c>
      <c r="BU57" t="str">
        <f t="shared" ca="1" si="103"/>
        <v/>
      </c>
      <c r="BV57" t="str">
        <f t="shared" ca="1" si="104"/>
        <v/>
      </c>
      <c r="BW57" t="str">
        <f t="shared" ca="1" si="105"/>
        <v/>
      </c>
      <c r="BX57" t="str">
        <f t="shared" ca="1" si="106"/>
        <v/>
      </c>
      <c r="BY57" t="str">
        <f t="shared" ca="1" si="107"/>
        <v/>
      </c>
      <c r="BZ57" t="str">
        <f t="shared" ca="1" si="19"/>
        <v/>
      </c>
      <c r="CA57" t="str">
        <f t="shared" ca="1" si="20"/>
        <v/>
      </c>
      <c r="CB57" t="str">
        <f t="shared" ca="1" si="108"/>
        <v/>
      </c>
      <c r="CC57" t="str">
        <f t="shared" ca="1" si="109"/>
        <v/>
      </c>
      <c r="CD57" t="str">
        <f t="shared" ca="1" si="110"/>
        <v/>
      </c>
      <c r="CE57" t="str">
        <f t="shared" ca="1" si="111"/>
        <v/>
      </c>
      <c r="CF57" t="str">
        <f t="shared" ca="1" si="112"/>
        <v/>
      </c>
      <c r="CG57" t="str">
        <f t="shared" ca="1" si="113"/>
        <v/>
      </c>
      <c r="CH57" t="str">
        <f t="shared" ca="1" si="114"/>
        <v/>
      </c>
      <c r="CI57" t="str">
        <f t="shared" ca="1" si="115"/>
        <v/>
      </c>
      <c r="CJ57" t="str">
        <f t="shared" ca="1" si="116"/>
        <v/>
      </c>
      <c r="CK57" t="str">
        <f t="shared" ca="1" si="117"/>
        <v/>
      </c>
      <c r="CL57" t="str">
        <f t="shared" ca="1" si="21"/>
        <v/>
      </c>
      <c r="CM57" t="str">
        <f t="shared" ca="1" si="22"/>
        <v/>
      </c>
      <c r="CN57" t="str">
        <f t="shared" ca="1" si="118"/>
        <v/>
      </c>
      <c r="CO57" t="str">
        <f t="shared" ca="1" si="119"/>
        <v/>
      </c>
      <c r="CP57" t="str">
        <f t="shared" ca="1" si="120"/>
        <v/>
      </c>
      <c r="CQ57" t="str">
        <f t="shared" ca="1" si="121"/>
        <v/>
      </c>
      <c r="CR57" t="str">
        <f t="shared" ca="1" si="122"/>
        <v/>
      </c>
      <c r="CS57" t="str">
        <f t="shared" ca="1" si="123"/>
        <v/>
      </c>
      <c r="CT57" t="str">
        <f t="shared" ca="1" si="124"/>
        <v/>
      </c>
      <c r="CU57" t="str">
        <f t="shared" ca="1" si="125"/>
        <v/>
      </c>
      <c r="CV57" t="str">
        <f t="shared" ca="1" si="126"/>
        <v/>
      </c>
      <c r="CW57" t="str">
        <f t="shared" ca="1" si="127"/>
        <v/>
      </c>
      <c r="CX57" t="str">
        <f t="shared" ca="1" si="23"/>
        <v/>
      </c>
      <c r="CY57" t="str">
        <f t="shared" ca="1" si="24"/>
        <v/>
      </c>
      <c r="CZ57" t="str">
        <f t="shared" ca="1" si="128"/>
        <v/>
      </c>
      <c r="DA57" t="str">
        <f t="shared" ca="1" si="129"/>
        <v/>
      </c>
      <c r="DB57" t="str">
        <f t="shared" ca="1" si="130"/>
        <v/>
      </c>
      <c r="DC57" t="str">
        <f t="shared" ca="1" si="131"/>
        <v/>
      </c>
      <c r="DD57" t="str">
        <f t="shared" ca="1" si="132"/>
        <v/>
      </c>
      <c r="DE57" t="str">
        <f t="shared" ca="1" si="133"/>
        <v/>
      </c>
      <c r="DF57" t="str">
        <f t="shared" ca="1" si="134"/>
        <v/>
      </c>
      <c r="DG57" t="str">
        <f t="shared" ca="1" si="135"/>
        <v/>
      </c>
      <c r="DH57" t="str">
        <f t="shared" ca="1" si="136"/>
        <v/>
      </c>
      <c r="DI57" t="str">
        <f t="shared" ca="1" si="137"/>
        <v/>
      </c>
      <c r="DJ57" t="str">
        <f t="shared" ca="1" si="25"/>
        <v/>
      </c>
      <c r="DK57" t="str">
        <f t="shared" ca="1" si="26"/>
        <v/>
      </c>
      <c r="DL57" t="str">
        <f t="shared" ca="1" si="138"/>
        <v/>
      </c>
      <c r="DM57" t="str">
        <f t="shared" ca="1" si="139"/>
        <v/>
      </c>
      <c r="DN57" t="str">
        <f t="shared" ca="1" si="140"/>
        <v/>
      </c>
      <c r="DO57" t="str">
        <f t="shared" ca="1" si="141"/>
        <v/>
      </c>
      <c r="DP57" t="str">
        <f t="shared" ca="1" si="142"/>
        <v/>
      </c>
      <c r="DQ57" t="str">
        <f t="shared" ca="1" si="143"/>
        <v/>
      </c>
      <c r="DR57" t="str">
        <f t="shared" ca="1" si="144"/>
        <v/>
      </c>
      <c r="DS57" t="str">
        <f t="shared" ca="1" si="145"/>
        <v/>
      </c>
      <c r="DT57" t="str">
        <f t="shared" ca="1" si="146"/>
        <v/>
      </c>
      <c r="DU57" t="str">
        <f t="shared" ca="1" si="147"/>
        <v/>
      </c>
      <c r="DV57" t="str">
        <f t="shared" ca="1" si="27"/>
        <v/>
      </c>
      <c r="DW57" t="str">
        <f t="shared" ca="1" si="28"/>
        <v/>
      </c>
      <c r="DX57" t="str">
        <f t="shared" ca="1" si="148"/>
        <v/>
      </c>
      <c r="DY57" t="str">
        <f t="shared" ca="1" si="149"/>
        <v/>
      </c>
      <c r="DZ57" t="str">
        <f t="shared" ca="1" si="150"/>
        <v/>
      </c>
      <c r="EA57" t="str">
        <f t="shared" ca="1" si="151"/>
        <v/>
      </c>
      <c r="EB57" t="str">
        <f t="shared" ca="1" si="152"/>
        <v/>
      </c>
      <c r="EC57" t="str">
        <f t="shared" ca="1" si="153"/>
        <v/>
      </c>
      <c r="ED57" t="str">
        <f t="shared" ca="1" si="154"/>
        <v/>
      </c>
      <c r="EE57" t="str">
        <f t="shared" ca="1" si="155"/>
        <v/>
      </c>
      <c r="EF57" t="str">
        <f t="shared" ca="1" si="156"/>
        <v/>
      </c>
      <c r="EG57" t="str">
        <f t="shared" ca="1" si="157"/>
        <v/>
      </c>
      <c r="EH57" t="str">
        <f t="shared" ca="1" si="29"/>
        <v/>
      </c>
      <c r="EI57" t="str">
        <f t="shared" ca="1" si="30"/>
        <v/>
      </c>
      <c r="EJ57" t="str">
        <f t="shared" ca="1" si="158"/>
        <v/>
      </c>
      <c r="EK57" t="str">
        <f t="shared" ca="1" si="159"/>
        <v/>
      </c>
      <c r="EL57" t="str">
        <f t="shared" ca="1" si="160"/>
        <v/>
      </c>
      <c r="EM57" t="str">
        <f t="shared" ca="1" si="161"/>
        <v/>
      </c>
      <c r="EN57" t="str">
        <f t="shared" ca="1" si="162"/>
        <v/>
      </c>
      <c r="EO57" t="str">
        <f t="shared" ca="1" si="163"/>
        <v/>
      </c>
      <c r="EP57" t="str">
        <f t="shared" ca="1" si="164"/>
        <v/>
      </c>
      <c r="EQ57" t="str">
        <f t="shared" ca="1" si="165"/>
        <v/>
      </c>
      <c r="ER57" t="str">
        <f t="shared" ca="1" si="166"/>
        <v/>
      </c>
      <c r="ES57" t="str">
        <f t="shared" ca="1" si="167"/>
        <v/>
      </c>
      <c r="ET57" t="str">
        <f t="shared" ca="1" si="31"/>
        <v/>
      </c>
      <c r="EU57" t="str">
        <f t="shared" ca="1" si="32"/>
        <v/>
      </c>
      <c r="EV57" t="str">
        <f t="shared" ca="1" si="168"/>
        <v/>
      </c>
      <c r="EW57" t="str">
        <f t="shared" ca="1" si="169"/>
        <v/>
      </c>
      <c r="EX57" t="str">
        <f t="shared" ca="1" si="170"/>
        <v/>
      </c>
      <c r="EY57" t="str">
        <f t="shared" ca="1" si="171"/>
        <v/>
      </c>
      <c r="EZ57" t="str">
        <f t="shared" ca="1" si="172"/>
        <v/>
      </c>
      <c r="FA57" t="str">
        <f t="shared" ca="1" si="173"/>
        <v/>
      </c>
      <c r="FB57" t="str">
        <f t="shared" ca="1" si="174"/>
        <v/>
      </c>
      <c r="FC57" t="str">
        <f t="shared" ca="1" si="175"/>
        <v/>
      </c>
      <c r="FD57" t="str">
        <f t="shared" ca="1" si="176"/>
        <v/>
      </c>
      <c r="FE57" t="str">
        <f t="shared" ca="1" si="177"/>
        <v/>
      </c>
      <c r="FF57" t="str">
        <f t="shared" ca="1" si="33"/>
        <v/>
      </c>
      <c r="FG57" t="str">
        <f t="shared" ca="1" si="34"/>
        <v/>
      </c>
      <c r="FH57" t="str">
        <f t="shared" ca="1" si="178"/>
        <v/>
      </c>
      <c r="FI57" t="str">
        <f t="shared" ca="1" si="179"/>
        <v/>
      </c>
      <c r="FJ57" t="str">
        <f t="shared" ca="1" si="180"/>
        <v/>
      </c>
      <c r="FK57" t="str">
        <f t="shared" ca="1" si="181"/>
        <v/>
      </c>
      <c r="FL57" t="str">
        <f t="shared" ca="1" si="182"/>
        <v/>
      </c>
      <c r="FM57" t="str">
        <f t="shared" ca="1" si="183"/>
        <v/>
      </c>
      <c r="FN57" t="str">
        <f t="shared" ca="1" si="184"/>
        <v/>
      </c>
      <c r="FO57" t="str">
        <f t="shared" ca="1" si="185"/>
        <v/>
      </c>
      <c r="FP57" t="str">
        <f t="shared" ca="1" si="186"/>
        <v/>
      </c>
      <c r="FQ57" t="str">
        <f t="shared" ca="1" si="187"/>
        <v/>
      </c>
      <c r="FR57" t="str">
        <f t="shared" ca="1" si="35"/>
        <v/>
      </c>
      <c r="FS57" t="str">
        <f t="shared" ca="1" si="36"/>
        <v/>
      </c>
      <c r="FT57" t="str">
        <f t="shared" ca="1" si="188"/>
        <v/>
      </c>
      <c r="FU57" t="str">
        <f t="shared" ca="1" si="189"/>
        <v/>
      </c>
      <c r="FV57" t="str">
        <f t="shared" ca="1" si="190"/>
        <v/>
      </c>
      <c r="FW57" t="str">
        <f t="shared" ca="1" si="191"/>
        <v/>
      </c>
      <c r="FX57" t="str">
        <f t="shared" ca="1" si="192"/>
        <v/>
      </c>
      <c r="FY57" t="str">
        <f t="shared" ca="1" si="193"/>
        <v/>
      </c>
      <c r="FZ57" t="str">
        <f t="shared" ca="1" si="194"/>
        <v/>
      </c>
      <c r="GA57" t="str">
        <f t="shared" ca="1" si="195"/>
        <v/>
      </c>
      <c r="GB57" t="str">
        <f t="shared" ca="1" si="196"/>
        <v/>
      </c>
      <c r="GC57" t="str">
        <f t="shared" ca="1" si="197"/>
        <v/>
      </c>
      <c r="GD57" t="str">
        <f t="shared" ca="1" si="37"/>
        <v/>
      </c>
      <c r="GE57" t="str">
        <f t="shared" ca="1" si="38"/>
        <v/>
      </c>
      <c r="GF57" t="str">
        <f t="shared" ca="1" si="198"/>
        <v/>
      </c>
      <c r="GG57" t="str">
        <f t="shared" ca="1" si="199"/>
        <v/>
      </c>
      <c r="GH57" t="str">
        <f t="shared" ca="1" si="200"/>
        <v/>
      </c>
      <c r="GI57" t="str">
        <f t="shared" ca="1" si="201"/>
        <v/>
      </c>
      <c r="GJ57" t="str">
        <f t="shared" ca="1" si="202"/>
        <v/>
      </c>
      <c r="GK57" t="str">
        <f t="shared" ca="1" si="203"/>
        <v/>
      </c>
      <c r="GL57" t="str">
        <f t="shared" ca="1" si="204"/>
        <v/>
      </c>
      <c r="GM57" t="str">
        <f t="shared" ca="1" si="205"/>
        <v/>
      </c>
      <c r="GN57" t="str">
        <f t="shared" ca="1" si="206"/>
        <v/>
      </c>
      <c r="GO57" t="str">
        <f t="shared" ca="1" si="207"/>
        <v/>
      </c>
      <c r="GP57" t="str">
        <f t="shared" ca="1" si="39"/>
        <v/>
      </c>
      <c r="GQ57" t="str">
        <f t="shared" ca="1" si="40"/>
        <v/>
      </c>
      <c r="GR57" t="str">
        <f t="shared" ca="1" si="208"/>
        <v/>
      </c>
      <c r="GS57" t="str">
        <f t="shared" ca="1" si="209"/>
        <v/>
      </c>
      <c r="GT57" t="str">
        <f t="shared" ca="1" si="210"/>
        <v/>
      </c>
      <c r="GU57" t="str">
        <f t="shared" ca="1" si="211"/>
        <v/>
      </c>
      <c r="GV57" t="str">
        <f t="shared" ca="1" si="212"/>
        <v/>
      </c>
      <c r="GW57" t="str">
        <f t="shared" ca="1" si="213"/>
        <v/>
      </c>
      <c r="GX57" t="str">
        <f t="shared" ca="1" si="214"/>
        <v/>
      </c>
      <c r="GY57" t="str">
        <f t="shared" ca="1" si="215"/>
        <v/>
      </c>
      <c r="GZ57" t="str">
        <f t="shared" ca="1" si="216"/>
        <v/>
      </c>
      <c r="HA57" t="str">
        <f t="shared" ca="1" si="217"/>
        <v/>
      </c>
      <c r="HB57" t="str">
        <f t="shared" ca="1" si="41"/>
        <v/>
      </c>
      <c r="HC57" t="str">
        <f t="shared" ca="1" si="42"/>
        <v/>
      </c>
      <c r="HD57" t="str">
        <f t="shared" ca="1" si="218"/>
        <v/>
      </c>
      <c r="HE57" t="str">
        <f t="shared" ca="1" si="219"/>
        <v/>
      </c>
      <c r="HF57" t="str">
        <f t="shared" ca="1" si="220"/>
        <v/>
      </c>
      <c r="HG57" t="str">
        <f t="shared" ca="1" si="221"/>
        <v/>
      </c>
      <c r="HH57" t="str">
        <f t="shared" ca="1" si="222"/>
        <v/>
      </c>
      <c r="HI57" t="str">
        <f t="shared" ca="1" si="223"/>
        <v/>
      </c>
      <c r="HJ57" t="str">
        <f t="shared" ca="1" si="224"/>
        <v/>
      </c>
      <c r="HK57" t="str">
        <f t="shared" ca="1" si="225"/>
        <v/>
      </c>
      <c r="HL57" t="str">
        <f t="shared" ca="1" si="226"/>
        <v/>
      </c>
      <c r="HM57" t="str">
        <f t="shared" ca="1" si="227"/>
        <v/>
      </c>
      <c r="HN57" t="str">
        <f t="shared" ca="1" si="43"/>
        <v/>
      </c>
      <c r="HO57" t="str">
        <f t="shared" ca="1" si="44"/>
        <v/>
      </c>
      <c r="HP57" t="str">
        <f t="shared" ca="1" si="228"/>
        <v/>
      </c>
      <c r="HQ57" t="str">
        <f t="shared" ca="1" si="229"/>
        <v/>
      </c>
      <c r="HR57" t="str">
        <f t="shared" ca="1" si="230"/>
        <v/>
      </c>
      <c r="HS57" t="str">
        <f t="shared" ca="1" si="231"/>
        <v/>
      </c>
      <c r="HT57" t="str">
        <f t="shared" ca="1" si="232"/>
        <v/>
      </c>
      <c r="HU57" t="str">
        <f t="shared" ca="1" si="233"/>
        <v/>
      </c>
      <c r="HV57" t="str">
        <f t="shared" ca="1" si="234"/>
        <v/>
      </c>
      <c r="HW57" t="str">
        <f t="shared" ca="1" si="235"/>
        <v/>
      </c>
      <c r="HX57" t="str">
        <f t="shared" ca="1" si="236"/>
        <v/>
      </c>
      <c r="HY57" t="str">
        <f t="shared" ca="1" si="237"/>
        <v/>
      </c>
      <c r="HZ57" t="str">
        <f t="shared" ca="1" si="45"/>
        <v/>
      </c>
      <c r="IA57" t="str">
        <f t="shared" ca="1" si="46"/>
        <v/>
      </c>
      <c r="IB57" t="str">
        <f t="shared" ca="1" si="238"/>
        <v/>
      </c>
      <c r="IC57" t="str">
        <f t="shared" ca="1" si="239"/>
        <v/>
      </c>
      <c r="ID57" t="str">
        <f t="shared" ca="1" si="240"/>
        <v/>
      </c>
      <c r="IE57" t="str">
        <f t="shared" ca="1" si="241"/>
        <v/>
      </c>
      <c r="IF57" t="str">
        <f t="shared" ca="1" si="242"/>
        <v/>
      </c>
      <c r="IG57" t="str">
        <f t="shared" ca="1" si="243"/>
        <v/>
      </c>
      <c r="IH57" t="str">
        <f t="shared" ca="1" si="244"/>
        <v/>
      </c>
      <c r="II57" t="str">
        <f t="shared" ca="1" si="245"/>
        <v/>
      </c>
      <c r="IJ57" t="str">
        <f t="shared" ca="1" si="246"/>
        <v/>
      </c>
      <c r="IK57" t="str">
        <f t="shared" ca="1" si="247"/>
        <v/>
      </c>
      <c r="IL57" t="str">
        <f t="shared" ca="1" si="47"/>
        <v/>
      </c>
      <c r="IM57" t="str">
        <f t="shared" ca="1" si="48"/>
        <v/>
      </c>
      <c r="IN57" t="str">
        <f t="shared" ca="1" si="248"/>
        <v/>
      </c>
      <c r="IO57" t="str">
        <f t="shared" ca="1" si="249"/>
        <v/>
      </c>
      <c r="IP57" t="str">
        <f t="shared" ca="1" si="250"/>
        <v/>
      </c>
      <c r="IQ57" t="str">
        <f t="shared" ca="1" si="251"/>
        <v/>
      </c>
      <c r="IR57" t="str">
        <f t="shared" ca="1" si="252"/>
        <v/>
      </c>
      <c r="IS57" t="str">
        <f t="shared" ca="1" si="253"/>
        <v/>
      </c>
      <c r="IT57" t="str">
        <f t="shared" ca="1" si="254"/>
        <v/>
      </c>
      <c r="IU57" t="str">
        <f t="shared" ca="1" si="255"/>
        <v/>
      </c>
      <c r="IV57" t="str">
        <f t="shared" ca="1" si="256"/>
        <v/>
      </c>
      <c r="IW57" t="str">
        <f t="shared" ca="1" si="257"/>
        <v/>
      </c>
      <c r="IX57" t="str">
        <f t="shared" ca="1" si="49"/>
        <v/>
      </c>
      <c r="IY57" t="str">
        <f t="shared" ca="1" si="50"/>
        <v/>
      </c>
      <c r="IZ57" t="str">
        <f t="shared" ca="1" si="258"/>
        <v/>
      </c>
      <c r="JA57" t="str">
        <f t="shared" ca="1" si="259"/>
        <v/>
      </c>
      <c r="JB57" t="str">
        <f t="shared" ca="1" si="260"/>
        <v/>
      </c>
      <c r="JC57" t="str">
        <f t="shared" ca="1" si="261"/>
        <v/>
      </c>
      <c r="JD57" t="str">
        <f t="shared" ca="1" si="262"/>
        <v/>
      </c>
      <c r="JE57" t="str">
        <f t="shared" ca="1" si="263"/>
        <v/>
      </c>
      <c r="JF57" t="str">
        <f t="shared" ca="1" si="264"/>
        <v/>
      </c>
      <c r="JG57" t="str">
        <f t="shared" ca="1" si="265"/>
        <v/>
      </c>
      <c r="JH57" t="str">
        <f t="shared" ca="1" si="266"/>
        <v/>
      </c>
      <c r="JI57" t="str">
        <f t="shared" ca="1" si="267"/>
        <v/>
      </c>
      <c r="JJ57" t="str">
        <f t="shared" ca="1" si="51"/>
        <v/>
      </c>
      <c r="JK57" t="str">
        <f t="shared" ca="1" si="52"/>
        <v/>
      </c>
      <c r="JL57" t="str">
        <f t="shared" ca="1" si="268"/>
        <v/>
      </c>
      <c r="JM57" t="str">
        <f t="shared" ca="1" si="269"/>
        <v/>
      </c>
      <c r="JN57" t="str">
        <f t="shared" ca="1" si="270"/>
        <v/>
      </c>
      <c r="JO57" t="str">
        <f t="shared" ca="1" si="271"/>
        <v/>
      </c>
      <c r="JP57" t="str">
        <f t="shared" ca="1" si="272"/>
        <v/>
      </c>
      <c r="JQ57" t="str">
        <f t="shared" ca="1" si="273"/>
        <v/>
      </c>
      <c r="JR57" t="str">
        <f t="shared" ca="1" si="274"/>
        <v/>
      </c>
      <c r="JS57" t="str">
        <f t="shared" ca="1" si="275"/>
        <v/>
      </c>
      <c r="JT57" t="str">
        <f t="shared" ca="1" si="276"/>
        <v/>
      </c>
      <c r="JU57" t="str">
        <f t="shared" ca="1" si="277"/>
        <v/>
      </c>
    </row>
    <row r="58" spans="1:281" x14ac:dyDescent="0.25">
      <c r="A58">
        <f t="shared" si="278"/>
        <v>57</v>
      </c>
      <c r="B58" t="str">
        <f t="shared" ca="1" si="0"/>
        <v>Alan Crook</v>
      </c>
      <c r="C58">
        <v>3</v>
      </c>
      <c r="D58">
        <f t="shared" si="53"/>
        <v>57</v>
      </c>
      <c r="E58">
        <f t="shared" si="54"/>
        <v>7</v>
      </c>
      <c r="F58">
        <f ca="1">COUNT((AD58,AP58,BB58,BN58,BZ58,CL58,CX58,DJ58,DV58,EH58,ET58,FF58,FR58,GD58,GP58,HB58,HN58,HZ58,IL58,IX58,JJ58,JV58,KH58,KT58,LF58,LR58))</f>
        <v>0</v>
      </c>
      <c r="G58">
        <f t="shared" ca="1" si="55"/>
        <v>0</v>
      </c>
      <c r="H58">
        <f t="shared" ca="1" si="56"/>
        <v>0</v>
      </c>
      <c r="I58">
        <f t="shared" ca="1" si="1"/>
        <v>0</v>
      </c>
      <c r="J58">
        <f t="shared" ca="1" si="57"/>
        <v>0</v>
      </c>
      <c r="K58">
        <f t="shared" ca="1" si="2"/>
        <v>-1</v>
      </c>
      <c r="L58">
        <f t="shared" ca="1" si="286"/>
        <v>103</v>
      </c>
      <c r="M58">
        <f t="shared" ca="1" si="58"/>
        <v>0</v>
      </c>
      <c r="N58">
        <f t="shared" ca="1" si="287"/>
        <v>65</v>
      </c>
      <c r="O58">
        <f t="shared" ca="1" si="59"/>
        <v>-1</v>
      </c>
      <c r="P58">
        <f t="shared" ca="1" si="288"/>
        <v>103</v>
      </c>
      <c r="Q58">
        <f t="shared" ca="1" si="60"/>
        <v>0</v>
      </c>
      <c r="R58">
        <f t="shared" ca="1" si="61"/>
        <v>0</v>
      </c>
      <c r="S58">
        <f t="shared" ca="1" si="62"/>
        <v>0</v>
      </c>
      <c r="T58">
        <f t="shared" ca="1" si="63"/>
        <v>0</v>
      </c>
      <c r="U58" t="str">
        <f t="shared" ca="1" si="6"/>
        <v>999999999999Alan Crook</v>
      </c>
      <c r="V58">
        <f t="shared" ca="1" si="289"/>
        <v>340</v>
      </c>
      <c r="W58">
        <f t="shared" si="64"/>
        <v>57</v>
      </c>
      <c r="X58">
        <f t="shared" ca="1" si="290"/>
        <v>60</v>
      </c>
      <c r="Y58">
        <f t="shared" ca="1" si="65"/>
        <v>0</v>
      </c>
      <c r="Z58" t="str">
        <f t="shared" ca="1" si="66"/>
        <v>999Alan Crookzz</v>
      </c>
      <c r="AA58">
        <f t="shared" ca="1" si="291"/>
        <v>49</v>
      </c>
      <c r="AB58">
        <f t="shared" si="67"/>
        <v>57</v>
      </c>
      <c r="AC58">
        <f t="shared" ca="1" si="292"/>
        <v>33</v>
      </c>
      <c r="AD58" t="str">
        <f t="shared" ca="1" si="11"/>
        <v/>
      </c>
      <c r="AE58" t="str">
        <f t="shared" ca="1" si="12"/>
        <v/>
      </c>
      <c r="AF58" t="str">
        <f t="shared" ca="1" si="68"/>
        <v/>
      </c>
      <c r="AG58" t="str">
        <f t="shared" ca="1" si="69"/>
        <v/>
      </c>
      <c r="AH58" t="str">
        <f t="shared" ca="1" si="70"/>
        <v/>
      </c>
      <c r="AI58" t="str">
        <f t="shared" ca="1" si="71"/>
        <v/>
      </c>
      <c r="AJ58" t="str">
        <f t="shared" ca="1" si="72"/>
        <v/>
      </c>
      <c r="AK58" t="str">
        <f t="shared" ca="1" si="73"/>
        <v/>
      </c>
      <c r="AL58" t="str">
        <f t="shared" ca="1" si="74"/>
        <v/>
      </c>
      <c r="AM58" t="str">
        <f t="shared" ca="1" si="75"/>
        <v/>
      </c>
      <c r="AN58" t="str">
        <f t="shared" ca="1" si="76"/>
        <v/>
      </c>
      <c r="AO58" t="str">
        <f t="shared" ca="1" si="77"/>
        <v/>
      </c>
      <c r="AP58" t="str">
        <f t="shared" ca="1" si="13"/>
        <v/>
      </c>
      <c r="AQ58" t="str">
        <f t="shared" ca="1" si="14"/>
        <v/>
      </c>
      <c r="AR58" t="str">
        <f t="shared" ca="1" si="78"/>
        <v/>
      </c>
      <c r="AS58" t="str">
        <f t="shared" ca="1" si="79"/>
        <v/>
      </c>
      <c r="AT58" t="str">
        <f t="shared" ca="1" si="80"/>
        <v/>
      </c>
      <c r="AU58" t="str">
        <f t="shared" ca="1" si="81"/>
        <v/>
      </c>
      <c r="AV58" t="str">
        <f t="shared" ca="1" si="82"/>
        <v/>
      </c>
      <c r="AW58" t="str">
        <f t="shared" ca="1" si="83"/>
        <v/>
      </c>
      <c r="AX58" t="str">
        <f t="shared" ca="1" si="84"/>
        <v/>
      </c>
      <c r="AY58" t="str">
        <f t="shared" ca="1" si="85"/>
        <v/>
      </c>
      <c r="AZ58" t="str">
        <f t="shared" ca="1" si="86"/>
        <v/>
      </c>
      <c r="BA58" t="str">
        <f t="shared" ca="1" si="87"/>
        <v/>
      </c>
      <c r="BB58" t="str">
        <f t="shared" ca="1" si="15"/>
        <v/>
      </c>
      <c r="BC58" t="str">
        <f t="shared" ca="1" si="16"/>
        <v/>
      </c>
      <c r="BD58" t="str">
        <f t="shared" ca="1" si="88"/>
        <v/>
      </c>
      <c r="BE58" t="str">
        <f t="shared" ca="1" si="89"/>
        <v/>
      </c>
      <c r="BF58" t="str">
        <f t="shared" ca="1" si="90"/>
        <v/>
      </c>
      <c r="BG58" t="str">
        <f t="shared" ca="1" si="91"/>
        <v/>
      </c>
      <c r="BH58" t="str">
        <f t="shared" ca="1" si="92"/>
        <v/>
      </c>
      <c r="BI58" t="str">
        <f t="shared" ca="1" si="93"/>
        <v/>
      </c>
      <c r="BJ58" t="str">
        <f t="shared" ca="1" si="94"/>
        <v/>
      </c>
      <c r="BK58" t="str">
        <f t="shared" ca="1" si="95"/>
        <v/>
      </c>
      <c r="BL58" t="str">
        <f t="shared" ca="1" si="96"/>
        <v/>
      </c>
      <c r="BM58" t="str">
        <f t="shared" ca="1" si="97"/>
        <v/>
      </c>
      <c r="BN58" t="str">
        <f t="shared" ca="1" si="17"/>
        <v/>
      </c>
      <c r="BO58" t="str">
        <f t="shared" ca="1" si="18"/>
        <v/>
      </c>
      <c r="BP58" t="str">
        <f t="shared" ca="1" si="98"/>
        <v/>
      </c>
      <c r="BQ58" t="str">
        <f t="shared" ca="1" si="99"/>
        <v/>
      </c>
      <c r="BR58" t="str">
        <f t="shared" ca="1" si="100"/>
        <v/>
      </c>
      <c r="BS58" t="str">
        <f t="shared" ca="1" si="101"/>
        <v/>
      </c>
      <c r="BT58" t="str">
        <f t="shared" ca="1" si="102"/>
        <v/>
      </c>
      <c r="BU58" t="str">
        <f t="shared" ca="1" si="103"/>
        <v/>
      </c>
      <c r="BV58" t="str">
        <f t="shared" ca="1" si="104"/>
        <v/>
      </c>
      <c r="BW58" t="str">
        <f t="shared" ca="1" si="105"/>
        <v/>
      </c>
      <c r="BX58" t="str">
        <f t="shared" ca="1" si="106"/>
        <v/>
      </c>
      <c r="BY58" t="str">
        <f t="shared" ca="1" si="107"/>
        <v/>
      </c>
      <c r="BZ58" t="str">
        <f t="shared" ca="1" si="19"/>
        <v/>
      </c>
      <c r="CA58" t="str">
        <f t="shared" ca="1" si="20"/>
        <v/>
      </c>
      <c r="CB58" t="str">
        <f t="shared" ca="1" si="108"/>
        <v/>
      </c>
      <c r="CC58" t="str">
        <f t="shared" ca="1" si="109"/>
        <v/>
      </c>
      <c r="CD58" t="str">
        <f t="shared" ca="1" si="110"/>
        <v/>
      </c>
      <c r="CE58" t="str">
        <f t="shared" ca="1" si="111"/>
        <v/>
      </c>
      <c r="CF58" t="str">
        <f t="shared" ca="1" si="112"/>
        <v/>
      </c>
      <c r="CG58" t="str">
        <f t="shared" ca="1" si="113"/>
        <v/>
      </c>
      <c r="CH58" t="str">
        <f t="shared" ca="1" si="114"/>
        <v/>
      </c>
      <c r="CI58" t="str">
        <f t="shared" ca="1" si="115"/>
        <v/>
      </c>
      <c r="CJ58" t="str">
        <f t="shared" ca="1" si="116"/>
        <v/>
      </c>
      <c r="CK58" t="str">
        <f t="shared" ca="1" si="117"/>
        <v/>
      </c>
      <c r="CL58" t="str">
        <f t="shared" ca="1" si="21"/>
        <v/>
      </c>
      <c r="CM58" t="str">
        <f t="shared" ca="1" si="22"/>
        <v/>
      </c>
      <c r="CN58" t="str">
        <f t="shared" ca="1" si="118"/>
        <v/>
      </c>
      <c r="CO58" t="str">
        <f t="shared" ca="1" si="119"/>
        <v/>
      </c>
      <c r="CP58" t="str">
        <f t="shared" ca="1" si="120"/>
        <v/>
      </c>
      <c r="CQ58" t="str">
        <f t="shared" ca="1" si="121"/>
        <v/>
      </c>
      <c r="CR58" t="str">
        <f t="shared" ca="1" si="122"/>
        <v/>
      </c>
      <c r="CS58" t="str">
        <f t="shared" ca="1" si="123"/>
        <v/>
      </c>
      <c r="CT58" t="str">
        <f t="shared" ca="1" si="124"/>
        <v/>
      </c>
      <c r="CU58" t="str">
        <f t="shared" ca="1" si="125"/>
        <v/>
      </c>
      <c r="CV58" t="str">
        <f t="shared" ca="1" si="126"/>
        <v/>
      </c>
      <c r="CW58" t="str">
        <f t="shared" ca="1" si="127"/>
        <v/>
      </c>
      <c r="CX58" t="str">
        <f t="shared" ca="1" si="23"/>
        <v/>
      </c>
      <c r="CY58" t="str">
        <f t="shared" ca="1" si="24"/>
        <v/>
      </c>
      <c r="CZ58" t="str">
        <f t="shared" ca="1" si="128"/>
        <v/>
      </c>
      <c r="DA58" t="str">
        <f t="shared" ca="1" si="129"/>
        <v/>
      </c>
      <c r="DB58" t="str">
        <f t="shared" ca="1" si="130"/>
        <v/>
      </c>
      <c r="DC58" t="str">
        <f t="shared" ca="1" si="131"/>
        <v/>
      </c>
      <c r="DD58" t="str">
        <f t="shared" ca="1" si="132"/>
        <v/>
      </c>
      <c r="DE58" t="str">
        <f t="shared" ca="1" si="133"/>
        <v/>
      </c>
      <c r="DF58" t="str">
        <f t="shared" ca="1" si="134"/>
        <v/>
      </c>
      <c r="DG58" t="str">
        <f t="shared" ca="1" si="135"/>
        <v/>
      </c>
      <c r="DH58" t="str">
        <f t="shared" ca="1" si="136"/>
        <v/>
      </c>
      <c r="DI58" t="str">
        <f t="shared" ca="1" si="137"/>
        <v/>
      </c>
      <c r="DJ58" t="str">
        <f t="shared" ca="1" si="25"/>
        <v/>
      </c>
      <c r="DK58" t="str">
        <f t="shared" ca="1" si="26"/>
        <v/>
      </c>
      <c r="DL58" t="str">
        <f t="shared" ca="1" si="138"/>
        <v/>
      </c>
      <c r="DM58" t="str">
        <f t="shared" ca="1" si="139"/>
        <v/>
      </c>
      <c r="DN58" t="str">
        <f t="shared" ca="1" si="140"/>
        <v/>
      </c>
      <c r="DO58" t="str">
        <f t="shared" ca="1" si="141"/>
        <v/>
      </c>
      <c r="DP58" t="str">
        <f t="shared" ca="1" si="142"/>
        <v/>
      </c>
      <c r="DQ58" t="str">
        <f t="shared" ca="1" si="143"/>
        <v/>
      </c>
      <c r="DR58" t="str">
        <f t="shared" ca="1" si="144"/>
        <v/>
      </c>
      <c r="DS58" t="str">
        <f t="shared" ca="1" si="145"/>
        <v/>
      </c>
      <c r="DT58" t="str">
        <f t="shared" ca="1" si="146"/>
        <v/>
      </c>
      <c r="DU58" t="str">
        <f t="shared" ca="1" si="147"/>
        <v/>
      </c>
      <c r="DV58" t="str">
        <f t="shared" ca="1" si="27"/>
        <v/>
      </c>
      <c r="DW58" t="str">
        <f t="shared" ca="1" si="28"/>
        <v/>
      </c>
      <c r="DX58" t="str">
        <f t="shared" ca="1" si="148"/>
        <v/>
      </c>
      <c r="DY58" t="str">
        <f t="shared" ca="1" si="149"/>
        <v/>
      </c>
      <c r="DZ58" t="str">
        <f t="shared" ca="1" si="150"/>
        <v/>
      </c>
      <c r="EA58" t="str">
        <f t="shared" ca="1" si="151"/>
        <v/>
      </c>
      <c r="EB58" t="str">
        <f t="shared" ca="1" si="152"/>
        <v/>
      </c>
      <c r="EC58" t="str">
        <f t="shared" ca="1" si="153"/>
        <v/>
      </c>
      <c r="ED58" t="str">
        <f t="shared" ca="1" si="154"/>
        <v/>
      </c>
      <c r="EE58" t="str">
        <f t="shared" ca="1" si="155"/>
        <v/>
      </c>
      <c r="EF58" t="str">
        <f t="shared" ca="1" si="156"/>
        <v/>
      </c>
      <c r="EG58" t="str">
        <f t="shared" ca="1" si="157"/>
        <v/>
      </c>
      <c r="EH58" t="str">
        <f t="shared" ca="1" si="29"/>
        <v/>
      </c>
      <c r="EI58" t="str">
        <f t="shared" ca="1" si="30"/>
        <v/>
      </c>
      <c r="EJ58" t="str">
        <f t="shared" ca="1" si="158"/>
        <v/>
      </c>
      <c r="EK58" t="str">
        <f t="shared" ca="1" si="159"/>
        <v/>
      </c>
      <c r="EL58" t="str">
        <f t="shared" ca="1" si="160"/>
        <v/>
      </c>
      <c r="EM58" t="str">
        <f t="shared" ca="1" si="161"/>
        <v/>
      </c>
      <c r="EN58" t="str">
        <f t="shared" ca="1" si="162"/>
        <v/>
      </c>
      <c r="EO58" t="str">
        <f t="shared" ca="1" si="163"/>
        <v/>
      </c>
      <c r="EP58" t="str">
        <f t="shared" ca="1" si="164"/>
        <v/>
      </c>
      <c r="EQ58" t="str">
        <f t="shared" ca="1" si="165"/>
        <v/>
      </c>
      <c r="ER58" t="str">
        <f t="shared" ca="1" si="166"/>
        <v/>
      </c>
      <c r="ES58" t="str">
        <f t="shared" ca="1" si="167"/>
        <v/>
      </c>
      <c r="ET58" t="str">
        <f t="shared" ca="1" si="31"/>
        <v/>
      </c>
      <c r="EU58" t="str">
        <f t="shared" ca="1" si="32"/>
        <v/>
      </c>
      <c r="EV58" t="str">
        <f t="shared" ca="1" si="168"/>
        <v/>
      </c>
      <c r="EW58" t="str">
        <f t="shared" ca="1" si="169"/>
        <v/>
      </c>
      <c r="EX58" t="str">
        <f t="shared" ca="1" si="170"/>
        <v/>
      </c>
      <c r="EY58" t="str">
        <f t="shared" ca="1" si="171"/>
        <v/>
      </c>
      <c r="EZ58" t="str">
        <f t="shared" ca="1" si="172"/>
        <v/>
      </c>
      <c r="FA58" t="str">
        <f t="shared" ca="1" si="173"/>
        <v/>
      </c>
      <c r="FB58" t="str">
        <f t="shared" ca="1" si="174"/>
        <v/>
      </c>
      <c r="FC58" t="str">
        <f t="shared" ca="1" si="175"/>
        <v/>
      </c>
      <c r="FD58" t="str">
        <f t="shared" ca="1" si="176"/>
        <v/>
      </c>
      <c r="FE58" t="str">
        <f t="shared" ca="1" si="177"/>
        <v/>
      </c>
      <c r="FF58" t="str">
        <f t="shared" ca="1" si="33"/>
        <v/>
      </c>
      <c r="FG58" t="str">
        <f t="shared" ca="1" si="34"/>
        <v/>
      </c>
      <c r="FH58" t="str">
        <f t="shared" ca="1" si="178"/>
        <v/>
      </c>
      <c r="FI58" t="str">
        <f t="shared" ca="1" si="179"/>
        <v/>
      </c>
      <c r="FJ58" t="str">
        <f t="shared" ca="1" si="180"/>
        <v/>
      </c>
      <c r="FK58" t="str">
        <f t="shared" ca="1" si="181"/>
        <v/>
      </c>
      <c r="FL58" t="str">
        <f t="shared" ca="1" si="182"/>
        <v/>
      </c>
      <c r="FM58" t="str">
        <f t="shared" ca="1" si="183"/>
        <v/>
      </c>
      <c r="FN58" t="str">
        <f t="shared" ca="1" si="184"/>
        <v/>
      </c>
      <c r="FO58" t="str">
        <f t="shared" ca="1" si="185"/>
        <v/>
      </c>
      <c r="FP58" t="str">
        <f t="shared" ca="1" si="186"/>
        <v/>
      </c>
      <c r="FQ58" t="str">
        <f t="shared" ca="1" si="187"/>
        <v/>
      </c>
      <c r="FR58" t="str">
        <f t="shared" ca="1" si="35"/>
        <v/>
      </c>
      <c r="FS58" t="str">
        <f t="shared" ca="1" si="36"/>
        <v/>
      </c>
      <c r="FT58" t="str">
        <f t="shared" ca="1" si="188"/>
        <v/>
      </c>
      <c r="FU58" t="str">
        <f t="shared" ca="1" si="189"/>
        <v/>
      </c>
      <c r="FV58" t="str">
        <f t="shared" ca="1" si="190"/>
        <v/>
      </c>
      <c r="FW58" t="str">
        <f t="shared" ca="1" si="191"/>
        <v/>
      </c>
      <c r="FX58" t="str">
        <f t="shared" ca="1" si="192"/>
        <v/>
      </c>
      <c r="FY58" t="str">
        <f t="shared" ca="1" si="193"/>
        <v/>
      </c>
      <c r="FZ58" t="str">
        <f t="shared" ca="1" si="194"/>
        <v/>
      </c>
      <c r="GA58" t="str">
        <f t="shared" ca="1" si="195"/>
        <v/>
      </c>
      <c r="GB58" t="str">
        <f t="shared" ca="1" si="196"/>
        <v/>
      </c>
      <c r="GC58" t="str">
        <f t="shared" ca="1" si="197"/>
        <v/>
      </c>
      <c r="GD58" t="str">
        <f t="shared" ca="1" si="37"/>
        <v/>
      </c>
      <c r="GE58" t="str">
        <f t="shared" ca="1" si="38"/>
        <v/>
      </c>
      <c r="GF58" t="str">
        <f t="shared" ca="1" si="198"/>
        <v/>
      </c>
      <c r="GG58" t="str">
        <f t="shared" ca="1" si="199"/>
        <v/>
      </c>
      <c r="GH58" t="str">
        <f t="shared" ca="1" si="200"/>
        <v/>
      </c>
      <c r="GI58" t="str">
        <f t="shared" ca="1" si="201"/>
        <v/>
      </c>
      <c r="GJ58" t="str">
        <f t="shared" ca="1" si="202"/>
        <v/>
      </c>
      <c r="GK58" t="str">
        <f t="shared" ca="1" si="203"/>
        <v/>
      </c>
      <c r="GL58" t="str">
        <f t="shared" ca="1" si="204"/>
        <v/>
      </c>
      <c r="GM58" t="str">
        <f t="shared" ca="1" si="205"/>
        <v/>
      </c>
      <c r="GN58" t="str">
        <f t="shared" ca="1" si="206"/>
        <v/>
      </c>
      <c r="GO58" t="str">
        <f t="shared" ca="1" si="207"/>
        <v/>
      </c>
      <c r="GP58" t="str">
        <f t="shared" ca="1" si="39"/>
        <v/>
      </c>
      <c r="GQ58" t="str">
        <f t="shared" ca="1" si="40"/>
        <v/>
      </c>
      <c r="GR58" t="str">
        <f t="shared" ca="1" si="208"/>
        <v/>
      </c>
      <c r="GS58" t="str">
        <f t="shared" ca="1" si="209"/>
        <v/>
      </c>
      <c r="GT58" t="str">
        <f t="shared" ca="1" si="210"/>
        <v/>
      </c>
      <c r="GU58" t="str">
        <f t="shared" ca="1" si="211"/>
        <v/>
      </c>
      <c r="GV58" t="str">
        <f t="shared" ca="1" si="212"/>
        <v/>
      </c>
      <c r="GW58" t="str">
        <f t="shared" ca="1" si="213"/>
        <v/>
      </c>
      <c r="GX58" t="str">
        <f t="shared" ca="1" si="214"/>
        <v/>
      </c>
      <c r="GY58" t="str">
        <f t="shared" ca="1" si="215"/>
        <v/>
      </c>
      <c r="GZ58" t="str">
        <f t="shared" ca="1" si="216"/>
        <v/>
      </c>
      <c r="HA58" t="str">
        <f t="shared" ca="1" si="217"/>
        <v/>
      </c>
      <c r="HB58" t="str">
        <f t="shared" ca="1" si="41"/>
        <v/>
      </c>
      <c r="HC58" t="str">
        <f t="shared" ca="1" si="42"/>
        <v/>
      </c>
      <c r="HD58" t="str">
        <f t="shared" ca="1" si="218"/>
        <v/>
      </c>
      <c r="HE58" t="str">
        <f t="shared" ca="1" si="219"/>
        <v/>
      </c>
      <c r="HF58" t="str">
        <f t="shared" ca="1" si="220"/>
        <v/>
      </c>
      <c r="HG58" t="str">
        <f t="shared" ca="1" si="221"/>
        <v/>
      </c>
      <c r="HH58" t="str">
        <f t="shared" ca="1" si="222"/>
        <v/>
      </c>
      <c r="HI58" t="str">
        <f t="shared" ca="1" si="223"/>
        <v/>
      </c>
      <c r="HJ58" t="str">
        <f t="shared" ca="1" si="224"/>
        <v/>
      </c>
      <c r="HK58" t="str">
        <f t="shared" ca="1" si="225"/>
        <v/>
      </c>
      <c r="HL58" t="str">
        <f t="shared" ca="1" si="226"/>
        <v/>
      </c>
      <c r="HM58" t="str">
        <f t="shared" ca="1" si="227"/>
        <v/>
      </c>
      <c r="HN58" t="str">
        <f t="shared" ca="1" si="43"/>
        <v/>
      </c>
      <c r="HO58" t="str">
        <f t="shared" ca="1" si="44"/>
        <v/>
      </c>
      <c r="HP58" t="str">
        <f t="shared" ca="1" si="228"/>
        <v/>
      </c>
      <c r="HQ58" t="str">
        <f t="shared" ca="1" si="229"/>
        <v/>
      </c>
      <c r="HR58" t="str">
        <f t="shared" ca="1" si="230"/>
        <v/>
      </c>
      <c r="HS58" t="str">
        <f t="shared" ca="1" si="231"/>
        <v/>
      </c>
      <c r="HT58" t="str">
        <f t="shared" ca="1" si="232"/>
        <v/>
      </c>
      <c r="HU58" t="str">
        <f t="shared" ca="1" si="233"/>
        <v/>
      </c>
      <c r="HV58" t="str">
        <f t="shared" ca="1" si="234"/>
        <v/>
      </c>
      <c r="HW58" t="str">
        <f t="shared" ca="1" si="235"/>
        <v/>
      </c>
      <c r="HX58" t="str">
        <f t="shared" ca="1" si="236"/>
        <v/>
      </c>
      <c r="HY58" t="str">
        <f t="shared" ca="1" si="237"/>
        <v/>
      </c>
      <c r="HZ58" t="str">
        <f t="shared" ca="1" si="45"/>
        <v/>
      </c>
      <c r="IA58" t="str">
        <f t="shared" ca="1" si="46"/>
        <v/>
      </c>
      <c r="IB58" t="str">
        <f t="shared" ca="1" si="238"/>
        <v/>
      </c>
      <c r="IC58" t="str">
        <f t="shared" ca="1" si="239"/>
        <v/>
      </c>
      <c r="ID58" t="str">
        <f t="shared" ca="1" si="240"/>
        <v/>
      </c>
      <c r="IE58" t="str">
        <f t="shared" ca="1" si="241"/>
        <v/>
      </c>
      <c r="IF58" t="str">
        <f t="shared" ca="1" si="242"/>
        <v/>
      </c>
      <c r="IG58" t="str">
        <f t="shared" ca="1" si="243"/>
        <v/>
      </c>
      <c r="IH58" t="str">
        <f t="shared" ca="1" si="244"/>
        <v/>
      </c>
      <c r="II58" t="str">
        <f t="shared" ca="1" si="245"/>
        <v/>
      </c>
      <c r="IJ58" t="str">
        <f t="shared" ca="1" si="246"/>
        <v/>
      </c>
      <c r="IK58" t="str">
        <f t="shared" ca="1" si="247"/>
        <v/>
      </c>
      <c r="IL58" t="str">
        <f t="shared" ca="1" si="47"/>
        <v/>
      </c>
      <c r="IM58" t="str">
        <f t="shared" ca="1" si="48"/>
        <v/>
      </c>
      <c r="IN58" t="str">
        <f t="shared" ca="1" si="248"/>
        <v/>
      </c>
      <c r="IO58" t="str">
        <f t="shared" ca="1" si="249"/>
        <v/>
      </c>
      <c r="IP58" t="str">
        <f t="shared" ca="1" si="250"/>
        <v/>
      </c>
      <c r="IQ58" t="str">
        <f t="shared" ca="1" si="251"/>
        <v/>
      </c>
      <c r="IR58" t="str">
        <f t="shared" ca="1" si="252"/>
        <v/>
      </c>
      <c r="IS58" t="str">
        <f t="shared" ca="1" si="253"/>
        <v/>
      </c>
      <c r="IT58" t="str">
        <f t="shared" ca="1" si="254"/>
        <v/>
      </c>
      <c r="IU58" t="str">
        <f t="shared" ca="1" si="255"/>
        <v/>
      </c>
      <c r="IV58" t="str">
        <f t="shared" ca="1" si="256"/>
        <v/>
      </c>
      <c r="IW58" t="str">
        <f t="shared" ca="1" si="257"/>
        <v/>
      </c>
      <c r="IX58" t="str">
        <f t="shared" ca="1" si="49"/>
        <v/>
      </c>
      <c r="IY58" t="str">
        <f t="shared" ca="1" si="50"/>
        <v/>
      </c>
      <c r="IZ58" t="str">
        <f t="shared" ca="1" si="258"/>
        <v/>
      </c>
      <c r="JA58" t="str">
        <f t="shared" ca="1" si="259"/>
        <v/>
      </c>
      <c r="JB58" t="str">
        <f t="shared" ca="1" si="260"/>
        <v/>
      </c>
      <c r="JC58" t="str">
        <f t="shared" ca="1" si="261"/>
        <v/>
      </c>
      <c r="JD58" t="str">
        <f t="shared" ca="1" si="262"/>
        <v/>
      </c>
      <c r="JE58" t="str">
        <f t="shared" ca="1" si="263"/>
        <v/>
      </c>
      <c r="JF58" t="str">
        <f t="shared" ca="1" si="264"/>
        <v/>
      </c>
      <c r="JG58" t="str">
        <f t="shared" ca="1" si="265"/>
        <v/>
      </c>
      <c r="JH58" t="str">
        <f t="shared" ca="1" si="266"/>
        <v/>
      </c>
      <c r="JI58" t="str">
        <f t="shared" ca="1" si="267"/>
        <v/>
      </c>
      <c r="JJ58" t="str">
        <f t="shared" ca="1" si="51"/>
        <v/>
      </c>
      <c r="JK58" t="str">
        <f t="shared" ca="1" si="52"/>
        <v/>
      </c>
      <c r="JL58" t="str">
        <f t="shared" ca="1" si="268"/>
        <v/>
      </c>
      <c r="JM58" t="str">
        <f t="shared" ca="1" si="269"/>
        <v/>
      </c>
      <c r="JN58" t="str">
        <f t="shared" ca="1" si="270"/>
        <v/>
      </c>
      <c r="JO58" t="str">
        <f t="shared" ca="1" si="271"/>
        <v/>
      </c>
      <c r="JP58" t="str">
        <f t="shared" ca="1" si="272"/>
        <v/>
      </c>
      <c r="JQ58" t="str">
        <f t="shared" ca="1" si="273"/>
        <v/>
      </c>
      <c r="JR58" t="str">
        <f t="shared" ca="1" si="274"/>
        <v/>
      </c>
      <c r="JS58" t="str">
        <f t="shared" ca="1" si="275"/>
        <v/>
      </c>
      <c r="JT58" t="str">
        <f t="shared" ca="1" si="276"/>
        <v/>
      </c>
      <c r="JU58" t="str">
        <f t="shared" ca="1" si="277"/>
        <v/>
      </c>
    </row>
    <row r="59" spans="1:281" x14ac:dyDescent="0.25">
      <c r="A59">
        <f t="shared" si="278"/>
        <v>58</v>
      </c>
      <c r="B59" t="str">
        <f t="shared" ca="1" si="0"/>
        <v>James Turner</v>
      </c>
      <c r="C59">
        <v>3</v>
      </c>
      <c r="D59">
        <f t="shared" si="53"/>
        <v>58</v>
      </c>
      <c r="E59">
        <f t="shared" si="54"/>
        <v>8</v>
      </c>
      <c r="F59">
        <f ca="1">COUNT((AD59,AP59,BB59,BN59,BZ59,CL59,CX59,DJ59,DV59,EH59,ET59,FF59,FR59,GD59,GP59,HB59,HN59,HZ59,IL59,IX59,JJ59,JV59,KH59,KT59,LF59,LR59))</f>
        <v>2</v>
      </c>
      <c r="G59">
        <f t="shared" ca="1" si="55"/>
        <v>1</v>
      </c>
      <c r="H59">
        <f t="shared" ca="1" si="56"/>
        <v>50</v>
      </c>
      <c r="I59">
        <f t="shared" ca="1" si="1"/>
        <v>23.524999999999999</v>
      </c>
      <c r="J59">
        <f t="shared" ca="1" si="57"/>
        <v>24.524999999999999</v>
      </c>
      <c r="K59">
        <f t="shared" ca="1" si="2"/>
        <v>24.5249999941</v>
      </c>
      <c r="L59">
        <f t="shared" ca="1" si="286"/>
        <v>106</v>
      </c>
      <c r="M59">
        <f t="shared" ca="1" si="58"/>
        <v>24.6</v>
      </c>
      <c r="N59">
        <f t="shared" ca="1" si="287"/>
        <v>20</v>
      </c>
      <c r="O59">
        <f t="shared" ca="1" si="59"/>
        <v>24.599999994100003</v>
      </c>
      <c r="P59">
        <f t="shared" ca="1" si="288"/>
        <v>106</v>
      </c>
      <c r="Q59">
        <f t="shared" ca="1" si="60"/>
        <v>12</v>
      </c>
      <c r="R59">
        <f t="shared" ca="1" si="61"/>
        <v>1</v>
      </c>
      <c r="S59">
        <f t="shared" ca="1" si="62"/>
        <v>1</v>
      </c>
      <c r="T59">
        <f t="shared" ca="1" si="63"/>
        <v>17</v>
      </c>
      <c r="U59" t="str">
        <f t="shared" ca="1" si="6"/>
        <v>982998998987James Turner</v>
      </c>
      <c r="V59">
        <f t="shared" ca="1" si="289"/>
        <v>11</v>
      </c>
      <c r="W59">
        <f t="shared" si="64"/>
        <v>58</v>
      </c>
      <c r="X59">
        <f t="shared" ca="1" si="290"/>
        <v>106</v>
      </c>
      <c r="Y59">
        <f t="shared" ca="1" si="65"/>
        <v>2</v>
      </c>
      <c r="Z59" t="str">
        <f t="shared" ca="1" si="66"/>
        <v>997James Turnerzz</v>
      </c>
      <c r="AA59">
        <f t="shared" ca="1" si="291"/>
        <v>9</v>
      </c>
      <c r="AB59">
        <f t="shared" si="67"/>
        <v>58</v>
      </c>
      <c r="AC59">
        <f t="shared" ca="1" si="292"/>
        <v>126</v>
      </c>
      <c r="AD59">
        <f t="shared" ca="1" si="11"/>
        <v>22.45</v>
      </c>
      <c r="AE59" t="str">
        <f t="shared" ca="1" si="12"/>
        <v>WON</v>
      </c>
      <c r="AF59">
        <f t="shared" ca="1" si="68"/>
        <v>6</v>
      </c>
      <c r="AG59">
        <f t="shared" ca="1" si="69"/>
        <v>0</v>
      </c>
      <c r="AH59">
        <f t="shared" ca="1" si="70"/>
        <v>0</v>
      </c>
      <c r="AI59">
        <f t="shared" ca="1" si="71"/>
        <v>1</v>
      </c>
      <c r="AJ59">
        <f t="shared" ca="1" si="72"/>
        <v>0</v>
      </c>
      <c r="AK59">
        <f t="shared" ca="1" si="73"/>
        <v>0</v>
      </c>
      <c r="AL59">
        <f t="shared" ca="1" si="74"/>
        <v>0</v>
      </c>
      <c r="AM59">
        <f t="shared" ca="1" si="75"/>
        <v>20</v>
      </c>
      <c r="AN59">
        <f t="shared" ca="1" si="76"/>
        <v>20</v>
      </c>
      <c r="AO59">
        <f t="shared" ca="1" si="77"/>
        <v>40</v>
      </c>
      <c r="AP59">
        <f t="shared" ca="1" si="13"/>
        <v>24.6</v>
      </c>
      <c r="AQ59" t="str">
        <f t="shared" ca="1" si="14"/>
        <v>LOST</v>
      </c>
      <c r="AR59">
        <f t="shared" ca="1" si="78"/>
        <v>6</v>
      </c>
      <c r="AS59">
        <f t="shared" ca="1" si="79"/>
        <v>1</v>
      </c>
      <c r="AT59">
        <f t="shared" ca="1" si="80"/>
        <v>1</v>
      </c>
      <c r="AU59">
        <f t="shared" ca="1" si="81"/>
        <v>1</v>
      </c>
      <c r="AV59">
        <f t="shared" ca="1" si="82"/>
        <v>10</v>
      </c>
      <c r="AW59">
        <f t="shared" ca="1" si="83"/>
        <v>20</v>
      </c>
      <c r="AX59">
        <f t="shared" ca="1" si="84"/>
        <v>0</v>
      </c>
      <c r="AY59">
        <f t="shared" ca="1" si="85"/>
        <v>0</v>
      </c>
      <c r="AZ59">
        <f t="shared" ca="1" si="86"/>
        <v>20</v>
      </c>
      <c r="BA59">
        <f t="shared" ca="1" si="87"/>
        <v>0</v>
      </c>
      <c r="BB59" t="str">
        <f t="shared" ca="1" si="15"/>
        <v/>
      </c>
      <c r="BC59" t="str">
        <f t="shared" ca="1" si="16"/>
        <v/>
      </c>
      <c r="BD59" t="str">
        <f t="shared" ca="1" si="88"/>
        <v/>
      </c>
      <c r="BE59" t="str">
        <f t="shared" ca="1" si="89"/>
        <v/>
      </c>
      <c r="BF59" t="str">
        <f t="shared" ca="1" si="90"/>
        <v/>
      </c>
      <c r="BG59" t="str">
        <f t="shared" ca="1" si="91"/>
        <v/>
      </c>
      <c r="BH59" t="str">
        <f t="shared" ca="1" si="92"/>
        <v/>
      </c>
      <c r="BI59" t="str">
        <f t="shared" ca="1" si="93"/>
        <v/>
      </c>
      <c r="BJ59" t="str">
        <f t="shared" ca="1" si="94"/>
        <v/>
      </c>
      <c r="BK59" t="str">
        <f t="shared" ca="1" si="95"/>
        <v/>
      </c>
      <c r="BL59" t="str">
        <f t="shared" ca="1" si="96"/>
        <v/>
      </c>
      <c r="BM59" t="str">
        <f t="shared" ca="1" si="97"/>
        <v/>
      </c>
      <c r="BN59" t="str">
        <f t="shared" ca="1" si="17"/>
        <v/>
      </c>
      <c r="BO59" t="str">
        <f t="shared" ca="1" si="18"/>
        <v/>
      </c>
      <c r="BP59" t="str">
        <f t="shared" ca="1" si="98"/>
        <v/>
      </c>
      <c r="BQ59" t="str">
        <f t="shared" ca="1" si="99"/>
        <v/>
      </c>
      <c r="BR59" t="str">
        <f t="shared" ca="1" si="100"/>
        <v/>
      </c>
      <c r="BS59" t="str">
        <f t="shared" ca="1" si="101"/>
        <v/>
      </c>
      <c r="BT59" t="str">
        <f t="shared" ca="1" si="102"/>
        <v/>
      </c>
      <c r="BU59" t="str">
        <f t="shared" ca="1" si="103"/>
        <v/>
      </c>
      <c r="BV59" t="str">
        <f t="shared" ca="1" si="104"/>
        <v/>
      </c>
      <c r="BW59" t="str">
        <f t="shared" ca="1" si="105"/>
        <v/>
      </c>
      <c r="BX59" t="str">
        <f t="shared" ca="1" si="106"/>
        <v/>
      </c>
      <c r="BY59" t="str">
        <f t="shared" ca="1" si="107"/>
        <v/>
      </c>
      <c r="BZ59" t="str">
        <f t="shared" ca="1" si="19"/>
        <v/>
      </c>
      <c r="CA59" t="str">
        <f t="shared" ca="1" si="20"/>
        <v/>
      </c>
      <c r="CB59" t="str">
        <f t="shared" ca="1" si="108"/>
        <v/>
      </c>
      <c r="CC59" t="str">
        <f t="shared" ca="1" si="109"/>
        <v/>
      </c>
      <c r="CD59" t="str">
        <f t="shared" ca="1" si="110"/>
        <v/>
      </c>
      <c r="CE59" t="str">
        <f t="shared" ca="1" si="111"/>
        <v/>
      </c>
      <c r="CF59" t="str">
        <f t="shared" ca="1" si="112"/>
        <v/>
      </c>
      <c r="CG59" t="str">
        <f t="shared" ca="1" si="113"/>
        <v/>
      </c>
      <c r="CH59" t="str">
        <f t="shared" ca="1" si="114"/>
        <v/>
      </c>
      <c r="CI59" t="str">
        <f t="shared" ca="1" si="115"/>
        <v/>
      </c>
      <c r="CJ59" t="str">
        <f t="shared" ca="1" si="116"/>
        <v/>
      </c>
      <c r="CK59" t="str">
        <f t="shared" ca="1" si="117"/>
        <v/>
      </c>
      <c r="CL59" t="str">
        <f t="shared" ca="1" si="21"/>
        <v/>
      </c>
      <c r="CM59" t="str">
        <f t="shared" ca="1" si="22"/>
        <v/>
      </c>
      <c r="CN59" t="str">
        <f t="shared" ca="1" si="118"/>
        <v/>
      </c>
      <c r="CO59" t="str">
        <f t="shared" ca="1" si="119"/>
        <v/>
      </c>
      <c r="CP59" t="str">
        <f t="shared" ca="1" si="120"/>
        <v/>
      </c>
      <c r="CQ59" t="str">
        <f t="shared" ca="1" si="121"/>
        <v/>
      </c>
      <c r="CR59" t="str">
        <f t="shared" ca="1" si="122"/>
        <v/>
      </c>
      <c r="CS59" t="str">
        <f t="shared" ca="1" si="123"/>
        <v/>
      </c>
      <c r="CT59" t="str">
        <f t="shared" ca="1" si="124"/>
        <v/>
      </c>
      <c r="CU59" t="str">
        <f t="shared" ca="1" si="125"/>
        <v/>
      </c>
      <c r="CV59" t="str">
        <f t="shared" ca="1" si="126"/>
        <v/>
      </c>
      <c r="CW59" t="str">
        <f t="shared" ca="1" si="127"/>
        <v/>
      </c>
      <c r="CX59" t="str">
        <f t="shared" ca="1" si="23"/>
        <v/>
      </c>
      <c r="CY59" t="str">
        <f t="shared" ca="1" si="24"/>
        <v/>
      </c>
      <c r="CZ59" t="str">
        <f t="shared" ca="1" si="128"/>
        <v/>
      </c>
      <c r="DA59" t="str">
        <f t="shared" ca="1" si="129"/>
        <v/>
      </c>
      <c r="DB59" t="str">
        <f t="shared" ca="1" si="130"/>
        <v/>
      </c>
      <c r="DC59" t="str">
        <f t="shared" ca="1" si="131"/>
        <v/>
      </c>
      <c r="DD59" t="str">
        <f t="shared" ca="1" si="132"/>
        <v/>
      </c>
      <c r="DE59" t="str">
        <f t="shared" ca="1" si="133"/>
        <v/>
      </c>
      <c r="DF59" t="str">
        <f t="shared" ca="1" si="134"/>
        <v/>
      </c>
      <c r="DG59" t="str">
        <f t="shared" ca="1" si="135"/>
        <v/>
      </c>
      <c r="DH59" t="str">
        <f t="shared" ca="1" si="136"/>
        <v/>
      </c>
      <c r="DI59" t="str">
        <f t="shared" ca="1" si="137"/>
        <v/>
      </c>
      <c r="DJ59" t="str">
        <f t="shared" ca="1" si="25"/>
        <v/>
      </c>
      <c r="DK59" t="str">
        <f t="shared" ca="1" si="26"/>
        <v/>
      </c>
      <c r="DL59" t="str">
        <f t="shared" ca="1" si="138"/>
        <v/>
      </c>
      <c r="DM59" t="str">
        <f t="shared" ca="1" si="139"/>
        <v/>
      </c>
      <c r="DN59" t="str">
        <f t="shared" ca="1" si="140"/>
        <v/>
      </c>
      <c r="DO59" t="str">
        <f t="shared" ca="1" si="141"/>
        <v/>
      </c>
      <c r="DP59" t="str">
        <f t="shared" ca="1" si="142"/>
        <v/>
      </c>
      <c r="DQ59" t="str">
        <f t="shared" ca="1" si="143"/>
        <v/>
      </c>
      <c r="DR59" t="str">
        <f t="shared" ca="1" si="144"/>
        <v/>
      </c>
      <c r="DS59" t="str">
        <f t="shared" ca="1" si="145"/>
        <v/>
      </c>
      <c r="DT59" t="str">
        <f t="shared" ca="1" si="146"/>
        <v/>
      </c>
      <c r="DU59" t="str">
        <f t="shared" ca="1" si="147"/>
        <v/>
      </c>
      <c r="DV59" t="str">
        <f t="shared" ca="1" si="27"/>
        <v/>
      </c>
      <c r="DW59" t="str">
        <f t="shared" ca="1" si="28"/>
        <v/>
      </c>
      <c r="DX59" t="str">
        <f t="shared" ca="1" si="148"/>
        <v/>
      </c>
      <c r="DY59" t="str">
        <f t="shared" ca="1" si="149"/>
        <v/>
      </c>
      <c r="DZ59" t="str">
        <f t="shared" ca="1" si="150"/>
        <v/>
      </c>
      <c r="EA59" t="str">
        <f t="shared" ca="1" si="151"/>
        <v/>
      </c>
      <c r="EB59" t="str">
        <f t="shared" ca="1" si="152"/>
        <v/>
      </c>
      <c r="EC59" t="str">
        <f t="shared" ca="1" si="153"/>
        <v/>
      </c>
      <c r="ED59" t="str">
        <f t="shared" ca="1" si="154"/>
        <v/>
      </c>
      <c r="EE59" t="str">
        <f t="shared" ca="1" si="155"/>
        <v/>
      </c>
      <c r="EF59" t="str">
        <f t="shared" ca="1" si="156"/>
        <v/>
      </c>
      <c r="EG59" t="str">
        <f t="shared" ca="1" si="157"/>
        <v/>
      </c>
      <c r="EH59" t="str">
        <f t="shared" ca="1" si="29"/>
        <v/>
      </c>
      <c r="EI59" t="str">
        <f t="shared" ca="1" si="30"/>
        <v/>
      </c>
      <c r="EJ59" t="str">
        <f t="shared" ca="1" si="158"/>
        <v/>
      </c>
      <c r="EK59" t="str">
        <f t="shared" ca="1" si="159"/>
        <v/>
      </c>
      <c r="EL59" t="str">
        <f t="shared" ca="1" si="160"/>
        <v/>
      </c>
      <c r="EM59" t="str">
        <f t="shared" ca="1" si="161"/>
        <v/>
      </c>
      <c r="EN59" t="str">
        <f t="shared" ca="1" si="162"/>
        <v/>
      </c>
      <c r="EO59" t="str">
        <f t="shared" ca="1" si="163"/>
        <v/>
      </c>
      <c r="EP59" t="str">
        <f t="shared" ca="1" si="164"/>
        <v/>
      </c>
      <c r="EQ59" t="str">
        <f t="shared" ca="1" si="165"/>
        <v/>
      </c>
      <c r="ER59" t="str">
        <f t="shared" ca="1" si="166"/>
        <v/>
      </c>
      <c r="ES59" t="str">
        <f t="shared" ca="1" si="167"/>
        <v/>
      </c>
      <c r="ET59" t="str">
        <f t="shared" ca="1" si="31"/>
        <v/>
      </c>
      <c r="EU59" t="str">
        <f t="shared" ca="1" si="32"/>
        <v/>
      </c>
      <c r="EV59" t="str">
        <f t="shared" ca="1" si="168"/>
        <v/>
      </c>
      <c r="EW59" t="str">
        <f t="shared" ca="1" si="169"/>
        <v/>
      </c>
      <c r="EX59" t="str">
        <f t="shared" ca="1" si="170"/>
        <v/>
      </c>
      <c r="EY59" t="str">
        <f t="shared" ca="1" si="171"/>
        <v/>
      </c>
      <c r="EZ59" t="str">
        <f t="shared" ca="1" si="172"/>
        <v/>
      </c>
      <c r="FA59" t="str">
        <f t="shared" ca="1" si="173"/>
        <v/>
      </c>
      <c r="FB59" t="str">
        <f t="shared" ca="1" si="174"/>
        <v/>
      </c>
      <c r="FC59" t="str">
        <f t="shared" ca="1" si="175"/>
        <v/>
      </c>
      <c r="FD59" t="str">
        <f t="shared" ca="1" si="176"/>
        <v/>
      </c>
      <c r="FE59" t="str">
        <f t="shared" ca="1" si="177"/>
        <v/>
      </c>
      <c r="FF59" t="str">
        <f t="shared" ca="1" si="33"/>
        <v/>
      </c>
      <c r="FG59" t="str">
        <f t="shared" ca="1" si="34"/>
        <v/>
      </c>
      <c r="FH59" t="str">
        <f t="shared" ca="1" si="178"/>
        <v/>
      </c>
      <c r="FI59" t="str">
        <f t="shared" ca="1" si="179"/>
        <v/>
      </c>
      <c r="FJ59" t="str">
        <f t="shared" ca="1" si="180"/>
        <v/>
      </c>
      <c r="FK59" t="str">
        <f t="shared" ca="1" si="181"/>
        <v/>
      </c>
      <c r="FL59" t="str">
        <f t="shared" ca="1" si="182"/>
        <v/>
      </c>
      <c r="FM59" t="str">
        <f t="shared" ca="1" si="183"/>
        <v/>
      </c>
      <c r="FN59" t="str">
        <f t="shared" ca="1" si="184"/>
        <v/>
      </c>
      <c r="FO59" t="str">
        <f t="shared" ca="1" si="185"/>
        <v/>
      </c>
      <c r="FP59" t="str">
        <f t="shared" ca="1" si="186"/>
        <v/>
      </c>
      <c r="FQ59" t="str">
        <f t="shared" ca="1" si="187"/>
        <v/>
      </c>
      <c r="FR59" t="str">
        <f t="shared" ca="1" si="35"/>
        <v/>
      </c>
      <c r="FS59" t="str">
        <f t="shared" ca="1" si="36"/>
        <v/>
      </c>
      <c r="FT59" t="str">
        <f t="shared" ca="1" si="188"/>
        <v/>
      </c>
      <c r="FU59" t="str">
        <f t="shared" ca="1" si="189"/>
        <v/>
      </c>
      <c r="FV59" t="str">
        <f t="shared" ca="1" si="190"/>
        <v/>
      </c>
      <c r="FW59" t="str">
        <f t="shared" ca="1" si="191"/>
        <v/>
      </c>
      <c r="FX59" t="str">
        <f t="shared" ca="1" si="192"/>
        <v/>
      </c>
      <c r="FY59" t="str">
        <f t="shared" ca="1" si="193"/>
        <v/>
      </c>
      <c r="FZ59" t="str">
        <f t="shared" ca="1" si="194"/>
        <v/>
      </c>
      <c r="GA59" t="str">
        <f t="shared" ca="1" si="195"/>
        <v/>
      </c>
      <c r="GB59" t="str">
        <f t="shared" ca="1" si="196"/>
        <v/>
      </c>
      <c r="GC59" t="str">
        <f t="shared" ca="1" si="197"/>
        <v/>
      </c>
      <c r="GD59" t="str">
        <f t="shared" ca="1" si="37"/>
        <v/>
      </c>
      <c r="GE59" t="str">
        <f t="shared" ca="1" si="38"/>
        <v/>
      </c>
      <c r="GF59" t="str">
        <f t="shared" ca="1" si="198"/>
        <v/>
      </c>
      <c r="GG59" t="str">
        <f t="shared" ca="1" si="199"/>
        <v/>
      </c>
      <c r="GH59" t="str">
        <f t="shared" ca="1" si="200"/>
        <v/>
      </c>
      <c r="GI59" t="str">
        <f t="shared" ca="1" si="201"/>
        <v/>
      </c>
      <c r="GJ59" t="str">
        <f t="shared" ca="1" si="202"/>
        <v/>
      </c>
      <c r="GK59" t="str">
        <f t="shared" ca="1" si="203"/>
        <v/>
      </c>
      <c r="GL59" t="str">
        <f t="shared" ca="1" si="204"/>
        <v/>
      </c>
      <c r="GM59" t="str">
        <f t="shared" ca="1" si="205"/>
        <v/>
      </c>
      <c r="GN59" t="str">
        <f t="shared" ca="1" si="206"/>
        <v/>
      </c>
      <c r="GO59" t="str">
        <f t="shared" ca="1" si="207"/>
        <v/>
      </c>
      <c r="GP59" t="str">
        <f t="shared" ca="1" si="39"/>
        <v/>
      </c>
      <c r="GQ59" t="str">
        <f t="shared" ca="1" si="40"/>
        <v/>
      </c>
      <c r="GR59" t="str">
        <f t="shared" ca="1" si="208"/>
        <v/>
      </c>
      <c r="GS59" t="str">
        <f t="shared" ca="1" si="209"/>
        <v/>
      </c>
      <c r="GT59" t="str">
        <f t="shared" ca="1" si="210"/>
        <v/>
      </c>
      <c r="GU59" t="str">
        <f t="shared" ca="1" si="211"/>
        <v/>
      </c>
      <c r="GV59" t="str">
        <f t="shared" ca="1" si="212"/>
        <v/>
      </c>
      <c r="GW59" t="str">
        <f t="shared" ca="1" si="213"/>
        <v/>
      </c>
      <c r="GX59" t="str">
        <f t="shared" ca="1" si="214"/>
        <v/>
      </c>
      <c r="GY59" t="str">
        <f t="shared" ca="1" si="215"/>
        <v/>
      </c>
      <c r="GZ59" t="str">
        <f t="shared" ca="1" si="216"/>
        <v/>
      </c>
      <c r="HA59" t="str">
        <f t="shared" ca="1" si="217"/>
        <v/>
      </c>
      <c r="HB59" t="str">
        <f t="shared" ca="1" si="41"/>
        <v/>
      </c>
      <c r="HC59" t="str">
        <f t="shared" ca="1" si="42"/>
        <v/>
      </c>
      <c r="HD59" t="str">
        <f t="shared" ca="1" si="218"/>
        <v/>
      </c>
      <c r="HE59" t="str">
        <f t="shared" ca="1" si="219"/>
        <v/>
      </c>
      <c r="HF59" t="str">
        <f t="shared" ca="1" si="220"/>
        <v/>
      </c>
      <c r="HG59" t="str">
        <f t="shared" ca="1" si="221"/>
        <v/>
      </c>
      <c r="HH59" t="str">
        <f t="shared" ca="1" si="222"/>
        <v/>
      </c>
      <c r="HI59" t="str">
        <f t="shared" ca="1" si="223"/>
        <v/>
      </c>
      <c r="HJ59" t="str">
        <f t="shared" ca="1" si="224"/>
        <v/>
      </c>
      <c r="HK59" t="str">
        <f t="shared" ca="1" si="225"/>
        <v/>
      </c>
      <c r="HL59" t="str">
        <f t="shared" ca="1" si="226"/>
        <v/>
      </c>
      <c r="HM59" t="str">
        <f t="shared" ca="1" si="227"/>
        <v/>
      </c>
      <c r="HN59" t="str">
        <f t="shared" ca="1" si="43"/>
        <v/>
      </c>
      <c r="HO59" t="str">
        <f t="shared" ca="1" si="44"/>
        <v/>
      </c>
      <c r="HP59" t="str">
        <f t="shared" ca="1" si="228"/>
        <v/>
      </c>
      <c r="HQ59" t="str">
        <f t="shared" ca="1" si="229"/>
        <v/>
      </c>
      <c r="HR59" t="str">
        <f t="shared" ca="1" si="230"/>
        <v/>
      </c>
      <c r="HS59" t="str">
        <f t="shared" ca="1" si="231"/>
        <v/>
      </c>
      <c r="HT59" t="str">
        <f t="shared" ca="1" si="232"/>
        <v/>
      </c>
      <c r="HU59" t="str">
        <f t="shared" ca="1" si="233"/>
        <v/>
      </c>
      <c r="HV59" t="str">
        <f t="shared" ca="1" si="234"/>
        <v/>
      </c>
      <c r="HW59" t="str">
        <f t="shared" ca="1" si="235"/>
        <v/>
      </c>
      <c r="HX59" t="str">
        <f t="shared" ca="1" si="236"/>
        <v/>
      </c>
      <c r="HY59" t="str">
        <f t="shared" ca="1" si="237"/>
        <v/>
      </c>
      <c r="HZ59" t="str">
        <f t="shared" ca="1" si="45"/>
        <v/>
      </c>
      <c r="IA59" t="str">
        <f t="shared" ca="1" si="46"/>
        <v/>
      </c>
      <c r="IB59" t="str">
        <f t="shared" ca="1" si="238"/>
        <v/>
      </c>
      <c r="IC59" t="str">
        <f t="shared" ca="1" si="239"/>
        <v/>
      </c>
      <c r="ID59" t="str">
        <f t="shared" ca="1" si="240"/>
        <v/>
      </c>
      <c r="IE59" t="str">
        <f t="shared" ca="1" si="241"/>
        <v/>
      </c>
      <c r="IF59" t="str">
        <f t="shared" ca="1" si="242"/>
        <v/>
      </c>
      <c r="IG59" t="str">
        <f t="shared" ca="1" si="243"/>
        <v/>
      </c>
      <c r="IH59" t="str">
        <f t="shared" ca="1" si="244"/>
        <v/>
      </c>
      <c r="II59" t="str">
        <f t="shared" ca="1" si="245"/>
        <v/>
      </c>
      <c r="IJ59" t="str">
        <f t="shared" ca="1" si="246"/>
        <v/>
      </c>
      <c r="IK59" t="str">
        <f t="shared" ca="1" si="247"/>
        <v/>
      </c>
      <c r="IL59" t="str">
        <f t="shared" ca="1" si="47"/>
        <v/>
      </c>
      <c r="IM59" t="str">
        <f t="shared" ca="1" si="48"/>
        <v/>
      </c>
      <c r="IN59" t="str">
        <f t="shared" ca="1" si="248"/>
        <v/>
      </c>
      <c r="IO59" t="str">
        <f t="shared" ca="1" si="249"/>
        <v/>
      </c>
      <c r="IP59" t="str">
        <f t="shared" ca="1" si="250"/>
        <v/>
      </c>
      <c r="IQ59" t="str">
        <f t="shared" ca="1" si="251"/>
        <v/>
      </c>
      <c r="IR59" t="str">
        <f t="shared" ca="1" si="252"/>
        <v/>
      </c>
      <c r="IS59" t="str">
        <f t="shared" ca="1" si="253"/>
        <v/>
      </c>
      <c r="IT59" t="str">
        <f t="shared" ca="1" si="254"/>
        <v/>
      </c>
      <c r="IU59" t="str">
        <f t="shared" ca="1" si="255"/>
        <v/>
      </c>
      <c r="IV59" t="str">
        <f t="shared" ca="1" si="256"/>
        <v/>
      </c>
      <c r="IW59" t="str">
        <f t="shared" ca="1" si="257"/>
        <v/>
      </c>
      <c r="IX59" t="str">
        <f t="shared" ca="1" si="49"/>
        <v/>
      </c>
      <c r="IY59" t="str">
        <f t="shared" ca="1" si="50"/>
        <v/>
      </c>
      <c r="IZ59" t="str">
        <f t="shared" ca="1" si="258"/>
        <v/>
      </c>
      <c r="JA59" t="str">
        <f t="shared" ca="1" si="259"/>
        <v/>
      </c>
      <c r="JB59" t="str">
        <f t="shared" ca="1" si="260"/>
        <v/>
      </c>
      <c r="JC59" t="str">
        <f t="shared" ca="1" si="261"/>
        <v/>
      </c>
      <c r="JD59" t="str">
        <f t="shared" ca="1" si="262"/>
        <v/>
      </c>
      <c r="JE59" t="str">
        <f t="shared" ca="1" si="263"/>
        <v/>
      </c>
      <c r="JF59" t="str">
        <f t="shared" ca="1" si="264"/>
        <v/>
      </c>
      <c r="JG59" t="str">
        <f t="shared" ca="1" si="265"/>
        <v/>
      </c>
      <c r="JH59" t="str">
        <f t="shared" ca="1" si="266"/>
        <v/>
      </c>
      <c r="JI59" t="str">
        <f t="shared" ca="1" si="267"/>
        <v/>
      </c>
      <c r="JJ59" t="str">
        <f t="shared" ca="1" si="51"/>
        <v/>
      </c>
      <c r="JK59" t="str">
        <f t="shared" ca="1" si="52"/>
        <v/>
      </c>
      <c r="JL59" t="str">
        <f t="shared" ca="1" si="268"/>
        <v/>
      </c>
      <c r="JM59" t="str">
        <f t="shared" ca="1" si="269"/>
        <v/>
      </c>
      <c r="JN59" t="str">
        <f t="shared" ca="1" si="270"/>
        <v/>
      </c>
      <c r="JO59" t="str">
        <f t="shared" ca="1" si="271"/>
        <v/>
      </c>
      <c r="JP59" t="str">
        <f t="shared" ca="1" si="272"/>
        <v/>
      </c>
      <c r="JQ59" t="str">
        <f t="shared" ca="1" si="273"/>
        <v/>
      </c>
      <c r="JR59" t="str">
        <f t="shared" ca="1" si="274"/>
        <v/>
      </c>
      <c r="JS59" t="str">
        <f t="shared" ca="1" si="275"/>
        <v/>
      </c>
      <c r="JT59" t="str">
        <f t="shared" ca="1" si="276"/>
        <v/>
      </c>
      <c r="JU59" t="str">
        <f t="shared" ca="1" si="277"/>
        <v/>
      </c>
    </row>
    <row r="60" spans="1:281" x14ac:dyDescent="0.25">
      <c r="A60">
        <f t="shared" si="278"/>
        <v>59</v>
      </c>
      <c r="B60" t="str">
        <f t="shared" ca="1" si="0"/>
        <v>Dudley Smith</v>
      </c>
      <c r="C60">
        <v>3</v>
      </c>
      <c r="D60">
        <f t="shared" si="53"/>
        <v>59</v>
      </c>
      <c r="E60">
        <f t="shared" si="54"/>
        <v>9</v>
      </c>
      <c r="F60">
        <f ca="1">COUNT((AD60,AP60,BB60,BN60,BZ60,CL60,CX60,DJ60,DV60,EH60,ET60,FF60,FR60,GD60,GP60,HB60,HN60,HZ60,IL60,IX60,JJ60,JV60,KH60,KT60,LF60,LR60))</f>
        <v>1</v>
      </c>
      <c r="G60">
        <f t="shared" ca="1" si="55"/>
        <v>1</v>
      </c>
      <c r="H60">
        <f t="shared" ca="1" si="56"/>
        <v>100</v>
      </c>
      <c r="I60">
        <f t="shared" ca="1" si="1"/>
        <v>21.38</v>
      </c>
      <c r="J60">
        <f t="shared" ca="1" si="57"/>
        <v>22.38</v>
      </c>
      <c r="K60">
        <f t="shared" ca="1" si="2"/>
        <v>22.379999993999999</v>
      </c>
      <c r="L60">
        <f t="shared" ca="1" si="286"/>
        <v>54</v>
      </c>
      <c r="M60">
        <f t="shared" ca="1" si="58"/>
        <v>21.38</v>
      </c>
      <c r="N60">
        <f t="shared" ca="1" si="287"/>
        <v>43</v>
      </c>
      <c r="O60">
        <f t="shared" ca="1" si="59"/>
        <v>21.379999993999999</v>
      </c>
      <c r="P60">
        <f t="shared" ca="1" si="288"/>
        <v>131</v>
      </c>
      <c r="Q60">
        <f t="shared" ca="1" si="60"/>
        <v>3</v>
      </c>
      <c r="R60">
        <f t="shared" ca="1" si="61"/>
        <v>3</v>
      </c>
      <c r="S60">
        <f t="shared" ca="1" si="62"/>
        <v>0</v>
      </c>
      <c r="T60">
        <f t="shared" ca="1" si="63"/>
        <v>9</v>
      </c>
      <c r="U60" t="str">
        <f t="shared" ca="1" si="6"/>
        <v>990999996996Dudley Smith</v>
      </c>
      <c r="V60">
        <f t="shared" ca="1" si="289"/>
        <v>37</v>
      </c>
      <c r="W60">
        <f t="shared" si="64"/>
        <v>59</v>
      </c>
      <c r="X60">
        <f t="shared" ca="1" si="290"/>
        <v>135</v>
      </c>
      <c r="Y60">
        <f t="shared" ca="1" si="65"/>
        <v>2</v>
      </c>
      <c r="Z60" t="str">
        <f t="shared" ca="1" si="66"/>
        <v>997Dudley Smithzz</v>
      </c>
      <c r="AA60">
        <f t="shared" ca="1" si="291"/>
        <v>8</v>
      </c>
      <c r="AB60">
        <f t="shared" si="67"/>
        <v>59</v>
      </c>
      <c r="AC60">
        <f t="shared" ca="1" si="292"/>
        <v>26</v>
      </c>
      <c r="AD60">
        <f t="shared" ca="1" si="11"/>
        <v>21.38</v>
      </c>
      <c r="AE60" t="str">
        <f t="shared" ca="1" si="12"/>
        <v>WON</v>
      </c>
      <c r="AF60">
        <f t="shared" ca="1" si="68"/>
        <v>3</v>
      </c>
      <c r="AG60">
        <f t="shared" ca="1" si="69"/>
        <v>3</v>
      </c>
      <c r="AH60">
        <f t="shared" ca="1" si="70"/>
        <v>0</v>
      </c>
      <c r="AI60">
        <f t="shared" ca="1" si="71"/>
        <v>2</v>
      </c>
      <c r="AJ60">
        <f t="shared" ca="1" si="72"/>
        <v>10</v>
      </c>
      <c r="AK60">
        <f t="shared" ca="1" si="73"/>
        <v>40</v>
      </c>
      <c r="AL60">
        <f t="shared" ca="1" si="74"/>
        <v>0</v>
      </c>
      <c r="AM60">
        <f t="shared" ca="1" si="75"/>
        <v>71</v>
      </c>
      <c r="AN60">
        <f t="shared" ca="1" si="76"/>
        <v>0</v>
      </c>
      <c r="AO60">
        <f t="shared" ca="1" si="77"/>
        <v>67</v>
      </c>
      <c r="AP60" t="str">
        <f t="shared" ca="1" si="13"/>
        <v/>
      </c>
      <c r="AQ60" t="str">
        <f t="shared" ca="1" si="14"/>
        <v/>
      </c>
      <c r="AR60" t="str">
        <f t="shared" ca="1" si="78"/>
        <v/>
      </c>
      <c r="AS60" t="str">
        <f t="shared" ca="1" si="79"/>
        <v/>
      </c>
      <c r="AT60" t="str">
        <f t="shared" ca="1" si="80"/>
        <v/>
      </c>
      <c r="AU60" t="str">
        <f t="shared" ca="1" si="81"/>
        <v/>
      </c>
      <c r="AV60" t="str">
        <f t="shared" ca="1" si="82"/>
        <v/>
      </c>
      <c r="AW60" t="str">
        <f t="shared" ca="1" si="83"/>
        <v/>
      </c>
      <c r="AX60" t="str">
        <f t="shared" ca="1" si="84"/>
        <v/>
      </c>
      <c r="AY60" t="str">
        <f t="shared" ca="1" si="85"/>
        <v/>
      </c>
      <c r="AZ60" t="str">
        <f t="shared" ca="1" si="86"/>
        <v/>
      </c>
      <c r="BA60" t="str">
        <f t="shared" ca="1" si="87"/>
        <v/>
      </c>
      <c r="BB60" t="str">
        <f t="shared" ca="1" si="15"/>
        <v/>
      </c>
      <c r="BC60" t="str">
        <f t="shared" ca="1" si="16"/>
        <v/>
      </c>
      <c r="BD60" t="str">
        <f t="shared" ca="1" si="88"/>
        <v/>
      </c>
      <c r="BE60" t="str">
        <f t="shared" ca="1" si="89"/>
        <v/>
      </c>
      <c r="BF60" t="str">
        <f t="shared" ca="1" si="90"/>
        <v/>
      </c>
      <c r="BG60" t="str">
        <f t="shared" ca="1" si="91"/>
        <v/>
      </c>
      <c r="BH60" t="str">
        <f t="shared" ca="1" si="92"/>
        <v/>
      </c>
      <c r="BI60" t="str">
        <f t="shared" ca="1" si="93"/>
        <v/>
      </c>
      <c r="BJ60" t="str">
        <f t="shared" ca="1" si="94"/>
        <v/>
      </c>
      <c r="BK60" t="str">
        <f t="shared" ca="1" si="95"/>
        <v/>
      </c>
      <c r="BL60" t="str">
        <f t="shared" ca="1" si="96"/>
        <v/>
      </c>
      <c r="BM60" t="str">
        <f t="shared" ca="1" si="97"/>
        <v/>
      </c>
      <c r="BN60" t="str">
        <f t="shared" ca="1" si="17"/>
        <v/>
      </c>
      <c r="BO60" t="str">
        <f t="shared" ca="1" si="18"/>
        <v/>
      </c>
      <c r="BP60" t="str">
        <f t="shared" ca="1" si="98"/>
        <v/>
      </c>
      <c r="BQ60" t="str">
        <f t="shared" ca="1" si="99"/>
        <v/>
      </c>
      <c r="BR60" t="str">
        <f t="shared" ca="1" si="100"/>
        <v/>
      </c>
      <c r="BS60" t="str">
        <f t="shared" ca="1" si="101"/>
        <v/>
      </c>
      <c r="BT60" t="str">
        <f t="shared" ca="1" si="102"/>
        <v/>
      </c>
      <c r="BU60" t="str">
        <f t="shared" ca="1" si="103"/>
        <v/>
      </c>
      <c r="BV60" t="str">
        <f t="shared" ca="1" si="104"/>
        <v/>
      </c>
      <c r="BW60" t="str">
        <f t="shared" ca="1" si="105"/>
        <v/>
      </c>
      <c r="BX60" t="str">
        <f t="shared" ca="1" si="106"/>
        <v/>
      </c>
      <c r="BY60" t="str">
        <f t="shared" ca="1" si="107"/>
        <v/>
      </c>
      <c r="BZ60" t="str">
        <f t="shared" ca="1" si="19"/>
        <v/>
      </c>
      <c r="CA60" t="str">
        <f t="shared" ca="1" si="20"/>
        <v/>
      </c>
      <c r="CB60" t="str">
        <f t="shared" ca="1" si="108"/>
        <v/>
      </c>
      <c r="CC60" t="str">
        <f t="shared" ca="1" si="109"/>
        <v/>
      </c>
      <c r="CD60" t="str">
        <f t="shared" ca="1" si="110"/>
        <v/>
      </c>
      <c r="CE60" t="str">
        <f t="shared" ca="1" si="111"/>
        <v/>
      </c>
      <c r="CF60" t="str">
        <f t="shared" ca="1" si="112"/>
        <v/>
      </c>
      <c r="CG60" t="str">
        <f t="shared" ca="1" si="113"/>
        <v/>
      </c>
      <c r="CH60" t="str">
        <f t="shared" ca="1" si="114"/>
        <v/>
      </c>
      <c r="CI60" t="str">
        <f t="shared" ca="1" si="115"/>
        <v/>
      </c>
      <c r="CJ60" t="str">
        <f t="shared" ca="1" si="116"/>
        <v/>
      </c>
      <c r="CK60" t="str">
        <f t="shared" ca="1" si="117"/>
        <v/>
      </c>
      <c r="CL60" t="str">
        <f t="shared" ca="1" si="21"/>
        <v/>
      </c>
      <c r="CM60" t="str">
        <f t="shared" ca="1" si="22"/>
        <v/>
      </c>
      <c r="CN60" t="str">
        <f t="shared" ca="1" si="118"/>
        <v/>
      </c>
      <c r="CO60" t="str">
        <f t="shared" ca="1" si="119"/>
        <v/>
      </c>
      <c r="CP60" t="str">
        <f t="shared" ca="1" si="120"/>
        <v/>
      </c>
      <c r="CQ60" t="str">
        <f t="shared" ca="1" si="121"/>
        <v/>
      </c>
      <c r="CR60" t="str">
        <f t="shared" ca="1" si="122"/>
        <v/>
      </c>
      <c r="CS60" t="str">
        <f t="shared" ca="1" si="123"/>
        <v/>
      </c>
      <c r="CT60" t="str">
        <f t="shared" ca="1" si="124"/>
        <v/>
      </c>
      <c r="CU60" t="str">
        <f t="shared" ca="1" si="125"/>
        <v/>
      </c>
      <c r="CV60" t="str">
        <f t="shared" ca="1" si="126"/>
        <v/>
      </c>
      <c r="CW60" t="str">
        <f t="shared" ca="1" si="127"/>
        <v/>
      </c>
      <c r="CX60" t="str">
        <f t="shared" ca="1" si="23"/>
        <v/>
      </c>
      <c r="CY60" t="str">
        <f t="shared" ca="1" si="24"/>
        <v/>
      </c>
      <c r="CZ60" t="str">
        <f t="shared" ca="1" si="128"/>
        <v/>
      </c>
      <c r="DA60" t="str">
        <f t="shared" ca="1" si="129"/>
        <v/>
      </c>
      <c r="DB60" t="str">
        <f t="shared" ca="1" si="130"/>
        <v/>
      </c>
      <c r="DC60" t="str">
        <f t="shared" ca="1" si="131"/>
        <v/>
      </c>
      <c r="DD60" t="str">
        <f t="shared" ca="1" si="132"/>
        <v/>
      </c>
      <c r="DE60" t="str">
        <f t="shared" ca="1" si="133"/>
        <v/>
      </c>
      <c r="DF60" t="str">
        <f t="shared" ca="1" si="134"/>
        <v/>
      </c>
      <c r="DG60" t="str">
        <f t="shared" ca="1" si="135"/>
        <v/>
      </c>
      <c r="DH60" t="str">
        <f t="shared" ca="1" si="136"/>
        <v/>
      </c>
      <c r="DI60" t="str">
        <f t="shared" ca="1" si="137"/>
        <v/>
      </c>
      <c r="DJ60" t="str">
        <f t="shared" ca="1" si="25"/>
        <v/>
      </c>
      <c r="DK60" t="str">
        <f t="shared" ca="1" si="26"/>
        <v/>
      </c>
      <c r="DL60" t="str">
        <f t="shared" ca="1" si="138"/>
        <v/>
      </c>
      <c r="DM60" t="str">
        <f t="shared" ca="1" si="139"/>
        <v/>
      </c>
      <c r="DN60" t="str">
        <f t="shared" ca="1" si="140"/>
        <v/>
      </c>
      <c r="DO60" t="str">
        <f t="shared" ca="1" si="141"/>
        <v/>
      </c>
      <c r="DP60" t="str">
        <f t="shared" ca="1" si="142"/>
        <v/>
      </c>
      <c r="DQ60" t="str">
        <f t="shared" ca="1" si="143"/>
        <v/>
      </c>
      <c r="DR60" t="str">
        <f t="shared" ca="1" si="144"/>
        <v/>
      </c>
      <c r="DS60" t="str">
        <f t="shared" ca="1" si="145"/>
        <v/>
      </c>
      <c r="DT60" t="str">
        <f t="shared" ca="1" si="146"/>
        <v/>
      </c>
      <c r="DU60" t="str">
        <f t="shared" ca="1" si="147"/>
        <v/>
      </c>
      <c r="DV60" t="str">
        <f t="shared" ca="1" si="27"/>
        <v/>
      </c>
      <c r="DW60" t="str">
        <f t="shared" ca="1" si="28"/>
        <v/>
      </c>
      <c r="DX60" t="str">
        <f t="shared" ca="1" si="148"/>
        <v/>
      </c>
      <c r="DY60" t="str">
        <f t="shared" ca="1" si="149"/>
        <v/>
      </c>
      <c r="DZ60" t="str">
        <f t="shared" ca="1" si="150"/>
        <v/>
      </c>
      <c r="EA60" t="str">
        <f t="shared" ca="1" si="151"/>
        <v/>
      </c>
      <c r="EB60" t="str">
        <f t="shared" ca="1" si="152"/>
        <v/>
      </c>
      <c r="EC60" t="str">
        <f t="shared" ca="1" si="153"/>
        <v/>
      </c>
      <c r="ED60" t="str">
        <f t="shared" ca="1" si="154"/>
        <v/>
      </c>
      <c r="EE60" t="str">
        <f t="shared" ca="1" si="155"/>
        <v/>
      </c>
      <c r="EF60" t="str">
        <f t="shared" ca="1" si="156"/>
        <v/>
      </c>
      <c r="EG60" t="str">
        <f t="shared" ca="1" si="157"/>
        <v/>
      </c>
      <c r="EH60" t="str">
        <f t="shared" ca="1" si="29"/>
        <v/>
      </c>
      <c r="EI60" t="str">
        <f t="shared" ca="1" si="30"/>
        <v/>
      </c>
      <c r="EJ60" t="str">
        <f t="shared" ca="1" si="158"/>
        <v/>
      </c>
      <c r="EK60" t="str">
        <f t="shared" ca="1" si="159"/>
        <v/>
      </c>
      <c r="EL60" t="str">
        <f t="shared" ca="1" si="160"/>
        <v/>
      </c>
      <c r="EM60" t="str">
        <f t="shared" ca="1" si="161"/>
        <v/>
      </c>
      <c r="EN60" t="str">
        <f t="shared" ca="1" si="162"/>
        <v/>
      </c>
      <c r="EO60" t="str">
        <f t="shared" ca="1" si="163"/>
        <v/>
      </c>
      <c r="EP60" t="str">
        <f t="shared" ca="1" si="164"/>
        <v/>
      </c>
      <c r="EQ60" t="str">
        <f t="shared" ca="1" si="165"/>
        <v/>
      </c>
      <c r="ER60" t="str">
        <f t="shared" ca="1" si="166"/>
        <v/>
      </c>
      <c r="ES60" t="str">
        <f t="shared" ca="1" si="167"/>
        <v/>
      </c>
      <c r="ET60" t="str">
        <f t="shared" ca="1" si="31"/>
        <v/>
      </c>
      <c r="EU60" t="str">
        <f t="shared" ca="1" si="32"/>
        <v/>
      </c>
      <c r="EV60" t="str">
        <f t="shared" ca="1" si="168"/>
        <v/>
      </c>
      <c r="EW60" t="str">
        <f t="shared" ca="1" si="169"/>
        <v/>
      </c>
      <c r="EX60" t="str">
        <f t="shared" ca="1" si="170"/>
        <v/>
      </c>
      <c r="EY60" t="str">
        <f t="shared" ca="1" si="171"/>
        <v/>
      </c>
      <c r="EZ60" t="str">
        <f t="shared" ca="1" si="172"/>
        <v/>
      </c>
      <c r="FA60" t="str">
        <f t="shared" ca="1" si="173"/>
        <v/>
      </c>
      <c r="FB60" t="str">
        <f t="shared" ca="1" si="174"/>
        <v/>
      </c>
      <c r="FC60" t="str">
        <f t="shared" ca="1" si="175"/>
        <v/>
      </c>
      <c r="FD60" t="str">
        <f t="shared" ca="1" si="176"/>
        <v/>
      </c>
      <c r="FE60" t="str">
        <f t="shared" ca="1" si="177"/>
        <v/>
      </c>
      <c r="FF60" t="str">
        <f t="shared" ca="1" si="33"/>
        <v/>
      </c>
      <c r="FG60" t="str">
        <f t="shared" ca="1" si="34"/>
        <v/>
      </c>
      <c r="FH60" t="str">
        <f t="shared" ca="1" si="178"/>
        <v/>
      </c>
      <c r="FI60" t="str">
        <f t="shared" ca="1" si="179"/>
        <v/>
      </c>
      <c r="FJ60" t="str">
        <f t="shared" ca="1" si="180"/>
        <v/>
      </c>
      <c r="FK60" t="str">
        <f t="shared" ca="1" si="181"/>
        <v/>
      </c>
      <c r="FL60" t="str">
        <f t="shared" ca="1" si="182"/>
        <v/>
      </c>
      <c r="FM60" t="str">
        <f t="shared" ca="1" si="183"/>
        <v/>
      </c>
      <c r="FN60" t="str">
        <f t="shared" ca="1" si="184"/>
        <v/>
      </c>
      <c r="FO60" t="str">
        <f t="shared" ca="1" si="185"/>
        <v/>
      </c>
      <c r="FP60" t="str">
        <f t="shared" ca="1" si="186"/>
        <v/>
      </c>
      <c r="FQ60" t="str">
        <f t="shared" ca="1" si="187"/>
        <v/>
      </c>
      <c r="FR60" t="str">
        <f t="shared" ca="1" si="35"/>
        <v/>
      </c>
      <c r="FS60" t="str">
        <f t="shared" ca="1" si="36"/>
        <v/>
      </c>
      <c r="FT60" t="str">
        <f t="shared" ca="1" si="188"/>
        <v/>
      </c>
      <c r="FU60" t="str">
        <f t="shared" ca="1" si="189"/>
        <v/>
      </c>
      <c r="FV60" t="str">
        <f t="shared" ca="1" si="190"/>
        <v/>
      </c>
      <c r="FW60" t="str">
        <f t="shared" ca="1" si="191"/>
        <v/>
      </c>
      <c r="FX60" t="str">
        <f t="shared" ca="1" si="192"/>
        <v/>
      </c>
      <c r="FY60" t="str">
        <f t="shared" ca="1" si="193"/>
        <v/>
      </c>
      <c r="FZ60" t="str">
        <f t="shared" ca="1" si="194"/>
        <v/>
      </c>
      <c r="GA60" t="str">
        <f t="shared" ca="1" si="195"/>
        <v/>
      </c>
      <c r="GB60" t="str">
        <f t="shared" ca="1" si="196"/>
        <v/>
      </c>
      <c r="GC60" t="str">
        <f t="shared" ca="1" si="197"/>
        <v/>
      </c>
      <c r="GD60" t="str">
        <f t="shared" ca="1" si="37"/>
        <v/>
      </c>
      <c r="GE60" t="str">
        <f t="shared" ca="1" si="38"/>
        <v/>
      </c>
      <c r="GF60" t="str">
        <f t="shared" ca="1" si="198"/>
        <v/>
      </c>
      <c r="GG60" t="str">
        <f t="shared" ca="1" si="199"/>
        <v/>
      </c>
      <c r="GH60" t="str">
        <f t="shared" ca="1" si="200"/>
        <v/>
      </c>
      <c r="GI60" t="str">
        <f t="shared" ca="1" si="201"/>
        <v/>
      </c>
      <c r="GJ60" t="str">
        <f t="shared" ca="1" si="202"/>
        <v/>
      </c>
      <c r="GK60" t="str">
        <f t="shared" ca="1" si="203"/>
        <v/>
      </c>
      <c r="GL60" t="str">
        <f t="shared" ca="1" si="204"/>
        <v/>
      </c>
      <c r="GM60" t="str">
        <f t="shared" ca="1" si="205"/>
        <v/>
      </c>
      <c r="GN60" t="str">
        <f t="shared" ca="1" si="206"/>
        <v/>
      </c>
      <c r="GO60" t="str">
        <f t="shared" ca="1" si="207"/>
        <v/>
      </c>
      <c r="GP60" t="str">
        <f t="shared" ca="1" si="39"/>
        <v/>
      </c>
      <c r="GQ60" t="str">
        <f t="shared" ca="1" si="40"/>
        <v/>
      </c>
      <c r="GR60" t="str">
        <f t="shared" ca="1" si="208"/>
        <v/>
      </c>
      <c r="GS60" t="str">
        <f t="shared" ca="1" si="209"/>
        <v/>
      </c>
      <c r="GT60" t="str">
        <f t="shared" ca="1" si="210"/>
        <v/>
      </c>
      <c r="GU60" t="str">
        <f t="shared" ca="1" si="211"/>
        <v/>
      </c>
      <c r="GV60" t="str">
        <f t="shared" ca="1" si="212"/>
        <v/>
      </c>
      <c r="GW60" t="str">
        <f t="shared" ca="1" si="213"/>
        <v/>
      </c>
      <c r="GX60" t="str">
        <f t="shared" ca="1" si="214"/>
        <v/>
      </c>
      <c r="GY60" t="str">
        <f t="shared" ca="1" si="215"/>
        <v/>
      </c>
      <c r="GZ60" t="str">
        <f t="shared" ca="1" si="216"/>
        <v/>
      </c>
      <c r="HA60" t="str">
        <f t="shared" ca="1" si="217"/>
        <v/>
      </c>
      <c r="HB60" t="str">
        <f t="shared" ca="1" si="41"/>
        <v/>
      </c>
      <c r="HC60" t="str">
        <f t="shared" ca="1" si="42"/>
        <v/>
      </c>
      <c r="HD60" t="str">
        <f t="shared" ca="1" si="218"/>
        <v/>
      </c>
      <c r="HE60" t="str">
        <f t="shared" ca="1" si="219"/>
        <v/>
      </c>
      <c r="HF60" t="str">
        <f t="shared" ca="1" si="220"/>
        <v/>
      </c>
      <c r="HG60" t="str">
        <f t="shared" ca="1" si="221"/>
        <v/>
      </c>
      <c r="HH60" t="str">
        <f t="shared" ca="1" si="222"/>
        <v/>
      </c>
      <c r="HI60" t="str">
        <f t="shared" ca="1" si="223"/>
        <v/>
      </c>
      <c r="HJ60" t="str">
        <f t="shared" ca="1" si="224"/>
        <v/>
      </c>
      <c r="HK60" t="str">
        <f t="shared" ca="1" si="225"/>
        <v/>
      </c>
      <c r="HL60" t="str">
        <f t="shared" ca="1" si="226"/>
        <v/>
      </c>
      <c r="HM60" t="str">
        <f t="shared" ca="1" si="227"/>
        <v/>
      </c>
      <c r="HN60" t="str">
        <f t="shared" ca="1" si="43"/>
        <v/>
      </c>
      <c r="HO60" t="str">
        <f t="shared" ca="1" si="44"/>
        <v/>
      </c>
      <c r="HP60" t="str">
        <f t="shared" ca="1" si="228"/>
        <v/>
      </c>
      <c r="HQ60" t="str">
        <f t="shared" ca="1" si="229"/>
        <v/>
      </c>
      <c r="HR60" t="str">
        <f t="shared" ca="1" si="230"/>
        <v/>
      </c>
      <c r="HS60" t="str">
        <f t="shared" ca="1" si="231"/>
        <v/>
      </c>
      <c r="HT60" t="str">
        <f t="shared" ca="1" si="232"/>
        <v/>
      </c>
      <c r="HU60" t="str">
        <f t="shared" ca="1" si="233"/>
        <v/>
      </c>
      <c r="HV60" t="str">
        <f t="shared" ca="1" si="234"/>
        <v/>
      </c>
      <c r="HW60" t="str">
        <f t="shared" ca="1" si="235"/>
        <v/>
      </c>
      <c r="HX60" t="str">
        <f t="shared" ca="1" si="236"/>
        <v/>
      </c>
      <c r="HY60" t="str">
        <f t="shared" ca="1" si="237"/>
        <v/>
      </c>
      <c r="HZ60" t="str">
        <f t="shared" ca="1" si="45"/>
        <v/>
      </c>
      <c r="IA60" t="str">
        <f t="shared" ca="1" si="46"/>
        <v/>
      </c>
      <c r="IB60" t="str">
        <f t="shared" ca="1" si="238"/>
        <v/>
      </c>
      <c r="IC60" t="str">
        <f t="shared" ca="1" si="239"/>
        <v/>
      </c>
      <c r="ID60" t="str">
        <f t="shared" ca="1" si="240"/>
        <v/>
      </c>
      <c r="IE60" t="str">
        <f t="shared" ca="1" si="241"/>
        <v/>
      </c>
      <c r="IF60" t="str">
        <f t="shared" ca="1" si="242"/>
        <v/>
      </c>
      <c r="IG60" t="str">
        <f t="shared" ca="1" si="243"/>
        <v/>
      </c>
      <c r="IH60" t="str">
        <f t="shared" ca="1" si="244"/>
        <v/>
      </c>
      <c r="II60" t="str">
        <f t="shared" ca="1" si="245"/>
        <v/>
      </c>
      <c r="IJ60" t="str">
        <f t="shared" ca="1" si="246"/>
        <v/>
      </c>
      <c r="IK60" t="str">
        <f t="shared" ca="1" si="247"/>
        <v/>
      </c>
      <c r="IL60" t="str">
        <f t="shared" ca="1" si="47"/>
        <v/>
      </c>
      <c r="IM60" t="str">
        <f t="shared" ca="1" si="48"/>
        <v/>
      </c>
      <c r="IN60" t="str">
        <f t="shared" ca="1" si="248"/>
        <v/>
      </c>
      <c r="IO60" t="str">
        <f t="shared" ca="1" si="249"/>
        <v/>
      </c>
      <c r="IP60" t="str">
        <f t="shared" ca="1" si="250"/>
        <v/>
      </c>
      <c r="IQ60" t="str">
        <f t="shared" ca="1" si="251"/>
        <v/>
      </c>
      <c r="IR60" t="str">
        <f t="shared" ca="1" si="252"/>
        <v/>
      </c>
      <c r="IS60" t="str">
        <f t="shared" ca="1" si="253"/>
        <v/>
      </c>
      <c r="IT60" t="str">
        <f t="shared" ca="1" si="254"/>
        <v/>
      </c>
      <c r="IU60" t="str">
        <f t="shared" ca="1" si="255"/>
        <v/>
      </c>
      <c r="IV60" t="str">
        <f t="shared" ca="1" si="256"/>
        <v/>
      </c>
      <c r="IW60" t="str">
        <f t="shared" ca="1" si="257"/>
        <v/>
      </c>
      <c r="IX60" t="str">
        <f t="shared" ca="1" si="49"/>
        <v/>
      </c>
      <c r="IY60" t="str">
        <f t="shared" ca="1" si="50"/>
        <v/>
      </c>
      <c r="IZ60" t="str">
        <f t="shared" ca="1" si="258"/>
        <v/>
      </c>
      <c r="JA60" t="str">
        <f t="shared" ca="1" si="259"/>
        <v/>
      </c>
      <c r="JB60" t="str">
        <f t="shared" ca="1" si="260"/>
        <v/>
      </c>
      <c r="JC60" t="str">
        <f t="shared" ca="1" si="261"/>
        <v/>
      </c>
      <c r="JD60" t="str">
        <f t="shared" ca="1" si="262"/>
        <v/>
      </c>
      <c r="JE60" t="str">
        <f t="shared" ca="1" si="263"/>
        <v/>
      </c>
      <c r="JF60" t="str">
        <f t="shared" ca="1" si="264"/>
        <v/>
      </c>
      <c r="JG60" t="str">
        <f t="shared" ca="1" si="265"/>
        <v/>
      </c>
      <c r="JH60" t="str">
        <f t="shared" ca="1" si="266"/>
        <v/>
      </c>
      <c r="JI60" t="str">
        <f t="shared" ca="1" si="267"/>
        <v/>
      </c>
      <c r="JJ60" t="str">
        <f t="shared" ca="1" si="51"/>
        <v/>
      </c>
      <c r="JK60" t="str">
        <f t="shared" ca="1" si="52"/>
        <v/>
      </c>
      <c r="JL60" t="str">
        <f t="shared" ca="1" si="268"/>
        <v/>
      </c>
      <c r="JM60" t="str">
        <f t="shared" ca="1" si="269"/>
        <v/>
      </c>
      <c r="JN60" t="str">
        <f t="shared" ca="1" si="270"/>
        <v/>
      </c>
      <c r="JO60" t="str">
        <f t="shared" ca="1" si="271"/>
        <v/>
      </c>
      <c r="JP60" t="str">
        <f t="shared" ca="1" si="272"/>
        <v/>
      </c>
      <c r="JQ60" t="str">
        <f t="shared" ca="1" si="273"/>
        <v/>
      </c>
      <c r="JR60" t="str">
        <f t="shared" ca="1" si="274"/>
        <v/>
      </c>
      <c r="JS60" t="str">
        <f t="shared" ca="1" si="275"/>
        <v/>
      </c>
      <c r="JT60" t="str">
        <f t="shared" ca="1" si="276"/>
        <v/>
      </c>
      <c r="JU60" t="str">
        <f t="shared" ca="1" si="277"/>
        <v/>
      </c>
    </row>
    <row r="61" spans="1:281" x14ac:dyDescent="0.25">
      <c r="A61">
        <f t="shared" si="278"/>
        <v>60</v>
      </c>
      <c r="B61" t="str">
        <f t="shared" ca="1" si="0"/>
        <v>James Kent</v>
      </c>
      <c r="C61">
        <v>3</v>
      </c>
      <c r="D61">
        <f t="shared" si="53"/>
        <v>60</v>
      </c>
      <c r="E61">
        <f t="shared" si="54"/>
        <v>10</v>
      </c>
      <c r="F61">
        <f ca="1">COUNT((AD61,AP61,BB61,BN61,BZ61,CL61,CX61,DJ61,DV61,EH61,ET61,FF61,FR61,GD61,GP61,HB61,HN61,HZ61,IL61,IX61,JJ61,JV61,KH61,KT61,LF61,LR61))</f>
        <v>1</v>
      </c>
      <c r="G61">
        <f t="shared" ca="1" si="55"/>
        <v>1</v>
      </c>
      <c r="H61">
        <f t="shared" ca="1" si="56"/>
        <v>100</v>
      </c>
      <c r="I61">
        <f t="shared" ca="1" si="1"/>
        <v>19.27</v>
      </c>
      <c r="J61">
        <f t="shared" ca="1" si="57"/>
        <v>20.27</v>
      </c>
      <c r="K61">
        <f t="shared" ca="1" si="2"/>
        <v>20.269999993900001</v>
      </c>
      <c r="L61">
        <f t="shared" ca="1" si="286"/>
        <v>131</v>
      </c>
      <c r="M61">
        <f t="shared" ca="1" si="58"/>
        <v>19.27</v>
      </c>
      <c r="N61">
        <f t="shared" ca="1" si="287"/>
        <v>55</v>
      </c>
      <c r="O61">
        <f t="shared" ca="1" si="59"/>
        <v>19.269999993900001</v>
      </c>
      <c r="P61">
        <f t="shared" ca="1" si="288"/>
        <v>54</v>
      </c>
      <c r="Q61">
        <f t="shared" ca="1" si="60"/>
        <v>3</v>
      </c>
      <c r="R61">
        <f t="shared" ca="1" si="61"/>
        <v>0</v>
      </c>
      <c r="S61">
        <f t="shared" ca="1" si="62"/>
        <v>0</v>
      </c>
      <c r="T61">
        <f t="shared" ca="1" si="63"/>
        <v>3</v>
      </c>
      <c r="U61" t="str">
        <f t="shared" ca="1" si="6"/>
        <v>996999999996James Kent</v>
      </c>
      <c r="V61">
        <f t="shared" ca="1" si="289"/>
        <v>57</v>
      </c>
      <c r="W61">
        <f t="shared" si="64"/>
        <v>60</v>
      </c>
      <c r="X61">
        <f t="shared" ca="1" si="290"/>
        <v>61</v>
      </c>
      <c r="Y61">
        <f t="shared" ca="1" si="65"/>
        <v>1</v>
      </c>
      <c r="Z61" t="str">
        <f t="shared" ca="1" si="66"/>
        <v>998James Kentzz</v>
      </c>
      <c r="AA61">
        <f t="shared" ca="1" si="291"/>
        <v>34</v>
      </c>
      <c r="AB61">
        <f t="shared" si="67"/>
        <v>60</v>
      </c>
      <c r="AC61">
        <f t="shared" ca="1" si="292"/>
        <v>128</v>
      </c>
      <c r="AD61" t="str">
        <f t="shared" ca="1" si="11"/>
        <v/>
      </c>
      <c r="AE61" t="str">
        <f t="shared" ca="1" si="12"/>
        <v/>
      </c>
      <c r="AF61" t="str">
        <f t="shared" ca="1" si="68"/>
        <v/>
      </c>
      <c r="AG61" t="str">
        <f t="shared" ca="1" si="69"/>
        <v/>
      </c>
      <c r="AH61" t="str">
        <f t="shared" ca="1" si="70"/>
        <v/>
      </c>
      <c r="AI61" t="str">
        <f t="shared" ca="1" si="71"/>
        <v/>
      </c>
      <c r="AJ61" t="str">
        <f t="shared" ca="1" si="72"/>
        <v/>
      </c>
      <c r="AK61" t="str">
        <f t="shared" ca="1" si="73"/>
        <v/>
      </c>
      <c r="AL61" t="str">
        <f t="shared" ca="1" si="74"/>
        <v/>
      </c>
      <c r="AM61" t="str">
        <f t="shared" ca="1" si="75"/>
        <v/>
      </c>
      <c r="AN61" t="str">
        <f t="shared" ca="1" si="76"/>
        <v/>
      </c>
      <c r="AO61" t="str">
        <f t="shared" ca="1" si="77"/>
        <v/>
      </c>
      <c r="AP61">
        <f t="shared" ca="1" si="13"/>
        <v>19.27</v>
      </c>
      <c r="AQ61" t="str">
        <f t="shared" ca="1" si="14"/>
        <v>WON</v>
      </c>
      <c r="AR61">
        <f t="shared" ca="1" si="78"/>
        <v>3</v>
      </c>
      <c r="AS61">
        <f t="shared" ca="1" si="79"/>
        <v>0</v>
      </c>
      <c r="AT61">
        <f t="shared" ca="1" si="80"/>
        <v>0</v>
      </c>
      <c r="AU61">
        <f t="shared" ca="1" si="81"/>
        <v>1</v>
      </c>
      <c r="AV61">
        <f t="shared" ca="1" si="82"/>
        <v>0</v>
      </c>
      <c r="AW61">
        <f t="shared" ca="1" si="83"/>
        <v>0</v>
      </c>
      <c r="AX61">
        <f t="shared" ca="1" si="84"/>
        <v>40</v>
      </c>
      <c r="AY61">
        <f t="shared" ca="1" si="85"/>
        <v>32</v>
      </c>
      <c r="AZ61">
        <f t="shared" ca="1" si="86"/>
        <v>60</v>
      </c>
      <c r="BA61">
        <f t="shared" ca="1" si="87"/>
        <v>0</v>
      </c>
      <c r="BB61" t="str">
        <f t="shared" ca="1" si="15"/>
        <v/>
      </c>
      <c r="BC61" t="str">
        <f t="shared" ca="1" si="16"/>
        <v/>
      </c>
      <c r="BD61" t="str">
        <f t="shared" ca="1" si="88"/>
        <v/>
      </c>
      <c r="BE61" t="str">
        <f t="shared" ca="1" si="89"/>
        <v/>
      </c>
      <c r="BF61" t="str">
        <f t="shared" ca="1" si="90"/>
        <v/>
      </c>
      <c r="BG61" t="str">
        <f t="shared" ca="1" si="91"/>
        <v/>
      </c>
      <c r="BH61" t="str">
        <f t="shared" ca="1" si="92"/>
        <v/>
      </c>
      <c r="BI61" t="str">
        <f t="shared" ca="1" si="93"/>
        <v/>
      </c>
      <c r="BJ61" t="str">
        <f t="shared" ca="1" si="94"/>
        <v/>
      </c>
      <c r="BK61" t="str">
        <f t="shared" ca="1" si="95"/>
        <v/>
      </c>
      <c r="BL61" t="str">
        <f t="shared" ca="1" si="96"/>
        <v/>
      </c>
      <c r="BM61" t="str">
        <f t="shared" ca="1" si="97"/>
        <v/>
      </c>
      <c r="BN61" t="str">
        <f t="shared" ca="1" si="17"/>
        <v/>
      </c>
      <c r="BO61" t="str">
        <f t="shared" ca="1" si="18"/>
        <v/>
      </c>
      <c r="BP61" t="str">
        <f t="shared" ca="1" si="98"/>
        <v/>
      </c>
      <c r="BQ61" t="str">
        <f t="shared" ca="1" si="99"/>
        <v/>
      </c>
      <c r="BR61" t="str">
        <f t="shared" ca="1" si="100"/>
        <v/>
      </c>
      <c r="BS61" t="str">
        <f t="shared" ca="1" si="101"/>
        <v/>
      </c>
      <c r="BT61" t="str">
        <f t="shared" ca="1" si="102"/>
        <v/>
      </c>
      <c r="BU61" t="str">
        <f t="shared" ca="1" si="103"/>
        <v/>
      </c>
      <c r="BV61" t="str">
        <f t="shared" ca="1" si="104"/>
        <v/>
      </c>
      <c r="BW61" t="str">
        <f t="shared" ca="1" si="105"/>
        <v/>
      </c>
      <c r="BX61" t="str">
        <f t="shared" ca="1" si="106"/>
        <v/>
      </c>
      <c r="BY61" t="str">
        <f t="shared" ca="1" si="107"/>
        <v/>
      </c>
      <c r="BZ61" t="str">
        <f t="shared" ca="1" si="19"/>
        <v/>
      </c>
      <c r="CA61" t="str">
        <f t="shared" ca="1" si="20"/>
        <v/>
      </c>
      <c r="CB61" t="str">
        <f t="shared" ca="1" si="108"/>
        <v/>
      </c>
      <c r="CC61" t="str">
        <f t="shared" ca="1" si="109"/>
        <v/>
      </c>
      <c r="CD61" t="str">
        <f t="shared" ca="1" si="110"/>
        <v/>
      </c>
      <c r="CE61" t="str">
        <f t="shared" ca="1" si="111"/>
        <v/>
      </c>
      <c r="CF61" t="str">
        <f t="shared" ca="1" si="112"/>
        <v/>
      </c>
      <c r="CG61" t="str">
        <f t="shared" ca="1" si="113"/>
        <v/>
      </c>
      <c r="CH61" t="str">
        <f t="shared" ca="1" si="114"/>
        <v/>
      </c>
      <c r="CI61" t="str">
        <f t="shared" ca="1" si="115"/>
        <v/>
      </c>
      <c r="CJ61" t="str">
        <f t="shared" ca="1" si="116"/>
        <v/>
      </c>
      <c r="CK61" t="str">
        <f t="shared" ca="1" si="117"/>
        <v/>
      </c>
      <c r="CL61" t="str">
        <f t="shared" ca="1" si="21"/>
        <v/>
      </c>
      <c r="CM61" t="str">
        <f t="shared" ca="1" si="22"/>
        <v/>
      </c>
      <c r="CN61" t="str">
        <f t="shared" ca="1" si="118"/>
        <v/>
      </c>
      <c r="CO61" t="str">
        <f t="shared" ca="1" si="119"/>
        <v/>
      </c>
      <c r="CP61" t="str">
        <f t="shared" ca="1" si="120"/>
        <v/>
      </c>
      <c r="CQ61" t="str">
        <f t="shared" ca="1" si="121"/>
        <v/>
      </c>
      <c r="CR61" t="str">
        <f t="shared" ca="1" si="122"/>
        <v/>
      </c>
      <c r="CS61" t="str">
        <f t="shared" ca="1" si="123"/>
        <v/>
      </c>
      <c r="CT61" t="str">
        <f t="shared" ca="1" si="124"/>
        <v/>
      </c>
      <c r="CU61" t="str">
        <f t="shared" ca="1" si="125"/>
        <v/>
      </c>
      <c r="CV61" t="str">
        <f t="shared" ca="1" si="126"/>
        <v/>
      </c>
      <c r="CW61" t="str">
        <f t="shared" ca="1" si="127"/>
        <v/>
      </c>
      <c r="CX61" t="str">
        <f t="shared" ca="1" si="23"/>
        <v/>
      </c>
      <c r="CY61" t="str">
        <f t="shared" ca="1" si="24"/>
        <v/>
      </c>
      <c r="CZ61" t="str">
        <f t="shared" ca="1" si="128"/>
        <v/>
      </c>
      <c r="DA61" t="str">
        <f t="shared" ca="1" si="129"/>
        <v/>
      </c>
      <c r="DB61" t="str">
        <f t="shared" ca="1" si="130"/>
        <v/>
      </c>
      <c r="DC61" t="str">
        <f t="shared" ca="1" si="131"/>
        <v/>
      </c>
      <c r="DD61" t="str">
        <f t="shared" ca="1" si="132"/>
        <v/>
      </c>
      <c r="DE61" t="str">
        <f t="shared" ca="1" si="133"/>
        <v/>
      </c>
      <c r="DF61" t="str">
        <f t="shared" ca="1" si="134"/>
        <v/>
      </c>
      <c r="DG61" t="str">
        <f t="shared" ca="1" si="135"/>
        <v/>
      </c>
      <c r="DH61" t="str">
        <f t="shared" ca="1" si="136"/>
        <v/>
      </c>
      <c r="DI61" t="str">
        <f t="shared" ca="1" si="137"/>
        <v/>
      </c>
      <c r="DJ61" t="str">
        <f t="shared" ca="1" si="25"/>
        <v/>
      </c>
      <c r="DK61" t="str">
        <f t="shared" ca="1" si="26"/>
        <v/>
      </c>
      <c r="DL61" t="str">
        <f t="shared" ca="1" si="138"/>
        <v/>
      </c>
      <c r="DM61" t="str">
        <f t="shared" ca="1" si="139"/>
        <v/>
      </c>
      <c r="DN61" t="str">
        <f t="shared" ca="1" si="140"/>
        <v/>
      </c>
      <c r="DO61" t="str">
        <f t="shared" ca="1" si="141"/>
        <v/>
      </c>
      <c r="DP61" t="str">
        <f t="shared" ca="1" si="142"/>
        <v/>
      </c>
      <c r="DQ61" t="str">
        <f t="shared" ca="1" si="143"/>
        <v/>
      </c>
      <c r="DR61" t="str">
        <f t="shared" ca="1" si="144"/>
        <v/>
      </c>
      <c r="DS61" t="str">
        <f t="shared" ca="1" si="145"/>
        <v/>
      </c>
      <c r="DT61" t="str">
        <f t="shared" ca="1" si="146"/>
        <v/>
      </c>
      <c r="DU61" t="str">
        <f t="shared" ca="1" si="147"/>
        <v/>
      </c>
      <c r="DV61" t="str">
        <f t="shared" ca="1" si="27"/>
        <v/>
      </c>
      <c r="DW61" t="str">
        <f t="shared" ca="1" si="28"/>
        <v/>
      </c>
      <c r="DX61" t="str">
        <f t="shared" ca="1" si="148"/>
        <v/>
      </c>
      <c r="DY61" t="str">
        <f t="shared" ca="1" si="149"/>
        <v/>
      </c>
      <c r="DZ61" t="str">
        <f t="shared" ca="1" si="150"/>
        <v/>
      </c>
      <c r="EA61" t="str">
        <f t="shared" ca="1" si="151"/>
        <v/>
      </c>
      <c r="EB61" t="str">
        <f t="shared" ca="1" si="152"/>
        <v/>
      </c>
      <c r="EC61" t="str">
        <f t="shared" ca="1" si="153"/>
        <v/>
      </c>
      <c r="ED61" t="str">
        <f t="shared" ca="1" si="154"/>
        <v/>
      </c>
      <c r="EE61" t="str">
        <f t="shared" ca="1" si="155"/>
        <v/>
      </c>
      <c r="EF61" t="str">
        <f t="shared" ca="1" si="156"/>
        <v/>
      </c>
      <c r="EG61" t="str">
        <f t="shared" ca="1" si="157"/>
        <v/>
      </c>
      <c r="EH61" t="str">
        <f t="shared" ca="1" si="29"/>
        <v/>
      </c>
      <c r="EI61" t="str">
        <f t="shared" ca="1" si="30"/>
        <v/>
      </c>
      <c r="EJ61" t="str">
        <f t="shared" ca="1" si="158"/>
        <v/>
      </c>
      <c r="EK61" t="str">
        <f t="shared" ca="1" si="159"/>
        <v/>
      </c>
      <c r="EL61" t="str">
        <f t="shared" ca="1" si="160"/>
        <v/>
      </c>
      <c r="EM61" t="str">
        <f t="shared" ca="1" si="161"/>
        <v/>
      </c>
      <c r="EN61" t="str">
        <f t="shared" ca="1" si="162"/>
        <v/>
      </c>
      <c r="EO61" t="str">
        <f t="shared" ca="1" si="163"/>
        <v/>
      </c>
      <c r="EP61" t="str">
        <f t="shared" ca="1" si="164"/>
        <v/>
      </c>
      <c r="EQ61" t="str">
        <f t="shared" ca="1" si="165"/>
        <v/>
      </c>
      <c r="ER61" t="str">
        <f t="shared" ca="1" si="166"/>
        <v/>
      </c>
      <c r="ES61" t="str">
        <f t="shared" ca="1" si="167"/>
        <v/>
      </c>
      <c r="ET61" t="str">
        <f t="shared" ca="1" si="31"/>
        <v/>
      </c>
      <c r="EU61" t="str">
        <f t="shared" ca="1" si="32"/>
        <v/>
      </c>
      <c r="EV61" t="str">
        <f t="shared" ca="1" si="168"/>
        <v/>
      </c>
      <c r="EW61" t="str">
        <f t="shared" ca="1" si="169"/>
        <v/>
      </c>
      <c r="EX61" t="str">
        <f t="shared" ca="1" si="170"/>
        <v/>
      </c>
      <c r="EY61" t="str">
        <f t="shared" ca="1" si="171"/>
        <v/>
      </c>
      <c r="EZ61" t="str">
        <f t="shared" ca="1" si="172"/>
        <v/>
      </c>
      <c r="FA61" t="str">
        <f t="shared" ca="1" si="173"/>
        <v/>
      </c>
      <c r="FB61" t="str">
        <f t="shared" ca="1" si="174"/>
        <v/>
      </c>
      <c r="FC61" t="str">
        <f t="shared" ca="1" si="175"/>
        <v/>
      </c>
      <c r="FD61" t="str">
        <f t="shared" ca="1" si="176"/>
        <v/>
      </c>
      <c r="FE61" t="str">
        <f t="shared" ca="1" si="177"/>
        <v/>
      </c>
      <c r="FF61" t="str">
        <f t="shared" ca="1" si="33"/>
        <v/>
      </c>
      <c r="FG61" t="str">
        <f t="shared" ca="1" si="34"/>
        <v/>
      </c>
      <c r="FH61" t="str">
        <f t="shared" ca="1" si="178"/>
        <v/>
      </c>
      <c r="FI61" t="str">
        <f t="shared" ca="1" si="179"/>
        <v/>
      </c>
      <c r="FJ61" t="str">
        <f t="shared" ca="1" si="180"/>
        <v/>
      </c>
      <c r="FK61" t="str">
        <f t="shared" ca="1" si="181"/>
        <v/>
      </c>
      <c r="FL61" t="str">
        <f t="shared" ca="1" si="182"/>
        <v/>
      </c>
      <c r="FM61" t="str">
        <f t="shared" ca="1" si="183"/>
        <v/>
      </c>
      <c r="FN61" t="str">
        <f t="shared" ca="1" si="184"/>
        <v/>
      </c>
      <c r="FO61" t="str">
        <f t="shared" ca="1" si="185"/>
        <v/>
      </c>
      <c r="FP61" t="str">
        <f t="shared" ca="1" si="186"/>
        <v/>
      </c>
      <c r="FQ61" t="str">
        <f t="shared" ca="1" si="187"/>
        <v/>
      </c>
      <c r="FR61" t="str">
        <f t="shared" ca="1" si="35"/>
        <v/>
      </c>
      <c r="FS61" t="str">
        <f t="shared" ca="1" si="36"/>
        <v/>
      </c>
      <c r="FT61" t="str">
        <f t="shared" ca="1" si="188"/>
        <v/>
      </c>
      <c r="FU61" t="str">
        <f t="shared" ca="1" si="189"/>
        <v/>
      </c>
      <c r="FV61" t="str">
        <f t="shared" ca="1" si="190"/>
        <v/>
      </c>
      <c r="FW61" t="str">
        <f t="shared" ca="1" si="191"/>
        <v/>
      </c>
      <c r="FX61" t="str">
        <f t="shared" ca="1" si="192"/>
        <v/>
      </c>
      <c r="FY61" t="str">
        <f t="shared" ca="1" si="193"/>
        <v/>
      </c>
      <c r="FZ61" t="str">
        <f t="shared" ca="1" si="194"/>
        <v/>
      </c>
      <c r="GA61" t="str">
        <f t="shared" ca="1" si="195"/>
        <v/>
      </c>
      <c r="GB61" t="str">
        <f t="shared" ca="1" si="196"/>
        <v/>
      </c>
      <c r="GC61" t="str">
        <f t="shared" ca="1" si="197"/>
        <v/>
      </c>
      <c r="GD61" t="str">
        <f t="shared" ca="1" si="37"/>
        <v/>
      </c>
      <c r="GE61" t="str">
        <f t="shared" ca="1" si="38"/>
        <v/>
      </c>
      <c r="GF61" t="str">
        <f t="shared" ca="1" si="198"/>
        <v/>
      </c>
      <c r="GG61" t="str">
        <f t="shared" ca="1" si="199"/>
        <v/>
      </c>
      <c r="GH61" t="str">
        <f t="shared" ca="1" si="200"/>
        <v/>
      </c>
      <c r="GI61" t="str">
        <f t="shared" ca="1" si="201"/>
        <v/>
      </c>
      <c r="GJ61" t="str">
        <f t="shared" ca="1" si="202"/>
        <v/>
      </c>
      <c r="GK61" t="str">
        <f t="shared" ca="1" si="203"/>
        <v/>
      </c>
      <c r="GL61" t="str">
        <f t="shared" ca="1" si="204"/>
        <v/>
      </c>
      <c r="GM61" t="str">
        <f t="shared" ca="1" si="205"/>
        <v/>
      </c>
      <c r="GN61" t="str">
        <f t="shared" ca="1" si="206"/>
        <v/>
      </c>
      <c r="GO61" t="str">
        <f t="shared" ca="1" si="207"/>
        <v/>
      </c>
      <c r="GP61" t="str">
        <f t="shared" ca="1" si="39"/>
        <v/>
      </c>
      <c r="GQ61" t="str">
        <f t="shared" ca="1" si="40"/>
        <v/>
      </c>
      <c r="GR61" t="str">
        <f t="shared" ca="1" si="208"/>
        <v/>
      </c>
      <c r="GS61" t="str">
        <f t="shared" ca="1" si="209"/>
        <v/>
      </c>
      <c r="GT61" t="str">
        <f t="shared" ca="1" si="210"/>
        <v/>
      </c>
      <c r="GU61" t="str">
        <f t="shared" ca="1" si="211"/>
        <v/>
      </c>
      <c r="GV61" t="str">
        <f t="shared" ca="1" si="212"/>
        <v/>
      </c>
      <c r="GW61" t="str">
        <f t="shared" ca="1" si="213"/>
        <v/>
      </c>
      <c r="GX61" t="str">
        <f t="shared" ca="1" si="214"/>
        <v/>
      </c>
      <c r="GY61" t="str">
        <f t="shared" ca="1" si="215"/>
        <v/>
      </c>
      <c r="GZ61" t="str">
        <f t="shared" ca="1" si="216"/>
        <v/>
      </c>
      <c r="HA61" t="str">
        <f t="shared" ca="1" si="217"/>
        <v/>
      </c>
      <c r="HB61" t="str">
        <f t="shared" ca="1" si="41"/>
        <v/>
      </c>
      <c r="HC61" t="str">
        <f t="shared" ca="1" si="42"/>
        <v/>
      </c>
      <c r="HD61" t="str">
        <f t="shared" ca="1" si="218"/>
        <v/>
      </c>
      <c r="HE61" t="str">
        <f t="shared" ca="1" si="219"/>
        <v/>
      </c>
      <c r="HF61" t="str">
        <f t="shared" ca="1" si="220"/>
        <v/>
      </c>
      <c r="HG61" t="str">
        <f t="shared" ca="1" si="221"/>
        <v/>
      </c>
      <c r="HH61" t="str">
        <f t="shared" ca="1" si="222"/>
        <v/>
      </c>
      <c r="HI61" t="str">
        <f t="shared" ca="1" si="223"/>
        <v/>
      </c>
      <c r="HJ61" t="str">
        <f t="shared" ca="1" si="224"/>
        <v/>
      </c>
      <c r="HK61" t="str">
        <f t="shared" ca="1" si="225"/>
        <v/>
      </c>
      <c r="HL61" t="str">
        <f t="shared" ca="1" si="226"/>
        <v/>
      </c>
      <c r="HM61" t="str">
        <f t="shared" ca="1" si="227"/>
        <v/>
      </c>
      <c r="HN61" t="str">
        <f t="shared" ca="1" si="43"/>
        <v/>
      </c>
      <c r="HO61" t="str">
        <f t="shared" ca="1" si="44"/>
        <v/>
      </c>
      <c r="HP61" t="str">
        <f t="shared" ca="1" si="228"/>
        <v/>
      </c>
      <c r="HQ61" t="str">
        <f t="shared" ca="1" si="229"/>
        <v/>
      </c>
      <c r="HR61" t="str">
        <f t="shared" ca="1" si="230"/>
        <v/>
      </c>
      <c r="HS61" t="str">
        <f t="shared" ca="1" si="231"/>
        <v/>
      </c>
      <c r="HT61" t="str">
        <f t="shared" ca="1" si="232"/>
        <v/>
      </c>
      <c r="HU61" t="str">
        <f t="shared" ca="1" si="233"/>
        <v/>
      </c>
      <c r="HV61" t="str">
        <f t="shared" ca="1" si="234"/>
        <v/>
      </c>
      <c r="HW61" t="str">
        <f t="shared" ca="1" si="235"/>
        <v/>
      </c>
      <c r="HX61" t="str">
        <f t="shared" ca="1" si="236"/>
        <v/>
      </c>
      <c r="HY61" t="str">
        <f t="shared" ca="1" si="237"/>
        <v/>
      </c>
      <c r="HZ61" t="str">
        <f t="shared" ca="1" si="45"/>
        <v/>
      </c>
      <c r="IA61" t="str">
        <f t="shared" ca="1" si="46"/>
        <v/>
      </c>
      <c r="IB61" t="str">
        <f t="shared" ca="1" si="238"/>
        <v/>
      </c>
      <c r="IC61" t="str">
        <f t="shared" ca="1" si="239"/>
        <v/>
      </c>
      <c r="ID61" t="str">
        <f t="shared" ca="1" si="240"/>
        <v/>
      </c>
      <c r="IE61" t="str">
        <f t="shared" ca="1" si="241"/>
        <v/>
      </c>
      <c r="IF61" t="str">
        <f t="shared" ca="1" si="242"/>
        <v/>
      </c>
      <c r="IG61" t="str">
        <f t="shared" ca="1" si="243"/>
        <v/>
      </c>
      <c r="IH61" t="str">
        <f t="shared" ca="1" si="244"/>
        <v/>
      </c>
      <c r="II61" t="str">
        <f t="shared" ca="1" si="245"/>
        <v/>
      </c>
      <c r="IJ61" t="str">
        <f t="shared" ca="1" si="246"/>
        <v/>
      </c>
      <c r="IK61" t="str">
        <f t="shared" ca="1" si="247"/>
        <v/>
      </c>
      <c r="IL61" t="str">
        <f t="shared" ca="1" si="47"/>
        <v/>
      </c>
      <c r="IM61" t="str">
        <f t="shared" ca="1" si="48"/>
        <v/>
      </c>
      <c r="IN61" t="str">
        <f t="shared" ca="1" si="248"/>
        <v/>
      </c>
      <c r="IO61" t="str">
        <f t="shared" ca="1" si="249"/>
        <v/>
      </c>
      <c r="IP61" t="str">
        <f t="shared" ca="1" si="250"/>
        <v/>
      </c>
      <c r="IQ61" t="str">
        <f t="shared" ca="1" si="251"/>
        <v/>
      </c>
      <c r="IR61" t="str">
        <f t="shared" ca="1" si="252"/>
        <v/>
      </c>
      <c r="IS61" t="str">
        <f t="shared" ca="1" si="253"/>
        <v/>
      </c>
      <c r="IT61" t="str">
        <f t="shared" ca="1" si="254"/>
        <v/>
      </c>
      <c r="IU61" t="str">
        <f t="shared" ca="1" si="255"/>
        <v/>
      </c>
      <c r="IV61" t="str">
        <f t="shared" ca="1" si="256"/>
        <v/>
      </c>
      <c r="IW61" t="str">
        <f t="shared" ca="1" si="257"/>
        <v/>
      </c>
      <c r="IX61" t="str">
        <f t="shared" ca="1" si="49"/>
        <v/>
      </c>
      <c r="IY61" t="str">
        <f t="shared" ca="1" si="50"/>
        <v/>
      </c>
      <c r="IZ61" t="str">
        <f t="shared" ca="1" si="258"/>
        <v/>
      </c>
      <c r="JA61" t="str">
        <f t="shared" ca="1" si="259"/>
        <v/>
      </c>
      <c r="JB61" t="str">
        <f t="shared" ca="1" si="260"/>
        <v/>
      </c>
      <c r="JC61" t="str">
        <f t="shared" ca="1" si="261"/>
        <v/>
      </c>
      <c r="JD61" t="str">
        <f t="shared" ca="1" si="262"/>
        <v/>
      </c>
      <c r="JE61" t="str">
        <f t="shared" ca="1" si="263"/>
        <v/>
      </c>
      <c r="JF61" t="str">
        <f t="shared" ca="1" si="264"/>
        <v/>
      </c>
      <c r="JG61" t="str">
        <f t="shared" ca="1" si="265"/>
        <v/>
      </c>
      <c r="JH61" t="str">
        <f t="shared" ca="1" si="266"/>
        <v/>
      </c>
      <c r="JI61" t="str">
        <f t="shared" ca="1" si="267"/>
        <v/>
      </c>
      <c r="JJ61" t="str">
        <f t="shared" ca="1" si="51"/>
        <v/>
      </c>
      <c r="JK61" t="str">
        <f t="shared" ca="1" si="52"/>
        <v/>
      </c>
      <c r="JL61" t="str">
        <f t="shared" ca="1" si="268"/>
        <v/>
      </c>
      <c r="JM61" t="str">
        <f t="shared" ca="1" si="269"/>
        <v/>
      </c>
      <c r="JN61" t="str">
        <f t="shared" ca="1" si="270"/>
        <v/>
      </c>
      <c r="JO61" t="str">
        <f t="shared" ca="1" si="271"/>
        <v/>
      </c>
      <c r="JP61" t="str">
        <f t="shared" ca="1" si="272"/>
        <v/>
      </c>
      <c r="JQ61" t="str">
        <f t="shared" ca="1" si="273"/>
        <v/>
      </c>
      <c r="JR61" t="str">
        <f t="shared" ca="1" si="274"/>
        <v/>
      </c>
      <c r="JS61" t="str">
        <f t="shared" ca="1" si="275"/>
        <v/>
      </c>
      <c r="JT61" t="str">
        <f t="shared" ca="1" si="276"/>
        <v/>
      </c>
      <c r="JU61" t="str">
        <f t="shared" ca="1" si="277"/>
        <v/>
      </c>
    </row>
    <row r="62" spans="1:281" x14ac:dyDescent="0.25">
      <c r="A62">
        <f t="shared" si="278"/>
        <v>61</v>
      </c>
      <c r="B62" t="str">
        <f t="shared" ca="1" si="0"/>
        <v>Paul Watts</v>
      </c>
      <c r="C62">
        <v>3</v>
      </c>
      <c r="D62">
        <f t="shared" si="53"/>
        <v>61</v>
      </c>
      <c r="E62">
        <f t="shared" si="54"/>
        <v>11</v>
      </c>
      <c r="F62">
        <f ca="1">COUNT((AD62,AP62,BB62,BN62,BZ62,CL62,CX62,DJ62,DV62,EH62,ET62,FF62,FR62,GD62,GP62,HB62,HN62,HZ62,IL62,IX62,JJ62,JV62,KH62,KT62,LF62,LR62))</f>
        <v>1</v>
      </c>
      <c r="G62">
        <f t="shared" ca="1" si="55"/>
        <v>0</v>
      </c>
      <c r="H62">
        <f t="shared" ca="1" si="56"/>
        <v>0</v>
      </c>
      <c r="I62">
        <f t="shared" ca="1" si="1"/>
        <v>15.84</v>
      </c>
      <c r="J62">
        <f t="shared" ca="1" si="57"/>
        <v>15.84</v>
      </c>
      <c r="K62">
        <f t="shared" ca="1" si="2"/>
        <v>15.839999993799999</v>
      </c>
      <c r="L62">
        <f t="shared" ca="1" si="286"/>
        <v>134</v>
      </c>
      <c r="M62">
        <f t="shared" ca="1" si="58"/>
        <v>15.84</v>
      </c>
      <c r="N62">
        <f t="shared" ca="1" si="287"/>
        <v>62</v>
      </c>
      <c r="O62">
        <f t="shared" ca="1" si="59"/>
        <v>15.839999993799999</v>
      </c>
      <c r="P62">
        <f t="shared" ca="1" si="288"/>
        <v>134</v>
      </c>
      <c r="Q62">
        <f t="shared" ca="1" si="60"/>
        <v>2</v>
      </c>
      <c r="R62">
        <f t="shared" ca="1" si="61"/>
        <v>0</v>
      </c>
      <c r="S62">
        <f t="shared" ca="1" si="62"/>
        <v>0</v>
      </c>
      <c r="T62">
        <f t="shared" ca="1" si="63"/>
        <v>2</v>
      </c>
      <c r="U62" t="str">
        <f t="shared" ca="1" si="6"/>
        <v>997999999997Paul Watts</v>
      </c>
      <c r="V62">
        <f t="shared" ca="1" si="289"/>
        <v>60</v>
      </c>
      <c r="W62">
        <f t="shared" si="64"/>
        <v>61</v>
      </c>
      <c r="X62">
        <f t="shared" ca="1" si="290"/>
        <v>110</v>
      </c>
      <c r="Y62">
        <f t="shared" ca="1" si="65"/>
        <v>1</v>
      </c>
      <c r="Z62" t="str">
        <f t="shared" ca="1" si="66"/>
        <v>998Paul Wattszz</v>
      </c>
      <c r="AA62">
        <f t="shared" ca="1" si="291"/>
        <v>43</v>
      </c>
      <c r="AB62">
        <f t="shared" si="67"/>
        <v>61</v>
      </c>
      <c r="AC62">
        <f t="shared" ca="1" si="292"/>
        <v>28</v>
      </c>
      <c r="AD62" t="str">
        <f t="shared" ca="1" si="11"/>
        <v/>
      </c>
      <c r="AE62" t="str">
        <f t="shared" ca="1" si="12"/>
        <v/>
      </c>
      <c r="AF62" t="str">
        <f t="shared" ca="1" si="68"/>
        <v/>
      </c>
      <c r="AG62" t="str">
        <f t="shared" ca="1" si="69"/>
        <v/>
      </c>
      <c r="AH62" t="str">
        <f t="shared" ca="1" si="70"/>
        <v/>
      </c>
      <c r="AI62" t="str">
        <f t="shared" ca="1" si="71"/>
        <v/>
      </c>
      <c r="AJ62" t="str">
        <f t="shared" ca="1" si="72"/>
        <v/>
      </c>
      <c r="AK62" t="str">
        <f t="shared" ca="1" si="73"/>
        <v/>
      </c>
      <c r="AL62" t="str">
        <f t="shared" ca="1" si="74"/>
        <v/>
      </c>
      <c r="AM62" t="str">
        <f t="shared" ca="1" si="75"/>
        <v/>
      </c>
      <c r="AN62" t="str">
        <f t="shared" ca="1" si="76"/>
        <v/>
      </c>
      <c r="AO62" t="str">
        <f t="shared" ca="1" si="77"/>
        <v/>
      </c>
      <c r="AP62">
        <f t="shared" ca="1" si="13"/>
        <v>15.84</v>
      </c>
      <c r="AQ62" t="str">
        <f t="shared" ca="1" si="14"/>
        <v>LOST</v>
      </c>
      <c r="AR62">
        <f t="shared" ca="1" si="78"/>
        <v>2</v>
      </c>
      <c r="AS62">
        <f t="shared" ca="1" si="79"/>
        <v>0</v>
      </c>
      <c r="AT62">
        <f t="shared" ca="1" si="80"/>
        <v>0</v>
      </c>
      <c r="AU62">
        <f t="shared" ca="1" si="81"/>
        <v>1</v>
      </c>
      <c r="AV62">
        <f t="shared" ca="1" si="82"/>
        <v>4</v>
      </c>
      <c r="AW62">
        <f t="shared" ca="1" si="83"/>
        <v>0</v>
      </c>
      <c r="AX62">
        <f t="shared" ca="1" si="84"/>
        <v>0</v>
      </c>
      <c r="AY62">
        <f t="shared" ca="1" si="85"/>
        <v>4</v>
      </c>
      <c r="AZ62">
        <f t="shared" ca="1" si="86"/>
        <v>0</v>
      </c>
      <c r="BA62">
        <f t="shared" ca="1" si="87"/>
        <v>0</v>
      </c>
      <c r="BB62" t="str">
        <f t="shared" ca="1" si="15"/>
        <v/>
      </c>
      <c r="BC62" t="str">
        <f t="shared" ca="1" si="16"/>
        <v/>
      </c>
      <c r="BD62" t="str">
        <f t="shared" ca="1" si="88"/>
        <v/>
      </c>
      <c r="BE62" t="str">
        <f t="shared" ca="1" si="89"/>
        <v/>
      </c>
      <c r="BF62" t="str">
        <f t="shared" ca="1" si="90"/>
        <v/>
      </c>
      <c r="BG62" t="str">
        <f t="shared" ca="1" si="91"/>
        <v/>
      </c>
      <c r="BH62" t="str">
        <f t="shared" ca="1" si="92"/>
        <v/>
      </c>
      <c r="BI62" t="str">
        <f t="shared" ca="1" si="93"/>
        <v/>
      </c>
      <c r="BJ62" t="str">
        <f t="shared" ca="1" si="94"/>
        <v/>
      </c>
      <c r="BK62" t="str">
        <f t="shared" ca="1" si="95"/>
        <v/>
      </c>
      <c r="BL62" t="str">
        <f t="shared" ca="1" si="96"/>
        <v/>
      </c>
      <c r="BM62" t="str">
        <f t="shared" ca="1" si="97"/>
        <v/>
      </c>
      <c r="BN62" t="str">
        <f t="shared" ca="1" si="17"/>
        <v/>
      </c>
      <c r="BO62" t="str">
        <f t="shared" ca="1" si="18"/>
        <v/>
      </c>
      <c r="BP62" t="str">
        <f t="shared" ca="1" si="98"/>
        <v/>
      </c>
      <c r="BQ62" t="str">
        <f t="shared" ca="1" si="99"/>
        <v/>
      </c>
      <c r="BR62" t="str">
        <f t="shared" ca="1" si="100"/>
        <v/>
      </c>
      <c r="BS62" t="str">
        <f t="shared" ca="1" si="101"/>
        <v/>
      </c>
      <c r="BT62" t="str">
        <f t="shared" ca="1" si="102"/>
        <v/>
      </c>
      <c r="BU62" t="str">
        <f t="shared" ca="1" si="103"/>
        <v/>
      </c>
      <c r="BV62" t="str">
        <f t="shared" ca="1" si="104"/>
        <v/>
      </c>
      <c r="BW62" t="str">
        <f t="shared" ca="1" si="105"/>
        <v/>
      </c>
      <c r="BX62" t="str">
        <f t="shared" ca="1" si="106"/>
        <v/>
      </c>
      <c r="BY62" t="str">
        <f t="shared" ca="1" si="107"/>
        <v/>
      </c>
      <c r="BZ62" t="str">
        <f t="shared" ca="1" si="19"/>
        <v/>
      </c>
      <c r="CA62" t="str">
        <f t="shared" ca="1" si="20"/>
        <v/>
      </c>
      <c r="CB62" t="str">
        <f t="shared" ca="1" si="108"/>
        <v/>
      </c>
      <c r="CC62" t="str">
        <f t="shared" ca="1" si="109"/>
        <v/>
      </c>
      <c r="CD62" t="str">
        <f t="shared" ca="1" si="110"/>
        <v/>
      </c>
      <c r="CE62" t="str">
        <f t="shared" ca="1" si="111"/>
        <v/>
      </c>
      <c r="CF62" t="str">
        <f t="shared" ca="1" si="112"/>
        <v/>
      </c>
      <c r="CG62" t="str">
        <f t="shared" ca="1" si="113"/>
        <v/>
      </c>
      <c r="CH62" t="str">
        <f t="shared" ca="1" si="114"/>
        <v/>
      </c>
      <c r="CI62" t="str">
        <f t="shared" ca="1" si="115"/>
        <v/>
      </c>
      <c r="CJ62" t="str">
        <f t="shared" ca="1" si="116"/>
        <v/>
      </c>
      <c r="CK62" t="str">
        <f t="shared" ca="1" si="117"/>
        <v/>
      </c>
      <c r="CL62" t="str">
        <f t="shared" ca="1" si="21"/>
        <v/>
      </c>
      <c r="CM62" t="str">
        <f t="shared" ca="1" si="22"/>
        <v/>
      </c>
      <c r="CN62" t="str">
        <f t="shared" ca="1" si="118"/>
        <v/>
      </c>
      <c r="CO62" t="str">
        <f t="shared" ca="1" si="119"/>
        <v/>
      </c>
      <c r="CP62" t="str">
        <f t="shared" ca="1" si="120"/>
        <v/>
      </c>
      <c r="CQ62" t="str">
        <f t="shared" ca="1" si="121"/>
        <v/>
      </c>
      <c r="CR62" t="str">
        <f t="shared" ca="1" si="122"/>
        <v/>
      </c>
      <c r="CS62" t="str">
        <f t="shared" ca="1" si="123"/>
        <v/>
      </c>
      <c r="CT62" t="str">
        <f t="shared" ca="1" si="124"/>
        <v/>
      </c>
      <c r="CU62" t="str">
        <f t="shared" ca="1" si="125"/>
        <v/>
      </c>
      <c r="CV62" t="str">
        <f t="shared" ca="1" si="126"/>
        <v/>
      </c>
      <c r="CW62" t="str">
        <f t="shared" ca="1" si="127"/>
        <v/>
      </c>
      <c r="CX62" t="str">
        <f t="shared" ca="1" si="23"/>
        <v/>
      </c>
      <c r="CY62" t="str">
        <f t="shared" ca="1" si="24"/>
        <v/>
      </c>
      <c r="CZ62" t="str">
        <f t="shared" ca="1" si="128"/>
        <v/>
      </c>
      <c r="DA62" t="str">
        <f t="shared" ca="1" si="129"/>
        <v/>
      </c>
      <c r="DB62" t="str">
        <f t="shared" ca="1" si="130"/>
        <v/>
      </c>
      <c r="DC62" t="str">
        <f t="shared" ca="1" si="131"/>
        <v/>
      </c>
      <c r="DD62" t="str">
        <f t="shared" ca="1" si="132"/>
        <v/>
      </c>
      <c r="DE62" t="str">
        <f t="shared" ca="1" si="133"/>
        <v/>
      </c>
      <c r="DF62" t="str">
        <f t="shared" ca="1" si="134"/>
        <v/>
      </c>
      <c r="DG62" t="str">
        <f t="shared" ca="1" si="135"/>
        <v/>
      </c>
      <c r="DH62" t="str">
        <f t="shared" ca="1" si="136"/>
        <v/>
      </c>
      <c r="DI62" t="str">
        <f t="shared" ca="1" si="137"/>
        <v/>
      </c>
      <c r="DJ62" t="str">
        <f t="shared" ca="1" si="25"/>
        <v/>
      </c>
      <c r="DK62" t="str">
        <f t="shared" ca="1" si="26"/>
        <v/>
      </c>
      <c r="DL62" t="str">
        <f t="shared" ca="1" si="138"/>
        <v/>
      </c>
      <c r="DM62" t="str">
        <f t="shared" ca="1" si="139"/>
        <v/>
      </c>
      <c r="DN62" t="str">
        <f t="shared" ca="1" si="140"/>
        <v/>
      </c>
      <c r="DO62" t="str">
        <f t="shared" ca="1" si="141"/>
        <v/>
      </c>
      <c r="DP62" t="str">
        <f t="shared" ca="1" si="142"/>
        <v/>
      </c>
      <c r="DQ62" t="str">
        <f t="shared" ca="1" si="143"/>
        <v/>
      </c>
      <c r="DR62" t="str">
        <f t="shared" ca="1" si="144"/>
        <v/>
      </c>
      <c r="DS62" t="str">
        <f t="shared" ca="1" si="145"/>
        <v/>
      </c>
      <c r="DT62" t="str">
        <f t="shared" ca="1" si="146"/>
        <v/>
      </c>
      <c r="DU62" t="str">
        <f t="shared" ca="1" si="147"/>
        <v/>
      </c>
      <c r="DV62" t="str">
        <f t="shared" ca="1" si="27"/>
        <v/>
      </c>
      <c r="DW62" t="str">
        <f t="shared" ca="1" si="28"/>
        <v/>
      </c>
      <c r="DX62" t="str">
        <f t="shared" ca="1" si="148"/>
        <v/>
      </c>
      <c r="DY62" t="str">
        <f t="shared" ca="1" si="149"/>
        <v/>
      </c>
      <c r="DZ62" t="str">
        <f t="shared" ca="1" si="150"/>
        <v/>
      </c>
      <c r="EA62" t="str">
        <f t="shared" ca="1" si="151"/>
        <v/>
      </c>
      <c r="EB62" t="str">
        <f t="shared" ca="1" si="152"/>
        <v/>
      </c>
      <c r="EC62" t="str">
        <f t="shared" ca="1" si="153"/>
        <v/>
      </c>
      <c r="ED62" t="str">
        <f t="shared" ca="1" si="154"/>
        <v/>
      </c>
      <c r="EE62" t="str">
        <f t="shared" ca="1" si="155"/>
        <v/>
      </c>
      <c r="EF62" t="str">
        <f t="shared" ca="1" si="156"/>
        <v/>
      </c>
      <c r="EG62" t="str">
        <f t="shared" ca="1" si="157"/>
        <v/>
      </c>
      <c r="EH62" t="str">
        <f t="shared" ca="1" si="29"/>
        <v/>
      </c>
      <c r="EI62" t="str">
        <f t="shared" ca="1" si="30"/>
        <v/>
      </c>
      <c r="EJ62" t="str">
        <f t="shared" ca="1" si="158"/>
        <v/>
      </c>
      <c r="EK62" t="str">
        <f t="shared" ca="1" si="159"/>
        <v/>
      </c>
      <c r="EL62" t="str">
        <f t="shared" ca="1" si="160"/>
        <v/>
      </c>
      <c r="EM62" t="str">
        <f t="shared" ca="1" si="161"/>
        <v/>
      </c>
      <c r="EN62" t="str">
        <f t="shared" ca="1" si="162"/>
        <v/>
      </c>
      <c r="EO62" t="str">
        <f t="shared" ca="1" si="163"/>
        <v/>
      </c>
      <c r="EP62" t="str">
        <f t="shared" ca="1" si="164"/>
        <v/>
      </c>
      <c r="EQ62" t="str">
        <f t="shared" ca="1" si="165"/>
        <v/>
      </c>
      <c r="ER62" t="str">
        <f t="shared" ca="1" si="166"/>
        <v/>
      </c>
      <c r="ES62" t="str">
        <f t="shared" ca="1" si="167"/>
        <v/>
      </c>
      <c r="ET62" t="str">
        <f t="shared" ca="1" si="31"/>
        <v/>
      </c>
      <c r="EU62" t="str">
        <f t="shared" ca="1" si="32"/>
        <v/>
      </c>
      <c r="EV62" t="str">
        <f t="shared" ca="1" si="168"/>
        <v/>
      </c>
      <c r="EW62" t="str">
        <f t="shared" ca="1" si="169"/>
        <v/>
      </c>
      <c r="EX62" t="str">
        <f t="shared" ca="1" si="170"/>
        <v/>
      </c>
      <c r="EY62" t="str">
        <f t="shared" ca="1" si="171"/>
        <v/>
      </c>
      <c r="EZ62" t="str">
        <f t="shared" ca="1" si="172"/>
        <v/>
      </c>
      <c r="FA62" t="str">
        <f t="shared" ca="1" si="173"/>
        <v/>
      </c>
      <c r="FB62" t="str">
        <f t="shared" ca="1" si="174"/>
        <v/>
      </c>
      <c r="FC62" t="str">
        <f t="shared" ca="1" si="175"/>
        <v/>
      </c>
      <c r="FD62" t="str">
        <f t="shared" ca="1" si="176"/>
        <v/>
      </c>
      <c r="FE62" t="str">
        <f t="shared" ca="1" si="177"/>
        <v/>
      </c>
      <c r="FF62" t="str">
        <f t="shared" ca="1" si="33"/>
        <v/>
      </c>
      <c r="FG62" t="str">
        <f t="shared" ca="1" si="34"/>
        <v/>
      </c>
      <c r="FH62" t="str">
        <f t="shared" ca="1" si="178"/>
        <v/>
      </c>
      <c r="FI62" t="str">
        <f t="shared" ca="1" si="179"/>
        <v/>
      </c>
      <c r="FJ62" t="str">
        <f t="shared" ca="1" si="180"/>
        <v/>
      </c>
      <c r="FK62" t="str">
        <f t="shared" ca="1" si="181"/>
        <v/>
      </c>
      <c r="FL62" t="str">
        <f t="shared" ca="1" si="182"/>
        <v/>
      </c>
      <c r="FM62" t="str">
        <f t="shared" ca="1" si="183"/>
        <v/>
      </c>
      <c r="FN62" t="str">
        <f t="shared" ca="1" si="184"/>
        <v/>
      </c>
      <c r="FO62" t="str">
        <f t="shared" ca="1" si="185"/>
        <v/>
      </c>
      <c r="FP62" t="str">
        <f t="shared" ca="1" si="186"/>
        <v/>
      </c>
      <c r="FQ62" t="str">
        <f t="shared" ca="1" si="187"/>
        <v/>
      </c>
      <c r="FR62" t="str">
        <f t="shared" ca="1" si="35"/>
        <v/>
      </c>
      <c r="FS62" t="str">
        <f t="shared" ca="1" si="36"/>
        <v/>
      </c>
      <c r="FT62" t="str">
        <f t="shared" ca="1" si="188"/>
        <v/>
      </c>
      <c r="FU62" t="str">
        <f t="shared" ca="1" si="189"/>
        <v/>
      </c>
      <c r="FV62" t="str">
        <f t="shared" ca="1" si="190"/>
        <v/>
      </c>
      <c r="FW62" t="str">
        <f t="shared" ca="1" si="191"/>
        <v/>
      </c>
      <c r="FX62" t="str">
        <f t="shared" ca="1" si="192"/>
        <v/>
      </c>
      <c r="FY62" t="str">
        <f t="shared" ca="1" si="193"/>
        <v/>
      </c>
      <c r="FZ62" t="str">
        <f t="shared" ca="1" si="194"/>
        <v/>
      </c>
      <c r="GA62" t="str">
        <f t="shared" ca="1" si="195"/>
        <v/>
      </c>
      <c r="GB62" t="str">
        <f t="shared" ca="1" si="196"/>
        <v/>
      </c>
      <c r="GC62" t="str">
        <f t="shared" ca="1" si="197"/>
        <v/>
      </c>
      <c r="GD62" t="str">
        <f t="shared" ca="1" si="37"/>
        <v/>
      </c>
      <c r="GE62" t="str">
        <f t="shared" ca="1" si="38"/>
        <v/>
      </c>
      <c r="GF62" t="str">
        <f t="shared" ca="1" si="198"/>
        <v/>
      </c>
      <c r="GG62" t="str">
        <f t="shared" ca="1" si="199"/>
        <v/>
      </c>
      <c r="GH62" t="str">
        <f t="shared" ca="1" si="200"/>
        <v/>
      </c>
      <c r="GI62" t="str">
        <f t="shared" ca="1" si="201"/>
        <v/>
      </c>
      <c r="GJ62" t="str">
        <f t="shared" ca="1" si="202"/>
        <v/>
      </c>
      <c r="GK62" t="str">
        <f t="shared" ca="1" si="203"/>
        <v/>
      </c>
      <c r="GL62" t="str">
        <f t="shared" ca="1" si="204"/>
        <v/>
      </c>
      <c r="GM62" t="str">
        <f t="shared" ca="1" si="205"/>
        <v/>
      </c>
      <c r="GN62" t="str">
        <f t="shared" ca="1" si="206"/>
        <v/>
      </c>
      <c r="GO62" t="str">
        <f t="shared" ca="1" si="207"/>
        <v/>
      </c>
      <c r="GP62" t="str">
        <f t="shared" ca="1" si="39"/>
        <v/>
      </c>
      <c r="GQ62" t="str">
        <f t="shared" ca="1" si="40"/>
        <v/>
      </c>
      <c r="GR62" t="str">
        <f t="shared" ca="1" si="208"/>
        <v/>
      </c>
      <c r="GS62" t="str">
        <f t="shared" ca="1" si="209"/>
        <v/>
      </c>
      <c r="GT62" t="str">
        <f t="shared" ca="1" si="210"/>
        <v/>
      </c>
      <c r="GU62" t="str">
        <f t="shared" ca="1" si="211"/>
        <v/>
      </c>
      <c r="GV62" t="str">
        <f t="shared" ca="1" si="212"/>
        <v/>
      </c>
      <c r="GW62" t="str">
        <f t="shared" ca="1" si="213"/>
        <v/>
      </c>
      <c r="GX62" t="str">
        <f t="shared" ca="1" si="214"/>
        <v/>
      </c>
      <c r="GY62" t="str">
        <f t="shared" ca="1" si="215"/>
        <v/>
      </c>
      <c r="GZ62" t="str">
        <f t="shared" ca="1" si="216"/>
        <v/>
      </c>
      <c r="HA62" t="str">
        <f t="shared" ca="1" si="217"/>
        <v/>
      </c>
      <c r="HB62" t="str">
        <f t="shared" ca="1" si="41"/>
        <v/>
      </c>
      <c r="HC62" t="str">
        <f t="shared" ca="1" si="42"/>
        <v/>
      </c>
      <c r="HD62" t="str">
        <f t="shared" ca="1" si="218"/>
        <v/>
      </c>
      <c r="HE62" t="str">
        <f t="shared" ca="1" si="219"/>
        <v/>
      </c>
      <c r="HF62" t="str">
        <f t="shared" ca="1" si="220"/>
        <v/>
      </c>
      <c r="HG62" t="str">
        <f t="shared" ca="1" si="221"/>
        <v/>
      </c>
      <c r="HH62" t="str">
        <f t="shared" ca="1" si="222"/>
        <v/>
      </c>
      <c r="HI62" t="str">
        <f t="shared" ca="1" si="223"/>
        <v/>
      </c>
      <c r="HJ62" t="str">
        <f t="shared" ca="1" si="224"/>
        <v/>
      </c>
      <c r="HK62" t="str">
        <f t="shared" ca="1" si="225"/>
        <v/>
      </c>
      <c r="HL62" t="str">
        <f t="shared" ca="1" si="226"/>
        <v/>
      </c>
      <c r="HM62" t="str">
        <f t="shared" ca="1" si="227"/>
        <v/>
      </c>
      <c r="HN62" t="str">
        <f t="shared" ca="1" si="43"/>
        <v/>
      </c>
      <c r="HO62" t="str">
        <f t="shared" ca="1" si="44"/>
        <v/>
      </c>
      <c r="HP62" t="str">
        <f t="shared" ca="1" si="228"/>
        <v/>
      </c>
      <c r="HQ62" t="str">
        <f t="shared" ca="1" si="229"/>
        <v/>
      </c>
      <c r="HR62" t="str">
        <f t="shared" ca="1" si="230"/>
        <v/>
      </c>
      <c r="HS62" t="str">
        <f t="shared" ca="1" si="231"/>
        <v/>
      </c>
      <c r="HT62" t="str">
        <f t="shared" ca="1" si="232"/>
        <v/>
      </c>
      <c r="HU62" t="str">
        <f t="shared" ca="1" si="233"/>
        <v/>
      </c>
      <c r="HV62" t="str">
        <f t="shared" ca="1" si="234"/>
        <v/>
      </c>
      <c r="HW62" t="str">
        <f t="shared" ca="1" si="235"/>
        <v/>
      </c>
      <c r="HX62" t="str">
        <f t="shared" ca="1" si="236"/>
        <v/>
      </c>
      <c r="HY62" t="str">
        <f t="shared" ca="1" si="237"/>
        <v/>
      </c>
      <c r="HZ62" t="str">
        <f t="shared" ca="1" si="45"/>
        <v/>
      </c>
      <c r="IA62" t="str">
        <f t="shared" ca="1" si="46"/>
        <v/>
      </c>
      <c r="IB62" t="str">
        <f t="shared" ca="1" si="238"/>
        <v/>
      </c>
      <c r="IC62" t="str">
        <f t="shared" ca="1" si="239"/>
        <v/>
      </c>
      <c r="ID62" t="str">
        <f t="shared" ca="1" si="240"/>
        <v/>
      </c>
      <c r="IE62" t="str">
        <f t="shared" ca="1" si="241"/>
        <v/>
      </c>
      <c r="IF62" t="str">
        <f t="shared" ca="1" si="242"/>
        <v/>
      </c>
      <c r="IG62" t="str">
        <f t="shared" ca="1" si="243"/>
        <v/>
      </c>
      <c r="IH62" t="str">
        <f t="shared" ca="1" si="244"/>
        <v/>
      </c>
      <c r="II62" t="str">
        <f t="shared" ca="1" si="245"/>
        <v/>
      </c>
      <c r="IJ62" t="str">
        <f t="shared" ca="1" si="246"/>
        <v/>
      </c>
      <c r="IK62" t="str">
        <f t="shared" ca="1" si="247"/>
        <v/>
      </c>
      <c r="IL62" t="str">
        <f t="shared" ca="1" si="47"/>
        <v/>
      </c>
      <c r="IM62" t="str">
        <f t="shared" ca="1" si="48"/>
        <v/>
      </c>
      <c r="IN62" t="str">
        <f t="shared" ca="1" si="248"/>
        <v/>
      </c>
      <c r="IO62" t="str">
        <f t="shared" ca="1" si="249"/>
        <v/>
      </c>
      <c r="IP62" t="str">
        <f t="shared" ca="1" si="250"/>
        <v/>
      </c>
      <c r="IQ62" t="str">
        <f t="shared" ca="1" si="251"/>
        <v/>
      </c>
      <c r="IR62" t="str">
        <f t="shared" ca="1" si="252"/>
        <v/>
      </c>
      <c r="IS62" t="str">
        <f t="shared" ca="1" si="253"/>
        <v/>
      </c>
      <c r="IT62" t="str">
        <f t="shared" ca="1" si="254"/>
        <v/>
      </c>
      <c r="IU62" t="str">
        <f t="shared" ca="1" si="255"/>
        <v/>
      </c>
      <c r="IV62" t="str">
        <f t="shared" ca="1" si="256"/>
        <v/>
      </c>
      <c r="IW62" t="str">
        <f t="shared" ca="1" si="257"/>
        <v/>
      </c>
      <c r="IX62" t="str">
        <f t="shared" ca="1" si="49"/>
        <v/>
      </c>
      <c r="IY62" t="str">
        <f t="shared" ca="1" si="50"/>
        <v/>
      </c>
      <c r="IZ62" t="str">
        <f t="shared" ca="1" si="258"/>
        <v/>
      </c>
      <c r="JA62" t="str">
        <f t="shared" ca="1" si="259"/>
        <v/>
      </c>
      <c r="JB62" t="str">
        <f t="shared" ca="1" si="260"/>
        <v/>
      </c>
      <c r="JC62" t="str">
        <f t="shared" ca="1" si="261"/>
        <v/>
      </c>
      <c r="JD62" t="str">
        <f t="shared" ca="1" si="262"/>
        <v/>
      </c>
      <c r="JE62" t="str">
        <f t="shared" ca="1" si="263"/>
        <v/>
      </c>
      <c r="JF62" t="str">
        <f t="shared" ca="1" si="264"/>
        <v/>
      </c>
      <c r="JG62" t="str">
        <f t="shared" ca="1" si="265"/>
        <v/>
      </c>
      <c r="JH62" t="str">
        <f t="shared" ca="1" si="266"/>
        <v/>
      </c>
      <c r="JI62" t="str">
        <f t="shared" ca="1" si="267"/>
        <v/>
      </c>
      <c r="JJ62" t="str">
        <f t="shared" ca="1" si="51"/>
        <v/>
      </c>
      <c r="JK62" t="str">
        <f t="shared" ca="1" si="52"/>
        <v/>
      </c>
      <c r="JL62" t="str">
        <f t="shared" ca="1" si="268"/>
        <v/>
      </c>
      <c r="JM62" t="str">
        <f t="shared" ca="1" si="269"/>
        <v/>
      </c>
      <c r="JN62" t="str">
        <f t="shared" ca="1" si="270"/>
        <v/>
      </c>
      <c r="JO62" t="str">
        <f t="shared" ca="1" si="271"/>
        <v/>
      </c>
      <c r="JP62" t="str">
        <f t="shared" ca="1" si="272"/>
        <v/>
      </c>
      <c r="JQ62" t="str">
        <f t="shared" ca="1" si="273"/>
        <v/>
      </c>
      <c r="JR62" t="str">
        <f t="shared" ca="1" si="274"/>
        <v/>
      </c>
      <c r="JS62" t="str">
        <f t="shared" ca="1" si="275"/>
        <v/>
      </c>
      <c r="JT62" t="str">
        <f t="shared" ca="1" si="276"/>
        <v/>
      </c>
      <c r="JU62" t="str">
        <f t="shared" ca="1" si="277"/>
        <v/>
      </c>
    </row>
    <row r="63" spans="1:281" x14ac:dyDescent="0.25">
      <c r="A63">
        <f t="shared" si="278"/>
        <v>62</v>
      </c>
      <c r="B63" t="str">
        <f t="shared" ca="1" si="0"/>
        <v/>
      </c>
      <c r="C63">
        <v>3</v>
      </c>
      <c r="D63">
        <f t="shared" si="53"/>
        <v>62</v>
      </c>
      <c r="E63">
        <f t="shared" si="54"/>
        <v>12</v>
      </c>
      <c r="F63">
        <f ca="1">COUNT((AD63,AP63,BB63,BN63,BZ63,CL63,CX63,DJ63,DV63,EH63,ET63,FF63,FR63,GD63,GP63,HB63,HN63,HZ63,IL63,IX63,JJ63,JV63,KH63,KT63,LF63,LR63))</f>
        <v>0</v>
      </c>
      <c r="G63">
        <f t="shared" ca="1" si="55"/>
        <v>0</v>
      </c>
      <c r="H63">
        <f t="shared" ca="1" si="56"/>
        <v>0</v>
      </c>
      <c r="I63">
        <f t="shared" ca="1" si="1"/>
        <v>0</v>
      </c>
      <c r="J63">
        <f t="shared" ca="1" si="57"/>
        <v>0</v>
      </c>
      <c r="K63">
        <f t="shared" ca="1" si="2"/>
        <v>-1</v>
      </c>
      <c r="L63">
        <f t="shared" ca="1" si="286"/>
        <v>61</v>
      </c>
      <c r="M63">
        <f t="shared" ca="1" si="58"/>
        <v>0</v>
      </c>
      <c r="N63">
        <f t="shared" ca="1" si="287"/>
        <v>65</v>
      </c>
      <c r="O63">
        <f t="shared" ca="1" si="59"/>
        <v>-1</v>
      </c>
      <c r="P63">
        <f t="shared" ca="1" si="288"/>
        <v>61</v>
      </c>
      <c r="Q63">
        <f t="shared" ca="1" si="60"/>
        <v>0</v>
      </c>
      <c r="R63">
        <f t="shared" ca="1" si="61"/>
        <v>0</v>
      </c>
      <c r="S63">
        <f t="shared" ca="1" si="62"/>
        <v>0</v>
      </c>
      <c r="T63">
        <f t="shared" ca="1" si="63"/>
        <v>0</v>
      </c>
      <c r="U63" t="str">
        <f t="shared" ca="1" si="6"/>
        <v>999999999999</v>
      </c>
      <c r="V63">
        <f t="shared" ca="1" si="289"/>
        <v>0</v>
      </c>
      <c r="W63">
        <f t="shared" si="64"/>
        <v>62</v>
      </c>
      <c r="X63">
        <f t="shared" ca="1" si="290"/>
        <v>6</v>
      </c>
      <c r="Y63">
        <f t="shared" ca="1" si="65"/>
        <v>0</v>
      </c>
      <c r="Z63" t="str">
        <f t="shared" ca="1" si="66"/>
        <v>999zz</v>
      </c>
      <c r="AA63">
        <f t="shared" ca="1" si="291"/>
        <v>350</v>
      </c>
      <c r="AB63">
        <f t="shared" si="67"/>
        <v>62</v>
      </c>
      <c r="AC63">
        <f t="shared" ca="1" si="292"/>
        <v>132</v>
      </c>
      <c r="AD63" t="str">
        <f t="shared" ca="1" si="11"/>
        <v/>
      </c>
      <c r="AE63" t="str">
        <f t="shared" ca="1" si="12"/>
        <v/>
      </c>
      <c r="AF63" t="str">
        <f t="shared" ca="1" si="68"/>
        <v/>
      </c>
      <c r="AG63" t="str">
        <f t="shared" ca="1" si="69"/>
        <v/>
      </c>
      <c r="AH63" t="str">
        <f t="shared" ca="1" si="70"/>
        <v/>
      </c>
      <c r="AI63" t="str">
        <f t="shared" ca="1" si="71"/>
        <v/>
      </c>
      <c r="AJ63" t="str">
        <f t="shared" ca="1" si="72"/>
        <v/>
      </c>
      <c r="AK63" t="str">
        <f t="shared" ca="1" si="73"/>
        <v/>
      </c>
      <c r="AL63" t="str">
        <f t="shared" ca="1" si="74"/>
        <v/>
      </c>
      <c r="AM63" t="str">
        <f t="shared" ca="1" si="75"/>
        <v/>
      </c>
      <c r="AN63" t="str">
        <f t="shared" ca="1" si="76"/>
        <v/>
      </c>
      <c r="AO63" t="str">
        <f t="shared" ca="1" si="77"/>
        <v/>
      </c>
      <c r="AP63" t="str">
        <f t="shared" ca="1" si="13"/>
        <v/>
      </c>
      <c r="AQ63" t="str">
        <f t="shared" ca="1" si="14"/>
        <v/>
      </c>
      <c r="AR63" t="str">
        <f t="shared" ca="1" si="78"/>
        <v/>
      </c>
      <c r="AS63" t="str">
        <f t="shared" ca="1" si="79"/>
        <v/>
      </c>
      <c r="AT63" t="str">
        <f t="shared" ca="1" si="80"/>
        <v/>
      </c>
      <c r="AU63" t="str">
        <f t="shared" ca="1" si="81"/>
        <v/>
      </c>
      <c r="AV63" t="str">
        <f t="shared" ca="1" si="82"/>
        <v/>
      </c>
      <c r="AW63" t="str">
        <f t="shared" ca="1" si="83"/>
        <v/>
      </c>
      <c r="AX63" t="str">
        <f t="shared" ca="1" si="84"/>
        <v/>
      </c>
      <c r="AY63" t="str">
        <f t="shared" ca="1" si="85"/>
        <v/>
      </c>
      <c r="AZ63" t="str">
        <f t="shared" ca="1" si="86"/>
        <v/>
      </c>
      <c r="BA63" t="str">
        <f t="shared" ca="1" si="87"/>
        <v/>
      </c>
      <c r="BB63" t="str">
        <f t="shared" ca="1" si="15"/>
        <v/>
      </c>
      <c r="BC63" t="str">
        <f t="shared" ca="1" si="16"/>
        <v/>
      </c>
      <c r="BD63" t="str">
        <f t="shared" ca="1" si="88"/>
        <v/>
      </c>
      <c r="BE63" t="str">
        <f t="shared" ca="1" si="89"/>
        <v/>
      </c>
      <c r="BF63" t="str">
        <f t="shared" ca="1" si="90"/>
        <v/>
      </c>
      <c r="BG63" t="str">
        <f t="shared" ca="1" si="91"/>
        <v/>
      </c>
      <c r="BH63" t="str">
        <f t="shared" ca="1" si="92"/>
        <v/>
      </c>
      <c r="BI63" t="str">
        <f t="shared" ca="1" si="93"/>
        <v/>
      </c>
      <c r="BJ63" t="str">
        <f t="shared" ca="1" si="94"/>
        <v/>
      </c>
      <c r="BK63" t="str">
        <f t="shared" ca="1" si="95"/>
        <v/>
      </c>
      <c r="BL63" t="str">
        <f t="shared" ca="1" si="96"/>
        <v/>
      </c>
      <c r="BM63" t="str">
        <f t="shared" ca="1" si="97"/>
        <v/>
      </c>
      <c r="BN63" t="str">
        <f t="shared" ca="1" si="17"/>
        <v/>
      </c>
      <c r="BO63" t="str">
        <f t="shared" ca="1" si="18"/>
        <v/>
      </c>
      <c r="BP63" t="str">
        <f t="shared" ca="1" si="98"/>
        <v/>
      </c>
      <c r="BQ63" t="str">
        <f t="shared" ca="1" si="99"/>
        <v/>
      </c>
      <c r="BR63" t="str">
        <f t="shared" ca="1" si="100"/>
        <v/>
      </c>
      <c r="BS63" t="str">
        <f t="shared" ca="1" si="101"/>
        <v/>
      </c>
      <c r="BT63" t="str">
        <f t="shared" ca="1" si="102"/>
        <v/>
      </c>
      <c r="BU63" t="str">
        <f t="shared" ca="1" si="103"/>
        <v/>
      </c>
      <c r="BV63" t="str">
        <f t="shared" ca="1" si="104"/>
        <v/>
      </c>
      <c r="BW63" t="str">
        <f t="shared" ca="1" si="105"/>
        <v/>
      </c>
      <c r="BX63" t="str">
        <f t="shared" ca="1" si="106"/>
        <v/>
      </c>
      <c r="BY63" t="str">
        <f t="shared" ca="1" si="107"/>
        <v/>
      </c>
      <c r="BZ63" t="str">
        <f t="shared" ca="1" si="19"/>
        <v/>
      </c>
      <c r="CA63" t="str">
        <f t="shared" ca="1" si="20"/>
        <v/>
      </c>
      <c r="CB63" t="str">
        <f t="shared" ca="1" si="108"/>
        <v/>
      </c>
      <c r="CC63" t="str">
        <f t="shared" ca="1" si="109"/>
        <v/>
      </c>
      <c r="CD63" t="str">
        <f t="shared" ca="1" si="110"/>
        <v/>
      </c>
      <c r="CE63" t="str">
        <f t="shared" ca="1" si="111"/>
        <v/>
      </c>
      <c r="CF63" t="str">
        <f t="shared" ca="1" si="112"/>
        <v/>
      </c>
      <c r="CG63" t="str">
        <f t="shared" ca="1" si="113"/>
        <v/>
      </c>
      <c r="CH63" t="str">
        <f t="shared" ca="1" si="114"/>
        <v/>
      </c>
      <c r="CI63" t="str">
        <f t="shared" ca="1" si="115"/>
        <v/>
      </c>
      <c r="CJ63" t="str">
        <f t="shared" ca="1" si="116"/>
        <v/>
      </c>
      <c r="CK63" t="str">
        <f t="shared" ca="1" si="117"/>
        <v/>
      </c>
      <c r="CL63" t="str">
        <f t="shared" ca="1" si="21"/>
        <v/>
      </c>
      <c r="CM63" t="str">
        <f t="shared" ca="1" si="22"/>
        <v/>
      </c>
      <c r="CN63" t="str">
        <f t="shared" ca="1" si="118"/>
        <v/>
      </c>
      <c r="CO63" t="str">
        <f t="shared" ca="1" si="119"/>
        <v/>
      </c>
      <c r="CP63" t="str">
        <f t="shared" ca="1" si="120"/>
        <v/>
      </c>
      <c r="CQ63" t="str">
        <f t="shared" ca="1" si="121"/>
        <v/>
      </c>
      <c r="CR63" t="str">
        <f t="shared" ca="1" si="122"/>
        <v/>
      </c>
      <c r="CS63" t="str">
        <f t="shared" ca="1" si="123"/>
        <v/>
      </c>
      <c r="CT63" t="str">
        <f t="shared" ca="1" si="124"/>
        <v/>
      </c>
      <c r="CU63" t="str">
        <f t="shared" ca="1" si="125"/>
        <v/>
      </c>
      <c r="CV63" t="str">
        <f t="shared" ca="1" si="126"/>
        <v/>
      </c>
      <c r="CW63" t="str">
        <f t="shared" ca="1" si="127"/>
        <v/>
      </c>
      <c r="CX63" t="str">
        <f t="shared" ca="1" si="23"/>
        <v/>
      </c>
      <c r="CY63" t="str">
        <f t="shared" ca="1" si="24"/>
        <v/>
      </c>
      <c r="CZ63" t="str">
        <f t="shared" ca="1" si="128"/>
        <v/>
      </c>
      <c r="DA63" t="str">
        <f t="shared" ca="1" si="129"/>
        <v/>
      </c>
      <c r="DB63" t="str">
        <f t="shared" ca="1" si="130"/>
        <v/>
      </c>
      <c r="DC63" t="str">
        <f t="shared" ca="1" si="131"/>
        <v/>
      </c>
      <c r="DD63" t="str">
        <f t="shared" ca="1" si="132"/>
        <v/>
      </c>
      <c r="DE63" t="str">
        <f t="shared" ca="1" si="133"/>
        <v/>
      </c>
      <c r="DF63" t="str">
        <f t="shared" ca="1" si="134"/>
        <v/>
      </c>
      <c r="DG63" t="str">
        <f t="shared" ca="1" si="135"/>
        <v/>
      </c>
      <c r="DH63" t="str">
        <f t="shared" ca="1" si="136"/>
        <v/>
      </c>
      <c r="DI63" t="str">
        <f t="shared" ca="1" si="137"/>
        <v/>
      </c>
      <c r="DJ63" t="str">
        <f t="shared" ca="1" si="25"/>
        <v/>
      </c>
      <c r="DK63" t="str">
        <f t="shared" ca="1" si="26"/>
        <v/>
      </c>
      <c r="DL63" t="str">
        <f t="shared" ca="1" si="138"/>
        <v/>
      </c>
      <c r="DM63" t="str">
        <f t="shared" ca="1" si="139"/>
        <v/>
      </c>
      <c r="DN63" t="str">
        <f t="shared" ca="1" si="140"/>
        <v/>
      </c>
      <c r="DO63" t="str">
        <f t="shared" ca="1" si="141"/>
        <v/>
      </c>
      <c r="DP63" t="str">
        <f t="shared" ca="1" si="142"/>
        <v/>
      </c>
      <c r="DQ63" t="str">
        <f t="shared" ca="1" si="143"/>
        <v/>
      </c>
      <c r="DR63" t="str">
        <f t="shared" ca="1" si="144"/>
        <v/>
      </c>
      <c r="DS63" t="str">
        <f t="shared" ca="1" si="145"/>
        <v/>
      </c>
      <c r="DT63" t="str">
        <f t="shared" ca="1" si="146"/>
        <v/>
      </c>
      <c r="DU63" t="str">
        <f t="shared" ca="1" si="147"/>
        <v/>
      </c>
      <c r="DV63" t="str">
        <f t="shared" ca="1" si="27"/>
        <v/>
      </c>
      <c r="DW63" t="str">
        <f t="shared" ca="1" si="28"/>
        <v/>
      </c>
      <c r="DX63" t="str">
        <f t="shared" ca="1" si="148"/>
        <v/>
      </c>
      <c r="DY63" t="str">
        <f t="shared" ca="1" si="149"/>
        <v/>
      </c>
      <c r="DZ63" t="str">
        <f t="shared" ca="1" si="150"/>
        <v/>
      </c>
      <c r="EA63" t="str">
        <f t="shared" ca="1" si="151"/>
        <v/>
      </c>
      <c r="EB63" t="str">
        <f t="shared" ca="1" si="152"/>
        <v/>
      </c>
      <c r="EC63" t="str">
        <f t="shared" ca="1" si="153"/>
        <v/>
      </c>
      <c r="ED63" t="str">
        <f t="shared" ca="1" si="154"/>
        <v/>
      </c>
      <c r="EE63" t="str">
        <f t="shared" ca="1" si="155"/>
        <v/>
      </c>
      <c r="EF63" t="str">
        <f t="shared" ca="1" si="156"/>
        <v/>
      </c>
      <c r="EG63" t="str">
        <f t="shared" ca="1" si="157"/>
        <v/>
      </c>
      <c r="EH63" t="str">
        <f t="shared" ca="1" si="29"/>
        <v/>
      </c>
      <c r="EI63" t="str">
        <f t="shared" ca="1" si="30"/>
        <v/>
      </c>
      <c r="EJ63" t="str">
        <f t="shared" ca="1" si="158"/>
        <v/>
      </c>
      <c r="EK63" t="str">
        <f t="shared" ca="1" si="159"/>
        <v/>
      </c>
      <c r="EL63" t="str">
        <f t="shared" ca="1" si="160"/>
        <v/>
      </c>
      <c r="EM63" t="str">
        <f t="shared" ca="1" si="161"/>
        <v/>
      </c>
      <c r="EN63" t="str">
        <f t="shared" ca="1" si="162"/>
        <v/>
      </c>
      <c r="EO63" t="str">
        <f t="shared" ca="1" si="163"/>
        <v/>
      </c>
      <c r="EP63" t="str">
        <f t="shared" ca="1" si="164"/>
        <v/>
      </c>
      <c r="EQ63" t="str">
        <f t="shared" ca="1" si="165"/>
        <v/>
      </c>
      <c r="ER63" t="str">
        <f t="shared" ca="1" si="166"/>
        <v/>
      </c>
      <c r="ES63" t="str">
        <f t="shared" ca="1" si="167"/>
        <v/>
      </c>
      <c r="ET63" t="str">
        <f t="shared" ca="1" si="31"/>
        <v/>
      </c>
      <c r="EU63" t="str">
        <f t="shared" ca="1" si="32"/>
        <v/>
      </c>
      <c r="EV63" t="str">
        <f t="shared" ca="1" si="168"/>
        <v/>
      </c>
      <c r="EW63" t="str">
        <f t="shared" ca="1" si="169"/>
        <v/>
      </c>
      <c r="EX63" t="str">
        <f t="shared" ca="1" si="170"/>
        <v/>
      </c>
      <c r="EY63" t="str">
        <f t="shared" ca="1" si="171"/>
        <v/>
      </c>
      <c r="EZ63" t="str">
        <f t="shared" ca="1" si="172"/>
        <v/>
      </c>
      <c r="FA63" t="str">
        <f t="shared" ca="1" si="173"/>
        <v/>
      </c>
      <c r="FB63" t="str">
        <f t="shared" ca="1" si="174"/>
        <v/>
      </c>
      <c r="FC63" t="str">
        <f t="shared" ca="1" si="175"/>
        <v/>
      </c>
      <c r="FD63" t="str">
        <f t="shared" ca="1" si="176"/>
        <v/>
      </c>
      <c r="FE63" t="str">
        <f t="shared" ca="1" si="177"/>
        <v/>
      </c>
      <c r="FF63" t="str">
        <f t="shared" ca="1" si="33"/>
        <v/>
      </c>
      <c r="FG63" t="str">
        <f t="shared" ca="1" si="34"/>
        <v/>
      </c>
      <c r="FH63" t="str">
        <f t="shared" ca="1" si="178"/>
        <v/>
      </c>
      <c r="FI63" t="str">
        <f t="shared" ca="1" si="179"/>
        <v/>
      </c>
      <c r="FJ63" t="str">
        <f t="shared" ca="1" si="180"/>
        <v/>
      </c>
      <c r="FK63" t="str">
        <f t="shared" ca="1" si="181"/>
        <v/>
      </c>
      <c r="FL63" t="str">
        <f t="shared" ca="1" si="182"/>
        <v/>
      </c>
      <c r="FM63" t="str">
        <f t="shared" ca="1" si="183"/>
        <v/>
      </c>
      <c r="FN63" t="str">
        <f t="shared" ca="1" si="184"/>
        <v/>
      </c>
      <c r="FO63" t="str">
        <f t="shared" ca="1" si="185"/>
        <v/>
      </c>
      <c r="FP63" t="str">
        <f t="shared" ca="1" si="186"/>
        <v/>
      </c>
      <c r="FQ63" t="str">
        <f t="shared" ca="1" si="187"/>
        <v/>
      </c>
      <c r="FR63" t="str">
        <f t="shared" ca="1" si="35"/>
        <v/>
      </c>
      <c r="FS63" t="str">
        <f t="shared" ca="1" si="36"/>
        <v/>
      </c>
      <c r="FT63" t="str">
        <f t="shared" ca="1" si="188"/>
        <v/>
      </c>
      <c r="FU63" t="str">
        <f t="shared" ca="1" si="189"/>
        <v/>
      </c>
      <c r="FV63" t="str">
        <f t="shared" ca="1" si="190"/>
        <v/>
      </c>
      <c r="FW63" t="str">
        <f t="shared" ca="1" si="191"/>
        <v/>
      </c>
      <c r="FX63" t="str">
        <f t="shared" ca="1" si="192"/>
        <v/>
      </c>
      <c r="FY63" t="str">
        <f t="shared" ca="1" si="193"/>
        <v/>
      </c>
      <c r="FZ63" t="str">
        <f t="shared" ca="1" si="194"/>
        <v/>
      </c>
      <c r="GA63" t="str">
        <f t="shared" ca="1" si="195"/>
        <v/>
      </c>
      <c r="GB63" t="str">
        <f t="shared" ca="1" si="196"/>
        <v/>
      </c>
      <c r="GC63" t="str">
        <f t="shared" ca="1" si="197"/>
        <v/>
      </c>
      <c r="GD63" t="str">
        <f t="shared" ca="1" si="37"/>
        <v/>
      </c>
      <c r="GE63" t="str">
        <f t="shared" ca="1" si="38"/>
        <v/>
      </c>
      <c r="GF63" t="str">
        <f t="shared" ca="1" si="198"/>
        <v/>
      </c>
      <c r="GG63" t="str">
        <f t="shared" ca="1" si="199"/>
        <v/>
      </c>
      <c r="GH63" t="str">
        <f t="shared" ca="1" si="200"/>
        <v/>
      </c>
      <c r="GI63" t="str">
        <f t="shared" ca="1" si="201"/>
        <v/>
      </c>
      <c r="GJ63" t="str">
        <f t="shared" ca="1" si="202"/>
        <v/>
      </c>
      <c r="GK63" t="str">
        <f t="shared" ca="1" si="203"/>
        <v/>
      </c>
      <c r="GL63" t="str">
        <f t="shared" ca="1" si="204"/>
        <v/>
      </c>
      <c r="GM63" t="str">
        <f t="shared" ca="1" si="205"/>
        <v/>
      </c>
      <c r="GN63" t="str">
        <f t="shared" ca="1" si="206"/>
        <v/>
      </c>
      <c r="GO63" t="str">
        <f t="shared" ca="1" si="207"/>
        <v/>
      </c>
      <c r="GP63" t="str">
        <f t="shared" ca="1" si="39"/>
        <v/>
      </c>
      <c r="GQ63" t="str">
        <f t="shared" ca="1" si="40"/>
        <v/>
      </c>
      <c r="GR63" t="str">
        <f t="shared" ca="1" si="208"/>
        <v/>
      </c>
      <c r="GS63" t="str">
        <f t="shared" ca="1" si="209"/>
        <v/>
      </c>
      <c r="GT63" t="str">
        <f t="shared" ca="1" si="210"/>
        <v/>
      </c>
      <c r="GU63" t="str">
        <f t="shared" ca="1" si="211"/>
        <v/>
      </c>
      <c r="GV63" t="str">
        <f t="shared" ca="1" si="212"/>
        <v/>
      </c>
      <c r="GW63" t="str">
        <f t="shared" ca="1" si="213"/>
        <v/>
      </c>
      <c r="GX63" t="str">
        <f t="shared" ca="1" si="214"/>
        <v/>
      </c>
      <c r="GY63" t="str">
        <f t="shared" ca="1" si="215"/>
        <v/>
      </c>
      <c r="GZ63" t="str">
        <f t="shared" ca="1" si="216"/>
        <v/>
      </c>
      <c r="HA63" t="str">
        <f t="shared" ca="1" si="217"/>
        <v/>
      </c>
      <c r="HB63" t="str">
        <f t="shared" ca="1" si="41"/>
        <v/>
      </c>
      <c r="HC63" t="str">
        <f t="shared" ca="1" si="42"/>
        <v/>
      </c>
      <c r="HD63" t="str">
        <f t="shared" ca="1" si="218"/>
        <v/>
      </c>
      <c r="HE63" t="str">
        <f t="shared" ca="1" si="219"/>
        <v/>
      </c>
      <c r="HF63" t="str">
        <f t="shared" ca="1" si="220"/>
        <v/>
      </c>
      <c r="HG63" t="str">
        <f t="shared" ca="1" si="221"/>
        <v/>
      </c>
      <c r="HH63" t="str">
        <f t="shared" ca="1" si="222"/>
        <v/>
      </c>
      <c r="HI63" t="str">
        <f t="shared" ca="1" si="223"/>
        <v/>
      </c>
      <c r="HJ63" t="str">
        <f t="shared" ca="1" si="224"/>
        <v/>
      </c>
      <c r="HK63" t="str">
        <f t="shared" ca="1" si="225"/>
        <v/>
      </c>
      <c r="HL63" t="str">
        <f t="shared" ca="1" si="226"/>
        <v/>
      </c>
      <c r="HM63" t="str">
        <f t="shared" ca="1" si="227"/>
        <v/>
      </c>
      <c r="HN63" t="str">
        <f t="shared" ca="1" si="43"/>
        <v/>
      </c>
      <c r="HO63" t="str">
        <f t="shared" ca="1" si="44"/>
        <v/>
      </c>
      <c r="HP63" t="str">
        <f t="shared" ca="1" si="228"/>
        <v/>
      </c>
      <c r="HQ63" t="str">
        <f t="shared" ca="1" si="229"/>
        <v/>
      </c>
      <c r="HR63" t="str">
        <f t="shared" ca="1" si="230"/>
        <v/>
      </c>
      <c r="HS63" t="str">
        <f t="shared" ca="1" si="231"/>
        <v/>
      </c>
      <c r="HT63" t="str">
        <f t="shared" ca="1" si="232"/>
        <v/>
      </c>
      <c r="HU63" t="str">
        <f t="shared" ca="1" si="233"/>
        <v/>
      </c>
      <c r="HV63" t="str">
        <f t="shared" ca="1" si="234"/>
        <v/>
      </c>
      <c r="HW63" t="str">
        <f t="shared" ca="1" si="235"/>
        <v/>
      </c>
      <c r="HX63" t="str">
        <f t="shared" ca="1" si="236"/>
        <v/>
      </c>
      <c r="HY63" t="str">
        <f t="shared" ca="1" si="237"/>
        <v/>
      </c>
      <c r="HZ63" t="str">
        <f t="shared" ca="1" si="45"/>
        <v/>
      </c>
      <c r="IA63" t="str">
        <f t="shared" ca="1" si="46"/>
        <v/>
      </c>
      <c r="IB63" t="str">
        <f t="shared" ca="1" si="238"/>
        <v/>
      </c>
      <c r="IC63" t="str">
        <f t="shared" ca="1" si="239"/>
        <v/>
      </c>
      <c r="ID63" t="str">
        <f t="shared" ca="1" si="240"/>
        <v/>
      </c>
      <c r="IE63" t="str">
        <f t="shared" ca="1" si="241"/>
        <v/>
      </c>
      <c r="IF63" t="str">
        <f t="shared" ca="1" si="242"/>
        <v/>
      </c>
      <c r="IG63" t="str">
        <f t="shared" ca="1" si="243"/>
        <v/>
      </c>
      <c r="IH63" t="str">
        <f t="shared" ca="1" si="244"/>
        <v/>
      </c>
      <c r="II63" t="str">
        <f t="shared" ca="1" si="245"/>
        <v/>
      </c>
      <c r="IJ63" t="str">
        <f t="shared" ca="1" si="246"/>
        <v/>
      </c>
      <c r="IK63" t="str">
        <f t="shared" ca="1" si="247"/>
        <v/>
      </c>
      <c r="IL63" t="str">
        <f t="shared" ca="1" si="47"/>
        <v/>
      </c>
      <c r="IM63" t="str">
        <f t="shared" ca="1" si="48"/>
        <v/>
      </c>
      <c r="IN63" t="str">
        <f t="shared" ca="1" si="248"/>
        <v/>
      </c>
      <c r="IO63" t="str">
        <f t="shared" ca="1" si="249"/>
        <v/>
      </c>
      <c r="IP63" t="str">
        <f t="shared" ca="1" si="250"/>
        <v/>
      </c>
      <c r="IQ63" t="str">
        <f t="shared" ca="1" si="251"/>
        <v/>
      </c>
      <c r="IR63" t="str">
        <f t="shared" ca="1" si="252"/>
        <v/>
      </c>
      <c r="IS63" t="str">
        <f t="shared" ca="1" si="253"/>
        <v/>
      </c>
      <c r="IT63" t="str">
        <f t="shared" ca="1" si="254"/>
        <v/>
      </c>
      <c r="IU63" t="str">
        <f t="shared" ca="1" si="255"/>
        <v/>
      </c>
      <c r="IV63" t="str">
        <f t="shared" ca="1" si="256"/>
        <v/>
      </c>
      <c r="IW63" t="str">
        <f t="shared" ca="1" si="257"/>
        <v/>
      </c>
      <c r="IX63" t="str">
        <f t="shared" ca="1" si="49"/>
        <v/>
      </c>
      <c r="IY63" t="str">
        <f t="shared" ca="1" si="50"/>
        <v/>
      </c>
      <c r="IZ63" t="str">
        <f t="shared" ca="1" si="258"/>
        <v/>
      </c>
      <c r="JA63" t="str">
        <f t="shared" ca="1" si="259"/>
        <v/>
      </c>
      <c r="JB63" t="str">
        <f t="shared" ca="1" si="260"/>
        <v/>
      </c>
      <c r="JC63" t="str">
        <f t="shared" ca="1" si="261"/>
        <v/>
      </c>
      <c r="JD63" t="str">
        <f t="shared" ca="1" si="262"/>
        <v/>
      </c>
      <c r="JE63" t="str">
        <f t="shared" ca="1" si="263"/>
        <v/>
      </c>
      <c r="JF63" t="str">
        <f t="shared" ca="1" si="264"/>
        <v/>
      </c>
      <c r="JG63" t="str">
        <f t="shared" ca="1" si="265"/>
        <v/>
      </c>
      <c r="JH63" t="str">
        <f t="shared" ca="1" si="266"/>
        <v/>
      </c>
      <c r="JI63" t="str">
        <f t="shared" ca="1" si="267"/>
        <v/>
      </c>
      <c r="JJ63" t="str">
        <f t="shared" ca="1" si="51"/>
        <v/>
      </c>
      <c r="JK63" t="str">
        <f t="shared" ca="1" si="52"/>
        <v/>
      </c>
      <c r="JL63" t="str">
        <f t="shared" ca="1" si="268"/>
        <v/>
      </c>
      <c r="JM63" t="str">
        <f t="shared" ca="1" si="269"/>
        <v/>
      </c>
      <c r="JN63" t="str">
        <f t="shared" ca="1" si="270"/>
        <v/>
      </c>
      <c r="JO63" t="str">
        <f t="shared" ca="1" si="271"/>
        <v/>
      </c>
      <c r="JP63" t="str">
        <f t="shared" ca="1" si="272"/>
        <v/>
      </c>
      <c r="JQ63" t="str">
        <f t="shared" ca="1" si="273"/>
        <v/>
      </c>
      <c r="JR63" t="str">
        <f t="shared" ca="1" si="274"/>
        <v/>
      </c>
      <c r="JS63" t="str">
        <f t="shared" ca="1" si="275"/>
        <v/>
      </c>
      <c r="JT63" t="str">
        <f t="shared" ca="1" si="276"/>
        <v/>
      </c>
      <c r="JU63" t="str">
        <f t="shared" ca="1" si="277"/>
        <v/>
      </c>
    </row>
    <row r="64" spans="1:281" x14ac:dyDescent="0.25">
      <c r="A64">
        <f t="shared" si="278"/>
        <v>63</v>
      </c>
      <c r="B64" t="str">
        <f t="shared" ca="1" si="0"/>
        <v/>
      </c>
      <c r="C64">
        <v>3</v>
      </c>
      <c r="D64">
        <f t="shared" si="53"/>
        <v>63</v>
      </c>
      <c r="E64">
        <f t="shared" si="54"/>
        <v>13</v>
      </c>
      <c r="F64">
        <f ca="1">COUNT((AD64,AP64,BB64,BN64,BZ64,CL64,CX64,DJ64,DV64,EH64,ET64,FF64,FR64,GD64,GP64,HB64,HN64,HZ64,IL64,IX64,JJ64,JV64,KH64,KT64,LF64,LR64))</f>
        <v>0</v>
      </c>
      <c r="G64">
        <f t="shared" ca="1" si="55"/>
        <v>0</v>
      </c>
      <c r="H64">
        <f t="shared" ca="1" si="56"/>
        <v>0</v>
      </c>
      <c r="I64">
        <f t="shared" ca="1" si="1"/>
        <v>0</v>
      </c>
      <c r="J64">
        <f t="shared" ca="1" si="57"/>
        <v>0</v>
      </c>
      <c r="K64">
        <f t="shared" ca="1" si="2"/>
        <v>-1</v>
      </c>
      <c r="L64">
        <f t="shared" ca="1" si="286"/>
        <v>34</v>
      </c>
      <c r="M64">
        <f t="shared" ca="1" si="58"/>
        <v>0</v>
      </c>
      <c r="N64">
        <f t="shared" ca="1" si="287"/>
        <v>65</v>
      </c>
      <c r="O64">
        <f t="shared" ca="1" si="59"/>
        <v>-1</v>
      </c>
      <c r="P64">
        <f t="shared" ca="1" si="288"/>
        <v>34</v>
      </c>
      <c r="Q64">
        <f t="shared" ca="1" si="60"/>
        <v>0</v>
      </c>
      <c r="R64">
        <f t="shared" ca="1" si="61"/>
        <v>0</v>
      </c>
      <c r="S64">
        <f t="shared" ca="1" si="62"/>
        <v>0</v>
      </c>
      <c r="T64">
        <f t="shared" ca="1" si="63"/>
        <v>0</v>
      </c>
      <c r="U64" t="str">
        <f t="shared" ca="1" si="6"/>
        <v>999999999999</v>
      </c>
      <c r="V64">
        <f t="shared" ca="1" si="289"/>
        <v>0</v>
      </c>
      <c r="W64">
        <f t="shared" si="64"/>
        <v>63</v>
      </c>
      <c r="X64">
        <f t="shared" ca="1" si="290"/>
        <v>34</v>
      </c>
      <c r="Y64">
        <f t="shared" ca="1" si="65"/>
        <v>0</v>
      </c>
      <c r="Z64" t="str">
        <f t="shared" ca="1" si="66"/>
        <v>999zz</v>
      </c>
      <c r="AA64">
        <f t="shared" ca="1" si="291"/>
        <v>350</v>
      </c>
      <c r="AB64">
        <f t="shared" si="67"/>
        <v>63</v>
      </c>
      <c r="AC64">
        <f t="shared" ca="1" si="292"/>
        <v>159</v>
      </c>
      <c r="AD64" t="str">
        <f t="shared" ca="1" si="11"/>
        <v/>
      </c>
      <c r="AE64" t="str">
        <f t="shared" ca="1" si="12"/>
        <v/>
      </c>
      <c r="AF64" t="str">
        <f t="shared" ca="1" si="68"/>
        <v/>
      </c>
      <c r="AG64" t="str">
        <f t="shared" ca="1" si="69"/>
        <v/>
      </c>
      <c r="AH64" t="str">
        <f t="shared" ca="1" si="70"/>
        <v/>
      </c>
      <c r="AI64" t="str">
        <f t="shared" ca="1" si="71"/>
        <v/>
      </c>
      <c r="AJ64" t="str">
        <f t="shared" ca="1" si="72"/>
        <v/>
      </c>
      <c r="AK64" t="str">
        <f t="shared" ca="1" si="73"/>
        <v/>
      </c>
      <c r="AL64" t="str">
        <f t="shared" ca="1" si="74"/>
        <v/>
      </c>
      <c r="AM64" t="str">
        <f t="shared" ca="1" si="75"/>
        <v/>
      </c>
      <c r="AN64" t="str">
        <f t="shared" ca="1" si="76"/>
        <v/>
      </c>
      <c r="AO64" t="str">
        <f t="shared" ca="1" si="77"/>
        <v/>
      </c>
      <c r="AP64" t="str">
        <f t="shared" ca="1" si="13"/>
        <v/>
      </c>
      <c r="AQ64" t="str">
        <f t="shared" ca="1" si="14"/>
        <v/>
      </c>
      <c r="AR64" t="str">
        <f t="shared" ca="1" si="78"/>
        <v/>
      </c>
      <c r="AS64" t="str">
        <f t="shared" ca="1" si="79"/>
        <v/>
      </c>
      <c r="AT64" t="str">
        <f t="shared" ca="1" si="80"/>
        <v/>
      </c>
      <c r="AU64" t="str">
        <f t="shared" ca="1" si="81"/>
        <v/>
      </c>
      <c r="AV64" t="str">
        <f t="shared" ca="1" si="82"/>
        <v/>
      </c>
      <c r="AW64" t="str">
        <f t="shared" ca="1" si="83"/>
        <v/>
      </c>
      <c r="AX64" t="str">
        <f t="shared" ca="1" si="84"/>
        <v/>
      </c>
      <c r="AY64" t="str">
        <f t="shared" ca="1" si="85"/>
        <v/>
      </c>
      <c r="AZ64" t="str">
        <f t="shared" ca="1" si="86"/>
        <v/>
      </c>
      <c r="BA64" t="str">
        <f t="shared" ca="1" si="87"/>
        <v/>
      </c>
      <c r="BB64" t="str">
        <f t="shared" ca="1" si="15"/>
        <v/>
      </c>
      <c r="BC64" t="str">
        <f t="shared" ca="1" si="16"/>
        <v/>
      </c>
      <c r="BD64" t="str">
        <f t="shared" ca="1" si="88"/>
        <v/>
      </c>
      <c r="BE64" t="str">
        <f t="shared" ca="1" si="89"/>
        <v/>
      </c>
      <c r="BF64" t="str">
        <f t="shared" ca="1" si="90"/>
        <v/>
      </c>
      <c r="BG64" t="str">
        <f t="shared" ca="1" si="91"/>
        <v/>
      </c>
      <c r="BH64" t="str">
        <f t="shared" ca="1" si="92"/>
        <v/>
      </c>
      <c r="BI64" t="str">
        <f t="shared" ca="1" si="93"/>
        <v/>
      </c>
      <c r="BJ64" t="str">
        <f t="shared" ca="1" si="94"/>
        <v/>
      </c>
      <c r="BK64" t="str">
        <f t="shared" ca="1" si="95"/>
        <v/>
      </c>
      <c r="BL64" t="str">
        <f t="shared" ca="1" si="96"/>
        <v/>
      </c>
      <c r="BM64" t="str">
        <f t="shared" ca="1" si="97"/>
        <v/>
      </c>
      <c r="BN64" t="str">
        <f t="shared" ca="1" si="17"/>
        <v/>
      </c>
      <c r="BO64" t="str">
        <f t="shared" ca="1" si="18"/>
        <v/>
      </c>
      <c r="BP64" t="str">
        <f t="shared" ca="1" si="98"/>
        <v/>
      </c>
      <c r="BQ64" t="str">
        <f t="shared" ca="1" si="99"/>
        <v/>
      </c>
      <c r="BR64" t="str">
        <f t="shared" ca="1" si="100"/>
        <v/>
      </c>
      <c r="BS64" t="str">
        <f t="shared" ca="1" si="101"/>
        <v/>
      </c>
      <c r="BT64" t="str">
        <f t="shared" ca="1" si="102"/>
        <v/>
      </c>
      <c r="BU64" t="str">
        <f t="shared" ca="1" si="103"/>
        <v/>
      </c>
      <c r="BV64" t="str">
        <f t="shared" ca="1" si="104"/>
        <v/>
      </c>
      <c r="BW64" t="str">
        <f t="shared" ca="1" si="105"/>
        <v/>
      </c>
      <c r="BX64" t="str">
        <f t="shared" ca="1" si="106"/>
        <v/>
      </c>
      <c r="BY64" t="str">
        <f t="shared" ca="1" si="107"/>
        <v/>
      </c>
      <c r="BZ64" t="str">
        <f t="shared" ca="1" si="19"/>
        <v/>
      </c>
      <c r="CA64" t="str">
        <f t="shared" ca="1" si="20"/>
        <v/>
      </c>
      <c r="CB64" t="str">
        <f t="shared" ca="1" si="108"/>
        <v/>
      </c>
      <c r="CC64" t="str">
        <f t="shared" ca="1" si="109"/>
        <v/>
      </c>
      <c r="CD64" t="str">
        <f t="shared" ca="1" si="110"/>
        <v/>
      </c>
      <c r="CE64" t="str">
        <f t="shared" ca="1" si="111"/>
        <v/>
      </c>
      <c r="CF64" t="str">
        <f t="shared" ca="1" si="112"/>
        <v/>
      </c>
      <c r="CG64" t="str">
        <f t="shared" ca="1" si="113"/>
        <v/>
      </c>
      <c r="CH64" t="str">
        <f t="shared" ca="1" si="114"/>
        <v/>
      </c>
      <c r="CI64" t="str">
        <f t="shared" ca="1" si="115"/>
        <v/>
      </c>
      <c r="CJ64" t="str">
        <f t="shared" ca="1" si="116"/>
        <v/>
      </c>
      <c r="CK64" t="str">
        <f t="shared" ca="1" si="117"/>
        <v/>
      </c>
      <c r="CL64" t="str">
        <f t="shared" ca="1" si="21"/>
        <v/>
      </c>
      <c r="CM64" t="str">
        <f t="shared" ca="1" si="22"/>
        <v/>
      </c>
      <c r="CN64" t="str">
        <f t="shared" ca="1" si="118"/>
        <v/>
      </c>
      <c r="CO64" t="str">
        <f t="shared" ca="1" si="119"/>
        <v/>
      </c>
      <c r="CP64" t="str">
        <f t="shared" ca="1" si="120"/>
        <v/>
      </c>
      <c r="CQ64" t="str">
        <f t="shared" ca="1" si="121"/>
        <v/>
      </c>
      <c r="CR64" t="str">
        <f t="shared" ca="1" si="122"/>
        <v/>
      </c>
      <c r="CS64" t="str">
        <f t="shared" ca="1" si="123"/>
        <v/>
      </c>
      <c r="CT64" t="str">
        <f t="shared" ca="1" si="124"/>
        <v/>
      </c>
      <c r="CU64" t="str">
        <f t="shared" ca="1" si="125"/>
        <v/>
      </c>
      <c r="CV64" t="str">
        <f t="shared" ca="1" si="126"/>
        <v/>
      </c>
      <c r="CW64" t="str">
        <f t="shared" ca="1" si="127"/>
        <v/>
      </c>
      <c r="CX64" t="str">
        <f t="shared" ca="1" si="23"/>
        <v/>
      </c>
      <c r="CY64" t="str">
        <f t="shared" ca="1" si="24"/>
        <v/>
      </c>
      <c r="CZ64" t="str">
        <f t="shared" ca="1" si="128"/>
        <v/>
      </c>
      <c r="DA64" t="str">
        <f t="shared" ca="1" si="129"/>
        <v/>
      </c>
      <c r="DB64" t="str">
        <f t="shared" ca="1" si="130"/>
        <v/>
      </c>
      <c r="DC64" t="str">
        <f t="shared" ca="1" si="131"/>
        <v/>
      </c>
      <c r="DD64" t="str">
        <f t="shared" ca="1" si="132"/>
        <v/>
      </c>
      <c r="DE64" t="str">
        <f t="shared" ca="1" si="133"/>
        <v/>
      </c>
      <c r="DF64" t="str">
        <f t="shared" ca="1" si="134"/>
        <v/>
      </c>
      <c r="DG64" t="str">
        <f t="shared" ca="1" si="135"/>
        <v/>
      </c>
      <c r="DH64" t="str">
        <f t="shared" ca="1" si="136"/>
        <v/>
      </c>
      <c r="DI64" t="str">
        <f t="shared" ca="1" si="137"/>
        <v/>
      </c>
      <c r="DJ64" t="str">
        <f t="shared" ca="1" si="25"/>
        <v/>
      </c>
      <c r="DK64" t="str">
        <f t="shared" ca="1" si="26"/>
        <v/>
      </c>
      <c r="DL64" t="str">
        <f t="shared" ca="1" si="138"/>
        <v/>
      </c>
      <c r="DM64" t="str">
        <f t="shared" ca="1" si="139"/>
        <v/>
      </c>
      <c r="DN64" t="str">
        <f t="shared" ca="1" si="140"/>
        <v/>
      </c>
      <c r="DO64" t="str">
        <f t="shared" ca="1" si="141"/>
        <v/>
      </c>
      <c r="DP64" t="str">
        <f t="shared" ca="1" si="142"/>
        <v/>
      </c>
      <c r="DQ64" t="str">
        <f t="shared" ca="1" si="143"/>
        <v/>
      </c>
      <c r="DR64" t="str">
        <f t="shared" ca="1" si="144"/>
        <v/>
      </c>
      <c r="DS64" t="str">
        <f t="shared" ca="1" si="145"/>
        <v/>
      </c>
      <c r="DT64" t="str">
        <f t="shared" ca="1" si="146"/>
        <v/>
      </c>
      <c r="DU64" t="str">
        <f t="shared" ca="1" si="147"/>
        <v/>
      </c>
      <c r="DV64" t="str">
        <f t="shared" ca="1" si="27"/>
        <v/>
      </c>
      <c r="DW64" t="str">
        <f t="shared" ca="1" si="28"/>
        <v/>
      </c>
      <c r="DX64" t="str">
        <f t="shared" ca="1" si="148"/>
        <v/>
      </c>
      <c r="DY64" t="str">
        <f t="shared" ca="1" si="149"/>
        <v/>
      </c>
      <c r="DZ64" t="str">
        <f t="shared" ca="1" si="150"/>
        <v/>
      </c>
      <c r="EA64" t="str">
        <f t="shared" ca="1" si="151"/>
        <v/>
      </c>
      <c r="EB64" t="str">
        <f t="shared" ca="1" si="152"/>
        <v/>
      </c>
      <c r="EC64" t="str">
        <f t="shared" ca="1" si="153"/>
        <v/>
      </c>
      <c r="ED64" t="str">
        <f t="shared" ca="1" si="154"/>
        <v/>
      </c>
      <c r="EE64" t="str">
        <f t="shared" ca="1" si="155"/>
        <v/>
      </c>
      <c r="EF64" t="str">
        <f t="shared" ca="1" si="156"/>
        <v/>
      </c>
      <c r="EG64" t="str">
        <f t="shared" ca="1" si="157"/>
        <v/>
      </c>
      <c r="EH64" t="str">
        <f t="shared" ca="1" si="29"/>
        <v/>
      </c>
      <c r="EI64" t="str">
        <f t="shared" ca="1" si="30"/>
        <v/>
      </c>
      <c r="EJ64" t="str">
        <f t="shared" ca="1" si="158"/>
        <v/>
      </c>
      <c r="EK64" t="str">
        <f t="shared" ca="1" si="159"/>
        <v/>
      </c>
      <c r="EL64" t="str">
        <f t="shared" ca="1" si="160"/>
        <v/>
      </c>
      <c r="EM64" t="str">
        <f t="shared" ca="1" si="161"/>
        <v/>
      </c>
      <c r="EN64" t="str">
        <f t="shared" ca="1" si="162"/>
        <v/>
      </c>
      <c r="EO64" t="str">
        <f t="shared" ca="1" si="163"/>
        <v/>
      </c>
      <c r="EP64" t="str">
        <f t="shared" ca="1" si="164"/>
        <v/>
      </c>
      <c r="EQ64" t="str">
        <f t="shared" ca="1" si="165"/>
        <v/>
      </c>
      <c r="ER64" t="str">
        <f t="shared" ca="1" si="166"/>
        <v/>
      </c>
      <c r="ES64" t="str">
        <f t="shared" ca="1" si="167"/>
        <v/>
      </c>
      <c r="ET64" t="str">
        <f t="shared" ca="1" si="31"/>
        <v/>
      </c>
      <c r="EU64" t="str">
        <f t="shared" ca="1" si="32"/>
        <v/>
      </c>
      <c r="EV64" t="str">
        <f t="shared" ca="1" si="168"/>
        <v/>
      </c>
      <c r="EW64" t="str">
        <f t="shared" ca="1" si="169"/>
        <v/>
      </c>
      <c r="EX64" t="str">
        <f t="shared" ca="1" si="170"/>
        <v/>
      </c>
      <c r="EY64" t="str">
        <f t="shared" ca="1" si="171"/>
        <v/>
      </c>
      <c r="EZ64" t="str">
        <f t="shared" ca="1" si="172"/>
        <v/>
      </c>
      <c r="FA64" t="str">
        <f t="shared" ca="1" si="173"/>
        <v/>
      </c>
      <c r="FB64" t="str">
        <f t="shared" ca="1" si="174"/>
        <v/>
      </c>
      <c r="FC64" t="str">
        <f t="shared" ca="1" si="175"/>
        <v/>
      </c>
      <c r="FD64" t="str">
        <f t="shared" ca="1" si="176"/>
        <v/>
      </c>
      <c r="FE64" t="str">
        <f t="shared" ca="1" si="177"/>
        <v/>
      </c>
      <c r="FF64" t="str">
        <f t="shared" ca="1" si="33"/>
        <v/>
      </c>
      <c r="FG64" t="str">
        <f t="shared" ca="1" si="34"/>
        <v/>
      </c>
      <c r="FH64" t="str">
        <f t="shared" ca="1" si="178"/>
        <v/>
      </c>
      <c r="FI64" t="str">
        <f t="shared" ca="1" si="179"/>
        <v/>
      </c>
      <c r="FJ64" t="str">
        <f t="shared" ca="1" si="180"/>
        <v/>
      </c>
      <c r="FK64" t="str">
        <f t="shared" ca="1" si="181"/>
        <v/>
      </c>
      <c r="FL64" t="str">
        <f t="shared" ca="1" si="182"/>
        <v/>
      </c>
      <c r="FM64" t="str">
        <f t="shared" ca="1" si="183"/>
        <v/>
      </c>
      <c r="FN64" t="str">
        <f t="shared" ca="1" si="184"/>
        <v/>
      </c>
      <c r="FO64" t="str">
        <f t="shared" ca="1" si="185"/>
        <v/>
      </c>
      <c r="FP64" t="str">
        <f t="shared" ca="1" si="186"/>
        <v/>
      </c>
      <c r="FQ64" t="str">
        <f t="shared" ca="1" si="187"/>
        <v/>
      </c>
      <c r="FR64" t="str">
        <f t="shared" ca="1" si="35"/>
        <v/>
      </c>
      <c r="FS64" t="str">
        <f t="shared" ca="1" si="36"/>
        <v/>
      </c>
      <c r="FT64" t="str">
        <f t="shared" ca="1" si="188"/>
        <v/>
      </c>
      <c r="FU64" t="str">
        <f t="shared" ca="1" si="189"/>
        <v/>
      </c>
      <c r="FV64" t="str">
        <f t="shared" ca="1" si="190"/>
        <v/>
      </c>
      <c r="FW64" t="str">
        <f t="shared" ca="1" si="191"/>
        <v/>
      </c>
      <c r="FX64" t="str">
        <f t="shared" ca="1" si="192"/>
        <v/>
      </c>
      <c r="FY64" t="str">
        <f t="shared" ca="1" si="193"/>
        <v/>
      </c>
      <c r="FZ64" t="str">
        <f t="shared" ca="1" si="194"/>
        <v/>
      </c>
      <c r="GA64" t="str">
        <f t="shared" ca="1" si="195"/>
        <v/>
      </c>
      <c r="GB64" t="str">
        <f t="shared" ca="1" si="196"/>
        <v/>
      </c>
      <c r="GC64" t="str">
        <f t="shared" ca="1" si="197"/>
        <v/>
      </c>
      <c r="GD64" t="str">
        <f t="shared" ca="1" si="37"/>
        <v/>
      </c>
      <c r="GE64" t="str">
        <f t="shared" ca="1" si="38"/>
        <v/>
      </c>
      <c r="GF64" t="str">
        <f t="shared" ca="1" si="198"/>
        <v/>
      </c>
      <c r="GG64" t="str">
        <f t="shared" ca="1" si="199"/>
        <v/>
      </c>
      <c r="GH64" t="str">
        <f t="shared" ca="1" si="200"/>
        <v/>
      </c>
      <c r="GI64" t="str">
        <f t="shared" ca="1" si="201"/>
        <v/>
      </c>
      <c r="GJ64" t="str">
        <f t="shared" ca="1" si="202"/>
        <v/>
      </c>
      <c r="GK64" t="str">
        <f t="shared" ca="1" si="203"/>
        <v/>
      </c>
      <c r="GL64" t="str">
        <f t="shared" ca="1" si="204"/>
        <v/>
      </c>
      <c r="GM64" t="str">
        <f t="shared" ca="1" si="205"/>
        <v/>
      </c>
      <c r="GN64" t="str">
        <f t="shared" ca="1" si="206"/>
        <v/>
      </c>
      <c r="GO64" t="str">
        <f t="shared" ca="1" si="207"/>
        <v/>
      </c>
      <c r="GP64" t="str">
        <f t="shared" ca="1" si="39"/>
        <v/>
      </c>
      <c r="GQ64" t="str">
        <f t="shared" ca="1" si="40"/>
        <v/>
      </c>
      <c r="GR64" t="str">
        <f t="shared" ca="1" si="208"/>
        <v/>
      </c>
      <c r="GS64" t="str">
        <f t="shared" ca="1" si="209"/>
        <v/>
      </c>
      <c r="GT64" t="str">
        <f t="shared" ca="1" si="210"/>
        <v/>
      </c>
      <c r="GU64" t="str">
        <f t="shared" ca="1" si="211"/>
        <v/>
      </c>
      <c r="GV64" t="str">
        <f t="shared" ca="1" si="212"/>
        <v/>
      </c>
      <c r="GW64" t="str">
        <f t="shared" ca="1" si="213"/>
        <v/>
      </c>
      <c r="GX64" t="str">
        <f t="shared" ca="1" si="214"/>
        <v/>
      </c>
      <c r="GY64" t="str">
        <f t="shared" ca="1" si="215"/>
        <v/>
      </c>
      <c r="GZ64" t="str">
        <f t="shared" ca="1" si="216"/>
        <v/>
      </c>
      <c r="HA64" t="str">
        <f t="shared" ca="1" si="217"/>
        <v/>
      </c>
      <c r="HB64" t="str">
        <f t="shared" ca="1" si="41"/>
        <v/>
      </c>
      <c r="HC64" t="str">
        <f t="shared" ca="1" si="42"/>
        <v/>
      </c>
      <c r="HD64" t="str">
        <f t="shared" ca="1" si="218"/>
        <v/>
      </c>
      <c r="HE64" t="str">
        <f t="shared" ca="1" si="219"/>
        <v/>
      </c>
      <c r="HF64" t="str">
        <f t="shared" ca="1" si="220"/>
        <v/>
      </c>
      <c r="HG64" t="str">
        <f t="shared" ca="1" si="221"/>
        <v/>
      </c>
      <c r="HH64" t="str">
        <f t="shared" ca="1" si="222"/>
        <v/>
      </c>
      <c r="HI64" t="str">
        <f t="shared" ca="1" si="223"/>
        <v/>
      </c>
      <c r="HJ64" t="str">
        <f t="shared" ca="1" si="224"/>
        <v/>
      </c>
      <c r="HK64" t="str">
        <f t="shared" ca="1" si="225"/>
        <v/>
      </c>
      <c r="HL64" t="str">
        <f t="shared" ca="1" si="226"/>
        <v/>
      </c>
      <c r="HM64" t="str">
        <f t="shared" ca="1" si="227"/>
        <v/>
      </c>
      <c r="HN64" t="str">
        <f t="shared" ca="1" si="43"/>
        <v/>
      </c>
      <c r="HO64" t="str">
        <f t="shared" ca="1" si="44"/>
        <v/>
      </c>
      <c r="HP64" t="str">
        <f t="shared" ca="1" si="228"/>
        <v/>
      </c>
      <c r="HQ64" t="str">
        <f t="shared" ca="1" si="229"/>
        <v/>
      </c>
      <c r="HR64" t="str">
        <f t="shared" ca="1" si="230"/>
        <v/>
      </c>
      <c r="HS64" t="str">
        <f t="shared" ca="1" si="231"/>
        <v/>
      </c>
      <c r="HT64" t="str">
        <f t="shared" ca="1" si="232"/>
        <v/>
      </c>
      <c r="HU64" t="str">
        <f t="shared" ca="1" si="233"/>
        <v/>
      </c>
      <c r="HV64" t="str">
        <f t="shared" ca="1" si="234"/>
        <v/>
      </c>
      <c r="HW64" t="str">
        <f t="shared" ca="1" si="235"/>
        <v/>
      </c>
      <c r="HX64" t="str">
        <f t="shared" ca="1" si="236"/>
        <v/>
      </c>
      <c r="HY64" t="str">
        <f t="shared" ca="1" si="237"/>
        <v/>
      </c>
      <c r="HZ64" t="str">
        <f t="shared" ca="1" si="45"/>
        <v/>
      </c>
      <c r="IA64" t="str">
        <f t="shared" ca="1" si="46"/>
        <v/>
      </c>
      <c r="IB64" t="str">
        <f t="shared" ca="1" si="238"/>
        <v/>
      </c>
      <c r="IC64" t="str">
        <f t="shared" ca="1" si="239"/>
        <v/>
      </c>
      <c r="ID64" t="str">
        <f t="shared" ca="1" si="240"/>
        <v/>
      </c>
      <c r="IE64" t="str">
        <f t="shared" ca="1" si="241"/>
        <v/>
      </c>
      <c r="IF64" t="str">
        <f t="shared" ca="1" si="242"/>
        <v/>
      </c>
      <c r="IG64" t="str">
        <f t="shared" ca="1" si="243"/>
        <v/>
      </c>
      <c r="IH64" t="str">
        <f t="shared" ca="1" si="244"/>
        <v/>
      </c>
      <c r="II64" t="str">
        <f t="shared" ca="1" si="245"/>
        <v/>
      </c>
      <c r="IJ64" t="str">
        <f t="shared" ca="1" si="246"/>
        <v/>
      </c>
      <c r="IK64" t="str">
        <f t="shared" ca="1" si="247"/>
        <v/>
      </c>
      <c r="IL64" t="str">
        <f t="shared" ca="1" si="47"/>
        <v/>
      </c>
      <c r="IM64" t="str">
        <f t="shared" ca="1" si="48"/>
        <v/>
      </c>
      <c r="IN64" t="str">
        <f t="shared" ca="1" si="248"/>
        <v/>
      </c>
      <c r="IO64" t="str">
        <f t="shared" ca="1" si="249"/>
        <v/>
      </c>
      <c r="IP64" t="str">
        <f t="shared" ca="1" si="250"/>
        <v/>
      </c>
      <c r="IQ64" t="str">
        <f t="shared" ca="1" si="251"/>
        <v/>
      </c>
      <c r="IR64" t="str">
        <f t="shared" ca="1" si="252"/>
        <v/>
      </c>
      <c r="IS64" t="str">
        <f t="shared" ca="1" si="253"/>
        <v/>
      </c>
      <c r="IT64" t="str">
        <f t="shared" ca="1" si="254"/>
        <v/>
      </c>
      <c r="IU64" t="str">
        <f t="shared" ca="1" si="255"/>
        <v/>
      </c>
      <c r="IV64" t="str">
        <f t="shared" ca="1" si="256"/>
        <v/>
      </c>
      <c r="IW64" t="str">
        <f t="shared" ca="1" si="257"/>
        <v/>
      </c>
      <c r="IX64" t="str">
        <f t="shared" ca="1" si="49"/>
        <v/>
      </c>
      <c r="IY64" t="str">
        <f t="shared" ca="1" si="50"/>
        <v/>
      </c>
      <c r="IZ64" t="str">
        <f t="shared" ca="1" si="258"/>
        <v/>
      </c>
      <c r="JA64" t="str">
        <f t="shared" ca="1" si="259"/>
        <v/>
      </c>
      <c r="JB64" t="str">
        <f t="shared" ca="1" si="260"/>
        <v/>
      </c>
      <c r="JC64" t="str">
        <f t="shared" ca="1" si="261"/>
        <v/>
      </c>
      <c r="JD64" t="str">
        <f t="shared" ca="1" si="262"/>
        <v/>
      </c>
      <c r="JE64" t="str">
        <f t="shared" ca="1" si="263"/>
        <v/>
      </c>
      <c r="JF64" t="str">
        <f t="shared" ca="1" si="264"/>
        <v/>
      </c>
      <c r="JG64" t="str">
        <f t="shared" ca="1" si="265"/>
        <v/>
      </c>
      <c r="JH64" t="str">
        <f t="shared" ca="1" si="266"/>
        <v/>
      </c>
      <c r="JI64" t="str">
        <f t="shared" ca="1" si="267"/>
        <v/>
      </c>
      <c r="JJ64" t="str">
        <f t="shared" ca="1" si="51"/>
        <v/>
      </c>
      <c r="JK64" t="str">
        <f t="shared" ca="1" si="52"/>
        <v/>
      </c>
      <c r="JL64" t="str">
        <f t="shared" ca="1" si="268"/>
        <v/>
      </c>
      <c r="JM64" t="str">
        <f t="shared" ca="1" si="269"/>
        <v/>
      </c>
      <c r="JN64" t="str">
        <f t="shared" ca="1" si="270"/>
        <v/>
      </c>
      <c r="JO64" t="str">
        <f t="shared" ca="1" si="271"/>
        <v/>
      </c>
      <c r="JP64" t="str">
        <f t="shared" ca="1" si="272"/>
        <v/>
      </c>
      <c r="JQ64" t="str">
        <f t="shared" ca="1" si="273"/>
        <v/>
      </c>
      <c r="JR64" t="str">
        <f t="shared" ca="1" si="274"/>
        <v/>
      </c>
      <c r="JS64" t="str">
        <f t="shared" ca="1" si="275"/>
        <v/>
      </c>
      <c r="JT64" t="str">
        <f t="shared" ca="1" si="276"/>
        <v/>
      </c>
      <c r="JU64" t="str">
        <f t="shared" ca="1" si="277"/>
        <v/>
      </c>
    </row>
    <row r="65" spans="1:281" x14ac:dyDescent="0.25">
      <c r="A65">
        <f t="shared" si="278"/>
        <v>64</v>
      </c>
      <c r="B65" t="str">
        <f t="shared" ca="1" si="0"/>
        <v/>
      </c>
      <c r="C65">
        <v>3</v>
      </c>
      <c r="D65">
        <f t="shared" si="53"/>
        <v>64</v>
      </c>
      <c r="E65">
        <f t="shared" si="54"/>
        <v>14</v>
      </c>
      <c r="F65">
        <f ca="1">COUNT((AD65,AP65,BB65,BN65,BZ65,CL65,CX65,DJ65,DV65,EH65,ET65,FF65,FR65,GD65,GP65,HB65,HN65,HZ65,IL65,IX65,JJ65,JV65,KH65,KT65,LF65,LR65))</f>
        <v>0</v>
      </c>
      <c r="G65">
        <f t="shared" ca="1" si="55"/>
        <v>0</v>
      </c>
      <c r="H65">
        <f t="shared" ca="1" si="56"/>
        <v>0</v>
      </c>
      <c r="I65">
        <f t="shared" ca="1" si="1"/>
        <v>0</v>
      </c>
      <c r="J65">
        <f t="shared" ca="1" si="57"/>
        <v>0</v>
      </c>
      <c r="K65">
        <f t="shared" ca="1" si="2"/>
        <v>-1</v>
      </c>
      <c r="L65">
        <f t="shared" ca="1" si="286"/>
        <v>152</v>
      </c>
      <c r="M65">
        <f t="shared" ca="1" si="58"/>
        <v>0</v>
      </c>
      <c r="N65">
        <f t="shared" ca="1" si="287"/>
        <v>65</v>
      </c>
      <c r="O65">
        <f t="shared" ca="1" si="59"/>
        <v>-1</v>
      </c>
      <c r="P65">
        <f t="shared" ca="1" si="288"/>
        <v>152</v>
      </c>
      <c r="Q65">
        <f t="shared" ca="1" si="60"/>
        <v>0</v>
      </c>
      <c r="R65">
        <f t="shared" ca="1" si="61"/>
        <v>0</v>
      </c>
      <c r="S65">
        <f t="shared" ca="1" si="62"/>
        <v>0</v>
      </c>
      <c r="T65">
        <f t="shared" ca="1" si="63"/>
        <v>0</v>
      </c>
      <c r="U65" t="str">
        <f t="shared" ca="1" si="6"/>
        <v>999999999999</v>
      </c>
      <c r="V65">
        <f t="shared" ca="1" si="289"/>
        <v>0</v>
      </c>
      <c r="W65">
        <f t="shared" si="64"/>
        <v>64</v>
      </c>
      <c r="X65" t="e">
        <f t="shared" ca="1" si="290"/>
        <v>#N/A</v>
      </c>
      <c r="Y65">
        <f t="shared" ca="1" si="65"/>
        <v>0</v>
      </c>
      <c r="Z65" t="str">
        <f t="shared" ca="1" si="66"/>
        <v>999zz</v>
      </c>
      <c r="AA65">
        <f t="shared" ca="1" si="291"/>
        <v>350</v>
      </c>
      <c r="AB65">
        <f t="shared" si="67"/>
        <v>64</v>
      </c>
      <c r="AC65">
        <f t="shared" ca="1" si="292"/>
        <v>27</v>
      </c>
      <c r="AD65" t="str">
        <f t="shared" ca="1" si="11"/>
        <v/>
      </c>
      <c r="AE65" t="str">
        <f t="shared" ca="1" si="12"/>
        <v/>
      </c>
      <c r="AF65" t="str">
        <f t="shared" ca="1" si="68"/>
        <v/>
      </c>
      <c r="AG65" t="str">
        <f t="shared" ca="1" si="69"/>
        <v/>
      </c>
      <c r="AH65" t="str">
        <f t="shared" ca="1" si="70"/>
        <v/>
      </c>
      <c r="AI65" t="str">
        <f t="shared" ca="1" si="71"/>
        <v/>
      </c>
      <c r="AJ65" t="str">
        <f t="shared" ca="1" si="72"/>
        <v/>
      </c>
      <c r="AK65" t="str">
        <f t="shared" ca="1" si="73"/>
        <v/>
      </c>
      <c r="AL65" t="str">
        <f t="shared" ca="1" si="74"/>
        <v/>
      </c>
      <c r="AM65" t="str">
        <f t="shared" ca="1" si="75"/>
        <v/>
      </c>
      <c r="AN65" t="str">
        <f t="shared" ca="1" si="76"/>
        <v/>
      </c>
      <c r="AO65" t="str">
        <f t="shared" ca="1" si="77"/>
        <v/>
      </c>
      <c r="AP65" t="str">
        <f t="shared" ca="1" si="13"/>
        <v/>
      </c>
      <c r="AQ65" t="str">
        <f t="shared" ca="1" si="14"/>
        <v/>
      </c>
      <c r="AR65" t="str">
        <f t="shared" ca="1" si="78"/>
        <v/>
      </c>
      <c r="AS65" t="str">
        <f t="shared" ca="1" si="79"/>
        <v/>
      </c>
      <c r="AT65" t="str">
        <f t="shared" ca="1" si="80"/>
        <v/>
      </c>
      <c r="AU65" t="str">
        <f t="shared" ca="1" si="81"/>
        <v/>
      </c>
      <c r="AV65" t="str">
        <f t="shared" ca="1" si="82"/>
        <v/>
      </c>
      <c r="AW65" t="str">
        <f t="shared" ca="1" si="83"/>
        <v/>
      </c>
      <c r="AX65" t="str">
        <f t="shared" ca="1" si="84"/>
        <v/>
      </c>
      <c r="AY65" t="str">
        <f t="shared" ca="1" si="85"/>
        <v/>
      </c>
      <c r="AZ65" t="str">
        <f t="shared" ca="1" si="86"/>
        <v/>
      </c>
      <c r="BA65" t="str">
        <f t="shared" ca="1" si="87"/>
        <v/>
      </c>
      <c r="BB65" t="str">
        <f t="shared" ca="1" si="15"/>
        <v/>
      </c>
      <c r="BC65" t="str">
        <f t="shared" ca="1" si="16"/>
        <v/>
      </c>
      <c r="BD65" t="str">
        <f t="shared" ca="1" si="88"/>
        <v/>
      </c>
      <c r="BE65" t="str">
        <f t="shared" ca="1" si="89"/>
        <v/>
      </c>
      <c r="BF65" t="str">
        <f t="shared" ca="1" si="90"/>
        <v/>
      </c>
      <c r="BG65" t="str">
        <f t="shared" ca="1" si="91"/>
        <v/>
      </c>
      <c r="BH65" t="str">
        <f t="shared" ca="1" si="92"/>
        <v/>
      </c>
      <c r="BI65" t="str">
        <f t="shared" ca="1" si="93"/>
        <v/>
      </c>
      <c r="BJ65" t="str">
        <f t="shared" ca="1" si="94"/>
        <v/>
      </c>
      <c r="BK65" t="str">
        <f t="shared" ca="1" si="95"/>
        <v/>
      </c>
      <c r="BL65" t="str">
        <f t="shared" ca="1" si="96"/>
        <v/>
      </c>
      <c r="BM65" t="str">
        <f t="shared" ca="1" si="97"/>
        <v/>
      </c>
      <c r="BN65" t="str">
        <f t="shared" ca="1" si="17"/>
        <v/>
      </c>
      <c r="BO65" t="str">
        <f t="shared" ca="1" si="18"/>
        <v/>
      </c>
      <c r="BP65" t="str">
        <f t="shared" ca="1" si="98"/>
        <v/>
      </c>
      <c r="BQ65" t="str">
        <f t="shared" ca="1" si="99"/>
        <v/>
      </c>
      <c r="BR65" t="str">
        <f t="shared" ca="1" si="100"/>
        <v/>
      </c>
      <c r="BS65" t="str">
        <f t="shared" ca="1" si="101"/>
        <v/>
      </c>
      <c r="BT65" t="str">
        <f t="shared" ca="1" si="102"/>
        <v/>
      </c>
      <c r="BU65" t="str">
        <f t="shared" ca="1" si="103"/>
        <v/>
      </c>
      <c r="BV65" t="str">
        <f t="shared" ca="1" si="104"/>
        <v/>
      </c>
      <c r="BW65" t="str">
        <f t="shared" ca="1" si="105"/>
        <v/>
      </c>
      <c r="BX65" t="str">
        <f t="shared" ca="1" si="106"/>
        <v/>
      </c>
      <c r="BY65" t="str">
        <f t="shared" ca="1" si="107"/>
        <v/>
      </c>
      <c r="BZ65" t="str">
        <f t="shared" ca="1" si="19"/>
        <v/>
      </c>
      <c r="CA65" t="str">
        <f t="shared" ca="1" si="20"/>
        <v/>
      </c>
      <c r="CB65" t="str">
        <f t="shared" ca="1" si="108"/>
        <v/>
      </c>
      <c r="CC65" t="str">
        <f t="shared" ca="1" si="109"/>
        <v/>
      </c>
      <c r="CD65" t="str">
        <f t="shared" ca="1" si="110"/>
        <v/>
      </c>
      <c r="CE65" t="str">
        <f t="shared" ca="1" si="111"/>
        <v/>
      </c>
      <c r="CF65" t="str">
        <f t="shared" ca="1" si="112"/>
        <v/>
      </c>
      <c r="CG65" t="str">
        <f t="shared" ca="1" si="113"/>
        <v/>
      </c>
      <c r="CH65" t="str">
        <f t="shared" ca="1" si="114"/>
        <v/>
      </c>
      <c r="CI65" t="str">
        <f t="shared" ca="1" si="115"/>
        <v/>
      </c>
      <c r="CJ65" t="str">
        <f t="shared" ca="1" si="116"/>
        <v/>
      </c>
      <c r="CK65" t="str">
        <f t="shared" ca="1" si="117"/>
        <v/>
      </c>
      <c r="CL65" t="str">
        <f t="shared" ca="1" si="21"/>
        <v/>
      </c>
      <c r="CM65" t="str">
        <f t="shared" ca="1" si="22"/>
        <v/>
      </c>
      <c r="CN65" t="str">
        <f t="shared" ca="1" si="118"/>
        <v/>
      </c>
      <c r="CO65" t="str">
        <f t="shared" ca="1" si="119"/>
        <v/>
      </c>
      <c r="CP65" t="str">
        <f t="shared" ca="1" si="120"/>
        <v/>
      </c>
      <c r="CQ65" t="str">
        <f t="shared" ca="1" si="121"/>
        <v/>
      </c>
      <c r="CR65" t="str">
        <f t="shared" ca="1" si="122"/>
        <v/>
      </c>
      <c r="CS65" t="str">
        <f t="shared" ca="1" si="123"/>
        <v/>
      </c>
      <c r="CT65" t="str">
        <f t="shared" ca="1" si="124"/>
        <v/>
      </c>
      <c r="CU65" t="str">
        <f t="shared" ca="1" si="125"/>
        <v/>
      </c>
      <c r="CV65" t="str">
        <f t="shared" ca="1" si="126"/>
        <v/>
      </c>
      <c r="CW65" t="str">
        <f t="shared" ca="1" si="127"/>
        <v/>
      </c>
      <c r="CX65" t="str">
        <f t="shared" ca="1" si="23"/>
        <v/>
      </c>
      <c r="CY65" t="str">
        <f t="shared" ca="1" si="24"/>
        <v/>
      </c>
      <c r="CZ65" t="str">
        <f t="shared" ca="1" si="128"/>
        <v/>
      </c>
      <c r="DA65" t="str">
        <f t="shared" ca="1" si="129"/>
        <v/>
      </c>
      <c r="DB65" t="str">
        <f t="shared" ca="1" si="130"/>
        <v/>
      </c>
      <c r="DC65" t="str">
        <f t="shared" ca="1" si="131"/>
        <v/>
      </c>
      <c r="DD65" t="str">
        <f t="shared" ca="1" si="132"/>
        <v/>
      </c>
      <c r="DE65" t="str">
        <f t="shared" ca="1" si="133"/>
        <v/>
      </c>
      <c r="DF65" t="str">
        <f t="shared" ca="1" si="134"/>
        <v/>
      </c>
      <c r="DG65" t="str">
        <f t="shared" ca="1" si="135"/>
        <v/>
      </c>
      <c r="DH65" t="str">
        <f t="shared" ca="1" si="136"/>
        <v/>
      </c>
      <c r="DI65" t="str">
        <f t="shared" ca="1" si="137"/>
        <v/>
      </c>
      <c r="DJ65" t="str">
        <f t="shared" ca="1" si="25"/>
        <v/>
      </c>
      <c r="DK65" t="str">
        <f t="shared" ca="1" si="26"/>
        <v/>
      </c>
      <c r="DL65" t="str">
        <f t="shared" ca="1" si="138"/>
        <v/>
      </c>
      <c r="DM65" t="str">
        <f t="shared" ca="1" si="139"/>
        <v/>
      </c>
      <c r="DN65" t="str">
        <f t="shared" ca="1" si="140"/>
        <v/>
      </c>
      <c r="DO65" t="str">
        <f t="shared" ca="1" si="141"/>
        <v/>
      </c>
      <c r="DP65" t="str">
        <f t="shared" ca="1" si="142"/>
        <v/>
      </c>
      <c r="DQ65" t="str">
        <f t="shared" ca="1" si="143"/>
        <v/>
      </c>
      <c r="DR65" t="str">
        <f t="shared" ca="1" si="144"/>
        <v/>
      </c>
      <c r="DS65" t="str">
        <f t="shared" ca="1" si="145"/>
        <v/>
      </c>
      <c r="DT65" t="str">
        <f t="shared" ca="1" si="146"/>
        <v/>
      </c>
      <c r="DU65" t="str">
        <f t="shared" ca="1" si="147"/>
        <v/>
      </c>
      <c r="DV65" t="str">
        <f t="shared" ca="1" si="27"/>
        <v/>
      </c>
      <c r="DW65" t="str">
        <f t="shared" ca="1" si="28"/>
        <v/>
      </c>
      <c r="DX65" t="str">
        <f t="shared" ca="1" si="148"/>
        <v/>
      </c>
      <c r="DY65" t="str">
        <f t="shared" ca="1" si="149"/>
        <v/>
      </c>
      <c r="DZ65" t="str">
        <f t="shared" ca="1" si="150"/>
        <v/>
      </c>
      <c r="EA65" t="str">
        <f t="shared" ca="1" si="151"/>
        <v/>
      </c>
      <c r="EB65" t="str">
        <f t="shared" ca="1" si="152"/>
        <v/>
      </c>
      <c r="EC65" t="str">
        <f t="shared" ca="1" si="153"/>
        <v/>
      </c>
      <c r="ED65" t="str">
        <f t="shared" ca="1" si="154"/>
        <v/>
      </c>
      <c r="EE65" t="str">
        <f t="shared" ca="1" si="155"/>
        <v/>
      </c>
      <c r="EF65" t="str">
        <f t="shared" ca="1" si="156"/>
        <v/>
      </c>
      <c r="EG65" t="str">
        <f t="shared" ca="1" si="157"/>
        <v/>
      </c>
      <c r="EH65" t="str">
        <f t="shared" ca="1" si="29"/>
        <v/>
      </c>
      <c r="EI65" t="str">
        <f t="shared" ca="1" si="30"/>
        <v/>
      </c>
      <c r="EJ65" t="str">
        <f t="shared" ca="1" si="158"/>
        <v/>
      </c>
      <c r="EK65" t="str">
        <f t="shared" ca="1" si="159"/>
        <v/>
      </c>
      <c r="EL65" t="str">
        <f t="shared" ca="1" si="160"/>
        <v/>
      </c>
      <c r="EM65" t="str">
        <f t="shared" ca="1" si="161"/>
        <v/>
      </c>
      <c r="EN65" t="str">
        <f t="shared" ca="1" si="162"/>
        <v/>
      </c>
      <c r="EO65" t="str">
        <f t="shared" ca="1" si="163"/>
        <v/>
      </c>
      <c r="EP65" t="str">
        <f t="shared" ca="1" si="164"/>
        <v/>
      </c>
      <c r="EQ65" t="str">
        <f t="shared" ca="1" si="165"/>
        <v/>
      </c>
      <c r="ER65" t="str">
        <f t="shared" ca="1" si="166"/>
        <v/>
      </c>
      <c r="ES65" t="str">
        <f t="shared" ca="1" si="167"/>
        <v/>
      </c>
      <c r="ET65" t="str">
        <f t="shared" ca="1" si="31"/>
        <v/>
      </c>
      <c r="EU65" t="str">
        <f t="shared" ca="1" si="32"/>
        <v/>
      </c>
      <c r="EV65" t="str">
        <f t="shared" ca="1" si="168"/>
        <v/>
      </c>
      <c r="EW65" t="str">
        <f t="shared" ca="1" si="169"/>
        <v/>
      </c>
      <c r="EX65" t="str">
        <f t="shared" ca="1" si="170"/>
        <v/>
      </c>
      <c r="EY65" t="str">
        <f t="shared" ca="1" si="171"/>
        <v/>
      </c>
      <c r="EZ65" t="str">
        <f t="shared" ca="1" si="172"/>
        <v/>
      </c>
      <c r="FA65" t="str">
        <f t="shared" ca="1" si="173"/>
        <v/>
      </c>
      <c r="FB65" t="str">
        <f t="shared" ca="1" si="174"/>
        <v/>
      </c>
      <c r="FC65" t="str">
        <f t="shared" ca="1" si="175"/>
        <v/>
      </c>
      <c r="FD65" t="str">
        <f t="shared" ca="1" si="176"/>
        <v/>
      </c>
      <c r="FE65" t="str">
        <f t="shared" ca="1" si="177"/>
        <v/>
      </c>
      <c r="FF65" t="str">
        <f t="shared" ca="1" si="33"/>
        <v/>
      </c>
      <c r="FG65" t="str">
        <f t="shared" ca="1" si="34"/>
        <v/>
      </c>
      <c r="FH65" t="str">
        <f t="shared" ca="1" si="178"/>
        <v/>
      </c>
      <c r="FI65" t="str">
        <f t="shared" ca="1" si="179"/>
        <v/>
      </c>
      <c r="FJ65" t="str">
        <f t="shared" ca="1" si="180"/>
        <v/>
      </c>
      <c r="FK65" t="str">
        <f t="shared" ca="1" si="181"/>
        <v/>
      </c>
      <c r="FL65" t="str">
        <f t="shared" ca="1" si="182"/>
        <v/>
      </c>
      <c r="FM65" t="str">
        <f t="shared" ca="1" si="183"/>
        <v/>
      </c>
      <c r="FN65" t="str">
        <f t="shared" ca="1" si="184"/>
        <v/>
      </c>
      <c r="FO65" t="str">
        <f t="shared" ca="1" si="185"/>
        <v/>
      </c>
      <c r="FP65" t="str">
        <f t="shared" ca="1" si="186"/>
        <v/>
      </c>
      <c r="FQ65" t="str">
        <f t="shared" ca="1" si="187"/>
        <v/>
      </c>
      <c r="FR65" t="str">
        <f t="shared" ca="1" si="35"/>
        <v/>
      </c>
      <c r="FS65" t="str">
        <f t="shared" ca="1" si="36"/>
        <v/>
      </c>
      <c r="FT65" t="str">
        <f t="shared" ca="1" si="188"/>
        <v/>
      </c>
      <c r="FU65" t="str">
        <f t="shared" ca="1" si="189"/>
        <v/>
      </c>
      <c r="FV65" t="str">
        <f t="shared" ca="1" si="190"/>
        <v/>
      </c>
      <c r="FW65" t="str">
        <f t="shared" ca="1" si="191"/>
        <v/>
      </c>
      <c r="FX65" t="str">
        <f t="shared" ca="1" si="192"/>
        <v/>
      </c>
      <c r="FY65" t="str">
        <f t="shared" ca="1" si="193"/>
        <v/>
      </c>
      <c r="FZ65" t="str">
        <f t="shared" ca="1" si="194"/>
        <v/>
      </c>
      <c r="GA65" t="str">
        <f t="shared" ca="1" si="195"/>
        <v/>
      </c>
      <c r="GB65" t="str">
        <f t="shared" ca="1" si="196"/>
        <v/>
      </c>
      <c r="GC65" t="str">
        <f t="shared" ca="1" si="197"/>
        <v/>
      </c>
      <c r="GD65" t="str">
        <f t="shared" ca="1" si="37"/>
        <v/>
      </c>
      <c r="GE65" t="str">
        <f t="shared" ca="1" si="38"/>
        <v/>
      </c>
      <c r="GF65" t="str">
        <f t="shared" ca="1" si="198"/>
        <v/>
      </c>
      <c r="GG65" t="str">
        <f t="shared" ca="1" si="199"/>
        <v/>
      </c>
      <c r="GH65" t="str">
        <f t="shared" ca="1" si="200"/>
        <v/>
      </c>
      <c r="GI65" t="str">
        <f t="shared" ca="1" si="201"/>
        <v/>
      </c>
      <c r="GJ65" t="str">
        <f t="shared" ca="1" si="202"/>
        <v/>
      </c>
      <c r="GK65" t="str">
        <f t="shared" ca="1" si="203"/>
        <v/>
      </c>
      <c r="GL65" t="str">
        <f t="shared" ca="1" si="204"/>
        <v/>
      </c>
      <c r="GM65" t="str">
        <f t="shared" ca="1" si="205"/>
        <v/>
      </c>
      <c r="GN65" t="str">
        <f t="shared" ca="1" si="206"/>
        <v/>
      </c>
      <c r="GO65" t="str">
        <f t="shared" ca="1" si="207"/>
        <v/>
      </c>
      <c r="GP65" t="str">
        <f t="shared" ca="1" si="39"/>
        <v/>
      </c>
      <c r="GQ65" t="str">
        <f t="shared" ca="1" si="40"/>
        <v/>
      </c>
      <c r="GR65" t="str">
        <f t="shared" ca="1" si="208"/>
        <v/>
      </c>
      <c r="GS65" t="str">
        <f t="shared" ca="1" si="209"/>
        <v/>
      </c>
      <c r="GT65" t="str">
        <f t="shared" ca="1" si="210"/>
        <v/>
      </c>
      <c r="GU65" t="str">
        <f t="shared" ca="1" si="211"/>
        <v/>
      </c>
      <c r="GV65" t="str">
        <f t="shared" ca="1" si="212"/>
        <v/>
      </c>
      <c r="GW65" t="str">
        <f t="shared" ca="1" si="213"/>
        <v/>
      </c>
      <c r="GX65" t="str">
        <f t="shared" ca="1" si="214"/>
        <v/>
      </c>
      <c r="GY65" t="str">
        <f t="shared" ca="1" si="215"/>
        <v/>
      </c>
      <c r="GZ65" t="str">
        <f t="shared" ca="1" si="216"/>
        <v/>
      </c>
      <c r="HA65" t="str">
        <f t="shared" ca="1" si="217"/>
        <v/>
      </c>
      <c r="HB65" t="str">
        <f t="shared" ca="1" si="41"/>
        <v/>
      </c>
      <c r="HC65" t="str">
        <f t="shared" ca="1" si="42"/>
        <v/>
      </c>
      <c r="HD65" t="str">
        <f t="shared" ca="1" si="218"/>
        <v/>
      </c>
      <c r="HE65" t="str">
        <f t="shared" ca="1" si="219"/>
        <v/>
      </c>
      <c r="HF65" t="str">
        <f t="shared" ca="1" si="220"/>
        <v/>
      </c>
      <c r="HG65" t="str">
        <f t="shared" ca="1" si="221"/>
        <v/>
      </c>
      <c r="HH65" t="str">
        <f t="shared" ca="1" si="222"/>
        <v/>
      </c>
      <c r="HI65" t="str">
        <f t="shared" ca="1" si="223"/>
        <v/>
      </c>
      <c r="HJ65" t="str">
        <f t="shared" ca="1" si="224"/>
        <v/>
      </c>
      <c r="HK65" t="str">
        <f t="shared" ca="1" si="225"/>
        <v/>
      </c>
      <c r="HL65" t="str">
        <f t="shared" ca="1" si="226"/>
        <v/>
      </c>
      <c r="HM65" t="str">
        <f t="shared" ca="1" si="227"/>
        <v/>
      </c>
      <c r="HN65" t="str">
        <f t="shared" ca="1" si="43"/>
        <v/>
      </c>
      <c r="HO65" t="str">
        <f t="shared" ca="1" si="44"/>
        <v/>
      </c>
      <c r="HP65" t="str">
        <f t="shared" ca="1" si="228"/>
        <v/>
      </c>
      <c r="HQ65" t="str">
        <f t="shared" ca="1" si="229"/>
        <v/>
      </c>
      <c r="HR65" t="str">
        <f t="shared" ca="1" si="230"/>
        <v/>
      </c>
      <c r="HS65" t="str">
        <f t="shared" ca="1" si="231"/>
        <v/>
      </c>
      <c r="HT65" t="str">
        <f t="shared" ca="1" si="232"/>
        <v/>
      </c>
      <c r="HU65" t="str">
        <f t="shared" ca="1" si="233"/>
        <v/>
      </c>
      <c r="HV65" t="str">
        <f t="shared" ca="1" si="234"/>
        <v/>
      </c>
      <c r="HW65" t="str">
        <f t="shared" ca="1" si="235"/>
        <v/>
      </c>
      <c r="HX65" t="str">
        <f t="shared" ca="1" si="236"/>
        <v/>
      </c>
      <c r="HY65" t="str">
        <f t="shared" ca="1" si="237"/>
        <v/>
      </c>
      <c r="HZ65" t="str">
        <f t="shared" ca="1" si="45"/>
        <v/>
      </c>
      <c r="IA65" t="str">
        <f t="shared" ca="1" si="46"/>
        <v/>
      </c>
      <c r="IB65" t="str">
        <f t="shared" ca="1" si="238"/>
        <v/>
      </c>
      <c r="IC65" t="str">
        <f t="shared" ca="1" si="239"/>
        <v/>
      </c>
      <c r="ID65" t="str">
        <f t="shared" ca="1" si="240"/>
        <v/>
      </c>
      <c r="IE65" t="str">
        <f t="shared" ca="1" si="241"/>
        <v/>
      </c>
      <c r="IF65" t="str">
        <f t="shared" ca="1" si="242"/>
        <v/>
      </c>
      <c r="IG65" t="str">
        <f t="shared" ca="1" si="243"/>
        <v/>
      </c>
      <c r="IH65" t="str">
        <f t="shared" ca="1" si="244"/>
        <v/>
      </c>
      <c r="II65" t="str">
        <f t="shared" ca="1" si="245"/>
        <v/>
      </c>
      <c r="IJ65" t="str">
        <f t="shared" ca="1" si="246"/>
        <v/>
      </c>
      <c r="IK65" t="str">
        <f t="shared" ca="1" si="247"/>
        <v/>
      </c>
      <c r="IL65" t="str">
        <f t="shared" ca="1" si="47"/>
        <v/>
      </c>
      <c r="IM65" t="str">
        <f t="shared" ca="1" si="48"/>
        <v/>
      </c>
      <c r="IN65" t="str">
        <f t="shared" ca="1" si="248"/>
        <v/>
      </c>
      <c r="IO65" t="str">
        <f t="shared" ca="1" si="249"/>
        <v/>
      </c>
      <c r="IP65" t="str">
        <f t="shared" ca="1" si="250"/>
        <v/>
      </c>
      <c r="IQ65" t="str">
        <f t="shared" ca="1" si="251"/>
        <v/>
      </c>
      <c r="IR65" t="str">
        <f t="shared" ca="1" si="252"/>
        <v/>
      </c>
      <c r="IS65" t="str">
        <f t="shared" ca="1" si="253"/>
        <v/>
      </c>
      <c r="IT65" t="str">
        <f t="shared" ca="1" si="254"/>
        <v/>
      </c>
      <c r="IU65" t="str">
        <f t="shared" ca="1" si="255"/>
        <v/>
      </c>
      <c r="IV65" t="str">
        <f t="shared" ca="1" si="256"/>
        <v/>
      </c>
      <c r="IW65" t="str">
        <f t="shared" ca="1" si="257"/>
        <v/>
      </c>
      <c r="IX65" t="str">
        <f t="shared" ca="1" si="49"/>
        <v/>
      </c>
      <c r="IY65" t="str">
        <f t="shared" ca="1" si="50"/>
        <v/>
      </c>
      <c r="IZ65" t="str">
        <f t="shared" ca="1" si="258"/>
        <v/>
      </c>
      <c r="JA65" t="str">
        <f t="shared" ca="1" si="259"/>
        <v/>
      </c>
      <c r="JB65" t="str">
        <f t="shared" ca="1" si="260"/>
        <v/>
      </c>
      <c r="JC65" t="str">
        <f t="shared" ca="1" si="261"/>
        <v/>
      </c>
      <c r="JD65" t="str">
        <f t="shared" ca="1" si="262"/>
        <v/>
      </c>
      <c r="JE65" t="str">
        <f t="shared" ca="1" si="263"/>
        <v/>
      </c>
      <c r="JF65" t="str">
        <f t="shared" ca="1" si="264"/>
        <v/>
      </c>
      <c r="JG65" t="str">
        <f t="shared" ca="1" si="265"/>
        <v/>
      </c>
      <c r="JH65" t="str">
        <f t="shared" ca="1" si="266"/>
        <v/>
      </c>
      <c r="JI65" t="str">
        <f t="shared" ca="1" si="267"/>
        <v/>
      </c>
      <c r="JJ65" t="str">
        <f t="shared" ca="1" si="51"/>
        <v/>
      </c>
      <c r="JK65" t="str">
        <f t="shared" ca="1" si="52"/>
        <v/>
      </c>
      <c r="JL65" t="str">
        <f t="shared" ca="1" si="268"/>
        <v/>
      </c>
      <c r="JM65" t="str">
        <f t="shared" ca="1" si="269"/>
        <v/>
      </c>
      <c r="JN65" t="str">
        <f t="shared" ca="1" si="270"/>
        <v/>
      </c>
      <c r="JO65" t="str">
        <f t="shared" ca="1" si="271"/>
        <v/>
      </c>
      <c r="JP65" t="str">
        <f t="shared" ca="1" si="272"/>
        <v/>
      </c>
      <c r="JQ65" t="str">
        <f t="shared" ca="1" si="273"/>
        <v/>
      </c>
      <c r="JR65" t="str">
        <f t="shared" ca="1" si="274"/>
        <v/>
      </c>
      <c r="JS65" t="str">
        <f t="shared" ca="1" si="275"/>
        <v/>
      </c>
      <c r="JT65" t="str">
        <f t="shared" ca="1" si="276"/>
        <v/>
      </c>
      <c r="JU65" t="str">
        <f t="shared" ca="1" si="277"/>
        <v/>
      </c>
    </row>
    <row r="66" spans="1:281" x14ac:dyDescent="0.25">
      <c r="A66">
        <f t="shared" si="278"/>
        <v>65</v>
      </c>
      <c r="B66" t="str">
        <f t="shared" ref="B66:B129" ca="1" si="293">IF(INDIRECT("Players!"&amp;VLOOKUP(C66,Teams,4,FALSE)&amp;(9+E66))=0,"",INDIRECT("Players!"&amp;VLOOKUP(C66,Teams,4,FALSE)&amp;(9+E66)))</f>
        <v/>
      </c>
      <c r="C66">
        <v>3</v>
      </c>
      <c r="D66">
        <f t="shared" si="53"/>
        <v>65</v>
      </c>
      <c r="E66">
        <f t="shared" si="54"/>
        <v>15</v>
      </c>
      <c r="F66">
        <f ca="1">COUNT((AD66,AP66,BB66,BN66,BZ66,CL66,CX66,DJ66,DV66,EH66,ET66,FF66,FR66,GD66,GP66,HB66,HN66,HZ66,IL66,IX66,JJ66,JV66,KH66,KT66,LF66,LR66))</f>
        <v>0</v>
      </c>
      <c r="G66">
        <f t="shared" ca="1" si="55"/>
        <v>0</v>
      </c>
      <c r="H66">
        <f t="shared" ca="1" si="56"/>
        <v>0</v>
      </c>
      <c r="I66">
        <f t="shared" ref="I66:I129" ca="1" si="294">IF(F66=0,0,AVERAGE(AD66,AP66,BB66,BN66,BZ66,CL66,CX66,DJ66,DV66,EH66,ET66,FF66,FR66,GD66,GP66,HB66,HN66,HZ66,IL66,IX66,JJ66,JV66,KH66,KT66,LF66,LR66))</f>
        <v>0</v>
      </c>
      <c r="J66">
        <f t="shared" ca="1" si="57"/>
        <v>0</v>
      </c>
      <c r="K66">
        <f t="shared" ca="1" si="2"/>
        <v>-1</v>
      </c>
      <c r="L66">
        <f t="shared" ca="1" si="286"/>
        <v>9</v>
      </c>
      <c r="M66">
        <f t="shared" ca="1" si="58"/>
        <v>0</v>
      </c>
      <c r="N66">
        <f t="shared" ca="1" si="287"/>
        <v>65</v>
      </c>
      <c r="O66">
        <f t="shared" ca="1" si="59"/>
        <v>-1</v>
      </c>
      <c r="P66">
        <f t="shared" ca="1" si="288"/>
        <v>9</v>
      </c>
      <c r="Q66">
        <f t="shared" ca="1" si="60"/>
        <v>0</v>
      </c>
      <c r="R66">
        <f t="shared" ca="1" si="61"/>
        <v>0</v>
      </c>
      <c r="S66">
        <f t="shared" ca="1" si="62"/>
        <v>0</v>
      </c>
      <c r="T66">
        <f t="shared" ca="1" si="63"/>
        <v>0</v>
      </c>
      <c r="U66" t="str">
        <f t="shared" ref="U66:U129" ca="1" si="295">(999-T66)&amp;(999-S66)&amp;(999-R66)&amp;(999-Q66)&amp;B66</f>
        <v>999999999999</v>
      </c>
      <c r="V66">
        <f t="shared" ca="1" si="289"/>
        <v>0</v>
      </c>
      <c r="W66">
        <f t="shared" si="64"/>
        <v>65</v>
      </c>
      <c r="X66" t="e">
        <f t="shared" ca="1" si="290"/>
        <v>#N/A</v>
      </c>
      <c r="Y66">
        <f t="shared" ca="1" si="65"/>
        <v>0</v>
      </c>
      <c r="Z66" t="str">
        <f t="shared" ca="1" si="66"/>
        <v>999zz</v>
      </c>
      <c r="AA66">
        <f t="shared" ca="1" si="291"/>
        <v>350</v>
      </c>
      <c r="AB66">
        <f t="shared" si="67"/>
        <v>65</v>
      </c>
      <c r="AC66">
        <f t="shared" ca="1" si="292"/>
        <v>135</v>
      </c>
      <c r="AD66" t="str">
        <f t="shared" ca="1" si="11"/>
        <v/>
      </c>
      <c r="AE66" t="str">
        <f t="shared" ca="1" si="12"/>
        <v/>
      </c>
      <c r="AF66" t="str">
        <f t="shared" ca="1" si="68"/>
        <v/>
      </c>
      <c r="AG66" t="str">
        <f t="shared" ca="1" si="69"/>
        <v/>
      </c>
      <c r="AH66" t="str">
        <f t="shared" ca="1" si="70"/>
        <v/>
      </c>
      <c r="AI66" t="str">
        <f t="shared" ca="1" si="71"/>
        <v/>
      </c>
      <c r="AJ66" t="str">
        <f t="shared" ca="1" si="72"/>
        <v/>
      </c>
      <c r="AK66" t="str">
        <f t="shared" ca="1" si="73"/>
        <v/>
      </c>
      <c r="AL66" t="str">
        <f t="shared" ca="1" si="74"/>
        <v/>
      </c>
      <c r="AM66" t="str">
        <f t="shared" ca="1" si="75"/>
        <v/>
      </c>
      <c r="AN66" t="str">
        <f t="shared" ca="1" si="76"/>
        <v/>
      </c>
      <c r="AO66" t="str">
        <f t="shared" ca="1" si="77"/>
        <v/>
      </c>
      <c r="AP66" t="str">
        <f t="shared" ca="1" si="13"/>
        <v/>
      </c>
      <c r="AQ66" t="str">
        <f t="shared" ca="1" si="14"/>
        <v/>
      </c>
      <c r="AR66" t="str">
        <f t="shared" ca="1" si="78"/>
        <v/>
      </c>
      <c r="AS66" t="str">
        <f t="shared" ca="1" si="79"/>
        <v/>
      </c>
      <c r="AT66" t="str">
        <f t="shared" ca="1" si="80"/>
        <v/>
      </c>
      <c r="AU66" t="str">
        <f t="shared" ca="1" si="81"/>
        <v/>
      </c>
      <c r="AV66" t="str">
        <f t="shared" ca="1" si="82"/>
        <v/>
      </c>
      <c r="AW66" t="str">
        <f t="shared" ca="1" si="83"/>
        <v/>
      </c>
      <c r="AX66" t="str">
        <f t="shared" ca="1" si="84"/>
        <v/>
      </c>
      <c r="AY66" t="str">
        <f t="shared" ca="1" si="85"/>
        <v/>
      </c>
      <c r="AZ66" t="str">
        <f t="shared" ca="1" si="86"/>
        <v/>
      </c>
      <c r="BA66" t="str">
        <f t="shared" ca="1" si="87"/>
        <v/>
      </c>
      <c r="BB66" t="str">
        <f t="shared" ca="1" si="15"/>
        <v/>
      </c>
      <c r="BC66" t="str">
        <f t="shared" ca="1" si="16"/>
        <v/>
      </c>
      <c r="BD66" t="str">
        <f t="shared" ca="1" si="88"/>
        <v/>
      </c>
      <c r="BE66" t="str">
        <f t="shared" ca="1" si="89"/>
        <v/>
      </c>
      <c r="BF66" t="str">
        <f t="shared" ca="1" si="90"/>
        <v/>
      </c>
      <c r="BG66" t="str">
        <f t="shared" ca="1" si="91"/>
        <v/>
      </c>
      <c r="BH66" t="str">
        <f t="shared" ca="1" si="92"/>
        <v/>
      </c>
      <c r="BI66" t="str">
        <f t="shared" ca="1" si="93"/>
        <v/>
      </c>
      <c r="BJ66" t="str">
        <f t="shared" ca="1" si="94"/>
        <v/>
      </c>
      <c r="BK66" t="str">
        <f t="shared" ca="1" si="95"/>
        <v/>
      </c>
      <c r="BL66" t="str">
        <f t="shared" ca="1" si="96"/>
        <v/>
      </c>
      <c r="BM66" t="str">
        <f t="shared" ca="1" si="97"/>
        <v/>
      </c>
      <c r="BN66" t="str">
        <f t="shared" ca="1" si="17"/>
        <v/>
      </c>
      <c r="BO66" t="str">
        <f t="shared" ca="1" si="18"/>
        <v/>
      </c>
      <c r="BP66" t="str">
        <f t="shared" ca="1" si="98"/>
        <v/>
      </c>
      <c r="BQ66" t="str">
        <f t="shared" ca="1" si="99"/>
        <v/>
      </c>
      <c r="BR66" t="str">
        <f t="shared" ca="1" si="100"/>
        <v/>
      </c>
      <c r="BS66" t="str">
        <f t="shared" ca="1" si="101"/>
        <v/>
      </c>
      <c r="BT66" t="str">
        <f t="shared" ca="1" si="102"/>
        <v/>
      </c>
      <c r="BU66" t="str">
        <f t="shared" ca="1" si="103"/>
        <v/>
      </c>
      <c r="BV66" t="str">
        <f t="shared" ca="1" si="104"/>
        <v/>
      </c>
      <c r="BW66" t="str">
        <f t="shared" ca="1" si="105"/>
        <v/>
      </c>
      <c r="BX66" t="str">
        <f t="shared" ca="1" si="106"/>
        <v/>
      </c>
      <c r="BY66" t="str">
        <f t="shared" ca="1" si="107"/>
        <v/>
      </c>
      <c r="BZ66" t="str">
        <f t="shared" ca="1" si="19"/>
        <v/>
      </c>
      <c r="CA66" t="str">
        <f t="shared" ca="1" si="20"/>
        <v/>
      </c>
      <c r="CB66" t="str">
        <f t="shared" ca="1" si="108"/>
        <v/>
      </c>
      <c r="CC66" t="str">
        <f t="shared" ca="1" si="109"/>
        <v/>
      </c>
      <c r="CD66" t="str">
        <f t="shared" ca="1" si="110"/>
        <v/>
      </c>
      <c r="CE66" t="str">
        <f t="shared" ca="1" si="111"/>
        <v/>
      </c>
      <c r="CF66" t="str">
        <f t="shared" ca="1" si="112"/>
        <v/>
      </c>
      <c r="CG66" t="str">
        <f t="shared" ca="1" si="113"/>
        <v/>
      </c>
      <c r="CH66" t="str">
        <f t="shared" ca="1" si="114"/>
        <v/>
      </c>
      <c r="CI66" t="str">
        <f t="shared" ca="1" si="115"/>
        <v/>
      </c>
      <c r="CJ66" t="str">
        <f t="shared" ca="1" si="116"/>
        <v/>
      </c>
      <c r="CK66" t="str">
        <f t="shared" ca="1" si="117"/>
        <v/>
      </c>
      <c r="CL66" t="str">
        <f t="shared" ca="1" si="21"/>
        <v/>
      </c>
      <c r="CM66" t="str">
        <f t="shared" ca="1" si="22"/>
        <v/>
      </c>
      <c r="CN66" t="str">
        <f t="shared" ca="1" si="118"/>
        <v/>
      </c>
      <c r="CO66" t="str">
        <f t="shared" ca="1" si="119"/>
        <v/>
      </c>
      <c r="CP66" t="str">
        <f t="shared" ca="1" si="120"/>
        <v/>
      </c>
      <c r="CQ66" t="str">
        <f t="shared" ca="1" si="121"/>
        <v/>
      </c>
      <c r="CR66" t="str">
        <f t="shared" ca="1" si="122"/>
        <v/>
      </c>
      <c r="CS66" t="str">
        <f t="shared" ca="1" si="123"/>
        <v/>
      </c>
      <c r="CT66" t="str">
        <f t="shared" ca="1" si="124"/>
        <v/>
      </c>
      <c r="CU66" t="str">
        <f t="shared" ca="1" si="125"/>
        <v/>
      </c>
      <c r="CV66" t="str">
        <f t="shared" ca="1" si="126"/>
        <v/>
      </c>
      <c r="CW66" t="str">
        <f t="shared" ca="1" si="127"/>
        <v/>
      </c>
      <c r="CX66" t="str">
        <f t="shared" ca="1" si="23"/>
        <v/>
      </c>
      <c r="CY66" t="str">
        <f t="shared" ca="1" si="24"/>
        <v/>
      </c>
      <c r="CZ66" t="str">
        <f t="shared" ca="1" si="128"/>
        <v/>
      </c>
      <c r="DA66" t="str">
        <f t="shared" ca="1" si="129"/>
        <v/>
      </c>
      <c r="DB66" t="str">
        <f t="shared" ca="1" si="130"/>
        <v/>
      </c>
      <c r="DC66" t="str">
        <f t="shared" ca="1" si="131"/>
        <v/>
      </c>
      <c r="DD66" t="str">
        <f t="shared" ca="1" si="132"/>
        <v/>
      </c>
      <c r="DE66" t="str">
        <f t="shared" ca="1" si="133"/>
        <v/>
      </c>
      <c r="DF66" t="str">
        <f t="shared" ca="1" si="134"/>
        <v/>
      </c>
      <c r="DG66" t="str">
        <f t="shared" ca="1" si="135"/>
        <v/>
      </c>
      <c r="DH66" t="str">
        <f t="shared" ca="1" si="136"/>
        <v/>
      </c>
      <c r="DI66" t="str">
        <f t="shared" ca="1" si="137"/>
        <v/>
      </c>
      <c r="DJ66" t="str">
        <f t="shared" ca="1" si="25"/>
        <v/>
      </c>
      <c r="DK66" t="str">
        <f t="shared" ca="1" si="26"/>
        <v/>
      </c>
      <c r="DL66" t="str">
        <f t="shared" ca="1" si="138"/>
        <v/>
      </c>
      <c r="DM66" t="str">
        <f t="shared" ca="1" si="139"/>
        <v/>
      </c>
      <c r="DN66" t="str">
        <f t="shared" ca="1" si="140"/>
        <v/>
      </c>
      <c r="DO66" t="str">
        <f t="shared" ca="1" si="141"/>
        <v/>
      </c>
      <c r="DP66" t="str">
        <f t="shared" ca="1" si="142"/>
        <v/>
      </c>
      <c r="DQ66" t="str">
        <f t="shared" ca="1" si="143"/>
        <v/>
      </c>
      <c r="DR66" t="str">
        <f t="shared" ca="1" si="144"/>
        <v/>
      </c>
      <c r="DS66" t="str">
        <f t="shared" ca="1" si="145"/>
        <v/>
      </c>
      <c r="DT66" t="str">
        <f t="shared" ca="1" si="146"/>
        <v/>
      </c>
      <c r="DU66" t="str">
        <f t="shared" ca="1" si="147"/>
        <v/>
      </c>
      <c r="DV66" t="str">
        <f t="shared" ref="DV66:DV129" ca="1" si="296">IF(NOT(ISNA(VLOOKUP($A66,INDIRECT("Week"&amp;LEFT(DV$1,1)&amp;"!C9:H240"),1,FALSE))),VLOOKUP($A66,INDIRECT("Week"&amp;LEFT(DV$1,1)&amp;"!C9:H240"),6,FALSE),"")</f>
        <v/>
      </c>
      <c r="DW66" t="str">
        <f t="shared" ca="1" si="28"/>
        <v/>
      </c>
      <c r="DX66" t="str">
        <f t="shared" ca="1" si="148"/>
        <v/>
      </c>
      <c r="DY66" t="str">
        <f t="shared" ca="1" si="149"/>
        <v/>
      </c>
      <c r="DZ66" t="str">
        <f t="shared" ca="1" si="150"/>
        <v/>
      </c>
      <c r="EA66" t="str">
        <f t="shared" ca="1" si="151"/>
        <v/>
      </c>
      <c r="EB66" t="str">
        <f t="shared" ca="1" si="152"/>
        <v/>
      </c>
      <c r="EC66" t="str">
        <f t="shared" ca="1" si="153"/>
        <v/>
      </c>
      <c r="ED66" t="str">
        <f t="shared" ca="1" si="154"/>
        <v/>
      </c>
      <c r="EE66" t="str">
        <f t="shared" ca="1" si="155"/>
        <v/>
      </c>
      <c r="EF66" t="str">
        <f t="shared" ca="1" si="156"/>
        <v/>
      </c>
      <c r="EG66" t="str">
        <f t="shared" ca="1" si="157"/>
        <v/>
      </c>
      <c r="EH66" t="str">
        <f t="shared" ca="1" si="29"/>
        <v/>
      </c>
      <c r="EI66" t="str">
        <f t="shared" ca="1" si="30"/>
        <v/>
      </c>
      <c r="EJ66" t="str">
        <f t="shared" ca="1" si="158"/>
        <v/>
      </c>
      <c r="EK66" t="str">
        <f t="shared" ca="1" si="159"/>
        <v/>
      </c>
      <c r="EL66" t="str">
        <f t="shared" ca="1" si="160"/>
        <v/>
      </c>
      <c r="EM66" t="str">
        <f t="shared" ca="1" si="161"/>
        <v/>
      </c>
      <c r="EN66" t="str">
        <f t="shared" ca="1" si="162"/>
        <v/>
      </c>
      <c r="EO66" t="str">
        <f t="shared" ca="1" si="163"/>
        <v/>
      </c>
      <c r="EP66" t="str">
        <f t="shared" ca="1" si="164"/>
        <v/>
      </c>
      <c r="EQ66" t="str">
        <f t="shared" ca="1" si="165"/>
        <v/>
      </c>
      <c r="ER66" t="str">
        <f t="shared" ca="1" si="166"/>
        <v/>
      </c>
      <c r="ES66" t="str">
        <f t="shared" ca="1" si="167"/>
        <v/>
      </c>
      <c r="ET66" t="str">
        <f t="shared" ca="1" si="31"/>
        <v/>
      </c>
      <c r="EU66" t="str">
        <f t="shared" ca="1" si="32"/>
        <v/>
      </c>
      <c r="EV66" t="str">
        <f t="shared" ca="1" si="168"/>
        <v/>
      </c>
      <c r="EW66" t="str">
        <f t="shared" ca="1" si="169"/>
        <v/>
      </c>
      <c r="EX66" t="str">
        <f t="shared" ca="1" si="170"/>
        <v/>
      </c>
      <c r="EY66" t="str">
        <f t="shared" ca="1" si="171"/>
        <v/>
      </c>
      <c r="EZ66" t="str">
        <f t="shared" ca="1" si="172"/>
        <v/>
      </c>
      <c r="FA66" t="str">
        <f t="shared" ca="1" si="173"/>
        <v/>
      </c>
      <c r="FB66" t="str">
        <f t="shared" ca="1" si="174"/>
        <v/>
      </c>
      <c r="FC66" t="str">
        <f t="shared" ca="1" si="175"/>
        <v/>
      </c>
      <c r="FD66" t="str">
        <f t="shared" ca="1" si="176"/>
        <v/>
      </c>
      <c r="FE66" t="str">
        <f t="shared" ca="1" si="177"/>
        <v/>
      </c>
      <c r="FF66" t="str">
        <f t="shared" ca="1" si="33"/>
        <v/>
      </c>
      <c r="FG66" t="str">
        <f t="shared" ca="1" si="34"/>
        <v/>
      </c>
      <c r="FH66" t="str">
        <f t="shared" ca="1" si="178"/>
        <v/>
      </c>
      <c r="FI66" t="str">
        <f t="shared" ca="1" si="179"/>
        <v/>
      </c>
      <c r="FJ66" t="str">
        <f t="shared" ca="1" si="180"/>
        <v/>
      </c>
      <c r="FK66" t="str">
        <f t="shared" ca="1" si="181"/>
        <v/>
      </c>
      <c r="FL66" t="str">
        <f t="shared" ca="1" si="182"/>
        <v/>
      </c>
      <c r="FM66" t="str">
        <f t="shared" ca="1" si="183"/>
        <v/>
      </c>
      <c r="FN66" t="str">
        <f t="shared" ca="1" si="184"/>
        <v/>
      </c>
      <c r="FO66" t="str">
        <f t="shared" ca="1" si="185"/>
        <v/>
      </c>
      <c r="FP66" t="str">
        <f t="shared" ca="1" si="186"/>
        <v/>
      </c>
      <c r="FQ66" t="str">
        <f t="shared" ca="1" si="187"/>
        <v/>
      </c>
      <c r="FR66" t="str">
        <f t="shared" ca="1" si="35"/>
        <v/>
      </c>
      <c r="FS66" t="str">
        <f t="shared" ca="1" si="36"/>
        <v/>
      </c>
      <c r="FT66" t="str">
        <f t="shared" ca="1" si="188"/>
        <v/>
      </c>
      <c r="FU66" t="str">
        <f t="shared" ca="1" si="189"/>
        <v/>
      </c>
      <c r="FV66" t="str">
        <f t="shared" ca="1" si="190"/>
        <v/>
      </c>
      <c r="FW66" t="str">
        <f t="shared" ca="1" si="191"/>
        <v/>
      </c>
      <c r="FX66" t="str">
        <f t="shared" ca="1" si="192"/>
        <v/>
      </c>
      <c r="FY66" t="str">
        <f t="shared" ca="1" si="193"/>
        <v/>
      </c>
      <c r="FZ66" t="str">
        <f t="shared" ca="1" si="194"/>
        <v/>
      </c>
      <c r="GA66" t="str">
        <f t="shared" ca="1" si="195"/>
        <v/>
      </c>
      <c r="GB66" t="str">
        <f t="shared" ca="1" si="196"/>
        <v/>
      </c>
      <c r="GC66" t="str">
        <f t="shared" ca="1" si="197"/>
        <v/>
      </c>
      <c r="GD66" t="str">
        <f t="shared" ca="1" si="37"/>
        <v/>
      </c>
      <c r="GE66" t="str">
        <f t="shared" ca="1" si="38"/>
        <v/>
      </c>
      <c r="GF66" t="str">
        <f t="shared" ca="1" si="198"/>
        <v/>
      </c>
      <c r="GG66" t="str">
        <f t="shared" ca="1" si="199"/>
        <v/>
      </c>
      <c r="GH66" t="str">
        <f t="shared" ca="1" si="200"/>
        <v/>
      </c>
      <c r="GI66" t="str">
        <f t="shared" ca="1" si="201"/>
        <v/>
      </c>
      <c r="GJ66" t="str">
        <f t="shared" ca="1" si="202"/>
        <v/>
      </c>
      <c r="GK66" t="str">
        <f t="shared" ca="1" si="203"/>
        <v/>
      </c>
      <c r="GL66" t="str">
        <f t="shared" ca="1" si="204"/>
        <v/>
      </c>
      <c r="GM66" t="str">
        <f t="shared" ca="1" si="205"/>
        <v/>
      </c>
      <c r="GN66" t="str">
        <f t="shared" ca="1" si="206"/>
        <v/>
      </c>
      <c r="GO66" t="str">
        <f t="shared" ca="1" si="207"/>
        <v/>
      </c>
      <c r="GP66" t="str">
        <f t="shared" ca="1" si="39"/>
        <v/>
      </c>
      <c r="GQ66" t="str">
        <f t="shared" ca="1" si="40"/>
        <v/>
      </c>
      <c r="GR66" t="str">
        <f t="shared" ca="1" si="208"/>
        <v/>
      </c>
      <c r="GS66" t="str">
        <f t="shared" ca="1" si="209"/>
        <v/>
      </c>
      <c r="GT66" t="str">
        <f t="shared" ca="1" si="210"/>
        <v/>
      </c>
      <c r="GU66" t="str">
        <f t="shared" ca="1" si="211"/>
        <v/>
      </c>
      <c r="GV66" t="str">
        <f t="shared" ca="1" si="212"/>
        <v/>
      </c>
      <c r="GW66" t="str">
        <f t="shared" ca="1" si="213"/>
        <v/>
      </c>
      <c r="GX66" t="str">
        <f t="shared" ca="1" si="214"/>
        <v/>
      </c>
      <c r="GY66" t="str">
        <f t="shared" ca="1" si="215"/>
        <v/>
      </c>
      <c r="GZ66" t="str">
        <f t="shared" ca="1" si="216"/>
        <v/>
      </c>
      <c r="HA66" t="str">
        <f t="shared" ca="1" si="217"/>
        <v/>
      </c>
      <c r="HB66" t="str">
        <f t="shared" ca="1" si="41"/>
        <v/>
      </c>
      <c r="HC66" t="str">
        <f t="shared" ca="1" si="42"/>
        <v/>
      </c>
      <c r="HD66" t="str">
        <f t="shared" ca="1" si="218"/>
        <v/>
      </c>
      <c r="HE66" t="str">
        <f t="shared" ca="1" si="219"/>
        <v/>
      </c>
      <c r="HF66" t="str">
        <f t="shared" ca="1" si="220"/>
        <v/>
      </c>
      <c r="HG66" t="str">
        <f t="shared" ca="1" si="221"/>
        <v/>
      </c>
      <c r="HH66" t="str">
        <f t="shared" ca="1" si="222"/>
        <v/>
      </c>
      <c r="HI66" t="str">
        <f t="shared" ca="1" si="223"/>
        <v/>
      </c>
      <c r="HJ66" t="str">
        <f t="shared" ca="1" si="224"/>
        <v/>
      </c>
      <c r="HK66" t="str">
        <f t="shared" ca="1" si="225"/>
        <v/>
      </c>
      <c r="HL66" t="str">
        <f t="shared" ca="1" si="226"/>
        <v/>
      </c>
      <c r="HM66" t="str">
        <f t="shared" ca="1" si="227"/>
        <v/>
      </c>
      <c r="HN66" t="str">
        <f t="shared" ca="1" si="43"/>
        <v/>
      </c>
      <c r="HO66" t="str">
        <f t="shared" ca="1" si="44"/>
        <v/>
      </c>
      <c r="HP66" t="str">
        <f t="shared" ca="1" si="228"/>
        <v/>
      </c>
      <c r="HQ66" t="str">
        <f t="shared" ca="1" si="229"/>
        <v/>
      </c>
      <c r="HR66" t="str">
        <f t="shared" ca="1" si="230"/>
        <v/>
      </c>
      <c r="HS66" t="str">
        <f t="shared" ca="1" si="231"/>
        <v/>
      </c>
      <c r="HT66" t="str">
        <f t="shared" ca="1" si="232"/>
        <v/>
      </c>
      <c r="HU66" t="str">
        <f t="shared" ca="1" si="233"/>
        <v/>
      </c>
      <c r="HV66" t="str">
        <f t="shared" ca="1" si="234"/>
        <v/>
      </c>
      <c r="HW66" t="str">
        <f t="shared" ca="1" si="235"/>
        <v/>
      </c>
      <c r="HX66" t="str">
        <f t="shared" ca="1" si="236"/>
        <v/>
      </c>
      <c r="HY66" t="str">
        <f t="shared" ca="1" si="237"/>
        <v/>
      </c>
      <c r="HZ66" t="str">
        <f t="shared" ca="1" si="45"/>
        <v/>
      </c>
      <c r="IA66" t="str">
        <f t="shared" ca="1" si="46"/>
        <v/>
      </c>
      <c r="IB66" t="str">
        <f t="shared" ca="1" si="238"/>
        <v/>
      </c>
      <c r="IC66" t="str">
        <f t="shared" ca="1" si="239"/>
        <v/>
      </c>
      <c r="ID66" t="str">
        <f t="shared" ca="1" si="240"/>
        <v/>
      </c>
      <c r="IE66" t="str">
        <f t="shared" ca="1" si="241"/>
        <v/>
      </c>
      <c r="IF66" t="str">
        <f t="shared" ca="1" si="242"/>
        <v/>
      </c>
      <c r="IG66" t="str">
        <f t="shared" ca="1" si="243"/>
        <v/>
      </c>
      <c r="IH66" t="str">
        <f t="shared" ca="1" si="244"/>
        <v/>
      </c>
      <c r="II66" t="str">
        <f t="shared" ca="1" si="245"/>
        <v/>
      </c>
      <c r="IJ66" t="str">
        <f t="shared" ca="1" si="246"/>
        <v/>
      </c>
      <c r="IK66" t="str">
        <f t="shared" ca="1" si="247"/>
        <v/>
      </c>
      <c r="IL66" t="str">
        <f t="shared" ca="1" si="47"/>
        <v/>
      </c>
      <c r="IM66" t="str">
        <f t="shared" ca="1" si="48"/>
        <v/>
      </c>
      <c r="IN66" t="str">
        <f t="shared" ca="1" si="248"/>
        <v/>
      </c>
      <c r="IO66" t="str">
        <f t="shared" ca="1" si="249"/>
        <v/>
      </c>
      <c r="IP66" t="str">
        <f t="shared" ca="1" si="250"/>
        <v/>
      </c>
      <c r="IQ66" t="str">
        <f t="shared" ca="1" si="251"/>
        <v/>
      </c>
      <c r="IR66" t="str">
        <f t="shared" ca="1" si="252"/>
        <v/>
      </c>
      <c r="IS66" t="str">
        <f t="shared" ca="1" si="253"/>
        <v/>
      </c>
      <c r="IT66" t="str">
        <f t="shared" ca="1" si="254"/>
        <v/>
      </c>
      <c r="IU66" t="str">
        <f t="shared" ca="1" si="255"/>
        <v/>
      </c>
      <c r="IV66" t="str">
        <f t="shared" ca="1" si="256"/>
        <v/>
      </c>
      <c r="IW66" t="str">
        <f t="shared" ca="1" si="257"/>
        <v/>
      </c>
      <c r="IX66" t="str">
        <f t="shared" ca="1" si="49"/>
        <v/>
      </c>
      <c r="IY66" t="str">
        <f t="shared" ca="1" si="50"/>
        <v/>
      </c>
      <c r="IZ66" t="str">
        <f t="shared" ca="1" si="258"/>
        <v/>
      </c>
      <c r="JA66" t="str">
        <f t="shared" ca="1" si="259"/>
        <v/>
      </c>
      <c r="JB66" t="str">
        <f t="shared" ca="1" si="260"/>
        <v/>
      </c>
      <c r="JC66" t="str">
        <f t="shared" ca="1" si="261"/>
        <v/>
      </c>
      <c r="JD66" t="str">
        <f t="shared" ca="1" si="262"/>
        <v/>
      </c>
      <c r="JE66" t="str">
        <f t="shared" ca="1" si="263"/>
        <v/>
      </c>
      <c r="JF66" t="str">
        <f t="shared" ca="1" si="264"/>
        <v/>
      </c>
      <c r="JG66" t="str">
        <f t="shared" ca="1" si="265"/>
        <v/>
      </c>
      <c r="JH66" t="str">
        <f t="shared" ca="1" si="266"/>
        <v/>
      </c>
      <c r="JI66" t="str">
        <f t="shared" ca="1" si="267"/>
        <v/>
      </c>
      <c r="JJ66" t="str">
        <f t="shared" ca="1" si="51"/>
        <v/>
      </c>
      <c r="JK66" t="str">
        <f t="shared" ca="1" si="52"/>
        <v/>
      </c>
      <c r="JL66" t="str">
        <f t="shared" ca="1" si="268"/>
        <v/>
      </c>
      <c r="JM66" t="str">
        <f t="shared" ca="1" si="269"/>
        <v/>
      </c>
      <c r="JN66" t="str">
        <f t="shared" ca="1" si="270"/>
        <v/>
      </c>
      <c r="JO66" t="str">
        <f t="shared" ca="1" si="271"/>
        <v/>
      </c>
      <c r="JP66" t="str">
        <f t="shared" ca="1" si="272"/>
        <v/>
      </c>
      <c r="JQ66" t="str">
        <f t="shared" ca="1" si="273"/>
        <v/>
      </c>
      <c r="JR66" t="str">
        <f t="shared" ca="1" si="274"/>
        <v/>
      </c>
      <c r="JS66" t="str">
        <f t="shared" ca="1" si="275"/>
        <v/>
      </c>
      <c r="JT66" t="str">
        <f t="shared" ca="1" si="276"/>
        <v/>
      </c>
      <c r="JU66" t="str">
        <f t="shared" ca="1" si="277"/>
        <v/>
      </c>
    </row>
    <row r="67" spans="1:281" x14ac:dyDescent="0.25">
      <c r="A67">
        <f t="shared" si="278"/>
        <v>66</v>
      </c>
      <c r="B67" t="str">
        <f t="shared" ca="1" si="293"/>
        <v/>
      </c>
      <c r="C67">
        <v>3</v>
      </c>
      <c r="D67">
        <f t="shared" ref="D67:D130" si="297">A67</f>
        <v>66</v>
      </c>
      <c r="E67">
        <f t="shared" ref="E67:E130" si="298">IF(MOD(A67,25)=0,25,MOD(A67,25))</f>
        <v>16</v>
      </c>
      <c r="F67">
        <f ca="1">COUNT((AD67,AP67,BB67,BN67,BZ67,CL67,CX67,DJ67,DV67,EH67,ET67,FF67,FR67,GD67,GP67,HB67,HN67,HZ67,IL67,IX67,JJ67,JV67,KH67,KT67,LF67,LR67))</f>
        <v>0</v>
      </c>
      <c r="G67">
        <f t="shared" ref="G67:G130" ca="1" si="299">IF(AE67="WON",1,0)+IF(AQ67="WON",1,0)+IF(BC67="WON",1,0)+IF(BO67="WON",1,0)+IF(CA67="WON",1,0)+IF(CM67="WON",1,0)+IF(CY67="WON",1,0)+IF(DK67="WON",1,0)+IF(DW67="WON",1,0)+IF(EI67="WON",1,0)+IF(EU67="WON",1,0)+IF(FG67="WON",1,0)+IF(FS67="WON",1,0)+IF(GE67="WON",1,0)+IF(GQ67="WON",1,0)+IF(HC67="WON",1,0)+IF(HO67="WON",1,0)+IF(IA67="WON",1,0)+IF(IM67="WON",1,0)+IF(IY67="WON",1,0)+IF(JK67="WON",1,0)+IF(JW67="WON",1,0)+IF(KI67="WON",1,0)+IF(KU67="WON",1,0)+IF(LG67="WON",1,0)+IF(LS67="WON",1,0)</f>
        <v>0</v>
      </c>
      <c r="H67">
        <f t="shared" ref="H67:H130" ca="1" si="300">IF(F67=0,0,(G67/F67)*100)</f>
        <v>0</v>
      </c>
      <c r="I67">
        <f t="shared" ca="1" si="294"/>
        <v>0</v>
      </c>
      <c r="J67">
        <f t="shared" ref="J67:J130" ca="1" si="301">I67+G67</f>
        <v>0</v>
      </c>
      <c r="K67">
        <f t="shared" ref="K67:K130" ca="1" si="302">IF(J67=0,-1,J67-ROW()/10^10)</f>
        <v>-1</v>
      </c>
      <c r="L67">
        <f t="shared" ca="1" si="286"/>
        <v>9</v>
      </c>
      <c r="M67">
        <f t="shared" ref="M67:M130" ca="1" si="303">MAX(AD67,AP67,BB67,BN67,BZ67,CL67,CX67,DJ67,DV67,EH67,ET67,FF67,FR67,GD67,GP67,HB67,HN67,HZ67,IL67,IX67,JJ67,JV67,KH67,KT67,LF67,LR67)</f>
        <v>0</v>
      </c>
      <c r="N67">
        <f t="shared" ca="1" si="287"/>
        <v>65</v>
      </c>
      <c r="O67">
        <f t="shared" ref="O67:O130" ca="1" si="304">IF(M67=0,-1,M67-ROW()/10^10)</f>
        <v>-1</v>
      </c>
      <c r="P67">
        <f t="shared" ca="1" si="288"/>
        <v>9</v>
      </c>
      <c r="Q67">
        <f t="shared" ref="Q67:Q130" ca="1" si="305">SUM(AF67,AR67,BD67,BP67,CB67,CN67,CZ67,DL67,DX67,EJ67,EV67,FH67,FT67,GF67,GR67,HD67,HP67,IB67,IN67,IZ67,JL67,JX67,KJ67,KV67,LH67,LT67)</f>
        <v>0</v>
      </c>
      <c r="R67">
        <f t="shared" ref="R67:R130" ca="1" si="306">SUM(AG67,AS67,BE67,BQ67,CC67,CO67,DA67,DM67,DY67,EK67,EW67,FI67,FU67,GG67,GS67,HE67,HQ67,IC67,IO67,JA67,JM67,JY67,KK67,KW67,LI67,LU67)</f>
        <v>0</v>
      </c>
      <c r="S67">
        <f t="shared" ref="S67:S130" ca="1" si="307">SUM(AH67,AT67,BF67,BR67,CD67,CP67,DB67,DN67,DZ67,EL67,EX67,FJ67,FV67,GH67,GT67,HF67,HR67,ID67,IP67,JB67,JN67,JZ67,KL67,KX67,LJ67,LV67)</f>
        <v>0</v>
      </c>
      <c r="T67">
        <f t="shared" ref="T67:T130" ca="1" si="308">Q67+(2*R67)+(3*S67)</f>
        <v>0</v>
      </c>
      <c r="U67" t="str">
        <f t="shared" ca="1" si="295"/>
        <v>999999999999</v>
      </c>
      <c r="V67">
        <f t="shared" ca="1" si="289"/>
        <v>0</v>
      </c>
      <c r="W67">
        <f t="shared" ref="W67:W130" si="309">A67</f>
        <v>66</v>
      </c>
      <c r="X67" t="e">
        <f t="shared" ca="1" si="290"/>
        <v>#N/A</v>
      </c>
      <c r="Y67">
        <f t="shared" ref="Y67:Y130" ca="1" si="310">SUM(AI67,AU67,BG67,BS67,CE67,CQ67,DC67,DO67,EA67,EM67,EY67,FK67,FW67,GI67,GU67,HG67,HS67,IE67,IQ67,JC67,JO67,KA67,KM67,KY67,LK67,LW67)</f>
        <v>0</v>
      </c>
      <c r="Z67" t="str">
        <f t="shared" ref="Z67:Z130" ca="1" si="311">(999-Y67)&amp;B67&amp;"zz"</f>
        <v>999zz</v>
      </c>
      <c r="AA67">
        <f t="shared" ca="1" si="291"/>
        <v>350</v>
      </c>
      <c r="AB67">
        <f t="shared" ref="AB67:AB130" si="312">A67</f>
        <v>66</v>
      </c>
      <c r="AC67">
        <f t="shared" ca="1" si="292"/>
        <v>131</v>
      </c>
      <c r="AD67" t="str">
        <f t="shared" ref="AD67:AD130" ca="1" si="313">IF(NOT(ISNA(VLOOKUP($A67,INDIRECT("Week"&amp;LEFT(AD$1,1)&amp;"!C9:H240"),1,FALSE))),VLOOKUP($A67,INDIRECT("Week"&amp;LEFT(AD$1,1)&amp;"!C9:H240"),6,FALSE),"")</f>
        <v/>
      </c>
      <c r="AE67" t="str">
        <f t="shared" ref="AE67:AE130" ca="1" si="314">IF(NOT(ISNA(VLOOKUP($A67,INDIRECT("Week"&amp;LEFT(AD$1,1)&amp;"!B9:B240"),1,FALSE))),VLOOKUP($A67,INDIRECT("Week"&amp;LEFT(AD$1,1)&amp;"!B9:S240"),6,FALSE),"")</f>
        <v/>
      </c>
      <c r="AF67" t="str">
        <f t="shared" ref="AF67:AF130" ca="1" si="315">IF(NOT(ISNA(VLOOKUP($A67,INDIRECT("Week"&amp;LEFT(AD$1,1)&amp;"!B9:B240"),1,FALSE))),VLOOKUP($A67,INDIRECT("Week"&amp;LEFT(AD$1,1)&amp;"!B9:S240"),8,FALSE),"")</f>
        <v/>
      </c>
      <c r="AG67" t="str">
        <f t="shared" ref="AG67:AG130" ca="1" si="316">IF(NOT(ISNA(VLOOKUP($A67,INDIRECT("Week"&amp;LEFT(AD$1,1)&amp;"!B9:B240"),1,FALSE))),VLOOKUP($A67,INDIRECT("Week"&amp;LEFT(AD$1,1)&amp;"!B9:S240"),9,FALSE),"")</f>
        <v/>
      </c>
      <c r="AH67" t="str">
        <f t="shared" ref="AH67:AH130" ca="1" si="317">IF(NOT(ISNA(VLOOKUP($A67,INDIRECT("Week"&amp;LEFT(AD$1,1)&amp;"!B9:B240"),1,FALSE))),VLOOKUP($A67,INDIRECT("Week"&amp;LEFT(AD$1,1)&amp;"!B9:S240"),10,FALSE),"")</f>
        <v/>
      </c>
      <c r="AI67" t="str">
        <f t="shared" ref="AI67:AI130" ca="1" si="318">IF(NOT(ISNA(VLOOKUP($A67,INDIRECT("Week"&amp;LEFT(AD$1,1)&amp;"!B9:B240"),1,FALSE))),VLOOKUP($A67,INDIRECT("Week"&amp;LEFT(AD$1,1)&amp;"!B9:S240"),11,FALSE),"")</f>
        <v/>
      </c>
      <c r="AJ67" t="str">
        <f t="shared" ref="AJ67:AJ130" ca="1" si="319">IF(NOT(ISNA(VLOOKUP($A67,INDIRECT("Week"&amp;LEFT(AD$1,1)&amp;"!B9:B240"),1,FALSE))),VLOOKUP($A67,INDIRECT("Week"&amp;LEFT(AD$1,1)&amp;"!B9:S240"),13,FALSE),"")</f>
        <v/>
      </c>
      <c r="AK67" t="str">
        <f t="shared" ref="AK67:AK130" ca="1" si="320">IF(NOT(ISNA(VLOOKUP($A67,INDIRECT("Week"&amp;LEFT(AD$1,1)&amp;"!B9:B240"),1,FALSE))),VLOOKUP($A67,INDIRECT("Week"&amp;LEFT(AD$1,1)&amp;"!B9:S240"),14,FALSE),"")</f>
        <v/>
      </c>
      <c r="AL67" t="str">
        <f t="shared" ref="AL67:AL130" ca="1" si="321">IF(NOT(ISNA(VLOOKUP($A67,INDIRECT("Week"&amp;LEFT(AD$1,1)&amp;"!B9:B240"),1,FALSE))),VLOOKUP($A67,INDIRECT("Week"&amp;LEFT(AD$1,1)&amp;"!B9:S240"),15,FALSE),"")</f>
        <v/>
      </c>
      <c r="AM67" t="str">
        <f t="shared" ref="AM67:AM130" ca="1" si="322">IF(NOT(ISNA(VLOOKUP($A67,INDIRECT("Week"&amp;LEFT(AD$1,1)&amp;"!B9:B240"),1,FALSE))),VLOOKUP($A67,INDIRECT("Week"&amp;LEFT(AD$1,1)&amp;"!B9:S240"),16,FALSE),"")</f>
        <v/>
      </c>
      <c r="AN67" t="str">
        <f t="shared" ref="AN67:AN130" ca="1" si="323">IF(NOT(ISNA(VLOOKUP($A67,INDIRECT("Week"&amp;LEFT(AD$1,1)&amp;"!B9:B240"),1,FALSE))),VLOOKUP($A67,INDIRECT("Week"&amp;LEFT(AD$1,1)&amp;"!B9:S240"),17,FALSE),"")</f>
        <v/>
      </c>
      <c r="AO67" t="str">
        <f t="shared" ref="AO67:AO130" ca="1" si="324">IF(NOT(ISNA(VLOOKUP($A67,INDIRECT("Week"&amp;LEFT(AD$1,1)&amp;"!B9:B240"),1,FALSE))),VLOOKUP($A67,INDIRECT("Week"&amp;LEFT(AD$1,1)&amp;"!B9:S240"),18,FALSE),"")</f>
        <v/>
      </c>
      <c r="AP67" t="str">
        <f t="shared" ref="AP67:AP130" ca="1" si="325">IF(NOT(ISNA(VLOOKUP($A67,INDIRECT("Week"&amp;LEFT(AP$1,1)&amp;"!C9:H240"),1,FALSE))),VLOOKUP($A67,INDIRECT("Week"&amp;LEFT(AP$1,1)&amp;"!C9:H240"),6,FALSE),"")</f>
        <v/>
      </c>
      <c r="AQ67" t="str">
        <f t="shared" ref="AQ67:AQ130" ca="1" si="326">IF(NOT(ISNA(VLOOKUP($A67,INDIRECT("Week"&amp;LEFT(AP$1,1)&amp;"!B9:B240"),1,FALSE))),VLOOKUP($A67,INDIRECT("Week"&amp;LEFT(AP$1,1)&amp;"!B9:S240"),6,FALSE),"")</f>
        <v/>
      </c>
      <c r="AR67" t="str">
        <f t="shared" ref="AR67:AR130" ca="1" si="327">IF(NOT(ISNA(VLOOKUP($A67,INDIRECT("Week"&amp;LEFT(AP$1,1)&amp;"!B9:B240"),1,FALSE))),VLOOKUP($A67,INDIRECT("Week"&amp;LEFT(AP$1,1)&amp;"!B9:S240"),8,FALSE),"")</f>
        <v/>
      </c>
      <c r="AS67" t="str">
        <f t="shared" ref="AS67:AS130" ca="1" si="328">IF(NOT(ISNA(VLOOKUP($A67,INDIRECT("Week"&amp;LEFT(AP$1,1)&amp;"!B9:B240"),1,FALSE))),VLOOKUP($A67,INDIRECT("Week"&amp;LEFT(AP$1,1)&amp;"!B9:S240"),9,FALSE),"")</f>
        <v/>
      </c>
      <c r="AT67" t="str">
        <f t="shared" ref="AT67:AT130" ca="1" si="329">IF(NOT(ISNA(VLOOKUP($A67,INDIRECT("Week"&amp;LEFT(AP$1,1)&amp;"!B9:B240"),1,FALSE))),VLOOKUP($A67,INDIRECT("Week"&amp;LEFT(AP$1,1)&amp;"!B9:S240"),10,FALSE),"")</f>
        <v/>
      </c>
      <c r="AU67" t="str">
        <f t="shared" ref="AU67:AU130" ca="1" si="330">IF(NOT(ISNA(VLOOKUP($A67,INDIRECT("Week"&amp;LEFT(AP$1,1)&amp;"!B9:B240"),1,FALSE))),VLOOKUP($A67,INDIRECT("Week"&amp;LEFT(AP$1,1)&amp;"!B9:S240"),11,FALSE),"")</f>
        <v/>
      </c>
      <c r="AV67" t="str">
        <f t="shared" ref="AV67:AV130" ca="1" si="331">IF(NOT(ISNA(VLOOKUP($A67,INDIRECT("Week"&amp;LEFT(AP$1,1)&amp;"!B9:B240"),1,FALSE))),VLOOKUP($A67,INDIRECT("Week"&amp;LEFT(AP$1,1)&amp;"!B9:S240"),13,FALSE),"")</f>
        <v/>
      </c>
      <c r="AW67" t="str">
        <f t="shared" ref="AW67:AW130" ca="1" si="332">IF(NOT(ISNA(VLOOKUP($A67,INDIRECT("Week"&amp;LEFT(AP$1,1)&amp;"!B9:B240"),1,FALSE))),VLOOKUP($A67,INDIRECT("Week"&amp;LEFT(AP$1,1)&amp;"!B9:S240"),14,FALSE),"")</f>
        <v/>
      </c>
      <c r="AX67" t="str">
        <f t="shared" ref="AX67:AX130" ca="1" si="333">IF(NOT(ISNA(VLOOKUP($A67,INDIRECT("Week"&amp;LEFT(AP$1,1)&amp;"!B9:B240"),1,FALSE))),VLOOKUP($A67,INDIRECT("Week"&amp;LEFT(AP$1,1)&amp;"!B9:S240"),15,FALSE),"")</f>
        <v/>
      </c>
      <c r="AY67" t="str">
        <f t="shared" ref="AY67:AY130" ca="1" si="334">IF(NOT(ISNA(VLOOKUP($A67,INDIRECT("Week"&amp;LEFT(AP$1,1)&amp;"!B9:B240"),1,FALSE))),VLOOKUP($A67,INDIRECT("Week"&amp;LEFT(AP$1,1)&amp;"!B9:S240"),16,FALSE),"")</f>
        <v/>
      </c>
      <c r="AZ67" t="str">
        <f t="shared" ref="AZ67:AZ130" ca="1" si="335">IF(NOT(ISNA(VLOOKUP($A67,INDIRECT("Week"&amp;LEFT(AP$1,1)&amp;"!B9:B240"),1,FALSE))),VLOOKUP($A67,INDIRECT("Week"&amp;LEFT(AP$1,1)&amp;"!B9:S240"),17,FALSE),"")</f>
        <v/>
      </c>
      <c r="BA67" t="str">
        <f t="shared" ref="BA67:BA130" ca="1" si="336">IF(NOT(ISNA(VLOOKUP($A67,INDIRECT("Week"&amp;LEFT(AP$1,1)&amp;"!B9:B240"),1,FALSE))),VLOOKUP($A67,INDIRECT("Week"&amp;LEFT(AP$1,1)&amp;"!B9:S240"),18,FALSE),"")</f>
        <v/>
      </c>
      <c r="BB67" t="str">
        <f t="shared" ref="BB67:BB130" ca="1" si="337">IF(NOT(ISNA(VLOOKUP($A67,INDIRECT("Week"&amp;LEFT(BB$1,1)&amp;"!C9:H240"),1,FALSE))),VLOOKUP($A67,INDIRECT("Week"&amp;LEFT(BB$1,1)&amp;"!C9:H240"),6,FALSE),"")</f>
        <v/>
      </c>
      <c r="BC67" t="str">
        <f t="shared" ref="BC67:BC130" ca="1" si="338">IF(NOT(ISNA(VLOOKUP($A67,INDIRECT("Week"&amp;LEFT(BB$1,1)&amp;"!B9:B240"),1,FALSE))),VLOOKUP($A67,INDIRECT("Week"&amp;LEFT(BB$1,1)&amp;"!B9:S240"),6,FALSE),"")</f>
        <v/>
      </c>
      <c r="BD67" t="str">
        <f t="shared" ref="BD67:BD130" ca="1" si="339">IF(NOT(ISNA(VLOOKUP($A67,INDIRECT("Week"&amp;LEFT(BB$1,1)&amp;"!B9:B240"),1,FALSE))),VLOOKUP($A67,INDIRECT("Week"&amp;LEFT(BB$1,1)&amp;"!B9:S240"),8,FALSE),"")</f>
        <v/>
      </c>
      <c r="BE67" t="str">
        <f t="shared" ref="BE67:BE130" ca="1" si="340">IF(NOT(ISNA(VLOOKUP($A67,INDIRECT("Week"&amp;LEFT(BB$1,1)&amp;"!B9:B240"),1,FALSE))),VLOOKUP($A67,INDIRECT("Week"&amp;LEFT(BB$1,1)&amp;"!B9:S240"),9,FALSE),"")</f>
        <v/>
      </c>
      <c r="BF67" t="str">
        <f t="shared" ref="BF67:BF130" ca="1" si="341">IF(NOT(ISNA(VLOOKUP($A67,INDIRECT("Week"&amp;LEFT(BB$1,1)&amp;"!B9:B240"),1,FALSE))),VLOOKUP($A67,INDIRECT("Week"&amp;LEFT(BB$1,1)&amp;"!B9:S240"),10,FALSE),"")</f>
        <v/>
      </c>
      <c r="BG67" t="str">
        <f t="shared" ref="BG67:BG130" ca="1" si="342">IF(NOT(ISNA(VLOOKUP($A67,INDIRECT("Week"&amp;LEFT(BB$1,1)&amp;"!B9:B240"),1,FALSE))),VLOOKUP($A67,INDIRECT("Week"&amp;LEFT(BB$1,1)&amp;"!B9:S240"),11,FALSE),"")</f>
        <v/>
      </c>
      <c r="BH67" t="str">
        <f t="shared" ref="BH67:BH130" ca="1" si="343">IF(NOT(ISNA(VLOOKUP($A67,INDIRECT("Week"&amp;LEFT(BB$1,1)&amp;"!B9:B240"),1,FALSE))),VLOOKUP($A67,INDIRECT("Week"&amp;LEFT(BB$1,1)&amp;"!B9:S240"),13,FALSE),"")</f>
        <v/>
      </c>
      <c r="BI67" t="str">
        <f t="shared" ref="BI67:BI130" ca="1" si="344">IF(NOT(ISNA(VLOOKUP($A67,INDIRECT("Week"&amp;LEFT(BB$1,1)&amp;"!B9:B240"),1,FALSE))),VLOOKUP($A67,INDIRECT("Week"&amp;LEFT(BB$1,1)&amp;"!B9:S240"),14,FALSE),"")</f>
        <v/>
      </c>
      <c r="BJ67" t="str">
        <f t="shared" ref="BJ67:BJ130" ca="1" si="345">IF(NOT(ISNA(VLOOKUP($A67,INDIRECT("Week"&amp;LEFT(BB$1,1)&amp;"!B9:B240"),1,FALSE))),VLOOKUP($A67,INDIRECT("Week"&amp;LEFT(BB$1,1)&amp;"!B9:S240"),15,FALSE),"")</f>
        <v/>
      </c>
      <c r="BK67" t="str">
        <f t="shared" ref="BK67:BK130" ca="1" si="346">IF(NOT(ISNA(VLOOKUP($A67,INDIRECT("Week"&amp;LEFT(BB$1,1)&amp;"!B9:B240"),1,FALSE))),VLOOKUP($A67,INDIRECT("Week"&amp;LEFT(BB$1,1)&amp;"!B9:S240"),16,FALSE),"")</f>
        <v/>
      </c>
      <c r="BL67" t="str">
        <f t="shared" ref="BL67:BL130" ca="1" si="347">IF(NOT(ISNA(VLOOKUP($A67,INDIRECT("Week"&amp;LEFT(BB$1,1)&amp;"!B9:B240"),1,FALSE))),VLOOKUP($A67,INDIRECT("Week"&amp;LEFT(BB$1,1)&amp;"!B9:S240"),17,FALSE),"")</f>
        <v/>
      </c>
      <c r="BM67" t="str">
        <f t="shared" ref="BM67:BM130" ca="1" si="348">IF(NOT(ISNA(VLOOKUP($A67,INDIRECT("Week"&amp;LEFT(BB$1,1)&amp;"!B9:B240"),1,FALSE))),VLOOKUP($A67,INDIRECT("Week"&amp;LEFT(BB$1,1)&amp;"!B9:S240"),18,FALSE),"")</f>
        <v/>
      </c>
      <c r="BN67" t="str">
        <f t="shared" ref="BN67:BN130" ca="1" si="349">IF(NOT(ISNA(VLOOKUP($A67,INDIRECT("Week"&amp;LEFT(BN$1,1)&amp;"!C9:H240"),1,FALSE))),VLOOKUP($A67,INDIRECT("Week"&amp;LEFT(BN$1,1)&amp;"!C9:H240"),6,FALSE),"")</f>
        <v/>
      </c>
      <c r="BO67" t="str">
        <f t="shared" ref="BO67:BO130" ca="1" si="350">IF(NOT(ISNA(VLOOKUP($A67,INDIRECT("Week"&amp;LEFT(BN$1,1)&amp;"!B9:B240"),1,FALSE))),VLOOKUP($A67,INDIRECT("Week"&amp;LEFT(BN$1,1)&amp;"!B9:S240"),6,FALSE),"")</f>
        <v/>
      </c>
      <c r="BP67" t="str">
        <f t="shared" ref="BP67:BP130" ca="1" si="351">IF(NOT(ISNA(VLOOKUP($A67,INDIRECT("Week"&amp;LEFT(BN$1,1)&amp;"!B9:B240"),1,FALSE))),VLOOKUP($A67,INDIRECT("Week"&amp;LEFT(BN$1,1)&amp;"!B9:S240"),8,FALSE),"")</f>
        <v/>
      </c>
      <c r="BQ67" t="str">
        <f t="shared" ref="BQ67:BQ130" ca="1" si="352">IF(NOT(ISNA(VLOOKUP($A67,INDIRECT("Week"&amp;LEFT(BN$1,1)&amp;"!B9:B240"),1,FALSE))),VLOOKUP($A67,INDIRECT("Week"&amp;LEFT(BN$1,1)&amp;"!B9:S240"),9,FALSE),"")</f>
        <v/>
      </c>
      <c r="BR67" t="str">
        <f t="shared" ref="BR67:BR130" ca="1" si="353">IF(NOT(ISNA(VLOOKUP($A67,INDIRECT("Week"&amp;LEFT(BN$1,1)&amp;"!B9:B240"),1,FALSE))),VLOOKUP($A67,INDIRECT("Week"&amp;LEFT(BN$1,1)&amp;"!B9:S240"),10,FALSE),"")</f>
        <v/>
      </c>
      <c r="BS67" t="str">
        <f t="shared" ref="BS67:BS130" ca="1" si="354">IF(NOT(ISNA(VLOOKUP($A67,INDIRECT("Week"&amp;LEFT(BN$1,1)&amp;"!B9:B240"),1,FALSE))),VLOOKUP($A67,INDIRECT("Week"&amp;LEFT(BN$1,1)&amp;"!B9:S240"),11,FALSE),"")</f>
        <v/>
      </c>
      <c r="BT67" t="str">
        <f t="shared" ref="BT67:BT130" ca="1" si="355">IF(NOT(ISNA(VLOOKUP($A67,INDIRECT("Week"&amp;LEFT(BN$1,1)&amp;"!B9:B240"),1,FALSE))),VLOOKUP($A67,INDIRECT("Week"&amp;LEFT(BN$1,1)&amp;"!B9:S240"),13,FALSE),"")</f>
        <v/>
      </c>
      <c r="BU67" t="str">
        <f t="shared" ref="BU67:BU130" ca="1" si="356">IF(NOT(ISNA(VLOOKUP($A67,INDIRECT("Week"&amp;LEFT(BN$1,1)&amp;"!B9:B240"),1,FALSE))),VLOOKUP($A67,INDIRECT("Week"&amp;LEFT(BN$1,1)&amp;"!B9:S240"),14,FALSE),"")</f>
        <v/>
      </c>
      <c r="BV67" t="str">
        <f t="shared" ref="BV67:BV130" ca="1" si="357">IF(NOT(ISNA(VLOOKUP($A67,INDIRECT("Week"&amp;LEFT(BN$1,1)&amp;"!B9:B240"),1,FALSE))),VLOOKUP($A67,INDIRECT("Week"&amp;LEFT(BN$1,1)&amp;"!B9:S240"),15,FALSE),"")</f>
        <v/>
      </c>
      <c r="BW67" t="str">
        <f t="shared" ref="BW67:BW130" ca="1" si="358">IF(NOT(ISNA(VLOOKUP($A67,INDIRECT("Week"&amp;LEFT(BN$1,1)&amp;"!B9:B240"),1,FALSE))),VLOOKUP($A67,INDIRECT("Week"&amp;LEFT(BN$1,1)&amp;"!B9:S240"),16,FALSE),"")</f>
        <v/>
      </c>
      <c r="BX67" t="str">
        <f t="shared" ref="BX67:BX130" ca="1" si="359">IF(NOT(ISNA(VLOOKUP($A67,INDIRECT("Week"&amp;LEFT(BN$1,1)&amp;"!B9:B240"),1,FALSE))),VLOOKUP($A67,INDIRECT("Week"&amp;LEFT(BN$1,1)&amp;"!B9:S240"),17,FALSE),"")</f>
        <v/>
      </c>
      <c r="BY67" t="str">
        <f t="shared" ref="BY67:BY130" ca="1" si="360">IF(NOT(ISNA(VLOOKUP($A67,INDIRECT("Week"&amp;LEFT(BN$1,1)&amp;"!B9:B240"),1,FALSE))),VLOOKUP($A67,INDIRECT("Week"&amp;LEFT(BN$1,1)&amp;"!B9:S240"),18,FALSE),"")</f>
        <v/>
      </c>
      <c r="BZ67" t="str">
        <f t="shared" ref="BZ67:BZ130" ca="1" si="361">IF(NOT(ISNA(VLOOKUP($A67,INDIRECT("Week"&amp;LEFT(BZ$1,1)&amp;"!C9:H240"),1,FALSE))),VLOOKUP($A67,INDIRECT("Week"&amp;LEFT(BZ$1,1)&amp;"!C9:H240"),6,FALSE),"")</f>
        <v/>
      </c>
      <c r="CA67" t="str">
        <f t="shared" ref="CA67:CA130" ca="1" si="362">IF(NOT(ISNA(VLOOKUP($A67,INDIRECT("Week"&amp;LEFT(BZ$1,1)&amp;"!B9:B240"),1,FALSE))),VLOOKUP($A67,INDIRECT("Week"&amp;LEFT(BZ$1,1)&amp;"!B9:S240"),6,FALSE),"")</f>
        <v/>
      </c>
      <c r="CB67" t="str">
        <f t="shared" ref="CB67:CB130" ca="1" si="363">IF(NOT(ISNA(VLOOKUP($A67,INDIRECT("Week"&amp;LEFT(BZ$1,1)&amp;"!B9:B240"),1,FALSE))),VLOOKUP($A67,INDIRECT("Week"&amp;LEFT(BZ$1,1)&amp;"!B9:S240"),8,FALSE),"")</f>
        <v/>
      </c>
      <c r="CC67" t="str">
        <f t="shared" ref="CC67:CC130" ca="1" si="364">IF(NOT(ISNA(VLOOKUP($A67,INDIRECT("Week"&amp;LEFT(BZ$1,1)&amp;"!B9:B240"),1,FALSE))),VLOOKUP($A67,INDIRECT("Week"&amp;LEFT(BZ$1,1)&amp;"!B9:S240"),9,FALSE),"")</f>
        <v/>
      </c>
      <c r="CD67" t="str">
        <f t="shared" ref="CD67:CD130" ca="1" si="365">IF(NOT(ISNA(VLOOKUP($A67,INDIRECT("Week"&amp;LEFT(BZ$1,1)&amp;"!B9:B240"),1,FALSE))),VLOOKUP($A67,INDIRECT("Week"&amp;LEFT(BZ$1,1)&amp;"!B9:S240"),10,FALSE),"")</f>
        <v/>
      </c>
      <c r="CE67" t="str">
        <f t="shared" ref="CE67:CE130" ca="1" si="366">IF(NOT(ISNA(VLOOKUP($A67,INDIRECT("Week"&amp;LEFT(BZ$1,1)&amp;"!B9:B240"),1,FALSE))),VLOOKUP($A67,INDIRECT("Week"&amp;LEFT(BZ$1,1)&amp;"!B9:S240"),11,FALSE),"")</f>
        <v/>
      </c>
      <c r="CF67" t="str">
        <f t="shared" ref="CF67:CF130" ca="1" si="367">IF(NOT(ISNA(VLOOKUP($A67,INDIRECT("Week"&amp;LEFT(BZ$1,1)&amp;"!B9:B240"),1,FALSE))),VLOOKUP($A67,INDIRECT("Week"&amp;LEFT(BZ$1,1)&amp;"!B9:S240"),13,FALSE),"")</f>
        <v/>
      </c>
      <c r="CG67" t="str">
        <f t="shared" ref="CG67:CG130" ca="1" si="368">IF(NOT(ISNA(VLOOKUP($A67,INDIRECT("Week"&amp;LEFT(BZ$1,1)&amp;"!B9:B240"),1,FALSE))),VLOOKUP($A67,INDIRECT("Week"&amp;LEFT(BZ$1,1)&amp;"!B9:S240"),14,FALSE),"")</f>
        <v/>
      </c>
      <c r="CH67" t="str">
        <f t="shared" ref="CH67:CH130" ca="1" si="369">IF(NOT(ISNA(VLOOKUP($A67,INDIRECT("Week"&amp;LEFT(BZ$1,1)&amp;"!B9:B240"),1,FALSE))),VLOOKUP($A67,INDIRECT("Week"&amp;LEFT(BZ$1,1)&amp;"!B9:S240"),15,FALSE),"")</f>
        <v/>
      </c>
      <c r="CI67" t="str">
        <f t="shared" ref="CI67:CI130" ca="1" si="370">IF(NOT(ISNA(VLOOKUP($A67,INDIRECT("Week"&amp;LEFT(BZ$1,1)&amp;"!B9:B240"),1,FALSE))),VLOOKUP($A67,INDIRECT("Week"&amp;LEFT(BZ$1,1)&amp;"!B9:S240"),16,FALSE),"")</f>
        <v/>
      </c>
      <c r="CJ67" t="str">
        <f t="shared" ref="CJ67:CJ130" ca="1" si="371">IF(NOT(ISNA(VLOOKUP($A67,INDIRECT("Week"&amp;LEFT(BZ$1,1)&amp;"!B9:B240"),1,FALSE))),VLOOKUP($A67,INDIRECT("Week"&amp;LEFT(BZ$1,1)&amp;"!B9:S240"),17,FALSE),"")</f>
        <v/>
      </c>
      <c r="CK67" t="str">
        <f t="shared" ref="CK67:CK130" ca="1" si="372">IF(NOT(ISNA(VLOOKUP($A67,INDIRECT("Week"&amp;LEFT(BZ$1,1)&amp;"!B9:B240"),1,FALSE))),VLOOKUP($A67,INDIRECT("Week"&amp;LEFT(BZ$1,1)&amp;"!B9:S240"),18,FALSE),"")</f>
        <v/>
      </c>
      <c r="CL67" t="str">
        <f t="shared" ref="CL67:CL130" ca="1" si="373">IF(NOT(ISNA(VLOOKUP($A67,INDIRECT("Week"&amp;LEFT(CL$1,1)&amp;"!C9:H240"),1,FALSE))),VLOOKUP($A67,INDIRECT("Week"&amp;LEFT(CL$1,1)&amp;"!C9:H240"),6,FALSE),"")</f>
        <v/>
      </c>
      <c r="CM67" t="str">
        <f t="shared" ref="CM67:CM130" ca="1" si="374">IF(NOT(ISNA(VLOOKUP($A67,INDIRECT("Week"&amp;LEFT(CL$1,1)&amp;"!B9:B240"),1,FALSE))),VLOOKUP($A67,INDIRECT("Week"&amp;LEFT(CL$1,1)&amp;"!B9:S240"),6,FALSE),"")</f>
        <v/>
      </c>
      <c r="CN67" t="str">
        <f t="shared" ref="CN67:CN130" ca="1" si="375">IF(NOT(ISNA(VLOOKUP($A67,INDIRECT("Week"&amp;LEFT(CL$1,1)&amp;"!B9:B240"),1,FALSE))),VLOOKUP($A67,INDIRECT("Week"&amp;LEFT(CL$1,1)&amp;"!B9:S240"),8,FALSE),"")</f>
        <v/>
      </c>
      <c r="CO67" t="str">
        <f t="shared" ref="CO67:CO130" ca="1" si="376">IF(NOT(ISNA(VLOOKUP($A67,INDIRECT("Week"&amp;LEFT(CL$1,1)&amp;"!B9:B240"),1,FALSE))),VLOOKUP($A67,INDIRECT("Week"&amp;LEFT(CL$1,1)&amp;"!B9:S240"),9,FALSE),"")</f>
        <v/>
      </c>
      <c r="CP67" t="str">
        <f t="shared" ref="CP67:CP130" ca="1" si="377">IF(NOT(ISNA(VLOOKUP($A67,INDIRECT("Week"&amp;LEFT(CL$1,1)&amp;"!B9:B240"),1,FALSE))),VLOOKUP($A67,INDIRECT("Week"&amp;LEFT(CL$1,1)&amp;"!B9:S240"),10,FALSE),"")</f>
        <v/>
      </c>
      <c r="CQ67" t="str">
        <f t="shared" ref="CQ67:CQ130" ca="1" si="378">IF(NOT(ISNA(VLOOKUP($A67,INDIRECT("Week"&amp;LEFT(CL$1,1)&amp;"!B9:B240"),1,FALSE))),VLOOKUP($A67,INDIRECT("Week"&amp;LEFT(CL$1,1)&amp;"!B9:S240"),11,FALSE),"")</f>
        <v/>
      </c>
      <c r="CR67" t="str">
        <f t="shared" ref="CR67:CR130" ca="1" si="379">IF(NOT(ISNA(VLOOKUP($A67,INDIRECT("Week"&amp;LEFT(CL$1,1)&amp;"!B9:B240"),1,FALSE))),VLOOKUP($A67,INDIRECT("Week"&amp;LEFT(CL$1,1)&amp;"!B9:S240"),13,FALSE),"")</f>
        <v/>
      </c>
      <c r="CS67" t="str">
        <f t="shared" ref="CS67:CS130" ca="1" si="380">IF(NOT(ISNA(VLOOKUP($A67,INDIRECT("Week"&amp;LEFT(CL$1,1)&amp;"!B9:B240"),1,FALSE))),VLOOKUP($A67,INDIRECT("Week"&amp;LEFT(CL$1,1)&amp;"!B9:S240"),14,FALSE),"")</f>
        <v/>
      </c>
      <c r="CT67" t="str">
        <f t="shared" ref="CT67:CT130" ca="1" si="381">IF(NOT(ISNA(VLOOKUP($A67,INDIRECT("Week"&amp;LEFT(CL$1,1)&amp;"!B9:B240"),1,FALSE))),VLOOKUP($A67,INDIRECT("Week"&amp;LEFT(CL$1,1)&amp;"!B9:S240"),15,FALSE),"")</f>
        <v/>
      </c>
      <c r="CU67" t="str">
        <f t="shared" ref="CU67:CU130" ca="1" si="382">IF(NOT(ISNA(VLOOKUP($A67,INDIRECT("Week"&amp;LEFT(CL$1,1)&amp;"!B9:B240"),1,FALSE))),VLOOKUP($A67,INDIRECT("Week"&amp;LEFT(CL$1,1)&amp;"!B9:S240"),16,FALSE),"")</f>
        <v/>
      </c>
      <c r="CV67" t="str">
        <f t="shared" ref="CV67:CV130" ca="1" si="383">IF(NOT(ISNA(VLOOKUP($A67,INDIRECT("Week"&amp;LEFT(CL$1,1)&amp;"!B9:B240"),1,FALSE))),VLOOKUP($A67,INDIRECT("Week"&amp;LEFT(CL$1,1)&amp;"!B9:S240"),17,FALSE),"")</f>
        <v/>
      </c>
      <c r="CW67" t="str">
        <f t="shared" ref="CW67:CW130" ca="1" si="384">IF(NOT(ISNA(VLOOKUP($A67,INDIRECT("Week"&amp;LEFT(CL$1,1)&amp;"!B9:B240"),1,FALSE))),VLOOKUP($A67,INDIRECT("Week"&amp;LEFT(CL$1,1)&amp;"!B9:S240"),18,FALSE),"")</f>
        <v/>
      </c>
      <c r="CX67" t="str">
        <f t="shared" ref="CX67:CX130" ca="1" si="385">IF(NOT(ISNA(VLOOKUP($A67,INDIRECT("Week"&amp;LEFT(CX$1,1)&amp;"!C9:H240"),1,FALSE))),VLOOKUP($A67,INDIRECT("Week"&amp;LEFT(CX$1,1)&amp;"!C9:H240"),6,FALSE),"")</f>
        <v/>
      </c>
      <c r="CY67" t="str">
        <f t="shared" ref="CY67:CY130" ca="1" si="386">IF(NOT(ISNA(VLOOKUP($A67,INDIRECT("Week"&amp;LEFT(CX$1,1)&amp;"!B9:B240"),1,FALSE))),VLOOKUP($A67,INDIRECT("Week"&amp;LEFT(CX$1,1)&amp;"!B9:S240"),6,FALSE),"")</f>
        <v/>
      </c>
      <c r="CZ67" t="str">
        <f t="shared" ref="CZ67:CZ130" ca="1" si="387">IF(NOT(ISNA(VLOOKUP($A67,INDIRECT("Week"&amp;LEFT(CX$1,1)&amp;"!B9:B240"),1,FALSE))),VLOOKUP($A67,INDIRECT("Week"&amp;LEFT(CX$1,1)&amp;"!B9:S240"),8,FALSE),"")</f>
        <v/>
      </c>
      <c r="DA67" t="str">
        <f t="shared" ref="DA67:DA130" ca="1" si="388">IF(NOT(ISNA(VLOOKUP($A67,INDIRECT("Week"&amp;LEFT(CX$1,1)&amp;"!B9:B240"),1,FALSE))),VLOOKUP($A67,INDIRECT("Week"&amp;LEFT(CX$1,1)&amp;"!B9:S240"),9,FALSE),"")</f>
        <v/>
      </c>
      <c r="DB67" t="str">
        <f t="shared" ref="DB67:DB130" ca="1" si="389">IF(NOT(ISNA(VLOOKUP($A67,INDIRECT("Week"&amp;LEFT(CX$1,1)&amp;"!B9:B240"),1,FALSE))),VLOOKUP($A67,INDIRECT("Week"&amp;LEFT(CX$1,1)&amp;"!B9:S240"),10,FALSE),"")</f>
        <v/>
      </c>
      <c r="DC67" t="str">
        <f t="shared" ref="DC67:DC130" ca="1" si="390">IF(NOT(ISNA(VLOOKUP($A67,INDIRECT("Week"&amp;LEFT(CX$1,1)&amp;"!B9:B240"),1,FALSE))),VLOOKUP($A67,INDIRECT("Week"&amp;LEFT(CX$1,1)&amp;"!B9:S240"),11,FALSE),"")</f>
        <v/>
      </c>
      <c r="DD67" t="str">
        <f t="shared" ref="DD67:DD130" ca="1" si="391">IF(NOT(ISNA(VLOOKUP($A67,INDIRECT("Week"&amp;LEFT(CX$1,1)&amp;"!B9:B240"),1,FALSE))),VLOOKUP($A67,INDIRECT("Week"&amp;LEFT(CX$1,1)&amp;"!B9:S240"),13,FALSE),"")</f>
        <v/>
      </c>
      <c r="DE67" t="str">
        <f t="shared" ref="DE67:DE130" ca="1" si="392">IF(NOT(ISNA(VLOOKUP($A67,INDIRECT("Week"&amp;LEFT(CX$1,1)&amp;"!B9:B240"),1,FALSE))),VLOOKUP($A67,INDIRECT("Week"&amp;LEFT(CX$1,1)&amp;"!B9:S240"),14,FALSE),"")</f>
        <v/>
      </c>
      <c r="DF67" t="str">
        <f t="shared" ref="DF67:DF130" ca="1" si="393">IF(NOT(ISNA(VLOOKUP($A67,INDIRECT("Week"&amp;LEFT(CX$1,1)&amp;"!B9:B240"),1,FALSE))),VLOOKUP($A67,INDIRECT("Week"&amp;LEFT(CX$1,1)&amp;"!B9:S240"),15,FALSE),"")</f>
        <v/>
      </c>
      <c r="DG67" t="str">
        <f t="shared" ref="DG67:DG130" ca="1" si="394">IF(NOT(ISNA(VLOOKUP($A67,INDIRECT("Week"&amp;LEFT(CX$1,1)&amp;"!B9:B240"),1,FALSE))),VLOOKUP($A67,INDIRECT("Week"&amp;LEFT(CX$1,1)&amp;"!B9:S240"),16,FALSE),"")</f>
        <v/>
      </c>
      <c r="DH67" t="str">
        <f t="shared" ref="DH67:DH130" ca="1" si="395">IF(NOT(ISNA(VLOOKUP($A67,INDIRECT("Week"&amp;LEFT(CX$1,1)&amp;"!B9:B240"),1,FALSE))),VLOOKUP($A67,INDIRECT("Week"&amp;LEFT(CX$1,1)&amp;"!B9:S240"),17,FALSE),"")</f>
        <v/>
      </c>
      <c r="DI67" t="str">
        <f t="shared" ref="DI67:DI130" ca="1" si="396">IF(NOT(ISNA(VLOOKUP($A67,INDIRECT("Week"&amp;LEFT(CX$1,1)&amp;"!B9:B240"),1,FALSE))),VLOOKUP($A67,INDIRECT("Week"&amp;LEFT(CX$1,1)&amp;"!B9:S240"),18,FALSE),"")</f>
        <v/>
      </c>
      <c r="DJ67" t="str">
        <f t="shared" ref="DJ67:DJ130" ca="1" si="397">IF(NOT(ISNA(VLOOKUP($A67,INDIRECT("Week"&amp;LEFT(DJ$1,1)&amp;"!C9:H240"),1,FALSE))),VLOOKUP($A67,INDIRECT("Week"&amp;LEFT(DJ$1,1)&amp;"!C9:H240"),6,FALSE),"")</f>
        <v/>
      </c>
      <c r="DK67" t="str">
        <f t="shared" ref="DK67:DK130" ca="1" si="398">IF(NOT(ISNA(VLOOKUP($A67,INDIRECT("Week"&amp;LEFT(DJ$1,1)&amp;"!B9:B240"),1,FALSE))),VLOOKUP($A67,INDIRECT("Week"&amp;LEFT(DJ$1,1)&amp;"!B9:S240"),6,FALSE),"")</f>
        <v/>
      </c>
      <c r="DL67" t="str">
        <f t="shared" ref="DL67:DL130" ca="1" si="399">IF(NOT(ISNA(VLOOKUP($A67,INDIRECT("Week"&amp;LEFT(DJ$1,1)&amp;"!B9:B240"),1,FALSE))),VLOOKUP($A67,INDIRECT("Week"&amp;LEFT(DJ$1,1)&amp;"!B9:S240"),8,FALSE),"")</f>
        <v/>
      </c>
      <c r="DM67" t="str">
        <f t="shared" ref="DM67:DM130" ca="1" si="400">IF(NOT(ISNA(VLOOKUP($A67,INDIRECT("Week"&amp;LEFT(DJ$1,1)&amp;"!B9:B240"),1,FALSE))),VLOOKUP($A67,INDIRECT("Week"&amp;LEFT(DJ$1,1)&amp;"!B9:S240"),9,FALSE),"")</f>
        <v/>
      </c>
      <c r="DN67" t="str">
        <f t="shared" ref="DN67:DN130" ca="1" si="401">IF(NOT(ISNA(VLOOKUP($A67,INDIRECT("Week"&amp;LEFT(DJ$1,1)&amp;"!B9:B240"),1,FALSE))),VLOOKUP($A67,INDIRECT("Week"&amp;LEFT(DJ$1,1)&amp;"!B9:S240"),10,FALSE),"")</f>
        <v/>
      </c>
      <c r="DO67" t="str">
        <f t="shared" ref="DO67:DO130" ca="1" si="402">IF(NOT(ISNA(VLOOKUP($A67,INDIRECT("Week"&amp;LEFT(DJ$1,1)&amp;"!B9:B240"),1,FALSE))),VLOOKUP($A67,INDIRECT("Week"&amp;LEFT(DJ$1,1)&amp;"!B9:S240"),11,FALSE),"")</f>
        <v/>
      </c>
      <c r="DP67" t="str">
        <f t="shared" ref="DP67:DP130" ca="1" si="403">IF(NOT(ISNA(VLOOKUP($A67,INDIRECT("Week"&amp;LEFT(DJ$1,1)&amp;"!B9:B240"),1,FALSE))),VLOOKUP($A67,INDIRECT("Week"&amp;LEFT(DJ$1,1)&amp;"!B9:S240"),13,FALSE),"")</f>
        <v/>
      </c>
      <c r="DQ67" t="str">
        <f t="shared" ref="DQ67:DQ130" ca="1" si="404">IF(NOT(ISNA(VLOOKUP($A67,INDIRECT("Week"&amp;LEFT(DJ$1,1)&amp;"!B9:B240"),1,FALSE))),VLOOKUP($A67,INDIRECT("Week"&amp;LEFT(DJ$1,1)&amp;"!B9:S240"),14,FALSE),"")</f>
        <v/>
      </c>
      <c r="DR67" t="str">
        <f t="shared" ref="DR67:DR130" ca="1" si="405">IF(NOT(ISNA(VLOOKUP($A67,INDIRECT("Week"&amp;LEFT(DJ$1,1)&amp;"!B9:B240"),1,FALSE))),VLOOKUP($A67,INDIRECT("Week"&amp;LEFT(DJ$1,1)&amp;"!B9:S240"),15,FALSE),"")</f>
        <v/>
      </c>
      <c r="DS67" t="str">
        <f t="shared" ref="DS67:DS130" ca="1" si="406">IF(NOT(ISNA(VLOOKUP($A67,INDIRECT("Week"&amp;LEFT(DJ$1,1)&amp;"!B9:B240"),1,FALSE))),VLOOKUP($A67,INDIRECT("Week"&amp;LEFT(DJ$1,1)&amp;"!B9:S240"),16,FALSE),"")</f>
        <v/>
      </c>
      <c r="DT67" t="str">
        <f t="shared" ref="DT67:DT130" ca="1" si="407">IF(NOT(ISNA(VLOOKUP($A67,INDIRECT("Week"&amp;LEFT(DJ$1,1)&amp;"!B9:B240"),1,FALSE))),VLOOKUP($A67,INDIRECT("Week"&amp;LEFT(DJ$1,1)&amp;"!B9:S240"),17,FALSE),"")</f>
        <v/>
      </c>
      <c r="DU67" t="str">
        <f t="shared" ref="DU67:DU130" ca="1" si="408">IF(NOT(ISNA(VLOOKUP($A67,INDIRECT("Week"&amp;LEFT(DJ$1,1)&amp;"!B9:B240"),1,FALSE))),VLOOKUP($A67,INDIRECT("Week"&amp;LEFT(DJ$1,1)&amp;"!B9:S240"),18,FALSE),"")</f>
        <v/>
      </c>
      <c r="DV67" t="str">
        <f t="shared" ca="1" si="296"/>
        <v/>
      </c>
      <c r="DW67" t="str">
        <f t="shared" ref="DW67:DW130" ca="1" si="409">IF(NOT(ISNA(VLOOKUP($A67,INDIRECT("Week"&amp;LEFT(DV$1,1)&amp;"!B9:B240"),1,FALSE))),VLOOKUP($A67,INDIRECT("Week"&amp;LEFT(DV$1,1)&amp;"!B9:S240"),6,FALSE),"")</f>
        <v/>
      </c>
      <c r="DX67" t="str">
        <f t="shared" ref="DX67:DX130" ca="1" si="410">IF(NOT(ISNA(VLOOKUP($A67,INDIRECT("Week"&amp;LEFT(DV$1,1)&amp;"!B9:B240"),1,FALSE))),VLOOKUP($A67,INDIRECT("Week"&amp;LEFT(DV$1,1)&amp;"!B9:S240"),8,FALSE),"")</f>
        <v/>
      </c>
      <c r="DY67" t="str">
        <f t="shared" ref="DY67:DY130" ca="1" si="411">IF(NOT(ISNA(VLOOKUP($A67,INDIRECT("Week"&amp;LEFT(DV$1,1)&amp;"!B9:B240"),1,FALSE))),VLOOKUP($A67,INDIRECT("Week"&amp;LEFT(DV$1,1)&amp;"!B9:S240"),9,FALSE),"")</f>
        <v/>
      </c>
      <c r="DZ67" t="str">
        <f t="shared" ref="DZ67:DZ130" ca="1" si="412">IF(NOT(ISNA(VLOOKUP($A67,INDIRECT("Week"&amp;LEFT(DV$1,1)&amp;"!B9:B240"),1,FALSE))),VLOOKUP($A67,INDIRECT("Week"&amp;LEFT(DV$1,1)&amp;"!B9:S240"),10,FALSE),"")</f>
        <v/>
      </c>
      <c r="EA67" t="str">
        <f t="shared" ref="EA67:EA130" ca="1" si="413">IF(NOT(ISNA(VLOOKUP($A67,INDIRECT("Week"&amp;LEFT(DV$1,1)&amp;"!B9:B240"),1,FALSE))),VLOOKUP($A67,INDIRECT("Week"&amp;LEFT(DV$1,1)&amp;"!B9:S240"),11,FALSE),"")</f>
        <v/>
      </c>
      <c r="EB67" t="str">
        <f t="shared" ref="EB67:EB130" ca="1" si="414">IF(NOT(ISNA(VLOOKUP($A67,INDIRECT("Week"&amp;LEFT(DV$1,1)&amp;"!B9:B240"),1,FALSE))),VLOOKUP($A67,INDIRECT("Week"&amp;LEFT(DV$1,1)&amp;"!B9:S240"),13,FALSE),"")</f>
        <v/>
      </c>
      <c r="EC67" t="str">
        <f t="shared" ref="EC67:EC130" ca="1" si="415">IF(NOT(ISNA(VLOOKUP($A67,INDIRECT("Week"&amp;LEFT(DV$1,1)&amp;"!B9:B240"),1,FALSE))),VLOOKUP($A67,INDIRECT("Week"&amp;LEFT(DV$1,1)&amp;"!B9:S240"),14,FALSE),"")</f>
        <v/>
      </c>
      <c r="ED67" t="str">
        <f t="shared" ref="ED67:ED130" ca="1" si="416">IF(NOT(ISNA(VLOOKUP($A67,INDIRECT("Week"&amp;LEFT(DV$1,1)&amp;"!B9:B240"),1,FALSE))),VLOOKUP($A67,INDIRECT("Week"&amp;LEFT(DV$1,1)&amp;"!B9:S240"),15,FALSE),"")</f>
        <v/>
      </c>
      <c r="EE67" t="str">
        <f t="shared" ref="EE67:EE130" ca="1" si="417">IF(NOT(ISNA(VLOOKUP($A67,INDIRECT("Week"&amp;LEFT(DV$1,1)&amp;"!B9:B240"),1,FALSE))),VLOOKUP($A67,INDIRECT("Week"&amp;LEFT(DV$1,1)&amp;"!B9:S240"),16,FALSE),"")</f>
        <v/>
      </c>
      <c r="EF67" t="str">
        <f t="shared" ref="EF67:EF130" ca="1" si="418">IF(NOT(ISNA(VLOOKUP($A67,INDIRECT("Week"&amp;LEFT(DV$1,1)&amp;"!B9:B240"),1,FALSE))),VLOOKUP($A67,INDIRECT("Week"&amp;LEFT(DV$1,1)&amp;"!B9:S240"),17,FALSE),"")</f>
        <v/>
      </c>
      <c r="EG67" t="str">
        <f t="shared" ref="EG67:EG130" ca="1" si="419">IF(NOT(ISNA(VLOOKUP($A67,INDIRECT("Week"&amp;LEFT(DV$1,1)&amp;"!B9:B240"),1,FALSE))),VLOOKUP($A67,INDIRECT("Week"&amp;LEFT(DV$1,1)&amp;"!B9:S240"),18,FALSE),"")</f>
        <v/>
      </c>
      <c r="EH67" t="str">
        <f t="shared" ref="EH67:EH130" ca="1" si="420">IF(NOT(ISNA(VLOOKUP($A67,INDIRECT("Week"&amp;LEFT(EH$1,2)&amp;"!C9:H240"),1,FALSE))),VLOOKUP($A67,INDIRECT("Week"&amp;LEFT(EH$1,2)&amp;"!C9:H240"),6,FALSE),"")</f>
        <v/>
      </c>
      <c r="EI67" t="str">
        <f t="shared" ref="EI67:EI130" ca="1" si="421">IF(NOT(ISNA(VLOOKUP($A67,INDIRECT("Week"&amp;LEFT(EH$1,2)&amp;"!B9:B240"),1,FALSE))),VLOOKUP($A67,INDIRECT("Week"&amp;LEFT(EH$1,2)&amp;"!B9:S240"),6,FALSE),"")</f>
        <v/>
      </c>
      <c r="EJ67" t="str">
        <f t="shared" ref="EJ67:EJ130" ca="1" si="422">IF(NOT(ISNA(VLOOKUP($A67,INDIRECT("Week"&amp;LEFT(EH$1,2)&amp;"!B9:B240"),1,FALSE))),VLOOKUP($A67,INDIRECT("Week"&amp;LEFT(EH$1,2)&amp;"!B9:S240"),8,FALSE),"")</f>
        <v/>
      </c>
      <c r="EK67" t="str">
        <f t="shared" ref="EK67:EK130" ca="1" si="423">IF(NOT(ISNA(VLOOKUP($A67,INDIRECT("Week"&amp;LEFT(EH$1,2)&amp;"!B9:B240"),1,FALSE))),VLOOKUP($A67,INDIRECT("Week"&amp;LEFT(EH$1,2)&amp;"!B9:S240"),9,FALSE),"")</f>
        <v/>
      </c>
      <c r="EL67" t="str">
        <f t="shared" ref="EL67:EL130" ca="1" si="424">IF(NOT(ISNA(VLOOKUP($A67,INDIRECT("Week"&amp;LEFT(EH$1,2)&amp;"!B9:B240"),1,FALSE))),VLOOKUP($A67,INDIRECT("Week"&amp;LEFT(EH$1,2)&amp;"!B9:S240"),10,FALSE),"")</f>
        <v/>
      </c>
      <c r="EM67" t="str">
        <f t="shared" ref="EM67:EM130" ca="1" si="425">IF(NOT(ISNA(VLOOKUP($A67,INDIRECT("Week"&amp;LEFT(EH$1,2)&amp;"!B9:B240"),1,FALSE))),VLOOKUP($A67,INDIRECT("Week"&amp;LEFT(EH$1,2)&amp;"!B9:S240"),11,FALSE),"")</f>
        <v/>
      </c>
      <c r="EN67" t="str">
        <f t="shared" ref="EN67:EN130" ca="1" si="426">IF(NOT(ISNA(VLOOKUP($A67,INDIRECT("Week"&amp;LEFT(EH$1,2)&amp;"!B9:B240"),1,FALSE))),VLOOKUP($A67,INDIRECT("Week"&amp;LEFT(EH$1,2)&amp;"!B9:S240"),13,FALSE),"")</f>
        <v/>
      </c>
      <c r="EO67" t="str">
        <f t="shared" ref="EO67:EO130" ca="1" si="427">IF(NOT(ISNA(VLOOKUP($A67,INDIRECT("Week"&amp;LEFT(EH$1,2)&amp;"!B9:B240"),1,FALSE))),VLOOKUP($A67,INDIRECT("Week"&amp;LEFT(EH$1,2)&amp;"!B9:S240"),14,FALSE),"")</f>
        <v/>
      </c>
      <c r="EP67" t="str">
        <f t="shared" ref="EP67:EP130" ca="1" si="428">IF(NOT(ISNA(VLOOKUP($A67,INDIRECT("Week"&amp;LEFT(EH$1,2)&amp;"!B9:B240"),1,FALSE))),VLOOKUP($A67,INDIRECT("Week"&amp;LEFT(EH$1,2)&amp;"!B9:S240"),15,FALSE),"")</f>
        <v/>
      </c>
      <c r="EQ67" t="str">
        <f t="shared" ref="EQ67:EQ130" ca="1" si="429">IF(NOT(ISNA(VLOOKUP($A67,INDIRECT("Week"&amp;LEFT(EH$1,2)&amp;"!B9:B240"),1,FALSE))),VLOOKUP($A67,INDIRECT("Week"&amp;LEFT(EH$1,2)&amp;"!B9:S240"),16,FALSE),"")</f>
        <v/>
      </c>
      <c r="ER67" t="str">
        <f t="shared" ref="ER67:ER130" ca="1" si="430">IF(NOT(ISNA(VLOOKUP($A67,INDIRECT("Week"&amp;LEFT(EH$1,2)&amp;"!B9:B240"),1,FALSE))),VLOOKUP($A67,INDIRECT("Week"&amp;LEFT(EH$1,2)&amp;"!B9:S240"),17,FALSE),"")</f>
        <v/>
      </c>
      <c r="ES67" t="str">
        <f t="shared" ref="ES67:ES130" ca="1" si="431">IF(NOT(ISNA(VLOOKUP($A67,INDIRECT("Week"&amp;LEFT(EH$1,2)&amp;"!B9:B240"),1,FALSE))),VLOOKUP($A67,INDIRECT("Week"&amp;LEFT(EH$1,2)&amp;"!B9:S240"),18,FALSE),"")</f>
        <v/>
      </c>
      <c r="ET67" t="str">
        <f t="shared" ref="ET67:ET130" ca="1" si="432">IF(NOT(ISNA(VLOOKUP($A67,INDIRECT("Week"&amp;LEFT(ET$1,2)&amp;"!C9:H240"),1,FALSE))),VLOOKUP($A67,INDIRECT("Week"&amp;LEFT(ET$1,2)&amp;"!C9:H240"),6,FALSE),"")</f>
        <v/>
      </c>
      <c r="EU67" t="str">
        <f t="shared" ref="EU67:EU130" ca="1" si="433">IF(NOT(ISNA(VLOOKUP($A67,INDIRECT("Week"&amp;LEFT(ET$1,2)&amp;"!B9:B240"),1,FALSE))),VLOOKUP($A67,INDIRECT("Week"&amp;LEFT(ET$1,2)&amp;"!B9:S240"),6,FALSE),"")</f>
        <v/>
      </c>
      <c r="EV67" t="str">
        <f t="shared" ref="EV67:EV130" ca="1" si="434">IF(NOT(ISNA(VLOOKUP($A67,INDIRECT("Week"&amp;LEFT(ET$1,2)&amp;"!B9:B240"),1,FALSE))),VLOOKUP($A67,INDIRECT("Week"&amp;LEFT(ET$1,2)&amp;"!B9:S240"),8,FALSE),"")</f>
        <v/>
      </c>
      <c r="EW67" t="str">
        <f t="shared" ref="EW67:EW130" ca="1" si="435">IF(NOT(ISNA(VLOOKUP($A67,INDIRECT("Week"&amp;LEFT(ET$1,2)&amp;"!B9:B240"),1,FALSE))),VLOOKUP($A67,INDIRECT("Week"&amp;LEFT(ET$1,2)&amp;"!B9:S240"),9,FALSE),"")</f>
        <v/>
      </c>
      <c r="EX67" t="str">
        <f t="shared" ref="EX67:EX130" ca="1" si="436">IF(NOT(ISNA(VLOOKUP($A67,INDIRECT("Week"&amp;LEFT(ET$1,2)&amp;"!B9:B240"),1,FALSE))),VLOOKUP($A67,INDIRECT("Week"&amp;LEFT(ET$1,2)&amp;"!B9:S240"),10,FALSE),"")</f>
        <v/>
      </c>
      <c r="EY67" t="str">
        <f t="shared" ref="EY67:EY130" ca="1" si="437">IF(NOT(ISNA(VLOOKUP($A67,INDIRECT("Week"&amp;LEFT(ET$1,2)&amp;"!B9:B240"),1,FALSE))),VLOOKUP($A67,INDIRECT("Week"&amp;LEFT(ET$1,2)&amp;"!B9:S240"),11,FALSE),"")</f>
        <v/>
      </c>
      <c r="EZ67" t="str">
        <f t="shared" ref="EZ67:EZ130" ca="1" si="438">IF(NOT(ISNA(VLOOKUP($A67,INDIRECT("Week"&amp;LEFT(ET$1,2)&amp;"!B9:B240"),1,FALSE))),VLOOKUP($A67,INDIRECT("Week"&amp;LEFT(ET$1,2)&amp;"!B9:S240"),13,FALSE),"")</f>
        <v/>
      </c>
      <c r="FA67" t="str">
        <f t="shared" ref="FA67:FA130" ca="1" si="439">IF(NOT(ISNA(VLOOKUP($A67,INDIRECT("Week"&amp;LEFT(ET$1,2)&amp;"!B9:B240"),1,FALSE))),VLOOKUP($A67,INDIRECT("Week"&amp;LEFT(ET$1,2)&amp;"!B9:S240"),14,FALSE),"")</f>
        <v/>
      </c>
      <c r="FB67" t="str">
        <f t="shared" ref="FB67:FB130" ca="1" si="440">IF(NOT(ISNA(VLOOKUP($A67,INDIRECT("Week"&amp;LEFT(ET$1,2)&amp;"!B9:B240"),1,FALSE))),VLOOKUP($A67,INDIRECT("Week"&amp;LEFT(ET$1,2)&amp;"!B9:S240"),15,FALSE),"")</f>
        <v/>
      </c>
      <c r="FC67" t="str">
        <f t="shared" ref="FC67:FC130" ca="1" si="441">IF(NOT(ISNA(VLOOKUP($A67,INDIRECT("Week"&amp;LEFT(ET$1,2)&amp;"!B9:B240"),1,FALSE))),VLOOKUP($A67,INDIRECT("Week"&amp;LEFT(ET$1,2)&amp;"!B9:S240"),16,FALSE),"")</f>
        <v/>
      </c>
      <c r="FD67" t="str">
        <f t="shared" ref="FD67:FD130" ca="1" si="442">IF(NOT(ISNA(VLOOKUP($A67,INDIRECT("Week"&amp;LEFT(ET$1,2)&amp;"!B9:B240"),1,FALSE))),VLOOKUP($A67,INDIRECT("Week"&amp;LEFT(ET$1,2)&amp;"!B9:S240"),17,FALSE),"")</f>
        <v/>
      </c>
      <c r="FE67" t="str">
        <f t="shared" ref="FE67:FE130" ca="1" si="443">IF(NOT(ISNA(VLOOKUP($A67,INDIRECT("Week"&amp;LEFT(ET$1,2)&amp;"!B9:B240"),1,FALSE))),VLOOKUP($A67,INDIRECT("Week"&amp;LEFT(ET$1,2)&amp;"!B9:S240"),18,FALSE),"")</f>
        <v/>
      </c>
      <c r="FF67" t="str">
        <f t="shared" ref="FF67:FF130" ca="1" si="444">IF(NOT(ISNA(VLOOKUP($A67,INDIRECT("Week"&amp;LEFT(FF$1,2)&amp;"!C9:H240"),1,FALSE))),VLOOKUP($A67,INDIRECT("Week"&amp;LEFT(FF$1,2)&amp;"!C9:H240"),6,FALSE),"")</f>
        <v/>
      </c>
      <c r="FG67" t="str">
        <f t="shared" ref="FG67:FG130" ca="1" si="445">IF(NOT(ISNA(VLOOKUP($A67,INDIRECT("Week"&amp;LEFT(FF$1,2)&amp;"!B9:B240"),1,FALSE))),VLOOKUP($A67,INDIRECT("Week"&amp;LEFT(FF$1,2)&amp;"!B9:S240"),6,FALSE),"")</f>
        <v/>
      </c>
      <c r="FH67" t="str">
        <f t="shared" ref="FH67:FH130" ca="1" si="446">IF(NOT(ISNA(VLOOKUP($A67,INDIRECT("Week"&amp;LEFT(FF$1,2)&amp;"!B9:B240"),1,FALSE))),VLOOKUP($A67,INDIRECT("Week"&amp;LEFT(FF$1,2)&amp;"!B9:S240"),8,FALSE),"")</f>
        <v/>
      </c>
      <c r="FI67" t="str">
        <f t="shared" ref="FI67:FI130" ca="1" si="447">IF(NOT(ISNA(VLOOKUP($A67,INDIRECT("Week"&amp;LEFT(FF$1,2)&amp;"!B9:B240"),1,FALSE))),VLOOKUP($A67,INDIRECT("Week"&amp;LEFT(FF$1,2)&amp;"!B9:S240"),9,FALSE),"")</f>
        <v/>
      </c>
      <c r="FJ67" t="str">
        <f t="shared" ref="FJ67:FJ130" ca="1" si="448">IF(NOT(ISNA(VLOOKUP($A67,INDIRECT("Week"&amp;LEFT(FF$1,2)&amp;"!B9:B240"),1,FALSE))),VLOOKUP($A67,INDIRECT("Week"&amp;LEFT(FF$1,2)&amp;"!B9:S240"),10,FALSE),"")</f>
        <v/>
      </c>
      <c r="FK67" t="str">
        <f t="shared" ref="FK67:FK130" ca="1" si="449">IF(NOT(ISNA(VLOOKUP($A67,INDIRECT("Week"&amp;LEFT(FF$1,2)&amp;"!B9:B240"),1,FALSE))),VLOOKUP($A67,INDIRECT("Week"&amp;LEFT(FF$1,2)&amp;"!B9:S240"),11,FALSE),"")</f>
        <v/>
      </c>
      <c r="FL67" t="str">
        <f t="shared" ref="FL67:FL130" ca="1" si="450">IF(NOT(ISNA(VLOOKUP($A67,INDIRECT("Week"&amp;LEFT(FF$1,2)&amp;"!B9:B240"),1,FALSE))),VLOOKUP($A67,INDIRECT("Week"&amp;LEFT(FF$1,2)&amp;"!B9:S240"),13,FALSE),"")</f>
        <v/>
      </c>
      <c r="FM67" t="str">
        <f t="shared" ref="FM67:FM130" ca="1" si="451">IF(NOT(ISNA(VLOOKUP($A67,INDIRECT("Week"&amp;LEFT(FF$1,2)&amp;"!B9:B240"),1,FALSE))),VLOOKUP($A67,INDIRECT("Week"&amp;LEFT(FF$1,2)&amp;"!B9:S240"),14,FALSE),"")</f>
        <v/>
      </c>
      <c r="FN67" t="str">
        <f t="shared" ref="FN67:FN130" ca="1" si="452">IF(NOT(ISNA(VLOOKUP($A67,INDIRECT("Week"&amp;LEFT(FF$1,2)&amp;"!B9:B240"),1,FALSE))),VLOOKUP($A67,INDIRECT("Week"&amp;LEFT(FF$1,2)&amp;"!B9:S240"),15,FALSE),"")</f>
        <v/>
      </c>
      <c r="FO67" t="str">
        <f t="shared" ref="FO67:FO130" ca="1" si="453">IF(NOT(ISNA(VLOOKUP($A67,INDIRECT("Week"&amp;LEFT(FF$1,2)&amp;"!B9:B240"),1,FALSE))),VLOOKUP($A67,INDIRECT("Week"&amp;LEFT(FF$1,2)&amp;"!B9:S240"),16,FALSE),"")</f>
        <v/>
      </c>
      <c r="FP67" t="str">
        <f t="shared" ref="FP67:FP130" ca="1" si="454">IF(NOT(ISNA(VLOOKUP($A67,INDIRECT("Week"&amp;LEFT(FF$1,2)&amp;"!B9:B240"),1,FALSE))),VLOOKUP($A67,INDIRECT("Week"&amp;LEFT(FF$1,2)&amp;"!B9:S240"),17,FALSE),"")</f>
        <v/>
      </c>
      <c r="FQ67" t="str">
        <f t="shared" ref="FQ67:FQ130" ca="1" si="455">IF(NOT(ISNA(VLOOKUP($A67,INDIRECT("Week"&amp;LEFT(FF$1,2)&amp;"!B9:B240"),1,FALSE))),VLOOKUP($A67,INDIRECT("Week"&amp;LEFT(FF$1,2)&amp;"!B9:S240"),18,FALSE),"")</f>
        <v/>
      </c>
      <c r="FR67" t="str">
        <f t="shared" ref="FR67:FR130" ca="1" si="456">IF(NOT(ISNA(VLOOKUP($A67,INDIRECT("Week"&amp;LEFT(FR$1,2)&amp;"!C9:H240"),1,FALSE))),VLOOKUP($A67,INDIRECT("Week"&amp;LEFT(FR$1,2)&amp;"!C9:H240"),6,FALSE),"")</f>
        <v/>
      </c>
      <c r="FS67" t="str">
        <f t="shared" ref="FS67:FS130" ca="1" si="457">IF(NOT(ISNA(VLOOKUP($A67,INDIRECT("Week"&amp;LEFT(FR$1,2)&amp;"!B9:B240"),1,FALSE))),VLOOKUP($A67,INDIRECT("Week"&amp;LEFT(FR$1,2)&amp;"!B9:S240"),6,FALSE),"")</f>
        <v/>
      </c>
      <c r="FT67" t="str">
        <f t="shared" ref="FT67:FT130" ca="1" si="458">IF(NOT(ISNA(VLOOKUP($A67,INDIRECT("Week"&amp;LEFT(FR$1,2)&amp;"!B9:B240"),1,FALSE))),VLOOKUP($A67,INDIRECT("Week"&amp;LEFT(FR$1,2)&amp;"!B9:S240"),8,FALSE),"")</f>
        <v/>
      </c>
      <c r="FU67" t="str">
        <f t="shared" ref="FU67:FU130" ca="1" si="459">IF(NOT(ISNA(VLOOKUP($A67,INDIRECT("Week"&amp;LEFT(FR$1,2)&amp;"!B9:B240"),1,FALSE))),VLOOKUP($A67,INDIRECT("Week"&amp;LEFT(FR$1,2)&amp;"!B9:S240"),9,FALSE),"")</f>
        <v/>
      </c>
      <c r="FV67" t="str">
        <f t="shared" ref="FV67:FV130" ca="1" si="460">IF(NOT(ISNA(VLOOKUP($A67,INDIRECT("Week"&amp;LEFT(FR$1,2)&amp;"!B9:B240"),1,FALSE))),VLOOKUP($A67,INDIRECT("Week"&amp;LEFT(FR$1,2)&amp;"!B9:S240"),10,FALSE),"")</f>
        <v/>
      </c>
      <c r="FW67" t="str">
        <f t="shared" ref="FW67:FW130" ca="1" si="461">IF(NOT(ISNA(VLOOKUP($A67,INDIRECT("Week"&amp;LEFT(FR$1,2)&amp;"!B9:B240"),1,FALSE))),VLOOKUP($A67,INDIRECT("Week"&amp;LEFT(FR$1,2)&amp;"!B9:S240"),11,FALSE),"")</f>
        <v/>
      </c>
      <c r="FX67" t="str">
        <f t="shared" ref="FX67:FX130" ca="1" si="462">IF(NOT(ISNA(VLOOKUP($A67,INDIRECT("Week"&amp;LEFT(FR$1,2)&amp;"!B9:B240"),1,FALSE))),VLOOKUP($A67,INDIRECT("Week"&amp;LEFT(FR$1,2)&amp;"!B9:S240"),13,FALSE),"")</f>
        <v/>
      </c>
      <c r="FY67" t="str">
        <f t="shared" ref="FY67:FY130" ca="1" si="463">IF(NOT(ISNA(VLOOKUP($A67,INDIRECT("Week"&amp;LEFT(FR$1,2)&amp;"!B9:B240"),1,FALSE))),VLOOKUP($A67,INDIRECT("Week"&amp;LEFT(FR$1,2)&amp;"!B9:S240"),14,FALSE),"")</f>
        <v/>
      </c>
      <c r="FZ67" t="str">
        <f t="shared" ref="FZ67:FZ130" ca="1" si="464">IF(NOT(ISNA(VLOOKUP($A67,INDIRECT("Week"&amp;LEFT(FR$1,2)&amp;"!B9:B240"),1,FALSE))),VLOOKUP($A67,INDIRECT("Week"&amp;LEFT(FR$1,2)&amp;"!B9:S240"),15,FALSE),"")</f>
        <v/>
      </c>
      <c r="GA67" t="str">
        <f t="shared" ref="GA67:GA130" ca="1" si="465">IF(NOT(ISNA(VLOOKUP($A67,INDIRECT("Week"&amp;LEFT(FR$1,2)&amp;"!B9:B240"),1,FALSE))),VLOOKUP($A67,INDIRECT("Week"&amp;LEFT(FR$1,2)&amp;"!B9:S240"),16,FALSE),"")</f>
        <v/>
      </c>
      <c r="GB67" t="str">
        <f t="shared" ref="GB67:GB130" ca="1" si="466">IF(NOT(ISNA(VLOOKUP($A67,INDIRECT("Week"&amp;LEFT(FR$1,2)&amp;"!B9:B240"),1,FALSE))),VLOOKUP($A67,INDIRECT("Week"&amp;LEFT(FR$1,2)&amp;"!B9:S240"),17,FALSE),"")</f>
        <v/>
      </c>
      <c r="GC67" t="str">
        <f t="shared" ref="GC67:GC130" ca="1" si="467">IF(NOT(ISNA(VLOOKUP($A67,INDIRECT("Week"&amp;LEFT(FR$1,2)&amp;"!B9:B240"),1,FALSE))),VLOOKUP($A67,INDIRECT("Week"&amp;LEFT(FR$1,2)&amp;"!B9:S240"),18,FALSE),"")</f>
        <v/>
      </c>
      <c r="GD67" t="str">
        <f t="shared" ref="GD67:GD130" ca="1" si="468">IF(NOT(ISNA(VLOOKUP($A67,INDIRECT("Week"&amp;LEFT(GD$1,2)&amp;"!C9:H240"),1,FALSE))),VLOOKUP($A67,INDIRECT("Week"&amp;LEFT(GD$1,2)&amp;"!C9:H240"),6,FALSE),"")</f>
        <v/>
      </c>
      <c r="GE67" t="str">
        <f t="shared" ref="GE67:GE130" ca="1" si="469">IF(NOT(ISNA(VLOOKUP($A67,INDIRECT("Week"&amp;LEFT(GD$1,2)&amp;"!B9:B240"),1,FALSE))),VLOOKUP($A67,INDIRECT("Week"&amp;LEFT(GD$1,2)&amp;"!B9:S240"),6,FALSE),"")</f>
        <v/>
      </c>
      <c r="GF67" t="str">
        <f t="shared" ref="GF67:GF130" ca="1" si="470">IF(NOT(ISNA(VLOOKUP($A67,INDIRECT("Week"&amp;LEFT(GD$1,2)&amp;"!B9:B240"),1,FALSE))),VLOOKUP($A67,INDIRECT("Week"&amp;LEFT(GD$1,2)&amp;"!B9:S240"),8,FALSE),"")</f>
        <v/>
      </c>
      <c r="GG67" t="str">
        <f t="shared" ref="GG67:GG130" ca="1" si="471">IF(NOT(ISNA(VLOOKUP($A67,INDIRECT("Week"&amp;LEFT(GD$1,2)&amp;"!B9:B240"),1,FALSE))),VLOOKUP($A67,INDIRECT("Week"&amp;LEFT(GD$1,2)&amp;"!B9:S240"),9,FALSE),"")</f>
        <v/>
      </c>
      <c r="GH67" t="str">
        <f t="shared" ref="GH67:GH130" ca="1" si="472">IF(NOT(ISNA(VLOOKUP($A67,INDIRECT("Week"&amp;LEFT(GD$1,2)&amp;"!B9:B240"),1,FALSE))),VLOOKUP($A67,INDIRECT("Week"&amp;LEFT(GD$1,2)&amp;"!B9:S240"),10,FALSE),"")</f>
        <v/>
      </c>
      <c r="GI67" t="str">
        <f t="shared" ref="GI67:GI130" ca="1" si="473">IF(NOT(ISNA(VLOOKUP($A67,INDIRECT("Week"&amp;LEFT(GD$1,2)&amp;"!B9:B240"),1,FALSE))),VLOOKUP($A67,INDIRECT("Week"&amp;LEFT(GD$1,2)&amp;"!B9:S240"),11,FALSE),"")</f>
        <v/>
      </c>
      <c r="GJ67" t="str">
        <f t="shared" ref="GJ67:GJ130" ca="1" si="474">IF(NOT(ISNA(VLOOKUP($A67,INDIRECT("Week"&amp;LEFT(GD$1,2)&amp;"!B9:B240"),1,FALSE))),VLOOKUP($A67,INDIRECT("Week"&amp;LEFT(GD$1,2)&amp;"!B9:S240"),13,FALSE),"")</f>
        <v/>
      </c>
      <c r="GK67" t="str">
        <f t="shared" ref="GK67:GK130" ca="1" si="475">IF(NOT(ISNA(VLOOKUP($A67,INDIRECT("Week"&amp;LEFT(GD$1,2)&amp;"!B9:B240"),1,FALSE))),VLOOKUP($A67,INDIRECT("Week"&amp;LEFT(GD$1,2)&amp;"!B9:S240"),14,FALSE),"")</f>
        <v/>
      </c>
      <c r="GL67" t="str">
        <f t="shared" ref="GL67:GL130" ca="1" si="476">IF(NOT(ISNA(VLOOKUP($A67,INDIRECT("Week"&amp;LEFT(GD$1,2)&amp;"!B9:B240"),1,FALSE))),VLOOKUP($A67,INDIRECT("Week"&amp;LEFT(GD$1,2)&amp;"!B9:S240"),15,FALSE),"")</f>
        <v/>
      </c>
      <c r="GM67" t="str">
        <f t="shared" ref="GM67:GM130" ca="1" si="477">IF(NOT(ISNA(VLOOKUP($A67,INDIRECT("Week"&amp;LEFT(GD$1,2)&amp;"!B9:B240"),1,FALSE))),VLOOKUP($A67,INDIRECT("Week"&amp;LEFT(GD$1,2)&amp;"!B9:S240"),16,FALSE),"")</f>
        <v/>
      </c>
      <c r="GN67" t="str">
        <f t="shared" ref="GN67:GN130" ca="1" si="478">IF(NOT(ISNA(VLOOKUP($A67,INDIRECT("Week"&amp;LEFT(GD$1,2)&amp;"!B9:B240"),1,FALSE))),VLOOKUP($A67,INDIRECT("Week"&amp;LEFT(GD$1,2)&amp;"!B9:S240"),17,FALSE),"")</f>
        <v/>
      </c>
      <c r="GO67" t="str">
        <f t="shared" ref="GO67:GO130" ca="1" si="479">IF(NOT(ISNA(VLOOKUP($A67,INDIRECT("Week"&amp;LEFT(GD$1,2)&amp;"!B9:B240"),1,FALSE))),VLOOKUP($A67,INDIRECT("Week"&amp;LEFT(GD$1,2)&amp;"!B9:S240"),18,FALSE),"")</f>
        <v/>
      </c>
      <c r="GP67" t="str">
        <f t="shared" ref="GP67:GP130" ca="1" si="480">IF(NOT(ISNA(VLOOKUP($A67,INDIRECT("Week"&amp;LEFT(GP$1,2)&amp;"!C9:H240"),1,FALSE))),VLOOKUP($A67,INDIRECT("Week"&amp;LEFT(GP$1,2)&amp;"!C9:H240"),6,FALSE),"")</f>
        <v/>
      </c>
      <c r="GQ67" t="str">
        <f t="shared" ref="GQ67:GQ130" ca="1" si="481">IF(NOT(ISNA(VLOOKUP($A67,INDIRECT("Week"&amp;LEFT(GP$1,2)&amp;"!B9:B240"),1,FALSE))),VLOOKUP($A67,INDIRECT("Week"&amp;LEFT(GP$1,2)&amp;"!B9:S240"),6,FALSE),"")</f>
        <v/>
      </c>
      <c r="GR67" t="str">
        <f t="shared" ref="GR67:GR130" ca="1" si="482">IF(NOT(ISNA(VLOOKUP($A67,INDIRECT("Week"&amp;LEFT(GP$1,2)&amp;"!B9:B240"),1,FALSE))),VLOOKUP($A67,INDIRECT("Week"&amp;LEFT(GP$1,2)&amp;"!B9:S240"),8,FALSE),"")</f>
        <v/>
      </c>
      <c r="GS67" t="str">
        <f t="shared" ref="GS67:GS130" ca="1" si="483">IF(NOT(ISNA(VLOOKUP($A67,INDIRECT("Week"&amp;LEFT(GP$1,2)&amp;"!B9:B240"),1,FALSE))),VLOOKUP($A67,INDIRECT("Week"&amp;LEFT(GP$1,2)&amp;"!B9:S240"),9,FALSE),"")</f>
        <v/>
      </c>
      <c r="GT67" t="str">
        <f t="shared" ref="GT67:GT130" ca="1" si="484">IF(NOT(ISNA(VLOOKUP($A67,INDIRECT("Week"&amp;LEFT(GP$1,2)&amp;"!B9:B240"),1,FALSE))),VLOOKUP($A67,INDIRECT("Week"&amp;LEFT(GP$1,2)&amp;"!B9:S240"),10,FALSE),"")</f>
        <v/>
      </c>
      <c r="GU67" t="str">
        <f t="shared" ref="GU67:GU130" ca="1" si="485">IF(NOT(ISNA(VLOOKUP($A67,INDIRECT("Week"&amp;LEFT(GP$1,2)&amp;"!B9:B240"),1,FALSE))),VLOOKUP($A67,INDIRECT("Week"&amp;LEFT(GP$1,2)&amp;"!B9:S240"),11,FALSE),"")</f>
        <v/>
      </c>
      <c r="GV67" t="str">
        <f t="shared" ref="GV67:GV130" ca="1" si="486">IF(NOT(ISNA(VLOOKUP($A67,INDIRECT("Week"&amp;LEFT(GP$1,2)&amp;"!B9:B240"),1,FALSE))),VLOOKUP($A67,INDIRECT("Week"&amp;LEFT(GP$1,2)&amp;"!B9:S240"),13,FALSE),"")</f>
        <v/>
      </c>
      <c r="GW67" t="str">
        <f t="shared" ref="GW67:GW130" ca="1" si="487">IF(NOT(ISNA(VLOOKUP($A67,INDIRECT("Week"&amp;LEFT(GP$1,2)&amp;"!B9:B240"),1,FALSE))),VLOOKUP($A67,INDIRECT("Week"&amp;LEFT(GP$1,2)&amp;"!B9:S240"),14,FALSE),"")</f>
        <v/>
      </c>
      <c r="GX67" t="str">
        <f t="shared" ref="GX67:GX130" ca="1" si="488">IF(NOT(ISNA(VLOOKUP($A67,INDIRECT("Week"&amp;LEFT(GP$1,2)&amp;"!B9:B240"),1,FALSE))),VLOOKUP($A67,INDIRECT("Week"&amp;LEFT(GP$1,2)&amp;"!B9:S240"),15,FALSE),"")</f>
        <v/>
      </c>
      <c r="GY67" t="str">
        <f t="shared" ref="GY67:GY130" ca="1" si="489">IF(NOT(ISNA(VLOOKUP($A67,INDIRECT("Week"&amp;LEFT(GP$1,2)&amp;"!B9:B240"),1,FALSE))),VLOOKUP($A67,INDIRECT("Week"&amp;LEFT(GP$1,2)&amp;"!B9:S240"),16,FALSE),"")</f>
        <v/>
      </c>
      <c r="GZ67" t="str">
        <f t="shared" ref="GZ67:GZ130" ca="1" si="490">IF(NOT(ISNA(VLOOKUP($A67,INDIRECT("Week"&amp;LEFT(GP$1,2)&amp;"!B9:B240"),1,FALSE))),VLOOKUP($A67,INDIRECT("Week"&amp;LEFT(GP$1,2)&amp;"!B9:S240"),17,FALSE),"")</f>
        <v/>
      </c>
      <c r="HA67" t="str">
        <f t="shared" ref="HA67:HA130" ca="1" si="491">IF(NOT(ISNA(VLOOKUP($A67,INDIRECT("Week"&amp;LEFT(GP$1,2)&amp;"!B9:B240"),1,FALSE))),VLOOKUP($A67,INDIRECT("Week"&amp;LEFT(GP$1,2)&amp;"!B9:S240"),18,FALSE),"")</f>
        <v/>
      </c>
      <c r="HB67" t="str">
        <f t="shared" ref="HB67:HB130" ca="1" si="492">IF(NOT(ISNA(VLOOKUP($A67,INDIRECT("Week"&amp;LEFT(HB$1,2)&amp;"!C9:H240"),1,FALSE))),VLOOKUP($A67,INDIRECT("Week"&amp;LEFT(HB$1,2)&amp;"!C9:H240"),6,FALSE),"")</f>
        <v/>
      </c>
      <c r="HC67" t="str">
        <f t="shared" ref="HC67:HC130" ca="1" si="493">IF(NOT(ISNA(VLOOKUP($A67,INDIRECT("Week"&amp;LEFT(HB$1,2)&amp;"!B9:B240"),1,FALSE))),VLOOKUP($A67,INDIRECT("Week"&amp;LEFT(HB$1,2)&amp;"!B9:S240"),6,FALSE),"")</f>
        <v/>
      </c>
      <c r="HD67" t="str">
        <f t="shared" ref="HD67:HD130" ca="1" si="494">IF(NOT(ISNA(VLOOKUP($A67,INDIRECT("Week"&amp;LEFT(HB$1,2)&amp;"!B9:B240"),1,FALSE))),VLOOKUP($A67,INDIRECT("Week"&amp;LEFT(HB$1,2)&amp;"!B9:S240"),8,FALSE),"")</f>
        <v/>
      </c>
      <c r="HE67" t="str">
        <f t="shared" ref="HE67:HE130" ca="1" si="495">IF(NOT(ISNA(VLOOKUP($A67,INDIRECT("Week"&amp;LEFT(HB$1,2)&amp;"!B9:B240"),1,FALSE))),VLOOKUP($A67,INDIRECT("Week"&amp;LEFT(HB$1,2)&amp;"!B9:S240"),9,FALSE),"")</f>
        <v/>
      </c>
      <c r="HF67" t="str">
        <f t="shared" ref="HF67:HF130" ca="1" si="496">IF(NOT(ISNA(VLOOKUP($A67,INDIRECT("Week"&amp;LEFT(HB$1,2)&amp;"!B9:B240"),1,FALSE))),VLOOKUP($A67,INDIRECT("Week"&amp;LEFT(HB$1,2)&amp;"!B9:S240"),10,FALSE),"")</f>
        <v/>
      </c>
      <c r="HG67" t="str">
        <f t="shared" ref="HG67:HG130" ca="1" si="497">IF(NOT(ISNA(VLOOKUP($A67,INDIRECT("Week"&amp;LEFT(HB$1,2)&amp;"!B9:B240"),1,FALSE))),VLOOKUP($A67,INDIRECT("Week"&amp;LEFT(HB$1,2)&amp;"!B9:S240"),11,FALSE),"")</f>
        <v/>
      </c>
      <c r="HH67" t="str">
        <f t="shared" ref="HH67:HH130" ca="1" si="498">IF(NOT(ISNA(VLOOKUP($A67,INDIRECT("Week"&amp;LEFT(HB$1,2)&amp;"!B9:B240"),1,FALSE))),VLOOKUP($A67,INDIRECT("Week"&amp;LEFT(HB$1,2)&amp;"!B9:S240"),13,FALSE),"")</f>
        <v/>
      </c>
      <c r="HI67" t="str">
        <f t="shared" ref="HI67:HI130" ca="1" si="499">IF(NOT(ISNA(VLOOKUP($A67,INDIRECT("Week"&amp;LEFT(HB$1,2)&amp;"!B9:B240"),1,FALSE))),VLOOKUP($A67,INDIRECT("Week"&amp;LEFT(HB$1,2)&amp;"!B9:S240"),14,FALSE),"")</f>
        <v/>
      </c>
      <c r="HJ67" t="str">
        <f t="shared" ref="HJ67:HJ130" ca="1" si="500">IF(NOT(ISNA(VLOOKUP($A67,INDIRECT("Week"&amp;LEFT(HB$1,2)&amp;"!B9:B240"),1,FALSE))),VLOOKUP($A67,INDIRECT("Week"&amp;LEFT(HB$1,2)&amp;"!B9:S240"),15,FALSE),"")</f>
        <v/>
      </c>
      <c r="HK67" t="str">
        <f t="shared" ref="HK67:HK130" ca="1" si="501">IF(NOT(ISNA(VLOOKUP($A67,INDIRECT("Week"&amp;LEFT(HB$1,2)&amp;"!B9:B240"),1,FALSE))),VLOOKUP($A67,INDIRECT("Week"&amp;LEFT(HB$1,2)&amp;"!B9:S240"),16,FALSE),"")</f>
        <v/>
      </c>
      <c r="HL67" t="str">
        <f t="shared" ref="HL67:HL130" ca="1" si="502">IF(NOT(ISNA(VLOOKUP($A67,INDIRECT("Week"&amp;LEFT(HB$1,2)&amp;"!B9:B240"),1,FALSE))),VLOOKUP($A67,INDIRECT("Week"&amp;LEFT(HB$1,2)&amp;"!B9:S240"),17,FALSE),"")</f>
        <v/>
      </c>
      <c r="HM67" t="str">
        <f t="shared" ref="HM67:HM130" ca="1" si="503">IF(NOT(ISNA(VLOOKUP($A67,INDIRECT("Week"&amp;LEFT(HB$1,2)&amp;"!B9:B240"),1,FALSE))),VLOOKUP($A67,INDIRECT("Week"&amp;LEFT(HB$1,2)&amp;"!B9:S240"),18,FALSE),"")</f>
        <v/>
      </c>
      <c r="HN67" t="str">
        <f t="shared" ref="HN67:HN130" ca="1" si="504">IF(NOT(ISNA(VLOOKUP($A67,INDIRECT("Week"&amp;LEFT(HN$1,2)&amp;"!C9:H240"),1,FALSE))),VLOOKUP($A67,INDIRECT("Week"&amp;LEFT(HN$1,2)&amp;"!C9:H240"),6,FALSE),"")</f>
        <v/>
      </c>
      <c r="HO67" t="str">
        <f t="shared" ref="HO67:HO130" ca="1" si="505">IF(NOT(ISNA(VLOOKUP($A67,INDIRECT("Week"&amp;LEFT(HN$1,2)&amp;"!B9:B240"),1,FALSE))),VLOOKUP($A67,INDIRECT("Week"&amp;LEFT(HN$1,2)&amp;"!B9:S240"),6,FALSE),"")</f>
        <v/>
      </c>
      <c r="HP67" t="str">
        <f t="shared" ref="HP67:HP130" ca="1" si="506">IF(NOT(ISNA(VLOOKUP($A67,INDIRECT("Week"&amp;LEFT(HN$1,2)&amp;"!B9:B240"),1,FALSE))),VLOOKUP($A67,INDIRECT("Week"&amp;LEFT(HN$1,2)&amp;"!B9:S240"),8,FALSE),"")</f>
        <v/>
      </c>
      <c r="HQ67" t="str">
        <f t="shared" ref="HQ67:HQ130" ca="1" si="507">IF(NOT(ISNA(VLOOKUP($A67,INDIRECT("Week"&amp;LEFT(HN$1,2)&amp;"!B9:B240"),1,FALSE))),VLOOKUP($A67,INDIRECT("Week"&amp;LEFT(HN$1,2)&amp;"!B9:S240"),9,FALSE),"")</f>
        <v/>
      </c>
      <c r="HR67" t="str">
        <f t="shared" ref="HR67:HR130" ca="1" si="508">IF(NOT(ISNA(VLOOKUP($A67,INDIRECT("Week"&amp;LEFT(HN$1,2)&amp;"!B9:B240"),1,FALSE))),VLOOKUP($A67,INDIRECT("Week"&amp;LEFT(HN$1,2)&amp;"!B9:S240"),10,FALSE),"")</f>
        <v/>
      </c>
      <c r="HS67" t="str">
        <f t="shared" ref="HS67:HS130" ca="1" si="509">IF(NOT(ISNA(VLOOKUP($A67,INDIRECT("Week"&amp;LEFT(HN$1,2)&amp;"!B9:B240"),1,FALSE))),VLOOKUP($A67,INDIRECT("Week"&amp;LEFT(HN$1,2)&amp;"!B9:S240"),11,FALSE),"")</f>
        <v/>
      </c>
      <c r="HT67" t="str">
        <f t="shared" ref="HT67:HT130" ca="1" si="510">IF(NOT(ISNA(VLOOKUP($A67,INDIRECT("Week"&amp;LEFT(HN$1,2)&amp;"!B9:B240"),1,FALSE))),VLOOKUP($A67,INDIRECT("Week"&amp;LEFT(HN$1,2)&amp;"!B9:S240"),13,FALSE),"")</f>
        <v/>
      </c>
      <c r="HU67" t="str">
        <f t="shared" ref="HU67:HU130" ca="1" si="511">IF(NOT(ISNA(VLOOKUP($A67,INDIRECT("Week"&amp;LEFT(HN$1,2)&amp;"!B9:B240"),1,FALSE))),VLOOKUP($A67,INDIRECT("Week"&amp;LEFT(HN$1,2)&amp;"!B9:S240"),14,FALSE),"")</f>
        <v/>
      </c>
      <c r="HV67" t="str">
        <f t="shared" ref="HV67:HV130" ca="1" si="512">IF(NOT(ISNA(VLOOKUP($A67,INDIRECT("Week"&amp;LEFT(HN$1,2)&amp;"!B9:B240"),1,FALSE))),VLOOKUP($A67,INDIRECT("Week"&amp;LEFT(HN$1,2)&amp;"!B9:S240"),15,FALSE),"")</f>
        <v/>
      </c>
      <c r="HW67" t="str">
        <f t="shared" ref="HW67:HW130" ca="1" si="513">IF(NOT(ISNA(VLOOKUP($A67,INDIRECT("Week"&amp;LEFT(HN$1,2)&amp;"!B9:B240"),1,FALSE))),VLOOKUP($A67,INDIRECT("Week"&amp;LEFT(HN$1,2)&amp;"!B9:S240"),16,FALSE),"")</f>
        <v/>
      </c>
      <c r="HX67" t="str">
        <f t="shared" ref="HX67:HX130" ca="1" si="514">IF(NOT(ISNA(VLOOKUP($A67,INDIRECT("Week"&amp;LEFT(HN$1,2)&amp;"!B9:B240"),1,FALSE))),VLOOKUP($A67,INDIRECT("Week"&amp;LEFT(HN$1,2)&amp;"!B9:S240"),17,FALSE),"")</f>
        <v/>
      </c>
      <c r="HY67" t="str">
        <f t="shared" ref="HY67:HY130" ca="1" si="515">IF(NOT(ISNA(VLOOKUP($A67,INDIRECT("Week"&amp;LEFT(HN$1,2)&amp;"!B9:B240"),1,FALSE))),VLOOKUP($A67,INDIRECT("Week"&amp;LEFT(HN$1,2)&amp;"!B9:S240"),18,FALSE),"")</f>
        <v/>
      </c>
      <c r="HZ67" t="str">
        <f t="shared" ref="HZ67:HZ130" ca="1" si="516">IF(NOT(ISNA(VLOOKUP($A67,INDIRECT("Week"&amp;LEFT(HZ$1,2)&amp;"!C9:H240"),1,FALSE))),VLOOKUP($A67,INDIRECT("Week"&amp;LEFT(HZ$1,2)&amp;"!C9:H240"),6,FALSE),"")</f>
        <v/>
      </c>
      <c r="IA67" t="str">
        <f t="shared" ref="IA67:IA130" ca="1" si="517">IF(NOT(ISNA(VLOOKUP($A67,INDIRECT("Week"&amp;LEFT(HZ$1,2)&amp;"!B9:B240"),1,FALSE))),VLOOKUP($A67,INDIRECT("Week"&amp;LEFT(HZ$1,2)&amp;"!B9:S240"),6,FALSE),"")</f>
        <v/>
      </c>
      <c r="IB67" t="str">
        <f t="shared" ref="IB67:IB130" ca="1" si="518">IF(NOT(ISNA(VLOOKUP($A67,INDIRECT("Week"&amp;LEFT(HZ$1,2)&amp;"!B9:B240"),1,FALSE))),VLOOKUP($A67,INDIRECT("Week"&amp;LEFT(HZ$1,2)&amp;"!B9:S240"),8,FALSE),"")</f>
        <v/>
      </c>
      <c r="IC67" t="str">
        <f t="shared" ref="IC67:IC130" ca="1" si="519">IF(NOT(ISNA(VLOOKUP($A67,INDIRECT("Week"&amp;LEFT(HZ$1,2)&amp;"!B9:B240"),1,FALSE))),VLOOKUP($A67,INDIRECT("Week"&amp;LEFT(HZ$1,2)&amp;"!B9:S240"),9,FALSE),"")</f>
        <v/>
      </c>
      <c r="ID67" t="str">
        <f t="shared" ref="ID67:ID130" ca="1" si="520">IF(NOT(ISNA(VLOOKUP($A67,INDIRECT("Week"&amp;LEFT(HZ$1,2)&amp;"!B9:B240"),1,FALSE))),VLOOKUP($A67,INDIRECT("Week"&amp;LEFT(HZ$1,2)&amp;"!B9:S240"),10,FALSE),"")</f>
        <v/>
      </c>
      <c r="IE67" t="str">
        <f t="shared" ref="IE67:IE130" ca="1" si="521">IF(NOT(ISNA(VLOOKUP($A67,INDIRECT("Week"&amp;LEFT(HZ$1,2)&amp;"!B9:B240"),1,FALSE))),VLOOKUP($A67,INDIRECT("Week"&amp;LEFT(HZ$1,2)&amp;"!B9:S240"),11,FALSE),"")</f>
        <v/>
      </c>
      <c r="IF67" t="str">
        <f t="shared" ref="IF67:IF130" ca="1" si="522">IF(NOT(ISNA(VLOOKUP($A67,INDIRECT("Week"&amp;LEFT(HZ$1,2)&amp;"!B9:B240"),1,FALSE))),VLOOKUP($A67,INDIRECT("Week"&amp;LEFT(HZ$1,2)&amp;"!B9:S240"),13,FALSE),"")</f>
        <v/>
      </c>
      <c r="IG67" t="str">
        <f t="shared" ref="IG67:IG130" ca="1" si="523">IF(NOT(ISNA(VLOOKUP($A67,INDIRECT("Week"&amp;LEFT(HZ$1,2)&amp;"!B9:B240"),1,FALSE))),VLOOKUP($A67,INDIRECT("Week"&amp;LEFT(HZ$1,2)&amp;"!B9:S240"),14,FALSE),"")</f>
        <v/>
      </c>
      <c r="IH67" t="str">
        <f t="shared" ref="IH67:IH130" ca="1" si="524">IF(NOT(ISNA(VLOOKUP($A67,INDIRECT("Week"&amp;LEFT(HZ$1,2)&amp;"!B9:B240"),1,FALSE))),VLOOKUP($A67,INDIRECT("Week"&amp;LEFT(HZ$1,2)&amp;"!B9:S240"),15,FALSE),"")</f>
        <v/>
      </c>
      <c r="II67" t="str">
        <f t="shared" ref="II67:II130" ca="1" si="525">IF(NOT(ISNA(VLOOKUP($A67,INDIRECT("Week"&amp;LEFT(HZ$1,2)&amp;"!B9:B240"),1,FALSE))),VLOOKUP($A67,INDIRECT("Week"&amp;LEFT(HZ$1,2)&amp;"!B9:S240"),16,FALSE),"")</f>
        <v/>
      </c>
      <c r="IJ67" t="str">
        <f t="shared" ref="IJ67:IJ130" ca="1" si="526">IF(NOT(ISNA(VLOOKUP($A67,INDIRECT("Week"&amp;LEFT(HZ$1,2)&amp;"!B9:B240"),1,FALSE))),VLOOKUP($A67,INDIRECT("Week"&amp;LEFT(HZ$1,2)&amp;"!B9:S240"),17,FALSE),"")</f>
        <v/>
      </c>
      <c r="IK67" t="str">
        <f t="shared" ref="IK67:IK130" ca="1" si="527">IF(NOT(ISNA(VLOOKUP($A67,INDIRECT("Week"&amp;LEFT(HZ$1,2)&amp;"!B9:B240"),1,FALSE))),VLOOKUP($A67,INDIRECT("Week"&amp;LEFT(HZ$1,2)&amp;"!B9:S240"),18,FALSE),"")</f>
        <v/>
      </c>
      <c r="IL67" t="str">
        <f t="shared" ref="IL67:IL130" ca="1" si="528">IF(NOT(ISNA(VLOOKUP($A67,INDIRECT("Week"&amp;LEFT(IL$1,2)&amp;"!C9:H240"),1,FALSE))),VLOOKUP($A67,INDIRECT("Week"&amp;LEFT(IL$1,2)&amp;"!C9:H240"),6,FALSE),"")</f>
        <v/>
      </c>
      <c r="IM67" t="str">
        <f t="shared" ref="IM67:IM130" ca="1" si="529">IF(NOT(ISNA(VLOOKUP($A67,INDIRECT("Week"&amp;LEFT(IL$1,2)&amp;"!B9:B240"),1,FALSE))),VLOOKUP($A67,INDIRECT("Week"&amp;LEFT(IL$1,2)&amp;"!B9:S240"),6,FALSE),"")</f>
        <v/>
      </c>
      <c r="IN67" t="str">
        <f t="shared" ref="IN67:IN130" ca="1" si="530">IF(NOT(ISNA(VLOOKUP($A67,INDIRECT("Week"&amp;LEFT(IL$1,2)&amp;"!B9:B240"),1,FALSE))),VLOOKUP($A67,INDIRECT("Week"&amp;LEFT(IL$1,2)&amp;"!B9:S240"),8,FALSE),"")</f>
        <v/>
      </c>
      <c r="IO67" t="str">
        <f t="shared" ref="IO67:IO130" ca="1" si="531">IF(NOT(ISNA(VLOOKUP($A67,INDIRECT("Week"&amp;LEFT(IL$1,2)&amp;"!B9:B240"),1,FALSE))),VLOOKUP($A67,INDIRECT("Week"&amp;LEFT(IL$1,2)&amp;"!B9:S240"),9,FALSE),"")</f>
        <v/>
      </c>
      <c r="IP67" t="str">
        <f t="shared" ref="IP67:IP130" ca="1" si="532">IF(NOT(ISNA(VLOOKUP($A67,INDIRECT("Week"&amp;LEFT(IL$1,2)&amp;"!B9:B240"),1,FALSE))),VLOOKUP($A67,INDIRECT("Week"&amp;LEFT(IL$1,2)&amp;"!B9:S240"),10,FALSE),"")</f>
        <v/>
      </c>
      <c r="IQ67" t="str">
        <f t="shared" ref="IQ67:IQ130" ca="1" si="533">IF(NOT(ISNA(VLOOKUP($A67,INDIRECT("Week"&amp;LEFT(IL$1,2)&amp;"!B9:B240"),1,FALSE))),VLOOKUP($A67,INDIRECT("Week"&amp;LEFT(IL$1,2)&amp;"!B9:S240"),11,FALSE),"")</f>
        <v/>
      </c>
      <c r="IR67" t="str">
        <f t="shared" ref="IR67:IR130" ca="1" si="534">IF(NOT(ISNA(VLOOKUP($A67,INDIRECT("Week"&amp;LEFT(IL$1,2)&amp;"!B9:B240"),1,FALSE))),VLOOKUP($A67,INDIRECT("Week"&amp;LEFT(IL$1,2)&amp;"!B9:S240"),13,FALSE),"")</f>
        <v/>
      </c>
      <c r="IS67" t="str">
        <f t="shared" ref="IS67:IS130" ca="1" si="535">IF(NOT(ISNA(VLOOKUP($A67,INDIRECT("Week"&amp;LEFT(IL$1,2)&amp;"!B9:B240"),1,FALSE))),VLOOKUP($A67,INDIRECT("Week"&amp;LEFT(IL$1,2)&amp;"!B9:S240"),14,FALSE),"")</f>
        <v/>
      </c>
      <c r="IT67" t="str">
        <f t="shared" ref="IT67:IT130" ca="1" si="536">IF(NOT(ISNA(VLOOKUP($A67,INDIRECT("Week"&amp;LEFT(IL$1,2)&amp;"!B9:B240"),1,FALSE))),VLOOKUP($A67,INDIRECT("Week"&amp;LEFT(IL$1,2)&amp;"!B9:S240"),15,FALSE),"")</f>
        <v/>
      </c>
      <c r="IU67" t="str">
        <f t="shared" ref="IU67:IU130" ca="1" si="537">IF(NOT(ISNA(VLOOKUP($A67,INDIRECT("Week"&amp;LEFT(IL$1,2)&amp;"!B9:B240"),1,FALSE))),VLOOKUP($A67,INDIRECT("Week"&amp;LEFT(IL$1,2)&amp;"!B9:S240"),16,FALSE),"")</f>
        <v/>
      </c>
      <c r="IV67" t="str">
        <f t="shared" ref="IV67:IV130" ca="1" si="538">IF(NOT(ISNA(VLOOKUP($A67,INDIRECT("Week"&amp;LEFT(IL$1,2)&amp;"!B9:B240"),1,FALSE))),VLOOKUP($A67,INDIRECT("Week"&amp;LEFT(IL$1,2)&amp;"!B9:S240"),17,FALSE),"")</f>
        <v/>
      </c>
      <c r="IW67" t="str">
        <f t="shared" ref="IW67:IW130" ca="1" si="539">IF(NOT(ISNA(VLOOKUP($A67,INDIRECT("Week"&amp;LEFT(IL$1,2)&amp;"!B9:B240"),1,FALSE))),VLOOKUP($A67,INDIRECT("Week"&amp;LEFT(IL$1,2)&amp;"!B9:S240"),18,FALSE),"")</f>
        <v/>
      </c>
      <c r="IX67" t="str">
        <f t="shared" ref="IX67:IX130" ca="1" si="540">IF(NOT(ISNA(VLOOKUP($A67,INDIRECT("Week"&amp;LEFT(IX$1,2)&amp;"!C9:H240"),1,FALSE))),VLOOKUP($A67,INDIRECT("Week"&amp;LEFT(IX$1,2)&amp;"!C9:H240"),6,FALSE),"")</f>
        <v/>
      </c>
      <c r="IY67" t="str">
        <f t="shared" ref="IY67:IY130" ca="1" si="541">IF(NOT(ISNA(VLOOKUP($A67,INDIRECT("Week"&amp;LEFT(IX$1,2)&amp;"!B9:B240"),1,FALSE))),VLOOKUP($A67,INDIRECT("Week"&amp;LEFT(IX$1,2)&amp;"!B9:S240"),6,FALSE),"")</f>
        <v/>
      </c>
      <c r="IZ67" t="str">
        <f t="shared" ref="IZ67:IZ130" ca="1" si="542">IF(NOT(ISNA(VLOOKUP($A67,INDIRECT("Week"&amp;LEFT(IX$1,2)&amp;"!B9:B240"),1,FALSE))),VLOOKUP($A67,INDIRECT("Week"&amp;LEFT(IX$1,2)&amp;"!B9:S240"),8,FALSE),"")</f>
        <v/>
      </c>
      <c r="JA67" t="str">
        <f t="shared" ref="JA67:JA130" ca="1" si="543">IF(NOT(ISNA(VLOOKUP($A67,INDIRECT("Week"&amp;LEFT(IX$1,2)&amp;"!B9:B240"),1,FALSE))),VLOOKUP($A67,INDIRECT("Week"&amp;LEFT(IX$1,2)&amp;"!B9:S240"),9,FALSE),"")</f>
        <v/>
      </c>
      <c r="JB67" t="str">
        <f t="shared" ref="JB67:JB130" ca="1" si="544">IF(NOT(ISNA(VLOOKUP($A67,INDIRECT("Week"&amp;LEFT(IX$1,2)&amp;"!B9:B240"),1,FALSE))),VLOOKUP($A67,INDIRECT("Week"&amp;LEFT(IX$1,2)&amp;"!B9:S240"),10,FALSE),"")</f>
        <v/>
      </c>
      <c r="JC67" t="str">
        <f t="shared" ref="JC67:JC130" ca="1" si="545">IF(NOT(ISNA(VLOOKUP($A67,INDIRECT("Week"&amp;LEFT(IX$1,2)&amp;"!B9:B240"),1,FALSE))),VLOOKUP($A67,INDIRECT("Week"&amp;LEFT(IX$1,2)&amp;"!B9:S240"),11,FALSE),"")</f>
        <v/>
      </c>
      <c r="JD67" t="str">
        <f t="shared" ref="JD67:JD130" ca="1" si="546">IF(NOT(ISNA(VLOOKUP($A67,INDIRECT("Week"&amp;LEFT(IX$1,2)&amp;"!B9:B240"),1,FALSE))),VLOOKUP($A67,INDIRECT("Week"&amp;LEFT(IX$1,2)&amp;"!B9:S240"),13,FALSE),"")</f>
        <v/>
      </c>
      <c r="JE67" t="str">
        <f t="shared" ref="JE67:JE130" ca="1" si="547">IF(NOT(ISNA(VLOOKUP($A67,INDIRECT("Week"&amp;LEFT(IX$1,2)&amp;"!B9:B240"),1,FALSE))),VLOOKUP($A67,INDIRECT("Week"&amp;LEFT(IX$1,2)&amp;"!B9:S240"),14,FALSE),"")</f>
        <v/>
      </c>
      <c r="JF67" t="str">
        <f t="shared" ref="JF67:JF130" ca="1" si="548">IF(NOT(ISNA(VLOOKUP($A67,INDIRECT("Week"&amp;LEFT(IX$1,2)&amp;"!B9:B240"),1,FALSE))),VLOOKUP($A67,INDIRECT("Week"&amp;LEFT(IX$1,2)&amp;"!B9:S240"),15,FALSE),"")</f>
        <v/>
      </c>
      <c r="JG67" t="str">
        <f t="shared" ref="JG67:JG130" ca="1" si="549">IF(NOT(ISNA(VLOOKUP($A67,INDIRECT("Week"&amp;LEFT(IX$1,2)&amp;"!B9:B240"),1,FALSE))),VLOOKUP($A67,INDIRECT("Week"&amp;LEFT(IX$1,2)&amp;"!B9:S240"),16,FALSE),"")</f>
        <v/>
      </c>
      <c r="JH67" t="str">
        <f t="shared" ref="JH67:JH130" ca="1" si="550">IF(NOT(ISNA(VLOOKUP($A67,INDIRECT("Week"&amp;LEFT(IX$1,2)&amp;"!B9:B240"),1,FALSE))),VLOOKUP($A67,INDIRECT("Week"&amp;LEFT(IX$1,2)&amp;"!B9:S240"),17,FALSE),"")</f>
        <v/>
      </c>
      <c r="JI67" t="str">
        <f t="shared" ref="JI67:JI130" ca="1" si="551">IF(NOT(ISNA(VLOOKUP($A67,INDIRECT("Week"&amp;LEFT(IX$1,2)&amp;"!B9:B240"),1,FALSE))),VLOOKUP($A67,INDIRECT("Week"&amp;LEFT(IX$1,2)&amp;"!B9:S240"),18,FALSE),"")</f>
        <v/>
      </c>
      <c r="JJ67" t="str">
        <f t="shared" ref="JJ67:JJ130" ca="1" si="552">IF(NOT(ISNA(VLOOKUP($A67,INDIRECT("Week"&amp;LEFT(JJ$1,2)&amp;"!C9:H240"),1,FALSE))),VLOOKUP($A67,INDIRECT("Week"&amp;LEFT(JJ$1,2)&amp;"!C9:H240"),6,FALSE),"")</f>
        <v/>
      </c>
      <c r="JK67" t="str">
        <f t="shared" ref="JK67:JK130" ca="1" si="553">IF(NOT(ISNA(VLOOKUP($A67,INDIRECT("Week"&amp;LEFT(JJ$1,2)&amp;"!B9:B240"),1,FALSE))),VLOOKUP($A67,INDIRECT("Week"&amp;LEFT(JJ$1,2)&amp;"!B9:S240"),6,FALSE),"")</f>
        <v/>
      </c>
      <c r="JL67" t="str">
        <f t="shared" ref="JL67:JL130" ca="1" si="554">IF(NOT(ISNA(VLOOKUP($A67,INDIRECT("Week"&amp;LEFT(JJ$1,2)&amp;"!B9:B240"),1,FALSE))),VLOOKUP($A67,INDIRECT("Week"&amp;LEFT(JJ$1,2)&amp;"!B9:S240"),8,FALSE),"")</f>
        <v/>
      </c>
      <c r="JM67" t="str">
        <f t="shared" ref="JM67:JM130" ca="1" si="555">IF(NOT(ISNA(VLOOKUP($A67,INDIRECT("Week"&amp;LEFT(JJ$1,2)&amp;"!B9:B240"),1,FALSE))),VLOOKUP($A67,INDIRECT("Week"&amp;LEFT(JJ$1,2)&amp;"!B9:S240"),9,FALSE),"")</f>
        <v/>
      </c>
      <c r="JN67" t="str">
        <f t="shared" ref="JN67:JN130" ca="1" si="556">IF(NOT(ISNA(VLOOKUP($A67,INDIRECT("Week"&amp;LEFT(JJ$1,2)&amp;"!B9:B240"),1,FALSE))),VLOOKUP($A67,INDIRECT("Week"&amp;LEFT(JJ$1,2)&amp;"!B9:S240"),10,FALSE),"")</f>
        <v/>
      </c>
      <c r="JO67" t="str">
        <f t="shared" ref="JO67:JO130" ca="1" si="557">IF(NOT(ISNA(VLOOKUP($A67,INDIRECT("Week"&amp;LEFT(JJ$1,2)&amp;"!B9:B240"),1,FALSE))),VLOOKUP($A67,INDIRECT("Week"&amp;LEFT(JJ$1,2)&amp;"!B9:S240"),11,FALSE),"")</f>
        <v/>
      </c>
      <c r="JP67" t="str">
        <f t="shared" ref="JP67:JP130" ca="1" si="558">IF(NOT(ISNA(VLOOKUP($A67,INDIRECT("Week"&amp;LEFT(JJ$1,2)&amp;"!B9:B240"),1,FALSE))),VLOOKUP($A67,INDIRECT("Week"&amp;LEFT(JJ$1,2)&amp;"!B9:S240"),13,FALSE),"")</f>
        <v/>
      </c>
      <c r="JQ67" t="str">
        <f t="shared" ref="JQ67:JQ130" ca="1" si="559">IF(NOT(ISNA(VLOOKUP($A67,INDIRECT("Week"&amp;LEFT(JJ$1,2)&amp;"!B9:B240"),1,FALSE))),VLOOKUP($A67,INDIRECT("Week"&amp;LEFT(JJ$1,2)&amp;"!B9:S240"),14,FALSE),"")</f>
        <v/>
      </c>
      <c r="JR67" t="str">
        <f t="shared" ref="JR67:JR130" ca="1" si="560">IF(NOT(ISNA(VLOOKUP($A67,INDIRECT("Week"&amp;LEFT(JJ$1,2)&amp;"!B9:B240"),1,FALSE))),VLOOKUP($A67,INDIRECT("Week"&amp;LEFT(JJ$1,2)&amp;"!B9:S240"),15,FALSE),"")</f>
        <v/>
      </c>
      <c r="JS67" t="str">
        <f t="shared" ref="JS67:JS130" ca="1" si="561">IF(NOT(ISNA(VLOOKUP($A67,INDIRECT("Week"&amp;LEFT(JJ$1,2)&amp;"!B9:B240"),1,FALSE))),VLOOKUP($A67,INDIRECT("Week"&amp;LEFT(JJ$1,2)&amp;"!B9:S240"),16,FALSE),"")</f>
        <v/>
      </c>
      <c r="JT67" t="str">
        <f t="shared" ref="JT67:JT130" ca="1" si="562">IF(NOT(ISNA(VLOOKUP($A67,INDIRECT("Week"&amp;LEFT(JJ$1,2)&amp;"!B9:B240"),1,FALSE))),VLOOKUP($A67,INDIRECT("Week"&amp;LEFT(JJ$1,2)&amp;"!B9:S240"),17,FALSE),"")</f>
        <v/>
      </c>
      <c r="JU67" t="str">
        <f t="shared" ref="JU67:JU130" ca="1" si="563">IF(NOT(ISNA(VLOOKUP($A67,INDIRECT("Week"&amp;LEFT(JJ$1,2)&amp;"!B9:B240"),1,FALSE))),VLOOKUP($A67,INDIRECT("Week"&amp;LEFT(JJ$1,2)&amp;"!B9:S240"),18,FALSE),"")</f>
        <v/>
      </c>
    </row>
    <row r="68" spans="1:281" x14ac:dyDescent="0.25">
      <c r="A68">
        <f t="shared" ref="A68:A131" si="564">A67+1</f>
        <v>67</v>
      </c>
      <c r="B68" t="str">
        <f t="shared" ca="1" si="293"/>
        <v/>
      </c>
      <c r="C68">
        <v>3</v>
      </c>
      <c r="D68">
        <f t="shared" si="297"/>
        <v>67</v>
      </c>
      <c r="E68">
        <f t="shared" si="298"/>
        <v>17</v>
      </c>
      <c r="F68">
        <f ca="1">COUNT((AD68,AP68,BB68,BN68,BZ68,CL68,CX68,DJ68,DV68,EH68,ET68,FF68,FR68,GD68,GP68,HB68,HN68,HZ68,IL68,IX68,JJ68,JV68,KH68,KT68,LF68,LR68))</f>
        <v>0</v>
      </c>
      <c r="G68">
        <f t="shared" ca="1" si="299"/>
        <v>0</v>
      </c>
      <c r="H68">
        <f t="shared" ca="1" si="300"/>
        <v>0</v>
      </c>
      <c r="I68">
        <f t="shared" ca="1" si="294"/>
        <v>0</v>
      </c>
      <c r="J68">
        <f t="shared" ca="1" si="301"/>
        <v>0</v>
      </c>
      <c r="K68">
        <f t="shared" ca="1" si="302"/>
        <v>-1</v>
      </c>
      <c r="L68">
        <f t="shared" ca="1" si="286"/>
        <v>9</v>
      </c>
      <c r="M68">
        <f t="shared" ca="1" si="303"/>
        <v>0</v>
      </c>
      <c r="N68">
        <f t="shared" ca="1" si="287"/>
        <v>65</v>
      </c>
      <c r="O68">
        <f t="shared" ca="1" si="304"/>
        <v>-1</v>
      </c>
      <c r="P68">
        <f t="shared" ca="1" si="288"/>
        <v>9</v>
      </c>
      <c r="Q68">
        <f t="shared" ca="1" si="305"/>
        <v>0</v>
      </c>
      <c r="R68">
        <f t="shared" ca="1" si="306"/>
        <v>0</v>
      </c>
      <c r="S68">
        <f t="shared" ca="1" si="307"/>
        <v>0</v>
      </c>
      <c r="T68">
        <f t="shared" ca="1" si="308"/>
        <v>0</v>
      </c>
      <c r="U68" t="str">
        <f t="shared" ca="1" si="295"/>
        <v>999999999999</v>
      </c>
      <c r="V68">
        <f t="shared" ca="1" si="289"/>
        <v>0</v>
      </c>
      <c r="W68">
        <f t="shared" si="309"/>
        <v>67</v>
      </c>
      <c r="X68" t="e">
        <f t="shared" ca="1" si="290"/>
        <v>#N/A</v>
      </c>
      <c r="Y68">
        <f t="shared" ca="1" si="310"/>
        <v>0</v>
      </c>
      <c r="Z68" t="str">
        <f t="shared" ca="1" si="311"/>
        <v>999zz</v>
      </c>
      <c r="AA68">
        <f t="shared" ca="1" si="291"/>
        <v>350</v>
      </c>
      <c r="AB68">
        <f t="shared" si="312"/>
        <v>67</v>
      </c>
      <c r="AC68">
        <f t="shared" ca="1" si="292"/>
        <v>133</v>
      </c>
      <c r="AD68" t="str">
        <f t="shared" ca="1" si="313"/>
        <v/>
      </c>
      <c r="AE68" t="str">
        <f t="shared" ca="1" si="314"/>
        <v/>
      </c>
      <c r="AF68" t="str">
        <f t="shared" ca="1" si="315"/>
        <v/>
      </c>
      <c r="AG68" t="str">
        <f t="shared" ca="1" si="316"/>
        <v/>
      </c>
      <c r="AH68" t="str">
        <f t="shared" ca="1" si="317"/>
        <v/>
      </c>
      <c r="AI68" t="str">
        <f t="shared" ca="1" si="318"/>
        <v/>
      </c>
      <c r="AJ68" t="str">
        <f t="shared" ca="1" si="319"/>
        <v/>
      </c>
      <c r="AK68" t="str">
        <f t="shared" ca="1" si="320"/>
        <v/>
      </c>
      <c r="AL68" t="str">
        <f t="shared" ca="1" si="321"/>
        <v/>
      </c>
      <c r="AM68" t="str">
        <f t="shared" ca="1" si="322"/>
        <v/>
      </c>
      <c r="AN68" t="str">
        <f t="shared" ca="1" si="323"/>
        <v/>
      </c>
      <c r="AO68" t="str">
        <f t="shared" ca="1" si="324"/>
        <v/>
      </c>
      <c r="AP68" t="str">
        <f t="shared" ca="1" si="325"/>
        <v/>
      </c>
      <c r="AQ68" t="str">
        <f t="shared" ca="1" si="326"/>
        <v/>
      </c>
      <c r="AR68" t="str">
        <f t="shared" ca="1" si="327"/>
        <v/>
      </c>
      <c r="AS68" t="str">
        <f t="shared" ca="1" si="328"/>
        <v/>
      </c>
      <c r="AT68" t="str">
        <f t="shared" ca="1" si="329"/>
        <v/>
      </c>
      <c r="AU68" t="str">
        <f t="shared" ca="1" si="330"/>
        <v/>
      </c>
      <c r="AV68" t="str">
        <f t="shared" ca="1" si="331"/>
        <v/>
      </c>
      <c r="AW68" t="str">
        <f t="shared" ca="1" si="332"/>
        <v/>
      </c>
      <c r="AX68" t="str">
        <f t="shared" ca="1" si="333"/>
        <v/>
      </c>
      <c r="AY68" t="str">
        <f t="shared" ca="1" si="334"/>
        <v/>
      </c>
      <c r="AZ68" t="str">
        <f t="shared" ca="1" si="335"/>
        <v/>
      </c>
      <c r="BA68" t="str">
        <f t="shared" ca="1" si="336"/>
        <v/>
      </c>
      <c r="BB68" t="str">
        <f t="shared" ca="1" si="337"/>
        <v/>
      </c>
      <c r="BC68" t="str">
        <f t="shared" ca="1" si="338"/>
        <v/>
      </c>
      <c r="BD68" t="str">
        <f t="shared" ca="1" si="339"/>
        <v/>
      </c>
      <c r="BE68" t="str">
        <f t="shared" ca="1" si="340"/>
        <v/>
      </c>
      <c r="BF68" t="str">
        <f t="shared" ca="1" si="341"/>
        <v/>
      </c>
      <c r="BG68" t="str">
        <f t="shared" ca="1" si="342"/>
        <v/>
      </c>
      <c r="BH68" t="str">
        <f t="shared" ca="1" si="343"/>
        <v/>
      </c>
      <c r="BI68" t="str">
        <f t="shared" ca="1" si="344"/>
        <v/>
      </c>
      <c r="BJ68" t="str">
        <f t="shared" ca="1" si="345"/>
        <v/>
      </c>
      <c r="BK68" t="str">
        <f t="shared" ca="1" si="346"/>
        <v/>
      </c>
      <c r="BL68" t="str">
        <f t="shared" ca="1" si="347"/>
        <v/>
      </c>
      <c r="BM68" t="str">
        <f t="shared" ca="1" si="348"/>
        <v/>
      </c>
      <c r="BN68" t="str">
        <f t="shared" ca="1" si="349"/>
        <v/>
      </c>
      <c r="BO68" t="str">
        <f t="shared" ca="1" si="350"/>
        <v/>
      </c>
      <c r="BP68" t="str">
        <f t="shared" ca="1" si="351"/>
        <v/>
      </c>
      <c r="BQ68" t="str">
        <f t="shared" ca="1" si="352"/>
        <v/>
      </c>
      <c r="BR68" t="str">
        <f t="shared" ca="1" si="353"/>
        <v/>
      </c>
      <c r="BS68" t="str">
        <f t="shared" ca="1" si="354"/>
        <v/>
      </c>
      <c r="BT68" t="str">
        <f t="shared" ca="1" si="355"/>
        <v/>
      </c>
      <c r="BU68" t="str">
        <f t="shared" ca="1" si="356"/>
        <v/>
      </c>
      <c r="BV68" t="str">
        <f t="shared" ca="1" si="357"/>
        <v/>
      </c>
      <c r="BW68" t="str">
        <f t="shared" ca="1" si="358"/>
        <v/>
      </c>
      <c r="BX68" t="str">
        <f t="shared" ca="1" si="359"/>
        <v/>
      </c>
      <c r="BY68" t="str">
        <f t="shared" ca="1" si="360"/>
        <v/>
      </c>
      <c r="BZ68" t="str">
        <f t="shared" ca="1" si="361"/>
        <v/>
      </c>
      <c r="CA68" t="str">
        <f t="shared" ca="1" si="362"/>
        <v/>
      </c>
      <c r="CB68" t="str">
        <f t="shared" ca="1" si="363"/>
        <v/>
      </c>
      <c r="CC68" t="str">
        <f t="shared" ca="1" si="364"/>
        <v/>
      </c>
      <c r="CD68" t="str">
        <f t="shared" ca="1" si="365"/>
        <v/>
      </c>
      <c r="CE68" t="str">
        <f t="shared" ca="1" si="366"/>
        <v/>
      </c>
      <c r="CF68" t="str">
        <f t="shared" ca="1" si="367"/>
        <v/>
      </c>
      <c r="CG68" t="str">
        <f t="shared" ca="1" si="368"/>
        <v/>
      </c>
      <c r="CH68" t="str">
        <f t="shared" ca="1" si="369"/>
        <v/>
      </c>
      <c r="CI68" t="str">
        <f t="shared" ca="1" si="370"/>
        <v/>
      </c>
      <c r="CJ68" t="str">
        <f t="shared" ca="1" si="371"/>
        <v/>
      </c>
      <c r="CK68" t="str">
        <f t="shared" ca="1" si="372"/>
        <v/>
      </c>
      <c r="CL68" t="str">
        <f t="shared" ca="1" si="373"/>
        <v/>
      </c>
      <c r="CM68" t="str">
        <f t="shared" ca="1" si="374"/>
        <v/>
      </c>
      <c r="CN68" t="str">
        <f t="shared" ca="1" si="375"/>
        <v/>
      </c>
      <c r="CO68" t="str">
        <f t="shared" ca="1" si="376"/>
        <v/>
      </c>
      <c r="CP68" t="str">
        <f t="shared" ca="1" si="377"/>
        <v/>
      </c>
      <c r="CQ68" t="str">
        <f t="shared" ca="1" si="378"/>
        <v/>
      </c>
      <c r="CR68" t="str">
        <f t="shared" ca="1" si="379"/>
        <v/>
      </c>
      <c r="CS68" t="str">
        <f t="shared" ca="1" si="380"/>
        <v/>
      </c>
      <c r="CT68" t="str">
        <f t="shared" ca="1" si="381"/>
        <v/>
      </c>
      <c r="CU68" t="str">
        <f t="shared" ca="1" si="382"/>
        <v/>
      </c>
      <c r="CV68" t="str">
        <f t="shared" ca="1" si="383"/>
        <v/>
      </c>
      <c r="CW68" t="str">
        <f t="shared" ca="1" si="384"/>
        <v/>
      </c>
      <c r="CX68" t="str">
        <f t="shared" ca="1" si="385"/>
        <v/>
      </c>
      <c r="CY68" t="str">
        <f t="shared" ca="1" si="386"/>
        <v/>
      </c>
      <c r="CZ68" t="str">
        <f t="shared" ca="1" si="387"/>
        <v/>
      </c>
      <c r="DA68" t="str">
        <f t="shared" ca="1" si="388"/>
        <v/>
      </c>
      <c r="DB68" t="str">
        <f t="shared" ca="1" si="389"/>
        <v/>
      </c>
      <c r="DC68" t="str">
        <f t="shared" ca="1" si="390"/>
        <v/>
      </c>
      <c r="DD68" t="str">
        <f t="shared" ca="1" si="391"/>
        <v/>
      </c>
      <c r="DE68" t="str">
        <f t="shared" ca="1" si="392"/>
        <v/>
      </c>
      <c r="DF68" t="str">
        <f t="shared" ca="1" si="393"/>
        <v/>
      </c>
      <c r="DG68" t="str">
        <f t="shared" ca="1" si="394"/>
        <v/>
      </c>
      <c r="DH68" t="str">
        <f t="shared" ca="1" si="395"/>
        <v/>
      </c>
      <c r="DI68" t="str">
        <f t="shared" ca="1" si="396"/>
        <v/>
      </c>
      <c r="DJ68" t="str">
        <f t="shared" ca="1" si="397"/>
        <v/>
      </c>
      <c r="DK68" t="str">
        <f t="shared" ca="1" si="398"/>
        <v/>
      </c>
      <c r="DL68" t="str">
        <f t="shared" ca="1" si="399"/>
        <v/>
      </c>
      <c r="DM68" t="str">
        <f t="shared" ca="1" si="400"/>
        <v/>
      </c>
      <c r="DN68" t="str">
        <f t="shared" ca="1" si="401"/>
        <v/>
      </c>
      <c r="DO68" t="str">
        <f t="shared" ca="1" si="402"/>
        <v/>
      </c>
      <c r="DP68" t="str">
        <f t="shared" ca="1" si="403"/>
        <v/>
      </c>
      <c r="DQ68" t="str">
        <f t="shared" ca="1" si="404"/>
        <v/>
      </c>
      <c r="DR68" t="str">
        <f t="shared" ca="1" si="405"/>
        <v/>
      </c>
      <c r="DS68" t="str">
        <f t="shared" ca="1" si="406"/>
        <v/>
      </c>
      <c r="DT68" t="str">
        <f t="shared" ca="1" si="407"/>
        <v/>
      </c>
      <c r="DU68" t="str">
        <f t="shared" ca="1" si="408"/>
        <v/>
      </c>
      <c r="DV68" t="str">
        <f t="shared" ca="1" si="296"/>
        <v/>
      </c>
      <c r="DW68" t="str">
        <f t="shared" ca="1" si="409"/>
        <v/>
      </c>
      <c r="DX68" t="str">
        <f t="shared" ca="1" si="410"/>
        <v/>
      </c>
      <c r="DY68" t="str">
        <f t="shared" ca="1" si="411"/>
        <v/>
      </c>
      <c r="DZ68" t="str">
        <f t="shared" ca="1" si="412"/>
        <v/>
      </c>
      <c r="EA68" t="str">
        <f t="shared" ca="1" si="413"/>
        <v/>
      </c>
      <c r="EB68" t="str">
        <f t="shared" ca="1" si="414"/>
        <v/>
      </c>
      <c r="EC68" t="str">
        <f t="shared" ca="1" si="415"/>
        <v/>
      </c>
      <c r="ED68" t="str">
        <f t="shared" ca="1" si="416"/>
        <v/>
      </c>
      <c r="EE68" t="str">
        <f t="shared" ca="1" si="417"/>
        <v/>
      </c>
      <c r="EF68" t="str">
        <f t="shared" ca="1" si="418"/>
        <v/>
      </c>
      <c r="EG68" t="str">
        <f t="shared" ca="1" si="419"/>
        <v/>
      </c>
      <c r="EH68" t="str">
        <f t="shared" ca="1" si="420"/>
        <v/>
      </c>
      <c r="EI68" t="str">
        <f t="shared" ca="1" si="421"/>
        <v/>
      </c>
      <c r="EJ68" t="str">
        <f t="shared" ca="1" si="422"/>
        <v/>
      </c>
      <c r="EK68" t="str">
        <f t="shared" ca="1" si="423"/>
        <v/>
      </c>
      <c r="EL68" t="str">
        <f t="shared" ca="1" si="424"/>
        <v/>
      </c>
      <c r="EM68" t="str">
        <f t="shared" ca="1" si="425"/>
        <v/>
      </c>
      <c r="EN68" t="str">
        <f t="shared" ca="1" si="426"/>
        <v/>
      </c>
      <c r="EO68" t="str">
        <f t="shared" ca="1" si="427"/>
        <v/>
      </c>
      <c r="EP68" t="str">
        <f t="shared" ca="1" si="428"/>
        <v/>
      </c>
      <c r="EQ68" t="str">
        <f t="shared" ca="1" si="429"/>
        <v/>
      </c>
      <c r="ER68" t="str">
        <f t="shared" ca="1" si="430"/>
        <v/>
      </c>
      <c r="ES68" t="str">
        <f t="shared" ca="1" si="431"/>
        <v/>
      </c>
      <c r="ET68" t="str">
        <f t="shared" ca="1" si="432"/>
        <v/>
      </c>
      <c r="EU68" t="str">
        <f t="shared" ca="1" si="433"/>
        <v/>
      </c>
      <c r="EV68" t="str">
        <f t="shared" ca="1" si="434"/>
        <v/>
      </c>
      <c r="EW68" t="str">
        <f t="shared" ca="1" si="435"/>
        <v/>
      </c>
      <c r="EX68" t="str">
        <f t="shared" ca="1" si="436"/>
        <v/>
      </c>
      <c r="EY68" t="str">
        <f t="shared" ca="1" si="437"/>
        <v/>
      </c>
      <c r="EZ68" t="str">
        <f t="shared" ca="1" si="438"/>
        <v/>
      </c>
      <c r="FA68" t="str">
        <f t="shared" ca="1" si="439"/>
        <v/>
      </c>
      <c r="FB68" t="str">
        <f t="shared" ca="1" si="440"/>
        <v/>
      </c>
      <c r="FC68" t="str">
        <f t="shared" ca="1" si="441"/>
        <v/>
      </c>
      <c r="FD68" t="str">
        <f t="shared" ca="1" si="442"/>
        <v/>
      </c>
      <c r="FE68" t="str">
        <f t="shared" ca="1" si="443"/>
        <v/>
      </c>
      <c r="FF68" t="str">
        <f t="shared" ca="1" si="444"/>
        <v/>
      </c>
      <c r="FG68" t="str">
        <f t="shared" ca="1" si="445"/>
        <v/>
      </c>
      <c r="FH68" t="str">
        <f t="shared" ca="1" si="446"/>
        <v/>
      </c>
      <c r="FI68" t="str">
        <f t="shared" ca="1" si="447"/>
        <v/>
      </c>
      <c r="FJ68" t="str">
        <f t="shared" ca="1" si="448"/>
        <v/>
      </c>
      <c r="FK68" t="str">
        <f t="shared" ca="1" si="449"/>
        <v/>
      </c>
      <c r="FL68" t="str">
        <f t="shared" ca="1" si="450"/>
        <v/>
      </c>
      <c r="FM68" t="str">
        <f t="shared" ca="1" si="451"/>
        <v/>
      </c>
      <c r="FN68" t="str">
        <f t="shared" ca="1" si="452"/>
        <v/>
      </c>
      <c r="FO68" t="str">
        <f t="shared" ca="1" si="453"/>
        <v/>
      </c>
      <c r="FP68" t="str">
        <f t="shared" ca="1" si="454"/>
        <v/>
      </c>
      <c r="FQ68" t="str">
        <f t="shared" ca="1" si="455"/>
        <v/>
      </c>
      <c r="FR68" t="str">
        <f t="shared" ca="1" si="456"/>
        <v/>
      </c>
      <c r="FS68" t="str">
        <f t="shared" ca="1" si="457"/>
        <v/>
      </c>
      <c r="FT68" t="str">
        <f t="shared" ca="1" si="458"/>
        <v/>
      </c>
      <c r="FU68" t="str">
        <f t="shared" ca="1" si="459"/>
        <v/>
      </c>
      <c r="FV68" t="str">
        <f t="shared" ca="1" si="460"/>
        <v/>
      </c>
      <c r="FW68" t="str">
        <f t="shared" ca="1" si="461"/>
        <v/>
      </c>
      <c r="FX68" t="str">
        <f t="shared" ca="1" si="462"/>
        <v/>
      </c>
      <c r="FY68" t="str">
        <f t="shared" ca="1" si="463"/>
        <v/>
      </c>
      <c r="FZ68" t="str">
        <f t="shared" ca="1" si="464"/>
        <v/>
      </c>
      <c r="GA68" t="str">
        <f t="shared" ca="1" si="465"/>
        <v/>
      </c>
      <c r="GB68" t="str">
        <f t="shared" ca="1" si="466"/>
        <v/>
      </c>
      <c r="GC68" t="str">
        <f t="shared" ca="1" si="467"/>
        <v/>
      </c>
      <c r="GD68" t="str">
        <f t="shared" ca="1" si="468"/>
        <v/>
      </c>
      <c r="GE68" t="str">
        <f t="shared" ca="1" si="469"/>
        <v/>
      </c>
      <c r="GF68" t="str">
        <f t="shared" ca="1" si="470"/>
        <v/>
      </c>
      <c r="GG68" t="str">
        <f t="shared" ca="1" si="471"/>
        <v/>
      </c>
      <c r="GH68" t="str">
        <f t="shared" ca="1" si="472"/>
        <v/>
      </c>
      <c r="GI68" t="str">
        <f t="shared" ca="1" si="473"/>
        <v/>
      </c>
      <c r="GJ68" t="str">
        <f t="shared" ca="1" si="474"/>
        <v/>
      </c>
      <c r="GK68" t="str">
        <f t="shared" ca="1" si="475"/>
        <v/>
      </c>
      <c r="GL68" t="str">
        <f t="shared" ca="1" si="476"/>
        <v/>
      </c>
      <c r="GM68" t="str">
        <f t="shared" ca="1" si="477"/>
        <v/>
      </c>
      <c r="GN68" t="str">
        <f t="shared" ca="1" si="478"/>
        <v/>
      </c>
      <c r="GO68" t="str">
        <f t="shared" ca="1" si="479"/>
        <v/>
      </c>
      <c r="GP68" t="str">
        <f t="shared" ca="1" si="480"/>
        <v/>
      </c>
      <c r="GQ68" t="str">
        <f t="shared" ca="1" si="481"/>
        <v/>
      </c>
      <c r="GR68" t="str">
        <f t="shared" ca="1" si="482"/>
        <v/>
      </c>
      <c r="GS68" t="str">
        <f t="shared" ca="1" si="483"/>
        <v/>
      </c>
      <c r="GT68" t="str">
        <f t="shared" ca="1" si="484"/>
        <v/>
      </c>
      <c r="GU68" t="str">
        <f t="shared" ca="1" si="485"/>
        <v/>
      </c>
      <c r="GV68" t="str">
        <f t="shared" ca="1" si="486"/>
        <v/>
      </c>
      <c r="GW68" t="str">
        <f t="shared" ca="1" si="487"/>
        <v/>
      </c>
      <c r="GX68" t="str">
        <f t="shared" ca="1" si="488"/>
        <v/>
      </c>
      <c r="GY68" t="str">
        <f t="shared" ca="1" si="489"/>
        <v/>
      </c>
      <c r="GZ68" t="str">
        <f t="shared" ca="1" si="490"/>
        <v/>
      </c>
      <c r="HA68" t="str">
        <f t="shared" ca="1" si="491"/>
        <v/>
      </c>
      <c r="HB68" t="str">
        <f t="shared" ca="1" si="492"/>
        <v/>
      </c>
      <c r="HC68" t="str">
        <f t="shared" ca="1" si="493"/>
        <v/>
      </c>
      <c r="HD68" t="str">
        <f t="shared" ca="1" si="494"/>
        <v/>
      </c>
      <c r="HE68" t="str">
        <f t="shared" ca="1" si="495"/>
        <v/>
      </c>
      <c r="HF68" t="str">
        <f t="shared" ca="1" si="496"/>
        <v/>
      </c>
      <c r="HG68" t="str">
        <f t="shared" ca="1" si="497"/>
        <v/>
      </c>
      <c r="HH68" t="str">
        <f t="shared" ca="1" si="498"/>
        <v/>
      </c>
      <c r="HI68" t="str">
        <f t="shared" ca="1" si="499"/>
        <v/>
      </c>
      <c r="HJ68" t="str">
        <f t="shared" ca="1" si="500"/>
        <v/>
      </c>
      <c r="HK68" t="str">
        <f t="shared" ca="1" si="501"/>
        <v/>
      </c>
      <c r="HL68" t="str">
        <f t="shared" ca="1" si="502"/>
        <v/>
      </c>
      <c r="HM68" t="str">
        <f t="shared" ca="1" si="503"/>
        <v/>
      </c>
      <c r="HN68" t="str">
        <f t="shared" ca="1" si="504"/>
        <v/>
      </c>
      <c r="HO68" t="str">
        <f t="shared" ca="1" si="505"/>
        <v/>
      </c>
      <c r="HP68" t="str">
        <f t="shared" ca="1" si="506"/>
        <v/>
      </c>
      <c r="HQ68" t="str">
        <f t="shared" ca="1" si="507"/>
        <v/>
      </c>
      <c r="HR68" t="str">
        <f t="shared" ca="1" si="508"/>
        <v/>
      </c>
      <c r="HS68" t="str">
        <f t="shared" ca="1" si="509"/>
        <v/>
      </c>
      <c r="HT68" t="str">
        <f t="shared" ca="1" si="510"/>
        <v/>
      </c>
      <c r="HU68" t="str">
        <f t="shared" ca="1" si="511"/>
        <v/>
      </c>
      <c r="HV68" t="str">
        <f t="shared" ca="1" si="512"/>
        <v/>
      </c>
      <c r="HW68" t="str">
        <f t="shared" ca="1" si="513"/>
        <v/>
      </c>
      <c r="HX68" t="str">
        <f t="shared" ca="1" si="514"/>
        <v/>
      </c>
      <c r="HY68" t="str">
        <f t="shared" ca="1" si="515"/>
        <v/>
      </c>
      <c r="HZ68" t="str">
        <f t="shared" ca="1" si="516"/>
        <v/>
      </c>
      <c r="IA68" t="str">
        <f t="shared" ca="1" si="517"/>
        <v/>
      </c>
      <c r="IB68" t="str">
        <f t="shared" ca="1" si="518"/>
        <v/>
      </c>
      <c r="IC68" t="str">
        <f t="shared" ca="1" si="519"/>
        <v/>
      </c>
      <c r="ID68" t="str">
        <f t="shared" ca="1" si="520"/>
        <v/>
      </c>
      <c r="IE68" t="str">
        <f t="shared" ca="1" si="521"/>
        <v/>
      </c>
      <c r="IF68" t="str">
        <f t="shared" ca="1" si="522"/>
        <v/>
      </c>
      <c r="IG68" t="str">
        <f t="shared" ca="1" si="523"/>
        <v/>
      </c>
      <c r="IH68" t="str">
        <f t="shared" ca="1" si="524"/>
        <v/>
      </c>
      <c r="II68" t="str">
        <f t="shared" ca="1" si="525"/>
        <v/>
      </c>
      <c r="IJ68" t="str">
        <f t="shared" ca="1" si="526"/>
        <v/>
      </c>
      <c r="IK68" t="str">
        <f t="shared" ca="1" si="527"/>
        <v/>
      </c>
      <c r="IL68" t="str">
        <f t="shared" ca="1" si="528"/>
        <v/>
      </c>
      <c r="IM68" t="str">
        <f t="shared" ca="1" si="529"/>
        <v/>
      </c>
      <c r="IN68" t="str">
        <f t="shared" ca="1" si="530"/>
        <v/>
      </c>
      <c r="IO68" t="str">
        <f t="shared" ca="1" si="531"/>
        <v/>
      </c>
      <c r="IP68" t="str">
        <f t="shared" ca="1" si="532"/>
        <v/>
      </c>
      <c r="IQ68" t="str">
        <f t="shared" ca="1" si="533"/>
        <v/>
      </c>
      <c r="IR68" t="str">
        <f t="shared" ca="1" si="534"/>
        <v/>
      </c>
      <c r="IS68" t="str">
        <f t="shared" ca="1" si="535"/>
        <v/>
      </c>
      <c r="IT68" t="str">
        <f t="shared" ca="1" si="536"/>
        <v/>
      </c>
      <c r="IU68" t="str">
        <f t="shared" ca="1" si="537"/>
        <v/>
      </c>
      <c r="IV68" t="str">
        <f t="shared" ca="1" si="538"/>
        <v/>
      </c>
      <c r="IW68" t="str">
        <f t="shared" ca="1" si="539"/>
        <v/>
      </c>
      <c r="IX68" t="str">
        <f t="shared" ca="1" si="540"/>
        <v/>
      </c>
      <c r="IY68" t="str">
        <f t="shared" ca="1" si="541"/>
        <v/>
      </c>
      <c r="IZ68" t="str">
        <f t="shared" ca="1" si="542"/>
        <v/>
      </c>
      <c r="JA68" t="str">
        <f t="shared" ca="1" si="543"/>
        <v/>
      </c>
      <c r="JB68" t="str">
        <f t="shared" ca="1" si="544"/>
        <v/>
      </c>
      <c r="JC68" t="str">
        <f t="shared" ca="1" si="545"/>
        <v/>
      </c>
      <c r="JD68" t="str">
        <f t="shared" ca="1" si="546"/>
        <v/>
      </c>
      <c r="JE68" t="str">
        <f t="shared" ca="1" si="547"/>
        <v/>
      </c>
      <c r="JF68" t="str">
        <f t="shared" ca="1" si="548"/>
        <v/>
      </c>
      <c r="JG68" t="str">
        <f t="shared" ca="1" si="549"/>
        <v/>
      </c>
      <c r="JH68" t="str">
        <f t="shared" ca="1" si="550"/>
        <v/>
      </c>
      <c r="JI68" t="str">
        <f t="shared" ca="1" si="551"/>
        <v/>
      </c>
      <c r="JJ68" t="str">
        <f t="shared" ca="1" si="552"/>
        <v/>
      </c>
      <c r="JK68" t="str">
        <f t="shared" ca="1" si="553"/>
        <v/>
      </c>
      <c r="JL68" t="str">
        <f t="shared" ca="1" si="554"/>
        <v/>
      </c>
      <c r="JM68" t="str">
        <f t="shared" ca="1" si="555"/>
        <v/>
      </c>
      <c r="JN68" t="str">
        <f t="shared" ca="1" si="556"/>
        <v/>
      </c>
      <c r="JO68" t="str">
        <f t="shared" ca="1" si="557"/>
        <v/>
      </c>
      <c r="JP68" t="str">
        <f t="shared" ca="1" si="558"/>
        <v/>
      </c>
      <c r="JQ68" t="str">
        <f t="shared" ca="1" si="559"/>
        <v/>
      </c>
      <c r="JR68" t="str">
        <f t="shared" ca="1" si="560"/>
        <v/>
      </c>
      <c r="JS68" t="str">
        <f t="shared" ca="1" si="561"/>
        <v/>
      </c>
      <c r="JT68" t="str">
        <f t="shared" ca="1" si="562"/>
        <v/>
      </c>
      <c r="JU68" t="str">
        <f t="shared" ca="1" si="563"/>
        <v/>
      </c>
    </row>
    <row r="69" spans="1:281" x14ac:dyDescent="0.25">
      <c r="A69">
        <f t="shared" si="564"/>
        <v>68</v>
      </c>
      <c r="B69" t="str">
        <f t="shared" ca="1" si="293"/>
        <v/>
      </c>
      <c r="C69">
        <v>3</v>
      </c>
      <c r="D69">
        <f t="shared" si="297"/>
        <v>68</v>
      </c>
      <c r="E69">
        <f t="shared" si="298"/>
        <v>18</v>
      </c>
      <c r="F69">
        <f ca="1">COUNT((AD69,AP69,BB69,BN69,BZ69,CL69,CX69,DJ69,DV69,EH69,ET69,FF69,FR69,GD69,GP69,HB69,HN69,HZ69,IL69,IX69,JJ69,JV69,KH69,KT69,LF69,LR69))</f>
        <v>0</v>
      </c>
      <c r="G69">
        <f t="shared" ca="1" si="299"/>
        <v>0</v>
      </c>
      <c r="H69">
        <f t="shared" ca="1" si="300"/>
        <v>0</v>
      </c>
      <c r="I69">
        <f t="shared" ca="1" si="294"/>
        <v>0</v>
      </c>
      <c r="J69">
        <f t="shared" ca="1" si="301"/>
        <v>0</v>
      </c>
      <c r="K69">
        <f t="shared" ca="1" si="302"/>
        <v>-1</v>
      </c>
      <c r="L69">
        <f t="shared" ca="1" si="286"/>
        <v>9</v>
      </c>
      <c r="M69">
        <f t="shared" ca="1" si="303"/>
        <v>0</v>
      </c>
      <c r="N69">
        <f t="shared" ca="1" si="287"/>
        <v>65</v>
      </c>
      <c r="O69">
        <f t="shared" ca="1" si="304"/>
        <v>-1</v>
      </c>
      <c r="P69">
        <f t="shared" ca="1" si="288"/>
        <v>9</v>
      </c>
      <c r="Q69">
        <f t="shared" ca="1" si="305"/>
        <v>0</v>
      </c>
      <c r="R69">
        <f t="shared" ca="1" si="306"/>
        <v>0</v>
      </c>
      <c r="S69">
        <f t="shared" ca="1" si="307"/>
        <v>0</v>
      </c>
      <c r="T69">
        <f t="shared" ca="1" si="308"/>
        <v>0</v>
      </c>
      <c r="U69" t="str">
        <f t="shared" ca="1" si="295"/>
        <v>999999999999</v>
      </c>
      <c r="V69">
        <f t="shared" ca="1" si="289"/>
        <v>0</v>
      </c>
      <c r="W69">
        <f t="shared" si="309"/>
        <v>68</v>
      </c>
      <c r="X69" t="e">
        <f t="shared" ca="1" si="290"/>
        <v>#N/A</v>
      </c>
      <c r="Y69">
        <f t="shared" ca="1" si="310"/>
        <v>0</v>
      </c>
      <c r="Z69" t="str">
        <f t="shared" ca="1" si="311"/>
        <v>999zz</v>
      </c>
      <c r="AA69">
        <f t="shared" ca="1" si="291"/>
        <v>350</v>
      </c>
      <c r="AB69">
        <f t="shared" si="312"/>
        <v>68</v>
      </c>
      <c r="AC69">
        <f t="shared" ca="1" si="292"/>
        <v>34</v>
      </c>
      <c r="AD69" t="str">
        <f t="shared" ca="1" si="313"/>
        <v/>
      </c>
      <c r="AE69" t="str">
        <f t="shared" ca="1" si="314"/>
        <v/>
      </c>
      <c r="AF69" t="str">
        <f t="shared" ca="1" si="315"/>
        <v/>
      </c>
      <c r="AG69" t="str">
        <f t="shared" ca="1" si="316"/>
        <v/>
      </c>
      <c r="AH69" t="str">
        <f t="shared" ca="1" si="317"/>
        <v/>
      </c>
      <c r="AI69" t="str">
        <f t="shared" ca="1" si="318"/>
        <v/>
      </c>
      <c r="AJ69" t="str">
        <f t="shared" ca="1" si="319"/>
        <v/>
      </c>
      <c r="AK69" t="str">
        <f t="shared" ca="1" si="320"/>
        <v/>
      </c>
      <c r="AL69" t="str">
        <f t="shared" ca="1" si="321"/>
        <v/>
      </c>
      <c r="AM69" t="str">
        <f t="shared" ca="1" si="322"/>
        <v/>
      </c>
      <c r="AN69" t="str">
        <f t="shared" ca="1" si="323"/>
        <v/>
      </c>
      <c r="AO69" t="str">
        <f t="shared" ca="1" si="324"/>
        <v/>
      </c>
      <c r="AP69" t="str">
        <f t="shared" ca="1" si="325"/>
        <v/>
      </c>
      <c r="AQ69" t="str">
        <f t="shared" ca="1" si="326"/>
        <v/>
      </c>
      <c r="AR69" t="str">
        <f t="shared" ca="1" si="327"/>
        <v/>
      </c>
      <c r="AS69" t="str">
        <f t="shared" ca="1" si="328"/>
        <v/>
      </c>
      <c r="AT69" t="str">
        <f t="shared" ca="1" si="329"/>
        <v/>
      </c>
      <c r="AU69" t="str">
        <f t="shared" ca="1" si="330"/>
        <v/>
      </c>
      <c r="AV69" t="str">
        <f t="shared" ca="1" si="331"/>
        <v/>
      </c>
      <c r="AW69" t="str">
        <f t="shared" ca="1" si="332"/>
        <v/>
      </c>
      <c r="AX69" t="str">
        <f t="shared" ca="1" si="333"/>
        <v/>
      </c>
      <c r="AY69" t="str">
        <f t="shared" ca="1" si="334"/>
        <v/>
      </c>
      <c r="AZ69" t="str">
        <f t="shared" ca="1" si="335"/>
        <v/>
      </c>
      <c r="BA69" t="str">
        <f t="shared" ca="1" si="336"/>
        <v/>
      </c>
      <c r="BB69" t="str">
        <f t="shared" ca="1" si="337"/>
        <v/>
      </c>
      <c r="BC69" t="str">
        <f t="shared" ca="1" si="338"/>
        <v/>
      </c>
      <c r="BD69" t="str">
        <f t="shared" ca="1" si="339"/>
        <v/>
      </c>
      <c r="BE69" t="str">
        <f t="shared" ca="1" si="340"/>
        <v/>
      </c>
      <c r="BF69" t="str">
        <f t="shared" ca="1" si="341"/>
        <v/>
      </c>
      <c r="BG69" t="str">
        <f t="shared" ca="1" si="342"/>
        <v/>
      </c>
      <c r="BH69" t="str">
        <f t="shared" ca="1" si="343"/>
        <v/>
      </c>
      <c r="BI69" t="str">
        <f t="shared" ca="1" si="344"/>
        <v/>
      </c>
      <c r="BJ69" t="str">
        <f t="shared" ca="1" si="345"/>
        <v/>
      </c>
      <c r="BK69" t="str">
        <f t="shared" ca="1" si="346"/>
        <v/>
      </c>
      <c r="BL69" t="str">
        <f t="shared" ca="1" si="347"/>
        <v/>
      </c>
      <c r="BM69" t="str">
        <f t="shared" ca="1" si="348"/>
        <v/>
      </c>
      <c r="BN69" t="str">
        <f t="shared" ca="1" si="349"/>
        <v/>
      </c>
      <c r="BO69" t="str">
        <f t="shared" ca="1" si="350"/>
        <v/>
      </c>
      <c r="BP69" t="str">
        <f t="shared" ca="1" si="351"/>
        <v/>
      </c>
      <c r="BQ69" t="str">
        <f t="shared" ca="1" si="352"/>
        <v/>
      </c>
      <c r="BR69" t="str">
        <f t="shared" ca="1" si="353"/>
        <v/>
      </c>
      <c r="BS69" t="str">
        <f t="shared" ca="1" si="354"/>
        <v/>
      </c>
      <c r="BT69" t="str">
        <f t="shared" ca="1" si="355"/>
        <v/>
      </c>
      <c r="BU69" t="str">
        <f t="shared" ca="1" si="356"/>
        <v/>
      </c>
      <c r="BV69" t="str">
        <f t="shared" ca="1" si="357"/>
        <v/>
      </c>
      <c r="BW69" t="str">
        <f t="shared" ca="1" si="358"/>
        <v/>
      </c>
      <c r="BX69" t="str">
        <f t="shared" ca="1" si="359"/>
        <v/>
      </c>
      <c r="BY69" t="str">
        <f t="shared" ca="1" si="360"/>
        <v/>
      </c>
      <c r="BZ69" t="str">
        <f t="shared" ca="1" si="361"/>
        <v/>
      </c>
      <c r="CA69" t="str">
        <f t="shared" ca="1" si="362"/>
        <v/>
      </c>
      <c r="CB69" t="str">
        <f t="shared" ca="1" si="363"/>
        <v/>
      </c>
      <c r="CC69" t="str">
        <f t="shared" ca="1" si="364"/>
        <v/>
      </c>
      <c r="CD69" t="str">
        <f t="shared" ca="1" si="365"/>
        <v/>
      </c>
      <c r="CE69" t="str">
        <f t="shared" ca="1" si="366"/>
        <v/>
      </c>
      <c r="CF69" t="str">
        <f t="shared" ca="1" si="367"/>
        <v/>
      </c>
      <c r="CG69" t="str">
        <f t="shared" ca="1" si="368"/>
        <v/>
      </c>
      <c r="CH69" t="str">
        <f t="shared" ca="1" si="369"/>
        <v/>
      </c>
      <c r="CI69" t="str">
        <f t="shared" ca="1" si="370"/>
        <v/>
      </c>
      <c r="CJ69" t="str">
        <f t="shared" ca="1" si="371"/>
        <v/>
      </c>
      <c r="CK69" t="str">
        <f t="shared" ca="1" si="372"/>
        <v/>
      </c>
      <c r="CL69" t="str">
        <f t="shared" ca="1" si="373"/>
        <v/>
      </c>
      <c r="CM69" t="str">
        <f t="shared" ca="1" si="374"/>
        <v/>
      </c>
      <c r="CN69" t="str">
        <f t="shared" ca="1" si="375"/>
        <v/>
      </c>
      <c r="CO69" t="str">
        <f t="shared" ca="1" si="376"/>
        <v/>
      </c>
      <c r="CP69" t="str">
        <f t="shared" ca="1" si="377"/>
        <v/>
      </c>
      <c r="CQ69" t="str">
        <f t="shared" ca="1" si="378"/>
        <v/>
      </c>
      <c r="CR69" t="str">
        <f t="shared" ca="1" si="379"/>
        <v/>
      </c>
      <c r="CS69" t="str">
        <f t="shared" ca="1" si="380"/>
        <v/>
      </c>
      <c r="CT69" t="str">
        <f t="shared" ca="1" si="381"/>
        <v/>
      </c>
      <c r="CU69" t="str">
        <f t="shared" ca="1" si="382"/>
        <v/>
      </c>
      <c r="CV69" t="str">
        <f t="shared" ca="1" si="383"/>
        <v/>
      </c>
      <c r="CW69" t="str">
        <f t="shared" ca="1" si="384"/>
        <v/>
      </c>
      <c r="CX69" t="str">
        <f t="shared" ca="1" si="385"/>
        <v/>
      </c>
      <c r="CY69" t="str">
        <f t="shared" ca="1" si="386"/>
        <v/>
      </c>
      <c r="CZ69" t="str">
        <f t="shared" ca="1" si="387"/>
        <v/>
      </c>
      <c r="DA69" t="str">
        <f t="shared" ca="1" si="388"/>
        <v/>
      </c>
      <c r="DB69" t="str">
        <f t="shared" ca="1" si="389"/>
        <v/>
      </c>
      <c r="DC69" t="str">
        <f t="shared" ca="1" si="390"/>
        <v/>
      </c>
      <c r="DD69" t="str">
        <f t="shared" ca="1" si="391"/>
        <v/>
      </c>
      <c r="DE69" t="str">
        <f t="shared" ca="1" si="392"/>
        <v/>
      </c>
      <c r="DF69" t="str">
        <f t="shared" ca="1" si="393"/>
        <v/>
      </c>
      <c r="DG69" t="str">
        <f t="shared" ca="1" si="394"/>
        <v/>
      </c>
      <c r="DH69" t="str">
        <f t="shared" ca="1" si="395"/>
        <v/>
      </c>
      <c r="DI69" t="str">
        <f t="shared" ca="1" si="396"/>
        <v/>
      </c>
      <c r="DJ69" t="str">
        <f t="shared" ca="1" si="397"/>
        <v/>
      </c>
      <c r="DK69" t="str">
        <f t="shared" ca="1" si="398"/>
        <v/>
      </c>
      <c r="DL69" t="str">
        <f t="shared" ca="1" si="399"/>
        <v/>
      </c>
      <c r="DM69" t="str">
        <f t="shared" ca="1" si="400"/>
        <v/>
      </c>
      <c r="DN69" t="str">
        <f t="shared" ca="1" si="401"/>
        <v/>
      </c>
      <c r="DO69" t="str">
        <f t="shared" ca="1" si="402"/>
        <v/>
      </c>
      <c r="DP69" t="str">
        <f t="shared" ca="1" si="403"/>
        <v/>
      </c>
      <c r="DQ69" t="str">
        <f t="shared" ca="1" si="404"/>
        <v/>
      </c>
      <c r="DR69" t="str">
        <f t="shared" ca="1" si="405"/>
        <v/>
      </c>
      <c r="DS69" t="str">
        <f t="shared" ca="1" si="406"/>
        <v/>
      </c>
      <c r="DT69" t="str">
        <f t="shared" ca="1" si="407"/>
        <v/>
      </c>
      <c r="DU69" t="str">
        <f t="shared" ca="1" si="408"/>
        <v/>
      </c>
      <c r="DV69" t="str">
        <f t="shared" ca="1" si="296"/>
        <v/>
      </c>
      <c r="DW69" t="str">
        <f t="shared" ca="1" si="409"/>
        <v/>
      </c>
      <c r="DX69" t="str">
        <f t="shared" ca="1" si="410"/>
        <v/>
      </c>
      <c r="DY69" t="str">
        <f t="shared" ca="1" si="411"/>
        <v/>
      </c>
      <c r="DZ69" t="str">
        <f t="shared" ca="1" si="412"/>
        <v/>
      </c>
      <c r="EA69" t="str">
        <f t="shared" ca="1" si="413"/>
        <v/>
      </c>
      <c r="EB69" t="str">
        <f t="shared" ca="1" si="414"/>
        <v/>
      </c>
      <c r="EC69" t="str">
        <f t="shared" ca="1" si="415"/>
        <v/>
      </c>
      <c r="ED69" t="str">
        <f t="shared" ca="1" si="416"/>
        <v/>
      </c>
      <c r="EE69" t="str">
        <f t="shared" ca="1" si="417"/>
        <v/>
      </c>
      <c r="EF69" t="str">
        <f t="shared" ca="1" si="418"/>
        <v/>
      </c>
      <c r="EG69" t="str">
        <f t="shared" ca="1" si="419"/>
        <v/>
      </c>
      <c r="EH69" t="str">
        <f t="shared" ca="1" si="420"/>
        <v/>
      </c>
      <c r="EI69" t="str">
        <f t="shared" ca="1" si="421"/>
        <v/>
      </c>
      <c r="EJ69" t="str">
        <f t="shared" ca="1" si="422"/>
        <v/>
      </c>
      <c r="EK69" t="str">
        <f t="shared" ca="1" si="423"/>
        <v/>
      </c>
      <c r="EL69" t="str">
        <f t="shared" ca="1" si="424"/>
        <v/>
      </c>
      <c r="EM69" t="str">
        <f t="shared" ca="1" si="425"/>
        <v/>
      </c>
      <c r="EN69" t="str">
        <f t="shared" ca="1" si="426"/>
        <v/>
      </c>
      <c r="EO69" t="str">
        <f t="shared" ca="1" si="427"/>
        <v/>
      </c>
      <c r="EP69" t="str">
        <f t="shared" ca="1" si="428"/>
        <v/>
      </c>
      <c r="EQ69" t="str">
        <f t="shared" ca="1" si="429"/>
        <v/>
      </c>
      <c r="ER69" t="str">
        <f t="shared" ca="1" si="430"/>
        <v/>
      </c>
      <c r="ES69" t="str">
        <f t="shared" ca="1" si="431"/>
        <v/>
      </c>
      <c r="ET69" t="str">
        <f t="shared" ca="1" si="432"/>
        <v/>
      </c>
      <c r="EU69" t="str">
        <f t="shared" ca="1" si="433"/>
        <v/>
      </c>
      <c r="EV69" t="str">
        <f t="shared" ca="1" si="434"/>
        <v/>
      </c>
      <c r="EW69" t="str">
        <f t="shared" ca="1" si="435"/>
        <v/>
      </c>
      <c r="EX69" t="str">
        <f t="shared" ca="1" si="436"/>
        <v/>
      </c>
      <c r="EY69" t="str">
        <f t="shared" ca="1" si="437"/>
        <v/>
      </c>
      <c r="EZ69" t="str">
        <f t="shared" ca="1" si="438"/>
        <v/>
      </c>
      <c r="FA69" t="str">
        <f t="shared" ca="1" si="439"/>
        <v/>
      </c>
      <c r="FB69" t="str">
        <f t="shared" ca="1" si="440"/>
        <v/>
      </c>
      <c r="FC69" t="str">
        <f t="shared" ca="1" si="441"/>
        <v/>
      </c>
      <c r="FD69" t="str">
        <f t="shared" ca="1" si="442"/>
        <v/>
      </c>
      <c r="FE69" t="str">
        <f t="shared" ca="1" si="443"/>
        <v/>
      </c>
      <c r="FF69" t="str">
        <f t="shared" ca="1" si="444"/>
        <v/>
      </c>
      <c r="FG69" t="str">
        <f t="shared" ca="1" si="445"/>
        <v/>
      </c>
      <c r="FH69" t="str">
        <f t="shared" ca="1" si="446"/>
        <v/>
      </c>
      <c r="FI69" t="str">
        <f t="shared" ca="1" si="447"/>
        <v/>
      </c>
      <c r="FJ69" t="str">
        <f t="shared" ca="1" si="448"/>
        <v/>
      </c>
      <c r="FK69" t="str">
        <f t="shared" ca="1" si="449"/>
        <v/>
      </c>
      <c r="FL69" t="str">
        <f t="shared" ca="1" si="450"/>
        <v/>
      </c>
      <c r="FM69" t="str">
        <f t="shared" ca="1" si="451"/>
        <v/>
      </c>
      <c r="FN69" t="str">
        <f t="shared" ca="1" si="452"/>
        <v/>
      </c>
      <c r="FO69" t="str">
        <f t="shared" ca="1" si="453"/>
        <v/>
      </c>
      <c r="FP69" t="str">
        <f t="shared" ca="1" si="454"/>
        <v/>
      </c>
      <c r="FQ69" t="str">
        <f t="shared" ca="1" si="455"/>
        <v/>
      </c>
      <c r="FR69" t="str">
        <f t="shared" ca="1" si="456"/>
        <v/>
      </c>
      <c r="FS69" t="str">
        <f t="shared" ca="1" si="457"/>
        <v/>
      </c>
      <c r="FT69" t="str">
        <f t="shared" ca="1" si="458"/>
        <v/>
      </c>
      <c r="FU69" t="str">
        <f t="shared" ca="1" si="459"/>
        <v/>
      </c>
      <c r="FV69" t="str">
        <f t="shared" ca="1" si="460"/>
        <v/>
      </c>
      <c r="FW69" t="str">
        <f t="shared" ca="1" si="461"/>
        <v/>
      </c>
      <c r="FX69" t="str">
        <f t="shared" ca="1" si="462"/>
        <v/>
      </c>
      <c r="FY69" t="str">
        <f t="shared" ca="1" si="463"/>
        <v/>
      </c>
      <c r="FZ69" t="str">
        <f t="shared" ca="1" si="464"/>
        <v/>
      </c>
      <c r="GA69" t="str">
        <f t="shared" ca="1" si="465"/>
        <v/>
      </c>
      <c r="GB69" t="str">
        <f t="shared" ca="1" si="466"/>
        <v/>
      </c>
      <c r="GC69" t="str">
        <f t="shared" ca="1" si="467"/>
        <v/>
      </c>
      <c r="GD69" t="str">
        <f t="shared" ca="1" si="468"/>
        <v/>
      </c>
      <c r="GE69" t="str">
        <f t="shared" ca="1" si="469"/>
        <v/>
      </c>
      <c r="GF69" t="str">
        <f t="shared" ca="1" si="470"/>
        <v/>
      </c>
      <c r="GG69" t="str">
        <f t="shared" ca="1" si="471"/>
        <v/>
      </c>
      <c r="GH69" t="str">
        <f t="shared" ca="1" si="472"/>
        <v/>
      </c>
      <c r="GI69" t="str">
        <f t="shared" ca="1" si="473"/>
        <v/>
      </c>
      <c r="GJ69" t="str">
        <f t="shared" ca="1" si="474"/>
        <v/>
      </c>
      <c r="GK69" t="str">
        <f t="shared" ca="1" si="475"/>
        <v/>
      </c>
      <c r="GL69" t="str">
        <f t="shared" ca="1" si="476"/>
        <v/>
      </c>
      <c r="GM69" t="str">
        <f t="shared" ca="1" si="477"/>
        <v/>
      </c>
      <c r="GN69" t="str">
        <f t="shared" ca="1" si="478"/>
        <v/>
      </c>
      <c r="GO69" t="str">
        <f t="shared" ca="1" si="479"/>
        <v/>
      </c>
      <c r="GP69" t="str">
        <f t="shared" ca="1" si="480"/>
        <v/>
      </c>
      <c r="GQ69" t="str">
        <f t="shared" ca="1" si="481"/>
        <v/>
      </c>
      <c r="GR69" t="str">
        <f t="shared" ca="1" si="482"/>
        <v/>
      </c>
      <c r="GS69" t="str">
        <f t="shared" ca="1" si="483"/>
        <v/>
      </c>
      <c r="GT69" t="str">
        <f t="shared" ca="1" si="484"/>
        <v/>
      </c>
      <c r="GU69" t="str">
        <f t="shared" ca="1" si="485"/>
        <v/>
      </c>
      <c r="GV69" t="str">
        <f t="shared" ca="1" si="486"/>
        <v/>
      </c>
      <c r="GW69" t="str">
        <f t="shared" ca="1" si="487"/>
        <v/>
      </c>
      <c r="GX69" t="str">
        <f t="shared" ca="1" si="488"/>
        <v/>
      </c>
      <c r="GY69" t="str">
        <f t="shared" ca="1" si="489"/>
        <v/>
      </c>
      <c r="GZ69" t="str">
        <f t="shared" ca="1" si="490"/>
        <v/>
      </c>
      <c r="HA69" t="str">
        <f t="shared" ca="1" si="491"/>
        <v/>
      </c>
      <c r="HB69" t="str">
        <f t="shared" ca="1" si="492"/>
        <v/>
      </c>
      <c r="HC69" t="str">
        <f t="shared" ca="1" si="493"/>
        <v/>
      </c>
      <c r="HD69" t="str">
        <f t="shared" ca="1" si="494"/>
        <v/>
      </c>
      <c r="HE69" t="str">
        <f t="shared" ca="1" si="495"/>
        <v/>
      </c>
      <c r="HF69" t="str">
        <f t="shared" ca="1" si="496"/>
        <v/>
      </c>
      <c r="HG69" t="str">
        <f t="shared" ca="1" si="497"/>
        <v/>
      </c>
      <c r="HH69" t="str">
        <f t="shared" ca="1" si="498"/>
        <v/>
      </c>
      <c r="HI69" t="str">
        <f t="shared" ca="1" si="499"/>
        <v/>
      </c>
      <c r="HJ69" t="str">
        <f t="shared" ca="1" si="500"/>
        <v/>
      </c>
      <c r="HK69" t="str">
        <f t="shared" ca="1" si="501"/>
        <v/>
      </c>
      <c r="HL69" t="str">
        <f t="shared" ca="1" si="502"/>
        <v/>
      </c>
      <c r="HM69" t="str">
        <f t="shared" ca="1" si="503"/>
        <v/>
      </c>
      <c r="HN69" t="str">
        <f t="shared" ca="1" si="504"/>
        <v/>
      </c>
      <c r="HO69" t="str">
        <f t="shared" ca="1" si="505"/>
        <v/>
      </c>
      <c r="HP69" t="str">
        <f t="shared" ca="1" si="506"/>
        <v/>
      </c>
      <c r="HQ69" t="str">
        <f t="shared" ca="1" si="507"/>
        <v/>
      </c>
      <c r="HR69" t="str">
        <f t="shared" ca="1" si="508"/>
        <v/>
      </c>
      <c r="HS69" t="str">
        <f t="shared" ca="1" si="509"/>
        <v/>
      </c>
      <c r="HT69" t="str">
        <f t="shared" ca="1" si="510"/>
        <v/>
      </c>
      <c r="HU69" t="str">
        <f t="shared" ca="1" si="511"/>
        <v/>
      </c>
      <c r="HV69" t="str">
        <f t="shared" ca="1" si="512"/>
        <v/>
      </c>
      <c r="HW69" t="str">
        <f t="shared" ca="1" si="513"/>
        <v/>
      </c>
      <c r="HX69" t="str">
        <f t="shared" ca="1" si="514"/>
        <v/>
      </c>
      <c r="HY69" t="str">
        <f t="shared" ca="1" si="515"/>
        <v/>
      </c>
      <c r="HZ69" t="str">
        <f t="shared" ca="1" si="516"/>
        <v/>
      </c>
      <c r="IA69" t="str">
        <f t="shared" ca="1" si="517"/>
        <v/>
      </c>
      <c r="IB69" t="str">
        <f t="shared" ca="1" si="518"/>
        <v/>
      </c>
      <c r="IC69" t="str">
        <f t="shared" ca="1" si="519"/>
        <v/>
      </c>
      <c r="ID69" t="str">
        <f t="shared" ca="1" si="520"/>
        <v/>
      </c>
      <c r="IE69" t="str">
        <f t="shared" ca="1" si="521"/>
        <v/>
      </c>
      <c r="IF69" t="str">
        <f t="shared" ca="1" si="522"/>
        <v/>
      </c>
      <c r="IG69" t="str">
        <f t="shared" ca="1" si="523"/>
        <v/>
      </c>
      <c r="IH69" t="str">
        <f t="shared" ca="1" si="524"/>
        <v/>
      </c>
      <c r="II69" t="str">
        <f t="shared" ca="1" si="525"/>
        <v/>
      </c>
      <c r="IJ69" t="str">
        <f t="shared" ca="1" si="526"/>
        <v/>
      </c>
      <c r="IK69" t="str">
        <f t="shared" ca="1" si="527"/>
        <v/>
      </c>
      <c r="IL69" t="str">
        <f t="shared" ca="1" si="528"/>
        <v/>
      </c>
      <c r="IM69" t="str">
        <f t="shared" ca="1" si="529"/>
        <v/>
      </c>
      <c r="IN69" t="str">
        <f t="shared" ca="1" si="530"/>
        <v/>
      </c>
      <c r="IO69" t="str">
        <f t="shared" ca="1" si="531"/>
        <v/>
      </c>
      <c r="IP69" t="str">
        <f t="shared" ca="1" si="532"/>
        <v/>
      </c>
      <c r="IQ69" t="str">
        <f t="shared" ca="1" si="533"/>
        <v/>
      </c>
      <c r="IR69" t="str">
        <f t="shared" ca="1" si="534"/>
        <v/>
      </c>
      <c r="IS69" t="str">
        <f t="shared" ca="1" si="535"/>
        <v/>
      </c>
      <c r="IT69" t="str">
        <f t="shared" ca="1" si="536"/>
        <v/>
      </c>
      <c r="IU69" t="str">
        <f t="shared" ca="1" si="537"/>
        <v/>
      </c>
      <c r="IV69" t="str">
        <f t="shared" ca="1" si="538"/>
        <v/>
      </c>
      <c r="IW69" t="str">
        <f t="shared" ca="1" si="539"/>
        <v/>
      </c>
      <c r="IX69" t="str">
        <f t="shared" ca="1" si="540"/>
        <v/>
      </c>
      <c r="IY69" t="str">
        <f t="shared" ca="1" si="541"/>
        <v/>
      </c>
      <c r="IZ69" t="str">
        <f t="shared" ca="1" si="542"/>
        <v/>
      </c>
      <c r="JA69" t="str">
        <f t="shared" ca="1" si="543"/>
        <v/>
      </c>
      <c r="JB69" t="str">
        <f t="shared" ca="1" si="544"/>
        <v/>
      </c>
      <c r="JC69" t="str">
        <f t="shared" ca="1" si="545"/>
        <v/>
      </c>
      <c r="JD69" t="str">
        <f t="shared" ca="1" si="546"/>
        <v/>
      </c>
      <c r="JE69" t="str">
        <f t="shared" ca="1" si="547"/>
        <v/>
      </c>
      <c r="JF69" t="str">
        <f t="shared" ca="1" si="548"/>
        <v/>
      </c>
      <c r="JG69" t="str">
        <f t="shared" ca="1" si="549"/>
        <v/>
      </c>
      <c r="JH69" t="str">
        <f t="shared" ca="1" si="550"/>
        <v/>
      </c>
      <c r="JI69" t="str">
        <f t="shared" ca="1" si="551"/>
        <v/>
      </c>
      <c r="JJ69" t="str">
        <f t="shared" ca="1" si="552"/>
        <v/>
      </c>
      <c r="JK69" t="str">
        <f t="shared" ca="1" si="553"/>
        <v/>
      </c>
      <c r="JL69" t="str">
        <f t="shared" ca="1" si="554"/>
        <v/>
      </c>
      <c r="JM69" t="str">
        <f t="shared" ca="1" si="555"/>
        <v/>
      </c>
      <c r="JN69" t="str">
        <f t="shared" ca="1" si="556"/>
        <v/>
      </c>
      <c r="JO69" t="str">
        <f t="shared" ca="1" si="557"/>
        <v/>
      </c>
      <c r="JP69" t="str">
        <f t="shared" ca="1" si="558"/>
        <v/>
      </c>
      <c r="JQ69" t="str">
        <f t="shared" ca="1" si="559"/>
        <v/>
      </c>
      <c r="JR69" t="str">
        <f t="shared" ca="1" si="560"/>
        <v/>
      </c>
      <c r="JS69" t="str">
        <f t="shared" ca="1" si="561"/>
        <v/>
      </c>
      <c r="JT69" t="str">
        <f t="shared" ca="1" si="562"/>
        <v/>
      </c>
      <c r="JU69" t="str">
        <f t="shared" ca="1" si="563"/>
        <v/>
      </c>
    </row>
    <row r="70" spans="1:281" x14ac:dyDescent="0.25">
      <c r="A70">
        <f t="shared" si="564"/>
        <v>69</v>
      </c>
      <c r="B70" t="str">
        <f t="shared" ca="1" si="293"/>
        <v/>
      </c>
      <c r="C70">
        <v>3</v>
      </c>
      <c r="D70">
        <f t="shared" si="297"/>
        <v>69</v>
      </c>
      <c r="E70">
        <f t="shared" si="298"/>
        <v>19</v>
      </c>
      <c r="F70">
        <f ca="1">COUNT((AD70,AP70,BB70,BN70,BZ70,CL70,CX70,DJ70,DV70,EH70,ET70,FF70,FR70,GD70,GP70,HB70,HN70,HZ70,IL70,IX70,JJ70,JV70,KH70,KT70,LF70,LR70))</f>
        <v>0</v>
      </c>
      <c r="G70">
        <f t="shared" ca="1" si="299"/>
        <v>0</v>
      </c>
      <c r="H70">
        <f t="shared" ca="1" si="300"/>
        <v>0</v>
      </c>
      <c r="I70">
        <f t="shared" ca="1" si="294"/>
        <v>0</v>
      </c>
      <c r="J70">
        <f t="shared" ca="1" si="301"/>
        <v>0</v>
      </c>
      <c r="K70">
        <f t="shared" ca="1" si="302"/>
        <v>-1</v>
      </c>
      <c r="L70">
        <f t="shared" ca="1" si="286"/>
        <v>9</v>
      </c>
      <c r="M70">
        <f t="shared" ca="1" si="303"/>
        <v>0</v>
      </c>
      <c r="N70">
        <f t="shared" ca="1" si="287"/>
        <v>65</v>
      </c>
      <c r="O70">
        <f t="shared" ca="1" si="304"/>
        <v>-1</v>
      </c>
      <c r="P70">
        <f t="shared" ca="1" si="288"/>
        <v>9</v>
      </c>
      <c r="Q70">
        <f t="shared" ca="1" si="305"/>
        <v>0</v>
      </c>
      <c r="R70">
        <f t="shared" ca="1" si="306"/>
        <v>0</v>
      </c>
      <c r="S70">
        <f t="shared" ca="1" si="307"/>
        <v>0</v>
      </c>
      <c r="T70">
        <f t="shared" ca="1" si="308"/>
        <v>0</v>
      </c>
      <c r="U70" t="str">
        <f t="shared" ca="1" si="295"/>
        <v>999999999999</v>
      </c>
      <c r="V70">
        <f t="shared" ca="1" si="289"/>
        <v>0</v>
      </c>
      <c r="W70">
        <f t="shared" si="309"/>
        <v>69</v>
      </c>
      <c r="X70" t="e">
        <f t="shared" ca="1" si="290"/>
        <v>#N/A</v>
      </c>
      <c r="Y70">
        <f t="shared" ca="1" si="310"/>
        <v>0</v>
      </c>
      <c r="Z70" t="str">
        <f t="shared" ca="1" si="311"/>
        <v>999zz</v>
      </c>
      <c r="AA70">
        <f t="shared" ca="1" si="291"/>
        <v>350</v>
      </c>
      <c r="AB70">
        <f t="shared" si="312"/>
        <v>69</v>
      </c>
      <c r="AC70">
        <f t="shared" ca="1" si="292"/>
        <v>9</v>
      </c>
      <c r="AD70" t="str">
        <f t="shared" ca="1" si="313"/>
        <v/>
      </c>
      <c r="AE70" t="str">
        <f t="shared" ca="1" si="314"/>
        <v/>
      </c>
      <c r="AF70" t="str">
        <f t="shared" ca="1" si="315"/>
        <v/>
      </c>
      <c r="AG70" t="str">
        <f t="shared" ca="1" si="316"/>
        <v/>
      </c>
      <c r="AH70" t="str">
        <f t="shared" ca="1" si="317"/>
        <v/>
      </c>
      <c r="AI70" t="str">
        <f t="shared" ca="1" si="318"/>
        <v/>
      </c>
      <c r="AJ70" t="str">
        <f t="shared" ca="1" si="319"/>
        <v/>
      </c>
      <c r="AK70" t="str">
        <f t="shared" ca="1" si="320"/>
        <v/>
      </c>
      <c r="AL70" t="str">
        <f t="shared" ca="1" si="321"/>
        <v/>
      </c>
      <c r="AM70" t="str">
        <f t="shared" ca="1" si="322"/>
        <v/>
      </c>
      <c r="AN70" t="str">
        <f t="shared" ca="1" si="323"/>
        <v/>
      </c>
      <c r="AO70" t="str">
        <f t="shared" ca="1" si="324"/>
        <v/>
      </c>
      <c r="AP70" t="str">
        <f t="shared" ca="1" si="325"/>
        <v/>
      </c>
      <c r="AQ70" t="str">
        <f t="shared" ca="1" si="326"/>
        <v/>
      </c>
      <c r="AR70" t="str">
        <f t="shared" ca="1" si="327"/>
        <v/>
      </c>
      <c r="AS70" t="str">
        <f t="shared" ca="1" si="328"/>
        <v/>
      </c>
      <c r="AT70" t="str">
        <f t="shared" ca="1" si="329"/>
        <v/>
      </c>
      <c r="AU70" t="str">
        <f t="shared" ca="1" si="330"/>
        <v/>
      </c>
      <c r="AV70" t="str">
        <f t="shared" ca="1" si="331"/>
        <v/>
      </c>
      <c r="AW70" t="str">
        <f t="shared" ca="1" si="332"/>
        <v/>
      </c>
      <c r="AX70" t="str">
        <f t="shared" ca="1" si="333"/>
        <v/>
      </c>
      <c r="AY70" t="str">
        <f t="shared" ca="1" si="334"/>
        <v/>
      </c>
      <c r="AZ70" t="str">
        <f t="shared" ca="1" si="335"/>
        <v/>
      </c>
      <c r="BA70" t="str">
        <f t="shared" ca="1" si="336"/>
        <v/>
      </c>
      <c r="BB70" t="str">
        <f t="shared" ca="1" si="337"/>
        <v/>
      </c>
      <c r="BC70" t="str">
        <f t="shared" ca="1" si="338"/>
        <v/>
      </c>
      <c r="BD70" t="str">
        <f t="shared" ca="1" si="339"/>
        <v/>
      </c>
      <c r="BE70" t="str">
        <f t="shared" ca="1" si="340"/>
        <v/>
      </c>
      <c r="BF70" t="str">
        <f t="shared" ca="1" si="341"/>
        <v/>
      </c>
      <c r="BG70" t="str">
        <f t="shared" ca="1" si="342"/>
        <v/>
      </c>
      <c r="BH70" t="str">
        <f t="shared" ca="1" si="343"/>
        <v/>
      </c>
      <c r="BI70" t="str">
        <f t="shared" ca="1" si="344"/>
        <v/>
      </c>
      <c r="BJ70" t="str">
        <f t="shared" ca="1" si="345"/>
        <v/>
      </c>
      <c r="BK70" t="str">
        <f t="shared" ca="1" si="346"/>
        <v/>
      </c>
      <c r="BL70" t="str">
        <f t="shared" ca="1" si="347"/>
        <v/>
      </c>
      <c r="BM70" t="str">
        <f t="shared" ca="1" si="348"/>
        <v/>
      </c>
      <c r="BN70" t="str">
        <f t="shared" ca="1" si="349"/>
        <v/>
      </c>
      <c r="BO70" t="str">
        <f t="shared" ca="1" si="350"/>
        <v/>
      </c>
      <c r="BP70" t="str">
        <f t="shared" ca="1" si="351"/>
        <v/>
      </c>
      <c r="BQ70" t="str">
        <f t="shared" ca="1" si="352"/>
        <v/>
      </c>
      <c r="BR70" t="str">
        <f t="shared" ca="1" si="353"/>
        <v/>
      </c>
      <c r="BS70" t="str">
        <f t="shared" ca="1" si="354"/>
        <v/>
      </c>
      <c r="BT70" t="str">
        <f t="shared" ca="1" si="355"/>
        <v/>
      </c>
      <c r="BU70" t="str">
        <f t="shared" ca="1" si="356"/>
        <v/>
      </c>
      <c r="BV70" t="str">
        <f t="shared" ca="1" si="357"/>
        <v/>
      </c>
      <c r="BW70" t="str">
        <f t="shared" ca="1" si="358"/>
        <v/>
      </c>
      <c r="BX70" t="str">
        <f t="shared" ca="1" si="359"/>
        <v/>
      </c>
      <c r="BY70" t="str">
        <f t="shared" ca="1" si="360"/>
        <v/>
      </c>
      <c r="BZ70" t="str">
        <f t="shared" ca="1" si="361"/>
        <v/>
      </c>
      <c r="CA70" t="str">
        <f t="shared" ca="1" si="362"/>
        <v/>
      </c>
      <c r="CB70" t="str">
        <f t="shared" ca="1" si="363"/>
        <v/>
      </c>
      <c r="CC70" t="str">
        <f t="shared" ca="1" si="364"/>
        <v/>
      </c>
      <c r="CD70" t="str">
        <f t="shared" ca="1" si="365"/>
        <v/>
      </c>
      <c r="CE70" t="str">
        <f t="shared" ca="1" si="366"/>
        <v/>
      </c>
      <c r="CF70" t="str">
        <f t="shared" ca="1" si="367"/>
        <v/>
      </c>
      <c r="CG70" t="str">
        <f t="shared" ca="1" si="368"/>
        <v/>
      </c>
      <c r="CH70" t="str">
        <f t="shared" ca="1" si="369"/>
        <v/>
      </c>
      <c r="CI70" t="str">
        <f t="shared" ca="1" si="370"/>
        <v/>
      </c>
      <c r="CJ70" t="str">
        <f t="shared" ca="1" si="371"/>
        <v/>
      </c>
      <c r="CK70" t="str">
        <f t="shared" ca="1" si="372"/>
        <v/>
      </c>
      <c r="CL70" t="str">
        <f t="shared" ca="1" si="373"/>
        <v/>
      </c>
      <c r="CM70" t="str">
        <f t="shared" ca="1" si="374"/>
        <v/>
      </c>
      <c r="CN70" t="str">
        <f t="shared" ca="1" si="375"/>
        <v/>
      </c>
      <c r="CO70" t="str">
        <f t="shared" ca="1" si="376"/>
        <v/>
      </c>
      <c r="CP70" t="str">
        <f t="shared" ca="1" si="377"/>
        <v/>
      </c>
      <c r="CQ70" t="str">
        <f t="shared" ca="1" si="378"/>
        <v/>
      </c>
      <c r="CR70" t="str">
        <f t="shared" ca="1" si="379"/>
        <v/>
      </c>
      <c r="CS70" t="str">
        <f t="shared" ca="1" si="380"/>
        <v/>
      </c>
      <c r="CT70" t="str">
        <f t="shared" ca="1" si="381"/>
        <v/>
      </c>
      <c r="CU70" t="str">
        <f t="shared" ca="1" si="382"/>
        <v/>
      </c>
      <c r="CV70" t="str">
        <f t="shared" ca="1" si="383"/>
        <v/>
      </c>
      <c r="CW70" t="str">
        <f t="shared" ca="1" si="384"/>
        <v/>
      </c>
      <c r="CX70" t="str">
        <f t="shared" ca="1" si="385"/>
        <v/>
      </c>
      <c r="CY70" t="str">
        <f t="shared" ca="1" si="386"/>
        <v/>
      </c>
      <c r="CZ70" t="str">
        <f t="shared" ca="1" si="387"/>
        <v/>
      </c>
      <c r="DA70" t="str">
        <f t="shared" ca="1" si="388"/>
        <v/>
      </c>
      <c r="DB70" t="str">
        <f t="shared" ca="1" si="389"/>
        <v/>
      </c>
      <c r="DC70" t="str">
        <f t="shared" ca="1" si="390"/>
        <v/>
      </c>
      <c r="DD70" t="str">
        <f t="shared" ca="1" si="391"/>
        <v/>
      </c>
      <c r="DE70" t="str">
        <f t="shared" ca="1" si="392"/>
        <v/>
      </c>
      <c r="DF70" t="str">
        <f t="shared" ca="1" si="393"/>
        <v/>
      </c>
      <c r="DG70" t="str">
        <f t="shared" ca="1" si="394"/>
        <v/>
      </c>
      <c r="DH70" t="str">
        <f t="shared" ca="1" si="395"/>
        <v/>
      </c>
      <c r="DI70" t="str">
        <f t="shared" ca="1" si="396"/>
        <v/>
      </c>
      <c r="DJ70" t="str">
        <f t="shared" ca="1" si="397"/>
        <v/>
      </c>
      <c r="DK70" t="str">
        <f t="shared" ca="1" si="398"/>
        <v/>
      </c>
      <c r="DL70" t="str">
        <f t="shared" ca="1" si="399"/>
        <v/>
      </c>
      <c r="DM70" t="str">
        <f t="shared" ca="1" si="400"/>
        <v/>
      </c>
      <c r="DN70" t="str">
        <f t="shared" ca="1" si="401"/>
        <v/>
      </c>
      <c r="DO70" t="str">
        <f t="shared" ca="1" si="402"/>
        <v/>
      </c>
      <c r="DP70" t="str">
        <f t="shared" ca="1" si="403"/>
        <v/>
      </c>
      <c r="DQ70" t="str">
        <f t="shared" ca="1" si="404"/>
        <v/>
      </c>
      <c r="DR70" t="str">
        <f t="shared" ca="1" si="405"/>
        <v/>
      </c>
      <c r="DS70" t="str">
        <f t="shared" ca="1" si="406"/>
        <v/>
      </c>
      <c r="DT70" t="str">
        <f t="shared" ca="1" si="407"/>
        <v/>
      </c>
      <c r="DU70" t="str">
        <f t="shared" ca="1" si="408"/>
        <v/>
      </c>
      <c r="DV70" t="str">
        <f t="shared" ca="1" si="296"/>
        <v/>
      </c>
      <c r="DW70" t="str">
        <f t="shared" ca="1" si="409"/>
        <v/>
      </c>
      <c r="DX70" t="str">
        <f t="shared" ca="1" si="410"/>
        <v/>
      </c>
      <c r="DY70" t="str">
        <f t="shared" ca="1" si="411"/>
        <v/>
      </c>
      <c r="DZ70" t="str">
        <f t="shared" ca="1" si="412"/>
        <v/>
      </c>
      <c r="EA70" t="str">
        <f t="shared" ca="1" si="413"/>
        <v/>
      </c>
      <c r="EB70" t="str">
        <f t="shared" ca="1" si="414"/>
        <v/>
      </c>
      <c r="EC70" t="str">
        <f t="shared" ca="1" si="415"/>
        <v/>
      </c>
      <c r="ED70" t="str">
        <f t="shared" ca="1" si="416"/>
        <v/>
      </c>
      <c r="EE70" t="str">
        <f t="shared" ca="1" si="417"/>
        <v/>
      </c>
      <c r="EF70" t="str">
        <f t="shared" ca="1" si="418"/>
        <v/>
      </c>
      <c r="EG70" t="str">
        <f t="shared" ca="1" si="419"/>
        <v/>
      </c>
      <c r="EH70" t="str">
        <f t="shared" ca="1" si="420"/>
        <v/>
      </c>
      <c r="EI70" t="str">
        <f t="shared" ca="1" si="421"/>
        <v/>
      </c>
      <c r="EJ70" t="str">
        <f t="shared" ca="1" si="422"/>
        <v/>
      </c>
      <c r="EK70" t="str">
        <f t="shared" ca="1" si="423"/>
        <v/>
      </c>
      <c r="EL70" t="str">
        <f t="shared" ca="1" si="424"/>
        <v/>
      </c>
      <c r="EM70" t="str">
        <f t="shared" ca="1" si="425"/>
        <v/>
      </c>
      <c r="EN70" t="str">
        <f t="shared" ca="1" si="426"/>
        <v/>
      </c>
      <c r="EO70" t="str">
        <f t="shared" ca="1" si="427"/>
        <v/>
      </c>
      <c r="EP70" t="str">
        <f t="shared" ca="1" si="428"/>
        <v/>
      </c>
      <c r="EQ70" t="str">
        <f t="shared" ca="1" si="429"/>
        <v/>
      </c>
      <c r="ER70" t="str">
        <f t="shared" ca="1" si="430"/>
        <v/>
      </c>
      <c r="ES70" t="str">
        <f t="shared" ca="1" si="431"/>
        <v/>
      </c>
      <c r="ET70" t="str">
        <f t="shared" ca="1" si="432"/>
        <v/>
      </c>
      <c r="EU70" t="str">
        <f t="shared" ca="1" si="433"/>
        <v/>
      </c>
      <c r="EV70" t="str">
        <f t="shared" ca="1" si="434"/>
        <v/>
      </c>
      <c r="EW70" t="str">
        <f t="shared" ca="1" si="435"/>
        <v/>
      </c>
      <c r="EX70" t="str">
        <f t="shared" ca="1" si="436"/>
        <v/>
      </c>
      <c r="EY70" t="str">
        <f t="shared" ca="1" si="437"/>
        <v/>
      </c>
      <c r="EZ70" t="str">
        <f t="shared" ca="1" si="438"/>
        <v/>
      </c>
      <c r="FA70" t="str">
        <f t="shared" ca="1" si="439"/>
        <v/>
      </c>
      <c r="FB70" t="str">
        <f t="shared" ca="1" si="440"/>
        <v/>
      </c>
      <c r="FC70" t="str">
        <f t="shared" ca="1" si="441"/>
        <v/>
      </c>
      <c r="FD70" t="str">
        <f t="shared" ca="1" si="442"/>
        <v/>
      </c>
      <c r="FE70" t="str">
        <f t="shared" ca="1" si="443"/>
        <v/>
      </c>
      <c r="FF70" t="str">
        <f t="shared" ca="1" si="444"/>
        <v/>
      </c>
      <c r="FG70" t="str">
        <f t="shared" ca="1" si="445"/>
        <v/>
      </c>
      <c r="FH70" t="str">
        <f t="shared" ca="1" si="446"/>
        <v/>
      </c>
      <c r="FI70" t="str">
        <f t="shared" ca="1" si="447"/>
        <v/>
      </c>
      <c r="FJ70" t="str">
        <f t="shared" ca="1" si="448"/>
        <v/>
      </c>
      <c r="FK70" t="str">
        <f t="shared" ca="1" si="449"/>
        <v/>
      </c>
      <c r="FL70" t="str">
        <f t="shared" ca="1" si="450"/>
        <v/>
      </c>
      <c r="FM70" t="str">
        <f t="shared" ca="1" si="451"/>
        <v/>
      </c>
      <c r="FN70" t="str">
        <f t="shared" ca="1" si="452"/>
        <v/>
      </c>
      <c r="FO70" t="str">
        <f t="shared" ca="1" si="453"/>
        <v/>
      </c>
      <c r="FP70" t="str">
        <f t="shared" ca="1" si="454"/>
        <v/>
      </c>
      <c r="FQ70" t="str">
        <f t="shared" ca="1" si="455"/>
        <v/>
      </c>
      <c r="FR70" t="str">
        <f t="shared" ca="1" si="456"/>
        <v/>
      </c>
      <c r="FS70" t="str">
        <f t="shared" ca="1" si="457"/>
        <v/>
      </c>
      <c r="FT70" t="str">
        <f t="shared" ca="1" si="458"/>
        <v/>
      </c>
      <c r="FU70" t="str">
        <f t="shared" ca="1" si="459"/>
        <v/>
      </c>
      <c r="FV70" t="str">
        <f t="shared" ca="1" si="460"/>
        <v/>
      </c>
      <c r="FW70" t="str">
        <f t="shared" ca="1" si="461"/>
        <v/>
      </c>
      <c r="FX70" t="str">
        <f t="shared" ca="1" si="462"/>
        <v/>
      </c>
      <c r="FY70" t="str">
        <f t="shared" ca="1" si="463"/>
        <v/>
      </c>
      <c r="FZ70" t="str">
        <f t="shared" ca="1" si="464"/>
        <v/>
      </c>
      <c r="GA70" t="str">
        <f t="shared" ca="1" si="465"/>
        <v/>
      </c>
      <c r="GB70" t="str">
        <f t="shared" ca="1" si="466"/>
        <v/>
      </c>
      <c r="GC70" t="str">
        <f t="shared" ca="1" si="467"/>
        <v/>
      </c>
      <c r="GD70" t="str">
        <f t="shared" ca="1" si="468"/>
        <v/>
      </c>
      <c r="GE70" t="str">
        <f t="shared" ca="1" si="469"/>
        <v/>
      </c>
      <c r="GF70" t="str">
        <f t="shared" ca="1" si="470"/>
        <v/>
      </c>
      <c r="GG70" t="str">
        <f t="shared" ca="1" si="471"/>
        <v/>
      </c>
      <c r="GH70" t="str">
        <f t="shared" ca="1" si="472"/>
        <v/>
      </c>
      <c r="GI70" t="str">
        <f t="shared" ca="1" si="473"/>
        <v/>
      </c>
      <c r="GJ70" t="str">
        <f t="shared" ca="1" si="474"/>
        <v/>
      </c>
      <c r="GK70" t="str">
        <f t="shared" ca="1" si="475"/>
        <v/>
      </c>
      <c r="GL70" t="str">
        <f t="shared" ca="1" si="476"/>
        <v/>
      </c>
      <c r="GM70" t="str">
        <f t="shared" ca="1" si="477"/>
        <v/>
      </c>
      <c r="GN70" t="str">
        <f t="shared" ca="1" si="478"/>
        <v/>
      </c>
      <c r="GO70" t="str">
        <f t="shared" ca="1" si="479"/>
        <v/>
      </c>
      <c r="GP70" t="str">
        <f t="shared" ca="1" si="480"/>
        <v/>
      </c>
      <c r="GQ70" t="str">
        <f t="shared" ca="1" si="481"/>
        <v/>
      </c>
      <c r="GR70" t="str">
        <f t="shared" ca="1" si="482"/>
        <v/>
      </c>
      <c r="GS70" t="str">
        <f t="shared" ca="1" si="483"/>
        <v/>
      </c>
      <c r="GT70" t="str">
        <f t="shared" ca="1" si="484"/>
        <v/>
      </c>
      <c r="GU70" t="str">
        <f t="shared" ca="1" si="485"/>
        <v/>
      </c>
      <c r="GV70" t="str">
        <f t="shared" ca="1" si="486"/>
        <v/>
      </c>
      <c r="GW70" t="str">
        <f t="shared" ca="1" si="487"/>
        <v/>
      </c>
      <c r="GX70" t="str">
        <f t="shared" ca="1" si="488"/>
        <v/>
      </c>
      <c r="GY70" t="str">
        <f t="shared" ca="1" si="489"/>
        <v/>
      </c>
      <c r="GZ70" t="str">
        <f t="shared" ca="1" si="490"/>
        <v/>
      </c>
      <c r="HA70" t="str">
        <f t="shared" ca="1" si="491"/>
        <v/>
      </c>
      <c r="HB70" t="str">
        <f t="shared" ca="1" si="492"/>
        <v/>
      </c>
      <c r="HC70" t="str">
        <f t="shared" ca="1" si="493"/>
        <v/>
      </c>
      <c r="HD70" t="str">
        <f t="shared" ca="1" si="494"/>
        <v/>
      </c>
      <c r="HE70" t="str">
        <f t="shared" ca="1" si="495"/>
        <v/>
      </c>
      <c r="HF70" t="str">
        <f t="shared" ca="1" si="496"/>
        <v/>
      </c>
      <c r="HG70" t="str">
        <f t="shared" ca="1" si="497"/>
        <v/>
      </c>
      <c r="HH70" t="str">
        <f t="shared" ca="1" si="498"/>
        <v/>
      </c>
      <c r="HI70" t="str">
        <f t="shared" ca="1" si="499"/>
        <v/>
      </c>
      <c r="HJ70" t="str">
        <f t="shared" ca="1" si="500"/>
        <v/>
      </c>
      <c r="HK70" t="str">
        <f t="shared" ca="1" si="501"/>
        <v/>
      </c>
      <c r="HL70" t="str">
        <f t="shared" ca="1" si="502"/>
        <v/>
      </c>
      <c r="HM70" t="str">
        <f t="shared" ca="1" si="503"/>
        <v/>
      </c>
      <c r="HN70" t="str">
        <f t="shared" ca="1" si="504"/>
        <v/>
      </c>
      <c r="HO70" t="str">
        <f t="shared" ca="1" si="505"/>
        <v/>
      </c>
      <c r="HP70" t="str">
        <f t="shared" ca="1" si="506"/>
        <v/>
      </c>
      <c r="HQ70" t="str">
        <f t="shared" ca="1" si="507"/>
        <v/>
      </c>
      <c r="HR70" t="str">
        <f t="shared" ca="1" si="508"/>
        <v/>
      </c>
      <c r="HS70" t="str">
        <f t="shared" ca="1" si="509"/>
        <v/>
      </c>
      <c r="HT70" t="str">
        <f t="shared" ca="1" si="510"/>
        <v/>
      </c>
      <c r="HU70" t="str">
        <f t="shared" ca="1" si="511"/>
        <v/>
      </c>
      <c r="HV70" t="str">
        <f t="shared" ca="1" si="512"/>
        <v/>
      </c>
      <c r="HW70" t="str">
        <f t="shared" ca="1" si="513"/>
        <v/>
      </c>
      <c r="HX70" t="str">
        <f t="shared" ca="1" si="514"/>
        <v/>
      </c>
      <c r="HY70" t="str">
        <f t="shared" ca="1" si="515"/>
        <v/>
      </c>
      <c r="HZ70" t="str">
        <f t="shared" ca="1" si="516"/>
        <v/>
      </c>
      <c r="IA70" t="str">
        <f t="shared" ca="1" si="517"/>
        <v/>
      </c>
      <c r="IB70" t="str">
        <f t="shared" ca="1" si="518"/>
        <v/>
      </c>
      <c r="IC70" t="str">
        <f t="shared" ca="1" si="519"/>
        <v/>
      </c>
      <c r="ID70" t="str">
        <f t="shared" ca="1" si="520"/>
        <v/>
      </c>
      <c r="IE70" t="str">
        <f t="shared" ca="1" si="521"/>
        <v/>
      </c>
      <c r="IF70" t="str">
        <f t="shared" ca="1" si="522"/>
        <v/>
      </c>
      <c r="IG70" t="str">
        <f t="shared" ca="1" si="523"/>
        <v/>
      </c>
      <c r="IH70" t="str">
        <f t="shared" ca="1" si="524"/>
        <v/>
      </c>
      <c r="II70" t="str">
        <f t="shared" ca="1" si="525"/>
        <v/>
      </c>
      <c r="IJ70" t="str">
        <f t="shared" ca="1" si="526"/>
        <v/>
      </c>
      <c r="IK70" t="str">
        <f t="shared" ca="1" si="527"/>
        <v/>
      </c>
      <c r="IL70" t="str">
        <f t="shared" ca="1" si="528"/>
        <v/>
      </c>
      <c r="IM70" t="str">
        <f t="shared" ca="1" si="529"/>
        <v/>
      </c>
      <c r="IN70" t="str">
        <f t="shared" ca="1" si="530"/>
        <v/>
      </c>
      <c r="IO70" t="str">
        <f t="shared" ca="1" si="531"/>
        <v/>
      </c>
      <c r="IP70" t="str">
        <f t="shared" ca="1" si="532"/>
        <v/>
      </c>
      <c r="IQ70" t="str">
        <f t="shared" ca="1" si="533"/>
        <v/>
      </c>
      <c r="IR70" t="str">
        <f t="shared" ca="1" si="534"/>
        <v/>
      </c>
      <c r="IS70" t="str">
        <f t="shared" ca="1" si="535"/>
        <v/>
      </c>
      <c r="IT70" t="str">
        <f t="shared" ca="1" si="536"/>
        <v/>
      </c>
      <c r="IU70" t="str">
        <f t="shared" ca="1" si="537"/>
        <v/>
      </c>
      <c r="IV70" t="str">
        <f t="shared" ca="1" si="538"/>
        <v/>
      </c>
      <c r="IW70" t="str">
        <f t="shared" ca="1" si="539"/>
        <v/>
      </c>
      <c r="IX70" t="str">
        <f t="shared" ca="1" si="540"/>
        <v/>
      </c>
      <c r="IY70" t="str">
        <f t="shared" ca="1" si="541"/>
        <v/>
      </c>
      <c r="IZ70" t="str">
        <f t="shared" ca="1" si="542"/>
        <v/>
      </c>
      <c r="JA70" t="str">
        <f t="shared" ca="1" si="543"/>
        <v/>
      </c>
      <c r="JB70" t="str">
        <f t="shared" ca="1" si="544"/>
        <v/>
      </c>
      <c r="JC70" t="str">
        <f t="shared" ca="1" si="545"/>
        <v/>
      </c>
      <c r="JD70" t="str">
        <f t="shared" ca="1" si="546"/>
        <v/>
      </c>
      <c r="JE70" t="str">
        <f t="shared" ca="1" si="547"/>
        <v/>
      </c>
      <c r="JF70" t="str">
        <f t="shared" ca="1" si="548"/>
        <v/>
      </c>
      <c r="JG70" t="str">
        <f t="shared" ca="1" si="549"/>
        <v/>
      </c>
      <c r="JH70" t="str">
        <f t="shared" ca="1" si="550"/>
        <v/>
      </c>
      <c r="JI70" t="str">
        <f t="shared" ca="1" si="551"/>
        <v/>
      </c>
      <c r="JJ70" t="str">
        <f t="shared" ca="1" si="552"/>
        <v/>
      </c>
      <c r="JK70" t="str">
        <f t="shared" ca="1" si="553"/>
        <v/>
      </c>
      <c r="JL70" t="str">
        <f t="shared" ca="1" si="554"/>
        <v/>
      </c>
      <c r="JM70" t="str">
        <f t="shared" ca="1" si="555"/>
        <v/>
      </c>
      <c r="JN70" t="str">
        <f t="shared" ca="1" si="556"/>
        <v/>
      </c>
      <c r="JO70" t="str">
        <f t="shared" ca="1" si="557"/>
        <v/>
      </c>
      <c r="JP70" t="str">
        <f t="shared" ca="1" si="558"/>
        <v/>
      </c>
      <c r="JQ70" t="str">
        <f t="shared" ca="1" si="559"/>
        <v/>
      </c>
      <c r="JR70" t="str">
        <f t="shared" ca="1" si="560"/>
        <v/>
      </c>
      <c r="JS70" t="str">
        <f t="shared" ca="1" si="561"/>
        <v/>
      </c>
      <c r="JT70" t="str">
        <f t="shared" ca="1" si="562"/>
        <v/>
      </c>
      <c r="JU70" t="str">
        <f t="shared" ca="1" si="563"/>
        <v/>
      </c>
    </row>
    <row r="71" spans="1:281" x14ac:dyDescent="0.25">
      <c r="A71">
        <f t="shared" si="564"/>
        <v>70</v>
      </c>
      <c r="B71" t="str">
        <f t="shared" ca="1" si="293"/>
        <v/>
      </c>
      <c r="C71">
        <v>3</v>
      </c>
      <c r="D71">
        <f t="shared" si="297"/>
        <v>70</v>
      </c>
      <c r="E71">
        <f t="shared" si="298"/>
        <v>20</v>
      </c>
      <c r="F71">
        <f ca="1">COUNT((AD71,AP71,BB71,BN71,BZ71,CL71,CX71,DJ71,DV71,EH71,ET71,FF71,FR71,GD71,GP71,HB71,HN71,HZ71,IL71,IX71,JJ71,JV71,KH71,KT71,LF71,LR71))</f>
        <v>0</v>
      </c>
      <c r="G71">
        <f t="shared" ca="1" si="299"/>
        <v>0</v>
      </c>
      <c r="H71">
        <f t="shared" ca="1" si="300"/>
        <v>0</v>
      </c>
      <c r="I71">
        <f t="shared" ca="1" si="294"/>
        <v>0</v>
      </c>
      <c r="J71">
        <f t="shared" ca="1" si="301"/>
        <v>0</v>
      </c>
      <c r="K71">
        <f t="shared" ca="1" si="302"/>
        <v>-1</v>
      </c>
      <c r="L71">
        <f t="shared" ca="1" si="286"/>
        <v>9</v>
      </c>
      <c r="M71">
        <f t="shared" ca="1" si="303"/>
        <v>0</v>
      </c>
      <c r="N71">
        <f t="shared" ca="1" si="287"/>
        <v>65</v>
      </c>
      <c r="O71">
        <f t="shared" ca="1" si="304"/>
        <v>-1</v>
      </c>
      <c r="P71">
        <f t="shared" ca="1" si="288"/>
        <v>9</v>
      </c>
      <c r="Q71">
        <f t="shared" ca="1" si="305"/>
        <v>0</v>
      </c>
      <c r="R71">
        <f t="shared" ca="1" si="306"/>
        <v>0</v>
      </c>
      <c r="S71">
        <f t="shared" ca="1" si="307"/>
        <v>0</v>
      </c>
      <c r="T71">
        <f t="shared" ca="1" si="308"/>
        <v>0</v>
      </c>
      <c r="U71" t="str">
        <f t="shared" ca="1" si="295"/>
        <v>999999999999</v>
      </c>
      <c r="V71">
        <f t="shared" ca="1" si="289"/>
        <v>0</v>
      </c>
      <c r="W71">
        <f t="shared" si="309"/>
        <v>70</v>
      </c>
      <c r="X71" t="e">
        <f t="shared" ca="1" si="290"/>
        <v>#N/A</v>
      </c>
      <c r="Y71">
        <f t="shared" ca="1" si="310"/>
        <v>0</v>
      </c>
      <c r="Z71" t="str">
        <f t="shared" ca="1" si="311"/>
        <v>999zz</v>
      </c>
      <c r="AA71">
        <f t="shared" ca="1" si="291"/>
        <v>350</v>
      </c>
      <c r="AB71">
        <f t="shared" si="312"/>
        <v>70</v>
      </c>
      <c r="AC71">
        <f t="shared" ca="1" si="292"/>
        <v>155</v>
      </c>
      <c r="AD71" t="str">
        <f t="shared" ca="1" si="313"/>
        <v/>
      </c>
      <c r="AE71" t="str">
        <f t="shared" ca="1" si="314"/>
        <v/>
      </c>
      <c r="AF71" t="str">
        <f t="shared" ca="1" si="315"/>
        <v/>
      </c>
      <c r="AG71" t="str">
        <f t="shared" ca="1" si="316"/>
        <v/>
      </c>
      <c r="AH71" t="str">
        <f t="shared" ca="1" si="317"/>
        <v/>
      </c>
      <c r="AI71" t="str">
        <f t="shared" ca="1" si="318"/>
        <v/>
      </c>
      <c r="AJ71" t="str">
        <f t="shared" ca="1" si="319"/>
        <v/>
      </c>
      <c r="AK71" t="str">
        <f t="shared" ca="1" si="320"/>
        <v/>
      </c>
      <c r="AL71" t="str">
        <f t="shared" ca="1" si="321"/>
        <v/>
      </c>
      <c r="AM71" t="str">
        <f t="shared" ca="1" si="322"/>
        <v/>
      </c>
      <c r="AN71" t="str">
        <f t="shared" ca="1" si="323"/>
        <v/>
      </c>
      <c r="AO71" t="str">
        <f t="shared" ca="1" si="324"/>
        <v/>
      </c>
      <c r="AP71" t="str">
        <f t="shared" ca="1" si="325"/>
        <v/>
      </c>
      <c r="AQ71" t="str">
        <f t="shared" ca="1" si="326"/>
        <v/>
      </c>
      <c r="AR71" t="str">
        <f t="shared" ca="1" si="327"/>
        <v/>
      </c>
      <c r="AS71" t="str">
        <f t="shared" ca="1" si="328"/>
        <v/>
      </c>
      <c r="AT71" t="str">
        <f t="shared" ca="1" si="329"/>
        <v/>
      </c>
      <c r="AU71" t="str">
        <f t="shared" ca="1" si="330"/>
        <v/>
      </c>
      <c r="AV71" t="str">
        <f t="shared" ca="1" si="331"/>
        <v/>
      </c>
      <c r="AW71" t="str">
        <f t="shared" ca="1" si="332"/>
        <v/>
      </c>
      <c r="AX71" t="str">
        <f t="shared" ca="1" si="333"/>
        <v/>
      </c>
      <c r="AY71" t="str">
        <f t="shared" ca="1" si="334"/>
        <v/>
      </c>
      <c r="AZ71" t="str">
        <f t="shared" ca="1" si="335"/>
        <v/>
      </c>
      <c r="BA71" t="str">
        <f t="shared" ca="1" si="336"/>
        <v/>
      </c>
      <c r="BB71" t="str">
        <f t="shared" ca="1" si="337"/>
        <v/>
      </c>
      <c r="BC71" t="str">
        <f t="shared" ca="1" si="338"/>
        <v/>
      </c>
      <c r="BD71" t="str">
        <f t="shared" ca="1" si="339"/>
        <v/>
      </c>
      <c r="BE71" t="str">
        <f t="shared" ca="1" si="340"/>
        <v/>
      </c>
      <c r="BF71" t="str">
        <f t="shared" ca="1" si="341"/>
        <v/>
      </c>
      <c r="BG71" t="str">
        <f t="shared" ca="1" si="342"/>
        <v/>
      </c>
      <c r="BH71" t="str">
        <f t="shared" ca="1" si="343"/>
        <v/>
      </c>
      <c r="BI71" t="str">
        <f t="shared" ca="1" si="344"/>
        <v/>
      </c>
      <c r="BJ71" t="str">
        <f t="shared" ca="1" si="345"/>
        <v/>
      </c>
      <c r="BK71" t="str">
        <f t="shared" ca="1" si="346"/>
        <v/>
      </c>
      <c r="BL71" t="str">
        <f t="shared" ca="1" si="347"/>
        <v/>
      </c>
      <c r="BM71" t="str">
        <f t="shared" ca="1" si="348"/>
        <v/>
      </c>
      <c r="BN71" t="str">
        <f t="shared" ca="1" si="349"/>
        <v/>
      </c>
      <c r="BO71" t="str">
        <f t="shared" ca="1" si="350"/>
        <v/>
      </c>
      <c r="BP71" t="str">
        <f t="shared" ca="1" si="351"/>
        <v/>
      </c>
      <c r="BQ71" t="str">
        <f t="shared" ca="1" si="352"/>
        <v/>
      </c>
      <c r="BR71" t="str">
        <f t="shared" ca="1" si="353"/>
        <v/>
      </c>
      <c r="BS71" t="str">
        <f t="shared" ca="1" si="354"/>
        <v/>
      </c>
      <c r="BT71" t="str">
        <f t="shared" ca="1" si="355"/>
        <v/>
      </c>
      <c r="BU71" t="str">
        <f t="shared" ca="1" si="356"/>
        <v/>
      </c>
      <c r="BV71" t="str">
        <f t="shared" ca="1" si="357"/>
        <v/>
      </c>
      <c r="BW71" t="str">
        <f t="shared" ca="1" si="358"/>
        <v/>
      </c>
      <c r="BX71" t="str">
        <f t="shared" ca="1" si="359"/>
        <v/>
      </c>
      <c r="BY71" t="str">
        <f t="shared" ca="1" si="360"/>
        <v/>
      </c>
      <c r="BZ71" t="str">
        <f t="shared" ca="1" si="361"/>
        <v/>
      </c>
      <c r="CA71" t="str">
        <f t="shared" ca="1" si="362"/>
        <v/>
      </c>
      <c r="CB71" t="str">
        <f t="shared" ca="1" si="363"/>
        <v/>
      </c>
      <c r="CC71" t="str">
        <f t="shared" ca="1" si="364"/>
        <v/>
      </c>
      <c r="CD71" t="str">
        <f t="shared" ca="1" si="365"/>
        <v/>
      </c>
      <c r="CE71" t="str">
        <f t="shared" ca="1" si="366"/>
        <v/>
      </c>
      <c r="CF71" t="str">
        <f t="shared" ca="1" si="367"/>
        <v/>
      </c>
      <c r="CG71" t="str">
        <f t="shared" ca="1" si="368"/>
        <v/>
      </c>
      <c r="CH71" t="str">
        <f t="shared" ca="1" si="369"/>
        <v/>
      </c>
      <c r="CI71" t="str">
        <f t="shared" ca="1" si="370"/>
        <v/>
      </c>
      <c r="CJ71" t="str">
        <f t="shared" ca="1" si="371"/>
        <v/>
      </c>
      <c r="CK71" t="str">
        <f t="shared" ca="1" si="372"/>
        <v/>
      </c>
      <c r="CL71" t="str">
        <f t="shared" ca="1" si="373"/>
        <v/>
      </c>
      <c r="CM71" t="str">
        <f t="shared" ca="1" si="374"/>
        <v/>
      </c>
      <c r="CN71" t="str">
        <f t="shared" ca="1" si="375"/>
        <v/>
      </c>
      <c r="CO71" t="str">
        <f t="shared" ca="1" si="376"/>
        <v/>
      </c>
      <c r="CP71" t="str">
        <f t="shared" ca="1" si="377"/>
        <v/>
      </c>
      <c r="CQ71" t="str">
        <f t="shared" ca="1" si="378"/>
        <v/>
      </c>
      <c r="CR71" t="str">
        <f t="shared" ca="1" si="379"/>
        <v/>
      </c>
      <c r="CS71" t="str">
        <f t="shared" ca="1" si="380"/>
        <v/>
      </c>
      <c r="CT71" t="str">
        <f t="shared" ca="1" si="381"/>
        <v/>
      </c>
      <c r="CU71" t="str">
        <f t="shared" ca="1" si="382"/>
        <v/>
      </c>
      <c r="CV71" t="str">
        <f t="shared" ca="1" si="383"/>
        <v/>
      </c>
      <c r="CW71" t="str">
        <f t="shared" ca="1" si="384"/>
        <v/>
      </c>
      <c r="CX71" t="str">
        <f t="shared" ca="1" si="385"/>
        <v/>
      </c>
      <c r="CY71" t="str">
        <f t="shared" ca="1" si="386"/>
        <v/>
      </c>
      <c r="CZ71" t="str">
        <f t="shared" ca="1" si="387"/>
        <v/>
      </c>
      <c r="DA71" t="str">
        <f t="shared" ca="1" si="388"/>
        <v/>
      </c>
      <c r="DB71" t="str">
        <f t="shared" ca="1" si="389"/>
        <v/>
      </c>
      <c r="DC71" t="str">
        <f t="shared" ca="1" si="390"/>
        <v/>
      </c>
      <c r="DD71" t="str">
        <f t="shared" ca="1" si="391"/>
        <v/>
      </c>
      <c r="DE71" t="str">
        <f t="shared" ca="1" si="392"/>
        <v/>
      </c>
      <c r="DF71" t="str">
        <f t="shared" ca="1" si="393"/>
        <v/>
      </c>
      <c r="DG71" t="str">
        <f t="shared" ca="1" si="394"/>
        <v/>
      </c>
      <c r="DH71" t="str">
        <f t="shared" ca="1" si="395"/>
        <v/>
      </c>
      <c r="DI71" t="str">
        <f t="shared" ca="1" si="396"/>
        <v/>
      </c>
      <c r="DJ71" t="str">
        <f t="shared" ca="1" si="397"/>
        <v/>
      </c>
      <c r="DK71" t="str">
        <f t="shared" ca="1" si="398"/>
        <v/>
      </c>
      <c r="DL71" t="str">
        <f t="shared" ca="1" si="399"/>
        <v/>
      </c>
      <c r="DM71" t="str">
        <f t="shared" ca="1" si="400"/>
        <v/>
      </c>
      <c r="DN71" t="str">
        <f t="shared" ca="1" si="401"/>
        <v/>
      </c>
      <c r="DO71" t="str">
        <f t="shared" ca="1" si="402"/>
        <v/>
      </c>
      <c r="DP71" t="str">
        <f t="shared" ca="1" si="403"/>
        <v/>
      </c>
      <c r="DQ71" t="str">
        <f t="shared" ca="1" si="404"/>
        <v/>
      </c>
      <c r="DR71" t="str">
        <f t="shared" ca="1" si="405"/>
        <v/>
      </c>
      <c r="DS71" t="str">
        <f t="shared" ca="1" si="406"/>
        <v/>
      </c>
      <c r="DT71" t="str">
        <f t="shared" ca="1" si="407"/>
        <v/>
      </c>
      <c r="DU71" t="str">
        <f t="shared" ca="1" si="408"/>
        <v/>
      </c>
      <c r="DV71" t="str">
        <f t="shared" ca="1" si="296"/>
        <v/>
      </c>
      <c r="DW71" t="str">
        <f t="shared" ca="1" si="409"/>
        <v/>
      </c>
      <c r="DX71" t="str">
        <f t="shared" ca="1" si="410"/>
        <v/>
      </c>
      <c r="DY71" t="str">
        <f t="shared" ca="1" si="411"/>
        <v/>
      </c>
      <c r="DZ71" t="str">
        <f t="shared" ca="1" si="412"/>
        <v/>
      </c>
      <c r="EA71" t="str">
        <f t="shared" ca="1" si="413"/>
        <v/>
      </c>
      <c r="EB71" t="str">
        <f t="shared" ca="1" si="414"/>
        <v/>
      </c>
      <c r="EC71" t="str">
        <f t="shared" ca="1" si="415"/>
        <v/>
      </c>
      <c r="ED71" t="str">
        <f t="shared" ca="1" si="416"/>
        <v/>
      </c>
      <c r="EE71" t="str">
        <f t="shared" ca="1" si="417"/>
        <v/>
      </c>
      <c r="EF71" t="str">
        <f t="shared" ca="1" si="418"/>
        <v/>
      </c>
      <c r="EG71" t="str">
        <f t="shared" ca="1" si="419"/>
        <v/>
      </c>
      <c r="EH71" t="str">
        <f t="shared" ca="1" si="420"/>
        <v/>
      </c>
      <c r="EI71" t="str">
        <f t="shared" ca="1" si="421"/>
        <v/>
      </c>
      <c r="EJ71" t="str">
        <f t="shared" ca="1" si="422"/>
        <v/>
      </c>
      <c r="EK71" t="str">
        <f t="shared" ca="1" si="423"/>
        <v/>
      </c>
      <c r="EL71" t="str">
        <f t="shared" ca="1" si="424"/>
        <v/>
      </c>
      <c r="EM71" t="str">
        <f t="shared" ca="1" si="425"/>
        <v/>
      </c>
      <c r="EN71" t="str">
        <f t="shared" ca="1" si="426"/>
        <v/>
      </c>
      <c r="EO71" t="str">
        <f t="shared" ca="1" si="427"/>
        <v/>
      </c>
      <c r="EP71" t="str">
        <f t="shared" ca="1" si="428"/>
        <v/>
      </c>
      <c r="EQ71" t="str">
        <f t="shared" ca="1" si="429"/>
        <v/>
      </c>
      <c r="ER71" t="str">
        <f t="shared" ca="1" si="430"/>
        <v/>
      </c>
      <c r="ES71" t="str">
        <f t="shared" ca="1" si="431"/>
        <v/>
      </c>
      <c r="ET71" t="str">
        <f t="shared" ca="1" si="432"/>
        <v/>
      </c>
      <c r="EU71" t="str">
        <f t="shared" ca="1" si="433"/>
        <v/>
      </c>
      <c r="EV71" t="str">
        <f t="shared" ca="1" si="434"/>
        <v/>
      </c>
      <c r="EW71" t="str">
        <f t="shared" ca="1" si="435"/>
        <v/>
      </c>
      <c r="EX71" t="str">
        <f t="shared" ca="1" si="436"/>
        <v/>
      </c>
      <c r="EY71" t="str">
        <f t="shared" ca="1" si="437"/>
        <v/>
      </c>
      <c r="EZ71" t="str">
        <f t="shared" ca="1" si="438"/>
        <v/>
      </c>
      <c r="FA71" t="str">
        <f t="shared" ca="1" si="439"/>
        <v/>
      </c>
      <c r="FB71" t="str">
        <f t="shared" ca="1" si="440"/>
        <v/>
      </c>
      <c r="FC71" t="str">
        <f t="shared" ca="1" si="441"/>
        <v/>
      </c>
      <c r="FD71" t="str">
        <f t="shared" ca="1" si="442"/>
        <v/>
      </c>
      <c r="FE71" t="str">
        <f t="shared" ca="1" si="443"/>
        <v/>
      </c>
      <c r="FF71" t="str">
        <f t="shared" ca="1" si="444"/>
        <v/>
      </c>
      <c r="FG71" t="str">
        <f t="shared" ca="1" si="445"/>
        <v/>
      </c>
      <c r="FH71" t="str">
        <f t="shared" ca="1" si="446"/>
        <v/>
      </c>
      <c r="FI71" t="str">
        <f t="shared" ca="1" si="447"/>
        <v/>
      </c>
      <c r="FJ71" t="str">
        <f t="shared" ca="1" si="448"/>
        <v/>
      </c>
      <c r="FK71" t="str">
        <f t="shared" ca="1" si="449"/>
        <v/>
      </c>
      <c r="FL71" t="str">
        <f t="shared" ca="1" si="450"/>
        <v/>
      </c>
      <c r="FM71" t="str">
        <f t="shared" ca="1" si="451"/>
        <v/>
      </c>
      <c r="FN71" t="str">
        <f t="shared" ca="1" si="452"/>
        <v/>
      </c>
      <c r="FO71" t="str">
        <f t="shared" ca="1" si="453"/>
        <v/>
      </c>
      <c r="FP71" t="str">
        <f t="shared" ca="1" si="454"/>
        <v/>
      </c>
      <c r="FQ71" t="str">
        <f t="shared" ca="1" si="455"/>
        <v/>
      </c>
      <c r="FR71" t="str">
        <f t="shared" ca="1" si="456"/>
        <v/>
      </c>
      <c r="FS71" t="str">
        <f t="shared" ca="1" si="457"/>
        <v/>
      </c>
      <c r="FT71" t="str">
        <f t="shared" ca="1" si="458"/>
        <v/>
      </c>
      <c r="FU71" t="str">
        <f t="shared" ca="1" si="459"/>
        <v/>
      </c>
      <c r="FV71" t="str">
        <f t="shared" ca="1" si="460"/>
        <v/>
      </c>
      <c r="FW71" t="str">
        <f t="shared" ca="1" si="461"/>
        <v/>
      </c>
      <c r="FX71" t="str">
        <f t="shared" ca="1" si="462"/>
        <v/>
      </c>
      <c r="FY71" t="str">
        <f t="shared" ca="1" si="463"/>
        <v/>
      </c>
      <c r="FZ71" t="str">
        <f t="shared" ca="1" si="464"/>
        <v/>
      </c>
      <c r="GA71" t="str">
        <f t="shared" ca="1" si="465"/>
        <v/>
      </c>
      <c r="GB71" t="str">
        <f t="shared" ca="1" si="466"/>
        <v/>
      </c>
      <c r="GC71" t="str">
        <f t="shared" ca="1" si="467"/>
        <v/>
      </c>
      <c r="GD71" t="str">
        <f t="shared" ca="1" si="468"/>
        <v/>
      </c>
      <c r="GE71" t="str">
        <f t="shared" ca="1" si="469"/>
        <v/>
      </c>
      <c r="GF71" t="str">
        <f t="shared" ca="1" si="470"/>
        <v/>
      </c>
      <c r="GG71" t="str">
        <f t="shared" ca="1" si="471"/>
        <v/>
      </c>
      <c r="GH71" t="str">
        <f t="shared" ca="1" si="472"/>
        <v/>
      </c>
      <c r="GI71" t="str">
        <f t="shared" ca="1" si="473"/>
        <v/>
      </c>
      <c r="GJ71" t="str">
        <f t="shared" ca="1" si="474"/>
        <v/>
      </c>
      <c r="GK71" t="str">
        <f t="shared" ca="1" si="475"/>
        <v/>
      </c>
      <c r="GL71" t="str">
        <f t="shared" ca="1" si="476"/>
        <v/>
      </c>
      <c r="GM71" t="str">
        <f t="shared" ca="1" si="477"/>
        <v/>
      </c>
      <c r="GN71" t="str">
        <f t="shared" ca="1" si="478"/>
        <v/>
      </c>
      <c r="GO71" t="str">
        <f t="shared" ca="1" si="479"/>
        <v/>
      </c>
      <c r="GP71" t="str">
        <f t="shared" ca="1" si="480"/>
        <v/>
      </c>
      <c r="GQ71" t="str">
        <f t="shared" ca="1" si="481"/>
        <v/>
      </c>
      <c r="GR71" t="str">
        <f t="shared" ca="1" si="482"/>
        <v/>
      </c>
      <c r="GS71" t="str">
        <f t="shared" ca="1" si="483"/>
        <v/>
      </c>
      <c r="GT71" t="str">
        <f t="shared" ca="1" si="484"/>
        <v/>
      </c>
      <c r="GU71" t="str">
        <f t="shared" ca="1" si="485"/>
        <v/>
      </c>
      <c r="GV71" t="str">
        <f t="shared" ca="1" si="486"/>
        <v/>
      </c>
      <c r="GW71" t="str">
        <f t="shared" ca="1" si="487"/>
        <v/>
      </c>
      <c r="GX71" t="str">
        <f t="shared" ca="1" si="488"/>
        <v/>
      </c>
      <c r="GY71" t="str">
        <f t="shared" ca="1" si="489"/>
        <v/>
      </c>
      <c r="GZ71" t="str">
        <f t="shared" ca="1" si="490"/>
        <v/>
      </c>
      <c r="HA71" t="str">
        <f t="shared" ca="1" si="491"/>
        <v/>
      </c>
      <c r="HB71" t="str">
        <f t="shared" ca="1" si="492"/>
        <v/>
      </c>
      <c r="HC71" t="str">
        <f t="shared" ca="1" si="493"/>
        <v/>
      </c>
      <c r="HD71" t="str">
        <f t="shared" ca="1" si="494"/>
        <v/>
      </c>
      <c r="HE71" t="str">
        <f t="shared" ca="1" si="495"/>
        <v/>
      </c>
      <c r="HF71" t="str">
        <f t="shared" ca="1" si="496"/>
        <v/>
      </c>
      <c r="HG71" t="str">
        <f t="shared" ca="1" si="497"/>
        <v/>
      </c>
      <c r="HH71" t="str">
        <f t="shared" ca="1" si="498"/>
        <v/>
      </c>
      <c r="HI71" t="str">
        <f t="shared" ca="1" si="499"/>
        <v/>
      </c>
      <c r="HJ71" t="str">
        <f t="shared" ca="1" si="500"/>
        <v/>
      </c>
      <c r="HK71" t="str">
        <f t="shared" ca="1" si="501"/>
        <v/>
      </c>
      <c r="HL71" t="str">
        <f t="shared" ca="1" si="502"/>
        <v/>
      </c>
      <c r="HM71" t="str">
        <f t="shared" ca="1" si="503"/>
        <v/>
      </c>
      <c r="HN71" t="str">
        <f t="shared" ca="1" si="504"/>
        <v/>
      </c>
      <c r="HO71" t="str">
        <f t="shared" ca="1" si="505"/>
        <v/>
      </c>
      <c r="HP71" t="str">
        <f t="shared" ca="1" si="506"/>
        <v/>
      </c>
      <c r="HQ71" t="str">
        <f t="shared" ca="1" si="507"/>
        <v/>
      </c>
      <c r="HR71" t="str">
        <f t="shared" ca="1" si="508"/>
        <v/>
      </c>
      <c r="HS71" t="str">
        <f t="shared" ca="1" si="509"/>
        <v/>
      </c>
      <c r="HT71" t="str">
        <f t="shared" ca="1" si="510"/>
        <v/>
      </c>
      <c r="HU71" t="str">
        <f t="shared" ca="1" si="511"/>
        <v/>
      </c>
      <c r="HV71" t="str">
        <f t="shared" ca="1" si="512"/>
        <v/>
      </c>
      <c r="HW71" t="str">
        <f t="shared" ca="1" si="513"/>
        <v/>
      </c>
      <c r="HX71" t="str">
        <f t="shared" ca="1" si="514"/>
        <v/>
      </c>
      <c r="HY71" t="str">
        <f t="shared" ca="1" si="515"/>
        <v/>
      </c>
      <c r="HZ71" t="str">
        <f t="shared" ca="1" si="516"/>
        <v/>
      </c>
      <c r="IA71" t="str">
        <f t="shared" ca="1" si="517"/>
        <v/>
      </c>
      <c r="IB71" t="str">
        <f t="shared" ca="1" si="518"/>
        <v/>
      </c>
      <c r="IC71" t="str">
        <f t="shared" ca="1" si="519"/>
        <v/>
      </c>
      <c r="ID71" t="str">
        <f t="shared" ca="1" si="520"/>
        <v/>
      </c>
      <c r="IE71" t="str">
        <f t="shared" ca="1" si="521"/>
        <v/>
      </c>
      <c r="IF71" t="str">
        <f t="shared" ca="1" si="522"/>
        <v/>
      </c>
      <c r="IG71" t="str">
        <f t="shared" ca="1" si="523"/>
        <v/>
      </c>
      <c r="IH71" t="str">
        <f t="shared" ca="1" si="524"/>
        <v/>
      </c>
      <c r="II71" t="str">
        <f t="shared" ca="1" si="525"/>
        <v/>
      </c>
      <c r="IJ71" t="str">
        <f t="shared" ca="1" si="526"/>
        <v/>
      </c>
      <c r="IK71" t="str">
        <f t="shared" ca="1" si="527"/>
        <v/>
      </c>
      <c r="IL71" t="str">
        <f t="shared" ca="1" si="528"/>
        <v/>
      </c>
      <c r="IM71" t="str">
        <f t="shared" ca="1" si="529"/>
        <v/>
      </c>
      <c r="IN71" t="str">
        <f t="shared" ca="1" si="530"/>
        <v/>
      </c>
      <c r="IO71" t="str">
        <f t="shared" ca="1" si="531"/>
        <v/>
      </c>
      <c r="IP71" t="str">
        <f t="shared" ca="1" si="532"/>
        <v/>
      </c>
      <c r="IQ71" t="str">
        <f t="shared" ca="1" si="533"/>
        <v/>
      </c>
      <c r="IR71" t="str">
        <f t="shared" ca="1" si="534"/>
        <v/>
      </c>
      <c r="IS71" t="str">
        <f t="shared" ca="1" si="535"/>
        <v/>
      </c>
      <c r="IT71" t="str">
        <f t="shared" ca="1" si="536"/>
        <v/>
      </c>
      <c r="IU71" t="str">
        <f t="shared" ca="1" si="537"/>
        <v/>
      </c>
      <c r="IV71" t="str">
        <f t="shared" ca="1" si="538"/>
        <v/>
      </c>
      <c r="IW71" t="str">
        <f t="shared" ca="1" si="539"/>
        <v/>
      </c>
      <c r="IX71" t="str">
        <f t="shared" ca="1" si="540"/>
        <v/>
      </c>
      <c r="IY71" t="str">
        <f t="shared" ca="1" si="541"/>
        <v/>
      </c>
      <c r="IZ71" t="str">
        <f t="shared" ca="1" si="542"/>
        <v/>
      </c>
      <c r="JA71" t="str">
        <f t="shared" ca="1" si="543"/>
        <v/>
      </c>
      <c r="JB71" t="str">
        <f t="shared" ca="1" si="544"/>
        <v/>
      </c>
      <c r="JC71" t="str">
        <f t="shared" ca="1" si="545"/>
        <v/>
      </c>
      <c r="JD71" t="str">
        <f t="shared" ca="1" si="546"/>
        <v/>
      </c>
      <c r="JE71" t="str">
        <f t="shared" ca="1" si="547"/>
        <v/>
      </c>
      <c r="JF71" t="str">
        <f t="shared" ca="1" si="548"/>
        <v/>
      </c>
      <c r="JG71" t="str">
        <f t="shared" ca="1" si="549"/>
        <v/>
      </c>
      <c r="JH71" t="str">
        <f t="shared" ca="1" si="550"/>
        <v/>
      </c>
      <c r="JI71" t="str">
        <f t="shared" ca="1" si="551"/>
        <v/>
      </c>
      <c r="JJ71" t="str">
        <f t="shared" ca="1" si="552"/>
        <v/>
      </c>
      <c r="JK71" t="str">
        <f t="shared" ca="1" si="553"/>
        <v/>
      </c>
      <c r="JL71" t="str">
        <f t="shared" ca="1" si="554"/>
        <v/>
      </c>
      <c r="JM71" t="str">
        <f t="shared" ca="1" si="555"/>
        <v/>
      </c>
      <c r="JN71" t="str">
        <f t="shared" ca="1" si="556"/>
        <v/>
      </c>
      <c r="JO71" t="str">
        <f t="shared" ca="1" si="557"/>
        <v/>
      </c>
      <c r="JP71" t="str">
        <f t="shared" ca="1" si="558"/>
        <v/>
      </c>
      <c r="JQ71" t="str">
        <f t="shared" ca="1" si="559"/>
        <v/>
      </c>
      <c r="JR71" t="str">
        <f t="shared" ca="1" si="560"/>
        <v/>
      </c>
      <c r="JS71" t="str">
        <f t="shared" ca="1" si="561"/>
        <v/>
      </c>
      <c r="JT71" t="str">
        <f t="shared" ca="1" si="562"/>
        <v/>
      </c>
      <c r="JU71" t="str">
        <f t="shared" ca="1" si="563"/>
        <v/>
      </c>
    </row>
    <row r="72" spans="1:281" x14ac:dyDescent="0.25">
      <c r="A72">
        <f t="shared" si="564"/>
        <v>71</v>
      </c>
      <c r="B72" t="str">
        <f t="shared" ca="1" si="293"/>
        <v/>
      </c>
      <c r="C72">
        <v>3</v>
      </c>
      <c r="D72">
        <f t="shared" si="297"/>
        <v>71</v>
      </c>
      <c r="E72">
        <f t="shared" si="298"/>
        <v>21</v>
      </c>
      <c r="F72">
        <f ca="1">COUNT((AD72,AP72,BB72,BN72,BZ72,CL72,CX72,DJ72,DV72,EH72,ET72,FF72,FR72,GD72,GP72,HB72,HN72,HZ72,IL72,IX72,JJ72,JV72,KH72,KT72,LF72,LR72))</f>
        <v>0</v>
      </c>
      <c r="G72">
        <f t="shared" ca="1" si="299"/>
        <v>0</v>
      </c>
      <c r="H72">
        <f t="shared" ca="1" si="300"/>
        <v>0</v>
      </c>
      <c r="I72">
        <f t="shared" ca="1" si="294"/>
        <v>0</v>
      </c>
      <c r="J72">
        <f t="shared" ca="1" si="301"/>
        <v>0</v>
      </c>
      <c r="K72">
        <f t="shared" ca="1" si="302"/>
        <v>-1</v>
      </c>
      <c r="L72">
        <f t="shared" ca="1" si="286"/>
        <v>9</v>
      </c>
      <c r="M72">
        <f t="shared" ca="1" si="303"/>
        <v>0</v>
      </c>
      <c r="N72">
        <f t="shared" ca="1" si="287"/>
        <v>65</v>
      </c>
      <c r="O72">
        <f t="shared" ca="1" si="304"/>
        <v>-1</v>
      </c>
      <c r="P72">
        <f t="shared" ca="1" si="288"/>
        <v>9</v>
      </c>
      <c r="Q72">
        <f t="shared" ca="1" si="305"/>
        <v>0</v>
      </c>
      <c r="R72">
        <f t="shared" ca="1" si="306"/>
        <v>0</v>
      </c>
      <c r="S72">
        <f t="shared" ca="1" si="307"/>
        <v>0</v>
      </c>
      <c r="T72">
        <f t="shared" ca="1" si="308"/>
        <v>0</v>
      </c>
      <c r="U72" t="str">
        <f t="shared" ca="1" si="295"/>
        <v>999999999999</v>
      </c>
      <c r="V72">
        <f t="shared" ca="1" si="289"/>
        <v>0</v>
      </c>
      <c r="W72">
        <f t="shared" si="309"/>
        <v>71</v>
      </c>
      <c r="X72" t="e">
        <f t="shared" ca="1" si="290"/>
        <v>#N/A</v>
      </c>
      <c r="Y72">
        <f t="shared" ca="1" si="310"/>
        <v>0</v>
      </c>
      <c r="Z72" t="str">
        <f t="shared" ca="1" si="311"/>
        <v>999zz</v>
      </c>
      <c r="AA72">
        <f t="shared" ca="1" si="291"/>
        <v>350</v>
      </c>
      <c r="AB72">
        <f t="shared" si="312"/>
        <v>71</v>
      </c>
      <c r="AC72">
        <f t="shared" ca="1" si="292"/>
        <v>7</v>
      </c>
      <c r="AD72" t="str">
        <f t="shared" ca="1" si="313"/>
        <v/>
      </c>
      <c r="AE72" t="str">
        <f t="shared" ca="1" si="314"/>
        <v/>
      </c>
      <c r="AF72" t="str">
        <f t="shared" ca="1" si="315"/>
        <v/>
      </c>
      <c r="AG72" t="str">
        <f t="shared" ca="1" si="316"/>
        <v/>
      </c>
      <c r="AH72" t="str">
        <f t="shared" ca="1" si="317"/>
        <v/>
      </c>
      <c r="AI72" t="str">
        <f t="shared" ca="1" si="318"/>
        <v/>
      </c>
      <c r="AJ72" t="str">
        <f t="shared" ca="1" si="319"/>
        <v/>
      </c>
      <c r="AK72" t="str">
        <f t="shared" ca="1" si="320"/>
        <v/>
      </c>
      <c r="AL72" t="str">
        <f t="shared" ca="1" si="321"/>
        <v/>
      </c>
      <c r="AM72" t="str">
        <f t="shared" ca="1" si="322"/>
        <v/>
      </c>
      <c r="AN72" t="str">
        <f t="shared" ca="1" si="323"/>
        <v/>
      </c>
      <c r="AO72" t="str">
        <f t="shared" ca="1" si="324"/>
        <v/>
      </c>
      <c r="AP72" t="str">
        <f t="shared" ca="1" si="325"/>
        <v/>
      </c>
      <c r="AQ72" t="str">
        <f t="shared" ca="1" si="326"/>
        <v/>
      </c>
      <c r="AR72" t="str">
        <f t="shared" ca="1" si="327"/>
        <v/>
      </c>
      <c r="AS72" t="str">
        <f t="shared" ca="1" si="328"/>
        <v/>
      </c>
      <c r="AT72" t="str">
        <f t="shared" ca="1" si="329"/>
        <v/>
      </c>
      <c r="AU72" t="str">
        <f t="shared" ca="1" si="330"/>
        <v/>
      </c>
      <c r="AV72" t="str">
        <f t="shared" ca="1" si="331"/>
        <v/>
      </c>
      <c r="AW72" t="str">
        <f t="shared" ca="1" si="332"/>
        <v/>
      </c>
      <c r="AX72" t="str">
        <f t="shared" ca="1" si="333"/>
        <v/>
      </c>
      <c r="AY72" t="str">
        <f t="shared" ca="1" si="334"/>
        <v/>
      </c>
      <c r="AZ72" t="str">
        <f t="shared" ca="1" si="335"/>
        <v/>
      </c>
      <c r="BA72" t="str">
        <f t="shared" ca="1" si="336"/>
        <v/>
      </c>
      <c r="BB72" t="str">
        <f t="shared" ca="1" si="337"/>
        <v/>
      </c>
      <c r="BC72" t="str">
        <f t="shared" ca="1" si="338"/>
        <v/>
      </c>
      <c r="BD72" t="str">
        <f t="shared" ca="1" si="339"/>
        <v/>
      </c>
      <c r="BE72" t="str">
        <f t="shared" ca="1" si="340"/>
        <v/>
      </c>
      <c r="BF72" t="str">
        <f t="shared" ca="1" si="341"/>
        <v/>
      </c>
      <c r="BG72" t="str">
        <f t="shared" ca="1" si="342"/>
        <v/>
      </c>
      <c r="BH72" t="str">
        <f t="shared" ca="1" si="343"/>
        <v/>
      </c>
      <c r="BI72" t="str">
        <f t="shared" ca="1" si="344"/>
        <v/>
      </c>
      <c r="BJ72" t="str">
        <f t="shared" ca="1" si="345"/>
        <v/>
      </c>
      <c r="BK72" t="str">
        <f t="shared" ca="1" si="346"/>
        <v/>
      </c>
      <c r="BL72" t="str">
        <f t="shared" ca="1" si="347"/>
        <v/>
      </c>
      <c r="BM72" t="str">
        <f t="shared" ca="1" si="348"/>
        <v/>
      </c>
      <c r="BN72" t="str">
        <f t="shared" ca="1" si="349"/>
        <v/>
      </c>
      <c r="BO72" t="str">
        <f t="shared" ca="1" si="350"/>
        <v/>
      </c>
      <c r="BP72" t="str">
        <f t="shared" ca="1" si="351"/>
        <v/>
      </c>
      <c r="BQ72" t="str">
        <f t="shared" ca="1" si="352"/>
        <v/>
      </c>
      <c r="BR72" t="str">
        <f t="shared" ca="1" si="353"/>
        <v/>
      </c>
      <c r="BS72" t="str">
        <f t="shared" ca="1" si="354"/>
        <v/>
      </c>
      <c r="BT72" t="str">
        <f t="shared" ca="1" si="355"/>
        <v/>
      </c>
      <c r="BU72" t="str">
        <f t="shared" ca="1" si="356"/>
        <v/>
      </c>
      <c r="BV72" t="str">
        <f t="shared" ca="1" si="357"/>
        <v/>
      </c>
      <c r="BW72" t="str">
        <f t="shared" ca="1" si="358"/>
        <v/>
      </c>
      <c r="BX72" t="str">
        <f t="shared" ca="1" si="359"/>
        <v/>
      </c>
      <c r="BY72" t="str">
        <f t="shared" ca="1" si="360"/>
        <v/>
      </c>
      <c r="BZ72" t="str">
        <f t="shared" ca="1" si="361"/>
        <v/>
      </c>
      <c r="CA72" t="str">
        <f t="shared" ca="1" si="362"/>
        <v/>
      </c>
      <c r="CB72" t="str">
        <f t="shared" ca="1" si="363"/>
        <v/>
      </c>
      <c r="CC72" t="str">
        <f t="shared" ca="1" si="364"/>
        <v/>
      </c>
      <c r="CD72" t="str">
        <f t="shared" ca="1" si="365"/>
        <v/>
      </c>
      <c r="CE72" t="str">
        <f t="shared" ca="1" si="366"/>
        <v/>
      </c>
      <c r="CF72" t="str">
        <f t="shared" ca="1" si="367"/>
        <v/>
      </c>
      <c r="CG72" t="str">
        <f t="shared" ca="1" si="368"/>
        <v/>
      </c>
      <c r="CH72" t="str">
        <f t="shared" ca="1" si="369"/>
        <v/>
      </c>
      <c r="CI72" t="str">
        <f t="shared" ca="1" si="370"/>
        <v/>
      </c>
      <c r="CJ72" t="str">
        <f t="shared" ca="1" si="371"/>
        <v/>
      </c>
      <c r="CK72" t="str">
        <f t="shared" ca="1" si="372"/>
        <v/>
      </c>
      <c r="CL72" t="str">
        <f t="shared" ca="1" si="373"/>
        <v/>
      </c>
      <c r="CM72" t="str">
        <f t="shared" ca="1" si="374"/>
        <v/>
      </c>
      <c r="CN72" t="str">
        <f t="shared" ca="1" si="375"/>
        <v/>
      </c>
      <c r="CO72" t="str">
        <f t="shared" ca="1" si="376"/>
        <v/>
      </c>
      <c r="CP72" t="str">
        <f t="shared" ca="1" si="377"/>
        <v/>
      </c>
      <c r="CQ72" t="str">
        <f t="shared" ca="1" si="378"/>
        <v/>
      </c>
      <c r="CR72" t="str">
        <f t="shared" ca="1" si="379"/>
        <v/>
      </c>
      <c r="CS72" t="str">
        <f t="shared" ca="1" si="380"/>
        <v/>
      </c>
      <c r="CT72" t="str">
        <f t="shared" ca="1" si="381"/>
        <v/>
      </c>
      <c r="CU72" t="str">
        <f t="shared" ca="1" si="382"/>
        <v/>
      </c>
      <c r="CV72" t="str">
        <f t="shared" ca="1" si="383"/>
        <v/>
      </c>
      <c r="CW72" t="str">
        <f t="shared" ca="1" si="384"/>
        <v/>
      </c>
      <c r="CX72" t="str">
        <f t="shared" ca="1" si="385"/>
        <v/>
      </c>
      <c r="CY72" t="str">
        <f t="shared" ca="1" si="386"/>
        <v/>
      </c>
      <c r="CZ72" t="str">
        <f t="shared" ca="1" si="387"/>
        <v/>
      </c>
      <c r="DA72" t="str">
        <f t="shared" ca="1" si="388"/>
        <v/>
      </c>
      <c r="DB72" t="str">
        <f t="shared" ca="1" si="389"/>
        <v/>
      </c>
      <c r="DC72" t="str">
        <f t="shared" ca="1" si="390"/>
        <v/>
      </c>
      <c r="DD72" t="str">
        <f t="shared" ca="1" si="391"/>
        <v/>
      </c>
      <c r="DE72" t="str">
        <f t="shared" ca="1" si="392"/>
        <v/>
      </c>
      <c r="DF72" t="str">
        <f t="shared" ca="1" si="393"/>
        <v/>
      </c>
      <c r="DG72" t="str">
        <f t="shared" ca="1" si="394"/>
        <v/>
      </c>
      <c r="DH72" t="str">
        <f t="shared" ca="1" si="395"/>
        <v/>
      </c>
      <c r="DI72" t="str">
        <f t="shared" ca="1" si="396"/>
        <v/>
      </c>
      <c r="DJ72" t="str">
        <f t="shared" ca="1" si="397"/>
        <v/>
      </c>
      <c r="DK72" t="str">
        <f t="shared" ca="1" si="398"/>
        <v/>
      </c>
      <c r="DL72" t="str">
        <f t="shared" ca="1" si="399"/>
        <v/>
      </c>
      <c r="DM72" t="str">
        <f t="shared" ca="1" si="400"/>
        <v/>
      </c>
      <c r="DN72" t="str">
        <f t="shared" ca="1" si="401"/>
        <v/>
      </c>
      <c r="DO72" t="str">
        <f t="shared" ca="1" si="402"/>
        <v/>
      </c>
      <c r="DP72" t="str">
        <f t="shared" ca="1" si="403"/>
        <v/>
      </c>
      <c r="DQ72" t="str">
        <f t="shared" ca="1" si="404"/>
        <v/>
      </c>
      <c r="DR72" t="str">
        <f t="shared" ca="1" si="405"/>
        <v/>
      </c>
      <c r="DS72" t="str">
        <f t="shared" ca="1" si="406"/>
        <v/>
      </c>
      <c r="DT72" t="str">
        <f t="shared" ca="1" si="407"/>
        <v/>
      </c>
      <c r="DU72" t="str">
        <f t="shared" ca="1" si="408"/>
        <v/>
      </c>
      <c r="DV72" t="str">
        <f t="shared" ca="1" si="296"/>
        <v/>
      </c>
      <c r="DW72" t="str">
        <f t="shared" ca="1" si="409"/>
        <v/>
      </c>
      <c r="DX72" t="str">
        <f t="shared" ca="1" si="410"/>
        <v/>
      </c>
      <c r="DY72" t="str">
        <f t="shared" ca="1" si="411"/>
        <v/>
      </c>
      <c r="DZ72" t="str">
        <f t="shared" ca="1" si="412"/>
        <v/>
      </c>
      <c r="EA72" t="str">
        <f t="shared" ca="1" si="413"/>
        <v/>
      </c>
      <c r="EB72" t="str">
        <f t="shared" ca="1" si="414"/>
        <v/>
      </c>
      <c r="EC72" t="str">
        <f t="shared" ca="1" si="415"/>
        <v/>
      </c>
      <c r="ED72" t="str">
        <f t="shared" ca="1" si="416"/>
        <v/>
      </c>
      <c r="EE72" t="str">
        <f t="shared" ca="1" si="417"/>
        <v/>
      </c>
      <c r="EF72" t="str">
        <f t="shared" ca="1" si="418"/>
        <v/>
      </c>
      <c r="EG72" t="str">
        <f t="shared" ca="1" si="419"/>
        <v/>
      </c>
      <c r="EH72" t="str">
        <f t="shared" ca="1" si="420"/>
        <v/>
      </c>
      <c r="EI72" t="str">
        <f t="shared" ca="1" si="421"/>
        <v/>
      </c>
      <c r="EJ72" t="str">
        <f t="shared" ca="1" si="422"/>
        <v/>
      </c>
      <c r="EK72" t="str">
        <f t="shared" ca="1" si="423"/>
        <v/>
      </c>
      <c r="EL72" t="str">
        <f t="shared" ca="1" si="424"/>
        <v/>
      </c>
      <c r="EM72" t="str">
        <f t="shared" ca="1" si="425"/>
        <v/>
      </c>
      <c r="EN72" t="str">
        <f t="shared" ca="1" si="426"/>
        <v/>
      </c>
      <c r="EO72" t="str">
        <f t="shared" ca="1" si="427"/>
        <v/>
      </c>
      <c r="EP72" t="str">
        <f t="shared" ca="1" si="428"/>
        <v/>
      </c>
      <c r="EQ72" t="str">
        <f t="shared" ca="1" si="429"/>
        <v/>
      </c>
      <c r="ER72" t="str">
        <f t="shared" ca="1" si="430"/>
        <v/>
      </c>
      <c r="ES72" t="str">
        <f t="shared" ca="1" si="431"/>
        <v/>
      </c>
      <c r="ET72" t="str">
        <f t="shared" ca="1" si="432"/>
        <v/>
      </c>
      <c r="EU72" t="str">
        <f t="shared" ca="1" si="433"/>
        <v/>
      </c>
      <c r="EV72" t="str">
        <f t="shared" ca="1" si="434"/>
        <v/>
      </c>
      <c r="EW72" t="str">
        <f t="shared" ca="1" si="435"/>
        <v/>
      </c>
      <c r="EX72" t="str">
        <f t="shared" ca="1" si="436"/>
        <v/>
      </c>
      <c r="EY72" t="str">
        <f t="shared" ca="1" si="437"/>
        <v/>
      </c>
      <c r="EZ72" t="str">
        <f t="shared" ca="1" si="438"/>
        <v/>
      </c>
      <c r="FA72" t="str">
        <f t="shared" ca="1" si="439"/>
        <v/>
      </c>
      <c r="FB72" t="str">
        <f t="shared" ca="1" si="440"/>
        <v/>
      </c>
      <c r="FC72" t="str">
        <f t="shared" ca="1" si="441"/>
        <v/>
      </c>
      <c r="FD72" t="str">
        <f t="shared" ca="1" si="442"/>
        <v/>
      </c>
      <c r="FE72" t="str">
        <f t="shared" ca="1" si="443"/>
        <v/>
      </c>
      <c r="FF72" t="str">
        <f t="shared" ca="1" si="444"/>
        <v/>
      </c>
      <c r="FG72" t="str">
        <f t="shared" ca="1" si="445"/>
        <v/>
      </c>
      <c r="FH72" t="str">
        <f t="shared" ca="1" si="446"/>
        <v/>
      </c>
      <c r="FI72" t="str">
        <f t="shared" ca="1" si="447"/>
        <v/>
      </c>
      <c r="FJ72" t="str">
        <f t="shared" ca="1" si="448"/>
        <v/>
      </c>
      <c r="FK72" t="str">
        <f t="shared" ca="1" si="449"/>
        <v/>
      </c>
      <c r="FL72" t="str">
        <f t="shared" ca="1" si="450"/>
        <v/>
      </c>
      <c r="FM72" t="str">
        <f t="shared" ca="1" si="451"/>
        <v/>
      </c>
      <c r="FN72" t="str">
        <f t="shared" ca="1" si="452"/>
        <v/>
      </c>
      <c r="FO72" t="str">
        <f t="shared" ca="1" si="453"/>
        <v/>
      </c>
      <c r="FP72" t="str">
        <f t="shared" ca="1" si="454"/>
        <v/>
      </c>
      <c r="FQ72" t="str">
        <f t="shared" ca="1" si="455"/>
        <v/>
      </c>
      <c r="FR72" t="str">
        <f t="shared" ca="1" si="456"/>
        <v/>
      </c>
      <c r="FS72" t="str">
        <f t="shared" ca="1" si="457"/>
        <v/>
      </c>
      <c r="FT72" t="str">
        <f t="shared" ca="1" si="458"/>
        <v/>
      </c>
      <c r="FU72" t="str">
        <f t="shared" ca="1" si="459"/>
        <v/>
      </c>
      <c r="FV72" t="str">
        <f t="shared" ca="1" si="460"/>
        <v/>
      </c>
      <c r="FW72" t="str">
        <f t="shared" ca="1" si="461"/>
        <v/>
      </c>
      <c r="FX72" t="str">
        <f t="shared" ca="1" si="462"/>
        <v/>
      </c>
      <c r="FY72" t="str">
        <f t="shared" ca="1" si="463"/>
        <v/>
      </c>
      <c r="FZ72" t="str">
        <f t="shared" ca="1" si="464"/>
        <v/>
      </c>
      <c r="GA72" t="str">
        <f t="shared" ca="1" si="465"/>
        <v/>
      </c>
      <c r="GB72" t="str">
        <f t="shared" ca="1" si="466"/>
        <v/>
      </c>
      <c r="GC72" t="str">
        <f t="shared" ca="1" si="467"/>
        <v/>
      </c>
      <c r="GD72" t="str">
        <f t="shared" ca="1" si="468"/>
        <v/>
      </c>
      <c r="GE72" t="str">
        <f t="shared" ca="1" si="469"/>
        <v/>
      </c>
      <c r="GF72" t="str">
        <f t="shared" ca="1" si="470"/>
        <v/>
      </c>
      <c r="GG72" t="str">
        <f t="shared" ca="1" si="471"/>
        <v/>
      </c>
      <c r="GH72" t="str">
        <f t="shared" ca="1" si="472"/>
        <v/>
      </c>
      <c r="GI72" t="str">
        <f t="shared" ca="1" si="473"/>
        <v/>
      </c>
      <c r="GJ72" t="str">
        <f t="shared" ca="1" si="474"/>
        <v/>
      </c>
      <c r="GK72" t="str">
        <f t="shared" ca="1" si="475"/>
        <v/>
      </c>
      <c r="GL72" t="str">
        <f t="shared" ca="1" si="476"/>
        <v/>
      </c>
      <c r="GM72" t="str">
        <f t="shared" ca="1" si="477"/>
        <v/>
      </c>
      <c r="GN72" t="str">
        <f t="shared" ca="1" si="478"/>
        <v/>
      </c>
      <c r="GO72" t="str">
        <f t="shared" ca="1" si="479"/>
        <v/>
      </c>
      <c r="GP72" t="str">
        <f t="shared" ca="1" si="480"/>
        <v/>
      </c>
      <c r="GQ72" t="str">
        <f t="shared" ca="1" si="481"/>
        <v/>
      </c>
      <c r="GR72" t="str">
        <f t="shared" ca="1" si="482"/>
        <v/>
      </c>
      <c r="GS72" t="str">
        <f t="shared" ca="1" si="483"/>
        <v/>
      </c>
      <c r="GT72" t="str">
        <f t="shared" ca="1" si="484"/>
        <v/>
      </c>
      <c r="GU72" t="str">
        <f t="shared" ca="1" si="485"/>
        <v/>
      </c>
      <c r="GV72" t="str">
        <f t="shared" ca="1" si="486"/>
        <v/>
      </c>
      <c r="GW72" t="str">
        <f t="shared" ca="1" si="487"/>
        <v/>
      </c>
      <c r="GX72" t="str">
        <f t="shared" ca="1" si="488"/>
        <v/>
      </c>
      <c r="GY72" t="str">
        <f t="shared" ca="1" si="489"/>
        <v/>
      </c>
      <c r="GZ72" t="str">
        <f t="shared" ca="1" si="490"/>
        <v/>
      </c>
      <c r="HA72" t="str">
        <f t="shared" ca="1" si="491"/>
        <v/>
      </c>
      <c r="HB72" t="str">
        <f t="shared" ca="1" si="492"/>
        <v/>
      </c>
      <c r="HC72" t="str">
        <f t="shared" ca="1" si="493"/>
        <v/>
      </c>
      <c r="HD72" t="str">
        <f t="shared" ca="1" si="494"/>
        <v/>
      </c>
      <c r="HE72" t="str">
        <f t="shared" ca="1" si="495"/>
        <v/>
      </c>
      <c r="HF72" t="str">
        <f t="shared" ca="1" si="496"/>
        <v/>
      </c>
      <c r="HG72" t="str">
        <f t="shared" ca="1" si="497"/>
        <v/>
      </c>
      <c r="HH72" t="str">
        <f t="shared" ca="1" si="498"/>
        <v/>
      </c>
      <c r="HI72" t="str">
        <f t="shared" ca="1" si="499"/>
        <v/>
      </c>
      <c r="HJ72" t="str">
        <f t="shared" ca="1" si="500"/>
        <v/>
      </c>
      <c r="HK72" t="str">
        <f t="shared" ca="1" si="501"/>
        <v/>
      </c>
      <c r="HL72" t="str">
        <f t="shared" ca="1" si="502"/>
        <v/>
      </c>
      <c r="HM72" t="str">
        <f t="shared" ca="1" si="503"/>
        <v/>
      </c>
      <c r="HN72" t="str">
        <f t="shared" ca="1" si="504"/>
        <v/>
      </c>
      <c r="HO72" t="str">
        <f t="shared" ca="1" si="505"/>
        <v/>
      </c>
      <c r="HP72" t="str">
        <f t="shared" ca="1" si="506"/>
        <v/>
      </c>
      <c r="HQ72" t="str">
        <f t="shared" ca="1" si="507"/>
        <v/>
      </c>
      <c r="HR72" t="str">
        <f t="shared" ca="1" si="508"/>
        <v/>
      </c>
      <c r="HS72" t="str">
        <f t="shared" ca="1" si="509"/>
        <v/>
      </c>
      <c r="HT72" t="str">
        <f t="shared" ca="1" si="510"/>
        <v/>
      </c>
      <c r="HU72" t="str">
        <f t="shared" ca="1" si="511"/>
        <v/>
      </c>
      <c r="HV72" t="str">
        <f t="shared" ca="1" si="512"/>
        <v/>
      </c>
      <c r="HW72" t="str">
        <f t="shared" ca="1" si="513"/>
        <v/>
      </c>
      <c r="HX72" t="str">
        <f t="shared" ca="1" si="514"/>
        <v/>
      </c>
      <c r="HY72" t="str">
        <f t="shared" ca="1" si="515"/>
        <v/>
      </c>
      <c r="HZ72" t="str">
        <f t="shared" ca="1" si="516"/>
        <v/>
      </c>
      <c r="IA72" t="str">
        <f t="shared" ca="1" si="517"/>
        <v/>
      </c>
      <c r="IB72" t="str">
        <f t="shared" ca="1" si="518"/>
        <v/>
      </c>
      <c r="IC72" t="str">
        <f t="shared" ca="1" si="519"/>
        <v/>
      </c>
      <c r="ID72" t="str">
        <f t="shared" ca="1" si="520"/>
        <v/>
      </c>
      <c r="IE72" t="str">
        <f t="shared" ca="1" si="521"/>
        <v/>
      </c>
      <c r="IF72" t="str">
        <f t="shared" ca="1" si="522"/>
        <v/>
      </c>
      <c r="IG72" t="str">
        <f t="shared" ca="1" si="523"/>
        <v/>
      </c>
      <c r="IH72" t="str">
        <f t="shared" ca="1" si="524"/>
        <v/>
      </c>
      <c r="II72" t="str">
        <f t="shared" ca="1" si="525"/>
        <v/>
      </c>
      <c r="IJ72" t="str">
        <f t="shared" ca="1" si="526"/>
        <v/>
      </c>
      <c r="IK72" t="str">
        <f t="shared" ca="1" si="527"/>
        <v/>
      </c>
      <c r="IL72" t="str">
        <f t="shared" ca="1" si="528"/>
        <v/>
      </c>
      <c r="IM72" t="str">
        <f t="shared" ca="1" si="529"/>
        <v/>
      </c>
      <c r="IN72" t="str">
        <f t="shared" ca="1" si="530"/>
        <v/>
      </c>
      <c r="IO72" t="str">
        <f t="shared" ca="1" si="531"/>
        <v/>
      </c>
      <c r="IP72" t="str">
        <f t="shared" ca="1" si="532"/>
        <v/>
      </c>
      <c r="IQ72" t="str">
        <f t="shared" ca="1" si="533"/>
        <v/>
      </c>
      <c r="IR72" t="str">
        <f t="shared" ca="1" si="534"/>
        <v/>
      </c>
      <c r="IS72" t="str">
        <f t="shared" ca="1" si="535"/>
        <v/>
      </c>
      <c r="IT72" t="str">
        <f t="shared" ca="1" si="536"/>
        <v/>
      </c>
      <c r="IU72" t="str">
        <f t="shared" ca="1" si="537"/>
        <v/>
      </c>
      <c r="IV72" t="str">
        <f t="shared" ca="1" si="538"/>
        <v/>
      </c>
      <c r="IW72" t="str">
        <f t="shared" ca="1" si="539"/>
        <v/>
      </c>
      <c r="IX72" t="str">
        <f t="shared" ca="1" si="540"/>
        <v/>
      </c>
      <c r="IY72" t="str">
        <f t="shared" ca="1" si="541"/>
        <v/>
      </c>
      <c r="IZ72" t="str">
        <f t="shared" ca="1" si="542"/>
        <v/>
      </c>
      <c r="JA72" t="str">
        <f t="shared" ca="1" si="543"/>
        <v/>
      </c>
      <c r="JB72" t="str">
        <f t="shared" ca="1" si="544"/>
        <v/>
      </c>
      <c r="JC72" t="str">
        <f t="shared" ca="1" si="545"/>
        <v/>
      </c>
      <c r="JD72" t="str">
        <f t="shared" ca="1" si="546"/>
        <v/>
      </c>
      <c r="JE72" t="str">
        <f t="shared" ca="1" si="547"/>
        <v/>
      </c>
      <c r="JF72" t="str">
        <f t="shared" ca="1" si="548"/>
        <v/>
      </c>
      <c r="JG72" t="str">
        <f t="shared" ca="1" si="549"/>
        <v/>
      </c>
      <c r="JH72" t="str">
        <f t="shared" ca="1" si="550"/>
        <v/>
      </c>
      <c r="JI72" t="str">
        <f t="shared" ca="1" si="551"/>
        <v/>
      </c>
      <c r="JJ72" t="str">
        <f t="shared" ca="1" si="552"/>
        <v/>
      </c>
      <c r="JK72" t="str">
        <f t="shared" ca="1" si="553"/>
        <v/>
      </c>
      <c r="JL72" t="str">
        <f t="shared" ca="1" si="554"/>
        <v/>
      </c>
      <c r="JM72" t="str">
        <f t="shared" ca="1" si="555"/>
        <v/>
      </c>
      <c r="JN72" t="str">
        <f t="shared" ca="1" si="556"/>
        <v/>
      </c>
      <c r="JO72" t="str">
        <f t="shared" ca="1" si="557"/>
        <v/>
      </c>
      <c r="JP72" t="str">
        <f t="shared" ca="1" si="558"/>
        <v/>
      </c>
      <c r="JQ72" t="str">
        <f t="shared" ca="1" si="559"/>
        <v/>
      </c>
      <c r="JR72" t="str">
        <f t="shared" ca="1" si="560"/>
        <v/>
      </c>
      <c r="JS72" t="str">
        <f t="shared" ca="1" si="561"/>
        <v/>
      </c>
      <c r="JT72" t="str">
        <f t="shared" ca="1" si="562"/>
        <v/>
      </c>
      <c r="JU72" t="str">
        <f t="shared" ca="1" si="563"/>
        <v/>
      </c>
    </row>
    <row r="73" spans="1:281" x14ac:dyDescent="0.25">
      <c r="A73">
        <f t="shared" si="564"/>
        <v>72</v>
      </c>
      <c r="B73" t="str">
        <f t="shared" ca="1" si="293"/>
        <v/>
      </c>
      <c r="C73">
        <v>3</v>
      </c>
      <c r="D73">
        <f t="shared" si="297"/>
        <v>72</v>
      </c>
      <c r="E73">
        <f t="shared" si="298"/>
        <v>22</v>
      </c>
      <c r="F73">
        <f ca="1">COUNT((AD73,AP73,BB73,BN73,BZ73,CL73,CX73,DJ73,DV73,EH73,ET73,FF73,FR73,GD73,GP73,HB73,HN73,HZ73,IL73,IX73,JJ73,JV73,KH73,KT73,LF73,LR73))</f>
        <v>0</v>
      </c>
      <c r="G73">
        <f t="shared" ca="1" si="299"/>
        <v>0</v>
      </c>
      <c r="H73">
        <f t="shared" ca="1" si="300"/>
        <v>0</v>
      </c>
      <c r="I73">
        <f t="shared" ca="1" si="294"/>
        <v>0</v>
      </c>
      <c r="J73">
        <f t="shared" ca="1" si="301"/>
        <v>0</v>
      </c>
      <c r="K73">
        <f t="shared" ca="1" si="302"/>
        <v>-1</v>
      </c>
      <c r="L73">
        <f t="shared" ca="1" si="286"/>
        <v>9</v>
      </c>
      <c r="M73">
        <f t="shared" ca="1" si="303"/>
        <v>0</v>
      </c>
      <c r="N73">
        <f t="shared" ca="1" si="287"/>
        <v>65</v>
      </c>
      <c r="O73">
        <f t="shared" ca="1" si="304"/>
        <v>-1</v>
      </c>
      <c r="P73">
        <f t="shared" ca="1" si="288"/>
        <v>9</v>
      </c>
      <c r="Q73">
        <f t="shared" ca="1" si="305"/>
        <v>0</v>
      </c>
      <c r="R73">
        <f t="shared" ca="1" si="306"/>
        <v>0</v>
      </c>
      <c r="S73">
        <f t="shared" ca="1" si="307"/>
        <v>0</v>
      </c>
      <c r="T73">
        <f t="shared" ca="1" si="308"/>
        <v>0</v>
      </c>
      <c r="U73" t="str">
        <f t="shared" ca="1" si="295"/>
        <v>999999999999</v>
      </c>
      <c r="V73">
        <f t="shared" ca="1" si="289"/>
        <v>0</v>
      </c>
      <c r="W73">
        <f t="shared" si="309"/>
        <v>72</v>
      </c>
      <c r="X73" t="e">
        <f t="shared" ca="1" si="290"/>
        <v>#N/A</v>
      </c>
      <c r="Y73">
        <f t="shared" ca="1" si="310"/>
        <v>0</v>
      </c>
      <c r="Z73" t="str">
        <f t="shared" ca="1" si="311"/>
        <v>999zz</v>
      </c>
      <c r="AA73">
        <f t="shared" ca="1" si="291"/>
        <v>350</v>
      </c>
      <c r="AB73">
        <f t="shared" si="312"/>
        <v>72</v>
      </c>
      <c r="AC73">
        <f t="shared" ca="1" si="292"/>
        <v>134</v>
      </c>
      <c r="AD73" t="str">
        <f t="shared" ca="1" si="313"/>
        <v/>
      </c>
      <c r="AE73" t="str">
        <f t="shared" ca="1" si="314"/>
        <v/>
      </c>
      <c r="AF73" t="str">
        <f t="shared" ca="1" si="315"/>
        <v/>
      </c>
      <c r="AG73" t="str">
        <f t="shared" ca="1" si="316"/>
        <v/>
      </c>
      <c r="AH73" t="str">
        <f t="shared" ca="1" si="317"/>
        <v/>
      </c>
      <c r="AI73" t="str">
        <f t="shared" ca="1" si="318"/>
        <v/>
      </c>
      <c r="AJ73" t="str">
        <f t="shared" ca="1" si="319"/>
        <v/>
      </c>
      <c r="AK73" t="str">
        <f t="shared" ca="1" si="320"/>
        <v/>
      </c>
      <c r="AL73" t="str">
        <f t="shared" ca="1" si="321"/>
        <v/>
      </c>
      <c r="AM73" t="str">
        <f t="shared" ca="1" si="322"/>
        <v/>
      </c>
      <c r="AN73" t="str">
        <f t="shared" ca="1" si="323"/>
        <v/>
      </c>
      <c r="AO73" t="str">
        <f t="shared" ca="1" si="324"/>
        <v/>
      </c>
      <c r="AP73" t="str">
        <f t="shared" ca="1" si="325"/>
        <v/>
      </c>
      <c r="AQ73" t="str">
        <f t="shared" ca="1" si="326"/>
        <v/>
      </c>
      <c r="AR73" t="str">
        <f t="shared" ca="1" si="327"/>
        <v/>
      </c>
      <c r="AS73" t="str">
        <f t="shared" ca="1" si="328"/>
        <v/>
      </c>
      <c r="AT73" t="str">
        <f t="shared" ca="1" si="329"/>
        <v/>
      </c>
      <c r="AU73" t="str">
        <f t="shared" ca="1" si="330"/>
        <v/>
      </c>
      <c r="AV73" t="str">
        <f t="shared" ca="1" si="331"/>
        <v/>
      </c>
      <c r="AW73" t="str">
        <f t="shared" ca="1" si="332"/>
        <v/>
      </c>
      <c r="AX73" t="str">
        <f t="shared" ca="1" si="333"/>
        <v/>
      </c>
      <c r="AY73" t="str">
        <f t="shared" ca="1" si="334"/>
        <v/>
      </c>
      <c r="AZ73" t="str">
        <f t="shared" ca="1" si="335"/>
        <v/>
      </c>
      <c r="BA73" t="str">
        <f t="shared" ca="1" si="336"/>
        <v/>
      </c>
      <c r="BB73" t="str">
        <f t="shared" ca="1" si="337"/>
        <v/>
      </c>
      <c r="BC73" t="str">
        <f t="shared" ca="1" si="338"/>
        <v/>
      </c>
      <c r="BD73" t="str">
        <f t="shared" ca="1" si="339"/>
        <v/>
      </c>
      <c r="BE73" t="str">
        <f t="shared" ca="1" si="340"/>
        <v/>
      </c>
      <c r="BF73" t="str">
        <f t="shared" ca="1" si="341"/>
        <v/>
      </c>
      <c r="BG73" t="str">
        <f t="shared" ca="1" si="342"/>
        <v/>
      </c>
      <c r="BH73" t="str">
        <f t="shared" ca="1" si="343"/>
        <v/>
      </c>
      <c r="BI73" t="str">
        <f t="shared" ca="1" si="344"/>
        <v/>
      </c>
      <c r="BJ73" t="str">
        <f t="shared" ca="1" si="345"/>
        <v/>
      </c>
      <c r="BK73" t="str">
        <f t="shared" ca="1" si="346"/>
        <v/>
      </c>
      <c r="BL73" t="str">
        <f t="shared" ca="1" si="347"/>
        <v/>
      </c>
      <c r="BM73" t="str">
        <f t="shared" ca="1" si="348"/>
        <v/>
      </c>
      <c r="BN73" t="str">
        <f t="shared" ca="1" si="349"/>
        <v/>
      </c>
      <c r="BO73" t="str">
        <f t="shared" ca="1" si="350"/>
        <v/>
      </c>
      <c r="BP73" t="str">
        <f t="shared" ca="1" si="351"/>
        <v/>
      </c>
      <c r="BQ73" t="str">
        <f t="shared" ca="1" si="352"/>
        <v/>
      </c>
      <c r="BR73" t="str">
        <f t="shared" ca="1" si="353"/>
        <v/>
      </c>
      <c r="BS73" t="str">
        <f t="shared" ca="1" si="354"/>
        <v/>
      </c>
      <c r="BT73" t="str">
        <f t="shared" ca="1" si="355"/>
        <v/>
      </c>
      <c r="BU73" t="str">
        <f t="shared" ca="1" si="356"/>
        <v/>
      </c>
      <c r="BV73" t="str">
        <f t="shared" ca="1" si="357"/>
        <v/>
      </c>
      <c r="BW73" t="str">
        <f t="shared" ca="1" si="358"/>
        <v/>
      </c>
      <c r="BX73" t="str">
        <f t="shared" ca="1" si="359"/>
        <v/>
      </c>
      <c r="BY73" t="str">
        <f t="shared" ca="1" si="360"/>
        <v/>
      </c>
      <c r="BZ73" t="str">
        <f t="shared" ca="1" si="361"/>
        <v/>
      </c>
      <c r="CA73" t="str">
        <f t="shared" ca="1" si="362"/>
        <v/>
      </c>
      <c r="CB73" t="str">
        <f t="shared" ca="1" si="363"/>
        <v/>
      </c>
      <c r="CC73" t="str">
        <f t="shared" ca="1" si="364"/>
        <v/>
      </c>
      <c r="CD73" t="str">
        <f t="shared" ca="1" si="365"/>
        <v/>
      </c>
      <c r="CE73" t="str">
        <f t="shared" ca="1" si="366"/>
        <v/>
      </c>
      <c r="CF73" t="str">
        <f t="shared" ca="1" si="367"/>
        <v/>
      </c>
      <c r="CG73" t="str">
        <f t="shared" ca="1" si="368"/>
        <v/>
      </c>
      <c r="CH73" t="str">
        <f t="shared" ca="1" si="369"/>
        <v/>
      </c>
      <c r="CI73" t="str">
        <f t="shared" ca="1" si="370"/>
        <v/>
      </c>
      <c r="CJ73" t="str">
        <f t="shared" ca="1" si="371"/>
        <v/>
      </c>
      <c r="CK73" t="str">
        <f t="shared" ca="1" si="372"/>
        <v/>
      </c>
      <c r="CL73" t="str">
        <f t="shared" ca="1" si="373"/>
        <v/>
      </c>
      <c r="CM73" t="str">
        <f t="shared" ca="1" si="374"/>
        <v/>
      </c>
      <c r="CN73" t="str">
        <f t="shared" ca="1" si="375"/>
        <v/>
      </c>
      <c r="CO73" t="str">
        <f t="shared" ca="1" si="376"/>
        <v/>
      </c>
      <c r="CP73" t="str">
        <f t="shared" ca="1" si="377"/>
        <v/>
      </c>
      <c r="CQ73" t="str">
        <f t="shared" ca="1" si="378"/>
        <v/>
      </c>
      <c r="CR73" t="str">
        <f t="shared" ca="1" si="379"/>
        <v/>
      </c>
      <c r="CS73" t="str">
        <f t="shared" ca="1" si="380"/>
        <v/>
      </c>
      <c r="CT73" t="str">
        <f t="shared" ca="1" si="381"/>
        <v/>
      </c>
      <c r="CU73" t="str">
        <f t="shared" ca="1" si="382"/>
        <v/>
      </c>
      <c r="CV73" t="str">
        <f t="shared" ca="1" si="383"/>
        <v/>
      </c>
      <c r="CW73" t="str">
        <f t="shared" ca="1" si="384"/>
        <v/>
      </c>
      <c r="CX73" t="str">
        <f t="shared" ca="1" si="385"/>
        <v/>
      </c>
      <c r="CY73" t="str">
        <f t="shared" ca="1" si="386"/>
        <v/>
      </c>
      <c r="CZ73" t="str">
        <f t="shared" ca="1" si="387"/>
        <v/>
      </c>
      <c r="DA73" t="str">
        <f t="shared" ca="1" si="388"/>
        <v/>
      </c>
      <c r="DB73" t="str">
        <f t="shared" ca="1" si="389"/>
        <v/>
      </c>
      <c r="DC73" t="str">
        <f t="shared" ca="1" si="390"/>
        <v/>
      </c>
      <c r="DD73" t="str">
        <f t="shared" ca="1" si="391"/>
        <v/>
      </c>
      <c r="DE73" t="str">
        <f t="shared" ca="1" si="392"/>
        <v/>
      </c>
      <c r="DF73" t="str">
        <f t="shared" ca="1" si="393"/>
        <v/>
      </c>
      <c r="DG73" t="str">
        <f t="shared" ca="1" si="394"/>
        <v/>
      </c>
      <c r="DH73" t="str">
        <f t="shared" ca="1" si="395"/>
        <v/>
      </c>
      <c r="DI73" t="str">
        <f t="shared" ca="1" si="396"/>
        <v/>
      </c>
      <c r="DJ73" t="str">
        <f t="shared" ca="1" si="397"/>
        <v/>
      </c>
      <c r="DK73" t="str">
        <f t="shared" ca="1" si="398"/>
        <v/>
      </c>
      <c r="DL73" t="str">
        <f t="shared" ca="1" si="399"/>
        <v/>
      </c>
      <c r="DM73" t="str">
        <f t="shared" ca="1" si="400"/>
        <v/>
      </c>
      <c r="DN73" t="str">
        <f t="shared" ca="1" si="401"/>
        <v/>
      </c>
      <c r="DO73" t="str">
        <f t="shared" ca="1" si="402"/>
        <v/>
      </c>
      <c r="DP73" t="str">
        <f t="shared" ca="1" si="403"/>
        <v/>
      </c>
      <c r="DQ73" t="str">
        <f t="shared" ca="1" si="404"/>
        <v/>
      </c>
      <c r="DR73" t="str">
        <f t="shared" ca="1" si="405"/>
        <v/>
      </c>
      <c r="DS73" t="str">
        <f t="shared" ca="1" si="406"/>
        <v/>
      </c>
      <c r="DT73" t="str">
        <f t="shared" ca="1" si="407"/>
        <v/>
      </c>
      <c r="DU73" t="str">
        <f t="shared" ca="1" si="408"/>
        <v/>
      </c>
      <c r="DV73" t="str">
        <f t="shared" ca="1" si="296"/>
        <v/>
      </c>
      <c r="DW73" t="str">
        <f t="shared" ca="1" si="409"/>
        <v/>
      </c>
      <c r="DX73" t="str">
        <f t="shared" ca="1" si="410"/>
        <v/>
      </c>
      <c r="DY73" t="str">
        <f t="shared" ca="1" si="411"/>
        <v/>
      </c>
      <c r="DZ73" t="str">
        <f t="shared" ca="1" si="412"/>
        <v/>
      </c>
      <c r="EA73" t="str">
        <f t="shared" ca="1" si="413"/>
        <v/>
      </c>
      <c r="EB73" t="str">
        <f t="shared" ca="1" si="414"/>
        <v/>
      </c>
      <c r="EC73" t="str">
        <f t="shared" ca="1" si="415"/>
        <v/>
      </c>
      <c r="ED73" t="str">
        <f t="shared" ca="1" si="416"/>
        <v/>
      </c>
      <c r="EE73" t="str">
        <f t="shared" ca="1" si="417"/>
        <v/>
      </c>
      <c r="EF73" t="str">
        <f t="shared" ca="1" si="418"/>
        <v/>
      </c>
      <c r="EG73" t="str">
        <f t="shared" ca="1" si="419"/>
        <v/>
      </c>
      <c r="EH73" t="str">
        <f t="shared" ca="1" si="420"/>
        <v/>
      </c>
      <c r="EI73" t="str">
        <f t="shared" ca="1" si="421"/>
        <v/>
      </c>
      <c r="EJ73" t="str">
        <f t="shared" ca="1" si="422"/>
        <v/>
      </c>
      <c r="EK73" t="str">
        <f t="shared" ca="1" si="423"/>
        <v/>
      </c>
      <c r="EL73" t="str">
        <f t="shared" ca="1" si="424"/>
        <v/>
      </c>
      <c r="EM73" t="str">
        <f t="shared" ca="1" si="425"/>
        <v/>
      </c>
      <c r="EN73" t="str">
        <f t="shared" ca="1" si="426"/>
        <v/>
      </c>
      <c r="EO73" t="str">
        <f t="shared" ca="1" si="427"/>
        <v/>
      </c>
      <c r="EP73" t="str">
        <f t="shared" ca="1" si="428"/>
        <v/>
      </c>
      <c r="EQ73" t="str">
        <f t="shared" ca="1" si="429"/>
        <v/>
      </c>
      <c r="ER73" t="str">
        <f t="shared" ca="1" si="430"/>
        <v/>
      </c>
      <c r="ES73" t="str">
        <f t="shared" ca="1" si="431"/>
        <v/>
      </c>
      <c r="ET73" t="str">
        <f t="shared" ca="1" si="432"/>
        <v/>
      </c>
      <c r="EU73" t="str">
        <f t="shared" ca="1" si="433"/>
        <v/>
      </c>
      <c r="EV73" t="str">
        <f t="shared" ca="1" si="434"/>
        <v/>
      </c>
      <c r="EW73" t="str">
        <f t="shared" ca="1" si="435"/>
        <v/>
      </c>
      <c r="EX73" t="str">
        <f t="shared" ca="1" si="436"/>
        <v/>
      </c>
      <c r="EY73" t="str">
        <f t="shared" ca="1" si="437"/>
        <v/>
      </c>
      <c r="EZ73" t="str">
        <f t="shared" ca="1" si="438"/>
        <v/>
      </c>
      <c r="FA73" t="str">
        <f t="shared" ca="1" si="439"/>
        <v/>
      </c>
      <c r="FB73" t="str">
        <f t="shared" ca="1" si="440"/>
        <v/>
      </c>
      <c r="FC73" t="str">
        <f t="shared" ca="1" si="441"/>
        <v/>
      </c>
      <c r="FD73" t="str">
        <f t="shared" ca="1" si="442"/>
        <v/>
      </c>
      <c r="FE73" t="str">
        <f t="shared" ca="1" si="443"/>
        <v/>
      </c>
      <c r="FF73" t="str">
        <f t="shared" ca="1" si="444"/>
        <v/>
      </c>
      <c r="FG73" t="str">
        <f t="shared" ca="1" si="445"/>
        <v/>
      </c>
      <c r="FH73" t="str">
        <f t="shared" ca="1" si="446"/>
        <v/>
      </c>
      <c r="FI73" t="str">
        <f t="shared" ca="1" si="447"/>
        <v/>
      </c>
      <c r="FJ73" t="str">
        <f t="shared" ca="1" si="448"/>
        <v/>
      </c>
      <c r="FK73" t="str">
        <f t="shared" ca="1" si="449"/>
        <v/>
      </c>
      <c r="FL73" t="str">
        <f t="shared" ca="1" si="450"/>
        <v/>
      </c>
      <c r="FM73" t="str">
        <f t="shared" ca="1" si="451"/>
        <v/>
      </c>
      <c r="FN73" t="str">
        <f t="shared" ca="1" si="452"/>
        <v/>
      </c>
      <c r="FO73" t="str">
        <f t="shared" ca="1" si="453"/>
        <v/>
      </c>
      <c r="FP73" t="str">
        <f t="shared" ca="1" si="454"/>
        <v/>
      </c>
      <c r="FQ73" t="str">
        <f t="shared" ca="1" si="455"/>
        <v/>
      </c>
      <c r="FR73" t="str">
        <f t="shared" ca="1" si="456"/>
        <v/>
      </c>
      <c r="FS73" t="str">
        <f t="shared" ca="1" si="457"/>
        <v/>
      </c>
      <c r="FT73" t="str">
        <f t="shared" ca="1" si="458"/>
        <v/>
      </c>
      <c r="FU73" t="str">
        <f t="shared" ca="1" si="459"/>
        <v/>
      </c>
      <c r="FV73" t="str">
        <f t="shared" ca="1" si="460"/>
        <v/>
      </c>
      <c r="FW73" t="str">
        <f t="shared" ca="1" si="461"/>
        <v/>
      </c>
      <c r="FX73" t="str">
        <f t="shared" ca="1" si="462"/>
        <v/>
      </c>
      <c r="FY73" t="str">
        <f t="shared" ca="1" si="463"/>
        <v/>
      </c>
      <c r="FZ73" t="str">
        <f t="shared" ca="1" si="464"/>
        <v/>
      </c>
      <c r="GA73" t="str">
        <f t="shared" ca="1" si="465"/>
        <v/>
      </c>
      <c r="GB73" t="str">
        <f t="shared" ca="1" si="466"/>
        <v/>
      </c>
      <c r="GC73" t="str">
        <f t="shared" ca="1" si="467"/>
        <v/>
      </c>
      <c r="GD73" t="str">
        <f t="shared" ca="1" si="468"/>
        <v/>
      </c>
      <c r="GE73" t="str">
        <f t="shared" ca="1" si="469"/>
        <v/>
      </c>
      <c r="GF73" t="str">
        <f t="shared" ca="1" si="470"/>
        <v/>
      </c>
      <c r="GG73" t="str">
        <f t="shared" ca="1" si="471"/>
        <v/>
      </c>
      <c r="GH73" t="str">
        <f t="shared" ca="1" si="472"/>
        <v/>
      </c>
      <c r="GI73" t="str">
        <f t="shared" ca="1" si="473"/>
        <v/>
      </c>
      <c r="GJ73" t="str">
        <f t="shared" ca="1" si="474"/>
        <v/>
      </c>
      <c r="GK73" t="str">
        <f t="shared" ca="1" si="475"/>
        <v/>
      </c>
      <c r="GL73" t="str">
        <f t="shared" ca="1" si="476"/>
        <v/>
      </c>
      <c r="GM73" t="str">
        <f t="shared" ca="1" si="477"/>
        <v/>
      </c>
      <c r="GN73" t="str">
        <f t="shared" ca="1" si="478"/>
        <v/>
      </c>
      <c r="GO73" t="str">
        <f t="shared" ca="1" si="479"/>
        <v/>
      </c>
      <c r="GP73" t="str">
        <f t="shared" ca="1" si="480"/>
        <v/>
      </c>
      <c r="GQ73" t="str">
        <f t="shared" ca="1" si="481"/>
        <v/>
      </c>
      <c r="GR73" t="str">
        <f t="shared" ca="1" si="482"/>
        <v/>
      </c>
      <c r="GS73" t="str">
        <f t="shared" ca="1" si="483"/>
        <v/>
      </c>
      <c r="GT73" t="str">
        <f t="shared" ca="1" si="484"/>
        <v/>
      </c>
      <c r="GU73" t="str">
        <f t="shared" ca="1" si="485"/>
        <v/>
      </c>
      <c r="GV73" t="str">
        <f t="shared" ca="1" si="486"/>
        <v/>
      </c>
      <c r="GW73" t="str">
        <f t="shared" ca="1" si="487"/>
        <v/>
      </c>
      <c r="GX73" t="str">
        <f t="shared" ca="1" si="488"/>
        <v/>
      </c>
      <c r="GY73" t="str">
        <f t="shared" ca="1" si="489"/>
        <v/>
      </c>
      <c r="GZ73" t="str">
        <f t="shared" ca="1" si="490"/>
        <v/>
      </c>
      <c r="HA73" t="str">
        <f t="shared" ca="1" si="491"/>
        <v/>
      </c>
      <c r="HB73" t="str">
        <f t="shared" ca="1" si="492"/>
        <v/>
      </c>
      <c r="HC73" t="str">
        <f t="shared" ca="1" si="493"/>
        <v/>
      </c>
      <c r="HD73" t="str">
        <f t="shared" ca="1" si="494"/>
        <v/>
      </c>
      <c r="HE73" t="str">
        <f t="shared" ca="1" si="495"/>
        <v/>
      </c>
      <c r="HF73" t="str">
        <f t="shared" ca="1" si="496"/>
        <v/>
      </c>
      <c r="HG73" t="str">
        <f t="shared" ca="1" si="497"/>
        <v/>
      </c>
      <c r="HH73" t="str">
        <f t="shared" ca="1" si="498"/>
        <v/>
      </c>
      <c r="HI73" t="str">
        <f t="shared" ca="1" si="499"/>
        <v/>
      </c>
      <c r="HJ73" t="str">
        <f t="shared" ca="1" si="500"/>
        <v/>
      </c>
      <c r="HK73" t="str">
        <f t="shared" ca="1" si="501"/>
        <v/>
      </c>
      <c r="HL73" t="str">
        <f t="shared" ca="1" si="502"/>
        <v/>
      </c>
      <c r="HM73" t="str">
        <f t="shared" ca="1" si="503"/>
        <v/>
      </c>
      <c r="HN73" t="str">
        <f t="shared" ca="1" si="504"/>
        <v/>
      </c>
      <c r="HO73" t="str">
        <f t="shared" ca="1" si="505"/>
        <v/>
      </c>
      <c r="HP73" t="str">
        <f t="shared" ca="1" si="506"/>
        <v/>
      </c>
      <c r="HQ73" t="str">
        <f t="shared" ca="1" si="507"/>
        <v/>
      </c>
      <c r="HR73" t="str">
        <f t="shared" ca="1" si="508"/>
        <v/>
      </c>
      <c r="HS73" t="str">
        <f t="shared" ca="1" si="509"/>
        <v/>
      </c>
      <c r="HT73" t="str">
        <f t="shared" ca="1" si="510"/>
        <v/>
      </c>
      <c r="HU73" t="str">
        <f t="shared" ca="1" si="511"/>
        <v/>
      </c>
      <c r="HV73" t="str">
        <f t="shared" ca="1" si="512"/>
        <v/>
      </c>
      <c r="HW73" t="str">
        <f t="shared" ca="1" si="513"/>
        <v/>
      </c>
      <c r="HX73" t="str">
        <f t="shared" ca="1" si="514"/>
        <v/>
      </c>
      <c r="HY73" t="str">
        <f t="shared" ca="1" si="515"/>
        <v/>
      </c>
      <c r="HZ73" t="str">
        <f t="shared" ca="1" si="516"/>
        <v/>
      </c>
      <c r="IA73" t="str">
        <f t="shared" ca="1" si="517"/>
        <v/>
      </c>
      <c r="IB73" t="str">
        <f t="shared" ca="1" si="518"/>
        <v/>
      </c>
      <c r="IC73" t="str">
        <f t="shared" ca="1" si="519"/>
        <v/>
      </c>
      <c r="ID73" t="str">
        <f t="shared" ca="1" si="520"/>
        <v/>
      </c>
      <c r="IE73" t="str">
        <f t="shared" ca="1" si="521"/>
        <v/>
      </c>
      <c r="IF73" t="str">
        <f t="shared" ca="1" si="522"/>
        <v/>
      </c>
      <c r="IG73" t="str">
        <f t="shared" ca="1" si="523"/>
        <v/>
      </c>
      <c r="IH73" t="str">
        <f t="shared" ca="1" si="524"/>
        <v/>
      </c>
      <c r="II73" t="str">
        <f t="shared" ca="1" si="525"/>
        <v/>
      </c>
      <c r="IJ73" t="str">
        <f t="shared" ca="1" si="526"/>
        <v/>
      </c>
      <c r="IK73" t="str">
        <f t="shared" ca="1" si="527"/>
        <v/>
      </c>
      <c r="IL73" t="str">
        <f t="shared" ca="1" si="528"/>
        <v/>
      </c>
      <c r="IM73" t="str">
        <f t="shared" ca="1" si="529"/>
        <v/>
      </c>
      <c r="IN73" t="str">
        <f t="shared" ca="1" si="530"/>
        <v/>
      </c>
      <c r="IO73" t="str">
        <f t="shared" ca="1" si="531"/>
        <v/>
      </c>
      <c r="IP73" t="str">
        <f t="shared" ca="1" si="532"/>
        <v/>
      </c>
      <c r="IQ73" t="str">
        <f t="shared" ca="1" si="533"/>
        <v/>
      </c>
      <c r="IR73" t="str">
        <f t="shared" ca="1" si="534"/>
        <v/>
      </c>
      <c r="IS73" t="str">
        <f t="shared" ca="1" si="535"/>
        <v/>
      </c>
      <c r="IT73" t="str">
        <f t="shared" ca="1" si="536"/>
        <v/>
      </c>
      <c r="IU73" t="str">
        <f t="shared" ca="1" si="537"/>
        <v/>
      </c>
      <c r="IV73" t="str">
        <f t="shared" ca="1" si="538"/>
        <v/>
      </c>
      <c r="IW73" t="str">
        <f t="shared" ca="1" si="539"/>
        <v/>
      </c>
      <c r="IX73" t="str">
        <f t="shared" ca="1" si="540"/>
        <v/>
      </c>
      <c r="IY73" t="str">
        <f t="shared" ca="1" si="541"/>
        <v/>
      </c>
      <c r="IZ73" t="str">
        <f t="shared" ca="1" si="542"/>
        <v/>
      </c>
      <c r="JA73" t="str">
        <f t="shared" ca="1" si="543"/>
        <v/>
      </c>
      <c r="JB73" t="str">
        <f t="shared" ca="1" si="544"/>
        <v/>
      </c>
      <c r="JC73" t="str">
        <f t="shared" ca="1" si="545"/>
        <v/>
      </c>
      <c r="JD73" t="str">
        <f t="shared" ca="1" si="546"/>
        <v/>
      </c>
      <c r="JE73" t="str">
        <f t="shared" ca="1" si="547"/>
        <v/>
      </c>
      <c r="JF73" t="str">
        <f t="shared" ca="1" si="548"/>
        <v/>
      </c>
      <c r="JG73" t="str">
        <f t="shared" ca="1" si="549"/>
        <v/>
      </c>
      <c r="JH73" t="str">
        <f t="shared" ca="1" si="550"/>
        <v/>
      </c>
      <c r="JI73" t="str">
        <f t="shared" ca="1" si="551"/>
        <v/>
      </c>
      <c r="JJ73" t="str">
        <f t="shared" ca="1" si="552"/>
        <v/>
      </c>
      <c r="JK73" t="str">
        <f t="shared" ca="1" si="553"/>
        <v/>
      </c>
      <c r="JL73" t="str">
        <f t="shared" ca="1" si="554"/>
        <v/>
      </c>
      <c r="JM73" t="str">
        <f t="shared" ca="1" si="555"/>
        <v/>
      </c>
      <c r="JN73" t="str">
        <f t="shared" ca="1" si="556"/>
        <v/>
      </c>
      <c r="JO73" t="str">
        <f t="shared" ca="1" si="557"/>
        <v/>
      </c>
      <c r="JP73" t="str">
        <f t="shared" ca="1" si="558"/>
        <v/>
      </c>
      <c r="JQ73" t="str">
        <f t="shared" ca="1" si="559"/>
        <v/>
      </c>
      <c r="JR73" t="str">
        <f t="shared" ca="1" si="560"/>
        <v/>
      </c>
      <c r="JS73" t="str">
        <f t="shared" ca="1" si="561"/>
        <v/>
      </c>
      <c r="JT73" t="str">
        <f t="shared" ca="1" si="562"/>
        <v/>
      </c>
      <c r="JU73" t="str">
        <f t="shared" ca="1" si="563"/>
        <v/>
      </c>
    </row>
    <row r="74" spans="1:281" x14ac:dyDescent="0.25">
      <c r="A74">
        <f t="shared" si="564"/>
        <v>73</v>
      </c>
      <c r="B74" t="str">
        <f t="shared" ca="1" si="293"/>
        <v/>
      </c>
      <c r="C74">
        <v>3</v>
      </c>
      <c r="D74">
        <f t="shared" si="297"/>
        <v>73</v>
      </c>
      <c r="E74">
        <f t="shared" si="298"/>
        <v>23</v>
      </c>
      <c r="F74">
        <f ca="1">COUNT((AD74,AP74,BB74,BN74,BZ74,CL74,CX74,DJ74,DV74,EH74,ET74,FF74,FR74,GD74,GP74,HB74,HN74,HZ74,IL74,IX74,JJ74,JV74,KH74,KT74,LF74,LR74))</f>
        <v>0</v>
      </c>
      <c r="G74">
        <f t="shared" ca="1" si="299"/>
        <v>0</v>
      </c>
      <c r="H74">
        <f t="shared" ca="1" si="300"/>
        <v>0</v>
      </c>
      <c r="I74">
        <f t="shared" ca="1" si="294"/>
        <v>0</v>
      </c>
      <c r="J74">
        <f t="shared" ca="1" si="301"/>
        <v>0</v>
      </c>
      <c r="K74">
        <f t="shared" ca="1" si="302"/>
        <v>-1</v>
      </c>
      <c r="L74">
        <f t="shared" ca="1" si="286"/>
        <v>9</v>
      </c>
      <c r="M74">
        <f t="shared" ca="1" si="303"/>
        <v>0</v>
      </c>
      <c r="N74">
        <f t="shared" ca="1" si="287"/>
        <v>65</v>
      </c>
      <c r="O74">
        <f t="shared" ca="1" si="304"/>
        <v>-1</v>
      </c>
      <c r="P74">
        <f t="shared" ca="1" si="288"/>
        <v>9</v>
      </c>
      <c r="Q74">
        <f t="shared" ca="1" si="305"/>
        <v>0</v>
      </c>
      <c r="R74">
        <f t="shared" ca="1" si="306"/>
        <v>0</v>
      </c>
      <c r="S74">
        <f t="shared" ca="1" si="307"/>
        <v>0</v>
      </c>
      <c r="T74">
        <f t="shared" ca="1" si="308"/>
        <v>0</v>
      </c>
      <c r="U74" t="str">
        <f t="shared" ca="1" si="295"/>
        <v>999999999999</v>
      </c>
      <c r="V74">
        <f t="shared" ca="1" si="289"/>
        <v>0</v>
      </c>
      <c r="W74">
        <f t="shared" si="309"/>
        <v>73</v>
      </c>
      <c r="X74" t="e">
        <f t="shared" ca="1" si="290"/>
        <v>#N/A</v>
      </c>
      <c r="Y74">
        <f t="shared" ca="1" si="310"/>
        <v>0</v>
      </c>
      <c r="Z74" t="str">
        <f t="shared" ca="1" si="311"/>
        <v>999zz</v>
      </c>
      <c r="AA74">
        <f t="shared" ca="1" si="291"/>
        <v>350</v>
      </c>
      <c r="AB74">
        <f t="shared" si="312"/>
        <v>73</v>
      </c>
      <c r="AC74">
        <f t="shared" ca="1" si="292"/>
        <v>30</v>
      </c>
      <c r="AD74" t="str">
        <f t="shared" ca="1" si="313"/>
        <v/>
      </c>
      <c r="AE74" t="str">
        <f t="shared" ca="1" si="314"/>
        <v/>
      </c>
      <c r="AF74" t="str">
        <f t="shared" ca="1" si="315"/>
        <v/>
      </c>
      <c r="AG74" t="str">
        <f t="shared" ca="1" si="316"/>
        <v/>
      </c>
      <c r="AH74" t="str">
        <f t="shared" ca="1" si="317"/>
        <v/>
      </c>
      <c r="AI74" t="str">
        <f t="shared" ca="1" si="318"/>
        <v/>
      </c>
      <c r="AJ74" t="str">
        <f t="shared" ca="1" si="319"/>
        <v/>
      </c>
      <c r="AK74" t="str">
        <f t="shared" ca="1" si="320"/>
        <v/>
      </c>
      <c r="AL74" t="str">
        <f t="shared" ca="1" si="321"/>
        <v/>
      </c>
      <c r="AM74" t="str">
        <f t="shared" ca="1" si="322"/>
        <v/>
      </c>
      <c r="AN74" t="str">
        <f t="shared" ca="1" si="323"/>
        <v/>
      </c>
      <c r="AO74" t="str">
        <f t="shared" ca="1" si="324"/>
        <v/>
      </c>
      <c r="AP74" t="str">
        <f t="shared" ca="1" si="325"/>
        <v/>
      </c>
      <c r="AQ74" t="str">
        <f t="shared" ca="1" si="326"/>
        <v/>
      </c>
      <c r="AR74" t="str">
        <f t="shared" ca="1" si="327"/>
        <v/>
      </c>
      <c r="AS74" t="str">
        <f t="shared" ca="1" si="328"/>
        <v/>
      </c>
      <c r="AT74" t="str">
        <f t="shared" ca="1" si="329"/>
        <v/>
      </c>
      <c r="AU74" t="str">
        <f t="shared" ca="1" si="330"/>
        <v/>
      </c>
      <c r="AV74" t="str">
        <f t="shared" ca="1" si="331"/>
        <v/>
      </c>
      <c r="AW74" t="str">
        <f t="shared" ca="1" si="332"/>
        <v/>
      </c>
      <c r="AX74" t="str">
        <f t="shared" ca="1" si="333"/>
        <v/>
      </c>
      <c r="AY74" t="str">
        <f t="shared" ca="1" si="334"/>
        <v/>
      </c>
      <c r="AZ74" t="str">
        <f t="shared" ca="1" si="335"/>
        <v/>
      </c>
      <c r="BA74" t="str">
        <f t="shared" ca="1" si="336"/>
        <v/>
      </c>
      <c r="BB74" t="str">
        <f t="shared" ca="1" si="337"/>
        <v/>
      </c>
      <c r="BC74" t="str">
        <f t="shared" ca="1" si="338"/>
        <v/>
      </c>
      <c r="BD74" t="str">
        <f t="shared" ca="1" si="339"/>
        <v/>
      </c>
      <c r="BE74" t="str">
        <f t="shared" ca="1" si="340"/>
        <v/>
      </c>
      <c r="BF74" t="str">
        <f t="shared" ca="1" si="341"/>
        <v/>
      </c>
      <c r="BG74" t="str">
        <f t="shared" ca="1" si="342"/>
        <v/>
      </c>
      <c r="BH74" t="str">
        <f t="shared" ca="1" si="343"/>
        <v/>
      </c>
      <c r="BI74" t="str">
        <f t="shared" ca="1" si="344"/>
        <v/>
      </c>
      <c r="BJ74" t="str">
        <f t="shared" ca="1" si="345"/>
        <v/>
      </c>
      <c r="BK74" t="str">
        <f t="shared" ca="1" si="346"/>
        <v/>
      </c>
      <c r="BL74" t="str">
        <f t="shared" ca="1" si="347"/>
        <v/>
      </c>
      <c r="BM74" t="str">
        <f t="shared" ca="1" si="348"/>
        <v/>
      </c>
      <c r="BN74" t="str">
        <f t="shared" ca="1" si="349"/>
        <v/>
      </c>
      <c r="BO74" t="str">
        <f t="shared" ca="1" si="350"/>
        <v/>
      </c>
      <c r="BP74" t="str">
        <f t="shared" ca="1" si="351"/>
        <v/>
      </c>
      <c r="BQ74" t="str">
        <f t="shared" ca="1" si="352"/>
        <v/>
      </c>
      <c r="BR74" t="str">
        <f t="shared" ca="1" si="353"/>
        <v/>
      </c>
      <c r="BS74" t="str">
        <f t="shared" ca="1" si="354"/>
        <v/>
      </c>
      <c r="BT74" t="str">
        <f t="shared" ca="1" si="355"/>
        <v/>
      </c>
      <c r="BU74" t="str">
        <f t="shared" ca="1" si="356"/>
        <v/>
      </c>
      <c r="BV74" t="str">
        <f t="shared" ca="1" si="357"/>
        <v/>
      </c>
      <c r="BW74" t="str">
        <f t="shared" ca="1" si="358"/>
        <v/>
      </c>
      <c r="BX74" t="str">
        <f t="shared" ca="1" si="359"/>
        <v/>
      </c>
      <c r="BY74" t="str">
        <f t="shared" ca="1" si="360"/>
        <v/>
      </c>
      <c r="BZ74" t="str">
        <f t="shared" ca="1" si="361"/>
        <v/>
      </c>
      <c r="CA74" t="str">
        <f t="shared" ca="1" si="362"/>
        <v/>
      </c>
      <c r="CB74" t="str">
        <f t="shared" ca="1" si="363"/>
        <v/>
      </c>
      <c r="CC74" t="str">
        <f t="shared" ca="1" si="364"/>
        <v/>
      </c>
      <c r="CD74" t="str">
        <f t="shared" ca="1" si="365"/>
        <v/>
      </c>
      <c r="CE74" t="str">
        <f t="shared" ca="1" si="366"/>
        <v/>
      </c>
      <c r="CF74" t="str">
        <f t="shared" ca="1" si="367"/>
        <v/>
      </c>
      <c r="CG74" t="str">
        <f t="shared" ca="1" si="368"/>
        <v/>
      </c>
      <c r="CH74" t="str">
        <f t="shared" ca="1" si="369"/>
        <v/>
      </c>
      <c r="CI74" t="str">
        <f t="shared" ca="1" si="370"/>
        <v/>
      </c>
      <c r="CJ74" t="str">
        <f t="shared" ca="1" si="371"/>
        <v/>
      </c>
      <c r="CK74" t="str">
        <f t="shared" ca="1" si="372"/>
        <v/>
      </c>
      <c r="CL74" t="str">
        <f t="shared" ca="1" si="373"/>
        <v/>
      </c>
      <c r="CM74" t="str">
        <f t="shared" ca="1" si="374"/>
        <v/>
      </c>
      <c r="CN74" t="str">
        <f t="shared" ca="1" si="375"/>
        <v/>
      </c>
      <c r="CO74" t="str">
        <f t="shared" ca="1" si="376"/>
        <v/>
      </c>
      <c r="CP74" t="str">
        <f t="shared" ca="1" si="377"/>
        <v/>
      </c>
      <c r="CQ74" t="str">
        <f t="shared" ca="1" si="378"/>
        <v/>
      </c>
      <c r="CR74" t="str">
        <f t="shared" ca="1" si="379"/>
        <v/>
      </c>
      <c r="CS74" t="str">
        <f t="shared" ca="1" si="380"/>
        <v/>
      </c>
      <c r="CT74" t="str">
        <f t="shared" ca="1" si="381"/>
        <v/>
      </c>
      <c r="CU74" t="str">
        <f t="shared" ca="1" si="382"/>
        <v/>
      </c>
      <c r="CV74" t="str">
        <f t="shared" ca="1" si="383"/>
        <v/>
      </c>
      <c r="CW74" t="str">
        <f t="shared" ca="1" si="384"/>
        <v/>
      </c>
      <c r="CX74" t="str">
        <f t="shared" ca="1" si="385"/>
        <v/>
      </c>
      <c r="CY74" t="str">
        <f t="shared" ca="1" si="386"/>
        <v/>
      </c>
      <c r="CZ74" t="str">
        <f t="shared" ca="1" si="387"/>
        <v/>
      </c>
      <c r="DA74" t="str">
        <f t="shared" ca="1" si="388"/>
        <v/>
      </c>
      <c r="DB74" t="str">
        <f t="shared" ca="1" si="389"/>
        <v/>
      </c>
      <c r="DC74" t="str">
        <f t="shared" ca="1" si="390"/>
        <v/>
      </c>
      <c r="DD74" t="str">
        <f t="shared" ca="1" si="391"/>
        <v/>
      </c>
      <c r="DE74" t="str">
        <f t="shared" ca="1" si="392"/>
        <v/>
      </c>
      <c r="DF74" t="str">
        <f t="shared" ca="1" si="393"/>
        <v/>
      </c>
      <c r="DG74" t="str">
        <f t="shared" ca="1" si="394"/>
        <v/>
      </c>
      <c r="DH74" t="str">
        <f t="shared" ca="1" si="395"/>
        <v/>
      </c>
      <c r="DI74" t="str">
        <f t="shared" ca="1" si="396"/>
        <v/>
      </c>
      <c r="DJ74" t="str">
        <f t="shared" ca="1" si="397"/>
        <v/>
      </c>
      <c r="DK74" t="str">
        <f t="shared" ca="1" si="398"/>
        <v/>
      </c>
      <c r="DL74" t="str">
        <f t="shared" ca="1" si="399"/>
        <v/>
      </c>
      <c r="DM74" t="str">
        <f t="shared" ca="1" si="400"/>
        <v/>
      </c>
      <c r="DN74" t="str">
        <f t="shared" ca="1" si="401"/>
        <v/>
      </c>
      <c r="DO74" t="str">
        <f t="shared" ca="1" si="402"/>
        <v/>
      </c>
      <c r="DP74" t="str">
        <f t="shared" ca="1" si="403"/>
        <v/>
      </c>
      <c r="DQ74" t="str">
        <f t="shared" ca="1" si="404"/>
        <v/>
      </c>
      <c r="DR74" t="str">
        <f t="shared" ca="1" si="405"/>
        <v/>
      </c>
      <c r="DS74" t="str">
        <f t="shared" ca="1" si="406"/>
        <v/>
      </c>
      <c r="DT74" t="str">
        <f t="shared" ca="1" si="407"/>
        <v/>
      </c>
      <c r="DU74" t="str">
        <f t="shared" ca="1" si="408"/>
        <v/>
      </c>
      <c r="DV74" t="str">
        <f t="shared" ca="1" si="296"/>
        <v/>
      </c>
      <c r="DW74" t="str">
        <f t="shared" ca="1" si="409"/>
        <v/>
      </c>
      <c r="DX74" t="str">
        <f t="shared" ca="1" si="410"/>
        <v/>
      </c>
      <c r="DY74" t="str">
        <f t="shared" ca="1" si="411"/>
        <v/>
      </c>
      <c r="DZ74" t="str">
        <f t="shared" ca="1" si="412"/>
        <v/>
      </c>
      <c r="EA74" t="str">
        <f t="shared" ca="1" si="413"/>
        <v/>
      </c>
      <c r="EB74" t="str">
        <f t="shared" ca="1" si="414"/>
        <v/>
      </c>
      <c r="EC74" t="str">
        <f t="shared" ca="1" si="415"/>
        <v/>
      </c>
      <c r="ED74" t="str">
        <f t="shared" ca="1" si="416"/>
        <v/>
      </c>
      <c r="EE74" t="str">
        <f t="shared" ca="1" si="417"/>
        <v/>
      </c>
      <c r="EF74" t="str">
        <f t="shared" ca="1" si="418"/>
        <v/>
      </c>
      <c r="EG74" t="str">
        <f t="shared" ca="1" si="419"/>
        <v/>
      </c>
      <c r="EH74" t="str">
        <f t="shared" ca="1" si="420"/>
        <v/>
      </c>
      <c r="EI74" t="str">
        <f t="shared" ca="1" si="421"/>
        <v/>
      </c>
      <c r="EJ74" t="str">
        <f t="shared" ca="1" si="422"/>
        <v/>
      </c>
      <c r="EK74" t="str">
        <f t="shared" ca="1" si="423"/>
        <v/>
      </c>
      <c r="EL74" t="str">
        <f t="shared" ca="1" si="424"/>
        <v/>
      </c>
      <c r="EM74" t="str">
        <f t="shared" ca="1" si="425"/>
        <v/>
      </c>
      <c r="EN74" t="str">
        <f t="shared" ca="1" si="426"/>
        <v/>
      </c>
      <c r="EO74" t="str">
        <f t="shared" ca="1" si="427"/>
        <v/>
      </c>
      <c r="EP74" t="str">
        <f t="shared" ca="1" si="428"/>
        <v/>
      </c>
      <c r="EQ74" t="str">
        <f t="shared" ca="1" si="429"/>
        <v/>
      </c>
      <c r="ER74" t="str">
        <f t="shared" ca="1" si="430"/>
        <v/>
      </c>
      <c r="ES74" t="str">
        <f t="shared" ca="1" si="431"/>
        <v/>
      </c>
      <c r="ET74" t="str">
        <f t="shared" ca="1" si="432"/>
        <v/>
      </c>
      <c r="EU74" t="str">
        <f t="shared" ca="1" si="433"/>
        <v/>
      </c>
      <c r="EV74" t="str">
        <f t="shared" ca="1" si="434"/>
        <v/>
      </c>
      <c r="EW74" t="str">
        <f t="shared" ca="1" si="435"/>
        <v/>
      </c>
      <c r="EX74" t="str">
        <f t="shared" ca="1" si="436"/>
        <v/>
      </c>
      <c r="EY74" t="str">
        <f t="shared" ca="1" si="437"/>
        <v/>
      </c>
      <c r="EZ74" t="str">
        <f t="shared" ca="1" si="438"/>
        <v/>
      </c>
      <c r="FA74" t="str">
        <f t="shared" ca="1" si="439"/>
        <v/>
      </c>
      <c r="FB74" t="str">
        <f t="shared" ca="1" si="440"/>
        <v/>
      </c>
      <c r="FC74" t="str">
        <f t="shared" ca="1" si="441"/>
        <v/>
      </c>
      <c r="FD74" t="str">
        <f t="shared" ca="1" si="442"/>
        <v/>
      </c>
      <c r="FE74" t="str">
        <f t="shared" ca="1" si="443"/>
        <v/>
      </c>
      <c r="FF74" t="str">
        <f t="shared" ca="1" si="444"/>
        <v/>
      </c>
      <c r="FG74" t="str">
        <f t="shared" ca="1" si="445"/>
        <v/>
      </c>
      <c r="FH74" t="str">
        <f t="shared" ca="1" si="446"/>
        <v/>
      </c>
      <c r="FI74" t="str">
        <f t="shared" ca="1" si="447"/>
        <v/>
      </c>
      <c r="FJ74" t="str">
        <f t="shared" ca="1" si="448"/>
        <v/>
      </c>
      <c r="FK74" t="str">
        <f t="shared" ca="1" si="449"/>
        <v/>
      </c>
      <c r="FL74" t="str">
        <f t="shared" ca="1" si="450"/>
        <v/>
      </c>
      <c r="FM74" t="str">
        <f t="shared" ca="1" si="451"/>
        <v/>
      </c>
      <c r="FN74" t="str">
        <f t="shared" ca="1" si="452"/>
        <v/>
      </c>
      <c r="FO74" t="str">
        <f t="shared" ca="1" si="453"/>
        <v/>
      </c>
      <c r="FP74" t="str">
        <f t="shared" ca="1" si="454"/>
        <v/>
      </c>
      <c r="FQ74" t="str">
        <f t="shared" ca="1" si="455"/>
        <v/>
      </c>
      <c r="FR74" t="str">
        <f t="shared" ca="1" si="456"/>
        <v/>
      </c>
      <c r="FS74" t="str">
        <f t="shared" ca="1" si="457"/>
        <v/>
      </c>
      <c r="FT74" t="str">
        <f t="shared" ca="1" si="458"/>
        <v/>
      </c>
      <c r="FU74" t="str">
        <f t="shared" ca="1" si="459"/>
        <v/>
      </c>
      <c r="FV74" t="str">
        <f t="shared" ca="1" si="460"/>
        <v/>
      </c>
      <c r="FW74" t="str">
        <f t="shared" ca="1" si="461"/>
        <v/>
      </c>
      <c r="FX74" t="str">
        <f t="shared" ca="1" si="462"/>
        <v/>
      </c>
      <c r="FY74" t="str">
        <f t="shared" ca="1" si="463"/>
        <v/>
      </c>
      <c r="FZ74" t="str">
        <f t="shared" ca="1" si="464"/>
        <v/>
      </c>
      <c r="GA74" t="str">
        <f t="shared" ca="1" si="465"/>
        <v/>
      </c>
      <c r="GB74" t="str">
        <f t="shared" ca="1" si="466"/>
        <v/>
      </c>
      <c r="GC74" t="str">
        <f t="shared" ca="1" si="467"/>
        <v/>
      </c>
      <c r="GD74" t="str">
        <f t="shared" ca="1" si="468"/>
        <v/>
      </c>
      <c r="GE74" t="str">
        <f t="shared" ca="1" si="469"/>
        <v/>
      </c>
      <c r="GF74" t="str">
        <f t="shared" ca="1" si="470"/>
        <v/>
      </c>
      <c r="GG74" t="str">
        <f t="shared" ca="1" si="471"/>
        <v/>
      </c>
      <c r="GH74" t="str">
        <f t="shared" ca="1" si="472"/>
        <v/>
      </c>
      <c r="GI74" t="str">
        <f t="shared" ca="1" si="473"/>
        <v/>
      </c>
      <c r="GJ74" t="str">
        <f t="shared" ca="1" si="474"/>
        <v/>
      </c>
      <c r="GK74" t="str">
        <f t="shared" ca="1" si="475"/>
        <v/>
      </c>
      <c r="GL74" t="str">
        <f t="shared" ca="1" si="476"/>
        <v/>
      </c>
      <c r="GM74" t="str">
        <f t="shared" ca="1" si="477"/>
        <v/>
      </c>
      <c r="GN74" t="str">
        <f t="shared" ca="1" si="478"/>
        <v/>
      </c>
      <c r="GO74" t="str">
        <f t="shared" ca="1" si="479"/>
        <v/>
      </c>
      <c r="GP74" t="str">
        <f t="shared" ca="1" si="480"/>
        <v/>
      </c>
      <c r="GQ74" t="str">
        <f t="shared" ca="1" si="481"/>
        <v/>
      </c>
      <c r="GR74" t="str">
        <f t="shared" ca="1" si="482"/>
        <v/>
      </c>
      <c r="GS74" t="str">
        <f t="shared" ca="1" si="483"/>
        <v/>
      </c>
      <c r="GT74" t="str">
        <f t="shared" ca="1" si="484"/>
        <v/>
      </c>
      <c r="GU74" t="str">
        <f t="shared" ca="1" si="485"/>
        <v/>
      </c>
      <c r="GV74" t="str">
        <f t="shared" ca="1" si="486"/>
        <v/>
      </c>
      <c r="GW74" t="str">
        <f t="shared" ca="1" si="487"/>
        <v/>
      </c>
      <c r="GX74" t="str">
        <f t="shared" ca="1" si="488"/>
        <v/>
      </c>
      <c r="GY74" t="str">
        <f t="shared" ca="1" si="489"/>
        <v/>
      </c>
      <c r="GZ74" t="str">
        <f t="shared" ca="1" si="490"/>
        <v/>
      </c>
      <c r="HA74" t="str">
        <f t="shared" ca="1" si="491"/>
        <v/>
      </c>
      <c r="HB74" t="str">
        <f t="shared" ca="1" si="492"/>
        <v/>
      </c>
      <c r="HC74" t="str">
        <f t="shared" ca="1" si="493"/>
        <v/>
      </c>
      <c r="HD74" t="str">
        <f t="shared" ca="1" si="494"/>
        <v/>
      </c>
      <c r="HE74" t="str">
        <f t="shared" ca="1" si="495"/>
        <v/>
      </c>
      <c r="HF74" t="str">
        <f t="shared" ca="1" si="496"/>
        <v/>
      </c>
      <c r="HG74" t="str">
        <f t="shared" ca="1" si="497"/>
        <v/>
      </c>
      <c r="HH74" t="str">
        <f t="shared" ca="1" si="498"/>
        <v/>
      </c>
      <c r="HI74" t="str">
        <f t="shared" ca="1" si="499"/>
        <v/>
      </c>
      <c r="HJ74" t="str">
        <f t="shared" ca="1" si="500"/>
        <v/>
      </c>
      <c r="HK74" t="str">
        <f t="shared" ca="1" si="501"/>
        <v/>
      </c>
      <c r="HL74" t="str">
        <f t="shared" ca="1" si="502"/>
        <v/>
      </c>
      <c r="HM74" t="str">
        <f t="shared" ca="1" si="503"/>
        <v/>
      </c>
      <c r="HN74" t="str">
        <f t="shared" ca="1" si="504"/>
        <v/>
      </c>
      <c r="HO74" t="str">
        <f t="shared" ca="1" si="505"/>
        <v/>
      </c>
      <c r="HP74" t="str">
        <f t="shared" ca="1" si="506"/>
        <v/>
      </c>
      <c r="HQ74" t="str">
        <f t="shared" ca="1" si="507"/>
        <v/>
      </c>
      <c r="HR74" t="str">
        <f t="shared" ca="1" si="508"/>
        <v/>
      </c>
      <c r="HS74" t="str">
        <f t="shared" ca="1" si="509"/>
        <v/>
      </c>
      <c r="HT74" t="str">
        <f t="shared" ca="1" si="510"/>
        <v/>
      </c>
      <c r="HU74" t="str">
        <f t="shared" ca="1" si="511"/>
        <v/>
      </c>
      <c r="HV74" t="str">
        <f t="shared" ca="1" si="512"/>
        <v/>
      </c>
      <c r="HW74" t="str">
        <f t="shared" ca="1" si="513"/>
        <v/>
      </c>
      <c r="HX74" t="str">
        <f t="shared" ca="1" si="514"/>
        <v/>
      </c>
      <c r="HY74" t="str">
        <f t="shared" ca="1" si="515"/>
        <v/>
      </c>
      <c r="HZ74" t="str">
        <f t="shared" ca="1" si="516"/>
        <v/>
      </c>
      <c r="IA74" t="str">
        <f t="shared" ca="1" si="517"/>
        <v/>
      </c>
      <c r="IB74" t="str">
        <f t="shared" ca="1" si="518"/>
        <v/>
      </c>
      <c r="IC74" t="str">
        <f t="shared" ca="1" si="519"/>
        <v/>
      </c>
      <c r="ID74" t="str">
        <f t="shared" ca="1" si="520"/>
        <v/>
      </c>
      <c r="IE74" t="str">
        <f t="shared" ca="1" si="521"/>
        <v/>
      </c>
      <c r="IF74" t="str">
        <f t="shared" ca="1" si="522"/>
        <v/>
      </c>
      <c r="IG74" t="str">
        <f t="shared" ca="1" si="523"/>
        <v/>
      </c>
      <c r="IH74" t="str">
        <f t="shared" ca="1" si="524"/>
        <v/>
      </c>
      <c r="II74" t="str">
        <f t="shared" ca="1" si="525"/>
        <v/>
      </c>
      <c r="IJ74" t="str">
        <f t="shared" ca="1" si="526"/>
        <v/>
      </c>
      <c r="IK74" t="str">
        <f t="shared" ca="1" si="527"/>
        <v/>
      </c>
      <c r="IL74" t="str">
        <f t="shared" ca="1" si="528"/>
        <v/>
      </c>
      <c r="IM74" t="str">
        <f t="shared" ca="1" si="529"/>
        <v/>
      </c>
      <c r="IN74" t="str">
        <f t="shared" ca="1" si="530"/>
        <v/>
      </c>
      <c r="IO74" t="str">
        <f t="shared" ca="1" si="531"/>
        <v/>
      </c>
      <c r="IP74" t="str">
        <f t="shared" ca="1" si="532"/>
        <v/>
      </c>
      <c r="IQ74" t="str">
        <f t="shared" ca="1" si="533"/>
        <v/>
      </c>
      <c r="IR74" t="str">
        <f t="shared" ca="1" si="534"/>
        <v/>
      </c>
      <c r="IS74" t="str">
        <f t="shared" ca="1" si="535"/>
        <v/>
      </c>
      <c r="IT74" t="str">
        <f t="shared" ca="1" si="536"/>
        <v/>
      </c>
      <c r="IU74" t="str">
        <f t="shared" ca="1" si="537"/>
        <v/>
      </c>
      <c r="IV74" t="str">
        <f t="shared" ca="1" si="538"/>
        <v/>
      </c>
      <c r="IW74" t="str">
        <f t="shared" ca="1" si="539"/>
        <v/>
      </c>
      <c r="IX74" t="str">
        <f t="shared" ca="1" si="540"/>
        <v/>
      </c>
      <c r="IY74" t="str">
        <f t="shared" ca="1" si="541"/>
        <v/>
      </c>
      <c r="IZ74" t="str">
        <f t="shared" ca="1" si="542"/>
        <v/>
      </c>
      <c r="JA74" t="str">
        <f t="shared" ca="1" si="543"/>
        <v/>
      </c>
      <c r="JB74" t="str">
        <f t="shared" ca="1" si="544"/>
        <v/>
      </c>
      <c r="JC74" t="str">
        <f t="shared" ca="1" si="545"/>
        <v/>
      </c>
      <c r="JD74" t="str">
        <f t="shared" ca="1" si="546"/>
        <v/>
      </c>
      <c r="JE74" t="str">
        <f t="shared" ca="1" si="547"/>
        <v/>
      </c>
      <c r="JF74" t="str">
        <f t="shared" ca="1" si="548"/>
        <v/>
      </c>
      <c r="JG74" t="str">
        <f t="shared" ca="1" si="549"/>
        <v/>
      </c>
      <c r="JH74" t="str">
        <f t="shared" ca="1" si="550"/>
        <v/>
      </c>
      <c r="JI74" t="str">
        <f t="shared" ca="1" si="551"/>
        <v/>
      </c>
      <c r="JJ74" t="str">
        <f t="shared" ca="1" si="552"/>
        <v/>
      </c>
      <c r="JK74" t="str">
        <f t="shared" ca="1" si="553"/>
        <v/>
      </c>
      <c r="JL74" t="str">
        <f t="shared" ca="1" si="554"/>
        <v/>
      </c>
      <c r="JM74" t="str">
        <f t="shared" ca="1" si="555"/>
        <v/>
      </c>
      <c r="JN74" t="str">
        <f t="shared" ca="1" si="556"/>
        <v/>
      </c>
      <c r="JO74" t="str">
        <f t="shared" ca="1" si="557"/>
        <v/>
      </c>
      <c r="JP74" t="str">
        <f t="shared" ca="1" si="558"/>
        <v/>
      </c>
      <c r="JQ74" t="str">
        <f t="shared" ca="1" si="559"/>
        <v/>
      </c>
      <c r="JR74" t="str">
        <f t="shared" ca="1" si="560"/>
        <v/>
      </c>
      <c r="JS74" t="str">
        <f t="shared" ca="1" si="561"/>
        <v/>
      </c>
      <c r="JT74" t="str">
        <f t="shared" ca="1" si="562"/>
        <v/>
      </c>
      <c r="JU74" t="str">
        <f t="shared" ca="1" si="563"/>
        <v/>
      </c>
    </row>
    <row r="75" spans="1:281" x14ac:dyDescent="0.25">
      <c r="A75">
        <f t="shared" si="564"/>
        <v>74</v>
      </c>
      <c r="B75" t="str">
        <f t="shared" ca="1" si="293"/>
        <v/>
      </c>
      <c r="C75">
        <v>3</v>
      </c>
      <c r="D75">
        <f t="shared" si="297"/>
        <v>74</v>
      </c>
      <c r="E75">
        <f t="shared" si="298"/>
        <v>24</v>
      </c>
      <c r="F75">
        <f ca="1">COUNT((AD75,AP75,BB75,BN75,BZ75,CL75,CX75,DJ75,DV75,EH75,ET75,FF75,FR75,GD75,GP75,HB75,HN75,HZ75,IL75,IX75,JJ75,JV75,KH75,KT75,LF75,LR75))</f>
        <v>0</v>
      </c>
      <c r="G75">
        <f t="shared" ca="1" si="299"/>
        <v>0</v>
      </c>
      <c r="H75">
        <f t="shared" ca="1" si="300"/>
        <v>0</v>
      </c>
      <c r="I75">
        <f t="shared" ca="1" si="294"/>
        <v>0</v>
      </c>
      <c r="J75">
        <f t="shared" ca="1" si="301"/>
        <v>0</v>
      </c>
      <c r="K75">
        <f t="shared" ca="1" si="302"/>
        <v>-1</v>
      </c>
      <c r="L75">
        <f t="shared" ca="1" si="286"/>
        <v>9</v>
      </c>
      <c r="M75">
        <f t="shared" ca="1" si="303"/>
        <v>0</v>
      </c>
      <c r="N75">
        <f t="shared" ca="1" si="287"/>
        <v>65</v>
      </c>
      <c r="O75">
        <f t="shared" ca="1" si="304"/>
        <v>-1</v>
      </c>
      <c r="P75">
        <f t="shared" ca="1" si="288"/>
        <v>9</v>
      </c>
      <c r="Q75">
        <f t="shared" ca="1" si="305"/>
        <v>0</v>
      </c>
      <c r="R75">
        <f t="shared" ca="1" si="306"/>
        <v>0</v>
      </c>
      <c r="S75">
        <f t="shared" ca="1" si="307"/>
        <v>0</v>
      </c>
      <c r="T75">
        <f t="shared" ca="1" si="308"/>
        <v>0</v>
      </c>
      <c r="U75" t="str">
        <f t="shared" ca="1" si="295"/>
        <v>999999999999</v>
      </c>
      <c r="V75">
        <f t="shared" ca="1" si="289"/>
        <v>0</v>
      </c>
      <c r="W75">
        <f t="shared" si="309"/>
        <v>74</v>
      </c>
      <c r="X75" t="e">
        <f t="shared" ca="1" si="290"/>
        <v>#N/A</v>
      </c>
      <c r="Y75">
        <f t="shared" ca="1" si="310"/>
        <v>0</v>
      </c>
      <c r="Z75" t="str">
        <f t="shared" ca="1" si="311"/>
        <v>999zz</v>
      </c>
      <c r="AA75">
        <f t="shared" ca="1" si="291"/>
        <v>350</v>
      </c>
      <c r="AB75">
        <f t="shared" si="312"/>
        <v>74</v>
      </c>
      <c r="AC75">
        <f t="shared" ca="1" si="292"/>
        <v>110</v>
      </c>
      <c r="AD75" t="str">
        <f t="shared" ca="1" si="313"/>
        <v/>
      </c>
      <c r="AE75" t="str">
        <f t="shared" ca="1" si="314"/>
        <v/>
      </c>
      <c r="AF75" t="str">
        <f t="shared" ca="1" si="315"/>
        <v/>
      </c>
      <c r="AG75" t="str">
        <f t="shared" ca="1" si="316"/>
        <v/>
      </c>
      <c r="AH75" t="str">
        <f t="shared" ca="1" si="317"/>
        <v/>
      </c>
      <c r="AI75" t="str">
        <f t="shared" ca="1" si="318"/>
        <v/>
      </c>
      <c r="AJ75" t="str">
        <f t="shared" ca="1" si="319"/>
        <v/>
      </c>
      <c r="AK75" t="str">
        <f t="shared" ca="1" si="320"/>
        <v/>
      </c>
      <c r="AL75" t="str">
        <f t="shared" ca="1" si="321"/>
        <v/>
      </c>
      <c r="AM75" t="str">
        <f t="shared" ca="1" si="322"/>
        <v/>
      </c>
      <c r="AN75" t="str">
        <f t="shared" ca="1" si="323"/>
        <v/>
      </c>
      <c r="AO75" t="str">
        <f t="shared" ca="1" si="324"/>
        <v/>
      </c>
      <c r="AP75" t="str">
        <f t="shared" ca="1" si="325"/>
        <v/>
      </c>
      <c r="AQ75" t="str">
        <f t="shared" ca="1" si="326"/>
        <v/>
      </c>
      <c r="AR75" t="str">
        <f t="shared" ca="1" si="327"/>
        <v/>
      </c>
      <c r="AS75" t="str">
        <f t="shared" ca="1" si="328"/>
        <v/>
      </c>
      <c r="AT75" t="str">
        <f t="shared" ca="1" si="329"/>
        <v/>
      </c>
      <c r="AU75" t="str">
        <f t="shared" ca="1" si="330"/>
        <v/>
      </c>
      <c r="AV75" t="str">
        <f t="shared" ca="1" si="331"/>
        <v/>
      </c>
      <c r="AW75" t="str">
        <f t="shared" ca="1" si="332"/>
        <v/>
      </c>
      <c r="AX75" t="str">
        <f t="shared" ca="1" si="333"/>
        <v/>
      </c>
      <c r="AY75" t="str">
        <f t="shared" ca="1" si="334"/>
        <v/>
      </c>
      <c r="AZ75" t="str">
        <f t="shared" ca="1" si="335"/>
        <v/>
      </c>
      <c r="BA75" t="str">
        <f t="shared" ca="1" si="336"/>
        <v/>
      </c>
      <c r="BB75" t="str">
        <f t="shared" ca="1" si="337"/>
        <v/>
      </c>
      <c r="BC75" t="str">
        <f t="shared" ca="1" si="338"/>
        <v/>
      </c>
      <c r="BD75" t="str">
        <f t="shared" ca="1" si="339"/>
        <v/>
      </c>
      <c r="BE75" t="str">
        <f t="shared" ca="1" si="340"/>
        <v/>
      </c>
      <c r="BF75" t="str">
        <f t="shared" ca="1" si="341"/>
        <v/>
      </c>
      <c r="BG75" t="str">
        <f t="shared" ca="1" si="342"/>
        <v/>
      </c>
      <c r="BH75" t="str">
        <f t="shared" ca="1" si="343"/>
        <v/>
      </c>
      <c r="BI75" t="str">
        <f t="shared" ca="1" si="344"/>
        <v/>
      </c>
      <c r="BJ75" t="str">
        <f t="shared" ca="1" si="345"/>
        <v/>
      </c>
      <c r="BK75" t="str">
        <f t="shared" ca="1" si="346"/>
        <v/>
      </c>
      <c r="BL75" t="str">
        <f t="shared" ca="1" si="347"/>
        <v/>
      </c>
      <c r="BM75" t="str">
        <f t="shared" ca="1" si="348"/>
        <v/>
      </c>
      <c r="BN75" t="str">
        <f t="shared" ca="1" si="349"/>
        <v/>
      </c>
      <c r="BO75" t="str">
        <f t="shared" ca="1" si="350"/>
        <v/>
      </c>
      <c r="BP75" t="str">
        <f t="shared" ca="1" si="351"/>
        <v/>
      </c>
      <c r="BQ75" t="str">
        <f t="shared" ca="1" si="352"/>
        <v/>
      </c>
      <c r="BR75" t="str">
        <f t="shared" ca="1" si="353"/>
        <v/>
      </c>
      <c r="BS75" t="str">
        <f t="shared" ca="1" si="354"/>
        <v/>
      </c>
      <c r="BT75" t="str">
        <f t="shared" ca="1" si="355"/>
        <v/>
      </c>
      <c r="BU75" t="str">
        <f t="shared" ca="1" si="356"/>
        <v/>
      </c>
      <c r="BV75" t="str">
        <f t="shared" ca="1" si="357"/>
        <v/>
      </c>
      <c r="BW75" t="str">
        <f t="shared" ca="1" si="358"/>
        <v/>
      </c>
      <c r="BX75" t="str">
        <f t="shared" ca="1" si="359"/>
        <v/>
      </c>
      <c r="BY75" t="str">
        <f t="shared" ca="1" si="360"/>
        <v/>
      </c>
      <c r="BZ75" t="str">
        <f t="shared" ca="1" si="361"/>
        <v/>
      </c>
      <c r="CA75" t="str">
        <f t="shared" ca="1" si="362"/>
        <v/>
      </c>
      <c r="CB75" t="str">
        <f t="shared" ca="1" si="363"/>
        <v/>
      </c>
      <c r="CC75" t="str">
        <f t="shared" ca="1" si="364"/>
        <v/>
      </c>
      <c r="CD75" t="str">
        <f t="shared" ca="1" si="365"/>
        <v/>
      </c>
      <c r="CE75" t="str">
        <f t="shared" ca="1" si="366"/>
        <v/>
      </c>
      <c r="CF75" t="str">
        <f t="shared" ca="1" si="367"/>
        <v/>
      </c>
      <c r="CG75" t="str">
        <f t="shared" ca="1" si="368"/>
        <v/>
      </c>
      <c r="CH75" t="str">
        <f t="shared" ca="1" si="369"/>
        <v/>
      </c>
      <c r="CI75" t="str">
        <f t="shared" ca="1" si="370"/>
        <v/>
      </c>
      <c r="CJ75" t="str">
        <f t="shared" ca="1" si="371"/>
        <v/>
      </c>
      <c r="CK75" t="str">
        <f t="shared" ca="1" si="372"/>
        <v/>
      </c>
      <c r="CL75" t="str">
        <f t="shared" ca="1" si="373"/>
        <v/>
      </c>
      <c r="CM75" t="str">
        <f t="shared" ca="1" si="374"/>
        <v/>
      </c>
      <c r="CN75" t="str">
        <f t="shared" ca="1" si="375"/>
        <v/>
      </c>
      <c r="CO75" t="str">
        <f t="shared" ca="1" si="376"/>
        <v/>
      </c>
      <c r="CP75" t="str">
        <f t="shared" ca="1" si="377"/>
        <v/>
      </c>
      <c r="CQ75" t="str">
        <f t="shared" ca="1" si="378"/>
        <v/>
      </c>
      <c r="CR75" t="str">
        <f t="shared" ca="1" si="379"/>
        <v/>
      </c>
      <c r="CS75" t="str">
        <f t="shared" ca="1" si="380"/>
        <v/>
      </c>
      <c r="CT75" t="str">
        <f t="shared" ca="1" si="381"/>
        <v/>
      </c>
      <c r="CU75" t="str">
        <f t="shared" ca="1" si="382"/>
        <v/>
      </c>
      <c r="CV75" t="str">
        <f t="shared" ca="1" si="383"/>
        <v/>
      </c>
      <c r="CW75" t="str">
        <f t="shared" ca="1" si="384"/>
        <v/>
      </c>
      <c r="CX75" t="str">
        <f t="shared" ca="1" si="385"/>
        <v/>
      </c>
      <c r="CY75" t="str">
        <f t="shared" ca="1" si="386"/>
        <v/>
      </c>
      <c r="CZ75" t="str">
        <f t="shared" ca="1" si="387"/>
        <v/>
      </c>
      <c r="DA75" t="str">
        <f t="shared" ca="1" si="388"/>
        <v/>
      </c>
      <c r="DB75" t="str">
        <f t="shared" ca="1" si="389"/>
        <v/>
      </c>
      <c r="DC75" t="str">
        <f t="shared" ca="1" si="390"/>
        <v/>
      </c>
      <c r="DD75" t="str">
        <f t="shared" ca="1" si="391"/>
        <v/>
      </c>
      <c r="DE75" t="str">
        <f t="shared" ca="1" si="392"/>
        <v/>
      </c>
      <c r="DF75" t="str">
        <f t="shared" ca="1" si="393"/>
        <v/>
      </c>
      <c r="DG75" t="str">
        <f t="shared" ca="1" si="394"/>
        <v/>
      </c>
      <c r="DH75" t="str">
        <f t="shared" ca="1" si="395"/>
        <v/>
      </c>
      <c r="DI75" t="str">
        <f t="shared" ca="1" si="396"/>
        <v/>
      </c>
      <c r="DJ75" t="str">
        <f t="shared" ca="1" si="397"/>
        <v/>
      </c>
      <c r="DK75" t="str">
        <f t="shared" ca="1" si="398"/>
        <v/>
      </c>
      <c r="DL75" t="str">
        <f t="shared" ca="1" si="399"/>
        <v/>
      </c>
      <c r="DM75" t="str">
        <f t="shared" ca="1" si="400"/>
        <v/>
      </c>
      <c r="DN75" t="str">
        <f t="shared" ca="1" si="401"/>
        <v/>
      </c>
      <c r="DO75" t="str">
        <f t="shared" ca="1" si="402"/>
        <v/>
      </c>
      <c r="DP75" t="str">
        <f t="shared" ca="1" si="403"/>
        <v/>
      </c>
      <c r="DQ75" t="str">
        <f t="shared" ca="1" si="404"/>
        <v/>
      </c>
      <c r="DR75" t="str">
        <f t="shared" ca="1" si="405"/>
        <v/>
      </c>
      <c r="DS75" t="str">
        <f t="shared" ca="1" si="406"/>
        <v/>
      </c>
      <c r="DT75" t="str">
        <f t="shared" ca="1" si="407"/>
        <v/>
      </c>
      <c r="DU75" t="str">
        <f t="shared" ca="1" si="408"/>
        <v/>
      </c>
      <c r="DV75" t="str">
        <f t="shared" ca="1" si="296"/>
        <v/>
      </c>
      <c r="DW75" t="str">
        <f t="shared" ca="1" si="409"/>
        <v/>
      </c>
      <c r="DX75" t="str">
        <f t="shared" ca="1" si="410"/>
        <v/>
      </c>
      <c r="DY75" t="str">
        <f t="shared" ca="1" si="411"/>
        <v/>
      </c>
      <c r="DZ75" t="str">
        <f t="shared" ca="1" si="412"/>
        <v/>
      </c>
      <c r="EA75" t="str">
        <f t="shared" ca="1" si="413"/>
        <v/>
      </c>
      <c r="EB75" t="str">
        <f t="shared" ca="1" si="414"/>
        <v/>
      </c>
      <c r="EC75" t="str">
        <f t="shared" ca="1" si="415"/>
        <v/>
      </c>
      <c r="ED75" t="str">
        <f t="shared" ca="1" si="416"/>
        <v/>
      </c>
      <c r="EE75" t="str">
        <f t="shared" ca="1" si="417"/>
        <v/>
      </c>
      <c r="EF75" t="str">
        <f t="shared" ca="1" si="418"/>
        <v/>
      </c>
      <c r="EG75" t="str">
        <f t="shared" ca="1" si="419"/>
        <v/>
      </c>
      <c r="EH75" t="str">
        <f t="shared" ca="1" si="420"/>
        <v/>
      </c>
      <c r="EI75" t="str">
        <f t="shared" ca="1" si="421"/>
        <v/>
      </c>
      <c r="EJ75" t="str">
        <f t="shared" ca="1" si="422"/>
        <v/>
      </c>
      <c r="EK75" t="str">
        <f t="shared" ca="1" si="423"/>
        <v/>
      </c>
      <c r="EL75" t="str">
        <f t="shared" ca="1" si="424"/>
        <v/>
      </c>
      <c r="EM75" t="str">
        <f t="shared" ca="1" si="425"/>
        <v/>
      </c>
      <c r="EN75" t="str">
        <f t="shared" ca="1" si="426"/>
        <v/>
      </c>
      <c r="EO75" t="str">
        <f t="shared" ca="1" si="427"/>
        <v/>
      </c>
      <c r="EP75" t="str">
        <f t="shared" ca="1" si="428"/>
        <v/>
      </c>
      <c r="EQ75" t="str">
        <f t="shared" ca="1" si="429"/>
        <v/>
      </c>
      <c r="ER75" t="str">
        <f t="shared" ca="1" si="430"/>
        <v/>
      </c>
      <c r="ES75" t="str">
        <f t="shared" ca="1" si="431"/>
        <v/>
      </c>
      <c r="ET75" t="str">
        <f t="shared" ca="1" si="432"/>
        <v/>
      </c>
      <c r="EU75" t="str">
        <f t="shared" ca="1" si="433"/>
        <v/>
      </c>
      <c r="EV75" t="str">
        <f t="shared" ca="1" si="434"/>
        <v/>
      </c>
      <c r="EW75" t="str">
        <f t="shared" ca="1" si="435"/>
        <v/>
      </c>
      <c r="EX75" t="str">
        <f t="shared" ca="1" si="436"/>
        <v/>
      </c>
      <c r="EY75" t="str">
        <f t="shared" ca="1" si="437"/>
        <v/>
      </c>
      <c r="EZ75" t="str">
        <f t="shared" ca="1" si="438"/>
        <v/>
      </c>
      <c r="FA75" t="str">
        <f t="shared" ca="1" si="439"/>
        <v/>
      </c>
      <c r="FB75" t="str">
        <f t="shared" ca="1" si="440"/>
        <v/>
      </c>
      <c r="FC75" t="str">
        <f t="shared" ca="1" si="441"/>
        <v/>
      </c>
      <c r="FD75" t="str">
        <f t="shared" ca="1" si="442"/>
        <v/>
      </c>
      <c r="FE75" t="str">
        <f t="shared" ca="1" si="443"/>
        <v/>
      </c>
      <c r="FF75" t="str">
        <f t="shared" ca="1" si="444"/>
        <v/>
      </c>
      <c r="FG75" t="str">
        <f t="shared" ca="1" si="445"/>
        <v/>
      </c>
      <c r="FH75" t="str">
        <f t="shared" ca="1" si="446"/>
        <v/>
      </c>
      <c r="FI75" t="str">
        <f t="shared" ca="1" si="447"/>
        <v/>
      </c>
      <c r="FJ75" t="str">
        <f t="shared" ca="1" si="448"/>
        <v/>
      </c>
      <c r="FK75" t="str">
        <f t="shared" ca="1" si="449"/>
        <v/>
      </c>
      <c r="FL75" t="str">
        <f t="shared" ca="1" si="450"/>
        <v/>
      </c>
      <c r="FM75" t="str">
        <f t="shared" ca="1" si="451"/>
        <v/>
      </c>
      <c r="FN75" t="str">
        <f t="shared" ca="1" si="452"/>
        <v/>
      </c>
      <c r="FO75" t="str">
        <f t="shared" ca="1" si="453"/>
        <v/>
      </c>
      <c r="FP75" t="str">
        <f t="shared" ca="1" si="454"/>
        <v/>
      </c>
      <c r="FQ75" t="str">
        <f t="shared" ca="1" si="455"/>
        <v/>
      </c>
      <c r="FR75" t="str">
        <f t="shared" ca="1" si="456"/>
        <v/>
      </c>
      <c r="FS75" t="str">
        <f t="shared" ca="1" si="457"/>
        <v/>
      </c>
      <c r="FT75" t="str">
        <f t="shared" ca="1" si="458"/>
        <v/>
      </c>
      <c r="FU75" t="str">
        <f t="shared" ca="1" si="459"/>
        <v/>
      </c>
      <c r="FV75" t="str">
        <f t="shared" ca="1" si="460"/>
        <v/>
      </c>
      <c r="FW75" t="str">
        <f t="shared" ca="1" si="461"/>
        <v/>
      </c>
      <c r="FX75" t="str">
        <f t="shared" ca="1" si="462"/>
        <v/>
      </c>
      <c r="FY75" t="str">
        <f t="shared" ca="1" si="463"/>
        <v/>
      </c>
      <c r="FZ75" t="str">
        <f t="shared" ca="1" si="464"/>
        <v/>
      </c>
      <c r="GA75" t="str">
        <f t="shared" ca="1" si="465"/>
        <v/>
      </c>
      <c r="GB75" t="str">
        <f t="shared" ca="1" si="466"/>
        <v/>
      </c>
      <c r="GC75" t="str">
        <f t="shared" ca="1" si="467"/>
        <v/>
      </c>
      <c r="GD75" t="str">
        <f t="shared" ca="1" si="468"/>
        <v/>
      </c>
      <c r="GE75" t="str">
        <f t="shared" ca="1" si="469"/>
        <v/>
      </c>
      <c r="GF75" t="str">
        <f t="shared" ca="1" si="470"/>
        <v/>
      </c>
      <c r="GG75" t="str">
        <f t="shared" ca="1" si="471"/>
        <v/>
      </c>
      <c r="GH75" t="str">
        <f t="shared" ca="1" si="472"/>
        <v/>
      </c>
      <c r="GI75" t="str">
        <f t="shared" ca="1" si="473"/>
        <v/>
      </c>
      <c r="GJ75" t="str">
        <f t="shared" ca="1" si="474"/>
        <v/>
      </c>
      <c r="GK75" t="str">
        <f t="shared" ca="1" si="475"/>
        <v/>
      </c>
      <c r="GL75" t="str">
        <f t="shared" ca="1" si="476"/>
        <v/>
      </c>
      <c r="GM75" t="str">
        <f t="shared" ca="1" si="477"/>
        <v/>
      </c>
      <c r="GN75" t="str">
        <f t="shared" ca="1" si="478"/>
        <v/>
      </c>
      <c r="GO75" t="str">
        <f t="shared" ca="1" si="479"/>
        <v/>
      </c>
      <c r="GP75" t="str">
        <f t="shared" ca="1" si="480"/>
        <v/>
      </c>
      <c r="GQ75" t="str">
        <f t="shared" ca="1" si="481"/>
        <v/>
      </c>
      <c r="GR75" t="str">
        <f t="shared" ca="1" si="482"/>
        <v/>
      </c>
      <c r="GS75" t="str">
        <f t="shared" ca="1" si="483"/>
        <v/>
      </c>
      <c r="GT75" t="str">
        <f t="shared" ca="1" si="484"/>
        <v/>
      </c>
      <c r="GU75" t="str">
        <f t="shared" ca="1" si="485"/>
        <v/>
      </c>
      <c r="GV75" t="str">
        <f t="shared" ca="1" si="486"/>
        <v/>
      </c>
      <c r="GW75" t="str">
        <f t="shared" ca="1" si="487"/>
        <v/>
      </c>
      <c r="GX75" t="str">
        <f t="shared" ca="1" si="488"/>
        <v/>
      </c>
      <c r="GY75" t="str">
        <f t="shared" ca="1" si="489"/>
        <v/>
      </c>
      <c r="GZ75" t="str">
        <f t="shared" ca="1" si="490"/>
        <v/>
      </c>
      <c r="HA75" t="str">
        <f t="shared" ca="1" si="491"/>
        <v/>
      </c>
      <c r="HB75" t="str">
        <f t="shared" ca="1" si="492"/>
        <v/>
      </c>
      <c r="HC75" t="str">
        <f t="shared" ca="1" si="493"/>
        <v/>
      </c>
      <c r="HD75" t="str">
        <f t="shared" ca="1" si="494"/>
        <v/>
      </c>
      <c r="HE75" t="str">
        <f t="shared" ca="1" si="495"/>
        <v/>
      </c>
      <c r="HF75" t="str">
        <f t="shared" ca="1" si="496"/>
        <v/>
      </c>
      <c r="HG75" t="str">
        <f t="shared" ca="1" si="497"/>
        <v/>
      </c>
      <c r="HH75" t="str">
        <f t="shared" ca="1" si="498"/>
        <v/>
      </c>
      <c r="HI75" t="str">
        <f t="shared" ca="1" si="499"/>
        <v/>
      </c>
      <c r="HJ75" t="str">
        <f t="shared" ca="1" si="500"/>
        <v/>
      </c>
      <c r="HK75" t="str">
        <f t="shared" ca="1" si="501"/>
        <v/>
      </c>
      <c r="HL75" t="str">
        <f t="shared" ca="1" si="502"/>
        <v/>
      </c>
      <c r="HM75" t="str">
        <f t="shared" ca="1" si="503"/>
        <v/>
      </c>
      <c r="HN75" t="str">
        <f t="shared" ca="1" si="504"/>
        <v/>
      </c>
      <c r="HO75" t="str">
        <f t="shared" ca="1" si="505"/>
        <v/>
      </c>
      <c r="HP75" t="str">
        <f t="shared" ca="1" si="506"/>
        <v/>
      </c>
      <c r="HQ75" t="str">
        <f t="shared" ca="1" si="507"/>
        <v/>
      </c>
      <c r="HR75" t="str">
        <f t="shared" ca="1" si="508"/>
        <v/>
      </c>
      <c r="HS75" t="str">
        <f t="shared" ca="1" si="509"/>
        <v/>
      </c>
      <c r="HT75" t="str">
        <f t="shared" ca="1" si="510"/>
        <v/>
      </c>
      <c r="HU75" t="str">
        <f t="shared" ca="1" si="511"/>
        <v/>
      </c>
      <c r="HV75" t="str">
        <f t="shared" ca="1" si="512"/>
        <v/>
      </c>
      <c r="HW75" t="str">
        <f t="shared" ca="1" si="513"/>
        <v/>
      </c>
      <c r="HX75" t="str">
        <f t="shared" ca="1" si="514"/>
        <v/>
      </c>
      <c r="HY75" t="str">
        <f t="shared" ca="1" si="515"/>
        <v/>
      </c>
      <c r="HZ75" t="str">
        <f t="shared" ca="1" si="516"/>
        <v/>
      </c>
      <c r="IA75" t="str">
        <f t="shared" ca="1" si="517"/>
        <v/>
      </c>
      <c r="IB75" t="str">
        <f t="shared" ca="1" si="518"/>
        <v/>
      </c>
      <c r="IC75" t="str">
        <f t="shared" ca="1" si="519"/>
        <v/>
      </c>
      <c r="ID75" t="str">
        <f t="shared" ca="1" si="520"/>
        <v/>
      </c>
      <c r="IE75" t="str">
        <f t="shared" ca="1" si="521"/>
        <v/>
      </c>
      <c r="IF75" t="str">
        <f t="shared" ca="1" si="522"/>
        <v/>
      </c>
      <c r="IG75" t="str">
        <f t="shared" ca="1" si="523"/>
        <v/>
      </c>
      <c r="IH75" t="str">
        <f t="shared" ca="1" si="524"/>
        <v/>
      </c>
      <c r="II75" t="str">
        <f t="shared" ca="1" si="525"/>
        <v/>
      </c>
      <c r="IJ75" t="str">
        <f t="shared" ca="1" si="526"/>
        <v/>
      </c>
      <c r="IK75" t="str">
        <f t="shared" ca="1" si="527"/>
        <v/>
      </c>
      <c r="IL75" t="str">
        <f t="shared" ca="1" si="528"/>
        <v/>
      </c>
      <c r="IM75" t="str">
        <f t="shared" ca="1" si="529"/>
        <v/>
      </c>
      <c r="IN75" t="str">
        <f t="shared" ca="1" si="530"/>
        <v/>
      </c>
      <c r="IO75" t="str">
        <f t="shared" ca="1" si="531"/>
        <v/>
      </c>
      <c r="IP75" t="str">
        <f t="shared" ca="1" si="532"/>
        <v/>
      </c>
      <c r="IQ75" t="str">
        <f t="shared" ca="1" si="533"/>
        <v/>
      </c>
      <c r="IR75" t="str">
        <f t="shared" ca="1" si="534"/>
        <v/>
      </c>
      <c r="IS75" t="str">
        <f t="shared" ca="1" si="535"/>
        <v/>
      </c>
      <c r="IT75" t="str">
        <f t="shared" ca="1" si="536"/>
        <v/>
      </c>
      <c r="IU75" t="str">
        <f t="shared" ca="1" si="537"/>
        <v/>
      </c>
      <c r="IV75" t="str">
        <f t="shared" ca="1" si="538"/>
        <v/>
      </c>
      <c r="IW75" t="str">
        <f t="shared" ca="1" si="539"/>
        <v/>
      </c>
      <c r="IX75" t="str">
        <f t="shared" ca="1" si="540"/>
        <v/>
      </c>
      <c r="IY75" t="str">
        <f t="shared" ca="1" si="541"/>
        <v/>
      </c>
      <c r="IZ75" t="str">
        <f t="shared" ca="1" si="542"/>
        <v/>
      </c>
      <c r="JA75" t="str">
        <f t="shared" ca="1" si="543"/>
        <v/>
      </c>
      <c r="JB75" t="str">
        <f t="shared" ca="1" si="544"/>
        <v/>
      </c>
      <c r="JC75" t="str">
        <f t="shared" ca="1" si="545"/>
        <v/>
      </c>
      <c r="JD75" t="str">
        <f t="shared" ca="1" si="546"/>
        <v/>
      </c>
      <c r="JE75" t="str">
        <f t="shared" ca="1" si="547"/>
        <v/>
      </c>
      <c r="JF75" t="str">
        <f t="shared" ca="1" si="548"/>
        <v/>
      </c>
      <c r="JG75" t="str">
        <f t="shared" ca="1" si="549"/>
        <v/>
      </c>
      <c r="JH75" t="str">
        <f t="shared" ca="1" si="550"/>
        <v/>
      </c>
      <c r="JI75" t="str">
        <f t="shared" ca="1" si="551"/>
        <v/>
      </c>
      <c r="JJ75" t="str">
        <f t="shared" ca="1" si="552"/>
        <v/>
      </c>
      <c r="JK75" t="str">
        <f t="shared" ca="1" si="553"/>
        <v/>
      </c>
      <c r="JL75" t="str">
        <f t="shared" ca="1" si="554"/>
        <v/>
      </c>
      <c r="JM75" t="str">
        <f t="shared" ca="1" si="555"/>
        <v/>
      </c>
      <c r="JN75" t="str">
        <f t="shared" ca="1" si="556"/>
        <v/>
      </c>
      <c r="JO75" t="str">
        <f t="shared" ca="1" si="557"/>
        <v/>
      </c>
      <c r="JP75" t="str">
        <f t="shared" ca="1" si="558"/>
        <v/>
      </c>
      <c r="JQ75" t="str">
        <f t="shared" ca="1" si="559"/>
        <v/>
      </c>
      <c r="JR75" t="str">
        <f t="shared" ca="1" si="560"/>
        <v/>
      </c>
      <c r="JS75" t="str">
        <f t="shared" ca="1" si="561"/>
        <v/>
      </c>
      <c r="JT75" t="str">
        <f t="shared" ca="1" si="562"/>
        <v/>
      </c>
      <c r="JU75" t="str">
        <f t="shared" ca="1" si="563"/>
        <v/>
      </c>
    </row>
    <row r="76" spans="1:281" x14ac:dyDescent="0.25">
      <c r="A76">
        <f t="shared" si="564"/>
        <v>75</v>
      </c>
      <c r="B76" t="str">
        <f t="shared" ca="1" si="293"/>
        <v/>
      </c>
      <c r="C76">
        <v>3</v>
      </c>
      <c r="D76">
        <f t="shared" si="297"/>
        <v>75</v>
      </c>
      <c r="E76">
        <f t="shared" si="298"/>
        <v>25</v>
      </c>
      <c r="F76">
        <f ca="1">COUNT((AD76,AP76,BB76,BN76,BZ76,CL76,CX76,DJ76,DV76,EH76,ET76,FF76,FR76,GD76,GP76,HB76,HN76,HZ76,IL76,IX76,JJ76,JV76,KH76,KT76,LF76,LR76))</f>
        <v>0</v>
      </c>
      <c r="G76">
        <f t="shared" ca="1" si="299"/>
        <v>0</v>
      </c>
      <c r="H76">
        <f t="shared" ca="1" si="300"/>
        <v>0</v>
      </c>
      <c r="I76">
        <f t="shared" ca="1" si="294"/>
        <v>0</v>
      </c>
      <c r="J76">
        <f t="shared" ca="1" si="301"/>
        <v>0</v>
      </c>
      <c r="K76">
        <f t="shared" ca="1" si="302"/>
        <v>-1</v>
      </c>
      <c r="L76">
        <f t="shared" ca="1" si="286"/>
        <v>9</v>
      </c>
      <c r="M76">
        <f t="shared" ca="1" si="303"/>
        <v>0</v>
      </c>
      <c r="N76">
        <f t="shared" ca="1" si="287"/>
        <v>65</v>
      </c>
      <c r="O76">
        <f t="shared" ca="1" si="304"/>
        <v>-1</v>
      </c>
      <c r="P76">
        <f t="shared" ca="1" si="288"/>
        <v>9</v>
      </c>
      <c r="Q76">
        <f t="shared" ca="1" si="305"/>
        <v>0</v>
      </c>
      <c r="R76">
        <f t="shared" ca="1" si="306"/>
        <v>0</v>
      </c>
      <c r="S76">
        <f t="shared" ca="1" si="307"/>
        <v>0</v>
      </c>
      <c r="T76">
        <f t="shared" ca="1" si="308"/>
        <v>0</v>
      </c>
      <c r="U76" t="str">
        <f t="shared" ca="1" si="295"/>
        <v>999999999999</v>
      </c>
      <c r="V76">
        <f t="shared" ca="1" si="289"/>
        <v>0</v>
      </c>
      <c r="W76">
        <f t="shared" si="309"/>
        <v>75</v>
      </c>
      <c r="X76" t="e">
        <f t="shared" ca="1" si="290"/>
        <v>#N/A</v>
      </c>
      <c r="Y76">
        <f t="shared" ca="1" si="310"/>
        <v>0</v>
      </c>
      <c r="Z76" t="str">
        <f t="shared" ca="1" si="311"/>
        <v>999zz</v>
      </c>
      <c r="AA76">
        <f t="shared" ca="1" si="291"/>
        <v>350</v>
      </c>
      <c r="AB76">
        <f t="shared" si="312"/>
        <v>75</v>
      </c>
      <c r="AC76" t="e">
        <f t="shared" ca="1" si="292"/>
        <v>#N/A</v>
      </c>
      <c r="AD76" t="str">
        <f t="shared" ca="1" si="313"/>
        <v/>
      </c>
      <c r="AE76" t="str">
        <f t="shared" ca="1" si="314"/>
        <v/>
      </c>
      <c r="AF76" t="str">
        <f t="shared" ca="1" si="315"/>
        <v/>
      </c>
      <c r="AG76" t="str">
        <f t="shared" ca="1" si="316"/>
        <v/>
      </c>
      <c r="AH76" t="str">
        <f t="shared" ca="1" si="317"/>
        <v/>
      </c>
      <c r="AI76" t="str">
        <f t="shared" ca="1" si="318"/>
        <v/>
      </c>
      <c r="AJ76" t="str">
        <f t="shared" ca="1" si="319"/>
        <v/>
      </c>
      <c r="AK76" t="str">
        <f t="shared" ca="1" si="320"/>
        <v/>
      </c>
      <c r="AL76" t="str">
        <f t="shared" ca="1" si="321"/>
        <v/>
      </c>
      <c r="AM76" t="str">
        <f t="shared" ca="1" si="322"/>
        <v/>
      </c>
      <c r="AN76" t="str">
        <f t="shared" ca="1" si="323"/>
        <v/>
      </c>
      <c r="AO76" t="str">
        <f t="shared" ca="1" si="324"/>
        <v/>
      </c>
      <c r="AP76" t="str">
        <f t="shared" ca="1" si="325"/>
        <v/>
      </c>
      <c r="AQ76" t="str">
        <f t="shared" ca="1" si="326"/>
        <v/>
      </c>
      <c r="AR76" t="str">
        <f t="shared" ca="1" si="327"/>
        <v/>
      </c>
      <c r="AS76" t="str">
        <f t="shared" ca="1" si="328"/>
        <v/>
      </c>
      <c r="AT76" t="str">
        <f t="shared" ca="1" si="329"/>
        <v/>
      </c>
      <c r="AU76" t="str">
        <f t="shared" ca="1" si="330"/>
        <v/>
      </c>
      <c r="AV76" t="str">
        <f t="shared" ca="1" si="331"/>
        <v/>
      </c>
      <c r="AW76" t="str">
        <f t="shared" ca="1" si="332"/>
        <v/>
      </c>
      <c r="AX76" t="str">
        <f t="shared" ca="1" si="333"/>
        <v/>
      </c>
      <c r="AY76" t="str">
        <f t="shared" ca="1" si="334"/>
        <v/>
      </c>
      <c r="AZ76" t="str">
        <f t="shared" ca="1" si="335"/>
        <v/>
      </c>
      <c r="BA76" t="str">
        <f t="shared" ca="1" si="336"/>
        <v/>
      </c>
      <c r="BB76" t="str">
        <f t="shared" ca="1" si="337"/>
        <v/>
      </c>
      <c r="BC76" t="str">
        <f t="shared" ca="1" si="338"/>
        <v/>
      </c>
      <c r="BD76" t="str">
        <f t="shared" ca="1" si="339"/>
        <v/>
      </c>
      <c r="BE76" t="str">
        <f t="shared" ca="1" si="340"/>
        <v/>
      </c>
      <c r="BF76" t="str">
        <f t="shared" ca="1" si="341"/>
        <v/>
      </c>
      <c r="BG76" t="str">
        <f t="shared" ca="1" si="342"/>
        <v/>
      </c>
      <c r="BH76" t="str">
        <f t="shared" ca="1" si="343"/>
        <v/>
      </c>
      <c r="BI76" t="str">
        <f t="shared" ca="1" si="344"/>
        <v/>
      </c>
      <c r="BJ76" t="str">
        <f t="shared" ca="1" si="345"/>
        <v/>
      </c>
      <c r="BK76" t="str">
        <f t="shared" ca="1" si="346"/>
        <v/>
      </c>
      <c r="BL76" t="str">
        <f t="shared" ca="1" si="347"/>
        <v/>
      </c>
      <c r="BM76" t="str">
        <f t="shared" ca="1" si="348"/>
        <v/>
      </c>
      <c r="BN76" t="str">
        <f t="shared" ca="1" si="349"/>
        <v/>
      </c>
      <c r="BO76" t="str">
        <f t="shared" ca="1" si="350"/>
        <v/>
      </c>
      <c r="BP76" t="str">
        <f t="shared" ca="1" si="351"/>
        <v/>
      </c>
      <c r="BQ76" t="str">
        <f t="shared" ca="1" si="352"/>
        <v/>
      </c>
      <c r="BR76" t="str">
        <f t="shared" ca="1" si="353"/>
        <v/>
      </c>
      <c r="BS76" t="str">
        <f t="shared" ca="1" si="354"/>
        <v/>
      </c>
      <c r="BT76" t="str">
        <f t="shared" ca="1" si="355"/>
        <v/>
      </c>
      <c r="BU76" t="str">
        <f t="shared" ca="1" si="356"/>
        <v/>
      </c>
      <c r="BV76" t="str">
        <f t="shared" ca="1" si="357"/>
        <v/>
      </c>
      <c r="BW76" t="str">
        <f t="shared" ca="1" si="358"/>
        <v/>
      </c>
      <c r="BX76" t="str">
        <f t="shared" ca="1" si="359"/>
        <v/>
      </c>
      <c r="BY76" t="str">
        <f t="shared" ca="1" si="360"/>
        <v/>
      </c>
      <c r="BZ76" t="str">
        <f t="shared" ca="1" si="361"/>
        <v/>
      </c>
      <c r="CA76" t="str">
        <f t="shared" ca="1" si="362"/>
        <v/>
      </c>
      <c r="CB76" t="str">
        <f t="shared" ca="1" si="363"/>
        <v/>
      </c>
      <c r="CC76" t="str">
        <f t="shared" ca="1" si="364"/>
        <v/>
      </c>
      <c r="CD76" t="str">
        <f t="shared" ca="1" si="365"/>
        <v/>
      </c>
      <c r="CE76" t="str">
        <f t="shared" ca="1" si="366"/>
        <v/>
      </c>
      <c r="CF76" t="str">
        <f t="shared" ca="1" si="367"/>
        <v/>
      </c>
      <c r="CG76" t="str">
        <f t="shared" ca="1" si="368"/>
        <v/>
      </c>
      <c r="CH76" t="str">
        <f t="shared" ca="1" si="369"/>
        <v/>
      </c>
      <c r="CI76" t="str">
        <f t="shared" ca="1" si="370"/>
        <v/>
      </c>
      <c r="CJ76" t="str">
        <f t="shared" ca="1" si="371"/>
        <v/>
      </c>
      <c r="CK76" t="str">
        <f t="shared" ca="1" si="372"/>
        <v/>
      </c>
      <c r="CL76" t="str">
        <f t="shared" ca="1" si="373"/>
        <v/>
      </c>
      <c r="CM76" t="str">
        <f t="shared" ca="1" si="374"/>
        <v/>
      </c>
      <c r="CN76" t="str">
        <f t="shared" ca="1" si="375"/>
        <v/>
      </c>
      <c r="CO76" t="str">
        <f t="shared" ca="1" si="376"/>
        <v/>
      </c>
      <c r="CP76" t="str">
        <f t="shared" ca="1" si="377"/>
        <v/>
      </c>
      <c r="CQ76" t="str">
        <f t="shared" ca="1" si="378"/>
        <v/>
      </c>
      <c r="CR76" t="str">
        <f t="shared" ca="1" si="379"/>
        <v/>
      </c>
      <c r="CS76" t="str">
        <f t="shared" ca="1" si="380"/>
        <v/>
      </c>
      <c r="CT76" t="str">
        <f t="shared" ca="1" si="381"/>
        <v/>
      </c>
      <c r="CU76" t="str">
        <f t="shared" ca="1" si="382"/>
        <v/>
      </c>
      <c r="CV76" t="str">
        <f t="shared" ca="1" si="383"/>
        <v/>
      </c>
      <c r="CW76" t="str">
        <f t="shared" ca="1" si="384"/>
        <v/>
      </c>
      <c r="CX76" t="str">
        <f t="shared" ca="1" si="385"/>
        <v/>
      </c>
      <c r="CY76" t="str">
        <f t="shared" ca="1" si="386"/>
        <v/>
      </c>
      <c r="CZ76" t="str">
        <f t="shared" ca="1" si="387"/>
        <v/>
      </c>
      <c r="DA76" t="str">
        <f t="shared" ca="1" si="388"/>
        <v/>
      </c>
      <c r="DB76" t="str">
        <f t="shared" ca="1" si="389"/>
        <v/>
      </c>
      <c r="DC76" t="str">
        <f t="shared" ca="1" si="390"/>
        <v/>
      </c>
      <c r="DD76" t="str">
        <f t="shared" ca="1" si="391"/>
        <v/>
      </c>
      <c r="DE76" t="str">
        <f t="shared" ca="1" si="392"/>
        <v/>
      </c>
      <c r="DF76" t="str">
        <f t="shared" ca="1" si="393"/>
        <v/>
      </c>
      <c r="DG76" t="str">
        <f t="shared" ca="1" si="394"/>
        <v/>
      </c>
      <c r="DH76" t="str">
        <f t="shared" ca="1" si="395"/>
        <v/>
      </c>
      <c r="DI76" t="str">
        <f t="shared" ca="1" si="396"/>
        <v/>
      </c>
      <c r="DJ76" t="str">
        <f t="shared" ca="1" si="397"/>
        <v/>
      </c>
      <c r="DK76" t="str">
        <f t="shared" ca="1" si="398"/>
        <v/>
      </c>
      <c r="DL76" t="str">
        <f t="shared" ca="1" si="399"/>
        <v/>
      </c>
      <c r="DM76" t="str">
        <f t="shared" ca="1" si="400"/>
        <v/>
      </c>
      <c r="DN76" t="str">
        <f t="shared" ca="1" si="401"/>
        <v/>
      </c>
      <c r="DO76" t="str">
        <f t="shared" ca="1" si="402"/>
        <v/>
      </c>
      <c r="DP76" t="str">
        <f t="shared" ca="1" si="403"/>
        <v/>
      </c>
      <c r="DQ76" t="str">
        <f t="shared" ca="1" si="404"/>
        <v/>
      </c>
      <c r="DR76" t="str">
        <f t="shared" ca="1" si="405"/>
        <v/>
      </c>
      <c r="DS76" t="str">
        <f t="shared" ca="1" si="406"/>
        <v/>
      </c>
      <c r="DT76" t="str">
        <f t="shared" ca="1" si="407"/>
        <v/>
      </c>
      <c r="DU76" t="str">
        <f t="shared" ca="1" si="408"/>
        <v/>
      </c>
      <c r="DV76" t="str">
        <f t="shared" ca="1" si="296"/>
        <v/>
      </c>
      <c r="DW76" t="str">
        <f t="shared" ca="1" si="409"/>
        <v/>
      </c>
      <c r="DX76" t="str">
        <f t="shared" ca="1" si="410"/>
        <v/>
      </c>
      <c r="DY76" t="str">
        <f t="shared" ca="1" si="411"/>
        <v/>
      </c>
      <c r="DZ76" t="str">
        <f t="shared" ca="1" si="412"/>
        <v/>
      </c>
      <c r="EA76" t="str">
        <f t="shared" ca="1" si="413"/>
        <v/>
      </c>
      <c r="EB76" t="str">
        <f t="shared" ca="1" si="414"/>
        <v/>
      </c>
      <c r="EC76" t="str">
        <f t="shared" ca="1" si="415"/>
        <v/>
      </c>
      <c r="ED76" t="str">
        <f t="shared" ca="1" si="416"/>
        <v/>
      </c>
      <c r="EE76" t="str">
        <f t="shared" ca="1" si="417"/>
        <v/>
      </c>
      <c r="EF76" t="str">
        <f t="shared" ca="1" si="418"/>
        <v/>
      </c>
      <c r="EG76" t="str">
        <f t="shared" ca="1" si="419"/>
        <v/>
      </c>
      <c r="EH76" t="str">
        <f t="shared" ca="1" si="420"/>
        <v/>
      </c>
      <c r="EI76" t="str">
        <f t="shared" ca="1" si="421"/>
        <v/>
      </c>
      <c r="EJ76" t="str">
        <f t="shared" ca="1" si="422"/>
        <v/>
      </c>
      <c r="EK76" t="str">
        <f t="shared" ca="1" si="423"/>
        <v/>
      </c>
      <c r="EL76" t="str">
        <f t="shared" ca="1" si="424"/>
        <v/>
      </c>
      <c r="EM76" t="str">
        <f t="shared" ca="1" si="425"/>
        <v/>
      </c>
      <c r="EN76" t="str">
        <f t="shared" ca="1" si="426"/>
        <v/>
      </c>
      <c r="EO76" t="str">
        <f t="shared" ca="1" si="427"/>
        <v/>
      </c>
      <c r="EP76" t="str">
        <f t="shared" ca="1" si="428"/>
        <v/>
      </c>
      <c r="EQ76" t="str">
        <f t="shared" ca="1" si="429"/>
        <v/>
      </c>
      <c r="ER76" t="str">
        <f t="shared" ca="1" si="430"/>
        <v/>
      </c>
      <c r="ES76" t="str">
        <f t="shared" ca="1" si="431"/>
        <v/>
      </c>
      <c r="ET76" t="str">
        <f t="shared" ca="1" si="432"/>
        <v/>
      </c>
      <c r="EU76" t="str">
        <f t="shared" ca="1" si="433"/>
        <v/>
      </c>
      <c r="EV76" t="str">
        <f t="shared" ca="1" si="434"/>
        <v/>
      </c>
      <c r="EW76" t="str">
        <f t="shared" ca="1" si="435"/>
        <v/>
      </c>
      <c r="EX76" t="str">
        <f t="shared" ca="1" si="436"/>
        <v/>
      </c>
      <c r="EY76" t="str">
        <f t="shared" ca="1" si="437"/>
        <v/>
      </c>
      <c r="EZ76" t="str">
        <f t="shared" ca="1" si="438"/>
        <v/>
      </c>
      <c r="FA76" t="str">
        <f t="shared" ca="1" si="439"/>
        <v/>
      </c>
      <c r="FB76" t="str">
        <f t="shared" ca="1" si="440"/>
        <v/>
      </c>
      <c r="FC76" t="str">
        <f t="shared" ca="1" si="441"/>
        <v/>
      </c>
      <c r="FD76" t="str">
        <f t="shared" ca="1" si="442"/>
        <v/>
      </c>
      <c r="FE76" t="str">
        <f t="shared" ca="1" si="443"/>
        <v/>
      </c>
      <c r="FF76" t="str">
        <f t="shared" ca="1" si="444"/>
        <v/>
      </c>
      <c r="FG76" t="str">
        <f t="shared" ca="1" si="445"/>
        <v/>
      </c>
      <c r="FH76" t="str">
        <f t="shared" ca="1" si="446"/>
        <v/>
      </c>
      <c r="FI76" t="str">
        <f t="shared" ca="1" si="447"/>
        <v/>
      </c>
      <c r="FJ76" t="str">
        <f t="shared" ca="1" si="448"/>
        <v/>
      </c>
      <c r="FK76" t="str">
        <f t="shared" ca="1" si="449"/>
        <v/>
      </c>
      <c r="FL76" t="str">
        <f t="shared" ca="1" si="450"/>
        <v/>
      </c>
      <c r="FM76" t="str">
        <f t="shared" ca="1" si="451"/>
        <v/>
      </c>
      <c r="FN76" t="str">
        <f t="shared" ca="1" si="452"/>
        <v/>
      </c>
      <c r="FO76" t="str">
        <f t="shared" ca="1" si="453"/>
        <v/>
      </c>
      <c r="FP76" t="str">
        <f t="shared" ca="1" si="454"/>
        <v/>
      </c>
      <c r="FQ76" t="str">
        <f t="shared" ca="1" si="455"/>
        <v/>
      </c>
      <c r="FR76" t="str">
        <f t="shared" ca="1" si="456"/>
        <v/>
      </c>
      <c r="FS76" t="str">
        <f t="shared" ca="1" si="457"/>
        <v/>
      </c>
      <c r="FT76" t="str">
        <f t="shared" ca="1" si="458"/>
        <v/>
      </c>
      <c r="FU76" t="str">
        <f t="shared" ca="1" si="459"/>
        <v/>
      </c>
      <c r="FV76" t="str">
        <f t="shared" ca="1" si="460"/>
        <v/>
      </c>
      <c r="FW76" t="str">
        <f t="shared" ca="1" si="461"/>
        <v/>
      </c>
      <c r="FX76" t="str">
        <f t="shared" ca="1" si="462"/>
        <v/>
      </c>
      <c r="FY76" t="str">
        <f t="shared" ca="1" si="463"/>
        <v/>
      </c>
      <c r="FZ76" t="str">
        <f t="shared" ca="1" si="464"/>
        <v/>
      </c>
      <c r="GA76" t="str">
        <f t="shared" ca="1" si="465"/>
        <v/>
      </c>
      <c r="GB76" t="str">
        <f t="shared" ca="1" si="466"/>
        <v/>
      </c>
      <c r="GC76" t="str">
        <f t="shared" ca="1" si="467"/>
        <v/>
      </c>
      <c r="GD76" t="str">
        <f t="shared" ca="1" si="468"/>
        <v/>
      </c>
      <c r="GE76" t="str">
        <f t="shared" ca="1" si="469"/>
        <v/>
      </c>
      <c r="GF76" t="str">
        <f t="shared" ca="1" si="470"/>
        <v/>
      </c>
      <c r="GG76" t="str">
        <f t="shared" ca="1" si="471"/>
        <v/>
      </c>
      <c r="GH76" t="str">
        <f t="shared" ca="1" si="472"/>
        <v/>
      </c>
      <c r="GI76" t="str">
        <f t="shared" ca="1" si="473"/>
        <v/>
      </c>
      <c r="GJ76" t="str">
        <f t="shared" ca="1" si="474"/>
        <v/>
      </c>
      <c r="GK76" t="str">
        <f t="shared" ca="1" si="475"/>
        <v/>
      </c>
      <c r="GL76" t="str">
        <f t="shared" ca="1" si="476"/>
        <v/>
      </c>
      <c r="GM76" t="str">
        <f t="shared" ca="1" si="477"/>
        <v/>
      </c>
      <c r="GN76" t="str">
        <f t="shared" ca="1" si="478"/>
        <v/>
      </c>
      <c r="GO76" t="str">
        <f t="shared" ca="1" si="479"/>
        <v/>
      </c>
      <c r="GP76" t="str">
        <f t="shared" ca="1" si="480"/>
        <v/>
      </c>
      <c r="GQ76" t="str">
        <f t="shared" ca="1" si="481"/>
        <v/>
      </c>
      <c r="GR76" t="str">
        <f t="shared" ca="1" si="482"/>
        <v/>
      </c>
      <c r="GS76" t="str">
        <f t="shared" ca="1" si="483"/>
        <v/>
      </c>
      <c r="GT76" t="str">
        <f t="shared" ca="1" si="484"/>
        <v/>
      </c>
      <c r="GU76" t="str">
        <f t="shared" ca="1" si="485"/>
        <v/>
      </c>
      <c r="GV76" t="str">
        <f t="shared" ca="1" si="486"/>
        <v/>
      </c>
      <c r="GW76" t="str">
        <f t="shared" ca="1" si="487"/>
        <v/>
      </c>
      <c r="GX76" t="str">
        <f t="shared" ca="1" si="488"/>
        <v/>
      </c>
      <c r="GY76" t="str">
        <f t="shared" ca="1" si="489"/>
        <v/>
      </c>
      <c r="GZ76" t="str">
        <f t="shared" ca="1" si="490"/>
        <v/>
      </c>
      <c r="HA76" t="str">
        <f t="shared" ca="1" si="491"/>
        <v/>
      </c>
      <c r="HB76" t="str">
        <f t="shared" ca="1" si="492"/>
        <v/>
      </c>
      <c r="HC76" t="str">
        <f t="shared" ca="1" si="493"/>
        <v/>
      </c>
      <c r="HD76" t="str">
        <f t="shared" ca="1" si="494"/>
        <v/>
      </c>
      <c r="HE76" t="str">
        <f t="shared" ca="1" si="495"/>
        <v/>
      </c>
      <c r="HF76" t="str">
        <f t="shared" ca="1" si="496"/>
        <v/>
      </c>
      <c r="HG76" t="str">
        <f t="shared" ca="1" si="497"/>
        <v/>
      </c>
      <c r="HH76" t="str">
        <f t="shared" ca="1" si="498"/>
        <v/>
      </c>
      <c r="HI76" t="str">
        <f t="shared" ca="1" si="499"/>
        <v/>
      </c>
      <c r="HJ76" t="str">
        <f t="shared" ca="1" si="500"/>
        <v/>
      </c>
      <c r="HK76" t="str">
        <f t="shared" ca="1" si="501"/>
        <v/>
      </c>
      <c r="HL76" t="str">
        <f t="shared" ca="1" si="502"/>
        <v/>
      </c>
      <c r="HM76" t="str">
        <f t="shared" ca="1" si="503"/>
        <v/>
      </c>
      <c r="HN76" t="str">
        <f t="shared" ca="1" si="504"/>
        <v/>
      </c>
      <c r="HO76" t="str">
        <f t="shared" ca="1" si="505"/>
        <v/>
      </c>
      <c r="HP76" t="str">
        <f t="shared" ca="1" si="506"/>
        <v/>
      </c>
      <c r="HQ76" t="str">
        <f t="shared" ca="1" si="507"/>
        <v/>
      </c>
      <c r="HR76" t="str">
        <f t="shared" ca="1" si="508"/>
        <v/>
      </c>
      <c r="HS76" t="str">
        <f t="shared" ca="1" si="509"/>
        <v/>
      </c>
      <c r="HT76" t="str">
        <f t="shared" ca="1" si="510"/>
        <v/>
      </c>
      <c r="HU76" t="str">
        <f t="shared" ca="1" si="511"/>
        <v/>
      </c>
      <c r="HV76" t="str">
        <f t="shared" ca="1" si="512"/>
        <v/>
      </c>
      <c r="HW76" t="str">
        <f t="shared" ca="1" si="513"/>
        <v/>
      </c>
      <c r="HX76" t="str">
        <f t="shared" ca="1" si="514"/>
        <v/>
      </c>
      <c r="HY76" t="str">
        <f t="shared" ca="1" si="515"/>
        <v/>
      </c>
      <c r="HZ76" t="str">
        <f t="shared" ca="1" si="516"/>
        <v/>
      </c>
      <c r="IA76" t="str">
        <f t="shared" ca="1" si="517"/>
        <v/>
      </c>
      <c r="IB76" t="str">
        <f t="shared" ca="1" si="518"/>
        <v/>
      </c>
      <c r="IC76" t="str">
        <f t="shared" ca="1" si="519"/>
        <v/>
      </c>
      <c r="ID76" t="str">
        <f t="shared" ca="1" si="520"/>
        <v/>
      </c>
      <c r="IE76" t="str">
        <f t="shared" ca="1" si="521"/>
        <v/>
      </c>
      <c r="IF76" t="str">
        <f t="shared" ca="1" si="522"/>
        <v/>
      </c>
      <c r="IG76" t="str">
        <f t="shared" ca="1" si="523"/>
        <v/>
      </c>
      <c r="IH76" t="str">
        <f t="shared" ca="1" si="524"/>
        <v/>
      </c>
      <c r="II76" t="str">
        <f t="shared" ca="1" si="525"/>
        <v/>
      </c>
      <c r="IJ76" t="str">
        <f t="shared" ca="1" si="526"/>
        <v/>
      </c>
      <c r="IK76" t="str">
        <f t="shared" ca="1" si="527"/>
        <v/>
      </c>
      <c r="IL76" t="str">
        <f t="shared" ca="1" si="528"/>
        <v/>
      </c>
      <c r="IM76" t="str">
        <f t="shared" ca="1" si="529"/>
        <v/>
      </c>
      <c r="IN76" t="str">
        <f t="shared" ca="1" si="530"/>
        <v/>
      </c>
      <c r="IO76" t="str">
        <f t="shared" ca="1" si="531"/>
        <v/>
      </c>
      <c r="IP76" t="str">
        <f t="shared" ca="1" si="532"/>
        <v/>
      </c>
      <c r="IQ76" t="str">
        <f t="shared" ca="1" si="533"/>
        <v/>
      </c>
      <c r="IR76" t="str">
        <f t="shared" ca="1" si="534"/>
        <v/>
      </c>
      <c r="IS76" t="str">
        <f t="shared" ca="1" si="535"/>
        <v/>
      </c>
      <c r="IT76" t="str">
        <f t="shared" ca="1" si="536"/>
        <v/>
      </c>
      <c r="IU76" t="str">
        <f t="shared" ca="1" si="537"/>
        <v/>
      </c>
      <c r="IV76" t="str">
        <f t="shared" ca="1" si="538"/>
        <v/>
      </c>
      <c r="IW76" t="str">
        <f t="shared" ca="1" si="539"/>
        <v/>
      </c>
      <c r="IX76" t="str">
        <f t="shared" ca="1" si="540"/>
        <v/>
      </c>
      <c r="IY76" t="str">
        <f t="shared" ca="1" si="541"/>
        <v/>
      </c>
      <c r="IZ76" t="str">
        <f t="shared" ca="1" si="542"/>
        <v/>
      </c>
      <c r="JA76" t="str">
        <f t="shared" ca="1" si="543"/>
        <v/>
      </c>
      <c r="JB76" t="str">
        <f t="shared" ca="1" si="544"/>
        <v/>
      </c>
      <c r="JC76" t="str">
        <f t="shared" ca="1" si="545"/>
        <v/>
      </c>
      <c r="JD76" t="str">
        <f t="shared" ca="1" si="546"/>
        <v/>
      </c>
      <c r="JE76" t="str">
        <f t="shared" ca="1" si="547"/>
        <v/>
      </c>
      <c r="JF76" t="str">
        <f t="shared" ca="1" si="548"/>
        <v/>
      </c>
      <c r="JG76" t="str">
        <f t="shared" ca="1" si="549"/>
        <v/>
      </c>
      <c r="JH76" t="str">
        <f t="shared" ca="1" si="550"/>
        <v/>
      </c>
      <c r="JI76" t="str">
        <f t="shared" ca="1" si="551"/>
        <v/>
      </c>
      <c r="JJ76" t="str">
        <f t="shared" ca="1" si="552"/>
        <v/>
      </c>
      <c r="JK76" t="str">
        <f t="shared" ca="1" si="553"/>
        <v/>
      </c>
      <c r="JL76" t="str">
        <f t="shared" ca="1" si="554"/>
        <v/>
      </c>
      <c r="JM76" t="str">
        <f t="shared" ca="1" si="555"/>
        <v/>
      </c>
      <c r="JN76" t="str">
        <f t="shared" ca="1" si="556"/>
        <v/>
      </c>
      <c r="JO76" t="str">
        <f t="shared" ca="1" si="557"/>
        <v/>
      </c>
      <c r="JP76" t="str">
        <f t="shared" ca="1" si="558"/>
        <v/>
      </c>
      <c r="JQ76" t="str">
        <f t="shared" ca="1" si="559"/>
        <v/>
      </c>
      <c r="JR76" t="str">
        <f t="shared" ca="1" si="560"/>
        <v/>
      </c>
      <c r="JS76" t="str">
        <f t="shared" ca="1" si="561"/>
        <v/>
      </c>
      <c r="JT76" t="str">
        <f t="shared" ca="1" si="562"/>
        <v/>
      </c>
      <c r="JU76" t="str">
        <f t="shared" ca="1" si="563"/>
        <v/>
      </c>
    </row>
    <row r="77" spans="1:281" x14ac:dyDescent="0.25">
      <c r="A77">
        <f t="shared" si="564"/>
        <v>76</v>
      </c>
      <c r="B77" t="str">
        <f t="shared" ca="1" si="293"/>
        <v>Steve Lovett</v>
      </c>
      <c r="C77">
        <v>4</v>
      </c>
      <c r="D77">
        <f t="shared" si="297"/>
        <v>76</v>
      </c>
      <c r="E77">
        <f t="shared" si="298"/>
        <v>1</v>
      </c>
      <c r="F77">
        <f ca="1">COUNT((AD77,AP77,BB77,BN77,BZ77,CL77,CX77,DJ77,DV77,EH77,ET77,FF77,FR77,GD77,GP77,HB77,HN77,HZ77,IL77,IX77,JJ77,JV77,KH77,KT77,LF77,LR77))</f>
        <v>1</v>
      </c>
      <c r="G77">
        <f t="shared" ca="1" si="299"/>
        <v>1</v>
      </c>
      <c r="H77">
        <f t="shared" ca="1" si="300"/>
        <v>100</v>
      </c>
      <c r="I77">
        <f t="shared" ca="1" si="294"/>
        <v>24.95</v>
      </c>
      <c r="J77">
        <f t="shared" ca="1" si="301"/>
        <v>25.95</v>
      </c>
      <c r="K77">
        <f t="shared" ca="1" si="302"/>
        <v>25.9499999923</v>
      </c>
      <c r="L77">
        <f t="shared" ca="1" si="286"/>
        <v>9</v>
      </c>
      <c r="M77">
        <f t="shared" ca="1" si="303"/>
        <v>24.95</v>
      </c>
      <c r="N77">
        <f t="shared" ca="1" si="287"/>
        <v>18</v>
      </c>
      <c r="O77">
        <f t="shared" ca="1" si="304"/>
        <v>24.9499999923</v>
      </c>
      <c r="P77">
        <f t="shared" ca="1" si="288"/>
        <v>9</v>
      </c>
      <c r="Q77">
        <f t="shared" ca="1" si="305"/>
        <v>3</v>
      </c>
      <c r="R77">
        <f t="shared" ca="1" si="306"/>
        <v>3</v>
      </c>
      <c r="S77">
        <f t="shared" ca="1" si="307"/>
        <v>0</v>
      </c>
      <c r="T77">
        <f t="shared" ca="1" si="308"/>
        <v>9</v>
      </c>
      <c r="U77" t="str">
        <f t="shared" ca="1" si="295"/>
        <v>990999996996Steve Lovett</v>
      </c>
      <c r="V77">
        <f t="shared" ca="1" si="289"/>
        <v>40</v>
      </c>
      <c r="W77">
        <f t="shared" si="309"/>
        <v>76</v>
      </c>
      <c r="X77" t="e">
        <f t="shared" ca="1" si="290"/>
        <v>#N/A</v>
      </c>
      <c r="Y77">
        <f t="shared" ca="1" si="310"/>
        <v>1</v>
      </c>
      <c r="Z77" t="str">
        <f t="shared" ca="1" si="311"/>
        <v>998Steve Lovettzz</v>
      </c>
      <c r="AA77">
        <f t="shared" ca="1" si="291"/>
        <v>46</v>
      </c>
      <c r="AB77">
        <f t="shared" si="312"/>
        <v>76</v>
      </c>
      <c r="AC77" t="e">
        <f t="shared" ca="1" si="292"/>
        <v>#N/A</v>
      </c>
      <c r="AD77" t="str">
        <f t="shared" ca="1" si="313"/>
        <v/>
      </c>
      <c r="AE77" t="str">
        <f t="shared" ca="1" si="314"/>
        <v/>
      </c>
      <c r="AF77" t="str">
        <f t="shared" ca="1" si="315"/>
        <v/>
      </c>
      <c r="AG77" t="str">
        <f t="shared" ca="1" si="316"/>
        <v/>
      </c>
      <c r="AH77" t="str">
        <f t="shared" ca="1" si="317"/>
        <v/>
      </c>
      <c r="AI77" t="str">
        <f t="shared" ca="1" si="318"/>
        <v/>
      </c>
      <c r="AJ77" t="str">
        <f t="shared" ca="1" si="319"/>
        <v/>
      </c>
      <c r="AK77" t="str">
        <f t="shared" ca="1" si="320"/>
        <v/>
      </c>
      <c r="AL77" t="str">
        <f t="shared" ca="1" si="321"/>
        <v/>
      </c>
      <c r="AM77" t="str">
        <f t="shared" ca="1" si="322"/>
        <v/>
      </c>
      <c r="AN77" t="str">
        <f t="shared" ca="1" si="323"/>
        <v/>
      </c>
      <c r="AO77" t="str">
        <f t="shared" ca="1" si="324"/>
        <v/>
      </c>
      <c r="AP77">
        <f t="shared" ca="1" si="325"/>
        <v>24.95</v>
      </c>
      <c r="AQ77" t="str">
        <f t="shared" ca="1" si="326"/>
        <v>WON</v>
      </c>
      <c r="AR77">
        <f t="shared" ca="1" si="327"/>
        <v>3</v>
      </c>
      <c r="AS77">
        <f t="shared" ca="1" si="328"/>
        <v>3</v>
      </c>
      <c r="AT77">
        <f t="shared" ca="1" si="329"/>
        <v>0</v>
      </c>
      <c r="AU77">
        <f t="shared" ca="1" si="330"/>
        <v>1</v>
      </c>
      <c r="AV77">
        <f t="shared" ca="1" si="331"/>
        <v>0</v>
      </c>
      <c r="AW77">
        <f t="shared" ca="1" si="332"/>
        <v>96</v>
      </c>
      <c r="AX77">
        <f t="shared" ca="1" si="333"/>
        <v>0</v>
      </c>
      <c r="AY77">
        <f t="shared" ca="1" si="334"/>
        <v>60</v>
      </c>
      <c r="AZ77">
        <f t="shared" ca="1" si="335"/>
        <v>40</v>
      </c>
      <c r="BA77">
        <f t="shared" ca="1" si="336"/>
        <v>0</v>
      </c>
      <c r="BB77" t="str">
        <f t="shared" ca="1" si="337"/>
        <v/>
      </c>
      <c r="BC77" t="str">
        <f t="shared" ca="1" si="338"/>
        <v/>
      </c>
      <c r="BD77" t="str">
        <f t="shared" ca="1" si="339"/>
        <v/>
      </c>
      <c r="BE77" t="str">
        <f t="shared" ca="1" si="340"/>
        <v/>
      </c>
      <c r="BF77" t="str">
        <f t="shared" ca="1" si="341"/>
        <v/>
      </c>
      <c r="BG77" t="str">
        <f t="shared" ca="1" si="342"/>
        <v/>
      </c>
      <c r="BH77" t="str">
        <f t="shared" ca="1" si="343"/>
        <v/>
      </c>
      <c r="BI77" t="str">
        <f t="shared" ca="1" si="344"/>
        <v/>
      </c>
      <c r="BJ77" t="str">
        <f t="shared" ca="1" si="345"/>
        <v/>
      </c>
      <c r="BK77" t="str">
        <f t="shared" ca="1" si="346"/>
        <v/>
      </c>
      <c r="BL77" t="str">
        <f t="shared" ca="1" si="347"/>
        <v/>
      </c>
      <c r="BM77" t="str">
        <f t="shared" ca="1" si="348"/>
        <v/>
      </c>
      <c r="BN77" t="str">
        <f t="shared" ca="1" si="349"/>
        <v/>
      </c>
      <c r="BO77" t="str">
        <f t="shared" ca="1" si="350"/>
        <v/>
      </c>
      <c r="BP77" t="str">
        <f t="shared" ca="1" si="351"/>
        <v/>
      </c>
      <c r="BQ77" t="str">
        <f t="shared" ca="1" si="352"/>
        <v/>
      </c>
      <c r="BR77" t="str">
        <f t="shared" ca="1" si="353"/>
        <v/>
      </c>
      <c r="BS77" t="str">
        <f t="shared" ca="1" si="354"/>
        <v/>
      </c>
      <c r="BT77" t="str">
        <f t="shared" ca="1" si="355"/>
        <v/>
      </c>
      <c r="BU77" t="str">
        <f t="shared" ca="1" si="356"/>
        <v/>
      </c>
      <c r="BV77" t="str">
        <f t="shared" ca="1" si="357"/>
        <v/>
      </c>
      <c r="BW77" t="str">
        <f t="shared" ca="1" si="358"/>
        <v/>
      </c>
      <c r="BX77" t="str">
        <f t="shared" ca="1" si="359"/>
        <v/>
      </c>
      <c r="BY77" t="str">
        <f t="shared" ca="1" si="360"/>
        <v/>
      </c>
      <c r="BZ77" t="str">
        <f t="shared" ca="1" si="361"/>
        <v/>
      </c>
      <c r="CA77" t="str">
        <f t="shared" ca="1" si="362"/>
        <v/>
      </c>
      <c r="CB77" t="str">
        <f t="shared" ca="1" si="363"/>
        <v/>
      </c>
      <c r="CC77" t="str">
        <f t="shared" ca="1" si="364"/>
        <v/>
      </c>
      <c r="CD77" t="str">
        <f t="shared" ca="1" si="365"/>
        <v/>
      </c>
      <c r="CE77" t="str">
        <f t="shared" ca="1" si="366"/>
        <v/>
      </c>
      <c r="CF77" t="str">
        <f t="shared" ca="1" si="367"/>
        <v/>
      </c>
      <c r="CG77" t="str">
        <f t="shared" ca="1" si="368"/>
        <v/>
      </c>
      <c r="CH77" t="str">
        <f t="shared" ca="1" si="369"/>
        <v/>
      </c>
      <c r="CI77" t="str">
        <f t="shared" ca="1" si="370"/>
        <v/>
      </c>
      <c r="CJ77" t="str">
        <f t="shared" ca="1" si="371"/>
        <v/>
      </c>
      <c r="CK77" t="str">
        <f t="shared" ca="1" si="372"/>
        <v/>
      </c>
      <c r="CL77" t="str">
        <f t="shared" ca="1" si="373"/>
        <v/>
      </c>
      <c r="CM77" t="str">
        <f t="shared" ca="1" si="374"/>
        <v/>
      </c>
      <c r="CN77" t="str">
        <f t="shared" ca="1" si="375"/>
        <v/>
      </c>
      <c r="CO77" t="str">
        <f t="shared" ca="1" si="376"/>
        <v/>
      </c>
      <c r="CP77" t="str">
        <f t="shared" ca="1" si="377"/>
        <v/>
      </c>
      <c r="CQ77" t="str">
        <f t="shared" ca="1" si="378"/>
        <v/>
      </c>
      <c r="CR77" t="str">
        <f t="shared" ca="1" si="379"/>
        <v/>
      </c>
      <c r="CS77" t="str">
        <f t="shared" ca="1" si="380"/>
        <v/>
      </c>
      <c r="CT77" t="str">
        <f t="shared" ca="1" si="381"/>
        <v/>
      </c>
      <c r="CU77" t="str">
        <f t="shared" ca="1" si="382"/>
        <v/>
      </c>
      <c r="CV77" t="str">
        <f t="shared" ca="1" si="383"/>
        <v/>
      </c>
      <c r="CW77" t="str">
        <f t="shared" ca="1" si="384"/>
        <v/>
      </c>
      <c r="CX77" t="str">
        <f t="shared" ca="1" si="385"/>
        <v/>
      </c>
      <c r="CY77" t="str">
        <f t="shared" ca="1" si="386"/>
        <v/>
      </c>
      <c r="CZ77" t="str">
        <f t="shared" ca="1" si="387"/>
        <v/>
      </c>
      <c r="DA77" t="str">
        <f t="shared" ca="1" si="388"/>
        <v/>
      </c>
      <c r="DB77" t="str">
        <f t="shared" ca="1" si="389"/>
        <v/>
      </c>
      <c r="DC77" t="str">
        <f t="shared" ca="1" si="390"/>
        <v/>
      </c>
      <c r="DD77" t="str">
        <f t="shared" ca="1" si="391"/>
        <v/>
      </c>
      <c r="DE77" t="str">
        <f t="shared" ca="1" si="392"/>
        <v/>
      </c>
      <c r="DF77" t="str">
        <f t="shared" ca="1" si="393"/>
        <v/>
      </c>
      <c r="DG77" t="str">
        <f t="shared" ca="1" si="394"/>
        <v/>
      </c>
      <c r="DH77" t="str">
        <f t="shared" ca="1" si="395"/>
        <v/>
      </c>
      <c r="DI77" t="str">
        <f t="shared" ca="1" si="396"/>
        <v/>
      </c>
      <c r="DJ77" t="str">
        <f t="shared" ca="1" si="397"/>
        <v/>
      </c>
      <c r="DK77" t="str">
        <f t="shared" ca="1" si="398"/>
        <v/>
      </c>
      <c r="DL77" t="str">
        <f t="shared" ca="1" si="399"/>
        <v/>
      </c>
      <c r="DM77" t="str">
        <f t="shared" ca="1" si="400"/>
        <v/>
      </c>
      <c r="DN77" t="str">
        <f t="shared" ca="1" si="401"/>
        <v/>
      </c>
      <c r="DO77" t="str">
        <f t="shared" ca="1" si="402"/>
        <v/>
      </c>
      <c r="DP77" t="str">
        <f t="shared" ca="1" si="403"/>
        <v/>
      </c>
      <c r="DQ77" t="str">
        <f t="shared" ca="1" si="404"/>
        <v/>
      </c>
      <c r="DR77" t="str">
        <f t="shared" ca="1" si="405"/>
        <v/>
      </c>
      <c r="DS77" t="str">
        <f t="shared" ca="1" si="406"/>
        <v/>
      </c>
      <c r="DT77" t="str">
        <f t="shared" ca="1" si="407"/>
        <v/>
      </c>
      <c r="DU77" t="str">
        <f t="shared" ca="1" si="408"/>
        <v/>
      </c>
      <c r="DV77" t="str">
        <f t="shared" ca="1" si="296"/>
        <v/>
      </c>
      <c r="DW77" t="str">
        <f t="shared" ca="1" si="409"/>
        <v/>
      </c>
      <c r="DX77" t="str">
        <f t="shared" ca="1" si="410"/>
        <v/>
      </c>
      <c r="DY77" t="str">
        <f t="shared" ca="1" si="411"/>
        <v/>
      </c>
      <c r="DZ77" t="str">
        <f t="shared" ca="1" si="412"/>
        <v/>
      </c>
      <c r="EA77" t="str">
        <f t="shared" ca="1" si="413"/>
        <v/>
      </c>
      <c r="EB77" t="str">
        <f t="shared" ca="1" si="414"/>
        <v/>
      </c>
      <c r="EC77" t="str">
        <f t="shared" ca="1" si="415"/>
        <v/>
      </c>
      <c r="ED77" t="str">
        <f t="shared" ca="1" si="416"/>
        <v/>
      </c>
      <c r="EE77" t="str">
        <f t="shared" ca="1" si="417"/>
        <v/>
      </c>
      <c r="EF77" t="str">
        <f t="shared" ca="1" si="418"/>
        <v/>
      </c>
      <c r="EG77" t="str">
        <f t="shared" ca="1" si="419"/>
        <v/>
      </c>
      <c r="EH77" t="str">
        <f t="shared" ca="1" si="420"/>
        <v/>
      </c>
      <c r="EI77" t="str">
        <f t="shared" ca="1" si="421"/>
        <v/>
      </c>
      <c r="EJ77" t="str">
        <f t="shared" ca="1" si="422"/>
        <v/>
      </c>
      <c r="EK77" t="str">
        <f t="shared" ca="1" si="423"/>
        <v/>
      </c>
      <c r="EL77" t="str">
        <f t="shared" ca="1" si="424"/>
        <v/>
      </c>
      <c r="EM77" t="str">
        <f t="shared" ca="1" si="425"/>
        <v/>
      </c>
      <c r="EN77" t="str">
        <f t="shared" ca="1" si="426"/>
        <v/>
      </c>
      <c r="EO77" t="str">
        <f t="shared" ca="1" si="427"/>
        <v/>
      </c>
      <c r="EP77" t="str">
        <f t="shared" ca="1" si="428"/>
        <v/>
      </c>
      <c r="EQ77" t="str">
        <f t="shared" ca="1" si="429"/>
        <v/>
      </c>
      <c r="ER77" t="str">
        <f t="shared" ca="1" si="430"/>
        <v/>
      </c>
      <c r="ES77" t="str">
        <f t="shared" ca="1" si="431"/>
        <v/>
      </c>
      <c r="ET77" t="str">
        <f t="shared" ca="1" si="432"/>
        <v/>
      </c>
      <c r="EU77" t="str">
        <f t="shared" ca="1" si="433"/>
        <v/>
      </c>
      <c r="EV77" t="str">
        <f t="shared" ca="1" si="434"/>
        <v/>
      </c>
      <c r="EW77" t="str">
        <f t="shared" ca="1" si="435"/>
        <v/>
      </c>
      <c r="EX77" t="str">
        <f t="shared" ca="1" si="436"/>
        <v/>
      </c>
      <c r="EY77" t="str">
        <f t="shared" ca="1" si="437"/>
        <v/>
      </c>
      <c r="EZ77" t="str">
        <f t="shared" ca="1" si="438"/>
        <v/>
      </c>
      <c r="FA77" t="str">
        <f t="shared" ca="1" si="439"/>
        <v/>
      </c>
      <c r="FB77" t="str">
        <f t="shared" ca="1" si="440"/>
        <v/>
      </c>
      <c r="FC77" t="str">
        <f t="shared" ca="1" si="441"/>
        <v/>
      </c>
      <c r="FD77" t="str">
        <f t="shared" ca="1" si="442"/>
        <v/>
      </c>
      <c r="FE77" t="str">
        <f t="shared" ca="1" si="443"/>
        <v/>
      </c>
      <c r="FF77" t="str">
        <f t="shared" ca="1" si="444"/>
        <v/>
      </c>
      <c r="FG77" t="str">
        <f t="shared" ca="1" si="445"/>
        <v/>
      </c>
      <c r="FH77" t="str">
        <f t="shared" ca="1" si="446"/>
        <v/>
      </c>
      <c r="FI77" t="str">
        <f t="shared" ca="1" si="447"/>
        <v/>
      </c>
      <c r="FJ77" t="str">
        <f t="shared" ca="1" si="448"/>
        <v/>
      </c>
      <c r="FK77" t="str">
        <f t="shared" ca="1" si="449"/>
        <v/>
      </c>
      <c r="FL77" t="str">
        <f t="shared" ca="1" si="450"/>
        <v/>
      </c>
      <c r="FM77" t="str">
        <f t="shared" ca="1" si="451"/>
        <v/>
      </c>
      <c r="FN77" t="str">
        <f t="shared" ca="1" si="452"/>
        <v/>
      </c>
      <c r="FO77" t="str">
        <f t="shared" ca="1" si="453"/>
        <v/>
      </c>
      <c r="FP77" t="str">
        <f t="shared" ca="1" si="454"/>
        <v/>
      </c>
      <c r="FQ77" t="str">
        <f t="shared" ca="1" si="455"/>
        <v/>
      </c>
      <c r="FR77" t="str">
        <f t="shared" ca="1" si="456"/>
        <v/>
      </c>
      <c r="FS77" t="str">
        <f t="shared" ca="1" si="457"/>
        <v/>
      </c>
      <c r="FT77" t="str">
        <f t="shared" ca="1" si="458"/>
        <v/>
      </c>
      <c r="FU77" t="str">
        <f t="shared" ca="1" si="459"/>
        <v/>
      </c>
      <c r="FV77" t="str">
        <f t="shared" ca="1" si="460"/>
        <v/>
      </c>
      <c r="FW77" t="str">
        <f t="shared" ca="1" si="461"/>
        <v/>
      </c>
      <c r="FX77" t="str">
        <f t="shared" ca="1" si="462"/>
        <v/>
      </c>
      <c r="FY77" t="str">
        <f t="shared" ca="1" si="463"/>
        <v/>
      </c>
      <c r="FZ77" t="str">
        <f t="shared" ca="1" si="464"/>
        <v/>
      </c>
      <c r="GA77" t="str">
        <f t="shared" ca="1" si="465"/>
        <v/>
      </c>
      <c r="GB77" t="str">
        <f t="shared" ca="1" si="466"/>
        <v/>
      </c>
      <c r="GC77" t="str">
        <f t="shared" ca="1" si="467"/>
        <v/>
      </c>
      <c r="GD77" t="str">
        <f t="shared" ca="1" si="468"/>
        <v/>
      </c>
      <c r="GE77" t="str">
        <f t="shared" ca="1" si="469"/>
        <v/>
      </c>
      <c r="GF77" t="str">
        <f t="shared" ca="1" si="470"/>
        <v/>
      </c>
      <c r="GG77" t="str">
        <f t="shared" ca="1" si="471"/>
        <v/>
      </c>
      <c r="GH77" t="str">
        <f t="shared" ca="1" si="472"/>
        <v/>
      </c>
      <c r="GI77" t="str">
        <f t="shared" ca="1" si="473"/>
        <v/>
      </c>
      <c r="GJ77" t="str">
        <f t="shared" ca="1" si="474"/>
        <v/>
      </c>
      <c r="GK77" t="str">
        <f t="shared" ca="1" si="475"/>
        <v/>
      </c>
      <c r="GL77" t="str">
        <f t="shared" ca="1" si="476"/>
        <v/>
      </c>
      <c r="GM77" t="str">
        <f t="shared" ca="1" si="477"/>
        <v/>
      </c>
      <c r="GN77" t="str">
        <f t="shared" ca="1" si="478"/>
        <v/>
      </c>
      <c r="GO77" t="str">
        <f t="shared" ca="1" si="479"/>
        <v/>
      </c>
      <c r="GP77" t="str">
        <f t="shared" ca="1" si="480"/>
        <v/>
      </c>
      <c r="GQ77" t="str">
        <f t="shared" ca="1" si="481"/>
        <v/>
      </c>
      <c r="GR77" t="str">
        <f t="shared" ca="1" si="482"/>
        <v/>
      </c>
      <c r="GS77" t="str">
        <f t="shared" ca="1" si="483"/>
        <v/>
      </c>
      <c r="GT77" t="str">
        <f t="shared" ca="1" si="484"/>
        <v/>
      </c>
      <c r="GU77" t="str">
        <f t="shared" ca="1" si="485"/>
        <v/>
      </c>
      <c r="GV77" t="str">
        <f t="shared" ca="1" si="486"/>
        <v/>
      </c>
      <c r="GW77" t="str">
        <f t="shared" ca="1" si="487"/>
        <v/>
      </c>
      <c r="GX77" t="str">
        <f t="shared" ca="1" si="488"/>
        <v/>
      </c>
      <c r="GY77" t="str">
        <f t="shared" ca="1" si="489"/>
        <v/>
      </c>
      <c r="GZ77" t="str">
        <f t="shared" ca="1" si="490"/>
        <v/>
      </c>
      <c r="HA77" t="str">
        <f t="shared" ca="1" si="491"/>
        <v/>
      </c>
      <c r="HB77" t="str">
        <f t="shared" ca="1" si="492"/>
        <v/>
      </c>
      <c r="HC77" t="str">
        <f t="shared" ca="1" si="493"/>
        <v/>
      </c>
      <c r="HD77" t="str">
        <f t="shared" ca="1" si="494"/>
        <v/>
      </c>
      <c r="HE77" t="str">
        <f t="shared" ca="1" si="495"/>
        <v/>
      </c>
      <c r="HF77" t="str">
        <f t="shared" ca="1" si="496"/>
        <v/>
      </c>
      <c r="HG77" t="str">
        <f t="shared" ca="1" si="497"/>
        <v/>
      </c>
      <c r="HH77" t="str">
        <f t="shared" ca="1" si="498"/>
        <v/>
      </c>
      <c r="HI77" t="str">
        <f t="shared" ca="1" si="499"/>
        <v/>
      </c>
      <c r="HJ77" t="str">
        <f t="shared" ca="1" si="500"/>
        <v/>
      </c>
      <c r="HK77" t="str">
        <f t="shared" ca="1" si="501"/>
        <v/>
      </c>
      <c r="HL77" t="str">
        <f t="shared" ca="1" si="502"/>
        <v/>
      </c>
      <c r="HM77" t="str">
        <f t="shared" ca="1" si="503"/>
        <v/>
      </c>
      <c r="HN77" t="str">
        <f t="shared" ca="1" si="504"/>
        <v/>
      </c>
      <c r="HO77" t="str">
        <f t="shared" ca="1" si="505"/>
        <v/>
      </c>
      <c r="HP77" t="str">
        <f t="shared" ca="1" si="506"/>
        <v/>
      </c>
      <c r="HQ77" t="str">
        <f t="shared" ca="1" si="507"/>
        <v/>
      </c>
      <c r="HR77" t="str">
        <f t="shared" ca="1" si="508"/>
        <v/>
      </c>
      <c r="HS77" t="str">
        <f t="shared" ca="1" si="509"/>
        <v/>
      </c>
      <c r="HT77" t="str">
        <f t="shared" ca="1" si="510"/>
        <v/>
      </c>
      <c r="HU77" t="str">
        <f t="shared" ca="1" si="511"/>
        <v/>
      </c>
      <c r="HV77" t="str">
        <f t="shared" ca="1" si="512"/>
        <v/>
      </c>
      <c r="HW77" t="str">
        <f t="shared" ca="1" si="513"/>
        <v/>
      </c>
      <c r="HX77" t="str">
        <f t="shared" ca="1" si="514"/>
        <v/>
      </c>
      <c r="HY77" t="str">
        <f t="shared" ca="1" si="515"/>
        <v/>
      </c>
      <c r="HZ77" t="str">
        <f t="shared" ca="1" si="516"/>
        <v/>
      </c>
      <c r="IA77" t="str">
        <f t="shared" ca="1" si="517"/>
        <v/>
      </c>
      <c r="IB77" t="str">
        <f t="shared" ca="1" si="518"/>
        <v/>
      </c>
      <c r="IC77" t="str">
        <f t="shared" ca="1" si="519"/>
        <v/>
      </c>
      <c r="ID77" t="str">
        <f t="shared" ca="1" si="520"/>
        <v/>
      </c>
      <c r="IE77" t="str">
        <f t="shared" ca="1" si="521"/>
        <v/>
      </c>
      <c r="IF77" t="str">
        <f t="shared" ca="1" si="522"/>
        <v/>
      </c>
      <c r="IG77" t="str">
        <f t="shared" ca="1" si="523"/>
        <v/>
      </c>
      <c r="IH77" t="str">
        <f t="shared" ca="1" si="524"/>
        <v/>
      </c>
      <c r="II77" t="str">
        <f t="shared" ca="1" si="525"/>
        <v/>
      </c>
      <c r="IJ77" t="str">
        <f t="shared" ca="1" si="526"/>
        <v/>
      </c>
      <c r="IK77" t="str">
        <f t="shared" ca="1" si="527"/>
        <v/>
      </c>
      <c r="IL77" t="str">
        <f t="shared" ca="1" si="528"/>
        <v/>
      </c>
      <c r="IM77" t="str">
        <f t="shared" ca="1" si="529"/>
        <v/>
      </c>
      <c r="IN77" t="str">
        <f t="shared" ca="1" si="530"/>
        <v/>
      </c>
      <c r="IO77" t="str">
        <f t="shared" ca="1" si="531"/>
        <v/>
      </c>
      <c r="IP77" t="str">
        <f t="shared" ca="1" si="532"/>
        <v/>
      </c>
      <c r="IQ77" t="str">
        <f t="shared" ca="1" si="533"/>
        <v/>
      </c>
      <c r="IR77" t="str">
        <f t="shared" ca="1" si="534"/>
        <v/>
      </c>
      <c r="IS77" t="str">
        <f t="shared" ca="1" si="535"/>
        <v/>
      </c>
      <c r="IT77" t="str">
        <f t="shared" ca="1" si="536"/>
        <v/>
      </c>
      <c r="IU77" t="str">
        <f t="shared" ca="1" si="537"/>
        <v/>
      </c>
      <c r="IV77" t="str">
        <f t="shared" ca="1" si="538"/>
        <v/>
      </c>
      <c r="IW77" t="str">
        <f t="shared" ca="1" si="539"/>
        <v/>
      </c>
      <c r="IX77" t="str">
        <f t="shared" ca="1" si="540"/>
        <v/>
      </c>
      <c r="IY77" t="str">
        <f t="shared" ca="1" si="541"/>
        <v/>
      </c>
      <c r="IZ77" t="str">
        <f t="shared" ca="1" si="542"/>
        <v/>
      </c>
      <c r="JA77" t="str">
        <f t="shared" ca="1" si="543"/>
        <v/>
      </c>
      <c r="JB77" t="str">
        <f t="shared" ca="1" si="544"/>
        <v/>
      </c>
      <c r="JC77" t="str">
        <f t="shared" ca="1" si="545"/>
        <v/>
      </c>
      <c r="JD77" t="str">
        <f t="shared" ca="1" si="546"/>
        <v/>
      </c>
      <c r="JE77" t="str">
        <f t="shared" ca="1" si="547"/>
        <v/>
      </c>
      <c r="JF77" t="str">
        <f t="shared" ca="1" si="548"/>
        <v/>
      </c>
      <c r="JG77" t="str">
        <f t="shared" ca="1" si="549"/>
        <v/>
      </c>
      <c r="JH77" t="str">
        <f t="shared" ca="1" si="550"/>
        <v/>
      </c>
      <c r="JI77" t="str">
        <f t="shared" ca="1" si="551"/>
        <v/>
      </c>
      <c r="JJ77" t="str">
        <f t="shared" ca="1" si="552"/>
        <v/>
      </c>
      <c r="JK77" t="str">
        <f t="shared" ca="1" si="553"/>
        <v/>
      </c>
      <c r="JL77" t="str">
        <f t="shared" ca="1" si="554"/>
        <v/>
      </c>
      <c r="JM77" t="str">
        <f t="shared" ca="1" si="555"/>
        <v/>
      </c>
      <c r="JN77" t="str">
        <f t="shared" ca="1" si="556"/>
        <v/>
      </c>
      <c r="JO77" t="str">
        <f t="shared" ca="1" si="557"/>
        <v/>
      </c>
      <c r="JP77" t="str">
        <f t="shared" ca="1" si="558"/>
        <v/>
      </c>
      <c r="JQ77" t="str">
        <f t="shared" ca="1" si="559"/>
        <v/>
      </c>
      <c r="JR77" t="str">
        <f t="shared" ca="1" si="560"/>
        <v/>
      </c>
      <c r="JS77" t="str">
        <f t="shared" ca="1" si="561"/>
        <v/>
      </c>
      <c r="JT77" t="str">
        <f t="shared" ca="1" si="562"/>
        <v/>
      </c>
      <c r="JU77" t="str">
        <f t="shared" ca="1" si="563"/>
        <v/>
      </c>
    </row>
    <row r="78" spans="1:281" x14ac:dyDescent="0.25">
      <c r="A78">
        <f t="shared" si="564"/>
        <v>77</v>
      </c>
      <c r="B78" t="str">
        <f t="shared" ca="1" si="293"/>
        <v>Dave Webb</v>
      </c>
      <c r="C78">
        <v>4</v>
      </c>
      <c r="D78">
        <f t="shared" si="297"/>
        <v>77</v>
      </c>
      <c r="E78">
        <f t="shared" si="298"/>
        <v>2</v>
      </c>
      <c r="F78">
        <f ca="1">COUNT((AD78,AP78,BB78,BN78,BZ78,CL78,CX78,DJ78,DV78,EH78,ET78,FF78,FR78,GD78,GP78,HB78,HN78,HZ78,IL78,IX78,JJ78,JV78,KH78,KT78,LF78,LR78))</f>
        <v>1</v>
      </c>
      <c r="G78">
        <f t="shared" ca="1" si="299"/>
        <v>1</v>
      </c>
      <c r="H78">
        <f t="shared" ca="1" si="300"/>
        <v>100</v>
      </c>
      <c r="I78">
        <f t="shared" ca="1" si="294"/>
        <v>25.64</v>
      </c>
      <c r="J78">
        <f t="shared" ca="1" si="301"/>
        <v>26.64</v>
      </c>
      <c r="K78">
        <f t="shared" ca="1" si="302"/>
        <v>26.6399999922</v>
      </c>
      <c r="L78">
        <f t="shared" ca="1" si="286"/>
        <v>9</v>
      </c>
      <c r="M78">
        <f t="shared" ca="1" si="303"/>
        <v>25.64</v>
      </c>
      <c r="N78">
        <f t="shared" ca="1" si="287"/>
        <v>13</v>
      </c>
      <c r="O78">
        <f t="shared" ca="1" si="304"/>
        <v>25.6399999922</v>
      </c>
      <c r="P78">
        <f t="shared" ca="1" si="288"/>
        <v>9</v>
      </c>
      <c r="Q78">
        <f t="shared" ca="1" si="305"/>
        <v>4</v>
      </c>
      <c r="R78">
        <f t="shared" ca="1" si="306"/>
        <v>3</v>
      </c>
      <c r="S78">
        <f t="shared" ca="1" si="307"/>
        <v>1</v>
      </c>
      <c r="T78">
        <f t="shared" ca="1" si="308"/>
        <v>13</v>
      </c>
      <c r="U78" t="str">
        <f t="shared" ca="1" si="295"/>
        <v>986998996995Dave Webb</v>
      </c>
      <c r="V78">
        <f t="shared" ca="1" si="289"/>
        <v>26</v>
      </c>
      <c r="W78">
        <f t="shared" si="309"/>
        <v>77</v>
      </c>
      <c r="X78" t="e">
        <f t="shared" ca="1" si="290"/>
        <v>#N/A</v>
      </c>
      <c r="Y78">
        <f t="shared" ca="1" si="310"/>
        <v>1</v>
      </c>
      <c r="Z78" t="str">
        <f t="shared" ca="1" si="311"/>
        <v>998Dave Webbzz</v>
      </c>
      <c r="AA78">
        <f t="shared" ca="1" si="291"/>
        <v>26</v>
      </c>
      <c r="AB78">
        <f t="shared" si="312"/>
        <v>77</v>
      </c>
      <c r="AC78" t="e">
        <f t="shared" ca="1" si="292"/>
        <v>#N/A</v>
      </c>
      <c r="AD78" t="str">
        <f t="shared" ca="1" si="313"/>
        <v/>
      </c>
      <c r="AE78" t="str">
        <f t="shared" ca="1" si="314"/>
        <v/>
      </c>
      <c r="AF78" t="str">
        <f t="shared" ca="1" si="315"/>
        <v/>
      </c>
      <c r="AG78" t="str">
        <f t="shared" ca="1" si="316"/>
        <v/>
      </c>
      <c r="AH78" t="str">
        <f t="shared" ca="1" si="317"/>
        <v/>
      </c>
      <c r="AI78" t="str">
        <f t="shared" ca="1" si="318"/>
        <v/>
      </c>
      <c r="AJ78" t="str">
        <f t="shared" ca="1" si="319"/>
        <v/>
      </c>
      <c r="AK78" t="str">
        <f t="shared" ca="1" si="320"/>
        <v/>
      </c>
      <c r="AL78" t="str">
        <f t="shared" ca="1" si="321"/>
        <v/>
      </c>
      <c r="AM78" t="str">
        <f t="shared" ca="1" si="322"/>
        <v/>
      </c>
      <c r="AN78" t="str">
        <f t="shared" ca="1" si="323"/>
        <v/>
      </c>
      <c r="AO78" t="str">
        <f t="shared" ca="1" si="324"/>
        <v/>
      </c>
      <c r="AP78">
        <f t="shared" ca="1" si="325"/>
        <v>25.64</v>
      </c>
      <c r="AQ78" t="str">
        <f t="shared" ca="1" si="326"/>
        <v>WON</v>
      </c>
      <c r="AR78">
        <f t="shared" ca="1" si="327"/>
        <v>4</v>
      </c>
      <c r="AS78">
        <f t="shared" ca="1" si="328"/>
        <v>3</v>
      </c>
      <c r="AT78">
        <f t="shared" ca="1" si="329"/>
        <v>1</v>
      </c>
      <c r="AU78">
        <f t="shared" ca="1" si="330"/>
        <v>1</v>
      </c>
      <c r="AV78">
        <f t="shared" ca="1" si="331"/>
        <v>0</v>
      </c>
      <c r="AW78">
        <f t="shared" ca="1" si="332"/>
        <v>0</v>
      </c>
      <c r="AX78">
        <f t="shared" ca="1" si="333"/>
        <v>0</v>
      </c>
      <c r="AY78">
        <f t="shared" ca="1" si="334"/>
        <v>40</v>
      </c>
      <c r="AZ78">
        <f t="shared" ca="1" si="335"/>
        <v>56</v>
      </c>
      <c r="BA78">
        <f t="shared" ca="1" si="336"/>
        <v>40</v>
      </c>
      <c r="BB78" t="str">
        <f t="shared" ca="1" si="337"/>
        <v/>
      </c>
      <c r="BC78" t="str">
        <f t="shared" ca="1" si="338"/>
        <v/>
      </c>
      <c r="BD78" t="str">
        <f t="shared" ca="1" si="339"/>
        <v/>
      </c>
      <c r="BE78" t="str">
        <f t="shared" ca="1" si="340"/>
        <v/>
      </c>
      <c r="BF78" t="str">
        <f t="shared" ca="1" si="341"/>
        <v/>
      </c>
      <c r="BG78" t="str">
        <f t="shared" ca="1" si="342"/>
        <v/>
      </c>
      <c r="BH78" t="str">
        <f t="shared" ca="1" si="343"/>
        <v/>
      </c>
      <c r="BI78" t="str">
        <f t="shared" ca="1" si="344"/>
        <v/>
      </c>
      <c r="BJ78" t="str">
        <f t="shared" ca="1" si="345"/>
        <v/>
      </c>
      <c r="BK78" t="str">
        <f t="shared" ca="1" si="346"/>
        <v/>
      </c>
      <c r="BL78" t="str">
        <f t="shared" ca="1" si="347"/>
        <v/>
      </c>
      <c r="BM78" t="str">
        <f t="shared" ca="1" si="348"/>
        <v/>
      </c>
      <c r="BN78" t="str">
        <f t="shared" ca="1" si="349"/>
        <v/>
      </c>
      <c r="BO78" t="str">
        <f t="shared" ca="1" si="350"/>
        <v/>
      </c>
      <c r="BP78" t="str">
        <f t="shared" ca="1" si="351"/>
        <v/>
      </c>
      <c r="BQ78" t="str">
        <f t="shared" ca="1" si="352"/>
        <v/>
      </c>
      <c r="BR78" t="str">
        <f t="shared" ca="1" si="353"/>
        <v/>
      </c>
      <c r="BS78" t="str">
        <f t="shared" ca="1" si="354"/>
        <v/>
      </c>
      <c r="BT78" t="str">
        <f t="shared" ca="1" si="355"/>
        <v/>
      </c>
      <c r="BU78" t="str">
        <f t="shared" ca="1" si="356"/>
        <v/>
      </c>
      <c r="BV78" t="str">
        <f t="shared" ca="1" si="357"/>
        <v/>
      </c>
      <c r="BW78" t="str">
        <f t="shared" ca="1" si="358"/>
        <v/>
      </c>
      <c r="BX78" t="str">
        <f t="shared" ca="1" si="359"/>
        <v/>
      </c>
      <c r="BY78" t="str">
        <f t="shared" ca="1" si="360"/>
        <v/>
      </c>
      <c r="BZ78" t="str">
        <f t="shared" ca="1" si="361"/>
        <v/>
      </c>
      <c r="CA78" t="str">
        <f t="shared" ca="1" si="362"/>
        <v/>
      </c>
      <c r="CB78" t="str">
        <f t="shared" ca="1" si="363"/>
        <v/>
      </c>
      <c r="CC78" t="str">
        <f t="shared" ca="1" si="364"/>
        <v/>
      </c>
      <c r="CD78" t="str">
        <f t="shared" ca="1" si="365"/>
        <v/>
      </c>
      <c r="CE78" t="str">
        <f t="shared" ca="1" si="366"/>
        <v/>
      </c>
      <c r="CF78" t="str">
        <f t="shared" ca="1" si="367"/>
        <v/>
      </c>
      <c r="CG78" t="str">
        <f t="shared" ca="1" si="368"/>
        <v/>
      </c>
      <c r="CH78" t="str">
        <f t="shared" ca="1" si="369"/>
        <v/>
      </c>
      <c r="CI78" t="str">
        <f t="shared" ca="1" si="370"/>
        <v/>
      </c>
      <c r="CJ78" t="str">
        <f t="shared" ca="1" si="371"/>
        <v/>
      </c>
      <c r="CK78" t="str">
        <f t="shared" ca="1" si="372"/>
        <v/>
      </c>
      <c r="CL78" t="str">
        <f t="shared" ca="1" si="373"/>
        <v/>
      </c>
      <c r="CM78" t="str">
        <f t="shared" ca="1" si="374"/>
        <v/>
      </c>
      <c r="CN78" t="str">
        <f t="shared" ca="1" si="375"/>
        <v/>
      </c>
      <c r="CO78" t="str">
        <f t="shared" ca="1" si="376"/>
        <v/>
      </c>
      <c r="CP78" t="str">
        <f t="shared" ca="1" si="377"/>
        <v/>
      </c>
      <c r="CQ78" t="str">
        <f t="shared" ca="1" si="378"/>
        <v/>
      </c>
      <c r="CR78" t="str">
        <f t="shared" ca="1" si="379"/>
        <v/>
      </c>
      <c r="CS78" t="str">
        <f t="shared" ca="1" si="380"/>
        <v/>
      </c>
      <c r="CT78" t="str">
        <f t="shared" ca="1" si="381"/>
        <v/>
      </c>
      <c r="CU78" t="str">
        <f t="shared" ca="1" si="382"/>
        <v/>
      </c>
      <c r="CV78" t="str">
        <f t="shared" ca="1" si="383"/>
        <v/>
      </c>
      <c r="CW78" t="str">
        <f t="shared" ca="1" si="384"/>
        <v/>
      </c>
      <c r="CX78" t="str">
        <f t="shared" ca="1" si="385"/>
        <v/>
      </c>
      <c r="CY78" t="str">
        <f t="shared" ca="1" si="386"/>
        <v/>
      </c>
      <c r="CZ78" t="str">
        <f t="shared" ca="1" si="387"/>
        <v/>
      </c>
      <c r="DA78" t="str">
        <f t="shared" ca="1" si="388"/>
        <v/>
      </c>
      <c r="DB78" t="str">
        <f t="shared" ca="1" si="389"/>
        <v/>
      </c>
      <c r="DC78" t="str">
        <f t="shared" ca="1" si="390"/>
        <v/>
      </c>
      <c r="DD78" t="str">
        <f t="shared" ca="1" si="391"/>
        <v/>
      </c>
      <c r="DE78" t="str">
        <f t="shared" ca="1" si="392"/>
        <v/>
      </c>
      <c r="DF78" t="str">
        <f t="shared" ca="1" si="393"/>
        <v/>
      </c>
      <c r="DG78" t="str">
        <f t="shared" ca="1" si="394"/>
        <v/>
      </c>
      <c r="DH78" t="str">
        <f t="shared" ca="1" si="395"/>
        <v/>
      </c>
      <c r="DI78" t="str">
        <f t="shared" ca="1" si="396"/>
        <v/>
      </c>
      <c r="DJ78" t="str">
        <f t="shared" ca="1" si="397"/>
        <v/>
      </c>
      <c r="DK78" t="str">
        <f t="shared" ca="1" si="398"/>
        <v/>
      </c>
      <c r="DL78" t="str">
        <f t="shared" ca="1" si="399"/>
        <v/>
      </c>
      <c r="DM78" t="str">
        <f t="shared" ca="1" si="400"/>
        <v/>
      </c>
      <c r="DN78" t="str">
        <f t="shared" ca="1" si="401"/>
        <v/>
      </c>
      <c r="DO78" t="str">
        <f t="shared" ca="1" si="402"/>
        <v/>
      </c>
      <c r="DP78" t="str">
        <f t="shared" ca="1" si="403"/>
        <v/>
      </c>
      <c r="DQ78" t="str">
        <f t="shared" ca="1" si="404"/>
        <v/>
      </c>
      <c r="DR78" t="str">
        <f t="shared" ca="1" si="405"/>
        <v/>
      </c>
      <c r="DS78" t="str">
        <f t="shared" ca="1" si="406"/>
        <v/>
      </c>
      <c r="DT78" t="str">
        <f t="shared" ca="1" si="407"/>
        <v/>
      </c>
      <c r="DU78" t="str">
        <f t="shared" ca="1" si="408"/>
        <v/>
      </c>
      <c r="DV78" t="str">
        <f t="shared" ca="1" si="296"/>
        <v/>
      </c>
      <c r="DW78" t="str">
        <f t="shared" ca="1" si="409"/>
        <v/>
      </c>
      <c r="DX78" t="str">
        <f t="shared" ca="1" si="410"/>
        <v/>
      </c>
      <c r="DY78" t="str">
        <f t="shared" ca="1" si="411"/>
        <v/>
      </c>
      <c r="DZ78" t="str">
        <f t="shared" ca="1" si="412"/>
        <v/>
      </c>
      <c r="EA78" t="str">
        <f t="shared" ca="1" si="413"/>
        <v/>
      </c>
      <c r="EB78" t="str">
        <f t="shared" ca="1" si="414"/>
        <v/>
      </c>
      <c r="EC78" t="str">
        <f t="shared" ca="1" si="415"/>
        <v/>
      </c>
      <c r="ED78" t="str">
        <f t="shared" ca="1" si="416"/>
        <v/>
      </c>
      <c r="EE78" t="str">
        <f t="shared" ca="1" si="417"/>
        <v/>
      </c>
      <c r="EF78" t="str">
        <f t="shared" ca="1" si="418"/>
        <v/>
      </c>
      <c r="EG78" t="str">
        <f t="shared" ca="1" si="419"/>
        <v/>
      </c>
      <c r="EH78" t="str">
        <f t="shared" ca="1" si="420"/>
        <v/>
      </c>
      <c r="EI78" t="str">
        <f t="shared" ca="1" si="421"/>
        <v/>
      </c>
      <c r="EJ78" t="str">
        <f t="shared" ca="1" si="422"/>
        <v/>
      </c>
      <c r="EK78" t="str">
        <f t="shared" ca="1" si="423"/>
        <v/>
      </c>
      <c r="EL78" t="str">
        <f t="shared" ca="1" si="424"/>
        <v/>
      </c>
      <c r="EM78" t="str">
        <f t="shared" ca="1" si="425"/>
        <v/>
      </c>
      <c r="EN78" t="str">
        <f t="shared" ca="1" si="426"/>
        <v/>
      </c>
      <c r="EO78" t="str">
        <f t="shared" ca="1" si="427"/>
        <v/>
      </c>
      <c r="EP78" t="str">
        <f t="shared" ca="1" si="428"/>
        <v/>
      </c>
      <c r="EQ78" t="str">
        <f t="shared" ca="1" si="429"/>
        <v/>
      </c>
      <c r="ER78" t="str">
        <f t="shared" ca="1" si="430"/>
        <v/>
      </c>
      <c r="ES78" t="str">
        <f t="shared" ca="1" si="431"/>
        <v/>
      </c>
      <c r="ET78" t="str">
        <f t="shared" ca="1" si="432"/>
        <v/>
      </c>
      <c r="EU78" t="str">
        <f t="shared" ca="1" si="433"/>
        <v/>
      </c>
      <c r="EV78" t="str">
        <f t="shared" ca="1" si="434"/>
        <v/>
      </c>
      <c r="EW78" t="str">
        <f t="shared" ca="1" si="435"/>
        <v/>
      </c>
      <c r="EX78" t="str">
        <f t="shared" ca="1" si="436"/>
        <v/>
      </c>
      <c r="EY78" t="str">
        <f t="shared" ca="1" si="437"/>
        <v/>
      </c>
      <c r="EZ78" t="str">
        <f t="shared" ca="1" si="438"/>
        <v/>
      </c>
      <c r="FA78" t="str">
        <f t="shared" ca="1" si="439"/>
        <v/>
      </c>
      <c r="FB78" t="str">
        <f t="shared" ca="1" si="440"/>
        <v/>
      </c>
      <c r="FC78" t="str">
        <f t="shared" ca="1" si="441"/>
        <v/>
      </c>
      <c r="FD78" t="str">
        <f t="shared" ca="1" si="442"/>
        <v/>
      </c>
      <c r="FE78" t="str">
        <f t="shared" ca="1" si="443"/>
        <v/>
      </c>
      <c r="FF78" t="str">
        <f t="shared" ca="1" si="444"/>
        <v/>
      </c>
      <c r="FG78" t="str">
        <f t="shared" ca="1" si="445"/>
        <v/>
      </c>
      <c r="FH78" t="str">
        <f t="shared" ca="1" si="446"/>
        <v/>
      </c>
      <c r="FI78" t="str">
        <f t="shared" ca="1" si="447"/>
        <v/>
      </c>
      <c r="FJ78" t="str">
        <f t="shared" ca="1" si="448"/>
        <v/>
      </c>
      <c r="FK78" t="str">
        <f t="shared" ca="1" si="449"/>
        <v/>
      </c>
      <c r="FL78" t="str">
        <f t="shared" ca="1" si="450"/>
        <v/>
      </c>
      <c r="FM78" t="str">
        <f t="shared" ca="1" si="451"/>
        <v/>
      </c>
      <c r="FN78" t="str">
        <f t="shared" ca="1" si="452"/>
        <v/>
      </c>
      <c r="FO78" t="str">
        <f t="shared" ca="1" si="453"/>
        <v/>
      </c>
      <c r="FP78" t="str">
        <f t="shared" ca="1" si="454"/>
        <v/>
      </c>
      <c r="FQ78" t="str">
        <f t="shared" ca="1" si="455"/>
        <v/>
      </c>
      <c r="FR78" t="str">
        <f t="shared" ca="1" si="456"/>
        <v/>
      </c>
      <c r="FS78" t="str">
        <f t="shared" ca="1" si="457"/>
        <v/>
      </c>
      <c r="FT78" t="str">
        <f t="shared" ca="1" si="458"/>
        <v/>
      </c>
      <c r="FU78" t="str">
        <f t="shared" ca="1" si="459"/>
        <v/>
      </c>
      <c r="FV78" t="str">
        <f t="shared" ca="1" si="460"/>
        <v/>
      </c>
      <c r="FW78" t="str">
        <f t="shared" ca="1" si="461"/>
        <v/>
      </c>
      <c r="FX78" t="str">
        <f t="shared" ca="1" si="462"/>
        <v/>
      </c>
      <c r="FY78" t="str">
        <f t="shared" ca="1" si="463"/>
        <v/>
      </c>
      <c r="FZ78" t="str">
        <f t="shared" ca="1" si="464"/>
        <v/>
      </c>
      <c r="GA78" t="str">
        <f t="shared" ca="1" si="465"/>
        <v/>
      </c>
      <c r="GB78" t="str">
        <f t="shared" ca="1" si="466"/>
        <v/>
      </c>
      <c r="GC78" t="str">
        <f t="shared" ca="1" si="467"/>
        <v/>
      </c>
      <c r="GD78" t="str">
        <f t="shared" ca="1" si="468"/>
        <v/>
      </c>
      <c r="GE78" t="str">
        <f t="shared" ca="1" si="469"/>
        <v/>
      </c>
      <c r="GF78" t="str">
        <f t="shared" ca="1" si="470"/>
        <v/>
      </c>
      <c r="GG78" t="str">
        <f t="shared" ca="1" si="471"/>
        <v/>
      </c>
      <c r="GH78" t="str">
        <f t="shared" ca="1" si="472"/>
        <v/>
      </c>
      <c r="GI78" t="str">
        <f t="shared" ca="1" si="473"/>
        <v/>
      </c>
      <c r="GJ78" t="str">
        <f t="shared" ca="1" si="474"/>
        <v/>
      </c>
      <c r="GK78" t="str">
        <f t="shared" ca="1" si="475"/>
        <v/>
      </c>
      <c r="GL78" t="str">
        <f t="shared" ca="1" si="476"/>
        <v/>
      </c>
      <c r="GM78" t="str">
        <f t="shared" ca="1" si="477"/>
        <v/>
      </c>
      <c r="GN78" t="str">
        <f t="shared" ca="1" si="478"/>
        <v/>
      </c>
      <c r="GO78" t="str">
        <f t="shared" ca="1" si="479"/>
        <v/>
      </c>
      <c r="GP78" t="str">
        <f t="shared" ca="1" si="480"/>
        <v/>
      </c>
      <c r="GQ78" t="str">
        <f t="shared" ca="1" si="481"/>
        <v/>
      </c>
      <c r="GR78" t="str">
        <f t="shared" ca="1" si="482"/>
        <v/>
      </c>
      <c r="GS78" t="str">
        <f t="shared" ca="1" si="483"/>
        <v/>
      </c>
      <c r="GT78" t="str">
        <f t="shared" ca="1" si="484"/>
        <v/>
      </c>
      <c r="GU78" t="str">
        <f t="shared" ca="1" si="485"/>
        <v/>
      </c>
      <c r="GV78" t="str">
        <f t="shared" ca="1" si="486"/>
        <v/>
      </c>
      <c r="GW78" t="str">
        <f t="shared" ca="1" si="487"/>
        <v/>
      </c>
      <c r="GX78" t="str">
        <f t="shared" ca="1" si="488"/>
        <v/>
      </c>
      <c r="GY78" t="str">
        <f t="shared" ca="1" si="489"/>
        <v/>
      </c>
      <c r="GZ78" t="str">
        <f t="shared" ca="1" si="490"/>
        <v/>
      </c>
      <c r="HA78" t="str">
        <f t="shared" ca="1" si="491"/>
        <v/>
      </c>
      <c r="HB78" t="str">
        <f t="shared" ca="1" si="492"/>
        <v/>
      </c>
      <c r="HC78" t="str">
        <f t="shared" ca="1" si="493"/>
        <v/>
      </c>
      <c r="HD78" t="str">
        <f t="shared" ca="1" si="494"/>
        <v/>
      </c>
      <c r="HE78" t="str">
        <f t="shared" ca="1" si="495"/>
        <v/>
      </c>
      <c r="HF78" t="str">
        <f t="shared" ca="1" si="496"/>
        <v/>
      </c>
      <c r="HG78" t="str">
        <f t="shared" ca="1" si="497"/>
        <v/>
      </c>
      <c r="HH78" t="str">
        <f t="shared" ca="1" si="498"/>
        <v/>
      </c>
      <c r="HI78" t="str">
        <f t="shared" ca="1" si="499"/>
        <v/>
      </c>
      <c r="HJ78" t="str">
        <f t="shared" ca="1" si="500"/>
        <v/>
      </c>
      <c r="HK78" t="str">
        <f t="shared" ca="1" si="501"/>
        <v/>
      </c>
      <c r="HL78" t="str">
        <f t="shared" ca="1" si="502"/>
        <v/>
      </c>
      <c r="HM78" t="str">
        <f t="shared" ca="1" si="503"/>
        <v/>
      </c>
      <c r="HN78" t="str">
        <f t="shared" ca="1" si="504"/>
        <v/>
      </c>
      <c r="HO78" t="str">
        <f t="shared" ca="1" si="505"/>
        <v/>
      </c>
      <c r="HP78" t="str">
        <f t="shared" ca="1" si="506"/>
        <v/>
      </c>
      <c r="HQ78" t="str">
        <f t="shared" ca="1" si="507"/>
        <v/>
      </c>
      <c r="HR78" t="str">
        <f t="shared" ca="1" si="508"/>
        <v/>
      </c>
      <c r="HS78" t="str">
        <f t="shared" ca="1" si="509"/>
        <v/>
      </c>
      <c r="HT78" t="str">
        <f t="shared" ca="1" si="510"/>
        <v/>
      </c>
      <c r="HU78" t="str">
        <f t="shared" ca="1" si="511"/>
        <v/>
      </c>
      <c r="HV78" t="str">
        <f t="shared" ca="1" si="512"/>
        <v/>
      </c>
      <c r="HW78" t="str">
        <f t="shared" ca="1" si="513"/>
        <v/>
      </c>
      <c r="HX78" t="str">
        <f t="shared" ca="1" si="514"/>
        <v/>
      </c>
      <c r="HY78" t="str">
        <f t="shared" ca="1" si="515"/>
        <v/>
      </c>
      <c r="HZ78" t="str">
        <f t="shared" ca="1" si="516"/>
        <v/>
      </c>
      <c r="IA78" t="str">
        <f t="shared" ca="1" si="517"/>
        <v/>
      </c>
      <c r="IB78" t="str">
        <f t="shared" ca="1" si="518"/>
        <v/>
      </c>
      <c r="IC78" t="str">
        <f t="shared" ca="1" si="519"/>
        <v/>
      </c>
      <c r="ID78" t="str">
        <f t="shared" ca="1" si="520"/>
        <v/>
      </c>
      <c r="IE78" t="str">
        <f t="shared" ca="1" si="521"/>
        <v/>
      </c>
      <c r="IF78" t="str">
        <f t="shared" ca="1" si="522"/>
        <v/>
      </c>
      <c r="IG78" t="str">
        <f t="shared" ca="1" si="523"/>
        <v/>
      </c>
      <c r="IH78" t="str">
        <f t="shared" ca="1" si="524"/>
        <v/>
      </c>
      <c r="II78" t="str">
        <f t="shared" ca="1" si="525"/>
        <v/>
      </c>
      <c r="IJ78" t="str">
        <f t="shared" ca="1" si="526"/>
        <v/>
      </c>
      <c r="IK78" t="str">
        <f t="shared" ca="1" si="527"/>
        <v/>
      </c>
      <c r="IL78" t="str">
        <f t="shared" ca="1" si="528"/>
        <v/>
      </c>
      <c r="IM78" t="str">
        <f t="shared" ca="1" si="529"/>
        <v/>
      </c>
      <c r="IN78" t="str">
        <f t="shared" ca="1" si="530"/>
        <v/>
      </c>
      <c r="IO78" t="str">
        <f t="shared" ca="1" si="531"/>
        <v/>
      </c>
      <c r="IP78" t="str">
        <f t="shared" ca="1" si="532"/>
        <v/>
      </c>
      <c r="IQ78" t="str">
        <f t="shared" ca="1" si="533"/>
        <v/>
      </c>
      <c r="IR78" t="str">
        <f t="shared" ca="1" si="534"/>
        <v/>
      </c>
      <c r="IS78" t="str">
        <f t="shared" ca="1" si="535"/>
        <v/>
      </c>
      <c r="IT78" t="str">
        <f t="shared" ca="1" si="536"/>
        <v/>
      </c>
      <c r="IU78" t="str">
        <f t="shared" ca="1" si="537"/>
        <v/>
      </c>
      <c r="IV78" t="str">
        <f t="shared" ca="1" si="538"/>
        <v/>
      </c>
      <c r="IW78" t="str">
        <f t="shared" ca="1" si="539"/>
        <v/>
      </c>
      <c r="IX78" t="str">
        <f t="shared" ca="1" si="540"/>
        <v/>
      </c>
      <c r="IY78" t="str">
        <f t="shared" ca="1" si="541"/>
        <v/>
      </c>
      <c r="IZ78" t="str">
        <f t="shared" ca="1" si="542"/>
        <v/>
      </c>
      <c r="JA78" t="str">
        <f t="shared" ca="1" si="543"/>
        <v/>
      </c>
      <c r="JB78" t="str">
        <f t="shared" ca="1" si="544"/>
        <v/>
      </c>
      <c r="JC78" t="str">
        <f t="shared" ca="1" si="545"/>
        <v/>
      </c>
      <c r="JD78" t="str">
        <f t="shared" ca="1" si="546"/>
        <v/>
      </c>
      <c r="JE78" t="str">
        <f t="shared" ca="1" si="547"/>
        <v/>
      </c>
      <c r="JF78" t="str">
        <f t="shared" ca="1" si="548"/>
        <v/>
      </c>
      <c r="JG78" t="str">
        <f t="shared" ca="1" si="549"/>
        <v/>
      </c>
      <c r="JH78" t="str">
        <f t="shared" ca="1" si="550"/>
        <v/>
      </c>
      <c r="JI78" t="str">
        <f t="shared" ca="1" si="551"/>
        <v/>
      </c>
      <c r="JJ78" t="str">
        <f t="shared" ca="1" si="552"/>
        <v/>
      </c>
      <c r="JK78" t="str">
        <f t="shared" ca="1" si="553"/>
        <v/>
      </c>
      <c r="JL78" t="str">
        <f t="shared" ca="1" si="554"/>
        <v/>
      </c>
      <c r="JM78" t="str">
        <f t="shared" ca="1" si="555"/>
        <v/>
      </c>
      <c r="JN78" t="str">
        <f t="shared" ca="1" si="556"/>
        <v/>
      </c>
      <c r="JO78" t="str">
        <f t="shared" ca="1" si="557"/>
        <v/>
      </c>
      <c r="JP78" t="str">
        <f t="shared" ca="1" si="558"/>
        <v/>
      </c>
      <c r="JQ78" t="str">
        <f t="shared" ca="1" si="559"/>
        <v/>
      </c>
      <c r="JR78" t="str">
        <f t="shared" ca="1" si="560"/>
        <v/>
      </c>
      <c r="JS78" t="str">
        <f t="shared" ca="1" si="561"/>
        <v/>
      </c>
      <c r="JT78" t="str">
        <f t="shared" ca="1" si="562"/>
        <v/>
      </c>
      <c r="JU78" t="str">
        <f t="shared" ca="1" si="563"/>
        <v/>
      </c>
    </row>
    <row r="79" spans="1:281" x14ac:dyDescent="0.25">
      <c r="A79">
        <f t="shared" si="564"/>
        <v>78</v>
      </c>
      <c r="B79" t="str">
        <f t="shared" ca="1" si="293"/>
        <v>Darrly Pilgrim</v>
      </c>
      <c r="C79">
        <v>4</v>
      </c>
      <c r="D79">
        <f t="shared" si="297"/>
        <v>78</v>
      </c>
      <c r="E79">
        <f t="shared" si="298"/>
        <v>3</v>
      </c>
      <c r="F79">
        <f ca="1">COUNT((AD79,AP79,BB79,BN79,BZ79,CL79,CX79,DJ79,DV79,EH79,ET79,FF79,FR79,GD79,GP79,HB79,HN79,HZ79,IL79,IX79,JJ79,JV79,KH79,KT79,LF79,LR79))</f>
        <v>0</v>
      </c>
      <c r="G79">
        <f t="shared" ca="1" si="299"/>
        <v>0</v>
      </c>
      <c r="H79">
        <f t="shared" ca="1" si="300"/>
        <v>0</v>
      </c>
      <c r="I79">
        <f t="shared" ca="1" si="294"/>
        <v>0</v>
      </c>
      <c r="J79">
        <f t="shared" ca="1" si="301"/>
        <v>0</v>
      </c>
      <c r="K79">
        <f t="shared" ca="1" si="302"/>
        <v>-1</v>
      </c>
      <c r="L79">
        <f t="shared" ca="1" si="286"/>
        <v>9</v>
      </c>
      <c r="M79">
        <f t="shared" ca="1" si="303"/>
        <v>0</v>
      </c>
      <c r="N79">
        <f t="shared" ca="1" si="287"/>
        <v>65</v>
      </c>
      <c r="O79">
        <f t="shared" ca="1" si="304"/>
        <v>-1</v>
      </c>
      <c r="P79">
        <f t="shared" ca="1" si="288"/>
        <v>9</v>
      </c>
      <c r="Q79">
        <f t="shared" ca="1" si="305"/>
        <v>0</v>
      </c>
      <c r="R79">
        <f t="shared" ca="1" si="306"/>
        <v>0</v>
      </c>
      <c r="S79">
        <f t="shared" ca="1" si="307"/>
        <v>0</v>
      </c>
      <c r="T79">
        <f t="shared" ca="1" si="308"/>
        <v>0</v>
      </c>
      <c r="U79" t="str">
        <f t="shared" ca="1" si="295"/>
        <v>999999999999Darrly Pilgrim</v>
      </c>
      <c r="V79">
        <f t="shared" ca="1" si="289"/>
        <v>342</v>
      </c>
      <c r="W79">
        <f t="shared" si="309"/>
        <v>78</v>
      </c>
      <c r="X79" t="e">
        <f t="shared" ca="1" si="290"/>
        <v>#N/A</v>
      </c>
      <c r="Y79">
        <f t="shared" ca="1" si="310"/>
        <v>0</v>
      </c>
      <c r="Z79" t="str">
        <f t="shared" ca="1" si="311"/>
        <v>999Darrly Pilgrimzz</v>
      </c>
      <c r="AA79">
        <f t="shared" ca="1" si="291"/>
        <v>53</v>
      </c>
      <c r="AB79">
        <f t="shared" si="312"/>
        <v>78</v>
      </c>
      <c r="AC79" t="e">
        <f t="shared" ca="1" si="292"/>
        <v>#N/A</v>
      </c>
      <c r="AD79" t="str">
        <f t="shared" ca="1" si="313"/>
        <v/>
      </c>
      <c r="AE79" t="str">
        <f t="shared" ca="1" si="314"/>
        <v/>
      </c>
      <c r="AF79" t="str">
        <f t="shared" ca="1" si="315"/>
        <v/>
      </c>
      <c r="AG79" t="str">
        <f t="shared" ca="1" si="316"/>
        <v/>
      </c>
      <c r="AH79" t="str">
        <f t="shared" ca="1" si="317"/>
        <v/>
      </c>
      <c r="AI79" t="str">
        <f t="shared" ca="1" si="318"/>
        <v/>
      </c>
      <c r="AJ79" t="str">
        <f t="shared" ca="1" si="319"/>
        <v/>
      </c>
      <c r="AK79" t="str">
        <f t="shared" ca="1" si="320"/>
        <v/>
      </c>
      <c r="AL79" t="str">
        <f t="shared" ca="1" si="321"/>
        <v/>
      </c>
      <c r="AM79" t="str">
        <f t="shared" ca="1" si="322"/>
        <v/>
      </c>
      <c r="AN79" t="str">
        <f t="shared" ca="1" si="323"/>
        <v/>
      </c>
      <c r="AO79" t="str">
        <f t="shared" ca="1" si="324"/>
        <v/>
      </c>
      <c r="AP79" t="str">
        <f t="shared" ca="1" si="325"/>
        <v/>
      </c>
      <c r="AQ79" t="str">
        <f t="shared" ca="1" si="326"/>
        <v/>
      </c>
      <c r="AR79" t="str">
        <f t="shared" ca="1" si="327"/>
        <v/>
      </c>
      <c r="AS79" t="str">
        <f t="shared" ca="1" si="328"/>
        <v/>
      </c>
      <c r="AT79" t="str">
        <f t="shared" ca="1" si="329"/>
        <v/>
      </c>
      <c r="AU79" t="str">
        <f t="shared" ca="1" si="330"/>
        <v/>
      </c>
      <c r="AV79" t="str">
        <f t="shared" ca="1" si="331"/>
        <v/>
      </c>
      <c r="AW79" t="str">
        <f t="shared" ca="1" si="332"/>
        <v/>
      </c>
      <c r="AX79" t="str">
        <f t="shared" ca="1" si="333"/>
        <v/>
      </c>
      <c r="AY79" t="str">
        <f t="shared" ca="1" si="334"/>
        <v/>
      </c>
      <c r="AZ79" t="str">
        <f t="shared" ca="1" si="335"/>
        <v/>
      </c>
      <c r="BA79" t="str">
        <f t="shared" ca="1" si="336"/>
        <v/>
      </c>
      <c r="BB79" t="str">
        <f t="shared" ca="1" si="337"/>
        <v/>
      </c>
      <c r="BC79" t="str">
        <f t="shared" ca="1" si="338"/>
        <v/>
      </c>
      <c r="BD79" t="str">
        <f t="shared" ca="1" si="339"/>
        <v/>
      </c>
      <c r="BE79" t="str">
        <f t="shared" ca="1" si="340"/>
        <v/>
      </c>
      <c r="BF79" t="str">
        <f t="shared" ca="1" si="341"/>
        <v/>
      </c>
      <c r="BG79" t="str">
        <f t="shared" ca="1" si="342"/>
        <v/>
      </c>
      <c r="BH79" t="str">
        <f t="shared" ca="1" si="343"/>
        <v/>
      </c>
      <c r="BI79" t="str">
        <f t="shared" ca="1" si="344"/>
        <v/>
      </c>
      <c r="BJ79" t="str">
        <f t="shared" ca="1" si="345"/>
        <v/>
      </c>
      <c r="BK79" t="str">
        <f t="shared" ca="1" si="346"/>
        <v/>
      </c>
      <c r="BL79" t="str">
        <f t="shared" ca="1" si="347"/>
        <v/>
      </c>
      <c r="BM79" t="str">
        <f t="shared" ca="1" si="348"/>
        <v/>
      </c>
      <c r="BN79" t="str">
        <f t="shared" ca="1" si="349"/>
        <v/>
      </c>
      <c r="BO79" t="str">
        <f t="shared" ca="1" si="350"/>
        <v/>
      </c>
      <c r="BP79" t="str">
        <f t="shared" ca="1" si="351"/>
        <v/>
      </c>
      <c r="BQ79" t="str">
        <f t="shared" ca="1" si="352"/>
        <v/>
      </c>
      <c r="BR79" t="str">
        <f t="shared" ca="1" si="353"/>
        <v/>
      </c>
      <c r="BS79" t="str">
        <f t="shared" ca="1" si="354"/>
        <v/>
      </c>
      <c r="BT79" t="str">
        <f t="shared" ca="1" si="355"/>
        <v/>
      </c>
      <c r="BU79" t="str">
        <f t="shared" ca="1" si="356"/>
        <v/>
      </c>
      <c r="BV79" t="str">
        <f t="shared" ca="1" si="357"/>
        <v/>
      </c>
      <c r="BW79" t="str">
        <f t="shared" ca="1" si="358"/>
        <v/>
      </c>
      <c r="BX79" t="str">
        <f t="shared" ca="1" si="359"/>
        <v/>
      </c>
      <c r="BY79" t="str">
        <f t="shared" ca="1" si="360"/>
        <v/>
      </c>
      <c r="BZ79" t="str">
        <f t="shared" ca="1" si="361"/>
        <v/>
      </c>
      <c r="CA79" t="str">
        <f t="shared" ca="1" si="362"/>
        <v/>
      </c>
      <c r="CB79" t="str">
        <f t="shared" ca="1" si="363"/>
        <v/>
      </c>
      <c r="CC79" t="str">
        <f t="shared" ca="1" si="364"/>
        <v/>
      </c>
      <c r="CD79" t="str">
        <f t="shared" ca="1" si="365"/>
        <v/>
      </c>
      <c r="CE79" t="str">
        <f t="shared" ca="1" si="366"/>
        <v/>
      </c>
      <c r="CF79" t="str">
        <f t="shared" ca="1" si="367"/>
        <v/>
      </c>
      <c r="CG79" t="str">
        <f t="shared" ca="1" si="368"/>
        <v/>
      </c>
      <c r="CH79" t="str">
        <f t="shared" ca="1" si="369"/>
        <v/>
      </c>
      <c r="CI79" t="str">
        <f t="shared" ca="1" si="370"/>
        <v/>
      </c>
      <c r="CJ79" t="str">
        <f t="shared" ca="1" si="371"/>
        <v/>
      </c>
      <c r="CK79" t="str">
        <f t="shared" ca="1" si="372"/>
        <v/>
      </c>
      <c r="CL79" t="str">
        <f t="shared" ca="1" si="373"/>
        <v/>
      </c>
      <c r="CM79" t="str">
        <f t="shared" ca="1" si="374"/>
        <v/>
      </c>
      <c r="CN79" t="str">
        <f t="shared" ca="1" si="375"/>
        <v/>
      </c>
      <c r="CO79" t="str">
        <f t="shared" ca="1" si="376"/>
        <v/>
      </c>
      <c r="CP79" t="str">
        <f t="shared" ca="1" si="377"/>
        <v/>
      </c>
      <c r="CQ79" t="str">
        <f t="shared" ca="1" si="378"/>
        <v/>
      </c>
      <c r="CR79" t="str">
        <f t="shared" ca="1" si="379"/>
        <v/>
      </c>
      <c r="CS79" t="str">
        <f t="shared" ca="1" si="380"/>
        <v/>
      </c>
      <c r="CT79" t="str">
        <f t="shared" ca="1" si="381"/>
        <v/>
      </c>
      <c r="CU79" t="str">
        <f t="shared" ca="1" si="382"/>
        <v/>
      </c>
      <c r="CV79" t="str">
        <f t="shared" ca="1" si="383"/>
        <v/>
      </c>
      <c r="CW79" t="str">
        <f t="shared" ca="1" si="384"/>
        <v/>
      </c>
      <c r="CX79" t="str">
        <f t="shared" ca="1" si="385"/>
        <v/>
      </c>
      <c r="CY79" t="str">
        <f t="shared" ca="1" si="386"/>
        <v/>
      </c>
      <c r="CZ79" t="str">
        <f t="shared" ca="1" si="387"/>
        <v/>
      </c>
      <c r="DA79" t="str">
        <f t="shared" ca="1" si="388"/>
        <v/>
      </c>
      <c r="DB79" t="str">
        <f t="shared" ca="1" si="389"/>
        <v/>
      </c>
      <c r="DC79" t="str">
        <f t="shared" ca="1" si="390"/>
        <v/>
      </c>
      <c r="DD79" t="str">
        <f t="shared" ca="1" si="391"/>
        <v/>
      </c>
      <c r="DE79" t="str">
        <f t="shared" ca="1" si="392"/>
        <v/>
      </c>
      <c r="DF79" t="str">
        <f t="shared" ca="1" si="393"/>
        <v/>
      </c>
      <c r="DG79" t="str">
        <f t="shared" ca="1" si="394"/>
        <v/>
      </c>
      <c r="DH79" t="str">
        <f t="shared" ca="1" si="395"/>
        <v/>
      </c>
      <c r="DI79" t="str">
        <f t="shared" ca="1" si="396"/>
        <v/>
      </c>
      <c r="DJ79" t="str">
        <f t="shared" ca="1" si="397"/>
        <v/>
      </c>
      <c r="DK79" t="str">
        <f t="shared" ca="1" si="398"/>
        <v/>
      </c>
      <c r="DL79" t="str">
        <f t="shared" ca="1" si="399"/>
        <v/>
      </c>
      <c r="DM79" t="str">
        <f t="shared" ca="1" si="400"/>
        <v/>
      </c>
      <c r="DN79" t="str">
        <f t="shared" ca="1" si="401"/>
        <v/>
      </c>
      <c r="DO79" t="str">
        <f t="shared" ca="1" si="402"/>
        <v/>
      </c>
      <c r="DP79" t="str">
        <f t="shared" ca="1" si="403"/>
        <v/>
      </c>
      <c r="DQ79" t="str">
        <f t="shared" ca="1" si="404"/>
        <v/>
      </c>
      <c r="DR79" t="str">
        <f t="shared" ca="1" si="405"/>
        <v/>
      </c>
      <c r="DS79" t="str">
        <f t="shared" ca="1" si="406"/>
        <v/>
      </c>
      <c r="DT79" t="str">
        <f t="shared" ca="1" si="407"/>
        <v/>
      </c>
      <c r="DU79" t="str">
        <f t="shared" ca="1" si="408"/>
        <v/>
      </c>
      <c r="DV79" t="str">
        <f t="shared" ca="1" si="296"/>
        <v/>
      </c>
      <c r="DW79" t="str">
        <f t="shared" ca="1" si="409"/>
        <v/>
      </c>
      <c r="DX79" t="str">
        <f t="shared" ca="1" si="410"/>
        <v/>
      </c>
      <c r="DY79" t="str">
        <f t="shared" ca="1" si="411"/>
        <v/>
      </c>
      <c r="DZ79" t="str">
        <f t="shared" ca="1" si="412"/>
        <v/>
      </c>
      <c r="EA79" t="str">
        <f t="shared" ca="1" si="413"/>
        <v/>
      </c>
      <c r="EB79" t="str">
        <f t="shared" ca="1" si="414"/>
        <v/>
      </c>
      <c r="EC79" t="str">
        <f t="shared" ca="1" si="415"/>
        <v/>
      </c>
      <c r="ED79" t="str">
        <f t="shared" ca="1" si="416"/>
        <v/>
      </c>
      <c r="EE79" t="str">
        <f t="shared" ca="1" si="417"/>
        <v/>
      </c>
      <c r="EF79" t="str">
        <f t="shared" ca="1" si="418"/>
        <v/>
      </c>
      <c r="EG79" t="str">
        <f t="shared" ca="1" si="419"/>
        <v/>
      </c>
      <c r="EH79" t="str">
        <f t="shared" ca="1" si="420"/>
        <v/>
      </c>
      <c r="EI79" t="str">
        <f t="shared" ca="1" si="421"/>
        <v/>
      </c>
      <c r="EJ79" t="str">
        <f t="shared" ca="1" si="422"/>
        <v/>
      </c>
      <c r="EK79" t="str">
        <f t="shared" ca="1" si="423"/>
        <v/>
      </c>
      <c r="EL79" t="str">
        <f t="shared" ca="1" si="424"/>
        <v/>
      </c>
      <c r="EM79" t="str">
        <f t="shared" ca="1" si="425"/>
        <v/>
      </c>
      <c r="EN79" t="str">
        <f t="shared" ca="1" si="426"/>
        <v/>
      </c>
      <c r="EO79" t="str">
        <f t="shared" ca="1" si="427"/>
        <v/>
      </c>
      <c r="EP79" t="str">
        <f t="shared" ca="1" si="428"/>
        <v/>
      </c>
      <c r="EQ79" t="str">
        <f t="shared" ca="1" si="429"/>
        <v/>
      </c>
      <c r="ER79" t="str">
        <f t="shared" ca="1" si="430"/>
        <v/>
      </c>
      <c r="ES79" t="str">
        <f t="shared" ca="1" si="431"/>
        <v/>
      </c>
      <c r="ET79" t="str">
        <f t="shared" ca="1" si="432"/>
        <v/>
      </c>
      <c r="EU79" t="str">
        <f t="shared" ca="1" si="433"/>
        <v/>
      </c>
      <c r="EV79" t="str">
        <f t="shared" ca="1" si="434"/>
        <v/>
      </c>
      <c r="EW79" t="str">
        <f t="shared" ca="1" si="435"/>
        <v/>
      </c>
      <c r="EX79" t="str">
        <f t="shared" ca="1" si="436"/>
        <v/>
      </c>
      <c r="EY79" t="str">
        <f t="shared" ca="1" si="437"/>
        <v/>
      </c>
      <c r="EZ79" t="str">
        <f t="shared" ca="1" si="438"/>
        <v/>
      </c>
      <c r="FA79" t="str">
        <f t="shared" ca="1" si="439"/>
        <v/>
      </c>
      <c r="FB79" t="str">
        <f t="shared" ca="1" si="440"/>
        <v/>
      </c>
      <c r="FC79" t="str">
        <f t="shared" ca="1" si="441"/>
        <v/>
      </c>
      <c r="FD79" t="str">
        <f t="shared" ca="1" si="442"/>
        <v/>
      </c>
      <c r="FE79" t="str">
        <f t="shared" ca="1" si="443"/>
        <v/>
      </c>
      <c r="FF79" t="str">
        <f t="shared" ca="1" si="444"/>
        <v/>
      </c>
      <c r="FG79" t="str">
        <f t="shared" ca="1" si="445"/>
        <v/>
      </c>
      <c r="FH79" t="str">
        <f t="shared" ca="1" si="446"/>
        <v/>
      </c>
      <c r="FI79" t="str">
        <f t="shared" ca="1" si="447"/>
        <v/>
      </c>
      <c r="FJ79" t="str">
        <f t="shared" ca="1" si="448"/>
        <v/>
      </c>
      <c r="FK79" t="str">
        <f t="shared" ca="1" si="449"/>
        <v/>
      </c>
      <c r="FL79" t="str">
        <f t="shared" ca="1" si="450"/>
        <v/>
      </c>
      <c r="FM79" t="str">
        <f t="shared" ca="1" si="451"/>
        <v/>
      </c>
      <c r="FN79" t="str">
        <f t="shared" ca="1" si="452"/>
        <v/>
      </c>
      <c r="FO79" t="str">
        <f t="shared" ca="1" si="453"/>
        <v/>
      </c>
      <c r="FP79" t="str">
        <f t="shared" ca="1" si="454"/>
        <v/>
      </c>
      <c r="FQ79" t="str">
        <f t="shared" ca="1" si="455"/>
        <v/>
      </c>
      <c r="FR79" t="str">
        <f t="shared" ca="1" si="456"/>
        <v/>
      </c>
      <c r="FS79" t="str">
        <f t="shared" ca="1" si="457"/>
        <v/>
      </c>
      <c r="FT79" t="str">
        <f t="shared" ca="1" si="458"/>
        <v/>
      </c>
      <c r="FU79" t="str">
        <f t="shared" ca="1" si="459"/>
        <v/>
      </c>
      <c r="FV79" t="str">
        <f t="shared" ca="1" si="460"/>
        <v/>
      </c>
      <c r="FW79" t="str">
        <f t="shared" ca="1" si="461"/>
        <v/>
      </c>
      <c r="FX79" t="str">
        <f t="shared" ca="1" si="462"/>
        <v/>
      </c>
      <c r="FY79" t="str">
        <f t="shared" ca="1" si="463"/>
        <v/>
      </c>
      <c r="FZ79" t="str">
        <f t="shared" ca="1" si="464"/>
        <v/>
      </c>
      <c r="GA79" t="str">
        <f t="shared" ca="1" si="465"/>
        <v/>
      </c>
      <c r="GB79" t="str">
        <f t="shared" ca="1" si="466"/>
        <v/>
      </c>
      <c r="GC79" t="str">
        <f t="shared" ca="1" si="467"/>
        <v/>
      </c>
      <c r="GD79" t="str">
        <f t="shared" ca="1" si="468"/>
        <v/>
      </c>
      <c r="GE79" t="str">
        <f t="shared" ca="1" si="469"/>
        <v/>
      </c>
      <c r="GF79" t="str">
        <f t="shared" ca="1" si="470"/>
        <v/>
      </c>
      <c r="GG79" t="str">
        <f t="shared" ca="1" si="471"/>
        <v/>
      </c>
      <c r="GH79" t="str">
        <f t="shared" ca="1" si="472"/>
        <v/>
      </c>
      <c r="GI79" t="str">
        <f t="shared" ca="1" si="473"/>
        <v/>
      </c>
      <c r="GJ79" t="str">
        <f t="shared" ca="1" si="474"/>
        <v/>
      </c>
      <c r="GK79" t="str">
        <f t="shared" ca="1" si="475"/>
        <v/>
      </c>
      <c r="GL79" t="str">
        <f t="shared" ca="1" si="476"/>
        <v/>
      </c>
      <c r="GM79" t="str">
        <f t="shared" ca="1" si="477"/>
        <v/>
      </c>
      <c r="GN79" t="str">
        <f t="shared" ca="1" si="478"/>
        <v/>
      </c>
      <c r="GO79" t="str">
        <f t="shared" ca="1" si="479"/>
        <v/>
      </c>
      <c r="GP79" t="str">
        <f t="shared" ca="1" si="480"/>
        <v/>
      </c>
      <c r="GQ79" t="str">
        <f t="shared" ca="1" si="481"/>
        <v/>
      </c>
      <c r="GR79" t="str">
        <f t="shared" ca="1" si="482"/>
        <v/>
      </c>
      <c r="GS79" t="str">
        <f t="shared" ca="1" si="483"/>
        <v/>
      </c>
      <c r="GT79" t="str">
        <f t="shared" ca="1" si="484"/>
        <v/>
      </c>
      <c r="GU79" t="str">
        <f t="shared" ca="1" si="485"/>
        <v/>
      </c>
      <c r="GV79" t="str">
        <f t="shared" ca="1" si="486"/>
        <v/>
      </c>
      <c r="GW79" t="str">
        <f t="shared" ca="1" si="487"/>
        <v/>
      </c>
      <c r="GX79" t="str">
        <f t="shared" ca="1" si="488"/>
        <v/>
      </c>
      <c r="GY79" t="str">
        <f t="shared" ca="1" si="489"/>
        <v/>
      </c>
      <c r="GZ79" t="str">
        <f t="shared" ca="1" si="490"/>
        <v/>
      </c>
      <c r="HA79" t="str">
        <f t="shared" ca="1" si="491"/>
        <v/>
      </c>
      <c r="HB79" t="str">
        <f t="shared" ca="1" si="492"/>
        <v/>
      </c>
      <c r="HC79" t="str">
        <f t="shared" ca="1" si="493"/>
        <v/>
      </c>
      <c r="HD79" t="str">
        <f t="shared" ca="1" si="494"/>
        <v/>
      </c>
      <c r="HE79" t="str">
        <f t="shared" ca="1" si="495"/>
        <v/>
      </c>
      <c r="HF79" t="str">
        <f t="shared" ca="1" si="496"/>
        <v/>
      </c>
      <c r="HG79" t="str">
        <f t="shared" ca="1" si="497"/>
        <v/>
      </c>
      <c r="HH79" t="str">
        <f t="shared" ca="1" si="498"/>
        <v/>
      </c>
      <c r="HI79" t="str">
        <f t="shared" ca="1" si="499"/>
        <v/>
      </c>
      <c r="HJ79" t="str">
        <f t="shared" ca="1" si="500"/>
        <v/>
      </c>
      <c r="HK79" t="str">
        <f t="shared" ca="1" si="501"/>
        <v/>
      </c>
      <c r="HL79" t="str">
        <f t="shared" ca="1" si="502"/>
        <v/>
      </c>
      <c r="HM79" t="str">
        <f t="shared" ca="1" si="503"/>
        <v/>
      </c>
      <c r="HN79" t="str">
        <f t="shared" ca="1" si="504"/>
        <v/>
      </c>
      <c r="HO79" t="str">
        <f t="shared" ca="1" si="505"/>
        <v/>
      </c>
      <c r="HP79" t="str">
        <f t="shared" ca="1" si="506"/>
        <v/>
      </c>
      <c r="HQ79" t="str">
        <f t="shared" ca="1" si="507"/>
        <v/>
      </c>
      <c r="HR79" t="str">
        <f t="shared" ca="1" si="508"/>
        <v/>
      </c>
      <c r="HS79" t="str">
        <f t="shared" ca="1" si="509"/>
        <v/>
      </c>
      <c r="HT79" t="str">
        <f t="shared" ca="1" si="510"/>
        <v/>
      </c>
      <c r="HU79" t="str">
        <f t="shared" ca="1" si="511"/>
        <v/>
      </c>
      <c r="HV79" t="str">
        <f t="shared" ca="1" si="512"/>
        <v/>
      </c>
      <c r="HW79" t="str">
        <f t="shared" ca="1" si="513"/>
        <v/>
      </c>
      <c r="HX79" t="str">
        <f t="shared" ca="1" si="514"/>
        <v/>
      </c>
      <c r="HY79" t="str">
        <f t="shared" ca="1" si="515"/>
        <v/>
      </c>
      <c r="HZ79" t="str">
        <f t="shared" ca="1" si="516"/>
        <v/>
      </c>
      <c r="IA79" t="str">
        <f t="shared" ca="1" si="517"/>
        <v/>
      </c>
      <c r="IB79" t="str">
        <f t="shared" ca="1" si="518"/>
        <v/>
      </c>
      <c r="IC79" t="str">
        <f t="shared" ca="1" si="519"/>
        <v/>
      </c>
      <c r="ID79" t="str">
        <f t="shared" ca="1" si="520"/>
        <v/>
      </c>
      <c r="IE79" t="str">
        <f t="shared" ca="1" si="521"/>
        <v/>
      </c>
      <c r="IF79" t="str">
        <f t="shared" ca="1" si="522"/>
        <v/>
      </c>
      <c r="IG79" t="str">
        <f t="shared" ca="1" si="523"/>
        <v/>
      </c>
      <c r="IH79" t="str">
        <f t="shared" ca="1" si="524"/>
        <v/>
      </c>
      <c r="II79" t="str">
        <f t="shared" ca="1" si="525"/>
        <v/>
      </c>
      <c r="IJ79" t="str">
        <f t="shared" ca="1" si="526"/>
        <v/>
      </c>
      <c r="IK79" t="str">
        <f t="shared" ca="1" si="527"/>
        <v/>
      </c>
      <c r="IL79" t="str">
        <f t="shared" ca="1" si="528"/>
        <v/>
      </c>
      <c r="IM79" t="str">
        <f t="shared" ca="1" si="529"/>
        <v/>
      </c>
      <c r="IN79" t="str">
        <f t="shared" ca="1" si="530"/>
        <v/>
      </c>
      <c r="IO79" t="str">
        <f t="shared" ca="1" si="531"/>
        <v/>
      </c>
      <c r="IP79" t="str">
        <f t="shared" ca="1" si="532"/>
        <v/>
      </c>
      <c r="IQ79" t="str">
        <f t="shared" ca="1" si="533"/>
        <v/>
      </c>
      <c r="IR79" t="str">
        <f t="shared" ca="1" si="534"/>
        <v/>
      </c>
      <c r="IS79" t="str">
        <f t="shared" ca="1" si="535"/>
        <v/>
      </c>
      <c r="IT79" t="str">
        <f t="shared" ca="1" si="536"/>
        <v/>
      </c>
      <c r="IU79" t="str">
        <f t="shared" ca="1" si="537"/>
        <v/>
      </c>
      <c r="IV79" t="str">
        <f t="shared" ca="1" si="538"/>
        <v/>
      </c>
      <c r="IW79" t="str">
        <f t="shared" ca="1" si="539"/>
        <v/>
      </c>
      <c r="IX79" t="str">
        <f t="shared" ca="1" si="540"/>
        <v/>
      </c>
      <c r="IY79" t="str">
        <f t="shared" ca="1" si="541"/>
        <v/>
      </c>
      <c r="IZ79" t="str">
        <f t="shared" ca="1" si="542"/>
        <v/>
      </c>
      <c r="JA79" t="str">
        <f t="shared" ca="1" si="543"/>
        <v/>
      </c>
      <c r="JB79" t="str">
        <f t="shared" ca="1" si="544"/>
        <v/>
      </c>
      <c r="JC79" t="str">
        <f t="shared" ca="1" si="545"/>
        <v/>
      </c>
      <c r="JD79" t="str">
        <f t="shared" ca="1" si="546"/>
        <v/>
      </c>
      <c r="JE79" t="str">
        <f t="shared" ca="1" si="547"/>
        <v/>
      </c>
      <c r="JF79" t="str">
        <f t="shared" ca="1" si="548"/>
        <v/>
      </c>
      <c r="JG79" t="str">
        <f t="shared" ca="1" si="549"/>
        <v/>
      </c>
      <c r="JH79" t="str">
        <f t="shared" ca="1" si="550"/>
        <v/>
      </c>
      <c r="JI79" t="str">
        <f t="shared" ca="1" si="551"/>
        <v/>
      </c>
      <c r="JJ79" t="str">
        <f t="shared" ca="1" si="552"/>
        <v/>
      </c>
      <c r="JK79" t="str">
        <f t="shared" ca="1" si="553"/>
        <v/>
      </c>
      <c r="JL79" t="str">
        <f t="shared" ca="1" si="554"/>
        <v/>
      </c>
      <c r="JM79" t="str">
        <f t="shared" ca="1" si="555"/>
        <v/>
      </c>
      <c r="JN79" t="str">
        <f t="shared" ca="1" si="556"/>
        <v/>
      </c>
      <c r="JO79" t="str">
        <f t="shared" ca="1" si="557"/>
        <v/>
      </c>
      <c r="JP79" t="str">
        <f t="shared" ca="1" si="558"/>
        <v/>
      </c>
      <c r="JQ79" t="str">
        <f t="shared" ca="1" si="559"/>
        <v/>
      </c>
      <c r="JR79" t="str">
        <f t="shared" ca="1" si="560"/>
        <v/>
      </c>
      <c r="JS79" t="str">
        <f t="shared" ca="1" si="561"/>
        <v/>
      </c>
      <c r="JT79" t="str">
        <f t="shared" ca="1" si="562"/>
        <v/>
      </c>
      <c r="JU79" t="str">
        <f t="shared" ca="1" si="563"/>
        <v/>
      </c>
    </row>
    <row r="80" spans="1:281" x14ac:dyDescent="0.25">
      <c r="A80">
        <f t="shared" si="564"/>
        <v>79</v>
      </c>
      <c r="B80" t="str">
        <f t="shared" ca="1" si="293"/>
        <v>Kirk De Ruyter</v>
      </c>
      <c r="C80">
        <v>4</v>
      </c>
      <c r="D80">
        <f t="shared" si="297"/>
        <v>79</v>
      </c>
      <c r="E80">
        <f t="shared" si="298"/>
        <v>4</v>
      </c>
      <c r="F80">
        <f ca="1">COUNT((AD80,AP80,BB80,BN80,BZ80,CL80,CX80,DJ80,DV80,EH80,ET80,FF80,FR80,GD80,GP80,HB80,HN80,HZ80,IL80,IX80,JJ80,JV80,KH80,KT80,LF80,LR80))</f>
        <v>1</v>
      </c>
      <c r="G80">
        <f t="shared" ca="1" si="299"/>
        <v>0</v>
      </c>
      <c r="H80">
        <f t="shared" ca="1" si="300"/>
        <v>0</v>
      </c>
      <c r="I80">
        <f t="shared" ca="1" si="294"/>
        <v>20.260000000000002</v>
      </c>
      <c r="J80">
        <f t="shared" ca="1" si="301"/>
        <v>20.260000000000002</v>
      </c>
      <c r="K80">
        <f t="shared" ca="1" si="302"/>
        <v>20.259999992000001</v>
      </c>
      <c r="L80">
        <f t="shared" ca="1" si="286"/>
        <v>9</v>
      </c>
      <c r="M80">
        <f t="shared" ca="1" si="303"/>
        <v>20.260000000000002</v>
      </c>
      <c r="N80">
        <f t="shared" ca="1" si="287"/>
        <v>49</v>
      </c>
      <c r="O80">
        <f t="shared" ca="1" si="304"/>
        <v>20.259999992000001</v>
      </c>
      <c r="P80">
        <f t="shared" ca="1" si="288"/>
        <v>9</v>
      </c>
      <c r="Q80">
        <f t="shared" ca="1" si="305"/>
        <v>4</v>
      </c>
      <c r="R80">
        <f t="shared" ca="1" si="306"/>
        <v>0</v>
      </c>
      <c r="S80">
        <f t="shared" ca="1" si="307"/>
        <v>0</v>
      </c>
      <c r="T80">
        <f t="shared" ca="1" si="308"/>
        <v>4</v>
      </c>
      <c r="U80" t="str">
        <f t="shared" ca="1" si="295"/>
        <v>995999999995Kirk De Ruyter</v>
      </c>
      <c r="V80">
        <f t="shared" ca="1" si="289"/>
        <v>54</v>
      </c>
      <c r="W80">
        <f t="shared" si="309"/>
        <v>79</v>
      </c>
      <c r="X80" t="e">
        <f t="shared" ca="1" si="290"/>
        <v>#N/A</v>
      </c>
      <c r="Y80">
        <f t="shared" ca="1" si="310"/>
        <v>1</v>
      </c>
      <c r="Z80" t="str">
        <f t="shared" ca="1" si="311"/>
        <v>998Kirk De Ruyterzz</v>
      </c>
      <c r="AA80">
        <f t="shared" ca="1" si="291"/>
        <v>39</v>
      </c>
      <c r="AB80">
        <f t="shared" si="312"/>
        <v>79</v>
      </c>
      <c r="AC80" t="e">
        <f t="shared" ca="1" si="292"/>
        <v>#N/A</v>
      </c>
      <c r="AD80" t="str">
        <f t="shared" ca="1" si="313"/>
        <v/>
      </c>
      <c r="AE80" t="str">
        <f t="shared" ca="1" si="314"/>
        <v/>
      </c>
      <c r="AF80" t="str">
        <f t="shared" ca="1" si="315"/>
        <v/>
      </c>
      <c r="AG80" t="str">
        <f t="shared" ca="1" si="316"/>
        <v/>
      </c>
      <c r="AH80" t="str">
        <f t="shared" ca="1" si="317"/>
        <v/>
      </c>
      <c r="AI80" t="str">
        <f t="shared" ca="1" si="318"/>
        <v/>
      </c>
      <c r="AJ80" t="str">
        <f t="shared" ca="1" si="319"/>
        <v/>
      </c>
      <c r="AK80" t="str">
        <f t="shared" ca="1" si="320"/>
        <v/>
      </c>
      <c r="AL80" t="str">
        <f t="shared" ca="1" si="321"/>
        <v/>
      </c>
      <c r="AM80" t="str">
        <f t="shared" ca="1" si="322"/>
        <v/>
      </c>
      <c r="AN80" t="str">
        <f t="shared" ca="1" si="323"/>
        <v/>
      </c>
      <c r="AO80" t="str">
        <f t="shared" ca="1" si="324"/>
        <v/>
      </c>
      <c r="AP80">
        <f t="shared" ca="1" si="325"/>
        <v>20.260000000000002</v>
      </c>
      <c r="AQ80" t="str">
        <f t="shared" ca="1" si="326"/>
        <v>LOST</v>
      </c>
      <c r="AR80">
        <f t="shared" ca="1" si="327"/>
        <v>4</v>
      </c>
      <c r="AS80">
        <f t="shared" ca="1" si="328"/>
        <v>0</v>
      </c>
      <c r="AT80">
        <f t="shared" ca="1" si="329"/>
        <v>0</v>
      </c>
      <c r="AU80">
        <f t="shared" ca="1" si="330"/>
        <v>1</v>
      </c>
      <c r="AV80">
        <f t="shared" ca="1" si="331"/>
        <v>56</v>
      </c>
      <c r="AW80">
        <f t="shared" ca="1" si="332"/>
        <v>0</v>
      </c>
      <c r="AX80">
        <f t="shared" ca="1" si="333"/>
        <v>10</v>
      </c>
      <c r="AY80">
        <f t="shared" ca="1" si="334"/>
        <v>0</v>
      </c>
      <c r="AZ80">
        <f t="shared" ca="1" si="335"/>
        <v>0</v>
      </c>
      <c r="BA80">
        <f t="shared" ca="1" si="336"/>
        <v>0</v>
      </c>
      <c r="BB80" t="str">
        <f t="shared" ca="1" si="337"/>
        <v/>
      </c>
      <c r="BC80" t="str">
        <f t="shared" ca="1" si="338"/>
        <v/>
      </c>
      <c r="BD80" t="str">
        <f t="shared" ca="1" si="339"/>
        <v/>
      </c>
      <c r="BE80" t="str">
        <f t="shared" ca="1" si="340"/>
        <v/>
      </c>
      <c r="BF80" t="str">
        <f t="shared" ca="1" si="341"/>
        <v/>
      </c>
      <c r="BG80" t="str">
        <f t="shared" ca="1" si="342"/>
        <v/>
      </c>
      <c r="BH80" t="str">
        <f t="shared" ca="1" si="343"/>
        <v/>
      </c>
      <c r="BI80" t="str">
        <f t="shared" ca="1" si="344"/>
        <v/>
      </c>
      <c r="BJ80" t="str">
        <f t="shared" ca="1" si="345"/>
        <v/>
      </c>
      <c r="BK80" t="str">
        <f t="shared" ca="1" si="346"/>
        <v/>
      </c>
      <c r="BL80" t="str">
        <f t="shared" ca="1" si="347"/>
        <v/>
      </c>
      <c r="BM80" t="str">
        <f t="shared" ca="1" si="348"/>
        <v/>
      </c>
      <c r="BN80" t="str">
        <f t="shared" ca="1" si="349"/>
        <v/>
      </c>
      <c r="BO80" t="str">
        <f t="shared" ca="1" si="350"/>
        <v/>
      </c>
      <c r="BP80" t="str">
        <f t="shared" ca="1" si="351"/>
        <v/>
      </c>
      <c r="BQ80" t="str">
        <f t="shared" ca="1" si="352"/>
        <v/>
      </c>
      <c r="BR80" t="str">
        <f t="shared" ca="1" si="353"/>
        <v/>
      </c>
      <c r="BS80" t="str">
        <f t="shared" ca="1" si="354"/>
        <v/>
      </c>
      <c r="BT80" t="str">
        <f t="shared" ca="1" si="355"/>
        <v/>
      </c>
      <c r="BU80" t="str">
        <f t="shared" ca="1" si="356"/>
        <v/>
      </c>
      <c r="BV80" t="str">
        <f t="shared" ca="1" si="357"/>
        <v/>
      </c>
      <c r="BW80" t="str">
        <f t="shared" ca="1" si="358"/>
        <v/>
      </c>
      <c r="BX80" t="str">
        <f t="shared" ca="1" si="359"/>
        <v/>
      </c>
      <c r="BY80" t="str">
        <f t="shared" ca="1" si="360"/>
        <v/>
      </c>
      <c r="BZ80" t="str">
        <f t="shared" ca="1" si="361"/>
        <v/>
      </c>
      <c r="CA80" t="str">
        <f t="shared" ca="1" si="362"/>
        <v/>
      </c>
      <c r="CB80" t="str">
        <f t="shared" ca="1" si="363"/>
        <v/>
      </c>
      <c r="CC80" t="str">
        <f t="shared" ca="1" si="364"/>
        <v/>
      </c>
      <c r="CD80" t="str">
        <f t="shared" ca="1" si="365"/>
        <v/>
      </c>
      <c r="CE80" t="str">
        <f t="shared" ca="1" si="366"/>
        <v/>
      </c>
      <c r="CF80" t="str">
        <f t="shared" ca="1" si="367"/>
        <v/>
      </c>
      <c r="CG80" t="str">
        <f t="shared" ca="1" si="368"/>
        <v/>
      </c>
      <c r="CH80" t="str">
        <f t="shared" ca="1" si="369"/>
        <v/>
      </c>
      <c r="CI80" t="str">
        <f t="shared" ca="1" si="370"/>
        <v/>
      </c>
      <c r="CJ80" t="str">
        <f t="shared" ca="1" si="371"/>
        <v/>
      </c>
      <c r="CK80" t="str">
        <f t="shared" ca="1" si="372"/>
        <v/>
      </c>
      <c r="CL80" t="str">
        <f t="shared" ca="1" si="373"/>
        <v/>
      </c>
      <c r="CM80" t="str">
        <f t="shared" ca="1" si="374"/>
        <v/>
      </c>
      <c r="CN80" t="str">
        <f t="shared" ca="1" si="375"/>
        <v/>
      </c>
      <c r="CO80" t="str">
        <f t="shared" ca="1" si="376"/>
        <v/>
      </c>
      <c r="CP80" t="str">
        <f t="shared" ca="1" si="377"/>
        <v/>
      </c>
      <c r="CQ80" t="str">
        <f t="shared" ca="1" si="378"/>
        <v/>
      </c>
      <c r="CR80" t="str">
        <f t="shared" ca="1" si="379"/>
        <v/>
      </c>
      <c r="CS80" t="str">
        <f t="shared" ca="1" si="380"/>
        <v/>
      </c>
      <c r="CT80" t="str">
        <f t="shared" ca="1" si="381"/>
        <v/>
      </c>
      <c r="CU80" t="str">
        <f t="shared" ca="1" si="382"/>
        <v/>
      </c>
      <c r="CV80" t="str">
        <f t="shared" ca="1" si="383"/>
        <v/>
      </c>
      <c r="CW80" t="str">
        <f t="shared" ca="1" si="384"/>
        <v/>
      </c>
      <c r="CX80" t="str">
        <f t="shared" ca="1" si="385"/>
        <v/>
      </c>
      <c r="CY80" t="str">
        <f t="shared" ca="1" si="386"/>
        <v/>
      </c>
      <c r="CZ80" t="str">
        <f t="shared" ca="1" si="387"/>
        <v/>
      </c>
      <c r="DA80" t="str">
        <f t="shared" ca="1" si="388"/>
        <v/>
      </c>
      <c r="DB80" t="str">
        <f t="shared" ca="1" si="389"/>
        <v/>
      </c>
      <c r="DC80" t="str">
        <f t="shared" ca="1" si="390"/>
        <v/>
      </c>
      <c r="DD80" t="str">
        <f t="shared" ca="1" si="391"/>
        <v/>
      </c>
      <c r="DE80" t="str">
        <f t="shared" ca="1" si="392"/>
        <v/>
      </c>
      <c r="DF80" t="str">
        <f t="shared" ca="1" si="393"/>
        <v/>
      </c>
      <c r="DG80" t="str">
        <f t="shared" ca="1" si="394"/>
        <v/>
      </c>
      <c r="DH80" t="str">
        <f t="shared" ca="1" si="395"/>
        <v/>
      </c>
      <c r="DI80" t="str">
        <f t="shared" ca="1" si="396"/>
        <v/>
      </c>
      <c r="DJ80" t="str">
        <f t="shared" ca="1" si="397"/>
        <v/>
      </c>
      <c r="DK80" t="str">
        <f t="shared" ca="1" si="398"/>
        <v/>
      </c>
      <c r="DL80" t="str">
        <f t="shared" ca="1" si="399"/>
        <v/>
      </c>
      <c r="DM80" t="str">
        <f t="shared" ca="1" si="400"/>
        <v/>
      </c>
      <c r="DN80" t="str">
        <f t="shared" ca="1" si="401"/>
        <v/>
      </c>
      <c r="DO80" t="str">
        <f t="shared" ca="1" si="402"/>
        <v/>
      </c>
      <c r="DP80" t="str">
        <f t="shared" ca="1" si="403"/>
        <v/>
      </c>
      <c r="DQ80" t="str">
        <f t="shared" ca="1" si="404"/>
        <v/>
      </c>
      <c r="DR80" t="str">
        <f t="shared" ca="1" si="405"/>
        <v/>
      </c>
      <c r="DS80" t="str">
        <f t="shared" ca="1" si="406"/>
        <v/>
      </c>
      <c r="DT80" t="str">
        <f t="shared" ca="1" si="407"/>
        <v/>
      </c>
      <c r="DU80" t="str">
        <f t="shared" ca="1" si="408"/>
        <v/>
      </c>
      <c r="DV80" t="str">
        <f t="shared" ca="1" si="296"/>
        <v/>
      </c>
      <c r="DW80" t="str">
        <f t="shared" ca="1" si="409"/>
        <v/>
      </c>
      <c r="DX80" t="str">
        <f t="shared" ca="1" si="410"/>
        <v/>
      </c>
      <c r="DY80" t="str">
        <f t="shared" ca="1" si="411"/>
        <v/>
      </c>
      <c r="DZ80" t="str">
        <f t="shared" ca="1" si="412"/>
        <v/>
      </c>
      <c r="EA80" t="str">
        <f t="shared" ca="1" si="413"/>
        <v/>
      </c>
      <c r="EB80" t="str">
        <f t="shared" ca="1" si="414"/>
        <v/>
      </c>
      <c r="EC80" t="str">
        <f t="shared" ca="1" si="415"/>
        <v/>
      </c>
      <c r="ED80" t="str">
        <f t="shared" ca="1" si="416"/>
        <v/>
      </c>
      <c r="EE80" t="str">
        <f t="shared" ca="1" si="417"/>
        <v/>
      </c>
      <c r="EF80" t="str">
        <f t="shared" ca="1" si="418"/>
        <v/>
      </c>
      <c r="EG80" t="str">
        <f t="shared" ca="1" si="419"/>
        <v/>
      </c>
      <c r="EH80" t="str">
        <f t="shared" ca="1" si="420"/>
        <v/>
      </c>
      <c r="EI80" t="str">
        <f t="shared" ca="1" si="421"/>
        <v/>
      </c>
      <c r="EJ80" t="str">
        <f t="shared" ca="1" si="422"/>
        <v/>
      </c>
      <c r="EK80" t="str">
        <f t="shared" ca="1" si="423"/>
        <v/>
      </c>
      <c r="EL80" t="str">
        <f t="shared" ca="1" si="424"/>
        <v/>
      </c>
      <c r="EM80" t="str">
        <f t="shared" ca="1" si="425"/>
        <v/>
      </c>
      <c r="EN80" t="str">
        <f t="shared" ca="1" si="426"/>
        <v/>
      </c>
      <c r="EO80" t="str">
        <f t="shared" ca="1" si="427"/>
        <v/>
      </c>
      <c r="EP80" t="str">
        <f t="shared" ca="1" si="428"/>
        <v/>
      </c>
      <c r="EQ80" t="str">
        <f t="shared" ca="1" si="429"/>
        <v/>
      </c>
      <c r="ER80" t="str">
        <f t="shared" ca="1" si="430"/>
        <v/>
      </c>
      <c r="ES80" t="str">
        <f t="shared" ca="1" si="431"/>
        <v/>
      </c>
      <c r="ET80" t="str">
        <f t="shared" ca="1" si="432"/>
        <v/>
      </c>
      <c r="EU80" t="str">
        <f t="shared" ca="1" si="433"/>
        <v/>
      </c>
      <c r="EV80" t="str">
        <f t="shared" ca="1" si="434"/>
        <v/>
      </c>
      <c r="EW80" t="str">
        <f t="shared" ca="1" si="435"/>
        <v/>
      </c>
      <c r="EX80" t="str">
        <f t="shared" ca="1" si="436"/>
        <v/>
      </c>
      <c r="EY80" t="str">
        <f t="shared" ca="1" si="437"/>
        <v/>
      </c>
      <c r="EZ80" t="str">
        <f t="shared" ca="1" si="438"/>
        <v/>
      </c>
      <c r="FA80" t="str">
        <f t="shared" ca="1" si="439"/>
        <v/>
      </c>
      <c r="FB80" t="str">
        <f t="shared" ca="1" si="440"/>
        <v/>
      </c>
      <c r="FC80" t="str">
        <f t="shared" ca="1" si="441"/>
        <v/>
      </c>
      <c r="FD80" t="str">
        <f t="shared" ca="1" si="442"/>
        <v/>
      </c>
      <c r="FE80" t="str">
        <f t="shared" ca="1" si="443"/>
        <v/>
      </c>
      <c r="FF80" t="str">
        <f t="shared" ca="1" si="444"/>
        <v/>
      </c>
      <c r="FG80" t="str">
        <f t="shared" ca="1" si="445"/>
        <v/>
      </c>
      <c r="FH80" t="str">
        <f t="shared" ca="1" si="446"/>
        <v/>
      </c>
      <c r="FI80" t="str">
        <f t="shared" ca="1" si="447"/>
        <v/>
      </c>
      <c r="FJ80" t="str">
        <f t="shared" ca="1" si="448"/>
        <v/>
      </c>
      <c r="FK80" t="str">
        <f t="shared" ca="1" si="449"/>
        <v/>
      </c>
      <c r="FL80" t="str">
        <f t="shared" ca="1" si="450"/>
        <v/>
      </c>
      <c r="FM80" t="str">
        <f t="shared" ca="1" si="451"/>
        <v/>
      </c>
      <c r="FN80" t="str">
        <f t="shared" ca="1" si="452"/>
        <v/>
      </c>
      <c r="FO80" t="str">
        <f t="shared" ca="1" si="453"/>
        <v/>
      </c>
      <c r="FP80" t="str">
        <f t="shared" ca="1" si="454"/>
        <v/>
      </c>
      <c r="FQ80" t="str">
        <f t="shared" ca="1" si="455"/>
        <v/>
      </c>
      <c r="FR80" t="str">
        <f t="shared" ca="1" si="456"/>
        <v/>
      </c>
      <c r="FS80" t="str">
        <f t="shared" ca="1" si="457"/>
        <v/>
      </c>
      <c r="FT80" t="str">
        <f t="shared" ca="1" si="458"/>
        <v/>
      </c>
      <c r="FU80" t="str">
        <f t="shared" ca="1" si="459"/>
        <v/>
      </c>
      <c r="FV80" t="str">
        <f t="shared" ca="1" si="460"/>
        <v/>
      </c>
      <c r="FW80" t="str">
        <f t="shared" ca="1" si="461"/>
        <v/>
      </c>
      <c r="FX80" t="str">
        <f t="shared" ca="1" si="462"/>
        <v/>
      </c>
      <c r="FY80" t="str">
        <f t="shared" ca="1" si="463"/>
        <v/>
      </c>
      <c r="FZ80" t="str">
        <f t="shared" ca="1" si="464"/>
        <v/>
      </c>
      <c r="GA80" t="str">
        <f t="shared" ca="1" si="465"/>
        <v/>
      </c>
      <c r="GB80" t="str">
        <f t="shared" ca="1" si="466"/>
        <v/>
      </c>
      <c r="GC80" t="str">
        <f t="shared" ca="1" si="467"/>
        <v/>
      </c>
      <c r="GD80" t="str">
        <f t="shared" ca="1" si="468"/>
        <v/>
      </c>
      <c r="GE80" t="str">
        <f t="shared" ca="1" si="469"/>
        <v/>
      </c>
      <c r="GF80" t="str">
        <f t="shared" ca="1" si="470"/>
        <v/>
      </c>
      <c r="GG80" t="str">
        <f t="shared" ca="1" si="471"/>
        <v/>
      </c>
      <c r="GH80" t="str">
        <f t="shared" ca="1" si="472"/>
        <v/>
      </c>
      <c r="GI80" t="str">
        <f t="shared" ca="1" si="473"/>
        <v/>
      </c>
      <c r="GJ80" t="str">
        <f t="shared" ca="1" si="474"/>
        <v/>
      </c>
      <c r="GK80" t="str">
        <f t="shared" ca="1" si="475"/>
        <v/>
      </c>
      <c r="GL80" t="str">
        <f t="shared" ca="1" si="476"/>
        <v/>
      </c>
      <c r="GM80" t="str">
        <f t="shared" ca="1" si="477"/>
        <v/>
      </c>
      <c r="GN80" t="str">
        <f t="shared" ca="1" si="478"/>
        <v/>
      </c>
      <c r="GO80" t="str">
        <f t="shared" ca="1" si="479"/>
        <v/>
      </c>
      <c r="GP80" t="str">
        <f t="shared" ca="1" si="480"/>
        <v/>
      </c>
      <c r="GQ80" t="str">
        <f t="shared" ca="1" si="481"/>
        <v/>
      </c>
      <c r="GR80" t="str">
        <f t="shared" ca="1" si="482"/>
        <v/>
      </c>
      <c r="GS80" t="str">
        <f t="shared" ca="1" si="483"/>
        <v/>
      </c>
      <c r="GT80" t="str">
        <f t="shared" ca="1" si="484"/>
        <v/>
      </c>
      <c r="GU80" t="str">
        <f t="shared" ca="1" si="485"/>
        <v/>
      </c>
      <c r="GV80" t="str">
        <f t="shared" ca="1" si="486"/>
        <v/>
      </c>
      <c r="GW80" t="str">
        <f t="shared" ca="1" si="487"/>
        <v/>
      </c>
      <c r="GX80" t="str">
        <f t="shared" ca="1" si="488"/>
        <v/>
      </c>
      <c r="GY80" t="str">
        <f t="shared" ca="1" si="489"/>
        <v/>
      </c>
      <c r="GZ80" t="str">
        <f t="shared" ca="1" si="490"/>
        <v/>
      </c>
      <c r="HA80" t="str">
        <f t="shared" ca="1" si="491"/>
        <v/>
      </c>
      <c r="HB80" t="str">
        <f t="shared" ca="1" si="492"/>
        <v/>
      </c>
      <c r="HC80" t="str">
        <f t="shared" ca="1" si="493"/>
        <v/>
      </c>
      <c r="HD80" t="str">
        <f t="shared" ca="1" si="494"/>
        <v/>
      </c>
      <c r="HE80" t="str">
        <f t="shared" ca="1" si="495"/>
        <v/>
      </c>
      <c r="HF80" t="str">
        <f t="shared" ca="1" si="496"/>
        <v/>
      </c>
      <c r="HG80" t="str">
        <f t="shared" ca="1" si="497"/>
        <v/>
      </c>
      <c r="HH80" t="str">
        <f t="shared" ca="1" si="498"/>
        <v/>
      </c>
      <c r="HI80" t="str">
        <f t="shared" ca="1" si="499"/>
        <v/>
      </c>
      <c r="HJ80" t="str">
        <f t="shared" ca="1" si="500"/>
        <v/>
      </c>
      <c r="HK80" t="str">
        <f t="shared" ca="1" si="501"/>
        <v/>
      </c>
      <c r="HL80" t="str">
        <f t="shared" ca="1" si="502"/>
        <v/>
      </c>
      <c r="HM80" t="str">
        <f t="shared" ca="1" si="503"/>
        <v/>
      </c>
      <c r="HN80" t="str">
        <f t="shared" ca="1" si="504"/>
        <v/>
      </c>
      <c r="HO80" t="str">
        <f t="shared" ca="1" si="505"/>
        <v/>
      </c>
      <c r="HP80" t="str">
        <f t="shared" ca="1" si="506"/>
        <v/>
      </c>
      <c r="HQ80" t="str">
        <f t="shared" ca="1" si="507"/>
        <v/>
      </c>
      <c r="HR80" t="str">
        <f t="shared" ca="1" si="508"/>
        <v/>
      </c>
      <c r="HS80" t="str">
        <f t="shared" ca="1" si="509"/>
        <v/>
      </c>
      <c r="HT80" t="str">
        <f t="shared" ca="1" si="510"/>
        <v/>
      </c>
      <c r="HU80" t="str">
        <f t="shared" ca="1" si="511"/>
        <v/>
      </c>
      <c r="HV80" t="str">
        <f t="shared" ca="1" si="512"/>
        <v/>
      </c>
      <c r="HW80" t="str">
        <f t="shared" ca="1" si="513"/>
        <v/>
      </c>
      <c r="HX80" t="str">
        <f t="shared" ca="1" si="514"/>
        <v/>
      </c>
      <c r="HY80" t="str">
        <f t="shared" ca="1" si="515"/>
        <v/>
      </c>
      <c r="HZ80" t="str">
        <f t="shared" ca="1" si="516"/>
        <v/>
      </c>
      <c r="IA80" t="str">
        <f t="shared" ca="1" si="517"/>
        <v/>
      </c>
      <c r="IB80" t="str">
        <f t="shared" ca="1" si="518"/>
        <v/>
      </c>
      <c r="IC80" t="str">
        <f t="shared" ca="1" si="519"/>
        <v/>
      </c>
      <c r="ID80" t="str">
        <f t="shared" ca="1" si="520"/>
        <v/>
      </c>
      <c r="IE80" t="str">
        <f t="shared" ca="1" si="521"/>
        <v/>
      </c>
      <c r="IF80" t="str">
        <f t="shared" ca="1" si="522"/>
        <v/>
      </c>
      <c r="IG80" t="str">
        <f t="shared" ca="1" si="523"/>
        <v/>
      </c>
      <c r="IH80" t="str">
        <f t="shared" ca="1" si="524"/>
        <v/>
      </c>
      <c r="II80" t="str">
        <f t="shared" ca="1" si="525"/>
        <v/>
      </c>
      <c r="IJ80" t="str">
        <f t="shared" ca="1" si="526"/>
        <v/>
      </c>
      <c r="IK80" t="str">
        <f t="shared" ca="1" si="527"/>
        <v/>
      </c>
      <c r="IL80" t="str">
        <f t="shared" ca="1" si="528"/>
        <v/>
      </c>
      <c r="IM80" t="str">
        <f t="shared" ca="1" si="529"/>
        <v/>
      </c>
      <c r="IN80" t="str">
        <f t="shared" ca="1" si="530"/>
        <v/>
      </c>
      <c r="IO80" t="str">
        <f t="shared" ca="1" si="531"/>
        <v/>
      </c>
      <c r="IP80" t="str">
        <f t="shared" ca="1" si="532"/>
        <v/>
      </c>
      <c r="IQ80" t="str">
        <f t="shared" ca="1" si="533"/>
        <v/>
      </c>
      <c r="IR80" t="str">
        <f t="shared" ca="1" si="534"/>
        <v/>
      </c>
      <c r="IS80" t="str">
        <f t="shared" ca="1" si="535"/>
        <v/>
      </c>
      <c r="IT80" t="str">
        <f t="shared" ca="1" si="536"/>
        <v/>
      </c>
      <c r="IU80" t="str">
        <f t="shared" ca="1" si="537"/>
        <v/>
      </c>
      <c r="IV80" t="str">
        <f t="shared" ca="1" si="538"/>
        <v/>
      </c>
      <c r="IW80" t="str">
        <f t="shared" ca="1" si="539"/>
        <v/>
      </c>
      <c r="IX80" t="str">
        <f t="shared" ca="1" si="540"/>
        <v/>
      </c>
      <c r="IY80" t="str">
        <f t="shared" ca="1" si="541"/>
        <v/>
      </c>
      <c r="IZ80" t="str">
        <f t="shared" ca="1" si="542"/>
        <v/>
      </c>
      <c r="JA80" t="str">
        <f t="shared" ca="1" si="543"/>
        <v/>
      </c>
      <c r="JB80" t="str">
        <f t="shared" ca="1" si="544"/>
        <v/>
      </c>
      <c r="JC80" t="str">
        <f t="shared" ca="1" si="545"/>
        <v/>
      </c>
      <c r="JD80" t="str">
        <f t="shared" ca="1" si="546"/>
        <v/>
      </c>
      <c r="JE80" t="str">
        <f t="shared" ca="1" si="547"/>
        <v/>
      </c>
      <c r="JF80" t="str">
        <f t="shared" ca="1" si="548"/>
        <v/>
      </c>
      <c r="JG80" t="str">
        <f t="shared" ca="1" si="549"/>
        <v/>
      </c>
      <c r="JH80" t="str">
        <f t="shared" ca="1" si="550"/>
        <v/>
      </c>
      <c r="JI80" t="str">
        <f t="shared" ca="1" si="551"/>
        <v/>
      </c>
      <c r="JJ80" t="str">
        <f t="shared" ca="1" si="552"/>
        <v/>
      </c>
      <c r="JK80" t="str">
        <f t="shared" ca="1" si="553"/>
        <v/>
      </c>
      <c r="JL80" t="str">
        <f t="shared" ca="1" si="554"/>
        <v/>
      </c>
      <c r="JM80" t="str">
        <f t="shared" ca="1" si="555"/>
        <v/>
      </c>
      <c r="JN80" t="str">
        <f t="shared" ca="1" si="556"/>
        <v/>
      </c>
      <c r="JO80" t="str">
        <f t="shared" ca="1" si="557"/>
        <v/>
      </c>
      <c r="JP80" t="str">
        <f t="shared" ca="1" si="558"/>
        <v/>
      </c>
      <c r="JQ80" t="str">
        <f t="shared" ca="1" si="559"/>
        <v/>
      </c>
      <c r="JR80" t="str">
        <f t="shared" ca="1" si="560"/>
        <v/>
      </c>
      <c r="JS80" t="str">
        <f t="shared" ca="1" si="561"/>
        <v/>
      </c>
      <c r="JT80" t="str">
        <f t="shared" ca="1" si="562"/>
        <v/>
      </c>
      <c r="JU80" t="str">
        <f t="shared" ca="1" si="563"/>
        <v/>
      </c>
    </row>
    <row r="81" spans="1:281" x14ac:dyDescent="0.25">
      <c r="A81">
        <f t="shared" si="564"/>
        <v>80</v>
      </c>
      <c r="B81" t="str">
        <f t="shared" ca="1" si="293"/>
        <v>Daryl Reino</v>
      </c>
      <c r="C81">
        <v>4</v>
      </c>
      <c r="D81">
        <f t="shared" si="297"/>
        <v>80</v>
      </c>
      <c r="E81">
        <f t="shared" si="298"/>
        <v>5</v>
      </c>
      <c r="F81">
        <f ca="1">COUNT((AD81,AP81,BB81,BN81,BZ81,CL81,CX81,DJ81,DV81,EH81,ET81,FF81,FR81,GD81,GP81,HB81,HN81,HZ81,IL81,IX81,JJ81,JV81,KH81,KT81,LF81,LR81))</f>
        <v>1</v>
      </c>
      <c r="G81">
        <f t="shared" ca="1" si="299"/>
        <v>0</v>
      </c>
      <c r="H81">
        <f t="shared" ca="1" si="300"/>
        <v>0</v>
      </c>
      <c r="I81">
        <f t="shared" ca="1" si="294"/>
        <v>24.23</v>
      </c>
      <c r="J81">
        <f t="shared" ca="1" si="301"/>
        <v>24.23</v>
      </c>
      <c r="K81">
        <f t="shared" ca="1" si="302"/>
        <v>24.229999991900002</v>
      </c>
      <c r="L81">
        <f t="shared" ca="1" si="286"/>
        <v>9</v>
      </c>
      <c r="M81">
        <f t="shared" ca="1" si="303"/>
        <v>24.23</v>
      </c>
      <c r="N81">
        <f t="shared" ca="1" si="287"/>
        <v>22</v>
      </c>
      <c r="O81">
        <f t="shared" ca="1" si="304"/>
        <v>24.229999991900002</v>
      </c>
      <c r="P81">
        <f t="shared" ca="1" si="288"/>
        <v>9</v>
      </c>
      <c r="Q81">
        <f t="shared" ca="1" si="305"/>
        <v>8</v>
      </c>
      <c r="R81">
        <f t="shared" ca="1" si="306"/>
        <v>1</v>
      </c>
      <c r="S81">
        <f t="shared" ca="1" si="307"/>
        <v>0</v>
      </c>
      <c r="T81">
        <f t="shared" ca="1" si="308"/>
        <v>10</v>
      </c>
      <c r="U81" t="str">
        <f t="shared" ca="1" si="295"/>
        <v>989999998991Daryl Reino</v>
      </c>
      <c r="V81">
        <f t="shared" ca="1" si="289"/>
        <v>36</v>
      </c>
      <c r="W81">
        <f t="shared" si="309"/>
        <v>80</v>
      </c>
      <c r="X81" t="e">
        <f t="shared" ca="1" si="290"/>
        <v>#N/A</v>
      </c>
      <c r="Y81">
        <f t="shared" ca="1" si="310"/>
        <v>0</v>
      </c>
      <c r="Z81" t="str">
        <f t="shared" ca="1" si="311"/>
        <v>999Daryl Reinozz</v>
      </c>
      <c r="AA81">
        <f t="shared" ca="1" si="291"/>
        <v>55</v>
      </c>
      <c r="AB81">
        <f t="shared" si="312"/>
        <v>80</v>
      </c>
      <c r="AC81" t="e">
        <f t="shared" ca="1" si="292"/>
        <v>#N/A</v>
      </c>
      <c r="AD81" t="str">
        <f t="shared" ca="1" si="313"/>
        <v/>
      </c>
      <c r="AE81" t="str">
        <f t="shared" ca="1" si="314"/>
        <v/>
      </c>
      <c r="AF81" t="str">
        <f t="shared" ca="1" si="315"/>
        <v/>
      </c>
      <c r="AG81" t="str">
        <f t="shared" ca="1" si="316"/>
        <v/>
      </c>
      <c r="AH81" t="str">
        <f t="shared" ca="1" si="317"/>
        <v/>
      </c>
      <c r="AI81" t="str">
        <f t="shared" ca="1" si="318"/>
        <v/>
      </c>
      <c r="AJ81" t="str">
        <f t="shared" ca="1" si="319"/>
        <v/>
      </c>
      <c r="AK81" t="str">
        <f t="shared" ca="1" si="320"/>
        <v/>
      </c>
      <c r="AL81" t="str">
        <f t="shared" ca="1" si="321"/>
        <v/>
      </c>
      <c r="AM81" t="str">
        <f t="shared" ca="1" si="322"/>
        <v/>
      </c>
      <c r="AN81" t="str">
        <f t="shared" ca="1" si="323"/>
        <v/>
      </c>
      <c r="AO81" t="str">
        <f t="shared" ca="1" si="324"/>
        <v/>
      </c>
      <c r="AP81">
        <f t="shared" ca="1" si="325"/>
        <v>24.23</v>
      </c>
      <c r="AQ81" t="str">
        <f t="shared" ca="1" si="326"/>
        <v>LOST</v>
      </c>
      <c r="AR81">
        <f t="shared" ca="1" si="327"/>
        <v>8</v>
      </c>
      <c r="AS81">
        <f t="shared" ca="1" si="328"/>
        <v>1</v>
      </c>
      <c r="AT81">
        <f t="shared" ca="1" si="329"/>
        <v>0</v>
      </c>
      <c r="AU81">
        <f t="shared" ca="1" si="330"/>
        <v>0</v>
      </c>
      <c r="AV81">
        <f t="shared" ca="1" si="331"/>
        <v>0</v>
      </c>
      <c r="AW81">
        <f t="shared" ca="1" si="332"/>
        <v>53</v>
      </c>
      <c r="AX81">
        <f t="shared" ca="1" si="333"/>
        <v>46</v>
      </c>
      <c r="AY81">
        <f t="shared" ca="1" si="334"/>
        <v>0</v>
      </c>
      <c r="AZ81">
        <f t="shared" ca="1" si="335"/>
        <v>0</v>
      </c>
      <c r="BA81">
        <f t="shared" ca="1" si="336"/>
        <v>0</v>
      </c>
      <c r="BB81" t="str">
        <f t="shared" ca="1" si="337"/>
        <v/>
      </c>
      <c r="BC81" t="str">
        <f t="shared" ca="1" si="338"/>
        <v/>
      </c>
      <c r="BD81" t="str">
        <f t="shared" ca="1" si="339"/>
        <v/>
      </c>
      <c r="BE81" t="str">
        <f t="shared" ca="1" si="340"/>
        <v/>
      </c>
      <c r="BF81" t="str">
        <f t="shared" ca="1" si="341"/>
        <v/>
      </c>
      <c r="BG81" t="str">
        <f t="shared" ca="1" si="342"/>
        <v/>
      </c>
      <c r="BH81" t="str">
        <f t="shared" ca="1" si="343"/>
        <v/>
      </c>
      <c r="BI81" t="str">
        <f t="shared" ca="1" si="344"/>
        <v/>
      </c>
      <c r="BJ81" t="str">
        <f t="shared" ca="1" si="345"/>
        <v/>
      </c>
      <c r="BK81" t="str">
        <f t="shared" ca="1" si="346"/>
        <v/>
      </c>
      <c r="BL81" t="str">
        <f t="shared" ca="1" si="347"/>
        <v/>
      </c>
      <c r="BM81" t="str">
        <f t="shared" ca="1" si="348"/>
        <v/>
      </c>
      <c r="BN81" t="str">
        <f t="shared" ca="1" si="349"/>
        <v/>
      </c>
      <c r="BO81" t="str">
        <f t="shared" ca="1" si="350"/>
        <v/>
      </c>
      <c r="BP81" t="str">
        <f t="shared" ca="1" si="351"/>
        <v/>
      </c>
      <c r="BQ81" t="str">
        <f t="shared" ca="1" si="352"/>
        <v/>
      </c>
      <c r="BR81" t="str">
        <f t="shared" ca="1" si="353"/>
        <v/>
      </c>
      <c r="BS81" t="str">
        <f t="shared" ca="1" si="354"/>
        <v/>
      </c>
      <c r="BT81" t="str">
        <f t="shared" ca="1" si="355"/>
        <v/>
      </c>
      <c r="BU81" t="str">
        <f t="shared" ca="1" si="356"/>
        <v/>
      </c>
      <c r="BV81" t="str">
        <f t="shared" ca="1" si="357"/>
        <v/>
      </c>
      <c r="BW81" t="str">
        <f t="shared" ca="1" si="358"/>
        <v/>
      </c>
      <c r="BX81" t="str">
        <f t="shared" ca="1" si="359"/>
        <v/>
      </c>
      <c r="BY81" t="str">
        <f t="shared" ca="1" si="360"/>
        <v/>
      </c>
      <c r="BZ81" t="str">
        <f t="shared" ca="1" si="361"/>
        <v/>
      </c>
      <c r="CA81" t="str">
        <f t="shared" ca="1" si="362"/>
        <v/>
      </c>
      <c r="CB81" t="str">
        <f t="shared" ca="1" si="363"/>
        <v/>
      </c>
      <c r="CC81" t="str">
        <f t="shared" ca="1" si="364"/>
        <v/>
      </c>
      <c r="CD81" t="str">
        <f t="shared" ca="1" si="365"/>
        <v/>
      </c>
      <c r="CE81" t="str">
        <f t="shared" ca="1" si="366"/>
        <v/>
      </c>
      <c r="CF81" t="str">
        <f t="shared" ca="1" si="367"/>
        <v/>
      </c>
      <c r="CG81" t="str">
        <f t="shared" ca="1" si="368"/>
        <v/>
      </c>
      <c r="CH81" t="str">
        <f t="shared" ca="1" si="369"/>
        <v/>
      </c>
      <c r="CI81" t="str">
        <f t="shared" ca="1" si="370"/>
        <v/>
      </c>
      <c r="CJ81" t="str">
        <f t="shared" ca="1" si="371"/>
        <v/>
      </c>
      <c r="CK81" t="str">
        <f t="shared" ca="1" si="372"/>
        <v/>
      </c>
      <c r="CL81" t="str">
        <f t="shared" ca="1" si="373"/>
        <v/>
      </c>
      <c r="CM81" t="str">
        <f t="shared" ca="1" si="374"/>
        <v/>
      </c>
      <c r="CN81" t="str">
        <f t="shared" ca="1" si="375"/>
        <v/>
      </c>
      <c r="CO81" t="str">
        <f t="shared" ca="1" si="376"/>
        <v/>
      </c>
      <c r="CP81" t="str">
        <f t="shared" ca="1" si="377"/>
        <v/>
      </c>
      <c r="CQ81" t="str">
        <f t="shared" ca="1" si="378"/>
        <v/>
      </c>
      <c r="CR81" t="str">
        <f t="shared" ca="1" si="379"/>
        <v/>
      </c>
      <c r="CS81" t="str">
        <f t="shared" ca="1" si="380"/>
        <v/>
      </c>
      <c r="CT81" t="str">
        <f t="shared" ca="1" si="381"/>
        <v/>
      </c>
      <c r="CU81" t="str">
        <f t="shared" ca="1" si="382"/>
        <v/>
      </c>
      <c r="CV81" t="str">
        <f t="shared" ca="1" si="383"/>
        <v/>
      </c>
      <c r="CW81" t="str">
        <f t="shared" ca="1" si="384"/>
        <v/>
      </c>
      <c r="CX81" t="str">
        <f t="shared" ca="1" si="385"/>
        <v/>
      </c>
      <c r="CY81" t="str">
        <f t="shared" ca="1" si="386"/>
        <v/>
      </c>
      <c r="CZ81" t="str">
        <f t="shared" ca="1" si="387"/>
        <v/>
      </c>
      <c r="DA81" t="str">
        <f t="shared" ca="1" si="388"/>
        <v/>
      </c>
      <c r="DB81" t="str">
        <f t="shared" ca="1" si="389"/>
        <v/>
      </c>
      <c r="DC81" t="str">
        <f t="shared" ca="1" si="390"/>
        <v/>
      </c>
      <c r="DD81" t="str">
        <f t="shared" ca="1" si="391"/>
        <v/>
      </c>
      <c r="DE81" t="str">
        <f t="shared" ca="1" si="392"/>
        <v/>
      </c>
      <c r="DF81" t="str">
        <f t="shared" ca="1" si="393"/>
        <v/>
      </c>
      <c r="DG81" t="str">
        <f t="shared" ca="1" si="394"/>
        <v/>
      </c>
      <c r="DH81" t="str">
        <f t="shared" ca="1" si="395"/>
        <v/>
      </c>
      <c r="DI81" t="str">
        <f t="shared" ca="1" si="396"/>
        <v/>
      </c>
      <c r="DJ81" t="str">
        <f t="shared" ca="1" si="397"/>
        <v/>
      </c>
      <c r="DK81" t="str">
        <f t="shared" ca="1" si="398"/>
        <v/>
      </c>
      <c r="DL81" t="str">
        <f t="shared" ca="1" si="399"/>
        <v/>
      </c>
      <c r="DM81" t="str">
        <f t="shared" ca="1" si="400"/>
        <v/>
      </c>
      <c r="DN81" t="str">
        <f t="shared" ca="1" si="401"/>
        <v/>
      </c>
      <c r="DO81" t="str">
        <f t="shared" ca="1" si="402"/>
        <v/>
      </c>
      <c r="DP81" t="str">
        <f t="shared" ca="1" si="403"/>
        <v/>
      </c>
      <c r="DQ81" t="str">
        <f t="shared" ca="1" si="404"/>
        <v/>
      </c>
      <c r="DR81" t="str">
        <f t="shared" ca="1" si="405"/>
        <v/>
      </c>
      <c r="DS81" t="str">
        <f t="shared" ca="1" si="406"/>
        <v/>
      </c>
      <c r="DT81" t="str">
        <f t="shared" ca="1" si="407"/>
        <v/>
      </c>
      <c r="DU81" t="str">
        <f t="shared" ca="1" si="408"/>
        <v/>
      </c>
      <c r="DV81" t="str">
        <f t="shared" ca="1" si="296"/>
        <v/>
      </c>
      <c r="DW81" t="str">
        <f t="shared" ca="1" si="409"/>
        <v/>
      </c>
      <c r="DX81" t="str">
        <f t="shared" ca="1" si="410"/>
        <v/>
      </c>
      <c r="DY81" t="str">
        <f t="shared" ca="1" si="411"/>
        <v/>
      </c>
      <c r="DZ81" t="str">
        <f t="shared" ca="1" si="412"/>
        <v/>
      </c>
      <c r="EA81" t="str">
        <f t="shared" ca="1" si="413"/>
        <v/>
      </c>
      <c r="EB81" t="str">
        <f t="shared" ca="1" si="414"/>
        <v/>
      </c>
      <c r="EC81" t="str">
        <f t="shared" ca="1" si="415"/>
        <v/>
      </c>
      <c r="ED81" t="str">
        <f t="shared" ca="1" si="416"/>
        <v/>
      </c>
      <c r="EE81" t="str">
        <f t="shared" ca="1" si="417"/>
        <v/>
      </c>
      <c r="EF81" t="str">
        <f t="shared" ca="1" si="418"/>
        <v/>
      </c>
      <c r="EG81" t="str">
        <f t="shared" ca="1" si="419"/>
        <v/>
      </c>
      <c r="EH81" t="str">
        <f t="shared" ca="1" si="420"/>
        <v/>
      </c>
      <c r="EI81" t="str">
        <f t="shared" ca="1" si="421"/>
        <v/>
      </c>
      <c r="EJ81" t="str">
        <f t="shared" ca="1" si="422"/>
        <v/>
      </c>
      <c r="EK81" t="str">
        <f t="shared" ca="1" si="423"/>
        <v/>
      </c>
      <c r="EL81" t="str">
        <f t="shared" ca="1" si="424"/>
        <v/>
      </c>
      <c r="EM81" t="str">
        <f t="shared" ca="1" si="425"/>
        <v/>
      </c>
      <c r="EN81" t="str">
        <f t="shared" ca="1" si="426"/>
        <v/>
      </c>
      <c r="EO81" t="str">
        <f t="shared" ca="1" si="427"/>
        <v/>
      </c>
      <c r="EP81" t="str">
        <f t="shared" ca="1" si="428"/>
        <v/>
      </c>
      <c r="EQ81" t="str">
        <f t="shared" ca="1" si="429"/>
        <v/>
      </c>
      <c r="ER81" t="str">
        <f t="shared" ca="1" si="430"/>
        <v/>
      </c>
      <c r="ES81" t="str">
        <f t="shared" ca="1" si="431"/>
        <v/>
      </c>
      <c r="ET81" t="str">
        <f t="shared" ca="1" si="432"/>
        <v/>
      </c>
      <c r="EU81" t="str">
        <f t="shared" ca="1" si="433"/>
        <v/>
      </c>
      <c r="EV81" t="str">
        <f t="shared" ca="1" si="434"/>
        <v/>
      </c>
      <c r="EW81" t="str">
        <f t="shared" ca="1" si="435"/>
        <v/>
      </c>
      <c r="EX81" t="str">
        <f t="shared" ca="1" si="436"/>
        <v/>
      </c>
      <c r="EY81" t="str">
        <f t="shared" ca="1" si="437"/>
        <v/>
      </c>
      <c r="EZ81" t="str">
        <f t="shared" ca="1" si="438"/>
        <v/>
      </c>
      <c r="FA81" t="str">
        <f t="shared" ca="1" si="439"/>
        <v/>
      </c>
      <c r="FB81" t="str">
        <f t="shared" ca="1" si="440"/>
        <v/>
      </c>
      <c r="FC81" t="str">
        <f t="shared" ca="1" si="441"/>
        <v/>
      </c>
      <c r="FD81" t="str">
        <f t="shared" ca="1" si="442"/>
        <v/>
      </c>
      <c r="FE81" t="str">
        <f t="shared" ca="1" si="443"/>
        <v/>
      </c>
      <c r="FF81" t="str">
        <f t="shared" ca="1" si="444"/>
        <v/>
      </c>
      <c r="FG81" t="str">
        <f t="shared" ca="1" si="445"/>
        <v/>
      </c>
      <c r="FH81" t="str">
        <f t="shared" ca="1" si="446"/>
        <v/>
      </c>
      <c r="FI81" t="str">
        <f t="shared" ca="1" si="447"/>
        <v/>
      </c>
      <c r="FJ81" t="str">
        <f t="shared" ca="1" si="448"/>
        <v/>
      </c>
      <c r="FK81" t="str">
        <f t="shared" ca="1" si="449"/>
        <v/>
      </c>
      <c r="FL81" t="str">
        <f t="shared" ca="1" si="450"/>
        <v/>
      </c>
      <c r="FM81" t="str">
        <f t="shared" ca="1" si="451"/>
        <v/>
      </c>
      <c r="FN81" t="str">
        <f t="shared" ca="1" si="452"/>
        <v/>
      </c>
      <c r="FO81" t="str">
        <f t="shared" ca="1" si="453"/>
        <v/>
      </c>
      <c r="FP81" t="str">
        <f t="shared" ca="1" si="454"/>
        <v/>
      </c>
      <c r="FQ81" t="str">
        <f t="shared" ca="1" si="455"/>
        <v/>
      </c>
      <c r="FR81" t="str">
        <f t="shared" ca="1" si="456"/>
        <v/>
      </c>
      <c r="FS81" t="str">
        <f t="shared" ca="1" si="457"/>
        <v/>
      </c>
      <c r="FT81" t="str">
        <f t="shared" ca="1" si="458"/>
        <v/>
      </c>
      <c r="FU81" t="str">
        <f t="shared" ca="1" si="459"/>
        <v/>
      </c>
      <c r="FV81" t="str">
        <f t="shared" ca="1" si="460"/>
        <v/>
      </c>
      <c r="FW81" t="str">
        <f t="shared" ca="1" si="461"/>
        <v/>
      </c>
      <c r="FX81" t="str">
        <f t="shared" ca="1" si="462"/>
        <v/>
      </c>
      <c r="FY81" t="str">
        <f t="shared" ca="1" si="463"/>
        <v/>
      </c>
      <c r="FZ81" t="str">
        <f t="shared" ca="1" si="464"/>
        <v/>
      </c>
      <c r="GA81" t="str">
        <f t="shared" ca="1" si="465"/>
        <v/>
      </c>
      <c r="GB81" t="str">
        <f t="shared" ca="1" si="466"/>
        <v/>
      </c>
      <c r="GC81" t="str">
        <f t="shared" ca="1" si="467"/>
        <v/>
      </c>
      <c r="GD81" t="str">
        <f t="shared" ca="1" si="468"/>
        <v/>
      </c>
      <c r="GE81" t="str">
        <f t="shared" ca="1" si="469"/>
        <v/>
      </c>
      <c r="GF81" t="str">
        <f t="shared" ca="1" si="470"/>
        <v/>
      </c>
      <c r="GG81" t="str">
        <f t="shared" ca="1" si="471"/>
        <v/>
      </c>
      <c r="GH81" t="str">
        <f t="shared" ca="1" si="472"/>
        <v/>
      </c>
      <c r="GI81" t="str">
        <f t="shared" ca="1" si="473"/>
        <v/>
      </c>
      <c r="GJ81" t="str">
        <f t="shared" ca="1" si="474"/>
        <v/>
      </c>
      <c r="GK81" t="str">
        <f t="shared" ca="1" si="475"/>
        <v/>
      </c>
      <c r="GL81" t="str">
        <f t="shared" ca="1" si="476"/>
        <v/>
      </c>
      <c r="GM81" t="str">
        <f t="shared" ca="1" si="477"/>
        <v/>
      </c>
      <c r="GN81" t="str">
        <f t="shared" ca="1" si="478"/>
        <v/>
      </c>
      <c r="GO81" t="str">
        <f t="shared" ca="1" si="479"/>
        <v/>
      </c>
      <c r="GP81" t="str">
        <f t="shared" ca="1" si="480"/>
        <v/>
      </c>
      <c r="GQ81" t="str">
        <f t="shared" ca="1" si="481"/>
        <v/>
      </c>
      <c r="GR81" t="str">
        <f t="shared" ca="1" si="482"/>
        <v/>
      </c>
      <c r="GS81" t="str">
        <f t="shared" ca="1" si="483"/>
        <v/>
      </c>
      <c r="GT81" t="str">
        <f t="shared" ca="1" si="484"/>
        <v/>
      </c>
      <c r="GU81" t="str">
        <f t="shared" ca="1" si="485"/>
        <v/>
      </c>
      <c r="GV81" t="str">
        <f t="shared" ca="1" si="486"/>
        <v/>
      </c>
      <c r="GW81" t="str">
        <f t="shared" ca="1" si="487"/>
        <v/>
      </c>
      <c r="GX81" t="str">
        <f t="shared" ca="1" si="488"/>
        <v/>
      </c>
      <c r="GY81" t="str">
        <f t="shared" ca="1" si="489"/>
        <v/>
      </c>
      <c r="GZ81" t="str">
        <f t="shared" ca="1" si="490"/>
        <v/>
      </c>
      <c r="HA81" t="str">
        <f t="shared" ca="1" si="491"/>
        <v/>
      </c>
      <c r="HB81" t="str">
        <f t="shared" ca="1" si="492"/>
        <v/>
      </c>
      <c r="HC81" t="str">
        <f t="shared" ca="1" si="493"/>
        <v/>
      </c>
      <c r="HD81" t="str">
        <f t="shared" ca="1" si="494"/>
        <v/>
      </c>
      <c r="HE81" t="str">
        <f t="shared" ca="1" si="495"/>
        <v/>
      </c>
      <c r="HF81" t="str">
        <f t="shared" ca="1" si="496"/>
        <v/>
      </c>
      <c r="HG81" t="str">
        <f t="shared" ca="1" si="497"/>
        <v/>
      </c>
      <c r="HH81" t="str">
        <f t="shared" ca="1" si="498"/>
        <v/>
      </c>
      <c r="HI81" t="str">
        <f t="shared" ca="1" si="499"/>
        <v/>
      </c>
      <c r="HJ81" t="str">
        <f t="shared" ca="1" si="500"/>
        <v/>
      </c>
      <c r="HK81" t="str">
        <f t="shared" ca="1" si="501"/>
        <v/>
      </c>
      <c r="HL81" t="str">
        <f t="shared" ca="1" si="502"/>
        <v/>
      </c>
      <c r="HM81" t="str">
        <f t="shared" ca="1" si="503"/>
        <v/>
      </c>
      <c r="HN81" t="str">
        <f t="shared" ca="1" si="504"/>
        <v/>
      </c>
      <c r="HO81" t="str">
        <f t="shared" ca="1" si="505"/>
        <v/>
      </c>
      <c r="HP81" t="str">
        <f t="shared" ca="1" si="506"/>
        <v/>
      </c>
      <c r="HQ81" t="str">
        <f t="shared" ca="1" si="507"/>
        <v/>
      </c>
      <c r="HR81" t="str">
        <f t="shared" ca="1" si="508"/>
        <v/>
      </c>
      <c r="HS81" t="str">
        <f t="shared" ca="1" si="509"/>
        <v/>
      </c>
      <c r="HT81" t="str">
        <f t="shared" ca="1" si="510"/>
        <v/>
      </c>
      <c r="HU81" t="str">
        <f t="shared" ca="1" si="511"/>
        <v/>
      </c>
      <c r="HV81" t="str">
        <f t="shared" ca="1" si="512"/>
        <v/>
      </c>
      <c r="HW81" t="str">
        <f t="shared" ca="1" si="513"/>
        <v/>
      </c>
      <c r="HX81" t="str">
        <f t="shared" ca="1" si="514"/>
        <v/>
      </c>
      <c r="HY81" t="str">
        <f t="shared" ca="1" si="515"/>
        <v/>
      </c>
      <c r="HZ81" t="str">
        <f t="shared" ca="1" si="516"/>
        <v/>
      </c>
      <c r="IA81" t="str">
        <f t="shared" ca="1" si="517"/>
        <v/>
      </c>
      <c r="IB81" t="str">
        <f t="shared" ca="1" si="518"/>
        <v/>
      </c>
      <c r="IC81" t="str">
        <f t="shared" ca="1" si="519"/>
        <v/>
      </c>
      <c r="ID81" t="str">
        <f t="shared" ca="1" si="520"/>
        <v/>
      </c>
      <c r="IE81" t="str">
        <f t="shared" ca="1" si="521"/>
        <v/>
      </c>
      <c r="IF81" t="str">
        <f t="shared" ca="1" si="522"/>
        <v/>
      </c>
      <c r="IG81" t="str">
        <f t="shared" ca="1" si="523"/>
        <v/>
      </c>
      <c r="IH81" t="str">
        <f t="shared" ca="1" si="524"/>
        <v/>
      </c>
      <c r="II81" t="str">
        <f t="shared" ca="1" si="525"/>
        <v/>
      </c>
      <c r="IJ81" t="str">
        <f t="shared" ca="1" si="526"/>
        <v/>
      </c>
      <c r="IK81" t="str">
        <f t="shared" ca="1" si="527"/>
        <v/>
      </c>
      <c r="IL81" t="str">
        <f t="shared" ca="1" si="528"/>
        <v/>
      </c>
      <c r="IM81" t="str">
        <f t="shared" ca="1" si="529"/>
        <v/>
      </c>
      <c r="IN81" t="str">
        <f t="shared" ca="1" si="530"/>
        <v/>
      </c>
      <c r="IO81" t="str">
        <f t="shared" ca="1" si="531"/>
        <v/>
      </c>
      <c r="IP81" t="str">
        <f t="shared" ca="1" si="532"/>
        <v/>
      </c>
      <c r="IQ81" t="str">
        <f t="shared" ca="1" si="533"/>
        <v/>
      </c>
      <c r="IR81" t="str">
        <f t="shared" ca="1" si="534"/>
        <v/>
      </c>
      <c r="IS81" t="str">
        <f t="shared" ca="1" si="535"/>
        <v/>
      </c>
      <c r="IT81" t="str">
        <f t="shared" ca="1" si="536"/>
        <v/>
      </c>
      <c r="IU81" t="str">
        <f t="shared" ca="1" si="537"/>
        <v/>
      </c>
      <c r="IV81" t="str">
        <f t="shared" ca="1" si="538"/>
        <v/>
      </c>
      <c r="IW81" t="str">
        <f t="shared" ca="1" si="539"/>
        <v/>
      </c>
      <c r="IX81" t="str">
        <f t="shared" ca="1" si="540"/>
        <v/>
      </c>
      <c r="IY81" t="str">
        <f t="shared" ca="1" si="541"/>
        <v/>
      </c>
      <c r="IZ81" t="str">
        <f t="shared" ca="1" si="542"/>
        <v/>
      </c>
      <c r="JA81" t="str">
        <f t="shared" ca="1" si="543"/>
        <v/>
      </c>
      <c r="JB81" t="str">
        <f t="shared" ca="1" si="544"/>
        <v/>
      </c>
      <c r="JC81" t="str">
        <f t="shared" ca="1" si="545"/>
        <v/>
      </c>
      <c r="JD81" t="str">
        <f t="shared" ca="1" si="546"/>
        <v/>
      </c>
      <c r="JE81" t="str">
        <f t="shared" ca="1" si="547"/>
        <v/>
      </c>
      <c r="JF81" t="str">
        <f t="shared" ca="1" si="548"/>
        <v/>
      </c>
      <c r="JG81" t="str">
        <f t="shared" ca="1" si="549"/>
        <v/>
      </c>
      <c r="JH81" t="str">
        <f t="shared" ca="1" si="550"/>
        <v/>
      </c>
      <c r="JI81" t="str">
        <f t="shared" ca="1" si="551"/>
        <v/>
      </c>
      <c r="JJ81" t="str">
        <f t="shared" ca="1" si="552"/>
        <v/>
      </c>
      <c r="JK81" t="str">
        <f t="shared" ca="1" si="553"/>
        <v/>
      </c>
      <c r="JL81" t="str">
        <f t="shared" ca="1" si="554"/>
        <v/>
      </c>
      <c r="JM81" t="str">
        <f t="shared" ca="1" si="555"/>
        <v/>
      </c>
      <c r="JN81" t="str">
        <f t="shared" ca="1" si="556"/>
        <v/>
      </c>
      <c r="JO81" t="str">
        <f t="shared" ca="1" si="557"/>
        <v/>
      </c>
      <c r="JP81" t="str">
        <f t="shared" ca="1" si="558"/>
        <v/>
      </c>
      <c r="JQ81" t="str">
        <f t="shared" ca="1" si="559"/>
        <v/>
      </c>
      <c r="JR81" t="str">
        <f t="shared" ca="1" si="560"/>
        <v/>
      </c>
      <c r="JS81" t="str">
        <f t="shared" ca="1" si="561"/>
        <v/>
      </c>
      <c r="JT81" t="str">
        <f t="shared" ca="1" si="562"/>
        <v/>
      </c>
      <c r="JU81" t="str">
        <f t="shared" ca="1" si="563"/>
        <v/>
      </c>
    </row>
    <row r="82" spans="1:281" x14ac:dyDescent="0.25">
      <c r="A82">
        <f t="shared" si="564"/>
        <v>81</v>
      </c>
      <c r="B82" t="str">
        <f t="shared" ca="1" si="293"/>
        <v>Alex Chubb</v>
      </c>
      <c r="C82">
        <v>4</v>
      </c>
      <c r="D82">
        <f t="shared" si="297"/>
        <v>81</v>
      </c>
      <c r="E82">
        <f t="shared" si="298"/>
        <v>6</v>
      </c>
      <c r="F82">
        <f ca="1">COUNT((AD82,AP82,BB82,BN82,BZ82,CL82,CX82,DJ82,DV82,EH82,ET82,FF82,FR82,GD82,GP82,HB82,HN82,HZ82,IL82,IX82,JJ82,JV82,KH82,KT82,LF82,LR82))</f>
        <v>1</v>
      </c>
      <c r="G82">
        <f t="shared" ca="1" si="299"/>
        <v>1</v>
      </c>
      <c r="H82">
        <f t="shared" ca="1" si="300"/>
        <v>100</v>
      </c>
      <c r="I82">
        <f t="shared" ca="1" si="294"/>
        <v>20.88</v>
      </c>
      <c r="J82">
        <f t="shared" ca="1" si="301"/>
        <v>21.88</v>
      </c>
      <c r="K82">
        <f t="shared" ca="1" si="302"/>
        <v>21.879999991799998</v>
      </c>
      <c r="L82">
        <f t="shared" ca="1" si="286"/>
        <v>9</v>
      </c>
      <c r="M82">
        <f t="shared" ca="1" si="303"/>
        <v>20.88</v>
      </c>
      <c r="N82">
        <f t="shared" ca="1" si="287"/>
        <v>46</v>
      </c>
      <c r="O82">
        <f t="shared" ca="1" si="304"/>
        <v>20.879999991799998</v>
      </c>
      <c r="P82">
        <f t="shared" ca="1" si="288"/>
        <v>9</v>
      </c>
      <c r="Q82">
        <f t="shared" ca="1" si="305"/>
        <v>4</v>
      </c>
      <c r="R82">
        <f t="shared" ca="1" si="306"/>
        <v>2</v>
      </c>
      <c r="S82">
        <f t="shared" ca="1" si="307"/>
        <v>0</v>
      </c>
      <c r="T82">
        <f t="shared" ca="1" si="308"/>
        <v>8</v>
      </c>
      <c r="U82" t="str">
        <f t="shared" ca="1" si="295"/>
        <v>991999997995Alex Chubb</v>
      </c>
      <c r="V82">
        <f t="shared" ca="1" si="289"/>
        <v>42</v>
      </c>
      <c r="W82">
        <f t="shared" si="309"/>
        <v>81</v>
      </c>
      <c r="X82" t="e">
        <f t="shared" ca="1" si="290"/>
        <v>#N/A</v>
      </c>
      <c r="Y82">
        <f t="shared" ca="1" si="310"/>
        <v>1</v>
      </c>
      <c r="Z82" t="str">
        <f t="shared" ca="1" si="311"/>
        <v>998Alex Chubbzz</v>
      </c>
      <c r="AA82">
        <f t="shared" ca="1" si="291"/>
        <v>19</v>
      </c>
      <c r="AB82">
        <f t="shared" si="312"/>
        <v>81</v>
      </c>
      <c r="AC82" t="e">
        <f t="shared" ca="1" si="292"/>
        <v>#N/A</v>
      </c>
      <c r="AD82" t="str">
        <f t="shared" ca="1" si="313"/>
        <v/>
      </c>
      <c r="AE82" t="str">
        <f t="shared" ca="1" si="314"/>
        <v/>
      </c>
      <c r="AF82" t="str">
        <f t="shared" ca="1" si="315"/>
        <v/>
      </c>
      <c r="AG82" t="str">
        <f t="shared" ca="1" si="316"/>
        <v/>
      </c>
      <c r="AH82" t="str">
        <f t="shared" ca="1" si="317"/>
        <v/>
      </c>
      <c r="AI82" t="str">
        <f t="shared" ca="1" si="318"/>
        <v/>
      </c>
      <c r="AJ82" t="str">
        <f t="shared" ca="1" si="319"/>
        <v/>
      </c>
      <c r="AK82" t="str">
        <f t="shared" ca="1" si="320"/>
        <v/>
      </c>
      <c r="AL82" t="str">
        <f t="shared" ca="1" si="321"/>
        <v/>
      </c>
      <c r="AM82" t="str">
        <f t="shared" ca="1" si="322"/>
        <v/>
      </c>
      <c r="AN82" t="str">
        <f t="shared" ca="1" si="323"/>
        <v/>
      </c>
      <c r="AO82" t="str">
        <f t="shared" ca="1" si="324"/>
        <v/>
      </c>
      <c r="AP82">
        <f t="shared" ca="1" si="325"/>
        <v>20.88</v>
      </c>
      <c r="AQ82" t="str">
        <f t="shared" ca="1" si="326"/>
        <v>WON</v>
      </c>
      <c r="AR82">
        <f t="shared" ca="1" si="327"/>
        <v>4</v>
      </c>
      <c r="AS82">
        <f t="shared" ca="1" si="328"/>
        <v>2</v>
      </c>
      <c r="AT82">
        <f t="shared" ca="1" si="329"/>
        <v>0</v>
      </c>
      <c r="AU82">
        <f t="shared" ca="1" si="330"/>
        <v>1</v>
      </c>
      <c r="AV82">
        <f t="shared" ca="1" si="331"/>
        <v>0</v>
      </c>
      <c r="AW82">
        <f t="shared" ca="1" si="332"/>
        <v>81</v>
      </c>
      <c r="AX82">
        <f t="shared" ca="1" si="333"/>
        <v>20</v>
      </c>
      <c r="AY82">
        <f t="shared" ca="1" si="334"/>
        <v>2</v>
      </c>
      <c r="AZ82">
        <f t="shared" ca="1" si="335"/>
        <v>0</v>
      </c>
      <c r="BA82">
        <f t="shared" ca="1" si="336"/>
        <v>0</v>
      </c>
      <c r="BB82" t="str">
        <f t="shared" ca="1" si="337"/>
        <v/>
      </c>
      <c r="BC82" t="str">
        <f t="shared" ca="1" si="338"/>
        <v/>
      </c>
      <c r="BD82" t="str">
        <f t="shared" ca="1" si="339"/>
        <v/>
      </c>
      <c r="BE82" t="str">
        <f t="shared" ca="1" si="340"/>
        <v/>
      </c>
      <c r="BF82" t="str">
        <f t="shared" ca="1" si="341"/>
        <v/>
      </c>
      <c r="BG82" t="str">
        <f t="shared" ca="1" si="342"/>
        <v/>
      </c>
      <c r="BH82" t="str">
        <f t="shared" ca="1" si="343"/>
        <v/>
      </c>
      <c r="BI82" t="str">
        <f t="shared" ca="1" si="344"/>
        <v/>
      </c>
      <c r="BJ82" t="str">
        <f t="shared" ca="1" si="345"/>
        <v/>
      </c>
      <c r="BK82" t="str">
        <f t="shared" ca="1" si="346"/>
        <v/>
      </c>
      <c r="BL82" t="str">
        <f t="shared" ca="1" si="347"/>
        <v/>
      </c>
      <c r="BM82" t="str">
        <f t="shared" ca="1" si="348"/>
        <v/>
      </c>
      <c r="BN82" t="str">
        <f t="shared" ca="1" si="349"/>
        <v/>
      </c>
      <c r="BO82" t="str">
        <f t="shared" ca="1" si="350"/>
        <v/>
      </c>
      <c r="BP82" t="str">
        <f t="shared" ca="1" si="351"/>
        <v/>
      </c>
      <c r="BQ82" t="str">
        <f t="shared" ca="1" si="352"/>
        <v/>
      </c>
      <c r="BR82" t="str">
        <f t="shared" ca="1" si="353"/>
        <v/>
      </c>
      <c r="BS82" t="str">
        <f t="shared" ca="1" si="354"/>
        <v/>
      </c>
      <c r="BT82" t="str">
        <f t="shared" ca="1" si="355"/>
        <v/>
      </c>
      <c r="BU82" t="str">
        <f t="shared" ca="1" si="356"/>
        <v/>
      </c>
      <c r="BV82" t="str">
        <f t="shared" ca="1" si="357"/>
        <v/>
      </c>
      <c r="BW82" t="str">
        <f t="shared" ca="1" si="358"/>
        <v/>
      </c>
      <c r="BX82" t="str">
        <f t="shared" ca="1" si="359"/>
        <v/>
      </c>
      <c r="BY82" t="str">
        <f t="shared" ca="1" si="360"/>
        <v/>
      </c>
      <c r="BZ82" t="str">
        <f t="shared" ca="1" si="361"/>
        <v/>
      </c>
      <c r="CA82" t="str">
        <f t="shared" ca="1" si="362"/>
        <v/>
      </c>
      <c r="CB82" t="str">
        <f t="shared" ca="1" si="363"/>
        <v/>
      </c>
      <c r="CC82" t="str">
        <f t="shared" ca="1" si="364"/>
        <v/>
      </c>
      <c r="CD82" t="str">
        <f t="shared" ca="1" si="365"/>
        <v/>
      </c>
      <c r="CE82" t="str">
        <f t="shared" ca="1" si="366"/>
        <v/>
      </c>
      <c r="CF82" t="str">
        <f t="shared" ca="1" si="367"/>
        <v/>
      </c>
      <c r="CG82" t="str">
        <f t="shared" ca="1" si="368"/>
        <v/>
      </c>
      <c r="CH82" t="str">
        <f t="shared" ca="1" si="369"/>
        <v/>
      </c>
      <c r="CI82" t="str">
        <f t="shared" ca="1" si="370"/>
        <v/>
      </c>
      <c r="CJ82" t="str">
        <f t="shared" ca="1" si="371"/>
        <v/>
      </c>
      <c r="CK82" t="str">
        <f t="shared" ca="1" si="372"/>
        <v/>
      </c>
      <c r="CL82" t="str">
        <f t="shared" ca="1" si="373"/>
        <v/>
      </c>
      <c r="CM82" t="str">
        <f t="shared" ca="1" si="374"/>
        <v/>
      </c>
      <c r="CN82" t="str">
        <f t="shared" ca="1" si="375"/>
        <v/>
      </c>
      <c r="CO82" t="str">
        <f t="shared" ca="1" si="376"/>
        <v/>
      </c>
      <c r="CP82" t="str">
        <f t="shared" ca="1" si="377"/>
        <v/>
      </c>
      <c r="CQ82" t="str">
        <f t="shared" ca="1" si="378"/>
        <v/>
      </c>
      <c r="CR82" t="str">
        <f t="shared" ca="1" si="379"/>
        <v/>
      </c>
      <c r="CS82" t="str">
        <f t="shared" ca="1" si="380"/>
        <v/>
      </c>
      <c r="CT82" t="str">
        <f t="shared" ca="1" si="381"/>
        <v/>
      </c>
      <c r="CU82" t="str">
        <f t="shared" ca="1" si="382"/>
        <v/>
      </c>
      <c r="CV82" t="str">
        <f t="shared" ca="1" si="383"/>
        <v/>
      </c>
      <c r="CW82" t="str">
        <f t="shared" ca="1" si="384"/>
        <v/>
      </c>
      <c r="CX82" t="str">
        <f t="shared" ca="1" si="385"/>
        <v/>
      </c>
      <c r="CY82" t="str">
        <f t="shared" ca="1" si="386"/>
        <v/>
      </c>
      <c r="CZ82" t="str">
        <f t="shared" ca="1" si="387"/>
        <v/>
      </c>
      <c r="DA82" t="str">
        <f t="shared" ca="1" si="388"/>
        <v/>
      </c>
      <c r="DB82" t="str">
        <f t="shared" ca="1" si="389"/>
        <v/>
      </c>
      <c r="DC82" t="str">
        <f t="shared" ca="1" si="390"/>
        <v/>
      </c>
      <c r="DD82" t="str">
        <f t="shared" ca="1" si="391"/>
        <v/>
      </c>
      <c r="DE82" t="str">
        <f t="shared" ca="1" si="392"/>
        <v/>
      </c>
      <c r="DF82" t="str">
        <f t="shared" ca="1" si="393"/>
        <v/>
      </c>
      <c r="DG82" t="str">
        <f t="shared" ca="1" si="394"/>
        <v/>
      </c>
      <c r="DH82" t="str">
        <f t="shared" ca="1" si="395"/>
        <v/>
      </c>
      <c r="DI82" t="str">
        <f t="shared" ca="1" si="396"/>
        <v/>
      </c>
      <c r="DJ82" t="str">
        <f t="shared" ca="1" si="397"/>
        <v/>
      </c>
      <c r="DK82" t="str">
        <f t="shared" ca="1" si="398"/>
        <v/>
      </c>
      <c r="DL82" t="str">
        <f t="shared" ca="1" si="399"/>
        <v/>
      </c>
      <c r="DM82" t="str">
        <f t="shared" ca="1" si="400"/>
        <v/>
      </c>
      <c r="DN82" t="str">
        <f t="shared" ca="1" si="401"/>
        <v/>
      </c>
      <c r="DO82" t="str">
        <f t="shared" ca="1" si="402"/>
        <v/>
      </c>
      <c r="DP82" t="str">
        <f t="shared" ca="1" si="403"/>
        <v/>
      </c>
      <c r="DQ82" t="str">
        <f t="shared" ca="1" si="404"/>
        <v/>
      </c>
      <c r="DR82" t="str">
        <f t="shared" ca="1" si="405"/>
        <v/>
      </c>
      <c r="DS82" t="str">
        <f t="shared" ca="1" si="406"/>
        <v/>
      </c>
      <c r="DT82" t="str">
        <f t="shared" ca="1" si="407"/>
        <v/>
      </c>
      <c r="DU82" t="str">
        <f t="shared" ca="1" si="408"/>
        <v/>
      </c>
      <c r="DV82" t="str">
        <f t="shared" ca="1" si="296"/>
        <v/>
      </c>
      <c r="DW82" t="str">
        <f t="shared" ca="1" si="409"/>
        <v/>
      </c>
      <c r="DX82" t="str">
        <f t="shared" ca="1" si="410"/>
        <v/>
      </c>
      <c r="DY82" t="str">
        <f t="shared" ca="1" si="411"/>
        <v/>
      </c>
      <c r="DZ82" t="str">
        <f t="shared" ca="1" si="412"/>
        <v/>
      </c>
      <c r="EA82" t="str">
        <f t="shared" ca="1" si="413"/>
        <v/>
      </c>
      <c r="EB82" t="str">
        <f t="shared" ca="1" si="414"/>
        <v/>
      </c>
      <c r="EC82" t="str">
        <f t="shared" ca="1" si="415"/>
        <v/>
      </c>
      <c r="ED82" t="str">
        <f t="shared" ca="1" si="416"/>
        <v/>
      </c>
      <c r="EE82" t="str">
        <f t="shared" ca="1" si="417"/>
        <v/>
      </c>
      <c r="EF82" t="str">
        <f t="shared" ca="1" si="418"/>
        <v/>
      </c>
      <c r="EG82" t="str">
        <f t="shared" ca="1" si="419"/>
        <v/>
      </c>
      <c r="EH82" t="str">
        <f t="shared" ca="1" si="420"/>
        <v/>
      </c>
      <c r="EI82" t="str">
        <f t="shared" ca="1" si="421"/>
        <v/>
      </c>
      <c r="EJ82" t="str">
        <f t="shared" ca="1" si="422"/>
        <v/>
      </c>
      <c r="EK82" t="str">
        <f t="shared" ca="1" si="423"/>
        <v/>
      </c>
      <c r="EL82" t="str">
        <f t="shared" ca="1" si="424"/>
        <v/>
      </c>
      <c r="EM82" t="str">
        <f t="shared" ca="1" si="425"/>
        <v/>
      </c>
      <c r="EN82" t="str">
        <f t="shared" ca="1" si="426"/>
        <v/>
      </c>
      <c r="EO82" t="str">
        <f t="shared" ca="1" si="427"/>
        <v/>
      </c>
      <c r="EP82" t="str">
        <f t="shared" ca="1" si="428"/>
        <v/>
      </c>
      <c r="EQ82" t="str">
        <f t="shared" ca="1" si="429"/>
        <v/>
      </c>
      <c r="ER82" t="str">
        <f t="shared" ca="1" si="430"/>
        <v/>
      </c>
      <c r="ES82" t="str">
        <f t="shared" ca="1" si="431"/>
        <v/>
      </c>
      <c r="ET82" t="str">
        <f t="shared" ca="1" si="432"/>
        <v/>
      </c>
      <c r="EU82" t="str">
        <f t="shared" ca="1" si="433"/>
        <v/>
      </c>
      <c r="EV82" t="str">
        <f t="shared" ca="1" si="434"/>
        <v/>
      </c>
      <c r="EW82" t="str">
        <f t="shared" ca="1" si="435"/>
        <v/>
      </c>
      <c r="EX82" t="str">
        <f t="shared" ca="1" si="436"/>
        <v/>
      </c>
      <c r="EY82" t="str">
        <f t="shared" ca="1" si="437"/>
        <v/>
      </c>
      <c r="EZ82" t="str">
        <f t="shared" ca="1" si="438"/>
        <v/>
      </c>
      <c r="FA82" t="str">
        <f t="shared" ca="1" si="439"/>
        <v/>
      </c>
      <c r="FB82" t="str">
        <f t="shared" ca="1" si="440"/>
        <v/>
      </c>
      <c r="FC82" t="str">
        <f t="shared" ca="1" si="441"/>
        <v/>
      </c>
      <c r="FD82" t="str">
        <f t="shared" ca="1" si="442"/>
        <v/>
      </c>
      <c r="FE82" t="str">
        <f t="shared" ca="1" si="443"/>
        <v/>
      </c>
      <c r="FF82" t="str">
        <f t="shared" ca="1" si="444"/>
        <v/>
      </c>
      <c r="FG82" t="str">
        <f t="shared" ca="1" si="445"/>
        <v/>
      </c>
      <c r="FH82" t="str">
        <f t="shared" ca="1" si="446"/>
        <v/>
      </c>
      <c r="FI82" t="str">
        <f t="shared" ca="1" si="447"/>
        <v/>
      </c>
      <c r="FJ82" t="str">
        <f t="shared" ca="1" si="448"/>
        <v/>
      </c>
      <c r="FK82" t="str">
        <f t="shared" ca="1" si="449"/>
        <v/>
      </c>
      <c r="FL82" t="str">
        <f t="shared" ca="1" si="450"/>
        <v/>
      </c>
      <c r="FM82" t="str">
        <f t="shared" ca="1" si="451"/>
        <v/>
      </c>
      <c r="FN82" t="str">
        <f t="shared" ca="1" si="452"/>
        <v/>
      </c>
      <c r="FO82" t="str">
        <f t="shared" ca="1" si="453"/>
        <v/>
      </c>
      <c r="FP82" t="str">
        <f t="shared" ca="1" si="454"/>
        <v/>
      </c>
      <c r="FQ82" t="str">
        <f t="shared" ca="1" si="455"/>
        <v/>
      </c>
      <c r="FR82" t="str">
        <f t="shared" ca="1" si="456"/>
        <v/>
      </c>
      <c r="FS82" t="str">
        <f t="shared" ca="1" si="457"/>
        <v/>
      </c>
      <c r="FT82" t="str">
        <f t="shared" ca="1" si="458"/>
        <v/>
      </c>
      <c r="FU82" t="str">
        <f t="shared" ca="1" si="459"/>
        <v/>
      </c>
      <c r="FV82" t="str">
        <f t="shared" ca="1" si="460"/>
        <v/>
      </c>
      <c r="FW82" t="str">
        <f t="shared" ca="1" si="461"/>
        <v/>
      </c>
      <c r="FX82" t="str">
        <f t="shared" ca="1" si="462"/>
        <v/>
      </c>
      <c r="FY82" t="str">
        <f t="shared" ca="1" si="463"/>
        <v/>
      </c>
      <c r="FZ82" t="str">
        <f t="shared" ca="1" si="464"/>
        <v/>
      </c>
      <c r="GA82" t="str">
        <f t="shared" ca="1" si="465"/>
        <v/>
      </c>
      <c r="GB82" t="str">
        <f t="shared" ca="1" si="466"/>
        <v/>
      </c>
      <c r="GC82" t="str">
        <f t="shared" ca="1" si="467"/>
        <v/>
      </c>
      <c r="GD82" t="str">
        <f t="shared" ca="1" si="468"/>
        <v/>
      </c>
      <c r="GE82" t="str">
        <f t="shared" ca="1" si="469"/>
        <v/>
      </c>
      <c r="GF82" t="str">
        <f t="shared" ca="1" si="470"/>
        <v/>
      </c>
      <c r="GG82" t="str">
        <f t="shared" ca="1" si="471"/>
        <v/>
      </c>
      <c r="GH82" t="str">
        <f t="shared" ca="1" si="472"/>
        <v/>
      </c>
      <c r="GI82" t="str">
        <f t="shared" ca="1" si="473"/>
        <v/>
      </c>
      <c r="GJ82" t="str">
        <f t="shared" ca="1" si="474"/>
        <v/>
      </c>
      <c r="GK82" t="str">
        <f t="shared" ca="1" si="475"/>
        <v/>
      </c>
      <c r="GL82" t="str">
        <f t="shared" ca="1" si="476"/>
        <v/>
      </c>
      <c r="GM82" t="str">
        <f t="shared" ca="1" si="477"/>
        <v/>
      </c>
      <c r="GN82" t="str">
        <f t="shared" ca="1" si="478"/>
        <v/>
      </c>
      <c r="GO82" t="str">
        <f t="shared" ca="1" si="479"/>
        <v/>
      </c>
      <c r="GP82" t="str">
        <f t="shared" ca="1" si="480"/>
        <v/>
      </c>
      <c r="GQ82" t="str">
        <f t="shared" ca="1" si="481"/>
        <v/>
      </c>
      <c r="GR82" t="str">
        <f t="shared" ca="1" si="482"/>
        <v/>
      </c>
      <c r="GS82" t="str">
        <f t="shared" ca="1" si="483"/>
        <v/>
      </c>
      <c r="GT82" t="str">
        <f t="shared" ca="1" si="484"/>
        <v/>
      </c>
      <c r="GU82" t="str">
        <f t="shared" ca="1" si="485"/>
        <v/>
      </c>
      <c r="GV82" t="str">
        <f t="shared" ca="1" si="486"/>
        <v/>
      </c>
      <c r="GW82" t="str">
        <f t="shared" ca="1" si="487"/>
        <v/>
      </c>
      <c r="GX82" t="str">
        <f t="shared" ca="1" si="488"/>
        <v/>
      </c>
      <c r="GY82" t="str">
        <f t="shared" ca="1" si="489"/>
        <v/>
      </c>
      <c r="GZ82" t="str">
        <f t="shared" ca="1" si="490"/>
        <v/>
      </c>
      <c r="HA82" t="str">
        <f t="shared" ca="1" si="491"/>
        <v/>
      </c>
      <c r="HB82" t="str">
        <f t="shared" ca="1" si="492"/>
        <v/>
      </c>
      <c r="HC82" t="str">
        <f t="shared" ca="1" si="493"/>
        <v/>
      </c>
      <c r="HD82" t="str">
        <f t="shared" ca="1" si="494"/>
        <v/>
      </c>
      <c r="HE82" t="str">
        <f t="shared" ca="1" si="495"/>
        <v/>
      </c>
      <c r="HF82" t="str">
        <f t="shared" ca="1" si="496"/>
        <v/>
      </c>
      <c r="HG82" t="str">
        <f t="shared" ca="1" si="497"/>
        <v/>
      </c>
      <c r="HH82" t="str">
        <f t="shared" ca="1" si="498"/>
        <v/>
      </c>
      <c r="HI82" t="str">
        <f t="shared" ca="1" si="499"/>
        <v/>
      </c>
      <c r="HJ82" t="str">
        <f t="shared" ca="1" si="500"/>
        <v/>
      </c>
      <c r="HK82" t="str">
        <f t="shared" ca="1" si="501"/>
        <v/>
      </c>
      <c r="HL82" t="str">
        <f t="shared" ca="1" si="502"/>
        <v/>
      </c>
      <c r="HM82" t="str">
        <f t="shared" ca="1" si="503"/>
        <v/>
      </c>
      <c r="HN82" t="str">
        <f t="shared" ca="1" si="504"/>
        <v/>
      </c>
      <c r="HO82" t="str">
        <f t="shared" ca="1" si="505"/>
        <v/>
      </c>
      <c r="HP82" t="str">
        <f t="shared" ca="1" si="506"/>
        <v/>
      </c>
      <c r="HQ82" t="str">
        <f t="shared" ca="1" si="507"/>
        <v/>
      </c>
      <c r="HR82" t="str">
        <f t="shared" ca="1" si="508"/>
        <v/>
      </c>
      <c r="HS82" t="str">
        <f t="shared" ca="1" si="509"/>
        <v/>
      </c>
      <c r="HT82" t="str">
        <f t="shared" ca="1" si="510"/>
        <v/>
      </c>
      <c r="HU82" t="str">
        <f t="shared" ca="1" si="511"/>
        <v/>
      </c>
      <c r="HV82" t="str">
        <f t="shared" ca="1" si="512"/>
        <v/>
      </c>
      <c r="HW82" t="str">
        <f t="shared" ca="1" si="513"/>
        <v/>
      </c>
      <c r="HX82" t="str">
        <f t="shared" ca="1" si="514"/>
        <v/>
      </c>
      <c r="HY82" t="str">
        <f t="shared" ca="1" si="515"/>
        <v/>
      </c>
      <c r="HZ82" t="str">
        <f t="shared" ca="1" si="516"/>
        <v/>
      </c>
      <c r="IA82" t="str">
        <f t="shared" ca="1" si="517"/>
        <v/>
      </c>
      <c r="IB82" t="str">
        <f t="shared" ca="1" si="518"/>
        <v/>
      </c>
      <c r="IC82" t="str">
        <f t="shared" ca="1" si="519"/>
        <v/>
      </c>
      <c r="ID82" t="str">
        <f t="shared" ca="1" si="520"/>
        <v/>
      </c>
      <c r="IE82" t="str">
        <f t="shared" ca="1" si="521"/>
        <v/>
      </c>
      <c r="IF82" t="str">
        <f t="shared" ca="1" si="522"/>
        <v/>
      </c>
      <c r="IG82" t="str">
        <f t="shared" ca="1" si="523"/>
        <v/>
      </c>
      <c r="IH82" t="str">
        <f t="shared" ca="1" si="524"/>
        <v/>
      </c>
      <c r="II82" t="str">
        <f t="shared" ca="1" si="525"/>
        <v/>
      </c>
      <c r="IJ82" t="str">
        <f t="shared" ca="1" si="526"/>
        <v/>
      </c>
      <c r="IK82" t="str">
        <f t="shared" ca="1" si="527"/>
        <v/>
      </c>
      <c r="IL82" t="str">
        <f t="shared" ca="1" si="528"/>
        <v/>
      </c>
      <c r="IM82" t="str">
        <f t="shared" ca="1" si="529"/>
        <v/>
      </c>
      <c r="IN82" t="str">
        <f t="shared" ca="1" si="530"/>
        <v/>
      </c>
      <c r="IO82" t="str">
        <f t="shared" ca="1" si="531"/>
        <v/>
      </c>
      <c r="IP82" t="str">
        <f t="shared" ca="1" si="532"/>
        <v/>
      </c>
      <c r="IQ82" t="str">
        <f t="shared" ca="1" si="533"/>
        <v/>
      </c>
      <c r="IR82" t="str">
        <f t="shared" ca="1" si="534"/>
        <v/>
      </c>
      <c r="IS82" t="str">
        <f t="shared" ca="1" si="535"/>
        <v/>
      </c>
      <c r="IT82" t="str">
        <f t="shared" ca="1" si="536"/>
        <v/>
      </c>
      <c r="IU82" t="str">
        <f t="shared" ca="1" si="537"/>
        <v/>
      </c>
      <c r="IV82" t="str">
        <f t="shared" ca="1" si="538"/>
        <v/>
      </c>
      <c r="IW82" t="str">
        <f t="shared" ca="1" si="539"/>
        <v/>
      </c>
      <c r="IX82" t="str">
        <f t="shared" ca="1" si="540"/>
        <v/>
      </c>
      <c r="IY82" t="str">
        <f t="shared" ca="1" si="541"/>
        <v/>
      </c>
      <c r="IZ82" t="str">
        <f t="shared" ca="1" si="542"/>
        <v/>
      </c>
      <c r="JA82" t="str">
        <f t="shared" ca="1" si="543"/>
        <v/>
      </c>
      <c r="JB82" t="str">
        <f t="shared" ca="1" si="544"/>
        <v/>
      </c>
      <c r="JC82" t="str">
        <f t="shared" ca="1" si="545"/>
        <v/>
      </c>
      <c r="JD82" t="str">
        <f t="shared" ca="1" si="546"/>
        <v/>
      </c>
      <c r="JE82" t="str">
        <f t="shared" ca="1" si="547"/>
        <v/>
      </c>
      <c r="JF82" t="str">
        <f t="shared" ca="1" si="548"/>
        <v/>
      </c>
      <c r="JG82" t="str">
        <f t="shared" ca="1" si="549"/>
        <v/>
      </c>
      <c r="JH82" t="str">
        <f t="shared" ca="1" si="550"/>
        <v/>
      </c>
      <c r="JI82" t="str">
        <f t="shared" ca="1" si="551"/>
        <v/>
      </c>
      <c r="JJ82" t="str">
        <f t="shared" ca="1" si="552"/>
        <v/>
      </c>
      <c r="JK82" t="str">
        <f t="shared" ca="1" si="553"/>
        <v/>
      </c>
      <c r="JL82" t="str">
        <f t="shared" ca="1" si="554"/>
        <v/>
      </c>
      <c r="JM82" t="str">
        <f t="shared" ca="1" si="555"/>
        <v/>
      </c>
      <c r="JN82" t="str">
        <f t="shared" ca="1" si="556"/>
        <v/>
      </c>
      <c r="JO82" t="str">
        <f t="shared" ca="1" si="557"/>
        <v/>
      </c>
      <c r="JP82" t="str">
        <f t="shared" ca="1" si="558"/>
        <v/>
      </c>
      <c r="JQ82" t="str">
        <f t="shared" ca="1" si="559"/>
        <v/>
      </c>
      <c r="JR82" t="str">
        <f t="shared" ca="1" si="560"/>
        <v/>
      </c>
      <c r="JS82" t="str">
        <f t="shared" ca="1" si="561"/>
        <v/>
      </c>
      <c r="JT82" t="str">
        <f t="shared" ca="1" si="562"/>
        <v/>
      </c>
      <c r="JU82" t="str">
        <f t="shared" ca="1" si="563"/>
        <v/>
      </c>
    </row>
    <row r="83" spans="1:281" x14ac:dyDescent="0.25">
      <c r="A83">
        <f t="shared" si="564"/>
        <v>82</v>
      </c>
      <c r="B83" t="str">
        <f t="shared" ca="1" si="293"/>
        <v>Paul Tudor</v>
      </c>
      <c r="C83">
        <v>4</v>
      </c>
      <c r="D83">
        <f t="shared" si="297"/>
        <v>82</v>
      </c>
      <c r="E83">
        <f t="shared" si="298"/>
        <v>7</v>
      </c>
      <c r="F83">
        <f ca="1">COUNT((AD83,AP83,BB83,BN83,BZ83,CL83,CX83,DJ83,DV83,EH83,ET83,FF83,FR83,GD83,GP83,HB83,HN83,HZ83,IL83,IX83,JJ83,JV83,KH83,KT83,LF83,LR83))</f>
        <v>1</v>
      </c>
      <c r="G83">
        <f t="shared" ca="1" si="299"/>
        <v>1</v>
      </c>
      <c r="H83">
        <f t="shared" ca="1" si="300"/>
        <v>100</v>
      </c>
      <c r="I83">
        <f t="shared" ca="1" si="294"/>
        <v>24.66</v>
      </c>
      <c r="J83">
        <f t="shared" ca="1" si="301"/>
        <v>25.66</v>
      </c>
      <c r="K83">
        <f t="shared" ca="1" si="302"/>
        <v>25.659999991700001</v>
      </c>
      <c r="L83">
        <f t="shared" ca="1" si="286"/>
        <v>9</v>
      </c>
      <c r="M83">
        <f t="shared" ca="1" si="303"/>
        <v>24.66</v>
      </c>
      <c r="N83">
        <f t="shared" ca="1" si="287"/>
        <v>19</v>
      </c>
      <c r="O83">
        <f t="shared" ca="1" si="304"/>
        <v>24.659999991700001</v>
      </c>
      <c r="P83">
        <f t="shared" ca="1" si="288"/>
        <v>9</v>
      </c>
      <c r="Q83">
        <f t="shared" ca="1" si="305"/>
        <v>3</v>
      </c>
      <c r="R83">
        <f t="shared" ca="1" si="306"/>
        <v>3</v>
      </c>
      <c r="S83">
        <f t="shared" ca="1" si="307"/>
        <v>0</v>
      </c>
      <c r="T83">
        <f t="shared" ca="1" si="308"/>
        <v>9</v>
      </c>
      <c r="U83" t="str">
        <f t="shared" ca="1" si="295"/>
        <v>990999996996Paul Tudor</v>
      </c>
      <c r="V83">
        <f t="shared" ca="1" si="289"/>
        <v>39</v>
      </c>
      <c r="W83">
        <f t="shared" si="309"/>
        <v>82</v>
      </c>
      <c r="X83" t="e">
        <f t="shared" ca="1" si="290"/>
        <v>#N/A</v>
      </c>
      <c r="Y83">
        <f t="shared" ca="1" si="310"/>
        <v>1</v>
      </c>
      <c r="Z83" t="str">
        <f t="shared" ca="1" si="311"/>
        <v>998Paul Tudorzz</v>
      </c>
      <c r="AA83">
        <f t="shared" ca="1" si="291"/>
        <v>42</v>
      </c>
      <c r="AB83">
        <f t="shared" si="312"/>
        <v>82</v>
      </c>
      <c r="AC83" t="e">
        <f t="shared" ca="1" si="292"/>
        <v>#N/A</v>
      </c>
      <c r="AD83" t="str">
        <f t="shared" ca="1" si="313"/>
        <v/>
      </c>
      <c r="AE83" t="str">
        <f t="shared" ca="1" si="314"/>
        <v/>
      </c>
      <c r="AF83" t="str">
        <f t="shared" ca="1" si="315"/>
        <v/>
      </c>
      <c r="AG83" t="str">
        <f t="shared" ca="1" si="316"/>
        <v/>
      </c>
      <c r="AH83" t="str">
        <f t="shared" ca="1" si="317"/>
        <v/>
      </c>
      <c r="AI83" t="str">
        <f t="shared" ca="1" si="318"/>
        <v/>
      </c>
      <c r="AJ83" t="str">
        <f t="shared" ca="1" si="319"/>
        <v/>
      </c>
      <c r="AK83" t="str">
        <f t="shared" ca="1" si="320"/>
        <v/>
      </c>
      <c r="AL83" t="str">
        <f t="shared" ca="1" si="321"/>
        <v/>
      </c>
      <c r="AM83" t="str">
        <f t="shared" ca="1" si="322"/>
        <v/>
      </c>
      <c r="AN83" t="str">
        <f t="shared" ca="1" si="323"/>
        <v/>
      </c>
      <c r="AO83" t="str">
        <f t="shared" ca="1" si="324"/>
        <v/>
      </c>
      <c r="AP83">
        <f t="shared" ca="1" si="325"/>
        <v>24.66</v>
      </c>
      <c r="AQ83" t="str">
        <f t="shared" ca="1" si="326"/>
        <v>WON</v>
      </c>
      <c r="AR83">
        <f t="shared" ca="1" si="327"/>
        <v>3</v>
      </c>
      <c r="AS83">
        <f t="shared" ca="1" si="328"/>
        <v>3</v>
      </c>
      <c r="AT83">
        <f t="shared" ca="1" si="329"/>
        <v>0</v>
      </c>
      <c r="AU83">
        <f t="shared" ca="1" si="330"/>
        <v>1</v>
      </c>
      <c r="AV83">
        <f t="shared" ca="1" si="331"/>
        <v>0</v>
      </c>
      <c r="AW83">
        <f t="shared" ca="1" si="332"/>
        <v>16</v>
      </c>
      <c r="AX83">
        <f t="shared" ca="1" si="333"/>
        <v>0</v>
      </c>
      <c r="AY83">
        <f t="shared" ca="1" si="334"/>
        <v>32</v>
      </c>
      <c r="AZ83">
        <f t="shared" ca="1" si="335"/>
        <v>52</v>
      </c>
      <c r="BA83">
        <f t="shared" ca="1" si="336"/>
        <v>0</v>
      </c>
      <c r="BB83" t="str">
        <f t="shared" ca="1" si="337"/>
        <v/>
      </c>
      <c r="BC83" t="str">
        <f t="shared" ca="1" si="338"/>
        <v/>
      </c>
      <c r="BD83" t="str">
        <f t="shared" ca="1" si="339"/>
        <v/>
      </c>
      <c r="BE83" t="str">
        <f t="shared" ca="1" si="340"/>
        <v/>
      </c>
      <c r="BF83" t="str">
        <f t="shared" ca="1" si="341"/>
        <v/>
      </c>
      <c r="BG83" t="str">
        <f t="shared" ca="1" si="342"/>
        <v/>
      </c>
      <c r="BH83" t="str">
        <f t="shared" ca="1" si="343"/>
        <v/>
      </c>
      <c r="BI83" t="str">
        <f t="shared" ca="1" si="344"/>
        <v/>
      </c>
      <c r="BJ83" t="str">
        <f t="shared" ca="1" si="345"/>
        <v/>
      </c>
      <c r="BK83" t="str">
        <f t="shared" ca="1" si="346"/>
        <v/>
      </c>
      <c r="BL83" t="str">
        <f t="shared" ca="1" si="347"/>
        <v/>
      </c>
      <c r="BM83" t="str">
        <f t="shared" ca="1" si="348"/>
        <v/>
      </c>
      <c r="BN83" t="str">
        <f t="shared" ca="1" si="349"/>
        <v/>
      </c>
      <c r="BO83" t="str">
        <f t="shared" ca="1" si="350"/>
        <v/>
      </c>
      <c r="BP83" t="str">
        <f t="shared" ca="1" si="351"/>
        <v/>
      </c>
      <c r="BQ83" t="str">
        <f t="shared" ca="1" si="352"/>
        <v/>
      </c>
      <c r="BR83" t="str">
        <f t="shared" ca="1" si="353"/>
        <v/>
      </c>
      <c r="BS83" t="str">
        <f t="shared" ca="1" si="354"/>
        <v/>
      </c>
      <c r="BT83" t="str">
        <f t="shared" ca="1" si="355"/>
        <v/>
      </c>
      <c r="BU83" t="str">
        <f t="shared" ca="1" si="356"/>
        <v/>
      </c>
      <c r="BV83" t="str">
        <f t="shared" ca="1" si="357"/>
        <v/>
      </c>
      <c r="BW83" t="str">
        <f t="shared" ca="1" si="358"/>
        <v/>
      </c>
      <c r="BX83" t="str">
        <f t="shared" ca="1" si="359"/>
        <v/>
      </c>
      <c r="BY83" t="str">
        <f t="shared" ca="1" si="360"/>
        <v/>
      </c>
      <c r="BZ83" t="str">
        <f t="shared" ca="1" si="361"/>
        <v/>
      </c>
      <c r="CA83" t="str">
        <f t="shared" ca="1" si="362"/>
        <v/>
      </c>
      <c r="CB83" t="str">
        <f t="shared" ca="1" si="363"/>
        <v/>
      </c>
      <c r="CC83" t="str">
        <f t="shared" ca="1" si="364"/>
        <v/>
      </c>
      <c r="CD83" t="str">
        <f t="shared" ca="1" si="365"/>
        <v/>
      </c>
      <c r="CE83" t="str">
        <f t="shared" ca="1" si="366"/>
        <v/>
      </c>
      <c r="CF83" t="str">
        <f t="shared" ca="1" si="367"/>
        <v/>
      </c>
      <c r="CG83" t="str">
        <f t="shared" ca="1" si="368"/>
        <v/>
      </c>
      <c r="CH83" t="str">
        <f t="shared" ca="1" si="369"/>
        <v/>
      </c>
      <c r="CI83" t="str">
        <f t="shared" ca="1" si="370"/>
        <v/>
      </c>
      <c r="CJ83" t="str">
        <f t="shared" ca="1" si="371"/>
        <v/>
      </c>
      <c r="CK83" t="str">
        <f t="shared" ca="1" si="372"/>
        <v/>
      </c>
      <c r="CL83" t="str">
        <f t="shared" ca="1" si="373"/>
        <v/>
      </c>
      <c r="CM83" t="str">
        <f t="shared" ca="1" si="374"/>
        <v/>
      </c>
      <c r="CN83" t="str">
        <f t="shared" ca="1" si="375"/>
        <v/>
      </c>
      <c r="CO83" t="str">
        <f t="shared" ca="1" si="376"/>
        <v/>
      </c>
      <c r="CP83" t="str">
        <f t="shared" ca="1" si="377"/>
        <v/>
      </c>
      <c r="CQ83" t="str">
        <f t="shared" ca="1" si="378"/>
        <v/>
      </c>
      <c r="CR83" t="str">
        <f t="shared" ca="1" si="379"/>
        <v/>
      </c>
      <c r="CS83" t="str">
        <f t="shared" ca="1" si="380"/>
        <v/>
      </c>
      <c r="CT83" t="str">
        <f t="shared" ca="1" si="381"/>
        <v/>
      </c>
      <c r="CU83" t="str">
        <f t="shared" ca="1" si="382"/>
        <v/>
      </c>
      <c r="CV83" t="str">
        <f t="shared" ca="1" si="383"/>
        <v/>
      </c>
      <c r="CW83" t="str">
        <f t="shared" ca="1" si="384"/>
        <v/>
      </c>
      <c r="CX83" t="str">
        <f t="shared" ca="1" si="385"/>
        <v/>
      </c>
      <c r="CY83" t="str">
        <f t="shared" ca="1" si="386"/>
        <v/>
      </c>
      <c r="CZ83" t="str">
        <f t="shared" ca="1" si="387"/>
        <v/>
      </c>
      <c r="DA83" t="str">
        <f t="shared" ca="1" si="388"/>
        <v/>
      </c>
      <c r="DB83" t="str">
        <f t="shared" ca="1" si="389"/>
        <v/>
      </c>
      <c r="DC83" t="str">
        <f t="shared" ca="1" si="390"/>
        <v/>
      </c>
      <c r="DD83" t="str">
        <f t="shared" ca="1" si="391"/>
        <v/>
      </c>
      <c r="DE83" t="str">
        <f t="shared" ca="1" si="392"/>
        <v/>
      </c>
      <c r="DF83" t="str">
        <f t="shared" ca="1" si="393"/>
        <v/>
      </c>
      <c r="DG83" t="str">
        <f t="shared" ca="1" si="394"/>
        <v/>
      </c>
      <c r="DH83" t="str">
        <f t="shared" ca="1" si="395"/>
        <v/>
      </c>
      <c r="DI83" t="str">
        <f t="shared" ca="1" si="396"/>
        <v/>
      </c>
      <c r="DJ83" t="str">
        <f t="shared" ca="1" si="397"/>
        <v/>
      </c>
      <c r="DK83" t="str">
        <f t="shared" ca="1" si="398"/>
        <v/>
      </c>
      <c r="DL83" t="str">
        <f t="shared" ca="1" si="399"/>
        <v/>
      </c>
      <c r="DM83" t="str">
        <f t="shared" ca="1" si="400"/>
        <v/>
      </c>
      <c r="DN83" t="str">
        <f t="shared" ca="1" si="401"/>
        <v/>
      </c>
      <c r="DO83" t="str">
        <f t="shared" ca="1" si="402"/>
        <v/>
      </c>
      <c r="DP83" t="str">
        <f t="shared" ca="1" si="403"/>
        <v/>
      </c>
      <c r="DQ83" t="str">
        <f t="shared" ca="1" si="404"/>
        <v/>
      </c>
      <c r="DR83" t="str">
        <f t="shared" ca="1" si="405"/>
        <v/>
      </c>
      <c r="DS83" t="str">
        <f t="shared" ca="1" si="406"/>
        <v/>
      </c>
      <c r="DT83" t="str">
        <f t="shared" ca="1" si="407"/>
        <v/>
      </c>
      <c r="DU83" t="str">
        <f t="shared" ca="1" si="408"/>
        <v/>
      </c>
      <c r="DV83" t="str">
        <f t="shared" ca="1" si="296"/>
        <v/>
      </c>
      <c r="DW83" t="str">
        <f t="shared" ca="1" si="409"/>
        <v/>
      </c>
      <c r="DX83" t="str">
        <f t="shared" ca="1" si="410"/>
        <v/>
      </c>
      <c r="DY83" t="str">
        <f t="shared" ca="1" si="411"/>
        <v/>
      </c>
      <c r="DZ83" t="str">
        <f t="shared" ca="1" si="412"/>
        <v/>
      </c>
      <c r="EA83" t="str">
        <f t="shared" ca="1" si="413"/>
        <v/>
      </c>
      <c r="EB83" t="str">
        <f t="shared" ca="1" si="414"/>
        <v/>
      </c>
      <c r="EC83" t="str">
        <f t="shared" ca="1" si="415"/>
        <v/>
      </c>
      <c r="ED83" t="str">
        <f t="shared" ca="1" si="416"/>
        <v/>
      </c>
      <c r="EE83" t="str">
        <f t="shared" ca="1" si="417"/>
        <v/>
      </c>
      <c r="EF83" t="str">
        <f t="shared" ca="1" si="418"/>
        <v/>
      </c>
      <c r="EG83" t="str">
        <f t="shared" ca="1" si="419"/>
        <v/>
      </c>
      <c r="EH83" t="str">
        <f t="shared" ca="1" si="420"/>
        <v/>
      </c>
      <c r="EI83" t="str">
        <f t="shared" ca="1" si="421"/>
        <v/>
      </c>
      <c r="EJ83" t="str">
        <f t="shared" ca="1" si="422"/>
        <v/>
      </c>
      <c r="EK83" t="str">
        <f t="shared" ca="1" si="423"/>
        <v/>
      </c>
      <c r="EL83" t="str">
        <f t="shared" ca="1" si="424"/>
        <v/>
      </c>
      <c r="EM83" t="str">
        <f t="shared" ca="1" si="425"/>
        <v/>
      </c>
      <c r="EN83" t="str">
        <f t="shared" ca="1" si="426"/>
        <v/>
      </c>
      <c r="EO83" t="str">
        <f t="shared" ca="1" si="427"/>
        <v/>
      </c>
      <c r="EP83" t="str">
        <f t="shared" ca="1" si="428"/>
        <v/>
      </c>
      <c r="EQ83" t="str">
        <f t="shared" ca="1" si="429"/>
        <v/>
      </c>
      <c r="ER83" t="str">
        <f t="shared" ca="1" si="430"/>
        <v/>
      </c>
      <c r="ES83" t="str">
        <f t="shared" ca="1" si="431"/>
        <v/>
      </c>
      <c r="ET83" t="str">
        <f t="shared" ca="1" si="432"/>
        <v/>
      </c>
      <c r="EU83" t="str">
        <f t="shared" ca="1" si="433"/>
        <v/>
      </c>
      <c r="EV83" t="str">
        <f t="shared" ca="1" si="434"/>
        <v/>
      </c>
      <c r="EW83" t="str">
        <f t="shared" ca="1" si="435"/>
        <v/>
      </c>
      <c r="EX83" t="str">
        <f t="shared" ca="1" si="436"/>
        <v/>
      </c>
      <c r="EY83" t="str">
        <f t="shared" ca="1" si="437"/>
        <v/>
      </c>
      <c r="EZ83" t="str">
        <f t="shared" ca="1" si="438"/>
        <v/>
      </c>
      <c r="FA83" t="str">
        <f t="shared" ca="1" si="439"/>
        <v/>
      </c>
      <c r="FB83" t="str">
        <f t="shared" ca="1" si="440"/>
        <v/>
      </c>
      <c r="FC83" t="str">
        <f t="shared" ca="1" si="441"/>
        <v/>
      </c>
      <c r="FD83" t="str">
        <f t="shared" ca="1" si="442"/>
        <v/>
      </c>
      <c r="FE83" t="str">
        <f t="shared" ca="1" si="443"/>
        <v/>
      </c>
      <c r="FF83" t="str">
        <f t="shared" ca="1" si="444"/>
        <v/>
      </c>
      <c r="FG83" t="str">
        <f t="shared" ca="1" si="445"/>
        <v/>
      </c>
      <c r="FH83" t="str">
        <f t="shared" ca="1" si="446"/>
        <v/>
      </c>
      <c r="FI83" t="str">
        <f t="shared" ca="1" si="447"/>
        <v/>
      </c>
      <c r="FJ83" t="str">
        <f t="shared" ca="1" si="448"/>
        <v/>
      </c>
      <c r="FK83" t="str">
        <f t="shared" ca="1" si="449"/>
        <v/>
      </c>
      <c r="FL83" t="str">
        <f t="shared" ca="1" si="450"/>
        <v/>
      </c>
      <c r="FM83" t="str">
        <f t="shared" ca="1" si="451"/>
        <v/>
      </c>
      <c r="FN83" t="str">
        <f t="shared" ca="1" si="452"/>
        <v/>
      </c>
      <c r="FO83" t="str">
        <f t="shared" ca="1" si="453"/>
        <v/>
      </c>
      <c r="FP83" t="str">
        <f t="shared" ca="1" si="454"/>
        <v/>
      </c>
      <c r="FQ83" t="str">
        <f t="shared" ca="1" si="455"/>
        <v/>
      </c>
      <c r="FR83" t="str">
        <f t="shared" ca="1" si="456"/>
        <v/>
      </c>
      <c r="FS83" t="str">
        <f t="shared" ca="1" si="457"/>
        <v/>
      </c>
      <c r="FT83" t="str">
        <f t="shared" ca="1" si="458"/>
        <v/>
      </c>
      <c r="FU83" t="str">
        <f t="shared" ca="1" si="459"/>
        <v/>
      </c>
      <c r="FV83" t="str">
        <f t="shared" ca="1" si="460"/>
        <v/>
      </c>
      <c r="FW83" t="str">
        <f t="shared" ca="1" si="461"/>
        <v/>
      </c>
      <c r="FX83" t="str">
        <f t="shared" ca="1" si="462"/>
        <v/>
      </c>
      <c r="FY83" t="str">
        <f t="shared" ca="1" si="463"/>
        <v/>
      </c>
      <c r="FZ83" t="str">
        <f t="shared" ca="1" si="464"/>
        <v/>
      </c>
      <c r="GA83" t="str">
        <f t="shared" ca="1" si="465"/>
        <v/>
      </c>
      <c r="GB83" t="str">
        <f t="shared" ca="1" si="466"/>
        <v/>
      </c>
      <c r="GC83" t="str">
        <f t="shared" ca="1" si="467"/>
        <v/>
      </c>
      <c r="GD83" t="str">
        <f t="shared" ca="1" si="468"/>
        <v/>
      </c>
      <c r="GE83" t="str">
        <f t="shared" ca="1" si="469"/>
        <v/>
      </c>
      <c r="GF83" t="str">
        <f t="shared" ca="1" si="470"/>
        <v/>
      </c>
      <c r="GG83" t="str">
        <f t="shared" ca="1" si="471"/>
        <v/>
      </c>
      <c r="GH83" t="str">
        <f t="shared" ca="1" si="472"/>
        <v/>
      </c>
      <c r="GI83" t="str">
        <f t="shared" ca="1" si="473"/>
        <v/>
      </c>
      <c r="GJ83" t="str">
        <f t="shared" ca="1" si="474"/>
        <v/>
      </c>
      <c r="GK83" t="str">
        <f t="shared" ca="1" si="475"/>
        <v/>
      </c>
      <c r="GL83" t="str">
        <f t="shared" ca="1" si="476"/>
        <v/>
      </c>
      <c r="GM83" t="str">
        <f t="shared" ca="1" si="477"/>
        <v/>
      </c>
      <c r="GN83" t="str">
        <f t="shared" ca="1" si="478"/>
        <v/>
      </c>
      <c r="GO83" t="str">
        <f t="shared" ca="1" si="479"/>
        <v/>
      </c>
      <c r="GP83" t="str">
        <f t="shared" ca="1" si="480"/>
        <v/>
      </c>
      <c r="GQ83" t="str">
        <f t="shared" ca="1" si="481"/>
        <v/>
      </c>
      <c r="GR83" t="str">
        <f t="shared" ca="1" si="482"/>
        <v/>
      </c>
      <c r="GS83" t="str">
        <f t="shared" ca="1" si="483"/>
        <v/>
      </c>
      <c r="GT83" t="str">
        <f t="shared" ca="1" si="484"/>
        <v/>
      </c>
      <c r="GU83" t="str">
        <f t="shared" ca="1" si="485"/>
        <v/>
      </c>
      <c r="GV83" t="str">
        <f t="shared" ca="1" si="486"/>
        <v/>
      </c>
      <c r="GW83" t="str">
        <f t="shared" ca="1" si="487"/>
        <v/>
      </c>
      <c r="GX83" t="str">
        <f t="shared" ca="1" si="488"/>
        <v/>
      </c>
      <c r="GY83" t="str">
        <f t="shared" ca="1" si="489"/>
        <v/>
      </c>
      <c r="GZ83" t="str">
        <f t="shared" ca="1" si="490"/>
        <v/>
      </c>
      <c r="HA83" t="str">
        <f t="shared" ca="1" si="491"/>
        <v/>
      </c>
      <c r="HB83" t="str">
        <f t="shared" ca="1" si="492"/>
        <v/>
      </c>
      <c r="HC83" t="str">
        <f t="shared" ca="1" si="493"/>
        <v/>
      </c>
      <c r="HD83" t="str">
        <f t="shared" ca="1" si="494"/>
        <v/>
      </c>
      <c r="HE83" t="str">
        <f t="shared" ca="1" si="495"/>
        <v/>
      </c>
      <c r="HF83" t="str">
        <f t="shared" ca="1" si="496"/>
        <v/>
      </c>
      <c r="HG83" t="str">
        <f t="shared" ca="1" si="497"/>
        <v/>
      </c>
      <c r="HH83" t="str">
        <f t="shared" ca="1" si="498"/>
        <v/>
      </c>
      <c r="HI83" t="str">
        <f t="shared" ca="1" si="499"/>
        <v/>
      </c>
      <c r="HJ83" t="str">
        <f t="shared" ca="1" si="500"/>
        <v/>
      </c>
      <c r="HK83" t="str">
        <f t="shared" ca="1" si="501"/>
        <v/>
      </c>
      <c r="HL83" t="str">
        <f t="shared" ca="1" si="502"/>
        <v/>
      </c>
      <c r="HM83" t="str">
        <f t="shared" ca="1" si="503"/>
        <v/>
      </c>
      <c r="HN83" t="str">
        <f t="shared" ca="1" si="504"/>
        <v/>
      </c>
      <c r="HO83" t="str">
        <f t="shared" ca="1" si="505"/>
        <v/>
      </c>
      <c r="HP83" t="str">
        <f t="shared" ca="1" si="506"/>
        <v/>
      </c>
      <c r="HQ83" t="str">
        <f t="shared" ca="1" si="507"/>
        <v/>
      </c>
      <c r="HR83" t="str">
        <f t="shared" ca="1" si="508"/>
        <v/>
      </c>
      <c r="HS83" t="str">
        <f t="shared" ca="1" si="509"/>
        <v/>
      </c>
      <c r="HT83" t="str">
        <f t="shared" ca="1" si="510"/>
        <v/>
      </c>
      <c r="HU83" t="str">
        <f t="shared" ca="1" si="511"/>
        <v/>
      </c>
      <c r="HV83" t="str">
        <f t="shared" ca="1" si="512"/>
        <v/>
      </c>
      <c r="HW83" t="str">
        <f t="shared" ca="1" si="513"/>
        <v/>
      </c>
      <c r="HX83" t="str">
        <f t="shared" ca="1" si="514"/>
        <v/>
      </c>
      <c r="HY83" t="str">
        <f t="shared" ca="1" si="515"/>
        <v/>
      </c>
      <c r="HZ83" t="str">
        <f t="shared" ca="1" si="516"/>
        <v/>
      </c>
      <c r="IA83" t="str">
        <f t="shared" ca="1" si="517"/>
        <v/>
      </c>
      <c r="IB83" t="str">
        <f t="shared" ca="1" si="518"/>
        <v/>
      </c>
      <c r="IC83" t="str">
        <f t="shared" ca="1" si="519"/>
        <v/>
      </c>
      <c r="ID83" t="str">
        <f t="shared" ca="1" si="520"/>
        <v/>
      </c>
      <c r="IE83" t="str">
        <f t="shared" ca="1" si="521"/>
        <v/>
      </c>
      <c r="IF83" t="str">
        <f t="shared" ca="1" si="522"/>
        <v/>
      </c>
      <c r="IG83" t="str">
        <f t="shared" ca="1" si="523"/>
        <v/>
      </c>
      <c r="IH83" t="str">
        <f t="shared" ca="1" si="524"/>
        <v/>
      </c>
      <c r="II83" t="str">
        <f t="shared" ca="1" si="525"/>
        <v/>
      </c>
      <c r="IJ83" t="str">
        <f t="shared" ca="1" si="526"/>
        <v/>
      </c>
      <c r="IK83" t="str">
        <f t="shared" ca="1" si="527"/>
        <v/>
      </c>
      <c r="IL83" t="str">
        <f t="shared" ca="1" si="528"/>
        <v/>
      </c>
      <c r="IM83" t="str">
        <f t="shared" ca="1" si="529"/>
        <v/>
      </c>
      <c r="IN83" t="str">
        <f t="shared" ca="1" si="530"/>
        <v/>
      </c>
      <c r="IO83" t="str">
        <f t="shared" ca="1" si="531"/>
        <v/>
      </c>
      <c r="IP83" t="str">
        <f t="shared" ca="1" si="532"/>
        <v/>
      </c>
      <c r="IQ83" t="str">
        <f t="shared" ca="1" si="533"/>
        <v/>
      </c>
      <c r="IR83" t="str">
        <f t="shared" ca="1" si="534"/>
        <v/>
      </c>
      <c r="IS83" t="str">
        <f t="shared" ca="1" si="535"/>
        <v/>
      </c>
      <c r="IT83" t="str">
        <f t="shared" ca="1" si="536"/>
        <v/>
      </c>
      <c r="IU83" t="str">
        <f t="shared" ca="1" si="537"/>
        <v/>
      </c>
      <c r="IV83" t="str">
        <f t="shared" ca="1" si="538"/>
        <v/>
      </c>
      <c r="IW83" t="str">
        <f t="shared" ca="1" si="539"/>
        <v/>
      </c>
      <c r="IX83" t="str">
        <f t="shared" ca="1" si="540"/>
        <v/>
      </c>
      <c r="IY83" t="str">
        <f t="shared" ca="1" si="541"/>
        <v/>
      </c>
      <c r="IZ83" t="str">
        <f t="shared" ca="1" si="542"/>
        <v/>
      </c>
      <c r="JA83" t="str">
        <f t="shared" ca="1" si="543"/>
        <v/>
      </c>
      <c r="JB83" t="str">
        <f t="shared" ca="1" si="544"/>
        <v/>
      </c>
      <c r="JC83" t="str">
        <f t="shared" ca="1" si="545"/>
        <v/>
      </c>
      <c r="JD83" t="str">
        <f t="shared" ca="1" si="546"/>
        <v/>
      </c>
      <c r="JE83" t="str">
        <f t="shared" ca="1" si="547"/>
        <v/>
      </c>
      <c r="JF83" t="str">
        <f t="shared" ca="1" si="548"/>
        <v/>
      </c>
      <c r="JG83" t="str">
        <f t="shared" ca="1" si="549"/>
        <v/>
      </c>
      <c r="JH83" t="str">
        <f t="shared" ca="1" si="550"/>
        <v/>
      </c>
      <c r="JI83" t="str">
        <f t="shared" ca="1" si="551"/>
        <v/>
      </c>
      <c r="JJ83" t="str">
        <f t="shared" ca="1" si="552"/>
        <v/>
      </c>
      <c r="JK83" t="str">
        <f t="shared" ca="1" si="553"/>
        <v/>
      </c>
      <c r="JL83" t="str">
        <f t="shared" ca="1" si="554"/>
        <v/>
      </c>
      <c r="JM83" t="str">
        <f t="shared" ca="1" si="555"/>
        <v/>
      </c>
      <c r="JN83" t="str">
        <f t="shared" ca="1" si="556"/>
        <v/>
      </c>
      <c r="JO83" t="str">
        <f t="shared" ca="1" si="557"/>
        <v/>
      </c>
      <c r="JP83" t="str">
        <f t="shared" ca="1" si="558"/>
        <v/>
      </c>
      <c r="JQ83" t="str">
        <f t="shared" ca="1" si="559"/>
        <v/>
      </c>
      <c r="JR83" t="str">
        <f t="shared" ca="1" si="560"/>
        <v/>
      </c>
      <c r="JS83" t="str">
        <f t="shared" ca="1" si="561"/>
        <v/>
      </c>
      <c r="JT83" t="str">
        <f t="shared" ca="1" si="562"/>
        <v/>
      </c>
      <c r="JU83" t="str">
        <f t="shared" ca="1" si="563"/>
        <v/>
      </c>
    </row>
    <row r="84" spans="1:281" x14ac:dyDescent="0.25">
      <c r="A84">
        <f t="shared" si="564"/>
        <v>83</v>
      </c>
      <c r="B84" t="str">
        <f t="shared" ca="1" si="293"/>
        <v>Chris Hogg</v>
      </c>
      <c r="C84">
        <v>4</v>
      </c>
      <c r="D84">
        <f t="shared" si="297"/>
        <v>83</v>
      </c>
      <c r="E84">
        <f t="shared" si="298"/>
        <v>8</v>
      </c>
      <c r="F84">
        <f ca="1">COUNT((AD84,AP84,BB84,BN84,BZ84,CL84,CX84,DJ84,DV84,EH84,ET84,FF84,FR84,GD84,GP84,HB84,HN84,HZ84,IL84,IX84,JJ84,JV84,KH84,KT84,LF84,LR84))</f>
        <v>1</v>
      </c>
      <c r="G84">
        <f t="shared" ca="1" si="299"/>
        <v>1</v>
      </c>
      <c r="H84">
        <f t="shared" ca="1" si="300"/>
        <v>100</v>
      </c>
      <c r="I84">
        <f t="shared" ca="1" si="294"/>
        <v>24.03</v>
      </c>
      <c r="J84">
        <f t="shared" ca="1" si="301"/>
        <v>25.03</v>
      </c>
      <c r="K84">
        <f t="shared" ca="1" si="302"/>
        <v>25.0299999916</v>
      </c>
      <c r="L84">
        <f t="shared" ca="1" si="286"/>
        <v>9</v>
      </c>
      <c r="M84">
        <f t="shared" ca="1" si="303"/>
        <v>24.03</v>
      </c>
      <c r="N84">
        <f t="shared" ca="1" si="287"/>
        <v>24</v>
      </c>
      <c r="O84">
        <f t="shared" ca="1" si="304"/>
        <v>24.0299999916</v>
      </c>
      <c r="P84">
        <f t="shared" ca="1" si="288"/>
        <v>9</v>
      </c>
      <c r="Q84">
        <f t="shared" ca="1" si="305"/>
        <v>3</v>
      </c>
      <c r="R84">
        <f t="shared" ca="1" si="306"/>
        <v>2</v>
      </c>
      <c r="S84">
        <f t="shared" ca="1" si="307"/>
        <v>2</v>
      </c>
      <c r="T84">
        <f t="shared" ca="1" si="308"/>
        <v>13</v>
      </c>
      <c r="U84" t="str">
        <f t="shared" ca="1" si="295"/>
        <v>986997997996Chris Hogg</v>
      </c>
      <c r="V84">
        <f t="shared" ca="1" si="289"/>
        <v>25</v>
      </c>
      <c r="W84">
        <f t="shared" si="309"/>
        <v>83</v>
      </c>
      <c r="X84" t="e">
        <f t="shared" ca="1" si="290"/>
        <v>#N/A</v>
      </c>
      <c r="Y84">
        <f t="shared" ca="1" si="310"/>
        <v>1</v>
      </c>
      <c r="Z84" t="str">
        <f t="shared" ca="1" si="311"/>
        <v>998Chris Hoggzz</v>
      </c>
      <c r="AA84">
        <f t="shared" ca="1" si="291"/>
        <v>22</v>
      </c>
      <c r="AB84">
        <f t="shared" si="312"/>
        <v>83</v>
      </c>
      <c r="AC84" t="e">
        <f t="shared" ca="1" si="292"/>
        <v>#N/A</v>
      </c>
      <c r="AD84" t="str">
        <f t="shared" ca="1" si="313"/>
        <v/>
      </c>
      <c r="AE84" t="str">
        <f t="shared" ca="1" si="314"/>
        <v/>
      </c>
      <c r="AF84" t="str">
        <f t="shared" ca="1" si="315"/>
        <v/>
      </c>
      <c r="AG84" t="str">
        <f t="shared" ca="1" si="316"/>
        <v/>
      </c>
      <c r="AH84" t="str">
        <f t="shared" ca="1" si="317"/>
        <v/>
      </c>
      <c r="AI84" t="str">
        <f t="shared" ca="1" si="318"/>
        <v/>
      </c>
      <c r="AJ84" t="str">
        <f t="shared" ca="1" si="319"/>
        <v/>
      </c>
      <c r="AK84" t="str">
        <f t="shared" ca="1" si="320"/>
        <v/>
      </c>
      <c r="AL84" t="str">
        <f t="shared" ca="1" si="321"/>
        <v/>
      </c>
      <c r="AM84" t="str">
        <f t="shared" ca="1" si="322"/>
        <v/>
      </c>
      <c r="AN84" t="str">
        <f t="shared" ca="1" si="323"/>
        <v/>
      </c>
      <c r="AO84" t="str">
        <f t="shared" ca="1" si="324"/>
        <v/>
      </c>
      <c r="AP84">
        <f t="shared" ca="1" si="325"/>
        <v>24.03</v>
      </c>
      <c r="AQ84" t="str">
        <f t="shared" ca="1" si="326"/>
        <v>WON</v>
      </c>
      <c r="AR84">
        <f t="shared" ca="1" si="327"/>
        <v>3</v>
      </c>
      <c r="AS84">
        <f t="shared" ca="1" si="328"/>
        <v>2</v>
      </c>
      <c r="AT84">
        <f t="shared" ca="1" si="329"/>
        <v>2</v>
      </c>
      <c r="AU84">
        <f t="shared" ca="1" si="330"/>
        <v>1</v>
      </c>
      <c r="AV84">
        <f t="shared" ca="1" si="331"/>
        <v>0</v>
      </c>
      <c r="AW84">
        <f t="shared" ca="1" si="332"/>
        <v>0</v>
      </c>
      <c r="AX84">
        <f t="shared" ca="1" si="333"/>
        <v>36</v>
      </c>
      <c r="AY84">
        <f t="shared" ca="1" si="334"/>
        <v>12</v>
      </c>
      <c r="AZ84">
        <f t="shared" ca="1" si="335"/>
        <v>5</v>
      </c>
      <c r="BA84">
        <f t="shared" ca="1" si="336"/>
        <v>0</v>
      </c>
      <c r="BB84" t="str">
        <f t="shared" ca="1" si="337"/>
        <v/>
      </c>
      <c r="BC84" t="str">
        <f t="shared" ca="1" si="338"/>
        <v/>
      </c>
      <c r="BD84" t="str">
        <f t="shared" ca="1" si="339"/>
        <v/>
      </c>
      <c r="BE84" t="str">
        <f t="shared" ca="1" si="340"/>
        <v/>
      </c>
      <c r="BF84" t="str">
        <f t="shared" ca="1" si="341"/>
        <v/>
      </c>
      <c r="BG84" t="str">
        <f t="shared" ca="1" si="342"/>
        <v/>
      </c>
      <c r="BH84" t="str">
        <f t="shared" ca="1" si="343"/>
        <v/>
      </c>
      <c r="BI84" t="str">
        <f t="shared" ca="1" si="344"/>
        <v/>
      </c>
      <c r="BJ84" t="str">
        <f t="shared" ca="1" si="345"/>
        <v/>
      </c>
      <c r="BK84" t="str">
        <f t="shared" ca="1" si="346"/>
        <v/>
      </c>
      <c r="BL84" t="str">
        <f t="shared" ca="1" si="347"/>
        <v/>
      </c>
      <c r="BM84" t="str">
        <f t="shared" ca="1" si="348"/>
        <v/>
      </c>
      <c r="BN84" t="str">
        <f t="shared" ca="1" si="349"/>
        <v/>
      </c>
      <c r="BO84" t="str">
        <f t="shared" ca="1" si="350"/>
        <v/>
      </c>
      <c r="BP84" t="str">
        <f t="shared" ca="1" si="351"/>
        <v/>
      </c>
      <c r="BQ84" t="str">
        <f t="shared" ca="1" si="352"/>
        <v/>
      </c>
      <c r="BR84" t="str">
        <f t="shared" ca="1" si="353"/>
        <v/>
      </c>
      <c r="BS84" t="str">
        <f t="shared" ca="1" si="354"/>
        <v/>
      </c>
      <c r="BT84" t="str">
        <f t="shared" ca="1" si="355"/>
        <v/>
      </c>
      <c r="BU84" t="str">
        <f t="shared" ca="1" si="356"/>
        <v/>
      </c>
      <c r="BV84" t="str">
        <f t="shared" ca="1" si="357"/>
        <v/>
      </c>
      <c r="BW84" t="str">
        <f t="shared" ca="1" si="358"/>
        <v/>
      </c>
      <c r="BX84" t="str">
        <f t="shared" ca="1" si="359"/>
        <v/>
      </c>
      <c r="BY84" t="str">
        <f t="shared" ca="1" si="360"/>
        <v/>
      </c>
      <c r="BZ84" t="str">
        <f t="shared" ca="1" si="361"/>
        <v/>
      </c>
      <c r="CA84" t="str">
        <f t="shared" ca="1" si="362"/>
        <v/>
      </c>
      <c r="CB84" t="str">
        <f t="shared" ca="1" si="363"/>
        <v/>
      </c>
      <c r="CC84" t="str">
        <f t="shared" ca="1" si="364"/>
        <v/>
      </c>
      <c r="CD84" t="str">
        <f t="shared" ca="1" si="365"/>
        <v/>
      </c>
      <c r="CE84" t="str">
        <f t="shared" ca="1" si="366"/>
        <v/>
      </c>
      <c r="CF84" t="str">
        <f t="shared" ca="1" si="367"/>
        <v/>
      </c>
      <c r="CG84" t="str">
        <f t="shared" ca="1" si="368"/>
        <v/>
      </c>
      <c r="CH84" t="str">
        <f t="shared" ca="1" si="369"/>
        <v/>
      </c>
      <c r="CI84" t="str">
        <f t="shared" ca="1" si="370"/>
        <v/>
      </c>
      <c r="CJ84" t="str">
        <f t="shared" ca="1" si="371"/>
        <v/>
      </c>
      <c r="CK84" t="str">
        <f t="shared" ca="1" si="372"/>
        <v/>
      </c>
      <c r="CL84" t="str">
        <f t="shared" ca="1" si="373"/>
        <v/>
      </c>
      <c r="CM84" t="str">
        <f t="shared" ca="1" si="374"/>
        <v/>
      </c>
      <c r="CN84" t="str">
        <f t="shared" ca="1" si="375"/>
        <v/>
      </c>
      <c r="CO84" t="str">
        <f t="shared" ca="1" si="376"/>
        <v/>
      </c>
      <c r="CP84" t="str">
        <f t="shared" ca="1" si="377"/>
        <v/>
      </c>
      <c r="CQ84" t="str">
        <f t="shared" ca="1" si="378"/>
        <v/>
      </c>
      <c r="CR84" t="str">
        <f t="shared" ca="1" si="379"/>
        <v/>
      </c>
      <c r="CS84" t="str">
        <f t="shared" ca="1" si="380"/>
        <v/>
      </c>
      <c r="CT84" t="str">
        <f t="shared" ca="1" si="381"/>
        <v/>
      </c>
      <c r="CU84" t="str">
        <f t="shared" ca="1" si="382"/>
        <v/>
      </c>
      <c r="CV84" t="str">
        <f t="shared" ca="1" si="383"/>
        <v/>
      </c>
      <c r="CW84" t="str">
        <f t="shared" ca="1" si="384"/>
        <v/>
      </c>
      <c r="CX84" t="str">
        <f t="shared" ca="1" si="385"/>
        <v/>
      </c>
      <c r="CY84" t="str">
        <f t="shared" ca="1" si="386"/>
        <v/>
      </c>
      <c r="CZ84" t="str">
        <f t="shared" ca="1" si="387"/>
        <v/>
      </c>
      <c r="DA84" t="str">
        <f t="shared" ca="1" si="388"/>
        <v/>
      </c>
      <c r="DB84" t="str">
        <f t="shared" ca="1" si="389"/>
        <v/>
      </c>
      <c r="DC84" t="str">
        <f t="shared" ca="1" si="390"/>
        <v/>
      </c>
      <c r="DD84" t="str">
        <f t="shared" ca="1" si="391"/>
        <v/>
      </c>
      <c r="DE84" t="str">
        <f t="shared" ca="1" si="392"/>
        <v/>
      </c>
      <c r="DF84" t="str">
        <f t="shared" ca="1" si="393"/>
        <v/>
      </c>
      <c r="DG84" t="str">
        <f t="shared" ca="1" si="394"/>
        <v/>
      </c>
      <c r="DH84" t="str">
        <f t="shared" ca="1" si="395"/>
        <v/>
      </c>
      <c r="DI84" t="str">
        <f t="shared" ca="1" si="396"/>
        <v/>
      </c>
      <c r="DJ84" t="str">
        <f t="shared" ca="1" si="397"/>
        <v/>
      </c>
      <c r="DK84" t="str">
        <f t="shared" ca="1" si="398"/>
        <v/>
      </c>
      <c r="DL84" t="str">
        <f t="shared" ca="1" si="399"/>
        <v/>
      </c>
      <c r="DM84" t="str">
        <f t="shared" ca="1" si="400"/>
        <v/>
      </c>
      <c r="DN84" t="str">
        <f t="shared" ca="1" si="401"/>
        <v/>
      </c>
      <c r="DO84" t="str">
        <f t="shared" ca="1" si="402"/>
        <v/>
      </c>
      <c r="DP84" t="str">
        <f t="shared" ca="1" si="403"/>
        <v/>
      </c>
      <c r="DQ84" t="str">
        <f t="shared" ca="1" si="404"/>
        <v/>
      </c>
      <c r="DR84" t="str">
        <f t="shared" ca="1" si="405"/>
        <v/>
      </c>
      <c r="DS84" t="str">
        <f t="shared" ca="1" si="406"/>
        <v/>
      </c>
      <c r="DT84" t="str">
        <f t="shared" ca="1" si="407"/>
        <v/>
      </c>
      <c r="DU84" t="str">
        <f t="shared" ca="1" si="408"/>
        <v/>
      </c>
      <c r="DV84" t="str">
        <f t="shared" ca="1" si="296"/>
        <v/>
      </c>
      <c r="DW84" t="str">
        <f t="shared" ca="1" si="409"/>
        <v/>
      </c>
      <c r="DX84" t="str">
        <f t="shared" ca="1" si="410"/>
        <v/>
      </c>
      <c r="DY84" t="str">
        <f t="shared" ca="1" si="411"/>
        <v/>
      </c>
      <c r="DZ84" t="str">
        <f t="shared" ca="1" si="412"/>
        <v/>
      </c>
      <c r="EA84" t="str">
        <f t="shared" ca="1" si="413"/>
        <v/>
      </c>
      <c r="EB84" t="str">
        <f t="shared" ca="1" si="414"/>
        <v/>
      </c>
      <c r="EC84" t="str">
        <f t="shared" ca="1" si="415"/>
        <v/>
      </c>
      <c r="ED84" t="str">
        <f t="shared" ca="1" si="416"/>
        <v/>
      </c>
      <c r="EE84" t="str">
        <f t="shared" ca="1" si="417"/>
        <v/>
      </c>
      <c r="EF84" t="str">
        <f t="shared" ca="1" si="418"/>
        <v/>
      </c>
      <c r="EG84" t="str">
        <f t="shared" ca="1" si="419"/>
        <v/>
      </c>
      <c r="EH84" t="str">
        <f t="shared" ca="1" si="420"/>
        <v/>
      </c>
      <c r="EI84" t="str">
        <f t="shared" ca="1" si="421"/>
        <v/>
      </c>
      <c r="EJ84" t="str">
        <f t="shared" ca="1" si="422"/>
        <v/>
      </c>
      <c r="EK84" t="str">
        <f t="shared" ca="1" si="423"/>
        <v/>
      </c>
      <c r="EL84" t="str">
        <f t="shared" ca="1" si="424"/>
        <v/>
      </c>
      <c r="EM84" t="str">
        <f t="shared" ca="1" si="425"/>
        <v/>
      </c>
      <c r="EN84" t="str">
        <f t="shared" ca="1" si="426"/>
        <v/>
      </c>
      <c r="EO84" t="str">
        <f t="shared" ca="1" si="427"/>
        <v/>
      </c>
      <c r="EP84" t="str">
        <f t="shared" ca="1" si="428"/>
        <v/>
      </c>
      <c r="EQ84" t="str">
        <f t="shared" ca="1" si="429"/>
        <v/>
      </c>
      <c r="ER84" t="str">
        <f t="shared" ca="1" si="430"/>
        <v/>
      </c>
      <c r="ES84" t="str">
        <f t="shared" ca="1" si="431"/>
        <v/>
      </c>
      <c r="ET84" t="str">
        <f t="shared" ca="1" si="432"/>
        <v/>
      </c>
      <c r="EU84" t="str">
        <f t="shared" ca="1" si="433"/>
        <v/>
      </c>
      <c r="EV84" t="str">
        <f t="shared" ca="1" si="434"/>
        <v/>
      </c>
      <c r="EW84" t="str">
        <f t="shared" ca="1" si="435"/>
        <v/>
      </c>
      <c r="EX84" t="str">
        <f t="shared" ca="1" si="436"/>
        <v/>
      </c>
      <c r="EY84" t="str">
        <f t="shared" ca="1" si="437"/>
        <v/>
      </c>
      <c r="EZ84" t="str">
        <f t="shared" ca="1" si="438"/>
        <v/>
      </c>
      <c r="FA84" t="str">
        <f t="shared" ca="1" si="439"/>
        <v/>
      </c>
      <c r="FB84" t="str">
        <f t="shared" ca="1" si="440"/>
        <v/>
      </c>
      <c r="FC84" t="str">
        <f t="shared" ca="1" si="441"/>
        <v/>
      </c>
      <c r="FD84" t="str">
        <f t="shared" ca="1" si="442"/>
        <v/>
      </c>
      <c r="FE84" t="str">
        <f t="shared" ca="1" si="443"/>
        <v/>
      </c>
      <c r="FF84" t="str">
        <f t="shared" ca="1" si="444"/>
        <v/>
      </c>
      <c r="FG84" t="str">
        <f t="shared" ca="1" si="445"/>
        <v/>
      </c>
      <c r="FH84" t="str">
        <f t="shared" ca="1" si="446"/>
        <v/>
      </c>
      <c r="FI84" t="str">
        <f t="shared" ca="1" si="447"/>
        <v/>
      </c>
      <c r="FJ84" t="str">
        <f t="shared" ca="1" si="448"/>
        <v/>
      </c>
      <c r="FK84" t="str">
        <f t="shared" ca="1" si="449"/>
        <v/>
      </c>
      <c r="FL84" t="str">
        <f t="shared" ca="1" si="450"/>
        <v/>
      </c>
      <c r="FM84" t="str">
        <f t="shared" ca="1" si="451"/>
        <v/>
      </c>
      <c r="FN84" t="str">
        <f t="shared" ca="1" si="452"/>
        <v/>
      </c>
      <c r="FO84" t="str">
        <f t="shared" ca="1" si="453"/>
        <v/>
      </c>
      <c r="FP84" t="str">
        <f t="shared" ca="1" si="454"/>
        <v/>
      </c>
      <c r="FQ84" t="str">
        <f t="shared" ca="1" si="455"/>
        <v/>
      </c>
      <c r="FR84" t="str">
        <f t="shared" ca="1" si="456"/>
        <v/>
      </c>
      <c r="FS84" t="str">
        <f t="shared" ca="1" si="457"/>
        <v/>
      </c>
      <c r="FT84" t="str">
        <f t="shared" ca="1" si="458"/>
        <v/>
      </c>
      <c r="FU84" t="str">
        <f t="shared" ca="1" si="459"/>
        <v/>
      </c>
      <c r="FV84" t="str">
        <f t="shared" ca="1" si="460"/>
        <v/>
      </c>
      <c r="FW84" t="str">
        <f t="shared" ca="1" si="461"/>
        <v/>
      </c>
      <c r="FX84" t="str">
        <f t="shared" ca="1" si="462"/>
        <v/>
      </c>
      <c r="FY84" t="str">
        <f t="shared" ca="1" si="463"/>
        <v/>
      </c>
      <c r="FZ84" t="str">
        <f t="shared" ca="1" si="464"/>
        <v/>
      </c>
      <c r="GA84" t="str">
        <f t="shared" ca="1" si="465"/>
        <v/>
      </c>
      <c r="GB84" t="str">
        <f t="shared" ca="1" si="466"/>
        <v/>
      </c>
      <c r="GC84" t="str">
        <f t="shared" ca="1" si="467"/>
        <v/>
      </c>
      <c r="GD84" t="str">
        <f t="shared" ca="1" si="468"/>
        <v/>
      </c>
      <c r="GE84" t="str">
        <f t="shared" ca="1" si="469"/>
        <v/>
      </c>
      <c r="GF84" t="str">
        <f t="shared" ca="1" si="470"/>
        <v/>
      </c>
      <c r="GG84" t="str">
        <f t="shared" ca="1" si="471"/>
        <v/>
      </c>
      <c r="GH84" t="str">
        <f t="shared" ca="1" si="472"/>
        <v/>
      </c>
      <c r="GI84" t="str">
        <f t="shared" ca="1" si="473"/>
        <v/>
      </c>
      <c r="GJ84" t="str">
        <f t="shared" ca="1" si="474"/>
        <v/>
      </c>
      <c r="GK84" t="str">
        <f t="shared" ca="1" si="475"/>
        <v/>
      </c>
      <c r="GL84" t="str">
        <f t="shared" ca="1" si="476"/>
        <v/>
      </c>
      <c r="GM84" t="str">
        <f t="shared" ca="1" si="477"/>
        <v/>
      </c>
      <c r="GN84" t="str">
        <f t="shared" ca="1" si="478"/>
        <v/>
      </c>
      <c r="GO84" t="str">
        <f t="shared" ca="1" si="479"/>
        <v/>
      </c>
      <c r="GP84" t="str">
        <f t="shared" ca="1" si="480"/>
        <v/>
      </c>
      <c r="GQ84" t="str">
        <f t="shared" ca="1" si="481"/>
        <v/>
      </c>
      <c r="GR84" t="str">
        <f t="shared" ca="1" si="482"/>
        <v/>
      </c>
      <c r="GS84" t="str">
        <f t="shared" ca="1" si="483"/>
        <v/>
      </c>
      <c r="GT84" t="str">
        <f t="shared" ca="1" si="484"/>
        <v/>
      </c>
      <c r="GU84" t="str">
        <f t="shared" ca="1" si="485"/>
        <v/>
      </c>
      <c r="GV84" t="str">
        <f t="shared" ca="1" si="486"/>
        <v/>
      </c>
      <c r="GW84" t="str">
        <f t="shared" ca="1" si="487"/>
        <v/>
      </c>
      <c r="GX84" t="str">
        <f t="shared" ca="1" si="488"/>
        <v/>
      </c>
      <c r="GY84" t="str">
        <f t="shared" ca="1" si="489"/>
        <v/>
      </c>
      <c r="GZ84" t="str">
        <f t="shared" ca="1" si="490"/>
        <v/>
      </c>
      <c r="HA84" t="str">
        <f t="shared" ca="1" si="491"/>
        <v/>
      </c>
      <c r="HB84" t="str">
        <f t="shared" ca="1" si="492"/>
        <v/>
      </c>
      <c r="HC84" t="str">
        <f t="shared" ca="1" si="493"/>
        <v/>
      </c>
      <c r="HD84" t="str">
        <f t="shared" ca="1" si="494"/>
        <v/>
      </c>
      <c r="HE84" t="str">
        <f t="shared" ca="1" si="495"/>
        <v/>
      </c>
      <c r="HF84" t="str">
        <f t="shared" ca="1" si="496"/>
        <v/>
      </c>
      <c r="HG84" t="str">
        <f t="shared" ca="1" si="497"/>
        <v/>
      </c>
      <c r="HH84" t="str">
        <f t="shared" ca="1" si="498"/>
        <v/>
      </c>
      <c r="HI84" t="str">
        <f t="shared" ca="1" si="499"/>
        <v/>
      </c>
      <c r="HJ84" t="str">
        <f t="shared" ca="1" si="500"/>
        <v/>
      </c>
      <c r="HK84" t="str">
        <f t="shared" ca="1" si="501"/>
        <v/>
      </c>
      <c r="HL84" t="str">
        <f t="shared" ca="1" si="502"/>
        <v/>
      </c>
      <c r="HM84" t="str">
        <f t="shared" ca="1" si="503"/>
        <v/>
      </c>
      <c r="HN84" t="str">
        <f t="shared" ca="1" si="504"/>
        <v/>
      </c>
      <c r="HO84" t="str">
        <f t="shared" ca="1" si="505"/>
        <v/>
      </c>
      <c r="HP84" t="str">
        <f t="shared" ca="1" si="506"/>
        <v/>
      </c>
      <c r="HQ84" t="str">
        <f t="shared" ca="1" si="507"/>
        <v/>
      </c>
      <c r="HR84" t="str">
        <f t="shared" ca="1" si="508"/>
        <v/>
      </c>
      <c r="HS84" t="str">
        <f t="shared" ca="1" si="509"/>
        <v/>
      </c>
      <c r="HT84" t="str">
        <f t="shared" ca="1" si="510"/>
        <v/>
      </c>
      <c r="HU84" t="str">
        <f t="shared" ca="1" si="511"/>
        <v/>
      </c>
      <c r="HV84" t="str">
        <f t="shared" ca="1" si="512"/>
        <v/>
      </c>
      <c r="HW84" t="str">
        <f t="shared" ca="1" si="513"/>
        <v/>
      </c>
      <c r="HX84" t="str">
        <f t="shared" ca="1" si="514"/>
        <v/>
      </c>
      <c r="HY84" t="str">
        <f t="shared" ca="1" si="515"/>
        <v/>
      </c>
      <c r="HZ84" t="str">
        <f t="shared" ca="1" si="516"/>
        <v/>
      </c>
      <c r="IA84" t="str">
        <f t="shared" ca="1" si="517"/>
        <v/>
      </c>
      <c r="IB84" t="str">
        <f t="shared" ca="1" si="518"/>
        <v/>
      </c>
      <c r="IC84" t="str">
        <f t="shared" ca="1" si="519"/>
        <v/>
      </c>
      <c r="ID84" t="str">
        <f t="shared" ca="1" si="520"/>
        <v/>
      </c>
      <c r="IE84" t="str">
        <f t="shared" ca="1" si="521"/>
        <v/>
      </c>
      <c r="IF84" t="str">
        <f t="shared" ca="1" si="522"/>
        <v/>
      </c>
      <c r="IG84" t="str">
        <f t="shared" ca="1" si="523"/>
        <v/>
      </c>
      <c r="IH84" t="str">
        <f t="shared" ca="1" si="524"/>
        <v/>
      </c>
      <c r="II84" t="str">
        <f t="shared" ca="1" si="525"/>
        <v/>
      </c>
      <c r="IJ84" t="str">
        <f t="shared" ca="1" si="526"/>
        <v/>
      </c>
      <c r="IK84" t="str">
        <f t="shared" ca="1" si="527"/>
        <v/>
      </c>
      <c r="IL84" t="str">
        <f t="shared" ca="1" si="528"/>
        <v/>
      </c>
      <c r="IM84" t="str">
        <f t="shared" ca="1" si="529"/>
        <v/>
      </c>
      <c r="IN84" t="str">
        <f t="shared" ca="1" si="530"/>
        <v/>
      </c>
      <c r="IO84" t="str">
        <f t="shared" ca="1" si="531"/>
        <v/>
      </c>
      <c r="IP84" t="str">
        <f t="shared" ca="1" si="532"/>
        <v/>
      </c>
      <c r="IQ84" t="str">
        <f t="shared" ca="1" si="533"/>
        <v/>
      </c>
      <c r="IR84" t="str">
        <f t="shared" ca="1" si="534"/>
        <v/>
      </c>
      <c r="IS84" t="str">
        <f t="shared" ca="1" si="535"/>
        <v/>
      </c>
      <c r="IT84" t="str">
        <f t="shared" ca="1" si="536"/>
        <v/>
      </c>
      <c r="IU84" t="str">
        <f t="shared" ca="1" si="537"/>
        <v/>
      </c>
      <c r="IV84" t="str">
        <f t="shared" ca="1" si="538"/>
        <v/>
      </c>
      <c r="IW84" t="str">
        <f t="shared" ca="1" si="539"/>
        <v/>
      </c>
      <c r="IX84" t="str">
        <f t="shared" ca="1" si="540"/>
        <v/>
      </c>
      <c r="IY84" t="str">
        <f t="shared" ca="1" si="541"/>
        <v/>
      </c>
      <c r="IZ84" t="str">
        <f t="shared" ca="1" si="542"/>
        <v/>
      </c>
      <c r="JA84" t="str">
        <f t="shared" ca="1" si="543"/>
        <v/>
      </c>
      <c r="JB84" t="str">
        <f t="shared" ca="1" si="544"/>
        <v/>
      </c>
      <c r="JC84" t="str">
        <f t="shared" ca="1" si="545"/>
        <v/>
      </c>
      <c r="JD84" t="str">
        <f t="shared" ca="1" si="546"/>
        <v/>
      </c>
      <c r="JE84" t="str">
        <f t="shared" ca="1" si="547"/>
        <v/>
      </c>
      <c r="JF84" t="str">
        <f t="shared" ca="1" si="548"/>
        <v/>
      </c>
      <c r="JG84" t="str">
        <f t="shared" ca="1" si="549"/>
        <v/>
      </c>
      <c r="JH84" t="str">
        <f t="shared" ca="1" si="550"/>
        <v/>
      </c>
      <c r="JI84" t="str">
        <f t="shared" ca="1" si="551"/>
        <v/>
      </c>
      <c r="JJ84" t="str">
        <f t="shared" ca="1" si="552"/>
        <v/>
      </c>
      <c r="JK84" t="str">
        <f t="shared" ca="1" si="553"/>
        <v/>
      </c>
      <c r="JL84" t="str">
        <f t="shared" ca="1" si="554"/>
        <v/>
      </c>
      <c r="JM84" t="str">
        <f t="shared" ca="1" si="555"/>
        <v/>
      </c>
      <c r="JN84" t="str">
        <f t="shared" ca="1" si="556"/>
        <v/>
      </c>
      <c r="JO84" t="str">
        <f t="shared" ca="1" si="557"/>
        <v/>
      </c>
      <c r="JP84" t="str">
        <f t="shared" ca="1" si="558"/>
        <v/>
      </c>
      <c r="JQ84" t="str">
        <f t="shared" ca="1" si="559"/>
        <v/>
      </c>
      <c r="JR84" t="str">
        <f t="shared" ca="1" si="560"/>
        <v/>
      </c>
      <c r="JS84" t="str">
        <f t="shared" ca="1" si="561"/>
        <v/>
      </c>
      <c r="JT84" t="str">
        <f t="shared" ca="1" si="562"/>
        <v/>
      </c>
      <c r="JU84" t="str">
        <f t="shared" ca="1" si="563"/>
        <v/>
      </c>
    </row>
    <row r="85" spans="1:281" x14ac:dyDescent="0.25">
      <c r="A85">
        <f t="shared" si="564"/>
        <v>84</v>
      </c>
      <c r="B85" t="str">
        <f t="shared" ca="1" si="293"/>
        <v>Paul Secular</v>
      </c>
      <c r="C85">
        <v>4</v>
      </c>
      <c r="D85">
        <f t="shared" si="297"/>
        <v>84</v>
      </c>
      <c r="E85">
        <f t="shared" si="298"/>
        <v>9</v>
      </c>
      <c r="F85">
        <f ca="1">COUNT((AD85,AP85,BB85,BN85,BZ85,CL85,CX85,DJ85,DV85,EH85,ET85,FF85,FR85,GD85,GP85,HB85,HN85,HZ85,IL85,IX85,JJ85,JV85,KH85,KT85,LF85,LR85))</f>
        <v>1</v>
      </c>
      <c r="G85">
        <f t="shared" ca="1" si="299"/>
        <v>1</v>
      </c>
      <c r="H85">
        <f t="shared" ca="1" si="300"/>
        <v>100</v>
      </c>
      <c r="I85">
        <f t="shared" ca="1" si="294"/>
        <v>20.61</v>
      </c>
      <c r="J85">
        <f t="shared" ca="1" si="301"/>
        <v>21.61</v>
      </c>
      <c r="K85">
        <f t="shared" ca="1" si="302"/>
        <v>21.609999991500001</v>
      </c>
      <c r="L85">
        <f t="shared" ca="1" si="286"/>
        <v>9</v>
      </c>
      <c r="M85">
        <f t="shared" ca="1" si="303"/>
        <v>20.61</v>
      </c>
      <c r="N85">
        <f t="shared" ca="1" si="287"/>
        <v>47</v>
      </c>
      <c r="O85">
        <f t="shared" ca="1" si="304"/>
        <v>20.609999991500001</v>
      </c>
      <c r="P85">
        <f t="shared" ca="1" si="288"/>
        <v>9</v>
      </c>
      <c r="Q85">
        <f t="shared" ca="1" si="305"/>
        <v>4</v>
      </c>
      <c r="R85">
        <f t="shared" ca="1" si="306"/>
        <v>3</v>
      </c>
      <c r="S85">
        <f t="shared" ca="1" si="307"/>
        <v>0</v>
      </c>
      <c r="T85">
        <f t="shared" ca="1" si="308"/>
        <v>10</v>
      </c>
      <c r="U85" t="str">
        <f t="shared" ca="1" si="295"/>
        <v>989999996995Paul Secular</v>
      </c>
      <c r="V85">
        <f t="shared" ca="1" si="289"/>
        <v>35</v>
      </c>
      <c r="W85">
        <f t="shared" si="309"/>
        <v>84</v>
      </c>
      <c r="X85" t="e">
        <f t="shared" ca="1" si="290"/>
        <v>#N/A</v>
      </c>
      <c r="Y85">
        <f t="shared" ca="1" si="310"/>
        <v>2</v>
      </c>
      <c r="Z85" t="str">
        <f t="shared" ca="1" si="311"/>
        <v>997Paul Secularzz</v>
      </c>
      <c r="AA85">
        <f t="shared" ca="1" si="291"/>
        <v>14</v>
      </c>
      <c r="AB85">
        <f t="shared" si="312"/>
        <v>84</v>
      </c>
      <c r="AC85" t="e">
        <f t="shared" ca="1" si="292"/>
        <v>#N/A</v>
      </c>
      <c r="AD85" t="str">
        <f t="shared" ca="1" si="313"/>
        <v/>
      </c>
      <c r="AE85" t="str">
        <f t="shared" ca="1" si="314"/>
        <v/>
      </c>
      <c r="AF85" t="str">
        <f t="shared" ca="1" si="315"/>
        <v/>
      </c>
      <c r="AG85" t="str">
        <f t="shared" ca="1" si="316"/>
        <v/>
      </c>
      <c r="AH85" t="str">
        <f t="shared" ca="1" si="317"/>
        <v/>
      </c>
      <c r="AI85" t="str">
        <f t="shared" ca="1" si="318"/>
        <v/>
      </c>
      <c r="AJ85" t="str">
        <f t="shared" ca="1" si="319"/>
        <v/>
      </c>
      <c r="AK85" t="str">
        <f t="shared" ca="1" si="320"/>
        <v/>
      </c>
      <c r="AL85" t="str">
        <f t="shared" ca="1" si="321"/>
        <v/>
      </c>
      <c r="AM85" t="str">
        <f t="shared" ca="1" si="322"/>
        <v/>
      </c>
      <c r="AN85" t="str">
        <f t="shared" ca="1" si="323"/>
        <v/>
      </c>
      <c r="AO85" t="str">
        <f t="shared" ca="1" si="324"/>
        <v/>
      </c>
      <c r="AP85">
        <f t="shared" ca="1" si="325"/>
        <v>20.61</v>
      </c>
      <c r="AQ85" t="str">
        <f t="shared" ca="1" si="326"/>
        <v>WON</v>
      </c>
      <c r="AR85">
        <f t="shared" ca="1" si="327"/>
        <v>4</v>
      </c>
      <c r="AS85">
        <f t="shared" ca="1" si="328"/>
        <v>3</v>
      </c>
      <c r="AT85">
        <f t="shared" ca="1" si="329"/>
        <v>0</v>
      </c>
      <c r="AU85">
        <f t="shared" ca="1" si="330"/>
        <v>2</v>
      </c>
      <c r="AV85">
        <f t="shared" ca="1" si="331"/>
        <v>40</v>
      </c>
      <c r="AW85">
        <f t="shared" ca="1" si="332"/>
        <v>20</v>
      </c>
      <c r="AX85">
        <f t="shared" ca="1" si="333"/>
        <v>0</v>
      </c>
      <c r="AY85">
        <f t="shared" ca="1" si="334"/>
        <v>4</v>
      </c>
      <c r="AZ85">
        <f t="shared" ca="1" si="335"/>
        <v>0</v>
      </c>
      <c r="BA85">
        <f t="shared" ca="1" si="336"/>
        <v>56</v>
      </c>
      <c r="BB85" t="str">
        <f t="shared" ca="1" si="337"/>
        <v/>
      </c>
      <c r="BC85" t="str">
        <f t="shared" ca="1" si="338"/>
        <v/>
      </c>
      <c r="BD85" t="str">
        <f t="shared" ca="1" si="339"/>
        <v/>
      </c>
      <c r="BE85" t="str">
        <f t="shared" ca="1" si="340"/>
        <v/>
      </c>
      <c r="BF85" t="str">
        <f t="shared" ca="1" si="341"/>
        <v/>
      </c>
      <c r="BG85" t="str">
        <f t="shared" ca="1" si="342"/>
        <v/>
      </c>
      <c r="BH85" t="str">
        <f t="shared" ca="1" si="343"/>
        <v/>
      </c>
      <c r="BI85" t="str">
        <f t="shared" ca="1" si="344"/>
        <v/>
      </c>
      <c r="BJ85" t="str">
        <f t="shared" ca="1" si="345"/>
        <v/>
      </c>
      <c r="BK85" t="str">
        <f t="shared" ca="1" si="346"/>
        <v/>
      </c>
      <c r="BL85" t="str">
        <f t="shared" ca="1" si="347"/>
        <v/>
      </c>
      <c r="BM85" t="str">
        <f t="shared" ca="1" si="348"/>
        <v/>
      </c>
      <c r="BN85" t="str">
        <f t="shared" ca="1" si="349"/>
        <v/>
      </c>
      <c r="BO85" t="str">
        <f t="shared" ca="1" si="350"/>
        <v/>
      </c>
      <c r="BP85" t="str">
        <f t="shared" ca="1" si="351"/>
        <v/>
      </c>
      <c r="BQ85" t="str">
        <f t="shared" ca="1" si="352"/>
        <v/>
      </c>
      <c r="BR85" t="str">
        <f t="shared" ca="1" si="353"/>
        <v/>
      </c>
      <c r="BS85" t="str">
        <f t="shared" ca="1" si="354"/>
        <v/>
      </c>
      <c r="BT85" t="str">
        <f t="shared" ca="1" si="355"/>
        <v/>
      </c>
      <c r="BU85" t="str">
        <f t="shared" ca="1" si="356"/>
        <v/>
      </c>
      <c r="BV85" t="str">
        <f t="shared" ca="1" si="357"/>
        <v/>
      </c>
      <c r="BW85" t="str">
        <f t="shared" ca="1" si="358"/>
        <v/>
      </c>
      <c r="BX85" t="str">
        <f t="shared" ca="1" si="359"/>
        <v/>
      </c>
      <c r="BY85" t="str">
        <f t="shared" ca="1" si="360"/>
        <v/>
      </c>
      <c r="BZ85" t="str">
        <f t="shared" ca="1" si="361"/>
        <v/>
      </c>
      <c r="CA85" t="str">
        <f t="shared" ca="1" si="362"/>
        <v/>
      </c>
      <c r="CB85" t="str">
        <f t="shared" ca="1" si="363"/>
        <v/>
      </c>
      <c r="CC85" t="str">
        <f t="shared" ca="1" si="364"/>
        <v/>
      </c>
      <c r="CD85" t="str">
        <f t="shared" ca="1" si="365"/>
        <v/>
      </c>
      <c r="CE85" t="str">
        <f t="shared" ca="1" si="366"/>
        <v/>
      </c>
      <c r="CF85" t="str">
        <f t="shared" ca="1" si="367"/>
        <v/>
      </c>
      <c r="CG85" t="str">
        <f t="shared" ca="1" si="368"/>
        <v/>
      </c>
      <c r="CH85" t="str">
        <f t="shared" ca="1" si="369"/>
        <v/>
      </c>
      <c r="CI85" t="str">
        <f t="shared" ca="1" si="370"/>
        <v/>
      </c>
      <c r="CJ85" t="str">
        <f t="shared" ca="1" si="371"/>
        <v/>
      </c>
      <c r="CK85" t="str">
        <f t="shared" ca="1" si="372"/>
        <v/>
      </c>
      <c r="CL85" t="str">
        <f t="shared" ca="1" si="373"/>
        <v/>
      </c>
      <c r="CM85" t="str">
        <f t="shared" ca="1" si="374"/>
        <v/>
      </c>
      <c r="CN85" t="str">
        <f t="shared" ca="1" si="375"/>
        <v/>
      </c>
      <c r="CO85" t="str">
        <f t="shared" ca="1" si="376"/>
        <v/>
      </c>
      <c r="CP85" t="str">
        <f t="shared" ca="1" si="377"/>
        <v/>
      </c>
      <c r="CQ85" t="str">
        <f t="shared" ca="1" si="378"/>
        <v/>
      </c>
      <c r="CR85" t="str">
        <f t="shared" ca="1" si="379"/>
        <v/>
      </c>
      <c r="CS85" t="str">
        <f t="shared" ca="1" si="380"/>
        <v/>
      </c>
      <c r="CT85" t="str">
        <f t="shared" ca="1" si="381"/>
        <v/>
      </c>
      <c r="CU85" t="str">
        <f t="shared" ca="1" si="382"/>
        <v/>
      </c>
      <c r="CV85" t="str">
        <f t="shared" ca="1" si="383"/>
        <v/>
      </c>
      <c r="CW85" t="str">
        <f t="shared" ca="1" si="384"/>
        <v/>
      </c>
      <c r="CX85" t="str">
        <f t="shared" ca="1" si="385"/>
        <v/>
      </c>
      <c r="CY85" t="str">
        <f t="shared" ca="1" si="386"/>
        <v/>
      </c>
      <c r="CZ85" t="str">
        <f t="shared" ca="1" si="387"/>
        <v/>
      </c>
      <c r="DA85" t="str">
        <f t="shared" ca="1" si="388"/>
        <v/>
      </c>
      <c r="DB85" t="str">
        <f t="shared" ca="1" si="389"/>
        <v/>
      </c>
      <c r="DC85" t="str">
        <f t="shared" ca="1" si="390"/>
        <v/>
      </c>
      <c r="DD85" t="str">
        <f t="shared" ca="1" si="391"/>
        <v/>
      </c>
      <c r="DE85" t="str">
        <f t="shared" ca="1" si="392"/>
        <v/>
      </c>
      <c r="DF85" t="str">
        <f t="shared" ca="1" si="393"/>
        <v/>
      </c>
      <c r="DG85" t="str">
        <f t="shared" ca="1" si="394"/>
        <v/>
      </c>
      <c r="DH85" t="str">
        <f t="shared" ca="1" si="395"/>
        <v/>
      </c>
      <c r="DI85" t="str">
        <f t="shared" ca="1" si="396"/>
        <v/>
      </c>
      <c r="DJ85" t="str">
        <f t="shared" ca="1" si="397"/>
        <v/>
      </c>
      <c r="DK85" t="str">
        <f t="shared" ca="1" si="398"/>
        <v/>
      </c>
      <c r="DL85" t="str">
        <f t="shared" ca="1" si="399"/>
        <v/>
      </c>
      <c r="DM85" t="str">
        <f t="shared" ca="1" si="400"/>
        <v/>
      </c>
      <c r="DN85" t="str">
        <f t="shared" ca="1" si="401"/>
        <v/>
      </c>
      <c r="DO85" t="str">
        <f t="shared" ca="1" si="402"/>
        <v/>
      </c>
      <c r="DP85" t="str">
        <f t="shared" ca="1" si="403"/>
        <v/>
      </c>
      <c r="DQ85" t="str">
        <f t="shared" ca="1" si="404"/>
        <v/>
      </c>
      <c r="DR85" t="str">
        <f t="shared" ca="1" si="405"/>
        <v/>
      </c>
      <c r="DS85" t="str">
        <f t="shared" ca="1" si="406"/>
        <v/>
      </c>
      <c r="DT85" t="str">
        <f t="shared" ca="1" si="407"/>
        <v/>
      </c>
      <c r="DU85" t="str">
        <f t="shared" ca="1" si="408"/>
        <v/>
      </c>
      <c r="DV85" t="str">
        <f t="shared" ca="1" si="296"/>
        <v/>
      </c>
      <c r="DW85" t="str">
        <f t="shared" ca="1" si="409"/>
        <v/>
      </c>
      <c r="DX85" t="str">
        <f t="shared" ca="1" si="410"/>
        <v/>
      </c>
      <c r="DY85" t="str">
        <f t="shared" ca="1" si="411"/>
        <v/>
      </c>
      <c r="DZ85" t="str">
        <f t="shared" ca="1" si="412"/>
        <v/>
      </c>
      <c r="EA85" t="str">
        <f t="shared" ca="1" si="413"/>
        <v/>
      </c>
      <c r="EB85" t="str">
        <f t="shared" ca="1" si="414"/>
        <v/>
      </c>
      <c r="EC85" t="str">
        <f t="shared" ca="1" si="415"/>
        <v/>
      </c>
      <c r="ED85" t="str">
        <f t="shared" ca="1" si="416"/>
        <v/>
      </c>
      <c r="EE85" t="str">
        <f t="shared" ca="1" si="417"/>
        <v/>
      </c>
      <c r="EF85" t="str">
        <f t="shared" ca="1" si="418"/>
        <v/>
      </c>
      <c r="EG85" t="str">
        <f t="shared" ca="1" si="419"/>
        <v/>
      </c>
      <c r="EH85" t="str">
        <f t="shared" ca="1" si="420"/>
        <v/>
      </c>
      <c r="EI85" t="str">
        <f t="shared" ca="1" si="421"/>
        <v/>
      </c>
      <c r="EJ85" t="str">
        <f t="shared" ca="1" si="422"/>
        <v/>
      </c>
      <c r="EK85" t="str">
        <f t="shared" ca="1" si="423"/>
        <v/>
      </c>
      <c r="EL85" t="str">
        <f t="shared" ca="1" si="424"/>
        <v/>
      </c>
      <c r="EM85" t="str">
        <f t="shared" ca="1" si="425"/>
        <v/>
      </c>
      <c r="EN85" t="str">
        <f t="shared" ca="1" si="426"/>
        <v/>
      </c>
      <c r="EO85" t="str">
        <f t="shared" ca="1" si="427"/>
        <v/>
      </c>
      <c r="EP85" t="str">
        <f t="shared" ca="1" si="428"/>
        <v/>
      </c>
      <c r="EQ85" t="str">
        <f t="shared" ca="1" si="429"/>
        <v/>
      </c>
      <c r="ER85" t="str">
        <f t="shared" ca="1" si="430"/>
        <v/>
      </c>
      <c r="ES85" t="str">
        <f t="shared" ca="1" si="431"/>
        <v/>
      </c>
      <c r="ET85" t="str">
        <f t="shared" ca="1" si="432"/>
        <v/>
      </c>
      <c r="EU85" t="str">
        <f t="shared" ca="1" si="433"/>
        <v/>
      </c>
      <c r="EV85" t="str">
        <f t="shared" ca="1" si="434"/>
        <v/>
      </c>
      <c r="EW85" t="str">
        <f t="shared" ca="1" si="435"/>
        <v/>
      </c>
      <c r="EX85" t="str">
        <f t="shared" ca="1" si="436"/>
        <v/>
      </c>
      <c r="EY85" t="str">
        <f t="shared" ca="1" si="437"/>
        <v/>
      </c>
      <c r="EZ85" t="str">
        <f t="shared" ca="1" si="438"/>
        <v/>
      </c>
      <c r="FA85" t="str">
        <f t="shared" ca="1" si="439"/>
        <v/>
      </c>
      <c r="FB85" t="str">
        <f t="shared" ca="1" si="440"/>
        <v/>
      </c>
      <c r="FC85" t="str">
        <f t="shared" ca="1" si="441"/>
        <v/>
      </c>
      <c r="FD85" t="str">
        <f t="shared" ca="1" si="442"/>
        <v/>
      </c>
      <c r="FE85" t="str">
        <f t="shared" ca="1" si="443"/>
        <v/>
      </c>
      <c r="FF85" t="str">
        <f t="shared" ca="1" si="444"/>
        <v/>
      </c>
      <c r="FG85" t="str">
        <f t="shared" ca="1" si="445"/>
        <v/>
      </c>
      <c r="FH85" t="str">
        <f t="shared" ca="1" si="446"/>
        <v/>
      </c>
      <c r="FI85" t="str">
        <f t="shared" ca="1" si="447"/>
        <v/>
      </c>
      <c r="FJ85" t="str">
        <f t="shared" ca="1" si="448"/>
        <v/>
      </c>
      <c r="FK85" t="str">
        <f t="shared" ca="1" si="449"/>
        <v/>
      </c>
      <c r="FL85" t="str">
        <f t="shared" ca="1" si="450"/>
        <v/>
      </c>
      <c r="FM85" t="str">
        <f t="shared" ca="1" si="451"/>
        <v/>
      </c>
      <c r="FN85" t="str">
        <f t="shared" ca="1" si="452"/>
        <v/>
      </c>
      <c r="FO85" t="str">
        <f t="shared" ca="1" si="453"/>
        <v/>
      </c>
      <c r="FP85" t="str">
        <f t="shared" ca="1" si="454"/>
        <v/>
      </c>
      <c r="FQ85" t="str">
        <f t="shared" ca="1" si="455"/>
        <v/>
      </c>
      <c r="FR85" t="str">
        <f t="shared" ca="1" si="456"/>
        <v/>
      </c>
      <c r="FS85" t="str">
        <f t="shared" ca="1" si="457"/>
        <v/>
      </c>
      <c r="FT85" t="str">
        <f t="shared" ca="1" si="458"/>
        <v/>
      </c>
      <c r="FU85" t="str">
        <f t="shared" ca="1" si="459"/>
        <v/>
      </c>
      <c r="FV85" t="str">
        <f t="shared" ca="1" si="460"/>
        <v/>
      </c>
      <c r="FW85" t="str">
        <f t="shared" ca="1" si="461"/>
        <v/>
      </c>
      <c r="FX85" t="str">
        <f t="shared" ca="1" si="462"/>
        <v/>
      </c>
      <c r="FY85" t="str">
        <f t="shared" ca="1" si="463"/>
        <v/>
      </c>
      <c r="FZ85" t="str">
        <f t="shared" ca="1" si="464"/>
        <v/>
      </c>
      <c r="GA85" t="str">
        <f t="shared" ca="1" si="465"/>
        <v/>
      </c>
      <c r="GB85" t="str">
        <f t="shared" ca="1" si="466"/>
        <v/>
      </c>
      <c r="GC85" t="str">
        <f t="shared" ca="1" si="467"/>
        <v/>
      </c>
      <c r="GD85" t="str">
        <f t="shared" ca="1" si="468"/>
        <v/>
      </c>
      <c r="GE85" t="str">
        <f t="shared" ca="1" si="469"/>
        <v/>
      </c>
      <c r="GF85" t="str">
        <f t="shared" ca="1" si="470"/>
        <v/>
      </c>
      <c r="GG85" t="str">
        <f t="shared" ca="1" si="471"/>
        <v/>
      </c>
      <c r="GH85" t="str">
        <f t="shared" ca="1" si="472"/>
        <v/>
      </c>
      <c r="GI85" t="str">
        <f t="shared" ca="1" si="473"/>
        <v/>
      </c>
      <c r="GJ85" t="str">
        <f t="shared" ca="1" si="474"/>
        <v/>
      </c>
      <c r="GK85" t="str">
        <f t="shared" ca="1" si="475"/>
        <v/>
      </c>
      <c r="GL85" t="str">
        <f t="shared" ca="1" si="476"/>
        <v/>
      </c>
      <c r="GM85" t="str">
        <f t="shared" ca="1" si="477"/>
        <v/>
      </c>
      <c r="GN85" t="str">
        <f t="shared" ca="1" si="478"/>
        <v/>
      </c>
      <c r="GO85" t="str">
        <f t="shared" ca="1" si="479"/>
        <v/>
      </c>
      <c r="GP85" t="str">
        <f t="shared" ca="1" si="480"/>
        <v/>
      </c>
      <c r="GQ85" t="str">
        <f t="shared" ca="1" si="481"/>
        <v/>
      </c>
      <c r="GR85" t="str">
        <f t="shared" ca="1" si="482"/>
        <v/>
      </c>
      <c r="GS85" t="str">
        <f t="shared" ca="1" si="483"/>
        <v/>
      </c>
      <c r="GT85" t="str">
        <f t="shared" ca="1" si="484"/>
        <v/>
      </c>
      <c r="GU85" t="str">
        <f t="shared" ca="1" si="485"/>
        <v/>
      </c>
      <c r="GV85" t="str">
        <f t="shared" ca="1" si="486"/>
        <v/>
      </c>
      <c r="GW85" t="str">
        <f t="shared" ca="1" si="487"/>
        <v/>
      </c>
      <c r="GX85" t="str">
        <f t="shared" ca="1" si="488"/>
        <v/>
      </c>
      <c r="GY85" t="str">
        <f t="shared" ca="1" si="489"/>
        <v/>
      </c>
      <c r="GZ85" t="str">
        <f t="shared" ca="1" si="490"/>
        <v/>
      </c>
      <c r="HA85" t="str">
        <f t="shared" ca="1" si="491"/>
        <v/>
      </c>
      <c r="HB85" t="str">
        <f t="shared" ca="1" si="492"/>
        <v/>
      </c>
      <c r="HC85" t="str">
        <f t="shared" ca="1" si="493"/>
        <v/>
      </c>
      <c r="HD85" t="str">
        <f t="shared" ca="1" si="494"/>
        <v/>
      </c>
      <c r="HE85" t="str">
        <f t="shared" ca="1" si="495"/>
        <v/>
      </c>
      <c r="HF85" t="str">
        <f t="shared" ca="1" si="496"/>
        <v/>
      </c>
      <c r="HG85" t="str">
        <f t="shared" ca="1" si="497"/>
        <v/>
      </c>
      <c r="HH85" t="str">
        <f t="shared" ca="1" si="498"/>
        <v/>
      </c>
      <c r="HI85" t="str">
        <f t="shared" ca="1" si="499"/>
        <v/>
      </c>
      <c r="HJ85" t="str">
        <f t="shared" ca="1" si="500"/>
        <v/>
      </c>
      <c r="HK85" t="str">
        <f t="shared" ca="1" si="501"/>
        <v/>
      </c>
      <c r="HL85" t="str">
        <f t="shared" ca="1" si="502"/>
        <v/>
      </c>
      <c r="HM85" t="str">
        <f t="shared" ca="1" si="503"/>
        <v/>
      </c>
      <c r="HN85" t="str">
        <f t="shared" ca="1" si="504"/>
        <v/>
      </c>
      <c r="HO85" t="str">
        <f t="shared" ca="1" si="505"/>
        <v/>
      </c>
      <c r="HP85" t="str">
        <f t="shared" ca="1" si="506"/>
        <v/>
      </c>
      <c r="HQ85" t="str">
        <f t="shared" ca="1" si="507"/>
        <v/>
      </c>
      <c r="HR85" t="str">
        <f t="shared" ca="1" si="508"/>
        <v/>
      </c>
      <c r="HS85" t="str">
        <f t="shared" ca="1" si="509"/>
        <v/>
      </c>
      <c r="HT85" t="str">
        <f t="shared" ca="1" si="510"/>
        <v/>
      </c>
      <c r="HU85" t="str">
        <f t="shared" ca="1" si="511"/>
        <v/>
      </c>
      <c r="HV85" t="str">
        <f t="shared" ca="1" si="512"/>
        <v/>
      </c>
      <c r="HW85" t="str">
        <f t="shared" ca="1" si="513"/>
        <v/>
      </c>
      <c r="HX85" t="str">
        <f t="shared" ca="1" si="514"/>
        <v/>
      </c>
      <c r="HY85" t="str">
        <f t="shared" ca="1" si="515"/>
        <v/>
      </c>
      <c r="HZ85" t="str">
        <f t="shared" ca="1" si="516"/>
        <v/>
      </c>
      <c r="IA85" t="str">
        <f t="shared" ca="1" si="517"/>
        <v/>
      </c>
      <c r="IB85" t="str">
        <f t="shared" ca="1" si="518"/>
        <v/>
      </c>
      <c r="IC85" t="str">
        <f t="shared" ca="1" si="519"/>
        <v/>
      </c>
      <c r="ID85" t="str">
        <f t="shared" ca="1" si="520"/>
        <v/>
      </c>
      <c r="IE85" t="str">
        <f t="shared" ca="1" si="521"/>
        <v/>
      </c>
      <c r="IF85" t="str">
        <f t="shared" ca="1" si="522"/>
        <v/>
      </c>
      <c r="IG85" t="str">
        <f t="shared" ca="1" si="523"/>
        <v/>
      </c>
      <c r="IH85" t="str">
        <f t="shared" ca="1" si="524"/>
        <v/>
      </c>
      <c r="II85" t="str">
        <f t="shared" ca="1" si="525"/>
        <v/>
      </c>
      <c r="IJ85" t="str">
        <f t="shared" ca="1" si="526"/>
        <v/>
      </c>
      <c r="IK85" t="str">
        <f t="shared" ca="1" si="527"/>
        <v/>
      </c>
      <c r="IL85" t="str">
        <f t="shared" ca="1" si="528"/>
        <v/>
      </c>
      <c r="IM85" t="str">
        <f t="shared" ca="1" si="529"/>
        <v/>
      </c>
      <c r="IN85" t="str">
        <f t="shared" ca="1" si="530"/>
        <v/>
      </c>
      <c r="IO85" t="str">
        <f t="shared" ca="1" si="531"/>
        <v/>
      </c>
      <c r="IP85" t="str">
        <f t="shared" ca="1" si="532"/>
        <v/>
      </c>
      <c r="IQ85" t="str">
        <f t="shared" ca="1" si="533"/>
        <v/>
      </c>
      <c r="IR85" t="str">
        <f t="shared" ca="1" si="534"/>
        <v/>
      </c>
      <c r="IS85" t="str">
        <f t="shared" ca="1" si="535"/>
        <v/>
      </c>
      <c r="IT85" t="str">
        <f t="shared" ca="1" si="536"/>
        <v/>
      </c>
      <c r="IU85" t="str">
        <f t="shared" ca="1" si="537"/>
        <v/>
      </c>
      <c r="IV85" t="str">
        <f t="shared" ca="1" si="538"/>
        <v/>
      </c>
      <c r="IW85" t="str">
        <f t="shared" ca="1" si="539"/>
        <v/>
      </c>
      <c r="IX85" t="str">
        <f t="shared" ca="1" si="540"/>
        <v/>
      </c>
      <c r="IY85" t="str">
        <f t="shared" ca="1" si="541"/>
        <v/>
      </c>
      <c r="IZ85" t="str">
        <f t="shared" ca="1" si="542"/>
        <v/>
      </c>
      <c r="JA85" t="str">
        <f t="shared" ca="1" si="543"/>
        <v/>
      </c>
      <c r="JB85" t="str">
        <f t="shared" ca="1" si="544"/>
        <v/>
      </c>
      <c r="JC85" t="str">
        <f t="shared" ca="1" si="545"/>
        <v/>
      </c>
      <c r="JD85" t="str">
        <f t="shared" ca="1" si="546"/>
        <v/>
      </c>
      <c r="JE85" t="str">
        <f t="shared" ca="1" si="547"/>
        <v/>
      </c>
      <c r="JF85" t="str">
        <f t="shared" ca="1" si="548"/>
        <v/>
      </c>
      <c r="JG85" t="str">
        <f t="shared" ca="1" si="549"/>
        <v/>
      </c>
      <c r="JH85" t="str">
        <f t="shared" ca="1" si="550"/>
        <v/>
      </c>
      <c r="JI85" t="str">
        <f t="shared" ca="1" si="551"/>
        <v/>
      </c>
      <c r="JJ85" t="str">
        <f t="shared" ca="1" si="552"/>
        <v/>
      </c>
      <c r="JK85" t="str">
        <f t="shared" ca="1" si="553"/>
        <v/>
      </c>
      <c r="JL85" t="str">
        <f t="shared" ca="1" si="554"/>
        <v/>
      </c>
      <c r="JM85" t="str">
        <f t="shared" ca="1" si="555"/>
        <v/>
      </c>
      <c r="JN85" t="str">
        <f t="shared" ca="1" si="556"/>
        <v/>
      </c>
      <c r="JO85" t="str">
        <f t="shared" ca="1" si="557"/>
        <v/>
      </c>
      <c r="JP85" t="str">
        <f t="shared" ca="1" si="558"/>
        <v/>
      </c>
      <c r="JQ85" t="str">
        <f t="shared" ca="1" si="559"/>
        <v/>
      </c>
      <c r="JR85" t="str">
        <f t="shared" ca="1" si="560"/>
        <v/>
      </c>
      <c r="JS85" t="str">
        <f t="shared" ca="1" si="561"/>
        <v/>
      </c>
      <c r="JT85" t="str">
        <f t="shared" ca="1" si="562"/>
        <v/>
      </c>
      <c r="JU85" t="str">
        <f t="shared" ca="1" si="563"/>
        <v/>
      </c>
    </row>
    <row r="86" spans="1:281" x14ac:dyDescent="0.25">
      <c r="A86">
        <f t="shared" si="564"/>
        <v>85</v>
      </c>
      <c r="B86" t="str">
        <f t="shared" ca="1" si="293"/>
        <v>Darren Bell</v>
      </c>
      <c r="C86">
        <v>4</v>
      </c>
      <c r="D86">
        <f t="shared" si="297"/>
        <v>85</v>
      </c>
      <c r="E86">
        <f t="shared" si="298"/>
        <v>10</v>
      </c>
      <c r="F86">
        <f ca="1">COUNT((AD86,AP86,BB86,BN86,BZ86,CL86,CX86,DJ86,DV86,EH86,ET86,FF86,FR86,GD86,GP86,HB86,HN86,HZ86,IL86,IX86,JJ86,JV86,KH86,KT86,LF86,LR86))</f>
        <v>0</v>
      </c>
      <c r="G86">
        <f t="shared" ca="1" si="299"/>
        <v>0</v>
      </c>
      <c r="H86">
        <f t="shared" ca="1" si="300"/>
        <v>0</v>
      </c>
      <c r="I86">
        <f t="shared" ca="1" si="294"/>
        <v>0</v>
      </c>
      <c r="J86">
        <f t="shared" ca="1" si="301"/>
        <v>0</v>
      </c>
      <c r="K86">
        <f t="shared" ca="1" si="302"/>
        <v>-1</v>
      </c>
      <c r="L86">
        <f t="shared" ca="1" si="286"/>
        <v>9</v>
      </c>
      <c r="M86">
        <f t="shared" ca="1" si="303"/>
        <v>0</v>
      </c>
      <c r="N86">
        <f t="shared" ca="1" si="287"/>
        <v>65</v>
      </c>
      <c r="O86">
        <f t="shared" ca="1" si="304"/>
        <v>-1</v>
      </c>
      <c r="P86">
        <f t="shared" ca="1" si="288"/>
        <v>9</v>
      </c>
      <c r="Q86">
        <f t="shared" ca="1" si="305"/>
        <v>0</v>
      </c>
      <c r="R86">
        <f t="shared" ca="1" si="306"/>
        <v>0</v>
      </c>
      <c r="S86">
        <f t="shared" ca="1" si="307"/>
        <v>0</v>
      </c>
      <c r="T86">
        <f t="shared" ca="1" si="308"/>
        <v>0</v>
      </c>
      <c r="U86" t="str">
        <f t="shared" ca="1" si="295"/>
        <v>999999999999Darren Bell</v>
      </c>
      <c r="V86">
        <f t="shared" ca="1" si="289"/>
        <v>341</v>
      </c>
      <c r="W86">
        <f t="shared" si="309"/>
        <v>85</v>
      </c>
      <c r="X86" t="e">
        <f t="shared" ca="1" si="290"/>
        <v>#N/A</v>
      </c>
      <c r="Y86">
        <f t="shared" ca="1" si="310"/>
        <v>0</v>
      </c>
      <c r="Z86" t="str">
        <f t="shared" ca="1" si="311"/>
        <v>999Darren Bellzz</v>
      </c>
      <c r="AA86">
        <f t="shared" ca="1" si="291"/>
        <v>52</v>
      </c>
      <c r="AB86">
        <f t="shared" si="312"/>
        <v>85</v>
      </c>
      <c r="AC86" t="e">
        <f t="shared" ca="1" si="292"/>
        <v>#N/A</v>
      </c>
      <c r="AD86" t="str">
        <f t="shared" ca="1" si="313"/>
        <v/>
      </c>
      <c r="AE86" t="str">
        <f t="shared" ca="1" si="314"/>
        <v/>
      </c>
      <c r="AF86" t="str">
        <f t="shared" ca="1" si="315"/>
        <v/>
      </c>
      <c r="AG86" t="str">
        <f t="shared" ca="1" si="316"/>
        <v/>
      </c>
      <c r="AH86" t="str">
        <f t="shared" ca="1" si="317"/>
        <v/>
      </c>
      <c r="AI86" t="str">
        <f t="shared" ca="1" si="318"/>
        <v/>
      </c>
      <c r="AJ86" t="str">
        <f t="shared" ca="1" si="319"/>
        <v/>
      </c>
      <c r="AK86" t="str">
        <f t="shared" ca="1" si="320"/>
        <v/>
      </c>
      <c r="AL86" t="str">
        <f t="shared" ca="1" si="321"/>
        <v/>
      </c>
      <c r="AM86" t="str">
        <f t="shared" ca="1" si="322"/>
        <v/>
      </c>
      <c r="AN86" t="str">
        <f t="shared" ca="1" si="323"/>
        <v/>
      </c>
      <c r="AO86" t="str">
        <f t="shared" ca="1" si="324"/>
        <v/>
      </c>
      <c r="AP86" t="str">
        <f t="shared" ca="1" si="325"/>
        <v/>
      </c>
      <c r="AQ86" t="str">
        <f t="shared" ca="1" si="326"/>
        <v/>
      </c>
      <c r="AR86" t="str">
        <f t="shared" ca="1" si="327"/>
        <v/>
      </c>
      <c r="AS86" t="str">
        <f t="shared" ca="1" si="328"/>
        <v/>
      </c>
      <c r="AT86" t="str">
        <f t="shared" ca="1" si="329"/>
        <v/>
      </c>
      <c r="AU86" t="str">
        <f t="shared" ca="1" si="330"/>
        <v/>
      </c>
      <c r="AV86" t="str">
        <f t="shared" ca="1" si="331"/>
        <v/>
      </c>
      <c r="AW86" t="str">
        <f t="shared" ca="1" si="332"/>
        <v/>
      </c>
      <c r="AX86" t="str">
        <f t="shared" ca="1" si="333"/>
        <v/>
      </c>
      <c r="AY86" t="str">
        <f t="shared" ca="1" si="334"/>
        <v/>
      </c>
      <c r="AZ86" t="str">
        <f t="shared" ca="1" si="335"/>
        <v/>
      </c>
      <c r="BA86" t="str">
        <f t="shared" ca="1" si="336"/>
        <v/>
      </c>
      <c r="BB86" t="str">
        <f t="shared" ca="1" si="337"/>
        <v/>
      </c>
      <c r="BC86" t="str">
        <f t="shared" ca="1" si="338"/>
        <v/>
      </c>
      <c r="BD86" t="str">
        <f t="shared" ca="1" si="339"/>
        <v/>
      </c>
      <c r="BE86" t="str">
        <f t="shared" ca="1" si="340"/>
        <v/>
      </c>
      <c r="BF86" t="str">
        <f t="shared" ca="1" si="341"/>
        <v/>
      </c>
      <c r="BG86" t="str">
        <f t="shared" ca="1" si="342"/>
        <v/>
      </c>
      <c r="BH86" t="str">
        <f t="shared" ca="1" si="343"/>
        <v/>
      </c>
      <c r="BI86" t="str">
        <f t="shared" ca="1" si="344"/>
        <v/>
      </c>
      <c r="BJ86" t="str">
        <f t="shared" ca="1" si="345"/>
        <v/>
      </c>
      <c r="BK86" t="str">
        <f t="shared" ca="1" si="346"/>
        <v/>
      </c>
      <c r="BL86" t="str">
        <f t="shared" ca="1" si="347"/>
        <v/>
      </c>
      <c r="BM86" t="str">
        <f t="shared" ca="1" si="348"/>
        <v/>
      </c>
      <c r="BN86" t="str">
        <f t="shared" ca="1" si="349"/>
        <v/>
      </c>
      <c r="BO86" t="str">
        <f t="shared" ca="1" si="350"/>
        <v/>
      </c>
      <c r="BP86" t="str">
        <f t="shared" ca="1" si="351"/>
        <v/>
      </c>
      <c r="BQ86" t="str">
        <f t="shared" ca="1" si="352"/>
        <v/>
      </c>
      <c r="BR86" t="str">
        <f t="shared" ca="1" si="353"/>
        <v/>
      </c>
      <c r="BS86" t="str">
        <f t="shared" ca="1" si="354"/>
        <v/>
      </c>
      <c r="BT86" t="str">
        <f t="shared" ca="1" si="355"/>
        <v/>
      </c>
      <c r="BU86" t="str">
        <f t="shared" ca="1" si="356"/>
        <v/>
      </c>
      <c r="BV86" t="str">
        <f t="shared" ca="1" si="357"/>
        <v/>
      </c>
      <c r="BW86" t="str">
        <f t="shared" ca="1" si="358"/>
        <v/>
      </c>
      <c r="BX86" t="str">
        <f t="shared" ca="1" si="359"/>
        <v/>
      </c>
      <c r="BY86" t="str">
        <f t="shared" ca="1" si="360"/>
        <v/>
      </c>
      <c r="BZ86" t="str">
        <f t="shared" ca="1" si="361"/>
        <v/>
      </c>
      <c r="CA86" t="str">
        <f t="shared" ca="1" si="362"/>
        <v/>
      </c>
      <c r="CB86" t="str">
        <f t="shared" ca="1" si="363"/>
        <v/>
      </c>
      <c r="CC86" t="str">
        <f t="shared" ca="1" si="364"/>
        <v/>
      </c>
      <c r="CD86" t="str">
        <f t="shared" ca="1" si="365"/>
        <v/>
      </c>
      <c r="CE86" t="str">
        <f t="shared" ca="1" si="366"/>
        <v/>
      </c>
      <c r="CF86" t="str">
        <f t="shared" ca="1" si="367"/>
        <v/>
      </c>
      <c r="CG86" t="str">
        <f t="shared" ca="1" si="368"/>
        <v/>
      </c>
      <c r="CH86" t="str">
        <f t="shared" ca="1" si="369"/>
        <v/>
      </c>
      <c r="CI86" t="str">
        <f t="shared" ca="1" si="370"/>
        <v/>
      </c>
      <c r="CJ86" t="str">
        <f t="shared" ca="1" si="371"/>
        <v/>
      </c>
      <c r="CK86" t="str">
        <f t="shared" ca="1" si="372"/>
        <v/>
      </c>
      <c r="CL86" t="str">
        <f t="shared" ca="1" si="373"/>
        <v/>
      </c>
      <c r="CM86" t="str">
        <f t="shared" ca="1" si="374"/>
        <v/>
      </c>
      <c r="CN86" t="str">
        <f t="shared" ca="1" si="375"/>
        <v/>
      </c>
      <c r="CO86" t="str">
        <f t="shared" ca="1" si="376"/>
        <v/>
      </c>
      <c r="CP86" t="str">
        <f t="shared" ca="1" si="377"/>
        <v/>
      </c>
      <c r="CQ86" t="str">
        <f t="shared" ca="1" si="378"/>
        <v/>
      </c>
      <c r="CR86" t="str">
        <f t="shared" ca="1" si="379"/>
        <v/>
      </c>
      <c r="CS86" t="str">
        <f t="shared" ca="1" si="380"/>
        <v/>
      </c>
      <c r="CT86" t="str">
        <f t="shared" ca="1" si="381"/>
        <v/>
      </c>
      <c r="CU86" t="str">
        <f t="shared" ca="1" si="382"/>
        <v/>
      </c>
      <c r="CV86" t="str">
        <f t="shared" ca="1" si="383"/>
        <v/>
      </c>
      <c r="CW86" t="str">
        <f t="shared" ca="1" si="384"/>
        <v/>
      </c>
      <c r="CX86" t="str">
        <f t="shared" ca="1" si="385"/>
        <v/>
      </c>
      <c r="CY86" t="str">
        <f t="shared" ca="1" si="386"/>
        <v/>
      </c>
      <c r="CZ86" t="str">
        <f t="shared" ca="1" si="387"/>
        <v/>
      </c>
      <c r="DA86" t="str">
        <f t="shared" ca="1" si="388"/>
        <v/>
      </c>
      <c r="DB86" t="str">
        <f t="shared" ca="1" si="389"/>
        <v/>
      </c>
      <c r="DC86" t="str">
        <f t="shared" ca="1" si="390"/>
        <v/>
      </c>
      <c r="DD86" t="str">
        <f t="shared" ca="1" si="391"/>
        <v/>
      </c>
      <c r="DE86" t="str">
        <f t="shared" ca="1" si="392"/>
        <v/>
      </c>
      <c r="DF86" t="str">
        <f t="shared" ca="1" si="393"/>
        <v/>
      </c>
      <c r="DG86" t="str">
        <f t="shared" ca="1" si="394"/>
        <v/>
      </c>
      <c r="DH86" t="str">
        <f t="shared" ca="1" si="395"/>
        <v/>
      </c>
      <c r="DI86" t="str">
        <f t="shared" ca="1" si="396"/>
        <v/>
      </c>
      <c r="DJ86" t="str">
        <f t="shared" ca="1" si="397"/>
        <v/>
      </c>
      <c r="DK86" t="str">
        <f t="shared" ca="1" si="398"/>
        <v/>
      </c>
      <c r="DL86" t="str">
        <f t="shared" ca="1" si="399"/>
        <v/>
      </c>
      <c r="DM86" t="str">
        <f t="shared" ca="1" si="400"/>
        <v/>
      </c>
      <c r="DN86" t="str">
        <f t="shared" ca="1" si="401"/>
        <v/>
      </c>
      <c r="DO86" t="str">
        <f t="shared" ca="1" si="402"/>
        <v/>
      </c>
      <c r="DP86" t="str">
        <f t="shared" ca="1" si="403"/>
        <v/>
      </c>
      <c r="DQ86" t="str">
        <f t="shared" ca="1" si="404"/>
        <v/>
      </c>
      <c r="DR86" t="str">
        <f t="shared" ca="1" si="405"/>
        <v/>
      </c>
      <c r="DS86" t="str">
        <f t="shared" ca="1" si="406"/>
        <v/>
      </c>
      <c r="DT86" t="str">
        <f t="shared" ca="1" si="407"/>
        <v/>
      </c>
      <c r="DU86" t="str">
        <f t="shared" ca="1" si="408"/>
        <v/>
      </c>
      <c r="DV86" t="str">
        <f t="shared" ca="1" si="296"/>
        <v/>
      </c>
      <c r="DW86" t="str">
        <f t="shared" ca="1" si="409"/>
        <v/>
      </c>
      <c r="DX86" t="str">
        <f t="shared" ca="1" si="410"/>
        <v/>
      </c>
      <c r="DY86" t="str">
        <f t="shared" ca="1" si="411"/>
        <v/>
      </c>
      <c r="DZ86" t="str">
        <f t="shared" ca="1" si="412"/>
        <v/>
      </c>
      <c r="EA86" t="str">
        <f t="shared" ca="1" si="413"/>
        <v/>
      </c>
      <c r="EB86" t="str">
        <f t="shared" ca="1" si="414"/>
        <v/>
      </c>
      <c r="EC86" t="str">
        <f t="shared" ca="1" si="415"/>
        <v/>
      </c>
      <c r="ED86" t="str">
        <f t="shared" ca="1" si="416"/>
        <v/>
      </c>
      <c r="EE86" t="str">
        <f t="shared" ca="1" si="417"/>
        <v/>
      </c>
      <c r="EF86" t="str">
        <f t="shared" ca="1" si="418"/>
        <v/>
      </c>
      <c r="EG86" t="str">
        <f t="shared" ca="1" si="419"/>
        <v/>
      </c>
      <c r="EH86" t="str">
        <f t="shared" ca="1" si="420"/>
        <v/>
      </c>
      <c r="EI86" t="str">
        <f t="shared" ca="1" si="421"/>
        <v/>
      </c>
      <c r="EJ86" t="str">
        <f t="shared" ca="1" si="422"/>
        <v/>
      </c>
      <c r="EK86" t="str">
        <f t="shared" ca="1" si="423"/>
        <v/>
      </c>
      <c r="EL86" t="str">
        <f t="shared" ca="1" si="424"/>
        <v/>
      </c>
      <c r="EM86" t="str">
        <f t="shared" ca="1" si="425"/>
        <v/>
      </c>
      <c r="EN86" t="str">
        <f t="shared" ca="1" si="426"/>
        <v/>
      </c>
      <c r="EO86" t="str">
        <f t="shared" ca="1" si="427"/>
        <v/>
      </c>
      <c r="EP86" t="str">
        <f t="shared" ca="1" si="428"/>
        <v/>
      </c>
      <c r="EQ86" t="str">
        <f t="shared" ca="1" si="429"/>
        <v/>
      </c>
      <c r="ER86" t="str">
        <f t="shared" ca="1" si="430"/>
        <v/>
      </c>
      <c r="ES86" t="str">
        <f t="shared" ca="1" si="431"/>
        <v/>
      </c>
      <c r="ET86" t="str">
        <f t="shared" ca="1" si="432"/>
        <v/>
      </c>
      <c r="EU86" t="str">
        <f t="shared" ca="1" si="433"/>
        <v/>
      </c>
      <c r="EV86" t="str">
        <f t="shared" ca="1" si="434"/>
        <v/>
      </c>
      <c r="EW86" t="str">
        <f t="shared" ca="1" si="435"/>
        <v/>
      </c>
      <c r="EX86" t="str">
        <f t="shared" ca="1" si="436"/>
        <v/>
      </c>
      <c r="EY86" t="str">
        <f t="shared" ca="1" si="437"/>
        <v/>
      </c>
      <c r="EZ86" t="str">
        <f t="shared" ca="1" si="438"/>
        <v/>
      </c>
      <c r="FA86" t="str">
        <f t="shared" ca="1" si="439"/>
        <v/>
      </c>
      <c r="FB86" t="str">
        <f t="shared" ca="1" si="440"/>
        <v/>
      </c>
      <c r="FC86" t="str">
        <f t="shared" ca="1" si="441"/>
        <v/>
      </c>
      <c r="FD86" t="str">
        <f t="shared" ca="1" si="442"/>
        <v/>
      </c>
      <c r="FE86" t="str">
        <f t="shared" ca="1" si="443"/>
        <v/>
      </c>
      <c r="FF86" t="str">
        <f t="shared" ca="1" si="444"/>
        <v/>
      </c>
      <c r="FG86" t="str">
        <f t="shared" ca="1" si="445"/>
        <v/>
      </c>
      <c r="FH86" t="str">
        <f t="shared" ca="1" si="446"/>
        <v/>
      </c>
      <c r="FI86" t="str">
        <f t="shared" ca="1" si="447"/>
        <v/>
      </c>
      <c r="FJ86" t="str">
        <f t="shared" ca="1" si="448"/>
        <v/>
      </c>
      <c r="FK86" t="str">
        <f t="shared" ca="1" si="449"/>
        <v/>
      </c>
      <c r="FL86" t="str">
        <f t="shared" ca="1" si="450"/>
        <v/>
      </c>
      <c r="FM86" t="str">
        <f t="shared" ca="1" si="451"/>
        <v/>
      </c>
      <c r="FN86" t="str">
        <f t="shared" ca="1" si="452"/>
        <v/>
      </c>
      <c r="FO86" t="str">
        <f t="shared" ca="1" si="453"/>
        <v/>
      </c>
      <c r="FP86" t="str">
        <f t="shared" ca="1" si="454"/>
        <v/>
      </c>
      <c r="FQ86" t="str">
        <f t="shared" ca="1" si="455"/>
        <v/>
      </c>
      <c r="FR86" t="str">
        <f t="shared" ca="1" si="456"/>
        <v/>
      </c>
      <c r="FS86" t="str">
        <f t="shared" ca="1" si="457"/>
        <v/>
      </c>
      <c r="FT86" t="str">
        <f t="shared" ca="1" si="458"/>
        <v/>
      </c>
      <c r="FU86" t="str">
        <f t="shared" ca="1" si="459"/>
        <v/>
      </c>
      <c r="FV86" t="str">
        <f t="shared" ca="1" si="460"/>
        <v/>
      </c>
      <c r="FW86" t="str">
        <f t="shared" ca="1" si="461"/>
        <v/>
      </c>
      <c r="FX86" t="str">
        <f t="shared" ca="1" si="462"/>
        <v/>
      </c>
      <c r="FY86" t="str">
        <f t="shared" ca="1" si="463"/>
        <v/>
      </c>
      <c r="FZ86" t="str">
        <f t="shared" ca="1" si="464"/>
        <v/>
      </c>
      <c r="GA86" t="str">
        <f t="shared" ca="1" si="465"/>
        <v/>
      </c>
      <c r="GB86" t="str">
        <f t="shared" ca="1" si="466"/>
        <v/>
      </c>
      <c r="GC86" t="str">
        <f t="shared" ca="1" si="467"/>
        <v/>
      </c>
      <c r="GD86" t="str">
        <f t="shared" ca="1" si="468"/>
        <v/>
      </c>
      <c r="GE86" t="str">
        <f t="shared" ca="1" si="469"/>
        <v/>
      </c>
      <c r="GF86" t="str">
        <f t="shared" ca="1" si="470"/>
        <v/>
      </c>
      <c r="GG86" t="str">
        <f t="shared" ca="1" si="471"/>
        <v/>
      </c>
      <c r="GH86" t="str">
        <f t="shared" ca="1" si="472"/>
        <v/>
      </c>
      <c r="GI86" t="str">
        <f t="shared" ca="1" si="473"/>
        <v/>
      </c>
      <c r="GJ86" t="str">
        <f t="shared" ca="1" si="474"/>
        <v/>
      </c>
      <c r="GK86" t="str">
        <f t="shared" ca="1" si="475"/>
        <v/>
      </c>
      <c r="GL86" t="str">
        <f t="shared" ca="1" si="476"/>
        <v/>
      </c>
      <c r="GM86" t="str">
        <f t="shared" ca="1" si="477"/>
        <v/>
      </c>
      <c r="GN86" t="str">
        <f t="shared" ca="1" si="478"/>
        <v/>
      </c>
      <c r="GO86" t="str">
        <f t="shared" ca="1" si="479"/>
        <v/>
      </c>
      <c r="GP86" t="str">
        <f t="shared" ca="1" si="480"/>
        <v/>
      </c>
      <c r="GQ86" t="str">
        <f t="shared" ca="1" si="481"/>
        <v/>
      </c>
      <c r="GR86" t="str">
        <f t="shared" ca="1" si="482"/>
        <v/>
      </c>
      <c r="GS86" t="str">
        <f t="shared" ca="1" si="483"/>
        <v/>
      </c>
      <c r="GT86" t="str">
        <f t="shared" ca="1" si="484"/>
        <v/>
      </c>
      <c r="GU86" t="str">
        <f t="shared" ca="1" si="485"/>
        <v/>
      </c>
      <c r="GV86" t="str">
        <f t="shared" ca="1" si="486"/>
        <v/>
      </c>
      <c r="GW86" t="str">
        <f t="shared" ca="1" si="487"/>
        <v/>
      </c>
      <c r="GX86" t="str">
        <f t="shared" ca="1" si="488"/>
        <v/>
      </c>
      <c r="GY86" t="str">
        <f t="shared" ca="1" si="489"/>
        <v/>
      </c>
      <c r="GZ86" t="str">
        <f t="shared" ca="1" si="490"/>
        <v/>
      </c>
      <c r="HA86" t="str">
        <f t="shared" ca="1" si="491"/>
        <v/>
      </c>
      <c r="HB86" t="str">
        <f t="shared" ca="1" si="492"/>
        <v/>
      </c>
      <c r="HC86" t="str">
        <f t="shared" ca="1" si="493"/>
        <v/>
      </c>
      <c r="HD86" t="str">
        <f t="shared" ca="1" si="494"/>
        <v/>
      </c>
      <c r="HE86" t="str">
        <f t="shared" ca="1" si="495"/>
        <v/>
      </c>
      <c r="HF86" t="str">
        <f t="shared" ca="1" si="496"/>
        <v/>
      </c>
      <c r="HG86" t="str">
        <f t="shared" ca="1" si="497"/>
        <v/>
      </c>
      <c r="HH86" t="str">
        <f t="shared" ca="1" si="498"/>
        <v/>
      </c>
      <c r="HI86" t="str">
        <f t="shared" ca="1" si="499"/>
        <v/>
      </c>
      <c r="HJ86" t="str">
        <f t="shared" ca="1" si="500"/>
        <v/>
      </c>
      <c r="HK86" t="str">
        <f t="shared" ca="1" si="501"/>
        <v/>
      </c>
      <c r="HL86" t="str">
        <f t="shared" ca="1" si="502"/>
        <v/>
      </c>
      <c r="HM86" t="str">
        <f t="shared" ca="1" si="503"/>
        <v/>
      </c>
      <c r="HN86" t="str">
        <f t="shared" ca="1" si="504"/>
        <v/>
      </c>
      <c r="HO86" t="str">
        <f t="shared" ca="1" si="505"/>
        <v/>
      </c>
      <c r="HP86" t="str">
        <f t="shared" ca="1" si="506"/>
        <v/>
      </c>
      <c r="HQ86" t="str">
        <f t="shared" ca="1" si="507"/>
        <v/>
      </c>
      <c r="HR86" t="str">
        <f t="shared" ca="1" si="508"/>
        <v/>
      </c>
      <c r="HS86" t="str">
        <f t="shared" ca="1" si="509"/>
        <v/>
      </c>
      <c r="HT86" t="str">
        <f t="shared" ca="1" si="510"/>
        <v/>
      </c>
      <c r="HU86" t="str">
        <f t="shared" ca="1" si="511"/>
        <v/>
      </c>
      <c r="HV86" t="str">
        <f t="shared" ca="1" si="512"/>
        <v/>
      </c>
      <c r="HW86" t="str">
        <f t="shared" ca="1" si="513"/>
        <v/>
      </c>
      <c r="HX86" t="str">
        <f t="shared" ca="1" si="514"/>
        <v/>
      </c>
      <c r="HY86" t="str">
        <f t="shared" ca="1" si="515"/>
        <v/>
      </c>
      <c r="HZ86" t="str">
        <f t="shared" ca="1" si="516"/>
        <v/>
      </c>
      <c r="IA86" t="str">
        <f t="shared" ca="1" si="517"/>
        <v/>
      </c>
      <c r="IB86" t="str">
        <f t="shared" ca="1" si="518"/>
        <v/>
      </c>
      <c r="IC86" t="str">
        <f t="shared" ca="1" si="519"/>
        <v/>
      </c>
      <c r="ID86" t="str">
        <f t="shared" ca="1" si="520"/>
        <v/>
      </c>
      <c r="IE86" t="str">
        <f t="shared" ca="1" si="521"/>
        <v/>
      </c>
      <c r="IF86" t="str">
        <f t="shared" ca="1" si="522"/>
        <v/>
      </c>
      <c r="IG86" t="str">
        <f t="shared" ca="1" si="523"/>
        <v/>
      </c>
      <c r="IH86" t="str">
        <f t="shared" ca="1" si="524"/>
        <v/>
      </c>
      <c r="II86" t="str">
        <f t="shared" ca="1" si="525"/>
        <v/>
      </c>
      <c r="IJ86" t="str">
        <f t="shared" ca="1" si="526"/>
        <v/>
      </c>
      <c r="IK86" t="str">
        <f t="shared" ca="1" si="527"/>
        <v/>
      </c>
      <c r="IL86" t="str">
        <f t="shared" ca="1" si="528"/>
        <v/>
      </c>
      <c r="IM86" t="str">
        <f t="shared" ca="1" si="529"/>
        <v/>
      </c>
      <c r="IN86" t="str">
        <f t="shared" ca="1" si="530"/>
        <v/>
      </c>
      <c r="IO86" t="str">
        <f t="shared" ca="1" si="531"/>
        <v/>
      </c>
      <c r="IP86" t="str">
        <f t="shared" ca="1" si="532"/>
        <v/>
      </c>
      <c r="IQ86" t="str">
        <f t="shared" ca="1" si="533"/>
        <v/>
      </c>
      <c r="IR86" t="str">
        <f t="shared" ca="1" si="534"/>
        <v/>
      </c>
      <c r="IS86" t="str">
        <f t="shared" ca="1" si="535"/>
        <v/>
      </c>
      <c r="IT86" t="str">
        <f t="shared" ca="1" si="536"/>
        <v/>
      </c>
      <c r="IU86" t="str">
        <f t="shared" ca="1" si="537"/>
        <v/>
      </c>
      <c r="IV86" t="str">
        <f t="shared" ca="1" si="538"/>
        <v/>
      </c>
      <c r="IW86" t="str">
        <f t="shared" ca="1" si="539"/>
        <v/>
      </c>
      <c r="IX86" t="str">
        <f t="shared" ca="1" si="540"/>
        <v/>
      </c>
      <c r="IY86" t="str">
        <f t="shared" ca="1" si="541"/>
        <v/>
      </c>
      <c r="IZ86" t="str">
        <f t="shared" ca="1" si="542"/>
        <v/>
      </c>
      <c r="JA86" t="str">
        <f t="shared" ca="1" si="543"/>
        <v/>
      </c>
      <c r="JB86" t="str">
        <f t="shared" ca="1" si="544"/>
        <v/>
      </c>
      <c r="JC86" t="str">
        <f t="shared" ca="1" si="545"/>
        <v/>
      </c>
      <c r="JD86" t="str">
        <f t="shared" ca="1" si="546"/>
        <v/>
      </c>
      <c r="JE86" t="str">
        <f t="shared" ca="1" si="547"/>
        <v/>
      </c>
      <c r="JF86" t="str">
        <f t="shared" ca="1" si="548"/>
        <v/>
      </c>
      <c r="JG86" t="str">
        <f t="shared" ca="1" si="549"/>
        <v/>
      </c>
      <c r="JH86" t="str">
        <f t="shared" ca="1" si="550"/>
        <v/>
      </c>
      <c r="JI86" t="str">
        <f t="shared" ca="1" si="551"/>
        <v/>
      </c>
      <c r="JJ86" t="str">
        <f t="shared" ca="1" si="552"/>
        <v/>
      </c>
      <c r="JK86" t="str">
        <f t="shared" ca="1" si="553"/>
        <v/>
      </c>
      <c r="JL86" t="str">
        <f t="shared" ca="1" si="554"/>
        <v/>
      </c>
      <c r="JM86" t="str">
        <f t="shared" ca="1" si="555"/>
        <v/>
      </c>
      <c r="JN86" t="str">
        <f t="shared" ca="1" si="556"/>
        <v/>
      </c>
      <c r="JO86" t="str">
        <f t="shared" ca="1" si="557"/>
        <v/>
      </c>
      <c r="JP86" t="str">
        <f t="shared" ca="1" si="558"/>
        <v/>
      </c>
      <c r="JQ86" t="str">
        <f t="shared" ca="1" si="559"/>
        <v/>
      </c>
      <c r="JR86" t="str">
        <f t="shared" ca="1" si="560"/>
        <v/>
      </c>
      <c r="JS86" t="str">
        <f t="shared" ca="1" si="561"/>
        <v/>
      </c>
      <c r="JT86" t="str">
        <f t="shared" ca="1" si="562"/>
        <v/>
      </c>
      <c r="JU86" t="str">
        <f t="shared" ca="1" si="563"/>
        <v/>
      </c>
    </row>
    <row r="87" spans="1:281" x14ac:dyDescent="0.25">
      <c r="A87">
        <f t="shared" si="564"/>
        <v>86</v>
      </c>
      <c r="B87" t="str">
        <f t="shared" ca="1" si="293"/>
        <v/>
      </c>
      <c r="C87">
        <v>4</v>
      </c>
      <c r="D87">
        <f t="shared" si="297"/>
        <v>86</v>
      </c>
      <c r="E87">
        <f t="shared" si="298"/>
        <v>11</v>
      </c>
      <c r="F87">
        <f ca="1">COUNT((AD87,AP87,BB87,BN87,BZ87,CL87,CX87,DJ87,DV87,EH87,ET87,FF87,FR87,GD87,GP87,HB87,HN87,HZ87,IL87,IX87,JJ87,JV87,KH87,KT87,LF87,LR87))</f>
        <v>0</v>
      </c>
      <c r="G87">
        <f t="shared" ca="1" si="299"/>
        <v>0</v>
      </c>
      <c r="H87">
        <f t="shared" ca="1" si="300"/>
        <v>0</v>
      </c>
      <c r="I87">
        <f t="shared" ca="1" si="294"/>
        <v>0</v>
      </c>
      <c r="J87">
        <f t="shared" ca="1" si="301"/>
        <v>0</v>
      </c>
      <c r="K87">
        <f t="shared" ca="1" si="302"/>
        <v>-1</v>
      </c>
      <c r="L87">
        <f t="shared" ca="1" si="286"/>
        <v>9</v>
      </c>
      <c r="M87">
        <f t="shared" ca="1" si="303"/>
        <v>0</v>
      </c>
      <c r="N87">
        <f t="shared" ca="1" si="287"/>
        <v>65</v>
      </c>
      <c r="O87">
        <f t="shared" ca="1" si="304"/>
        <v>-1</v>
      </c>
      <c r="P87">
        <f t="shared" ca="1" si="288"/>
        <v>9</v>
      </c>
      <c r="Q87">
        <f t="shared" ca="1" si="305"/>
        <v>0</v>
      </c>
      <c r="R87">
        <f t="shared" ca="1" si="306"/>
        <v>0</v>
      </c>
      <c r="S87">
        <f t="shared" ca="1" si="307"/>
        <v>0</v>
      </c>
      <c r="T87">
        <f t="shared" ca="1" si="308"/>
        <v>0</v>
      </c>
      <c r="U87" t="str">
        <f t="shared" ca="1" si="295"/>
        <v>999999999999</v>
      </c>
      <c r="V87">
        <f t="shared" ca="1" si="289"/>
        <v>0</v>
      </c>
      <c r="W87">
        <f t="shared" si="309"/>
        <v>86</v>
      </c>
      <c r="X87" t="e">
        <f t="shared" ca="1" si="290"/>
        <v>#N/A</v>
      </c>
      <c r="Y87">
        <f t="shared" ca="1" si="310"/>
        <v>0</v>
      </c>
      <c r="Z87" t="str">
        <f t="shared" ca="1" si="311"/>
        <v>999zz</v>
      </c>
      <c r="AA87">
        <f t="shared" ca="1" si="291"/>
        <v>350</v>
      </c>
      <c r="AB87">
        <f t="shared" si="312"/>
        <v>86</v>
      </c>
      <c r="AC87" t="e">
        <f t="shared" ca="1" si="292"/>
        <v>#N/A</v>
      </c>
      <c r="AD87" t="str">
        <f t="shared" ca="1" si="313"/>
        <v/>
      </c>
      <c r="AE87" t="str">
        <f t="shared" ca="1" si="314"/>
        <v/>
      </c>
      <c r="AF87" t="str">
        <f t="shared" ca="1" si="315"/>
        <v/>
      </c>
      <c r="AG87" t="str">
        <f t="shared" ca="1" si="316"/>
        <v/>
      </c>
      <c r="AH87" t="str">
        <f t="shared" ca="1" si="317"/>
        <v/>
      </c>
      <c r="AI87" t="str">
        <f t="shared" ca="1" si="318"/>
        <v/>
      </c>
      <c r="AJ87" t="str">
        <f t="shared" ca="1" si="319"/>
        <v/>
      </c>
      <c r="AK87" t="str">
        <f t="shared" ca="1" si="320"/>
        <v/>
      </c>
      <c r="AL87" t="str">
        <f t="shared" ca="1" si="321"/>
        <v/>
      </c>
      <c r="AM87" t="str">
        <f t="shared" ca="1" si="322"/>
        <v/>
      </c>
      <c r="AN87" t="str">
        <f t="shared" ca="1" si="323"/>
        <v/>
      </c>
      <c r="AO87" t="str">
        <f t="shared" ca="1" si="324"/>
        <v/>
      </c>
      <c r="AP87" t="str">
        <f t="shared" ca="1" si="325"/>
        <v/>
      </c>
      <c r="AQ87" t="str">
        <f t="shared" ca="1" si="326"/>
        <v/>
      </c>
      <c r="AR87" t="str">
        <f t="shared" ca="1" si="327"/>
        <v/>
      </c>
      <c r="AS87" t="str">
        <f t="shared" ca="1" si="328"/>
        <v/>
      </c>
      <c r="AT87" t="str">
        <f t="shared" ca="1" si="329"/>
        <v/>
      </c>
      <c r="AU87" t="str">
        <f t="shared" ca="1" si="330"/>
        <v/>
      </c>
      <c r="AV87" t="str">
        <f t="shared" ca="1" si="331"/>
        <v/>
      </c>
      <c r="AW87" t="str">
        <f t="shared" ca="1" si="332"/>
        <v/>
      </c>
      <c r="AX87" t="str">
        <f t="shared" ca="1" si="333"/>
        <v/>
      </c>
      <c r="AY87" t="str">
        <f t="shared" ca="1" si="334"/>
        <v/>
      </c>
      <c r="AZ87" t="str">
        <f t="shared" ca="1" si="335"/>
        <v/>
      </c>
      <c r="BA87" t="str">
        <f t="shared" ca="1" si="336"/>
        <v/>
      </c>
      <c r="BB87" t="str">
        <f t="shared" ca="1" si="337"/>
        <v/>
      </c>
      <c r="BC87" t="str">
        <f t="shared" ca="1" si="338"/>
        <v/>
      </c>
      <c r="BD87" t="str">
        <f t="shared" ca="1" si="339"/>
        <v/>
      </c>
      <c r="BE87" t="str">
        <f t="shared" ca="1" si="340"/>
        <v/>
      </c>
      <c r="BF87" t="str">
        <f t="shared" ca="1" si="341"/>
        <v/>
      </c>
      <c r="BG87" t="str">
        <f t="shared" ca="1" si="342"/>
        <v/>
      </c>
      <c r="BH87" t="str">
        <f t="shared" ca="1" si="343"/>
        <v/>
      </c>
      <c r="BI87" t="str">
        <f t="shared" ca="1" si="344"/>
        <v/>
      </c>
      <c r="BJ87" t="str">
        <f t="shared" ca="1" si="345"/>
        <v/>
      </c>
      <c r="BK87" t="str">
        <f t="shared" ca="1" si="346"/>
        <v/>
      </c>
      <c r="BL87" t="str">
        <f t="shared" ca="1" si="347"/>
        <v/>
      </c>
      <c r="BM87" t="str">
        <f t="shared" ca="1" si="348"/>
        <v/>
      </c>
      <c r="BN87" t="str">
        <f t="shared" ca="1" si="349"/>
        <v/>
      </c>
      <c r="BO87" t="str">
        <f t="shared" ca="1" si="350"/>
        <v/>
      </c>
      <c r="BP87" t="str">
        <f t="shared" ca="1" si="351"/>
        <v/>
      </c>
      <c r="BQ87" t="str">
        <f t="shared" ca="1" si="352"/>
        <v/>
      </c>
      <c r="BR87" t="str">
        <f t="shared" ca="1" si="353"/>
        <v/>
      </c>
      <c r="BS87" t="str">
        <f t="shared" ca="1" si="354"/>
        <v/>
      </c>
      <c r="BT87" t="str">
        <f t="shared" ca="1" si="355"/>
        <v/>
      </c>
      <c r="BU87" t="str">
        <f t="shared" ca="1" si="356"/>
        <v/>
      </c>
      <c r="BV87" t="str">
        <f t="shared" ca="1" si="357"/>
        <v/>
      </c>
      <c r="BW87" t="str">
        <f t="shared" ca="1" si="358"/>
        <v/>
      </c>
      <c r="BX87" t="str">
        <f t="shared" ca="1" si="359"/>
        <v/>
      </c>
      <c r="BY87" t="str">
        <f t="shared" ca="1" si="360"/>
        <v/>
      </c>
      <c r="BZ87" t="str">
        <f t="shared" ca="1" si="361"/>
        <v/>
      </c>
      <c r="CA87" t="str">
        <f t="shared" ca="1" si="362"/>
        <v/>
      </c>
      <c r="CB87" t="str">
        <f t="shared" ca="1" si="363"/>
        <v/>
      </c>
      <c r="CC87" t="str">
        <f t="shared" ca="1" si="364"/>
        <v/>
      </c>
      <c r="CD87" t="str">
        <f t="shared" ca="1" si="365"/>
        <v/>
      </c>
      <c r="CE87" t="str">
        <f t="shared" ca="1" si="366"/>
        <v/>
      </c>
      <c r="CF87" t="str">
        <f t="shared" ca="1" si="367"/>
        <v/>
      </c>
      <c r="CG87" t="str">
        <f t="shared" ca="1" si="368"/>
        <v/>
      </c>
      <c r="CH87" t="str">
        <f t="shared" ca="1" si="369"/>
        <v/>
      </c>
      <c r="CI87" t="str">
        <f t="shared" ca="1" si="370"/>
        <v/>
      </c>
      <c r="CJ87" t="str">
        <f t="shared" ca="1" si="371"/>
        <v/>
      </c>
      <c r="CK87" t="str">
        <f t="shared" ca="1" si="372"/>
        <v/>
      </c>
      <c r="CL87" t="str">
        <f t="shared" ca="1" si="373"/>
        <v/>
      </c>
      <c r="CM87" t="str">
        <f t="shared" ca="1" si="374"/>
        <v/>
      </c>
      <c r="CN87" t="str">
        <f t="shared" ca="1" si="375"/>
        <v/>
      </c>
      <c r="CO87" t="str">
        <f t="shared" ca="1" si="376"/>
        <v/>
      </c>
      <c r="CP87" t="str">
        <f t="shared" ca="1" si="377"/>
        <v/>
      </c>
      <c r="CQ87" t="str">
        <f t="shared" ca="1" si="378"/>
        <v/>
      </c>
      <c r="CR87" t="str">
        <f t="shared" ca="1" si="379"/>
        <v/>
      </c>
      <c r="CS87" t="str">
        <f t="shared" ca="1" si="380"/>
        <v/>
      </c>
      <c r="CT87" t="str">
        <f t="shared" ca="1" si="381"/>
        <v/>
      </c>
      <c r="CU87" t="str">
        <f t="shared" ca="1" si="382"/>
        <v/>
      </c>
      <c r="CV87" t="str">
        <f t="shared" ca="1" si="383"/>
        <v/>
      </c>
      <c r="CW87" t="str">
        <f t="shared" ca="1" si="384"/>
        <v/>
      </c>
      <c r="CX87" t="str">
        <f t="shared" ca="1" si="385"/>
        <v/>
      </c>
      <c r="CY87" t="str">
        <f t="shared" ca="1" si="386"/>
        <v/>
      </c>
      <c r="CZ87" t="str">
        <f t="shared" ca="1" si="387"/>
        <v/>
      </c>
      <c r="DA87" t="str">
        <f t="shared" ca="1" si="388"/>
        <v/>
      </c>
      <c r="DB87" t="str">
        <f t="shared" ca="1" si="389"/>
        <v/>
      </c>
      <c r="DC87" t="str">
        <f t="shared" ca="1" si="390"/>
        <v/>
      </c>
      <c r="DD87" t="str">
        <f t="shared" ca="1" si="391"/>
        <v/>
      </c>
      <c r="DE87" t="str">
        <f t="shared" ca="1" si="392"/>
        <v/>
      </c>
      <c r="DF87" t="str">
        <f t="shared" ca="1" si="393"/>
        <v/>
      </c>
      <c r="DG87" t="str">
        <f t="shared" ca="1" si="394"/>
        <v/>
      </c>
      <c r="DH87" t="str">
        <f t="shared" ca="1" si="395"/>
        <v/>
      </c>
      <c r="DI87" t="str">
        <f t="shared" ca="1" si="396"/>
        <v/>
      </c>
      <c r="DJ87" t="str">
        <f t="shared" ca="1" si="397"/>
        <v/>
      </c>
      <c r="DK87" t="str">
        <f t="shared" ca="1" si="398"/>
        <v/>
      </c>
      <c r="DL87" t="str">
        <f t="shared" ca="1" si="399"/>
        <v/>
      </c>
      <c r="DM87" t="str">
        <f t="shared" ca="1" si="400"/>
        <v/>
      </c>
      <c r="DN87" t="str">
        <f t="shared" ca="1" si="401"/>
        <v/>
      </c>
      <c r="DO87" t="str">
        <f t="shared" ca="1" si="402"/>
        <v/>
      </c>
      <c r="DP87" t="str">
        <f t="shared" ca="1" si="403"/>
        <v/>
      </c>
      <c r="DQ87" t="str">
        <f t="shared" ca="1" si="404"/>
        <v/>
      </c>
      <c r="DR87" t="str">
        <f t="shared" ca="1" si="405"/>
        <v/>
      </c>
      <c r="DS87" t="str">
        <f t="shared" ca="1" si="406"/>
        <v/>
      </c>
      <c r="DT87" t="str">
        <f t="shared" ca="1" si="407"/>
        <v/>
      </c>
      <c r="DU87" t="str">
        <f t="shared" ca="1" si="408"/>
        <v/>
      </c>
      <c r="DV87" t="str">
        <f t="shared" ca="1" si="296"/>
        <v/>
      </c>
      <c r="DW87" t="str">
        <f t="shared" ca="1" si="409"/>
        <v/>
      </c>
      <c r="DX87" t="str">
        <f t="shared" ca="1" si="410"/>
        <v/>
      </c>
      <c r="DY87" t="str">
        <f t="shared" ca="1" si="411"/>
        <v/>
      </c>
      <c r="DZ87" t="str">
        <f t="shared" ca="1" si="412"/>
        <v/>
      </c>
      <c r="EA87" t="str">
        <f t="shared" ca="1" si="413"/>
        <v/>
      </c>
      <c r="EB87" t="str">
        <f t="shared" ca="1" si="414"/>
        <v/>
      </c>
      <c r="EC87" t="str">
        <f t="shared" ca="1" si="415"/>
        <v/>
      </c>
      <c r="ED87" t="str">
        <f t="shared" ca="1" si="416"/>
        <v/>
      </c>
      <c r="EE87" t="str">
        <f t="shared" ca="1" si="417"/>
        <v/>
      </c>
      <c r="EF87" t="str">
        <f t="shared" ca="1" si="418"/>
        <v/>
      </c>
      <c r="EG87" t="str">
        <f t="shared" ca="1" si="419"/>
        <v/>
      </c>
      <c r="EH87" t="str">
        <f t="shared" ca="1" si="420"/>
        <v/>
      </c>
      <c r="EI87" t="str">
        <f t="shared" ca="1" si="421"/>
        <v/>
      </c>
      <c r="EJ87" t="str">
        <f t="shared" ca="1" si="422"/>
        <v/>
      </c>
      <c r="EK87" t="str">
        <f t="shared" ca="1" si="423"/>
        <v/>
      </c>
      <c r="EL87" t="str">
        <f t="shared" ca="1" si="424"/>
        <v/>
      </c>
      <c r="EM87" t="str">
        <f t="shared" ca="1" si="425"/>
        <v/>
      </c>
      <c r="EN87" t="str">
        <f t="shared" ca="1" si="426"/>
        <v/>
      </c>
      <c r="EO87" t="str">
        <f t="shared" ca="1" si="427"/>
        <v/>
      </c>
      <c r="EP87" t="str">
        <f t="shared" ca="1" si="428"/>
        <v/>
      </c>
      <c r="EQ87" t="str">
        <f t="shared" ca="1" si="429"/>
        <v/>
      </c>
      <c r="ER87" t="str">
        <f t="shared" ca="1" si="430"/>
        <v/>
      </c>
      <c r="ES87" t="str">
        <f t="shared" ca="1" si="431"/>
        <v/>
      </c>
      <c r="ET87" t="str">
        <f t="shared" ca="1" si="432"/>
        <v/>
      </c>
      <c r="EU87" t="str">
        <f t="shared" ca="1" si="433"/>
        <v/>
      </c>
      <c r="EV87" t="str">
        <f t="shared" ca="1" si="434"/>
        <v/>
      </c>
      <c r="EW87" t="str">
        <f t="shared" ca="1" si="435"/>
        <v/>
      </c>
      <c r="EX87" t="str">
        <f t="shared" ca="1" si="436"/>
        <v/>
      </c>
      <c r="EY87" t="str">
        <f t="shared" ca="1" si="437"/>
        <v/>
      </c>
      <c r="EZ87" t="str">
        <f t="shared" ca="1" si="438"/>
        <v/>
      </c>
      <c r="FA87" t="str">
        <f t="shared" ca="1" si="439"/>
        <v/>
      </c>
      <c r="FB87" t="str">
        <f t="shared" ca="1" si="440"/>
        <v/>
      </c>
      <c r="FC87" t="str">
        <f t="shared" ca="1" si="441"/>
        <v/>
      </c>
      <c r="FD87" t="str">
        <f t="shared" ca="1" si="442"/>
        <v/>
      </c>
      <c r="FE87" t="str">
        <f t="shared" ca="1" si="443"/>
        <v/>
      </c>
      <c r="FF87" t="str">
        <f t="shared" ca="1" si="444"/>
        <v/>
      </c>
      <c r="FG87" t="str">
        <f t="shared" ca="1" si="445"/>
        <v/>
      </c>
      <c r="FH87" t="str">
        <f t="shared" ca="1" si="446"/>
        <v/>
      </c>
      <c r="FI87" t="str">
        <f t="shared" ca="1" si="447"/>
        <v/>
      </c>
      <c r="FJ87" t="str">
        <f t="shared" ca="1" si="448"/>
        <v/>
      </c>
      <c r="FK87" t="str">
        <f t="shared" ca="1" si="449"/>
        <v/>
      </c>
      <c r="FL87" t="str">
        <f t="shared" ca="1" si="450"/>
        <v/>
      </c>
      <c r="FM87" t="str">
        <f t="shared" ca="1" si="451"/>
        <v/>
      </c>
      <c r="FN87" t="str">
        <f t="shared" ca="1" si="452"/>
        <v/>
      </c>
      <c r="FO87" t="str">
        <f t="shared" ca="1" si="453"/>
        <v/>
      </c>
      <c r="FP87" t="str">
        <f t="shared" ca="1" si="454"/>
        <v/>
      </c>
      <c r="FQ87" t="str">
        <f t="shared" ca="1" si="455"/>
        <v/>
      </c>
      <c r="FR87" t="str">
        <f t="shared" ca="1" si="456"/>
        <v/>
      </c>
      <c r="FS87" t="str">
        <f t="shared" ca="1" si="457"/>
        <v/>
      </c>
      <c r="FT87" t="str">
        <f t="shared" ca="1" si="458"/>
        <v/>
      </c>
      <c r="FU87" t="str">
        <f t="shared" ca="1" si="459"/>
        <v/>
      </c>
      <c r="FV87" t="str">
        <f t="shared" ca="1" si="460"/>
        <v/>
      </c>
      <c r="FW87" t="str">
        <f t="shared" ca="1" si="461"/>
        <v/>
      </c>
      <c r="FX87" t="str">
        <f t="shared" ca="1" si="462"/>
        <v/>
      </c>
      <c r="FY87" t="str">
        <f t="shared" ca="1" si="463"/>
        <v/>
      </c>
      <c r="FZ87" t="str">
        <f t="shared" ca="1" si="464"/>
        <v/>
      </c>
      <c r="GA87" t="str">
        <f t="shared" ca="1" si="465"/>
        <v/>
      </c>
      <c r="GB87" t="str">
        <f t="shared" ca="1" si="466"/>
        <v/>
      </c>
      <c r="GC87" t="str">
        <f t="shared" ca="1" si="467"/>
        <v/>
      </c>
      <c r="GD87" t="str">
        <f t="shared" ca="1" si="468"/>
        <v/>
      </c>
      <c r="GE87" t="str">
        <f t="shared" ca="1" si="469"/>
        <v/>
      </c>
      <c r="GF87" t="str">
        <f t="shared" ca="1" si="470"/>
        <v/>
      </c>
      <c r="GG87" t="str">
        <f t="shared" ca="1" si="471"/>
        <v/>
      </c>
      <c r="GH87" t="str">
        <f t="shared" ca="1" si="472"/>
        <v/>
      </c>
      <c r="GI87" t="str">
        <f t="shared" ca="1" si="473"/>
        <v/>
      </c>
      <c r="GJ87" t="str">
        <f t="shared" ca="1" si="474"/>
        <v/>
      </c>
      <c r="GK87" t="str">
        <f t="shared" ca="1" si="475"/>
        <v/>
      </c>
      <c r="GL87" t="str">
        <f t="shared" ca="1" si="476"/>
        <v/>
      </c>
      <c r="GM87" t="str">
        <f t="shared" ca="1" si="477"/>
        <v/>
      </c>
      <c r="GN87" t="str">
        <f t="shared" ca="1" si="478"/>
        <v/>
      </c>
      <c r="GO87" t="str">
        <f t="shared" ca="1" si="479"/>
        <v/>
      </c>
      <c r="GP87" t="str">
        <f t="shared" ca="1" si="480"/>
        <v/>
      </c>
      <c r="GQ87" t="str">
        <f t="shared" ca="1" si="481"/>
        <v/>
      </c>
      <c r="GR87" t="str">
        <f t="shared" ca="1" si="482"/>
        <v/>
      </c>
      <c r="GS87" t="str">
        <f t="shared" ca="1" si="483"/>
        <v/>
      </c>
      <c r="GT87" t="str">
        <f t="shared" ca="1" si="484"/>
        <v/>
      </c>
      <c r="GU87" t="str">
        <f t="shared" ca="1" si="485"/>
        <v/>
      </c>
      <c r="GV87" t="str">
        <f t="shared" ca="1" si="486"/>
        <v/>
      </c>
      <c r="GW87" t="str">
        <f t="shared" ca="1" si="487"/>
        <v/>
      </c>
      <c r="GX87" t="str">
        <f t="shared" ca="1" si="488"/>
        <v/>
      </c>
      <c r="GY87" t="str">
        <f t="shared" ca="1" si="489"/>
        <v/>
      </c>
      <c r="GZ87" t="str">
        <f t="shared" ca="1" si="490"/>
        <v/>
      </c>
      <c r="HA87" t="str">
        <f t="shared" ca="1" si="491"/>
        <v/>
      </c>
      <c r="HB87" t="str">
        <f t="shared" ca="1" si="492"/>
        <v/>
      </c>
      <c r="HC87" t="str">
        <f t="shared" ca="1" si="493"/>
        <v/>
      </c>
      <c r="HD87" t="str">
        <f t="shared" ca="1" si="494"/>
        <v/>
      </c>
      <c r="HE87" t="str">
        <f t="shared" ca="1" si="495"/>
        <v/>
      </c>
      <c r="HF87" t="str">
        <f t="shared" ca="1" si="496"/>
        <v/>
      </c>
      <c r="HG87" t="str">
        <f t="shared" ca="1" si="497"/>
        <v/>
      </c>
      <c r="HH87" t="str">
        <f t="shared" ca="1" si="498"/>
        <v/>
      </c>
      <c r="HI87" t="str">
        <f t="shared" ca="1" si="499"/>
        <v/>
      </c>
      <c r="HJ87" t="str">
        <f t="shared" ca="1" si="500"/>
        <v/>
      </c>
      <c r="HK87" t="str">
        <f t="shared" ca="1" si="501"/>
        <v/>
      </c>
      <c r="HL87" t="str">
        <f t="shared" ca="1" si="502"/>
        <v/>
      </c>
      <c r="HM87" t="str">
        <f t="shared" ca="1" si="503"/>
        <v/>
      </c>
      <c r="HN87" t="str">
        <f t="shared" ca="1" si="504"/>
        <v/>
      </c>
      <c r="HO87" t="str">
        <f t="shared" ca="1" si="505"/>
        <v/>
      </c>
      <c r="HP87" t="str">
        <f t="shared" ca="1" si="506"/>
        <v/>
      </c>
      <c r="HQ87" t="str">
        <f t="shared" ca="1" si="507"/>
        <v/>
      </c>
      <c r="HR87" t="str">
        <f t="shared" ca="1" si="508"/>
        <v/>
      </c>
      <c r="HS87" t="str">
        <f t="shared" ca="1" si="509"/>
        <v/>
      </c>
      <c r="HT87" t="str">
        <f t="shared" ca="1" si="510"/>
        <v/>
      </c>
      <c r="HU87" t="str">
        <f t="shared" ca="1" si="511"/>
        <v/>
      </c>
      <c r="HV87" t="str">
        <f t="shared" ca="1" si="512"/>
        <v/>
      </c>
      <c r="HW87" t="str">
        <f t="shared" ca="1" si="513"/>
        <v/>
      </c>
      <c r="HX87" t="str">
        <f t="shared" ca="1" si="514"/>
        <v/>
      </c>
      <c r="HY87" t="str">
        <f t="shared" ca="1" si="515"/>
        <v/>
      </c>
      <c r="HZ87" t="str">
        <f t="shared" ca="1" si="516"/>
        <v/>
      </c>
      <c r="IA87" t="str">
        <f t="shared" ca="1" si="517"/>
        <v/>
      </c>
      <c r="IB87" t="str">
        <f t="shared" ca="1" si="518"/>
        <v/>
      </c>
      <c r="IC87" t="str">
        <f t="shared" ca="1" si="519"/>
        <v/>
      </c>
      <c r="ID87" t="str">
        <f t="shared" ca="1" si="520"/>
        <v/>
      </c>
      <c r="IE87" t="str">
        <f t="shared" ca="1" si="521"/>
        <v/>
      </c>
      <c r="IF87" t="str">
        <f t="shared" ca="1" si="522"/>
        <v/>
      </c>
      <c r="IG87" t="str">
        <f t="shared" ca="1" si="523"/>
        <v/>
      </c>
      <c r="IH87" t="str">
        <f t="shared" ca="1" si="524"/>
        <v/>
      </c>
      <c r="II87" t="str">
        <f t="shared" ca="1" si="525"/>
        <v/>
      </c>
      <c r="IJ87" t="str">
        <f t="shared" ca="1" si="526"/>
        <v/>
      </c>
      <c r="IK87" t="str">
        <f t="shared" ca="1" si="527"/>
        <v/>
      </c>
      <c r="IL87" t="str">
        <f t="shared" ca="1" si="528"/>
        <v/>
      </c>
      <c r="IM87" t="str">
        <f t="shared" ca="1" si="529"/>
        <v/>
      </c>
      <c r="IN87" t="str">
        <f t="shared" ca="1" si="530"/>
        <v/>
      </c>
      <c r="IO87" t="str">
        <f t="shared" ca="1" si="531"/>
        <v/>
      </c>
      <c r="IP87" t="str">
        <f t="shared" ca="1" si="532"/>
        <v/>
      </c>
      <c r="IQ87" t="str">
        <f t="shared" ca="1" si="533"/>
        <v/>
      </c>
      <c r="IR87" t="str">
        <f t="shared" ca="1" si="534"/>
        <v/>
      </c>
      <c r="IS87" t="str">
        <f t="shared" ca="1" si="535"/>
        <v/>
      </c>
      <c r="IT87" t="str">
        <f t="shared" ca="1" si="536"/>
        <v/>
      </c>
      <c r="IU87" t="str">
        <f t="shared" ca="1" si="537"/>
        <v/>
      </c>
      <c r="IV87" t="str">
        <f t="shared" ca="1" si="538"/>
        <v/>
      </c>
      <c r="IW87" t="str">
        <f t="shared" ca="1" si="539"/>
        <v/>
      </c>
      <c r="IX87" t="str">
        <f t="shared" ca="1" si="540"/>
        <v/>
      </c>
      <c r="IY87" t="str">
        <f t="shared" ca="1" si="541"/>
        <v/>
      </c>
      <c r="IZ87" t="str">
        <f t="shared" ca="1" si="542"/>
        <v/>
      </c>
      <c r="JA87" t="str">
        <f t="shared" ca="1" si="543"/>
        <v/>
      </c>
      <c r="JB87" t="str">
        <f t="shared" ca="1" si="544"/>
        <v/>
      </c>
      <c r="JC87" t="str">
        <f t="shared" ca="1" si="545"/>
        <v/>
      </c>
      <c r="JD87" t="str">
        <f t="shared" ca="1" si="546"/>
        <v/>
      </c>
      <c r="JE87" t="str">
        <f t="shared" ca="1" si="547"/>
        <v/>
      </c>
      <c r="JF87" t="str">
        <f t="shared" ca="1" si="548"/>
        <v/>
      </c>
      <c r="JG87" t="str">
        <f t="shared" ca="1" si="549"/>
        <v/>
      </c>
      <c r="JH87" t="str">
        <f t="shared" ca="1" si="550"/>
        <v/>
      </c>
      <c r="JI87" t="str">
        <f t="shared" ca="1" si="551"/>
        <v/>
      </c>
      <c r="JJ87" t="str">
        <f t="shared" ca="1" si="552"/>
        <v/>
      </c>
      <c r="JK87" t="str">
        <f t="shared" ca="1" si="553"/>
        <v/>
      </c>
      <c r="JL87" t="str">
        <f t="shared" ca="1" si="554"/>
        <v/>
      </c>
      <c r="JM87" t="str">
        <f t="shared" ca="1" si="555"/>
        <v/>
      </c>
      <c r="JN87" t="str">
        <f t="shared" ca="1" si="556"/>
        <v/>
      </c>
      <c r="JO87" t="str">
        <f t="shared" ca="1" si="557"/>
        <v/>
      </c>
      <c r="JP87" t="str">
        <f t="shared" ca="1" si="558"/>
        <v/>
      </c>
      <c r="JQ87" t="str">
        <f t="shared" ca="1" si="559"/>
        <v/>
      </c>
      <c r="JR87" t="str">
        <f t="shared" ca="1" si="560"/>
        <v/>
      </c>
      <c r="JS87" t="str">
        <f t="shared" ca="1" si="561"/>
        <v/>
      </c>
      <c r="JT87" t="str">
        <f t="shared" ca="1" si="562"/>
        <v/>
      </c>
      <c r="JU87" t="str">
        <f t="shared" ca="1" si="563"/>
        <v/>
      </c>
    </row>
    <row r="88" spans="1:281" x14ac:dyDescent="0.25">
      <c r="A88">
        <f t="shared" si="564"/>
        <v>87</v>
      </c>
      <c r="B88" t="str">
        <f t="shared" ca="1" si="293"/>
        <v/>
      </c>
      <c r="C88">
        <v>4</v>
      </c>
      <c r="D88">
        <f t="shared" si="297"/>
        <v>87</v>
      </c>
      <c r="E88">
        <f t="shared" si="298"/>
        <v>12</v>
      </c>
      <c r="F88">
        <f ca="1">COUNT((AD88,AP88,BB88,BN88,BZ88,CL88,CX88,DJ88,DV88,EH88,ET88,FF88,FR88,GD88,GP88,HB88,HN88,HZ88,IL88,IX88,JJ88,JV88,KH88,KT88,LF88,LR88))</f>
        <v>0</v>
      </c>
      <c r="G88">
        <f t="shared" ca="1" si="299"/>
        <v>0</v>
      </c>
      <c r="H88">
        <f t="shared" ca="1" si="300"/>
        <v>0</v>
      </c>
      <c r="I88">
        <f t="shared" ca="1" si="294"/>
        <v>0</v>
      </c>
      <c r="J88">
        <f t="shared" ca="1" si="301"/>
        <v>0</v>
      </c>
      <c r="K88">
        <f t="shared" ca="1" si="302"/>
        <v>-1</v>
      </c>
      <c r="L88">
        <f t="shared" ca="1" si="286"/>
        <v>9</v>
      </c>
      <c r="M88">
        <f t="shared" ca="1" si="303"/>
        <v>0</v>
      </c>
      <c r="N88">
        <f t="shared" ca="1" si="287"/>
        <v>65</v>
      </c>
      <c r="O88">
        <f t="shared" ca="1" si="304"/>
        <v>-1</v>
      </c>
      <c r="P88">
        <f t="shared" ca="1" si="288"/>
        <v>9</v>
      </c>
      <c r="Q88">
        <f t="shared" ca="1" si="305"/>
        <v>0</v>
      </c>
      <c r="R88">
        <f t="shared" ca="1" si="306"/>
        <v>0</v>
      </c>
      <c r="S88">
        <f t="shared" ca="1" si="307"/>
        <v>0</v>
      </c>
      <c r="T88">
        <f t="shared" ca="1" si="308"/>
        <v>0</v>
      </c>
      <c r="U88" t="str">
        <f t="shared" ca="1" si="295"/>
        <v>999999999999</v>
      </c>
      <c r="V88">
        <f t="shared" ca="1" si="289"/>
        <v>0</v>
      </c>
      <c r="W88">
        <f t="shared" si="309"/>
        <v>87</v>
      </c>
      <c r="X88" t="e">
        <f t="shared" ca="1" si="290"/>
        <v>#N/A</v>
      </c>
      <c r="Y88">
        <f t="shared" ca="1" si="310"/>
        <v>0</v>
      </c>
      <c r="Z88" t="str">
        <f t="shared" ca="1" si="311"/>
        <v>999zz</v>
      </c>
      <c r="AA88">
        <f t="shared" ca="1" si="291"/>
        <v>350</v>
      </c>
      <c r="AB88">
        <f t="shared" si="312"/>
        <v>87</v>
      </c>
      <c r="AC88" t="e">
        <f t="shared" ca="1" si="292"/>
        <v>#N/A</v>
      </c>
      <c r="AD88" t="str">
        <f t="shared" ca="1" si="313"/>
        <v/>
      </c>
      <c r="AE88" t="str">
        <f t="shared" ca="1" si="314"/>
        <v/>
      </c>
      <c r="AF88" t="str">
        <f t="shared" ca="1" si="315"/>
        <v/>
      </c>
      <c r="AG88" t="str">
        <f t="shared" ca="1" si="316"/>
        <v/>
      </c>
      <c r="AH88" t="str">
        <f t="shared" ca="1" si="317"/>
        <v/>
      </c>
      <c r="AI88" t="str">
        <f t="shared" ca="1" si="318"/>
        <v/>
      </c>
      <c r="AJ88" t="str">
        <f t="shared" ca="1" si="319"/>
        <v/>
      </c>
      <c r="AK88" t="str">
        <f t="shared" ca="1" si="320"/>
        <v/>
      </c>
      <c r="AL88" t="str">
        <f t="shared" ca="1" si="321"/>
        <v/>
      </c>
      <c r="AM88" t="str">
        <f t="shared" ca="1" si="322"/>
        <v/>
      </c>
      <c r="AN88" t="str">
        <f t="shared" ca="1" si="323"/>
        <v/>
      </c>
      <c r="AO88" t="str">
        <f t="shared" ca="1" si="324"/>
        <v/>
      </c>
      <c r="AP88" t="str">
        <f t="shared" ca="1" si="325"/>
        <v/>
      </c>
      <c r="AQ88" t="str">
        <f t="shared" ca="1" si="326"/>
        <v/>
      </c>
      <c r="AR88" t="str">
        <f t="shared" ca="1" si="327"/>
        <v/>
      </c>
      <c r="AS88" t="str">
        <f t="shared" ca="1" si="328"/>
        <v/>
      </c>
      <c r="AT88" t="str">
        <f t="shared" ca="1" si="329"/>
        <v/>
      </c>
      <c r="AU88" t="str">
        <f t="shared" ca="1" si="330"/>
        <v/>
      </c>
      <c r="AV88" t="str">
        <f t="shared" ca="1" si="331"/>
        <v/>
      </c>
      <c r="AW88" t="str">
        <f t="shared" ca="1" si="332"/>
        <v/>
      </c>
      <c r="AX88" t="str">
        <f t="shared" ca="1" si="333"/>
        <v/>
      </c>
      <c r="AY88" t="str">
        <f t="shared" ca="1" si="334"/>
        <v/>
      </c>
      <c r="AZ88" t="str">
        <f t="shared" ca="1" si="335"/>
        <v/>
      </c>
      <c r="BA88" t="str">
        <f t="shared" ca="1" si="336"/>
        <v/>
      </c>
      <c r="BB88" t="str">
        <f t="shared" ca="1" si="337"/>
        <v/>
      </c>
      <c r="BC88" t="str">
        <f t="shared" ca="1" si="338"/>
        <v/>
      </c>
      <c r="BD88" t="str">
        <f t="shared" ca="1" si="339"/>
        <v/>
      </c>
      <c r="BE88" t="str">
        <f t="shared" ca="1" si="340"/>
        <v/>
      </c>
      <c r="BF88" t="str">
        <f t="shared" ca="1" si="341"/>
        <v/>
      </c>
      <c r="BG88" t="str">
        <f t="shared" ca="1" si="342"/>
        <v/>
      </c>
      <c r="BH88" t="str">
        <f t="shared" ca="1" si="343"/>
        <v/>
      </c>
      <c r="BI88" t="str">
        <f t="shared" ca="1" si="344"/>
        <v/>
      </c>
      <c r="BJ88" t="str">
        <f t="shared" ca="1" si="345"/>
        <v/>
      </c>
      <c r="BK88" t="str">
        <f t="shared" ca="1" si="346"/>
        <v/>
      </c>
      <c r="BL88" t="str">
        <f t="shared" ca="1" si="347"/>
        <v/>
      </c>
      <c r="BM88" t="str">
        <f t="shared" ca="1" si="348"/>
        <v/>
      </c>
      <c r="BN88" t="str">
        <f t="shared" ca="1" si="349"/>
        <v/>
      </c>
      <c r="BO88" t="str">
        <f t="shared" ca="1" si="350"/>
        <v/>
      </c>
      <c r="BP88" t="str">
        <f t="shared" ca="1" si="351"/>
        <v/>
      </c>
      <c r="BQ88" t="str">
        <f t="shared" ca="1" si="352"/>
        <v/>
      </c>
      <c r="BR88" t="str">
        <f t="shared" ca="1" si="353"/>
        <v/>
      </c>
      <c r="BS88" t="str">
        <f t="shared" ca="1" si="354"/>
        <v/>
      </c>
      <c r="BT88" t="str">
        <f t="shared" ca="1" si="355"/>
        <v/>
      </c>
      <c r="BU88" t="str">
        <f t="shared" ca="1" si="356"/>
        <v/>
      </c>
      <c r="BV88" t="str">
        <f t="shared" ca="1" si="357"/>
        <v/>
      </c>
      <c r="BW88" t="str">
        <f t="shared" ca="1" si="358"/>
        <v/>
      </c>
      <c r="BX88" t="str">
        <f t="shared" ca="1" si="359"/>
        <v/>
      </c>
      <c r="BY88" t="str">
        <f t="shared" ca="1" si="360"/>
        <v/>
      </c>
      <c r="BZ88" t="str">
        <f t="shared" ca="1" si="361"/>
        <v/>
      </c>
      <c r="CA88" t="str">
        <f t="shared" ca="1" si="362"/>
        <v/>
      </c>
      <c r="CB88" t="str">
        <f t="shared" ca="1" si="363"/>
        <v/>
      </c>
      <c r="CC88" t="str">
        <f t="shared" ca="1" si="364"/>
        <v/>
      </c>
      <c r="CD88" t="str">
        <f t="shared" ca="1" si="365"/>
        <v/>
      </c>
      <c r="CE88" t="str">
        <f t="shared" ca="1" si="366"/>
        <v/>
      </c>
      <c r="CF88" t="str">
        <f t="shared" ca="1" si="367"/>
        <v/>
      </c>
      <c r="CG88" t="str">
        <f t="shared" ca="1" si="368"/>
        <v/>
      </c>
      <c r="CH88" t="str">
        <f t="shared" ca="1" si="369"/>
        <v/>
      </c>
      <c r="CI88" t="str">
        <f t="shared" ca="1" si="370"/>
        <v/>
      </c>
      <c r="CJ88" t="str">
        <f t="shared" ca="1" si="371"/>
        <v/>
      </c>
      <c r="CK88" t="str">
        <f t="shared" ca="1" si="372"/>
        <v/>
      </c>
      <c r="CL88" t="str">
        <f t="shared" ca="1" si="373"/>
        <v/>
      </c>
      <c r="CM88" t="str">
        <f t="shared" ca="1" si="374"/>
        <v/>
      </c>
      <c r="CN88" t="str">
        <f t="shared" ca="1" si="375"/>
        <v/>
      </c>
      <c r="CO88" t="str">
        <f t="shared" ca="1" si="376"/>
        <v/>
      </c>
      <c r="CP88" t="str">
        <f t="shared" ca="1" si="377"/>
        <v/>
      </c>
      <c r="CQ88" t="str">
        <f t="shared" ca="1" si="378"/>
        <v/>
      </c>
      <c r="CR88" t="str">
        <f t="shared" ca="1" si="379"/>
        <v/>
      </c>
      <c r="CS88" t="str">
        <f t="shared" ca="1" si="380"/>
        <v/>
      </c>
      <c r="CT88" t="str">
        <f t="shared" ca="1" si="381"/>
        <v/>
      </c>
      <c r="CU88" t="str">
        <f t="shared" ca="1" si="382"/>
        <v/>
      </c>
      <c r="CV88" t="str">
        <f t="shared" ca="1" si="383"/>
        <v/>
      </c>
      <c r="CW88" t="str">
        <f t="shared" ca="1" si="384"/>
        <v/>
      </c>
      <c r="CX88" t="str">
        <f t="shared" ca="1" si="385"/>
        <v/>
      </c>
      <c r="CY88" t="str">
        <f t="shared" ca="1" si="386"/>
        <v/>
      </c>
      <c r="CZ88" t="str">
        <f t="shared" ca="1" si="387"/>
        <v/>
      </c>
      <c r="DA88" t="str">
        <f t="shared" ca="1" si="388"/>
        <v/>
      </c>
      <c r="DB88" t="str">
        <f t="shared" ca="1" si="389"/>
        <v/>
      </c>
      <c r="DC88" t="str">
        <f t="shared" ca="1" si="390"/>
        <v/>
      </c>
      <c r="DD88" t="str">
        <f t="shared" ca="1" si="391"/>
        <v/>
      </c>
      <c r="DE88" t="str">
        <f t="shared" ca="1" si="392"/>
        <v/>
      </c>
      <c r="DF88" t="str">
        <f t="shared" ca="1" si="393"/>
        <v/>
      </c>
      <c r="DG88" t="str">
        <f t="shared" ca="1" si="394"/>
        <v/>
      </c>
      <c r="DH88" t="str">
        <f t="shared" ca="1" si="395"/>
        <v/>
      </c>
      <c r="DI88" t="str">
        <f t="shared" ca="1" si="396"/>
        <v/>
      </c>
      <c r="DJ88" t="str">
        <f t="shared" ca="1" si="397"/>
        <v/>
      </c>
      <c r="DK88" t="str">
        <f t="shared" ca="1" si="398"/>
        <v/>
      </c>
      <c r="DL88" t="str">
        <f t="shared" ca="1" si="399"/>
        <v/>
      </c>
      <c r="DM88" t="str">
        <f t="shared" ca="1" si="400"/>
        <v/>
      </c>
      <c r="DN88" t="str">
        <f t="shared" ca="1" si="401"/>
        <v/>
      </c>
      <c r="DO88" t="str">
        <f t="shared" ca="1" si="402"/>
        <v/>
      </c>
      <c r="DP88" t="str">
        <f t="shared" ca="1" si="403"/>
        <v/>
      </c>
      <c r="DQ88" t="str">
        <f t="shared" ca="1" si="404"/>
        <v/>
      </c>
      <c r="DR88" t="str">
        <f t="shared" ca="1" si="405"/>
        <v/>
      </c>
      <c r="DS88" t="str">
        <f t="shared" ca="1" si="406"/>
        <v/>
      </c>
      <c r="DT88" t="str">
        <f t="shared" ca="1" si="407"/>
        <v/>
      </c>
      <c r="DU88" t="str">
        <f t="shared" ca="1" si="408"/>
        <v/>
      </c>
      <c r="DV88" t="str">
        <f t="shared" ca="1" si="296"/>
        <v/>
      </c>
      <c r="DW88" t="str">
        <f t="shared" ca="1" si="409"/>
        <v/>
      </c>
      <c r="DX88" t="str">
        <f t="shared" ca="1" si="410"/>
        <v/>
      </c>
      <c r="DY88" t="str">
        <f t="shared" ca="1" si="411"/>
        <v/>
      </c>
      <c r="DZ88" t="str">
        <f t="shared" ca="1" si="412"/>
        <v/>
      </c>
      <c r="EA88" t="str">
        <f t="shared" ca="1" si="413"/>
        <v/>
      </c>
      <c r="EB88" t="str">
        <f t="shared" ca="1" si="414"/>
        <v/>
      </c>
      <c r="EC88" t="str">
        <f t="shared" ca="1" si="415"/>
        <v/>
      </c>
      <c r="ED88" t="str">
        <f t="shared" ca="1" si="416"/>
        <v/>
      </c>
      <c r="EE88" t="str">
        <f t="shared" ca="1" si="417"/>
        <v/>
      </c>
      <c r="EF88" t="str">
        <f t="shared" ca="1" si="418"/>
        <v/>
      </c>
      <c r="EG88" t="str">
        <f t="shared" ca="1" si="419"/>
        <v/>
      </c>
      <c r="EH88" t="str">
        <f t="shared" ca="1" si="420"/>
        <v/>
      </c>
      <c r="EI88" t="str">
        <f t="shared" ca="1" si="421"/>
        <v/>
      </c>
      <c r="EJ88" t="str">
        <f t="shared" ca="1" si="422"/>
        <v/>
      </c>
      <c r="EK88" t="str">
        <f t="shared" ca="1" si="423"/>
        <v/>
      </c>
      <c r="EL88" t="str">
        <f t="shared" ca="1" si="424"/>
        <v/>
      </c>
      <c r="EM88" t="str">
        <f t="shared" ca="1" si="425"/>
        <v/>
      </c>
      <c r="EN88" t="str">
        <f t="shared" ca="1" si="426"/>
        <v/>
      </c>
      <c r="EO88" t="str">
        <f t="shared" ca="1" si="427"/>
        <v/>
      </c>
      <c r="EP88" t="str">
        <f t="shared" ca="1" si="428"/>
        <v/>
      </c>
      <c r="EQ88" t="str">
        <f t="shared" ca="1" si="429"/>
        <v/>
      </c>
      <c r="ER88" t="str">
        <f t="shared" ca="1" si="430"/>
        <v/>
      </c>
      <c r="ES88" t="str">
        <f t="shared" ca="1" si="431"/>
        <v/>
      </c>
      <c r="ET88" t="str">
        <f t="shared" ca="1" si="432"/>
        <v/>
      </c>
      <c r="EU88" t="str">
        <f t="shared" ca="1" si="433"/>
        <v/>
      </c>
      <c r="EV88" t="str">
        <f t="shared" ca="1" si="434"/>
        <v/>
      </c>
      <c r="EW88" t="str">
        <f t="shared" ca="1" si="435"/>
        <v/>
      </c>
      <c r="EX88" t="str">
        <f t="shared" ca="1" si="436"/>
        <v/>
      </c>
      <c r="EY88" t="str">
        <f t="shared" ca="1" si="437"/>
        <v/>
      </c>
      <c r="EZ88" t="str">
        <f t="shared" ca="1" si="438"/>
        <v/>
      </c>
      <c r="FA88" t="str">
        <f t="shared" ca="1" si="439"/>
        <v/>
      </c>
      <c r="FB88" t="str">
        <f t="shared" ca="1" si="440"/>
        <v/>
      </c>
      <c r="FC88" t="str">
        <f t="shared" ca="1" si="441"/>
        <v/>
      </c>
      <c r="FD88" t="str">
        <f t="shared" ca="1" si="442"/>
        <v/>
      </c>
      <c r="FE88" t="str">
        <f t="shared" ca="1" si="443"/>
        <v/>
      </c>
      <c r="FF88" t="str">
        <f t="shared" ca="1" si="444"/>
        <v/>
      </c>
      <c r="FG88" t="str">
        <f t="shared" ca="1" si="445"/>
        <v/>
      </c>
      <c r="FH88" t="str">
        <f t="shared" ca="1" si="446"/>
        <v/>
      </c>
      <c r="FI88" t="str">
        <f t="shared" ca="1" si="447"/>
        <v/>
      </c>
      <c r="FJ88" t="str">
        <f t="shared" ca="1" si="448"/>
        <v/>
      </c>
      <c r="FK88" t="str">
        <f t="shared" ca="1" si="449"/>
        <v/>
      </c>
      <c r="FL88" t="str">
        <f t="shared" ca="1" si="450"/>
        <v/>
      </c>
      <c r="FM88" t="str">
        <f t="shared" ca="1" si="451"/>
        <v/>
      </c>
      <c r="FN88" t="str">
        <f t="shared" ca="1" si="452"/>
        <v/>
      </c>
      <c r="FO88" t="str">
        <f t="shared" ca="1" si="453"/>
        <v/>
      </c>
      <c r="FP88" t="str">
        <f t="shared" ca="1" si="454"/>
        <v/>
      </c>
      <c r="FQ88" t="str">
        <f t="shared" ca="1" si="455"/>
        <v/>
      </c>
      <c r="FR88" t="str">
        <f t="shared" ca="1" si="456"/>
        <v/>
      </c>
      <c r="FS88" t="str">
        <f t="shared" ca="1" si="457"/>
        <v/>
      </c>
      <c r="FT88" t="str">
        <f t="shared" ca="1" si="458"/>
        <v/>
      </c>
      <c r="FU88" t="str">
        <f t="shared" ca="1" si="459"/>
        <v/>
      </c>
      <c r="FV88" t="str">
        <f t="shared" ca="1" si="460"/>
        <v/>
      </c>
      <c r="FW88" t="str">
        <f t="shared" ca="1" si="461"/>
        <v/>
      </c>
      <c r="FX88" t="str">
        <f t="shared" ca="1" si="462"/>
        <v/>
      </c>
      <c r="FY88" t="str">
        <f t="shared" ca="1" si="463"/>
        <v/>
      </c>
      <c r="FZ88" t="str">
        <f t="shared" ca="1" si="464"/>
        <v/>
      </c>
      <c r="GA88" t="str">
        <f t="shared" ca="1" si="465"/>
        <v/>
      </c>
      <c r="GB88" t="str">
        <f t="shared" ca="1" si="466"/>
        <v/>
      </c>
      <c r="GC88" t="str">
        <f t="shared" ca="1" si="467"/>
        <v/>
      </c>
      <c r="GD88" t="str">
        <f t="shared" ca="1" si="468"/>
        <v/>
      </c>
      <c r="GE88" t="str">
        <f t="shared" ca="1" si="469"/>
        <v/>
      </c>
      <c r="GF88" t="str">
        <f t="shared" ca="1" si="470"/>
        <v/>
      </c>
      <c r="GG88" t="str">
        <f t="shared" ca="1" si="471"/>
        <v/>
      </c>
      <c r="GH88" t="str">
        <f t="shared" ca="1" si="472"/>
        <v/>
      </c>
      <c r="GI88" t="str">
        <f t="shared" ca="1" si="473"/>
        <v/>
      </c>
      <c r="GJ88" t="str">
        <f t="shared" ca="1" si="474"/>
        <v/>
      </c>
      <c r="GK88" t="str">
        <f t="shared" ca="1" si="475"/>
        <v/>
      </c>
      <c r="GL88" t="str">
        <f t="shared" ca="1" si="476"/>
        <v/>
      </c>
      <c r="GM88" t="str">
        <f t="shared" ca="1" si="477"/>
        <v/>
      </c>
      <c r="GN88" t="str">
        <f t="shared" ca="1" si="478"/>
        <v/>
      </c>
      <c r="GO88" t="str">
        <f t="shared" ca="1" si="479"/>
        <v/>
      </c>
      <c r="GP88" t="str">
        <f t="shared" ca="1" si="480"/>
        <v/>
      </c>
      <c r="GQ88" t="str">
        <f t="shared" ca="1" si="481"/>
        <v/>
      </c>
      <c r="GR88" t="str">
        <f t="shared" ca="1" si="482"/>
        <v/>
      </c>
      <c r="GS88" t="str">
        <f t="shared" ca="1" si="483"/>
        <v/>
      </c>
      <c r="GT88" t="str">
        <f t="shared" ca="1" si="484"/>
        <v/>
      </c>
      <c r="GU88" t="str">
        <f t="shared" ca="1" si="485"/>
        <v/>
      </c>
      <c r="GV88" t="str">
        <f t="shared" ca="1" si="486"/>
        <v/>
      </c>
      <c r="GW88" t="str">
        <f t="shared" ca="1" si="487"/>
        <v/>
      </c>
      <c r="GX88" t="str">
        <f t="shared" ca="1" si="488"/>
        <v/>
      </c>
      <c r="GY88" t="str">
        <f t="shared" ca="1" si="489"/>
        <v/>
      </c>
      <c r="GZ88" t="str">
        <f t="shared" ca="1" si="490"/>
        <v/>
      </c>
      <c r="HA88" t="str">
        <f t="shared" ca="1" si="491"/>
        <v/>
      </c>
      <c r="HB88" t="str">
        <f t="shared" ca="1" si="492"/>
        <v/>
      </c>
      <c r="HC88" t="str">
        <f t="shared" ca="1" si="493"/>
        <v/>
      </c>
      <c r="HD88" t="str">
        <f t="shared" ca="1" si="494"/>
        <v/>
      </c>
      <c r="HE88" t="str">
        <f t="shared" ca="1" si="495"/>
        <v/>
      </c>
      <c r="HF88" t="str">
        <f t="shared" ca="1" si="496"/>
        <v/>
      </c>
      <c r="HG88" t="str">
        <f t="shared" ca="1" si="497"/>
        <v/>
      </c>
      <c r="HH88" t="str">
        <f t="shared" ca="1" si="498"/>
        <v/>
      </c>
      <c r="HI88" t="str">
        <f t="shared" ca="1" si="499"/>
        <v/>
      </c>
      <c r="HJ88" t="str">
        <f t="shared" ca="1" si="500"/>
        <v/>
      </c>
      <c r="HK88" t="str">
        <f t="shared" ca="1" si="501"/>
        <v/>
      </c>
      <c r="HL88" t="str">
        <f t="shared" ca="1" si="502"/>
        <v/>
      </c>
      <c r="HM88" t="str">
        <f t="shared" ca="1" si="503"/>
        <v/>
      </c>
      <c r="HN88" t="str">
        <f t="shared" ca="1" si="504"/>
        <v/>
      </c>
      <c r="HO88" t="str">
        <f t="shared" ca="1" si="505"/>
        <v/>
      </c>
      <c r="HP88" t="str">
        <f t="shared" ca="1" si="506"/>
        <v/>
      </c>
      <c r="HQ88" t="str">
        <f t="shared" ca="1" si="507"/>
        <v/>
      </c>
      <c r="HR88" t="str">
        <f t="shared" ca="1" si="508"/>
        <v/>
      </c>
      <c r="HS88" t="str">
        <f t="shared" ca="1" si="509"/>
        <v/>
      </c>
      <c r="HT88" t="str">
        <f t="shared" ca="1" si="510"/>
        <v/>
      </c>
      <c r="HU88" t="str">
        <f t="shared" ca="1" si="511"/>
        <v/>
      </c>
      <c r="HV88" t="str">
        <f t="shared" ca="1" si="512"/>
        <v/>
      </c>
      <c r="HW88" t="str">
        <f t="shared" ca="1" si="513"/>
        <v/>
      </c>
      <c r="HX88" t="str">
        <f t="shared" ca="1" si="514"/>
        <v/>
      </c>
      <c r="HY88" t="str">
        <f t="shared" ca="1" si="515"/>
        <v/>
      </c>
      <c r="HZ88" t="str">
        <f t="shared" ca="1" si="516"/>
        <v/>
      </c>
      <c r="IA88" t="str">
        <f t="shared" ca="1" si="517"/>
        <v/>
      </c>
      <c r="IB88" t="str">
        <f t="shared" ca="1" si="518"/>
        <v/>
      </c>
      <c r="IC88" t="str">
        <f t="shared" ca="1" si="519"/>
        <v/>
      </c>
      <c r="ID88" t="str">
        <f t="shared" ca="1" si="520"/>
        <v/>
      </c>
      <c r="IE88" t="str">
        <f t="shared" ca="1" si="521"/>
        <v/>
      </c>
      <c r="IF88" t="str">
        <f t="shared" ca="1" si="522"/>
        <v/>
      </c>
      <c r="IG88" t="str">
        <f t="shared" ca="1" si="523"/>
        <v/>
      </c>
      <c r="IH88" t="str">
        <f t="shared" ca="1" si="524"/>
        <v/>
      </c>
      <c r="II88" t="str">
        <f t="shared" ca="1" si="525"/>
        <v/>
      </c>
      <c r="IJ88" t="str">
        <f t="shared" ca="1" si="526"/>
        <v/>
      </c>
      <c r="IK88" t="str">
        <f t="shared" ca="1" si="527"/>
        <v/>
      </c>
      <c r="IL88" t="str">
        <f t="shared" ca="1" si="528"/>
        <v/>
      </c>
      <c r="IM88" t="str">
        <f t="shared" ca="1" si="529"/>
        <v/>
      </c>
      <c r="IN88" t="str">
        <f t="shared" ca="1" si="530"/>
        <v/>
      </c>
      <c r="IO88" t="str">
        <f t="shared" ca="1" si="531"/>
        <v/>
      </c>
      <c r="IP88" t="str">
        <f t="shared" ca="1" si="532"/>
        <v/>
      </c>
      <c r="IQ88" t="str">
        <f t="shared" ca="1" si="533"/>
        <v/>
      </c>
      <c r="IR88" t="str">
        <f t="shared" ca="1" si="534"/>
        <v/>
      </c>
      <c r="IS88" t="str">
        <f t="shared" ca="1" si="535"/>
        <v/>
      </c>
      <c r="IT88" t="str">
        <f t="shared" ca="1" si="536"/>
        <v/>
      </c>
      <c r="IU88" t="str">
        <f t="shared" ca="1" si="537"/>
        <v/>
      </c>
      <c r="IV88" t="str">
        <f t="shared" ca="1" si="538"/>
        <v/>
      </c>
      <c r="IW88" t="str">
        <f t="shared" ca="1" si="539"/>
        <v/>
      </c>
      <c r="IX88" t="str">
        <f t="shared" ca="1" si="540"/>
        <v/>
      </c>
      <c r="IY88" t="str">
        <f t="shared" ca="1" si="541"/>
        <v/>
      </c>
      <c r="IZ88" t="str">
        <f t="shared" ca="1" si="542"/>
        <v/>
      </c>
      <c r="JA88" t="str">
        <f t="shared" ca="1" si="543"/>
        <v/>
      </c>
      <c r="JB88" t="str">
        <f t="shared" ca="1" si="544"/>
        <v/>
      </c>
      <c r="JC88" t="str">
        <f t="shared" ca="1" si="545"/>
        <v/>
      </c>
      <c r="JD88" t="str">
        <f t="shared" ca="1" si="546"/>
        <v/>
      </c>
      <c r="JE88" t="str">
        <f t="shared" ca="1" si="547"/>
        <v/>
      </c>
      <c r="JF88" t="str">
        <f t="shared" ca="1" si="548"/>
        <v/>
      </c>
      <c r="JG88" t="str">
        <f t="shared" ca="1" si="549"/>
        <v/>
      </c>
      <c r="JH88" t="str">
        <f t="shared" ca="1" si="550"/>
        <v/>
      </c>
      <c r="JI88" t="str">
        <f t="shared" ca="1" si="551"/>
        <v/>
      </c>
      <c r="JJ88" t="str">
        <f t="shared" ca="1" si="552"/>
        <v/>
      </c>
      <c r="JK88" t="str">
        <f t="shared" ca="1" si="553"/>
        <v/>
      </c>
      <c r="JL88" t="str">
        <f t="shared" ca="1" si="554"/>
        <v/>
      </c>
      <c r="JM88" t="str">
        <f t="shared" ca="1" si="555"/>
        <v/>
      </c>
      <c r="JN88" t="str">
        <f t="shared" ca="1" si="556"/>
        <v/>
      </c>
      <c r="JO88" t="str">
        <f t="shared" ca="1" si="557"/>
        <v/>
      </c>
      <c r="JP88" t="str">
        <f t="shared" ca="1" si="558"/>
        <v/>
      </c>
      <c r="JQ88" t="str">
        <f t="shared" ca="1" si="559"/>
        <v/>
      </c>
      <c r="JR88" t="str">
        <f t="shared" ca="1" si="560"/>
        <v/>
      </c>
      <c r="JS88" t="str">
        <f t="shared" ca="1" si="561"/>
        <v/>
      </c>
      <c r="JT88" t="str">
        <f t="shared" ca="1" si="562"/>
        <v/>
      </c>
      <c r="JU88" t="str">
        <f t="shared" ca="1" si="563"/>
        <v/>
      </c>
    </row>
    <row r="89" spans="1:281" x14ac:dyDescent="0.25">
      <c r="A89">
        <f t="shared" si="564"/>
        <v>88</v>
      </c>
      <c r="B89" t="str">
        <f t="shared" ca="1" si="293"/>
        <v/>
      </c>
      <c r="C89">
        <v>4</v>
      </c>
      <c r="D89">
        <f t="shared" si="297"/>
        <v>88</v>
      </c>
      <c r="E89">
        <f t="shared" si="298"/>
        <v>13</v>
      </c>
      <c r="F89">
        <f ca="1">COUNT((AD89,AP89,BB89,BN89,BZ89,CL89,CX89,DJ89,DV89,EH89,ET89,FF89,FR89,GD89,GP89,HB89,HN89,HZ89,IL89,IX89,JJ89,JV89,KH89,KT89,LF89,LR89))</f>
        <v>0</v>
      </c>
      <c r="G89">
        <f t="shared" ca="1" si="299"/>
        <v>0</v>
      </c>
      <c r="H89">
        <f t="shared" ca="1" si="300"/>
        <v>0</v>
      </c>
      <c r="I89">
        <f t="shared" ca="1" si="294"/>
        <v>0</v>
      </c>
      <c r="J89">
        <f t="shared" ca="1" si="301"/>
        <v>0</v>
      </c>
      <c r="K89">
        <f t="shared" ca="1" si="302"/>
        <v>-1</v>
      </c>
      <c r="L89">
        <f t="shared" ca="1" si="286"/>
        <v>9</v>
      </c>
      <c r="M89">
        <f t="shared" ca="1" si="303"/>
        <v>0</v>
      </c>
      <c r="N89">
        <f t="shared" ca="1" si="287"/>
        <v>65</v>
      </c>
      <c r="O89">
        <f t="shared" ca="1" si="304"/>
        <v>-1</v>
      </c>
      <c r="P89">
        <f t="shared" ca="1" si="288"/>
        <v>9</v>
      </c>
      <c r="Q89">
        <f t="shared" ca="1" si="305"/>
        <v>0</v>
      </c>
      <c r="R89">
        <f t="shared" ca="1" si="306"/>
        <v>0</v>
      </c>
      <c r="S89">
        <f t="shared" ca="1" si="307"/>
        <v>0</v>
      </c>
      <c r="T89">
        <f t="shared" ca="1" si="308"/>
        <v>0</v>
      </c>
      <c r="U89" t="str">
        <f t="shared" ca="1" si="295"/>
        <v>999999999999</v>
      </c>
      <c r="V89">
        <f t="shared" ca="1" si="289"/>
        <v>0</v>
      </c>
      <c r="W89">
        <f t="shared" si="309"/>
        <v>88</v>
      </c>
      <c r="X89" t="e">
        <f t="shared" ca="1" si="290"/>
        <v>#N/A</v>
      </c>
      <c r="Y89">
        <f t="shared" ca="1" si="310"/>
        <v>0</v>
      </c>
      <c r="Z89" t="str">
        <f t="shared" ca="1" si="311"/>
        <v>999zz</v>
      </c>
      <c r="AA89">
        <f t="shared" ca="1" si="291"/>
        <v>350</v>
      </c>
      <c r="AB89">
        <f t="shared" si="312"/>
        <v>88</v>
      </c>
      <c r="AC89" t="e">
        <f t="shared" ca="1" si="292"/>
        <v>#N/A</v>
      </c>
      <c r="AD89" t="str">
        <f t="shared" ca="1" si="313"/>
        <v/>
      </c>
      <c r="AE89" t="str">
        <f t="shared" ca="1" si="314"/>
        <v/>
      </c>
      <c r="AF89" t="str">
        <f t="shared" ca="1" si="315"/>
        <v/>
      </c>
      <c r="AG89" t="str">
        <f t="shared" ca="1" si="316"/>
        <v/>
      </c>
      <c r="AH89" t="str">
        <f t="shared" ca="1" si="317"/>
        <v/>
      </c>
      <c r="AI89" t="str">
        <f t="shared" ca="1" si="318"/>
        <v/>
      </c>
      <c r="AJ89" t="str">
        <f t="shared" ca="1" si="319"/>
        <v/>
      </c>
      <c r="AK89" t="str">
        <f t="shared" ca="1" si="320"/>
        <v/>
      </c>
      <c r="AL89" t="str">
        <f t="shared" ca="1" si="321"/>
        <v/>
      </c>
      <c r="AM89" t="str">
        <f t="shared" ca="1" si="322"/>
        <v/>
      </c>
      <c r="AN89" t="str">
        <f t="shared" ca="1" si="323"/>
        <v/>
      </c>
      <c r="AO89" t="str">
        <f t="shared" ca="1" si="324"/>
        <v/>
      </c>
      <c r="AP89" t="str">
        <f t="shared" ca="1" si="325"/>
        <v/>
      </c>
      <c r="AQ89" t="str">
        <f t="shared" ca="1" si="326"/>
        <v/>
      </c>
      <c r="AR89" t="str">
        <f t="shared" ca="1" si="327"/>
        <v/>
      </c>
      <c r="AS89" t="str">
        <f t="shared" ca="1" si="328"/>
        <v/>
      </c>
      <c r="AT89" t="str">
        <f t="shared" ca="1" si="329"/>
        <v/>
      </c>
      <c r="AU89" t="str">
        <f t="shared" ca="1" si="330"/>
        <v/>
      </c>
      <c r="AV89" t="str">
        <f t="shared" ca="1" si="331"/>
        <v/>
      </c>
      <c r="AW89" t="str">
        <f t="shared" ca="1" si="332"/>
        <v/>
      </c>
      <c r="AX89" t="str">
        <f t="shared" ca="1" si="333"/>
        <v/>
      </c>
      <c r="AY89" t="str">
        <f t="shared" ca="1" si="334"/>
        <v/>
      </c>
      <c r="AZ89" t="str">
        <f t="shared" ca="1" si="335"/>
        <v/>
      </c>
      <c r="BA89" t="str">
        <f t="shared" ca="1" si="336"/>
        <v/>
      </c>
      <c r="BB89" t="str">
        <f t="shared" ca="1" si="337"/>
        <v/>
      </c>
      <c r="BC89" t="str">
        <f t="shared" ca="1" si="338"/>
        <v/>
      </c>
      <c r="BD89" t="str">
        <f t="shared" ca="1" si="339"/>
        <v/>
      </c>
      <c r="BE89" t="str">
        <f t="shared" ca="1" si="340"/>
        <v/>
      </c>
      <c r="BF89" t="str">
        <f t="shared" ca="1" si="341"/>
        <v/>
      </c>
      <c r="BG89" t="str">
        <f t="shared" ca="1" si="342"/>
        <v/>
      </c>
      <c r="BH89" t="str">
        <f t="shared" ca="1" si="343"/>
        <v/>
      </c>
      <c r="BI89" t="str">
        <f t="shared" ca="1" si="344"/>
        <v/>
      </c>
      <c r="BJ89" t="str">
        <f t="shared" ca="1" si="345"/>
        <v/>
      </c>
      <c r="BK89" t="str">
        <f t="shared" ca="1" si="346"/>
        <v/>
      </c>
      <c r="BL89" t="str">
        <f t="shared" ca="1" si="347"/>
        <v/>
      </c>
      <c r="BM89" t="str">
        <f t="shared" ca="1" si="348"/>
        <v/>
      </c>
      <c r="BN89" t="str">
        <f t="shared" ca="1" si="349"/>
        <v/>
      </c>
      <c r="BO89" t="str">
        <f t="shared" ca="1" si="350"/>
        <v/>
      </c>
      <c r="BP89" t="str">
        <f t="shared" ca="1" si="351"/>
        <v/>
      </c>
      <c r="BQ89" t="str">
        <f t="shared" ca="1" si="352"/>
        <v/>
      </c>
      <c r="BR89" t="str">
        <f t="shared" ca="1" si="353"/>
        <v/>
      </c>
      <c r="BS89" t="str">
        <f t="shared" ca="1" si="354"/>
        <v/>
      </c>
      <c r="BT89" t="str">
        <f t="shared" ca="1" si="355"/>
        <v/>
      </c>
      <c r="BU89" t="str">
        <f t="shared" ca="1" si="356"/>
        <v/>
      </c>
      <c r="BV89" t="str">
        <f t="shared" ca="1" si="357"/>
        <v/>
      </c>
      <c r="BW89" t="str">
        <f t="shared" ca="1" si="358"/>
        <v/>
      </c>
      <c r="BX89" t="str">
        <f t="shared" ca="1" si="359"/>
        <v/>
      </c>
      <c r="BY89" t="str">
        <f t="shared" ca="1" si="360"/>
        <v/>
      </c>
      <c r="BZ89" t="str">
        <f t="shared" ca="1" si="361"/>
        <v/>
      </c>
      <c r="CA89" t="str">
        <f t="shared" ca="1" si="362"/>
        <v/>
      </c>
      <c r="CB89" t="str">
        <f t="shared" ca="1" si="363"/>
        <v/>
      </c>
      <c r="CC89" t="str">
        <f t="shared" ca="1" si="364"/>
        <v/>
      </c>
      <c r="CD89" t="str">
        <f t="shared" ca="1" si="365"/>
        <v/>
      </c>
      <c r="CE89" t="str">
        <f t="shared" ca="1" si="366"/>
        <v/>
      </c>
      <c r="CF89" t="str">
        <f t="shared" ca="1" si="367"/>
        <v/>
      </c>
      <c r="CG89" t="str">
        <f t="shared" ca="1" si="368"/>
        <v/>
      </c>
      <c r="CH89" t="str">
        <f t="shared" ca="1" si="369"/>
        <v/>
      </c>
      <c r="CI89" t="str">
        <f t="shared" ca="1" si="370"/>
        <v/>
      </c>
      <c r="CJ89" t="str">
        <f t="shared" ca="1" si="371"/>
        <v/>
      </c>
      <c r="CK89" t="str">
        <f t="shared" ca="1" si="372"/>
        <v/>
      </c>
      <c r="CL89" t="str">
        <f t="shared" ca="1" si="373"/>
        <v/>
      </c>
      <c r="CM89" t="str">
        <f t="shared" ca="1" si="374"/>
        <v/>
      </c>
      <c r="CN89" t="str">
        <f t="shared" ca="1" si="375"/>
        <v/>
      </c>
      <c r="CO89" t="str">
        <f t="shared" ca="1" si="376"/>
        <v/>
      </c>
      <c r="CP89" t="str">
        <f t="shared" ca="1" si="377"/>
        <v/>
      </c>
      <c r="CQ89" t="str">
        <f t="shared" ca="1" si="378"/>
        <v/>
      </c>
      <c r="CR89" t="str">
        <f t="shared" ca="1" si="379"/>
        <v/>
      </c>
      <c r="CS89" t="str">
        <f t="shared" ca="1" si="380"/>
        <v/>
      </c>
      <c r="CT89" t="str">
        <f t="shared" ca="1" si="381"/>
        <v/>
      </c>
      <c r="CU89" t="str">
        <f t="shared" ca="1" si="382"/>
        <v/>
      </c>
      <c r="CV89" t="str">
        <f t="shared" ca="1" si="383"/>
        <v/>
      </c>
      <c r="CW89" t="str">
        <f t="shared" ca="1" si="384"/>
        <v/>
      </c>
      <c r="CX89" t="str">
        <f t="shared" ca="1" si="385"/>
        <v/>
      </c>
      <c r="CY89" t="str">
        <f t="shared" ca="1" si="386"/>
        <v/>
      </c>
      <c r="CZ89" t="str">
        <f t="shared" ca="1" si="387"/>
        <v/>
      </c>
      <c r="DA89" t="str">
        <f t="shared" ca="1" si="388"/>
        <v/>
      </c>
      <c r="DB89" t="str">
        <f t="shared" ca="1" si="389"/>
        <v/>
      </c>
      <c r="DC89" t="str">
        <f t="shared" ca="1" si="390"/>
        <v/>
      </c>
      <c r="DD89" t="str">
        <f t="shared" ca="1" si="391"/>
        <v/>
      </c>
      <c r="DE89" t="str">
        <f t="shared" ca="1" si="392"/>
        <v/>
      </c>
      <c r="DF89" t="str">
        <f t="shared" ca="1" si="393"/>
        <v/>
      </c>
      <c r="DG89" t="str">
        <f t="shared" ca="1" si="394"/>
        <v/>
      </c>
      <c r="DH89" t="str">
        <f t="shared" ca="1" si="395"/>
        <v/>
      </c>
      <c r="DI89" t="str">
        <f t="shared" ca="1" si="396"/>
        <v/>
      </c>
      <c r="DJ89" t="str">
        <f t="shared" ca="1" si="397"/>
        <v/>
      </c>
      <c r="DK89" t="str">
        <f t="shared" ca="1" si="398"/>
        <v/>
      </c>
      <c r="DL89" t="str">
        <f t="shared" ca="1" si="399"/>
        <v/>
      </c>
      <c r="DM89" t="str">
        <f t="shared" ca="1" si="400"/>
        <v/>
      </c>
      <c r="DN89" t="str">
        <f t="shared" ca="1" si="401"/>
        <v/>
      </c>
      <c r="DO89" t="str">
        <f t="shared" ca="1" si="402"/>
        <v/>
      </c>
      <c r="DP89" t="str">
        <f t="shared" ca="1" si="403"/>
        <v/>
      </c>
      <c r="DQ89" t="str">
        <f t="shared" ca="1" si="404"/>
        <v/>
      </c>
      <c r="DR89" t="str">
        <f t="shared" ca="1" si="405"/>
        <v/>
      </c>
      <c r="DS89" t="str">
        <f t="shared" ca="1" si="406"/>
        <v/>
      </c>
      <c r="DT89" t="str">
        <f t="shared" ca="1" si="407"/>
        <v/>
      </c>
      <c r="DU89" t="str">
        <f t="shared" ca="1" si="408"/>
        <v/>
      </c>
      <c r="DV89" t="str">
        <f t="shared" ca="1" si="296"/>
        <v/>
      </c>
      <c r="DW89" t="str">
        <f t="shared" ca="1" si="409"/>
        <v/>
      </c>
      <c r="DX89" t="str">
        <f t="shared" ca="1" si="410"/>
        <v/>
      </c>
      <c r="DY89" t="str">
        <f t="shared" ca="1" si="411"/>
        <v/>
      </c>
      <c r="DZ89" t="str">
        <f t="shared" ca="1" si="412"/>
        <v/>
      </c>
      <c r="EA89" t="str">
        <f t="shared" ca="1" si="413"/>
        <v/>
      </c>
      <c r="EB89" t="str">
        <f t="shared" ca="1" si="414"/>
        <v/>
      </c>
      <c r="EC89" t="str">
        <f t="shared" ca="1" si="415"/>
        <v/>
      </c>
      <c r="ED89" t="str">
        <f t="shared" ca="1" si="416"/>
        <v/>
      </c>
      <c r="EE89" t="str">
        <f t="shared" ca="1" si="417"/>
        <v/>
      </c>
      <c r="EF89" t="str">
        <f t="shared" ca="1" si="418"/>
        <v/>
      </c>
      <c r="EG89" t="str">
        <f t="shared" ca="1" si="419"/>
        <v/>
      </c>
      <c r="EH89" t="str">
        <f t="shared" ca="1" si="420"/>
        <v/>
      </c>
      <c r="EI89" t="str">
        <f t="shared" ca="1" si="421"/>
        <v/>
      </c>
      <c r="EJ89" t="str">
        <f t="shared" ca="1" si="422"/>
        <v/>
      </c>
      <c r="EK89" t="str">
        <f t="shared" ca="1" si="423"/>
        <v/>
      </c>
      <c r="EL89" t="str">
        <f t="shared" ca="1" si="424"/>
        <v/>
      </c>
      <c r="EM89" t="str">
        <f t="shared" ca="1" si="425"/>
        <v/>
      </c>
      <c r="EN89" t="str">
        <f t="shared" ca="1" si="426"/>
        <v/>
      </c>
      <c r="EO89" t="str">
        <f t="shared" ca="1" si="427"/>
        <v/>
      </c>
      <c r="EP89" t="str">
        <f t="shared" ca="1" si="428"/>
        <v/>
      </c>
      <c r="EQ89" t="str">
        <f t="shared" ca="1" si="429"/>
        <v/>
      </c>
      <c r="ER89" t="str">
        <f t="shared" ca="1" si="430"/>
        <v/>
      </c>
      <c r="ES89" t="str">
        <f t="shared" ca="1" si="431"/>
        <v/>
      </c>
      <c r="ET89" t="str">
        <f t="shared" ca="1" si="432"/>
        <v/>
      </c>
      <c r="EU89" t="str">
        <f t="shared" ca="1" si="433"/>
        <v/>
      </c>
      <c r="EV89" t="str">
        <f t="shared" ca="1" si="434"/>
        <v/>
      </c>
      <c r="EW89" t="str">
        <f t="shared" ca="1" si="435"/>
        <v/>
      </c>
      <c r="EX89" t="str">
        <f t="shared" ca="1" si="436"/>
        <v/>
      </c>
      <c r="EY89" t="str">
        <f t="shared" ca="1" si="437"/>
        <v/>
      </c>
      <c r="EZ89" t="str">
        <f t="shared" ca="1" si="438"/>
        <v/>
      </c>
      <c r="FA89" t="str">
        <f t="shared" ca="1" si="439"/>
        <v/>
      </c>
      <c r="FB89" t="str">
        <f t="shared" ca="1" si="440"/>
        <v/>
      </c>
      <c r="FC89" t="str">
        <f t="shared" ca="1" si="441"/>
        <v/>
      </c>
      <c r="FD89" t="str">
        <f t="shared" ca="1" si="442"/>
        <v/>
      </c>
      <c r="FE89" t="str">
        <f t="shared" ca="1" si="443"/>
        <v/>
      </c>
      <c r="FF89" t="str">
        <f t="shared" ca="1" si="444"/>
        <v/>
      </c>
      <c r="FG89" t="str">
        <f t="shared" ca="1" si="445"/>
        <v/>
      </c>
      <c r="FH89" t="str">
        <f t="shared" ca="1" si="446"/>
        <v/>
      </c>
      <c r="FI89" t="str">
        <f t="shared" ca="1" si="447"/>
        <v/>
      </c>
      <c r="FJ89" t="str">
        <f t="shared" ca="1" si="448"/>
        <v/>
      </c>
      <c r="FK89" t="str">
        <f t="shared" ca="1" si="449"/>
        <v/>
      </c>
      <c r="FL89" t="str">
        <f t="shared" ca="1" si="450"/>
        <v/>
      </c>
      <c r="FM89" t="str">
        <f t="shared" ca="1" si="451"/>
        <v/>
      </c>
      <c r="FN89" t="str">
        <f t="shared" ca="1" si="452"/>
        <v/>
      </c>
      <c r="FO89" t="str">
        <f t="shared" ca="1" si="453"/>
        <v/>
      </c>
      <c r="FP89" t="str">
        <f t="shared" ca="1" si="454"/>
        <v/>
      </c>
      <c r="FQ89" t="str">
        <f t="shared" ca="1" si="455"/>
        <v/>
      </c>
      <c r="FR89" t="str">
        <f t="shared" ca="1" si="456"/>
        <v/>
      </c>
      <c r="FS89" t="str">
        <f t="shared" ca="1" si="457"/>
        <v/>
      </c>
      <c r="FT89" t="str">
        <f t="shared" ca="1" si="458"/>
        <v/>
      </c>
      <c r="FU89" t="str">
        <f t="shared" ca="1" si="459"/>
        <v/>
      </c>
      <c r="FV89" t="str">
        <f t="shared" ca="1" si="460"/>
        <v/>
      </c>
      <c r="FW89" t="str">
        <f t="shared" ca="1" si="461"/>
        <v/>
      </c>
      <c r="FX89" t="str">
        <f t="shared" ca="1" si="462"/>
        <v/>
      </c>
      <c r="FY89" t="str">
        <f t="shared" ca="1" si="463"/>
        <v/>
      </c>
      <c r="FZ89" t="str">
        <f t="shared" ca="1" si="464"/>
        <v/>
      </c>
      <c r="GA89" t="str">
        <f t="shared" ca="1" si="465"/>
        <v/>
      </c>
      <c r="GB89" t="str">
        <f t="shared" ca="1" si="466"/>
        <v/>
      </c>
      <c r="GC89" t="str">
        <f t="shared" ca="1" si="467"/>
        <v/>
      </c>
      <c r="GD89" t="str">
        <f t="shared" ca="1" si="468"/>
        <v/>
      </c>
      <c r="GE89" t="str">
        <f t="shared" ca="1" si="469"/>
        <v/>
      </c>
      <c r="GF89" t="str">
        <f t="shared" ca="1" si="470"/>
        <v/>
      </c>
      <c r="GG89" t="str">
        <f t="shared" ca="1" si="471"/>
        <v/>
      </c>
      <c r="GH89" t="str">
        <f t="shared" ca="1" si="472"/>
        <v/>
      </c>
      <c r="GI89" t="str">
        <f t="shared" ca="1" si="473"/>
        <v/>
      </c>
      <c r="GJ89" t="str">
        <f t="shared" ca="1" si="474"/>
        <v/>
      </c>
      <c r="GK89" t="str">
        <f t="shared" ca="1" si="475"/>
        <v/>
      </c>
      <c r="GL89" t="str">
        <f t="shared" ca="1" si="476"/>
        <v/>
      </c>
      <c r="GM89" t="str">
        <f t="shared" ca="1" si="477"/>
        <v/>
      </c>
      <c r="GN89" t="str">
        <f t="shared" ca="1" si="478"/>
        <v/>
      </c>
      <c r="GO89" t="str">
        <f t="shared" ca="1" si="479"/>
        <v/>
      </c>
      <c r="GP89" t="str">
        <f t="shared" ca="1" si="480"/>
        <v/>
      </c>
      <c r="GQ89" t="str">
        <f t="shared" ca="1" si="481"/>
        <v/>
      </c>
      <c r="GR89" t="str">
        <f t="shared" ca="1" si="482"/>
        <v/>
      </c>
      <c r="GS89" t="str">
        <f t="shared" ca="1" si="483"/>
        <v/>
      </c>
      <c r="GT89" t="str">
        <f t="shared" ca="1" si="484"/>
        <v/>
      </c>
      <c r="GU89" t="str">
        <f t="shared" ca="1" si="485"/>
        <v/>
      </c>
      <c r="GV89" t="str">
        <f t="shared" ca="1" si="486"/>
        <v/>
      </c>
      <c r="GW89" t="str">
        <f t="shared" ca="1" si="487"/>
        <v/>
      </c>
      <c r="GX89" t="str">
        <f t="shared" ca="1" si="488"/>
        <v/>
      </c>
      <c r="GY89" t="str">
        <f t="shared" ca="1" si="489"/>
        <v/>
      </c>
      <c r="GZ89" t="str">
        <f t="shared" ca="1" si="490"/>
        <v/>
      </c>
      <c r="HA89" t="str">
        <f t="shared" ca="1" si="491"/>
        <v/>
      </c>
      <c r="HB89" t="str">
        <f t="shared" ca="1" si="492"/>
        <v/>
      </c>
      <c r="HC89" t="str">
        <f t="shared" ca="1" si="493"/>
        <v/>
      </c>
      <c r="HD89" t="str">
        <f t="shared" ca="1" si="494"/>
        <v/>
      </c>
      <c r="HE89" t="str">
        <f t="shared" ca="1" si="495"/>
        <v/>
      </c>
      <c r="HF89" t="str">
        <f t="shared" ca="1" si="496"/>
        <v/>
      </c>
      <c r="HG89" t="str">
        <f t="shared" ca="1" si="497"/>
        <v/>
      </c>
      <c r="HH89" t="str">
        <f t="shared" ca="1" si="498"/>
        <v/>
      </c>
      <c r="HI89" t="str">
        <f t="shared" ca="1" si="499"/>
        <v/>
      </c>
      <c r="HJ89" t="str">
        <f t="shared" ca="1" si="500"/>
        <v/>
      </c>
      <c r="HK89" t="str">
        <f t="shared" ca="1" si="501"/>
        <v/>
      </c>
      <c r="HL89" t="str">
        <f t="shared" ca="1" si="502"/>
        <v/>
      </c>
      <c r="HM89" t="str">
        <f t="shared" ca="1" si="503"/>
        <v/>
      </c>
      <c r="HN89" t="str">
        <f t="shared" ca="1" si="504"/>
        <v/>
      </c>
      <c r="HO89" t="str">
        <f t="shared" ca="1" si="505"/>
        <v/>
      </c>
      <c r="HP89" t="str">
        <f t="shared" ca="1" si="506"/>
        <v/>
      </c>
      <c r="HQ89" t="str">
        <f t="shared" ca="1" si="507"/>
        <v/>
      </c>
      <c r="HR89" t="str">
        <f t="shared" ca="1" si="508"/>
        <v/>
      </c>
      <c r="HS89" t="str">
        <f t="shared" ca="1" si="509"/>
        <v/>
      </c>
      <c r="HT89" t="str">
        <f t="shared" ca="1" si="510"/>
        <v/>
      </c>
      <c r="HU89" t="str">
        <f t="shared" ca="1" si="511"/>
        <v/>
      </c>
      <c r="HV89" t="str">
        <f t="shared" ca="1" si="512"/>
        <v/>
      </c>
      <c r="HW89" t="str">
        <f t="shared" ca="1" si="513"/>
        <v/>
      </c>
      <c r="HX89" t="str">
        <f t="shared" ca="1" si="514"/>
        <v/>
      </c>
      <c r="HY89" t="str">
        <f t="shared" ca="1" si="515"/>
        <v/>
      </c>
      <c r="HZ89" t="str">
        <f t="shared" ca="1" si="516"/>
        <v/>
      </c>
      <c r="IA89" t="str">
        <f t="shared" ca="1" si="517"/>
        <v/>
      </c>
      <c r="IB89" t="str">
        <f t="shared" ca="1" si="518"/>
        <v/>
      </c>
      <c r="IC89" t="str">
        <f t="shared" ca="1" si="519"/>
        <v/>
      </c>
      <c r="ID89" t="str">
        <f t="shared" ca="1" si="520"/>
        <v/>
      </c>
      <c r="IE89" t="str">
        <f t="shared" ca="1" si="521"/>
        <v/>
      </c>
      <c r="IF89" t="str">
        <f t="shared" ca="1" si="522"/>
        <v/>
      </c>
      <c r="IG89" t="str">
        <f t="shared" ca="1" si="523"/>
        <v/>
      </c>
      <c r="IH89" t="str">
        <f t="shared" ca="1" si="524"/>
        <v/>
      </c>
      <c r="II89" t="str">
        <f t="shared" ca="1" si="525"/>
        <v/>
      </c>
      <c r="IJ89" t="str">
        <f t="shared" ca="1" si="526"/>
        <v/>
      </c>
      <c r="IK89" t="str">
        <f t="shared" ca="1" si="527"/>
        <v/>
      </c>
      <c r="IL89" t="str">
        <f t="shared" ca="1" si="528"/>
        <v/>
      </c>
      <c r="IM89" t="str">
        <f t="shared" ca="1" si="529"/>
        <v/>
      </c>
      <c r="IN89" t="str">
        <f t="shared" ca="1" si="530"/>
        <v/>
      </c>
      <c r="IO89" t="str">
        <f t="shared" ca="1" si="531"/>
        <v/>
      </c>
      <c r="IP89" t="str">
        <f t="shared" ca="1" si="532"/>
        <v/>
      </c>
      <c r="IQ89" t="str">
        <f t="shared" ca="1" si="533"/>
        <v/>
      </c>
      <c r="IR89" t="str">
        <f t="shared" ca="1" si="534"/>
        <v/>
      </c>
      <c r="IS89" t="str">
        <f t="shared" ca="1" si="535"/>
        <v/>
      </c>
      <c r="IT89" t="str">
        <f t="shared" ca="1" si="536"/>
        <v/>
      </c>
      <c r="IU89" t="str">
        <f t="shared" ca="1" si="537"/>
        <v/>
      </c>
      <c r="IV89" t="str">
        <f t="shared" ca="1" si="538"/>
        <v/>
      </c>
      <c r="IW89" t="str">
        <f t="shared" ca="1" si="539"/>
        <v/>
      </c>
      <c r="IX89" t="str">
        <f t="shared" ca="1" si="540"/>
        <v/>
      </c>
      <c r="IY89" t="str">
        <f t="shared" ca="1" si="541"/>
        <v/>
      </c>
      <c r="IZ89" t="str">
        <f t="shared" ca="1" si="542"/>
        <v/>
      </c>
      <c r="JA89" t="str">
        <f t="shared" ca="1" si="543"/>
        <v/>
      </c>
      <c r="JB89" t="str">
        <f t="shared" ca="1" si="544"/>
        <v/>
      </c>
      <c r="JC89" t="str">
        <f t="shared" ca="1" si="545"/>
        <v/>
      </c>
      <c r="JD89" t="str">
        <f t="shared" ca="1" si="546"/>
        <v/>
      </c>
      <c r="JE89" t="str">
        <f t="shared" ca="1" si="547"/>
        <v/>
      </c>
      <c r="JF89" t="str">
        <f t="shared" ca="1" si="548"/>
        <v/>
      </c>
      <c r="JG89" t="str">
        <f t="shared" ca="1" si="549"/>
        <v/>
      </c>
      <c r="JH89" t="str">
        <f t="shared" ca="1" si="550"/>
        <v/>
      </c>
      <c r="JI89" t="str">
        <f t="shared" ca="1" si="551"/>
        <v/>
      </c>
      <c r="JJ89" t="str">
        <f t="shared" ca="1" si="552"/>
        <v/>
      </c>
      <c r="JK89" t="str">
        <f t="shared" ca="1" si="553"/>
        <v/>
      </c>
      <c r="JL89" t="str">
        <f t="shared" ca="1" si="554"/>
        <v/>
      </c>
      <c r="JM89" t="str">
        <f t="shared" ca="1" si="555"/>
        <v/>
      </c>
      <c r="JN89" t="str">
        <f t="shared" ca="1" si="556"/>
        <v/>
      </c>
      <c r="JO89" t="str">
        <f t="shared" ca="1" si="557"/>
        <v/>
      </c>
      <c r="JP89" t="str">
        <f t="shared" ca="1" si="558"/>
        <v/>
      </c>
      <c r="JQ89" t="str">
        <f t="shared" ca="1" si="559"/>
        <v/>
      </c>
      <c r="JR89" t="str">
        <f t="shared" ca="1" si="560"/>
        <v/>
      </c>
      <c r="JS89" t="str">
        <f t="shared" ca="1" si="561"/>
        <v/>
      </c>
      <c r="JT89" t="str">
        <f t="shared" ca="1" si="562"/>
        <v/>
      </c>
      <c r="JU89" t="str">
        <f t="shared" ca="1" si="563"/>
        <v/>
      </c>
    </row>
    <row r="90" spans="1:281" x14ac:dyDescent="0.25">
      <c r="A90">
        <f t="shared" si="564"/>
        <v>89</v>
      </c>
      <c r="B90" t="str">
        <f t="shared" ca="1" si="293"/>
        <v/>
      </c>
      <c r="C90">
        <v>4</v>
      </c>
      <c r="D90">
        <f t="shared" si="297"/>
        <v>89</v>
      </c>
      <c r="E90">
        <f t="shared" si="298"/>
        <v>14</v>
      </c>
      <c r="F90">
        <f ca="1">COUNT((AD90,AP90,BB90,BN90,BZ90,CL90,CX90,DJ90,DV90,EH90,ET90,FF90,FR90,GD90,GP90,HB90,HN90,HZ90,IL90,IX90,JJ90,JV90,KH90,KT90,LF90,LR90))</f>
        <v>0</v>
      </c>
      <c r="G90">
        <f t="shared" ca="1" si="299"/>
        <v>0</v>
      </c>
      <c r="H90">
        <f t="shared" ca="1" si="300"/>
        <v>0</v>
      </c>
      <c r="I90">
        <f t="shared" ca="1" si="294"/>
        <v>0</v>
      </c>
      <c r="J90">
        <f t="shared" ca="1" si="301"/>
        <v>0</v>
      </c>
      <c r="K90">
        <f t="shared" ca="1" si="302"/>
        <v>-1</v>
      </c>
      <c r="L90">
        <f t="shared" ca="1" si="286"/>
        <v>9</v>
      </c>
      <c r="M90">
        <f t="shared" ca="1" si="303"/>
        <v>0</v>
      </c>
      <c r="N90">
        <f t="shared" ca="1" si="287"/>
        <v>65</v>
      </c>
      <c r="O90">
        <f t="shared" ca="1" si="304"/>
        <v>-1</v>
      </c>
      <c r="P90">
        <f t="shared" ca="1" si="288"/>
        <v>9</v>
      </c>
      <c r="Q90">
        <f t="shared" ca="1" si="305"/>
        <v>0</v>
      </c>
      <c r="R90">
        <f t="shared" ca="1" si="306"/>
        <v>0</v>
      </c>
      <c r="S90">
        <f t="shared" ca="1" si="307"/>
        <v>0</v>
      </c>
      <c r="T90">
        <f t="shared" ca="1" si="308"/>
        <v>0</v>
      </c>
      <c r="U90" t="str">
        <f t="shared" ca="1" si="295"/>
        <v>999999999999</v>
      </c>
      <c r="V90">
        <f t="shared" ca="1" si="289"/>
        <v>0</v>
      </c>
      <c r="W90">
        <f t="shared" si="309"/>
        <v>89</v>
      </c>
      <c r="X90" t="e">
        <f t="shared" ca="1" si="290"/>
        <v>#N/A</v>
      </c>
      <c r="Y90">
        <f t="shared" ca="1" si="310"/>
        <v>0</v>
      </c>
      <c r="Z90" t="str">
        <f t="shared" ca="1" si="311"/>
        <v>999zz</v>
      </c>
      <c r="AA90">
        <f t="shared" ca="1" si="291"/>
        <v>350</v>
      </c>
      <c r="AB90">
        <f t="shared" si="312"/>
        <v>89</v>
      </c>
      <c r="AC90" t="e">
        <f t="shared" ca="1" si="292"/>
        <v>#N/A</v>
      </c>
      <c r="AD90" t="str">
        <f t="shared" ca="1" si="313"/>
        <v/>
      </c>
      <c r="AE90" t="str">
        <f t="shared" ca="1" si="314"/>
        <v/>
      </c>
      <c r="AF90" t="str">
        <f t="shared" ca="1" si="315"/>
        <v/>
      </c>
      <c r="AG90" t="str">
        <f t="shared" ca="1" si="316"/>
        <v/>
      </c>
      <c r="AH90" t="str">
        <f t="shared" ca="1" si="317"/>
        <v/>
      </c>
      <c r="AI90" t="str">
        <f t="shared" ca="1" si="318"/>
        <v/>
      </c>
      <c r="AJ90" t="str">
        <f t="shared" ca="1" si="319"/>
        <v/>
      </c>
      <c r="AK90" t="str">
        <f t="shared" ca="1" si="320"/>
        <v/>
      </c>
      <c r="AL90" t="str">
        <f t="shared" ca="1" si="321"/>
        <v/>
      </c>
      <c r="AM90" t="str">
        <f t="shared" ca="1" si="322"/>
        <v/>
      </c>
      <c r="AN90" t="str">
        <f t="shared" ca="1" si="323"/>
        <v/>
      </c>
      <c r="AO90" t="str">
        <f t="shared" ca="1" si="324"/>
        <v/>
      </c>
      <c r="AP90" t="str">
        <f t="shared" ca="1" si="325"/>
        <v/>
      </c>
      <c r="AQ90" t="str">
        <f t="shared" ca="1" si="326"/>
        <v/>
      </c>
      <c r="AR90" t="str">
        <f t="shared" ca="1" si="327"/>
        <v/>
      </c>
      <c r="AS90" t="str">
        <f t="shared" ca="1" si="328"/>
        <v/>
      </c>
      <c r="AT90" t="str">
        <f t="shared" ca="1" si="329"/>
        <v/>
      </c>
      <c r="AU90" t="str">
        <f t="shared" ca="1" si="330"/>
        <v/>
      </c>
      <c r="AV90" t="str">
        <f t="shared" ca="1" si="331"/>
        <v/>
      </c>
      <c r="AW90" t="str">
        <f t="shared" ca="1" si="332"/>
        <v/>
      </c>
      <c r="AX90" t="str">
        <f t="shared" ca="1" si="333"/>
        <v/>
      </c>
      <c r="AY90" t="str">
        <f t="shared" ca="1" si="334"/>
        <v/>
      </c>
      <c r="AZ90" t="str">
        <f t="shared" ca="1" si="335"/>
        <v/>
      </c>
      <c r="BA90" t="str">
        <f t="shared" ca="1" si="336"/>
        <v/>
      </c>
      <c r="BB90" t="str">
        <f t="shared" ca="1" si="337"/>
        <v/>
      </c>
      <c r="BC90" t="str">
        <f t="shared" ca="1" si="338"/>
        <v/>
      </c>
      <c r="BD90" t="str">
        <f t="shared" ca="1" si="339"/>
        <v/>
      </c>
      <c r="BE90" t="str">
        <f t="shared" ca="1" si="340"/>
        <v/>
      </c>
      <c r="BF90" t="str">
        <f t="shared" ca="1" si="341"/>
        <v/>
      </c>
      <c r="BG90" t="str">
        <f t="shared" ca="1" si="342"/>
        <v/>
      </c>
      <c r="BH90" t="str">
        <f t="shared" ca="1" si="343"/>
        <v/>
      </c>
      <c r="BI90" t="str">
        <f t="shared" ca="1" si="344"/>
        <v/>
      </c>
      <c r="BJ90" t="str">
        <f t="shared" ca="1" si="345"/>
        <v/>
      </c>
      <c r="BK90" t="str">
        <f t="shared" ca="1" si="346"/>
        <v/>
      </c>
      <c r="BL90" t="str">
        <f t="shared" ca="1" si="347"/>
        <v/>
      </c>
      <c r="BM90" t="str">
        <f t="shared" ca="1" si="348"/>
        <v/>
      </c>
      <c r="BN90" t="str">
        <f t="shared" ca="1" si="349"/>
        <v/>
      </c>
      <c r="BO90" t="str">
        <f t="shared" ca="1" si="350"/>
        <v/>
      </c>
      <c r="BP90" t="str">
        <f t="shared" ca="1" si="351"/>
        <v/>
      </c>
      <c r="BQ90" t="str">
        <f t="shared" ca="1" si="352"/>
        <v/>
      </c>
      <c r="BR90" t="str">
        <f t="shared" ca="1" si="353"/>
        <v/>
      </c>
      <c r="BS90" t="str">
        <f t="shared" ca="1" si="354"/>
        <v/>
      </c>
      <c r="BT90" t="str">
        <f t="shared" ca="1" si="355"/>
        <v/>
      </c>
      <c r="BU90" t="str">
        <f t="shared" ca="1" si="356"/>
        <v/>
      </c>
      <c r="BV90" t="str">
        <f t="shared" ca="1" si="357"/>
        <v/>
      </c>
      <c r="BW90" t="str">
        <f t="shared" ca="1" si="358"/>
        <v/>
      </c>
      <c r="BX90" t="str">
        <f t="shared" ca="1" si="359"/>
        <v/>
      </c>
      <c r="BY90" t="str">
        <f t="shared" ca="1" si="360"/>
        <v/>
      </c>
      <c r="BZ90" t="str">
        <f t="shared" ca="1" si="361"/>
        <v/>
      </c>
      <c r="CA90" t="str">
        <f t="shared" ca="1" si="362"/>
        <v/>
      </c>
      <c r="CB90" t="str">
        <f t="shared" ca="1" si="363"/>
        <v/>
      </c>
      <c r="CC90" t="str">
        <f t="shared" ca="1" si="364"/>
        <v/>
      </c>
      <c r="CD90" t="str">
        <f t="shared" ca="1" si="365"/>
        <v/>
      </c>
      <c r="CE90" t="str">
        <f t="shared" ca="1" si="366"/>
        <v/>
      </c>
      <c r="CF90" t="str">
        <f t="shared" ca="1" si="367"/>
        <v/>
      </c>
      <c r="CG90" t="str">
        <f t="shared" ca="1" si="368"/>
        <v/>
      </c>
      <c r="CH90" t="str">
        <f t="shared" ca="1" si="369"/>
        <v/>
      </c>
      <c r="CI90" t="str">
        <f t="shared" ca="1" si="370"/>
        <v/>
      </c>
      <c r="CJ90" t="str">
        <f t="shared" ca="1" si="371"/>
        <v/>
      </c>
      <c r="CK90" t="str">
        <f t="shared" ca="1" si="372"/>
        <v/>
      </c>
      <c r="CL90" t="str">
        <f t="shared" ca="1" si="373"/>
        <v/>
      </c>
      <c r="CM90" t="str">
        <f t="shared" ca="1" si="374"/>
        <v/>
      </c>
      <c r="CN90" t="str">
        <f t="shared" ca="1" si="375"/>
        <v/>
      </c>
      <c r="CO90" t="str">
        <f t="shared" ca="1" si="376"/>
        <v/>
      </c>
      <c r="CP90" t="str">
        <f t="shared" ca="1" si="377"/>
        <v/>
      </c>
      <c r="CQ90" t="str">
        <f t="shared" ca="1" si="378"/>
        <v/>
      </c>
      <c r="CR90" t="str">
        <f t="shared" ca="1" si="379"/>
        <v/>
      </c>
      <c r="CS90" t="str">
        <f t="shared" ca="1" si="380"/>
        <v/>
      </c>
      <c r="CT90" t="str">
        <f t="shared" ca="1" si="381"/>
        <v/>
      </c>
      <c r="CU90" t="str">
        <f t="shared" ca="1" si="382"/>
        <v/>
      </c>
      <c r="CV90" t="str">
        <f t="shared" ca="1" si="383"/>
        <v/>
      </c>
      <c r="CW90" t="str">
        <f t="shared" ca="1" si="384"/>
        <v/>
      </c>
      <c r="CX90" t="str">
        <f t="shared" ca="1" si="385"/>
        <v/>
      </c>
      <c r="CY90" t="str">
        <f t="shared" ca="1" si="386"/>
        <v/>
      </c>
      <c r="CZ90" t="str">
        <f t="shared" ca="1" si="387"/>
        <v/>
      </c>
      <c r="DA90" t="str">
        <f t="shared" ca="1" si="388"/>
        <v/>
      </c>
      <c r="DB90" t="str">
        <f t="shared" ca="1" si="389"/>
        <v/>
      </c>
      <c r="DC90" t="str">
        <f t="shared" ca="1" si="390"/>
        <v/>
      </c>
      <c r="DD90" t="str">
        <f t="shared" ca="1" si="391"/>
        <v/>
      </c>
      <c r="DE90" t="str">
        <f t="shared" ca="1" si="392"/>
        <v/>
      </c>
      <c r="DF90" t="str">
        <f t="shared" ca="1" si="393"/>
        <v/>
      </c>
      <c r="DG90" t="str">
        <f t="shared" ca="1" si="394"/>
        <v/>
      </c>
      <c r="DH90" t="str">
        <f t="shared" ca="1" si="395"/>
        <v/>
      </c>
      <c r="DI90" t="str">
        <f t="shared" ca="1" si="396"/>
        <v/>
      </c>
      <c r="DJ90" t="str">
        <f t="shared" ca="1" si="397"/>
        <v/>
      </c>
      <c r="DK90" t="str">
        <f t="shared" ca="1" si="398"/>
        <v/>
      </c>
      <c r="DL90" t="str">
        <f t="shared" ca="1" si="399"/>
        <v/>
      </c>
      <c r="DM90" t="str">
        <f t="shared" ca="1" si="400"/>
        <v/>
      </c>
      <c r="DN90" t="str">
        <f t="shared" ca="1" si="401"/>
        <v/>
      </c>
      <c r="DO90" t="str">
        <f t="shared" ca="1" si="402"/>
        <v/>
      </c>
      <c r="DP90" t="str">
        <f t="shared" ca="1" si="403"/>
        <v/>
      </c>
      <c r="DQ90" t="str">
        <f t="shared" ca="1" si="404"/>
        <v/>
      </c>
      <c r="DR90" t="str">
        <f t="shared" ca="1" si="405"/>
        <v/>
      </c>
      <c r="DS90" t="str">
        <f t="shared" ca="1" si="406"/>
        <v/>
      </c>
      <c r="DT90" t="str">
        <f t="shared" ca="1" si="407"/>
        <v/>
      </c>
      <c r="DU90" t="str">
        <f t="shared" ca="1" si="408"/>
        <v/>
      </c>
      <c r="DV90" t="str">
        <f t="shared" ca="1" si="296"/>
        <v/>
      </c>
      <c r="DW90" t="str">
        <f t="shared" ca="1" si="409"/>
        <v/>
      </c>
      <c r="DX90" t="str">
        <f t="shared" ca="1" si="410"/>
        <v/>
      </c>
      <c r="DY90" t="str">
        <f t="shared" ca="1" si="411"/>
        <v/>
      </c>
      <c r="DZ90" t="str">
        <f t="shared" ca="1" si="412"/>
        <v/>
      </c>
      <c r="EA90" t="str">
        <f t="shared" ca="1" si="413"/>
        <v/>
      </c>
      <c r="EB90" t="str">
        <f t="shared" ca="1" si="414"/>
        <v/>
      </c>
      <c r="EC90" t="str">
        <f t="shared" ca="1" si="415"/>
        <v/>
      </c>
      <c r="ED90" t="str">
        <f t="shared" ca="1" si="416"/>
        <v/>
      </c>
      <c r="EE90" t="str">
        <f t="shared" ca="1" si="417"/>
        <v/>
      </c>
      <c r="EF90" t="str">
        <f t="shared" ca="1" si="418"/>
        <v/>
      </c>
      <c r="EG90" t="str">
        <f t="shared" ca="1" si="419"/>
        <v/>
      </c>
      <c r="EH90" t="str">
        <f t="shared" ca="1" si="420"/>
        <v/>
      </c>
      <c r="EI90" t="str">
        <f t="shared" ca="1" si="421"/>
        <v/>
      </c>
      <c r="EJ90" t="str">
        <f t="shared" ca="1" si="422"/>
        <v/>
      </c>
      <c r="EK90" t="str">
        <f t="shared" ca="1" si="423"/>
        <v/>
      </c>
      <c r="EL90" t="str">
        <f t="shared" ca="1" si="424"/>
        <v/>
      </c>
      <c r="EM90" t="str">
        <f t="shared" ca="1" si="425"/>
        <v/>
      </c>
      <c r="EN90" t="str">
        <f t="shared" ca="1" si="426"/>
        <v/>
      </c>
      <c r="EO90" t="str">
        <f t="shared" ca="1" si="427"/>
        <v/>
      </c>
      <c r="EP90" t="str">
        <f t="shared" ca="1" si="428"/>
        <v/>
      </c>
      <c r="EQ90" t="str">
        <f t="shared" ca="1" si="429"/>
        <v/>
      </c>
      <c r="ER90" t="str">
        <f t="shared" ca="1" si="430"/>
        <v/>
      </c>
      <c r="ES90" t="str">
        <f t="shared" ca="1" si="431"/>
        <v/>
      </c>
      <c r="ET90" t="str">
        <f t="shared" ca="1" si="432"/>
        <v/>
      </c>
      <c r="EU90" t="str">
        <f t="shared" ca="1" si="433"/>
        <v/>
      </c>
      <c r="EV90" t="str">
        <f t="shared" ca="1" si="434"/>
        <v/>
      </c>
      <c r="EW90" t="str">
        <f t="shared" ca="1" si="435"/>
        <v/>
      </c>
      <c r="EX90" t="str">
        <f t="shared" ca="1" si="436"/>
        <v/>
      </c>
      <c r="EY90" t="str">
        <f t="shared" ca="1" si="437"/>
        <v/>
      </c>
      <c r="EZ90" t="str">
        <f t="shared" ca="1" si="438"/>
        <v/>
      </c>
      <c r="FA90" t="str">
        <f t="shared" ca="1" si="439"/>
        <v/>
      </c>
      <c r="FB90" t="str">
        <f t="shared" ca="1" si="440"/>
        <v/>
      </c>
      <c r="FC90" t="str">
        <f t="shared" ca="1" si="441"/>
        <v/>
      </c>
      <c r="FD90" t="str">
        <f t="shared" ca="1" si="442"/>
        <v/>
      </c>
      <c r="FE90" t="str">
        <f t="shared" ca="1" si="443"/>
        <v/>
      </c>
      <c r="FF90" t="str">
        <f t="shared" ca="1" si="444"/>
        <v/>
      </c>
      <c r="FG90" t="str">
        <f t="shared" ca="1" si="445"/>
        <v/>
      </c>
      <c r="FH90" t="str">
        <f t="shared" ca="1" si="446"/>
        <v/>
      </c>
      <c r="FI90" t="str">
        <f t="shared" ca="1" si="447"/>
        <v/>
      </c>
      <c r="FJ90" t="str">
        <f t="shared" ca="1" si="448"/>
        <v/>
      </c>
      <c r="FK90" t="str">
        <f t="shared" ca="1" si="449"/>
        <v/>
      </c>
      <c r="FL90" t="str">
        <f t="shared" ca="1" si="450"/>
        <v/>
      </c>
      <c r="FM90" t="str">
        <f t="shared" ca="1" si="451"/>
        <v/>
      </c>
      <c r="FN90" t="str">
        <f t="shared" ca="1" si="452"/>
        <v/>
      </c>
      <c r="FO90" t="str">
        <f t="shared" ca="1" si="453"/>
        <v/>
      </c>
      <c r="FP90" t="str">
        <f t="shared" ca="1" si="454"/>
        <v/>
      </c>
      <c r="FQ90" t="str">
        <f t="shared" ca="1" si="455"/>
        <v/>
      </c>
      <c r="FR90" t="str">
        <f t="shared" ca="1" si="456"/>
        <v/>
      </c>
      <c r="FS90" t="str">
        <f t="shared" ca="1" si="457"/>
        <v/>
      </c>
      <c r="FT90" t="str">
        <f t="shared" ca="1" si="458"/>
        <v/>
      </c>
      <c r="FU90" t="str">
        <f t="shared" ca="1" si="459"/>
        <v/>
      </c>
      <c r="FV90" t="str">
        <f t="shared" ca="1" si="460"/>
        <v/>
      </c>
      <c r="FW90" t="str">
        <f t="shared" ca="1" si="461"/>
        <v/>
      </c>
      <c r="FX90" t="str">
        <f t="shared" ca="1" si="462"/>
        <v/>
      </c>
      <c r="FY90" t="str">
        <f t="shared" ca="1" si="463"/>
        <v/>
      </c>
      <c r="FZ90" t="str">
        <f t="shared" ca="1" si="464"/>
        <v/>
      </c>
      <c r="GA90" t="str">
        <f t="shared" ca="1" si="465"/>
        <v/>
      </c>
      <c r="GB90" t="str">
        <f t="shared" ca="1" si="466"/>
        <v/>
      </c>
      <c r="GC90" t="str">
        <f t="shared" ca="1" si="467"/>
        <v/>
      </c>
      <c r="GD90" t="str">
        <f t="shared" ca="1" si="468"/>
        <v/>
      </c>
      <c r="GE90" t="str">
        <f t="shared" ca="1" si="469"/>
        <v/>
      </c>
      <c r="GF90" t="str">
        <f t="shared" ca="1" si="470"/>
        <v/>
      </c>
      <c r="GG90" t="str">
        <f t="shared" ca="1" si="471"/>
        <v/>
      </c>
      <c r="GH90" t="str">
        <f t="shared" ca="1" si="472"/>
        <v/>
      </c>
      <c r="GI90" t="str">
        <f t="shared" ca="1" si="473"/>
        <v/>
      </c>
      <c r="GJ90" t="str">
        <f t="shared" ca="1" si="474"/>
        <v/>
      </c>
      <c r="GK90" t="str">
        <f t="shared" ca="1" si="475"/>
        <v/>
      </c>
      <c r="GL90" t="str">
        <f t="shared" ca="1" si="476"/>
        <v/>
      </c>
      <c r="GM90" t="str">
        <f t="shared" ca="1" si="477"/>
        <v/>
      </c>
      <c r="GN90" t="str">
        <f t="shared" ca="1" si="478"/>
        <v/>
      </c>
      <c r="GO90" t="str">
        <f t="shared" ca="1" si="479"/>
        <v/>
      </c>
      <c r="GP90" t="str">
        <f t="shared" ca="1" si="480"/>
        <v/>
      </c>
      <c r="GQ90" t="str">
        <f t="shared" ca="1" si="481"/>
        <v/>
      </c>
      <c r="GR90" t="str">
        <f t="shared" ca="1" si="482"/>
        <v/>
      </c>
      <c r="GS90" t="str">
        <f t="shared" ca="1" si="483"/>
        <v/>
      </c>
      <c r="GT90" t="str">
        <f t="shared" ca="1" si="484"/>
        <v/>
      </c>
      <c r="GU90" t="str">
        <f t="shared" ca="1" si="485"/>
        <v/>
      </c>
      <c r="GV90" t="str">
        <f t="shared" ca="1" si="486"/>
        <v/>
      </c>
      <c r="GW90" t="str">
        <f t="shared" ca="1" si="487"/>
        <v/>
      </c>
      <c r="GX90" t="str">
        <f t="shared" ca="1" si="488"/>
        <v/>
      </c>
      <c r="GY90" t="str">
        <f t="shared" ca="1" si="489"/>
        <v/>
      </c>
      <c r="GZ90" t="str">
        <f t="shared" ca="1" si="490"/>
        <v/>
      </c>
      <c r="HA90" t="str">
        <f t="shared" ca="1" si="491"/>
        <v/>
      </c>
      <c r="HB90" t="str">
        <f t="shared" ca="1" si="492"/>
        <v/>
      </c>
      <c r="HC90" t="str">
        <f t="shared" ca="1" si="493"/>
        <v/>
      </c>
      <c r="HD90" t="str">
        <f t="shared" ca="1" si="494"/>
        <v/>
      </c>
      <c r="HE90" t="str">
        <f t="shared" ca="1" si="495"/>
        <v/>
      </c>
      <c r="HF90" t="str">
        <f t="shared" ca="1" si="496"/>
        <v/>
      </c>
      <c r="HG90" t="str">
        <f t="shared" ca="1" si="497"/>
        <v/>
      </c>
      <c r="HH90" t="str">
        <f t="shared" ca="1" si="498"/>
        <v/>
      </c>
      <c r="HI90" t="str">
        <f t="shared" ca="1" si="499"/>
        <v/>
      </c>
      <c r="HJ90" t="str">
        <f t="shared" ca="1" si="500"/>
        <v/>
      </c>
      <c r="HK90" t="str">
        <f t="shared" ca="1" si="501"/>
        <v/>
      </c>
      <c r="HL90" t="str">
        <f t="shared" ca="1" si="502"/>
        <v/>
      </c>
      <c r="HM90" t="str">
        <f t="shared" ca="1" si="503"/>
        <v/>
      </c>
      <c r="HN90" t="str">
        <f t="shared" ca="1" si="504"/>
        <v/>
      </c>
      <c r="HO90" t="str">
        <f t="shared" ca="1" si="505"/>
        <v/>
      </c>
      <c r="HP90" t="str">
        <f t="shared" ca="1" si="506"/>
        <v/>
      </c>
      <c r="HQ90" t="str">
        <f t="shared" ca="1" si="507"/>
        <v/>
      </c>
      <c r="HR90" t="str">
        <f t="shared" ca="1" si="508"/>
        <v/>
      </c>
      <c r="HS90" t="str">
        <f t="shared" ca="1" si="509"/>
        <v/>
      </c>
      <c r="HT90" t="str">
        <f t="shared" ca="1" si="510"/>
        <v/>
      </c>
      <c r="HU90" t="str">
        <f t="shared" ca="1" si="511"/>
        <v/>
      </c>
      <c r="HV90" t="str">
        <f t="shared" ca="1" si="512"/>
        <v/>
      </c>
      <c r="HW90" t="str">
        <f t="shared" ca="1" si="513"/>
        <v/>
      </c>
      <c r="HX90" t="str">
        <f t="shared" ca="1" si="514"/>
        <v/>
      </c>
      <c r="HY90" t="str">
        <f t="shared" ca="1" si="515"/>
        <v/>
      </c>
      <c r="HZ90" t="str">
        <f t="shared" ca="1" si="516"/>
        <v/>
      </c>
      <c r="IA90" t="str">
        <f t="shared" ca="1" si="517"/>
        <v/>
      </c>
      <c r="IB90" t="str">
        <f t="shared" ca="1" si="518"/>
        <v/>
      </c>
      <c r="IC90" t="str">
        <f t="shared" ca="1" si="519"/>
        <v/>
      </c>
      <c r="ID90" t="str">
        <f t="shared" ca="1" si="520"/>
        <v/>
      </c>
      <c r="IE90" t="str">
        <f t="shared" ca="1" si="521"/>
        <v/>
      </c>
      <c r="IF90" t="str">
        <f t="shared" ca="1" si="522"/>
        <v/>
      </c>
      <c r="IG90" t="str">
        <f t="shared" ca="1" si="523"/>
        <v/>
      </c>
      <c r="IH90" t="str">
        <f t="shared" ca="1" si="524"/>
        <v/>
      </c>
      <c r="II90" t="str">
        <f t="shared" ca="1" si="525"/>
        <v/>
      </c>
      <c r="IJ90" t="str">
        <f t="shared" ca="1" si="526"/>
        <v/>
      </c>
      <c r="IK90" t="str">
        <f t="shared" ca="1" si="527"/>
        <v/>
      </c>
      <c r="IL90" t="str">
        <f t="shared" ca="1" si="528"/>
        <v/>
      </c>
      <c r="IM90" t="str">
        <f t="shared" ca="1" si="529"/>
        <v/>
      </c>
      <c r="IN90" t="str">
        <f t="shared" ca="1" si="530"/>
        <v/>
      </c>
      <c r="IO90" t="str">
        <f t="shared" ca="1" si="531"/>
        <v/>
      </c>
      <c r="IP90" t="str">
        <f t="shared" ca="1" si="532"/>
        <v/>
      </c>
      <c r="IQ90" t="str">
        <f t="shared" ca="1" si="533"/>
        <v/>
      </c>
      <c r="IR90" t="str">
        <f t="shared" ca="1" si="534"/>
        <v/>
      </c>
      <c r="IS90" t="str">
        <f t="shared" ca="1" si="535"/>
        <v/>
      </c>
      <c r="IT90" t="str">
        <f t="shared" ca="1" si="536"/>
        <v/>
      </c>
      <c r="IU90" t="str">
        <f t="shared" ca="1" si="537"/>
        <v/>
      </c>
      <c r="IV90" t="str">
        <f t="shared" ca="1" si="538"/>
        <v/>
      </c>
      <c r="IW90" t="str">
        <f t="shared" ca="1" si="539"/>
        <v/>
      </c>
      <c r="IX90" t="str">
        <f t="shared" ca="1" si="540"/>
        <v/>
      </c>
      <c r="IY90" t="str">
        <f t="shared" ca="1" si="541"/>
        <v/>
      </c>
      <c r="IZ90" t="str">
        <f t="shared" ca="1" si="542"/>
        <v/>
      </c>
      <c r="JA90" t="str">
        <f t="shared" ca="1" si="543"/>
        <v/>
      </c>
      <c r="JB90" t="str">
        <f t="shared" ca="1" si="544"/>
        <v/>
      </c>
      <c r="JC90" t="str">
        <f t="shared" ca="1" si="545"/>
        <v/>
      </c>
      <c r="JD90" t="str">
        <f t="shared" ca="1" si="546"/>
        <v/>
      </c>
      <c r="JE90" t="str">
        <f t="shared" ca="1" si="547"/>
        <v/>
      </c>
      <c r="JF90" t="str">
        <f t="shared" ca="1" si="548"/>
        <v/>
      </c>
      <c r="JG90" t="str">
        <f t="shared" ca="1" si="549"/>
        <v/>
      </c>
      <c r="JH90" t="str">
        <f t="shared" ca="1" si="550"/>
        <v/>
      </c>
      <c r="JI90" t="str">
        <f t="shared" ca="1" si="551"/>
        <v/>
      </c>
      <c r="JJ90" t="str">
        <f t="shared" ca="1" si="552"/>
        <v/>
      </c>
      <c r="JK90" t="str">
        <f t="shared" ca="1" si="553"/>
        <v/>
      </c>
      <c r="JL90" t="str">
        <f t="shared" ca="1" si="554"/>
        <v/>
      </c>
      <c r="JM90" t="str">
        <f t="shared" ca="1" si="555"/>
        <v/>
      </c>
      <c r="JN90" t="str">
        <f t="shared" ca="1" si="556"/>
        <v/>
      </c>
      <c r="JO90" t="str">
        <f t="shared" ca="1" si="557"/>
        <v/>
      </c>
      <c r="JP90" t="str">
        <f t="shared" ca="1" si="558"/>
        <v/>
      </c>
      <c r="JQ90" t="str">
        <f t="shared" ca="1" si="559"/>
        <v/>
      </c>
      <c r="JR90" t="str">
        <f t="shared" ca="1" si="560"/>
        <v/>
      </c>
      <c r="JS90" t="str">
        <f t="shared" ca="1" si="561"/>
        <v/>
      </c>
      <c r="JT90" t="str">
        <f t="shared" ca="1" si="562"/>
        <v/>
      </c>
      <c r="JU90" t="str">
        <f t="shared" ca="1" si="563"/>
        <v/>
      </c>
    </row>
    <row r="91" spans="1:281" x14ac:dyDescent="0.25">
      <c r="A91">
        <f t="shared" si="564"/>
        <v>90</v>
      </c>
      <c r="B91" t="str">
        <f t="shared" ca="1" si="293"/>
        <v/>
      </c>
      <c r="C91">
        <v>4</v>
      </c>
      <c r="D91">
        <f t="shared" si="297"/>
        <v>90</v>
      </c>
      <c r="E91">
        <f t="shared" si="298"/>
        <v>15</v>
      </c>
      <c r="F91">
        <f ca="1">COUNT((AD91,AP91,BB91,BN91,BZ91,CL91,CX91,DJ91,DV91,EH91,ET91,FF91,FR91,GD91,GP91,HB91,HN91,HZ91,IL91,IX91,JJ91,JV91,KH91,KT91,LF91,LR91))</f>
        <v>0</v>
      </c>
      <c r="G91">
        <f t="shared" ca="1" si="299"/>
        <v>0</v>
      </c>
      <c r="H91">
        <f t="shared" ca="1" si="300"/>
        <v>0</v>
      </c>
      <c r="I91">
        <f t="shared" ca="1" si="294"/>
        <v>0</v>
      </c>
      <c r="J91">
        <f t="shared" ca="1" si="301"/>
        <v>0</v>
      </c>
      <c r="K91">
        <f t="shared" ca="1" si="302"/>
        <v>-1</v>
      </c>
      <c r="L91">
        <f t="shared" ref="L91:L154" ca="1" si="565">IF(ROW()-1&gt;COUNT($K$2:$K$351),"",INDEX($A$2:$A$351,MATCH(LARGE($K$2:$K$351,ROW()-1),$K$2:$K$351,0)))</f>
        <v>9</v>
      </c>
      <c r="M91">
        <f t="shared" ca="1" si="303"/>
        <v>0</v>
      </c>
      <c r="N91">
        <f t="shared" ref="N91:N154" ca="1" si="566">RANK(M91,$M$2:$M$351,0)</f>
        <v>65</v>
      </c>
      <c r="O91">
        <f t="shared" ca="1" si="304"/>
        <v>-1</v>
      </c>
      <c r="P91">
        <f t="shared" ref="P91:P154" ca="1" si="567">IF(ROW()-1&gt;COUNT($O$2:$O$351),"",INDEX($A$2:$A$351,MATCH(LARGE($O$2:$O$351,ROW()-1),$O$2:$O$351,0)))</f>
        <v>9</v>
      </c>
      <c r="Q91">
        <f t="shared" ca="1" si="305"/>
        <v>0</v>
      </c>
      <c r="R91">
        <f t="shared" ca="1" si="306"/>
        <v>0</v>
      </c>
      <c r="S91">
        <f t="shared" ca="1" si="307"/>
        <v>0</v>
      </c>
      <c r="T91">
        <f t="shared" ca="1" si="308"/>
        <v>0</v>
      </c>
      <c r="U91" t="str">
        <f t="shared" ca="1" si="295"/>
        <v>999999999999</v>
      </c>
      <c r="V91">
        <f t="shared" ref="V91:V154" ca="1" si="568">COUNTIF($U$2:$U$351,"&lt;="&amp;U91)</f>
        <v>0</v>
      </c>
      <c r="W91">
        <f t="shared" si="309"/>
        <v>90</v>
      </c>
      <c r="X91" t="e">
        <f t="shared" ref="X91:X154" ca="1" si="569">VLOOKUP(A91,$V$2:$W$351,2,FALSE)</f>
        <v>#N/A</v>
      </c>
      <c r="Y91">
        <f t="shared" ca="1" si="310"/>
        <v>0</v>
      </c>
      <c r="Z91" t="str">
        <f t="shared" ca="1" si="311"/>
        <v>999zz</v>
      </c>
      <c r="AA91">
        <f t="shared" ref="AA91:AA154" ca="1" si="570">COUNTIF($Z$2:$Z$351,"&lt;="&amp;Z91)</f>
        <v>350</v>
      </c>
      <c r="AB91">
        <f t="shared" si="312"/>
        <v>90</v>
      </c>
      <c r="AC91" t="e">
        <f t="shared" ref="AC91:AC154" ca="1" si="571">VLOOKUP(A91,$AA$2:$AB$351,2,FALSE)</f>
        <v>#N/A</v>
      </c>
      <c r="AD91" t="str">
        <f t="shared" ca="1" si="313"/>
        <v/>
      </c>
      <c r="AE91" t="str">
        <f t="shared" ca="1" si="314"/>
        <v/>
      </c>
      <c r="AF91" t="str">
        <f t="shared" ca="1" si="315"/>
        <v/>
      </c>
      <c r="AG91" t="str">
        <f t="shared" ca="1" si="316"/>
        <v/>
      </c>
      <c r="AH91" t="str">
        <f t="shared" ca="1" si="317"/>
        <v/>
      </c>
      <c r="AI91" t="str">
        <f t="shared" ca="1" si="318"/>
        <v/>
      </c>
      <c r="AJ91" t="str">
        <f t="shared" ca="1" si="319"/>
        <v/>
      </c>
      <c r="AK91" t="str">
        <f t="shared" ca="1" si="320"/>
        <v/>
      </c>
      <c r="AL91" t="str">
        <f t="shared" ca="1" si="321"/>
        <v/>
      </c>
      <c r="AM91" t="str">
        <f t="shared" ca="1" si="322"/>
        <v/>
      </c>
      <c r="AN91" t="str">
        <f t="shared" ca="1" si="323"/>
        <v/>
      </c>
      <c r="AO91" t="str">
        <f t="shared" ca="1" si="324"/>
        <v/>
      </c>
      <c r="AP91" t="str">
        <f t="shared" ca="1" si="325"/>
        <v/>
      </c>
      <c r="AQ91" t="str">
        <f t="shared" ca="1" si="326"/>
        <v/>
      </c>
      <c r="AR91" t="str">
        <f t="shared" ca="1" si="327"/>
        <v/>
      </c>
      <c r="AS91" t="str">
        <f t="shared" ca="1" si="328"/>
        <v/>
      </c>
      <c r="AT91" t="str">
        <f t="shared" ca="1" si="329"/>
        <v/>
      </c>
      <c r="AU91" t="str">
        <f t="shared" ca="1" si="330"/>
        <v/>
      </c>
      <c r="AV91" t="str">
        <f t="shared" ca="1" si="331"/>
        <v/>
      </c>
      <c r="AW91" t="str">
        <f t="shared" ca="1" si="332"/>
        <v/>
      </c>
      <c r="AX91" t="str">
        <f t="shared" ca="1" si="333"/>
        <v/>
      </c>
      <c r="AY91" t="str">
        <f t="shared" ca="1" si="334"/>
        <v/>
      </c>
      <c r="AZ91" t="str">
        <f t="shared" ca="1" si="335"/>
        <v/>
      </c>
      <c r="BA91" t="str">
        <f t="shared" ca="1" si="336"/>
        <v/>
      </c>
      <c r="BB91" t="str">
        <f t="shared" ca="1" si="337"/>
        <v/>
      </c>
      <c r="BC91" t="str">
        <f t="shared" ca="1" si="338"/>
        <v/>
      </c>
      <c r="BD91" t="str">
        <f t="shared" ca="1" si="339"/>
        <v/>
      </c>
      <c r="BE91" t="str">
        <f t="shared" ca="1" si="340"/>
        <v/>
      </c>
      <c r="BF91" t="str">
        <f t="shared" ca="1" si="341"/>
        <v/>
      </c>
      <c r="BG91" t="str">
        <f t="shared" ca="1" si="342"/>
        <v/>
      </c>
      <c r="BH91" t="str">
        <f t="shared" ca="1" si="343"/>
        <v/>
      </c>
      <c r="BI91" t="str">
        <f t="shared" ca="1" si="344"/>
        <v/>
      </c>
      <c r="BJ91" t="str">
        <f t="shared" ca="1" si="345"/>
        <v/>
      </c>
      <c r="BK91" t="str">
        <f t="shared" ca="1" si="346"/>
        <v/>
      </c>
      <c r="BL91" t="str">
        <f t="shared" ca="1" si="347"/>
        <v/>
      </c>
      <c r="BM91" t="str">
        <f t="shared" ca="1" si="348"/>
        <v/>
      </c>
      <c r="BN91" t="str">
        <f t="shared" ca="1" si="349"/>
        <v/>
      </c>
      <c r="BO91" t="str">
        <f t="shared" ca="1" si="350"/>
        <v/>
      </c>
      <c r="BP91" t="str">
        <f t="shared" ca="1" si="351"/>
        <v/>
      </c>
      <c r="BQ91" t="str">
        <f t="shared" ca="1" si="352"/>
        <v/>
      </c>
      <c r="BR91" t="str">
        <f t="shared" ca="1" si="353"/>
        <v/>
      </c>
      <c r="BS91" t="str">
        <f t="shared" ca="1" si="354"/>
        <v/>
      </c>
      <c r="BT91" t="str">
        <f t="shared" ca="1" si="355"/>
        <v/>
      </c>
      <c r="BU91" t="str">
        <f t="shared" ca="1" si="356"/>
        <v/>
      </c>
      <c r="BV91" t="str">
        <f t="shared" ca="1" si="357"/>
        <v/>
      </c>
      <c r="BW91" t="str">
        <f t="shared" ca="1" si="358"/>
        <v/>
      </c>
      <c r="BX91" t="str">
        <f t="shared" ca="1" si="359"/>
        <v/>
      </c>
      <c r="BY91" t="str">
        <f t="shared" ca="1" si="360"/>
        <v/>
      </c>
      <c r="BZ91" t="str">
        <f t="shared" ca="1" si="361"/>
        <v/>
      </c>
      <c r="CA91" t="str">
        <f t="shared" ca="1" si="362"/>
        <v/>
      </c>
      <c r="CB91" t="str">
        <f t="shared" ca="1" si="363"/>
        <v/>
      </c>
      <c r="CC91" t="str">
        <f t="shared" ca="1" si="364"/>
        <v/>
      </c>
      <c r="CD91" t="str">
        <f t="shared" ca="1" si="365"/>
        <v/>
      </c>
      <c r="CE91" t="str">
        <f t="shared" ca="1" si="366"/>
        <v/>
      </c>
      <c r="CF91" t="str">
        <f t="shared" ca="1" si="367"/>
        <v/>
      </c>
      <c r="CG91" t="str">
        <f t="shared" ca="1" si="368"/>
        <v/>
      </c>
      <c r="CH91" t="str">
        <f t="shared" ca="1" si="369"/>
        <v/>
      </c>
      <c r="CI91" t="str">
        <f t="shared" ca="1" si="370"/>
        <v/>
      </c>
      <c r="CJ91" t="str">
        <f t="shared" ca="1" si="371"/>
        <v/>
      </c>
      <c r="CK91" t="str">
        <f t="shared" ca="1" si="372"/>
        <v/>
      </c>
      <c r="CL91" t="str">
        <f t="shared" ca="1" si="373"/>
        <v/>
      </c>
      <c r="CM91" t="str">
        <f t="shared" ca="1" si="374"/>
        <v/>
      </c>
      <c r="CN91" t="str">
        <f t="shared" ca="1" si="375"/>
        <v/>
      </c>
      <c r="CO91" t="str">
        <f t="shared" ca="1" si="376"/>
        <v/>
      </c>
      <c r="CP91" t="str">
        <f t="shared" ca="1" si="377"/>
        <v/>
      </c>
      <c r="CQ91" t="str">
        <f t="shared" ca="1" si="378"/>
        <v/>
      </c>
      <c r="CR91" t="str">
        <f t="shared" ca="1" si="379"/>
        <v/>
      </c>
      <c r="CS91" t="str">
        <f t="shared" ca="1" si="380"/>
        <v/>
      </c>
      <c r="CT91" t="str">
        <f t="shared" ca="1" si="381"/>
        <v/>
      </c>
      <c r="CU91" t="str">
        <f t="shared" ca="1" si="382"/>
        <v/>
      </c>
      <c r="CV91" t="str">
        <f t="shared" ca="1" si="383"/>
        <v/>
      </c>
      <c r="CW91" t="str">
        <f t="shared" ca="1" si="384"/>
        <v/>
      </c>
      <c r="CX91" t="str">
        <f t="shared" ca="1" si="385"/>
        <v/>
      </c>
      <c r="CY91" t="str">
        <f t="shared" ca="1" si="386"/>
        <v/>
      </c>
      <c r="CZ91" t="str">
        <f t="shared" ca="1" si="387"/>
        <v/>
      </c>
      <c r="DA91" t="str">
        <f t="shared" ca="1" si="388"/>
        <v/>
      </c>
      <c r="DB91" t="str">
        <f t="shared" ca="1" si="389"/>
        <v/>
      </c>
      <c r="DC91" t="str">
        <f t="shared" ca="1" si="390"/>
        <v/>
      </c>
      <c r="DD91" t="str">
        <f t="shared" ca="1" si="391"/>
        <v/>
      </c>
      <c r="DE91" t="str">
        <f t="shared" ca="1" si="392"/>
        <v/>
      </c>
      <c r="DF91" t="str">
        <f t="shared" ca="1" si="393"/>
        <v/>
      </c>
      <c r="DG91" t="str">
        <f t="shared" ca="1" si="394"/>
        <v/>
      </c>
      <c r="DH91" t="str">
        <f t="shared" ca="1" si="395"/>
        <v/>
      </c>
      <c r="DI91" t="str">
        <f t="shared" ca="1" si="396"/>
        <v/>
      </c>
      <c r="DJ91" t="str">
        <f t="shared" ca="1" si="397"/>
        <v/>
      </c>
      <c r="DK91" t="str">
        <f t="shared" ca="1" si="398"/>
        <v/>
      </c>
      <c r="DL91" t="str">
        <f t="shared" ca="1" si="399"/>
        <v/>
      </c>
      <c r="DM91" t="str">
        <f t="shared" ca="1" si="400"/>
        <v/>
      </c>
      <c r="DN91" t="str">
        <f t="shared" ca="1" si="401"/>
        <v/>
      </c>
      <c r="DO91" t="str">
        <f t="shared" ca="1" si="402"/>
        <v/>
      </c>
      <c r="DP91" t="str">
        <f t="shared" ca="1" si="403"/>
        <v/>
      </c>
      <c r="DQ91" t="str">
        <f t="shared" ca="1" si="404"/>
        <v/>
      </c>
      <c r="DR91" t="str">
        <f t="shared" ca="1" si="405"/>
        <v/>
      </c>
      <c r="DS91" t="str">
        <f t="shared" ca="1" si="406"/>
        <v/>
      </c>
      <c r="DT91" t="str">
        <f t="shared" ca="1" si="407"/>
        <v/>
      </c>
      <c r="DU91" t="str">
        <f t="shared" ca="1" si="408"/>
        <v/>
      </c>
      <c r="DV91" t="str">
        <f t="shared" ca="1" si="296"/>
        <v/>
      </c>
      <c r="DW91" t="str">
        <f t="shared" ca="1" si="409"/>
        <v/>
      </c>
      <c r="DX91" t="str">
        <f t="shared" ca="1" si="410"/>
        <v/>
      </c>
      <c r="DY91" t="str">
        <f t="shared" ca="1" si="411"/>
        <v/>
      </c>
      <c r="DZ91" t="str">
        <f t="shared" ca="1" si="412"/>
        <v/>
      </c>
      <c r="EA91" t="str">
        <f t="shared" ca="1" si="413"/>
        <v/>
      </c>
      <c r="EB91" t="str">
        <f t="shared" ca="1" si="414"/>
        <v/>
      </c>
      <c r="EC91" t="str">
        <f t="shared" ca="1" si="415"/>
        <v/>
      </c>
      <c r="ED91" t="str">
        <f t="shared" ca="1" si="416"/>
        <v/>
      </c>
      <c r="EE91" t="str">
        <f t="shared" ca="1" si="417"/>
        <v/>
      </c>
      <c r="EF91" t="str">
        <f t="shared" ca="1" si="418"/>
        <v/>
      </c>
      <c r="EG91" t="str">
        <f t="shared" ca="1" si="419"/>
        <v/>
      </c>
      <c r="EH91" t="str">
        <f t="shared" ca="1" si="420"/>
        <v/>
      </c>
      <c r="EI91" t="str">
        <f t="shared" ca="1" si="421"/>
        <v/>
      </c>
      <c r="EJ91" t="str">
        <f t="shared" ca="1" si="422"/>
        <v/>
      </c>
      <c r="EK91" t="str">
        <f t="shared" ca="1" si="423"/>
        <v/>
      </c>
      <c r="EL91" t="str">
        <f t="shared" ca="1" si="424"/>
        <v/>
      </c>
      <c r="EM91" t="str">
        <f t="shared" ca="1" si="425"/>
        <v/>
      </c>
      <c r="EN91" t="str">
        <f t="shared" ca="1" si="426"/>
        <v/>
      </c>
      <c r="EO91" t="str">
        <f t="shared" ca="1" si="427"/>
        <v/>
      </c>
      <c r="EP91" t="str">
        <f t="shared" ca="1" si="428"/>
        <v/>
      </c>
      <c r="EQ91" t="str">
        <f t="shared" ca="1" si="429"/>
        <v/>
      </c>
      <c r="ER91" t="str">
        <f t="shared" ca="1" si="430"/>
        <v/>
      </c>
      <c r="ES91" t="str">
        <f t="shared" ca="1" si="431"/>
        <v/>
      </c>
      <c r="ET91" t="str">
        <f t="shared" ca="1" si="432"/>
        <v/>
      </c>
      <c r="EU91" t="str">
        <f t="shared" ca="1" si="433"/>
        <v/>
      </c>
      <c r="EV91" t="str">
        <f t="shared" ca="1" si="434"/>
        <v/>
      </c>
      <c r="EW91" t="str">
        <f t="shared" ca="1" si="435"/>
        <v/>
      </c>
      <c r="EX91" t="str">
        <f t="shared" ca="1" si="436"/>
        <v/>
      </c>
      <c r="EY91" t="str">
        <f t="shared" ca="1" si="437"/>
        <v/>
      </c>
      <c r="EZ91" t="str">
        <f t="shared" ca="1" si="438"/>
        <v/>
      </c>
      <c r="FA91" t="str">
        <f t="shared" ca="1" si="439"/>
        <v/>
      </c>
      <c r="FB91" t="str">
        <f t="shared" ca="1" si="440"/>
        <v/>
      </c>
      <c r="FC91" t="str">
        <f t="shared" ca="1" si="441"/>
        <v/>
      </c>
      <c r="FD91" t="str">
        <f t="shared" ca="1" si="442"/>
        <v/>
      </c>
      <c r="FE91" t="str">
        <f t="shared" ca="1" si="443"/>
        <v/>
      </c>
      <c r="FF91" t="str">
        <f t="shared" ca="1" si="444"/>
        <v/>
      </c>
      <c r="FG91" t="str">
        <f t="shared" ca="1" si="445"/>
        <v/>
      </c>
      <c r="FH91" t="str">
        <f t="shared" ca="1" si="446"/>
        <v/>
      </c>
      <c r="FI91" t="str">
        <f t="shared" ca="1" si="447"/>
        <v/>
      </c>
      <c r="FJ91" t="str">
        <f t="shared" ca="1" si="448"/>
        <v/>
      </c>
      <c r="FK91" t="str">
        <f t="shared" ca="1" si="449"/>
        <v/>
      </c>
      <c r="FL91" t="str">
        <f t="shared" ca="1" si="450"/>
        <v/>
      </c>
      <c r="FM91" t="str">
        <f t="shared" ca="1" si="451"/>
        <v/>
      </c>
      <c r="FN91" t="str">
        <f t="shared" ca="1" si="452"/>
        <v/>
      </c>
      <c r="FO91" t="str">
        <f t="shared" ca="1" si="453"/>
        <v/>
      </c>
      <c r="FP91" t="str">
        <f t="shared" ca="1" si="454"/>
        <v/>
      </c>
      <c r="FQ91" t="str">
        <f t="shared" ca="1" si="455"/>
        <v/>
      </c>
      <c r="FR91" t="str">
        <f t="shared" ca="1" si="456"/>
        <v/>
      </c>
      <c r="FS91" t="str">
        <f t="shared" ca="1" si="457"/>
        <v/>
      </c>
      <c r="FT91" t="str">
        <f t="shared" ca="1" si="458"/>
        <v/>
      </c>
      <c r="FU91" t="str">
        <f t="shared" ca="1" si="459"/>
        <v/>
      </c>
      <c r="FV91" t="str">
        <f t="shared" ca="1" si="460"/>
        <v/>
      </c>
      <c r="FW91" t="str">
        <f t="shared" ca="1" si="461"/>
        <v/>
      </c>
      <c r="FX91" t="str">
        <f t="shared" ca="1" si="462"/>
        <v/>
      </c>
      <c r="FY91" t="str">
        <f t="shared" ca="1" si="463"/>
        <v/>
      </c>
      <c r="FZ91" t="str">
        <f t="shared" ca="1" si="464"/>
        <v/>
      </c>
      <c r="GA91" t="str">
        <f t="shared" ca="1" si="465"/>
        <v/>
      </c>
      <c r="GB91" t="str">
        <f t="shared" ca="1" si="466"/>
        <v/>
      </c>
      <c r="GC91" t="str">
        <f t="shared" ca="1" si="467"/>
        <v/>
      </c>
      <c r="GD91" t="str">
        <f t="shared" ca="1" si="468"/>
        <v/>
      </c>
      <c r="GE91" t="str">
        <f t="shared" ca="1" si="469"/>
        <v/>
      </c>
      <c r="GF91" t="str">
        <f t="shared" ca="1" si="470"/>
        <v/>
      </c>
      <c r="GG91" t="str">
        <f t="shared" ca="1" si="471"/>
        <v/>
      </c>
      <c r="GH91" t="str">
        <f t="shared" ca="1" si="472"/>
        <v/>
      </c>
      <c r="GI91" t="str">
        <f t="shared" ca="1" si="473"/>
        <v/>
      </c>
      <c r="GJ91" t="str">
        <f t="shared" ca="1" si="474"/>
        <v/>
      </c>
      <c r="GK91" t="str">
        <f t="shared" ca="1" si="475"/>
        <v/>
      </c>
      <c r="GL91" t="str">
        <f t="shared" ca="1" si="476"/>
        <v/>
      </c>
      <c r="GM91" t="str">
        <f t="shared" ca="1" si="477"/>
        <v/>
      </c>
      <c r="GN91" t="str">
        <f t="shared" ca="1" si="478"/>
        <v/>
      </c>
      <c r="GO91" t="str">
        <f t="shared" ca="1" si="479"/>
        <v/>
      </c>
      <c r="GP91" t="str">
        <f t="shared" ca="1" si="480"/>
        <v/>
      </c>
      <c r="GQ91" t="str">
        <f t="shared" ca="1" si="481"/>
        <v/>
      </c>
      <c r="GR91" t="str">
        <f t="shared" ca="1" si="482"/>
        <v/>
      </c>
      <c r="GS91" t="str">
        <f t="shared" ca="1" si="483"/>
        <v/>
      </c>
      <c r="GT91" t="str">
        <f t="shared" ca="1" si="484"/>
        <v/>
      </c>
      <c r="GU91" t="str">
        <f t="shared" ca="1" si="485"/>
        <v/>
      </c>
      <c r="GV91" t="str">
        <f t="shared" ca="1" si="486"/>
        <v/>
      </c>
      <c r="GW91" t="str">
        <f t="shared" ca="1" si="487"/>
        <v/>
      </c>
      <c r="GX91" t="str">
        <f t="shared" ca="1" si="488"/>
        <v/>
      </c>
      <c r="GY91" t="str">
        <f t="shared" ca="1" si="489"/>
        <v/>
      </c>
      <c r="GZ91" t="str">
        <f t="shared" ca="1" si="490"/>
        <v/>
      </c>
      <c r="HA91" t="str">
        <f t="shared" ca="1" si="491"/>
        <v/>
      </c>
      <c r="HB91" t="str">
        <f t="shared" ca="1" si="492"/>
        <v/>
      </c>
      <c r="HC91" t="str">
        <f t="shared" ca="1" si="493"/>
        <v/>
      </c>
      <c r="HD91" t="str">
        <f t="shared" ca="1" si="494"/>
        <v/>
      </c>
      <c r="HE91" t="str">
        <f t="shared" ca="1" si="495"/>
        <v/>
      </c>
      <c r="HF91" t="str">
        <f t="shared" ca="1" si="496"/>
        <v/>
      </c>
      <c r="HG91" t="str">
        <f t="shared" ca="1" si="497"/>
        <v/>
      </c>
      <c r="HH91" t="str">
        <f t="shared" ca="1" si="498"/>
        <v/>
      </c>
      <c r="HI91" t="str">
        <f t="shared" ca="1" si="499"/>
        <v/>
      </c>
      <c r="HJ91" t="str">
        <f t="shared" ca="1" si="500"/>
        <v/>
      </c>
      <c r="HK91" t="str">
        <f t="shared" ca="1" si="501"/>
        <v/>
      </c>
      <c r="HL91" t="str">
        <f t="shared" ca="1" si="502"/>
        <v/>
      </c>
      <c r="HM91" t="str">
        <f t="shared" ca="1" si="503"/>
        <v/>
      </c>
      <c r="HN91" t="str">
        <f t="shared" ca="1" si="504"/>
        <v/>
      </c>
      <c r="HO91" t="str">
        <f t="shared" ca="1" si="505"/>
        <v/>
      </c>
      <c r="HP91" t="str">
        <f t="shared" ca="1" si="506"/>
        <v/>
      </c>
      <c r="HQ91" t="str">
        <f t="shared" ca="1" si="507"/>
        <v/>
      </c>
      <c r="HR91" t="str">
        <f t="shared" ca="1" si="508"/>
        <v/>
      </c>
      <c r="HS91" t="str">
        <f t="shared" ca="1" si="509"/>
        <v/>
      </c>
      <c r="HT91" t="str">
        <f t="shared" ca="1" si="510"/>
        <v/>
      </c>
      <c r="HU91" t="str">
        <f t="shared" ca="1" si="511"/>
        <v/>
      </c>
      <c r="HV91" t="str">
        <f t="shared" ca="1" si="512"/>
        <v/>
      </c>
      <c r="HW91" t="str">
        <f t="shared" ca="1" si="513"/>
        <v/>
      </c>
      <c r="HX91" t="str">
        <f t="shared" ca="1" si="514"/>
        <v/>
      </c>
      <c r="HY91" t="str">
        <f t="shared" ca="1" si="515"/>
        <v/>
      </c>
      <c r="HZ91" t="str">
        <f t="shared" ca="1" si="516"/>
        <v/>
      </c>
      <c r="IA91" t="str">
        <f t="shared" ca="1" si="517"/>
        <v/>
      </c>
      <c r="IB91" t="str">
        <f t="shared" ca="1" si="518"/>
        <v/>
      </c>
      <c r="IC91" t="str">
        <f t="shared" ca="1" si="519"/>
        <v/>
      </c>
      <c r="ID91" t="str">
        <f t="shared" ca="1" si="520"/>
        <v/>
      </c>
      <c r="IE91" t="str">
        <f t="shared" ca="1" si="521"/>
        <v/>
      </c>
      <c r="IF91" t="str">
        <f t="shared" ca="1" si="522"/>
        <v/>
      </c>
      <c r="IG91" t="str">
        <f t="shared" ca="1" si="523"/>
        <v/>
      </c>
      <c r="IH91" t="str">
        <f t="shared" ca="1" si="524"/>
        <v/>
      </c>
      <c r="II91" t="str">
        <f t="shared" ca="1" si="525"/>
        <v/>
      </c>
      <c r="IJ91" t="str">
        <f t="shared" ca="1" si="526"/>
        <v/>
      </c>
      <c r="IK91" t="str">
        <f t="shared" ca="1" si="527"/>
        <v/>
      </c>
      <c r="IL91" t="str">
        <f t="shared" ca="1" si="528"/>
        <v/>
      </c>
      <c r="IM91" t="str">
        <f t="shared" ca="1" si="529"/>
        <v/>
      </c>
      <c r="IN91" t="str">
        <f t="shared" ca="1" si="530"/>
        <v/>
      </c>
      <c r="IO91" t="str">
        <f t="shared" ca="1" si="531"/>
        <v/>
      </c>
      <c r="IP91" t="str">
        <f t="shared" ca="1" si="532"/>
        <v/>
      </c>
      <c r="IQ91" t="str">
        <f t="shared" ca="1" si="533"/>
        <v/>
      </c>
      <c r="IR91" t="str">
        <f t="shared" ca="1" si="534"/>
        <v/>
      </c>
      <c r="IS91" t="str">
        <f t="shared" ca="1" si="535"/>
        <v/>
      </c>
      <c r="IT91" t="str">
        <f t="shared" ca="1" si="536"/>
        <v/>
      </c>
      <c r="IU91" t="str">
        <f t="shared" ca="1" si="537"/>
        <v/>
      </c>
      <c r="IV91" t="str">
        <f t="shared" ca="1" si="538"/>
        <v/>
      </c>
      <c r="IW91" t="str">
        <f t="shared" ca="1" si="539"/>
        <v/>
      </c>
      <c r="IX91" t="str">
        <f t="shared" ca="1" si="540"/>
        <v/>
      </c>
      <c r="IY91" t="str">
        <f t="shared" ca="1" si="541"/>
        <v/>
      </c>
      <c r="IZ91" t="str">
        <f t="shared" ca="1" si="542"/>
        <v/>
      </c>
      <c r="JA91" t="str">
        <f t="shared" ca="1" si="543"/>
        <v/>
      </c>
      <c r="JB91" t="str">
        <f t="shared" ca="1" si="544"/>
        <v/>
      </c>
      <c r="JC91" t="str">
        <f t="shared" ca="1" si="545"/>
        <v/>
      </c>
      <c r="JD91" t="str">
        <f t="shared" ca="1" si="546"/>
        <v/>
      </c>
      <c r="JE91" t="str">
        <f t="shared" ca="1" si="547"/>
        <v/>
      </c>
      <c r="JF91" t="str">
        <f t="shared" ca="1" si="548"/>
        <v/>
      </c>
      <c r="JG91" t="str">
        <f t="shared" ca="1" si="549"/>
        <v/>
      </c>
      <c r="JH91" t="str">
        <f t="shared" ca="1" si="550"/>
        <v/>
      </c>
      <c r="JI91" t="str">
        <f t="shared" ca="1" si="551"/>
        <v/>
      </c>
      <c r="JJ91" t="str">
        <f t="shared" ca="1" si="552"/>
        <v/>
      </c>
      <c r="JK91" t="str">
        <f t="shared" ca="1" si="553"/>
        <v/>
      </c>
      <c r="JL91" t="str">
        <f t="shared" ca="1" si="554"/>
        <v/>
      </c>
      <c r="JM91" t="str">
        <f t="shared" ca="1" si="555"/>
        <v/>
      </c>
      <c r="JN91" t="str">
        <f t="shared" ca="1" si="556"/>
        <v/>
      </c>
      <c r="JO91" t="str">
        <f t="shared" ca="1" si="557"/>
        <v/>
      </c>
      <c r="JP91" t="str">
        <f t="shared" ca="1" si="558"/>
        <v/>
      </c>
      <c r="JQ91" t="str">
        <f t="shared" ca="1" si="559"/>
        <v/>
      </c>
      <c r="JR91" t="str">
        <f t="shared" ca="1" si="560"/>
        <v/>
      </c>
      <c r="JS91" t="str">
        <f t="shared" ca="1" si="561"/>
        <v/>
      </c>
      <c r="JT91" t="str">
        <f t="shared" ca="1" si="562"/>
        <v/>
      </c>
      <c r="JU91" t="str">
        <f t="shared" ca="1" si="563"/>
        <v/>
      </c>
    </row>
    <row r="92" spans="1:281" x14ac:dyDescent="0.25">
      <c r="A92">
        <f t="shared" si="564"/>
        <v>91</v>
      </c>
      <c r="B92" t="str">
        <f t="shared" ca="1" si="293"/>
        <v/>
      </c>
      <c r="C92">
        <v>4</v>
      </c>
      <c r="D92">
        <f t="shared" si="297"/>
        <v>91</v>
      </c>
      <c r="E92">
        <f t="shared" si="298"/>
        <v>16</v>
      </c>
      <c r="F92">
        <f ca="1">COUNT((AD92,AP92,BB92,BN92,BZ92,CL92,CX92,DJ92,DV92,EH92,ET92,FF92,FR92,GD92,GP92,HB92,HN92,HZ92,IL92,IX92,JJ92,JV92,KH92,KT92,LF92,LR92))</f>
        <v>0</v>
      </c>
      <c r="G92">
        <f t="shared" ca="1" si="299"/>
        <v>0</v>
      </c>
      <c r="H92">
        <f t="shared" ca="1" si="300"/>
        <v>0</v>
      </c>
      <c r="I92">
        <f t="shared" ca="1" si="294"/>
        <v>0</v>
      </c>
      <c r="J92">
        <f t="shared" ca="1" si="301"/>
        <v>0</v>
      </c>
      <c r="K92">
        <f t="shared" ca="1" si="302"/>
        <v>-1</v>
      </c>
      <c r="L92">
        <f t="shared" ca="1" si="565"/>
        <v>9</v>
      </c>
      <c r="M92">
        <f t="shared" ca="1" si="303"/>
        <v>0</v>
      </c>
      <c r="N92">
        <f t="shared" ca="1" si="566"/>
        <v>65</v>
      </c>
      <c r="O92">
        <f t="shared" ca="1" si="304"/>
        <v>-1</v>
      </c>
      <c r="P92">
        <f t="shared" ca="1" si="567"/>
        <v>9</v>
      </c>
      <c r="Q92">
        <f t="shared" ca="1" si="305"/>
        <v>0</v>
      </c>
      <c r="R92">
        <f t="shared" ca="1" si="306"/>
        <v>0</v>
      </c>
      <c r="S92">
        <f t="shared" ca="1" si="307"/>
        <v>0</v>
      </c>
      <c r="T92">
        <f t="shared" ca="1" si="308"/>
        <v>0</v>
      </c>
      <c r="U92" t="str">
        <f t="shared" ca="1" si="295"/>
        <v>999999999999</v>
      </c>
      <c r="V92">
        <f t="shared" ca="1" si="568"/>
        <v>0</v>
      </c>
      <c r="W92">
        <f t="shared" si="309"/>
        <v>91</v>
      </c>
      <c r="X92" t="e">
        <f t="shared" ca="1" si="569"/>
        <v>#N/A</v>
      </c>
      <c r="Y92">
        <f t="shared" ca="1" si="310"/>
        <v>0</v>
      </c>
      <c r="Z92" t="str">
        <f t="shared" ca="1" si="311"/>
        <v>999zz</v>
      </c>
      <c r="AA92">
        <f t="shared" ca="1" si="570"/>
        <v>350</v>
      </c>
      <c r="AB92">
        <f t="shared" si="312"/>
        <v>91</v>
      </c>
      <c r="AC92" t="e">
        <f t="shared" ca="1" si="571"/>
        <v>#N/A</v>
      </c>
      <c r="AD92" t="str">
        <f t="shared" ca="1" si="313"/>
        <v/>
      </c>
      <c r="AE92" t="str">
        <f t="shared" ca="1" si="314"/>
        <v/>
      </c>
      <c r="AF92" t="str">
        <f t="shared" ca="1" si="315"/>
        <v/>
      </c>
      <c r="AG92" t="str">
        <f t="shared" ca="1" si="316"/>
        <v/>
      </c>
      <c r="AH92" t="str">
        <f t="shared" ca="1" si="317"/>
        <v/>
      </c>
      <c r="AI92" t="str">
        <f t="shared" ca="1" si="318"/>
        <v/>
      </c>
      <c r="AJ92" t="str">
        <f t="shared" ca="1" si="319"/>
        <v/>
      </c>
      <c r="AK92" t="str">
        <f t="shared" ca="1" si="320"/>
        <v/>
      </c>
      <c r="AL92" t="str">
        <f t="shared" ca="1" si="321"/>
        <v/>
      </c>
      <c r="AM92" t="str">
        <f t="shared" ca="1" si="322"/>
        <v/>
      </c>
      <c r="AN92" t="str">
        <f t="shared" ca="1" si="323"/>
        <v/>
      </c>
      <c r="AO92" t="str">
        <f t="shared" ca="1" si="324"/>
        <v/>
      </c>
      <c r="AP92" t="str">
        <f t="shared" ca="1" si="325"/>
        <v/>
      </c>
      <c r="AQ92" t="str">
        <f t="shared" ca="1" si="326"/>
        <v/>
      </c>
      <c r="AR92" t="str">
        <f t="shared" ca="1" si="327"/>
        <v/>
      </c>
      <c r="AS92" t="str">
        <f t="shared" ca="1" si="328"/>
        <v/>
      </c>
      <c r="AT92" t="str">
        <f t="shared" ca="1" si="329"/>
        <v/>
      </c>
      <c r="AU92" t="str">
        <f t="shared" ca="1" si="330"/>
        <v/>
      </c>
      <c r="AV92" t="str">
        <f t="shared" ca="1" si="331"/>
        <v/>
      </c>
      <c r="AW92" t="str">
        <f t="shared" ca="1" si="332"/>
        <v/>
      </c>
      <c r="AX92" t="str">
        <f t="shared" ca="1" si="333"/>
        <v/>
      </c>
      <c r="AY92" t="str">
        <f t="shared" ca="1" si="334"/>
        <v/>
      </c>
      <c r="AZ92" t="str">
        <f t="shared" ca="1" si="335"/>
        <v/>
      </c>
      <c r="BA92" t="str">
        <f t="shared" ca="1" si="336"/>
        <v/>
      </c>
      <c r="BB92" t="str">
        <f t="shared" ca="1" si="337"/>
        <v/>
      </c>
      <c r="BC92" t="str">
        <f t="shared" ca="1" si="338"/>
        <v/>
      </c>
      <c r="BD92" t="str">
        <f t="shared" ca="1" si="339"/>
        <v/>
      </c>
      <c r="BE92" t="str">
        <f t="shared" ca="1" si="340"/>
        <v/>
      </c>
      <c r="BF92" t="str">
        <f t="shared" ca="1" si="341"/>
        <v/>
      </c>
      <c r="BG92" t="str">
        <f t="shared" ca="1" si="342"/>
        <v/>
      </c>
      <c r="BH92" t="str">
        <f t="shared" ca="1" si="343"/>
        <v/>
      </c>
      <c r="BI92" t="str">
        <f t="shared" ca="1" si="344"/>
        <v/>
      </c>
      <c r="BJ92" t="str">
        <f t="shared" ca="1" si="345"/>
        <v/>
      </c>
      <c r="BK92" t="str">
        <f t="shared" ca="1" si="346"/>
        <v/>
      </c>
      <c r="BL92" t="str">
        <f t="shared" ca="1" si="347"/>
        <v/>
      </c>
      <c r="BM92" t="str">
        <f t="shared" ca="1" si="348"/>
        <v/>
      </c>
      <c r="BN92" t="str">
        <f t="shared" ca="1" si="349"/>
        <v/>
      </c>
      <c r="BO92" t="str">
        <f t="shared" ca="1" si="350"/>
        <v/>
      </c>
      <c r="BP92" t="str">
        <f t="shared" ca="1" si="351"/>
        <v/>
      </c>
      <c r="BQ92" t="str">
        <f t="shared" ca="1" si="352"/>
        <v/>
      </c>
      <c r="BR92" t="str">
        <f t="shared" ca="1" si="353"/>
        <v/>
      </c>
      <c r="BS92" t="str">
        <f t="shared" ca="1" si="354"/>
        <v/>
      </c>
      <c r="BT92" t="str">
        <f t="shared" ca="1" si="355"/>
        <v/>
      </c>
      <c r="BU92" t="str">
        <f t="shared" ca="1" si="356"/>
        <v/>
      </c>
      <c r="BV92" t="str">
        <f t="shared" ca="1" si="357"/>
        <v/>
      </c>
      <c r="BW92" t="str">
        <f t="shared" ca="1" si="358"/>
        <v/>
      </c>
      <c r="BX92" t="str">
        <f t="shared" ca="1" si="359"/>
        <v/>
      </c>
      <c r="BY92" t="str">
        <f t="shared" ca="1" si="360"/>
        <v/>
      </c>
      <c r="BZ92" t="str">
        <f t="shared" ca="1" si="361"/>
        <v/>
      </c>
      <c r="CA92" t="str">
        <f t="shared" ca="1" si="362"/>
        <v/>
      </c>
      <c r="CB92" t="str">
        <f t="shared" ca="1" si="363"/>
        <v/>
      </c>
      <c r="CC92" t="str">
        <f t="shared" ca="1" si="364"/>
        <v/>
      </c>
      <c r="CD92" t="str">
        <f t="shared" ca="1" si="365"/>
        <v/>
      </c>
      <c r="CE92" t="str">
        <f t="shared" ca="1" si="366"/>
        <v/>
      </c>
      <c r="CF92" t="str">
        <f t="shared" ca="1" si="367"/>
        <v/>
      </c>
      <c r="CG92" t="str">
        <f t="shared" ca="1" si="368"/>
        <v/>
      </c>
      <c r="CH92" t="str">
        <f t="shared" ca="1" si="369"/>
        <v/>
      </c>
      <c r="CI92" t="str">
        <f t="shared" ca="1" si="370"/>
        <v/>
      </c>
      <c r="CJ92" t="str">
        <f t="shared" ca="1" si="371"/>
        <v/>
      </c>
      <c r="CK92" t="str">
        <f t="shared" ca="1" si="372"/>
        <v/>
      </c>
      <c r="CL92" t="str">
        <f t="shared" ca="1" si="373"/>
        <v/>
      </c>
      <c r="CM92" t="str">
        <f t="shared" ca="1" si="374"/>
        <v/>
      </c>
      <c r="CN92" t="str">
        <f t="shared" ca="1" si="375"/>
        <v/>
      </c>
      <c r="CO92" t="str">
        <f t="shared" ca="1" si="376"/>
        <v/>
      </c>
      <c r="CP92" t="str">
        <f t="shared" ca="1" si="377"/>
        <v/>
      </c>
      <c r="CQ92" t="str">
        <f t="shared" ca="1" si="378"/>
        <v/>
      </c>
      <c r="CR92" t="str">
        <f t="shared" ca="1" si="379"/>
        <v/>
      </c>
      <c r="CS92" t="str">
        <f t="shared" ca="1" si="380"/>
        <v/>
      </c>
      <c r="CT92" t="str">
        <f t="shared" ca="1" si="381"/>
        <v/>
      </c>
      <c r="CU92" t="str">
        <f t="shared" ca="1" si="382"/>
        <v/>
      </c>
      <c r="CV92" t="str">
        <f t="shared" ca="1" si="383"/>
        <v/>
      </c>
      <c r="CW92" t="str">
        <f t="shared" ca="1" si="384"/>
        <v/>
      </c>
      <c r="CX92" t="str">
        <f t="shared" ca="1" si="385"/>
        <v/>
      </c>
      <c r="CY92" t="str">
        <f t="shared" ca="1" si="386"/>
        <v/>
      </c>
      <c r="CZ92" t="str">
        <f t="shared" ca="1" si="387"/>
        <v/>
      </c>
      <c r="DA92" t="str">
        <f t="shared" ca="1" si="388"/>
        <v/>
      </c>
      <c r="DB92" t="str">
        <f t="shared" ca="1" si="389"/>
        <v/>
      </c>
      <c r="DC92" t="str">
        <f t="shared" ca="1" si="390"/>
        <v/>
      </c>
      <c r="DD92" t="str">
        <f t="shared" ca="1" si="391"/>
        <v/>
      </c>
      <c r="DE92" t="str">
        <f t="shared" ca="1" si="392"/>
        <v/>
      </c>
      <c r="DF92" t="str">
        <f t="shared" ca="1" si="393"/>
        <v/>
      </c>
      <c r="DG92" t="str">
        <f t="shared" ca="1" si="394"/>
        <v/>
      </c>
      <c r="DH92" t="str">
        <f t="shared" ca="1" si="395"/>
        <v/>
      </c>
      <c r="DI92" t="str">
        <f t="shared" ca="1" si="396"/>
        <v/>
      </c>
      <c r="DJ92" t="str">
        <f t="shared" ca="1" si="397"/>
        <v/>
      </c>
      <c r="DK92" t="str">
        <f t="shared" ca="1" si="398"/>
        <v/>
      </c>
      <c r="DL92" t="str">
        <f t="shared" ca="1" si="399"/>
        <v/>
      </c>
      <c r="DM92" t="str">
        <f t="shared" ca="1" si="400"/>
        <v/>
      </c>
      <c r="DN92" t="str">
        <f t="shared" ca="1" si="401"/>
        <v/>
      </c>
      <c r="DO92" t="str">
        <f t="shared" ca="1" si="402"/>
        <v/>
      </c>
      <c r="DP92" t="str">
        <f t="shared" ca="1" si="403"/>
        <v/>
      </c>
      <c r="DQ92" t="str">
        <f t="shared" ca="1" si="404"/>
        <v/>
      </c>
      <c r="DR92" t="str">
        <f t="shared" ca="1" si="405"/>
        <v/>
      </c>
      <c r="DS92" t="str">
        <f t="shared" ca="1" si="406"/>
        <v/>
      </c>
      <c r="DT92" t="str">
        <f t="shared" ca="1" si="407"/>
        <v/>
      </c>
      <c r="DU92" t="str">
        <f t="shared" ca="1" si="408"/>
        <v/>
      </c>
      <c r="DV92" t="str">
        <f t="shared" ca="1" si="296"/>
        <v/>
      </c>
      <c r="DW92" t="str">
        <f t="shared" ca="1" si="409"/>
        <v/>
      </c>
      <c r="DX92" t="str">
        <f t="shared" ca="1" si="410"/>
        <v/>
      </c>
      <c r="DY92" t="str">
        <f t="shared" ca="1" si="411"/>
        <v/>
      </c>
      <c r="DZ92" t="str">
        <f t="shared" ca="1" si="412"/>
        <v/>
      </c>
      <c r="EA92" t="str">
        <f t="shared" ca="1" si="413"/>
        <v/>
      </c>
      <c r="EB92" t="str">
        <f t="shared" ca="1" si="414"/>
        <v/>
      </c>
      <c r="EC92" t="str">
        <f t="shared" ca="1" si="415"/>
        <v/>
      </c>
      <c r="ED92" t="str">
        <f t="shared" ca="1" si="416"/>
        <v/>
      </c>
      <c r="EE92" t="str">
        <f t="shared" ca="1" si="417"/>
        <v/>
      </c>
      <c r="EF92" t="str">
        <f t="shared" ca="1" si="418"/>
        <v/>
      </c>
      <c r="EG92" t="str">
        <f t="shared" ca="1" si="419"/>
        <v/>
      </c>
      <c r="EH92" t="str">
        <f t="shared" ca="1" si="420"/>
        <v/>
      </c>
      <c r="EI92" t="str">
        <f t="shared" ca="1" si="421"/>
        <v/>
      </c>
      <c r="EJ92" t="str">
        <f t="shared" ca="1" si="422"/>
        <v/>
      </c>
      <c r="EK92" t="str">
        <f t="shared" ca="1" si="423"/>
        <v/>
      </c>
      <c r="EL92" t="str">
        <f t="shared" ca="1" si="424"/>
        <v/>
      </c>
      <c r="EM92" t="str">
        <f t="shared" ca="1" si="425"/>
        <v/>
      </c>
      <c r="EN92" t="str">
        <f t="shared" ca="1" si="426"/>
        <v/>
      </c>
      <c r="EO92" t="str">
        <f t="shared" ca="1" si="427"/>
        <v/>
      </c>
      <c r="EP92" t="str">
        <f t="shared" ca="1" si="428"/>
        <v/>
      </c>
      <c r="EQ92" t="str">
        <f t="shared" ca="1" si="429"/>
        <v/>
      </c>
      <c r="ER92" t="str">
        <f t="shared" ca="1" si="430"/>
        <v/>
      </c>
      <c r="ES92" t="str">
        <f t="shared" ca="1" si="431"/>
        <v/>
      </c>
      <c r="ET92" t="str">
        <f t="shared" ca="1" si="432"/>
        <v/>
      </c>
      <c r="EU92" t="str">
        <f t="shared" ca="1" si="433"/>
        <v/>
      </c>
      <c r="EV92" t="str">
        <f t="shared" ca="1" si="434"/>
        <v/>
      </c>
      <c r="EW92" t="str">
        <f t="shared" ca="1" si="435"/>
        <v/>
      </c>
      <c r="EX92" t="str">
        <f t="shared" ca="1" si="436"/>
        <v/>
      </c>
      <c r="EY92" t="str">
        <f t="shared" ca="1" si="437"/>
        <v/>
      </c>
      <c r="EZ92" t="str">
        <f t="shared" ca="1" si="438"/>
        <v/>
      </c>
      <c r="FA92" t="str">
        <f t="shared" ca="1" si="439"/>
        <v/>
      </c>
      <c r="FB92" t="str">
        <f t="shared" ca="1" si="440"/>
        <v/>
      </c>
      <c r="FC92" t="str">
        <f t="shared" ca="1" si="441"/>
        <v/>
      </c>
      <c r="FD92" t="str">
        <f t="shared" ca="1" si="442"/>
        <v/>
      </c>
      <c r="FE92" t="str">
        <f t="shared" ca="1" si="443"/>
        <v/>
      </c>
      <c r="FF92" t="str">
        <f t="shared" ca="1" si="444"/>
        <v/>
      </c>
      <c r="FG92" t="str">
        <f t="shared" ca="1" si="445"/>
        <v/>
      </c>
      <c r="FH92" t="str">
        <f t="shared" ca="1" si="446"/>
        <v/>
      </c>
      <c r="FI92" t="str">
        <f t="shared" ca="1" si="447"/>
        <v/>
      </c>
      <c r="FJ92" t="str">
        <f t="shared" ca="1" si="448"/>
        <v/>
      </c>
      <c r="FK92" t="str">
        <f t="shared" ca="1" si="449"/>
        <v/>
      </c>
      <c r="FL92" t="str">
        <f t="shared" ca="1" si="450"/>
        <v/>
      </c>
      <c r="FM92" t="str">
        <f t="shared" ca="1" si="451"/>
        <v/>
      </c>
      <c r="FN92" t="str">
        <f t="shared" ca="1" si="452"/>
        <v/>
      </c>
      <c r="FO92" t="str">
        <f t="shared" ca="1" si="453"/>
        <v/>
      </c>
      <c r="FP92" t="str">
        <f t="shared" ca="1" si="454"/>
        <v/>
      </c>
      <c r="FQ92" t="str">
        <f t="shared" ca="1" si="455"/>
        <v/>
      </c>
      <c r="FR92" t="str">
        <f t="shared" ca="1" si="456"/>
        <v/>
      </c>
      <c r="FS92" t="str">
        <f t="shared" ca="1" si="457"/>
        <v/>
      </c>
      <c r="FT92" t="str">
        <f t="shared" ca="1" si="458"/>
        <v/>
      </c>
      <c r="FU92" t="str">
        <f t="shared" ca="1" si="459"/>
        <v/>
      </c>
      <c r="FV92" t="str">
        <f t="shared" ca="1" si="460"/>
        <v/>
      </c>
      <c r="FW92" t="str">
        <f t="shared" ca="1" si="461"/>
        <v/>
      </c>
      <c r="FX92" t="str">
        <f t="shared" ca="1" si="462"/>
        <v/>
      </c>
      <c r="FY92" t="str">
        <f t="shared" ca="1" si="463"/>
        <v/>
      </c>
      <c r="FZ92" t="str">
        <f t="shared" ca="1" si="464"/>
        <v/>
      </c>
      <c r="GA92" t="str">
        <f t="shared" ca="1" si="465"/>
        <v/>
      </c>
      <c r="GB92" t="str">
        <f t="shared" ca="1" si="466"/>
        <v/>
      </c>
      <c r="GC92" t="str">
        <f t="shared" ca="1" si="467"/>
        <v/>
      </c>
      <c r="GD92" t="str">
        <f t="shared" ca="1" si="468"/>
        <v/>
      </c>
      <c r="GE92" t="str">
        <f t="shared" ca="1" si="469"/>
        <v/>
      </c>
      <c r="GF92" t="str">
        <f t="shared" ca="1" si="470"/>
        <v/>
      </c>
      <c r="GG92" t="str">
        <f t="shared" ca="1" si="471"/>
        <v/>
      </c>
      <c r="GH92" t="str">
        <f t="shared" ca="1" si="472"/>
        <v/>
      </c>
      <c r="GI92" t="str">
        <f t="shared" ca="1" si="473"/>
        <v/>
      </c>
      <c r="GJ92" t="str">
        <f t="shared" ca="1" si="474"/>
        <v/>
      </c>
      <c r="GK92" t="str">
        <f t="shared" ca="1" si="475"/>
        <v/>
      </c>
      <c r="GL92" t="str">
        <f t="shared" ca="1" si="476"/>
        <v/>
      </c>
      <c r="GM92" t="str">
        <f t="shared" ca="1" si="477"/>
        <v/>
      </c>
      <c r="GN92" t="str">
        <f t="shared" ca="1" si="478"/>
        <v/>
      </c>
      <c r="GO92" t="str">
        <f t="shared" ca="1" si="479"/>
        <v/>
      </c>
      <c r="GP92" t="str">
        <f t="shared" ca="1" si="480"/>
        <v/>
      </c>
      <c r="GQ92" t="str">
        <f t="shared" ca="1" si="481"/>
        <v/>
      </c>
      <c r="GR92" t="str">
        <f t="shared" ca="1" si="482"/>
        <v/>
      </c>
      <c r="GS92" t="str">
        <f t="shared" ca="1" si="483"/>
        <v/>
      </c>
      <c r="GT92" t="str">
        <f t="shared" ca="1" si="484"/>
        <v/>
      </c>
      <c r="GU92" t="str">
        <f t="shared" ca="1" si="485"/>
        <v/>
      </c>
      <c r="GV92" t="str">
        <f t="shared" ca="1" si="486"/>
        <v/>
      </c>
      <c r="GW92" t="str">
        <f t="shared" ca="1" si="487"/>
        <v/>
      </c>
      <c r="GX92" t="str">
        <f t="shared" ca="1" si="488"/>
        <v/>
      </c>
      <c r="GY92" t="str">
        <f t="shared" ca="1" si="489"/>
        <v/>
      </c>
      <c r="GZ92" t="str">
        <f t="shared" ca="1" si="490"/>
        <v/>
      </c>
      <c r="HA92" t="str">
        <f t="shared" ca="1" si="491"/>
        <v/>
      </c>
      <c r="HB92" t="str">
        <f t="shared" ca="1" si="492"/>
        <v/>
      </c>
      <c r="HC92" t="str">
        <f t="shared" ca="1" si="493"/>
        <v/>
      </c>
      <c r="HD92" t="str">
        <f t="shared" ca="1" si="494"/>
        <v/>
      </c>
      <c r="HE92" t="str">
        <f t="shared" ca="1" si="495"/>
        <v/>
      </c>
      <c r="HF92" t="str">
        <f t="shared" ca="1" si="496"/>
        <v/>
      </c>
      <c r="HG92" t="str">
        <f t="shared" ca="1" si="497"/>
        <v/>
      </c>
      <c r="HH92" t="str">
        <f t="shared" ca="1" si="498"/>
        <v/>
      </c>
      <c r="HI92" t="str">
        <f t="shared" ca="1" si="499"/>
        <v/>
      </c>
      <c r="HJ92" t="str">
        <f t="shared" ca="1" si="500"/>
        <v/>
      </c>
      <c r="HK92" t="str">
        <f t="shared" ca="1" si="501"/>
        <v/>
      </c>
      <c r="HL92" t="str">
        <f t="shared" ca="1" si="502"/>
        <v/>
      </c>
      <c r="HM92" t="str">
        <f t="shared" ca="1" si="503"/>
        <v/>
      </c>
      <c r="HN92" t="str">
        <f t="shared" ca="1" si="504"/>
        <v/>
      </c>
      <c r="HO92" t="str">
        <f t="shared" ca="1" si="505"/>
        <v/>
      </c>
      <c r="HP92" t="str">
        <f t="shared" ca="1" si="506"/>
        <v/>
      </c>
      <c r="HQ92" t="str">
        <f t="shared" ca="1" si="507"/>
        <v/>
      </c>
      <c r="HR92" t="str">
        <f t="shared" ca="1" si="508"/>
        <v/>
      </c>
      <c r="HS92" t="str">
        <f t="shared" ca="1" si="509"/>
        <v/>
      </c>
      <c r="HT92" t="str">
        <f t="shared" ca="1" si="510"/>
        <v/>
      </c>
      <c r="HU92" t="str">
        <f t="shared" ca="1" si="511"/>
        <v/>
      </c>
      <c r="HV92" t="str">
        <f t="shared" ca="1" si="512"/>
        <v/>
      </c>
      <c r="HW92" t="str">
        <f t="shared" ca="1" si="513"/>
        <v/>
      </c>
      <c r="HX92" t="str">
        <f t="shared" ca="1" si="514"/>
        <v/>
      </c>
      <c r="HY92" t="str">
        <f t="shared" ca="1" si="515"/>
        <v/>
      </c>
      <c r="HZ92" t="str">
        <f t="shared" ca="1" si="516"/>
        <v/>
      </c>
      <c r="IA92" t="str">
        <f t="shared" ca="1" si="517"/>
        <v/>
      </c>
      <c r="IB92" t="str">
        <f t="shared" ca="1" si="518"/>
        <v/>
      </c>
      <c r="IC92" t="str">
        <f t="shared" ca="1" si="519"/>
        <v/>
      </c>
      <c r="ID92" t="str">
        <f t="shared" ca="1" si="520"/>
        <v/>
      </c>
      <c r="IE92" t="str">
        <f t="shared" ca="1" si="521"/>
        <v/>
      </c>
      <c r="IF92" t="str">
        <f t="shared" ca="1" si="522"/>
        <v/>
      </c>
      <c r="IG92" t="str">
        <f t="shared" ca="1" si="523"/>
        <v/>
      </c>
      <c r="IH92" t="str">
        <f t="shared" ca="1" si="524"/>
        <v/>
      </c>
      <c r="II92" t="str">
        <f t="shared" ca="1" si="525"/>
        <v/>
      </c>
      <c r="IJ92" t="str">
        <f t="shared" ca="1" si="526"/>
        <v/>
      </c>
      <c r="IK92" t="str">
        <f t="shared" ca="1" si="527"/>
        <v/>
      </c>
      <c r="IL92" t="str">
        <f t="shared" ca="1" si="528"/>
        <v/>
      </c>
      <c r="IM92" t="str">
        <f t="shared" ca="1" si="529"/>
        <v/>
      </c>
      <c r="IN92" t="str">
        <f t="shared" ca="1" si="530"/>
        <v/>
      </c>
      <c r="IO92" t="str">
        <f t="shared" ca="1" si="531"/>
        <v/>
      </c>
      <c r="IP92" t="str">
        <f t="shared" ca="1" si="532"/>
        <v/>
      </c>
      <c r="IQ92" t="str">
        <f t="shared" ca="1" si="533"/>
        <v/>
      </c>
      <c r="IR92" t="str">
        <f t="shared" ca="1" si="534"/>
        <v/>
      </c>
      <c r="IS92" t="str">
        <f t="shared" ca="1" si="535"/>
        <v/>
      </c>
      <c r="IT92" t="str">
        <f t="shared" ca="1" si="536"/>
        <v/>
      </c>
      <c r="IU92" t="str">
        <f t="shared" ca="1" si="537"/>
        <v/>
      </c>
      <c r="IV92" t="str">
        <f t="shared" ca="1" si="538"/>
        <v/>
      </c>
      <c r="IW92" t="str">
        <f t="shared" ca="1" si="539"/>
        <v/>
      </c>
      <c r="IX92" t="str">
        <f t="shared" ca="1" si="540"/>
        <v/>
      </c>
      <c r="IY92" t="str">
        <f t="shared" ca="1" si="541"/>
        <v/>
      </c>
      <c r="IZ92" t="str">
        <f t="shared" ca="1" si="542"/>
        <v/>
      </c>
      <c r="JA92" t="str">
        <f t="shared" ca="1" si="543"/>
        <v/>
      </c>
      <c r="JB92" t="str">
        <f t="shared" ca="1" si="544"/>
        <v/>
      </c>
      <c r="JC92" t="str">
        <f t="shared" ca="1" si="545"/>
        <v/>
      </c>
      <c r="JD92" t="str">
        <f t="shared" ca="1" si="546"/>
        <v/>
      </c>
      <c r="JE92" t="str">
        <f t="shared" ca="1" si="547"/>
        <v/>
      </c>
      <c r="JF92" t="str">
        <f t="shared" ca="1" si="548"/>
        <v/>
      </c>
      <c r="JG92" t="str">
        <f t="shared" ca="1" si="549"/>
        <v/>
      </c>
      <c r="JH92" t="str">
        <f t="shared" ca="1" si="550"/>
        <v/>
      </c>
      <c r="JI92" t="str">
        <f t="shared" ca="1" si="551"/>
        <v/>
      </c>
      <c r="JJ92" t="str">
        <f t="shared" ca="1" si="552"/>
        <v/>
      </c>
      <c r="JK92" t="str">
        <f t="shared" ca="1" si="553"/>
        <v/>
      </c>
      <c r="JL92" t="str">
        <f t="shared" ca="1" si="554"/>
        <v/>
      </c>
      <c r="JM92" t="str">
        <f t="shared" ca="1" si="555"/>
        <v/>
      </c>
      <c r="JN92" t="str">
        <f t="shared" ca="1" si="556"/>
        <v/>
      </c>
      <c r="JO92" t="str">
        <f t="shared" ca="1" si="557"/>
        <v/>
      </c>
      <c r="JP92" t="str">
        <f t="shared" ca="1" si="558"/>
        <v/>
      </c>
      <c r="JQ92" t="str">
        <f t="shared" ca="1" si="559"/>
        <v/>
      </c>
      <c r="JR92" t="str">
        <f t="shared" ca="1" si="560"/>
        <v/>
      </c>
      <c r="JS92" t="str">
        <f t="shared" ca="1" si="561"/>
        <v/>
      </c>
      <c r="JT92" t="str">
        <f t="shared" ca="1" si="562"/>
        <v/>
      </c>
      <c r="JU92" t="str">
        <f t="shared" ca="1" si="563"/>
        <v/>
      </c>
    </row>
    <row r="93" spans="1:281" x14ac:dyDescent="0.25">
      <c r="A93">
        <f t="shared" si="564"/>
        <v>92</v>
      </c>
      <c r="B93" t="str">
        <f t="shared" ca="1" si="293"/>
        <v/>
      </c>
      <c r="C93">
        <v>4</v>
      </c>
      <c r="D93">
        <f t="shared" si="297"/>
        <v>92</v>
      </c>
      <c r="E93">
        <f t="shared" si="298"/>
        <v>17</v>
      </c>
      <c r="F93">
        <f ca="1">COUNT((AD93,AP93,BB93,BN93,BZ93,CL93,CX93,DJ93,DV93,EH93,ET93,FF93,FR93,GD93,GP93,HB93,HN93,HZ93,IL93,IX93,JJ93,JV93,KH93,KT93,LF93,LR93))</f>
        <v>0</v>
      </c>
      <c r="G93">
        <f t="shared" ca="1" si="299"/>
        <v>0</v>
      </c>
      <c r="H93">
        <f t="shared" ca="1" si="300"/>
        <v>0</v>
      </c>
      <c r="I93">
        <f t="shared" ca="1" si="294"/>
        <v>0</v>
      </c>
      <c r="J93">
        <f t="shared" ca="1" si="301"/>
        <v>0</v>
      </c>
      <c r="K93">
        <f t="shared" ca="1" si="302"/>
        <v>-1</v>
      </c>
      <c r="L93">
        <f t="shared" ca="1" si="565"/>
        <v>9</v>
      </c>
      <c r="M93">
        <f t="shared" ca="1" si="303"/>
        <v>0</v>
      </c>
      <c r="N93">
        <f t="shared" ca="1" si="566"/>
        <v>65</v>
      </c>
      <c r="O93">
        <f t="shared" ca="1" si="304"/>
        <v>-1</v>
      </c>
      <c r="P93">
        <f t="shared" ca="1" si="567"/>
        <v>9</v>
      </c>
      <c r="Q93">
        <f t="shared" ca="1" si="305"/>
        <v>0</v>
      </c>
      <c r="R93">
        <f t="shared" ca="1" si="306"/>
        <v>0</v>
      </c>
      <c r="S93">
        <f t="shared" ca="1" si="307"/>
        <v>0</v>
      </c>
      <c r="T93">
        <f t="shared" ca="1" si="308"/>
        <v>0</v>
      </c>
      <c r="U93" t="str">
        <f t="shared" ca="1" si="295"/>
        <v>999999999999</v>
      </c>
      <c r="V93">
        <f t="shared" ca="1" si="568"/>
        <v>0</v>
      </c>
      <c r="W93">
        <f t="shared" si="309"/>
        <v>92</v>
      </c>
      <c r="X93" t="e">
        <f t="shared" ca="1" si="569"/>
        <v>#N/A</v>
      </c>
      <c r="Y93">
        <f t="shared" ca="1" si="310"/>
        <v>0</v>
      </c>
      <c r="Z93" t="str">
        <f t="shared" ca="1" si="311"/>
        <v>999zz</v>
      </c>
      <c r="AA93">
        <f t="shared" ca="1" si="570"/>
        <v>350</v>
      </c>
      <c r="AB93">
        <f t="shared" si="312"/>
        <v>92</v>
      </c>
      <c r="AC93" t="e">
        <f t="shared" ca="1" si="571"/>
        <v>#N/A</v>
      </c>
      <c r="AD93" t="str">
        <f t="shared" ca="1" si="313"/>
        <v/>
      </c>
      <c r="AE93" t="str">
        <f t="shared" ca="1" si="314"/>
        <v/>
      </c>
      <c r="AF93" t="str">
        <f t="shared" ca="1" si="315"/>
        <v/>
      </c>
      <c r="AG93" t="str">
        <f t="shared" ca="1" si="316"/>
        <v/>
      </c>
      <c r="AH93" t="str">
        <f t="shared" ca="1" si="317"/>
        <v/>
      </c>
      <c r="AI93" t="str">
        <f t="shared" ca="1" si="318"/>
        <v/>
      </c>
      <c r="AJ93" t="str">
        <f t="shared" ca="1" si="319"/>
        <v/>
      </c>
      <c r="AK93" t="str">
        <f t="shared" ca="1" si="320"/>
        <v/>
      </c>
      <c r="AL93" t="str">
        <f t="shared" ca="1" si="321"/>
        <v/>
      </c>
      <c r="AM93" t="str">
        <f t="shared" ca="1" si="322"/>
        <v/>
      </c>
      <c r="AN93" t="str">
        <f t="shared" ca="1" si="323"/>
        <v/>
      </c>
      <c r="AO93" t="str">
        <f t="shared" ca="1" si="324"/>
        <v/>
      </c>
      <c r="AP93" t="str">
        <f t="shared" ca="1" si="325"/>
        <v/>
      </c>
      <c r="AQ93" t="str">
        <f t="shared" ca="1" si="326"/>
        <v/>
      </c>
      <c r="AR93" t="str">
        <f t="shared" ca="1" si="327"/>
        <v/>
      </c>
      <c r="AS93" t="str">
        <f t="shared" ca="1" si="328"/>
        <v/>
      </c>
      <c r="AT93" t="str">
        <f t="shared" ca="1" si="329"/>
        <v/>
      </c>
      <c r="AU93" t="str">
        <f t="shared" ca="1" si="330"/>
        <v/>
      </c>
      <c r="AV93" t="str">
        <f t="shared" ca="1" si="331"/>
        <v/>
      </c>
      <c r="AW93" t="str">
        <f t="shared" ca="1" si="332"/>
        <v/>
      </c>
      <c r="AX93" t="str">
        <f t="shared" ca="1" si="333"/>
        <v/>
      </c>
      <c r="AY93" t="str">
        <f t="shared" ca="1" si="334"/>
        <v/>
      </c>
      <c r="AZ93" t="str">
        <f t="shared" ca="1" si="335"/>
        <v/>
      </c>
      <c r="BA93" t="str">
        <f t="shared" ca="1" si="336"/>
        <v/>
      </c>
      <c r="BB93" t="str">
        <f t="shared" ca="1" si="337"/>
        <v/>
      </c>
      <c r="BC93" t="str">
        <f t="shared" ca="1" si="338"/>
        <v/>
      </c>
      <c r="BD93" t="str">
        <f t="shared" ca="1" si="339"/>
        <v/>
      </c>
      <c r="BE93" t="str">
        <f t="shared" ca="1" si="340"/>
        <v/>
      </c>
      <c r="BF93" t="str">
        <f t="shared" ca="1" si="341"/>
        <v/>
      </c>
      <c r="BG93" t="str">
        <f t="shared" ca="1" si="342"/>
        <v/>
      </c>
      <c r="BH93" t="str">
        <f t="shared" ca="1" si="343"/>
        <v/>
      </c>
      <c r="BI93" t="str">
        <f t="shared" ca="1" si="344"/>
        <v/>
      </c>
      <c r="BJ93" t="str">
        <f t="shared" ca="1" si="345"/>
        <v/>
      </c>
      <c r="BK93" t="str">
        <f t="shared" ca="1" si="346"/>
        <v/>
      </c>
      <c r="BL93" t="str">
        <f t="shared" ca="1" si="347"/>
        <v/>
      </c>
      <c r="BM93" t="str">
        <f t="shared" ca="1" si="348"/>
        <v/>
      </c>
      <c r="BN93" t="str">
        <f t="shared" ca="1" si="349"/>
        <v/>
      </c>
      <c r="BO93" t="str">
        <f t="shared" ca="1" si="350"/>
        <v/>
      </c>
      <c r="BP93" t="str">
        <f t="shared" ca="1" si="351"/>
        <v/>
      </c>
      <c r="BQ93" t="str">
        <f t="shared" ca="1" si="352"/>
        <v/>
      </c>
      <c r="BR93" t="str">
        <f t="shared" ca="1" si="353"/>
        <v/>
      </c>
      <c r="BS93" t="str">
        <f t="shared" ca="1" si="354"/>
        <v/>
      </c>
      <c r="BT93" t="str">
        <f t="shared" ca="1" si="355"/>
        <v/>
      </c>
      <c r="BU93" t="str">
        <f t="shared" ca="1" si="356"/>
        <v/>
      </c>
      <c r="BV93" t="str">
        <f t="shared" ca="1" si="357"/>
        <v/>
      </c>
      <c r="BW93" t="str">
        <f t="shared" ca="1" si="358"/>
        <v/>
      </c>
      <c r="BX93" t="str">
        <f t="shared" ca="1" si="359"/>
        <v/>
      </c>
      <c r="BY93" t="str">
        <f t="shared" ca="1" si="360"/>
        <v/>
      </c>
      <c r="BZ93" t="str">
        <f t="shared" ca="1" si="361"/>
        <v/>
      </c>
      <c r="CA93" t="str">
        <f t="shared" ca="1" si="362"/>
        <v/>
      </c>
      <c r="CB93" t="str">
        <f t="shared" ca="1" si="363"/>
        <v/>
      </c>
      <c r="CC93" t="str">
        <f t="shared" ca="1" si="364"/>
        <v/>
      </c>
      <c r="CD93" t="str">
        <f t="shared" ca="1" si="365"/>
        <v/>
      </c>
      <c r="CE93" t="str">
        <f t="shared" ca="1" si="366"/>
        <v/>
      </c>
      <c r="CF93" t="str">
        <f t="shared" ca="1" si="367"/>
        <v/>
      </c>
      <c r="CG93" t="str">
        <f t="shared" ca="1" si="368"/>
        <v/>
      </c>
      <c r="CH93" t="str">
        <f t="shared" ca="1" si="369"/>
        <v/>
      </c>
      <c r="CI93" t="str">
        <f t="shared" ca="1" si="370"/>
        <v/>
      </c>
      <c r="CJ93" t="str">
        <f t="shared" ca="1" si="371"/>
        <v/>
      </c>
      <c r="CK93" t="str">
        <f t="shared" ca="1" si="372"/>
        <v/>
      </c>
      <c r="CL93" t="str">
        <f t="shared" ca="1" si="373"/>
        <v/>
      </c>
      <c r="CM93" t="str">
        <f t="shared" ca="1" si="374"/>
        <v/>
      </c>
      <c r="CN93" t="str">
        <f t="shared" ca="1" si="375"/>
        <v/>
      </c>
      <c r="CO93" t="str">
        <f t="shared" ca="1" si="376"/>
        <v/>
      </c>
      <c r="CP93" t="str">
        <f t="shared" ca="1" si="377"/>
        <v/>
      </c>
      <c r="CQ93" t="str">
        <f t="shared" ca="1" si="378"/>
        <v/>
      </c>
      <c r="CR93" t="str">
        <f t="shared" ca="1" si="379"/>
        <v/>
      </c>
      <c r="CS93" t="str">
        <f t="shared" ca="1" si="380"/>
        <v/>
      </c>
      <c r="CT93" t="str">
        <f t="shared" ca="1" si="381"/>
        <v/>
      </c>
      <c r="CU93" t="str">
        <f t="shared" ca="1" si="382"/>
        <v/>
      </c>
      <c r="CV93" t="str">
        <f t="shared" ca="1" si="383"/>
        <v/>
      </c>
      <c r="CW93" t="str">
        <f t="shared" ca="1" si="384"/>
        <v/>
      </c>
      <c r="CX93" t="str">
        <f t="shared" ca="1" si="385"/>
        <v/>
      </c>
      <c r="CY93" t="str">
        <f t="shared" ca="1" si="386"/>
        <v/>
      </c>
      <c r="CZ93" t="str">
        <f t="shared" ca="1" si="387"/>
        <v/>
      </c>
      <c r="DA93" t="str">
        <f t="shared" ca="1" si="388"/>
        <v/>
      </c>
      <c r="DB93" t="str">
        <f t="shared" ca="1" si="389"/>
        <v/>
      </c>
      <c r="DC93" t="str">
        <f t="shared" ca="1" si="390"/>
        <v/>
      </c>
      <c r="DD93" t="str">
        <f t="shared" ca="1" si="391"/>
        <v/>
      </c>
      <c r="DE93" t="str">
        <f t="shared" ca="1" si="392"/>
        <v/>
      </c>
      <c r="DF93" t="str">
        <f t="shared" ca="1" si="393"/>
        <v/>
      </c>
      <c r="DG93" t="str">
        <f t="shared" ca="1" si="394"/>
        <v/>
      </c>
      <c r="DH93" t="str">
        <f t="shared" ca="1" si="395"/>
        <v/>
      </c>
      <c r="DI93" t="str">
        <f t="shared" ca="1" si="396"/>
        <v/>
      </c>
      <c r="DJ93" t="str">
        <f t="shared" ca="1" si="397"/>
        <v/>
      </c>
      <c r="DK93" t="str">
        <f t="shared" ca="1" si="398"/>
        <v/>
      </c>
      <c r="DL93" t="str">
        <f t="shared" ca="1" si="399"/>
        <v/>
      </c>
      <c r="DM93" t="str">
        <f t="shared" ca="1" si="400"/>
        <v/>
      </c>
      <c r="DN93" t="str">
        <f t="shared" ca="1" si="401"/>
        <v/>
      </c>
      <c r="DO93" t="str">
        <f t="shared" ca="1" si="402"/>
        <v/>
      </c>
      <c r="DP93" t="str">
        <f t="shared" ca="1" si="403"/>
        <v/>
      </c>
      <c r="DQ93" t="str">
        <f t="shared" ca="1" si="404"/>
        <v/>
      </c>
      <c r="DR93" t="str">
        <f t="shared" ca="1" si="405"/>
        <v/>
      </c>
      <c r="DS93" t="str">
        <f t="shared" ca="1" si="406"/>
        <v/>
      </c>
      <c r="DT93" t="str">
        <f t="shared" ca="1" si="407"/>
        <v/>
      </c>
      <c r="DU93" t="str">
        <f t="shared" ca="1" si="408"/>
        <v/>
      </c>
      <c r="DV93" t="str">
        <f t="shared" ca="1" si="296"/>
        <v/>
      </c>
      <c r="DW93" t="str">
        <f t="shared" ca="1" si="409"/>
        <v/>
      </c>
      <c r="DX93" t="str">
        <f t="shared" ca="1" si="410"/>
        <v/>
      </c>
      <c r="DY93" t="str">
        <f t="shared" ca="1" si="411"/>
        <v/>
      </c>
      <c r="DZ93" t="str">
        <f t="shared" ca="1" si="412"/>
        <v/>
      </c>
      <c r="EA93" t="str">
        <f t="shared" ca="1" si="413"/>
        <v/>
      </c>
      <c r="EB93" t="str">
        <f t="shared" ca="1" si="414"/>
        <v/>
      </c>
      <c r="EC93" t="str">
        <f t="shared" ca="1" si="415"/>
        <v/>
      </c>
      <c r="ED93" t="str">
        <f t="shared" ca="1" si="416"/>
        <v/>
      </c>
      <c r="EE93" t="str">
        <f t="shared" ca="1" si="417"/>
        <v/>
      </c>
      <c r="EF93" t="str">
        <f t="shared" ca="1" si="418"/>
        <v/>
      </c>
      <c r="EG93" t="str">
        <f t="shared" ca="1" si="419"/>
        <v/>
      </c>
      <c r="EH93" t="str">
        <f t="shared" ca="1" si="420"/>
        <v/>
      </c>
      <c r="EI93" t="str">
        <f t="shared" ca="1" si="421"/>
        <v/>
      </c>
      <c r="EJ93" t="str">
        <f t="shared" ca="1" si="422"/>
        <v/>
      </c>
      <c r="EK93" t="str">
        <f t="shared" ca="1" si="423"/>
        <v/>
      </c>
      <c r="EL93" t="str">
        <f t="shared" ca="1" si="424"/>
        <v/>
      </c>
      <c r="EM93" t="str">
        <f t="shared" ca="1" si="425"/>
        <v/>
      </c>
      <c r="EN93" t="str">
        <f t="shared" ca="1" si="426"/>
        <v/>
      </c>
      <c r="EO93" t="str">
        <f t="shared" ca="1" si="427"/>
        <v/>
      </c>
      <c r="EP93" t="str">
        <f t="shared" ca="1" si="428"/>
        <v/>
      </c>
      <c r="EQ93" t="str">
        <f t="shared" ca="1" si="429"/>
        <v/>
      </c>
      <c r="ER93" t="str">
        <f t="shared" ca="1" si="430"/>
        <v/>
      </c>
      <c r="ES93" t="str">
        <f t="shared" ca="1" si="431"/>
        <v/>
      </c>
      <c r="ET93" t="str">
        <f t="shared" ca="1" si="432"/>
        <v/>
      </c>
      <c r="EU93" t="str">
        <f t="shared" ca="1" si="433"/>
        <v/>
      </c>
      <c r="EV93" t="str">
        <f t="shared" ca="1" si="434"/>
        <v/>
      </c>
      <c r="EW93" t="str">
        <f t="shared" ca="1" si="435"/>
        <v/>
      </c>
      <c r="EX93" t="str">
        <f t="shared" ca="1" si="436"/>
        <v/>
      </c>
      <c r="EY93" t="str">
        <f t="shared" ca="1" si="437"/>
        <v/>
      </c>
      <c r="EZ93" t="str">
        <f t="shared" ca="1" si="438"/>
        <v/>
      </c>
      <c r="FA93" t="str">
        <f t="shared" ca="1" si="439"/>
        <v/>
      </c>
      <c r="FB93" t="str">
        <f t="shared" ca="1" si="440"/>
        <v/>
      </c>
      <c r="FC93" t="str">
        <f t="shared" ca="1" si="441"/>
        <v/>
      </c>
      <c r="FD93" t="str">
        <f t="shared" ca="1" si="442"/>
        <v/>
      </c>
      <c r="FE93" t="str">
        <f t="shared" ca="1" si="443"/>
        <v/>
      </c>
      <c r="FF93" t="str">
        <f t="shared" ca="1" si="444"/>
        <v/>
      </c>
      <c r="FG93" t="str">
        <f t="shared" ca="1" si="445"/>
        <v/>
      </c>
      <c r="FH93" t="str">
        <f t="shared" ca="1" si="446"/>
        <v/>
      </c>
      <c r="FI93" t="str">
        <f t="shared" ca="1" si="447"/>
        <v/>
      </c>
      <c r="FJ93" t="str">
        <f t="shared" ca="1" si="448"/>
        <v/>
      </c>
      <c r="FK93" t="str">
        <f t="shared" ca="1" si="449"/>
        <v/>
      </c>
      <c r="FL93" t="str">
        <f t="shared" ca="1" si="450"/>
        <v/>
      </c>
      <c r="FM93" t="str">
        <f t="shared" ca="1" si="451"/>
        <v/>
      </c>
      <c r="FN93" t="str">
        <f t="shared" ca="1" si="452"/>
        <v/>
      </c>
      <c r="FO93" t="str">
        <f t="shared" ca="1" si="453"/>
        <v/>
      </c>
      <c r="FP93" t="str">
        <f t="shared" ca="1" si="454"/>
        <v/>
      </c>
      <c r="FQ93" t="str">
        <f t="shared" ca="1" si="455"/>
        <v/>
      </c>
      <c r="FR93" t="str">
        <f t="shared" ca="1" si="456"/>
        <v/>
      </c>
      <c r="FS93" t="str">
        <f t="shared" ca="1" si="457"/>
        <v/>
      </c>
      <c r="FT93" t="str">
        <f t="shared" ca="1" si="458"/>
        <v/>
      </c>
      <c r="FU93" t="str">
        <f t="shared" ca="1" si="459"/>
        <v/>
      </c>
      <c r="FV93" t="str">
        <f t="shared" ca="1" si="460"/>
        <v/>
      </c>
      <c r="FW93" t="str">
        <f t="shared" ca="1" si="461"/>
        <v/>
      </c>
      <c r="FX93" t="str">
        <f t="shared" ca="1" si="462"/>
        <v/>
      </c>
      <c r="FY93" t="str">
        <f t="shared" ca="1" si="463"/>
        <v/>
      </c>
      <c r="FZ93" t="str">
        <f t="shared" ca="1" si="464"/>
        <v/>
      </c>
      <c r="GA93" t="str">
        <f t="shared" ca="1" si="465"/>
        <v/>
      </c>
      <c r="GB93" t="str">
        <f t="shared" ca="1" si="466"/>
        <v/>
      </c>
      <c r="GC93" t="str">
        <f t="shared" ca="1" si="467"/>
        <v/>
      </c>
      <c r="GD93" t="str">
        <f t="shared" ca="1" si="468"/>
        <v/>
      </c>
      <c r="GE93" t="str">
        <f t="shared" ca="1" si="469"/>
        <v/>
      </c>
      <c r="GF93" t="str">
        <f t="shared" ca="1" si="470"/>
        <v/>
      </c>
      <c r="GG93" t="str">
        <f t="shared" ca="1" si="471"/>
        <v/>
      </c>
      <c r="GH93" t="str">
        <f t="shared" ca="1" si="472"/>
        <v/>
      </c>
      <c r="GI93" t="str">
        <f t="shared" ca="1" si="473"/>
        <v/>
      </c>
      <c r="GJ93" t="str">
        <f t="shared" ca="1" si="474"/>
        <v/>
      </c>
      <c r="GK93" t="str">
        <f t="shared" ca="1" si="475"/>
        <v/>
      </c>
      <c r="GL93" t="str">
        <f t="shared" ca="1" si="476"/>
        <v/>
      </c>
      <c r="GM93" t="str">
        <f t="shared" ca="1" si="477"/>
        <v/>
      </c>
      <c r="GN93" t="str">
        <f t="shared" ca="1" si="478"/>
        <v/>
      </c>
      <c r="GO93" t="str">
        <f t="shared" ca="1" si="479"/>
        <v/>
      </c>
      <c r="GP93" t="str">
        <f t="shared" ca="1" si="480"/>
        <v/>
      </c>
      <c r="GQ93" t="str">
        <f t="shared" ca="1" si="481"/>
        <v/>
      </c>
      <c r="GR93" t="str">
        <f t="shared" ca="1" si="482"/>
        <v/>
      </c>
      <c r="GS93" t="str">
        <f t="shared" ca="1" si="483"/>
        <v/>
      </c>
      <c r="GT93" t="str">
        <f t="shared" ca="1" si="484"/>
        <v/>
      </c>
      <c r="GU93" t="str">
        <f t="shared" ca="1" si="485"/>
        <v/>
      </c>
      <c r="GV93" t="str">
        <f t="shared" ca="1" si="486"/>
        <v/>
      </c>
      <c r="GW93" t="str">
        <f t="shared" ca="1" si="487"/>
        <v/>
      </c>
      <c r="GX93" t="str">
        <f t="shared" ca="1" si="488"/>
        <v/>
      </c>
      <c r="GY93" t="str">
        <f t="shared" ca="1" si="489"/>
        <v/>
      </c>
      <c r="GZ93" t="str">
        <f t="shared" ca="1" si="490"/>
        <v/>
      </c>
      <c r="HA93" t="str">
        <f t="shared" ca="1" si="491"/>
        <v/>
      </c>
      <c r="HB93" t="str">
        <f t="shared" ca="1" si="492"/>
        <v/>
      </c>
      <c r="HC93" t="str">
        <f t="shared" ca="1" si="493"/>
        <v/>
      </c>
      <c r="HD93" t="str">
        <f t="shared" ca="1" si="494"/>
        <v/>
      </c>
      <c r="HE93" t="str">
        <f t="shared" ca="1" si="495"/>
        <v/>
      </c>
      <c r="HF93" t="str">
        <f t="shared" ca="1" si="496"/>
        <v/>
      </c>
      <c r="HG93" t="str">
        <f t="shared" ca="1" si="497"/>
        <v/>
      </c>
      <c r="HH93" t="str">
        <f t="shared" ca="1" si="498"/>
        <v/>
      </c>
      <c r="HI93" t="str">
        <f t="shared" ca="1" si="499"/>
        <v/>
      </c>
      <c r="HJ93" t="str">
        <f t="shared" ca="1" si="500"/>
        <v/>
      </c>
      <c r="HK93" t="str">
        <f t="shared" ca="1" si="501"/>
        <v/>
      </c>
      <c r="HL93" t="str">
        <f t="shared" ca="1" si="502"/>
        <v/>
      </c>
      <c r="HM93" t="str">
        <f t="shared" ca="1" si="503"/>
        <v/>
      </c>
      <c r="HN93" t="str">
        <f t="shared" ca="1" si="504"/>
        <v/>
      </c>
      <c r="HO93" t="str">
        <f t="shared" ca="1" si="505"/>
        <v/>
      </c>
      <c r="HP93" t="str">
        <f t="shared" ca="1" si="506"/>
        <v/>
      </c>
      <c r="HQ93" t="str">
        <f t="shared" ca="1" si="507"/>
        <v/>
      </c>
      <c r="HR93" t="str">
        <f t="shared" ca="1" si="508"/>
        <v/>
      </c>
      <c r="HS93" t="str">
        <f t="shared" ca="1" si="509"/>
        <v/>
      </c>
      <c r="HT93" t="str">
        <f t="shared" ca="1" si="510"/>
        <v/>
      </c>
      <c r="HU93" t="str">
        <f t="shared" ca="1" si="511"/>
        <v/>
      </c>
      <c r="HV93" t="str">
        <f t="shared" ca="1" si="512"/>
        <v/>
      </c>
      <c r="HW93" t="str">
        <f t="shared" ca="1" si="513"/>
        <v/>
      </c>
      <c r="HX93" t="str">
        <f t="shared" ca="1" si="514"/>
        <v/>
      </c>
      <c r="HY93" t="str">
        <f t="shared" ca="1" si="515"/>
        <v/>
      </c>
      <c r="HZ93" t="str">
        <f t="shared" ca="1" si="516"/>
        <v/>
      </c>
      <c r="IA93" t="str">
        <f t="shared" ca="1" si="517"/>
        <v/>
      </c>
      <c r="IB93" t="str">
        <f t="shared" ca="1" si="518"/>
        <v/>
      </c>
      <c r="IC93" t="str">
        <f t="shared" ca="1" si="519"/>
        <v/>
      </c>
      <c r="ID93" t="str">
        <f t="shared" ca="1" si="520"/>
        <v/>
      </c>
      <c r="IE93" t="str">
        <f t="shared" ca="1" si="521"/>
        <v/>
      </c>
      <c r="IF93" t="str">
        <f t="shared" ca="1" si="522"/>
        <v/>
      </c>
      <c r="IG93" t="str">
        <f t="shared" ca="1" si="523"/>
        <v/>
      </c>
      <c r="IH93" t="str">
        <f t="shared" ca="1" si="524"/>
        <v/>
      </c>
      <c r="II93" t="str">
        <f t="shared" ca="1" si="525"/>
        <v/>
      </c>
      <c r="IJ93" t="str">
        <f t="shared" ca="1" si="526"/>
        <v/>
      </c>
      <c r="IK93" t="str">
        <f t="shared" ca="1" si="527"/>
        <v/>
      </c>
      <c r="IL93" t="str">
        <f t="shared" ca="1" si="528"/>
        <v/>
      </c>
      <c r="IM93" t="str">
        <f t="shared" ca="1" si="529"/>
        <v/>
      </c>
      <c r="IN93" t="str">
        <f t="shared" ca="1" si="530"/>
        <v/>
      </c>
      <c r="IO93" t="str">
        <f t="shared" ca="1" si="531"/>
        <v/>
      </c>
      <c r="IP93" t="str">
        <f t="shared" ca="1" si="532"/>
        <v/>
      </c>
      <c r="IQ93" t="str">
        <f t="shared" ca="1" si="533"/>
        <v/>
      </c>
      <c r="IR93" t="str">
        <f t="shared" ca="1" si="534"/>
        <v/>
      </c>
      <c r="IS93" t="str">
        <f t="shared" ca="1" si="535"/>
        <v/>
      </c>
      <c r="IT93" t="str">
        <f t="shared" ca="1" si="536"/>
        <v/>
      </c>
      <c r="IU93" t="str">
        <f t="shared" ca="1" si="537"/>
        <v/>
      </c>
      <c r="IV93" t="str">
        <f t="shared" ca="1" si="538"/>
        <v/>
      </c>
      <c r="IW93" t="str">
        <f t="shared" ca="1" si="539"/>
        <v/>
      </c>
      <c r="IX93" t="str">
        <f t="shared" ca="1" si="540"/>
        <v/>
      </c>
      <c r="IY93" t="str">
        <f t="shared" ca="1" si="541"/>
        <v/>
      </c>
      <c r="IZ93" t="str">
        <f t="shared" ca="1" si="542"/>
        <v/>
      </c>
      <c r="JA93" t="str">
        <f t="shared" ca="1" si="543"/>
        <v/>
      </c>
      <c r="JB93" t="str">
        <f t="shared" ca="1" si="544"/>
        <v/>
      </c>
      <c r="JC93" t="str">
        <f t="shared" ca="1" si="545"/>
        <v/>
      </c>
      <c r="JD93" t="str">
        <f t="shared" ca="1" si="546"/>
        <v/>
      </c>
      <c r="JE93" t="str">
        <f t="shared" ca="1" si="547"/>
        <v/>
      </c>
      <c r="JF93" t="str">
        <f t="shared" ca="1" si="548"/>
        <v/>
      </c>
      <c r="JG93" t="str">
        <f t="shared" ca="1" si="549"/>
        <v/>
      </c>
      <c r="JH93" t="str">
        <f t="shared" ca="1" si="550"/>
        <v/>
      </c>
      <c r="JI93" t="str">
        <f t="shared" ca="1" si="551"/>
        <v/>
      </c>
      <c r="JJ93" t="str">
        <f t="shared" ca="1" si="552"/>
        <v/>
      </c>
      <c r="JK93" t="str">
        <f t="shared" ca="1" si="553"/>
        <v/>
      </c>
      <c r="JL93" t="str">
        <f t="shared" ca="1" si="554"/>
        <v/>
      </c>
      <c r="JM93" t="str">
        <f t="shared" ca="1" si="555"/>
        <v/>
      </c>
      <c r="JN93" t="str">
        <f t="shared" ca="1" si="556"/>
        <v/>
      </c>
      <c r="JO93" t="str">
        <f t="shared" ca="1" si="557"/>
        <v/>
      </c>
      <c r="JP93" t="str">
        <f t="shared" ca="1" si="558"/>
        <v/>
      </c>
      <c r="JQ93" t="str">
        <f t="shared" ca="1" si="559"/>
        <v/>
      </c>
      <c r="JR93" t="str">
        <f t="shared" ca="1" si="560"/>
        <v/>
      </c>
      <c r="JS93" t="str">
        <f t="shared" ca="1" si="561"/>
        <v/>
      </c>
      <c r="JT93" t="str">
        <f t="shared" ca="1" si="562"/>
        <v/>
      </c>
      <c r="JU93" t="str">
        <f t="shared" ca="1" si="563"/>
        <v/>
      </c>
    </row>
    <row r="94" spans="1:281" x14ac:dyDescent="0.25">
      <c r="A94">
        <f t="shared" si="564"/>
        <v>93</v>
      </c>
      <c r="B94" t="str">
        <f t="shared" ca="1" si="293"/>
        <v/>
      </c>
      <c r="C94">
        <v>4</v>
      </c>
      <c r="D94">
        <f t="shared" si="297"/>
        <v>93</v>
      </c>
      <c r="E94">
        <f t="shared" si="298"/>
        <v>18</v>
      </c>
      <c r="F94">
        <f ca="1">COUNT((AD94,AP94,BB94,BN94,BZ94,CL94,CX94,DJ94,DV94,EH94,ET94,FF94,FR94,GD94,GP94,HB94,HN94,HZ94,IL94,IX94,JJ94,JV94,KH94,KT94,LF94,LR94))</f>
        <v>0</v>
      </c>
      <c r="G94">
        <f t="shared" ca="1" si="299"/>
        <v>0</v>
      </c>
      <c r="H94">
        <f t="shared" ca="1" si="300"/>
        <v>0</v>
      </c>
      <c r="I94">
        <f t="shared" ca="1" si="294"/>
        <v>0</v>
      </c>
      <c r="J94">
        <f t="shared" ca="1" si="301"/>
        <v>0</v>
      </c>
      <c r="K94">
        <f t="shared" ca="1" si="302"/>
        <v>-1</v>
      </c>
      <c r="L94">
        <f t="shared" ca="1" si="565"/>
        <v>9</v>
      </c>
      <c r="M94">
        <f t="shared" ca="1" si="303"/>
        <v>0</v>
      </c>
      <c r="N94">
        <f t="shared" ca="1" si="566"/>
        <v>65</v>
      </c>
      <c r="O94">
        <f t="shared" ca="1" si="304"/>
        <v>-1</v>
      </c>
      <c r="P94">
        <f t="shared" ca="1" si="567"/>
        <v>9</v>
      </c>
      <c r="Q94">
        <f t="shared" ca="1" si="305"/>
        <v>0</v>
      </c>
      <c r="R94">
        <f t="shared" ca="1" si="306"/>
        <v>0</v>
      </c>
      <c r="S94">
        <f t="shared" ca="1" si="307"/>
        <v>0</v>
      </c>
      <c r="T94">
        <f t="shared" ca="1" si="308"/>
        <v>0</v>
      </c>
      <c r="U94" t="str">
        <f t="shared" ca="1" si="295"/>
        <v>999999999999</v>
      </c>
      <c r="V94">
        <f t="shared" ca="1" si="568"/>
        <v>0</v>
      </c>
      <c r="W94">
        <f t="shared" si="309"/>
        <v>93</v>
      </c>
      <c r="X94" t="e">
        <f t="shared" ca="1" si="569"/>
        <v>#N/A</v>
      </c>
      <c r="Y94">
        <f t="shared" ca="1" si="310"/>
        <v>0</v>
      </c>
      <c r="Z94" t="str">
        <f t="shared" ca="1" si="311"/>
        <v>999zz</v>
      </c>
      <c r="AA94">
        <f t="shared" ca="1" si="570"/>
        <v>350</v>
      </c>
      <c r="AB94">
        <f t="shared" si="312"/>
        <v>93</v>
      </c>
      <c r="AC94" t="e">
        <f t="shared" ca="1" si="571"/>
        <v>#N/A</v>
      </c>
      <c r="AD94" t="str">
        <f t="shared" ca="1" si="313"/>
        <v/>
      </c>
      <c r="AE94" t="str">
        <f t="shared" ca="1" si="314"/>
        <v/>
      </c>
      <c r="AF94" t="str">
        <f t="shared" ca="1" si="315"/>
        <v/>
      </c>
      <c r="AG94" t="str">
        <f t="shared" ca="1" si="316"/>
        <v/>
      </c>
      <c r="AH94" t="str">
        <f t="shared" ca="1" si="317"/>
        <v/>
      </c>
      <c r="AI94" t="str">
        <f t="shared" ca="1" si="318"/>
        <v/>
      </c>
      <c r="AJ94" t="str">
        <f t="shared" ca="1" si="319"/>
        <v/>
      </c>
      <c r="AK94" t="str">
        <f t="shared" ca="1" si="320"/>
        <v/>
      </c>
      <c r="AL94" t="str">
        <f t="shared" ca="1" si="321"/>
        <v/>
      </c>
      <c r="AM94" t="str">
        <f t="shared" ca="1" si="322"/>
        <v/>
      </c>
      <c r="AN94" t="str">
        <f t="shared" ca="1" si="323"/>
        <v/>
      </c>
      <c r="AO94" t="str">
        <f t="shared" ca="1" si="324"/>
        <v/>
      </c>
      <c r="AP94" t="str">
        <f t="shared" ca="1" si="325"/>
        <v/>
      </c>
      <c r="AQ94" t="str">
        <f t="shared" ca="1" si="326"/>
        <v/>
      </c>
      <c r="AR94" t="str">
        <f t="shared" ca="1" si="327"/>
        <v/>
      </c>
      <c r="AS94" t="str">
        <f t="shared" ca="1" si="328"/>
        <v/>
      </c>
      <c r="AT94" t="str">
        <f t="shared" ca="1" si="329"/>
        <v/>
      </c>
      <c r="AU94" t="str">
        <f t="shared" ca="1" si="330"/>
        <v/>
      </c>
      <c r="AV94" t="str">
        <f t="shared" ca="1" si="331"/>
        <v/>
      </c>
      <c r="AW94" t="str">
        <f t="shared" ca="1" si="332"/>
        <v/>
      </c>
      <c r="AX94" t="str">
        <f t="shared" ca="1" si="333"/>
        <v/>
      </c>
      <c r="AY94" t="str">
        <f t="shared" ca="1" si="334"/>
        <v/>
      </c>
      <c r="AZ94" t="str">
        <f t="shared" ca="1" si="335"/>
        <v/>
      </c>
      <c r="BA94" t="str">
        <f t="shared" ca="1" si="336"/>
        <v/>
      </c>
      <c r="BB94" t="str">
        <f t="shared" ca="1" si="337"/>
        <v/>
      </c>
      <c r="BC94" t="str">
        <f t="shared" ca="1" si="338"/>
        <v/>
      </c>
      <c r="BD94" t="str">
        <f t="shared" ca="1" si="339"/>
        <v/>
      </c>
      <c r="BE94" t="str">
        <f t="shared" ca="1" si="340"/>
        <v/>
      </c>
      <c r="BF94" t="str">
        <f t="shared" ca="1" si="341"/>
        <v/>
      </c>
      <c r="BG94" t="str">
        <f t="shared" ca="1" si="342"/>
        <v/>
      </c>
      <c r="BH94" t="str">
        <f t="shared" ca="1" si="343"/>
        <v/>
      </c>
      <c r="BI94" t="str">
        <f t="shared" ca="1" si="344"/>
        <v/>
      </c>
      <c r="BJ94" t="str">
        <f t="shared" ca="1" si="345"/>
        <v/>
      </c>
      <c r="BK94" t="str">
        <f t="shared" ca="1" si="346"/>
        <v/>
      </c>
      <c r="BL94" t="str">
        <f t="shared" ca="1" si="347"/>
        <v/>
      </c>
      <c r="BM94" t="str">
        <f t="shared" ca="1" si="348"/>
        <v/>
      </c>
      <c r="BN94" t="str">
        <f t="shared" ca="1" si="349"/>
        <v/>
      </c>
      <c r="BO94" t="str">
        <f t="shared" ca="1" si="350"/>
        <v/>
      </c>
      <c r="BP94" t="str">
        <f t="shared" ca="1" si="351"/>
        <v/>
      </c>
      <c r="BQ94" t="str">
        <f t="shared" ca="1" si="352"/>
        <v/>
      </c>
      <c r="BR94" t="str">
        <f t="shared" ca="1" si="353"/>
        <v/>
      </c>
      <c r="BS94" t="str">
        <f t="shared" ca="1" si="354"/>
        <v/>
      </c>
      <c r="BT94" t="str">
        <f t="shared" ca="1" si="355"/>
        <v/>
      </c>
      <c r="BU94" t="str">
        <f t="shared" ca="1" si="356"/>
        <v/>
      </c>
      <c r="BV94" t="str">
        <f t="shared" ca="1" si="357"/>
        <v/>
      </c>
      <c r="BW94" t="str">
        <f t="shared" ca="1" si="358"/>
        <v/>
      </c>
      <c r="BX94" t="str">
        <f t="shared" ca="1" si="359"/>
        <v/>
      </c>
      <c r="BY94" t="str">
        <f t="shared" ca="1" si="360"/>
        <v/>
      </c>
      <c r="BZ94" t="str">
        <f t="shared" ca="1" si="361"/>
        <v/>
      </c>
      <c r="CA94" t="str">
        <f t="shared" ca="1" si="362"/>
        <v/>
      </c>
      <c r="CB94" t="str">
        <f t="shared" ca="1" si="363"/>
        <v/>
      </c>
      <c r="CC94" t="str">
        <f t="shared" ca="1" si="364"/>
        <v/>
      </c>
      <c r="CD94" t="str">
        <f t="shared" ca="1" si="365"/>
        <v/>
      </c>
      <c r="CE94" t="str">
        <f t="shared" ca="1" si="366"/>
        <v/>
      </c>
      <c r="CF94" t="str">
        <f t="shared" ca="1" si="367"/>
        <v/>
      </c>
      <c r="CG94" t="str">
        <f t="shared" ca="1" si="368"/>
        <v/>
      </c>
      <c r="CH94" t="str">
        <f t="shared" ca="1" si="369"/>
        <v/>
      </c>
      <c r="CI94" t="str">
        <f t="shared" ca="1" si="370"/>
        <v/>
      </c>
      <c r="CJ94" t="str">
        <f t="shared" ca="1" si="371"/>
        <v/>
      </c>
      <c r="CK94" t="str">
        <f t="shared" ca="1" si="372"/>
        <v/>
      </c>
      <c r="CL94" t="str">
        <f t="shared" ca="1" si="373"/>
        <v/>
      </c>
      <c r="CM94" t="str">
        <f t="shared" ca="1" si="374"/>
        <v/>
      </c>
      <c r="CN94" t="str">
        <f t="shared" ca="1" si="375"/>
        <v/>
      </c>
      <c r="CO94" t="str">
        <f t="shared" ca="1" si="376"/>
        <v/>
      </c>
      <c r="CP94" t="str">
        <f t="shared" ca="1" si="377"/>
        <v/>
      </c>
      <c r="CQ94" t="str">
        <f t="shared" ca="1" si="378"/>
        <v/>
      </c>
      <c r="CR94" t="str">
        <f t="shared" ca="1" si="379"/>
        <v/>
      </c>
      <c r="CS94" t="str">
        <f t="shared" ca="1" si="380"/>
        <v/>
      </c>
      <c r="CT94" t="str">
        <f t="shared" ca="1" si="381"/>
        <v/>
      </c>
      <c r="CU94" t="str">
        <f t="shared" ca="1" si="382"/>
        <v/>
      </c>
      <c r="CV94" t="str">
        <f t="shared" ca="1" si="383"/>
        <v/>
      </c>
      <c r="CW94" t="str">
        <f t="shared" ca="1" si="384"/>
        <v/>
      </c>
      <c r="CX94" t="str">
        <f t="shared" ca="1" si="385"/>
        <v/>
      </c>
      <c r="CY94" t="str">
        <f t="shared" ca="1" si="386"/>
        <v/>
      </c>
      <c r="CZ94" t="str">
        <f t="shared" ca="1" si="387"/>
        <v/>
      </c>
      <c r="DA94" t="str">
        <f t="shared" ca="1" si="388"/>
        <v/>
      </c>
      <c r="DB94" t="str">
        <f t="shared" ca="1" si="389"/>
        <v/>
      </c>
      <c r="DC94" t="str">
        <f t="shared" ca="1" si="390"/>
        <v/>
      </c>
      <c r="DD94" t="str">
        <f t="shared" ca="1" si="391"/>
        <v/>
      </c>
      <c r="DE94" t="str">
        <f t="shared" ca="1" si="392"/>
        <v/>
      </c>
      <c r="DF94" t="str">
        <f t="shared" ca="1" si="393"/>
        <v/>
      </c>
      <c r="DG94" t="str">
        <f t="shared" ca="1" si="394"/>
        <v/>
      </c>
      <c r="DH94" t="str">
        <f t="shared" ca="1" si="395"/>
        <v/>
      </c>
      <c r="DI94" t="str">
        <f t="shared" ca="1" si="396"/>
        <v/>
      </c>
      <c r="DJ94" t="str">
        <f t="shared" ca="1" si="397"/>
        <v/>
      </c>
      <c r="DK94" t="str">
        <f t="shared" ca="1" si="398"/>
        <v/>
      </c>
      <c r="DL94" t="str">
        <f t="shared" ca="1" si="399"/>
        <v/>
      </c>
      <c r="DM94" t="str">
        <f t="shared" ca="1" si="400"/>
        <v/>
      </c>
      <c r="DN94" t="str">
        <f t="shared" ca="1" si="401"/>
        <v/>
      </c>
      <c r="DO94" t="str">
        <f t="shared" ca="1" si="402"/>
        <v/>
      </c>
      <c r="DP94" t="str">
        <f t="shared" ca="1" si="403"/>
        <v/>
      </c>
      <c r="DQ94" t="str">
        <f t="shared" ca="1" si="404"/>
        <v/>
      </c>
      <c r="DR94" t="str">
        <f t="shared" ca="1" si="405"/>
        <v/>
      </c>
      <c r="DS94" t="str">
        <f t="shared" ca="1" si="406"/>
        <v/>
      </c>
      <c r="DT94" t="str">
        <f t="shared" ca="1" si="407"/>
        <v/>
      </c>
      <c r="DU94" t="str">
        <f t="shared" ca="1" si="408"/>
        <v/>
      </c>
      <c r="DV94" t="str">
        <f t="shared" ca="1" si="296"/>
        <v/>
      </c>
      <c r="DW94" t="str">
        <f t="shared" ca="1" si="409"/>
        <v/>
      </c>
      <c r="DX94" t="str">
        <f t="shared" ca="1" si="410"/>
        <v/>
      </c>
      <c r="DY94" t="str">
        <f t="shared" ca="1" si="411"/>
        <v/>
      </c>
      <c r="DZ94" t="str">
        <f t="shared" ca="1" si="412"/>
        <v/>
      </c>
      <c r="EA94" t="str">
        <f t="shared" ca="1" si="413"/>
        <v/>
      </c>
      <c r="EB94" t="str">
        <f t="shared" ca="1" si="414"/>
        <v/>
      </c>
      <c r="EC94" t="str">
        <f t="shared" ca="1" si="415"/>
        <v/>
      </c>
      <c r="ED94" t="str">
        <f t="shared" ca="1" si="416"/>
        <v/>
      </c>
      <c r="EE94" t="str">
        <f t="shared" ca="1" si="417"/>
        <v/>
      </c>
      <c r="EF94" t="str">
        <f t="shared" ca="1" si="418"/>
        <v/>
      </c>
      <c r="EG94" t="str">
        <f t="shared" ca="1" si="419"/>
        <v/>
      </c>
      <c r="EH94" t="str">
        <f t="shared" ca="1" si="420"/>
        <v/>
      </c>
      <c r="EI94" t="str">
        <f t="shared" ca="1" si="421"/>
        <v/>
      </c>
      <c r="EJ94" t="str">
        <f t="shared" ca="1" si="422"/>
        <v/>
      </c>
      <c r="EK94" t="str">
        <f t="shared" ca="1" si="423"/>
        <v/>
      </c>
      <c r="EL94" t="str">
        <f t="shared" ca="1" si="424"/>
        <v/>
      </c>
      <c r="EM94" t="str">
        <f t="shared" ca="1" si="425"/>
        <v/>
      </c>
      <c r="EN94" t="str">
        <f t="shared" ca="1" si="426"/>
        <v/>
      </c>
      <c r="EO94" t="str">
        <f t="shared" ca="1" si="427"/>
        <v/>
      </c>
      <c r="EP94" t="str">
        <f t="shared" ca="1" si="428"/>
        <v/>
      </c>
      <c r="EQ94" t="str">
        <f t="shared" ca="1" si="429"/>
        <v/>
      </c>
      <c r="ER94" t="str">
        <f t="shared" ca="1" si="430"/>
        <v/>
      </c>
      <c r="ES94" t="str">
        <f t="shared" ca="1" si="431"/>
        <v/>
      </c>
      <c r="ET94" t="str">
        <f t="shared" ca="1" si="432"/>
        <v/>
      </c>
      <c r="EU94" t="str">
        <f t="shared" ca="1" si="433"/>
        <v/>
      </c>
      <c r="EV94" t="str">
        <f t="shared" ca="1" si="434"/>
        <v/>
      </c>
      <c r="EW94" t="str">
        <f t="shared" ca="1" si="435"/>
        <v/>
      </c>
      <c r="EX94" t="str">
        <f t="shared" ca="1" si="436"/>
        <v/>
      </c>
      <c r="EY94" t="str">
        <f t="shared" ca="1" si="437"/>
        <v/>
      </c>
      <c r="EZ94" t="str">
        <f t="shared" ca="1" si="438"/>
        <v/>
      </c>
      <c r="FA94" t="str">
        <f t="shared" ca="1" si="439"/>
        <v/>
      </c>
      <c r="FB94" t="str">
        <f t="shared" ca="1" si="440"/>
        <v/>
      </c>
      <c r="FC94" t="str">
        <f t="shared" ca="1" si="441"/>
        <v/>
      </c>
      <c r="FD94" t="str">
        <f t="shared" ca="1" si="442"/>
        <v/>
      </c>
      <c r="FE94" t="str">
        <f t="shared" ca="1" si="443"/>
        <v/>
      </c>
      <c r="FF94" t="str">
        <f t="shared" ca="1" si="444"/>
        <v/>
      </c>
      <c r="FG94" t="str">
        <f t="shared" ca="1" si="445"/>
        <v/>
      </c>
      <c r="FH94" t="str">
        <f t="shared" ca="1" si="446"/>
        <v/>
      </c>
      <c r="FI94" t="str">
        <f t="shared" ca="1" si="447"/>
        <v/>
      </c>
      <c r="FJ94" t="str">
        <f t="shared" ca="1" si="448"/>
        <v/>
      </c>
      <c r="FK94" t="str">
        <f t="shared" ca="1" si="449"/>
        <v/>
      </c>
      <c r="FL94" t="str">
        <f t="shared" ca="1" si="450"/>
        <v/>
      </c>
      <c r="FM94" t="str">
        <f t="shared" ca="1" si="451"/>
        <v/>
      </c>
      <c r="FN94" t="str">
        <f t="shared" ca="1" si="452"/>
        <v/>
      </c>
      <c r="FO94" t="str">
        <f t="shared" ca="1" si="453"/>
        <v/>
      </c>
      <c r="FP94" t="str">
        <f t="shared" ca="1" si="454"/>
        <v/>
      </c>
      <c r="FQ94" t="str">
        <f t="shared" ca="1" si="455"/>
        <v/>
      </c>
      <c r="FR94" t="str">
        <f t="shared" ca="1" si="456"/>
        <v/>
      </c>
      <c r="FS94" t="str">
        <f t="shared" ca="1" si="457"/>
        <v/>
      </c>
      <c r="FT94" t="str">
        <f t="shared" ca="1" si="458"/>
        <v/>
      </c>
      <c r="FU94" t="str">
        <f t="shared" ca="1" si="459"/>
        <v/>
      </c>
      <c r="FV94" t="str">
        <f t="shared" ca="1" si="460"/>
        <v/>
      </c>
      <c r="FW94" t="str">
        <f t="shared" ca="1" si="461"/>
        <v/>
      </c>
      <c r="FX94" t="str">
        <f t="shared" ca="1" si="462"/>
        <v/>
      </c>
      <c r="FY94" t="str">
        <f t="shared" ca="1" si="463"/>
        <v/>
      </c>
      <c r="FZ94" t="str">
        <f t="shared" ca="1" si="464"/>
        <v/>
      </c>
      <c r="GA94" t="str">
        <f t="shared" ca="1" si="465"/>
        <v/>
      </c>
      <c r="GB94" t="str">
        <f t="shared" ca="1" si="466"/>
        <v/>
      </c>
      <c r="GC94" t="str">
        <f t="shared" ca="1" si="467"/>
        <v/>
      </c>
      <c r="GD94" t="str">
        <f t="shared" ca="1" si="468"/>
        <v/>
      </c>
      <c r="GE94" t="str">
        <f t="shared" ca="1" si="469"/>
        <v/>
      </c>
      <c r="GF94" t="str">
        <f t="shared" ca="1" si="470"/>
        <v/>
      </c>
      <c r="GG94" t="str">
        <f t="shared" ca="1" si="471"/>
        <v/>
      </c>
      <c r="GH94" t="str">
        <f t="shared" ca="1" si="472"/>
        <v/>
      </c>
      <c r="GI94" t="str">
        <f t="shared" ca="1" si="473"/>
        <v/>
      </c>
      <c r="GJ94" t="str">
        <f t="shared" ca="1" si="474"/>
        <v/>
      </c>
      <c r="GK94" t="str">
        <f t="shared" ca="1" si="475"/>
        <v/>
      </c>
      <c r="GL94" t="str">
        <f t="shared" ca="1" si="476"/>
        <v/>
      </c>
      <c r="GM94" t="str">
        <f t="shared" ca="1" si="477"/>
        <v/>
      </c>
      <c r="GN94" t="str">
        <f t="shared" ca="1" si="478"/>
        <v/>
      </c>
      <c r="GO94" t="str">
        <f t="shared" ca="1" si="479"/>
        <v/>
      </c>
      <c r="GP94" t="str">
        <f t="shared" ca="1" si="480"/>
        <v/>
      </c>
      <c r="GQ94" t="str">
        <f t="shared" ca="1" si="481"/>
        <v/>
      </c>
      <c r="GR94" t="str">
        <f t="shared" ca="1" si="482"/>
        <v/>
      </c>
      <c r="GS94" t="str">
        <f t="shared" ca="1" si="483"/>
        <v/>
      </c>
      <c r="GT94" t="str">
        <f t="shared" ca="1" si="484"/>
        <v/>
      </c>
      <c r="GU94" t="str">
        <f t="shared" ca="1" si="485"/>
        <v/>
      </c>
      <c r="GV94" t="str">
        <f t="shared" ca="1" si="486"/>
        <v/>
      </c>
      <c r="GW94" t="str">
        <f t="shared" ca="1" si="487"/>
        <v/>
      </c>
      <c r="GX94" t="str">
        <f t="shared" ca="1" si="488"/>
        <v/>
      </c>
      <c r="GY94" t="str">
        <f t="shared" ca="1" si="489"/>
        <v/>
      </c>
      <c r="GZ94" t="str">
        <f t="shared" ca="1" si="490"/>
        <v/>
      </c>
      <c r="HA94" t="str">
        <f t="shared" ca="1" si="491"/>
        <v/>
      </c>
      <c r="HB94" t="str">
        <f t="shared" ca="1" si="492"/>
        <v/>
      </c>
      <c r="HC94" t="str">
        <f t="shared" ca="1" si="493"/>
        <v/>
      </c>
      <c r="HD94" t="str">
        <f t="shared" ca="1" si="494"/>
        <v/>
      </c>
      <c r="HE94" t="str">
        <f t="shared" ca="1" si="495"/>
        <v/>
      </c>
      <c r="HF94" t="str">
        <f t="shared" ca="1" si="496"/>
        <v/>
      </c>
      <c r="HG94" t="str">
        <f t="shared" ca="1" si="497"/>
        <v/>
      </c>
      <c r="HH94" t="str">
        <f t="shared" ca="1" si="498"/>
        <v/>
      </c>
      <c r="HI94" t="str">
        <f t="shared" ca="1" si="499"/>
        <v/>
      </c>
      <c r="HJ94" t="str">
        <f t="shared" ca="1" si="500"/>
        <v/>
      </c>
      <c r="HK94" t="str">
        <f t="shared" ca="1" si="501"/>
        <v/>
      </c>
      <c r="HL94" t="str">
        <f t="shared" ca="1" si="502"/>
        <v/>
      </c>
      <c r="HM94" t="str">
        <f t="shared" ca="1" si="503"/>
        <v/>
      </c>
      <c r="HN94" t="str">
        <f t="shared" ca="1" si="504"/>
        <v/>
      </c>
      <c r="HO94" t="str">
        <f t="shared" ca="1" si="505"/>
        <v/>
      </c>
      <c r="HP94" t="str">
        <f t="shared" ca="1" si="506"/>
        <v/>
      </c>
      <c r="HQ94" t="str">
        <f t="shared" ca="1" si="507"/>
        <v/>
      </c>
      <c r="HR94" t="str">
        <f t="shared" ca="1" si="508"/>
        <v/>
      </c>
      <c r="HS94" t="str">
        <f t="shared" ca="1" si="509"/>
        <v/>
      </c>
      <c r="HT94" t="str">
        <f t="shared" ca="1" si="510"/>
        <v/>
      </c>
      <c r="HU94" t="str">
        <f t="shared" ca="1" si="511"/>
        <v/>
      </c>
      <c r="HV94" t="str">
        <f t="shared" ca="1" si="512"/>
        <v/>
      </c>
      <c r="HW94" t="str">
        <f t="shared" ca="1" si="513"/>
        <v/>
      </c>
      <c r="HX94" t="str">
        <f t="shared" ca="1" si="514"/>
        <v/>
      </c>
      <c r="HY94" t="str">
        <f t="shared" ca="1" si="515"/>
        <v/>
      </c>
      <c r="HZ94" t="str">
        <f t="shared" ca="1" si="516"/>
        <v/>
      </c>
      <c r="IA94" t="str">
        <f t="shared" ca="1" si="517"/>
        <v/>
      </c>
      <c r="IB94" t="str">
        <f t="shared" ca="1" si="518"/>
        <v/>
      </c>
      <c r="IC94" t="str">
        <f t="shared" ca="1" si="519"/>
        <v/>
      </c>
      <c r="ID94" t="str">
        <f t="shared" ca="1" si="520"/>
        <v/>
      </c>
      <c r="IE94" t="str">
        <f t="shared" ca="1" si="521"/>
        <v/>
      </c>
      <c r="IF94" t="str">
        <f t="shared" ca="1" si="522"/>
        <v/>
      </c>
      <c r="IG94" t="str">
        <f t="shared" ca="1" si="523"/>
        <v/>
      </c>
      <c r="IH94" t="str">
        <f t="shared" ca="1" si="524"/>
        <v/>
      </c>
      <c r="II94" t="str">
        <f t="shared" ca="1" si="525"/>
        <v/>
      </c>
      <c r="IJ94" t="str">
        <f t="shared" ca="1" si="526"/>
        <v/>
      </c>
      <c r="IK94" t="str">
        <f t="shared" ca="1" si="527"/>
        <v/>
      </c>
      <c r="IL94" t="str">
        <f t="shared" ca="1" si="528"/>
        <v/>
      </c>
      <c r="IM94" t="str">
        <f t="shared" ca="1" si="529"/>
        <v/>
      </c>
      <c r="IN94" t="str">
        <f t="shared" ca="1" si="530"/>
        <v/>
      </c>
      <c r="IO94" t="str">
        <f t="shared" ca="1" si="531"/>
        <v/>
      </c>
      <c r="IP94" t="str">
        <f t="shared" ca="1" si="532"/>
        <v/>
      </c>
      <c r="IQ94" t="str">
        <f t="shared" ca="1" si="533"/>
        <v/>
      </c>
      <c r="IR94" t="str">
        <f t="shared" ca="1" si="534"/>
        <v/>
      </c>
      <c r="IS94" t="str">
        <f t="shared" ca="1" si="535"/>
        <v/>
      </c>
      <c r="IT94" t="str">
        <f t="shared" ca="1" si="536"/>
        <v/>
      </c>
      <c r="IU94" t="str">
        <f t="shared" ca="1" si="537"/>
        <v/>
      </c>
      <c r="IV94" t="str">
        <f t="shared" ca="1" si="538"/>
        <v/>
      </c>
      <c r="IW94" t="str">
        <f t="shared" ca="1" si="539"/>
        <v/>
      </c>
      <c r="IX94" t="str">
        <f t="shared" ca="1" si="540"/>
        <v/>
      </c>
      <c r="IY94" t="str">
        <f t="shared" ca="1" si="541"/>
        <v/>
      </c>
      <c r="IZ94" t="str">
        <f t="shared" ca="1" si="542"/>
        <v/>
      </c>
      <c r="JA94" t="str">
        <f t="shared" ca="1" si="543"/>
        <v/>
      </c>
      <c r="JB94" t="str">
        <f t="shared" ca="1" si="544"/>
        <v/>
      </c>
      <c r="JC94" t="str">
        <f t="shared" ca="1" si="545"/>
        <v/>
      </c>
      <c r="JD94" t="str">
        <f t="shared" ca="1" si="546"/>
        <v/>
      </c>
      <c r="JE94" t="str">
        <f t="shared" ca="1" si="547"/>
        <v/>
      </c>
      <c r="JF94" t="str">
        <f t="shared" ca="1" si="548"/>
        <v/>
      </c>
      <c r="JG94" t="str">
        <f t="shared" ca="1" si="549"/>
        <v/>
      </c>
      <c r="JH94" t="str">
        <f t="shared" ca="1" si="550"/>
        <v/>
      </c>
      <c r="JI94" t="str">
        <f t="shared" ca="1" si="551"/>
        <v/>
      </c>
      <c r="JJ94" t="str">
        <f t="shared" ca="1" si="552"/>
        <v/>
      </c>
      <c r="JK94" t="str">
        <f t="shared" ca="1" si="553"/>
        <v/>
      </c>
      <c r="JL94" t="str">
        <f t="shared" ca="1" si="554"/>
        <v/>
      </c>
      <c r="JM94" t="str">
        <f t="shared" ca="1" si="555"/>
        <v/>
      </c>
      <c r="JN94" t="str">
        <f t="shared" ca="1" si="556"/>
        <v/>
      </c>
      <c r="JO94" t="str">
        <f t="shared" ca="1" si="557"/>
        <v/>
      </c>
      <c r="JP94" t="str">
        <f t="shared" ca="1" si="558"/>
        <v/>
      </c>
      <c r="JQ94" t="str">
        <f t="shared" ca="1" si="559"/>
        <v/>
      </c>
      <c r="JR94" t="str">
        <f t="shared" ca="1" si="560"/>
        <v/>
      </c>
      <c r="JS94" t="str">
        <f t="shared" ca="1" si="561"/>
        <v/>
      </c>
      <c r="JT94" t="str">
        <f t="shared" ca="1" si="562"/>
        <v/>
      </c>
      <c r="JU94" t="str">
        <f t="shared" ca="1" si="563"/>
        <v/>
      </c>
    </row>
    <row r="95" spans="1:281" x14ac:dyDescent="0.25">
      <c r="A95">
        <f t="shared" si="564"/>
        <v>94</v>
      </c>
      <c r="B95" t="str">
        <f t="shared" ca="1" si="293"/>
        <v/>
      </c>
      <c r="C95">
        <v>4</v>
      </c>
      <c r="D95">
        <f t="shared" si="297"/>
        <v>94</v>
      </c>
      <c r="E95">
        <f t="shared" si="298"/>
        <v>19</v>
      </c>
      <c r="F95">
        <f ca="1">COUNT((AD95,AP95,BB95,BN95,BZ95,CL95,CX95,DJ95,DV95,EH95,ET95,FF95,FR95,GD95,GP95,HB95,HN95,HZ95,IL95,IX95,JJ95,JV95,KH95,KT95,LF95,LR95))</f>
        <v>0</v>
      </c>
      <c r="G95">
        <f t="shared" ca="1" si="299"/>
        <v>0</v>
      </c>
      <c r="H95">
        <f t="shared" ca="1" si="300"/>
        <v>0</v>
      </c>
      <c r="I95">
        <f t="shared" ca="1" si="294"/>
        <v>0</v>
      </c>
      <c r="J95">
        <f t="shared" ca="1" si="301"/>
        <v>0</v>
      </c>
      <c r="K95">
        <f t="shared" ca="1" si="302"/>
        <v>-1</v>
      </c>
      <c r="L95">
        <f t="shared" ca="1" si="565"/>
        <v>9</v>
      </c>
      <c r="M95">
        <f t="shared" ca="1" si="303"/>
        <v>0</v>
      </c>
      <c r="N95">
        <f t="shared" ca="1" si="566"/>
        <v>65</v>
      </c>
      <c r="O95">
        <f t="shared" ca="1" si="304"/>
        <v>-1</v>
      </c>
      <c r="P95">
        <f t="shared" ca="1" si="567"/>
        <v>9</v>
      </c>
      <c r="Q95">
        <f t="shared" ca="1" si="305"/>
        <v>0</v>
      </c>
      <c r="R95">
        <f t="shared" ca="1" si="306"/>
        <v>0</v>
      </c>
      <c r="S95">
        <f t="shared" ca="1" si="307"/>
        <v>0</v>
      </c>
      <c r="T95">
        <f t="shared" ca="1" si="308"/>
        <v>0</v>
      </c>
      <c r="U95" t="str">
        <f t="shared" ca="1" si="295"/>
        <v>999999999999</v>
      </c>
      <c r="V95">
        <f t="shared" ca="1" si="568"/>
        <v>0</v>
      </c>
      <c r="W95">
        <f t="shared" si="309"/>
        <v>94</v>
      </c>
      <c r="X95" t="e">
        <f t="shared" ca="1" si="569"/>
        <v>#N/A</v>
      </c>
      <c r="Y95">
        <f t="shared" ca="1" si="310"/>
        <v>0</v>
      </c>
      <c r="Z95" t="str">
        <f t="shared" ca="1" si="311"/>
        <v>999zz</v>
      </c>
      <c r="AA95">
        <f t="shared" ca="1" si="570"/>
        <v>350</v>
      </c>
      <c r="AB95">
        <f t="shared" si="312"/>
        <v>94</v>
      </c>
      <c r="AC95" t="e">
        <f t="shared" ca="1" si="571"/>
        <v>#N/A</v>
      </c>
      <c r="AD95" t="str">
        <f t="shared" ca="1" si="313"/>
        <v/>
      </c>
      <c r="AE95" t="str">
        <f t="shared" ca="1" si="314"/>
        <v/>
      </c>
      <c r="AF95" t="str">
        <f t="shared" ca="1" si="315"/>
        <v/>
      </c>
      <c r="AG95" t="str">
        <f t="shared" ca="1" si="316"/>
        <v/>
      </c>
      <c r="AH95" t="str">
        <f t="shared" ca="1" si="317"/>
        <v/>
      </c>
      <c r="AI95" t="str">
        <f t="shared" ca="1" si="318"/>
        <v/>
      </c>
      <c r="AJ95" t="str">
        <f t="shared" ca="1" si="319"/>
        <v/>
      </c>
      <c r="AK95" t="str">
        <f t="shared" ca="1" si="320"/>
        <v/>
      </c>
      <c r="AL95" t="str">
        <f t="shared" ca="1" si="321"/>
        <v/>
      </c>
      <c r="AM95" t="str">
        <f t="shared" ca="1" si="322"/>
        <v/>
      </c>
      <c r="AN95" t="str">
        <f t="shared" ca="1" si="323"/>
        <v/>
      </c>
      <c r="AO95" t="str">
        <f t="shared" ca="1" si="324"/>
        <v/>
      </c>
      <c r="AP95" t="str">
        <f t="shared" ca="1" si="325"/>
        <v/>
      </c>
      <c r="AQ95" t="str">
        <f t="shared" ca="1" si="326"/>
        <v/>
      </c>
      <c r="AR95" t="str">
        <f t="shared" ca="1" si="327"/>
        <v/>
      </c>
      <c r="AS95" t="str">
        <f t="shared" ca="1" si="328"/>
        <v/>
      </c>
      <c r="AT95" t="str">
        <f t="shared" ca="1" si="329"/>
        <v/>
      </c>
      <c r="AU95" t="str">
        <f t="shared" ca="1" si="330"/>
        <v/>
      </c>
      <c r="AV95" t="str">
        <f t="shared" ca="1" si="331"/>
        <v/>
      </c>
      <c r="AW95" t="str">
        <f t="shared" ca="1" si="332"/>
        <v/>
      </c>
      <c r="AX95" t="str">
        <f t="shared" ca="1" si="333"/>
        <v/>
      </c>
      <c r="AY95" t="str">
        <f t="shared" ca="1" si="334"/>
        <v/>
      </c>
      <c r="AZ95" t="str">
        <f t="shared" ca="1" si="335"/>
        <v/>
      </c>
      <c r="BA95" t="str">
        <f t="shared" ca="1" si="336"/>
        <v/>
      </c>
      <c r="BB95" t="str">
        <f t="shared" ca="1" si="337"/>
        <v/>
      </c>
      <c r="BC95" t="str">
        <f t="shared" ca="1" si="338"/>
        <v/>
      </c>
      <c r="BD95" t="str">
        <f t="shared" ca="1" si="339"/>
        <v/>
      </c>
      <c r="BE95" t="str">
        <f t="shared" ca="1" si="340"/>
        <v/>
      </c>
      <c r="BF95" t="str">
        <f t="shared" ca="1" si="341"/>
        <v/>
      </c>
      <c r="BG95" t="str">
        <f t="shared" ca="1" si="342"/>
        <v/>
      </c>
      <c r="BH95" t="str">
        <f t="shared" ca="1" si="343"/>
        <v/>
      </c>
      <c r="BI95" t="str">
        <f t="shared" ca="1" si="344"/>
        <v/>
      </c>
      <c r="BJ95" t="str">
        <f t="shared" ca="1" si="345"/>
        <v/>
      </c>
      <c r="BK95" t="str">
        <f t="shared" ca="1" si="346"/>
        <v/>
      </c>
      <c r="BL95" t="str">
        <f t="shared" ca="1" si="347"/>
        <v/>
      </c>
      <c r="BM95" t="str">
        <f t="shared" ca="1" si="348"/>
        <v/>
      </c>
      <c r="BN95" t="str">
        <f t="shared" ca="1" si="349"/>
        <v/>
      </c>
      <c r="BO95" t="str">
        <f t="shared" ca="1" si="350"/>
        <v/>
      </c>
      <c r="BP95" t="str">
        <f t="shared" ca="1" si="351"/>
        <v/>
      </c>
      <c r="BQ95" t="str">
        <f t="shared" ca="1" si="352"/>
        <v/>
      </c>
      <c r="BR95" t="str">
        <f t="shared" ca="1" si="353"/>
        <v/>
      </c>
      <c r="BS95" t="str">
        <f t="shared" ca="1" si="354"/>
        <v/>
      </c>
      <c r="BT95" t="str">
        <f t="shared" ca="1" si="355"/>
        <v/>
      </c>
      <c r="BU95" t="str">
        <f t="shared" ca="1" si="356"/>
        <v/>
      </c>
      <c r="BV95" t="str">
        <f t="shared" ca="1" si="357"/>
        <v/>
      </c>
      <c r="BW95" t="str">
        <f t="shared" ca="1" si="358"/>
        <v/>
      </c>
      <c r="BX95" t="str">
        <f t="shared" ca="1" si="359"/>
        <v/>
      </c>
      <c r="BY95" t="str">
        <f t="shared" ca="1" si="360"/>
        <v/>
      </c>
      <c r="BZ95" t="str">
        <f t="shared" ca="1" si="361"/>
        <v/>
      </c>
      <c r="CA95" t="str">
        <f t="shared" ca="1" si="362"/>
        <v/>
      </c>
      <c r="CB95" t="str">
        <f t="shared" ca="1" si="363"/>
        <v/>
      </c>
      <c r="CC95" t="str">
        <f t="shared" ca="1" si="364"/>
        <v/>
      </c>
      <c r="CD95" t="str">
        <f t="shared" ca="1" si="365"/>
        <v/>
      </c>
      <c r="CE95" t="str">
        <f t="shared" ca="1" si="366"/>
        <v/>
      </c>
      <c r="CF95" t="str">
        <f t="shared" ca="1" si="367"/>
        <v/>
      </c>
      <c r="CG95" t="str">
        <f t="shared" ca="1" si="368"/>
        <v/>
      </c>
      <c r="CH95" t="str">
        <f t="shared" ca="1" si="369"/>
        <v/>
      </c>
      <c r="CI95" t="str">
        <f t="shared" ca="1" si="370"/>
        <v/>
      </c>
      <c r="CJ95" t="str">
        <f t="shared" ca="1" si="371"/>
        <v/>
      </c>
      <c r="CK95" t="str">
        <f t="shared" ca="1" si="372"/>
        <v/>
      </c>
      <c r="CL95" t="str">
        <f t="shared" ca="1" si="373"/>
        <v/>
      </c>
      <c r="CM95" t="str">
        <f t="shared" ca="1" si="374"/>
        <v/>
      </c>
      <c r="CN95" t="str">
        <f t="shared" ca="1" si="375"/>
        <v/>
      </c>
      <c r="CO95" t="str">
        <f t="shared" ca="1" si="376"/>
        <v/>
      </c>
      <c r="CP95" t="str">
        <f t="shared" ca="1" si="377"/>
        <v/>
      </c>
      <c r="CQ95" t="str">
        <f t="shared" ca="1" si="378"/>
        <v/>
      </c>
      <c r="CR95" t="str">
        <f t="shared" ca="1" si="379"/>
        <v/>
      </c>
      <c r="CS95" t="str">
        <f t="shared" ca="1" si="380"/>
        <v/>
      </c>
      <c r="CT95" t="str">
        <f t="shared" ca="1" si="381"/>
        <v/>
      </c>
      <c r="CU95" t="str">
        <f t="shared" ca="1" si="382"/>
        <v/>
      </c>
      <c r="CV95" t="str">
        <f t="shared" ca="1" si="383"/>
        <v/>
      </c>
      <c r="CW95" t="str">
        <f t="shared" ca="1" si="384"/>
        <v/>
      </c>
      <c r="CX95" t="str">
        <f t="shared" ca="1" si="385"/>
        <v/>
      </c>
      <c r="CY95" t="str">
        <f t="shared" ca="1" si="386"/>
        <v/>
      </c>
      <c r="CZ95" t="str">
        <f t="shared" ca="1" si="387"/>
        <v/>
      </c>
      <c r="DA95" t="str">
        <f t="shared" ca="1" si="388"/>
        <v/>
      </c>
      <c r="DB95" t="str">
        <f t="shared" ca="1" si="389"/>
        <v/>
      </c>
      <c r="DC95" t="str">
        <f t="shared" ca="1" si="390"/>
        <v/>
      </c>
      <c r="DD95" t="str">
        <f t="shared" ca="1" si="391"/>
        <v/>
      </c>
      <c r="DE95" t="str">
        <f t="shared" ca="1" si="392"/>
        <v/>
      </c>
      <c r="DF95" t="str">
        <f t="shared" ca="1" si="393"/>
        <v/>
      </c>
      <c r="DG95" t="str">
        <f t="shared" ca="1" si="394"/>
        <v/>
      </c>
      <c r="DH95" t="str">
        <f t="shared" ca="1" si="395"/>
        <v/>
      </c>
      <c r="DI95" t="str">
        <f t="shared" ca="1" si="396"/>
        <v/>
      </c>
      <c r="DJ95" t="str">
        <f t="shared" ca="1" si="397"/>
        <v/>
      </c>
      <c r="DK95" t="str">
        <f t="shared" ca="1" si="398"/>
        <v/>
      </c>
      <c r="DL95" t="str">
        <f t="shared" ca="1" si="399"/>
        <v/>
      </c>
      <c r="DM95" t="str">
        <f t="shared" ca="1" si="400"/>
        <v/>
      </c>
      <c r="DN95" t="str">
        <f t="shared" ca="1" si="401"/>
        <v/>
      </c>
      <c r="DO95" t="str">
        <f t="shared" ca="1" si="402"/>
        <v/>
      </c>
      <c r="DP95" t="str">
        <f t="shared" ca="1" si="403"/>
        <v/>
      </c>
      <c r="DQ95" t="str">
        <f t="shared" ca="1" si="404"/>
        <v/>
      </c>
      <c r="DR95" t="str">
        <f t="shared" ca="1" si="405"/>
        <v/>
      </c>
      <c r="DS95" t="str">
        <f t="shared" ca="1" si="406"/>
        <v/>
      </c>
      <c r="DT95" t="str">
        <f t="shared" ca="1" si="407"/>
        <v/>
      </c>
      <c r="DU95" t="str">
        <f t="shared" ca="1" si="408"/>
        <v/>
      </c>
      <c r="DV95" t="str">
        <f t="shared" ca="1" si="296"/>
        <v/>
      </c>
      <c r="DW95" t="str">
        <f t="shared" ca="1" si="409"/>
        <v/>
      </c>
      <c r="DX95" t="str">
        <f t="shared" ca="1" si="410"/>
        <v/>
      </c>
      <c r="DY95" t="str">
        <f t="shared" ca="1" si="411"/>
        <v/>
      </c>
      <c r="DZ95" t="str">
        <f t="shared" ca="1" si="412"/>
        <v/>
      </c>
      <c r="EA95" t="str">
        <f t="shared" ca="1" si="413"/>
        <v/>
      </c>
      <c r="EB95" t="str">
        <f t="shared" ca="1" si="414"/>
        <v/>
      </c>
      <c r="EC95" t="str">
        <f t="shared" ca="1" si="415"/>
        <v/>
      </c>
      <c r="ED95" t="str">
        <f t="shared" ca="1" si="416"/>
        <v/>
      </c>
      <c r="EE95" t="str">
        <f t="shared" ca="1" si="417"/>
        <v/>
      </c>
      <c r="EF95" t="str">
        <f t="shared" ca="1" si="418"/>
        <v/>
      </c>
      <c r="EG95" t="str">
        <f t="shared" ca="1" si="419"/>
        <v/>
      </c>
      <c r="EH95" t="str">
        <f t="shared" ca="1" si="420"/>
        <v/>
      </c>
      <c r="EI95" t="str">
        <f t="shared" ca="1" si="421"/>
        <v/>
      </c>
      <c r="EJ95" t="str">
        <f t="shared" ca="1" si="422"/>
        <v/>
      </c>
      <c r="EK95" t="str">
        <f t="shared" ca="1" si="423"/>
        <v/>
      </c>
      <c r="EL95" t="str">
        <f t="shared" ca="1" si="424"/>
        <v/>
      </c>
      <c r="EM95" t="str">
        <f t="shared" ca="1" si="425"/>
        <v/>
      </c>
      <c r="EN95" t="str">
        <f t="shared" ca="1" si="426"/>
        <v/>
      </c>
      <c r="EO95" t="str">
        <f t="shared" ca="1" si="427"/>
        <v/>
      </c>
      <c r="EP95" t="str">
        <f t="shared" ca="1" si="428"/>
        <v/>
      </c>
      <c r="EQ95" t="str">
        <f t="shared" ca="1" si="429"/>
        <v/>
      </c>
      <c r="ER95" t="str">
        <f t="shared" ca="1" si="430"/>
        <v/>
      </c>
      <c r="ES95" t="str">
        <f t="shared" ca="1" si="431"/>
        <v/>
      </c>
      <c r="ET95" t="str">
        <f t="shared" ca="1" si="432"/>
        <v/>
      </c>
      <c r="EU95" t="str">
        <f t="shared" ca="1" si="433"/>
        <v/>
      </c>
      <c r="EV95" t="str">
        <f t="shared" ca="1" si="434"/>
        <v/>
      </c>
      <c r="EW95" t="str">
        <f t="shared" ca="1" si="435"/>
        <v/>
      </c>
      <c r="EX95" t="str">
        <f t="shared" ca="1" si="436"/>
        <v/>
      </c>
      <c r="EY95" t="str">
        <f t="shared" ca="1" si="437"/>
        <v/>
      </c>
      <c r="EZ95" t="str">
        <f t="shared" ca="1" si="438"/>
        <v/>
      </c>
      <c r="FA95" t="str">
        <f t="shared" ca="1" si="439"/>
        <v/>
      </c>
      <c r="FB95" t="str">
        <f t="shared" ca="1" si="440"/>
        <v/>
      </c>
      <c r="FC95" t="str">
        <f t="shared" ca="1" si="441"/>
        <v/>
      </c>
      <c r="FD95" t="str">
        <f t="shared" ca="1" si="442"/>
        <v/>
      </c>
      <c r="FE95" t="str">
        <f t="shared" ca="1" si="443"/>
        <v/>
      </c>
      <c r="FF95" t="str">
        <f t="shared" ca="1" si="444"/>
        <v/>
      </c>
      <c r="FG95" t="str">
        <f t="shared" ca="1" si="445"/>
        <v/>
      </c>
      <c r="FH95" t="str">
        <f t="shared" ca="1" si="446"/>
        <v/>
      </c>
      <c r="FI95" t="str">
        <f t="shared" ca="1" si="447"/>
        <v/>
      </c>
      <c r="FJ95" t="str">
        <f t="shared" ca="1" si="448"/>
        <v/>
      </c>
      <c r="FK95" t="str">
        <f t="shared" ca="1" si="449"/>
        <v/>
      </c>
      <c r="FL95" t="str">
        <f t="shared" ca="1" si="450"/>
        <v/>
      </c>
      <c r="FM95" t="str">
        <f t="shared" ca="1" si="451"/>
        <v/>
      </c>
      <c r="FN95" t="str">
        <f t="shared" ca="1" si="452"/>
        <v/>
      </c>
      <c r="FO95" t="str">
        <f t="shared" ca="1" si="453"/>
        <v/>
      </c>
      <c r="FP95" t="str">
        <f t="shared" ca="1" si="454"/>
        <v/>
      </c>
      <c r="FQ95" t="str">
        <f t="shared" ca="1" si="455"/>
        <v/>
      </c>
      <c r="FR95" t="str">
        <f t="shared" ca="1" si="456"/>
        <v/>
      </c>
      <c r="FS95" t="str">
        <f t="shared" ca="1" si="457"/>
        <v/>
      </c>
      <c r="FT95" t="str">
        <f t="shared" ca="1" si="458"/>
        <v/>
      </c>
      <c r="FU95" t="str">
        <f t="shared" ca="1" si="459"/>
        <v/>
      </c>
      <c r="FV95" t="str">
        <f t="shared" ca="1" si="460"/>
        <v/>
      </c>
      <c r="FW95" t="str">
        <f t="shared" ca="1" si="461"/>
        <v/>
      </c>
      <c r="FX95" t="str">
        <f t="shared" ca="1" si="462"/>
        <v/>
      </c>
      <c r="FY95" t="str">
        <f t="shared" ca="1" si="463"/>
        <v/>
      </c>
      <c r="FZ95" t="str">
        <f t="shared" ca="1" si="464"/>
        <v/>
      </c>
      <c r="GA95" t="str">
        <f t="shared" ca="1" si="465"/>
        <v/>
      </c>
      <c r="GB95" t="str">
        <f t="shared" ca="1" si="466"/>
        <v/>
      </c>
      <c r="GC95" t="str">
        <f t="shared" ca="1" si="467"/>
        <v/>
      </c>
      <c r="GD95" t="str">
        <f t="shared" ca="1" si="468"/>
        <v/>
      </c>
      <c r="GE95" t="str">
        <f t="shared" ca="1" si="469"/>
        <v/>
      </c>
      <c r="GF95" t="str">
        <f t="shared" ca="1" si="470"/>
        <v/>
      </c>
      <c r="GG95" t="str">
        <f t="shared" ca="1" si="471"/>
        <v/>
      </c>
      <c r="GH95" t="str">
        <f t="shared" ca="1" si="472"/>
        <v/>
      </c>
      <c r="GI95" t="str">
        <f t="shared" ca="1" si="473"/>
        <v/>
      </c>
      <c r="GJ95" t="str">
        <f t="shared" ca="1" si="474"/>
        <v/>
      </c>
      <c r="GK95" t="str">
        <f t="shared" ca="1" si="475"/>
        <v/>
      </c>
      <c r="GL95" t="str">
        <f t="shared" ca="1" si="476"/>
        <v/>
      </c>
      <c r="GM95" t="str">
        <f t="shared" ca="1" si="477"/>
        <v/>
      </c>
      <c r="GN95" t="str">
        <f t="shared" ca="1" si="478"/>
        <v/>
      </c>
      <c r="GO95" t="str">
        <f t="shared" ca="1" si="479"/>
        <v/>
      </c>
      <c r="GP95" t="str">
        <f t="shared" ca="1" si="480"/>
        <v/>
      </c>
      <c r="GQ95" t="str">
        <f t="shared" ca="1" si="481"/>
        <v/>
      </c>
      <c r="GR95" t="str">
        <f t="shared" ca="1" si="482"/>
        <v/>
      </c>
      <c r="GS95" t="str">
        <f t="shared" ca="1" si="483"/>
        <v/>
      </c>
      <c r="GT95" t="str">
        <f t="shared" ca="1" si="484"/>
        <v/>
      </c>
      <c r="GU95" t="str">
        <f t="shared" ca="1" si="485"/>
        <v/>
      </c>
      <c r="GV95" t="str">
        <f t="shared" ca="1" si="486"/>
        <v/>
      </c>
      <c r="GW95" t="str">
        <f t="shared" ca="1" si="487"/>
        <v/>
      </c>
      <c r="GX95" t="str">
        <f t="shared" ca="1" si="488"/>
        <v/>
      </c>
      <c r="GY95" t="str">
        <f t="shared" ca="1" si="489"/>
        <v/>
      </c>
      <c r="GZ95" t="str">
        <f t="shared" ca="1" si="490"/>
        <v/>
      </c>
      <c r="HA95" t="str">
        <f t="shared" ca="1" si="491"/>
        <v/>
      </c>
      <c r="HB95" t="str">
        <f t="shared" ca="1" si="492"/>
        <v/>
      </c>
      <c r="HC95" t="str">
        <f t="shared" ca="1" si="493"/>
        <v/>
      </c>
      <c r="HD95" t="str">
        <f t="shared" ca="1" si="494"/>
        <v/>
      </c>
      <c r="HE95" t="str">
        <f t="shared" ca="1" si="495"/>
        <v/>
      </c>
      <c r="HF95" t="str">
        <f t="shared" ca="1" si="496"/>
        <v/>
      </c>
      <c r="HG95" t="str">
        <f t="shared" ca="1" si="497"/>
        <v/>
      </c>
      <c r="HH95" t="str">
        <f t="shared" ca="1" si="498"/>
        <v/>
      </c>
      <c r="HI95" t="str">
        <f t="shared" ca="1" si="499"/>
        <v/>
      </c>
      <c r="HJ95" t="str">
        <f t="shared" ca="1" si="500"/>
        <v/>
      </c>
      <c r="HK95" t="str">
        <f t="shared" ca="1" si="501"/>
        <v/>
      </c>
      <c r="HL95" t="str">
        <f t="shared" ca="1" si="502"/>
        <v/>
      </c>
      <c r="HM95" t="str">
        <f t="shared" ca="1" si="503"/>
        <v/>
      </c>
      <c r="HN95" t="str">
        <f t="shared" ca="1" si="504"/>
        <v/>
      </c>
      <c r="HO95" t="str">
        <f t="shared" ca="1" si="505"/>
        <v/>
      </c>
      <c r="HP95" t="str">
        <f t="shared" ca="1" si="506"/>
        <v/>
      </c>
      <c r="HQ95" t="str">
        <f t="shared" ca="1" si="507"/>
        <v/>
      </c>
      <c r="HR95" t="str">
        <f t="shared" ca="1" si="508"/>
        <v/>
      </c>
      <c r="HS95" t="str">
        <f t="shared" ca="1" si="509"/>
        <v/>
      </c>
      <c r="HT95" t="str">
        <f t="shared" ca="1" si="510"/>
        <v/>
      </c>
      <c r="HU95" t="str">
        <f t="shared" ca="1" si="511"/>
        <v/>
      </c>
      <c r="HV95" t="str">
        <f t="shared" ca="1" si="512"/>
        <v/>
      </c>
      <c r="HW95" t="str">
        <f t="shared" ca="1" si="513"/>
        <v/>
      </c>
      <c r="HX95" t="str">
        <f t="shared" ca="1" si="514"/>
        <v/>
      </c>
      <c r="HY95" t="str">
        <f t="shared" ca="1" si="515"/>
        <v/>
      </c>
      <c r="HZ95" t="str">
        <f t="shared" ca="1" si="516"/>
        <v/>
      </c>
      <c r="IA95" t="str">
        <f t="shared" ca="1" si="517"/>
        <v/>
      </c>
      <c r="IB95" t="str">
        <f t="shared" ca="1" si="518"/>
        <v/>
      </c>
      <c r="IC95" t="str">
        <f t="shared" ca="1" si="519"/>
        <v/>
      </c>
      <c r="ID95" t="str">
        <f t="shared" ca="1" si="520"/>
        <v/>
      </c>
      <c r="IE95" t="str">
        <f t="shared" ca="1" si="521"/>
        <v/>
      </c>
      <c r="IF95" t="str">
        <f t="shared" ca="1" si="522"/>
        <v/>
      </c>
      <c r="IG95" t="str">
        <f t="shared" ca="1" si="523"/>
        <v/>
      </c>
      <c r="IH95" t="str">
        <f t="shared" ca="1" si="524"/>
        <v/>
      </c>
      <c r="II95" t="str">
        <f t="shared" ca="1" si="525"/>
        <v/>
      </c>
      <c r="IJ95" t="str">
        <f t="shared" ca="1" si="526"/>
        <v/>
      </c>
      <c r="IK95" t="str">
        <f t="shared" ca="1" si="527"/>
        <v/>
      </c>
      <c r="IL95" t="str">
        <f t="shared" ca="1" si="528"/>
        <v/>
      </c>
      <c r="IM95" t="str">
        <f t="shared" ca="1" si="529"/>
        <v/>
      </c>
      <c r="IN95" t="str">
        <f t="shared" ca="1" si="530"/>
        <v/>
      </c>
      <c r="IO95" t="str">
        <f t="shared" ca="1" si="531"/>
        <v/>
      </c>
      <c r="IP95" t="str">
        <f t="shared" ca="1" si="532"/>
        <v/>
      </c>
      <c r="IQ95" t="str">
        <f t="shared" ca="1" si="533"/>
        <v/>
      </c>
      <c r="IR95" t="str">
        <f t="shared" ca="1" si="534"/>
        <v/>
      </c>
      <c r="IS95" t="str">
        <f t="shared" ca="1" si="535"/>
        <v/>
      </c>
      <c r="IT95" t="str">
        <f t="shared" ca="1" si="536"/>
        <v/>
      </c>
      <c r="IU95" t="str">
        <f t="shared" ca="1" si="537"/>
        <v/>
      </c>
      <c r="IV95" t="str">
        <f t="shared" ca="1" si="538"/>
        <v/>
      </c>
      <c r="IW95" t="str">
        <f t="shared" ca="1" si="539"/>
        <v/>
      </c>
      <c r="IX95" t="str">
        <f t="shared" ca="1" si="540"/>
        <v/>
      </c>
      <c r="IY95" t="str">
        <f t="shared" ca="1" si="541"/>
        <v/>
      </c>
      <c r="IZ95" t="str">
        <f t="shared" ca="1" si="542"/>
        <v/>
      </c>
      <c r="JA95" t="str">
        <f t="shared" ca="1" si="543"/>
        <v/>
      </c>
      <c r="JB95" t="str">
        <f t="shared" ca="1" si="544"/>
        <v/>
      </c>
      <c r="JC95" t="str">
        <f t="shared" ca="1" si="545"/>
        <v/>
      </c>
      <c r="JD95" t="str">
        <f t="shared" ca="1" si="546"/>
        <v/>
      </c>
      <c r="JE95" t="str">
        <f t="shared" ca="1" si="547"/>
        <v/>
      </c>
      <c r="JF95" t="str">
        <f t="shared" ca="1" si="548"/>
        <v/>
      </c>
      <c r="JG95" t="str">
        <f t="shared" ca="1" si="549"/>
        <v/>
      </c>
      <c r="JH95" t="str">
        <f t="shared" ca="1" si="550"/>
        <v/>
      </c>
      <c r="JI95" t="str">
        <f t="shared" ca="1" si="551"/>
        <v/>
      </c>
      <c r="JJ95" t="str">
        <f t="shared" ca="1" si="552"/>
        <v/>
      </c>
      <c r="JK95" t="str">
        <f t="shared" ca="1" si="553"/>
        <v/>
      </c>
      <c r="JL95" t="str">
        <f t="shared" ca="1" si="554"/>
        <v/>
      </c>
      <c r="JM95" t="str">
        <f t="shared" ca="1" si="555"/>
        <v/>
      </c>
      <c r="JN95" t="str">
        <f t="shared" ca="1" si="556"/>
        <v/>
      </c>
      <c r="JO95" t="str">
        <f t="shared" ca="1" si="557"/>
        <v/>
      </c>
      <c r="JP95" t="str">
        <f t="shared" ca="1" si="558"/>
        <v/>
      </c>
      <c r="JQ95" t="str">
        <f t="shared" ca="1" si="559"/>
        <v/>
      </c>
      <c r="JR95" t="str">
        <f t="shared" ca="1" si="560"/>
        <v/>
      </c>
      <c r="JS95" t="str">
        <f t="shared" ca="1" si="561"/>
        <v/>
      </c>
      <c r="JT95" t="str">
        <f t="shared" ca="1" si="562"/>
        <v/>
      </c>
      <c r="JU95" t="str">
        <f t="shared" ca="1" si="563"/>
        <v/>
      </c>
    </row>
    <row r="96" spans="1:281" x14ac:dyDescent="0.25">
      <c r="A96">
        <f t="shared" si="564"/>
        <v>95</v>
      </c>
      <c r="B96" t="str">
        <f t="shared" ca="1" si="293"/>
        <v/>
      </c>
      <c r="C96">
        <v>4</v>
      </c>
      <c r="D96">
        <f t="shared" si="297"/>
        <v>95</v>
      </c>
      <c r="E96">
        <f t="shared" si="298"/>
        <v>20</v>
      </c>
      <c r="F96">
        <f ca="1">COUNT((AD96,AP96,BB96,BN96,BZ96,CL96,CX96,DJ96,DV96,EH96,ET96,FF96,FR96,GD96,GP96,HB96,HN96,HZ96,IL96,IX96,JJ96,JV96,KH96,KT96,LF96,LR96))</f>
        <v>0</v>
      </c>
      <c r="G96">
        <f t="shared" ca="1" si="299"/>
        <v>0</v>
      </c>
      <c r="H96">
        <f t="shared" ca="1" si="300"/>
        <v>0</v>
      </c>
      <c r="I96">
        <f t="shared" ca="1" si="294"/>
        <v>0</v>
      </c>
      <c r="J96">
        <f t="shared" ca="1" si="301"/>
        <v>0</v>
      </c>
      <c r="K96">
        <f t="shared" ca="1" si="302"/>
        <v>-1</v>
      </c>
      <c r="L96">
        <f t="shared" ca="1" si="565"/>
        <v>9</v>
      </c>
      <c r="M96">
        <f t="shared" ca="1" si="303"/>
        <v>0</v>
      </c>
      <c r="N96">
        <f t="shared" ca="1" si="566"/>
        <v>65</v>
      </c>
      <c r="O96">
        <f t="shared" ca="1" si="304"/>
        <v>-1</v>
      </c>
      <c r="P96">
        <f t="shared" ca="1" si="567"/>
        <v>9</v>
      </c>
      <c r="Q96">
        <f t="shared" ca="1" si="305"/>
        <v>0</v>
      </c>
      <c r="R96">
        <f t="shared" ca="1" si="306"/>
        <v>0</v>
      </c>
      <c r="S96">
        <f t="shared" ca="1" si="307"/>
        <v>0</v>
      </c>
      <c r="T96">
        <f t="shared" ca="1" si="308"/>
        <v>0</v>
      </c>
      <c r="U96" t="str">
        <f t="shared" ca="1" si="295"/>
        <v>999999999999</v>
      </c>
      <c r="V96">
        <f t="shared" ca="1" si="568"/>
        <v>0</v>
      </c>
      <c r="W96">
        <f t="shared" si="309"/>
        <v>95</v>
      </c>
      <c r="X96" t="e">
        <f t="shared" ca="1" si="569"/>
        <v>#N/A</v>
      </c>
      <c r="Y96">
        <f t="shared" ca="1" si="310"/>
        <v>0</v>
      </c>
      <c r="Z96" t="str">
        <f t="shared" ca="1" si="311"/>
        <v>999zz</v>
      </c>
      <c r="AA96">
        <f t="shared" ca="1" si="570"/>
        <v>350</v>
      </c>
      <c r="AB96">
        <f t="shared" si="312"/>
        <v>95</v>
      </c>
      <c r="AC96" t="e">
        <f t="shared" ca="1" si="571"/>
        <v>#N/A</v>
      </c>
      <c r="AD96" t="str">
        <f t="shared" ca="1" si="313"/>
        <v/>
      </c>
      <c r="AE96" t="str">
        <f t="shared" ca="1" si="314"/>
        <v/>
      </c>
      <c r="AF96" t="str">
        <f t="shared" ca="1" si="315"/>
        <v/>
      </c>
      <c r="AG96" t="str">
        <f t="shared" ca="1" si="316"/>
        <v/>
      </c>
      <c r="AH96" t="str">
        <f t="shared" ca="1" si="317"/>
        <v/>
      </c>
      <c r="AI96" t="str">
        <f t="shared" ca="1" si="318"/>
        <v/>
      </c>
      <c r="AJ96" t="str">
        <f t="shared" ca="1" si="319"/>
        <v/>
      </c>
      <c r="AK96" t="str">
        <f t="shared" ca="1" si="320"/>
        <v/>
      </c>
      <c r="AL96" t="str">
        <f t="shared" ca="1" si="321"/>
        <v/>
      </c>
      <c r="AM96" t="str">
        <f t="shared" ca="1" si="322"/>
        <v/>
      </c>
      <c r="AN96" t="str">
        <f t="shared" ca="1" si="323"/>
        <v/>
      </c>
      <c r="AO96" t="str">
        <f t="shared" ca="1" si="324"/>
        <v/>
      </c>
      <c r="AP96" t="str">
        <f t="shared" ca="1" si="325"/>
        <v/>
      </c>
      <c r="AQ96" t="str">
        <f t="shared" ca="1" si="326"/>
        <v/>
      </c>
      <c r="AR96" t="str">
        <f t="shared" ca="1" si="327"/>
        <v/>
      </c>
      <c r="AS96" t="str">
        <f t="shared" ca="1" si="328"/>
        <v/>
      </c>
      <c r="AT96" t="str">
        <f t="shared" ca="1" si="329"/>
        <v/>
      </c>
      <c r="AU96" t="str">
        <f t="shared" ca="1" si="330"/>
        <v/>
      </c>
      <c r="AV96" t="str">
        <f t="shared" ca="1" si="331"/>
        <v/>
      </c>
      <c r="AW96" t="str">
        <f t="shared" ca="1" si="332"/>
        <v/>
      </c>
      <c r="AX96" t="str">
        <f t="shared" ca="1" si="333"/>
        <v/>
      </c>
      <c r="AY96" t="str">
        <f t="shared" ca="1" si="334"/>
        <v/>
      </c>
      <c r="AZ96" t="str">
        <f t="shared" ca="1" si="335"/>
        <v/>
      </c>
      <c r="BA96" t="str">
        <f t="shared" ca="1" si="336"/>
        <v/>
      </c>
      <c r="BB96" t="str">
        <f t="shared" ca="1" si="337"/>
        <v/>
      </c>
      <c r="BC96" t="str">
        <f t="shared" ca="1" si="338"/>
        <v/>
      </c>
      <c r="BD96" t="str">
        <f t="shared" ca="1" si="339"/>
        <v/>
      </c>
      <c r="BE96" t="str">
        <f t="shared" ca="1" si="340"/>
        <v/>
      </c>
      <c r="BF96" t="str">
        <f t="shared" ca="1" si="341"/>
        <v/>
      </c>
      <c r="BG96" t="str">
        <f t="shared" ca="1" si="342"/>
        <v/>
      </c>
      <c r="BH96" t="str">
        <f t="shared" ca="1" si="343"/>
        <v/>
      </c>
      <c r="BI96" t="str">
        <f t="shared" ca="1" si="344"/>
        <v/>
      </c>
      <c r="BJ96" t="str">
        <f t="shared" ca="1" si="345"/>
        <v/>
      </c>
      <c r="BK96" t="str">
        <f t="shared" ca="1" si="346"/>
        <v/>
      </c>
      <c r="BL96" t="str">
        <f t="shared" ca="1" si="347"/>
        <v/>
      </c>
      <c r="BM96" t="str">
        <f t="shared" ca="1" si="348"/>
        <v/>
      </c>
      <c r="BN96" t="str">
        <f t="shared" ca="1" si="349"/>
        <v/>
      </c>
      <c r="BO96" t="str">
        <f t="shared" ca="1" si="350"/>
        <v/>
      </c>
      <c r="BP96" t="str">
        <f t="shared" ca="1" si="351"/>
        <v/>
      </c>
      <c r="BQ96" t="str">
        <f t="shared" ca="1" si="352"/>
        <v/>
      </c>
      <c r="BR96" t="str">
        <f t="shared" ca="1" si="353"/>
        <v/>
      </c>
      <c r="BS96" t="str">
        <f t="shared" ca="1" si="354"/>
        <v/>
      </c>
      <c r="BT96" t="str">
        <f t="shared" ca="1" si="355"/>
        <v/>
      </c>
      <c r="BU96" t="str">
        <f t="shared" ca="1" si="356"/>
        <v/>
      </c>
      <c r="BV96" t="str">
        <f t="shared" ca="1" si="357"/>
        <v/>
      </c>
      <c r="BW96" t="str">
        <f t="shared" ca="1" si="358"/>
        <v/>
      </c>
      <c r="BX96" t="str">
        <f t="shared" ca="1" si="359"/>
        <v/>
      </c>
      <c r="BY96" t="str">
        <f t="shared" ca="1" si="360"/>
        <v/>
      </c>
      <c r="BZ96" t="str">
        <f t="shared" ca="1" si="361"/>
        <v/>
      </c>
      <c r="CA96" t="str">
        <f t="shared" ca="1" si="362"/>
        <v/>
      </c>
      <c r="CB96" t="str">
        <f t="shared" ca="1" si="363"/>
        <v/>
      </c>
      <c r="CC96" t="str">
        <f t="shared" ca="1" si="364"/>
        <v/>
      </c>
      <c r="CD96" t="str">
        <f t="shared" ca="1" si="365"/>
        <v/>
      </c>
      <c r="CE96" t="str">
        <f t="shared" ca="1" si="366"/>
        <v/>
      </c>
      <c r="CF96" t="str">
        <f t="shared" ca="1" si="367"/>
        <v/>
      </c>
      <c r="CG96" t="str">
        <f t="shared" ca="1" si="368"/>
        <v/>
      </c>
      <c r="CH96" t="str">
        <f t="shared" ca="1" si="369"/>
        <v/>
      </c>
      <c r="CI96" t="str">
        <f t="shared" ca="1" si="370"/>
        <v/>
      </c>
      <c r="CJ96" t="str">
        <f t="shared" ca="1" si="371"/>
        <v/>
      </c>
      <c r="CK96" t="str">
        <f t="shared" ca="1" si="372"/>
        <v/>
      </c>
      <c r="CL96" t="str">
        <f t="shared" ca="1" si="373"/>
        <v/>
      </c>
      <c r="CM96" t="str">
        <f t="shared" ca="1" si="374"/>
        <v/>
      </c>
      <c r="CN96" t="str">
        <f t="shared" ca="1" si="375"/>
        <v/>
      </c>
      <c r="CO96" t="str">
        <f t="shared" ca="1" si="376"/>
        <v/>
      </c>
      <c r="CP96" t="str">
        <f t="shared" ca="1" si="377"/>
        <v/>
      </c>
      <c r="CQ96" t="str">
        <f t="shared" ca="1" si="378"/>
        <v/>
      </c>
      <c r="CR96" t="str">
        <f t="shared" ca="1" si="379"/>
        <v/>
      </c>
      <c r="CS96" t="str">
        <f t="shared" ca="1" si="380"/>
        <v/>
      </c>
      <c r="CT96" t="str">
        <f t="shared" ca="1" si="381"/>
        <v/>
      </c>
      <c r="CU96" t="str">
        <f t="shared" ca="1" si="382"/>
        <v/>
      </c>
      <c r="CV96" t="str">
        <f t="shared" ca="1" si="383"/>
        <v/>
      </c>
      <c r="CW96" t="str">
        <f t="shared" ca="1" si="384"/>
        <v/>
      </c>
      <c r="CX96" t="str">
        <f t="shared" ca="1" si="385"/>
        <v/>
      </c>
      <c r="CY96" t="str">
        <f t="shared" ca="1" si="386"/>
        <v/>
      </c>
      <c r="CZ96" t="str">
        <f t="shared" ca="1" si="387"/>
        <v/>
      </c>
      <c r="DA96" t="str">
        <f t="shared" ca="1" si="388"/>
        <v/>
      </c>
      <c r="DB96" t="str">
        <f t="shared" ca="1" si="389"/>
        <v/>
      </c>
      <c r="DC96" t="str">
        <f t="shared" ca="1" si="390"/>
        <v/>
      </c>
      <c r="DD96" t="str">
        <f t="shared" ca="1" si="391"/>
        <v/>
      </c>
      <c r="DE96" t="str">
        <f t="shared" ca="1" si="392"/>
        <v/>
      </c>
      <c r="DF96" t="str">
        <f t="shared" ca="1" si="393"/>
        <v/>
      </c>
      <c r="DG96" t="str">
        <f t="shared" ca="1" si="394"/>
        <v/>
      </c>
      <c r="DH96" t="str">
        <f t="shared" ca="1" si="395"/>
        <v/>
      </c>
      <c r="DI96" t="str">
        <f t="shared" ca="1" si="396"/>
        <v/>
      </c>
      <c r="DJ96" t="str">
        <f t="shared" ca="1" si="397"/>
        <v/>
      </c>
      <c r="DK96" t="str">
        <f t="shared" ca="1" si="398"/>
        <v/>
      </c>
      <c r="DL96" t="str">
        <f t="shared" ca="1" si="399"/>
        <v/>
      </c>
      <c r="DM96" t="str">
        <f t="shared" ca="1" si="400"/>
        <v/>
      </c>
      <c r="DN96" t="str">
        <f t="shared" ca="1" si="401"/>
        <v/>
      </c>
      <c r="DO96" t="str">
        <f t="shared" ca="1" si="402"/>
        <v/>
      </c>
      <c r="DP96" t="str">
        <f t="shared" ca="1" si="403"/>
        <v/>
      </c>
      <c r="DQ96" t="str">
        <f t="shared" ca="1" si="404"/>
        <v/>
      </c>
      <c r="DR96" t="str">
        <f t="shared" ca="1" si="405"/>
        <v/>
      </c>
      <c r="DS96" t="str">
        <f t="shared" ca="1" si="406"/>
        <v/>
      </c>
      <c r="DT96" t="str">
        <f t="shared" ca="1" si="407"/>
        <v/>
      </c>
      <c r="DU96" t="str">
        <f t="shared" ca="1" si="408"/>
        <v/>
      </c>
      <c r="DV96" t="str">
        <f t="shared" ca="1" si="296"/>
        <v/>
      </c>
      <c r="DW96" t="str">
        <f t="shared" ca="1" si="409"/>
        <v/>
      </c>
      <c r="DX96" t="str">
        <f t="shared" ca="1" si="410"/>
        <v/>
      </c>
      <c r="DY96" t="str">
        <f t="shared" ca="1" si="411"/>
        <v/>
      </c>
      <c r="DZ96" t="str">
        <f t="shared" ca="1" si="412"/>
        <v/>
      </c>
      <c r="EA96" t="str">
        <f t="shared" ca="1" si="413"/>
        <v/>
      </c>
      <c r="EB96" t="str">
        <f t="shared" ca="1" si="414"/>
        <v/>
      </c>
      <c r="EC96" t="str">
        <f t="shared" ca="1" si="415"/>
        <v/>
      </c>
      <c r="ED96" t="str">
        <f t="shared" ca="1" si="416"/>
        <v/>
      </c>
      <c r="EE96" t="str">
        <f t="shared" ca="1" si="417"/>
        <v/>
      </c>
      <c r="EF96" t="str">
        <f t="shared" ca="1" si="418"/>
        <v/>
      </c>
      <c r="EG96" t="str">
        <f t="shared" ca="1" si="419"/>
        <v/>
      </c>
      <c r="EH96" t="str">
        <f t="shared" ca="1" si="420"/>
        <v/>
      </c>
      <c r="EI96" t="str">
        <f t="shared" ca="1" si="421"/>
        <v/>
      </c>
      <c r="EJ96" t="str">
        <f t="shared" ca="1" si="422"/>
        <v/>
      </c>
      <c r="EK96" t="str">
        <f t="shared" ca="1" si="423"/>
        <v/>
      </c>
      <c r="EL96" t="str">
        <f t="shared" ca="1" si="424"/>
        <v/>
      </c>
      <c r="EM96" t="str">
        <f t="shared" ca="1" si="425"/>
        <v/>
      </c>
      <c r="EN96" t="str">
        <f t="shared" ca="1" si="426"/>
        <v/>
      </c>
      <c r="EO96" t="str">
        <f t="shared" ca="1" si="427"/>
        <v/>
      </c>
      <c r="EP96" t="str">
        <f t="shared" ca="1" si="428"/>
        <v/>
      </c>
      <c r="EQ96" t="str">
        <f t="shared" ca="1" si="429"/>
        <v/>
      </c>
      <c r="ER96" t="str">
        <f t="shared" ca="1" si="430"/>
        <v/>
      </c>
      <c r="ES96" t="str">
        <f t="shared" ca="1" si="431"/>
        <v/>
      </c>
      <c r="ET96" t="str">
        <f t="shared" ca="1" si="432"/>
        <v/>
      </c>
      <c r="EU96" t="str">
        <f t="shared" ca="1" si="433"/>
        <v/>
      </c>
      <c r="EV96" t="str">
        <f t="shared" ca="1" si="434"/>
        <v/>
      </c>
      <c r="EW96" t="str">
        <f t="shared" ca="1" si="435"/>
        <v/>
      </c>
      <c r="EX96" t="str">
        <f t="shared" ca="1" si="436"/>
        <v/>
      </c>
      <c r="EY96" t="str">
        <f t="shared" ca="1" si="437"/>
        <v/>
      </c>
      <c r="EZ96" t="str">
        <f t="shared" ca="1" si="438"/>
        <v/>
      </c>
      <c r="FA96" t="str">
        <f t="shared" ca="1" si="439"/>
        <v/>
      </c>
      <c r="FB96" t="str">
        <f t="shared" ca="1" si="440"/>
        <v/>
      </c>
      <c r="FC96" t="str">
        <f t="shared" ca="1" si="441"/>
        <v/>
      </c>
      <c r="FD96" t="str">
        <f t="shared" ca="1" si="442"/>
        <v/>
      </c>
      <c r="FE96" t="str">
        <f t="shared" ca="1" si="443"/>
        <v/>
      </c>
      <c r="FF96" t="str">
        <f t="shared" ca="1" si="444"/>
        <v/>
      </c>
      <c r="FG96" t="str">
        <f t="shared" ca="1" si="445"/>
        <v/>
      </c>
      <c r="FH96" t="str">
        <f t="shared" ca="1" si="446"/>
        <v/>
      </c>
      <c r="FI96" t="str">
        <f t="shared" ca="1" si="447"/>
        <v/>
      </c>
      <c r="FJ96" t="str">
        <f t="shared" ca="1" si="448"/>
        <v/>
      </c>
      <c r="FK96" t="str">
        <f t="shared" ca="1" si="449"/>
        <v/>
      </c>
      <c r="FL96" t="str">
        <f t="shared" ca="1" si="450"/>
        <v/>
      </c>
      <c r="FM96" t="str">
        <f t="shared" ca="1" si="451"/>
        <v/>
      </c>
      <c r="FN96" t="str">
        <f t="shared" ca="1" si="452"/>
        <v/>
      </c>
      <c r="FO96" t="str">
        <f t="shared" ca="1" si="453"/>
        <v/>
      </c>
      <c r="FP96" t="str">
        <f t="shared" ca="1" si="454"/>
        <v/>
      </c>
      <c r="FQ96" t="str">
        <f t="shared" ca="1" si="455"/>
        <v/>
      </c>
      <c r="FR96" t="str">
        <f t="shared" ca="1" si="456"/>
        <v/>
      </c>
      <c r="FS96" t="str">
        <f t="shared" ca="1" si="457"/>
        <v/>
      </c>
      <c r="FT96" t="str">
        <f t="shared" ca="1" si="458"/>
        <v/>
      </c>
      <c r="FU96" t="str">
        <f t="shared" ca="1" si="459"/>
        <v/>
      </c>
      <c r="FV96" t="str">
        <f t="shared" ca="1" si="460"/>
        <v/>
      </c>
      <c r="FW96" t="str">
        <f t="shared" ca="1" si="461"/>
        <v/>
      </c>
      <c r="FX96" t="str">
        <f t="shared" ca="1" si="462"/>
        <v/>
      </c>
      <c r="FY96" t="str">
        <f t="shared" ca="1" si="463"/>
        <v/>
      </c>
      <c r="FZ96" t="str">
        <f t="shared" ca="1" si="464"/>
        <v/>
      </c>
      <c r="GA96" t="str">
        <f t="shared" ca="1" si="465"/>
        <v/>
      </c>
      <c r="GB96" t="str">
        <f t="shared" ca="1" si="466"/>
        <v/>
      </c>
      <c r="GC96" t="str">
        <f t="shared" ca="1" si="467"/>
        <v/>
      </c>
      <c r="GD96" t="str">
        <f t="shared" ca="1" si="468"/>
        <v/>
      </c>
      <c r="GE96" t="str">
        <f t="shared" ca="1" si="469"/>
        <v/>
      </c>
      <c r="GF96" t="str">
        <f t="shared" ca="1" si="470"/>
        <v/>
      </c>
      <c r="GG96" t="str">
        <f t="shared" ca="1" si="471"/>
        <v/>
      </c>
      <c r="GH96" t="str">
        <f t="shared" ca="1" si="472"/>
        <v/>
      </c>
      <c r="GI96" t="str">
        <f t="shared" ca="1" si="473"/>
        <v/>
      </c>
      <c r="GJ96" t="str">
        <f t="shared" ca="1" si="474"/>
        <v/>
      </c>
      <c r="GK96" t="str">
        <f t="shared" ca="1" si="475"/>
        <v/>
      </c>
      <c r="GL96" t="str">
        <f t="shared" ca="1" si="476"/>
        <v/>
      </c>
      <c r="GM96" t="str">
        <f t="shared" ca="1" si="477"/>
        <v/>
      </c>
      <c r="GN96" t="str">
        <f t="shared" ca="1" si="478"/>
        <v/>
      </c>
      <c r="GO96" t="str">
        <f t="shared" ca="1" si="479"/>
        <v/>
      </c>
      <c r="GP96" t="str">
        <f t="shared" ca="1" si="480"/>
        <v/>
      </c>
      <c r="GQ96" t="str">
        <f t="shared" ca="1" si="481"/>
        <v/>
      </c>
      <c r="GR96" t="str">
        <f t="shared" ca="1" si="482"/>
        <v/>
      </c>
      <c r="GS96" t="str">
        <f t="shared" ca="1" si="483"/>
        <v/>
      </c>
      <c r="GT96" t="str">
        <f t="shared" ca="1" si="484"/>
        <v/>
      </c>
      <c r="GU96" t="str">
        <f t="shared" ca="1" si="485"/>
        <v/>
      </c>
      <c r="GV96" t="str">
        <f t="shared" ca="1" si="486"/>
        <v/>
      </c>
      <c r="GW96" t="str">
        <f t="shared" ca="1" si="487"/>
        <v/>
      </c>
      <c r="GX96" t="str">
        <f t="shared" ca="1" si="488"/>
        <v/>
      </c>
      <c r="GY96" t="str">
        <f t="shared" ca="1" si="489"/>
        <v/>
      </c>
      <c r="GZ96" t="str">
        <f t="shared" ca="1" si="490"/>
        <v/>
      </c>
      <c r="HA96" t="str">
        <f t="shared" ca="1" si="491"/>
        <v/>
      </c>
      <c r="HB96" t="str">
        <f t="shared" ca="1" si="492"/>
        <v/>
      </c>
      <c r="HC96" t="str">
        <f t="shared" ca="1" si="493"/>
        <v/>
      </c>
      <c r="HD96" t="str">
        <f t="shared" ca="1" si="494"/>
        <v/>
      </c>
      <c r="HE96" t="str">
        <f t="shared" ca="1" si="495"/>
        <v/>
      </c>
      <c r="HF96" t="str">
        <f t="shared" ca="1" si="496"/>
        <v/>
      </c>
      <c r="HG96" t="str">
        <f t="shared" ca="1" si="497"/>
        <v/>
      </c>
      <c r="HH96" t="str">
        <f t="shared" ca="1" si="498"/>
        <v/>
      </c>
      <c r="HI96" t="str">
        <f t="shared" ca="1" si="499"/>
        <v/>
      </c>
      <c r="HJ96" t="str">
        <f t="shared" ca="1" si="500"/>
        <v/>
      </c>
      <c r="HK96" t="str">
        <f t="shared" ca="1" si="501"/>
        <v/>
      </c>
      <c r="HL96" t="str">
        <f t="shared" ca="1" si="502"/>
        <v/>
      </c>
      <c r="HM96" t="str">
        <f t="shared" ca="1" si="503"/>
        <v/>
      </c>
      <c r="HN96" t="str">
        <f t="shared" ca="1" si="504"/>
        <v/>
      </c>
      <c r="HO96" t="str">
        <f t="shared" ca="1" si="505"/>
        <v/>
      </c>
      <c r="HP96" t="str">
        <f t="shared" ca="1" si="506"/>
        <v/>
      </c>
      <c r="HQ96" t="str">
        <f t="shared" ca="1" si="507"/>
        <v/>
      </c>
      <c r="HR96" t="str">
        <f t="shared" ca="1" si="508"/>
        <v/>
      </c>
      <c r="HS96" t="str">
        <f t="shared" ca="1" si="509"/>
        <v/>
      </c>
      <c r="HT96" t="str">
        <f t="shared" ca="1" si="510"/>
        <v/>
      </c>
      <c r="HU96" t="str">
        <f t="shared" ca="1" si="511"/>
        <v/>
      </c>
      <c r="HV96" t="str">
        <f t="shared" ca="1" si="512"/>
        <v/>
      </c>
      <c r="HW96" t="str">
        <f t="shared" ca="1" si="513"/>
        <v/>
      </c>
      <c r="HX96" t="str">
        <f t="shared" ca="1" si="514"/>
        <v/>
      </c>
      <c r="HY96" t="str">
        <f t="shared" ca="1" si="515"/>
        <v/>
      </c>
      <c r="HZ96" t="str">
        <f t="shared" ca="1" si="516"/>
        <v/>
      </c>
      <c r="IA96" t="str">
        <f t="shared" ca="1" si="517"/>
        <v/>
      </c>
      <c r="IB96" t="str">
        <f t="shared" ca="1" si="518"/>
        <v/>
      </c>
      <c r="IC96" t="str">
        <f t="shared" ca="1" si="519"/>
        <v/>
      </c>
      <c r="ID96" t="str">
        <f t="shared" ca="1" si="520"/>
        <v/>
      </c>
      <c r="IE96" t="str">
        <f t="shared" ca="1" si="521"/>
        <v/>
      </c>
      <c r="IF96" t="str">
        <f t="shared" ca="1" si="522"/>
        <v/>
      </c>
      <c r="IG96" t="str">
        <f t="shared" ca="1" si="523"/>
        <v/>
      </c>
      <c r="IH96" t="str">
        <f t="shared" ca="1" si="524"/>
        <v/>
      </c>
      <c r="II96" t="str">
        <f t="shared" ca="1" si="525"/>
        <v/>
      </c>
      <c r="IJ96" t="str">
        <f t="shared" ca="1" si="526"/>
        <v/>
      </c>
      <c r="IK96" t="str">
        <f t="shared" ca="1" si="527"/>
        <v/>
      </c>
      <c r="IL96" t="str">
        <f t="shared" ca="1" si="528"/>
        <v/>
      </c>
      <c r="IM96" t="str">
        <f t="shared" ca="1" si="529"/>
        <v/>
      </c>
      <c r="IN96" t="str">
        <f t="shared" ca="1" si="530"/>
        <v/>
      </c>
      <c r="IO96" t="str">
        <f t="shared" ca="1" si="531"/>
        <v/>
      </c>
      <c r="IP96" t="str">
        <f t="shared" ca="1" si="532"/>
        <v/>
      </c>
      <c r="IQ96" t="str">
        <f t="shared" ca="1" si="533"/>
        <v/>
      </c>
      <c r="IR96" t="str">
        <f t="shared" ca="1" si="534"/>
        <v/>
      </c>
      <c r="IS96" t="str">
        <f t="shared" ca="1" si="535"/>
        <v/>
      </c>
      <c r="IT96" t="str">
        <f t="shared" ca="1" si="536"/>
        <v/>
      </c>
      <c r="IU96" t="str">
        <f t="shared" ca="1" si="537"/>
        <v/>
      </c>
      <c r="IV96" t="str">
        <f t="shared" ca="1" si="538"/>
        <v/>
      </c>
      <c r="IW96" t="str">
        <f t="shared" ca="1" si="539"/>
        <v/>
      </c>
      <c r="IX96" t="str">
        <f t="shared" ca="1" si="540"/>
        <v/>
      </c>
      <c r="IY96" t="str">
        <f t="shared" ca="1" si="541"/>
        <v/>
      </c>
      <c r="IZ96" t="str">
        <f t="shared" ca="1" si="542"/>
        <v/>
      </c>
      <c r="JA96" t="str">
        <f t="shared" ca="1" si="543"/>
        <v/>
      </c>
      <c r="JB96" t="str">
        <f t="shared" ca="1" si="544"/>
        <v/>
      </c>
      <c r="JC96" t="str">
        <f t="shared" ca="1" si="545"/>
        <v/>
      </c>
      <c r="JD96" t="str">
        <f t="shared" ca="1" si="546"/>
        <v/>
      </c>
      <c r="JE96" t="str">
        <f t="shared" ca="1" si="547"/>
        <v/>
      </c>
      <c r="JF96" t="str">
        <f t="shared" ca="1" si="548"/>
        <v/>
      </c>
      <c r="JG96" t="str">
        <f t="shared" ca="1" si="549"/>
        <v/>
      </c>
      <c r="JH96" t="str">
        <f t="shared" ca="1" si="550"/>
        <v/>
      </c>
      <c r="JI96" t="str">
        <f t="shared" ca="1" si="551"/>
        <v/>
      </c>
      <c r="JJ96" t="str">
        <f t="shared" ca="1" si="552"/>
        <v/>
      </c>
      <c r="JK96" t="str">
        <f t="shared" ca="1" si="553"/>
        <v/>
      </c>
      <c r="JL96" t="str">
        <f t="shared" ca="1" si="554"/>
        <v/>
      </c>
      <c r="JM96" t="str">
        <f t="shared" ca="1" si="555"/>
        <v/>
      </c>
      <c r="JN96" t="str">
        <f t="shared" ca="1" si="556"/>
        <v/>
      </c>
      <c r="JO96" t="str">
        <f t="shared" ca="1" si="557"/>
        <v/>
      </c>
      <c r="JP96" t="str">
        <f t="shared" ca="1" si="558"/>
        <v/>
      </c>
      <c r="JQ96" t="str">
        <f t="shared" ca="1" si="559"/>
        <v/>
      </c>
      <c r="JR96" t="str">
        <f t="shared" ca="1" si="560"/>
        <v/>
      </c>
      <c r="JS96" t="str">
        <f t="shared" ca="1" si="561"/>
        <v/>
      </c>
      <c r="JT96" t="str">
        <f t="shared" ca="1" si="562"/>
        <v/>
      </c>
      <c r="JU96" t="str">
        <f t="shared" ca="1" si="563"/>
        <v/>
      </c>
    </row>
    <row r="97" spans="1:281" x14ac:dyDescent="0.25">
      <c r="A97">
        <f t="shared" si="564"/>
        <v>96</v>
      </c>
      <c r="B97" t="str">
        <f t="shared" ca="1" si="293"/>
        <v/>
      </c>
      <c r="C97">
        <v>4</v>
      </c>
      <c r="D97">
        <f t="shared" si="297"/>
        <v>96</v>
      </c>
      <c r="E97">
        <f t="shared" si="298"/>
        <v>21</v>
      </c>
      <c r="F97">
        <f ca="1">COUNT((AD97,AP97,BB97,BN97,BZ97,CL97,CX97,DJ97,DV97,EH97,ET97,FF97,FR97,GD97,GP97,HB97,HN97,HZ97,IL97,IX97,JJ97,JV97,KH97,KT97,LF97,LR97))</f>
        <v>0</v>
      </c>
      <c r="G97">
        <f t="shared" ca="1" si="299"/>
        <v>0</v>
      </c>
      <c r="H97">
        <f t="shared" ca="1" si="300"/>
        <v>0</v>
      </c>
      <c r="I97">
        <f t="shared" ca="1" si="294"/>
        <v>0</v>
      </c>
      <c r="J97">
        <f t="shared" ca="1" si="301"/>
        <v>0</v>
      </c>
      <c r="K97">
        <f t="shared" ca="1" si="302"/>
        <v>-1</v>
      </c>
      <c r="L97">
        <f t="shared" ca="1" si="565"/>
        <v>9</v>
      </c>
      <c r="M97">
        <f t="shared" ca="1" si="303"/>
        <v>0</v>
      </c>
      <c r="N97">
        <f t="shared" ca="1" si="566"/>
        <v>65</v>
      </c>
      <c r="O97">
        <f t="shared" ca="1" si="304"/>
        <v>-1</v>
      </c>
      <c r="P97">
        <f t="shared" ca="1" si="567"/>
        <v>9</v>
      </c>
      <c r="Q97">
        <f t="shared" ca="1" si="305"/>
        <v>0</v>
      </c>
      <c r="R97">
        <f t="shared" ca="1" si="306"/>
        <v>0</v>
      </c>
      <c r="S97">
        <f t="shared" ca="1" si="307"/>
        <v>0</v>
      </c>
      <c r="T97">
        <f t="shared" ca="1" si="308"/>
        <v>0</v>
      </c>
      <c r="U97" t="str">
        <f t="shared" ca="1" si="295"/>
        <v>999999999999</v>
      </c>
      <c r="V97">
        <f t="shared" ca="1" si="568"/>
        <v>0</v>
      </c>
      <c r="W97">
        <f t="shared" si="309"/>
        <v>96</v>
      </c>
      <c r="X97" t="e">
        <f t="shared" ca="1" si="569"/>
        <v>#N/A</v>
      </c>
      <c r="Y97">
        <f t="shared" ca="1" si="310"/>
        <v>0</v>
      </c>
      <c r="Z97" t="str">
        <f t="shared" ca="1" si="311"/>
        <v>999zz</v>
      </c>
      <c r="AA97">
        <f t="shared" ca="1" si="570"/>
        <v>350</v>
      </c>
      <c r="AB97">
        <f t="shared" si="312"/>
        <v>96</v>
      </c>
      <c r="AC97" t="e">
        <f t="shared" ca="1" si="571"/>
        <v>#N/A</v>
      </c>
      <c r="AD97" t="str">
        <f t="shared" ca="1" si="313"/>
        <v/>
      </c>
      <c r="AE97" t="str">
        <f t="shared" ca="1" si="314"/>
        <v/>
      </c>
      <c r="AF97" t="str">
        <f t="shared" ca="1" si="315"/>
        <v/>
      </c>
      <c r="AG97" t="str">
        <f t="shared" ca="1" si="316"/>
        <v/>
      </c>
      <c r="AH97" t="str">
        <f t="shared" ca="1" si="317"/>
        <v/>
      </c>
      <c r="AI97" t="str">
        <f t="shared" ca="1" si="318"/>
        <v/>
      </c>
      <c r="AJ97" t="str">
        <f t="shared" ca="1" si="319"/>
        <v/>
      </c>
      <c r="AK97" t="str">
        <f t="shared" ca="1" si="320"/>
        <v/>
      </c>
      <c r="AL97" t="str">
        <f t="shared" ca="1" si="321"/>
        <v/>
      </c>
      <c r="AM97" t="str">
        <f t="shared" ca="1" si="322"/>
        <v/>
      </c>
      <c r="AN97" t="str">
        <f t="shared" ca="1" si="323"/>
        <v/>
      </c>
      <c r="AO97" t="str">
        <f t="shared" ca="1" si="324"/>
        <v/>
      </c>
      <c r="AP97" t="str">
        <f t="shared" ca="1" si="325"/>
        <v/>
      </c>
      <c r="AQ97" t="str">
        <f t="shared" ca="1" si="326"/>
        <v/>
      </c>
      <c r="AR97" t="str">
        <f t="shared" ca="1" si="327"/>
        <v/>
      </c>
      <c r="AS97" t="str">
        <f t="shared" ca="1" si="328"/>
        <v/>
      </c>
      <c r="AT97" t="str">
        <f t="shared" ca="1" si="329"/>
        <v/>
      </c>
      <c r="AU97" t="str">
        <f t="shared" ca="1" si="330"/>
        <v/>
      </c>
      <c r="AV97" t="str">
        <f t="shared" ca="1" si="331"/>
        <v/>
      </c>
      <c r="AW97" t="str">
        <f t="shared" ca="1" si="332"/>
        <v/>
      </c>
      <c r="AX97" t="str">
        <f t="shared" ca="1" si="333"/>
        <v/>
      </c>
      <c r="AY97" t="str">
        <f t="shared" ca="1" si="334"/>
        <v/>
      </c>
      <c r="AZ97" t="str">
        <f t="shared" ca="1" si="335"/>
        <v/>
      </c>
      <c r="BA97" t="str">
        <f t="shared" ca="1" si="336"/>
        <v/>
      </c>
      <c r="BB97" t="str">
        <f t="shared" ca="1" si="337"/>
        <v/>
      </c>
      <c r="BC97" t="str">
        <f t="shared" ca="1" si="338"/>
        <v/>
      </c>
      <c r="BD97" t="str">
        <f t="shared" ca="1" si="339"/>
        <v/>
      </c>
      <c r="BE97" t="str">
        <f t="shared" ca="1" si="340"/>
        <v/>
      </c>
      <c r="BF97" t="str">
        <f t="shared" ca="1" si="341"/>
        <v/>
      </c>
      <c r="BG97" t="str">
        <f t="shared" ca="1" si="342"/>
        <v/>
      </c>
      <c r="BH97" t="str">
        <f t="shared" ca="1" si="343"/>
        <v/>
      </c>
      <c r="BI97" t="str">
        <f t="shared" ca="1" si="344"/>
        <v/>
      </c>
      <c r="BJ97" t="str">
        <f t="shared" ca="1" si="345"/>
        <v/>
      </c>
      <c r="BK97" t="str">
        <f t="shared" ca="1" si="346"/>
        <v/>
      </c>
      <c r="BL97" t="str">
        <f t="shared" ca="1" si="347"/>
        <v/>
      </c>
      <c r="BM97" t="str">
        <f t="shared" ca="1" si="348"/>
        <v/>
      </c>
      <c r="BN97" t="str">
        <f t="shared" ca="1" si="349"/>
        <v/>
      </c>
      <c r="BO97" t="str">
        <f t="shared" ca="1" si="350"/>
        <v/>
      </c>
      <c r="BP97" t="str">
        <f t="shared" ca="1" si="351"/>
        <v/>
      </c>
      <c r="BQ97" t="str">
        <f t="shared" ca="1" si="352"/>
        <v/>
      </c>
      <c r="BR97" t="str">
        <f t="shared" ca="1" si="353"/>
        <v/>
      </c>
      <c r="BS97" t="str">
        <f t="shared" ca="1" si="354"/>
        <v/>
      </c>
      <c r="BT97" t="str">
        <f t="shared" ca="1" si="355"/>
        <v/>
      </c>
      <c r="BU97" t="str">
        <f t="shared" ca="1" si="356"/>
        <v/>
      </c>
      <c r="BV97" t="str">
        <f t="shared" ca="1" si="357"/>
        <v/>
      </c>
      <c r="BW97" t="str">
        <f t="shared" ca="1" si="358"/>
        <v/>
      </c>
      <c r="BX97" t="str">
        <f t="shared" ca="1" si="359"/>
        <v/>
      </c>
      <c r="BY97" t="str">
        <f t="shared" ca="1" si="360"/>
        <v/>
      </c>
      <c r="BZ97" t="str">
        <f t="shared" ca="1" si="361"/>
        <v/>
      </c>
      <c r="CA97" t="str">
        <f t="shared" ca="1" si="362"/>
        <v/>
      </c>
      <c r="CB97" t="str">
        <f t="shared" ca="1" si="363"/>
        <v/>
      </c>
      <c r="CC97" t="str">
        <f t="shared" ca="1" si="364"/>
        <v/>
      </c>
      <c r="CD97" t="str">
        <f t="shared" ca="1" si="365"/>
        <v/>
      </c>
      <c r="CE97" t="str">
        <f t="shared" ca="1" si="366"/>
        <v/>
      </c>
      <c r="CF97" t="str">
        <f t="shared" ca="1" si="367"/>
        <v/>
      </c>
      <c r="CG97" t="str">
        <f t="shared" ca="1" si="368"/>
        <v/>
      </c>
      <c r="CH97" t="str">
        <f t="shared" ca="1" si="369"/>
        <v/>
      </c>
      <c r="CI97" t="str">
        <f t="shared" ca="1" si="370"/>
        <v/>
      </c>
      <c r="CJ97" t="str">
        <f t="shared" ca="1" si="371"/>
        <v/>
      </c>
      <c r="CK97" t="str">
        <f t="shared" ca="1" si="372"/>
        <v/>
      </c>
      <c r="CL97" t="str">
        <f t="shared" ca="1" si="373"/>
        <v/>
      </c>
      <c r="CM97" t="str">
        <f t="shared" ca="1" si="374"/>
        <v/>
      </c>
      <c r="CN97" t="str">
        <f t="shared" ca="1" si="375"/>
        <v/>
      </c>
      <c r="CO97" t="str">
        <f t="shared" ca="1" si="376"/>
        <v/>
      </c>
      <c r="CP97" t="str">
        <f t="shared" ca="1" si="377"/>
        <v/>
      </c>
      <c r="CQ97" t="str">
        <f t="shared" ca="1" si="378"/>
        <v/>
      </c>
      <c r="CR97" t="str">
        <f t="shared" ca="1" si="379"/>
        <v/>
      </c>
      <c r="CS97" t="str">
        <f t="shared" ca="1" si="380"/>
        <v/>
      </c>
      <c r="CT97" t="str">
        <f t="shared" ca="1" si="381"/>
        <v/>
      </c>
      <c r="CU97" t="str">
        <f t="shared" ca="1" si="382"/>
        <v/>
      </c>
      <c r="CV97" t="str">
        <f t="shared" ca="1" si="383"/>
        <v/>
      </c>
      <c r="CW97" t="str">
        <f t="shared" ca="1" si="384"/>
        <v/>
      </c>
      <c r="CX97" t="str">
        <f t="shared" ca="1" si="385"/>
        <v/>
      </c>
      <c r="CY97" t="str">
        <f t="shared" ca="1" si="386"/>
        <v/>
      </c>
      <c r="CZ97" t="str">
        <f t="shared" ca="1" si="387"/>
        <v/>
      </c>
      <c r="DA97" t="str">
        <f t="shared" ca="1" si="388"/>
        <v/>
      </c>
      <c r="DB97" t="str">
        <f t="shared" ca="1" si="389"/>
        <v/>
      </c>
      <c r="DC97" t="str">
        <f t="shared" ca="1" si="390"/>
        <v/>
      </c>
      <c r="DD97" t="str">
        <f t="shared" ca="1" si="391"/>
        <v/>
      </c>
      <c r="DE97" t="str">
        <f t="shared" ca="1" si="392"/>
        <v/>
      </c>
      <c r="DF97" t="str">
        <f t="shared" ca="1" si="393"/>
        <v/>
      </c>
      <c r="DG97" t="str">
        <f t="shared" ca="1" si="394"/>
        <v/>
      </c>
      <c r="DH97" t="str">
        <f t="shared" ca="1" si="395"/>
        <v/>
      </c>
      <c r="DI97" t="str">
        <f t="shared" ca="1" si="396"/>
        <v/>
      </c>
      <c r="DJ97" t="str">
        <f t="shared" ca="1" si="397"/>
        <v/>
      </c>
      <c r="DK97" t="str">
        <f t="shared" ca="1" si="398"/>
        <v/>
      </c>
      <c r="DL97" t="str">
        <f t="shared" ca="1" si="399"/>
        <v/>
      </c>
      <c r="DM97" t="str">
        <f t="shared" ca="1" si="400"/>
        <v/>
      </c>
      <c r="DN97" t="str">
        <f t="shared" ca="1" si="401"/>
        <v/>
      </c>
      <c r="DO97" t="str">
        <f t="shared" ca="1" si="402"/>
        <v/>
      </c>
      <c r="DP97" t="str">
        <f t="shared" ca="1" si="403"/>
        <v/>
      </c>
      <c r="DQ97" t="str">
        <f t="shared" ca="1" si="404"/>
        <v/>
      </c>
      <c r="DR97" t="str">
        <f t="shared" ca="1" si="405"/>
        <v/>
      </c>
      <c r="DS97" t="str">
        <f t="shared" ca="1" si="406"/>
        <v/>
      </c>
      <c r="DT97" t="str">
        <f t="shared" ca="1" si="407"/>
        <v/>
      </c>
      <c r="DU97" t="str">
        <f t="shared" ca="1" si="408"/>
        <v/>
      </c>
      <c r="DV97" t="str">
        <f t="shared" ca="1" si="296"/>
        <v/>
      </c>
      <c r="DW97" t="str">
        <f t="shared" ca="1" si="409"/>
        <v/>
      </c>
      <c r="DX97" t="str">
        <f t="shared" ca="1" si="410"/>
        <v/>
      </c>
      <c r="DY97" t="str">
        <f t="shared" ca="1" si="411"/>
        <v/>
      </c>
      <c r="DZ97" t="str">
        <f t="shared" ca="1" si="412"/>
        <v/>
      </c>
      <c r="EA97" t="str">
        <f t="shared" ca="1" si="413"/>
        <v/>
      </c>
      <c r="EB97" t="str">
        <f t="shared" ca="1" si="414"/>
        <v/>
      </c>
      <c r="EC97" t="str">
        <f t="shared" ca="1" si="415"/>
        <v/>
      </c>
      <c r="ED97" t="str">
        <f t="shared" ca="1" si="416"/>
        <v/>
      </c>
      <c r="EE97" t="str">
        <f t="shared" ca="1" si="417"/>
        <v/>
      </c>
      <c r="EF97" t="str">
        <f t="shared" ca="1" si="418"/>
        <v/>
      </c>
      <c r="EG97" t="str">
        <f t="shared" ca="1" si="419"/>
        <v/>
      </c>
      <c r="EH97" t="str">
        <f t="shared" ca="1" si="420"/>
        <v/>
      </c>
      <c r="EI97" t="str">
        <f t="shared" ca="1" si="421"/>
        <v/>
      </c>
      <c r="EJ97" t="str">
        <f t="shared" ca="1" si="422"/>
        <v/>
      </c>
      <c r="EK97" t="str">
        <f t="shared" ca="1" si="423"/>
        <v/>
      </c>
      <c r="EL97" t="str">
        <f t="shared" ca="1" si="424"/>
        <v/>
      </c>
      <c r="EM97" t="str">
        <f t="shared" ca="1" si="425"/>
        <v/>
      </c>
      <c r="EN97" t="str">
        <f t="shared" ca="1" si="426"/>
        <v/>
      </c>
      <c r="EO97" t="str">
        <f t="shared" ca="1" si="427"/>
        <v/>
      </c>
      <c r="EP97" t="str">
        <f t="shared" ca="1" si="428"/>
        <v/>
      </c>
      <c r="EQ97" t="str">
        <f t="shared" ca="1" si="429"/>
        <v/>
      </c>
      <c r="ER97" t="str">
        <f t="shared" ca="1" si="430"/>
        <v/>
      </c>
      <c r="ES97" t="str">
        <f t="shared" ca="1" si="431"/>
        <v/>
      </c>
      <c r="ET97" t="str">
        <f t="shared" ca="1" si="432"/>
        <v/>
      </c>
      <c r="EU97" t="str">
        <f t="shared" ca="1" si="433"/>
        <v/>
      </c>
      <c r="EV97" t="str">
        <f t="shared" ca="1" si="434"/>
        <v/>
      </c>
      <c r="EW97" t="str">
        <f t="shared" ca="1" si="435"/>
        <v/>
      </c>
      <c r="EX97" t="str">
        <f t="shared" ca="1" si="436"/>
        <v/>
      </c>
      <c r="EY97" t="str">
        <f t="shared" ca="1" si="437"/>
        <v/>
      </c>
      <c r="EZ97" t="str">
        <f t="shared" ca="1" si="438"/>
        <v/>
      </c>
      <c r="FA97" t="str">
        <f t="shared" ca="1" si="439"/>
        <v/>
      </c>
      <c r="FB97" t="str">
        <f t="shared" ca="1" si="440"/>
        <v/>
      </c>
      <c r="FC97" t="str">
        <f t="shared" ca="1" si="441"/>
        <v/>
      </c>
      <c r="FD97" t="str">
        <f t="shared" ca="1" si="442"/>
        <v/>
      </c>
      <c r="FE97" t="str">
        <f t="shared" ca="1" si="443"/>
        <v/>
      </c>
      <c r="FF97" t="str">
        <f t="shared" ca="1" si="444"/>
        <v/>
      </c>
      <c r="FG97" t="str">
        <f t="shared" ca="1" si="445"/>
        <v/>
      </c>
      <c r="FH97" t="str">
        <f t="shared" ca="1" si="446"/>
        <v/>
      </c>
      <c r="FI97" t="str">
        <f t="shared" ca="1" si="447"/>
        <v/>
      </c>
      <c r="FJ97" t="str">
        <f t="shared" ca="1" si="448"/>
        <v/>
      </c>
      <c r="FK97" t="str">
        <f t="shared" ca="1" si="449"/>
        <v/>
      </c>
      <c r="FL97" t="str">
        <f t="shared" ca="1" si="450"/>
        <v/>
      </c>
      <c r="FM97" t="str">
        <f t="shared" ca="1" si="451"/>
        <v/>
      </c>
      <c r="FN97" t="str">
        <f t="shared" ca="1" si="452"/>
        <v/>
      </c>
      <c r="FO97" t="str">
        <f t="shared" ca="1" si="453"/>
        <v/>
      </c>
      <c r="FP97" t="str">
        <f t="shared" ca="1" si="454"/>
        <v/>
      </c>
      <c r="FQ97" t="str">
        <f t="shared" ca="1" si="455"/>
        <v/>
      </c>
      <c r="FR97" t="str">
        <f t="shared" ca="1" si="456"/>
        <v/>
      </c>
      <c r="FS97" t="str">
        <f t="shared" ca="1" si="457"/>
        <v/>
      </c>
      <c r="FT97" t="str">
        <f t="shared" ca="1" si="458"/>
        <v/>
      </c>
      <c r="FU97" t="str">
        <f t="shared" ca="1" si="459"/>
        <v/>
      </c>
      <c r="FV97" t="str">
        <f t="shared" ca="1" si="460"/>
        <v/>
      </c>
      <c r="FW97" t="str">
        <f t="shared" ca="1" si="461"/>
        <v/>
      </c>
      <c r="FX97" t="str">
        <f t="shared" ca="1" si="462"/>
        <v/>
      </c>
      <c r="FY97" t="str">
        <f t="shared" ca="1" si="463"/>
        <v/>
      </c>
      <c r="FZ97" t="str">
        <f t="shared" ca="1" si="464"/>
        <v/>
      </c>
      <c r="GA97" t="str">
        <f t="shared" ca="1" si="465"/>
        <v/>
      </c>
      <c r="GB97" t="str">
        <f t="shared" ca="1" si="466"/>
        <v/>
      </c>
      <c r="GC97" t="str">
        <f t="shared" ca="1" si="467"/>
        <v/>
      </c>
      <c r="GD97" t="str">
        <f t="shared" ca="1" si="468"/>
        <v/>
      </c>
      <c r="GE97" t="str">
        <f t="shared" ca="1" si="469"/>
        <v/>
      </c>
      <c r="GF97" t="str">
        <f t="shared" ca="1" si="470"/>
        <v/>
      </c>
      <c r="GG97" t="str">
        <f t="shared" ca="1" si="471"/>
        <v/>
      </c>
      <c r="GH97" t="str">
        <f t="shared" ca="1" si="472"/>
        <v/>
      </c>
      <c r="GI97" t="str">
        <f t="shared" ca="1" si="473"/>
        <v/>
      </c>
      <c r="GJ97" t="str">
        <f t="shared" ca="1" si="474"/>
        <v/>
      </c>
      <c r="GK97" t="str">
        <f t="shared" ca="1" si="475"/>
        <v/>
      </c>
      <c r="GL97" t="str">
        <f t="shared" ca="1" si="476"/>
        <v/>
      </c>
      <c r="GM97" t="str">
        <f t="shared" ca="1" si="477"/>
        <v/>
      </c>
      <c r="GN97" t="str">
        <f t="shared" ca="1" si="478"/>
        <v/>
      </c>
      <c r="GO97" t="str">
        <f t="shared" ca="1" si="479"/>
        <v/>
      </c>
      <c r="GP97" t="str">
        <f t="shared" ca="1" si="480"/>
        <v/>
      </c>
      <c r="GQ97" t="str">
        <f t="shared" ca="1" si="481"/>
        <v/>
      </c>
      <c r="GR97" t="str">
        <f t="shared" ca="1" si="482"/>
        <v/>
      </c>
      <c r="GS97" t="str">
        <f t="shared" ca="1" si="483"/>
        <v/>
      </c>
      <c r="GT97" t="str">
        <f t="shared" ca="1" si="484"/>
        <v/>
      </c>
      <c r="GU97" t="str">
        <f t="shared" ca="1" si="485"/>
        <v/>
      </c>
      <c r="GV97" t="str">
        <f t="shared" ca="1" si="486"/>
        <v/>
      </c>
      <c r="GW97" t="str">
        <f t="shared" ca="1" si="487"/>
        <v/>
      </c>
      <c r="GX97" t="str">
        <f t="shared" ca="1" si="488"/>
        <v/>
      </c>
      <c r="GY97" t="str">
        <f t="shared" ca="1" si="489"/>
        <v/>
      </c>
      <c r="GZ97" t="str">
        <f t="shared" ca="1" si="490"/>
        <v/>
      </c>
      <c r="HA97" t="str">
        <f t="shared" ca="1" si="491"/>
        <v/>
      </c>
      <c r="HB97" t="str">
        <f t="shared" ca="1" si="492"/>
        <v/>
      </c>
      <c r="HC97" t="str">
        <f t="shared" ca="1" si="493"/>
        <v/>
      </c>
      <c r="HD97" t="str">
        <f t="shared" ca="1" si="494"/>
        <v/>
      </c>
      <c r="HE97" t="str">
        <f t="shared" ca="1" si="495"/>
        <v/>
      </c>
      <c r="HF97" t="str">
        <f t="shared" ca="1" si="496"/>
        <v/>
      </c>
      <c r="HG97" t="str">
        <f t="shared" ca="1" si="497"/>
        <v/>
      </c>
      <c r="HH97" t="str">
        <f t="shared" ca="1" si="498"/>
        <v/>
      </c>
      <c r="HI97" t="str">
        <f t="shared" ca="1" si="499"/>
        <v/>
      </c>
      <c r="HJ97" t="str">
        <f t="shared" ca="1" si="500"/>
        <v/>
      </c>
      <c r="HK97" t="str">
        <f t="shared" ca="1" si="501"/>
        <v/>
      </c>
      <c r="HL97" t="str">
        <f t="shared" ca="1" si="502"/>
        <v/>
      </c>
      <c r="HM97" t="str">
        <f t="shared" ca="1" si="503"/>
        <v/>
      </c>
      <c r="HN97" t="str">
        <f t="shared" ca="1" si="504"/>
        <v/>
      </c>
      <c r="HO97" t="str">
        <f t="shared" ca="1" si="505"/>
        <v/>
      </c>
      <c r="HP97" t="str">
        <f t="shared" ca="1" si="506"/>
        <v/>
      </c>
      <c r="HQ97" t="str">
        <f t="shared" ca="1" si="507"/>
        <v/>
      </c>
      <c r="HR97" t="str">
        <f t="shared" ca="1" si="508"/>
        <v/>
      </c>
      <c r="HS97" t="str">
        <f t="shared" ca="1" si="509"/>
        <v/>
      </c>
      <c r="HT97" t="str">
        <f t="shared" ca="1" si="510"/>
        <v/>
      </c>
      <c r="HU97" t="str">
        <f t="shared" ca="1" si="511"/>
        <v/>
      </c>
      <c r="HV97" t="str">
        <f t="shared" ca="1" si="512"/>
        <v/>
      </c>
      <c r="HW97" t="str">
        <f t="shared" ca="1" si="513"/>
        <v/>
      </c>
      <c r="HX97" t="str">
        <f t="shared" ca="1" si="514"/>
        <v/>
      </c>
      <c r="HY97" t="str">
        <f t="shared" ca="1" si="515"/>
        <v/>
      </c>
      <c r="HZ97" t="str">
        <f t="shared" ca="1" si="516"/>
        <v/>
      </c>
      <c r="IA97" t="str">
        <f t="shared" ca="1" si="517"/>
        <v/>
      </c>
      <c r="IB97" t="str">
        <f t="shared" ca="1" si="518"/>
        <v/>
      </c>
      <c r="IC97" t="str">
        <f t="shared" ca="1" si="519"/>
        <v/>
      </c>
      <c r="ID97" t="str">
        <f t="shared" ca="1" si="520"/>
        <v/>
      </c>
      <c r="IE97" t="str">
        <f t="shared" ca="1" si="521"/>
        <v/>
      </c>
      <c r="IF97" t="str">
        <f t="shared" ca="1" si="522"/>
        <v/>
      </c>
      <c r="IG97" t="str">
        <f t="shared" ca="1" si="523"/>
        <v/>
      </c>
      <c r="IH97" t="str">
        <f t="shared" ca="1" si="524"/>
        <v/>
      </c>
      <c r="II97" t="str">
        <f t="shared" ca="1" si="525"/>
        <v/>
      </c>
      <c r="IJ97" t="str">
        <f t="shared" ca="1" si="526"/>
        <v/>
      </c>
      <c r="IK97" t="str">
        <f t="shared" ca="1" si="527"/>
        <v/>
      </c>
      <c r="IL97" t="str">
        <f t="shared" ca="1" si="528"/>
        <v/>
      </c>
      <c r="IM97" t="str">
        <f t="shared" ca="1" si="529"/>
        <v/>
      </c>
      <c r="IN97" t="str">
        <f t="shared" ca="1" si="530"/>
        <v/>
      </c>
      <c r="IO97" t="str">
        <f t="shared" ca="1" si="531"/>
        <v/>
      </c>
      <c r="IP97" t="str">
        <f t="shared" ca="1" si="532"/>
        <v/>
      </c>
      <c r="IQ97" t="str">
        <f t="shared" ca="1" si="533"/>
        <v/>
      </c>
      <c r="IR97" t="str">
        <f t="shared" ca="1" si="534"/>
        <v/>
      </c>
      <c r="IS97" t="str">
        <f t="shared" ca="1" si="535"/>
        <v/>
      </c>
      <c r="IT97" t="str">
        <f t="shared" ca="1" si="536"/>
        <v/>
      </c>
      <c r="IU97" t="str">
        <f t="shared" ca="1" si="537"/>
        <v/>
      </c>
      <c r="IV97" t="str">
        <f t="shared" ca="1" si="538"/>
        <v/>
      </c>
      <c r="IW97" t="str">
        <f t="shared" ca="1" si="539"/>
        <v/>
      </c>
      <c r="IX97" t="str">
        <f t="shared" ca="1" si="540"/>
        <v/>
      </c>
      <c r="IY97" t="str">
        <f t="shared" ca="1" si="541"/>
        <v/>
      </c>
      <c r="IZ97" t="str">
        <f t="shared" ca="1" si="542"/>
        <v/>
      </c>
      <c r="JA97" t="str">
        <f t="shared" ca="1" si="543"/>
        <v/>
      </c>
      <c r="JB97" t="str">
        <f t="shared" ca="1" si="544"/>
        <v/>
      </c>
      <c r="JC97" t="str">
        <f t="shared" ca="1" si="545"/>
        <v/>
      </c>
      <c r="JD97" t="str">
        <f t="shared" ca="1" si="546"/>
        <v/>
      </c>
      <c r="JE97" t="str">
        <f t="shared" ca="1" si="547"/>
        <v/>
      </c>
      <c r="JF97" t="str">
        <f t="shared" ca="1" si="548"/>
        <v/>
      </c>
      <c r="JG97" t="str">
        <f t="shared" ca="1" si="549"/>
        <v/>
      </c>
      <c r="JH97" t="str">
        <f t="shared" ca="1" si="550"/>
        <v/>
      </c>
      <c r="JI97" t="str">
        <f t="shared" ca="1" si="551"/>
        <v/>
      </c>
      <c r="JJ97" t="str">
        <f t="shared" ca="1" si="552"/>
        <v/>
      </c>
      <c r="JK97" t="str">
        <f t="shared" ca="1" si="553"/>
        <v/>
      </c>
      <c r="JL97" t="str">
        <f t="shared" ca="1" si="554"/>
        <v/>
      </c>
      <c r="JM97" t="str">
        <f t="shared" ca="1" si="555"/>
        <v/>
      </c>
      <c r="JN97" t="str">
        <f t="shared" ca="1" si="556"/>
        <v/>
      </c>
      <c r="JO97" t="str">
        <f t="shared" ca="1" si="557"/>
        <v/>
      </c>
      <c r="JP97" t="str">
        <f t="shared" ca="1" si="558"/>
        <v/>
      </c>
      <c r="JQ97" t="str">
        <f t="shared" ca="1" si="559"/>
        <v/>
      </c>
      <c r="JR97" t="str">
        <f t="shared" ca="1" si="560"/>
        <v/>
      </c>
      <c r="JS97" t="str">
        <f t="shared" ca="1" si="561"/>
        <v/>
      </c>
      <c r="JT97" t="str">
        <f t="shared" ca="1" si="562"/>
        <v/>
      </c>
      <c r="JU97" t="str">
        <f t="shared" ca="1" si="563"/>
        <v/>
      </c>
    </row>
    <row r="98" spans="1:281" x14ac:dyDescent="0.25">
      <c r="A98">
        <f t="shared" si="564"/>
        <v>97</v>
      </c>
      <c r="B98" t="str">
        <f t="shared" ca="1" si="293"/>
        <v/>
      </c>
      <c r="C98">
        <v>4</v>
      </c>
      <c r="D98">
        <f t="shared" si="297"/>
        <v>97</v>
      </c>
      <c r="E98">
        <f t="shared" si="298"/>
        <v>22</v>
      </c>
      <c r="F98">
        <f ca="1">COUNT((AD98,AP98,BB98,BN98,BZ98,CL98,CX98,DJ98,DV98,EH98,ET98,FF98,FR98,GD98,GP98,HB98,HN98,HZ98,IL98,IX98,JJ98,JV98,KH98,KT98,LF98,LR98))</f>
        <v>0</v>
      </c>
      <c r="G98">
        <f t="shared" ca="1" si="299"/>
        <v>0</v>
      </c>
      <c r="H98">
        <f t="shared" ca="1" si="300"/>
        <v>0</v>
      </c>
      <c r="I98">
        <f t="shared" ca="1" si="294"/>
        <v>0</v>
      </c>
      <c r="J98">
        <f t="shared" ca="1" si="301"/>
        <v>0</v>
      </c>
      <c r="K98">
        <f t="shared" ca="1" si="302"/>
        <v>-1</v>
      </c>
      <c r="L98">
        <f t="shared" ca="1" si="565"/>
        <v>9</v>
      </c>
      <c r="M98">
        <f t="shared" ca="1" si="303"/>
        <v>0</v>
      </c>
      <c r="N98">
        <f t="shared" ca="1" si="566"/>
        <v>65</v>
      </c>
      <c r="O98">
        <f t="shared" ca="1" si="304"/>
        <v>-1</v>
      </c>
      <c r="P98">
        <f t="shared" ca="1" si="567"/>
        <v>9</v>
      </c>
      <c r="Q98">
        <f t="shared" ca="1" si="305"/>
        <v>0</v>
      </c>
      <c r="R98">
        <f t="shared" ca="1" si="306"/>
        <v>0</v>
      </c>
      <c r="S98">
        <f t="shared" ca="1" si="307"/>
        <v>0</v>
      </c>
      <c r="T98">
        <f t="shared" ca="1" si="308"/>
        <v>0</v>
      </c>
      <c r="U98" t="str">
        <f t="shared" ca="1" si="295"/>
        <v>999999999999</v>
      </c>
      <c r="V98">
        <f t="shared" ca="1" si="568"/>
        <v>0</v>
      </c>
      <c r="W98">
        <f t="shared" si="309"/>
        <v>97</v>
      </c>
      <c r="X98" t="e">
        <f t="shared" ca="1" si="569"/>
        <v>#N/A</v>
      </c>
      <c r="Y98">
        <f t="shared" ca="1" si="310"/>
        <v>0</v>
      </c>
      <c r="Z98" t="str">
        <f t="shared" ca="1" si="311"/>
        <v>999zz</v>
      </c>
      <c r="AA98">
        <f t="shared" ca="1" si="570"/>
        <v>350</v>
      </c>
      <c r="AB98">
        <f t="shared" si="312"/>
        <v>97</v>
      </c>
      <c r="AC98" t="e">
        <f t="shared" ca="1" si="571"/>
        <v>#N/A</v>
      </c>
      <c r="AD98" t="str">
        <f t="shared" ca="1" si="313"/>
        <v/>
      </c>
      <c r="AE98" t="str">
        <f t="shared" ca="1" si="314"/>
        <v/>
      </c>
      <c r="AF98" t="str">
        <f t="shared" ca="1" si="315"/>
        <v/>
      </c>
      <c r="AG98" t="str">
        <f t="shared" ca="1" si="316"/>
        <v/>
      </c>
      <c r="AH98" t="str">
        <f t="shared" ca="1" si="317"/>
        <v/>
      </c>
      <c r="AI98" t="str">
        <f t="shared" ca="1" si="318"/>
        <v/>
      </c>
      <c r="AJ98" t="str">
        <f t="shared" ca="1" si="319"/>
        <v/>
      </c>
      <c r="AK98" t="str">
        <f t="shared" ca="1" si="320"/>
        <v/>
      </c>
      <c r="AL98" t="str">
        <f t="shared" ca="1" si="321"/>
        <v/>
      </c>
      <c r="AM98" t="str">
        <f t="shared" ca="1" si="322"/>
        <v/>
      </c>
      <c r="AN98" t="str">
        <f t="shared" ca="1" si="323"/>
        <v/>
      </c>
      <c r="AO98" t="str">
        <f t="shared" ca="1" si="324"/>
        <v/>
      </c>
      <c r="AP98" t="str">
        <f t="shared" ca="1" si="325"/>
        <v/>
      </c>
      <c r="AQ98" t="str">
        <f t="shared" ca="1" si="326"/>
        <v/>
      </c>
      <c r="AR98" t="str">
        <f t="shared" ca="1" si="327"/>
        <v/>
      </c>
      <c r="AS98" t="str">
        <f t="shared" ca="1" si="328"/>
        <v/>
      </c>
      <c r="AT98" t="str">
        <f t="shared" ca="1" si="329"/>
        <v/>
      </c>
      <c r="AU98" t="str">
        <f t="shared" ca="1" si="330"/>
        <v/>
      </c>
      <c r="AV98" t="str">
        <f t="shared" ca="1" si="331"/>
        <v/>
      </c>
      <c r="AW98" t="str">
        <f t="shared" ca="1" si="332"/>
        <v/>
      </c>
      <c r="AX98" t="str">
        <f t="shared" ca="1" si="333"/>
        <v/>
      </c>
      <c r="AY98" t="str">
        <f t="shared" ca="1" si="334"/>
        <v/>
      </c>
      <c r="AZ98" t="str">
        <f t="shared" ca="1" si="335"/>
        <v/>
      </c>
      <c r="BA98" t="str">
        <f t="shared" ca="1" si="336"/>
        <v/>
      </c>
      <c r="BB98" t="str">
        <f t="shared" ca="1" si="337"/>
        <v/>
      </c>
      <c r="BC98" t="str">
        <f t="shared" ca="1" si="338"/>
        <v/>
      </c>
      <c r="BD98" t="str">
        <f t="shared" ca="1" si="339"/>
        <v/>
      </c>
      <c r="BE98" t="str">
        <f t="shared" ca="1" si="340"/>
        <v/>
      </c>
      <c r="BF98" t="str">
        <f t="shared" ca="1" si="341"/>
        <v/>
      </c>
      <c r="BG98" t="str">
        <f t="shared" ca="1" si="342"/>
        <v/>
      </c>
      <c r="BH98" t="str">
        <f t="shared" ca="1" si="343"/>
        <v/>
      </c>
      <c r="BI98" t="str">
        <f t="shared" ca="1" si="344"/>
        <v/>
      </c>
      <c r="BJ98" t="str">
        <f t="shared" ca="1" si="345"/>
        <v/>
      </c>
      <c r="BK98" t="str">
        <f t="shared" ca="1" si="346"/>
        <v/>
      </c>
      <c r="BL98" t="str">
        <f t="shared" ca="1" si="347"/>
        <v/>
      </c>
      <c r="BM98" t="str">
        <f t="shared" ca="1" si="348"/>
        <v/>
      </c>
      <c r="BN98" t="str">
        <f t="shared" ca="1" si="349"/>
        <v/>
      </c>
      <c r="BO98" t="str">
        <f t="shared" ca="1" si="350"/>
        <v/>
      </c>
      <c r="BP98" t="str">
        <f t="shared" ca="1" si="351"/>
        <v/>
      </c>
      <c r="BQ98" t="str">
        <f t="shared" ca="1" si="352"/>
        <v/>
      </c>
      <c r="BR98" t="str">
        <f t="shared" ca="1" si="353"/>
        <v/>
      </c>
      <c r="BS98" t="str">
        <f t="shared" ca="1" si="354"/>
        <v/>
      </c>
      <c r="BT98" t="str">
        <f t="shared" ca="1" si="355"/>
        <v/>
      </c>
      <c r="BU98" t="str">
        <f t="shared" ca="1" si="356"/>
        <v/>
      </c>
      <c r="BV98" t="str">
        <f t="shared" ca="1" si="357"/>
        <v/>
      </c>
      <c r="BW98" t="str">
        <f t="shared" ca="1" si="358"/>
        <v/>
      </c>
      <c r="BX98" t="str">
        <f t="shared" ca="1" si="359"/>
        <v/>
      </c>
      <c r="BY98" t="str">
        <f t="shared" ca="1" si="360"/>
        <v/>
      </c>
      <c r="BZ98" t="str">
        <f t="shared" ca="1" si="361"/>
        <v/>
      </c>
      <c r="CA98" t="str">
        <f t="shared" ca="1" si="362"/>
        <v/>
      </c>
      <c r="CB98" t="str">
        <f t="shared" ca="1" si="363"/>
        <v/>
      </c>
      <c r="CC98" t="str">
        <f t="shared" ca="1" si="364"/>
        <v/>
      </c>
      <c r="CD98" t="str">
        <f t="shared" ca="1" si="365"/>
        <v/>
      </c>
      <c r="CE98" t="str">
        <f t="shared" ca="1" si="366"/>
        <v/>
      </c>
      <c r="CF98" t="str">
        <f t="shared" ca="1" si="367"/>
        <v/>
      </c>
      <c r="CG98" t="str">
        <f t="shared" ca="1" si="368"/>
        <v/>
      </c>
      <c r="CH98" t="str">
        <f t="shared" ca="1" si="369"/>
        <v/>
      </c>
      <c r="CI98" t="str">
        <f t="shared" ca="1" si="370"/>
        <v/>
      </c>
      <c r="CJ98" t="str">
        <f t="shared" ca="1" si="371"/>
        <v/>
      </c>
      <c r="CK98" t="str">
        <f t="shared" ca="1" si="372"/>
        <v/>
      </c>
      <c r="CL98" t="str">
        <f t="shared" ca="1" si="373"/>
        <v/>
      </c>
      <c r="CM98" t="str">
        <f t="shared" ca="1" si="374"/>
        <v/>
      </c>
      <c r="CN98" t="str">
        <f t="shared" ca="1" si="375"/>
        <v/>
      </c>
      <c r="CO98" t="str">
        <f t="shared" ca="1" si="376"/>
        <v/>
      </c>
      <c r="CP98" t="str">
        <f t="shared" ca="1" si="377"/>
        <v/>
      </c>
      <c r="CQ98" t="str">
        <f t="shared" ca="1" si="378"/>
        <v/>
      </c>
      <c r="CR98" t="str">
        <f t="shared" ca="1" si="379"/>
        <v/>
      </c>
      <c r="CS98" t="str">
        <f t="shared" ca="1" si="380"/>
        <v/>
      </c>
      <c r="CT98" t="str">
        <f t="shared" ca="1" si="381"/>
        <v/>
      </c>
      <c r="CU98" t="str">
        <f t="shared" ca="1" si="382"/>
        <v/>
      </c>
      <c r="CV98" t="str">
        <f t="shared" ca="1" si="383"/>
        <v/>
      </c>
      <c r="CW98" t="str">
        <f t="shared" ca="1" si="384"/>
        <v/>
      </c>
      <c r="CX98" t="str">
        <f t="shared" ca="1" si="385"/>
        <v/>
      </c>
      <c r="CY98" t="str">
        <f t="shared" ca="1" si="386"/>
        <v/>
      </c>
      <c r="CZ98" t="str">
        <f t="shared" ca="1" si="387"/>
        <v/>
      </c>
      <c r="DA98" t="str">
        <f t="shared" ca="1" si="388"/>
        <v/>
      </c>
      <c r="DB98" t="str">
        <f t="shared" ca="1" si="389"/>
        <v/>
      </c>
      <c r="DC98" t="str">
        <f t="shared" ca="1" si="390"/>
        <v/>
      </c>
      <c r="DD98" t="str">
        <f t="shared" ca="1" si="391"/>
        <v/>
      </c>
      <c r="DE98" t="str">
        <f t="shared" ca="1" si="392"/>
        <v/>
      </c>
      <c r="DF98" t="str">
        <f t="shared" ca="1" si="393"/>
        <v/>
      </c>
      <c r="DG98" t="str">
        <f t="shared" ca="1" si="394"/>
        <v/>
      </c>
      <c r="DH98" t="str">
        <f t="shared" ca="1" si="395"/>
        <v/>
      </c>
      <c r="DI98" t="str">
        <f t="shared" ca="1" si="396"/>
        <v/>
      </c>
      <c r="DJ98" t="str">
        <f t="shared" ca="1" si="397"/>
        <v/>
      </c>
      <c r="DK98" t="str">
        <f t="shared" ca="1" si="398"/>
        <v/>
      </c>
      <c r="DL98" t="str">
        <f t="shared" ca="1" si="399"/>
        <v/>
      </c>
      <c r="DM98" t="str">
        <f t="shared" ca="1" si="400"/>
        <v/>
      </c>
      <c r="DN98" t="str">
        <f t="shared" ca="1" si="401"/>
        <v/>
      </c>
      <c r="DO98" t="str">
        <f t="shared" ca="1" si="402"/>
        <v/>
      </c>
      <c r="DP98" t="str">
        <f t="shared" ca="1" si="403"/>
        <v/>
      </c>
      <c r="DQ98" t="str">
        <f t="shared" ca="1" si="404"/>
        <v/>
      </c>
      <c r="DR98" t="str">
        <f t="shared" ca="1" si="405"/>
        <v/>
      </c>
      <c r="DS98" t="str">
        <f t="shared" ca="1" si="406"/>
        <v/>
      </c>
      <c r="DT98" t="str">
        <f t="shared" ca="1" si="407"/>
        <v/>
      </c>
      <c r="DU98" t="str">
        <f t="shared" ca="1" si="408"/>
        <v/>
      </c>
      <c r="DV98" t="str">
        <f t="shared" ca="1" si="296"/>
        <v/>
      </c>
      <c r="DW98" t="str">
        <f t="shared" ca="1" si="409"/>
        <v/>
      </c>
      <c r="DX98" t="str">
        <f t="shared" ca="1" si="410"/>
        <v/>
      </c>
      <c r="DY98" t="str">
        <f t="shared" ca="1" si="411"/>
        <v/>
      </c>
      <c r="DZ98" t="str">
        <f t="shared" ca="1" si="412"/>
        <v/>
      </c>
      <c r="EA98" t="str">
        <f t="shared" ca="1" si="413"/>
        <v/>
      </c>
      <c r="EB98" t="str">
        <f t="shared" ca="1" si="414"/>
        <v/>
      </c>
      <c r="EC98" t="str">
        <f t="shared" ca="1" si="415"/>
        <v/>
      </c>
      <c r="ED98" t="str">
        <f t="shared" ca="1" si="416"/>
        <v/>
      </c>
      <c r="EE98" t="str">
        <f t="shared" ca="1" si="417"/>
        <v/>
      </c>
      <c r="EF98" t="str">
        <f t="shared" ca="1" si="418"/>
        <v/>
      </c>
      <c r="EG98" t="str">
        <f t="shared" ca="1" si="419"/>
        <v/>
      </c>
      <c r="EH98" t="str">
        <f t="shared" ca="1" si="420"/>
        <v/>
      </c>
      <c r="EI98" t="str">
        <f t="shared" ca="1" si="421"/>
        <v/>
      </c>
      <c r="EJ98" t="str">
        <f t="shared" ca="1" si="422"/>
        <v/>
      </c>
      <c r="EK98" t="str">
        <f t="shared" ca="1" si="423"/>
        <v/>
      </c>
      <c r="EL98" t="str">
        <f t="shared" ca="1" si="424"/>
        <v/>
      </c>
      <c r="EM98" t="str">
        <f t="shared" ca="1" si="425"/>
        <v/>
      </c>
      <c r="EN98" t="str">
        <f t="shared" ca="1" si="426"/>
        <v/>
      </c>
      <c r="EO98" t="str">
        <f t="shared" ca="1" si="427"/>
        <v/>
      </c>
      <c r="EP98" t="str">
        <f t="shared" ca="1" si="428"/>
        <v/>
      </c>
      <c r="EQ98" t="str">
        <f t="shared" ca="1" si="429"/>
        <v/>
      </c>
      <c r="ER98" t="str">
        <f t="shared" ca="1" si="430"/>
        <v/>
      </c>
      <c r="ES98" t="str">
        <f t="shared" ca="1" si="431"/>
        <v/>
      </c>
      <c r="ET98" t="str">
        <f t="shared" ca="1" si="432"/>
        <v/>
      </c>
      <c r="EU98" t="str">
        <f t="shared" ca="1" si="433"/>
        <v/>
      </c>
      <c r="EV98" t="str">
        <f t="shared" ca="1" si="434"/>
        <v/>
      </c>
      <c r="EW98" t="str">
        <f t="shared" ca="1" si="435"/>
        <v/>
      </c>
      <c r="EX98" t="str">
        <f t="shared" ca="1" si="436"/>
        <v/>
      </c>
      <c r="EY98" t="str">
        <f t="shared" ca="1" si="437"/>
        <v/>
      </c>
      <c r="EZ98" t="str">
        <f t="shared" ca="1" si="438"/>
        <v/>
      </c>
      <c r="FA98" t="str">
        <f t="shared" ca="1" si="439"/>
        <v/>
      </c>
      <c r="FB98" t="str">
        <f t="shared" ca="1" si="440"/>
        <v/>
      </c>
      <c r="FC98" t="str">
        <f t="shared" ca="1" si="441"/>
        <v/>
      </c>
      <c r="FD98" t="str">
        <f t="shared" ca="1" si="442"/>
        <v/>
      </c>
      <c r="FE98" t="str">
        <f t="shared" ca="1" si="443"/>
        <v/>
      </c>
      <c r="FF98" t="str">
        <f t="shared" ca="1" si="444"/>
        <v/>
      </c>
      <c r="FG98" t="str">
        <f t="shared" ca="1" si="445"/>
        <v/>
      </c>
      <c r="FH98" t="str">
        <f t="shared" ca="1" si="446"/>
        <v/>
      </c>
      <c r="FI98" t="str">
        <f t="shared" ca="1" si="447"/>
        <v/>
      </c>
      <c r="FJ98" t="str">
        <f t="shared" ca="1" si="448"/>
        <v/>
      </c>
      <c r="FK98" t="str">
        <f t="shared" ca="1" si="449"/>
        <v/>
      </c>
      <c r="FL98" t="str">
        <f t="shared" ca="1" si="450"/>
        <v/>
      </c>
      <c r="FM98" t="str">
        <f t="shared" ca="1" si="451"/>
        <v/>
      </c>
      <c r="FN98" t="str">
        <f t="shared" ca="1" si="452"/>
        <v/>
      </c>
      <c r="FO98" t="str">
        <f t="shared" ca="1" si="453"/>
        <v/>
      </c>
      <c r="FP98" t="str">
        <f t="shared" ca="1" si="454"/>
        <v/>
      </c>
      <c r="FQ98" t="str">
        <f t="shared" ca="1" si="455"/>
        <v/>
      </c>
      <c r="FR98" t="str">
        <f t="shared" ca="1" si="456"/>
        <v/>
      </c>
      <c r="FS98" t="str">
        <f t="shared" ca="1" si="457"/>
        <v/>
      </c>
      <c r="FT98" t="str">
        <f t="shared" ca="1" si="458"/>
        <v/>
      </c>
      <c r="FU98" t="str">
        <f t="shared" ca="1" si="459"/>
        <v/>
      </c>
      <c r="FV98" t="str">
        <f t="shared" ca="1" si="460"/>
        <v/>
      </c>
      <c r="FW98" t="str">
        <f t="shared" ca="1" si="461"/>
        <v/>
      </c>
      <c r="FX98" t="str">
        <f t="shared" ca="1" si="462"/>
        <v/>
      </c>
      <c r="FY98" t="str">
        <f t="shared" ca="1" si="463"/>
        <v/>
      </c>
      <c r="FZ98" t="str">
        <f t="shared" ca="1" si="464"/>
        <v/>
      </c>
      <c r="GA98" t="str">
        <f t="shared" ca="1" si="465"/>
        <v/>
      </c>
      <c r="GB98" t="str">
        <f t="shared" ca="1" si="466"/>
        <v/>
      </c>
      <c r="GC98" t="str">
        <f t="shared" ca="1" si="467"/>
        <v/>
      </c>
      <c r="GD98" t="str">
        <f t="shared" ca="1" si="468"/>
        <v/>
      </c>
      <c r="GE98" t="str">
        <f t="shared" ca="1" si="469"/>
        <v/>
      </c>
      <c r="GF98" t="str">
        <f t="shared" ca="1" si="470"/>
        <v/>
      </c>
      <c r="GG98" t="str">
        <f t="shared" ca="1" si="471"/>
        <v/>
      </c>
      <c r="GH98" t="str">
        <f t="shared" ca="1" si="472"/>
        <v/>
      </c>
      <c r="GI98" t="str">
        <f t="shared" ca="1" si="473"/>
        <v/>
      </c>
      <c r="GJ98" t="str">
        <f t="shared" ca="1" si="474"/>
        <v/>
      </c>
      <c r="GK98" t="str">
        <f t="shared" ca="1" si="475"/>
        <v/>
      </c>
      <c r="GL98" t="str">
        <f t="shared" ca="1" si="476"/>
        <v/>
      </c>
      <c r="GM98" t="str">
        <f t="shared" ca="1" si="477"/>
        <v/>
      </c>
      <c r="GN98" t="str">
        <f t="shared" ca="1" si="478"/>
        <v/>
      </c>
      <c r="GO98" t="str">
        <f t="shared" ca="1" si="479"/>
        <v/>
      </c>
      <c r="GP98" t="str">
        <f t="shared" ca="1" si="480"/>
        <v/>
      </c>
      <c r="GQ98" t="str">
        <f t="shared" ca="1" si="481"/>
        <v/>
      </c>
      <c r="GR98" t="str">
        <f t="shared" ca="1" si="482"/>
        <v/>
      </c>
      <c r="GS98" t="str">
        <f t="shared" ca="1" si="483"/>
        <v/>
      </c>
      <c r="GT98" t="str">
        <f t="shared" ca="1" si="484"/>
        <v/>
      </c>
      <c r="GU98" t="str">
        <f t="shared" ca="1" si="485"/>
        <v/>
      </c>
      <c r="GV98" t="str">
        <f t="shared" ca="1" si="486"/>
        <v/>
      </c>
      <c r="GW98" t="str">
        <f t="shared" ca="1" si="487"/>
        <v/>
      </c>
      <c r="GX98" t="str">
        <f t="shared" ca="1" si="488"/>
        <v/>
      </c>
      <c r="GY98" t="str">
        <f t="shared" ca="1" si="489"/>
        <v/>
      </c>
      <c r="GZ98" t="str">
        <f t="shared" ca="1" si="490"/>
        <v/>
      </c>
      <c r="HA98" t="str">
        <f t="shared" ca="1" si="491"/>
        <v/>
      </c>
      <c r="HB98" t="str">
        <f t="shared" ca="1" si="492"/>
        <v/>
      </c>
      <c r="HC98" t="str">
        <f t="shared" ca="1" si="493"/>
        <v/>
      </c>
      <c r="HD98" t="str">
        <f t="shared" ca="1" si="494"/>
        <v/>
      </c>
      <c r="HE98" t="str">
        <f t="shared" ca="1" si="495"/>
        <v/>
      </c>
      <c r="HF98" t="str">
        <f t="shared" ca="1" si="496"/>
        <v/>
      </c>
      <c r="HG98" t="str">
        <f t="shared" ca="1" si="497"/>
        <v/>
      </c>
      <c r="HH98" t="str">
        <f t="shared" ca="1" si="498"/>
        <v/>
      </c>
      <c r="HI98" t="str">
        <f t="shared" ca="1" si="499"/>
        <v/>
      </c>
      <c r="HJ98" t="str">
        <f t="shared" ca="1" si="500"/>
        <v/>
      </c>
      <c r="HK98" t="str">
        <f t="shared" ca="1" si="501"/>
        <v/>
      </c>
      <c r="HL98" t="str">
        <f t="shared" ca="1" si="502"/>
        <v/>
      </c>
      <c r="HM98" t="str">
        <f t="shared" ca="1" si="503"/>
        <v/>
      </c>
      <c r="HN98" t="str">
        <f t="shared" ca="1" si="504"/>
        <v/>
      </c>
      <c r="HO98" t="str">
        <f t="shared" ca="1" si="505"/>
        <v/>
      </c>
      <c r="HP98" t="str">
        <f t="shared" ca="1" si="506"/>
        <v/>
      </c>
      <c r="HQ98" t="str">
        <f t="shared" ca="1" si="507"/>
        <v/>
      </c>
      <c r="HR98" t="str">
        <f t="shared" ca="1" si="508"/>
        <v/>
      </c>
      <c r="HS98" t="str">
        <f t="shared" ca="1" si="509"/>
        <v/>
      </c>
      <c r="HT98" t="str">
        <f t="shared" ca="1" si="510"/>
        <v/>
      </c>
      <c r="HU98" t="str">
        <f t="shared" ca="1" si="511"/>
        <v/>
      </c>
      <c r="HV98" t="str">
        <f t="shared" ca="1" si="512"/>
        <v/>
      </c>
      <c r="HW98" t="str">
        <f t="shared" ca="1" si="513"/>
        <v/>
      </c>
      <c r="HX98" t="str">
        <f t="shared" ca="1" si="514"/>
        <v/>
      </c>
      <c r="HY98" t="str">
        <f t="shared" ca="1" si="515"/>
        <v/>
      </c>
      <c r="HZ98" t="str">
        <f t="shared" ca="1" si="516"/>
        <v/>
      </c>
      <c r="IA98" t="str">
        <f t="shared" ca="1" si="517"/>
        <v/>
      </c>
      <c r="IB98" t="str">
        <f t="shared" ca="1" si="518"/>
        <v/>
      </c>
      <c r="IC98" t="str">
        <f t="shared" ca="1" si="519"/>
        <v/>
      </c>
      <c r="ID98" t="str">
        <f t="shared" ca="1" si="520"/>
        <v/>
      </c>
      <c r="IE98" t="str">
        <f t="shared" ca="1" si="521"/>
        <v/>
      </c>
      <c r="IF98" t="str">
        <f t="shared" ca="1" si="522"/>
        <v/>
      </c>
      <c r="IG98" t="str">
        <f t="shared" ca="1" si="523"/>
        <v/>
      </c>
      <c r="IH98" t="str">
        <f t="shared" ca="1" si="524"/>
        <v/>
      </c>
      <c r="II98" t="str">
        <f t="shared" ca="1" si="525"/>
        <v/>
      </c>
      <c r="IJ98" t="str">
        <f t="shared" ca="1" si="526"/>
        <v/>
      </c>
      <c r="IK98" t="str">
        <f t="shared" ca="1" si="527"/>
        <v/>
      </c>
      <c r="IL98" t="str">
        <f t="shared" ca="1" si="528"/>
        <v/>
      </c>
      <c r="IM98" t="str">
        <f t="shared" ca="1" si="529"/>
        <v/>
      </c>
      <c r="IN98" t="str">
        <f t="shared" ca="1" si="530"/>
        <v/>
      </c>
      <c r="IO98" t="str">
        <f t="shared" ca="1" si="531"/>
        <v/>
      </c>
      <c r="IP98" t="str">
        <f t="shared" ca="1" si="532"/>
        <v/>
      </c>
      <c r="IQ98" t="str">
        <f t="shared" ca="1" si="533"/>
        <v/>
      </c>
      <c r="IR98" t="str">
        <f t="shared" ca="1" si="534"/>
        <v/>
      </c>
      <c r="IS98" t="str">
        <f t="shared" ca="1" si="535"/>
        <v/>
      </c>
      <c r="IT98" t="str">
        <f t="shared" ca="1" si="536"/>
        <v/>
      </c>
      <c r="IU98" t="str">
        <f t="shared" ca="1" si="537"/>
        <v/>
      </c>
      <c r="IV98" t="str">
        <f t="shared" ca="1" si="538"/>
        <v/>
      </c>
      <c r="IW98" t="str">
        <f t="shared" ca="1" si="539"/>
        <v/>
      </c>
      <c r="IX98" t="str">
        <f t="shared" ca="1" si="540"/>
        <v/>
      </c>
      <c r="IY98" t="str">
        <f t="shared" ca="1" si="541"/>
        <v/>
      </c>
      <c r="IZ98" t="str">
        <f t="shared" ca="1" si="542"/>
        <v/>
      </c>
      <c r="JA98" t="str">
        <f t="shared" ca="1" si="543"/>
        <v/>
      </c>
      <c r="JB98" t="str">
        <f t="shared" ca="1" si="544"/>
        <v/>
      </c>
      <c r="JC98" t="str">
        <f t="shared" ca="1" si="545"/>
        <v/>
      </c>
      <c r="JD98" t="str">
        <f t="shared" ca="1" si="546"/>
        <v/>
      </c>
      <c r="JE98" t="str">
        <f t="shared" ca="1" si="547"/>
        <v/>
      </c>
      <c r="JF98" t="str">
        <f t="shared" ca="1" si="548"/>
        <v/>
      </c>
      <c r="JG98" t="str">
        <f t="shared" ca="1" si="549"/>
        <v/>
      </c>
      <c r="JH98" t="str">
        <f t="shared" ca="1" si="550"/>
        <v/>
      </c>
      <c r="JI98" t="str">
        <f t="shared" ca="1" si="551"/>
        <v/>
      </c>
      <c r="JJ98" t="str">
        <f t="shared" ca="1" si="552"/>
        <v/>
      </c>
      <c r="JK98" t="str">
        <f t="shared" ca="1" si="553"/>
        <v/>
      </c>
      <c r="JL98" t="str">
        <f t="shared" ca="1" si="554"/>
        <v/>
      </c>
      <c r="JM98" t="str">
        <f t="shared" ca="1" si="555"/>
        <v/>
      </c>
      <c r="JN98" t="str">
        <f t="shared" ca="1" si="556"/>
        <v/>
      </c>
      <c r="JO98" t="str">
        <f t="shared" ca="1" si="557"/>
        <v/>
      </c>
      <c r="JP98" t="str">
        <f t="shared" ca="1" si="558"/>
        <v/>
      </c>
      <c r="JQ98" t="str">
        <f t="shared" ca="1" si="559"/>
        <v/>
      </c>
      <c r="JR98" t="str">
        <f t="shared" ca="1" si="560"/>
        <v/>
      </c>
      <c r="JS98" t="str">
        <f t="shared" ca="1" si="561"/>
        <v/>
      </c>
      <c r="JT98" t="str">
        <f t="shared" ca="1" si="562"/>
        <v/>
      </c>
      <c r="JU98" t="str">
        <f t="shared" ca="1" si="563"/>
        <v/>
      </c>
    </row>
    <row r="99" spans="1:281" x14ac:dyDescent="0.25">
      <c r="A99">
        <f t="shared" si="564"/>
        <v>98</v>
      </c>
      <c r="B99" t="str">
        <f t="shared" ca="1" si="293"/>
        <v/>
      </c>
      <c r="C99">
        <v>4</v>
      </c>
      <c r="D99">
        <f t="shared" si="297"/>
        <v>98</v>
      </c>
      <c r="E99">
        <f t="shared" si="298"/>
        <v>23</v>
      </c>
      <c r="F99">
        <f ca="1">COUNT((AD99,AP99,BB99,BN99,BZ99,CL99,CX99,DJ99,DV99,EH99,ET99,FF99,FR99,GD99,GP99,HB99,HN99,HZ99,IL99,IX99,JJ99,JV99,KH99,KT99,LF99,LR99))</f>
        <v>0</v>
      </c>
      <c r="G99">
        <f t="shared" ca="1" si="299"/>
        <v>0</v>
      </c>
      <c r="H99">
        <f t="shared" ca="1" si="300"/>
        <v>0</v>
      </c>
      <c r="I99">
        <f t="shared" ca="1" si="294"/>
        <v>0</v>
      </c>
      <c r="J99">
        <f t="shared" ca="1" si="301"/>
        <v>0</v>
      </c>
      <c r="K99">
        <f t="shared" ca="1" si="302"/>
        <v>-1</v>
      </c>
      <c r="L99">
        <f t="shared" ca="1" si="565"/>
        <v>9</v>
      </c>
      <c r="M99">
        <f t="shared" ca="1" si="303"/>
        <v>0</v>
      </c>
      <c r="N99">
        <f t="shared" ca="1" si="566"/>
        <v>65</v>
      </c>
      <c r="O99">
        <f t="shared" ca="1" si="304"/>
        <v>-1</v>
      </c>
      <c r="P99">
        <f t="shared" ca="1" si="567"/>
        <v>9</v>
      </c>
      <c r="Q99">
        <f t="shared" ca="1" si="305"/>
        <v>0</v>
      </c>
      <c r="R99">
        <f t="shared" ca="1" si="306"/>
        <v>0</v>
      </c>
      <c r="S99">
        <f t="shared" ca="1" si="307"/>
        <v>0</v>
      </c>
      <c r="T99">
        <f t="shared" ca="1" si="308"/>
        <v>0</v>
      </c>
      <c r="U99" t="str">
        <f t="shared" ca="1" si="295"/>
        <v>999999999999</v>
      </c>
      <c r="V99">
        <f t="shared" ca="1" si="568"/>
        <v>0</v>
      </c>
      <c r="W99">
        <f t="shared" si="309"/>
        <v>98</v>
      </c>
      <c r="X99" t="e">
        <f t="shared" ca="1" si="569"/>
        <v>#N/A</v>
      </c>
      <c r="Y99">
        <f t="shared" ca="1" si="310"/>
        <v>0</v>
      </c>
      <c r="Z99" t="str">
        <f t="shared" ca="1" si="311"/>
        <v>999zz</v>
      </c>
      <c r="AA99">
        <f t="shared" ca="1" si="570"/>
        <v>350</v>
      </c>
      <c r="AB99">
        <f t="shared" si="312"/>
        <v>98</v>
      </c>
      <c r="AC99" t="e">
        <f t="shared" ca="1" si="571"/>
        <v>#N/A</v>
      </c>
      <c r="AD99" t="str">
        <f t="shared" ca="1" si="313"/>
        <v/>
      </c>
      <c r="AE99" t="str">
        <f t="shared" ca="1" si="314"/>
        <v/>
      </c>
      <c r="AF99" t="str">
        <f t="shared" ca="1" si="315"/>
        <v/>
      </c>
      <c r="AG99" t="str">
        <f t="shared" ca="1" si="316"/>
        <v/>
      </c>
      <c r="AH99" t="str">
        <f t="shared" ca="1" si="317"/>
        <v/>
      </c>
      <c r="AI99" t="str">
        <f t="shared" ca="1" si="318"/>
        <v/>
      </c>
      <c r="AJ99" t="str">
        <f t="shared" ca="1" si="319"/>
        <v/>
      </c>
      <c r="AK99" t="str">
        <f t="shared" ca="1" si="320"/>
        <v/>
      </c>
      <c r="AL99" t="str">
        <f t="shared" ca="1" si="321"/>
        <v/>
      </c>
      <c r="AM99" t="str">
        <f t="shared" ca="1" si="322"/>
        <v/>
      </c>
      <c r="AN99" t="str">
        <f t="shared" ca="1" si="323"/>
        <v/>
      </c>
      <c r="AO99" t="str">
        <f t="shared" ca="1" si="324"/>
        <v/>
      </c>
      <c r="AP99" t="str">
        <f t="shared" ca="1" si="325"/>
        <v/>
      </c>
      <c r="AQ99" t="str">
        <f t="shared" ca="1" si="326"/>
        <v/>
      </c>
      <c r="AR99" t="str">
        <f t="shared" ca="1" si="327"/>
        <v/>
      </c>
      <c r="AS99" t="str">
        <f t="shared" ca="1" si="328"/>
        <v/>
      </c>
      <c r="AT99" t="str">
        <f t="shared" ca="1" si="329"/>
        <v/>
      </c>
      <c r="AU99" t="str">
        <f t="shared" ca="1" si="330"/>
        <v/>
      </c>
      <c r="AV99" t="str">
        <f t="shared" ca="1" si="331"/>
        <v/>
      </c>
      <c r="AW99" t="str">
        <f t="shared" ca="1" si="332"/>
        <v/>
      </c>
      <c r="AX99" t="str">
        <f t="shared" ca="1" si="333"/>
        <v/>
      </c>
      <c r="AY99" t="str">
        <f t="shared" ca="1" si="334"/>
        <v/>
      </c>
      <c r="AZ99" t="str">
        <f t="shared" ca="1" si="335"/>
        <v/>
      </c>
      <c r="BA99" t="str">
        <f t="shared" ca="1" si="336"/>
        <v/>
      </c>
      <c r="BB99" t="str">
        <f t="shared" ca="1" si="337"/>
        <v/>
      </c>
      <c r="BC99" t="str">
        <f t="shared" ca="1" si="338"/>
        <v/>
      </c>
      <c r="BD99" t="str">
        <f t="shared" ca="1" si="339"/>
        <v/>
      </c>
      <c r="BE99" t="str">
        <f t="shared" ca="1" si="340"/>
        <v/>
      </c>
      <c r="BF99" t="str">
        <f t="shared" ca="1" si="341"/>
        <v/>
      </c>
      <c r="BG99" t="str">
        <f t="shared" ca="1" si="342"/>
        <v/>
      </c>
      <c r="BH99" t="str">
        <f t="shared" ca="1" si="343"/>
        <v/>
      </c>
      <c r="BI99" t="str">
        <f t="shared" ca="1" si="344"/>
        <v/>
      </c>
      <c r="BJ99" t="str">
        <f t="shared" ca="1" si="345"/>
        <v/>
      </c>
      <c r="BK99" t="str">
        <f t="shared" ca="1" si="346"/>
        <v/>
      </c>
      <c r="BL99" t="str">
        <f t="shared" ca="1" si="347"/>
        <v/>
      </c>
      <c r="BM99" t="str">
        <f t="shared" ca="1" si="348"/>
        <v/>
      </c>
      <c r="BN99" t="str">
        <f t="shared" ca="1" si="349"/>
        <v/>
      </c>
      <c r="BO99" t="str">
        <f t="shared" ca="1" si="350"/>
        <v/>
      </c>
      <c r="BP99" t="str">
        <f t="shared" ca="1" si="351"/>
        <v/>
      </c>
      <c r="BQ99" t="str">
        <f t="shared" ca="1" si="352"/>
        <v/>
      </c>
      <c r="BR99" t="str">
        <f t="shared" ca="1" si="353"/>
        <v/>
      </c>
      <c r="BS99" t="str">
        <f t="shared" ca="1" si="354"/>
        <v/>
      </c>
      <c r="BT99" t="str">
        <f t="shared" ca="1" si="355"/>
        <v/>
      </c>
      <c r="BU99" t="str">
        <f t="shared" ca="1" si="356"/>
        <v/>
      </c>
      <c r="BV99" t="str">
        <f t="shared" ca="1" si="357"/>
        <v/>
      </c>
      <c r="BW99" t="str">
        <f t="shared" ca="1" si="358"/>
        <v/>
      </c>
      <c r="BX99" t="str">
        <f t="shared" ca="1" si="359"/>
        <v/>
      </c>
      <c r="BY99" t="str">
        <f t="shared" ca="1" si="360"/>
        <v/>
      </c>
      <c r="BZ99" t="str">
        <f t="shared" ca="1" si="361"/>
        <v/>
      </c>
      <c r="CA99" t="str">
        <f t="shared" ca="1" si="362"/>
        <v/>
      </c>
      <c r="CB99" t="str">
        <f t="shared" ca="1" si="363"/>
        <v/>
      </c>
      <c r="CC99" t="str">
        <f t="shared" ca="1" si="364"/>
        <v/>
      </c>
      <c r="CD99" t="str">
        <f t="shared" ca="1" si="365"/>
        <v/>
      </c>
      <c r="CE99" t="str">
        <f t="shared" ca="1" si="366"/>
        <v/>
      </c>
      <c r="CF99" t="str">
        <f t="shared" ca="1" si="367"/>
        <v/>
      </c>
      <c r="CG99" t="str">
        <f t="shared" ca="1" si="368"/>
        <v/>
      </c>
      <c r="CH99" t="str">
        <f t="shared" ca="1" si="369"/>
        <v/>
      </c>
      <c r="CI99" t="str">
        <f t="shared" ca="1" si="370"/>
        <v/>
      </c>
      <c r="CJ99" t="str">
        <f t="shared" ca="1" si="371"/>
        <v/>
      </c>
      <c r="CK99" t="str">
        <f t="shared" ca="1" si="372"/>
        <v/>
      </c>
      <c r="CL99" t="str">
        <f t="shared" ca="1" si="373"/>
        <v/>
      </c>
      <c r="CM99" t="str">
        <f t="shared" ca="1" si="374"/>
        <v/>
      </c>
      <c r="CN99" t="str">
        <f t="shared" ca="1" si="375"/>
        <v/>
      </c>
      <c r="CO99" t="str">
        <f t="shared" ca="1" si="376"/>
        <v/>
      </c>
      <c r="CP99" t="str">
        <f t="shared" ca="1" si="377"/>
        <v/>
      </c>
      <c r="CQ99" t="str">
        <f t="shared" ca="1" si="378"/>
        <v/>
      </c>
      <c r="CR99" t="str">
        <f t="shared" ca="1" si="379"/>
        <v/>
      </c>
      <c r="CS99" t="str">
        <f t="shared" ca="1" si="380"/>
        <v/>
      </c>
      <c r="CT99" t="str">
        <f t="shared" ca="1" si="381"/>
        <v/>
      </c>
      <c r="CU99" t="str">
        <f t="shared" ca="1" si="382"/>
        <v/>
      </c>
      <c r="CV99" t="str">
        <f t="shared" ca="1" si="383"/>
        <v/>
      </c>
      <c r="CW99" t="str">
        <f t="shared" ca="1" si="384"/>
        <v/>
      </c>
      <c r="CX99" t="str">
        <f t="shared" ca="1" si="385"/>
        <v/>
      </c>
      <c r="CY99" t="str">
        <f t="shared" ca="1" si="386"/>
        <v/>
      </c>
      <c r="CZ99" t="str">
        <f t="shared" ca="1" si="387"/>
        <v/>
      </c>
      <c r="DA99" t="str">
        <f t="shared" ca="1" si="388"/>
        <v/>
      </c>
      <c r="DB99" t="str">
        <f t="shared" ca="1" si="389"/>
        <v/>
      </c>
      <c r="DC99" t="str">
        <f t="shared" ca="1" si="390"/>
        <v/>
      </c>
      <c r="DD99" t="str">
        <f t="shared" ca="1" si="391"/>
        <v/>
      </c>
      <c r="DE99" t="str">
        <f t="shared" ca="1" si="392"/>
        <v/>
      </c>
      <c r="DF99" t="str">
        <f t="shared" ca="1" si="393"/>
        <v/>
      </c>
      <c r="DG99" t="str">
        <f t="shared" ca="1" si="394"/>
        <v/>
      </c>
      <c r="DH99" t="str">
        <f t="shared" ca="1" si="395"/>
        <v/>
      </c>
      <c r="DI99" t="str">
        <f t="shared" ca="1" si="396"/>
        <v/>
      </c>
      <c r="DJ99" t="str">
        <f t="shared" ca="1" si="397"/>
        <v/>
      </c>
      <c r="DK99" t="str">
        <f t="shared" ca="1" si="398"/>
        <v/>
      </c>
      <c r="DL99" t="str">
        <f t="shared" ca="1" si="399"/>
        <v/>
      </c>
      <c r="DM99" t="str">
        <f t="shared" ca="1" si="400"/>
        <v/>
      </c>
      <c r="DN99" t="str">
        <f t="shared" ca="1" si="401"/>
        <v/>
      </c>
      <c r="DO99" t="str">
        <f t="shared" ca="1" si="402"/>
        <v/>
      </c>
      <c r="DP99" t="str">
        <f t="shared" ca="1" si="403"/>
        <v/>
      </c>
      <c r="DQ99" t="str">
        <f t="shared" ca="1" si="404"/>
        <v/>
      </c>
      <c r="DR99" t="str">
        <f t="shared" ca="1" si="405"/>
        <v/>
      </c>
      <c r="DS99" t="str">
        <f t="shared" ca="1" si="406"/>
        <v/>
      </c>
      <c r="DT99" t="str">
        <f t="shared" ca="1" si="407"/>
        <v/>
      </c>
      <c r="DU99" t="str">
        <f t="shared" ca="1" si="408"/>
        <v/>
      </c>
      <c r="DV99" t="str">
        <f t="shared" ca="1" si="296"/>
        <v/>
      </c>
      <c r="DW99" t="str">
        <f t="shared" ca="1" si="409"/>
        <v/>
      </c>
      <c r="DX99" t="str">
        <f t="shared" ca="1" si="410"/>
        <v/>
      </c>
      <c r="DY99" t="str">
        <f t="shared" ca="1" si="411"/>
        <v/>
      </c>
      <c r="DZ99" t="str">
        <f t="shared" ca="1" si="412"/>
        <v/>
      </c>
      <c r="EA99" t="str">
        <f t="shared" ca="1" si="413"/>
        <v/>
      </c>
      <c r="EB99" t="str">
        <f t="shared" ca="1" si="414"/>
        <v/>
      </c>
      <c r="EC99" t="str">
        <f t="shared" ca="1" si="415"/>
        <v/>
      </c>
      <c r="ED99" t="str">
        <f t="shared" ca="1" si="416"/>
        <v/>
      </c>
      <c r="EE99" t="str">
        <f t="shared" ca="1" si="417"/>
        <v/>
      </c>
      <c r="EF99" t="str">
        <f t="shared" ca="1" si="418"/>
        <v/>
      </c>
      <c r="EG99" t="str">
        <f t="shared" ca="1" si="419"/>
        <v/>
      </c>
      <c r="EH99" t="str">
        <f t="shared" ca="1" si="420"/>
        <v/>
      </c>
      <c r="EI99" t="str">
        <f t="shared" ca="1" si="421"/>
        <v/>
      </c>
      <c r="EJ99" t="str">
        <f t="shared" ca="1" si="422"/>
        <v/>
      </c>
      <c r="EK99" t="str">
        <f t="shared" ca="1" si="423"/>
        <v/>
      </c>
      <c r="EL99" t="str">
        <f t="shared" ca="1" si="424"/>
        <v/>
      </c>
      <c r="EM99" t="str">
        <f t="shared" ca="1" si="425"/>
        <v/>
      </c>
      <c r="EN99" t="str">
        <f t="shared" ca="1" si="426"/>
        <v/>
      </c>
      <c r="EO99" t="str">
        <f t="shared" ca="1" si="427"/>
        <v/>
      </c>
      <c r="EP99" t="str">
        <f t="shared" ca="1" si="428"/>
        <v/>
      </c>
      <c r="EQ99" t="str">
        <f t="shared" ca="1" si="429"/>
        <v/>
      </c>
      <c r="ER99" t="str">
        <f t="shared" ca="1" si="430"/>
        <v/>
      </c>
      <c r="ES99" t="str">
        <f t="shared" ca="1" si="431"/>
        <v/>
      </c>
      <c r="ET99" t="str">
        <f t="shared" ca="1" si="432"/>
        <v/>
      </c>
      <c r="EU99" t="str">
        <f t="shared" ca="1" si="433"/>
        <v/>
      </c>
      <c r="EV99" t="str">
        <f t="shared" ca="1" si="434"/>
        <v/>
      </c>
      <c r="EW99" t="str">
        <f t="shared" ca="1" si="435"/>
        <v/>
      </c>
      <c r="EX99" t="str">
        <f t="shared" ca="1" si="436"/>
        <v/>
      </c>
      <c r="EY99" t="str">
        <f t="shared" ca="1" si="437"/>
        <v/>
      </c>
      <c r="EZ99" t="str">
        <f t="shared" ca="1" si="438"/>
        <v/>
      </c>
      <c r="FA99" t="str">
        <f t="shared" ca="1" si="439"/>
        <v/>
      </c>
      <c r="FB99" t="str">
        <f t="shared" ca="1" si="440"/>
        <v/>
      </c>
      <c r="FC99" t="str">
        <f t="shared" ca="1" si="441"/>
        <v/>
      </c>
      <c r="FD99" t="str">
        <f t="shared" ca="1" si="442"/>
        <v/>
      </c>
      <c r="FE99" t="str">
        <f t="shared" ca="1" si="443"/>
        <v/>
      </c>
      <c r="FF99" t="str">
        <f t="shared" ca="1" si="444"/>
        <v/>
      </c>
      <c r="FG99" t="str">
        <f t="shared" ca="1" si="445"/>
        <v/>
      </c>
      <c r="FH99" t="str">
        <f t="shared" ca="1" si="446"/>
        <v/>
      </c>
      <c r="FI99" t="str">
        <f t="shared" ca="1" si="447"/>
        <v/>
      </c>
      <c r="FJ99" t="str">
        <f t="shared" ca="1" si="448"/>
        <v/>
      </c>
      <c r="FK99" t="str">
        <f t="shared" ca="1" si="449"/>
        <v/>
      </c>
      <c r="FL99" t="str">
        <f t="shared" ca="1" si="450"/>
        <v/>
      </c>
      <c r="FM99" t="str">
        <f t="shared" ca="1" si="451"/>
        <v/>
      </c>
      <c r="FN99" t="str">
        <f t="shared" ca="1" si="452"/>
        <v/>
      </c>
      <c r="FO99" t="str">
        <f t="shared" ca="1" si="453"/>
        <v/>
      </c>
      <c r="FP99" t="str">
        <f t="shared" ca="1" si="454"/>
        <v/>
      </c>
      <c r="FQ99" t="str">
        <f t="shared" ca="1" si="455"/>
        <v/>
      </c>
      <c r="FR99" t="str">
        <f t="shared" ca="1" si="456"/>
        <v/>
      </c>
      <c r="FS99" t="str">
        <f t="shared" ca="1" si="457"/>
        <v/>
      </c>
      <c r="FT99" t="str">
        <f t="shared" ca="1" si="458"/>
        <v/>
      </c>
      <c r="FU99" t="str">
        <f t="shared" ca="1" si="459"/>
        <v/>
      </c>
      <c r="FV99" t="str">
        <f t="shared" ca="1" si="460"/>
        <v/>
      </c>
      <c r="FW99" t="str">
        <f t="shared" ca="1" si="461"/>
        <v/>
      </c>
      <c r="FX99" t="str">
        <f t="shared" ca="1" si="462"/>
        <v/>
      </c>
      <c r="FY99" t="str">
        <f t="shared" ca="1" si="463"/>
        <v/>
      </c>
      <c r="FZ99" t="str">
        <f t="shared" ca="1" si="464"/>
        <v/>
      </c>
      <c r="GA99" t="str">
        <f t="shared" ca="1" si="465"/>
        <v/>
      </c>
      <c r="GB99" t="str">
        <f t="shared" ca="1" si="466"/>
        <v/>
      </c>
      <c r="GC99" t="str">
        <f t="shared" ca="1" si="467"/>
        <v/>
      </c>
      <c r="GD99" t="str">
        <f t="shared" ca="1" si="468"/>
        <v/>
      </c>
      <c r="GE99" t="str">
        <f t="shared" ca="1" si="469"/>
        <v/>
      </c>
      <c r="GF99" t="str">
        <f t="shared" ca="1" si="470"/>
        <v/>
      </c>
      <c r="GG99" t="str">
        <f t="shared" ca="1" si="471"/>
        <v/>
      </c>
      <c r="GH99" t="str">
        <f t="shared" ca="1" si="472"/>
        <v/>
      </c>
      <c r="GI99" t="str">
        <f t="shared" ca="1" si="473"/>
        <v/>
      </c>
      <c r="GJ99" t="str">
        <f t="shared" ca="1" si="474"/>
        <v/>
      </c>
      <c r="GK99" t="str">
        <f t="shared" ca="1" si="475"/>
        <v/>
      </c>
      <c r="GL99" t="str">
        <f t="shared" ca="1" si="476"/>
        <v/>
      </c>
      <c r="GM99" t="str">
        <f t="shared" ca="1" si="477"/>
        <v/>
      </c>
      <c r="GN99" t="str">
        <f t="shared" ca="1" si="478"/>
        <v/>
      </c>
      <c r="GO99" t="str">
        <f t="shared" ca="1" si="479"/>
        <v/>
      </c>
      <c r="GP99" t="str">
        <f t="shared" ca="1" si="480"/>
        <v/>
      </c>
      <c r="GQ99" t="str">
        <f t="shared" ca="1" si="481"/>
        <v/>
      </c>
      <c r="GR99" t="str">
        <f t="shared" ca="1" si="482"/>
        <v/>
      </c>
      <c r="GS99" t="str">
        <f t="shared" ca="1" si="483"/>
        <v/>
      </c>
      <c r="GT99" t="str">
        <f t="shared" ca="1" si="484"/>
        <v/>
      </c>
      <c r="GU99" t="str">
        <f t="shared" ca="1" si="485"/>
        <v/>
      </c>
      <c r="GV99" t="str">
        <f t="shared" ca="1" si="486"/>
        <v/>
      </c>
      <c r="GW99" t="str">
        <f t="shared" ca="1" si="487"/>
        <v/>
      </c>
      <c r="GX99" t="str">
        <f t="shared" ca="1" si="488"/>
        <v/>
      </c>
      <c r="GY99" t="str">
        <f t="shared" ca="1" si="489"/>
        <v/>
      </c>
      <c r="GZ99" t="str">
        <f t="shared" ca="1" si="490"/>
        <v/>
      </c>
      <c r="HA99" t="str">
        <f t="shared" ca="1" si="491"/>
        <v/>
      </c>
      <c r="HB99" t="str">
        <f t="shared" ca="1" si="492"/>
        <v/>
      </c>
      <c r="HC99" t="str">
        <f t="shared" ca="1" si="493"/>
        <v/>
      </c>
      <c r="HD99" t="str">
        <f t="shared" ca="1" si="494"/>
        <v/>
      </c>
      <c r="HE99" t="str">
        <f t="shared" ca="1" si="495"/>
        <v/>
      </c>
      <c r="HF99" t="str">
        <f t="shared" ca="1" si="496"/>
        <v/>
      </c>
      <c r="HG99" t="str">
        <f t="shared" ca="1" si="497"/>
        <v/>
      </c>
      <c r="HH99" t="str">
        <f t="shared" ca="1" si="498"/>
        <v/>
      </c>
      <c r="HI99" t="str">
        <f t="shared" ca="1" si="499"/>
        <v/>
      </c>
      <c r="HJ99" t="str">
        <f t="shared" ca="1" si="500"/>
        <v/>
      </c>
      <c r="HK99" t="str">
        <f t="shared" ca="1" si="501"/>
        <v/>
      </c>
      <c r="HL99" t="str">
        <f t="shared" ca="1" si="502"/>
        <v/>
      </c>
      <c r="HM99" t="str">
        <f t="shared" ca="1" si="503"/>
        <v/>
      </c>
      <c r="HN99" t="str">
        <f t="shared" ca="1" si="504"/>
        <v/>
      </c>
      <c r="HO99" t="str">
        <f t="shared" ca="1" si="505"/>
        <v/>
      </c>
      <c r="HP99" t="str">
        <f t="shared" ca="1" si="506"/>
        <v/>
      </c>
      <c r="HQ99" t="str">
        <f t="shared" ca="1" si="507"/>
        <v/>
      </c>
      <c r="HR99" t="str">
        <f t="shared" ca="1" si="508"/>
        <v/>
      </c>
      <c r="HS99" t="str">
        <f t="shared" ca="1" si="509"/>
        <v/>
      </c>
      <c r="HT99" t="str">
        <f t="shared" ca="1" si="510"/>
        <v/>
      </c>
      <c r="HU99" t="str">
        <f t="shared" ca="1" si="511"/>
        <v/>
      </c>
      <c r="HV99" t="str">
        <f t="shared" ca="1" si="512"/>
        <v/>
      </c>
      <c r="HW99" t="str">
        <f t="shared" ca="1" si="513"/>
        <v/>
      </c>
      <c r="HX99" t="str">
        <f t="shared" ca="1" si="514"/>
        <v/>
      </c>
      <c r="HY99" t="str">
        <f t="shared" ca="1" si="515"/>
        <v/>
      </c>
      <c r="HZ99" t="str">
        <f t="shared" ca="1" si="516"/>
        <v/>
      </c>
      <c r="IA99" t="str">
        <f t="shared" ca="1" si="517"/>
        <v/>
      </c>
      <c r="IB99" t="str">
        <f t="shared" ca="1" si="518"/>
        <v/>
      </c>
      <c r="IC99" t="str">
        <f t="shared" ca="1" si="519"/>
        <v/>
      </c>
      <c r="ID99" t="str">
        <f t="shared" ca="1" si="520"/>
        <v/>
      </c>
      <c r="IE99" t="str">
        <f t="shared" ca="1" si="521"/>
        <v/>
      </c>
      <c r="IF99" t="str">
        <f t="shared" ca="1" si="522"/>
        <v/>
      </c>
      <c r="IG99" t="str">
        <f t="shared" ca="1" si="523"/>
        <v/>
      </c>
      <c r="IH99" t="str">
        <f t="shared" ca="1" si="524"/>
        <v/>
      </c>
      <c r="II99" t="str">
        <f t="shared" ca="1" si="525"/>
        <v/>
      </c>
      <c r="IJ99" t="str">
        <f t="shared" ca="1" si="526"/>
        <v/>
      </c>
      <c r="IK99" t="str">
        <f t="shared" ca="1" si="527"/>
        <v/>
      </c>
      <c r="IL99" t="str">
        <f t="shared" ca="1" si="528"/>
        <v/>
      </c>
      <c r="IM99" t="str">
        <f t="shared" ca="1" si="529"/>
        <v/>
      </c>
      <c r="IN99" t="str">
        <f t="shared" ca="1" si="530"/>
        <v/>
      </c>
      <c r="IO99" t="str">
        <f t="shared" ca="1" si="531"/>
        <v/>
      </c>
      <c r="IP99" t="str">
        <f t="shared" ca="1" si="532"/>
        <v/>
      </c>
      <c r="IQ99" t="str">
        <f t="shared" ca="1" si="533"/>
        <v/>
      </c>
      <c r="IR99" t="str">
        <f t="shared" ca="1" si="534"/>
        <v/>
      </c>
      <c r="IS99" t="str">
        <f t="shared" ca="1" si="535"/>
        <v/>
      </c>
      <c r="IT99" t="str">
        <f t="shared" ca="1" si="536"/>
        <v/>
      </c>
      <c r="IU99" t="str">
        <f t="shared" ca="1" si="537"/>
        <v/>
      </c>
      <c r="IV99" t="str">
        <f t="shared" ca="1" si="538"/>
        <v/>
      </c>
      <c r="IW99" t="str">
        <f t="shared" ca="1" si="539"/>
        <v/>
      </c>
      <c r="IX99" t="str">
        <f t="shared" ca="1" si="540"/>
        <v/>
      </c>
      <c r="IY99" t="str">
        <f t="shared" ca="1" si="541"/>
        <v/>
      </c>
      <c r="IZ99" t="str">
        <f t="shared" ca="1" si="542"/>
        <v/>
      </c>
      <c r="JA99" t="str">
        <f t="shared" ca="1" si="543"/>
        <v/>
      </c>
      <c r="JB99" t="str">
        <f t="shared" ca="1" si="544"/>
        <v/>
      </c>
      <c r="JC99" t="str">
        <f t="shared" ca="1" si="545"/>
        <v/>
      </c>
      <c r="JD99" t="str">
        <f t="shared" ca="1" si="546"/>
        <v/>
      </c>
      <c r="JE99" t="str">
        <f t="shared" ca="1" si="547"/>
        <v/>
      </c>
      <c r="JF99" t="str">
        <f t="shared" ca="1" si="548"/>
        <v/>
      </c>
      <c r="JG99" t="str">
        <f t="shared" ca="1" si="549"/>
        <v/>
      </c>
      <c r="JH99" t="str">
        <f t="shared" ca="1" si="550"/>
        <v/>
      </c>
      <c r="JI99" t="str">
        <f t="shared" ca="1" si="551"/>
        <v/>
      </c>
      <c r="JJ99" t="str">
        <f t="shared" ca="1" si="552"/>
        <v/>
      </c>
      <c r="JK99" t="str">
        <f t="shared" ca="1" si="553"/>
        <v/>
      </c>
      <c r="JL99" t="str">
        <f t="shared" ca="1" si="554"/>
        <v/>
      </c>
      <c r="JM99" t="str">
        <f t="shared" ca="1" si="555"/>
        <v/>
      </c>
      <c r="JN99" t="str">
        <f t="shared" ca="1" si="556"/>
        <v/>
      </c>
      <c r="JO99" t="str">
        <f t="shared" ca="1" si="557"/>
        <v/>
      </c>
      <c r="JP99" t="str">
        <f t="shared" ca="1" si="558"/>
        <v/>
      </c>
      <c r="JQ99" t="str">
        <f t="shared" ca="1" si="559"/>
        <v/>
      </c>
      <c r="JR99" t="str">
        <f t="shared" ca="1" si="560"/>
        <v/>
      </c>
      <c r="JS99" t="str">
        <f t="shared" ca="1" si="561"/>
        <v/>
      </c>
      <c r="JT99" t="str">
        <f t="shared" ca="1" si="562"/>
        <v/>
      </c>
      <c r="JU99" t="str">
        <f t="shared" ca="1" si="563"/>
        <v/>
      </c>
    </row>
    <row r="100" spans="1:281" x14ac:dyDescent="0.25">
      <c r="A100">
        <f t="shared" si="564"/>
        <v>99</v>
      </c>
      <c r="B100" t="str">
        <f t="shared" ca="1" si="293"/>
        <v/>
      </c>
      <c r="C100">
        <v>4</v>
      </c>
      <c r="D100">
        <f t="shared" si="297"/>
        <v>99</v>
      </c>
      <c r="E100">
        <f t="shared" si="298"/>
        <v>24</v>
      </c>
      <c r="F100">
        <f ca="1">COUNT((AD100,AP100,BB100,BN100,BZ100,CL100,CX100,DJ100,DV100,EH100,ET100,FF100,FR100,GD100,GP100,HB100,HN100,HZ100,IL100,IX100,JJ100,JV100,KH100,KT100,LF100,LR100))</f>
        <v>0</v>
      </c>
      <c r="G100">
        <f t="shared" ca="1" si="299"/>
        <v>0</v>
      </c>
      <c r="H100">
        <f t="shared" ca="1" si="300"/>
        <v>0</v>
      </c>
      <c r="I100">
        <f t="shared" ca="1" si="294"/>
        <v>0</v>
      </c>
      <c r="J100">
        <f t="shared" ca="1" si="301"/>
        <v>0</v>
      </c>
      <c r="K100">
        <f t="shared" ca="1" si="302"/>
        <v>-1</v>
      </c>
      <c r="L100">
        <f t="shared" ca="1" si="565"/>
        <v>9</v>
      </c>
      <c r="M100">
        <f t="shared" ca="1" si="303"/>
        <v>0</v>
      </c>
      <c r="N100">
        <f t="shared" ca="1" si="566"/>
        <v>65</v>
      </c>
      <c r="O100">
        <f t="shared" ca="1" si="304"/>
        <v>-1</v>
      </c>
      <c r="P100">
        <f t="shared" ca="1" si="567"/>
        <v>9</v>
      </c>
      <c r="Q100">
        <f t="shared" ca="1" si="305"/>
        <v>0</v>
      </c>
      <c r="R100">
        <f t="shared" ca="1" si="306"/>
        <v>0</v>
      </c>
      <c r="S100">
        <f t="shared" ca="1" si="307"/>
        <v>0</v>
      </c>
      <c r="T100">
        <f t="shared" ca="1" si="308"/>
        <v>0</v>
      </c>
      <c r="U100" t="str">
        <f t="shared" ca="1" si="295"/>
        <v>999999999999</v>
      </c>
      <c r="V100">
        <f t="shared" ca="1" si="568"/>
        <v>0</v>
      </c>
      <c r="W100">
        <f t="shared" si="309"/>
        <v>99</v>
      </c>
      <c r="X100" t="e">
        <f t="shared" ca="1" si="569"/>
        <v>#N/A</v>
      </c>
      <c r="Y100">
        <f t="shared" ca="1" si="310"/>
        <v>0</v>
      </c>
      <c r="Z100" t="str">
        <f t="shared" ca="1" si="311"/>
        <v>999zz</v>
      </c>
      <c r="AA100">
        <f t="shared" ca="1" si="570"/>
        <v>350</v>
      </c>
      <c r="AB100">
        <f t="shared" si="312"/>
        <v>99</v>
      </c>
      <c r="AC100" t="e">
        <f t="shared" ca="1" si="571"/>
        <v>#N/A</v>
      </c>
      <c r="AD100" t="str">
        <f t="shared" ca="1" si="313"/>
        <v/>
      </c>
      <c r="AE100" t="str">
        <f t="shared" ca="1" si="314"/>
        <v/>
      </c>
      <c r="AF100" t="str">
        <f t="shared" ca="1" si="315"/>
        <v/>
      </c>
      <c r="AG100" t="str">
        <f t="shared" ca="1" si="316"/>
        <v/>
      </c>
      <c r="AH100" t="str">
        <f t="shared" ca="1" si="317"/>
        <v/>
      </c>
      <c r="AI100" t="str">
        <f t="shared" ca="1" si="318"/>
        <v/>
      </c>
      <c r="AJ100" t="str">
        <f t="shared" ca="1" si="319"/>
        <v/>
      </c>
      <c r="AK100" t="str">
        <f t="shared" ca="1" si="320"/>
        <v/>
      </c>
      <c r="AL100" t="str">
        <f t="shared" ca="1" si="321"/>
        <v/>
      </c>
      <c r="AM100" t="str">
        <f t="shared" ca="1" si="322"/>
        <v/>
      </c>
      <c r="AN100" t="str">
        <f t="shared" ca="1" si="323"/>
        <v/>
      </c>
      <c r="AO100" t="str">
        <f t="shared" ca="1" si="324"/>
        <v/>
      </c>
      <c r="AP100" t="str">
        <f t="shared" ca="1" si="325"/>
        <v/>
      </c>
      <c r="AQ100" t="str">
        <f t="shared" ca="1" si="326"/>
        <v/>
      </c>
      <c r="AR100" t="str">
        <f t="shared" ca="1" si="327"/>
        <v/>
      </c>
      <c r="AS100" t="str">
        <f t="shared" ca="1" si="328"/>
        <v/>
      </c>
      <c r="AT100" t="str">
        <f t="shared" ca="1" si="329"/>
        <v/>
      </c>
      <c r="AU100" t="str">
        <f t="shared" ca="1" si="330"/>
        <v/>
      </c>
      <c r="AV100" t="str">
        <f t="shared" ca="1" si="331"/>
        <v/>
      </c>
      <c r="AW100" t="str">
        <f t="shared" ca="1" si="332"/>
        <v/>
      </c>
      <c r="AX100" t="str">
        <f t="shared" ca="1" si="333"/>
        <v/>
      </c>
      <c r="AY100" t="str">
        <f t="shared" ca="1" si="334"/>
        <v/>
      </c>
      <c r="AZ100" t="str">
        <f t="shared" ca="1" si="335"/>
        <v/>
      </c>
      <c r="BA100" t="str">
        <f t="shared" ca="1" si="336"/>
        <v/>
      </c>
      <c r="BB100" t="str">
        <f t="shared" ca="1" si="337"/>
        <v/>
      </c>
      <c r="BC100" t="str">
        <f t="shared" ca="1" si="338"/>
        <v/>
      </c>
      <c r="BD100" t="str">
        <f t="shared" ca="1" si="339"/>
        <v/>
      </c>
      <c r="BE100" t="str">
        <f t="shared" ca="1" si="340"/>
        <v/>
      </c>
      <c r="BF100" t="str">
        <f t="shared" ca="1" si="341"/>
        <v/>
      </c>
      <c r="BG100" t="str">
        <f t="shared" ca="1" si="342"/>
        <v/>
      </c>
      <c r="BH100" t="str">
        <f t="shared" ca="1" si="343"/>
        <v/>
      </c>
      <c r="BI100" t="str">
        <f t="shared" ca="1" si="344"/>
        <v/>
      </c>
      <c r="BJ100" t="str">
        <f t="shared" ca="1" si="345"/>
        <v/>
      </c>
      <c r="BK100" t="str">
        <f t="shared" ca="1" si="346"/>
        <v/>
      </c>
      <c r="BL100" t="str">
        <f t="shared" ca="1" si="347"/>
        <v/>
      </c>
      <c r="BM100" t="str">
        <f t="shared" ca="1" si="348"/>
        <v/>
      </c>
      <c r="BN100" t="str">
        <f t="shared" ca="1" si="349"/>
        <v/>
      </c>
      <c r="BO100" t="str">
        <f t="shared" ca="1" si="350"/>
        <v/>
      </c>
      <c r="BP100" t="str">
        <f t="shared" ca="1" si="351"/>
        <v/>
      </c>
      <c r="BQ100" t="str">
        <f t="shared" ca="1" si="352"/>
        <v/>
      </c>
      <c r="BR100" t="str">
        <f t="shared" ca="1" si="353"/>
        <v/>
      </c>
      <c r="BS100" t="str">
        <f t="shared" ca="1" si="354"/>
        <v/>
      </c>
      <c r="BT100" t="str">
        <f t="shared" ca="1" si="355"/>
        <v/>
      </c>
      <c r="BU100" t="str">
        <f t="shared" ca="1" si="356"/>
        <v/>
      </c>
      <c r="BV100" t="str">
        <f t="shared" ca="1" si="357"/>
        <v/>
      </c>
      <c r="BW100" t="str">
        <f t="shared" ca="1" si="358"/>
        <v/>
      </c>
      <c r="BX100" t="str">
        <f t="shared" ca="1" si="359"/>
        <v/>
      </c>
      <c r="BY100" t="str">
        <f t="shared" ca="1" si="360"/>
        <v/>
      </c>
      <c r="BZ100" t="str">
        <f t="shared" ca="1" si="361"/>
        <v/>
      </c>
      <c r="CA100" t="str">
        <f t="shared" ca="1" si="362"/>
        <v/>
      </c>
      <c r="CB100" t="str">
        <f t="shared" ca="1" si="363"/>
        <v/>
      </c>
      <c r="CC100" t="str">
        <f t="shared" ca="1" si="364"/>
        <v/>
      </c>
      <c r="CD100" t="str">
        <f t="shared" ca="1" si="365"/>
        <v/>
      </c>
      <c r="CE100" t="str">
        <f t="shared" ca="1" si="366"/>
        <v/>
      </c>
      <c r="CF100" t="str">
        <f t="shared" ca="1" si="367"/>
        <v/>
      </c>
      <c r="CG100" t="str">
        <f t="shared" ca="1" si="368"/>
        <v/>
      </c>
      <c r="CH100" t="str">
        <f t="shared" ca="1" si="369"/>
        <v/>
      </c>
      <c r="CI100" t="str">
        <f t="shared" ca="1" si="370"/>
        <v/>
      </c>
      <c r="CJ100" t="str">
        <f t="shared" ca="1" si="371"/>
        <v/>
      </c>
      <c r="CK100" t="str">
        <f t="shared" ca="1" si="372"/>
        <v/>
      </c>
      <c r="CL100" t="str">
        <f t="shared" ca="1" si="373"/>
        <v/>
      </c>
      <c r="CM100" t="str">
        <f t="shared" ca="1" si="374"/>
        <v/>
      </c>
      <c r="CN100" t="str">
        <f t="shared" ca="1" si="375"/>
        <v/>
      </c>
      <c r="CO100" t="str">
        <f t="shared" ca="1" si="376"/>
        <v/>
      </c>
      <c r="CP100" t="str">
        <f t="shared" ca="1" si="377"/>
        <v/>
      </c>
      <c r="CQ100" t="str">
        <f t="shared" ca="1" si="378"/>
        <v/>
      </c>
      <c r="CR100" t="str">
        <f t="shared" ca="1" si="379"/>
        <v/>
      </c>
      <c r="CS100" t="str">
        <f t="shared" ca="1" si="380"/>
        <v/>
      </c>
      <c r="CT100" t="str">
        <f t="shared" ca="1" si="381"/>
        <v/>
      </c>
      <c r="CU100" t="str">
        <f t="shared" ca="1" si="382"/>
        <v/>
      </c>
      <c r="CV100" t="str">
        <f t="shared" ca="1" si="383"/>
        <v/>
      </c>
      <c r="CW100" t="str">
        <f t="shared" ca="1" si="384"/>
        <v/>
      </c>
      <c r="CX100" t="str">
        <f t="shared" ca="1" si="385"/>
        <v/>
      </c>
      <c r="CY100" t="str">
        <f t="shared" ca="1" si="386"/>
        <v/>
      </c>
      <c r="CZ100" t="str">
        <f t="shared" ca="1" si="387"/>
        <v/>
      </c>
      <c r="DA100" t="str">
        <f t="shared" ca="1" si="388"/>
        <v/>
      </c>
      <c r="DB100" t="str">
        <f t="shared" ca="1" si="389"/>
        <v/>
      </c>
      <c r="DC100" t="str">
        <f t="shared" ca="1" si="390"/>
        <v/>
      </c>
      <c r="DD100" t="str">
        <f t="shared" ca="1" si="391"/>
        <v/>
      </c>
      <c r="DE100" t="str">
        <f t="shared" ca="1" si="392"/>
        <v/>
      </c>
      <c r="DF100" t="str">
        <f t="shared" ca="1" si="393"/>
        <v/>
      </c>
      <c r="DG100" t="str">
        <f t="shared" ca="1" si="394"/>
        <v/>
      </c>
      <c r="DH100" t="str">
        <f t="shared" ca="1" si="395"/>
        <v/>
      </c>
      <c r="DI100" t="str">
        <f t="shared" ca="1" si="396"/>
        <v/>
      </c>
      <c r="DJ100" t="str">
        <f t="shared" ca="1" si="397"/>
        <v/>
      </c>
      <c r="DK100" t="str">
        <f t="shared" ca="1" si="398"/>
        <v/>
      </c>
      <c r="DL100" t="str">
        <f t="shared" ca="1" si="399"/>
        <v/>
      </c>
      <c r="DM100" t="str">
        <f t="shared" ca="1" si="400"/>
        <v/>
      </c>
      <c r="DN100" t="str">
        <f t="shared" ca="1" si="401"/>
        <v/>
      </c>
      <c r="DO100" t="str">
        <f t="shared" ca="1" si="402"/>
        <v/>
      </c>
      <c r="DP100" t="str">
        <f t="shared" ca="1" si="403"/>
        <v/>
      </c>
      <c r="DQ100" t="str">
        <f t="shared" ca="1" si="404"/>
        <v/>
      </c>
      <c r="DR100" t="str">
        <f t="shared" ca="1" si="405"/>
        <v/>
      </c>
      <c r="DS100" t="str">
        <f t="shared" ca="1" si="406"/>
        <v/>
      </c>
      <c r="DT100" t="str">
        <f t="shared" ca="1" si="407"/>
        <v/>
      </c>
      <c r="DU100" t="str">
        <f t="shared" ca="1" si="408"/>
        <v/>
      </c>
      <c r="DV100" t="str">
        <f t="shared" ca="1" si="296"/>
        <v/>
      </c>
      <c r="DW100" t="str">
        <f t="shared" ca="1" si="409"/>
        <v/>
      </c>
      <c r="DX100" t="str">
        <f t="shared" ca="1" si="410"/>
        <v/>
      </c>
      <c r="DY100" t="str">
        <f t="shared" ca="1" si="411"/>
        <v/>
      </c>
      <c r="DZ100" t="str">
        <f t="shared" ca="1" si="412"/>
        <v/>
      </c>
      <c r="EA100" t="str">
        <f t="shared" ca="1" si="413"/>
        <v/>
      </c>
      <c r="EB100" t="str">
        <f t="shared" ca="1" si="414"/>
        <v/>
      </c>
      <c r="EC100" t="str">
        <f t="shared" ca="1" si="415"/>
        <v/>
      </c>
      <c r="ED100" t="str">
        <f t="shared" ca="1" si="416"/>
        <v/>
      </c>
      <c r="EE100" t="str">
        <f t="shared" ca="1" si="417"/>
        <v/>
      </c>
      <c r="EF100" t="str">
        <f t="shared" ca="1" si="418"/>
        <v/>
      </c>
      <c r="EG100" t="str">
        <f t="shared" ca="1" si="419"/>
        <v/>
      </c>
      <c r="EH100" t="str">
        <f t="shared" ca="1" si="420"/>
        <v/>
      </c>
      <c r="EI100" t="str">
        <f t="shared" ca="1" si="421"/>
        <v/>
      </c>
      <c r="EJ100" t="str">
        <f t="shared" ca="1" si="422"/>
        <v/>
      </c>
      <c r="EK100" t="str">
        <f t="shared" ca="1" si="423"/>
        <v/>
      </c>
      <c r="EL100" t="str">
        <f t="shared" ca="1" si="424"/>
        <v/>
      </c>
      <c r="EM100" t="str">
        <f t="shared" ca="1" si="425"/>
        <v/>
      </c>
      <c r="EN100" t="str">
        <f t="shared" ca="1" si="426"/>
        <v/>
      </c>
      <c r="EO100" t="str">
        <f t="shared" ca="1" si="427"/>
        <v/>
      </c>
      <c r="EP100" t="str">
        <f t="shared" ca="1" si="428"/>
        <v/>
      </c>
      <c r="EQ100" t="str">
        <f t="shared" ca="1" si="429"/>
        <v/>
      </c>
      <c r="ER100" t="str">
        <f t="shared" ca="1" si="430"/>
        <v/>
      </c>
      <c r="ES100" t="str">
        <f t="shared" ca="1" si="431"/>
        <v/>
      </c>
      <c r="ET100" t="str">
        <f t="shared" ca="1" si="432"/>
        <v/>
      </c>
      <c r="EU100" t="str">
        <f t="shared" ca="1" si="433"/>
        <v/>
      </c>
      <c r="EV100" t="str">
        <f t="shared" ca="1" si="434"/>
        <v/>
      </c>
      <c r="EW100" t="str">
        <f t="shared" ca="1" si="435"/>
        <v/>
      </c>
      <c r="EX100" t="str">
        <f t="shared" ca="1" si="436"/>
        <v/>
      </c>
      <c r="EY100" t="str">
        <f t="shared" ca="1" si="437"/>
        <v/>
      </c>
      <c r="EZ100" t="str">
        <f t="shared" ca="1" si="438"/>
        <v/>
      </c>
      <c r="FA100" t="str">
        <f t="shared" ca="1" si="439"/>
        <v/>
      </c>
      <c r="FB100" t="str">
        <f t="shared" ca="1" si="440"/>
        <v/>
      </c>
      <c r="FC100" t="str">
        <f t="shared" ca="1" si="441"/>
        <v/>
      </c>
      <c r="FD100" t="str">
        <f t="shared" ca="1" si="442"/>
        <v/>
      </c>
      <c r="FE100" t="str">
        <f t="shared" ca="1" si="443"/>
        <v/>
      </c>
      <c r="FF100" t="str">
        <f t="shared" ca="1" si="444"/>
        <v/>
      </c>
      <c r="FG100" t="str">
        <f t="shared" ca="1" si="445"/>
        <v/>
      </c>
      <c r="FH100" t="str">
        <f t="shared" ca="1" si="446"/>
        <v/>
      </c>
      <c r="FI100" t="str">
        <f t="shared" ca="1" si="447"/>
        <v/>
      </c>
      <c r="FJ100" t="str">
        <f t="shared" ca="1" si="448"/>
        <v/>
      </c>
      <c r="FK100" t="str">
        <f t="shared" ca="1" si="449"/>
        <v/>
      </c>
      <c r="FL100" t="str">
        <f t="shared" ca="1" si="450"/>
        <v/>
      </c>
      <c r="FM100" t="str">
        <f t="shared" ca="1" si="451"/>
        <v/>
      </c>
      <c r="FN100" t="str">
        <f t="shared" ca="1" si="452"/>
        <v/>
      </c>
      <c r="FO100" t="str">
        <f t="shared" ca="1" si="453"/>
        <v/>
      </c>
      <c r="FP100" t="str">
        <f t="shared" ca="1" si="454"/>
        <v/>
      </c>
      <c r="FQ100" t="str">
        <f t="shared" ca="1" si="455"/>
        <v/>
      </c>
      <c r="FR100" t="str">
        <f t="shared" ca="1" si="456"/>
        <v/>
      </c>
      <c r="FS100" t="str">
        <f t="shared" ca="1" si="457"/>
        <v/>
      </c>
      <c r="FT100" t="str">
        <f t="shared" ca="1" si="458"/>
        <v/>
      </c>
      <c r="FU100" t="str">
        <f t="shared" ca="1" si="459"/>
        <v/>
      </c>
      <c r="FV100" t="str">
        <f t="shared" ca="1" si="460"/>
        <v/>
      </c>
      <c r="FW100" t="str">
        <f t="shared" ca="1" si="461"/>
        <v/>
      </c>
      <c r="FX100" t="str">
        <f t="shared" ca="1" si="462"/>
        <v/>
      </c>
      <c r="FY100" t="str">
        <f t="shared" ca="1" si="463"/>
        <v/>
      </c>
      <c r="FZ100" t="str">
        <f t="shared" ca="1" si="464"/>
        <v/>
      </c>
      <c r="GA100" t="str">
        <f t="shared" ca="1" si="465"/>
        <v/>
      </c>
      <c r="GB100" t="str">
        <f t="shared" ca="1" si="466"/>
        <v/>
      </c>
      <c r="GC100" t="str">
        <f t="shared" ca="1" si="467"/>
        <v/>
      </c>
      <c r="GD100" t="str">
        <f t="shared" ca="1" si="468"/>
        <v/>
      </c>
      <c r="GE100" t="str">
        <f t="shared" ca="1" si="469"/>
        <v/>
      </c>
      <c r="GF100" t="str">
        <f t="shared" ca="1" si="470"/>
        <v/>
      </c>
      <c r="GG100" t="str">
        <f t="shared" ca="1" si="471"/>
        <v/>
      </c>
      <c r="GH100" t="str">
        <f t="shared" ca="1" si="472"/>
        <v/>
      </c>
      <c r="GI100" t="str">
        <f t="shared" ca="1" si="473"/>
        <v/>
      </c>
      <c r="GJ100" t="str">
        <f t="shared" ca="1" si="474"/>
        <v/>
      </c>
      <c r="GK100" t="str">
        <f t="shared" ca="1" si="475"/>
        <v/>
      </c>
      <c r="GL100" t="str">
        <f t="shared" ca="1" si="476"/>
        <v/>
      </c>
      <c r="GM100" t="str">
        <f t="shared" ca="1" si="477"/>
        <v/>
      </c>
      <c r="GN100" t="str">
        <f t="shared" ca="1" si="478"/>
        <v/>
      </c>
      <c r="GO100" t="str">
        <f t="shared" ca="1" si="479"/>
        <v/>
      </c>
      <c r="GP100" t="str">
        <f t="shared" ca="1" si="480"/>
        <v/>
      </c>
      <c r="GQ100" t="str">
        <f t="shared" ca="1" si="481"/>
        <v/>
      </c>
      <c r="GR100" t="str">
        <f t="shared" ca="1" si="482"/>
        <v/>
      </c>
      <c r="GS100" t="str">
        <f t="shared" ca="1" si="483"/>
        <v/>
      </c>
      <c r="GT100" t="str">
        <f t="shared" ca="1" si="484"/>
        <v/>
      </c>
      <c r="GU100" t="str">
        <f t="shared" ca="1" si="485"/>
        <v/>
      </c>
      <c r="GV100" t="str">
        <f t="shared" ca="1" si="486"/>
        <v/>
      </c>
      <c r="GW100" t="str">
        <f t="shared" ca="1" si="487"/>
        <v/>
      </c>
      <c r="GX100" t="str">
        <f t="shared" ca="1" si="488"/>
        <v/>
      </c>
      <c r="GY100" t="str">
        <f t="shared" ca="1" si="489"/>
        <v/>
      </c>
      <c r="GZ100" t="str">
        <f t="shared" ca="1" si="490"/>
        <v/>
      </c>
      <c r="HA100" t="str">
        <f t="shared" ca="1" si="491"/>
        <v/>
      </c>
      <c r="HB100" t="str">
        <f t="shared" ca="1" si="492"/>
        <v/>
      </c>
      <c r="HC100" t="str">
        <f t="shared" ca="1" si="493"/>
        <v/>
      </c>
      <c r="HD100" t="str">
        <f t="shared" ca="1" si="494"/>
        <v/>
      </c>
      <c r="HE100" t="str">
        <f t="shared" ca="1" si="495"/>
        <v/>
      </c>
      <c r="HF100" t="str">
        <f t="shared" ca="1" si="496"/>
        <v/>
      </c>
      <c r="HG100" t="str">
        <f t="shared" ca="1" si="497"/>
        <v/>
      </c>
      <c r="HH100" t="str">
        <f t="shared" ca="1" si="498"/>
        <v/>
      </c>
      <c r="HI100" t="str">
        <f t="shared" ca="1" si="499"/>
        <v/>
      </c>
      <c r="HJ100" t="str">
        <f t="shared" ca="1" si="500"/>
        <v/>
      </c>
      <c r="HK100" t="str">
        <f t="shared" ca="1" si="501"/>
        <v/>
      </c>
      <c r="HL100" t="str">
        <f t="shared" ca="1" si="502"/>
        <v/>
      </c>
      <c r="HM100" t="str">
        <f t="shared" ca="1" si="503"/>
        <v/>
      </c>
      <c r="HN100" t="str">
        <f t="shared" ca="1" si="504"/>
        <v/>
      </c>
      <c r="HO100" t="str">
        <f t="shared" ca="1" si="505"/>
        <v/>
      </c>
      <c r="HP100" t="str">
        <f t="shared" ca="1" si="506"/>
        <v/>
      </c>
      <c r="HQ100" t="str">
        <f t="shared" ca="1" si="507"/>
        <v/>
      </c>
      <c r="HR100" t="str">
        <f t="shared" ca="1" si="508"/>
        <v/>
      </c>
      <c r="HS100" t="str">
        <f t="shared" ca="1" si="509"/>
        <v/>
      </c>
      <c r="HT100" t="str">
        <f t="shared" ca="1" si="510"/>
        <v/>
      </c>
      <c r="HU100" t="str">
        <f t="shared" ca="1" si="511"/>
        <v/>
      </c>
      <c r="HV100" t="str">
        <f t="shared" ca="1" si="512"/>
        <v/>
      </c>
      <c r="HW100" t="str">
        <f t="shared" ca="1" si="513"/>
        <v/>
      </c>
      <c r="HX100" t="str">
        <f t="shared" ca="1" si="514"/>
        <v/>
      </c>
      <c r="HY100" t="str">
        <f t="shared" ca="1" si="515"/>
        <v/>
      </c>
      <c r="HZ100" t="str">
        <f t="shared" ca="1" si="516"/>
        <v/>
      </c>
      <c r="IA100" t="str">
        <f t="shared" ca="1" si="517"/>
        <v/>
      </c>
      <c r="IB100" t="str">
        <f t="shared" ca="1" si="518"/>
        <v/>
      </c>
      <c r="IC100" t="str">
        <f t="shared" ca="1" si="519"/>
        <v/>
      </c>
      <c r="ID100" t="str">
        <f t="shared" ca="1" si="520"/>
        <v/>
      </c>
      <c r="IE100" t="str">
        <f t="shared" ca="1" si="521"/>
        <v/>
      </c>
      <c r="IF100" t="str">
        <f t="shared" ca="1" si="522"/>
        <v/>
      </c>
      <c r="IG100" t="str">
        <f t="shared" ca="1" si="523"/>
        <v/>
      </c>
      <c r="IH100" t="str">
        <f t="shared" ca="1" si="524"/>
        <v/>
      </c>
      <c r="II100" t="str">
        <f t="shared" ca="1" si="525"/>
        <v/>
      </c>
      <c r="IJ100" t="str">
        <f t="shared" ca="1" si="526"/>
        <v/>
      </c>
      <c r="IK100" t="str">
        <f t="shared" ca="1" si="527"/>
        <v/>
      </c>
      <c r="IL100" t="str">
        <f t="shared" ca="1" si="528"/>
        <v/>
      </c>
      <c r="IM100" t="str">
        <f t="shared" ca="1" si="529"/>
        <v/>
      </c>
      <c r="IN100" t="str">
        <f t="shared" ca="1" si="530"/>
        <v/>
      </c>
      <c r="IO100" t="str">
        <f t="shared" ca="1" si="531"/>
        <v/>
      </c>
      <c r="IP100" t="str">
        <f t="shared" ca="1" si="532"/>
        <v/>
      </c>
      <c r="IQ100" t="str">
        <f t="shared" ca="1" si="533"/>
        <v/>
      </c>
      <c r="IR100" t="str">
        <f t="shared" ca="1" si="534"/>
        <v/>
      </c>
      <c r="IS100" t="str">
        <f t="shared" ca="1" si="535"/>
        <v/>
      </c>
      <c r="IT100" t="str">
        <f t="shared" ca="1" si="536"/>
        <v/>
      </c>
      <c r="IU100" t="str">
        <f t="shared" ca="1" si="537"/>
        <v/>
      </c>
      <c r="IV100" t="str">
        <f t="shared" ca="1" si="538"/>
        <v/>
      </c>
      <c r="IW100" t="str">
        <f t="shared" ca="1" si="539"/>
        <v/>
      </c>
      <c r="IX100" t="str">
        <f t="shared" ca="1" si="540"/>
        <v/>
      </c>
      <c r="IY100" t="str">
        <f t="shared" ca="1" si="541"/>
        <v/>
      </c>
      <c r="IZ100" t="str">
        <f t="shared" ca="1" si="542"/>
        <v/>
      </c>
      <c r="JA100" t="str">
        <f t="shared" ca="1" si="543"/>
        <v/>
      </c>
      <c r="JB100" t="str">
        <f t="shared" ca="1" si="544"/>
        <v/>
      </c>
      <c r="JC100" t="str">
        <f t="shared" ca="1" si="545"/>
        <v/>
      </c>
      <c r="JD100" t="str">
        <f t="shared" ca="1" si="546"/>
        <v/>
      </c>
      <c r="JE100" t="str">
        <f t="shared" ca="1" si="547"/>
        <v/>
      </c>
      <c r="JF100" t="str">
        <f t="shared" ca="1" si="548"/>
        <v/>
      </c>
      <c r="JG100" t="str">
        <f t="shared" ca="1" si="549"/>
        <v/>
      </c>
      <c r="JH100" t="str">
        <f t="shared" ca="1" si="550"/>
        <v/>
      </c>
      <c r="JI100" t="str">
        <f t="shared" ca="1" si="551"/>
        <v/>
      </c>
      <c r="JJ100" t="str">
        <f t="shared" ca="1" si="552"/>
        <v/>
      </c>
      <c r="JK100" t="str">
        <f t="shared" ca="1" si="553"/>
        <v/>
      </c>
      <c r="JL100" t="str">
        <f t="shared" ca="1" si="554"/>
        <v/>
      </c>
      <c r="JM100" t="str">
        <f t="shared" ca="1" si="555"/>
        <v/>
      </c>
      <c r="JN100" t="str">
        <f t="shared" ca="1" si="556"/>
        <v/>
      </c>
      <c r="JO100" t="str">
        <f t="shared" ca="1" si="557"/>
        <v/>
      </c>
      <c r="JP100" t="str">
        <f t="shared" ca="1" si="558"/>
        <v/>
      </c>
      <c r="JQ100" t="str">
        <f t="shared" ca="1" si="559"/>
        <v/>
      </c>
      <c r="JR100" t="str">
        <f t="shared" ca="1" si="560"/>
        <v/>
      </c>
      <c r="JS100" t="str">
        <f t="shared" ca="1" si="561"/>
        <v/>
      </c>
      <c r="JT100" t="str">
        <f t="shared" ca="1" si="562"/>
        <v/>
      </c>
      <c r="JU100" t="str">
        <f t="shared" ca="1" si="563"/>
        <v/>
      </c>
    </row>
    <row r="101" spans="1:281" x14ac:dyDescent="0.25">
      <c r="A101">
        <f t="shared" si="564"/>
        <v>100</v>
      </c>
      <c r="B101" t="str">
        <f t="shared" ca="1" si="293"/>
        <v/>
      </c>
      <c r="C101">
        <v>4</v>
      </c>
      <c r="D101">
        <f t="shared" si="297"/>
        <v>100</v>
      </c>
      <c r="E101">
        <f t="shared" si="298"/>
        <v>25</v>
      </c>
      <c r="F101">
        <f ca="1">COUNT((AD101,AP101,BB101,BN101,BZ101,CL101,CX101,DJ101,DV101,EH101,ET101,FF101,FR101,GD101,GP101,HB101,HN101,HZ101,IL101,IX101,JJ101,JV101,KH101,KT101,LF101,LR101))</f>
        <v>0</v>
      </c>
      <c r="G101">
        <f t="shared" ca="1" si="299"/>
        <v>0</v>
      </c>
      <c r="H101">
        <f t="shared" ca="1" si="300"/>
        <v>0</v>
      </c>
      <c r="I101">
        <f t="shared" ca="1" si="294"/>
        <v>0</v>
      </c>
      <c r="J101">
        <f t="shared" ca="1" si="301"/>
        <v>0</v>
      </c>
      <c r="K101">
        <f t="shared" ca="1" si="302"/>
        <v>-1</v>
      </c>
      <c r="L101">
        <f t="shared" ca="1" si="565"/>
        <v>9</v>
      </c>
      <c r="M101">
        <f t="shared" ca="1" si="303"/>
        <v>0</v>
      </c>
      <c r="N101">
        <f t="shared" ca="1" si="566"/>
        <v>65</v>
      </c>
      <c r="O101">
        <f t="shared" ca="1" si="304"/>
        <v>-1</v>
      </c>
      <c r="P101">
        <f t="shared" ca="1" si="567"/>
        <v>9</v>
      </c>
      <c r="Q101">
        <f t="shared" ca="1" si="305"/>
        <v>0</v>
      </c>
      <c r="R101">
        <f t="shared" ca="1" si="306"/>
        <v>0</v>
      </c>
      <c r="S101">
        <f t="shared" ca="1" si="307"/>
        <v>0</v>
      </c>
      <c r="T101">
        <f t="shared" ca="1" si="308"/>
        <v>0</v>
      </c>
      <c r="U101" t="str">
        <f t="shared" ca="1" si="295"/>
        <v>999999999999</v>
      </c>
      <c r="V101">
        <f t="shared" ca="1" si="568"/>
        <v>0</v>
      </c>
      <c r="W101">
        <f t="shared" si="309"/>
        <v>100</v>
      </c>
      <c r="X101" t="e">
        <f t="shared" ca="1" si="569"/>
        <v>#N/A</v>
      </c>
      <c r="Y101">
        <f t="shared" ca="1" si="310"/>
        <v>0</v>
      </c>
      <c r="Z101" t="str">
        <f t="shared" ca="1" si="311"/>
        <v>999zz</v>
      </c>
      <c r="AA101">
        <f t="shared" ca="1" si="570"/>
        <v>350</v>
      </c>
      <c r="AB101">
        <f t="shared" si="312"/>
        <v>100</v>
      </c>
      <c r="AC101" t="e">
        <f t="shared" ca="1" si="571"/>
        <v>#N/A</v>
      </c>
      <c r="AD101" t="str">
        <f t="shared" ca="1" si="313"/>
        <v/>
      </c>
      <c r="AE101" t="str">
        <f t="shared" ca="1" si="314"/>
        <v/>
      </c>
      <c r="AF101" t="str">
        <f t="shared" ca="1" si="315"/>
        <v/>
      </c>
      <c r="AG101" t="str">
        <f t="shared" ca="1" si="316"/>
        <v/>
      </c>
      <c r="AH101" t="str">
        <f t="shared" ca="1" si="317"/>
        <v/>
      </c>
      <c r="AI101" t="str">
        <f t="shared" ca="1" si="318"/>
        <v/>
      </c>
      <c r="AJ101" t="str">
        <f t="shared" ca="1" si="319"/>
        <v/>
      </c>
      <c r="AK101" t="str">
        <f t="shared" ca="1" si="320"/>
        <v/>
      </c>
      <c r="AL101" t="str">
        <f t="shared" ca="1" si="321"/>
        <v/>
      </c>
      <c r="AM101" t="str">
        <f t="shared" ca="1" si="322"/>
        <v/>
      </c>
      <c r="AN101" t="str">
        <f t="shared" ca="1" si="323"/>
        <v/>
      </c>
      <c r="AO101" t="str">
        <f t="shared" ca="1" si="324"/>
        <v/>
      </c>
      <c r="AP101" t="str">
        <f t="shared" ca="1" si="325"/>
        <v/>
      </c>
      <c r="AQ101" t="str">
        <f t="shared" ca="1" si="326"/>
        <v/>
      </c>
      <c r="AR101" t="str">
        <f t="shared" ca="1" si="327"/>
        <v/>
      </c>
      <c r="AS101" t="str">
        <f t="shared" ca="1" si="328"/>
        <v/>
      </c>
      <c r="AT101" t="str">
        <f t="shared" ca="1" si="329"/>
        <v/>
      </c>
      <c r="AU101" t="str">
        <f t="shared" ca="1" si="330"/>
        <v/>
      </c>
      <c r="AV101" t="str">
        <f t="shared" ca="1" si="331"/>
        <v/>
      </c>
      <c r="AW101" t="str">
        <f t="shared" ca="1" si="332"/>
        <v/>
      </c>
      <c r="AX101" t="str">
        <f t="shared" ca="1" si="333"/>
        <v/>
      </c>
      <c r="AY101" t="str">
        <f t="shared" ca="1" si="334"/>
        <v/>
      </c>
      <c r="AZ101" t="str">
        <f t="shared" ca="1" si="335"/>
        <v/>
      </c>
      <c r="BA101" t="str">
        <f t="shared" ca="1" si="336"/>
        <v/>
      </c>
      <c r="BB101" t="str">
        <f t="shared" ca="1" si="337"/>
        <v/>
      </c>
      <c r="BC101" t="str">
        <f t="shared" ca="1" si="338"/>
        <v/>
      </c>
      <c r="BD101" t="str">
        <f t="shared" ca="1" si="339"/>
        <v/>
      </c>
      <c r="BE101" t="str">
        <f t="shared" ca="1" si="340"/>
        <v/>
      </c>
      <c r="BF101" t="str">
        <f t="shared" ca="1" si="341"/>
        <v/>
      </c>
      <c r="BG101" t="str">
        <f t="shared" ca="1" si="342"/>
        <v/>
      </c>
      <c r="BH101" t="str">
        <f t="shared" ca="1" si="343"/>
        <v/>
      </c>
      <c r="BI101" t="str">
        <f t="shared" ca="1" si="344"/>
        <v/>
      </c>
      <c r="BJ101" t="str">
        <f t="shared" ca="1" si="345"/>
        <v/>
      </c>
      <c r="BK101" t="str">
        <f t="shared" ca="1" si="346"/>
        <v/>
      </c>
      <c r="BL101" t="str">
        <f t="shared" ca="1" si="347"/>
        <v/>
      </c>
      <c r="BM101" t="str">
        <f t="shared" ca="1" si="348"/>
        <v/>
      </c>
      <c r="BN101" t="str">
        <f t="shared" ca="1" si="349"/>
        <v/>
      </c>
      <c r="BO101" t="str">
        <f t="shared" ca="1" si="350"/>
        <v/>
      </c>
      <c r="BP101" t="str">
        <f t="shared" ca="1" si="351"/>
        <v/>
      </c>
      <c r="BQ101" t="str">
        <f t="shared" ca="1" si="352"/>
        <v/>
      </c>
      <c r="BR101" t="str">
        <f t="shared" ca="1" si="353"/>
        <v/>
      </c>
      <c r="BS101" t="str">
        <f t="shared" ca="1" si="354"/>
        <v/>
      </c>
      <c r="BT101" t="str">
        <f t="shared" ca="1" si="355"/>
        <v/>
      </c>
      <c r="BU101" t="str">
        <f t="shared" ca="1" si="356"/>
        <v/>
      </c>
      <c r="BV101" t="str">
        <f t="shared" ca="1" si="357"/>
        <v/>
      </c>
      <c r="BW101" t="str">
        <f t="shared" ca="1" si="358"/>
        <v/>
      </c>
      <c r="BX101" t="str">
        <f t="shared" ca="1" si="359"/>
        <v/>
      </c>
      <c r="BY101" t="str">
        <f t="shared" ca="1" si="360"/>
        <v/>
      </c>
      <c r="BZ101" t="str">
        <f t="shared" ca="1" si="361"/>
        <v/>
      </c>
      <c r="CA101" t="str">
        <f t="shared" ca="1" si="362"/>
        <v/>
      </c>
      <c r="CB101" t="str">
        <f t="shared" ca="1" si="363"/>
        <v/>
      </c>
      <c r="CC101" t="str">
        <f t="shared" ca="1" si="364"/>
        <v/>
      </c>
      <c r="CD101" t="str">
        <f t="shared" ca="1" si="365"/>
        <v/>
      </c>
      <c r="CE101" t="str">
        <f t="shared" ca="1" si="366"/>
        <v/>
      </c>
      <c r="CF101" t="str">
        <f t="shared" ca="1" si="367"/>
        <v/>
      </c>
      <c r="CG101" t="str">
        <f t="shared" ca="1" si="368"/>
        <v/>
      </c>
      <c r="CH101" t="str">
        <f t="shared" ca="1" si="369"/>
        <v/>
      </c>
      <c r="CI101" t="str">
        <f t="shared" ca="1" si="370"/>
        <v/>
      </c>
      <c r="CJ101" t="str">
        <f t="shared" ca="1" si="371"/>
        <v/>
      </c>
      <c r="CK101" t="str">
        <f t="shared" ca="1" si="372"/>
        <v/>
      </c>
      <c r="CL101" t="str">
        <f t="shared" ca="1" si="373"/>
        <v/>
      </c>
      <c r="CM101" t="str">
        <f t="shared" ca="1" si="374"/>
        <v/>
      </c>
      <c r="CN101" t="str">
        <f t="shared" ca="1" si="375"/>
        <v/>
      </c>
      <c r="CO101" t="str">
        <f t="shared" ca="1" si="376"/>
        <v/>
      </c>
      <c r="CP101" t="str">
        <f t="shared" ca="1" si="377"/>
        <v/>
      </c>
      <c r="CQ101" t="str">
        <f t="shared" ca="1" si="378"/>
        <v/>
      </c>
      <c r="CR101" t="str">
        <f t="shared" ca="1" si="379"/>
        <v/>
      </c>
      <c r="CS101" t="str">
        <f t="shared" ca="1" si="380"/>
        <v/>
      </c>
      <c r="CT101" t="str">
        <f t="shared" ca="1" si="381"/>
        <v/>
      </c>
      <c r="CU101" t="str">
        <f t="shared" ca="1" si="382"/>
        <v/>
      </c>
      <c r="CV101" t="str">
        <f t="shared" ca="1" si="383"/>
        <v/>
      </c>
      <c r="CW101" t="str">
        <f t="shared" ca="1" si="384"/>
        <v/>
      </c>
      <c r="CX101" t="str">
        <f t="shared" ca="1" si="385"/>
        <v/>
      </c>
      <c r="CY101" t="str">
        <f t="shared" ca="1" si="386"/>
        <v/>
      </c>
      <c r="CZ101" t="str">
        <f t="shared" ca="1" si="387"/>
        <v/>
      </c>
      <c r="DA101" t="str">
        <f t="shared" ca="1" si="388"/>
        <v/>
      </c>
      <c r="DB101" t="str">
        <f t="shared" ca="1" si="389"/>
        <v/>
      </c>
      <c r="DC101" t="str">
        <f t="shared" ca="1" si="390"/>
        <v/>
      </c>
      <c r="DD101" t="str">
        <f t="shared" ca="1" si="391"/>
        <v/>
      </c>
      <c r="DE101" t="str">
        <f t="shared" ca="1" si="392"/>
        <v/>
      </c>
      <c r="DF101" t="str">
        <f t="shared" ca="1" si="393"/>
        <v/>
      </c>
      <c r="DG101" t="str">
        <f t="shared" ca="1" si="394"/>
        <v/>
      </c>
      <c r="DH101" t="str">
        <f t="shared" ca="1" si="395"/>
        <v/>
      </c>
      <c r="DI101" t="str">
        <f t="shared" ca="1" si="396"/>
        <v/>
      </c>
      <c r="DJ101" t="str">
        <f t="shared" ca="1" si="397"/>
        <v/>
      </c>
      <c r="DK101" t="str">
        <f t="shared" ca="1" si="398"/>
        <v/>
      </c>
      <c r="DL101" t="str">
        <f t="shared" ca="1" si="399"/>
        <v/>
      </c>
      <c r="DM101" t="str">
        <f t="shared" ca="1" si="400"/>
        <v/>
      </c>
      <c r="DN101" t="str">
        <f t="shared" ca="1" si="401"/>
        <v/>
      </c>
      <c r="DO101" t="str">
        <f t="shared" ca="1" si="402"/>
        <v/>
      </c>
      <c r="DP101" t="str">
        <f t="shared" ca="1" si="403"/>
        <v/>
      </c>
      <c r="DQ101" t="str">
        <f t="shared" ca="1" si="404"/>
        <v/>
      </c>
      <c r="DR101" t="str">
        <f t="shared" ca="1" si="405"/>
        <v/>
      </c>
      <c r="DS101" t="str">
        <f t="shared" ca="1" si="406"/>
        <v/>
      </c>
      <c r="DT101" t="str">
        <f t="shared" ca="1" si="407"/>
        <v/>
      </c>
      <c r="DU101" t="str">
        <f t="shared" ca="1" si="408"/>
        <v/>
      </c>
      <c r="DV101" t="str">
        <f t="shared" ca="1" si="296"/>
        <v/>
      </c>
      <c r="DW101" t="str">
        <f t="shared" ca="1" si="409"/>
        <v/>
      </c>
      <c r="DX101" t="str">
        <f t="shared" ca="1" si="410"/>
        <v/>
      </c>
      <c r="DY101" t="str">
        <f t="shared" ca="1" si="411"/>
        <v/>
      </c>
      <c r="DZ101" t="str">
        <f t="shared" ca="1" si="412"/>
        <v/>
      </c>
      <c r="EA101" t="str">
        <f t="shared" ca="1" si="413"/>
        <v/>
      </c>
      <c r="EB101" t="str">
        <f t="shared" ca="1" si="414"/>
        <v/>
      </c>
      <c r="EC101" t="str">
        <f t="shared" ca="1" si="415"/>
        <v/>
      </c>
      <c r="ED101" t="str">
        <f t="shared" ca="1" si="416"/>
        <v/>
      </c>
      <c r="EE101" t="str">
        <f t="shared" ca="1" si="417"/>
        <v/>
      </c>
      <c r="EF101" t="str">
        <f t="shared" ca="1" si="418"/>
        <v/>
      </c>
      <c r="EG101" t="str">
        <f t="shared" ca="1" si="419"/>
        <v/>
      </c>
      <c r="EH101" t="str">
        <f t="shared" ca="1" si="420"/>
        <v/>
      </c>
      <c r="EI101" t="str">
        <f t="shared" ca="1" si="421"/>
        <v/>
      </c>
      <c r="EJ101" t="str">
        <f t="shared" ca="1" si="422"/>
        <v/>
      </c>
      <c r="EK101" t="str">
        <f t="shared" ca="1" si="423"/>
        <v/>
      </c>
      <c r="EL101" t="str">
        <f t="shared" ca="1" si="424"/>
        <v/>
      </c>
      <c r="EM101" t="str">
        <f t="shared" ca="1" si="425"/>
        <v/>
      </c>
      <c r="EN101" t="str">
        <f t="shared" ca="1" si="426"/>
        <v/>
      </c>
      <c r="EO101" t="str">
        <f t="shared" ca="1" si="427"/>
        <v/>
      </c>
      <c r="EP101" t="str">
        <f t="shared" ca="1" si="428"/>
        <v/>
      </c>
      <c r="EQ101" t="str">
        <f t="shared" ca="1" si="429"/>
        <v/>
      </c>
      <c r="ER101" t="str">
        <f t="shared" ca="1" si="430"/>
        <v/>
      </c>
      <c r="ES101" t="str">
        <f t="shared" ca="1" si="431"/>
        <v/>
      </c>
      <c r="ET101" t="str">
        <f t="shared" ca="1" si="432"/>
        <v/>
      </c>
      <c r="EU101" t="str">
        <f t="shared" ca="1" si="433"/>
        <v/>
      </c>
      <c r="EV101" t="str">
        <f t="shared" ca="1" si="434"/>
        <v/>
      </c>
      <c r="EW101" t="str">
        <f t="shared" ca="1" si="435"/>
        <v/>
      </c>
      <c r="EX101" t="str">
        <f t="shared" ca="1" si="436"/>
        <v/>
      </c>
      <c r="EY101" t="str">
        <f t="shared" ca="1" si="437"/>
        <v/>
      </c>
      <c r="EZ101" t="str">
        <f t="shared" ca="1" si="438"/>
        <v/>
      </c>
      <c r="FA101" t="str">
        <f t="shared" ca="1" si="439"/>
        <v/>
      </c>
      <c r="FB101" t="str">
        <f t="shared" ca="1" si="440"/>
        <v/>
      </c>
      <c r="FC101" t="str">
        <f t="shared" ca="1" si="441"/>
        <v/>
      </c>
      <c r="FD101" t="str">
        <f t="shared" ca="1" si="442"/>
        <v/>
      </c>
      <c r="FE101" t="str">
        <f t="shared" ca="1" si="443"/>
        <v/>
      </c>
      <c r="FF101" t="str">
        <f t="shared" ca="1" si="444"/>
        <v/>
      </c>
      <c r="FG101" t="str">
        <f t="shared" ca="1" si="445"/>
        <v/>
      </c>
      <c r="FH101" t="str">
        <f t="shared" ca="1" si="446"/>
        <v/>
      </c>
      <c r="FI101" t="str">
        <f t="shared" ca="1" si="447"/>
        <v/>
      </c>
      <c r="FJ101" t="str">
        <f t="shared" ca="1" si="448"/>
        <v/>
      </c>
      <c r="FK101" t="str">
        <f t="shared" ca="1" si="449"/>
        <v/>
      </c>
      <c r="FL101" t="str">
        <f t="shared" ca="1" si="450"/>
        <v/>
      </c>
      <c r="FM101" t="str">
        <f t="shared" ca="1" si="451"/>
        <v/>
      </c>
      <c r="FN101" t="str">
        <f t="shared" ca="1" si="452"/>
        <v/>
      </c>
      <c r="FO101" t="str">
        <f t="shared" ca="1" si="453"/>
        <v/>
      </c>
      <c r="FP101" t="str">
        <f t="shared" ca="1" si="454"/>
        <v/>
      </c>
      <c r="FQ101" t="str">
        <f t="shared" ca="1" si="455"/>
        <v/>
      </c>
      <c r="FR101" t="str">
        <f t="shared" ca="1" si="456"/>
        <v/>
      </c>
      <c r="FS101" t="str">
        <f t="shared" ca="1" si="457"/>
        <v/>
      </c>
      <c r="FT101" t="str">
        <f t="shared" ca="1" si="458"/>
        <v/>
      </c>
      <c r="FU101" t="str">
        <f t="shared" ca="1" si="459"/>
        <v/>
      </c>
      <c r="FV101" t="str">
        <f t="shared" ca="1" si="460"/>
        <v/>
      </c>
      <c r="FW101" t="str">
        <f t="shared" ca="1" si="461"/>
        <v/>
      </c>
      <c r="FX101" t="str">
        <f t="shared" ca="1" si="462"/>
        <v/>
      </c>
      <c r="FY101" t="str">
        <f t="shared" ca="1" si="463"/>
        <v/>
      </c>
      <c r="FZ101" t="str">
        <f t="shared" ca="1" si="464"/>
        <v/>
      </c>
      <c r="GA101" t="str">
        <f t="shared" ca="1" si="465"/>
        <v/>
      </c>
      <c r="GB101" t="str">
        <f t="shared" ca="1" si="466"/>
        <v/>
      </c>
      <c r="GC101" t="str">
        <f t="shared" ca="1" si="467"/>
        <v/>
      </c>
      <c r="GD101" t="str">
        <f t="shared" ca="1" si="468"/>
        <v/>
      </c>
      <c r="GE101" t="str">
        <f t="shared" ca="1" si="469"/>
        <v/>
      </c>
      <c r="GF101" t="str">
        <f t="shared" ca="1" si="470"/>
        <v/>
      </c>
      <c r="GG101" t="str">
        <f t="shared" ca="1" si="471"/>
        <v/>
      </c>
      <c r="GH101" t="str">
        <f t="shared" ca="1" si="472"/>
        <v/>
      </c>
      <c r="GI101" t="str">
        <f t="shared" ca="1" si="473"/>
        <v/>
      </c>
      <c r="GJ101" t="str">
        <f t="shared" ca="1" si="474"/>
        <v/>
      </c>
      <c r="GK101" t="str">
        <f t="shared" ca="1" si="475"/>
        <v/>
      </c>
      <c r="GL101" t="str">
        <f t="shared" ca="1" si="476"/>
        <v/>
      </c>
      <c r="GM101" t="str">
        <f t="shared" ca="1" si="477"/>
        <v/>
      </c>
      <c r="GN101" t="str">
        <f t="shared" ca="1" si="478"/>
        <v/>
      </c>
      <c r="GO101" t="str">
        <f t="shared" ca="1" si="479"/>
        <v/>
      </c>
      <c r="GP101" t="str">
        <f t="shared" ca="1" si="480"/>
        <v/>
      </c>
      <c r="GQ101" t="str">
        <f t="shared" ca="1" si="481"/>
        <v/>
      </c>
      <c r="GR101" t="str">
        <f t="shared" ca="1" si="482"/>
        <v/>
      </c>
      <c r="GS101" t="str">
        <f t="shared" ca="1" si="483"/>
        <v/>
      </c>
      <c r="GT101" t="str">
        <f t="shared" ca="1" si="484"/>
        <v/>
      </c>
      <c r="GU101" t="str">
        <f t="shared" ca="1" si="485"/>
        <v/>
      </c>
      <c r="GV101" t="str">
        <f t="shared" ca="1" si="486"/>
        <v/>
      </c>
      <c r="GW101" t="str">
        <f t="shared" ca="1" si="487"/>
        <v/>
      </c>
      <c r="GX101" t="str">
        <f t="shared" ca="1" si="488"/>
        <v/>
      </c>
      <c r="GY101" t="str">
        <f t="shared" ca="1" si="489"/>
        <v/>
      </c>
      <c r="GZ101" t="str">
        <f t="shared" ca="1" si="490"/>
        <v/>
      </c>
      <c r="HA101" t="str">
        <f t="shared" ca="1" si="491"/>
        <v/>
      </c>
      <c r="HB101" t="str">
        <f t="shared" ca="1" si="492"/>
        <v/>
      </c>
      <c r="HC101" t="str">
        <f t="shared" ca="1" si="493"/>
        <v/>
      </c>
      <c r="HD101" t="str">
        <f t="shared" ca="1" si="494"/>
        <v/>
      </c>
      <c r="HE101" t="str">
        <f t="shared" ca="1" si="495"/>
        <v/>
      </c>
      <c r="HF101" t="str">
        <f t="shared" ca="1" si="496"/>
        <v/>
      </c>
      <c r="HG101" t="str">
        <f t="shared" ca="1" si="497"/>
        <v/>
      </c>
      <c r="HH101" t="str">
        <f t="shared" ca="1" si="498"/>
        <v/>
      </c>
      <c r="HI101" t="str">
        <f t="shared" ca="1" si="499"/>
        <v/>
      </c>
      <c r="HJ101" t="str">
        <f t="shared" ca="1" si="500"/>
        <v/>
      </c>
      <c r="HK101" t="str">
        <f t="shared" ca="1" si="501"/>
        <v/>
      </c>
      <c r="HL101" t="str">
        <f t="shared" ca="1" si="502"/>
        <v/>
      </c>
      <c r="HM101" t="str">
        <f t="shared" ca="1" si="503"/>
        <v/>
      </c>
      <c r="HN101" t="str">
        <f t="shared" ca="1" si="504"/>
        <v/>
      </c>
      <c r="HO101" t="str">
        <f t="shared" ca="1" si="505"/>
        <v/>
      </c>
      <c r="HP101" t="str">
        <f t="shared" ca="1" si="506"/>
        <v/>
      </c>
      <c r="HQ101" t="str">
        <f t="shared" ca="1" si="507"/>
        <v/>
      </c>
      <c r="HR101" t="str">
        <f t="shared" ca="1" si="508"/>
        <v/>
      </c>
      <c r="HS101" t="str">
        <f t="shared" ca="1" si="509"/>
        <v/>
      </c>
      <c r="HT101" t="str">
        <f t="shared" ca="1" si="510"/>
        <v/>
      </c>
      <c r="HU101" t="str">
        <f t="shared" ca="1" si="511"/>
        <v/>
      </c>
      <c r="HV101" t="str">
        <f t="shared" ca="1" si="512"/>
        <v/>
      </c>
      <c r="HW101" t="str">
        <f t="shared" ca="1" si="513"/>
        <v/>
      </c>
      <c r="HX101" t="str">
        <f t="shared" ca="1" si="514"/>
        <v/>
      </c>
      <c r="HY101" t="str">
        <f t="shared" ca="1" si="515"/>
        <v/>
      </c>
      <c r="HZ101" t="str">
        <f t="shared" ca="1" si="516"/>
        <v/>
      </c>
      <c r="IA101" t="str">
        <f t="shared" ca="1" si="517"/>
        <v/>
      </c>
      <c r="IB101" t="str">
        <f t="shared" ca="1" si="518"/>
        <v/>
      </c>
      <c r="IC101" t="str">
        <f t="shared" ca="1" si="519"/>
        <v/>
      </c>
      <c r="ID101" t="str">
        <f t="shared" ca="1" si="520"/>
        <v/>
      </c>
      <c r="IE101" t="str">
        <f t="shared" ca="1" si="521"/>
        <v/>
      </c>
      <c r="IF101" t="str">
        <f t="shared" ca="1" si="522"/>
        <v/>
      </c>
      <c r="IG101" t="str">
        <f t="shared" ca="1" si="523"/>
        <v/>
      </c>
      <c r="IH101" t="str">
        <f t="shared" ca="1" si="524"/>
        <v/>
      </c>
      <c r="II101" t="str">
        <f t="shared" ca="1" si="525"/>
        <v/>
      </c>
      <c r="IJ101" t="str">
        <f t="shared" ca="1" si="526"/>
        <v/>
      </c>
      <c r="IK101" t="str">
        <f t="shared" ca="1" si="527"/>
        <v/>
      </c>
      <c r="IL101" t="str">
        <f t="shared" ca="1" si="528"/>
        <v/>
      </c>
      <c r="IM101" t="str">
        <f t="shared" ca="1" si="529"/>
        <v/>
      </c>
      <c r="IN101" t="str">
        <f t="shared" ca="1" si="530"/>
        <v/>
      </c>
      <c r="IO101" t="str">
        <f t="shared" ca="1" si="531"/>
        <v/>
      </c>
      <c r="IP101" t="str">
        <f t="shared" ca="1" si="532"/>
        <v/>
      </c>
      <c r="IQ101" t="str">
        <f t="shared" ca="1" si="533"/>
        <v/>
      </c>
      <c r="IR101" t="str">
        <f t="shared" ca="1" si="534"/>
        <v/>
      </c>
      <c r="IS101" t="str">
        <f t="shared" ca="1" si="535"/>
        <v/>
      </c>
      <c r="IT101" t="str">
        <f t="shared" ca="1" si="536"/>
        <v/>
      </c>
      <c r="IU101" t="str">
        <f t="shared" ca="1" si="537"/>
        <v/>
      </c>
      <c r="IV101" t="str">
        <f t="shared" ca="1" si="538"/>
        <v/>
      </c>
      <c r="IW101" t="str">
        <f t="shared" ca="1" si="539"/>
        <v/>
      </c>
      <c r="IX101" t="str">
        <f t="shared" ca="1" si="540"/>
        <v/>
      </c>
      <c r="IY101" t="str">
        <f t="shared" ca="1" si="541"/>
        <v/>
      </c>
      <c r="IZ101" t="str">
        <f t="shared" ca="1" si="542"/>
        <v/>
      </c>
      <c r="JA101" t="str">
        <f t="shared" ca="1" si="543"/>
        <v/>
      </c>
      <c r="JB101" t="str">
        <f t="shared" ca="1" si="544"/>
        <v/>
      </c>
      <c r="JC101" t="str">
        <f t="shared" ca="1" si="545"/>
        <v/>
      </c>
      <c r="JD101" t="str">
        <f t="shared" ca="1" si="546"/>
        <v/>
      </c>
      <c r="JE101" t="str">
        <f t="shared" ca="1" si="547"/>
        <v/>
      </c>
      <c r="JF101" t="str">
        <f t="shared" ca="1" si="548"/>
        <v/>
      </c>
      <c r="JG101" t="str">
        <f t="shared" ca="1" si="549"/>
        <v/>
      </c>
      <c r="JH101" t="str">
        <f t="shared" ca="1" si="550"/>
        <v/>
      </c>
      <c r="JI101" t="str">
        <f t="shared" ca="1" si="551"/>
        <v/>
      </c>
      <c r="JJ101" t="str">
        <f t="shared" ca="1" si="552"/>
        <v/>
      </c>
      <c r="JK101" t="str">
        <f t="shared" ca="1" si="553"/>
        <v/>
      </c>
      <c r="JL101" t="str">
        <f t="shared" ca="1" si="554"/>
        <v/>
      </c>
      <c r="JM101" t="str">
        <f t="shared" ca="1" si="555"/>
        <v/>
      </c>
      <c r="JN101" t="str">
        <f t="shared" ca="1" si="556"/>
        <v/>
      </c>
      <c r="JO101" t="str">
        <f t="shared" ca="1" si="557"/>
        <v/>
      </c>
      <c r="JP101" t="str">
        <f t="shared" ca="1" si="558"/>
        <v/>
      </c>
      <c r="JQ101" t="str">
        <f t="shared" ca="1" si="559"/>
        <v/>
      </c>
      <c r="JR101" t="str">
        <f t="shared" ca="1" si="560"/>
        <v/>
      </c>
      <c r="JS101" t="str">
        <f t="shared" ca="1" si="561"/>
        <v/>
      </c>
      <c r="JT101" t="str">
        <f t="shared" ca="1" si="562"/>
        <v/>
      </c>
      <c r="JU101" t="str">
        <f t="shared" ca="1" si="563"/>
        <v/>
      </c>
    </row>
    <row r="102" spans="1:281" x14ac:dyDescent="0.25">
      <c r="A102">
        <f t="shared" si="564"/>
        <v>101</v>
      </c>
      <c r="B102" t="str">
        <f t="shared" ca="1" si="293"/>
        <v>Ben West</v>
      </c>
      <c r="C102">
        <v>5</v>
      </c>
      <c r="D102">
        <f t="shared" si="297"/>
        <v>101</v>
      </c>
      <c r="E102">
        <f t="shared" si="298"/>
        <v>1</v>
      </c>
      <c r="F102">
        <f ca="1">COUNT((AD102,AP102,BB102,BN102,BZ102,CL102,CX102,DJ102,DV102,EH102,ET102,FF102,FR102,GD102,GP102,HB102,HN102,HZ102,IL102,IX102,JJ102,JV102,KH102,KT102,LF102,LR102))</f>
        <v>2</v>
      </c>
      <c r="G102">
        <f t="shared" ca="1" si="299"/>
        <v>1</v>
      </c>
      <c r="H102">
        <f t="shared" ca="1" si="300"/>
        <v>50</v>
      </c>
      <c r="I102">
        <f t="shared" ca="1" si="294"/>
        <v>20.48</v>
      </c>
      <c r="J102">
        <f t="shared" ca="1" si="301"/>
        <v>21.48</v>
      </c>
      <c r="K102">
        <f t="shared" ca="1" si="302"/>
        <v>21.4799999898</v>
      </c>
      <c r="L102">
        <f t="shared" ca="1" si="565"/>
        <v>9</v>
      </c>
      <c r="M102">
        <f t="shared" ca="1" si="303"/>
        <v>23.14</v>
      </c>
      <c r="N102">
        <f t="shared" ca="1" si="566"/>
        <v>35</v>
      </c>
      <c r="O102">
        <f t="shared" ca="1" si="304"/>
        <v>23.1399999898</v>
      </c>
      <c r="P102">
        <f t="shared" ca="1" si="567"/>
        <v>9</v>
      </c>
      <c r="Q102">
        <f t="shared" ca="1" si="305"/>
        <v>8</v>
      </c>
      <c r="R102">
        <f t="shared" ca="1" si="306"/>
        <v>2</v>
      </c>
      <c r="S102">
        <f t="shared" ca="1" si="307"/>
        <v>0</v>
      </c>
      <c r="T102">
        <f t="shared" ca="1" si="308"/>
        <v>12</v>
      </c>
      <c r="U102" t="str">
        <f t="shared" ca="1" si="295"/>
        <v>987999997991Ben West</v>
      </c>
      <c r="V102">
        <f t="shared" ca="1" si="568"/>
        <v>32</v>
      </c>
      <c r="W102">
        <f t="shared" si="309"/>
        <v>101</v>
      </c>
      <c r="X102" t="e">
        <f t="shared" ca="1" si="569"/>
        <v>#N/A</v>
      </c>
      <c r="Y102">
        <f t="shared" ca="1" si="310"/>
        <v>2</v>
      </c>
      <c r="Z102" t="str">
        <f t="shared" ca="1" si="311"/>
        <v>997Ben Westzz</v>
      </c>
      <c r="AA102">
        <f t="shared" ca="1" si="570"/>
        <v>6</v>
      </c>
      <c r="AB102">
        <f t="shared" si="312"/>
        <v>101</v>
      </c>
      <c r="AC102" t="e">
        <f t="shared" ca="1" si="571"/>
        <v>#N/A</v>
      </c>
      <c r="AD102">
        <f t="shared" ca="1" si="313"/>
        <v>23.14</v>
      </c>
      <c r="AE102" t="str">
        <f t="shared" ca="1" si="314"/>
        <v>WON</v>
      </c>
      <c r="AF102">
        <f t="shared" ca="1" si="315"/>
        <v>6</v>
      </c>
      <c r="AG102">
        <f t="shared" ca="1" si="316"/>
        <v>2</v>
      </c>
      <c r="AH102">
        <f t="shared" ca="1" si="317"/>
        <v>0</v>
      </c>
      <c r="AI102">
        <f t="shared" ca="1" si="318"/>
        <v>2</v>
      </c>
      <c r="AJ102">
        <f t="shared" ca="1" si="319"/>
        <v>70</v>
      </c>
      <c r="AK102">
        <f t="shared" ca="1" si="320"/>
        <v>45</v>
      </c>
      <c r="AL102">
        <f t="shared" ca="1" si="321"/>
        <v>0</v>
      </c>
      <c r="AM102">
        <f t="shared" ca="1" si="322"/>
        <v>95</v>
      </c>
      <c r="AN102">
        <f t="shared" ca="1" si="323"/>
        <v>0</v>
      </c>
      <c r="AO102">
        <f t="shared" ca="1" si="324"/>
        <v>40</v>
      </c>
      <c r="AP102">
        <f t="shared" ca="1" si="325"/>
        <v>17.82</v>
      </c>
      <c r="AQ102" t="str">
        <f t="shared" ca="1" si="326"/>
        <v>LOST</v>
      </c>
      <c r="AR102">
        <f t="shared" ca="1" si="327"/>
        <v>2</v>
      </c>
      <c r="AS102">
        <f t="shared" ca="1" si="328"/>
        <v>0</v>
      </c>
      <c r="AT102">
        <f t="shared" ca="1" si="329"/>
        <v>0</v>
      </c>
      <c r="AU102">
        <f t="shared" ca="1" si="330"/>
        <v>0</v>
      </c>
      <c r="AV102">
        <f t="shared" ca="1" si="331"/>
        <v>0</v>
      </c>
      <c r="AW102">
        <f t="shared" ca="1" si="332"/>
        <v>20</v>
      </c>
      <c r="AX102">
        <f t="shared" ca="1" si="333"/>
        <v>0</v>
      </c>
      <c r="AY102">
        <f t="shared" ca="1" si="334"/>
        <v>0</v>
      </c>
      <c r="AZ102">
        <f t="shared" ca="1" si="335"/>
        <v>0</v>
      </c>
      <c r="BA102">
        <f t="shared" ca="1" si="336"/>
        <v>0</v>
      </c>
      <c r="BB102" t="str">
        <f t="shared" ca="1" si="337"/>
        <v/>
      </c>
      <c r="BC102" t="str">
        <f t="shared" ca="1" si="338"/>
        <v/>
      </c>
      <c r="BD102" t="str">
        <f t="shared" ca="1" si="339"/>
        <v/>
      </c>
      <c r="BE102" t="str">
        <f t="shared" ca="1" si="340"/>
        <v/>
      </c>
      <c r="BF102" t="str">
        <f t="shared" ca="1" si="341"/>
        <v/>
      </c>
      <c r="BG102" t="str">
        <f t="shared" ca="1" si="342"/>
        <v/>
      </c>
      <c r="BH102" t="str">
        <f t="shared" ca="1" si="343"/>
        <v/>
      </c>
      <c r="BI102" t="str">
        <f t="shared" ca="1" si="344"/>
        <v/>
      </c>
      <c r="BJ102" t="str">
        <f t="shared" ca="1" si="345"/>
        <v/>
      </c>
      <c r="BK102" t="str">
        <f t="shared" ca="1" si="346"/>
        <v/>
      </c>
      <c r="BL102" t="str">
        <f t="shared" ca="1" si="347"/>
        <v/>
      </c>
      <c r="BM102" t="str">
        <f t="shared" ca="1" si="348"/>
        <v/>
      </c>
      <c r="BN102" t="str">
        <f t="shared" ca="1" si="349"/>
        <v/>
      </c>
      <c r="BO102" t="str">
        <f t="shared" ca="1" si="350"/>
        <v/>
      </c>
      <c r="BP102" t="str">
        <f t="shared" ca="1" si="351"/>
        <v/>
      </c>
      <c r="BQ102" t="str">
        <f t="shared" ca="1" si="352"/>
        <v/>
      </c>
      <c r="BR102" t="str">
        <f t="shared" ca="1" si="353"/>
        <v/>
      </c>
      <c r="BS102" t="str">
        <f t="shared" ca="1" si="354"/>
        <v/>
      </c>
      <c r="BT102" t="str">
        <f t="shared" ca="1" si="355"/>
        <v/>
      </c>
      <c r="BU102" t="str">
        <f t="shared" ca="1" si="356"/>
        <v/>
      </c>
      <c r="BV102" t="str">
        <f t="shared" ca="1" si="357"/>
        <v/>
      </c>
      <c r="BW102" t="str">
        <f t="shared" ca="1" si="358"/>
        <v/>
      </c>
      <c r="BX102" t="str">
        <f t="shared" ca="1" si="359"/>
        <v/>
      </c>
      <c r="BY102" t="str">
        <f t="shared" ca="1" si="360"/>
        <v/>
      </c>
      <c r="BZ102" t="str">
        <f t="shared" ca="1" si="361"/>
        <v/>
      </c>
      <c r="CA102" t="str">
        <f t="shared" ca="1" si="362"/>
        <v/>
      </c>
      <c r="CB102" t="str">
        <f t="shared" ca="1" si="363"/>
        <v/>
      </c>
      <c r="CC102" t="str">
        <f t="shared" ca="1" si="364"/>
        <v/>
      </c>
      <c r="CD102" t="str">
        <f t="shared" ca="1" si="365"/>
        <v/>
      </c>
      <c r="CE102" t="str">
        <f t="shared" ca="1" si="366"/>
        <v/>
      </c>
      <c r="CF102" t="str">
        <f t="shared" ca="1" si="367"/>
        <v/>
      </c>
      <c r="CG102" t="str">
        <f t="shared" ca="1" si="368"/>
        <v/>
      </c>
      <c r="CH102" t="str">
        <f t="shared" ca="1" si="369"/>
        <v/>
      </c>
      <c r="CI102" t="str">
        <f t="shared" ca="1" si="370"/>
        <v/>
      </c>
      <c r="CJ102" t="str">
        <f t="shared" ca="1" si="371"/>
        <v/>
      </c>
      <c r="CK102" t="str">
        <f t="shared" ca="1" si="372"/>
        <v/>
      </c>
      <c r="CL102" t="str">
        <f t="shared" ca="1" si="373"/>
        <v/>
      </c>
      <c r="CM102" t="str">
        <f t="shared" ca="1" si="374"/>
        <v/>
      </c>
      <c r="CN102" t="str">
        <f t="shared" ca="1" si="375"/>
        <v/>
      </c>
      <c r="CO102" t="str">
        <f t="shared" ca="1" si="376"/>
        <v/>
      </c>
      <c r="CP102" t="str">
        <f t="shared" ca="1" si="377"/>
        <v/>
      </c>
      <c r="CQ102" t="str">
        <f t="shared" ca="1" si="378"/>
        <v/>
      </c>
      <c r="CR102" t="str">
        <f t="shared" ca="1" si="379"/>
        <v/>
      </c>
      <c r="CS102" t="str">
        <f t="shared" ca="1" si="380"/>
        <v/>
      </c>
      <c r="CT102" t="str">
        <f t="shared" ca="1" si="381"/>
        <v/>
      </c>
      <c r="CU102" t="str">
        <f t="shared" ca="1" si="382"/>
        <v/>
      </c>
      <c r="CV102" t="str">
        <f t="shared" ca="1" si="383"/>
        <v/>
      </c>
      <c r="CW102" t="str">
        <f t="shared" ca="1" si="384"/>
        <v/>
      </c>
      <c r="CX102" t="str">
        <f t="shared" ca="1" si="385"/>
        <v/>
      </c>
      <c r="CY102" t="str">
        <f t="shared" ca="1" si="386"/>
        <v/>
      </c>
      <c r="CZ102" t="str">
        <f t="shared" ca="1" si="387"/>
        <v/>
      </c>
      <c r="DA102" t="str">
        <f t="shared" ca="1" si="388"/>
        <v/>
      </c>
      <c r="DB102" t="str">
        <f t="shared" ca="1" si="389"/>
        <v/>
      </c>
      <c r="DC102" t="str">
        <f t="shared" ca="1" si="390"/>
        <v/>
      </c>
      <c r="DD102" t="str">
        <f t="shared" ca="1" si="391"/>
        <v/>
      </c>
      <c r="DE102" t="str">
        <f t="shared" ca="1" si="392"/>
        <v/>
      </c>
      <c r="DF102" t="str">
        <f t="shared" ca="1" si="393"/>
        <v/>
      </c>
      <c r="DG102" t="str">
        <f t="shared" ca="1" si="394"/>
        <v/>
      </c>
      <c r="DH102" t="str">
        <f t="shared" ca="1" si="395"/>
        <v/>
      </c>
      <c r="DI102" t="str">
        <f t="shared" ca="1" si="396"/>
        <v/>
      </c>
      <c r="DJ102" t="str">
        <f t="shared" ca="1" si="397"/>
        <v/>
      </c>
      <c r="DK102" t="str">
        <f t="shared" ca="1" si="398"/>
        <v/>
      </c>
      <c r="DL102" t="str">
        <f t="shared" ca="1" si="399"/>
        <v/>
      </c>
      <c r="DM102" t="str">
        <f t="shared" ca="1" si="400"/>
        <v/>
      </c>
      <c r="DN102" t="str">
        <f t="shared" ca="1" si="401"/>
        <v/>
      </c>
      <c r="DO102" t="str">
        <f t="shared" ca="1" si="402"/>
        <v/>
      </c>
      <c r="DP102" t="str">
        <f t="shared" ca="1" si="403"/>
        <v/>
      </c>
      <c r="DQ102" t="str">
        <f t="shared" ca="1" si="404"/>
        <v/>
      </c>
      <c r="DR102" t="str">
        <f t="shared" ca="1" si="405"/>
        <v/>
      </c>
      <c r="DS102" t="str">
        <f t="shared" ca="1" si="406"/>
        <v/>
      </c>
      <c r="DT102" t="str">
        <f t="shared" ca="1" si="407"/>
        <v/>
      </c>
      <c r="DU102" t="str">
        <f t="shared" ca="1" si="408"/>
        <v/>
      </c>
      <c r="DV102" t="str">
        <f t="shared" ca="1" si="296"/>
        <v/>
      </c>
      <c r="DW102" t="str">
        <f t="shared" ca="1" si="409"/>
        <v/>
      </c>
      <c r="DX102" t="str">
        <f t="shared" ca="1" si="410"/>
        <v/>
      </c>
      <c r="DY102" t="str">
        <f t="shared" ca="1" si="411"/>
        <v/>
      </c>
      <c r="DZ102" t="str">
        <f t="shared" ca="1" si="412"/>
        <v/>
      </c>
      <c r="EA102" t="str">
        <f t="shared" ca="1" si="413"/>
        <v/>
      </c>
      <c r="EB102" t="str">
        <f t="shared" ca="1" si="414"/>
        <v/>
      </c>
      <c r="EC102" t="str">
        <f t="shared" ca="1" si="415"/>
        <v/>
      </c>
      <c r="ED102" t="str">
        <f t="shared" ca="1" si="416"/>
        <v/>
      </c>
      <c r="EE102" t="str">
        <f t="shared" ca="1" si="417"/>
        <v/>
      </c>
      <c r="EF102" t="str">
        <f t="shared" ca="1" si="418"/>
        <v/>
      </c>
      <c r="EG102" t="str">
        <f t="shared" ca="1" si="419"/>
        <v/>
      </c>
      <c r="EH102" t="str">
        <f t="shared" ca="1" si="420"/>
        <v/>
      </c>
      <c r="EI102" t="str">
        <f t="shared" ca="1" si="421"/>
        <v/>
      </c>
      <c r="EJ102" t="str">
        <f t="shared" ca="1" si="422"/>
        <v/>
      </c>
      <c r="EK102" t="str">
        <f t="shared" ca="1" si="423"/>
        <v/>
      </c>
      <c r="EL102" t="str">
        <f t="shared" ca="1" si="424"/>
        <v/>
      </c>
      <c r="EM102" t="str">
        <f t="shared" ca="1" si="425"/>
        <v/>
      </c>
      <c r="EN102" t="str">
        <f t="shared" ca="1" si="426"/>
        <v/>
      </c>
      <c r="EO102" t="str">
        <f t="shared" ca="1" si="427"/>
        <v/>
      </c>
      <c r="EP102" t="str">
        <f t="shared" ca="1" si="428"/>
        <v/>
      </c>
      <c r="EQ102" t="str">
        <f t="shared" ca="1" si="429"/>
        <v/>
      </c>
      <c r="ER102" t="str">
        <f t="shared" ca="1" si="430"/>
        <v/>
      </c>
      <c r="ES102" t="str">
        <f t="shared" ca="1" si="431"/>
        <v/>
      </c>
      <c r="ET102" t="str">
        <f t="shared" ca="1" si="432"/>
        <v/>
      </c>
      <c r="EU102" t="str">
        <f t="shared" ca="1" si="433"/>
        <v/>
      </c>
      <c r="EV102" t="str">
        <f t="shared" ca="1" si="434"/>
        <v/>
      </c>
      <c r="EW102" t="str">
        <f t="shared" ca="1" si="435"/>
        <v/>
      </c>
      <c r="EX102" t="str">
        <f t="shared" ca="1" si="436"/>
        <v/>
      </c>
      <c r="EY102" t="str">
        <f t="shared" ca="1" si="437"/>
        <v/>
      </c>
      <c r="EZ102" t="str">
        <f t="shared" ca="1" si="438"/>
        <v/>
      </c>
      <c r="FA102" t="str">
        <f t="shared" ca="1" si="439"/>
        <v/>
      </c>
      <c r="FB102" t="str">
        <f t="shared" ca="1" si="440"/>
        <v/>
      </c>
      <c r="FC102" t="str">
        <f t="shared" ca="1" si="441"/>
        <v/>
      </c>
      <c r="FD102" t="str">
        <f t="shared" ca="1" si="442"/>
        <v/>
      </c>
      <c r="FE102" t="str">
        <f t="shared" ca="1" si="443"/>
        <v/>
      </c>
      <c r="FF102" t="str">
        <f t="shared" ca="1" si="444"/>
        <v/>
      </c>
      <c r="FG102" t="str">
        <f t="shared" ca="1" si="445"/>
        <v/>
      </c>
      <c r="FH102" t="str">
        <f t="shared" ca="1" si="446"/>
        <v/>
      </c>
      <c r="FI102" t="str">
        <f t="shared" ca="1" si="447"/>
        <v/>
      </c>
      <c r="FJ102" t="str">
        <f t="shared" ca="1" si="448"/>
        <v/>
      </c>
      <c r="FK102" t="str">
        <f t="shared" ca="1" si="449"/>
        <v/>
      </c>
      <c r="FL102" t="str">
        <f t="shared" ca="1" si="450"/>
        <v/>
      </c>
      <c r="FM102" t="str">
        <f t="shared" ca="1" si="451"/>
        <v/>
      </c>
      <c r="FN102" t="str">
        <f t="shared" ca="1" si="452"/>
        <v/>
      </c>
      <c r="FO102" t="str">
        <f t="shared" ca="1" si="453"/>
        <v/>
      </c>
      <c r="FP102" t="str">
        <f t="shared" ca="1" si="454"/>
        <v/>
      </c>
      <c r="FQ102" t="str">
        <f t="shared" ca="1" si="455"/>
        <v/>
      </c>
      <c r="FR102" t="str">
        <f t="shared" ca="1" si="456"/>
        <v/>
      </c>
      <c r="FS102" t="str">
        <f t="shared" ca="1" si="457"/>
        <v/>
      </c>
      <c r="FT102" t="str">
        <f t="shared" ca="1" si="458"/>
        <v/>
      </c>
      <c r="FU102" t="str">
        <f t="shared" ca="1" si="459"/>
        <v/>
      </c>
      <c r="FV102" t="str">
        <f t="shared" ca="1" si="460"/>
        <v/>
      </c>
      <c r="FW102" t="str">
        <f t="shared" ca="1" si="461"/>
        <v/>
      </c>
      <c r="FX102" t="str">
        <f t="shared" ca="1" si="462"/>
        <v/>
      </c>
      <c r="FY102" t="str">
        <f t="shared" ca="1" si="463"/>
        <v/>
      </c>
      <c r="FZ102" t="str">
        <f t="shared" ca="1" si="464"/>
        <v/>
      </c>
      <c r="GA102" t="str">
        <f t="shared" ca="1" si="465"/>
        <v/>
      </c>
      <c r="GB102" t="str">
        <f t="shared" ca="1" si="466"/>
        <v/>
      </c>
      <c r="GC102" t="str">
        <f t="shared" ca="1" si="467"/>
        <v/>
      </c>
      <c r="GD102" t="str">
        <f t="shared" ca="1" si="468"/>
        <v/>
      </c>
      <c r="GE102" t="str">
        <f t="shared" ca="1" si="469"/>
        <v/>
      </c>
      <c r="GF102" t="str">
        <f t="shared" ca="1" si="470"/>
        <v/>
      </c>
      <c r="GG102" t="str">
        <f t="shared" ca="1" si="471"/>
        <v/>
      </c>
      <c r="GH102" t="str">
        <f t="shared" ca="1" si="472"/>
        <v/>
      </c>
      <c r="GI102" t="str">
        <f t="shared" ca="1" si="473"/>
        <v/>
      </c>
      <c r="GJ102" t="str">
        <f t="shared" ca="1" si="474"/>
        <v/>
      </c>
      <c r="GK102" t="str">
        <f t="shared" ca="1" si="475"/>
        <v/>
      </c>
      <c r="GL102" t="str">
        <f t="shared" ca="1" si="476"/>
        <v/>
      </c>
      <c r="GM102" t="str">
        <f t="shared" ca="1" si="477"/>
        <v/>
      </c>
      <c r="GN102" t="str">
        <f t="shared" ca="1" si="478"/>
        <v/>
      </c>
      <c r="GO102" t="str">
        <f t="shared" ca="1" si="479"/>
        <v/>
      </c>
      <c r="GP102" t="str">
        <f t="shared" ca="1" si="480"/>
        <v/>
      </c>
      <c r="GQ102" t="str">
        <f t="shared" ca="1" si="481"/>
        <v/>
      </c>
      <c r="GR102" t="str">
        <f t="shared" ca="1" si="482"/>
        <v/>
      </c>
      <c r="GS102" t="str">
        <f t="shared" ca="1" si="483"/>
        <v/>
      </c>
      <c r="GT102" t="str">
        <f t="shared" ca="1" si="484"/>
        <v/>
      </c>
      <c r="GU102" t="str">
        <f t="shared" ca="1" si="485"/>
        <v/>
      </c>
      <c r="GV102" t="str">
        <f t="shared" ca="1" si="486"/>
        <v/>
      </c>
      <c r="GW102" t="str">
        <f t="shared" ca="1" si="487"/>
        <v/>
      </c>
      <c r="GX102" t="str">
        <f t="shared" ca="1" si="488"/>
        <v/>
      </c>
      <c r="GY102" t="str">
        <f t="shared" ca="1" si="489"/>
        <v/>
      </c>
      <c r="GZ102" t="str">
        <f t="shared" ca="1" si="490"/>
        <v/>
      </c>
      <c r="HA102" t="str">
        <f t="shared" ca="1" si="491"/>
        <v/>
      </c>
      <c r="HB102" t="str">
        <f t="shared" ca="1" si="492"/>
        <v/>
      </c>
      <c r="HC102" t="str">
        <f t="shared" ca="1" si="493"/>
        <v/>
      </c>
      <c r="HD102" t="str">
        <f t="shared" ca="1" si="494"/>
        <v/>
      </c>
      <c r="HE102" t="str">
        <f t="shared" ca="1" si="495"/>
        <v/>
      </c>
      <c r="HF102" t="str">
        <f t="shared" ca="1" si="496"/>
        <v/>
      </c>
      <c r="HG102" t="str">
        <f t="shared" ca="1" si="497"/>
        <v/>
      </c>
      <c r="HH102" t="str">
        <f t="shared" ca="1" si="498"/>
        <v/>
      </c>
      <c r="HI102" t="str">
        <f t="shared" ca="1" si="499"/>
        <v/>
      </c>
      <c r="HJ102" t="str">
        <f t="shared" ca="1" si="500"/>
        <v/>
      </c>
      <c r="HK102" t="str">
        <f t="shared" ca="1" si="501"/>
        <v/>
      </c>
      <c r="HL102" t="str">
        <f t="shared" ca="1" si="502"/>
        <v/>
      </c>
      <c r="HM102" t="str">
        <f t="shared" ca="1" si="503"/>
        <v/>
      </c>
      <c r="HN102" t="str">
        <f t="shared" ca="1" si="504"/>
        <v/>
      </c>
      <c r="HO102" t="str">
        <f t="shared" ca="1" si="505"/>
        <v/>
      </c>
      <c r="HP102" t="str">
        <f t="shared" ca="1" si="506"/>
        <v/>
      </c>
      <c r="HQ102" t="str">
        <f t="shared" ca="1" si="507"/>
        <v/>
      </c>
      <c r="HR102" t="str">
        <f t="shared" ca="1" si="508"/>
        <v/>
      </c>
      <c r="HS102" t="str">
        <f t="shared" ca="1" si="509"/>
        <v/>
      </c>
      <c r="HT102" t="str">
        <f t="shared" ca="1" si="510"/>
        <v/>
      </c>
      <c r="HU102" t="str">
        <f t="shared" ca="1" si="511"/>
        <v/>
      </c>
      <c r="HV102" t="str">
        <f t="shared" ca="1" si="512"/>
        <v/>
      </c>
      <c r="HW102" t="str">
        <f t="shared" ca="1" si="513"/>
        <v/>
      </c>
      <c r="HX102" t="str">
        <f t="shared" ca="1" si="514"/>
        <v/>
      </c>
      <c r="HY102" t="str">
        <f t="shared" ca="1" si="515"/>
        <v/>
      </c>
      <c r="HZ102" t="str">
        <f t="shared" ca="1" si="516"/>
        <v/>
      </c>
      <c r="IA102" t="str">
        <f t="shared" ca="1" si="517"/>
        <v/>
      </c>
      <c r="IB102" t="str">
        <f t="shared" ca="1" si="518"/>
        <v/>
      </c>
      <c r="IC102" t="str">
        <f t="shared" ca="1" si="519"/>
        <v/>
      </c>
      <c r="ID102" t="str">
        <f t="shared" ca="1" si="520"/>
        <v/>
      </c>
      <c r="IE102" t="str">
        <f t="shared" ca="1" si="521"/>
        <v/>
      </c>
      <c r="IF102" t="str">
        <f t="shared" ca="1" si="522"/>
        <v/>
      </c>
      <c r="IG102" t="str">
        <f t="shared" ca="1" si="523"/>
        <v/>
      </c>
      <c r="IH102" t="str">
        <f t="shared" ca="1" si="524"/>
        <v/>
      </c>
      <c r="II102" t="str">
        <f t="shared" ca="1" si="525"/>
        <v/>
      </c>
      <c r="IJ102" t="str">
        <f t="shared" ca="1" si="526"/>
        <v/>
      </c>
      <c r="IK102" t="str">
        <f t="shared" ca="1" si="527"/>
        <v/>
      </c>
      <c r="IL102" t="str">
        <f t="shared" ca="1" si="528"/>
        <v/>
      </c>
      <c r="IM102" t="str">
        <f t="shared" ca="1" si="529"/>
        <v/>
      </c>
      <c r="IN102" t="str">
        <f t="shared" ca="1" si="530"/>
        <v/>
      </c>
      <c r="IO102" t="str">
        <f t="shared" ca="1" si="531"/>
        <v/>
      </c>
      <c r="IP102" t="str">
        <f t="shared" ca="1" si="532"/>
        <v/>
      </c>
      <c r="IQ102" t="str">
        <f t="shared" ca="1" si="533"/>
        <v/>
      </c>
      <c r="IR102" t="str">
        <f t="shared" ca="1" si="534"/>
        <v/>
      </c>
      <c r="IS102" t="str">
        <f t="shared" ca="1" si="535"/>
        <v/>
      </c>
      <c r="IT102" t="str">
        <f t="shared" ca="1" si="536"/>
        <v/>
      </c>
      <c r="IU102" t="str">
        <f t="shared" ca="1" si="537"/>
        <v/>
      </c>
      <c r="IV102" t="str">
        <f t="shared" ca="1" si="538"/>
        <v/>
      </c>
      <c r="IW102" t="str">
        <f t="shared" ca="1" si="539"/>
        <v/>
      </c>
      <c r="IX102" t="str">
        <f t="shared" ca="1" si="540"/>
        <v/>
      </c>
      <c r="IY102" t="str">
        <f t="shared" ca="1" si="541"/>
        <v/>
      </c>
      <c r="IZ102" t="str">
        <f t="shared" ca="1" si="542"/>
        <v/>
      </c>
      <c r="JA102" t="str">
        <f t="shared" ca="1" si="543"/>
        <v/>
      </c>
      <c r="JB102" t="str">
        <f t="shared" ca="1" si="544"/>
        <v/>
      </c>
      <c r="JC102" t="str">
        <f t="shared" ca="1" si="545"/>
        <v/>
      </c>
      <c r="JD102" t="str">
        <f t="shared" ca="1" si="546"/>
        <v/>
      </c>
      <c r="JE102" t="str">
        <f t="shared" ca="1" si="547"/>
        <v/>
      </c>
      <c r="JF102" t="str">
        <f t="shared" ca="1" si="548"/>
        <v/>
      </c>
      <c r="JG102" t="str">
        <f t="shared" ca="1" si="549"/>
        <v/>
      </c>
      <c r="JH102" t="str">
        <f t="shared" ca="1" si="550"/>
        <v/>
      </c>
      <c r="JI102" t="str">
        <f t="shared" ca="1" si="551"/>
        <v/>
      </c>
      <c r="JJ102" t="str">
        <f t="shared" ca="1" si="552"/>
        <v/>
      </c>
      <c r="JK102" t="str">
        <f t="shared" ca="1" si="553"/>
        <v/>
      </c>
      <c r="JL102" t="str">
        <f t="shared" ca="1" si="554"/>
        <v/>
      </c>
      <c r="JM102" t="str">
        <f t="shared" ca="1" si="555"/>
        <v/>
      </c>
      <c r="JN102" t="str">
        <f t="shared" ca="1" si="556"/>
        <v/>
      </c>
      <c r="JO102" t="str">
        <f t="shared" ca="1" si="557"/>
        <v/>
      </c>
      <c r="JP102" t="str">
        <f t="shared" ca="1" si="558"/>
        <v/>
      </c>
      <c r="JQ102" t="str">
        <f t="shared" ca="1" si="559"/>
        <v/>
      </c>
      <c r="JR102" t="str">
        <f t="shared" ca="1" si="560"/>
        <v/>
      </c>
      <c r="JS102" t="str">
        <f t="shared" ca="1" si="561"/>
        <v/>
      </c>
      <c r="JT102" t="str">
        <f t="shared" ca="1" si="562"/>
        <v/>
      </c>
      <c r="JU102" t="str">
        <f t="shared" ca="1" si="563"/>
        <v/>
      </c>
    </row>
    <row r="103" spans="1:281" x14ac:dyDescent="0.25">
      <c r="A103">
        <f t="shared" si="564"/>
        <v>102</v>
      </c>
      <c r="B103" t="str">
        <f t="shared" ca="1" si="293"/>
        <v>Alex Munro</v>
      </c>
      <c r="C103">
        <v>5</v>
      </c>
      <c r="D103">
        <f t="shared" si="297"/>
        <v>102</v>
      </c>
      <c r="E103">
        <f t="shared" si="298"/>
        <v>2</v>
      </c>
      <c r="F103">
        <f ca="1">COUNT((AD103,AP103,BB103,BN103,BZ103,CL103,CX103,DJ103,DV103,EH103,ET103,FF103,FR103,GD103,GP103,HB103,HN103,HZ103,IL103,IX103,JJ103,JV103,KH103,KT103,LF103,LR103))</f>
        <v>2</v>
      </c>
      <c r="G103">
        <f t="shared" ca="1" si="299"/>
        <v>1</v>
      </c>
      <c r="H103">
        <f t="shared" ca="1" si="300"/>
        <v>50</v>
      </c>
      <c r="I103">
        <f t="shared" ca="1" si="294"/>
        <v>20</v>
      </c>
      <c r="J103">
        <f t="shared" ca="1" si="301"/>
        <v>21</v>
      </c>
      <c r="K103">
        <f t="shared" ca="1" si="302"/>
        <v>20.999999989700001</v>
      </c>
      <c r="L103">
        <f t="shared" ca="1" si="565"/>
        <v>9</v>
      </c>
      <c r="M103">
        <f t="shared" ca="1" si="303"/>
        <v>21.93</v>
      </c>
      <c r="N103">
        <f t="shared" ca="1" si="566"/>
        <v>38</v>
      </c>
      <c r="O103">
        <f t="shared" ca="1" si="304"/>
        <v>21.929999989700001</v>
      </c>
      <c r="P103">
        <f t="shared" ca="1" si="567"/>
        <v>9</v>
      </c>
      <c r="Q103">
        <f t="shared" ca="1" si="305"/>
        <v>12</v>
      </c>
      <c r="R103">
        <f t="shared" ca="1" si="306"/>
        <v>2</v>
      </c>
      <c r="S103">
        <f t="shared" ca="1" si="307"/>
        <v>0</v>
      </c>
      <c r="T103">
        <f t="shared" ca="1" si="308"/>
        <v>16</v>
      </c>
      <c r="U103" t="str">
        <f t="shared" ca="1" si="295"/>
        <v>983999997987Alex Munro</v>
      </c>
      <c r="V103">
        <f t="shared" ca="1" si="568"/>
        <v>17</v>
      </c>
      <c r="W103">
        <f t="shared" si="309"/>
        <v>102</v>
      </c>
      <c r="X103" t="e">
        <f t="shared" ca="1" si="569"/>
        <v>#N/A</v>
      </c>
      <c r="Y103">
        <f t="shared" ca="1" si="310"/>
        <v>1</v>
      </c>
      <c r="Z103" t="str">
        <f t="shared" ca="1" si="311"/>
        <v>998Alex Munrozz</v>
      </c>
      <c r="AA103">
        <f t="shared" ca="1" si="570"/>
        <v>20</v>
      </c>
      <c r="AB103">
        <f t="shared" si="312"/>
        <v>102</v>
      </c>
      <c r="AC103" t="e">
        <f t="shared" ca="1" si="571"/>
        <v>#N/A</v>
      </c>
      <c r="AD103">
        <f t="shared" ca="1" si="313"/>
        <v>21.93</v>
      </c>
      <c r="AE103" t="str">
        <f t="shared" ca="1" si="314"/>
        <v>LOST</v>
      </c>
      <c r="AF103">
        <f t="shared" ca="1" si="315"/>
        <v>8</v>
      </c>
      <c r="AG103">
        <f t="shared" ca="1" si="316"/>
        <v>1</v>
      </c>
      <c r="AH103">
        <f t="shared" ca="1" si="317"/>
        <v>0</v>
      </c>
      <c r="AI103">
        <f t="shared" ca="1" si="318"/>
        <v>0</v>
      </c>
      <c r="AJ103">
        <f t="shared" ca="1" si="319"/>
        <v>0</v>
      </c>
      <c r="AK103">
        <f t="shared" ca="1" si="320"/>
        <v>20</v>
      </c>
      <c r="AL103">
        <f t="shared" ca="1" si="321"/>
        <v>0</v>
      </c>
      <c r="AM103">
        <f t="shared" ca="1" si="322"/>
        <v>0</v>
      </c>
      <c r="AN103">
        <f t="shared" ca="1" si="323"/>
        <v>0</v>
      </c>
      <c r="AO103">
        <f t="shared" ca="1" si="324"/>
        <v>0</v>
      </c>
      <c r="AP103">
        <f t="shared" ca="1" si="325"/>
        <v>18.07</v>
      </c>
      <c r="AQ103" t="str">
        <f t="shared" ca="1" si="326"/>
        <v>WON</v>
      </c>
      <c r="AR103">
        <f t="shared" ca="1" si="327"/>
        <v>4</v>
      </c>
      <c r="AS103">
        <f t="shared" ca="1" si="328"/>
        <v>1</v>
      </c>
      <c r="AT103">
        <f t="shared" ca="1" si="329"/>
        <v>0</v>
      </c>
      <c r="AU103">
        <f t="shared" ca="1" si="330"/>
        <v>1</v>
      </c>
      <c r="AV103">
        <f t="shared" ca="1" si="331"/>
        <v>0</v>
      </c>
      <c r="AW103">
        <f t="shared" ca="1" si="332"/>
        <v>10</v>
      </c>
      <c r="AX103">
        <f t="shared" ca="1" si="333"/>
        <v>32</v>
      </c>
      <c r="AY103">
        <f t="shared" ca="1" si="334"/>
        <v>0</v>
      </c>
      <c r="AZ103">
        <f t="shared" ca="1" si="335"/>
        <v>41</v>
      </c>
      <c r="BA103">
        <f t="shared" ca="1" si="336"/>
        <v>0</v>
      </c>
      <c r="BB103" t="str">
        <f t="shared" ca="1" si="337"/>
        <v/>
      </c>
      <c r="BC103" t="str">
        <f t="shared" ca="1" si="338"/>
        <v/>
      </c>
      <c r="BD103" t="str">
        <f t="shared" ca="1" si="339"/>
        <v/>
      </c>
      <c r="BE103" t="str">
        <f t="shared" ca="1" si="340"/>
        <v/>
      </c>
      <c r="BF103" t="str">
        <f t="shared" ca="1" si="341"/>
        <v/>
      </c>
      <c r="BG103" t="str">
        <f t="shared" ca="1" si="342"/>
        <v/>
      </c>
      <c r="BH103" t="str">
        <f t="shared" ca="1" si="343"/>
        <v/>
      </c>
      <c r="BI103" t="str">
        <f t="shared" ca="1" si="344"/>
        <v/>
      </c>
      <c r="BJ103" t="str">
        <f t="shared" ca="1" si="345"/>
        <v/>
      </c>
      <c r="BK103" t="str">
        <f t="shared" ca="1" si="346"/>
        <v/>
      </c>
      <c r="BL103" t="str">
        <f t="shared" ca="1" si="347"/>
        <v/>
      </c>
      <c r="BM103" t="str">
        <f t="shared" ca="1" si="348"/>
        <v/>
      </c>
      <c r="BN103" t="str">
        <f t="shared" ca="1" si="349"/>
        <v/>
      </c>
      <c r="BO103" t="str">
        <f t="shared" ca="1" si="350"/>
        <v/>
      </c>
      <c r="BP103" t="str">
        <f t="shared" ca="1" si="351"/>
        <v/>
      </c>
      <c r="BQ103" t="str">
        <f t="shared" ca="1" si="352"/>
        <v/>
      </c>
      <c r="BR103" t="str">
        <f t="shared" ca="1" si="353"/>
        <v/>
      </c>
      <c r="BS103" t="str">
        <f t="shared" ca="1" si="354"/>
        <v/>
      </c>
      <c r="BT103" t="str">
        <f t="shared" ca="1" si="355"/>
        <v/>
      </c>
      <c r="BU103" t="str">
        <f t="shared" ca="1" si="356"/>
        <v/>
      </c>
      <c r="BV103" t="str">
        <f t="shared" ca="1" si="357"/>
        <v/>
      </c>
      <c r="BW103" t="str">
        <f t="shared" ca="1" si="358"/>
        <v/>
      </c>
      <c r="BX103" t="str">
        <f t="shared" ca="1" si="359"/>
        <v/>
      </c>
      <c r="BY103" t="str">
        <f t="shared" ca="1" si="360"/>
        <v/>
      </c>
      <c r="BZ103" t="str">
        <f t="shared" ca="1" si="361"/>
        <v/>
      </c>
      <c r="CA103" t="str">
        <f t="shared" ca="1" si="362"/>
        <v/>
      </c>
      <c r="CB103" t="str">
        <f t="shared" ca="1" si="363"/>
        <v/>
      </c>
      <c r="CC103" t="str">
        <f t="shared" ca="1" si="364"/>
        <v/>
      </c>
      <c r="CD103" t="str">
        <f t="shared" ca="1" si="365"/>
        <v/>
      </c>
      <c r="CE103" t="str">
        <f t="shared" ca="1" si="366"/>
        <v/>
      </c>
      <c r="CF103" t="str">
        <f t="shared" ca="1" si="367"/>
        <v/>
      </c>
      <c r="CG103" t="str">
        <f t="shared" ca="1" si="368"/>
        <v/>
      </c>
      <c r="CH103" t="str">
        <f t="shared" ca="1" si="369"/>
        <v/>
      </c>
      <c r="CI103" t="str">
        <f t="shared" ca="1" si="370"/>
        <v/>
      </c>
      <c r="CJ103" t="str">
        <f t="shared" ca="1" si="371"/>
        <v/>
      </c>
      <c r="CK103" t="str">
        <f t="shared" ca="1" si="372"/>
        <v/>
      </c>
      <c r="CL103" t="str">
        <f t="shared" ca="1" si="373"/>
        <v/>
      </c>
      <c r="CM103" t="str">
        <f t="shared" ca="1" si="374"/>
        <v/>
      </c>
      <c r="CN103" t="str">
        <f t="shared" ca="1" si="375"/>
        <v/>
      </c>
      <c r="CO103" t="str">
        <f t="shared" ca="1" si="376"/>
        <v/>
      </c>
      <c r="CP103" t="str">
        <f t="shared" ca="1" si="377"/>
        <v/>
      </c>
      <c r="CQ103" t="str">
        <f t="shared" ca="1" si="378"/>
        <v/>
      </c>
      <c r="CR103" t="str">
        <f t="shared" ca="1" si="379"/>
        <v/>
      </c>
      <c r="CS103" t="str">
        <f t="shared" ca="1" si="380"/>
        <v/>
      </c>
      <c r="CT103" t="str">
        <f t="shared" ca="1" si="381"/>
        <v/>
      </c>
      <c r="CU103" t="str">
        <f t="shared" ca="1" si="382"/>
        <v/>
      </c>
      <c r="CV103" t="str">
        <f t="shared" ca="1" si="383"/>
        <v/>
      </c>
      <c r="CW103" t="str">
        <f t="shared" ca="1" si="384"/>
        <v/>
      </c>
      <c r="CX103" t="str">
        <f t="shared" ca="1" si="385"/>
        <v/>
      </c>
      <c r="CY103" t="str">
        <f t="shared" ca="1" si="386"/>
        <v/>
      </c>
      <c r="CZ103" t="str">
        <f t="shared" ca="1" si="387"/>
        <v/>
      </c>
      <c r="DA103" t="str">
        <f t="shared" ca="1" si="388"/>
        <v/>
      </c>
      <c r="DB103" t="str">
        <f t="shared" ca="1" si="389"/>
        <v/>
      </c>
      <c r="DC103" t="str">
        <f t="shared" ca="1" si="390"/>
        <v/>
      </c>
      <c r="DD103" t="str">
        <f t="shared" ca="1" si="391"/>
        <v/>
      </c>
      <c r="DE103" t="str">
        <f t="shared" ca="1" si="392"/>
        <v/>
      </c>
      <c r="DF103" t="str">
        <f t="shared" ca="1" si="393"/>
        <v/>
      </c>
      <c r="DG103" t="str">
        <f t="shared" ca="1" si="394"/>
        <v/>
      </c>
      <c r="DH103" t="str">
        <f t="shared" ca="1" si="395"/>
        <v/>
      </c>
      <c r="DI103" t="str">
        <f t="shared" ca="1" si="396"/>
        <v/>
      </c>
      <c r="DJ103" t="str">
        <f t="shared" ca="1" si="397"/>
        <v/>
      </c>
      <c r="DK103" t="str">
        <f t="shared" ca="1" si="398"/>
        <v/>
      </c>
      <c r="DL103" t="str">
        <f t="shared" ca="1" si="399"/>
        <v/>
      </c>
      <c r="DM103" t="str">
        <f t="shared" ca="1" si="400"/>
        <v/>
      </c>
      <c r="DN103" t="str">
        <f t="shared" ca="1" si="401"/>
        <v/>
      </c>
      <c r="DO103" t="str">
        <f t="shared" ca="1" si="402"/>
        <v/>
      </c>
      <c r="DP103" t="str">
        <f t="shared" ca="1" si="403"/>
        <v/>
      </c>
      <c r="DQ103" t="str">
        <f t="shared" ca="1" si="404"/>
        <v/>
      </c>
      <c r="DR103" t="str">
        <f t="shared" ca="1" si="405"/>
        <v/>
      </c>
      <c r="DS103" t="str">
        <f t="shared" ca="1" si="406"/>
        <v/>
      </c>
      <c r="DT103" t="str">
        <f t="shared" ca="1" si="407"/>
        <v/>
      </c>
      <c r="DU103" t="str">
        <f t="shared" ca="1" si="408"/>
        <v/>
      </c>
      <c r="DV103" t="str">
        <f t="shared" ca="1" si="296"/>
        <v/>
      </c>
      <c r="DW103" t="str">
        <f t="shared" ca="1" si="409"/>
        <v/>
      </c>
      <c r="DX103" t="str">
        <f t="shared" ca="1" si="410"/>
        <v/>
      </c>
      <c r="DY103" t="str">
        <f t="shared" ca="1" si="411"/>
        <v/>
      </c>
      <c r="DZ103" t="str">
        <f t="shared" ca="1" si="412"/>
        <v/>
      </c>
      <c r="EA103" t="str">
        <f t="shared" ca="1" si="413"/>
        <v/>
      </c>
      <c r="EB103" t="str">
        <f t="shared" ca="1" si="414"/>
        <v/>
      </c>
      <c r="EC103" t="str">
        <f t="shared" ca="1" si="415"/>
        <v/>
      </c>
      <c r="ED103" t="str">
        <f t="shared" ca="1" si="416"/>
        <v/>
      </c>
      <c r="EE103" t="str">
        <f t="shared" ca="1" si="417"/>
        <v/>
      </c>
      <c r="EF103" t="str">
        <f t="shared" ca="1" si="418"/>
        <v/>
      </c>
      <c r="EG103" t="str">
        <f t="shared" ca="1" si="419"/>
        <v/>
      </c>
      <c r="EH103" t="str">
        <f t="shared" ca="1" si="420"/>
        <v/>
      </c>
      <c r="EI103" t="str">
        <f t="shared" ca="1" si="421"/>
        <v/>
      </c>
      <c r="EJ103" t="str">
        <f t="shared" ca="1" si="422"/>
        <v/>
      </c>
      <c r="EK103" t="str">
        <f t="shared" ca="1" si="423"/>
        <v/>
      </c>
      <c r="EL103" t="str">
        <f t="shared" ca="1" si="424"/>
        <v/>
      </c>
      <c r="EM103" t="str">
        <f t="shared" ca="1" si="425"/>
        <v/>
      </c>
      <c r="EN103" t="str">
        <f t="shared" ca="1" si="426"/>
        <v/>
      </c>
      <c r="EO103" t="str">
        <f t="shared" ca="1" si="427"/>
        <v/>
      </c>
      <c r="EP103" t="str">
        <f t="shared" ca="1" si="428"/>
        <v/>
      </c>
      <c r="EQ103" t="str">
        <f t="shared" ca="1" si="429"/>
        <v/>
      </c>
      <c r="ER103" t="str">
        <f t="shared" ca="1" si="430"/>
        <v/>
      </c>
      <c r="ES103" t="str">
        <f t="shared" ca="1" si="431"/>
        <v/>
      </c>
      <c r="ET103" t="str">
        <f t="shared" ca="1" si="432"/>
        <v/>
      </c>
      <c r="EU103" t="str">
        <f t="shared" ca="1" si="433"/>
        <v/>
      </c>
      <c r="EV103" t="str">
        <f t="shared" ca="1" si="434"/>
        <v/>
      </c>
      <c r="EW103" t="str">
        <f t="shared" ca="1" si="435"/>
        <v/>
      </c>
      <c r="EX103" t="str">
        <f t="shared" ca="1" si="436"/>
        <v/>
      </c>
      <c r="EY103" t="str">
        <f t="shared" ca="1" si="437"/>
        <v/>
      </c>
      <c r="EZ103" t="str">
        <f t="shared" ca="1" si="438"/>
        <v/>
      </c>
      <c r="FA103" t="str">
        <f t="shared" ca="1" si="439"/>
        <v/>
      </c>
      <c r="FB103" t="str">
        <f t="shared" ca="1" si="440"/>
        <v/>
      </c>
      <c r="FC103" t="str">
        <f t="shared" ca="1" si="441"/>
        <v/>
      </c>
      <c r="FD103" t="str">
        <f t="shared" ca="1" si="442"/>
        <v/>
      </c>
      <c r="FE103" t="str">
        <f t="shared" ca="1" si="443"/>
        <v/>
      </c>
      <c r="FF103" t="str">
        <f t="shared" ca="1" si="444"/>
        <v/>
      </c>
      <c r="FG103" t="str">
        <f t="shared" ca="1" si="445"/>
        <v/>
      </c>
      <c r="FH103" t="str">
        <f t="shared" ca="1" si="446"/>
        <v/>
      </c>
      <c r="FI103" t="str">
        <f t="shared" ca="1" si="447"/>
        <v/>
      </c>
      <c r="FJ103" t="str">
        <f t="shared" ca="1" si="448"/>
        <v/>
      </c>
      <c r="FK103" t="str">
        <f t="shared" ca="1" si="449"/>
        <v/>
      </c>
      <c r="FL103" t="str">
        <f t="shared" ca="1" si="450"/>
        <v/>
      </c>
      <c r="FM103" t="str">
        <f t="shared" ca="1" si="451"/>
        <v/>
      </c>
      <c r="FN103" t="str">
        <f t="shared" ca="1" si="452"/>
        <v/>
      </c>
      <c r="FO103" t="str">
        <f t="shared" ca="1" si="453"/>
        <v/>
      </c>
      <c r="FP103" t="str">
        <f t="shared" ca="1" si="454"/>
        <v/>
      </c>
      <c r="FQ103" t="str">
        <f t="shared" ca="1" si="455"/>
        <v/>
      </c>
      <c r="FR103" t="str">
        <f t="shared" ca="1" si="456"/>
        <v/>
      </c>
      <c r="FS103" t="str">
        <f t="shared" ca="1" si="457"/>
        <v/>
      </c>
      <c r="FT103" t="str">
        <f t="shared" ca="1" si="458"/>
        <v/>
      </c>
      <c r="FU103" t="str">
        <f t="shared" ca="1" si="459"/>
        <v/>
      </c>
      <c r="FV103" t="str">
        <f t="shared" ca="1" si="460"/>
        <v/>
      </c>
      <c r="FW103" t="str">
        <f t="shared" ca="1" si="461"/>
        <v/>
      </c>
      <c r="FX103" t="str">
        <f t="shared" ca="1" si="462"/>
        <v/>
      </c>
      <c r="FY103" t="str">
        <f t="shared" ca="1" si="463"/>
        <v/>
      </c>
      <c r="FZ103" t="str">
        <f t="shared" ca="1" si="464"/>
        <v/>
      </c>
      <c r="GA103" t="str">
        <f t="shared" ca="1" si="465"/>
        <v/>
      </c>
      <c r="GB103" t="str">
        <f t="shared" ca="1" si="466"/>
        <v/>
      </c>
      <c r="GC103" t="str">
        <f t="shared" ca="1" si="467"/>
        <v/>
      </c>
      <c r="GD103" t="str">
        <f t="shared" ca="1" si="468"/>
        <v/>
      </c>
      <c r="GE103" t="str">
        <f t="shared" ca="1" si="469"/>
        <v/>
      </c>
      <c r="GF103" t="str">
        <f t="shared" ca="1" si="470"/>
        <v/>
      </c>
      <c r="GG103" t="str">
        <f t="shared" ca="1" si="471"/>
        <v/>
      </c>
      <c r="GH103" t="str">
        <f t="shared" ca="1" si="472"/>
        <v/>
      </c>
      <c r="GI103" t="str">
        <f t="shared" ca="1" si="473"/>
        <v/>
      </c>
      <c r="GJ103" t="str">
        <f t="shared" ca="1" si="474"/>
        <v/>
      </c>
      <c r="GK103" t="str">
        <f t="shared" ca="1" si="475"/>
        <v/>
      </c>
      <c r="GL103" t="str">
        <f t="shared" ca="1" si="476"/>
        <v/>
      </c>
      <c r="GM103" t="str">
        <f t="shared" ca="1" si="477"/>
        <v/>
      </c>
      <c r="GN103" t="str">
        <f t="shared" ca="1" si="478"/>
        <v/>
      </c>
      <c r="GO103" t="str">
        <f t="shared" ca="1" si="479"/>
        <v/>
      </c>
      <c r="GP103" t="str">
        <f t="shared" ca="1" si="480"/>
        <v/>
      </c>
      <c r="GQ103" t="str">
        <f t="shared" ca="1" si="481"/>
        <v/>
      </c>
      <c r="GR103" t="str">
        <f t="shared" ca="1" si="482"/>
        <v/>
      </c>
      <c r="GS103" t="str">
        <f t="shared" ca="1" si="483"/>
        <v/>
      </c>
      <c r="GT103" t="str">
        <f t="shared" ca="1" si="484"/>
        <v/>
      </c>
      <c r="GU103" t="str">
        <f t="shared" ca="1" si="485"/>
        <v/>
      </c>
      <c r="GV103" t="str">
        <f t="shared" ca="1" si="486"/>
        <v/>
      </c>
      <c r="GW103" t="str">
        <f t="shared" ca="1" si="487"/>
        <v/>
      </c>
      <c r="GX103" t="str">
        <f t="shared" ca="1" si="488"/>
        <v/>
      </c>
      <c r="GY103" t="str">
        <f t="shared" ca="1" si="489"/>
        <v/>
      </c>
      <c r="GZ103" t="str">
        <f t="shared" ca="1" si="490"/>
        <v/>
      </c>
      <c r="HA103" t="str">
        <f t="shared" ca="1" si="491"/>
        <v/>
      </c>
      <c r="HB103" t="str">
        <f t="shared" ca="1" si="492"/>
        <v/>
      </c>
      <c r="HC103" t="str">
        <f t="shared" ca="1" si="493"/>
        <v/>
      </c>
      <c r="HD103" t="str">
        <f t="shared" ca="1" si="494"/>
        <v/>
      </c>
      <c r="HE103" t="str">
        <f t="shared" ca="1" si="495"/>
        <v/>
      </c>
      <c r="HF103" t="str">
        <f t="shared" ca="1" si="496"/>
        <v/>
      </c>
      <c r="HG103" t="str">
        <f t="shared" ca="1" si="497"/>
        <v/>
      </c>
      <c r="HH103" t="str">
        <f t="shared" ca="1" si="498"/>
        <v/>
      </c>
      <c r="HI103" t="str">
        <f t="shared" ca="1" si="499"/>
        <v/>
      </c>
      <c r="HJ103" t="str">
        <f t="shared" ca="1" si="500"/>
        <v/>
      </c>
      <c r="HK103" t="str">
        <f t="shared" ca="1" si="501"/>
        <v/>
      </c>
      <c r="HL103" t="str">
        <f t="shared" ca="1" si="502"/>
        <v/>
      </c>
      <c r="HM103" t="str">
        <f t="shared" ca="1" si="503"/>
        <v/>
      </c>
      <c r="HN103" t="str">
        <f t="shared" ca="1" si="504"/>
        <v/>
      </c>
      <c r="HO103" t="str">
        <f t="shared" ca="1" si="505"/>
        <v/>
      </c>
      <c r="HP103" t="str">
        <f t="shared" ca="1" si="506"/>
        <v/>
      </c>
      <c r="HQ103" t="str">
        <f t="shared" ca="1" si="507"/>
        <v/>
      </c>
      <c r="HR103" t="str">
        <f t="shared" ca="1" si="508"/>
        <v/>
      </c>
      <c r="HS103" t="str">
        <f t="shared" ca="1" si="509"/>
        <v/>
      </c>
      <c r="HT103" t="str">
        <f t="shared" ca="1" si="510"/>
        <v/>
      </c>
      <c r="HU103" t="str">
        <f t="shared" ca="1" si="511"/>
        <v/>
      </c>
      <c r="HV103" t="str">
        <f t="shared" ca="1" si="512"/>
        <v/>
      </c>
      <c r="HW103" t="str">
        <f t="shared" ca="1" si="513"/>
        <v/>
      </c>
      <c r="HX103" t="str">
        <f t="shared" ca="1" si="514"/>
        <v/>
      </c>
      <c r="HY103" t="str">
        <f t="shared" ca="1" si="515"/>
        <v/>
      </c>
      <c r="HZ103" t="str">
        <f t="shared" ca="1" si="516"/>
        <v/>
      </c>
      <c r="IA103" t="str">
        <f t="shared" ca="1" si="517"/>
        <v/>
      </c>
      <c r="IB103" t="str">
        <f t="shared" ca="1" si="518"/>
        <v/>
      </c>
      <c r="IC103" t="str">
        <f t="shared" ca="1" si="519"/>
        <v/>
      </c>
      <c r="ID103" t="str">
        <f t="shared" ca="1" si="520"/>
        <v/>
      </c>
      <c r="IE103" t="str">
        <f t="shared" ca="1" si="521"/>
        <v/>
      </c>
      <c r="IF103" t="str">
        <f t="shared" ca="1" si="522"/>
        <v/>
      </c>
      <c r="IG103" t="str">
        <f t="shared" ca="1" si="523"/>
        <v/>
      </c>
      <c r="IH103" t="str">
        <f t="shared" ca="1" si="524"/>
        <v/>
      </c>
      <c r="II103" t="str">
        <f t="shared" ca="1" si="525"/>
        <v/>
      </c>
      <c r="IJ103" t="str">
        <f t="shared" ca="1" si="526"/>
        <v/>
      </c>
      <c r="IK103" t="str">
        <f t="shared" ca="1" si="527"/>
        <v/>
      </c>
      <c r="IL103" t="str">
        <f t="shared" ca="1" si="528"/>
        <v/>
      </c>
      <c r="IM103" t="str">
        <f t="shared" ca="1" si="529"/>
        <v/>
      </c>
      <c r="IN103" t="str">
        <f t="shared" ca="1" si="530"/>
        <v/>
      </c>
      <c r="IO103" t="str">
        <f t="shared" ca="1" si="531"/>
        <v/>
      </c>
      <c r="IP103" t="str">
        <f t="shared" ca="1" si="532"/>
        <v/>
      </c>
      <c r="IQ103" t="str">
        <f t="shared" ca="1" si="533"/>
        <v/>
      </c>
      <c r="IR103" t="str">
        <f t="shared" ca="1" si="534"/>
        <v/>
      </c>
      <c r="IS103" t="str">
        <f t="shared" ca="1" si="535"/>
        <v/>
      </c>
      <c r="IT103" t="str">
        <f t="shared" ca="1" si="536"/>
        <v/>
      </c>
      <c r="IU103" t="str">
        <f t="shared" ca="1" si="537"/>
        <v/>
      </c>
      <c r="IV103" t="str">
        <f t="shared" ca="1" si="538"/>
        <v/>
      </c>
      <c r="IW103" t="str">
        <f t="shared" ca="1" si="539"/>
        <v/>
      </c>
      <c r="IX103" t="str">
        <f t="shared" ca="1" si="540"/>
        <v/>
      </c>
      <c r="IY103" t="str">
        <f t="shared" ca="1" si="541"/>
        <v/>
      </c>
      <c r="IZ103" t="str">
        <f t="shared" ca="1" si="542"/>
        <v/>
      </c>
      <c r="JA103" t="str">
        <f t="shared" ca="1" si="543"/>
        <v/>
      </c>
      <c r="JB103" t="str">
        <f t="shared" ca="1" si="544"/>
        <v/>
      </c>
      <c r="JC103" t="str">
        <f t="shared" ca="1" si="545"/>
        <v/>
      </c>
      <c r="JD103" t="str">
        <f t="shared" ca="1" si="546"/>
        <v/>
      </c>
      <c r="JE103" t="str">
        <f t="shared" ca="1" si="547"/>
        <v/>
      </c>
      <c r="JF103" t="str">
        <f t="shared" ca="1" si="548"/>
        <v/>
      </c>
      <c r="JG103" t="str">
        <f t="shared" ca="1" si="549"/>
        <v/>
      </c>
      <c r="JH103" t="str">
        <f t="shared" ca="1" si="550"/>
        <v/>
      </c>
      <c r="JI103" t="str">
        <f t="shared" ca="1" si="551"/>
        <v/>
      </c>
      <c r="JJ103" t="str">
        <f t="shared" ca="1" si="552"/>
        <v/>
      </c>
      <c r="JK103" t="str">
        <f t="shared" ca="1" si="553"/>
        <v/>
      </c>
      <c r="JL103" t="str">
        <f t="shared" ca="1" si="554"/>
        <v/>
      </c>
      <c r="JM103" t="str">
        <f t="shared" ca="1" si="555"/>
        <v/>
      </c>
      <c r="JN103" t="str">
        <f t="shared" ca="1" si="556"/>
        <v/>
      </c>
      <c r="JO103" t="str">
        <f t="shared" ca="1" si="557"/>
        <v/>
      </c>
      <c r="JP103" t="str">
        <f t="shared" ca="1" si="558"/>
        <v/>
      </c>
      <c r="JQ103" t="str">
        <f t="shared" ca="1" si="559"/>
        <v/>
      </c>
      <c r="JR103" t="str">
        <f t="shared" ca="1" si="560"/>
        <v/>
      </c>
      <c r="JS103" t="str">
        <f t="shared" ca="1" si="561"/>
        <v/>
      </c>
      <c r="JT103" t="str">
        <f t="shared" ca="1" si="562"/>
        <v/>
      </c>
      <c r="JU103" t="str">
        <f t="shared" ca="1" si="563"/>
        <v/>
      </c>
    </row>
    <row r="104" spans="1:281" x14ac:dyDescent="0.25">
      <c r="A104">
        <f t="shared" si="564"/>
        <v>103</v>
      </c>
      <c r="B104" t="str">
        <f t="shared" ca="1" si="293"/>
        <v>Dan Radford</v>
      </c>
      <c r="C104">
        <v>5</v>
      </c>
      <c r="D104">
        <f t="shared" si="297"/>
        <v>103</v>
      </c>
      <c r="E104">
        <f t="shared" si="298"/>
        <v>3</v>
      </c>
      <c r="F104">
        <f ca="1">COUNT((AD104,AP104,BB104,BN104,BZ104,CL104,CX104,DJ104,DV104,EH104,ET104,FF104,FR104,GD104,GP104,HB104,HN104,HZ104,IL104,IX104,JJ104,JV104,KH104,KT104,LF104,LR104))</f>
        <v>1</v>
      </c>
      <c r="G104">
        <f t="shared" ca="1" si="299"/>
        <v>0</v>
      </c>
      <c r="H104">
        <f t="shared" ca="1" si="300"/>
        <v>0</v>
      </c>
      <c r="I104">
        <f t="shared" ca="1" si="294"/>
        <v>17.97</v>
      </c>
      <c r="J104">
        <f t="shared" ca="1" si="301"/>
        <v>17.97</v>
      </c>
      <c r="K104">
        <f t="shared" ca="1" si="302"/>
        <v>17.969999989599998</v>
      </c>
      <c r="L104">
        <f t="shared" ca="1" si="565"/>
        <v>9</v>
      </c>
      <c r="M104">
        <f t="shared" ca="1" si="303"/>
        <v>17.97</v>
      </c>
      <c r="N104">
        <f t="shared" ca="1" si="566"/>
        <v>57</v>
      </c>
      <c r="O104">
        <f t="shared" ca="1" si="304"/>
        <v>17.969999989599998</v>
      </c>
      <c r="P104">
        <f t="shared" ca="1" si="567"/>
        <v>9</v>
      </c>
      <c r="Q104">
        <f t="shared" ca="1" si="305"/>
        <v>3</v>
      </c>
      <c r="R104">
        <f t="shared" ca="1" si="306"/>
        <v>0</v>
      </c>
      <c r="S104">
        <f t="shared" ca="1" si="307"/>
        <v>0</v>
      </c>
      <c r="T104">
        <f t="shared" ca="1" si="308"/>
        <v>3</v>
      </c>
      <c r="U104" t="str">
        <f t="shared" ca="1" si="295"/>
        <v>996999999996Dan Radford</v>
      </c>
      <c r="V104">
        <f t="shared" ca="1" si="568"/>
        <v>56</v>
      </c>
      <c r="W104">
        <f t="shared" si="309"/>
        <v>103</v>
      </c>
      <c r="X104" t="e">
        <f t="shared" ca="1" si="569"/>
        <v>#N/A</v>
      </c>
      <c r="Y104">
        <f t="shared" ca="1" si="310"/>
        <v>1</v>
      </c>
      <c r="Z104" t="str">
        <f t="shared" ca="1" si="311"/>
        <v>998Dan Radfordzz</v>
      </c>
      <c r="AA104">
        <f t="shared" ca="1" si="570"/>
        <v>24</v>
      </c>
      <c r="AB104">
        <f t="shared" si="312"/>
        <v>103</v>
      </c>
      <c r="AC104" t="e">
        <f t="shared" ca="1" si="571"/>
        <v>#N/A</v>
      </c>
      <c r="AD104">
        <f t="shared" ca="1" si="313"/>
        <v>17.97</v>
      </c>
      <c r="AE104" t="str">
        <f t="shared" ca="1" si="314"/>
        <v>LOST</v>
      </c>
      <c r="AF104">
        <f t="shared" ca="1" si="315"/>
        <v>3</v>
      </c>
      <c r="AG104">
        <f t="shared" ca="1" si="316"/>
        <v>0</v>
      </c>
      <c r="AH104">
        <f t="shared" ca="1" si="317"/>
        <v>0</v>
      </c>
      <c r="AI104">
        <f t="shared" ca="1" si="318"/>
        <v>0</v>
      </c>
      <c r="AJ104">
        <f t="shared" ca="1" si="319"/>
        <v>0</v>
      </c>
      <c r="AK104">
        <f t="shared" ca="1" si="320"/>
        <v>0</v>
      </c>
      <c r="AL104">
        <f t="shared" ca="1" si="321"/>
        <v>82</v>
      </c>
      <c r="AM104">
        <f t="shared" ca="1" si="322"/>
        <v>0</v>
      </c>
      <c r="AN104">
        <f t="shared" ca="1" si="323"/>
        <v>0</v>
      </c>
      <c r="AO104">
        <f t="shared" ca="1" si="324"/>
        <v>0</v>
      </c>
      <c r="AP104" t="str">
        <f t="shared" ca="1" si="325"/>
        <v/>
      </c>
      <c r="AQ104">
        <f t="shared" ca="1" si="326"/>
        <v>0</v>
      </c>
      <c r="AR104">
        <f t="shared" ca="1" si="327"/>
        <v>0</v>
      </c>
      <c r="AS104">
        <f t="shared" ca="1" si="328"/>
        <v>0</v>
      </c>
      <c r="AT104">
        <f t="shared" ca="1" si="329"/>
        <v>0</v>
      </c>
      <c r="AU104">
        <f t="shared" ca="1" si="330"/>
        <v>1</v>
      </c>
      <c r="AV104">
        <f t="shared" ca="1" si="331"/>
        <v>57</v>
      </c>
      <c r="AW104">
        <f t="shared" ca="1" si="332"/>
        <v>0</v>
      </c>
      <c r="AX104">
        <f t="shared" ca="1" si="333"/>
        <v>0</v>
      </c>
      <c r="AY104">
        <f t="shared" ca="1" si="334"/>
        <v>0</v>
      </c>
      <c r="AZ104">
        <f t="shared" ca="1" si="335"/>
        <v>0</v>
      </c>
      <c r="BA104">
        <f t="shared" ca="1" si="336"/>
        <v>0</v>
      </c>
      <c r="BB104" t="str">
        <f t="shared" ca="1" si="337"/>
        <v/>
      </c>
      <c r="BC104" t="str">
        <f t="shared" ca="1" si="338"/>
        <v/>
      </c>
      <c r="BD104" t="str">
        <f t="shared" ca="1" si="339"/>
        <v/>
      </c>
      <c r="BE104" t="str">
        <f t="shared" ca="1" si="340"/>
        <v/>
      </c>
      <c r="BF104" t="str">
        <f t="shared" ca="1" si="341"/>
        <v/>
      </c>
      <c r="BG104" t="str">
        <f t="shared" ca="1" si="342"/>
        <v/>
      </c>
      <c r="BH104" t="str">
        <f t="shared" ca="1" si="343"/>
        <v/>
      </c>
      <c r="BI104" t="str">
        <f t="shared" ca="1" si="344"/>
        <v/>
      </c>
      <c r="BJ104" t="str">
        <f t="shared" ca="1" si="345"/>
        <v/>
      </c>
      <c r="BK104" t="str">
        <f t="shared" ca="1" si="346"/>
        <v/>
      </c>
      <c r="BL104" t="str">
        <f t="shared" ca="1" si="347"/>
        <v/>
      </c>
      <c r="BM104" t="str">
        <f t="shared" ca="1" si="348"/>
        <v/>
      </c>
      <c r="BN104" t="str">
        <f t="shared" ca="1" si="349"/>
        <v/>
      </c>
      <c r="BO104" t="str">
        <f t="shared" ca="1" si="350"/>
        <v/>
      </c>
      <c r="BP104" t="str">
        <f t="shared" ca="1" si="351"/>
        <v/>
      </c>
      <c r="BQ104" t="str">
        <f t="shared" ca="1" si="352"/>
        <v/>
      </c>
      <c r="BR104" t="str">
        <f t="shared" ca="1" si="353"/>
        <v/>
      </c>
      <c r="BS104" t="str">
        <f t="shared" ca="1" si="354"/>
        <v/>
      </c>
      <c r="BT104" t="str">
        <f t="shared" ca="1" si="355"/>
        <v/>
      </c>
      <c r="BU104" t="str">
        <f t="shared" ca="1" si="356"/>
        <v/>
      </c>
      <c r="BV104" t="str">
        <f t="shared" ca="1" si="357"/>
        <v/>
      </c>
      <c r="BW104" t="str">
        <f t="shared" ca="1" si="358"/>
        <v/>
      </c>
      <c r="BX104" t="str">
        <f t="shared" ca="1" si="359"/>
        <v/>
      </c>
      <c r="BY104" t="str">
        <f t="shared" ca="1" si="360"/>
        <v/>
      </c>
      <c r="BZ104" t="str">
        <f t="shared" ca="1" si="361"/>
        <v/>
      </c>
      <c r="CA104" t="str">
        <f t="shared" ca="1" si="362"/>
        <v/>
      </c>
      <c r="CB104" t="str">
        <f t="shared" ca="1" si="363"/>
        <v/>
      </c>
      <c r="CC104" t="str">
        <f t="shared" ca="1" si="364"/>
        <v/>
      </c>
      <c r="CD104" t="str">
        <f t="shared" ca="1" si="365"/>
        <v/>
      </c>
      <c r="CE104" t="str">
        <f t="shared" ca="1" si="366"/>
        <v/>
      </c>
      <c r="CF104" t="str">
        <f t="shared" ca="1" si="367"/>
        <v/>
      </c>
      <c r="CG104" t="str">
        <f t="shared" ca="1" si="368"/>
        <v/>
      </c>
      <c r="CH104" t="str">
        <f t="shared" ca="1" si="369"/>
        <v/>
      </c>
      <c r="CI104" t="str">
        <f t="shared" ca="1" si="370"/>
        <v/>
      </c>
      <c r="CJ104" t="str">
        <f t="shared" ca="1" si="371"/>
        <v/>
      </c>
      <c r="CK104" t="str">
        <f t="shared" ca="1" si="372"/>
        <v/>
      </c>
      <c r="CL104" t="str">
        <f t="shared" ca="1" si="373"/>
        <v/>
      </c>
      <c r="CM104" t="str">
        <f t="shared" ca="1" si="374"/>
        <v/>
      </c>
      <c r="CN104" t="str">
        <f t="shared" ca="1" si="375"/>
        <v/>
      </c>
      <c r="CO104" t="str">
        <f t="shared" ca="1" si="376"/>
        <v/>
      </c>
      <c r="CP104" t="str">
        <f t="shared" ca="1" si="377"/>
        <v/>
      </c>
      <c r="CQ104" t="str">
        <f t="shared" ca="1" si="378"/>
        <v/>
      </c>
      <c r="CR104" t="str">
        <f t="shared" ca="1" si="379"/>
        <v/>
      </c>
      <c r="CS104" t="str">
        <f t="shared" ca="1" si="380"/>
        <v/>
      </c>
      <c r="CT104" t="str">
        <f t="shared" ca="1" si="381"/>
        <v/>
      </c>
      <c r="CU104" t="str">
        <f t="shared" ca="1" si="382"/>
        <v/>
      </c>
      <c r="CV104" t="str">
        <f t="shared" ca="1" si="383"/>
        <v/>
      </c>
      <c r="CW104" t="str">
        <f t="shared" ca="1" si="384"/>
        <v/>
      </c>
      <c r="CX104" t="str">
        <f t="shared" ca="1" si="385"/>
        <v/>
      </c>
      <c r="CY104" t="str">
        <f t="shared" ca="1" si="386"/>
        <v/>
      </c>
      <c r="CZ104" t="str">
        <f t="shared" ca="1" si="387"/>
        <v/>
      </c>
      <c r="DA104" t="str">
        <f t="shared" ca="1" si="388"/>
        <v/>
      </c>
      <c r="DB104" t="str">
        <f t="shared" ca="1" si="389"/>
        <v/>
      </c>
      <c r="DC104" t="str">
        <f t="shared" ca="1" si="390"/>
        <v/>
      </c>
      <c r="DD104" t="str">
        <f t="shared" ca="1" si="391"/>
        <v/>
      </c>
      <c r="DE104" t="str">
        <f t="shared" ca="1" si="392"/>
        <v/>
      </c>
      <c r="DF104" t="str">
        <f t="shared" ca="1" si="393"/>
        <v/>
      </c>
      <c r="DG104" t="str">
        <f t="shared" ca="1" si="394"/>
        <v/>
      </c>
      <c r="DH104" t="str">
        <f t="shared" ca="1" si="395"/>
        <v/>
      </c>
      <c r="DI104" t="str">
        <f t="shared" ca="1" si="396"/>
        <v/>
      </c>
      <c r="DJ104" t="str">
        <f t="shared" ca="1" si="397"/>
        <v/>
      </c>
      <c r="DK104" t="str">
        <f t="shared" ca="1" si="398"/>
        <v/>
      </c>
      <c r="DL104" t="str">
        <f t="shared" ca="1" si="399"/>
        <v/>
      </c>
      <c r="DM104" t="str">
        <f t="shared" ca="1" si="400"/>
        <v/>
      </c>
      <c r="DN104" t="str">
        <f t="shared" ca="1" si="401"/>
        <v/>
      </c>
      <c r="DO104" t="str">
        <f t="shared" ca="1" si="402"/>
        <v/>
      </c>
      <c r="DP104" t="str">
        <f t="shared" ca="1" si="403"/>
        <v/>
      </c>
      <c r="DQ104" t="str">
        <f t="shared" ca="1" si="404"/>
        <v/>
      </c>
      <c r="DR104" t="str">
        <f t="shared" ca="1" si="405"/>
        <v/>
      </c>
      <c r="DS104" t="str">
        <f t="shared" ca="1" si="406"/>
        <v/>
      </c>
      <c r="DT104" t="str">
        <f t="shared" ca="1" si="407"/>
        <v/>
      </c>
      <c r="DU104" t="str">
        <f t="shared" ca="1" si="408"/>
        <v/>
      </c>
      <c r="DV104" t="str">
        <f t="shared" ca="1" si="296"/>
        <v/>
      </c>
      <c r="DW104" t="str">
        <f t="shared" ca="1" si="409"/>
        <v/>
      </c>
      <c r="DX104" t="str">
        <f t="shared" ca="1" si="410"/>
        <v/>
      </c>
      <c r="DY104" t="str">
        <f t="shared" ca="1" si="411"/>
        <v/>
      </c>
      <c r="DZ104" t="str">
        <f t="shared" ca="1" si="412"/>
        <v/>
      </c>
      <c r="EA104" t="str">
        <f t="shared" ca="1" si="413"/>
        <v/>
      </c>
      <c r="EB104" t="str">
        <f t="shared" ca="1" si="414"/>
        <v/>
      </c>
      <c r="EC104" t="str">
        <f t="shared" ca="1" si="415"/>
        <v/>
      </c>
      <c r="ED104" t="str">
        <f t="shared" ca="1" si="416"/>
        <v/>
      </c>
      <c r="EE104" t="str">
        <f t="shared" ca="1" si="417"/>
        <v/>
      </c>
      <c r="EF104" t="str">
        <f t="shared" ca="1" si="418"/>
        <v/>
      </c>
      <c r="EG104" t="str">
        <f t="shared" ca="1" si="419"/>
        <v/>
      </c>
      <c r="EH104" t="str">
        <f t="shared" ca="1" si="420"/>
        <v/>
      </c>
      <c r="EI104" t="str">
        <f t="shared" ca="1" si="421"/>
        <v/>
      </c>
      <c r="EJ104" t="str">
        <f t="shared" ca="1" si="422"/>
        <v/>
      </c>
      <c r="EK104" t="str">
        <f t="shared" ca="1" si="423"/>
        <v/>
      </c>
      <c r="EL104" t="str">
        <f t="shared" ca="1" si="424"/>
        <v/>
      </c>
      <c r="EM104" t="str">
        <f t="shared" ca="1" si="425"/>
        <v/>
      </c>
      <c r="EN104" t="str">
        <f t="shared" ca="1" si="426"/>
        <v/>
      </c>
      <c r="EO104" t="str">
        <f t="shared" ca="1" si="427"/>
        <v/>
      </c>
      <c r="EP104" t="str">
        <f t="shared" ca="1" si="428"/>
        <v/>
      </c>
      <c r="EQ104" t="str">
        <f t="shared" ca="1" si="429"/>
        <v/>
      </c>
      <c r="ER104" t="str">
        <f t="shared" ca="1" si="430"/>
        <v/>
      </c>
      <c r="ES104" t="str">
        <f t="shared" ca="1" si="431"/>
        <v/>
      </c>
      <c r="ET104" t="str">
        <f t="shared" ca="1" si="432"/>
        <v/>
      </c>
      <c r="EU104" t="str">
        <f t="shared" ca="1" si="433"/>
        <v/>
      </c>
      <c r="EV104" t="str">
        <f t="shared" ca="1" si="434"/>
        <v/>
      </c>
      <c r="EW104" t="str">
        <f t="shared" ca="1" si="435"/>
        <v/>
      </c>
      <c r="EX104" t="str">
        <f t="shared" ca="1" si="436"/>
        <v/>
      </c>
      <c r="EY104" t="str">
        <f t="shared" ca="1" si="437"/>
        <v/>
      </c>
      <c r="EZ104" t="str">
        <f t="shared" ca="1" si="438"/>
        <v/>
      </c>
      <c r="FA104" t="str">
        <f t="shared" ca="1" si="439"/>
        <v/>
      </c>
      <c r="FB104" t="str">
        <f t="shared" ca="1" si="440"/>
        <v/>
      </c>
      <c r="FC104" t="str">
        <f t="shared" ca="1" si="441"/>
        <v/>
      </c>
      <c r="FD104" t="str">
        <f t="shared" ca="1" si="442"/>
        <v/>
      </c>
      <c r="FE104" t="str">
        <f t="shared" ca="1" si="443"/>
        <v/>
      </c>
      <c r="FF104" t="str">
        <f t="shared" ca="1" si="444"/>
        <v/>
      </c>
      <c r="FG104" t="str">
        <f t="shared" ca="1" si="445"/>
        <v/>
      </c>
      <c r="FH104" t="str">
        <f t="shared" ca="1" si="446"/>
        <v/>
      </c>
      <c r="FI104" t="str">
        <f t="shared" ca="1" si="447"/>
        <v/>
      </c>
      <c r="FJ104" t="str">
        <f t="shared" ca="1" si="448"/>
        <v/>
      </c>
      <c r="FK104" t="str">
        <f t="shared" ca="1" si="449"/>
        <v/>
      </c>
      <c r="FL104" t="str">
        <f t="shared" ca="1" si="450"/>
        <v/>
      </c>
      <c r="FM104" t="str">
        <f t="shared" ca="1" si="451"/>
        <v/>
      </c>
      <c r="FN104" t="str">
        <f t="shared" ca="1" si="452"/>
        <v/>
      </c>
      <c r="FO104" t="str">
        <f t="shared" ca="1" si="453"/>
        <v/>
      </c>
      <c r="FP104" t="str">
        <f t="shared" ca="1" si="454"/>
        <v/>
      </c>
      <c r="FQ104" t="str">
        <f t="shared" ca="1" si="455"/>
        <v/>
      </c>
      <c r="FR104" t="str">
        <f t="shared" ca="1" si="456"/>
        <v/>
      </c>
      <c r="FS104" t="str">
        <f t="shared" ca="1" si="457"/>
        <v/>
      </c>
      <c r="FT104" t="str">
        <f t="shared" ca="1" si="458"/>
        <v/>
      </c>
      <c r="FU104" t="str">
        <f t="shared" ca="1" si="459"/>
        <v/>
      </c>
      <c r="FV104" t="str">
        <f t="shared" ca="1" si="460"/>
        <v/>
      </c>
      <c r="FW104" t="str">
        <f t="shared" ca="1" si="461"/>
        <v/>
      </c>
      <c r="FX104" t="str">
        <f t="shared" ca="1" si="462"/>
        <v/>
      </c>
      <c r="FY104" t="str">
        <f t="shared" ca="1" si="463"/>
        <v/>
      </c>
      <c r="FZ104" t="str">
        <f t="shared" ca="1" si="464"/>
        <v/>
      </c>
      <c r="GA104" t="str">
        <f t="shared" ca="1" si="465"/>
        <v/>
      </c>
      <c r="GB104" t="str">
        <f t="shared" ca="1" si="466"/>
        <v/>
      </c>
      <c r="GC104" t="str">
        <f t="shared" ca="1" si="467"/>
        <v/>
      </c>
      <c r="GD104" t="str">
        <f t="shared" ca="1" si="468"/>
        <v/>
      </c>
      <c r="GE104" t="str">
        <f t="shared" ca="1" si="469"/>
        <v/>
      </c>
      <c r="GF104" t="str">
        <f t="shared" ca="1" si="470"/>
        <v/>
      </c>
      <c r="GG104" t="str">
        <f t="shared" ca="1" si="471"/>
        <v/>
      </c>
      <c r="GH104" t="str">
        <f t="shared" ca="1" si="472"/>
        <v/>
      </c>
      <c r="GI104" t="str">
        <f t="shared" ca="1" si="473"/>
        <v/>
      </c>
      <c r="GJ104" t="str">
        <f t="shared" ca="1" si="474"/>
        <v/>
      </c>
      <c r="GK104" t="str">
        <f t="shared" ca="1" si="475"/>
        <v/>
      </c>
      <c r="GL104" t="str">
        <f t="shared" ca="1" si="476"/>
        <v/>
      </c>
      <c r="GM104" t="str">
        <f t="shared" ca="1" si="477"/>
        <v/>
      </c>
      <c r="GN104" t="str">
        <f t="shared" ca="1" si="478"/>
        <v/>
      </c>
      <c r="GO104" t="str">
        <f t="shared" ca="1" si="479"/>
        <v/>
      </c>
      <c r="GP104" t="str">
        <f t="shared" ca="1" si="480"/>
        <v/>
      </c>
      <c r="GQ104" t="str">
        <f t="shared" ca="1" si="481"/>
        <v/>
      </c>
      <c r="GR104" t="str">
        <f t="shared" ca="1" si="482"/>
        <v/>
      </c>
      <c r="GS104" t="str">
        <f t="shared" ca="1" si="483"/>
        <v/>
      </c>
      <c r="GT104" t="str">
        <f t="shared" ca="1" si="484"/>
        <v/>
      </c>
      <c r="GU104" t="str">
        <f t="shared" ca="1" si="485"/>
        <v/>
      </c>
      <c r="GV104" t="str">
        <f t="shared" ca="1" si="486"/>
        <v/>
      </c>
      <c r="GW104" t="str">
        <f t="shared" ca="1" si="487"/>
        <v/>
      </c>
      <c r="GX104" t="str">
        <f t="shared" ca="1" si="488"/>
        <v/>
      </c>
      <c r="GY104" t="str">
        <f t="shared" ca="1" si="489"/>
        <v/>
      </c>
      <c r="GZ104" t="str">
        <f t="shared" ca="1" si="490"/>
        <v/>
      </c>
      <c r="HA104" t="str">
        <f t="shared" ca="1" si="491"/>
        <v/>
      </c>
      <c r="HB104" t="str">
        <f t="shared" ca="1" si="492"/>
        <v/>
      </c>
      <c r="HC104" t="str">
        <f t="shared" ca="1" si="493"/>
        <v/>
      </c>
      <c r="HD104" t="str">
        <f t="shared" ca="1" si="494"/>
        <v/>
      </c>
      <c r="HE104" t="str">
        <f t="shared" ca="1" si="495"/>
        <v/>
      </c>
      <c r="HF104" t="str">
        <f t="shared" ca="1" si="496"/>
        <v/>
      </c>
      <c r="HG104" t="str">
        <f t="shared" ca="1" si="497"/>
        <v/>
      </c>
      <c r="HH104" t="str">
        <f t="shared" ca="1" si="498"/>
        <v/>
      </c>
      <c r="HI104" t="str">
        <f t="shared" ca="1" si="499"/>
        <v/>
      </c>
      <c r="HJ104" t="str">
        <f t="shared" ca="1" si="500"/>
        <v/>
      </c>
      <c r="HK104" t="str">
        <f t="shared" ca="1" si="501"/>
        <v/>
      </c>
      <c r="HL104" t="str">
        <f t="shared" ca="1" si="502"/>
        <v/>
      </c>
      <c r="HM104" t="str">
        <f t="shared" ca="1" si="503"/>
        <v/>
      </c>
      <c r="HN104" t="str">
        <f t="shared" ca="1" si="504"/>
        <v/>
      </c>
      <c r="HO104" t="str">
        <f t="shared" ca="1" si="505"/>
        <v/>
      </c>
      <c r="HP104" t="str">
        <f t="shared" ca="1" si="506"/>
        <v/>
      </c>
      <c r="HQ104" t="str">
        <f t="shared" ca="1" si="507"/>
        <v/>
      </c>
      <c r="HR104" t="str">
        <f t="shared" ca="1" si="508"/>
        <v/>
      </c>
      <c r="HS104" t="str">
        <f t="shared" ca="1" si="509"/>
        <v/>
      </c>
      <c r="HT104" t="str">
        <f t="shared" ca="1" si="510"/>
        <v/>
      </c>
      <c r="HU104" t="str">
        <f t="shared" ca="1" si="511"/>
        <v/>
      </c>
      <c r="HV104" t="str">
        <f t="shared" ca="1" si="512"/>
        <v/>
      </c>
      <c r="HW104" t="str">
        <f t="shared" ca="1" si="513"/>
        <v/>
      </c>
      <c r="HX104" t="str">
        <f t="shared" ca="1" si="514"/>
        <v/>
      </c>
      <c r="HY104" t="str">
        <f t="shared" ca="1" si="515"/>
        <v/>
      </c>
      <c r="HZ104" t="str">
        <f t="shared" ca="1" si="516"/>
        <v/>
      </c>
      <c r="IA104" t="str">
        <f t="shared" ca="1" si="517"/>
        <v/>
      </c>
      <c r="IB104" t="str">
        <f t="shared" ca="1" si="518"/>
        <v/>
      </c>
      <c r="IC104" t="str">
        <f t="shared" ca="1" si="519"/>
        <v/>
      </c>
      <c r="ID104" t="str">
        <f t="shared" ca="1" si="520"/>
        <v/>
      </c>
      <c r="IE104" t="str">
        <f t="shared" ca="1" si="521"/>
        <v/>
      </c>
      <c r="IF104" t="str">
        <f t="shared" ca="1" si="522"/>
        <v/>
      </c>
      <c r="IG104" t="str">
        <f t="shared" ca="1" si="523"/>
        <v/>
      </c>
      <c r="IH104" t="str">
        <f t="shared" ca="1" si="524"/>
        <v/>
      </c>
      <c r="II104" t="str">
        <f t="shared" ca="1" si="525"/>
        <v/>
      </c>
      <c r="IJ104" t="str">
        <f t="shared" ca="1" si="526"/>
        <v/>
      </c>
      <c r="IK104" t="str">
        <f t="shared" ca="1" si="527"/>
        <v/>
      </c>
      <c r="IL104" t="str">
        <f t="shared" ca="1" si="528"/>
        <v/>
      </c>
      <c r="IM104" t="str">
        <f t="shared" ca="1" si="529"/>
        <v/>
      </c>
      <c r="IN104" t="str">
        <f t="shared" ca="1" si="530"/>
        <v/>
      </c>
      <c r="IO104" t="str">
        <f t="shared" ca="1" si="531"/>
        <v/>
      </c>
      <c r="IP104" t="str">
        <f t="shared" ca="1" si="532"/>
        <v/>
      </c>
      <c r="IQ104" t="str">
        <f t="shared" ca="1" si="533"/>
        <v/>
      </c>
      <c r="IR104" t="str">
        <f t="shared" ca="1" si="534"/>
        <v/>
      </c>
      <c r="IS104" t="str">
        <f t="shared" ca="1" si="535"/>
        <v/>
      </c>
      <c r="IT104" t="str">
        <f t="shared" ca="1" si="536"/>
        <v/>
      </c>
      <c r="IU104" t="str">
        <f t="shared" ca="1" si="537"/>
        <v/>
      </c>
      <c r="IV104" t="str">
        <f t="shared" ca="1" si="538"/>
        <v/>
      </c>
      <c r="IW104" t="str">
        <f t="shared" ca="1" si="539"/>
        <v/>
      </c>
      <c r="IX104" t="str">
        <f t="shared" ca="1" si="540"/>
        <v/>
      </c>
      <c r="IY104" t="str">
        <f t="shared" ca="1" si="541"/>
        <v/>
      </c>
      <c r="IZ104" t="str">
        <f t="shared" ca="1" si="542"/>
        <v/>
      </c>
      <c r="JA104" t="str">
        <f t="shared" ca="1" si="543"/>
        <v/>
      </c>
      <c r="JB104" t="str">
        <f t="shared" ca="1" si="544"/>
        <v/>
      </c>
      <c r="JC104" t="str">
        <f t="shared" ca="1" si="545"/>
        <v/>
      </c>
      <c r="JD104" t="str">
        <f t="shared" ca="1" si="546"/>
        <v/>
      </c>
      <c r="JE104" t="str">
        <f t="shared" ca="1" si="547"/>
        <v/>
      </c>
      <c r="JF104" t="str">
        <f t="shared" ca="1" si="548"/>
        <v/>
      </c>
      <c r="JG104" t="str">
        <f t="shared" ca="1" si="549"/>
        <v/>
      </c>
      <c r="JH104" t="str">
        <f t="shared" ca="1" si="550"/>
        <v/>
      </c>
      <c r="JI104" t="str">
        <f t="shared" ca="1" si="551"/>
        <v/>
      </c>
      <c r="JJ104" t="str">
        <f t="shared" ca="1" si="552"/>
        <v/>
      </c>
      <c r="JK104" t="str">
        <f t="shared" ca="1" si="553"/>
        <v/>
      </c>
      <c r="JL104" t="str">
        <f t="shared" ca="1" si="554"/>
        <v/>
      </c>
      <c r="JM104" t="str">
        <f t="shared" ca="1" si="555"/>
        <v/>
      </c>
      <c r="JN104" t="str">
        <f t="shared" ca="1" si="556"/>
        <v/>
      </c>
      <c r="JO104" t="str">
        <f t="shared" ca="1" si="557"/>
        <v/>
      </c>
      <c r="JP104" t="str">
        <f t="shared" ca="1" si="558"/>
        <v/>
      </c>
      <c r="JQ104" t="str">
        <f t="shared" ca="1" si="559"/>
        <v/>
      </c>
      <c r="JR104" t="str">
        <f t="shared" ca="1" si="560"/>
        <v/>
      </c>
      <c r="JS104" t="str">
        <f t="shared" ca="1" si="561"/>
        <v/>
      </c>
      <c r="JT104" t="str">
        <f t="shared" ca="1" si="562"/>
        <v/>
      </c>
      <c r="JU104" t="str">
        <f t="shared" ca="1" si="563"/>
        <v/>
      </c>
    </row>
    <row r="105" spans="1:281" x14ac:dyDescent="0.25">
      <c r="A105">
        <f t="shared" si="564"/>
        <v>104</v>
      </c>
      <c r="B105" t="str">
        <f t="shared" ca="1" si="293"/>
        <v>Jake Carter</v>
      </c>
      <c r="C105">
        <v>5</v>
      </c>
      <c r="D105">
        <f t="shared" si="297"/>
        <v>104</v>
      </c>
      <c r="E105">
        <f t="shared" si="298"/>
        <v>4</v>
      </c>
      <c r="F105">
        <f ca="1">COUNT((AD105,AP105,BB105,BN105,BZ105,CL105,CX105,DJ105,DV105,EH105,ET105,FF105,FR105,GD105,GP105,HB105,HN105,HZ105,IL105,IX105,JJ105,JV105,KH105,KT105,LF105,LR105))</f>
        <v>2</v>
      </c>
      <c r="G105">
        <f t="shared" ca="1" si="299"/>
        <v>1</v>
      </c>
      <c r="H105">
        <f t="shared" ca="1" si="300"/>
        <v>50</v>
      </c>
      <c r="I105">
        <f t="shared" ca="1" si="294"/>
        <v>23.995000000000001</v>
      </c>
      <c r="J105">
        <f t="shared" ca="1" si="301"/>
        <v>24.995000000000001</v>
      </c>
      <c r="K105">
        <f t="shared" ca="1" si="302"/>
        <v>24.994999989500002</v>
      </c>
      <c r="L105">
        <f t="shared" ca="1" si="565"/>
        <v>9</v>
      </c>
      <c r="M105">
        <f t="shared" ca="1" si="303"/>
        <v>26.37</v>
      </c>
      <c r="N105">
        <f t="shared" ca="1" si="566"/>
        <v>8</v>
      </c>
      <c r="O105">
        <f t="shared" ca="1" si="304"/>
        <v>26.369999989500002</v>
      </c>
      <c r="P105">
        <f t="shared" ca="1" si="567"/>
        <v>9</v>
      </c>
      <c r="Q105">
        <f t="shared" ca="1" si="305"/>
        <v>5</v>
      </c>
      <c r="R105">
        <f t="shared" ca="1" si="306"/>
        <v>4</v>
      </c>
      <c r="S105">
        <f t="shared" ca="1" si="307"/>
        <v>0</v>
      </c>
      <c r="T105">
        <f t="shared" ca="1" si="308"/>
        <v>13</v>
      </c>
      <c r="U105" t="str">
        <f t="shared" ca="1" si="295"/>
        <v>986999995994Jake Carter</v>
      </c>
      <c r="V105">
        <f t="shared" ca="1" si="568"/>
        <v>28</v>
      </c>
      <c r="W105">
        <f t="shared" si="309"/>
        <v>104</v>
      </c>
      <c r="X105" t="e">
        <f t="shared" ca="1" si="569"/>
        <v>#N/A</v>
      </c>
      <c r="Y105">
        <f t="shared" ca="1" si="310"/>
        <v>1</v>
      </c>
      <c r="Z105" t="str">
        <f t="shared" ca="1" si="311"/>
        <v>998Jake Carterzz</v>
      </c>
      <c r="AA105">
        <f t="shared" ca="1" si="570"/>
        <v>33</v>
      </c>
      <c r="AB105">
        <f t="shared" si="312"/>
        <v>104</v>
      </c>
      <c r="AC105" t="e">
        <f t="shared" ca="1" si="571"/>
        <v>#N/A</v>
      </c>
      <c r="AD105">
        <f t="shared" ca="1" si="313"/>
        <v>21.62</v>
      </c>
      <c r="AE105" t="str">
        <f t="shared" ca="1" si="314"/>
        <v>LOST</v>
      </c>
      <c r="AF105">
        <f t="shared" ca="1" si="315"/>
        <v>4</v>
      </c>
      <c r="AG105">
        <f t="shared" ca="1" si="316"/>
        <v>0</v>
      </c>
      <c r="AH105">
        <f t="shared" ca="1" si="317"/>
        <v>0</v>
      </c>
      <c r="AI105">
        <f t="shared" ca="1" si="318"/>
        <v>0</v>
      </c>
      <c r="AJ105">
        <f t="shared" ca="1" si="319"/>
        <v>0</v>
      </c>
      <c r="AK105">
        <f t="shared" ca="1" si="320"/>
        <v>0</v>
      </c>
      <c r="AL105">
        <f t="shared" ca="1" si="321"/>
        <v>0</v>
      </c>
      <c r="AM105">
        <f t="shared" ca="1" si="322"/>
        <v>0</v>
      </c>
      <c r="AN105">
        <f t="shared" ca="1" si="323"/>
        <v>0</v>
      </c>
      <c r="AO105">
        <f t="shared" ca="1" si="324"/>
        <v>0</v>
      </c>
      <c r="AP105">
        <f t="shared" ca="1" si="325"/>
        <v>26.37</v>
      </c>
      <c r="AQ105" t="str">
        <f t="shared" ca="1" si="326"/>
        <v>WON</v>
      </c>
      <c r="AR105">
        <f t="shared" ca="1" si="327"/>
        <v>1</v>
      </c>
      <c r="AS105">
        <f t="shared" ca="1" si="328"/>
        <v>4</v>
      </c>
      <c r="AT105">
        <f t="shared" ca="1" si="329"/>
        <v>0</v>
      </c>
      <c r="AU105">
        <f t="shared" ca="1" si="330"/>
        <v>1</v>
      </c>
      <c r="AV105">
        <f t="shared" ca="1" si="331"/>
        <v>0</v>
      </c>
      <c r="AW105">
        <f t="shared" ca="1" si="332"/>
        <v>16</v>
      </c>
      <c r="AX105">
        <f t="shared" ca="1" si="333"/>
        <v>77</v>
      </c>
      <c r="AY105">
        <f t="shared" ca="1" si="334"/>
        <v>120</v>
      </c>
      <c r="AZ105">
        <f t="shared" ca="1" si="335"/>
        <v>0</v>
      </c>
      <c r="BA105">
        <f t="shared" ca="1" si="336"/>
        <v>0</v>
      </c>
      <c r="BB105" t="str">
        <f t="shared" ca="1" si="337"/>
        <v/>
      </c>
      <c r="BC105" t="str">
        <f t="shared" ca="1" si="338"/>
        <v/>
      </c>
      <c r="BD105" t="str">
        <f t="shared" ca="1" si="339"/>
        <v/>
      </c>
      <c r="BE105" t="str">
        <f t="shared" ca="1" si="340"/>
        <v/>
      </c>
      <c r="BF105" t="str">
        <f t="shared" ca="1" si="341"/>
        <v/>
      </c>
      <c r="BG105" t="str">
        <f t="shared" ca="1" si="342"/>
        <v/>
      </c>
      <c r="BH105" t="str">
        <f t="shared" ca="1" si="343"/>
        <v/>
      </c>
      <c r="BI105" t="str">
        <f t="shared" ca="1" si="344"/>
        <v/>
      </c>
      <c r="BJ105" t="str">
        <f t="shared" ca="1" si="345"/>
        <v/>
      </c>
      <c r="BK105" t="str">
        <f t="shared" ca="1" si="346"/>
        <v/>
      </c>
      <c r="BL105" t="str">
        <f t="shared" ca="1" si="347"/>
        <v/>
      </c>
      <c r="BM105" t="str">
        <f t="shared" ca="1" si="348"/>
        <v/>
      </c>
      <c r="BN105" t="str">
        <f t="shared" ca="1" si="349"/>
        <v/>
      </c>
      <c r="BO105" t="str">
        <f t="shared" ca="1" si="350"/>
        <v/>
      </c>
      <c r="BP105" t="str">
        <f t="shared" ca="1" si="351"/>
        <v/>
      </c>
      <c r="BQ105" t="str">
        <f t="shared" ca="1" si="352"/>
        <v/>
      </c>
      <c r="BR105" t="str">
        <f t="shared" ca="1" si="353"/>
        <v/>
      </c>
      <c r="BS105" t="str">
        <f t="shared" ca="1" si="354"/>
        <v/>
      </c>
      <c r="BT105" t="str">
        <f t="shared" ca="1" si="355"/>
        <v/>
      </c>
      <c r="BU105" t="str">
        <f t="shared" ca="1" si="356"/>
        <v/>
      </c>
      <c r="BV105" t="str">
        <f t="shared" ca="1" si="357"/>
        <v/>
      </c>
      <c r="BW105" t="str">
        <f t="shared" ca="1" si="358"/>
        <v/>
      </c>
      <c r="BX105" t="str">
        <f t="shared" ca="1" si="359"/>
        <v/>
      </c>
      <c r="BY105" t="str">
        <f t="shared" ca="1" si="360"/>
        <v/>
      </c>
      <c r="BZ105" t="str">
        <f t="shared" ca="1" si="361"/>
        <v/>
      </c>
      <c r="CA105" t="str">
        <f t="shared" ca="1" si="362"/>
        <v/>
      </c>
      <c r="CB105" t="str">
        <f t="shared" ca="1" si="363"/>
        <v/>
      </c>
      <c r="CC105" t="str">
        <f t="shared" ca="1" si="364"/>
        <v/>
      </c>
      <c r="CD105" t="str">
        <f t="shared" ca="1" si="365"/>
        <v/>
      </c>
      <c r="CE105" t="str">
        <f t="shared" ca="1" si="366"/>
        <v/>
      </c>
      <c r="CF105" t="str">
        <f t="shared" ca="1" si="367"/>
        <v/>
      </c>
      <c r="CG105" t="str">
        <f t="shared" ca="1" si="368"/>
        <v/>
      </c>
      <c r="CH105" t="str">
        <f t="shared" ca="1" si="369"/>
        <v/>
      </c>
      <c r="CI105" t="str">
        <f t="shared" ca="1" si="370"/>
        <v/>
      </c>
      <c r="CJ105" t="str">
        <f t="shared" ca="1" si="371"/>
        <v/>
      </c>
      <c r="CK105" t="str">
        <f t="shared" ca="1" si="372"/>
        <v/>
      </c>
      <c r="CL105" t="str">
        <f t="shared" ca="1" si="373"/>
        <v/>
      </c>
      <c r="CM105" t="str">
        <f t="shared" ca="1" si="374"/>
        <v/>
      </c>
      <c r="CN105" t="str">
        <f t="shared" ca="1" si="375"/>
        <v/>
      </c>
      <c r="CO105" t="str">
        <f t="shared" ca="1" si="376"/>
        <v/>
      </c>
      <c r="CP105" t="str">
        <f t="shared" ca="1" si="377"/>
        <v/>
      </c>
      <c r="CQ105" t="str">
        <f t="shared" ca="1" si="378"/>
        <v/>
      </c>
      <c r="CR105" t="str">
        <f t="shared" ca="1" si="379"/>
        <v/>
      </c>
      <c r="CS105" t="str">
        <f t="shared" ca="1" si="380"/>
        <v/>
      </c>
      <c r="CT105" t="str">
        <f t="shared" ca="1" si="381"/>
        <v/>
      </c>
      <c r="CU105" t="str">
        <f t="shared" ca="1" si="382"/>
        <v/>
      </c>
      <c r="CV105" t="str">
        <f t="shared" ca="1" si="383"/>
        <v/>
      </c>
      <c r="CW105" t="str">
        <f t="shared" ca="1" si="384"/>
        <v/>
      </c>
      <c r="CX105" t="str">
        <f t="shared" ca="1" si="385"/>
        <v/>
      </c>
      <c r="CY105" t="str">
        <f t="shared" ca="1" si="386"/>
        <v/>
      </c>
      <c r="CZ105" t="str">
        <f t="shared" ca="1" si="387"/>
        <v/>
      </c>
      <c r="DA105" t="str">
        <f t="shared" ca="1" si="388"/>
        <v/>
      </c>
      <c r="DB105" t="str">
        <f t="shared" ca="1" si="389"/>
        <v/>
      </c>
      <c r="DC105" t="str">
        <f t="shared" ca="1" si="390"/>
        <v/>
      </c>
      <c r="DD105" t="str">
        <f t="shared" ca="1" si="391"/>
        <v/>
      </c>
      <c r="DE105" t="str">
        <f t="shared" ca="1" si="392"/>
        <v/>
      </c>
      <c r="DF105" t="str">
        <f t="shared" ca="1" si="393"/>
        <v/>
      </c>
      <c r="DG105" t="str">
        <f t="shared" ca="1" si="394"/>
        <v/>
      </c>
      <c r="DH105" t="str">
        <f t="shared" ca="1" si="395"/>
        <v/>
      </c>
      <c r="DI105" t="str">
        <f t="shared" ca="1" si="396"/>
        <v/>
      </c>
      <c r="DJ105" t="str">
        <f t="shared" ca="1" si="397"/>
        <v/>
      </c>
      <c r="DK105" t="str">
        <f t="shared" ca="1" si="398"/>
        <v/>
      </c>
      <c r="DL105" t="str">
        <f t="shared" ca="1" si="399"/>
        <v/>
      </c>
      <c r="DM105" t="str">
        <f t="shared" ca="1" si="400"/>
        <v/>
      </c>
      <c r="DN105" t="str">
        <f t="shared" ca="1" si="401"/>
        <v/>
      </c>
      <c r="DO105" t="str">
        <f t="shared" ca="1" si="402"/>
        <v/>
      </c>
      <c r="DP105" t="str">
        <f t="shared" ca="1" si="403"/>
        <v/>
      </c>
      <c r="DQ105" t="str">
        <f t="shared" ca="1" si="404"/>
        <v/>
      </c>
      <c r="DR105" t="str">
        <f t="shared" ca="1" si="405"/>
        <v/>
      </c>
      <c r="DS105" t="str">
        <f t="shared" ca="1" si="406"/>
        <v/>
      </c>
      <c r="DT105" t="str">
        <f t="shared" ca="1" si="407"/>
        <v/>
      </c>
      <c r="DU105" t="str">
        <f t="shared" ca="1" si="408"/>
        <v/>
      </c>
      <c r="DV105" t="str">
        <f t="shared" ca="1" si="296"/>
        <v/>
      </c>
      <c r="DW105" t="str">
        <f t="shared" ca="1" si="409"/>
        <v/>
      </c>
      <c r="DX105" t="str">
        <f t="shared" ca="1" si="410"/>
        <v/>
      </c>
      <c r="DY105" t="str">
        <f t="shared" ca="1" si="411"/>
        <v/>
      </c>
      <c r="DZ105" t="str">
        <f t="shared" ca="1" si="412"/>
        <v/>
      </c>
      <c r="EA105" t="str">
        <f t="shared" ca="1" si="413"/>
        <v/>
      </c>
      <c r="EB105" t="str">
        <f t="shared" ca="1" si="414"/>
        <v/>
      </c>
      <c r="EC105" t="str">
        <f t="shared" ca="1" si="415"/>
        <v/>
      </c>
      <c r="ED105" t="str">
        <f t="shared" ca="1" si="416"/>
        <v/>
      </c>
      <c r="EE105" t="str">
        <f t="shared" ca="1" si="417"/>
        <v/>
      </c>
      <c r="EF105" t="str">
        <f t="shared" ca="1" si="418"/>
        <v/>
      </c>
      <c r="EG105" t="str">
        <f t="shared" ca="1" si="419"/>
        <v/>
      </c>
      <c r="EH105" t="str">
        <f t="shared" ca="1" si="420"/>
        <v/>
      </c>
      <c r="EI105" t="str">
        <f t="shared" ca="1" si="421"/>
        <v/>
      </c>
      <c r="EJ105" t="str">
        <f t="shared" ca="1" si="422"/>
        <v/>
      </c>
      <c r="EK105" t="str">
        <f t="shared" ca="1" si="423"/>
        <v/>
      </c>
      <c r="EL105" t="str">
        <f t="shared" ca="1" si="424"/>
        <v/>
      </c>
      <c r="EM105" t="str">
        <f t="shared" ca="1" si="425"/>
        <v/>
      </c>
      <c r="EN105" t="str">
        <f t="shared" ca="1" si="426"/>
        <v/>
      </c>
      <c r="EO105" t="str">
        <f t="shared" ca="1" si="427"/>
        <v/>
      </c>
      <c r="EP105" t="str">
        <f t="shared" ca="1" si="428"/>
        <v/>
      </c>
      <c r="EQ105" t="str">
        <f t="shared" ca="1" si="429"/>
        <v/>
      </c>
      <c r="ER105" t="str">
        <f t="shared" ca="1" si="430"/>
        <v/>
      </c>
      <c r="ES105" t="str">
        <f t="shared" ca="1" si="431"/>
        <v/>
      </c>
      <c r="ET105" t="str">
        <f t="shared" ca="1" si="432"/>
        <v/>
      </c>
      <c r="EU105" t="str">
        <f t="shared" ca="1" si="433"/>
        <v/>
      </c>
      <c r="EV105" t="str">
        <f t="shared" ca="1" si="434"/>
        <v/>
      </c>
      <c r="EW105" t="str">
        <f t="shared" ca="1" si="435"/>
        <v/>
      </c>
      <c r="EX105" t="str">
        <f t="shared" ca="1" si="436"/>
        <v/>
      </c>
      <c r="EY105" t="str">
        <f t="shared" ca="1" si="437"/>
        <v/>
      </c>
      <c r="EZ105" t="str">
        <f t="shared" ca="1" si="438"/>
        <v/>
      </c>
      <c r="FA105" t="str">
        <f t="shared" ca="1" si="439"/>
        <v/>
      </c>
      <c r="FB105" t="str">
        <f t="shared" ca="1" si="440"/>
        <v/>
      </c>
      <c r="FC105" t="str">
        <f t="shared" ca="1" si="441"/>
        <v/>
      </c>
      <c r="FD105" t="str">
        <f t="shared" ca="1" si="442"/>
        <v/>
      </c>
      <c r="FE105" t="str">
        <f t="shared" ca="1" si="443"/>
        <v/>
      </c>
      <c r="FF105" t="str">
        <f t="shared" ca="1" si="444"/>
        <v/>
      </c>
      <c r="FG105" t="str">
        <f t="shared" ca="1" si="445"/>
        <v/>
      </c>
      <c r="FH105" t="str">
        <f t="shared" ca="1" si="446"/>
        <v/>
      </c>
      <c r="FI105" t="str">
        <f t="shared" ca="1" si="447"/>
        <v/>
      </c>
      <c r="FJ105" t="str">
        <f t="shared" ca="1" si="448"/>
        <v/>
      </c>
      <c r="FK105" t="str">
        <f t="shared" ca="1" si="449"/>
        <v/>
      </c>
      <c r="FL105" t="str">
        <f t="shared" ca="1" si="450"/>
        <v/>
      </c>
      <c r="FM105" t="str">
        <f t="shared" ca="1" si="451"/>
        <v/>
      </c>
      <c r="FN105" t="str">
        <f t="shared" ca="1" si="452"/>
        <v/>
      </c>
      <c r="FO105" t="str">
        <f t="shared" ca="1" si="453"/>
        <v/>
      </c>
      <c r="FP105" t="str">
        <f t="shared" ca="1" si="454"/>
        <v/>
      </c>
      <c r="FQ105" t="str">
        <f t="shared" ca="1" si="455"/>
        <v/>
      </c>
      <c r="FR105" t="str">
        <f t="shared" ca="1" si="456"/>
        <v/>
      </c>
      <c r="FS105" t="str">
        <f t="shared" ca="1" si="457"/>
        <v/>
      </c>
      <c r="FT105" t="str">
        <f t="shared" ca="1" si="458"/>
        <v/>
      </c>
      <c r="FU105" t="str">
        <f t="shared" ca="1" si="459"/>
        <v/>
      </c>
      <c r="FV105" t="str">
        <f t="shared" ca="1" si="460"/>
        <v/>
      </c>
      <c r="FW105" t="str">
        <f t="shared" ca="1" si="461"/>
        <v/>
      </c>
      <c r="FX105" t="str">
        <f t="shared" ca="1" si="462"/>
        <v/>
      </c>
      <c r="FY105" t="str">
        <f t="shared" ca="1" si="463"/>
        <v/>
      </c>
      <c r="FZ105" t="str">
        <f t="shared" ca="1" si="464"/>
        <v/>
      </c>
      <c r="GA105" t="str">
        <f t="shared" ca="1" si="465"/>
        <v/>
      </c>
      <c r="GB105" t="str">
        <f t="shared" ca="1" si="466"/>
        <v/>
      </c>
      <c r="GC105" t="str">
        <f t="shared" ca="1" si="467"/>
        <v/>
      </c>
      <c r="GD105" t="str">
        <f t="shared" ca="1" si="468"/>
        <v/>
      </c>
      <c r="GE105" t="str">
        <f t="shared" ca="1" si="469"/>
        <v/>
      </c>
      <c r="GF105" t="str">
        <f t="shared" ca="1" si="470"/>
        <v/>
      </c>
      <c r="GG105" t="str">
        <f t="shared" ca="1" si="471"/>
        <v/>
      </c>
      <c r="GH105" t="str">
        <f t="shared" ca="1" si="472"/>
        <v/>
      </c>
      <c r="GI105" t="str">
        <f t="shared" ca="1" si="473"/>
        <v/>
      </c>
      <c r="GJ105" t="str">
        <f t="shared" ca="1" si="474"/>
        <v/>
      </c>
      <c r="GK105" t="str">
        <f t="shared" ca="1" si="475"/>
        <v/>
      </c>
      <c r="GL105" t="str">
        <f t="shared" ca="1" si="476"/>
        <v/>
      </c>
      <c r="GM105" t="str">
        <f t="shared" ca="1" si="477"/>
        <v/>
      </c>
      <c r="GN105" t="str">
        <f t="shared" ca="1" si="478"/>
        <v/>
      </c>
      <c r="GO105" t="str">
        <f t="shared" ca="1" si="479"/>
        <v/>
      </c>
      <c r="GP105" t="str">
        <f t="shared" ca="1" si="480"/>
        <v/>
      </c>
      <c r="GQ105" t="str">
        <f t="shared" ca="1" si="481"/>
        <v/>
      </c>
      <c r="GR105" t="str">
        <f t="shared" ca="1" si="482"/>
        <v/>
      </c>
      <c r="GS105" t="str">
        <f t="shared" ca="1" si="483"/>
        <v/>
      </c>
      <c r="GT105" t="str">
        <f t="shared" ca="1" si="484"/>
        <v/>
      </c>
      <c r="GU105" t="str">
        <f t="shared" ca="1" si="485"/>
        <v/>
      </c>
      <c r="GV105" t="str">
        <f t="shared" ca="1" si="486"/>
        <v/>
      </c>
      <c r="GW105" t="str">
        <f t="shared" ca="1" si="487"/>
        <v/>
      </c>
      <c r="GX105" t="str">
        <f t="shared" ca="1" si="488"/>
        <v/>
      </c>
      <c r="GY105" t="str">
        <f t="shared" ca="1" si="489"/>
        <v/>
      </c>
      <c r="GZ105" t="str">
        <f t="shared" ca="1" si="490"/>
        <v/>
      </c>
      <c r="HA105" t="str">
        <f t="shared" ca="1" si="491"/>
        <v/>
      </c>
      <c r="HB105" t="str">
        <f t="shared" ca="1" si="492"/>
        <v/>
      </c>
      <c r="HC105" t="str">
        <f t="shared" ca="1" si="493"/>
        <v/>
      </c>
      <c r="HD105" t="str">
        <f t="shared" ca="1" si="494"/>
        <v/>
      </c>
      <c r="HE105" t="str">
        <f t="shared" ca="1" si="495"/>
        <v/>
      </c>
      <c r="HF105" t="str">
        <f t="shared" ca="1" si="496"/>
        <v/>
      </c>
      <c r="HG105" t="str">
        <f t="shared" ca="1" si="497"/>
        <v/>
      </c>
      <c r="HH105" t="str">
        <f t="shared" ca="1" si="498"/>
        <v/>
      </c>
      <c r="HI105" t="str">
        <f t="shared" ca="1" si="499"/>
        <v/>
      </c>
      <c r="HJ105" t="str">
        <f t="shared" ca="1" si="500"/>
        <v/>
      </c>
      <c r="HK105" t="str">
        <f t="shared" ca="1" si="501"/>
        <v/>
      </c>
      <c r="HL105" t="str">
        <f t="shared" ca="1" si="502"/>
        <v/>
      </c>
      <c r="HM105" t="str">
        <f t="shared" ca="1" si="503"/>
        <v/>
      </c>
      <c r="HN105" t="str">
        <f t="shared" ca="1" si="504"/>
        <v/>
      </c>
      <c r="HO105" t="str">
        <f t="shared" ca="1" si="505"/>
        <v/>
      </c>
      <c r="HP105" t="str">
        <f t="shared" ca="1" si="506"/>
        <v/>
      </c>
      <c r="HQ105" t="str">
        <f t="shared" ca="1" si="507"/>
        <v/>
      </c>
      <c r="HR105" t="str">
        <f t="shared" ca="1" si="508"/>
        <v/>
      </c>
      <c r="HS105" t="str">
        <f t="shared" ca="1" si="509"/>
        <v/>
      </c>
      <c r="HT105" t="str">
        <f t="shared" ca="1" si="510"/>
        <v/>
      </c>
      <c r="HU105" t="str">
        <f t="shared" ca="1" si="511"/>
        <v/>
      </c>
      <c r="HV105" t="str">
        <f t="shared" ca="1" si="512"/>
        <v/>
      </c>
      <c r="HW105" t="str">
        <f t="shared" ca="1" si="513"/>
        <v/>
      </c>
      <c r="HX105" t="str">
        <f t="shared" ca="1" si="514"/>
        <v/>
      </c>
      <c r="HY105" t="str">
        <f t="shared" ca="1" si="515"/>
        <v/>
      </c>
      <c r="HZ105" t="str">
        <f t="shared" ca="1" si="516"/>
        <v/>
      </c>
      <c r="IA105" t="str">
        <f t="shared" ca="1" si="517"/>
        <v/>
      </c>
      <c r="IB105" t="str">
        <f t="shared" ca="1" si="518"/>
        <v/>
      </c>
      <c r="IC105" t="str">
        <f t="shared" ca="1" si="519"/>
        <v/>
      </c>
      <c r="ID105" t="str">
        <f t="shared" ca="1" si="520"/>
        <v/>
      </c>
      <c r="IE105" t="str">
        <f t="shared" ca="1" si="521"/>
        <v/>
      </c>
      <c r="IF105" t="str">
        <f t="shared" ca="1" si="522"/>
        <v/>
      </c>
      <c r="IG105" t="str">
        <f t="shared" ca="1" si="523"/>
        <v/>
      </c>
      <c r="IH105" t="str">
        <f t="shared" ca="1" si="524"/>
        <v/>
      </c>
      <c r="II105" t="str">
        <f t="shared" ca="1" si="525"/>
        <v/>
      </c>
      <c r="IJ105" t="str">
        <f t="shared" ca="1" si="526"/>
        <v/>
      </c>
      <c r="IK105" t="str">
        <f t="shared" ca="1" si="527"/>
        <v/>
      </c>
      <c r="IL105" t="str">
        <f t="shared" ca="1" si="528"/>
        <v/>
      </c>
      <c r="IM105" t="str">
        <f t="shared" ca="1" si="529"/>
        <v/>
      </c>
      <c r="IN105" t="str">
        <f t="shared" ca="1" si="530"/>
        <v/>
      </c>
      <c r="IO105" t="str">
        <f t="shared" ca="1" si="531"/>
        <v/>
      </c>
      <c r="IP105" t="str">
        <f t="shared" ca="1" si="532"/>
        <v/>
      </c>
      <c r="IQ105" t="str">
        <f t="shared" ca="1" si="533"/>
        <v/>
      </c>
      <c r="IR105" t="str">
        <f t="shared" ca="1" si="534"/>
        <v/>
      </c>
      <c r="IS105" t="str">
        <f t="shared" ca="1" si="535"/>
        <v/>
      </c>
      <c r="IT105" t="str">
        <f t="shared" ca="1" si="536"/>
        <v/>
      </c>
      <c r="IU105" t="str">
        <f t="shared" ca="1" si="537"/>
        <v/>
      </c>
      <c r="IV105" t="str">
        <f t="shared" ca="1" si="538"/>
        <v/>
      </c>
      <c r="IW105" t="str">
        <f t="shared" ca="1" si="539"/>
        <v/>
      </c>
      <c r="IX105" t="str">
        <f t="shared" ca="1" si="540"/>
        <v/>
      </c>
      <c r="IY105" t="str">
        <f t="shared" ca="1" si="541"/>
        <v/>
      </c>
      <c r="IZ105" t="str">
        <f t="shared" ca="1" si="542"/>
        <v/>
      </c>
      <c r="JA105" t="str">
        <f t="shared" ca="1" si="543"/>
        <v/>
      </c>
      <c r="JB105" t="str">
        <f t="shared" ca="1" si="544"/>
        <v/>
      </c>
      <c r="JC105" t="str">
        <f t="shared" ca="1" si="545"/>
        <v/>
      </c>
      <c r="JD105" t="str">
        <f t="shared" ca="1" si="546"/>
        <v/>
      </c>
      <c r="JE105" t="str">
        <f t="shared" ca="1" si="547"/>
        <v/>
      </c>
      <c r="JF105" t="str">
        <f t="shared" ca="1" si="548"/>
        <v/>
      </c>
      <c r="JG105" t="str">
        <f t="shared" ca="1" si="549"/>
        <v/>
      </c>
      <c r="JH105" t="str">
        <f t="shared" ca="1" si="550"/>
        <v/>
      </c>
      <c r="JI105" t="str">
        <f t="shared" ca="1" si="551"/>
        <v/>
      </c>
      <c r="JJ105" t="str">
        <f t="shared" ca="1" si="552"/>
        <v/>
      </c>
      <c r="JK105" t="str">
        <f t="shared" ca="1" si="553"/>
        <v/>
      </c>
      <c r="JL105" t="str">
        <f t="shared" ca="1" si="554"/>
        <v/>
      </c>
      <c r="JM105" t="str">
        <f t="shared" ca="1" si="555"/>
        <v/>
      </c>
      <c r="JN105" t="str">
        <f t="shared" ca="1" si="556"/>
        <v/>
      </c>
      <c r="JO105" t="str">
        <f t="shared" ca="1" si="557"/>
        <v/>
      </c>
      <c r="JP105" t="str">
        <f t="shared" ca="1" si="558"/>
        <v/>
      </c>
      <c r="JQ105" t="str">
        <f t="shared" ca="1" si="559"/>
        <v/>
      </c>
      <c r="JR105" t="str">
        <f t="shared" ca="1" si="560"/>
        <v/>
      </c>
      <c r="JS105" t="str">
        <f t="shared" ca="1" si="561"/>
        <v/>
      </c>
      <c r="JT105" t="str">
        <f t="shared" ca="1" si="562"/>
        <v/>
      </c>
      <c r="JU105" t="str">
        <f t="shared" ca="1" si="563"/>
        <v/>
      </c>
    </row>
    <row r="106" spans="1:281" x14ac:dyDescent="0.25">
      <c r="A106">
        <f t="shared" si="564"/>
        <v>105</v>
      </c>
      <c r="B106" t="str">
        <f t="shared" ca="1" si="293"/>
        <v>Martin Jones</v>
      </c>
      <c r="C106">
        <v>5</v>
      </c>
      <c r="D106">
        <f t="shared" si="297"/>
        <v>105</v>
      </c>
      <c r="E106">
        <f t="shared" si="298"/>
        <v>5</v>
      </c>
      <c r="F106">
        <f ca="1">COUNT((AD106,AP106,BB106,BN106,BZ106,CL106,CX106,DJ106,DV106,EH106,ET106,FF106,FR106,GD106,GP106,HB106,HN106,HZ106,IL106,IX106,JJ106,JV106,KH106,KT106,LF106,LR106))</f>
        <v>2</v>
      </c>
      <c r="G106">
        <f t="shared" ca="1" si="299"/>
        <v>1</v>
      </c>
      <c r="H106">
        <f t="shared" ca="1" si="300"/>
        <v>50</v>
      </c>
      <c r="I106">
        <f t="shared" ca="1" si="294"/>
        <v>23.32</v>
      </c>
      <c r="J106">
        <f t="shared" ca="1" si="301"/>
        <v>24.32</v>
      </c>
      <c r="K106">
        <f t="shared" ca="1" si="302"/>
        <v>24.319999989399999</v>
      </c>
      <c r="L106">
        <f t="shared" ca="1" si="565"/>
        <v>9</v>
      </c>
      <c r="M106">
        <f t="shared" ca="1" si="303"/>
        <v>23.35</v>
      </c>
      <c r="N106">
        <f t="shared" ca="1" si="566"/>
        <v>33</v>
      </c>
      <c r="O106">
        <f t="shared" ca="1" si="304"/>
        <v>23.349999989400001</v>
      </c>
      <c r="P106">
        <f t="shared" ca="1" si="567"/>
        <v>9</v>
      </c>
      <c r="Q106">
        <f t="shared" ca="1" si="305"/>
        <v>9</v>
      </c>
      <c r="R106">
        <f t="shared" ca="1" si="306"/>
        <v>4</v>
      </c>
      <c r="S106">
        <f t="shared" ca="1" si="307"/>
        <v>0</v>
      </c>
      <c r="T106">
        <f t="shared" ca="1" si="308"/>
        <v>17</v>
      </c>
      <c r="U106" t="str">
        <f t="shared" ca="1" si="295"/>
        <v>982999995990Martin Jones</v>
      </c>
      <c r="V106">
        <f t="shared" ca="1" si="568"/>
        <v>12</v>
      </c>
      <c r="W106">
        <f t="shared" si="309"/>
        <v>105</v>
      </c>
      <c r="X106" t="e">
        <f t="shared" ca="1" si="569"/>
        <v>#N/A</v>
      </c>
      <c r="Y106">
        <f t="shared" ca="1" si="310"/>
        <v>1</v>
      </c>
      <c r="Z106" t="str">
        <f t="shared" ca="1" si="311"/>
        <v>998Martin Joneszz</v>
      </c>
      <c r="AA106">
        <f t="shared" ca="1" si="570"/>
        <v>40</v>
      </c>
      <c r="AB106">
        <f t="shared" si="312"/>
        <v>105</v>
      </c>
      <c r="AC106" t="e">
        <f t="shared" ca="1" si="571"/>
        <v>#N/A</v>
      </c>
      <c r="AD106">
        <f t="shared" ca="1" si="313"/>
        <v>23.29</v>
      </c>
      <c r="AE106" t="str">
        <f t="shared" ca="1" si="314"/>
        <v>LOST</v>
      </c>
      <c r="AF106">
        <f t="shared" ca="1" si="315"/>
        <v>4</v>
      </c>
      <c r="AG106">
        <f t="shared" ca="1" si="316"/>
        <v>0</v>
      </c>
      <c r="AH106">
        <f t="shared" ca="1" si="317"/>
        <v>0</v>
      </c>
      <c r="AI106">
        <f t="shared" ca="1" si="318"/>
        <v>0</v>
      </c>
      <c r="AJ106">
        <f t="shared" ca="1" si="319"/>
        <v>0</v>
      </c>
      <c r="AK106">
        <f t="shared" ca="1" si="320"/>
        <v>0</v>
      </c>
      <c r="AL106">
        <f t="shared" ca="1" si="321"/>
        <v>0</v>
      </c>
      <c r="AM106">
        <f t="shared" ca="1" si="322"/>
        <v>40</v>
      </c>
      <c r="AN106">
        <f t="shared" ca="1" si="323"/>
        <v>0</v>
      </c>
      <c r="AO106">
        <f t="shared" ca="1" si="324"/>
        <v>0</v>
      </c>
      <c r="AP106">
        <f t="shared" ca="1" si="325"/>
        <v>23.35</v>
      </c>
      <c r="AQ106" t="str">
        <f t="shared" ca="1" si="326"/>
        <v>WON</v>
      </c>
      <c r="AR106">
        <f t="shared" ca="1" si="327"/>
        <v>5</v>
      </c>
      <c r="AS106">
        <f t="shared" ca="1" si="328"/>
        <v>4</v>
      </c>
      <c r="AT106">
        <f t="shared" ca="1" si="329"/>
        <v>0</v>
      </c>
      <c r="AU106">
        <f t="shared" ca="1" si="330"/>
        <v>1</v>
      </c>
      <c r="AV106">
        <f t="shared" ca="1" si="331"/>
        <v>0</v>
      </c>
      <c r="AW106">
        <f t="shared" ca="1" si="332"/>
        <v>20</v>
      </c>
      <c r="AX106">
        <f t="shared" ca="1" si="333"/>
        <v>0</v>
      </c>
      <c r="AY106">
        <f t="shared" ca="1" si="334"/>
        <v>0</v>
      </c>
      <c r="AZ106">
        <f t="shared" ca="1" si="335"/>
        <v>36</v>
      </c>
      <c r="BA106">
        <f t="shared" ca="1" si="336"/>
        <v>60</v>
      </c>
      <c r="BB106" t="str">
        <f t="shared" ca="1" si="337"/>
        <v/>
      </c>
      <c r="BC106" t="str">
        <f t="shared" ca="1" si="338"/>
        <v/>
      </c>
      <c r="BD106" t="str">
        <f t="shared" ca="1" si="339"/>
        <v/>
      </c>
      <c r="BE106" t="str">
        <f t="shared" ca="1" si="340"/>
        <v/>
      </c>
      <c r="BF106" t="str">
        <f t="shared" ca="1" si="341"/>
        <v/>
      </c>
      <c r="BG106" t="str">
        <f t="shared" ca="1" si="342"/>
        <v/>
      </c>
      <c r="BH106" t="str">
        <f t="shared" ca="1" si="343"/>
        <v/>
      </c>
      <c r="BI106" t="str">
        <f t="shared" ca="1" si="344"/>
        <v/>
      </c>
      <c r="BJ106" t="str">
        <f t="shared" ca="1" si="345"/>
        <v/>
      </c>
      <c r="BK106" t="str">
        <f t="shared" ca="1" si="346"/>
        <v/>
      </c>
      <c r="BL106" t="str">
        <f t="shared" ca="1" si="347"/>
        <v/>
      </c>
      <c r="BM106" t="str">
        <f t="shared" ca="1" si="348"/>
        <v/>
      </c>
      <c r="BN106" t="str">
        <f t="shared" ca="1" si="349"/>
        <v/>
      </c>
      <c r="BO106" t="str">
        <f t="shared" ca="1" si="350"/>
        <v/>
      </c>
      <c r="BP106" t="str">
        <f t="shared" ca="1" si="351"/>
        <v/>
      </c>
      <c r="BQ106" t="str">
        <f t="shared" ca="1" si="352"/>
        <v/>
      </c>
      <c r="BR106" t="str">
        <f t="shared" ca="1" si="353"/>
        <v/>
      </c>
      <c r="BS106" t="str">
        <f t="shared" ca="1" si="354"/>
        <v/>
      </c>
      <c r="BT106" t="str">
        <f t="shared" ca="1" si="355"/>
        <v/>
      </c>
      <c r="BU106" t="str">
        <f t="shared" ca="1" si="356"/>
        <v/>
      </c>
      <c r="BV106" t="str">
        <f t="shared" ca="1" si="357"/>
        <v/>
      </c>
      <c r="BW106" t="str">
        <f t="shared" ca="1" si="358"/>
        <v/>
      </c>
      <c r="BX106" t="str">
        <f t="shared" ca="1" si="359"/>
        <v/>
      </c>
      <c r="BY106" t="str">
        <f t="shared" ca="1" si="360"/>
        <v/>
      </c>
      <c r="BZ106" t="str">
        <f t="shared" ca="1" si="361"/>
        <v/>
      </c>
      <c r="CA106" t="str">
        <f t="shared" ca="1" si="362"/>
        <v/>
      </c>
      <c r="CB106" t="str">
        <f t="shared" ca="1" si="363"/>
        <v/>
      </c>
      <c r="CC106" t="str">
        <f t="shared" ca="1" si="364"/>
        <v/>
      </c>
      <c r="CD106" t="str">
        <f t="shared" ca="1" si="365"/>
        <v/>
      </c>
      <c r="CE106" t="str">
        <f t="shared" ca="1" si="366"/>
        <v/>
      </c>
      <c r="CF106" t="str">
        <f t="shared" ca="1" si="367"/>
        <v/>
      </c>
      <c r="CG106" t="str">
        <f t="shared" ca="1" si="368"/>
        <v/>
      </c>
      <c r="CH106" t="str">
        <f t="shared" ca="1" si="369"/>
        <v/>
      </c>
      <c r="CI106" t="str">
        <f t="shared" ca="1" si="370"/>
        <v/>
      </c>
      <c r="CJ106" t="str">
        <f t="shared" ca="1" si="371"/>
        <v/>
      </c>
      <c r="CK106" t="str">
        <f t="shared" ca="1" si="372"/>
        <v/>
      </c>
      <c r="CL106" t="str">
        <f t="shared" ca="1" si="373"/>
        <v/>
      </c>
      <c r="CM106" t="str">
        <f t="shared" ca="1" si="374"/>
        <v/>
      </c>
      <c r="CN106" t="str">
        <f t="shared" ca="1" si="375"/>
        <v/>
      </c>
      <c r="CO106" t="str">
        <f t="shared" ca="1" si="376"/>
        <v/>
      </c>
      <c r="CP106" t="str">
        <f t="shared" ca="1" si="377"/>
        <v/>
      </c>
      <c r="CQ106" t="str">
        <f t="shared" ca="1" si="378"/>
        <v/>
      </c>
      <c r="CR106" t="str">
        <f t="shared" ca="1" si="379"/>
        <v/>
      </c>
      <c r="CS106" t="str">
        <f t="shared" ca="1" si="380"/>
        <v/>
      </c>
      <c r="CT106" t="str">
        <f t="shared" ca="1" si="381"/>
        <v/>
      </c>
      <c r="CU106" t="str">
        <f t="shared" ca="1" si="382"/>
        <v/>
      </c>
      <c r="CV106" t="str">
        <f t="shared" ca="1" si="383"/>
        <v/>
      </c>
      <c r="CW106" t="str">
        <f t="shared" ca="1" si="384"/>
        <v/>
      </c>
      <c r="CX106" t="str">
        <f t="shared" ca="1" si="385"/>
        <v/>
      </c>
      <c r="CY106" t="str">
        <f t="shared" ca="1" si="386"/>
        <v/>
      </c>
      <c r="CZ106" t="str">
        <f t="shared" ca="1" si="387"/>
        <v/>
      </c>
      <c r="DA106" t="str">
        <f t="shared" ca="1" si="388"/>
        <v/>
      </c>
      <c r="DB106" t="str">
        <f t="shared" ca="1" si="389"/>
        <v/>
      </c>
      <c r="DC106" t="str">
        <f t="shared" ca="1" si="390"/>
        <v/>
      </c>
      <c r="DD106" t="str">
        <f t="shared" ca="1" si="391"/>
        <v/>
      </c>
      <c r="DE106" t="str">
        <f t="shared" ca="1" si="392"/>
        <v/>
      </c>
      <c r="DF106" t="str">
        <f t="shared" ca="1" si="393"/>
        <v/>
      </c>
      <c r="DG106" t="str">
        <f t="shared" ca="1" si="394"/>
        <v/>
      </c>
      <c r="DH106" t="str">
        <f t="shared" ca="1" si="395"/>
        <v/>
      </c>
      <c r="DI106" t="str">
        <f t="shared" ca="1" si="396"/>
        <v/>
      </c>
      <c r="DJ106" t="str">
        <f t="shared" ca="1" si="397"/>
        <v/>
      </c>
      <c r="DK106" t="str">
        <f t="shared" ca="1" si="398"/>
        <v/>
      </c>
      <c r="DL106" t="str">
        <f t="shared" ca="1" si="399"/>
        <v/>
      </c>
      <c r="DM106" t="str">
        <f t="shared" ca="1" si="400"/>
        <v/>
      </c>
      <c r="DN106" t="str">
        <f t="shared" ca="1" si="401"/>
        <v/>
      </c>
      <c r="DO106" t="str">
        <f t="shared" ca="1" si="402"/>
        <v/>
      </c>
      <c r="DP106" t="str">
        <f t="shared" ca="1" si="403"/>
        <v/>
      </c>
      <c r="DQ106" t="str">
        <f t="shared" ca="1" si="404"/>
        <v/>
      </c>
      <c r="DR106" t="str">
        <f t="shared" ca="1" si="405"/>
        <v/>
      </c>
      <c r="DS106" t="str">
        <f t="shared" ca="1" si="406"/>
        <v/>
      </c>
      <c r="DT106" t="str">
        <f t="shared" ca="1" si="407"/>
        <v/>
      </c>
      <c r="DU106" t="str">
        <f t="shared" ca="1" si="408"/>
        <v/>
      </c>
      <c r="DV106" t="str">
        <f t="shared" ca="1" si="296"/>
        <v/>
      </c>
      <c r="DW106" t="str">
        <f t="shared" ca="1" si="409"/>
        <v/>
      </c>
      <c r="DX106" t="str">
        <f t="shared" ca="1" si="410"/>
        <v/>
      </c>
      <c r="DY106" t="str">
        <f t="shared" ca="1" si="411"/>
        <v/>
      </c>
      <c r="DZ106" t="str">
        <f t="shared" ca="1" si="412"/>
        <v/>
      </c>
      <c r="EA106" t="str">
        <f t="shared" ca="1" si="413"/>
        <v/>
      </c>
      <c r="EB106" t="str">
        <f t="shared" ca="1" si="414"/>
        <v/>
      </c>
      <c r="EC106" t="str">
        <f t="shared" ca="1" si="415"/>
        <v/>
      </c>
      <c r="ED106" t="str">
        <f t="shared" ca="1" si="416"/>
        <v/>
      </c>
      <c r="EE106" t="str">
        <f t="shared" ca="1" si="417"/>
        <v/>
      </c>
      <c r="EF106" t="str">
        <f t="shared" ca="1" si="418"/>
        <v/>
      </c>
      <c r="EG106" t="str">
        <f t="shared" ca="1" si="419"/>
        <v/>
      </c>
      <c r="EH106" t="str">
        <f t="shared" ca="1" si="420"/>
        <v/>
      </c>
      <c r="EI106" t="str">
        <f t="shared" ca="1" si="421"/>
        <v/>
      </c>
      <c r="EJ106" t="str">
        <f t="shared" ca="1" si="422"/>
        <v/>
      </c>
      <c r="EK106" t="str">
        <f t="shared" ca="1" si="423"/>
        <v/>
      </c>
      <c r="EL106" t="str">
        <f t="shared" ca="1" si="424"/>
        <v/>
      </c>
      <c r="EM106" t="str">
        <f t="shared" ca="1" si="425"/>
        <v/>
      </c>
      <c r="EN106" t="str">
        <f t="shared" ca="1" si="426"/>
        <v/>
      </c>
      <c r="EO106" t="str">
        <f t="shared" ca="1" si="427"/>
        <v/>
      </c>
      <c r="EP106" t="str">
        <f t="shared" ca="1" si="428"/>
        <v/>
      </c>
      <c r="EQ106" t="str">
        <f t="shared" ca="1" si="429"/>
        <v/>
      </c>
      <c r="ER106" t="str">
        <f t="shared" ca="1" si="430"/>
        <v/>
      </c>
      <c r="ES106" t="str">
        <f t="shared" ca="1" si="431"/>
        <v/>
      </c>
      <c r="ET106" t="str">
        <f t="shared" ca="1" si="432"/>
        <v/>
      </c>
      <c r="EU106" t="str">
        <f t="shared" ca="1" si="433"/>
        <v/>
      </c>
      <c r="EV106" t="str">
        <f t="shared" ca="1" si="434"/>
        <v/>
      </c>
      <c r="EW106" t="str">
        <f t="shared" ca="1" si="435"/>
        <v/>
      </c>
      <c r="EX106" t="str">
        <f t="shared" ca="1" si="436"/>
        <v/>
      </c>
      <c r="EY106" t="str">
        <f t="shared" ca="1" si="437"/>
        <v/>
      </c>
      <c r="EZ106" t="str">
        <f t="shared" ca="1" si="438"/>
        <v/>
      </c>
      <c r="FA106" t="str">
        <f t="shared" ca="1" si="439"/>
        <v/>
      </c>
      <c r="FB106" t="str">
        <f t="shared" ca="1" si="440"/>
        <v/>
      </c>
      <c r="FC106" t="str">
        <f t="shared" ca="1" si="441"/>
        <v/>
      </c>
      <c r="FD106" t="str">
        <f t="shared" ca="1" si="442"/>
        <v/>
      </c>
      <c r="FE106" t="str">
        <f t="shared" ca="1" si="443"/>
        <v/>
      </c>
      <c r="FF106" t="str">
        <f t="shared" ca="1" si="444"/>
        <v/>
      </c>
      <c r="FG106" t="str">
        <f t="shared" ca="1" si="445"/>
        <v/>
      </c>
      <c r="FH106" t="str">
        <f t="shared" ca="1" si="446"/>
        <v/>
      </c>
      <c r="FI106" t="str">
        <f t="shared" ca="1" si="447"/>
        <v/>
      </c>
      <c r="FJ106" t="str">
        <f t="shared" ca="1" si="448"/>
        <v/>
      </c>
      <c r="FK106" t="str">
        <f t="shared" ca="1" si="449"/>
        <v/>
      </c>
      <c r="FL106" t="str">
        <f t="shared" ca="1" si="450"/>
        <v/>
      </c>
      <c r="FM106" t="str">
        <f t="shared" ca="1" si="451"/>
        <v/>
      </c>
      <c r="FN106" t="str">
        <f t="shared" ca="1" si="452"/>
        <v/>
      </c>
      <c r="FO106" t="str">
        <f t="shared" ca="1" si="453"/>
        <v/>
      </c>
      <c r="FP106" t="str">
        <f t="shared" ca="1" si="454"/>
        <v/>
      </c>
      <c r="FQ106" t="str">
        <f t="shared" ca="1" si="455"/>
        <v/>
      </c>
      <c r="FR106" t="str">
        <f t="shared" ca="1" si="456"/>
        <v/>
      </c>
      <c r="FS106" t="str">
        <f t="shared" ca="1" si="457"/>
        <v/>
      </c>
      <c r="FT106" t="str">
        <f t="shared" ca="1" si="458"/>
        <v/>
      </c>
      <c r="FU106" t="str">
        <f t="shared" ca="1" si="459"/>
        <v/>
      </c>
      <c r="FV106" t="str">
        <f t="shared" ca="1" si="460"/>
        <v/>
      </c>
      <c r="FW106" t="str">
        <f t="shared" ca="1" si="461"/>
        <v/>
      </c>
      <c r="FX106" t="str">
        <f t="shared" ca="1" si="462"/>
        <v/>
      </c>
      <c r="FY106" t="str">
        <f t="shared" ca="1" si="463"/>
        <v/>
      </c>
      <c r="FZ106" t="str">
        <f t="shared" ca="1" si="464"/>
        <v/>
      </c>
      <c r="GA106" t="str">
        <f t="shared" ca="1" si="465"/>
        <v/>
      </c>
      <c r="GB106" t="str">
        <f t="shared" ca="1" si="466"/>
        <v/>
      </c>
      <c r="GC106" t="str">
        <f t="shared" ca="1" si="467"/>
        <v/>
      </c>
      <c r="GD106" t="str">
        <f t="shared" ca="1" si="468"/>
        <v/>
      </c>
      <c r="GE106" t="str">
        <f t="shared" ca="1" si="469"/>
        <v/>
      </c>
      <c r="GF106" t="str">
        <f t="shared" ca="1" si="470"/>
        <v/>
      </c>
      <c r="GG106" t="str">
        <f t="shared" ca="1" si="471"/>
        <v/>
      </c>
      <c r="GH106" t="str">
        <f t="shared" ca="1" si="472"/>
        <v/>
      </c>
      <c r="GI106" t="str">
        <f t="shared" ca="1" si="473"/>
        <v/>
      </c>
      <c r="GJ106" t="str">
        <f t="shared" ca="1" si="474"/>
        <v/>
      </c>
      <c r="GK106" t="str">
        <f t="shared" ca="1" si="475"/>
        <v/>
      </c>
      <c r="GL106" t="str">
        <f t="shared" ca="1" si="476"/>
        <v/>
      </c>
      <c r="GM106" t="str">
        <f t="shared" ca="1" si="477"/>
        <v/>
      </c>
      <c r="GN106" t="str">
        <f t="shared" ca="1" si="478"/>
        <v/>
      </c>
      <c r="GO106" t="str">
        <f t="shared" ca="1" si="479"/>
        <v/>
      </c>
      <c r="GP106" t="str">
        <f t="shared" ca="1" si="480"/>
        <v/>
      </c>
      <c r="GQ106" t="str">
        <f t="shared" ca="1" si="481"/>
        <v/>
      </c>
      <c r="GR106" t="str">
        <f t="shared" ca="1" si="482"/>
        <v/>
      </c>
      <c r="GS106" t="str">
        <f t="shared" ca="1" si="483"/>
        <v/>
      </c>
      <c r="GT106" t="str">
        <f t="shared" ca="1" si="484"/>
        <v/>
      </c>
      <c r="GU106" t="str">
        <f t="shared" ca="1" si="485"/>
        <v/>
      </c>
      <c r="GV106" t="str">
        <f t="shared" ca="1" si="486"/>
        <v/>
      </c>
      <c r="GW106" t="str">
        <f t="shared" ca="1" si="487"/>
        <v/>
      </c>
      <c r="GX106" t="str">
        <f t="shared" ca="1" si="488"/>
        <v/>
      </c>
      <c r="GY106" t="str">
        <f t="shared" ca="1" si="489"/>
        <v/>
      </c>
      <c r="GZ106" t="str">
        <f t="shared" ca="1" si="490"/>
        <v/>
      </c>
      <c r="HA106" t="str">
        <f t="shared" ca="1" si="491"/>
        <v/>
      </c>
      <c r="HB106" t="str">
        <f t="shared" ca="1" si="492"/>
        <v/>
      </c>
      <c r="HC106" t="str">
        <f t="shared" ca="1" si="493"/>
        <v/>
      </c>
      <c r="HD106" t="str">
        <f t="shared" ca="1" si="494"/>
        <v/>
      </c>
      <c r="HE106" t="str">
        <f t="shared" ca="1" si="495"/>
        <v/>
      </c>
      <c r="HF106" t="str">
        <f t="shared" ca="1" si="496"/>
        <v/>
      </c>
      <c r="HG106" t="str">
        <f t="shared" ca="1" si="497"/>
        <v/>
      </c>
      <c r="HH106" t="str">
        <f t="shared" ca="1" si="498"/>
        <v/>
      </c>
      <c r="HI106" t="str">
        <f t="shared" ca="1" si="499"/>
        <v/>
      </c>
      <c r="HJ106" t="str">
        <f t="shared" ca="1" si="500"/>
        <v/>
      </c>
      <c r="HK106" t="str">
        <f t="shared" ca="1" si="501"/>
        <v/>
      </c>
      <c r="HL106" t="str">
        <f t="shared" ca="1" si="502"/>
        <v/>
      </c>
      <c r="HM106" t="str">
        <f t="shared" ca="1" si="503"/>
        <v/>
      </c>
      <c r="HN106" t="str">
        <f t="shared" ca="1" si="504"/>
        <v/>
      </c>
      <c r="HO106" t="str">
        <f t="shared" ca="1" si="505"/>
        <v/>
      </c>
      <c r="HP106" t="str">
        <f t="shared" ca="1" si="506"/>
        <v/>
      </c>
      <c r="HQ106" t="str">
        <f t="shared" ca="1" si="507"/>
        <v/>
      </c>
      <c r="HR106" t="str">
        <f t="shared" ca="1" si="508"/>
        <v/>
      </c>
      <c r="HS106" t="str">
        <f t="shared" ca="1" si="509"/>
        <v/>
      </c>
      <c r="HT106" t="str">
        <f t="shared" ca="1" si="510"/>
        <v/>
      </c>
      <c r="HU106" t="str">
        <f t="shared" ca="1" si="511"/>
        <v/>
      </c>
      <c r="HV106" t="str">
        <f t="shared" ca="1" si="512"/>
        <v/>
      </c>
      <c r="HW106" t="str">
        <f t="shared" ca="1" si="513"/>
        <v/>
      </c>
      <c r="HX106" t="str">
        <f t="shared" ca="1" si="514"/>
        <v/>
      </c>
      <c r="HY106" t="str">
        <f t="shared" ca="1" si="515"/>
        <v/>
      </c>
      <c r="HZ106" t="str">
        <f t="shared" ca="1" si="516"/>
        <v/>
      </c>
      <c r="IA106" t="str">
        <f t="shared" ca="1" si="517"/>
        <v/>
      </c>
      <c r="IB106" t="str">
        <f t="shared" ca="1" si="518"/>
        <v/>
      </c>
      <c r="IC106" t="str">
        <f t="shared" ca="1" si="519"/>
        <v/>
      </c>
      <c r="ID106" t="str">
        <f t="shared" ca="1" si="520"/>
        <v/>
      </c>
      <c r="IE106" t="str">
        <f t="shared" ca="1" si="521"/>
        <v/>
      </c>
      <c r="IF106" t="str">
        <f t="shared" ca="1" si="522"/>
        <v/>
      </c>
      <c r="IG106" t="str">
        <f t="shared" ca="1" si="523"/>
        <v/>
      </c>
      <c r="IH106" t="str">
        <f t="shared" ca="1" si="524"/>
        <v/>
      </c>
      <c r="II106" t="str">
        <f t="shared" ca="1" si="525"/>
        <v/>
      </c>
      <c r="IJ106" t="str">
        <f t="shared" ca="1" si="526"/>
        <v/>
      </c>
      <c r="IK106" t="str">
        <f t="shared" ca="1" si="527"/>
        <v/>
      </c>
      <c r="IL106" t="str">
        <f t="shared" ca="1" si="528"/>
        <v/>
      </c>
      <c r="IM106" t="str">
        <f t="shared" ca="1" si="529"/>
        <v/>
      </c>
      <c r="IN106" t="str">
        <f t="shared" ca="1" si="530"/>
        <v/>
      </c>
      <c r="IO106" t="str">
        <f t="shared" ca="1" si="531"/>
        <v/>
      </c>
      <c r="IP106" t="str">
        <f t="shared" ca="1" si="532"/>
        <v/>
      </c>
      <c r="IQ106" t="str">
        <f t="shared" ca="1" si="533"/>
        <v/>
      </c>
      <c r="IR106" t="str">
        <f t="shared" ca="1" si="534"/>
        <v/>
      </c>
      <c r="IS106" t="str">
        <f t="shared" ca="1" si="535"/>
        <v/>
      </c>
      <c r="IT106" t="str">
        <f t="shared" ca="1" si="536"/>
        <v/>
      </c>
      <c r="IU106" t="str">
        <f t="shared" ca="1" si="537"/>
        <v/>
      </c>
      <c r="IV106" t="str">
        <f t="shared" ca="1" si="538"/>
        <v/>
      </c>
      <c r="IW106" t="str">
        <f t="shared" ca="1" si="539"/>
        <v/>
      </c>
      <c r="IX106" t="str">
        <f t="shared" ca="1" si="540"/>
        <v/>
      </c>
      <c r="IY106" t="str">
        <f t="shared" ca="1" si="541"/>
        <v/>
      </c>
      <c r="IZ106" t="str">
        <f t="shared" ca="1" si="542"/>
        <v/>
      </c>
      <c r="JA106" t="str">
        <f t="shared" ca="1" si="543"/>
        <v/>
      </c>
      <c r="JB106" t="str">
        <f t="shared" ca="1" si="544"/>
        <v/>
      </c>
      <c r="JC106" t="str">
        <f t="shared" ca="1" si="545"/>
        <v/>
      </c>
      <c r="JD106" t="str">
        <f t="shared" ca="1" si="546"/>
        <v/>
      </c>
      <c r="JE106" t="str">
        <f t="shared" ca="1" si="547"/>
        <v/>
      </c>
      <c r="JF106" t="str">
        <f t="shared" ca="1" si="548"/>
        <v/>
      </c>
      <c r="JG106" t="str">
        <f t="shared" ca="1" si="549"/>
        <v/>
      </c>
      <c r="JH106" t="str">
        <f t="shared" ca="1" si="550"/>
        <v/>
      </c>
      <c r="JI106" t="str">
        <f t="shared" ca="1" si="551"/>
        <v/>
      </c>
      <c r="JJ106" t="str">
        <f t="shared" ca="1" si="552"/>
        <v/>
      </c>
      <c r="JK106" t="str">
        <f t="shared" ca="1" si="553"/>
        <v/>
      </c>
      <c r="JL106" t="str">
        <f t="shared" ca="1" si="554"/>
        <v/>
      </c>
      <c r="JM106" t="str">
        <f t="shared" ca="1" si="555"/>
        <v/>
      </c>
      <c r="JN106" t="str">
        <f t="shared" ca="1" si="556"/>
        <v/>
      </c>
      <c r="JO106" t="str">
        <f t="shared" ca="1" si="557"/>
        <v/>
      </c>
      <c r="JP106" t="str">
        <f t="shared" ca="1" si="558"/>
        <v/>
      </c>
      <c r="JQ106" t="str">
        <f t="shared" ca="1" si="559"/>
        <v/>
      </c>
      <c r="JR106" t="str">
        <f t="shared" ca="1" si="560"/>
        <v/>
      </c>
      <c r="JS106" t="str">
        <f t="shared" ca="1" si="561"/>
        <v/>
      </c>
      <c r="JT106" t="str">
        <f t="shared" ca="1" si="562"/>
        <v/>
      </c>
      <c r="JU106" t="str">
        <f t="shared" ca="1" si="563"/>
        <v/>
      </c>
    </row>
    <row r="107" spans="1:281" x14ac:dyDescent="0.25">
      <c r="A107">
        <f t="shared" si="564"/>
        <v>106</v>
      </c>
      <c r="B107" t="str">
        <f t="shared" ca="1" si="293"/>
        <v>Daryl Clarke</v>
      </c>
      <c r="C107">
        <v>5</v>
      </c>
      <c r="D107">
        <f t="shared" si="297"/>
        <v>106</v>
      </c>
      <c r="E107">
        <f t="shared" si="298"/>
        <v>6</v>
      </c>
      <c r="F107">
        <f ca="1">COUNT((AD107,AP107,BB107,BN107,BZ107,CL107,CX107,DJ107,DV107,EH107,ET107,FF107,FR107,GD107,GP107,HB107,HN107,HZ107,IL107,IX107,JJ107,JV107,KH107,KT107,LF107,LR107))</f>
        <v>1</v>
      </c>
      <c r="G107">
        <f t="shared" ca="1" si="299"/>
        <v>0</v>
      </c>
      <c r="H107">
        <f t="shared" ca="1" si="300"/>
        <v>0</v>
      </c>
      <c r="I107">
        <f t="shared" ca="1" si="294"/>
        <v>17.79</v>
      </c>
      <c r="J107">
        <f t="shared" ca="1" si="301"/>
        <v>17.79</v>
      </c>
      <c r="K107">
        <f t="shared" ca="1" si="302"/>
        <v>17.7899999893</v>
      </c>
      <c r="L107">
        <f t="shared" ca="1" si="565"/>
        <v>9</v>
      </c>
      <c r="M107">
        <f t="shared" ca="1" si="303"/>
        <v>17.79</v>
      </c>
      <c r="N107">
        <f t="shared" ca="1" si="566"/>
        <v>58</v>
      </c>
      <c r="O107">
        <f t="shared" ca="1" si="304"/>
        <v>17.7899999893</v>
      </c>
      <c r="P107">
        <f t="shared" ca="1" si="567"/>
        <v>9</v>
      </c>
      <c r="Q107">
        <f t="shared" ca="1" si="305"/>
        <v>2</v>
      </c>
      <c r="R107">
        <f t="shared" ca="1" si="306"/>
        <v>0</v>
      </c>
      <c r="S107">
        <f t="shared" ca="1" si="307"/>
        <v>0</v>
      </c>
      <c r="T107">
        <f t="shared" ca="1" si="308"/>
        <v>2</v>
      </c>
      <c r="U107" t="str">
        <f t="shared" ca="1" si="295"/>
        <v>997999999997Daryl Clarke</v>
      </c>
      <c r="V107">
        <f t="shared" ca="1" si="568"/>
        <v>58</v>
      </c>
      <c r="W107">
        <f t="shared" si="309"/>
        <v>106</v>
      </c>
      <c r="X107" t="e">
        <f t="shared" ca="1" si="569"/>
        <v>#N/A</v>
      </c>
      <c r="Y107">
        <f t="shared" ca="1" si="310"/>
        <v>0</v>
      </c>
      <c r="Z107" t="str">
        <f t="shared" ca="1" si="311"/>
        <v>999Daryl Clarkezz</v>
      </c>
      <c r="AA107">
        <f t="shared" ca="1" si="570"/>
        <v>54</v>
      </c>
      <c r="AB107">
        <f t="shared" si="312"/>
        <v>106</v>
      </c>
      <c r="AC107" t="e">
        <f t="shared" ca="1" si="571"/>
        <v>#N/A</v>
      </c>
      <c r="AD107">
        <f t="shared" ca="1" si="313"/>
        <v>17.79</v>
      </c>
      <c r="AE107" t="str">
        <f t="shared" ca="1" si="314"/>
        <v>LOST</v>
      </c>
      <c r="AF107">
        <f t="shared" ca="1" si="315"/>
        <v>1</v>
      </c>
      <c r="AG107">
        <f t="shared" ca="1" si="316"/>
        <v>0</v>
      </c>
      <c r="AH107">
        <f t="shared" ca="1" si="317"/>
        <v>0</v>
      </c>
      <c r="AI107">
        <f t="shared" ca="1" si="318"/>
        <v>0</v>
      </c>
      <c r="AJ107">
        <f t="shared" ca="1" si="319"/>
        <v>0</v>
      </c>
      <c r="AK107">
        <f t="shared" ca="1" si="320"/>
        <v>0</v>
      </c>
      <c r="AL107">
        <f t="shared" ca="1" si="321"/>
        <v>0</v>
      </c>
      <c r="AM107">
        <f t="shared" ca="1" si="322"/>
        <v>0</v>
      </c>
      <c r="AN107">
        <f t="shared" ca="1" si="323"/>
        <v>0</v>
      </c>
      <c r="AO107">
        <f t="shared" ca="1" si="324"/>
        <v>0</v>
      </c>
      <c r="AP107" t="str">
        <f t="shared" ca="1" si="325"/>
        <v/>
      </c>
      <c r="AQ107">
        <f t="shared" ca="1" si="326"/>
        <v>0</v>
      </c>
      <c r="AR107">
        <f t="shared" ca="1" si="327"/>
        <v>1</v>
      </c>
      <c r="AS107">
        <f t="shared" ca="1" si="328"/>
        <v>0</v>
      </c>
      <c r="AT107">
        <f t="shared" ca="1" si="329"/>
        <v>0</v>
      </c>
      <c r="AU107">
        <f t="shared" ca="1" si="330"/>
        <v>0</v>
      </c>
      <c r="AV107">
        <f t="shared" ca="1" si="331"/>
        <v>0</v>
      </c>
      <c r="AW107">
        <f t="shared" ca="1" si="332"/>
        <v>0</v>
      </c>
      <c r="AX107">
        <f t="shared" ca="1" si="333"/>
        <v>0</v>
      </c>
      <c r="AY107">
        <f t="shared" ca="1" si="334"/>
        <v>0</v>
      </c>
      <c r="AZ107">
        <f t="shared" ca="1" si="335"/>
        <v>0</v>
      </c>
      <c r="BA107">
        <f t="shared" ca="1" si="336"/>
        <v>0</v>
      </c>
      <c r="BB107" t="str">
        <f t="shared" ca="1" si="337"/>
        <v/>
      </c>
      <c r="BC107" t="str">
        <f t="shared" ca="1" si="338"/>
        <v/>
      </c>
      <c r="BD107" t="str">
        <f t="shared" ca="1" si="339"/>
        <v/>
      </c>
      <c r="BE107" t="str">
        <f t="shared" ca="1" si="340"/>
        <v/>
      </c>
      <c r="BF107" t="str">
        <f t="shared" ca="1" si="341"/>
        <v/>
      </c>
      <c r="BG107" t="str">
        <f t="shared" ca="1" si="342"/>
        <v/>
      </c>
      <c r="BH107" t="str">
        <f t="shared" ca="1" si="343"/>
        <v/>
      </c>
      <c r="BI107" t="str">
        <f t="shared" ca="1" si="344"/>
        <v/>
      </c>
      <c r="BJ107" t="str">
        <f t="shared" ca="1" si="345"/>
        <v/>
      </c>
      <c r="BK107" t="str">
        <f t="shared" ca="1" si="346"/>
        <v/>
      </c>
      <c r="BL107" t="str">
        <f t="shared" ca="1" si="347"/>
        <v/>
      </c>
      <c r="BM107" t="str">
        <f t="shared" ca="1" si="348"/>
        <v/>
      </c>
      <c r="BN107" t="str">
        <f t="shared" ca="1" si="349"/>
        <v/>
      </c>
      <c r="BO107" t="str">
        <f t="shared" ca="1" si="350"/>
        <v/>
      </c>
      <c r="BP107" t="str">
        <f t="shared" ca="1" si="351"/>
        <v/>
      </c>
      <c r="BQ107" t="str">
        <f t="shared" ca="1" si="352"/>
        <v/>
      </c>
      <c r="BR107" t="str">
        <f t="shared" ca="1" si="353"/>
        <v/>
      </c>
      <c r="BS107" t="str">
        <f t="shared" ca="1" si="354"/>
        <v/>
      </c>
      <c r="BT107" t="str">
        <f t="shared" ca="1" si="355"/>
        <v/>
      </c>
      <c r="BU107" t="str">
        <f t="shared" ca="1" si="356"/>
        <v/>
      </c>
      <c r="BV107" t="str">
        <f t="shared" ca="1" si="357"/>
        <v/>
      </c>
      <c r="BW107" t="str">
        <f t="shared" ca="1" si="358"/>
        <v/>
      </c>
      <c r="BX107" t="str">
        <f t="shared" ca="1" si="359"/>
        <v/>
      </c>
      <c r="BY107" t="str">
        <f t="shared" ca="1" si="360"/>
        <v/>
      </c>
      <c r="BZ107" t="str">
        <f t="shared" ca="1" si="361"/>
        <v/>
      </c>
      <c r="CA107" t="str">
        <f t="shared" ca="1" si="362"/>
        <v/>
      </c>
      <c r="CB107" t="str">
        <f t="shared" ca="1" si="363"/>
        <v/>
      </c>
      <c r="CC107" t="str">
        <f t="shared" ca="1" si="364"/>
        <v/>
      </c>
      <c r="CD107" t="str">
        <f t="shared" ca="1" si="365"/>
        <v/>
      </c>
      <c r="CE107" t="str">
        <f t="shared" ca="1" si="366"/>
        <v/>
      </c>
      <c r="CF107" t="str">
        <f t="shared" ca="1" si="367"/>
        <v/>
      </c>
      <c r="CG107" t="str">
        <f t="shared" ca="1" si="368"/>
        <v/>
      </c>
      <c r="CH107" t="str">
        <f t="shared" ca="1" si="369"/>
        <v/>
      </c>
      <c r="CI107" t="str">
        <f t="shared" ca="1" si="370"/>
        <v/>
      </c>
      <c r="CJ107" t="str">
        <f t="shared" ca="1" si="371"/>
        <v/>
      </c>
      <c r="CK107" t="str">
        <f t="shared" ca="1" si="372"/>
        <v/>
      </c>
      <c r="CL107" t="str">
        <f t="shared" ca="1" si="373"/>
        <v/>
      </c>
      <c r="CM107" t="str">
        <f t="shared" ca="1" si="374"/>
        <v/>
      </c>
      <c r="CN107" t="str">
        <f t="shared" ca="1" si="375"/>
        <v/>
      </c>
      <c r="CO107" t="str">
        <f t="shared" ca="1" si="376"/>
        <v/>
      </c>
      <c r="CP107" t="str">
        <f t="shared" ca="1" si="377"/>
        <v/>
      </c>
      <c r="CQ107" t="str">
        <f t="shared" ca="1" si="378"/>
        <v/>
      </c>
      <c r="CR107" t="str">
        <f t="shared" ca="1" si="379"/>
        <v/>
      </c>
      <c r="CS107" t="str">
        <f t="shared" ca="1" si="380"/>
        <v/>
      </c>
      <c r="CT107" t="str">
        <f t="shared" ca="1" si="381"/>
        <v/>
      </c>
      <c r="CU107" t="str">
        <f t="shared" ca="1" si="382"/>
        <v/>
      </c>
      <c r="CV107" t="str">
        <f t="shared" ca="1" si="383"/>
        <v/>
      </c>
      <c r="CW107" t="str">
        <f t="shared" ca="1" si="384"/>
        <v/>
      </c>
      <c r="CX107" t="str">
        <f t="shared" ca="1" si="385"/>
        <v/>
      </c>
      <c r="CY107" t="str">
        <f t="shared" ca="1" si="386"/>
        <v/>
      </c>
      <c r="CZ107" t="str">
        <f t="shared" ca="1" si="387"/>
        <v/>
      </c>
      <c r="DA107" t="str">
        <f t="shared" ca="1" si="388"/>
        <v/>
      </c>
      <c r="DB107" t="str">
        <f t="shared" ca="1" si="389"/>
        <v/>
      </c>
      <c r="DC107" t="str">
        <f t="shared" ca="1" si="390"/>
        <v/>
      </c>
      <c r="DD107" t="str">
        <f t="shared" ca="1" si="391"/>
        <v/>
      </c>
      <c r="DE107" t="str">
        <f t="shared" ca="1" si="392"/>
        <v/>
      </c>
      <c r="DF107" t="str">
        <f t="shared" ca="1" si="393"/>
        <v/>
      </c>
      <c r="DG107" t="str">
        <f t="shared" ca="1" si="394"/>
        <v/>
      </c>
      <c r="DH107" t="str">
        <f t="shared" ca="1" si="395"/>
        <v/>
      </c>
      <c r="DI107" t="str">
        <f t="shared" ca="1" si="396"/>
        <v/>
      </c>
      <c r="DJ107" t="str">
        <f t="shared" ca="1" si="397"/>
        <v/>
      </c>
      <c r="DK107" t="str">
        <f t="shared" ca="1" si="398"/>
        <v/>
      </c>
      <c r="DL107" t="str">
        <f t="shared" ca="1" si="399"/>
        <v/>
      </c>
      <c r="DM107" t="str">
        <f t="shared" ca="1" si="400"/>
        <v/>
      </c>
      <c r="DN107" t="str">
        <f t="shared" ca="1" si="401"/>
        <v/>
      </c>
      <c r="DO107" t="str">
        <f t="shared" ca="1" si="402"/>
        <v/>
      </c>
      <c r="DP107" t="str">
        <f t="shared" ca="1" si="403"/>
        <v/>
      </c>
      <c r="DQ107" t="str">
        <f t="shared" ca="1" si="404"/>
        <v/>
      </c>
      <c r="DR107" t="str">
        <f t="shared" ca="1" si="405"/>
        <v/>
      </c>
      <c r="DS107" t="str">
        <f t="shared" ca="1" si="406"/>
        <v/>
      </c>
      <c r="DT107" t="str">
        <f t="shared" ca="1" si="407"/>
        <v/>
      </c>
      <c r="DU107" t="str">
        <f t="shared" ca="1" si="408"/>
        <v/>
      </c>
      <c r="DV107" t="str">
        <f t="shared" ca="1" si="296"/>
        <v/>
      </c>
      <c r="DW107" t="str">
        <f t="shared" ca="1" si="409"/>
        <v/>
      </c>
      <c r="DX107" t="str">
        <f t="shared" ca="1" si="410"/>
        <v/>
      </c>
      <c r="DY107" t="str">
        <f t="shared" ca="1" si="411"/>
        <v/>
      </c>
      <c r="DZ107" t="str">
        <f t="shared" ca="1" si="412"/>
        <v/>
      </c>
      <c r="EA107" t="str">
        <f t="shared" ca="1" si="413"/>
        <v/>
      </c>
      <c r="EB107" t="str">
        <f t="shared" ca="1" si="414"/>
        <v/>
      </c>
      <c r="EC107" t="str">
        <f t="shared" ca="1" si="415"/>
        <v/>
      </c>
      <c r="ED107" t="str">
        <f t="shared" ca="1" si="416"/>
        <v/>
      </c>
      <c r="EE107" t="str">
        <f t="shared" ca="1" si="417"/>
        <v/>
      </c>
      <c r="EF107" t="str">
        <f t="shared" ca="1" si="418"/>
        <v/>
      </c>
      <c r="EG107" t="str">
        <f t="shared" ca="1" si="419"/>
        <v/>
      </c>
      <c r="EH107" t="str">
        <f t="shared" ca="1" si="420"/>
        <v/>
      </c>
      <c r="EI107" t="str">
        <f t="shared" ca="1" si="421"/>
        <v/>
      </c>
      <c r="EJ107" t="str">
        <f t="shared" ca="1" si="422"/>
        <v/>
      </c>
      <c r="EK107" t="str">
        <f t="shared" ca="1" si="423"/>
        <v/>
      </c>
      <c r="EL107" t="str">
        <f t="shared" ca="1" si="424"/>
        <v/>
      </c>
      <c r="EM107" t="str">
        <f t="shared" ca="1" si="425"/>
        <v/>
      </c>
      <c r="EN107" t="str">
        <f t="shared" ca="1" si="426"/>
        <v/>
      </c>
      <c r="EO107" t="str">
        <f t="shared" ca="1" si="427"/>
        <v/>
      </c>
      <c r="EP107" t="str">
        <f t="shared" ca="1" si="428"/>
        <v/>
      </c>
      <c r="EQ107" t="str">
        <f t="shared" ca="1" si="429"/>
        <v/>
      </c>
      <c r="ER107" t="str">
        <f t="shared" ca="1" si="430"/>
        <v/>
      </c>
      <c r="ES107" t="str">
        <f t="shared" ca="1" si="431"/>
        <v/>
      </c>
      <c r="ET107" t="str">
        <f t="shared" ca="1" si="432"/>
        <v/>
      </c>
      <c r="EU107" t="str">
        <f t="shared" ca="1" si="433"/>
        <v/>
      </c>
      <c r="EV107" t="str">
        <f t="shared" ca="1" si="434"/>
        <v/>
      </c>
      <c r="EW107" t="str">
        <f t="shared" ca="1" si="435"/>
        <v/>
      </c>
      <c r="EX107" t="str">
        <f t="shared" ca="1" si="436"/>
        <v/>
      </c>
      <c r="EY107" t="str">
        <f t="shared" ca="1" si="437"/>
        <v/>
      </c>
      <c r="EZ107" t="str">
        <f t="shared" ca="1" si="438"/>
        <v/>
      </c>
      <c r="FA107" t="str">
        <f t="shared" ca="1" si="439"/>
        <v/>
      </c>
      <c r="FB107" t="str">
        <f t="shared" ca="1" si="440"/>
        <v/>
      </c>
      <c r="FC107" t="str">
        <f t="shared" ca="1" si="441"/>
        <v/>
      </c>
      <c r="FD107" t="str">
        <f t="shared" ca="1" si="442"/>
        <v/>
      </c>
      <c r="FE107" t="str">
        <f t="shared" ca="1" si="443"/>
        <v/>
      </c>
      <c r="FF107" t="str">
        <f t="shared" ca="1" si="444"/>
        <v/>
      </c>
      <c r="FG107" t="str">
        <f t="shared" ca="1" si="445"/>
        <v/>
      </c>
      <c r="FH107" t="str">
        <f t="shared" ca="1" si="446"/>
        <v/>
      </c>
      <c r="FI107" t="str">
        <f t="shared" ca="1" si="447"/>
        <v/>
      </c>
      <c r="FJ107" t="str">
        <f t="shared" ca="1" si="448"/>
        <v/>
      </c>
      <c r="FK107" t="str">
        <f t="shared" ca="1" si="449"/>
        <v/>
      </c>
      <c r="FL107" t="str">
        <f t="shared" ca="1" si="450"/>
        <v/>
      </c>
      <c r="FM107" t="str">
        <f t="shared" ca="1" si="451"/>
        <v/>
      </c>
      <c r="FN107" t="str">
        <f t="shared" ca="1" si="452"/>
        <v/>
      </c>
      <c r="FO107" t="str">
        <f t="shared" ca="1" si="453"/>
        <v/>
      </c>
      <c r="FP107" t="str">
        <f t="shared" ca="1" si="454"/>
        <v/>
      </c>
      <c r="FQ107" t="str">
        <f t="shared" ca="1" si="455"/>
        <v/>
      </c>
      <c r="FR107" t="str">
        <f t="shared" ca="1" si="456"/>
        <v/>
      </c>
      <c r="FS107" t="str">
        <f t="shared" ca="1" si="457"/>
        <v/>
      </c>
      <c r="FT107" t="str">
        <f t="shared" ca="1" si="458"/>
        <v/>
      </c>
      <c r="FU107" t="str">
        <f t="shared" ca="1" si="459"/>
        <v/>
      </c>
      <c r="FV107" t="str">
        <f t="shared" ca="1" si="460"/>
        <v/>
      </c>
      <c r="FW107" t="str">
        <f t="shared" ca="1" si="461"/>
        <v/>
      </c>
      <c r="FX107" t="str">
        <f t="shared" ca="1" si="462"/>
        <v/>
      </c>
      <c r="FY107" t="str">
        <f t="shared" ca="1" si="463"/>
        <v/>
      </c>
      <c r="FZ107" t="str">
        <f t="shared" ca="1" si="464"/>
        <v/>
      </c>
      <c r="GA107" t="str">
        <f t="shared" ca="1" si="465"/>
        <v/>
      </c>
      <c r="GB107" t="str">
        <f t="shared" ca="1" si="466"/>
        <v/>
      </c>
      <c r="GC107" t="str">
        <f t="shared" ca="1" si="467"/>
        <v/>
      </c>
      <c r="GD107" t="str">
        <f t="shared" ca="1" si="468"/>
        <v/>
      </c>
      <c r="GE107" t="str">
        <f t="shared" ca="1" si="469"/>
        <v/>
      </c>
      <c r="GF107" t="str">
        <f t="shared" ca="1" si="470"/>
        <v/>
      </c>
      <c r="GG107" t="str">
        <f t="shared" ca="1" si="471"/>
        <v/>
      </c>
      <c r="GH107" t="str">
        <f t="shared" ca="1" si="472"/>
        <v/>
      </c>
      <c r="GI107" t="str">
        <f t="shared" ca="1" si="473"/>
        <v/>
      </c>
      <c r="GJ107" t="str">
        <f t="shared" ca="1" si="474"/>
        <v/>
      </c>
      <c r="GK107" t="str">
        <f t="shared" ca="1" si="475"/>
        <v/>
      </c>
      <c r="GL107" t="str">
        <f t="shared" ca="1" si="476"/>
        <v/>
      </c>
      <c r="GM107" t="str">
        <f t="shared" ca="1" si="477"/>
        <v/>
      </c>
      <c r="GN107" t="str">
        <f t="shared" ca="1" si="478"/>
        <v/>
      </c>
      <c r="GO107" t="str">
        <f t="shared" ca="1" si="479"/>
        <v/>
      </c>
      <c r="GP107" t="str">
        <f t="shared" ca="1" si="480"/>
        <v/>
      </c>
      <c r="GQ107" t="str">
        <f t="shared" ca="1" si="481"/>
        <v/>
      </c>
      <c r="GR107" t="str">
        <f t="shared" ca="1" si="482"/>
        <v/>
      </c>
      <c r="GS107" t="str">
        <f t="shared" ca="1" si="483"/>
        <v/>
      </c>
      <c r="GT107" t="str">
        <f t="shared" ca="1" si="484"/>
        <v/>
      </c>
      <c r="GU107" t="str">
        <f t="shared" ca="1" si="485"/>
        <v/>
      </c>
      <c r="GV107" t="str">
        <f t="shared" ca="1" si="486"/>
        <v/>
      </c>
      <c r="GW107" t="str">
        <f t="shared" ca="1" si="487"/>
        <v/>
      </c>
      <c r="GX107" t="str">
        <f t="shared" ca="1" si="488"/>
        <v/>
      </c>
      <c r="GY107" t="str">
        <f t="shared" ca="1" si="489"/>
        <v/>
      </c>
      <c r="GZ107" t="str">
        <f t="shared" ca="1" si="490"/>
        <v/>
      </c>
      <c r="HA107" t="str">
        <f t="shared" ca="1" si="491"/>
        <v/>
      </c>
      <c r="HB107" t="str">
        <f t="shared" ca="1" si="492"/>
        <v/>
      </c>
      <c r="HC107" t="str">
        <f t="shared" ca="1" si="493"/>
        <v/>
      </c>
      <c r="HD107" t="str">
        <f t="shared" ca="1" si="494"/>
        <v/>
      </c>
      <c r="HE107" t="str">
        <f t="shared" ca="1" si="495"/>
        <v/>
      </c>
      <c r="HF107" t="str">
        <f t="shared" ca="1" si="496"/>
        <v/>
      </c>
      <c r="HG107" t="str">
        <f t="shared" ca="1" si="497"/>
        <v/>
      </c>
      <c r="HH107" t="str">
        <f t="shared" ca="1" si="498"/>
        <v/>
      </c>
      <c r="HI107" t="str">
        <f t="shared" ca="1" si="499"/>
        <v/>
      </c>
      <c r="HJ107" t="str">
        <f t="shared" ca="1" si="500"/>
        <v/>
      </c>
      <c r="HK107" t="str">
        <f t="shared" ca="1" si="501"/>
        <v/>
      </c>
      <c r="HL107" t="str">
        <f t="shared" ca="1" si="502"/>
        <v/>
      </c>
      <c r="HM107" t="str">
        <f t="shared" ca="1" si="503"/>
        <v/>
      </c>
      <c r="HN107" t="str">
        <f t="shared" ca="1" si="504"/>
        <v/>
      </c>
      <c r="HO107" t="str">
        <f t="shared" ca="1" si="505"/>
        <v/>
      </c>
      <c r="HP107" t="str">
        <f t="shared" ca="1" si="506"/>
        <v/>
      </c>
      <c r="HQ107" t="str">
        <f t="shared" ca="1" si="507"/>
        <v/>
      </c>
      <c r="HR107" t="str">
        <f t="shared" ca="1" si="508"/>
        <v/>
      </c>
      <c r="HS107" t="str">
        <f t="shared" ca="1" si="509"/>
        <v/>
      </c>
      <c r="HT107" t="str">
        <f t="shared" ca="1" si="510"/>
        <v/>
      </c>
      <c r="HU107" t="str">
        <f t="shared" ca="1" si="511"/>
        <v/>
      </c>
      <c r="HV107" t="str">
        <f t="shared" ca="1" si="512"/>
        <v/>
      </c>
      <c r="HW107" t="str">
        <f t="shared" ca="1" si="513"/>
        <v/>
      </c>
      <c r="HX107" t="str">
        <f t="shared" ca="1" si="514"/>
        <v/>
      </c>
      <c r="HY107" t="str">
        <f t="shared" ca="1" si="515"/>
        <v/>
      </c>
      <c r="HZ107" t="str">
        <f t="shared" ca="1" si="516"/>
        <v/>
      </c>
      <c r="IA107" t="str">
        <f t="shared" ca="1" si="517"/>
        <v/>
      </c>
      <c r="IB107" t="str">
        <f t="shared" ca="1" si="518"/>
        <v/>
      </c>
      <c r="IC107" t="str">
        <f t="shared" ca="1" si="519"/>
        <v/>
      </c>
      <c r="ID107" t="str">
        <f t="shared" ca="1" si="520"/>
        <v/>
      </c>
      <c r="IE107" t="str">
        <f t="shared" ca="1" si="521"/>
        <v/>
      </c>
      <c r="IF107" t="str">
        <f t="shared" ca="1" si="522"/>
        <v/>
      </c>
      <c r="IG107" t="str">
        <f t="shared" ca="1" si="523"/>
        <v/>
      </c>
      <c r="IH107" t="str">
        <f t="shared" ca="1" si="524"/>
        <v/>
      </c>
      <c r="II107" t="str">
        <f t="shared" ca="1" si="525"/>
        <v/>
      </c>
      <c r="IJ107" t="str">
        <f t="shared" ca="1" si="526"/>
        <v/>
      </c>
      <c r="IK107" t="str">
        <f t="shared" ca="1" si="527"/>
        <v/>
      </c>
      <c r="IL107" t="str">
        <f t="shared" ca="1" si="528"/>
        <v/>
      </c>
      <c r="IM107" t="str">
        <f t="shared" ca="1" si="529"/>
        <v/>
      </c>
      <c r="IN107" t="str">
        <f t="shared" ca="1" si="530"/>
        <v/>
      </c>
      <c r="IO107" t="str">
        <f t="shared" ca="1" si="531"/>
        <v/>
      </c>
      <c r="IP107" t="str">
        <f t="shared" ca="1" si="532"/>
        <v/>
      </c>
      <c r="IQ107" t="str">
        <f t="shared" ca="1" si="533"/>
        <v/>
      </c>
      <c r="IR107" t="str">
        <f t="shared" ca="1" si="534"/>
        <v/>
      </c>
      <c r="IS107" t="str">
        <f t="shared" ca="1" si="535"/>
        <v/>
      </c>
      <c r="IT107" t="str">
        <f t="shared" ca="1" si="536"/>
        <v/>
      </c>
      <c r="IU107" t="str">
        <f t="shared" ca="1" si="537"/>
        <v/>
      </c>
      <c r="IV107" t="str">
        <f t="shared" ca="1" si="538"/>
        <v/>
      </c>
      <c r="IW107" t="str">
        <f t="shared" ca="1" si="539"/>
        <v/>
      </c>
      <c r="IX107" t="str">
        <f t="shared" ca="1" si="540"/>
        <v/>
      </c>
      <c r="IY107" t="str">
        <f t="shared" ca="1" si="541"/>
        <v/>
      </c>
      <c r="IZ107" t="str">
        <f t="shared" ca="1" si="542"/>
        <v/>
      </c>
      <c r="JA107" t="str">
        <f t="shared" ca="1" si="543"/>
        <v/>
      </c>
      <c r="JB107" t="str">
        <f t="shared" ca="1" si="544"/>
        <v/>
      </c>
      <c r="JC107" t="str">
        <f t="shared" ca="1" si="545"/>
        <v/>
      </c>
      <c r="JD107" t="str">
        <f t="shared" ca="1" si="546"/>
        <v/>
      </c>
      <c r="JE107" t="str">
        <f t="shared" ca="1" si="547"/>
        <v/>
      </c>
      <c r="JF107" t="str">
        <f t="shared" ca="1" si="548"/>
        <v/>
      </c>
      <c r="JG107" t="str">
        <f t="shared" ca="1" si="549"/>
        <v/>
      </c>
      <c r="JH107" t="str">
        <f t="shared" ca="1" si="550"/>
        <v/>
      </c>
      <c r="JI107" t="str">
        <f t="shared" ca="1" si="551"/>
        <v/>
      </c>
      <c r="JJ107" t="str">
        <f t="shared" ca="1" si="552"/>
        <v/>
      </c>
      <c r="JK107" t="str">
        <f t="shared" ca="1" si="553"/>
        <v/>
      </c>
      <c r="JL107" t="str">
        <f t="shared" ca="1" si="554"/>
        <v/>
      </c>
      <c r="JM107" t="str">
        <f t="shared" ca="1" si="555"/>
        <v/>
      </c>
      <c r="JN107" t="str">
        <f t="shared" ca="1" si="556"/>
        <v/>
      </c>
      <c r="JO107" t="str">
        <f t="shared" ca="1" si="557"/>
        <v/>
      </c>
      <c r="JP107" t="str">
        <f t="shared" ca="1" si="558"/>
        <v/>
      </c>
      <c r="JQ107" t="str">
        <f t="shared" ca="1" si="559"/>
        <v/>
      </c>
      <c r="JR107" t="str">
        <f t="shared" ca="1" si="560"/>
        <v/>
      </c>
      <c r="JS107" t="str">
        <f t="shared" ca="1" si="561"/>
        <v/>
      </c>
      <c r="JT107" t="str">
        <f t="shared" ca="1" si="562"/>
        <v/>
      </c>
      <c r="JU107" t="str">
        <f t="shared" ca="1" si="563"/>
        <v/>
      </c>
    </row>
    <row r="108" spans="1:281" x14ac:dyDescent="0.25">
      <c r="A108">
        <f t="shared" si="564"/>
        <v>107</v>
      </c>
      <c r="B108" t="str">
        <f t="shared" ca="1" si="293"/>
        <v>Andrew Culling</v>
      </c>
      <c r="C108">
        <v>5</v>
      </c>
      <c r="D108">
        <f t="shared" si="297"/>
        <v>107</v>
      </c>
      <c r="E108">
        <f t="shared" si="298"/>
        <v>7</v>
      </c>
      <c r="F108">
        <f ca="1">COUNT((AD108,AP108,BB108,BN108,BZ108,CL108,CX108,DJ108,DV108,EH108,ET108,FF108,FR108,GD108,GP108,HB108,HN108,HZ108,IL108,IX108,JJ108,JV108,KH108,KT108,LF108,LR108))</f>
        <v>1</v>
      </c>
      <c r="G108">
        <f t="shared" ca="1" si="299"/>
        <v>0</v>
      </c>
      <c r="H108">
        <f t="shared" ca="1" si="300"/>
        <v>0</v>
      </c>
      <c r="I108">
        <f t="shared" ca="1" si="294"/>
        <v>21.11</v>
      </c>
      <c r="J108">
        <f t="shared" ca="1" si="301"/>
        <v>21.11</v>
      </c>
      <c r="K108">
        <f t="shared" ca="1" si="302"/>
        <v>21.109999989199999</v>
      </c>
      <c r="L108">
        <f t="shared" ca="1" si="565"/>
        <v>9</v>
      </c>
      <c r="M108">
        <f t="shared" ca="1" si="303"/>
        <v>21.11</v>
      </c>
      <c r="N108">
        <f t="shared" ca="1" si="566"/>
        <v>45</v>
      </c>
      <c r="O108">
        <f t="shared" ca="1" si="304"/>
        <v>21.109999989199999</v>
      </c>
      <c r="P108">
        <f t="shared" ca="1" si="567"/>
        <v>9</v>
      </c>
      <c r="Q108">
        <f t="shared" ca="1" si="305"/>
        <v>4</v>
      </c>
      <c r="R108">
        <f t="shared" ca="1" si="306"/>
        <v>0</v>
      </c>
      <c r="S108">
        <f t="shared" ca="1" si="307"/>
        <v>0</v>
      </c>
      <c r="T108">
        <f t="shared" ca="1" si="308"/>
        <v>4</v>
      </c>
      <c r="U108" t="str">
        <f t="shared" ca="1" si="295"/>
        <v>995999999995Andrew Culling</v>
      </c>
      <c r="V108">
        <f t="shared" ca="1" si="568"/>
        <v>53</v>
      </c>
      <c r="W108">
        <f t="shared" si="309"/>
        <v>107</v>
      </c>
      <c r="X108" t="e">
        <f t="shared" ca="1" si="569"/>
        <v>#N/A</v>
      </c>
      <c r="Y108">
        <f t="shared" ca="1" si="310"/>
        <v>0</v>
      </c>
      <c r="Z108" t="str">
        <f t="shared" ca="1" si="311"/>
        <v>999Andrew Cullingzz</v>
      </c>
      <c r="AA108">
        <f t="shared" ca="1" si="570"/>
        <v>51</v>
      </c>
      <c r="AB108">
        <f t="shared" si="312"/>
        <v>107</v>
      </c>
      <c r="AC108" t="e">
        <f t="shared" ca="1" si="571"/>
        <v>#N/A</v>
      </c>
      <c r="AD108">
        <f t="shared" ca="1" si="313"/>
        <v>21.11</v>
      </c>
      <c r="AE108" t="str">
        <f t="shared" ca="1" si="314"/>
        <v>LOST</v>
      </c>
      <c r="AF108">
        <f t="shared" ca="1" si="315"/>
        <v>4</v>
      </c>
      <c r="AG108">
        <f t="shared" ca="1" si="316"/>
        <v>0</v>
      </c>
      <c r="AH108">
        <f t="shared" ca="1" si="317"/>
        <v>0</v>
      </c>
      <c r="AI108">
        <f t="shared" ca="1" si="318"/>
        <v>0</v>
      </c>
      <c r="AJ108">
        <f t="shared" ca="1" si="319"/>
        <v>0</v>
      </c>
      <c r="AK108">
        <f t="shared" ca="1" si="320"/>
        <v>54</v>
      </c>
      <c r="AL108">
        <f t="shared" ca="1" si="321"/>
        <v>0</v>
      </c>
      <c r="AM108">
        <f t="shared" ca="1" si="322"/>
        <v>0</v>
      </c>
      <c r="AN108">
        <f t="shared" ca="1" si="323"/>
        <v>0</v>
      </c>
      <c r="AO108">
        <f t="shared" ca="1" si="324"/>
        <v>0</v>
      </c>
      <c r="AP108" t="str">
        <f t="shared" ca="1" si="325"/>
        <v/>
      </c>
      <c r="AQ108" t="str">
        <f t="shared" ca="1" si="326"/>
        <v/>
      </c>
      <c r="AR108" t="str">
        <f t="shared" ca="1" si="327"/>
        <v/>
      </c>
      <c r="AS108" t="str">
        <f t="shared" ca="1" si="328"/>
        <v/>
      </c>
      <c r="AT108" t="str">
        <f t="shared" ca="1" si="329"/>
        <v/>
      </c>
      <c r="AU108" t="str">
        <f t="shared" ca="1" si="330"/>
        <v/>
      </c>
      <c r="AV108" t="str">
        <f t="shared" ca="1" si="331"/>
        <v/>
      </c>
      <c r="AW108" t="str">
        <f t="shared" ca="1" si="332"/>
        <v/>
      </c>
      <c r="AX108" t="str">
        <f t="shared" ca="1" si="333"/>
        <v/>
      </c>
      <c r="AY108" t="str">
        <f t="shared" ca="1" si="334"/>
        <v/>
      </c>
      <c r="AZ108" t="str">
        <f t="shared" ca="1" si="335"/>
        <v/>
      </c>
      <c r="BA108" t="str">
        <f t="shared" ca="1" si="336"/>
        <v/>
      </c>
      <c r="BB108" t="str">
        <f t="shared" ca="1" si="337"/>
        <v/>
      </c>
      <c r="BC108" t="str">
        <f t="shared" ca="1" si="338"/>
        <v/>
      </c>
      <c r="BD108" t="str">
        <f t="shared" ca="1" si="339"/>
        <v/>
      </c>
      <c r="BE108" t="str">
        <f t="shared" ca="1" si="340"/>
        <v/>
      </c>
      <c r="BF108" t="str">
        <f t="shared" ca="1" si="341"/>
        <v/>
      </c>
      <c r="BG108" t="str">
        <f t="shared" ca="1" si="342"/>
        <v/>
      </c>
      <c r="BH108" t="str">
        <f t="shared" ca="1" si="343"/>
        <v/>
      </c>
      <c r="BI108" t="str">
        <f t="shared" ca="1" si="344"/>
        <v/>
      </c>
      <c r="BJ108" t="str">
        <f t="shared" ca="1" si="345"/>
        <v/>
      </c>
      <c r="BK108" t="str">
        <f t="shared" ca="1" si="346"/>
        <v/>
      </c>
      <c r="BL108" t="str">
        <f t="shared" ca="1" si="347"/>
        <v/>
      </c>
      <c r="BM108" t="str">
        <f t="shared" ca="1" si="348"/>
        <v/>
      </c>
      <c r="BN108" t="str">
        <f t="shared" ca="1" si="349"/>
        <v/>
      </c>
      <c r="BO108" t="str">
        <f t="shared" ca="1" si="350"/>
        <v/>
      </c>
      <c r="BP108" t="str">
        <f t="shared" ca="1" si="351"/>
        <v/>
      </c>
      <c r="BQ108" t="str">
        <f t="shared" ca="1" si="352"/>
        <v/>
      </c>
      <c r="BR108" t="str">
        <f t="shared" ca="1" si="353"/>
        <v/>
      </c>
      <c r="BS108" t="str">
        <f t="shared" ca="1" si="354"/>
        <v/>
      </c>
      <c r="BT108" t="str">
        <f t="shared" ca="1" si="355"/>
        <v/>
      </c>
      <c r="BU108" t="str">
        <f t="shared" ca="1" si="356"/>
        <v/>
      </c>
      <c r="BV108" t="str">
        <f t="shared" ca="1" si="357"/>
        <v/>
      </c>
      <c r="BW108" t="str">
        <f t="shared" ca="1" si="358"/>
        <v/>
      </c>
      <c r="BX108" t="str">
        <f t="shared" ca="1" si="359"/>
        <v/>
      </c>
      <c r="BY108" t="str">
        <f t="shared" ca="1" si="360"/>
        <v/>
      </c>
      <c r="BZ108" t="str">
        <f t="shared" ca="1" si="361"/>
        <v/>
      </c>
      <c r="CA108" t="str">
        <f t="shared" ca="1" si="362"/>
        <v/>
      </c>
      <c r="CB108" t="str">
        <f t="shared" ca="1" si="363"/>
        <v/>
      </c>
      <c r="CC108" t="str">
        <f t="shared" ca="1" si="364"/>
        <v/>
      </c>
      <c r="CD108" t="str">
        <f t="shared" ca="1" si="365"/>
        <v/>
      </c>
      <c r="CE108" t="str">
        <f t="shared" ca="1" si="366"/>
        <v/>
      </c>
      <c r="CF108" t="str">
        <f t="shared" ca="1" si="367"/>
        <v/>
      </c>
      <c r="CG108" t="str">
        <f t="shared" ca="1" si="368"/>
        <v/>
      </c>
      <c r="CH108" t="str">
        <f t="shared" ca="1" si="369"/>
        <v/>
      </c>
      <c r="CI108" t="str">
        <f t="shared" ca="1" si="370"/>
        <v/>
      </c>
      <c r="CJ108" t="str">
        <f t="shared" ca="1" si="371"/>
        <v/>
      </c>
      <c r="CK108" t="str">
        <f t="shared" ca="1" si="372"/>
        <v/>
      </c>
      <c r="CL108" t="str">
        <f t="shared" ca="1" si="373"/>
        <v/>
      </c>
      <c r="CM108" t="str">
        <f t="shared" ca="1" si="374"/>
        <v/>
      </c>
      <c r="CN108" t="str">
        <f t="shared" ca="1" si="375"/>
        <v/>
      </c>
      <c r="CO108" t="str">
        <f t="shared" ca="1" si="376"/>
        <v/>
      </c>
      <c r="CP108" t="str">
        <f t="shared" ca="1" si="377"/>
        <v/>
      </c>
      <c r="CQ108" t="str">
        <f t="shared" ca="1" si="378"/>
        <v/>
      </c>
      <c r="CR108" t="str">
        <f t="shared" ca="1" si="379"/>
        <v/>
      </c>
      <c r="CS108" t="str">
        <f t="shared" ca="1" si="380"/>
        <v/>
      </c>
      <c r="CT108" t="str">
        <f t="shared" ca="1" si="381"/>
        <v/>
      </c>
      <c r="CU108" t="str">
        <f t="shared" ca="1" si="382"/>
        <v/>
      </c>
      <c r="CV108" t="str">
        <f t="shared" ca="1" si="383"/>
        <v/>
      </c>
      <c r="CW108" t="str">
        <f t="shared" ca="1" si="384"/>
        <v/>
      </c>
      <c r="CX108" t="str">
        <f t="shared" ca="1" si="385"/>
        <v/>
      </c>
      <c r="CY108" t="str">
        <f t="shared" ca="1" si="386"/>
        <v/>
      </c>
      <c r="CZ108" t="str">
        <f t="shared" ca="1" si="387"/>
        <v/>
      </c>
      <c r="DA108" t="str">
        <f t="shared" ca="1" si="388"/>
        <v/>
      </c>
      <c r="DB108" t="str">
        <f t="shared" ca="1" si="389"/>
        <v/>
      </c>
      <c r="DC108" t="str">
        <f t="shared" ca="1" si="390"/>
        <v/>
      </c>
      <c r="DD108" t="str">
        <f t="shared" ca="1" si="391"/>
        <v/>
      </c>
      <c r="DE108" t="str">
        <f t="shared" ca="1" si="392"/>
        <v/>
      </c>
      <c r="DF108" t="str">
        <f t="shared" ca="1" si="393"/>
        <v/>
      </c>
      <c r="DG108" t="str">
        <f t="shared" ca="1" si="394"/>
        <v/>
      </c>
      <c r="DH108" t="str">
        <f t="shared" ca="1" si="395"/>
        <v/>
      </c>
      <c r="DI108" t="str">
        <f t="shared" ca="1" si="396"/>
        <v/>
      </c>
      <c r="DJ108" t="str">
        <f t="shared" ca="1" si="397"/>
        <v/>
      </c>
      <c r="DK108" t="str">
        <f t="shared" ca="1" si="398"/>
        <v/>
      </c>
      <c r="DL108" t="str">
        <f t="shared" ca="1" si="399"/>
        <v/>
      </c>
      <c r="DM108" t="str">
        <f t="shared" ca="1" si="400"/>
        <v/>
      </c>
      <c r="DN108" t="str">
        <f t="shared" ca="1" si="401"/>
        <v/>
      </c>
      <c r="DO108" t="str">
        <f t="shared" ca="1" si="402"/>
        <v/>
      </c>
      <c r="DP108" t="str">
        <f t="shared" ca="1" si="403"/>
        <v/>
      </c>
      <c r="DQ108" t="str">
        <f t="shared" ca="1" si="404"/>
        <v/>
      </c>
      <c r="DR108" t="str">
        <f t="shared" ca="1" si="405"/>
        <v/>
      </c>
      <c r="DS108" t="str">
        <f t="shared" ca="1" si="406"/>
        <v/>
      </c>
      <c r="DT108" t="str">
        <f t="shared" ca="1" si="407"/>
        <v/>
      </c>
      <c r="DU108" t="str">
        <f t="shared" ca="1" si="408"/>
        <v/>
      </c>
      <c r="DV108" t="str">
        <f t="shared" ca="1" si="296"/>
        <v/>
      </c>
      <c r="DW108" t="str">
        <f t="shared" ca="1" si="409"/>
        <v/>
      </c>
      <c r="DX108" t="str">
        <f t="shared" ca="1" si="410"/>
        <v/>
      </c>
      <c r="DY108" t="str">
        <f t="shared" ca="1" si="411"/>
        <v/>
      </c>
      <c r="DZ108" t="str">
        <f t="shared" ca="1" si="412"/>
        <v/>
      </c>
      <c r="EA108" t="str">
        <f t="shared" ca="1" si="413"/>
        <v/>
      </c>
      <c r="EB108" t="str">
        <f t="shared" ca="1" si="414"/>
        <v/>
      </c>
      <c r="EC108" t="str">
        <f t="shared" ca="1" si="415"/>
        <v/>
      </c>
      <c r="ED108" t="str">
        <f t="shared" ca="1" si="416"/>
        <v/>
      </c>
      <c r="EE108" t="str">
        <f t="shared" ca="1" si="417"/>
        <v/>
      </c>
      <c r="EF108" t="str">
        <f t="shared" ca="1" si="418"/>
        <v/>
      </c>
      <c r="EG108" t="str">
        <f t="shared" ca="1" si="419"/>
        <v/>
      </c>
      <c r="EH108" t="str">
        <f t="shared" ca="1" si="420"/>
        <v/>
      </c>
      <c r="EI108" t="str">
        <f t="shared" ca="1" si="421"/>
        <v/>
      </c>
      <c r="EJ108" t="str">
        <f t="shared" ca="1" si="422"/>
        <v/>
      </c>
      <c r="EK108" t="str">
        <f t="shared" ca="1" si="423"/>
        <v/>
      </c>
      <c r="EL108" t="str">
        <f t="shared" ca="1" si="424"/>
        <v/>
      </c>
      <c r="EM108" t="str">
        <f t="shared" ca="1" si="425"/>
        <v/>
      </c>
      <c r="EN108" t="str">
        <f t="shared" ca="1" si="426"/>
        <v/>
      </c>
      <c r="EO108" t="str">
        <f t="shared" ca="1" si="427"/>
        <v/>
      </c>
      <c r="EP108" t="str">
        <f t="shared" ca="1" si="428"/>
        <v/>
      </c>
      <c r="EQ108" t="str">
        <f t="shared" ca="1" si="429"/>
        <v/>
      </c>
      <c r="ER108" t="str">
        <f t="shared" ca="1" si="430"/>
        <v/>
      </c>
      <c r="ES108" t="str">
        <f t="shared" ca="1" si="431"/>
        <v/>
      </c>
      <c r="ET108" t="str">
        <f t="shared" ca="1" si="432"/>
        <v/>
      </c>
      <c r="EU108" t="str">
        <f t="shared" ca="1" si="433"/>
        <v/>
      </c>
      <c r="EV108" t="str">
        <f t="shared" ca="1" si="434"/>
        <v/>
      </c>
      <c r="EW108" t="str">
        <f t="shared" ca="1" si="435"/>
        <v/>
      </c>
      <c r="EX108" t="str">
        <f t="shared" ca="1" si="436"/>
        <v/>
      </c>
      <c r="EY108" t="str">
        <f t="shared" ca="1" si="437"/>
        <v/>
      </c>
      <c r="EZ108" t="str">
        <f t="shared" ca="1" si="438"/>
        <v/>
      </c>
      <c r="FA108" t="str">
        <f t="shared" ca="1" si="439"/>
        <v/>
      </c>
      <c r="FB108" t="str">
        <f t="shared" ca="1" si="440"/>
        <v/>
      </c>
      <c r="FC108" t="str">
        <f t="shared" ca="1" si="441"/>
        <v/>
      </c>
      <c r="FD108" t="str">
        <f t="shared" ca="1" si="442"/>
        <v/>
      </c>
      <c r="FE108" t="str">
        <f t="shared" ca="1" si="443"/>
        <v/>
      </c>
      <c r="FF108" t="str">
        <f t="shared" ca="1" si="444"/>
        <v/>
      </c>
      <c r="FG108" t="str">
        <f t="shared" ca="1" si="445"/>
        <v/>
      </c>
      <c r="FH108" t="str">
        <f t="shared" ca="1" si="446"/>
        <v/>
      </c>
      <c r="FI108" t="str">
        <f t="shared" ca="1" si="447"/>
        <v/>
      </c>
      <c r="FJ108" t="str">
        <f t="shared" ca="1" si="448"/>
        <v/>
      </c>
      <c r="FK108" t="str">
        <f t="shared" ca="1" si="449"/>
        <v/>
      </c>
      <c r="FL108" t="str">
        <f t="shared" ca="1" si="450"/>
        <v/>
      </c>
      <c r="FM108" t="str">
        <f t="shared" ca="1" si="451"/>
        <v/>
      </c>
      <c r="FN108" t="str">
        <f t="shared" ca="1" si="452"/>
        <v/>
      </c>
      <c r="FO108" t="str">
        <f t="shared" ca="1" si="453"/>
        <v/>
      </c>
      <c r="FP108" t="str">
        <f t="shared" ca="1" si="454"/>
        <v/>
      </c>
      <c r="FQ108" t="str">
        <f t="shared" ca="1" si="455"/>
        <v/>
      </c>
      <c r="FR108" t="str">
        <f t="shared" ca="1" si="456"/>
        <v/>
      </c>
      <c r="FS108" t="str">
        <f t="shared" ca="1" si="457"/>
        <v/>
      </c>
      <c r="FT108" t="str">
        <f t="shared" ca="1" si="458"/>
        <v/>
      </c>
      <c r="FU108" t="str">
        <f t="shared" ca="1" si="459"/>
        <v/>
      </c>
      <c r="FV108" t="str">
        <f t="shared" ca="1" si="460"/>
        <v/>
      </c>
      <c r="FW108" t="str">
        <f t="shared" ca="1" si="461"/>
        <v/>
      </c>
      <c r="FX108" t="str">
        <f t="shared" ca="1" si="462"/>
        <v/>
      </c>
      <c r="FY108" t="str">
        <f t="shared" ca="1" si="463"/>
        <v/>
      </c>
      <c r="FZ108" t="str">
        <f t="shared" ca="1" si="464"/>
        <v/>
      </c>
      <c r="GA108" t="str">
        <f t="shared" ca="1" si="465"/>
        <v/>
      </c>
      <c r="GB108" t="str">
        <f t="shared" ca="1" si="466"/>
        <v/>
      </c>
      <c r="GC108" t="str">
        <f t="shared" ca="1" si="467"/>
        <v/>
      </c>
      <c r="GD108" t="str">
        <f t="shared" ca="1" si="468"/>
        <v/>
      </c>
      <c r="GE108" t="str">
        <f t="shared" ca="1" si="469"/>
        <v/>
      </c>
      <c r="GF108" t="str">
        <f t="shared" ca="1" si="470"/>
        <v/>
      </c>
      <c r="GG108" t="str">
        <f t="shared" ca="1" si="471"/>
        <v/>
      </c>
      <c r="GH108" t="str">
        <f t="shared" ca="1" si="472"/>
        <v/>
      </c>
      <c r="GI108" t="str">
        <f t="shared" ca="1" si="473"/>
        <v/>
      </c>
      <c r="GJ108" t="str">
        <f t="shared" ca="1" si="474"/>
        <v/>
      </c>
      <c r="GK108" t="str">
        <f t="shared" ca="1" si="475"/>
        <v/>
      </c>
      <c r="GL108" t="str">
        <f t="shared" ca="1" si="476"/>
        <v/>
      </c>
      <c r="GM108" t="str">
        <f t="shared" ca="1" si="477"/>
        <v/>
      </c>
      <c r="GN108" t="str">
        <f t="shared" ca="1" si="478"/>
        <v/>
      </c>
      <c r="GO108" t="str">
        <f t="shared" ca="1" si="479"/>
        <v/>
      </c>
      <c r="GP108" t="str">
        <f t="shared" ca="1" si="480"/>
        <v/>
      </c>
      <c r="GQ108" t="str">
        <f t="shared" ca="1" si="481"/>
        <v/>
      </c>
      <c r="GR108" t="str">
        <f t="shared" ca="1" si="482"/>
        <v/>
      </c>
      <c r="GS108" t="str">
        <f t="shared" ca="1" si="483"/>
        <v/>
      </c>
      <c r="GT108" t="str">
        <f t="shared" ca="1" si="484"/>
        <v/>
      </c>
      <c r="GU108" t="str">
        <f t="shared" ca="1" si="485"/>
        <v/>
      </c>
      <c r="GV108" t="str">
        <f t="shared" ca="1" si="486"/>
        <v/>
      </c>
      <c r="GW108" t="str">
        <f t="shared" ca="1" si="487"/>
        <v/>
      </c>
      <c r="GX108" t="str">
        <f t="shared" ca="1" si="488"/>
        <v/>
      </c>
      <c r="GY108" t="str">
        <f t="shared" ca="1" si="489"/>
        <v/>
      </c>
      <c r="GZ108" t="str">
        <f t="shared" ca="1" si="490"/>
        <v/>
      </c>
      <c r="HA108" t="str">
        <f t="shared" ca="1" si="491"/>
        <v/>
      </c>
      <c r="HB108" t="str">
        <f t="shared" ca="1" si="492"/>
        <v/>
      </c>
      <c r="HC108" t="str">
        <f t="shared" ca="1" si="493"/>
        <v/>
      </c>
      <c r="HD108" t="str">
        <f t="shared" ca="1" si="494"/>
        <v/>
      </c>
      <c r="HE108" t="str">
        <f t="shared" ca="1" si="495"/>
        <v/>
      </c>
      <c r="HF108" t="str">
        <f t="shared" ca="1" si="496"/>
        <v/>
      </c>
      <c r="HG108" t="str">
        <f t="shared" ca="1" si="497"/>
        <v/>
      </c>
      <c r="HH108" t="str">
        <f t="shared" ca="1" si="498"/>
        <v/>
      </c>
      <c r="HI108" t="str">
        <f t="shared" ca="1" si="499"/>
        <v/>
      </c>
      <c r="HJ108" t="str">
        <f t="shared" ca="1" si="500"/>
        <v/>
      </c>
      <c r="HK108" t="str">
        <f t="shared" ca="1" si="501"/>
        <v/>
      </c>
      <c r="HL108" t="str">
        <f t="shared" ca="1" si="502"/>
        <v/>
      </c>
      <c r="HM108" t="str">
        <f t="shared" ca="1" si="503"/>
        <v/>
      </c>
      <c r="HN108" t="str">
        <f t="shared" ca="1" si="504"/>
        <v/>
      </c>
      <c r="HO108" t="str">
        <f t="shared" ca="1" si="505"/>
        <v/>
      </c>
      <c r="HP108" t="str">
        <f t="shared" ca="1" si="506"/>
        <v/>
      </c>
      <c r="HQ108" t="str">
        <f t="shared" ca="1" si="507"/>
        <v/>
      </c>
      <c r="HR108" t="str">
        <f t="shared" ca="1" si="508"/>
        <v/>
      </c>
      <c r="HS108" t="str">
        <f t="shared" ca="1" si="509"/>
        <v/>
      </c>
      <c r="HT108" t="str">
        <f t="shared" ca="1" si="510"/>
        <v/>
      </c>
      <c r="HU108" t="str">
        <f t="shared" ca="1" si="511"/>
        <v/>
      </c>
      <c r="HV108" t="str">
        <f t="shared" ca="1" si="512"/>
        <v/>
      </c>
      <c r="HW108" t="str">
        <f t="shared" ca="1" si="513"/>
        <v/>
      </c>
      <c r="HX108" t="str">
        <f t="shared" ca="1" si="514"/>
        <v/>
      </c>
      <c r="HY108" t="str">
        <f t="shared" ca="1" si="515"/>
        <v/>
      </c>
      <c r="HZ108" t="str">
        <f t="shared" ca="1" si="516"/>
        <v/>
      </c>
      <c r="IA108" t="str">
        <f t="shared" ca="1" si="517"/>
        <v/>
      </c>
      <c r="IB108" t="str">
        <f t="shared" ca="1" si="518"/>
        <v/>
      </c>
      <c r="IC108" t="str">
        <f t="shared" ca="1" si="519"/>
        <v/>
      </c>
      <c r="ID108" t="str">
        <f t="shared" ca="1" si="520"/>
        <v/>
      </c>
      <c r="IE108" t="str">
        <f t="shared" ca="1" si="521"/>
        <v/>
      </c>
      <c r="IF108" t="str">
        <f t="shared" ca="1" si="522"/>
        <v/>
      </c>
      <c r="IG108" t="str">
        <f t="shared" ca="1" si="523"/>
        <v/>
      </c>
      <c r="IH108" t="str">
        <f t="shared" ca="1" si="524"/>
        <v/>
      </c>
      <c r="II108" t="str">
        <f t="shared" ca="1" si="525"/>
        <v/>
      </c>
      <c r="IJ108" t="str">
        <f t="shared" ca="1" si="526"/>
        <v/>
      </c>
      <c r="IK108" t="str">
        <f t="shared" ca="1" si="527"/>
        <v/>
      </c>
      <c r="IL108" t="str">
        <f t="shared" ca="1" si="528"/>
        <v/>
      </c>
      <c r="IM108" t="str">
        <f t="shared" ca="1" si="529"/>
        <v/>
      </c>
      <c r="IN108" t="str">
        <f t="shared" ca="1" si="530"/>
        <v/>
      </c>
      <c r="IO108" t="str">
        <f t="shared" ca="1" si="531"/>
        <v/>
      </c>
      <c r="IP108" t="str">
        <f t="shared" ca="1" si="532"/>
        <v/>
      </c>
      <c r="IQ108" t="str">
        <f t="shared" ca="1" si="533"/>
        <v/>
      </c>
      <c r="IR108" t="str">
        <f t="shared" ca="1" si="534"/>
        <v/>
      </c>
      <c r="IS108" t="str">
        <f t="shared" ca="1" si="535"/>
        <v/>
      </c>
      <c r="IT108" t="str">
        <f t="shared" ca="1" si="536"/>
        <v/>
      </c>
      <c r="IU108" t="str">
        <f t="shared" ca="1" si="537"/>
        <v/>
      </c>
      <c r="IV108" t="str">
        <f t="shared" ca="1" si="538"/>
        <v/>
      </c>
      <c r="IW108" t="str">
        <f t="shared" ca="1" si="539"/>
        <v/>
      </c>
      <c r="IX108" t="str">
        <f t="shared" ca="1" si="540"/>
        <v/>
      </c>
      <c r="IY108" t="str">
        <f t="shared" ca="1" si="541"/>
        <v/>
      </c>
      <c r="IZ108" t="str">
        <f t="shared" ca="1" si="542"/>
        <v/>
      </c>
      <c r="JA108" t="str">
        <f t="shared" ca="1" si="543"/>
        <v/>
      </c>
      <c r="JB108" t="str">
        <f t="shared" ca="1" si="544"/>
        <v/>
      </c>
      <c r="JC108" t="str">
        <f t="shared" ca="1" si="545"/>
        <v/>
      </c>
      <c r="JD108" t="str">
        <f t="shared" ca="1" si="546"/>
        <v/>
      </c>
      <c r="JE108" t="str">
        <f t="shared" ca="1" si="547"/>
        <v/>
      </c>
      <c r="JF108" t="str">
        <f t="shared" ca="1" si="548"/>
        <v/>
      </c>
      <c r="JG108" t="str">
        <f t="shared" ca="1" si="549"/>
        <v/>
      </c>
      <c r="JH108" t="str">
        <f t="shared" ca="1" si="550"/>
        <v/>
      </c>
      <c r="JI108" t="str">
        <f t="shared" ca="1" si="551"/>
        <v/>
      </c>
      <c r="JJ108" t="str">
        <f t="shared" ca="1" si="552"/>
        <v/>
      </c>
      <c r="JK108" t="str">
        <f t="shared" ca="1" si="553"/>
        <v/>
      </c>
      <c r="JL108" t="str">
        <f t="shared" ca="1" si="554"/>
        <v/>
      </c>
      <c r="JM108" t="str">
        <f t="shared" ca="1" si="555"/>
        <v/>
      </c>
      <c r="JN108" t="str">
        <f t="shared" ca="1" si="556"/>
        <v/>
      </c>
      <c r="JO108" t="str">
        <f t="shared" ca="1" si="557"/>
        <v/>
      </c>
      <c r="JP108" t="str">
        <f t="shared" ca="1" si="558"/>
        <v/>
      </c>
      <c r="JQ108" t="str">
        <f t="shared" ca="1" si="559"/>
        <v/>
      </c>
      <c r="JR108" t="str">
        <f t="shared" ca="1" si="560"/>
        <v/>
      </c>
      <c r="JS108" t="str">
        <f t="shared" ca="1" si="561"/>
        <v/>
      </c>
      <c r="JT108" t="str">
        <f t="shared" ca="1" si="562"/>
        <v/>
      </c>
      <c r="JU108" t="str">
        <f t="shared" ca="1" si="563"/>
        <v/>
      </c>
    </row>
    <row r="109" spans="1:281" x14ac:dyDescent="0.25">
      <c r="A109">
        <f t="shared" si="564"/>
        <v>108</v>
      </c>
      <c r="B109" t="str">
        <f t="shared" ca="1" si="293"/>
        <v>Finlay Coombs</v>
      </c>
      <c r="C109">
        <v>5</v>
      </c>
      <c r="D109">
        <f t="shared" si="297"/>
        <v>108</v>
      </c>
      <c r="E109">
        <f t="shared" si="298"/>
        <v>8</v>
      </c>
      <c r="F109">
        <f ca="1">COUNT((AD109,AP109,BB109,BN109,BZ109,CL109,CX109,DJ109,DV109,EH109,ET109,FF109,FR109,GD109,GP109,HB109,HN109,HZ109,IL109,IX109,JJ109,JV109,KH109,KT109,LF109,LR109))</f>
        <v>2</v>
      </c>
      <c r="G109">
        <f t="shared" ca="1" si="299"/>
        <v>2</v>
      </c>
      <c r="H109">
        <f t="shared" ca="1" si="300"/>
        <v>100</v>
      </c>
      <c r="I109">
        <f t="shared" ca="1" si="294"/>
        <v>22.700000000000003</v>
      </c>
      <c r="J109">
        <f t="shared" ca="1" si="301"/>
        <v>24.700000000000003</v>
      </c>
      <c r="K109">
        <f t="shared" ca="1" si="302"/>
        <v>24.699999989100004</v>
      </c>
      <c r="L109">
        <f t="shared" ca="1" si="565"/>
        <v>9</v>
      </c>
      <c r="M109">
        <f t="shared" ca="1" si="303"/>
        <v>23.62</v>
      </c>
      <c r="N109">
        <f t="shared" ca="1" si="566"/>
        <v>28</v>
      </c>
      <c r="O109">
        <f t="shared" ca="1" si="304"/>
        <v>23.619999989100002</v>
      </c>
      <c r="P109">
        <f t="shared" ca="1" si="567"/>
        <v>9</v>
      </c>
      <c r="Q109">
        <f t="shared" ca="1" si="305"/>
        <v>6</v>
      </c>
      <c r="R109">
        <f t="shared" ca="1" si="306"/>
        <v>1</v>
      </c>
      <c r="S109">
        <f t="shared" ca="1" si="307"/>
        <v>0</v>
      </c>
      <c r="T109">
        <f t="shared" ca="1" si="308"/>
        <v>8</v>
      </c>
      <c r="U109" t="str">
        <f t="shared" ca="1" si="295"/>
        <v>991999998993Finlay Coombs</v>
      </c>
      <c r="V109">
        <f t="shared" ca="1" si="568"/>
        <v>43</v>
      </c>
      <c r="W109">
        <f t="shared" si="309"/>
        <v>108</v>
      </c>
      <c r="X109" t="e">
        <f t="shared" ca="1" si="569"/>
        <v>#N/A</v>
      </c>
      <c r="Y109">
        <f t="shared" ca="1" si="310"/>
        <v>3</v>
      </c>
      <c r="Z109" t="str">
        <f t="shared" ca="1" si="311"/>
        <v>996Finlay Coombszz</v>
      </c>
      <c r="AA109">
        <f t="shared" ca="1" si="570"/>
        <v>4</v>
      </c>
      <c r="AB109">
        <f t="shared" si="312"/>
        <v>108</v>
      </c>
      <c r="AC109" t="e">
        <f t="shared" ca="1" si="571"/>
        <v>#N/A</v>
      </c>
      <c r="AD109">
        <f t="shared" ca="1" si="313"/>
        <v>21.78</v>
      </c>
      <c r="AE109" t="str">
        <f t="shared" ca="1" si="314"/>
        <v>WON</v>
      </c>
      <c r="AF109">
        <f t="shared" ca="1" si="315"/>
        <v>4</v>
      </c>
      <c r="AG109">
        <f t="shared" ca="1" si="316"/>
        <v>0</v>
      </c>
      <c r="AH109">
        <f t="shared" ca="1" si="317"/>
        <v>0</v>
      </c>
      <c r="AI109">
        <f t="shared" ca="1" si="318"/>
        <v>2</v>
      </c>
      <c r="AJ109">
        <f t="shared" ca="1" si="319"/>
        <v>12</v>
      </c>
      <c r="AK109">
        <f t="shared" ca="1" si="320"/>
        <v>18</v>
      </c>
      <c r="AL109">
        <f t="shared" ca="1" si="321"/>
        <v>119</v>
      </c>
      <c r="AM109">
        <f t="shared" ca="1" si="322"/>
        <v>16</v>
      </c>
      <c r="AN109">
        <f t="shared" ca="1" si="323"/>
        <v>0</v>
      </c>
      <c r="AO109">
        <f t="shared" ca="1" si="324"/>
        <v>0</v>
      </c>
      <c r="AP109">
        <f t="shared" ca="1" si="325"/>
        <v>23.62</v>
      </c>
      <c r="AQ109" t="str">
        <f t="shared" ca="1" si="326"/>
        <v>WON</v>
      </c>
      <c r="AR109">
        <f t="shared" ca="1" si="327"/>
        <v>2</v>
      </c>
      <c r="AS109">
        <f t="shared" ca="1" si="328"/>
        <v>1</v>
      </c>
      <c r="AT109">
        <f t="shared" ca="1" si="329"/>
        <v>0</v>
      </c>
      <c r="AU109">
        <f t="shared" ca="1" si="330"/>
        <v>1</v>
      </c>
      <c r="AV109">
        <f t="shared" ca="1" si="331"/>
        <v>0</v>
      </c>
      <c r="AW109">
        <f t="shared" ca="1" si="332"/>
        <v>0</v>
      </c>
      <c r="AX109">
        <f t="shared" ca="1" si="333"/>
        <v>20</v>
      </c>
      <c r="AY109">
        <f t="shared" ca="1" si="334"/>
        <v>36</v>
      </c>
      <c r="AZ109">
        <f t="shared" ca="1" si="335"/>
        <v>0</v>
      </c>
      <c r="BA109">
        <f t="shared" ca="1" si="336"/>
        <v>41</v>
      </c>
      <c r="BB109" t="str">
        <f t="shared" ca="1" si="337"/>
        <v/>
      </c>
      <c r="BC109" t="str">
        <f t="shared" ca="1" si="338"/>
        <v/>
      </c>
      <c r="BD109" t="str">
        <f t="shared" ca="1" si="339"/>
        <v/>
      </c>
      <c r="BE109" t="str">
        <f t="shared" ca="1" si="340"/>
        <v/>
      </c>
      <c r="BF109" t="str">
        <f t="shared" ca="1" si="341"/>
        <v/>
      </c>
      <c r="BG109" t="str">
        <f t="shared" ca="1" si="342"/>
        <v/>
      </c>
      <c r="BH109" t="str">
        <f t="shared" ca="1" si="343"/>
        <v/>
      </c>
      <c r="BI109" t="str">
        <f t="shared" ca="1" si="344"/>
        <v/>
      </c>
      <c r="BJ109" t="str">
        <f t="shared" ca="1" si="345"/>
        <v/>
      </c>
      <c r="BK109" t="str">
        <f t="shared" ca="1" si="346"/>
        <v/>
      </c>
      <c r="BL109" t="str">
        <f t="shared" ca="1" si="347"/>
        <v/>
      </c>
      <c r="BM109" t="str">
        <f t="shared" ca="1" si="348"/>
        <v/>
      </c>
      <c r="BN109" t="str">
        <f t="shared" ca="1" si="349"/>
        <v/>
      </c>
      <c r="BO109" t="str">
        <f t="shared" ca="1" si="350"/>
        <v/>
      </c>
      <c r="BP109" t="str">
        <f t="shared" ca="1" si="351"/>
        <v/>
      </c>
      <c r="BQ109" t="str">
        <f t="shared" ca="1" si="352"/>
        <v/>
      </c>
      <c r="BR109" t="str">
        <f t="shared" ca="1" si="353"/>
        <v/>
      </c>
      <c r="BS109" t="str">
        <f t="shared" ca="1" si="354"/>
        <v/>
      </c>
      <c r="BT109" t="str">
        <f t="shared" ca="1" si="355"/>
        <v/>
      </c>
      <c r="BU109" t="str">
        <f t="shared" ca="1" si="356"/>
        <v/>
      </c>
      <c r="BV109" t="str">
        <f t="shared" ca="1" si="357"/>
        <v/>
      </c>
      <c r="BW109" t="str">
        <f t="shared" ca="1" si="358"/>
        <v/>
      </c>
      <c r="BX109" t="str">
        <f t="shared" ca="1" si="359"/>
        <v/>
      </c>
      <c r="BY109" t="str">
        <f t="shared" ca="1" si="360"/>
        <v/>
      </c>
      <c r="BZ109" t="str">
        <f t="shared" ca="1" si="361"/>
        <v/>
      </c>
      <c r="CA109" t="str">
        <f t="shared" ca="1" si="362"/>
        <v/>
      </c>
      <c r="CB109" t="str">
        <f t="shared" ca="1" si="363"/>
        <v/>
      </c>
      <c r="CC109" t="str">
        <f t="shared" ca="1" si="364"/>
        <v/>
      </c>
      <c r="CD109" t="str">
        <f t="shared" ca="1" si="365"/>
        <v/>
      </c>
      <c r="CE109" t="str">
        <f t="shared" ca="1" si="366"/>
        <v/>
      </c>
      <c r="CF109" t="str">
        <f t="shared" ca="1" si="367"/>
        <v/>
      </c>
      <c r="CG109" t="str">
        <f t="shared" ca="1" si="368"/>
        <v/>
      </c>
      <c r="CH109" t="str">
        <f t="shared" ca="1" si="369"/>
        <v/>
      </c>
      <c r="CI109" t="str">
        <f t="shared" ca="1" si="370"/>
        <v/>
      </c>
      <c r="CJ109" t="str">
        <f t="shared" ca="1" si="371"/>
        <v/>
      </c>
      <c r="CK109" t="str">
        <f t="shared" ca="1" si="372"/>
        <v/>
      </c>
      <c r="CL109" t="str">
        <f t="shared" ca="1" si="373"/>
        <v/>
      </c>
      <c r="CM109" t="str">
        <f t="shared" ca="1" si="374"/>
        <v/>
      </c>
      <c r="CN109" t="str">
        <f t="shared" ca="1" si="375"/>
        <v/>
      </c>
      <c r="CO109" t="str">
        <f t="shared" ca="1" si="376"/>
        <v/>
      </c>
      <c r="CP109" t="str">
        <f t="shared" ca="1" si="377"/>
        <v/>
      </c>
      <c r="CQ109" t="str">
        <f t="shared" ca="1" si="378"/>
        <v/>
      </c>
      <c r="CR109" t="str">
        <f t="shared" ca="1" si="379"/>
        <v/>
      </c>
      <c r="CS109" t="str">
        <f t="shared" ca="1" si="380"/>
        <v/>
      </c>
      <c r="CT109" t="str">
        <f t="shared" ca="1" si="381"/>
        <v/>
      </c>
      <c r="CU109" t="str">
        <f t="shared" ca="1" si="382"/>
        <v/>
      </c>
      <c r="CV109" t="str">
        <f t="shared" ca="1" si="383"/>
        <v/>
      </c>
      <c r="CW109" t="str">
        <f t="shared" ca="1" si="384"/>
        <v/>
      </c>
      <c r="CX109" t="str">
        <f t="shared" ca="1" si="385"/>
        <v/>
      </c>
      <c r="CY109" t="str">
        <f t="shared" ca="1" si="386"/>
        <v/>
      </c>
      <c r="CZ109" t="str">
        <f t="shared" ca="1" si="387"/>
        <v/>
      </c>
      <c r="DA109" t="str">
        <f t="shared" ca="1" si="388"/>
        <v/>
      </c>
      <c r="DB109" t="str">
        <f t="shared" ca="1" si="389"/>
        <v/>
      </c>
      <c r="DC109" t="str">
        <f t="shared" ca="1" si="390"/>
        <v/>
      </c>
      <c r="DD109" t="str">
        <f t="shared" ca="1" si="391"/>
        <v/>
      </c>
      <c r="DE109" t="str">
        <f t="shared" ca="1" si="392"/>
        <v/>
      </c>
      <c r="DF109" t="str">
        <f t="shared" ca="1" si="393"/>
        <v/>
      </c>
      <c r="DG109" t="str">
        <f t="shared" ca="1" si="394"/>
        <v/>
      </c>
      <c r="DH109" t="str">
        <f t="shared" ca="1" si="395"/>
        <v/>
      </c>
      <c r="DI109" t="str">
        <f t="shared" ca="1" si="396"/>
        <v/>
      </c>
      <c r="DJ109" t="str">
        <f t="shared" ca="1" si="397"/>
        <v/>
      </c>
      <c r="DK109" t="str">
        <f t="shared" ca="1" si="398"/>
        <v/>
      </c>
      <c r="DL109" t="str">
        <f t="shared" ca="1" si="399"/>
        <v/>
      </c>
      <c r="DM109" t="str">
        <f t="shared" ca="1" si="400"/>
        <v/>
      </c>
      <c r="DN109" t="str">
        <f t="shared" ca="1" si="401"/>
        <v/>
      </c>
      <c r="DO109" t="str">
        <f t="shared" ca="1" si="402"/>
        <v/>
      </c>
      <c r="DP109" t="str">
        <f t="shared" ca="1" si="403"/>
        <v/>
      </c>
      <c r="DQ109" t="str">
        <f t="shared" ca="1" si="404"/>
        <v/>
      </c>
      <c r="DR109" t="str">
        <f t="shared" ca="1" si="405"/>
        <v/>
      </c>
      <c r="DS109" t="str">
        <f t="shared" ca="1" si="406"/>
        <v/>
      </c>
      <c r="DT109" t="str">
        <f t="shared" ca="1" si="407"/>
        <v/>
      </c>
      <c r="DU109" t="str">
        <f t="shared" ca="1" si="408"/>
        <v/>
      </c>
      <c r="DV109" t="str">
        <f t="shared" ca="1" si="296"/>
        <v/>
      </c>
      <c r="DW109" t="str">
        <f t="shared" ca="1" si="409"/>
        <v/>
      </c>
      <c r="DX109" t="str">
        <f t="shared" ca="1" si="410"/>
        <v/>
      </c>
      <c r="DY109" t="str">
        <f t="shared" ca="1" si="411"/>
        <v/>
      </c>
      <c r="DZ109" t="str">
        <f t="shared" ca="1" si="412"/>
        <v/>
      </c>
      <c r="EA109" t="str">
        <f t="shared" ca="1" si="413"/>
        <v/>
      </c>
      <c r="EB109" t="str">
        <f t="shared" ca="1" si="414"/>
        <v/>
      </c>
      <c r="EC109" t="str">
        <f t="shared" ca="1" si="415"/>
        <v/>
      </c>
      <c r="ED109" t="str">
        <f t="shared" ca="1" si="416"/>
        <v/>
      </c>
      <c r="EE109" t="str">
        <f t="shared" ca="1" si="417"/>
        <v/>
      </c>
      <c r="EF109" t="str">
        <f t="shared" ca="1" si="418"/>
        <v/>
      </c>
      <c r="EG109" t="str">
        <f t="shared" ca="1" si="419"/>
        <v/>
      </c>
      <c r="EH109" t="str">
        <f t="shared" ca="1" si="420"/>
        <v/>
      </c>
      <c r="EI109" t="str">
        <f t="shared" ca="1" si="421"/>
        <v/>
      </c>
      <c r="EJ109" t="str">
        <f t="shared" ca="1" si="422"/>
        <v/>
      </c>
      <c r="EK109" t="str">
        <f t="shared" ca="1" si="423"/>
        <v/>
      </c>
      <c r="EL109" t="str">
        <f t="shared" ca="1" si="424"/>
        <v/>
      </c>
      <c r="EM109" t="str">
        <f t="shared" ca="1" si="425"/>
        <v/>
      </c>
      <c r="EN109" t="str">
        <f t="shared" ca="1" si="426"/>
        <v/>
      </c>
      <c r="EO109" t="str">
        <f t="shared" ca="1" si="427"/>
        <v/>
      </c>
      <c r="EP109" t="str">
        <f t="shared" ca="1" si="428"/>
        <v/>
      </c>
      <c r="EQ109" t="str">
        <f t="shared" ca="1" si="429"/>
        <v/>
      </c>
      <c r="ER109" t="str">
        <f t="shared" ca="1" si="430"/>
        <v/>
      </c>
      <c r="ES109" t="str">
        <f t="shared" ca="1" si="431"/>
        <v/>
      </c>
      <c r="ET109" t="str">
        <f t="shared" ca="1" si="432"/>
        <v/>
      </c>
      <c r="EU109" t="str">
        <f t="shared" ca="1" si="433"/>
        <v/>
      </c>
      <c r="EV109" t="str">
        <f t="shared" ca="1" si="434"/>
        <v/>
      </c>
      <c r="EW109" t="str">
        <f t="shared" ca="1" si="435"/>
        <v/>
      </c>
      <c r="EX109" t="str">
        <f t="shared" ca="1" si="436"/>
        <v/>
      </c>
      <c r="EY109" t="str">
        <f t="shared" ca="1" si="437"/>
        <v/>
      </c>
      <c r="EZ109" t="str">
        <f t="shared" ca="1" si="438"/>
        <v/>
      </c>
      <c r="FA109" t="str">
        <f t="shared" ca="1" si="439"/>
        <v/>
      </c>
      <c r="FB109" t="str">
        <f t="shared" ca="1" si="440"/>
        <v/>
      </c>
      <c r="FC109" t="str">
        <f t="shared" ca="1" si="441"/>
        <v/>
      </c>
      <c r="FD109" t="str">
        <f t="shared" ca="1" si="442"/>
        <v/>
      </c>
      <c r="FE109" t="str">
        <f t="shared" ca="1" si="443"/>
        <v/>
      </c>
      <c r="FF109" t="str">
        <f t="shared" ca="1" si="444"/>
        <v/>
      </c>
      <c r="FG109" t="str">
        <f t="shared" ca="1" si="445"/>
        <v/>
      </c>
      <c r="FH109" t="str">
        <f t="shared" ca="1" si="446"/>
        <v/>
      </c>
      <c r="FI109" t="str">
        <f t="shared" ca="1" si="447"/>
        <v/>
      </c>
      <c r="FJ109" t="str">
        <f t="shared" ca="1" si="448"/>
        <v/>
      </c>
      <c r="FK109" t="str">
        <f t="shared" ca="1" si="449"/>
        <v/>
      </c>
      <c r="FL109" t="str">
        <f t="shared" ca="1" si="450"/>
        <v/>
      </c>
      <c r="FM109" t="str">
        <f t="shared" ca="1" si="451"/>
        <v/>
      </c>
      <c r="FN109" t="str">
        <f t="shared" ca="1" si="452"/>
        <v/>
      </c>
      <c r="FO109" t="str">
        <f t="shared" ca="1" si="453"/>
        <v/>
      </c>
      <c r="FP109" t="str">
        <f t="shared" ca="1" si="454"/>
        <v/>
      </c>
      <c r="FQ109" t="str">
        <f t="shared" ca="1" si="455"/>
        <v/>
      </c>
      <c r="FR109" t="str">
        <f t="shared" ca="1" si="456"/>
        <v/>
      </c>
      <c r="FS109" t="str">
        <f t="shared" ca="1" si="457"/>
        <v/>
      </c>
      <c r="FT109" t="str">
        <f t="shared" ca="1" si="458"/>
        <v/>
      </c>
      <c r="FU109" t="str">
        <f t="shared" ca="1" si="459"/>
        <v/>
      </c>
      <c r="FV109" t="str">
        <f t="shared" ca="1" si="460"/>
        <v/>
      </c>
      <c r="FW109" t="str">
        <f t="shared" ca="1" si="461"/>
        <v/>
      </c>
      <c r="FX109" t="str">
        <f t="shared" ca="1" si="462"/>
        <v/>
      </c>
      <c r="FY109" t="str">
        <f t="shared" ca="1" si="463"/>
        <v/>
      </c>
      <c r="FZ109" t="str">
        <f t="shared" ca="1" si="464"/>
        <v/>
      </c>
      <c r="GA109" t="str">
        <f t="shared" ca="1" si="465"/>
        <v/>
      </c>
      <c r="GB109" t="str">
        <f t="shared" ca="1" si="466"/>
        <v/>
      </c>
      <c r="GC109" t="str">
        <f t="shared" ca="1" si="467"/>
        <v/>
      </c>
      <c r="GD109" t="str">
        <f t="shared" ca="1" si="468"/>
        <v/>
      </c>
      <c r="GE109" t="str">
        <f t="shared" ca="1" si="469"/>
        <v/>
      </c>
      <c r="GF109" t="str">
        <f t="shared" ca="1" si="470"/>
        <v/>
      </c>
      <c r="GG109" t="str">
        <f t="shared" ca="1" si="471"/>
        <v/>
      </c>
      <c r="GH109" t="str">
        <f t="shared" ca="1" si="472"/>
        <v/>
      </c>
      <c r="GI109" t="str">
        <f t="shared" ca="1" si="473"/>
        <v/>
      </c>
      <c r="GJ109" t="str">
        <f t="shared" ca="1" si="474"/>
        <v/>
      </c>
      <c r="GK109" t="str">
        <f t="shared" ca="1" si="475"/>
        <v/>
      </c>
      <c r="GL109" t="str">
        <f t="shared" ca="1" si="476"/>
        <v/>
      </c>
      <c r="GM109" t="str">
        <f t="shared" ca="1" si="477"/>
        <v/>
      </c>
      <c r="GN109" t="str">
        <f t="shared" ca="1" si="478"/>
        <v/>
      </c>
      <c r="GO109" t="str">
        <f t="shared" ca="1" si="479"/>
        <v/>
      </c>
      <c r="GP109" t="str">
        <f t="shared" ca="1" si="480"/>
        <v/>
      </c>
      <c r="GQ109" t="str">
        <f t="shared" ca="1" si="481"/>
        <v/>
      </c>
      <c r="GR109" t="str">
        <f t="shared" ca="1" si="482"/>
        <v/>
      </c>
      <c r="GS109" t="str">
        <f t="shared" ca="1" si="483"/>
        <v/>
      </c>
      <c r="GT109" t="str">
        <f t="shared" ca="1" si="484"/>
        <v/>
      </c>
      <c r="GU109" t="str">
        <f t="shared" ca="1" si="485"/>
        <v/>
      </c>
      <c r="GV109" t="str">
        <f t="shared" ca="1" si="486"/>
        <v/>
      </c>
      <c r="GW109" t="str">
        <f t="shared" ca="1" si="487"/>
        <v/>
      </c>
      <c r="GX109" t="str">
        <f t="shared" ca="1" si="488"/>
        <v/>
      </c>
      <c r="GY109" t="str">
        <f t="shared" ca="1" si="489"/>
        <v/>
      </c>
      <c r="GZ109" t="str">
        <f t="shared" ca="1" si="490"/>
        <v/>
      </c>
      <c r="HA109" t="str">
        <f t="shared" ca="1" si="491"/>
        <v/>
      </c>
      <c r="HB109" t="str">
        <f t="shared" ca="1" si="492"/>
        <v/>
      </c>
      <c r="HC109" t="str">
        <f t="shared" ca="1" si="493"/>
        <v/>
      </c>
      <c r="HD109" t="str">
        <f t="shared" ca="1" si="494"/>
        <v/>
      </c>
      <c r="HE109" t="str">
        <f t="shared" ca="1" si="495"/>
        <v/>
      </c>
      <c r="HF109" t="str">
        <f t="shared" ca="1" si="496"/>
        <v/>
      </c>
      <c r="HG109" t="str">
        <f t="shared" ca="1" si="497"/>
        <v/>
      </c>
      <c r="HH109" t="str">
        <f t="shared" ca="1" si="498"/>
        <v/>
      </c>
      <c r="HI109" t="str">
        <f t="shared" ca="1" si="499"/>
        <v/>
      </c>
      <c r="HJ109" t="str">
        <f t="shared" ca="1" si="500"/>
        <v/>
      </c>
      <c r="HK109" t="str">
        <f t="shared" ca="1" si="501"/>
        <v/>
      </c>
      <c r="HL109" t="str">
        <f t="shared" ca="1" si="502"/>
        <v/>
      </c>
      <c r="HM109" t="str">
        <f t="shared" ca="1" si="503"/>
        <v/>
      </c>
      <c r="HN109" t="str">
        <f t="shared" ca="1" si="504"/>
        <v/>
      </c>
      <c r="HO109" t="str">
        <f t="shared" ca="1" si="505"/>
        <v/>
      </c>
      <c r="HP109" t="str">
        <f t="shared" ca="1" si="506"/>
        <v/>
      </c>
      <c r="HQ109" t="str">
        <f t="shared" ca="1" si="507"/>
        <v/>
      </c>
      <c r="HR109" t="str">
        <f t="shared" ca="1" si="508"/>
        <v/>
      </c>
      <c r="HS109" t="str">
        <f t="shared" ca="1" si="509"/>
        <v/>
      </c>
      <c r="HT109" t="str">
        <f t="shared" ca="1" si="510"/>
        <v/>
      </c>
      <c r="HU109" t="str">
        <f t="shared" ca="1" si="511"/>
        <v/>
      </c>
      <c r="HV109" t="str">
        <f t="shared" ca="1" si="512"/>
        <v/>
      </c>
      <c r="HW109" t="str">
        <f t="shared" ca="1" si="513"/>
        <v/>
      </c>
      <c r="HX109" t="str">
        <f t="shared" ca="1" si="514"/>
        <v/>
      </c>
      <c r="HY109" t="str">
        <f t="shared" ca="1" si="515"/>
        <v/>
      </c>
      <c r="HZ109" t="str">
        <f t="shared" ca="1" si="516"/>
        <v/>
      </c>
      <c r="IA109" t="str">
        <f t="shared" ca="1" si="517"/>
        <v/>
      </c>
      <c r="IB109" t="str">
        <f t="shared" ca="1" si="518"/>
        <v/>
      </c>
      <c r="IC109" t="str">
        <f t="shared" ca="1" si="519"/>
        <v/>
      </c>
      <c r="ID109" t="str">
        <f t="shared" ca="1" si="520"/>
        <v/>
      </c>
      <c r="IE109" t="str">
        <f t="shared" ca="1" si="521"/>
        <v/>
      </c>
      <c r="IF109" t="str">
        <f t="shared" ca="1" si="522"/>
        <v/>
      </c>
      <c r="IG109" t="str">
        <f t="shared" ca="1" si="523"/>
        <v/>
      </c>
      <c r="IH109" t="str">
        <f t="shared" ca="1" si="524"/>
        <v/>
      </c>
      <c r="II109" t="str">
        <f t="shared" ca="1" si="525"/>
        <v/>
      </c>
      <c r="IJ109" t="str">
        <f t="shared" ca="1" si="526"/>
        <v/>
      </c>
      <c r="IK109" t="str">
        <f t="shared" ca="1" si="527"/>
        <v/>
      </c>
      <c r="IL109" t="str">
        <f t="shared" ca="1" si="528"/>
        <v/>
      </c>
      <c r="IM109" t="str">
        <f t="shared" ca="1" si="529"/>
        <v/>
      </c>
      <c r="IN109" t="str">
        <f t="shared" ca="1" si="530"/>
        <v/>
      </c>
      <c r="IO109" t="str">
        <f t="shared" ca="1" si="531"/>
        <v/>
      </c>
      <c r="IP109" t="str">
        <f t="shared" ca="1" si="532"/>
        <v/>
      </c>
      <c r="IQ109" t="str">
        <f t="shared" ca="1" si="533"/>
        <v/>
      </c>
      <c r="IR109" t="str">
        <f t="shared" ca="1" si="534"/>
        <v/>
      </c>
      <c r="IS109" t="str">
        <f t="shared" ca="1" si="535"/>
        <v/>
      </c>
      <c r="IT109" t="str">
        <f t="shared" ca="1" si="536"/>
        <v/>
      </c>
      <c r="IU109" t="str">
        <f t="shared" ca="1" si="537"/>
        <v/>
      </c>
      <c r="IV109" t="str">
        <f t="shared" ca="1" si="538"/>
        <v/>
      </c>
      <c r="IW109" t="str">
        <f t="shared" ca="1" si="539"/>
        <v/>
      </c>
      <c r="IX109" t="str">
        <f t="shared" ca="1" si="540"/>
        <v/>
      </c>
      <c r="IY109" t="str">
        <f t="shared" ca="1" si="541"/>
        <v/>
      </c>
      <c r="IZ109" t="str">
        <f t="shared" ca="1" si="542"/>
        <v/>
      </c>
      <c r="JA109" t="str">
        <f t="shared" ca="1" si="543"/>
        <v/>
      </c>
      <c r="JB109" t="str">
        <f t="shared" ca="1" si="544"/>
        <v/>
      </c>
      <c r="JC109" t="str">
        <f t="shared" ca="1" si="545"/>
        <v/>
      </c>
      <c r="JD109" t="str">
        <f t="shared" ca="1" si="546"/>
        <v/>
      </c>
      <c r="JE109" t="str">
        <f t="shared" ca="1" si="547"/>
        <v/>
      </c>
      <c r="JF109" t="str">
        <f t="shared" ca="1" si="548"/>
        <v/>
      </c>
      <c r="JG109" t="str">
        <f t="shared" ca="1" si="549"/>
        <v/>
      </c>
      <c r="JH109" t="str">
        <f t="shared" ca="1" si="550"/>
        <v/>
      </c>
      <c r="JI109" t="str">
        <f t="shared" ca="1" si="551"/>
        <v/>
      </c>
      <c r="JJ109" t="str">
        <f t="shared" ca="1" si="552"/>
        <v/>
      </c>
      <c r="JK109" t="str">
        <f t="shared" ca="1" si="553"/>
        <v/>
      </c>
      <c r="JL109" t="str">
        <f t="shared" ca="1" si="554"/>
        <v/>
      </c>
      <c r="JM109" t="str">
        <f t="shared" ca="1" si="555"/>
        <v/>
      </c>
      <c r="JN109" t="str">
        <f t="shared" ca="1" si="556"/>
        <v/>
      </c>
      <c r="JO109" t="str">
        <f t="shared" ca="1" si="557"/>
        <v/>
      </c>
      <c r="JP109" t="str">
        <f t="shared" ca="1" si="558"/>
        <v/>
      </c>
      <c r="JQ109" t="str">
        <f t="shared" ca="1" si="559"/>
        <v/>
      </c>
      <c r="JR109" t="str">
        <f t="shared" ca="1" si="560"/>
        <v/>
      </c>
      <c r="JS109" t="str">
        <f t="shared" ca="1" si="561"/>
        <v/>
      </c>
      <c r="JT109" t="str">
        <f t="shared" ca="1" si="562"/>
        <v/>
      </c>
      <c r="JU109" t="str">
        <f t="shared" ca="1" si="563"/>
        <v/>
      </c>
    </row>
    <row r="110" spans="1:281" x14ac:dyDescent="0.25">
      <c r="A110">
        <f t="shared" si="564"/>
        <v>109</v>
      </c>
      <c r="B110" t="str">
        <f t="shared" ca="1" si="293"/>
        <v xml:space="preserve">Andrew Culling </v>
      </c>
      <c r="C110">
        <v>5</v>
      </c>
      <c r="D110">
        <f t="shared" si="297"/>
        <v>109</v>
      </c>
      <c r="E110">
        <f t="shared" si="298"/>
        <v>9</v>
      </c>
      <c r="F110">
        <f ca="1">COUNT((AD110,AP110,BB110,BN110,BZ110,CL110,CX110,DJ110,DV110,EH110,ET110,FF110,FR110,GD110,GP110,HB110,HN110,HZ110,IL110,IX110,JJ110,JV110,KH110,KT110,LF110,LR110))</f>
        <v>1</v>
      </c>
      <c r="G110">
        <f t="shared" ca="1" si="299"/>
        <v>1</v>
      </c>
      <c r="H110">
        <f t="shared" ca="1" si="300"/>
        <v>100</v>
      </c>
      <c r="I110">
        <f t="shared" ca="1" si="294"/>
        <v>19.29</v>
      </c>
      <c r="J110">
        <f t="shared" ca="1" si="301"/>
        <v>20.29</v>
      </c>
      <c r="K110">
        <f t="shared" ca="1" si="302"/>
        <v>20.289999988999998</v>
      </c>
      <c r="L110">
        <f t="shared" ca="1" si="565"/>
        <v>9</v>
      </c>
      <c r="M110">
        <f t="shared" ca="1" si="303"/>
        <v>19.29</v>
      </c>
      <c r="N110">
        <f t="shared" ca="1" si="566"/>
        <v>54</v>
      </c>
      <c r="O110">
        <f t="shared" ca="1" si="304"/>
        <v>19.289999988999998</v>
      </c>
      <c r="P110">
        <f t="shared" ca="1" si="567"/>
        <v>9</v>
      </c>
      <c r="Q110">
        <f t="shared" ca="1" si="305"/>
        <v>3</v>
      </c>
      <c r="R110">
        <f t="shared" ca="1" si="306"/>
        <v>0</v>
      </c>
      <c r="S110">
        <f t="shared" ca="1" si="307"/>
        <v>0</v>
      </c>
      <c r="T110">
        <f t="shared" ca="1" si="308"/>
        <v>3</v>
      </c>
      <c r="U110" t="str">
        <f t="shared" ca="1" si="295"/>
        <v xml:space="preserve">996999999996Andrew Culling </v>
      </c>
      <c r="V110">
        <f t="shared" ca="1" si="568"/>
        <v>55</v>
      </c>
      <c r="W110">
        <f t="shared" si="309"/>
        <v>109</v>
      </c>
      <c r="X110" t="e">
        <f t="shared" ca="1" si="569"/>
        <v>#N/A</v>
      </c>
      <c r="Y110">
        <f t="shared" ca="1" si="310"/>
        <v>1</v>
      </c>
      <c r="Z110" t="str">
        <f t="shared" ca="1" si="311"/>
        <v>998Andrew Culling zz</v>
      </c>
      <c r="AA110">
        <f t="shared" ca="1" si="570"/>
        <v>21</v>
      </c>
      <c r="AB110">
        <f t="shared" si="312"/>
        <v>109</v>
      </c>
      <c r="AC110" t="e">
        <f t="shared" ca="1" si="571"/>
        <v>#N/A</v>
      </c>
      <c r="AD110" t="str">
        <f t="shared" ca="1" si="313"/>
        <v/>
      </c>
      <c r="AE110" t="str">
        <f t="shared" ca="1" si="314"/>
        <v/>
      </c>
      <c r="AF110" t="str">
        <f t="shared" ca="1" si="315"/>
        <v/>
      </c>
      <c r="AG110" t="str">
        <f t="shared" ca="1" si="316"/>
        <v/>
      </c>
      <c r="AH110" t="str">
        <f t="shared" ca="1" si="317"/>
        <v/>
      </c>
      <c r="AI110" t="str">
        <f t="shared" ca="1" si="318"/>
        <v/>
      </c>
      <c r="AJ110" t="str">
        <f t="shared" ca="1" si="319"/>
        <v/>
      </c>
      <c r="AK110" t="str">
        <f t="shared" ca="1" si="320"/>
        <v/>
      </c>
      <c r="AL110" t="str">
        <f t="shared" ca="1" si="321"/>
        <v/>
      </c>
      <c r="AM110" t="str">
        <f t="shared" ca="1" si="322"/>
        <v/>
      </c>
      <c r="AN110" t="str">
        <f t="shared" ca="1" si="323"/>
        <v/>
      </c>
      <c r="AO110" t="str">
        <f t="shared" ca="1" si="324"/>
        <v/>
      </c>
      <c r="AP110">
        <f t="shared" ca="1" si="325"/>
        <v>19.29</v>
      </c>
      <c r="AQ110" t="str">
        <f t="shared" ca="1" si="326"/>
        <v>WON</v>
      </c>
      <c r="AR110">
        <f t="shared" ca="1" si="327"/>
        <v>3</v>
      </c>
      <c r="AS110">
        <f t="shared" ca="1" si="328"/>
        <v>0</v>
      </c>
      <c r="AT110">
        <f t="shared" ca="1" si="329"/>
        <v>0</v>
      </c>
      <c r="AU110">
        <f t="shared" ca="1" si="330"/>
        <v>1</v>
      </c>
      <c r="AV110">
        <f t="shared" ca="1" si="331"/>
        <v>0</v>
      </c>
      <c r="AW110">
        <f t="shared" ca="1" si="332"/>
        <v>20</v>
      </c>
      <c r="AX110">
        <f t="shared" ca="1" si="333"/>
        <v>0</v>
      </c>
      <c r="AY110">
        <f t="shared" ca="1" si="334"/>
        <v>8</v>
      </c>
      <c r="AZ110">
        <f t="shared" ca="1" si="335"/>
        <v>0</v>
      </c>
      <c r="BA110">
        <f t="shared" ca="1" si="336"/>
        <v>24</v>
      </c>
      <c r="BB110" t="str">
        <f t="shared" ca="1" si="337"/>
        <v/>
      </c>
      <c r="BC110" t="str">
        <f t="shared" ca="1" si="338"/>
        <v/>
      </c>
      <c r="BD110" t="str">
        <f t="shared" ca="1" si="339"/>
        <v/>
      </c>
      <c r="BE110" t="str">
        <f t="shared" ca="1" si="340"/>
        <v/>
      </c>
      <c r="BF110" t="str">
        <f t="shared" ca="1" si="341"/>
        <v/>
      </c>
      <c r="BG110" t="str">
        <f t="shared" ca="1" si="342"/>
        <v/>
      </c>
      <c r="BH110" t="str">
        <f t="shared" ca="1" si="343"/>
        <v/>
      </c>
      <c r="BI110" t="str">
        <f t="shared" ca="1" si="344"/>
        <v/>
      </c>
      <c r="BJ110" t="str">
        <f t="shared" ca="1" si="345"/>
        <v/>
      </c>
      <c r="BK110" t="str">
        <f t="shared" ca="1" si="346"/>
        <v/>
      </c>
      <c r="BL110" t="str">
        <f t="shared" ca="1" si="347"/>
        <v/>
      </c>
      <c r="BM110" t="str">
        <f t="shared" ca="1" si="348"/>
        <v/>
      </c>
      <c r="BN110" t="str">
        <f t="shared" ca="1" si="349"/>
        <v/>
      </c>
      <c r="BO110" t="str">
        <f t="shared" ca="1" si="350"/>
        <v/>
      </c>
      <c r="BP110" t="str">
        <f t="shared" ca="1" si="351"/>
        <v/>
      </c>
      <c r="BQ110" t="str">
        <f t="shared" ca="1" si="352"/>
        <v/>
      </c>
      <c r="BR110" t="str">
        <f t="shared" ca="1" si="353"/>
        <v/>
      </c>
      <c r="BS110" t="str">
        <f t="shared" ca="1" si="354"/>
        <v/>
      </c>
      <c r="BT110" t="str">
        <f t="shared" ca="1" si="355"/>
        <v/>
      </c>
      <c r="BU110" t="str">
        <f t="shared" ca="1" si="356"/>
        <v/>
      </c>
      <c r="BV110" t="str">
        <f t="shared" ca="1" si="357"/>
        <v/>
      </c>
      <c r="BW110" t="str">
        <f t="shared" ca="1" si="358"/>
        <v/>
      </c>
      <c r="BX110" t="str">
        <f t="shared" ca="1" si="359"/>
        <v/>
      </c>
      <c r="BY110" t="str">
        <f t="shared" ca="1" si="360"/>
        <v/>
      </c>
      <c r="BZ110" t="str">
        <f t="shared" ca="1" si="361"/>
        <v/>
      </c>
      <c r="CA110" t="str">
        <f t="shared" ca="1" si="362"/>
        <v/>
      </c>
      <c r="CB110" t="str">
        <f t="shared" ca="1" si="363"/>
        <v/>
      </c>
      <c r="CC110" t="str">
        <f t="shared" ca="1" si="364"/>
        <v/>
      </c>
      <c r="CD110" t="str">
        <f t="shared" ca="1" si="365"/>
        <v/>
      </c>
      <c r="CE110" t="str">
        <f t="shared" ca="1" si="366"/>
        <v/>
      </c>
      <c r="CF110" t="str">
        <f t="shared" ca="1" si="367"/>
        <v/>
      </c>
      <c r="CG110" t="str">
        <f t="shared" ca="1" si="368"/>
        <v/>
      </c>
      <c r="CH110" t="str">
        <f t="shared" ca="1" si="369"/>
        <v/>
      </c>
      <c r="CI110" t="str">
        <f t="shared" ca="1" si="370"/>
        <v/>
      </c>
      <c r="CJ110" t="str">
        <f t="shared" ca="1" si="371"/>
        <v/>
      </c>
      <c r="CK110" t="str">
        <f t="shared" ca="1" si="372"/>
        <v/>
      </c>
      <c r="CL110" t="str">
        <f t="shared" ca="1" si="373"/>
        <v/>
      </c>
      <c r="CM110" t="str">
        <f t="shared" ca="1" si="374"/>
        <v/>
      </c>
      <c r="CN110" t="str">
        <f t="shared" ca="1" si="375"/>
        <v/>
      </c>
      <c r="CO110" t="str">
        <f t="shared" ca="1" si="376"/>
        <v/>
      </c>
      <c r="CP110" t="str">
        <f t="shared" ca="1" si="377"/>
        <v/>
      </c>
      <c r="CQ110" t="str">
        <f t="shared" ca="1" si="378"/>
        <v/>
      </c>
      <c r="CR110" t="str">
        <f t="shared" ca="1" si="379"/>
        <v/>
      </c>
      <c r="CS110" t="str">
        <f t="shared" ca="1" si="380"/>
        <v/>
      </c>
      <c r="CT110" t="str">
        <f t="shared" ca="1" si="381"/>
        <v/>
      </c>
      <c r="CU110" t="str">
        <f t="shared" ca="1" si="382"/>
        <v/>
      </c>
      <c r="CV110" t="str">
        <f t="shared" ca="1" si="383"/>
        <v/>
      </c>
      <c r="CW110" t="str">
        <f t="shared" ca="1" si="384"/>
        <v/>
      </c>
      <c r="CX110" t="str">
        <f t="shared" ca="1" si="385"/>
        <v/>
      </c>
      <c r="CY110" t="str">
        <f t="shared" ca="1" si="386"/>
        <v/>
      </c>
      <c r="CZ110" t="str">
        <f t="shared" ca="1" si="387"/>
        <v/>
      </c>
      <c r="DA110" t="str">
        <f t="shared" ca="1" si="388"/>
        <v/>
      </c>
      <c r="DB110" t="str">
        <f t="shared" ca="1" si="389"/>
        <v/>
      </c>
      <c r="DC110" t="str">
        <f t="shared" ca="1" si="390"/>
        <v/>
      </c>
      <c r="DD110" t="str">
        <f t="shared" ca="1" si="391"/>
        <v/>
      </c>
      <c r="DE110" t="str">
        <f t="shared" ca="1" si="392"/>
        <v/>
      </c>
      <c r="DF110" t="str">
        <f t="shared" ca="1" si="393"/>
        <v/>
      </c>
      <c r="DG110" t="str">
        <f t="shared" ca="1" si="394"/>
        <v/>
      </c>
      <c r="DH110" t="str">
        <f t="shared" ca="1" si="395"/>
        <v/>
      </c>
      <c r="DI110" t="str">
        <f t="shared" ca="1" si="396"/>
        <v/>
      </c>
      <c r="DJ110" t="str">
        <f t="shared" ca="1" si="397"/>
        <v/>
      </c>
      <c r="DK110" t="str">
        <f t="shared" ca="1" si="398"/>
        <v/>
      </c>
      <c r="DL110" t="str">
        <f t="shared" ca="1" si="399"/>
        <v/>
      </c>
      <c r="DM110" t="str">
        <f t="shared" ca="1" si="400"/>
        <v/>
      </c>
      <c r="DN110" t="str">
        <f t="shared" ca="1" si="401"/>
        <v/>
      </c>
      <c r="DO110" t="str">
        <f t="shared" ca="1" si="402"/>
        <v/>
      </c>
      <c r="DP110" t="str">
        <f t="shared" ca="1" si="403"/>
        <v/>
      </c>
      <c r="DQ110" t="str">
        <f t="shared" ca="1" si="404"/>
        <v/>
      </c>
      <c r="DR110" t="str">
        <f t="shared" ca="1" si="405"/>
        <v/>
      </c>
      <c r="DS110" t="str">
        <f t="shared" ca="1" si="406"/>
        <v/>
      </c>
      <c r="DT110" t="str">
        <f t="shared" ca="1" si="407"/>
        <v/>
      </c>
      <c r="DU110" t="str">
        <f t="shared" ca="1" si="408"/>
        <v/>
      </c>
      <c r="DV110" t="str">
        <f t="shared" ca="1" si="296"/>
        <v/>
      </c>
      <c r="DW110" t="str">
        <f t="shared" ca="1" si="409"/>
        <v/>
      </c>
      <c r="DX110" t="str">
        <f t="shared" ca="1" si="410"/>
        <v/>
      </c>
      <c r="DY110" t="str">
        <f t="shared" ca="1" si="411"/>
        <v/>
      </c>
      <c r="DZ110" t="str">
        <f t="shared" ca="1" si="412"/>
        <v/>
      </c>
      <c r="EA110" t="str">
        <f t="shared" ca="1" si="413"/>
        <v/>
      </c>
      <c r="EB110" t="str">
        <f t="shared" ca="1" si="414"/>
        <v/>
      </c>
      <c r="EC110" t="str">
        <f t="shared" ca="1" si="415"/>
        <v/>
      </c>
      <c r="ED110" t="str">
        <f t="shared" ca="1" si="416"/>
        <v/>
      </c>
      <c r="EE110" t="str">
        <f t="shared" ca="1" si="417"/>
        <v/>
      </c>
      <c r="EF110" t="str">
        <f t="shared" ca="1" si="418"/>
        <v/>
      </c>
      <c r="EG110" t="str">
        <f t="shared" ca="1" si="419"/>
        <v/>
      </c>
      <c r="EH110" t="str">
        <f t="shared" ca="1" si="420"/>
        <v/>
      </c>
      <c r="EI110" t="str">
        <f t="shared" ca="1" si="421"/>
        <v/>
      </c>
      <c r="EJ110" t="str">
        <f t="shared" ca="1" si="422"/>
        <v/>
      </c>
      <c r="EK110" t="str">
        <f t="shared" ca="1" si="423"/>
        <v/>
      </c>
      <c r="EL110" t="str">
        <f t="shared" ca="1" si="424"/>
        <v/>
      </c>
      <c r="EM110" t="str">
        <f t="shared" ca="1" si="425"/>
        <v/>
      </c>
      <c r="EN110" t="str">
        <f t="shared" ca="1" si="426"/>
        <v/>
      </c>
      <c r="EO110" t="str">
        <f t="shared" ca="1" si="427"/>
        <v/>
      </c>
      <c r="EP110" t="str">
        <f t="shared" ca="1" si="428"/>
        <v/>
      </c>
      <c r="EQ110" t="str">
        <f t="shared" ca="1" si="429"/>
        <v/>
      </c>
      <c r="ER110" t="str">
        <f t="shared" ca="1" si="430"/>
        <v/>
      </c>
      <c r="ES110" t="str">
        <f t="shared" ca="1" si="431"/>
        <v/>
      </c>
      <c r="ET110" t="str">
        <f t="shared" ca="1" si="432"/>
        <v/>
      </c>
      <c r="EU110" t="str">
        <f t="shared" ca="1" si="433"/>
        <v/>
      </c>
      <c r="EV110" t="str">
        <f t="shared" ca="1" si="434"/>
        <v/>
      </c>
      <c r="EW110" t="str">
        <f t="shared" ca="1" si="435"/>
        <v/>
      </c>
      <c r="EX110" t="str">
        <f t="shared" ca="1" si="436"/>
        <v/>
      </c>
      <c r="EY110" t="str">
        <f t="shared" ca="1" si="437"/>
        <v/>
      </c>
      <c r="EZ110" t="str">
        <f t="shared" ca="1" si="438"/>
        <v/>
      </c>
      <c r="FA110" t="str">
        <f t="shared" ca="1" si="439"/>
        <v/>
      </c>
      <c r="FB110" t="str">
        <f t="shared" ca="1" si="440"/>
        <v/>
      </c>
      <c r="FC110" t="str">
        <f t="shared" ca="1" si="441"/>
        <v/>
      </c>
      <c r="FD110" t="str">
        <f t="shared" ca="1" si="442"/>
        <v/>
      </c>
      <c r="FE110" t="str">
        <f t="shared" ca="1" si="443"/>
        <v/>
      </c>
      <c r="FF110" t="str">
        <f t="shared" ca="1" si="444"/>
        <v/>
      </c>
      <c r="FG110" t="str">
        <f t="shared" ca="1" si="445"/>
        <v/>
      </c>
      <c r="FH110" t="str">
        <f t="shared" ca="1" si="446"/>
        <v/>
      </c>
      <c r="FI110" t="str">
        <f t="shared" ca="1" si="447"/>
        <v/>
      </c>
      <c r="FJ110" t="str">
        <f t="shared" ca="1" si="448"/>
        <v/>
      </c>
      <c r="FK110" t="str">
        <f t="shared" ca="1" si="449"/>
        <v/>
      </c>
      <c r="FL110" t="str">
        <f t="shared" ca="1" si="450"/>
        <v/>
      </c>
      <c r="FM110" t="str">
        <f t="shared" ca="1" si="451"/>
        <v/>
      </c>
      <c r="FN110" t="str">
        <f t="shared" ca="1" si="452"/>
        <v/>
      </c>
      <c r="FO110" t="str">
        <f t="shared" ca="1" si="453"/>
        <v/>
      </c>
      <c r="FP110" t="str">
        <f t="shared" ca="1" si="454"/>
        <v/>
      </c>
      <c r="FQ110" t="str">
        <f t="shared" ca="1" si="455"/>
        <v/>
      </c>
      <c r="FR110" t="str">
        <f t="shared" ca="1" si="456"/>
        <v/>
      </c>
      <c r="FS110" t="str">
        <f t="shared" ca="1" si="457"/>
        <v/>
      </c>
      <c r="FT110" t="str">
        <f t="shared" ca="1" si="458"/>
        <v/>
      </c>
      <c r="FU110" t="str">
        <f t="shared" ca="1" si="459"/>
        <v/>
      </c>
      <c r="FV110" t="str">
        <f t="shared" ca="1" si="460"/>
        <v/>
      </c>
      <c r="FW110" t="str">
        <f t="shared" ca="1" si="461"/>
        <v/>
      </c>
      <c r="FX110" t="str">
        <f t="shared" ca="1" si="462"/>
        <v/>
      </c>
      <c r="FY110" t="str">
        <f t="shared" ca="1" si="463"/>
        <v/>
      </c>
      <c r="FZ110" t="str">
        <f t="shared" ca="1" si="464"/>
        <v/>
      </c>
      <c r="GA110" t="str">
        <f t="shared" ca="1" si="465"/>
        <v/>
      </c>
      <c r="GB110" t="str">
        <f t="shared" ca="1" si="466"/>
        <v/>
      </c>
      <c r="GC110" t="str">
        <f t="shared" ca="1" si="467"/>
        <v/>
      </c>
      <c r="GD110" t="str">
        <f t="shared" ca="1" si="468"/>
        <v/>
      </c>
      <c r="GE110" t="str">
        <f t="shared" ca="1" si="469"/>
        <v/>
      </c>
      <c r="GF110" t="str">
        <f t="shared" ca="1" si="470"/>
        <v/>
      </c>
      <c r="GG110" t="str">
        <f t="shared" ca="1" si="471"/>
        <v/>
      </c>
      <c r="GH110" t="str">
        <f t="shared" ca="1" si="472"/>
        <v/>
      </c>
      <c r="GI110" t="str">
        <f t="shared" ca="1" si="473"/>
        <v/>
      </c>
      <c r="GJ110" t="str">
        <f t="shared" ca="1" si="474"/>
        <v/>
      </c>
      <c r="GK110" t="str">
        <f t="shared" ca="1" si="475"/>
        <v/>
      </c>
      <c r="GL110" t="str">
        <f t="shared" ca="1" si="476"/>
        <v/>
      </c>
      <c r="GM110" t="str">
        <f t="shared" ca="1" si="477"/>
        <v/>
      </c>
      <c r="GN110" t="str">
        <f t="shared" ca="1" si="478"/>
        <v/>
      </c>
      <c r="GO110" t="str">
        <f t="shared" ca="1" si="479"/>
        <v/>
      </c>
      <c r="GP110" t="str">
        <f t="shared" ca="1" si="480"/>
        <v/>
      </c>
      <c r="GQ110" t="str">
        <f t="shared" ca="1" si="481"/>
        <v/>
      </c>
      <c r="GR110" t="str">
        <f t="shared" ca="1" si="482"/>
        <v/>
      </c>
      <c r="GS110" t="str">
        <f t="shared" ca="1" si="483"/>
        <v/>
      </c>
      <c r="GT110" t="str">
        <f t="shared" ca="1" si="484"/>
        <v/>
      </c>
      <c r="GU110" t="str">
        <f t="shared" ca="1" si="485"/>
        <v/>
      </c>
      <c r="GV110" t="str">
        <f t="shared" ca="1" si="486"/>
        <v/>
      </c>
      <c r="GW110" t="str">
        <f t="shared" ca="1" si="487"/>
        <v/>
      </c>
      <c r="GX110" t="str">
        <f t="shared" ca="1" si="488"/>
        <v/>
      </c>
      <c r="GY110" t="str">
        <f t="shared" ca="1" si="489"/>
        <v/>
      </c>
      <c r="GZ110" t="str">
        <f t="shared" ca="1" si="490"/>
        <v/>
      </c>
      <c r="HA110" t="str">
        <f t="shared" ca="1" si="491"/>
        <v/>
      </c>
      <c r="HB110" t="str">
        <f t="shared" ca="1" si="492"/>
        <v/>
      </c>
      <c r="HC110" t="str">
        <f t="shared" ca="1" si="493"/>
        <v/>
      </c>
      <c r="HD110" t="str">
        <f t="shared" ca="1" si="494"/>
        <v/>
      </c>
      <c r="HE110" t="str">
        <f t="shared" ca="1" si="495"/>
        <v/>
      </c>
      <c r="HF110" t="str">
        <f t="shared" ca="1" si="496"/>
        <v/>
      </c>
      <c r="HG110" t="str">
        <f t="shared" ca="1" si="497"/>
        <v/>
      </c>
      <c r="HH110" t="str">
        <f t="shared" ca="1" si="498"/>
        <v/>
      </c>
      <c r="HI110" t="str">
        <f t="shared" ca="1" si="499"/>
        <v/>
      </c>
      <c r="HJ110" t="str">
        <f t="shared" ca="1" si="500"/>
        <v/>
      </c>
      <c r="HK110" t="str">
        <f t="shared" ca="1" si="501"/>
        <v/>
      </c>
      <c r="HL110" t="str">
        <f t="shared" ca="1" si="502"/>
        <v/>
      </c>
      <c r="HM110" t="str">
        <f t="shared" ca="1" si="503"/>
        <v/>
      </c>
      <c r="HN110" t="str">
        <f t="shared" ca="1" si="504"/>
        <v/>
      </c>
      <c r="HO110" t="str">
        <f t="shared" ca="1" si="505"/>
        <v/>
      </c>
      <c r="HP110" t="str">
        <f t="shared" ca="1" si="506"/>
        <v/>
      </c>
      <c r="HQ110" t="str">
        <f t="shared" ca="1" si="507"/>
        <v/>
      </c>
      <c r="HR110" t="str">
        <f t="shared" ca="1" si="508"/>
        <v/>
      </c>
      <c r="HS110" t="str">
        <f t="shared" ca="1" si="509"/>
        <v/>
      </c>
      <c r="HT110" t="str">
        <f t="shared" ca="1" si="510"/>
        <v/>
      </c>
      <c r="HU110" t="str">
        <f t="shared" ca="1" si="511"/>
        <v/>
      </c>
      <c r="HV110" t="str">
        <f t="shared" ca="1" si="512"/>
        <v/>
      </c>
      <c r="HW110" t="str">
        <f t="shared" ca="1" si="513"/>
        <v/>
      </c>
      <c r="HX110" t="str">
        <f t="shared" ca="1" si="514"/>
        <v/>
      </c>
      <c r="HY110" t="str">
        <f t="shared" ca="1" si="515"/>
        <v/>
      </c>
      <c r="HZ110" t="str">
        <f t="shared" ca="1" si="516"/>
        <v/>
      </c>
      <c r="IA110" t="str">
        <f t="shared" ca="1" si="517"/>
        <v/>
      </c>
      <c r="IB110" t="str">
        <f t="shared" ca="1" si="518"/>
        <v/>
      </c>
      <c r="IC110" t="str">
        <f t="shared" ca="1" si="519"/>
        <v/>
      </c>
      <c r="ID110" t="str">
        <f t="shared" ca="1" si="520"/>
        <v/>
      </c>
      <c r="IE110" t="str">
        <f t="shared" ca="1" si="521"/>
        <v/>
      </c>
      <c r="IF110" t="str">
        <f t="shared" ca="1" si="522"/>
        <v/>
      </c>
      <c r="IG110" t="str">
        <f t="shared" ca="1" si="523"/>
        <v/>
      </c>
      <c r="IH110" t="str">
        <f t="shared" ca="1" si="524"/>
        <v/>
      </c>
      <c r="II110" t="str">
        <f t="shared" ca="1" si="525"/>
        <v/>
      </c>
      <c r="IJ110" t="str">
        <f t="shared" ca="1" si="526"/>
        <v/>
      </c>
      <c r="IK110" t="str">
        <f t="shared" ca="1" si="527"/>
        <v/>
      </c>
      <c r="IL110" t="str">
        <f t="shared" ca="1" si="528"/>
        <v/>
      </c>
      <c r="IM110" t="str">
        <f t="shared" ca="1" si="529"/>
        <v/>
      </c>
      <c r="IN110" t="str">
        <f t="shared" ca="1" si="530"/>
        <v/>
      </c>
      <c r="IO110" t="str">
        <f t="shared" ca="1" si="531"/>
        <v/>
      </c>
      <c r="IP110" t="str">
        <f t="shared" ca="1" si="532"/>
        <v/>
      </c>
      <c r="IQ110" t="str">
        <f t="shared" ca="1" si="533"/>
        <v/>
      </c>
      <c r="IR110" t="str">
        <f t="shared" ca="1" si="534"/>
        <v/>
      </c>
      <c r="IS110" t="str">
        <f t="shared" ca="1" si="535"/>
        <v/>
      </c>
      <c r="IT110" t="str">
        <f t="shared" ca="1" si="536"/>
        <v/>
      </c>
      <c r="IU110" t="str">
        <f t="shared" ca="1" si="537"/>
        <v/>
      </c>
      <c r="IV110" t="str">
        <f t="shared" ca="1" si="538"/>
        <v/>
      </c>
      <c r="IW110" t="str">
        <f t="shared" ca="1" si="539"/>
        <v/>
      </c>
      <c r="IX110" t="str">
        <f t="shared" ca="1" si="540"/>
        <v/>
      </c>
      <c r="IY110" t="str">
        <f t="shared" ca="1" si="541"/>
        <v/>
      </c>
      <c r="IZ110" t="str">
        <f t="shared" ca="1" si="542"/>
        <v/>
      </c>
      <c r="JA110" t="str">
        <f t="shared" ca="1" si="543"/>
        <v/>
      </c>
      <c r="JB110" t="str">
        <f t="shared" ca="1" si="544"/>
        <v/>
      </c>
      <c r="JC110" t="str">
        <f t="shared" ca="1" si="545"/>
        <v/>
      </c>
      <c r="JD110" t="str">
        <f t="shared" ca="1" si="546"/>
        <v/>
      </c>
      <c r="JE110" t="str">
        <f t="shared" ca="1" si="547"/>
        <v/>
      </c>
      <c r="JF110" t="str">
        <f t="shared" ca="1" si="548"/>
        <v/>
      </c>
      <c r="JG110" t="str">
        <f t="shared" ca="1" si="549"/>
        <v/>
      </c>
      <c r="JH110" t="str">
        <f t="shared" ca="1" si="550"/>
        <v/>
      </c>
      <c r="JI110" t="str">
        <f t="shared" ca="1" si="551"/>
        <v/>
      </c>
      <c r="JJ110" t="str">
        <f t="shared" ca="1" si="552"/>
        <v/>
      </c>
      <c r="JK110" t="str">
        <f t="shared" ca="1" si="553"/>
        <v/>
      </c>
      <c r="JL110" t="str">
        <f t="shared" ca="1" si="554"/>
        <v/>
      </c>
      <c r="JM110" t="str">
        <f t="shared" ca="1" si="555"/>
        <v/>
      </c>
      <c r="JN110" t="str">
        <f t="shared" ca="1" si="556"/>
        <v/>
      </c>
      <c r="JO110" t="str">
        <f t="shared" ca="1" si="557"/>
        <v/>
      </c>
      <c r="JP110" t="str">
        <f t="shared" ca="1" si="558"/>
        <v/>
      </c>
      <c r="JQ110" t="str">
        <f t="shared" ca="1" si="559"/>
        <v/>
      </c>
      <c r="JR110" t="str">
        <f t="shared" ca="1" si="560"/>
        <v/>
      </c>
      <c r="JS110" t="str">
        <f t="shared" ca="1" si="561"/>
        <v/>
      </c>
      <c r="JT110" t="str">
        <f t="shared" ca="1" si="562"/>
        <v/>
      </c>
      <c r="JU110" t="str">
        <f t="shared" ca="1" si="563"/>
        <v/>
      </c>
    </row>
    <row r="111" spans="1:281" x14ac:dyDescent="0.25">
      <c r="A111">
        <f t="shared" si="564"/>
        <v>110</v>
      </c>
      <c r="B111" t="str">
        <f t="shared" ca="1" si="293"/>
        <v>Stuart Styles</v>
      </c>
      <c r="C111">
        <v>5</v>
      </c>
      <c r="D111">
        <f t="shared" si="297"/>
        <v>110</v>
      </c>
      <c r="E111">
        <f t="shared" si="298"/>
        <v>10</v>
      </c>
      <c r="F111">
        <f ca="1">COUNT((AD111,AP111,BB111,BN111,BZ111,CL111,CX111,DJ111,DV111,EH111,ET111,FF111,FR111,GD111,GP111,HB111,HN111,HZ111,IL111,IX111,JJ111,JV111,KH111,KT111,LF111,LR111))</f>
        <v>1</v>
      </c>
      <c r="G111">
        <f t="shared" ca="1" si="299"/>
        <v>0</v>
      </c>
      <c r="H111">
        <f t="shared" ca="1" si="300"/>
        <v>0</v>
      </c>
      <c r="I111">
        <f t="shared" ca="1" si="294"/>
        <v>20.100000000000001</v>
      </c>
      <c r="J111">
        <f t="shared" ca="1" si="301"/>
        <v>20.100000000000001</v>
      </c>
      <c r="K111">
        <f t="shared" ca="1" si="302"/>
        <v>20.099999988900002</v>
      </c>
      <c r="L111">
        <f t="shared" ca="1" si="565"/>
        <v>9</v>
      </c>
      <c r="M111">
        <f t="shared" ca="1" si="303"/>
        <v>20.100000000000001</v>
      </c>
      <c r="N111">
        <f t="shared" ca="1" si="566"/>
        <v>51</v>
      </c>
      <c r="O111">
        <f t="shared" ca="1" si="304"/>
        <v>20.099999988900002</v>
      </c>
      <c r="P111">
        <f t="shared" ca="1" si="567"/>
        <v>9</v>
      </c>
      <c r="Q111">
        <f t="shared" ca="1" si="305"/>
        <v>2</v>
      </c>
      <c r="R111">
        <f t="shared" ca="1" si="306"/>
        <v>0</v>
      </c>
      <c r="S111">
        <f t="shared" ca="1" si="307"/>
        <v>0</v>
      </c>
      <c r="T111">
        <f t="shared" ca="1" si="308"/>
        <v>2</v>
      </c>
      <c r="U111" t="str">
        <f t="shared" ca="1" si="295"/>
        <v>997999999997Stuart Styles</v>
      </c>
      <c r="V111">
        <f t="shared" ca="1" si="568"/>
        <v>61</v>
      </c>
      <c r="W111">
        <f t="shared" si="309"/>
        <v>110</v>
      </c>
      <c r="X111" t="e">
        <f t="shared" ca="1" si="569"/>
        <v>#N/A</v>
      </c>
      <c r="Y111">
        <f t="shared" ca="1" si="310"/>
        <v>0</v>
      </c>
      <c r="Z111" t="str">
        <f t="shared" ca="1" si="311"/>
        <v>999Stuart Styleszz</v>
      </c>
      <c r="AA111">
        <f t="shared" ca="1" si="570"/>
        <v>74</v>
      </c>
      <c r="AB111">
        <f t="shared" si="312"/>
        <v>110</v>
      </c>
      <c r="AC111" t="e">
        <f t="shared" ca="1" si="571"/>
        <v>#N/A</v>
      </c>
      <c r="AD111" t="str">
        <f t="shared" ca="1" si="313"/>
        <v/>
      </c>
      <c r="AE111" t="str">
        <f t="shared" ca="1" si="314"/>
        <v/>
      </c>
      <c r="AF111" t="str">
        <f t="shared" ca="1" si="315"/>
        <v/>
      </c>
      <c r="AG111" t="str">
        <f t="shared" ca="1" si="316"/>
        <v/>
      </c>
      <c r="AH111" t="str">
        <f t="shared" ca="1" si="317"/>
        <v/>
      </c>
      <c r="AI111" t="str">
        <f t="shared" ca="1" si="318"/>
        <v/>
      </c>
      <c r="AJ111" t="str">
        <f t="shared" ca="1" si="319"/>
        <v/>
      </c>
      <c r="AK111" t="str">
        <f t="shared" ca="1" si="320"/>
        <v/>
      </c>
      <c r="AL111" t="str">
        <f t="shared" ca="1" si="321"/>
        <v/>
      </c>
      <c r="AM111" t="str">
        <f t="shared" ca="1" si="322"/>
        <v/>
      </c>
      <c r="AN111" t="str">
        <f t="shared" ca="1" si="323"/>
        <v/>
      </c>
      <c r="AO111" t="str">
        <f t="shared" ca="1" si="324"/>
        <v/>
      </c>
      <c r="AP111">
        <f t="shared" ca="1" si="325"/>
        <v>20.100000000000001</v>
      </c>
      <c r="AQ111" t="str">
        <f t="shared" ca="1" si="326"/>
        <v>LOST</v>
      </c>
      <c r="AR111">
        <f t="shared" ca="1" si="327"/>
        <v>2</v>
      </c>
      <c r="AS111">
        <f t="shared" ca="1" si="328"/>
        <v>0</v>
      </c>
      <c r="AT111">
        <f t="shared" ca="1" si="329"/>
        <v>0</v>
      </c>
      <c r="AU111">
        <f t="shared" ca="1" si="330"/>
        <v>0</v>
      </c>
      <c r="AV111">
        <f t="shared" ca="1" si="331"/>
        <v>0</v>
      </c>
      <c r="AW111">
        <f t="shared" ca="1" si="332"/>
        <v>0</v>
      </c>
      <c r="AX111">
        <f t="shared" ca="1" si="333"/>
        <v>0</v>
      </c>
      <c r="AY111">
        <f t="shared" ca="1" si="334"/>
        <v>0</v>
      </c>
      <c r="AZ111">
        <f t="shared" ca="1" si="335"/>
        <v>0</v>
      </c>
      <c r="BA111">
        <f t="shared" ca="1" si="336"/>
        <v>0</v>
      </c>
      <c r="BB111" t="str">
        <f t="shared" ca="1" si="337"/>
        <v/>
      </c>
      <c r="BC111" t="str">
        <f t="shared" ca="1" si="338"/>
        <v/>
      </c>
      <c r="BD111" t="str">
        <f t="shared" ca="1" si="339"/>
        <v/>
      </c>
      <c r="BE111" t="str">
        <f t="shared" ca="1" si="340"/>
        <v/>
      </c>
      <c r="BF111" t="str">
        <f t="shared" ca="1" si="341"/>
        <v/>
      </c>
      <c r="BG111" t="str">
        <f t="shared" ca="1" si="342"/>
        <v/>
      </c>
      <c r="BH111" t="str">
        <f t="shared" ca="1" si="343"/>
        <v/>
      </c>
      <c r="BI111" t="str">
        <f t="shared" ca="1" si="344"/>
        <v/>
      </c>
      <c r="BJ111" t="str">
        <f t="shared" ca="1" si="345"/>
        <v/>
      </c>
      <c r="BK111" t="str">
        <f t="shared" ca="1" si="346"/>
        <v/>
      </c>
      <c r="BL111" t="str">
        <f t="shared" ca="1" si="347"/>
        <v/>
      </c>
      <c r="BM111" t="str">
        <f t="shared" ca="1" si="348"/>
        <v/>
      </c>
      <c r="BN111" t="str">
        <f t="shared" ca="1" si="349"/>
        <v/>
      </c>
      <c r="BO111" t="str">
        <f t="shared" ca="1" si="350"/>
        <v/>
      </c>
      <c r="BP111" t="str">
        <f t="shared" ca="1" si="351"/>
        <v/>
      </c>
      <c r="BQ111" t="str">
        <f t="shared" ca="1" si="352"/>
        <v/>
      </c>
      <c r="BR111" t="str">
        <f t="shared" ca="1" si="353"/>
        <v/>
      </c>
      <c r="BS111" t="str">
        <f t="shared" ca="1" si="354"/>
        <v/>
      </c>
      <c r="BT111" t="str">
        <f t="shared" ca="1" si="355"/>
        <v/>
      </c>
      <c r="BU111" t="str">
        <f t="shared" ca="1" si="356"/>
        <v/>
      </c>
      <c r="BV111" t="str">
        <f t="shared" ca="1" si="357"/>
        <v/>
      </c>
      <c r="BW111" t="str">
        <f t="shared" ca="1" si="358"/>
        <v/>
      </c>
      <c r="BX111" t="str">
        <f t="shared" ca="1" si="359"/>
        <v/>
      </c>
      <c r="BY111" t="str">
        <f t="shared" ca="1" si="360"/>
        <v/>
      </c>
      <c r="BZ111" t="str">
        <f t="shared" ca="1" si="361"/>
        <v/>
      </c>
      <c r="CA111" t="str">
        <f t="shared" ca="1" si="362"/>
        <v/>
      </c>
      <c r="CB111" t="str">
        <f t="shared" ca="1" si="363"/>
        <v/>
      </c>
      <c r="CC111" t="str">
        <f t="shared" ca="1" si="364"/>
        <v/>
      </c>
      <c r="CD111" t="str">
        <f t="shared" ca="1" si="365"/>
        <v/>
      </c>
      <c r="CE111" t="str">
        <f t="shared" ca="1" si="366"/>
        <v/>
      </c>
      <c r="CF111" t="str">
        <f t="shared" ca="1" si="367"/>
        <v/>
      </c>
      <c r="CG111" t="str">
        <f t="shared" ca="1" si="368"/>
        <v/>
      </c>
      <c r="CH111" t="str">
        <f t="shared" ca="1" si="369"/>
        <v/>
      </c>
      <c r="CI111" t="str">
        <f t="shared" ca="1" si="370"/>
        <v/>
      </c>
      <c r="CJ111" t="str">
        <f t="shared" ca="1" si="371"/>
        <v/>
      </c>
      <c r="CK111" t="str">
        <f t="shared" ca="1" si="372"/>
        <v/>
      </c>
      <c r="CL111" t="str">
        <f t="shared" ca="1" si="373"/>
        <v/>
      </c>
      <c r="CM111" t="str">
        <f t="shared" ca="1" si="374"/>
        <v/>
      </c>
      <c r="CN111" t="str">
        <f t="shared" ca="1" si="375"/>
        <v/>
      </c>
      <c r="CO111" t="str">
        <f t="shared" ca="1" si="376"/>
        <v/>
      </c>
      <c r="CP111" t="str">
        <f t="shared" ca="1" si="377"/>
        <v/>
      </c>
      <c r="CQ111" t="str">
        <f t="shared" ca="1" si="378"/>
        <v/>
      </c>
      <c r="CR111" t="str">
        <f t="shared" ca="1" si="379"/>
        <v/>
      </c>
      <c r="CS111" t="str">
        <f t="shared" ca="1" si="380"/>
        <v/>
      </c>
      <c r="CT111" t="str">
        <f t="shared" ca="1" si="381"/>
        <v/>
      </c>
      <c r="CU111" t="str">
        <f t="shared" ca="1" si="382"/>
        <v/>
      </c>
      <c r="CV111" t="str">
        <f t="shared" ca="1" si="383"/>
        <v/>
      </c>
      <c r="CW111" t="str">
        <f t="shared" ca="1" si="384"/>
        <v/>
      </c>
      <c r="CX111" t="str">
        <f t="shared" ca="1" si="385"/>
        <v/>
      </c>
      <c r="CY111" t="str">
        <f t="shared" ca="1" si="386"/>
        <v/>
      </c>
      <c r="CZ111" t="str">
        <f t="shared" ca="1" si="387"/>
        <v/>
      </c>
      <c r="DA111" t="str">
        <f t="shared" ca="1" si="388"/>
        <v/>
      </c>
      <c r="DB111" t="str">
        <f t="shared" ca="1" si="389"/>
        <v/>
      </c>
      <c r="DC111" t="str">
        <f t="shared" ca="1" si="390"/>
        <v/>
      </c>
      <c r="DD111" t="str">
        <f t="shared" ca="1" si="391"/>
        <v/>
      </c>
      <c r="DE111" t="str">
        <f t="shared" ca="1" si="392"/>
        <v/>
      </c>
      <c r="DF111" t="str">
        <f t="shared" ca="1" si="393"/>
        <v/>
      </c>
      <c r="DG111" t="str">
        <f t="shared" ca="1" si="394"/>
        <v/>
      </c>
      <c r="DH111" t="str">
        <f t="shared" ca="1" si="395"/>
        <v/>
      </c>
      <c r="DI111" t="str">
        <f t="shared" ca="1" si="396"/>
        <v/>
      </c>
      <c r="DJ111" t="str">
        <f t="shared" ca="1" si="397"/>
        <v/>
      </c>
      <c r="DK111" t="str">
        <f t="shared" ca="1" si="398"/>
        <v/>
      </c>
      <c r="DL111" t="str">
        <f t="shared" ca="1" si="399"/>
        <v/>
      </c>
      <c r="DM111" t="str">
        <f t="shared" ca="1" si="400"/>
        <v/>
      </c>
      <c r="DN111" t="str">
        <f t="shared" ca="1" si="401"/>
        <v/>
      </c>
      <c r="DO111" t="str">
        <f t="shared" ca="1" si="402"/>
        <v/>
      </c>
      <c r="DP111" t="str">
        <f t="shared" ca="1" si="403"/>
        <v/>
      </c>
      <c r="DQ111" t="str">
        <f t="shared" ca="1" si="404"/>
        <v/>
      </c>
      <c r="DR111" t="str">
        <f t="shared" ca="1" si="405"/>
        <v/>
      </c>
      <c r="DS111" t="str">
        <f t="shared" ca="1" si="406"/>
        <v/>
      </c>
      <c r="DT111" t="str">
        <f t="shared" ca="1" si="407"/>
        <v/>
      </c>
      <c r="DU111" t="str">
        <f t="shared" ca="1" si="408"/>
        <v/>
      </c>
      <c r="DV111" t="str">
        <f t="shared" ca="1" si="296"/>
        <v/>
      </c>
      <c r="DW111" t="str">
        <f t="shared" ca="1" si="409"/>
        <v/>
      </c>
      <c r="DX111" t="str">
        <f t="shared" ca="1" si="410"/>
        <v/>
      </c>
      <c r="DY111" t="str">
        <f t="shared" ca="1" si="411"/>
        <v/>
      </c>
      <c r="DZ111" t="str">
        <f t="shared" ca="1" si="412"/>
        <v/>
      </c>
      <c r="EA111" t="str">
        <f t="shared" ca="1" si="413"/>
        <v/>
      </c>
      <c r="EB111" t="str">
        <f t="shared" ca="1" si="414"/>
        <v/>
      </c>
      <c r="EC111" t="str">
        <f t="shared" ca="1" si="415"/>
        <v/>
      </c>
      <c r="ED111" t="str">
        <f t="shared" ca="1" si="416"/>
        <v/>
      </c>
      <c r="EE111" t="str">
        <f t="shared" ca="1" si="417"/>
        <v/>
      </c>
      <c r="EF111" t="str">
        <f t="shared" ca="1" si="418"/>
        <v/>
      </c>
      <c r="EG111" t="str">
        <f t="shared" ca="1" si="419"/>
        <v/>
      </c>
      <c r="EH111" t="str">
        <f t="shared" ca="1" si="420"/>
        <v/>
      </c>
      <c r="EI111" t="str">
        <f t="shared" ca="1" si="421"/>
        <v/>
      </c>
      <c r="EJ111" t="str">
        <f t="shared" ca="1" si="422"/>
        <v/>
      </c>
      <c r="EK111" t="str">
        <f t="shared" ca="1" si="423"/>
        <v/>
      </c>
      <c r="EL111" t="str">
        <f t="shared" ca="1" si="424"/>
        <v/>
      </c>
      <c r="EM111" t="str">
        <f t="shared" ca="1" si="425"/>
        <v/>
      </c>
      <c r="EN111" t="str">
        <f t="shared" ca="1" si="426"/>
        <v/>
      </c>
      <c r="EO111" t="str">
        <f t="shared" ca="1" si="427"/>
        <v/>
      </c>
      <c r="EP111" t="str">
        <f t="shared" ca="1" si="428"/>
        <v/>
      </c>
      <c r="EQ111" t="str">
        <f t="shared" ca="1" si="429"/>
        <v/>
      </c>
      <c r="ER111" t="str">
        <f t="shared" ca="1" si="430"/>
        <v/>
      </c>
      <c r="ES111" t="str">
        <f t="shared" ca="1" si="431"/>
        <v/>
      </c>
      <c r="ET111" t="str">
        <f t="shared" ca="1" si="432"/>
        <v/>
      </c>
      <c r="EU111" t="str">
        <f t="shared" ca="1" si="433"/>
        <v/>
      </c>
      <c r="EV111" t="str">
        <f t="shared" ca="1" si="434"/>
        <v/>
      </c>
      <c r="EW111" t="str">
        <f t="shared" ca="1" si="435"/>
        <v/>
      </c>
      <c r="EX111" t="str">
        <f t="shared" ca="1" si="436"/>
        <v/>
      </c>
      <c r="EY111" t="str">
        <f t="shared" ca="1" si="437"/>
        <v/>
      </c>
      <c r="EZ111" t="str">
        <f t="shared" ca="1" si="438"/>
        <v/>
      </c>
      <c r="FA111" t="str">
        <f t="shared" ca="1" si="439"/>
        <v/>
      </c>
      <c r="FB111" t="str">
        <f t="shared" ca="1" si="440"/>
        <v/>
      </c>
      <c r="FC111" t="str">
        <f t="shared" ca="1" si="441"/>
        <v/>
      </c>
      <c r="FD111" t="str">
        <f t="shared" ca="1" si="442"/>
        <v/>
      </c>
      <c r="FE111" t="str">
        <f t="shared" ca="1" si="443"/>
        <v/>
      </c>
      <c r="FF111" t="str">
        <f t="shared" ca="1" si="444"/>
        <v/>
      </c>
      <c r="FG111" t="str">
        <f t="shared" ca="1" si="445"/>
        <v/>
      </c>
      <c r="FH111" t="str">
        <f t="shared" ca="1" si="446"/>
        <v/>
      </c>
      <c r="FI111" t="str">
        <f t="shared" ca="1" si="447"/>
        <v/>
      </c>
      <c r="FJ111" t="str">
        <f t="shared" ca="1" si="448"/>
        <v/>
      </c>
      <c r="FK111" t="str">
        <f t="shared" ca="1" si="449"/>
        <v/>
      </c>
      <c r="FL111" t="str">
        <f t="shared" ca="1" si="450"/>
        <v/>
      </c>
      <c r="FM111" t="str">
        <f t="shared" ca="1" si="451"/>
        <v/>
      </c>
      <c r="FN111" t="str">
        <f t="shared" ca="1" si="452"/>
        <v/>
      </c>
      <c r="FO111" t="str">
        <f t="shared" ca="1" si="453"/>
        <v/>
      </c>
      <c r="FP111" t="str">
        <f t="shared" ca="1" si="454"/>
        <v/>
      </c>
      <c r="FQ111" t="str">
        <f t="shared" ca="1" si="455"/>
        <v/>
      </c>
      <c r="FR111" t="str">
        <f t="shared" ca="1" si="456"/>
        <v/>
      </c>
      <c r="FS111" t="str">
        <f t="shared" ca="1" si="457"/>
        <v/>
      </c>
      <c r="FT111" t="str">
        <f t="shared" ca="1" si="458"/>
        <v/>
      </c>
      <c r="FU111" t="str">
        <f t="shared" ca="1" si="459"/>
        <v/>
      </c>
      <c r="FV111" t="str">
        <f t="shared" ca="1" si="460"/>
        <v/>
      </c>
      <c r="FW111" t="str">
        <f t="shared" ca="1" si="461"/>
        <v/>
      </c>
      <c r="FX111" t="str">
        <f t="shared" ca="1" si="462"/>
        <v/>
      </c>
      <c r="FY111" t="str">
        <f t="shared" ca="1" si="463"/>
        <v/>
      </c>
      <c r="FZ111" t="str">
        <f t="shared" ca="1" si="464"/>
        <v/>
      </c>
      <c r="GA111" t="str">
        <f t="shared" ca="1" si="465"/>
        <v/>
      </c>
      <c r="GB111" t="str">
        <f t="shared" ca="1" si="466"/>
        <v/>
      </c>
      <c r="GC111" t="str">
        <f t="shared" ca="1" si="467"/>
        <v/>
      </c>
      <c r="GD111" t="str">
        <f t="shared" ca="1" si="468"/>
        <v/>
      </c>
      <c r="GE111" t="str">
        <f t="shared" ca="1" si="469"/>
        <v/>
      </c>
      <c r="GF111" t="str">
        <f t="shared" ca="1" si="470"/>
        <v/>
      </c>
      <c r="GG111" t="str">
        <f t="shared" ca="1" si="471"/>
        <v/>
      </c>
      <c r="GH111" t="str">
        <f t="shared" ca="1" si="472"/>
        <v/>
      </c>
      <c r="GI111" t="str">
        <f t="shared" ca="1" si="473"/>
        <v/>
      </c>
      <c r="GJ111" t="str">
        <f t="shared" ca="1" si="474"/>
        <v/>
      </c>
      <c r="GK111" t="str">
        <f t="shared" ca="1" si="475"/>
        <v/>
      </c>
      <c r="GL111" t="str">
        <f t="shared" ca="1" si="476"/>
        <v/>
      </c>
      <c r="GM111" t="str">
        <f t="shared" ca="1" si="477"/>
        <v/>
      </c>
      <c r="GN111" t="str">
        <f t="shared" ca="1" si="478"/>
        <v/>
      </c>
      <c r="GO111" t="str">
        <f t="shared" ca="1" si="479"/>
        <v/>
      </c>
      <c r="GP111" t="str">
        <f t="shared" ca="1" si="480"/>
        <v/>
      </c>
      <c r="GQ111" t="str">
        <f t="shared" ca="1" si="481"/>
        <v/>
      </c>
      <c r="GR111" t="str">
        <f t="shared" ca="1" si="482"/>
        <v/>
      </c>
      <c r="GS111" t="str">
        <f t="shared" ca="1" si="483"/>
        <v/>
      </c>
      <c r="GT111" t="str">
        <f t="shared" ca="1" si="484"/>
        <v/>
      </c>
      <c r="GU111" t="str">
        <f t="shared" ca="1" si="485"/>
        <v/>
      </c>
      <c r="GV111" t="str">
        <f t="shared" ca="1" si="486"/>
        <v/>
      </c>
      <c r="GW111" t="str">
        <f t="shared" ca="1" si="487"/>
        <v/>
      </c>
      <c r="GX111" t="str">
        <f t="shared" ca="1" si="488"/>
        <v/>
      </c>
      <c r="GY111" t="str">
        <f t="shared" ca="1" si="489"/>
        <v/>
      </c>
      <c r="GZ111" t="str">
        <f t="shared" ca="1" si="490"/>
        <v/>
      </c>
      <c r="HA111" t="str">
        <f t="shared" ca="1" si="491"/>
        <v/>
      </c>
      <c r="HB111" t="str">
        <f t="shared" ca="1" si="492"/>
        <v/>
      </c>
      <c r="HC111" t="str">
        <f t="shared" ca="1" si="493"/>
        <v/>
      </c>
      <c r="HD111" t="str">
        <f t="shared" ca="1" si="494"/>
        <v/>
      </c>
      <c r="HE111" t="str">
        <f t="shared" ca="1" si="495"/>
        <v/>
      </c>
      <c r="HF111" t="str">
        <f t="shared" ca="1" si="496"/>
        <v/>
      </c>
      <c r="HG111" t="str">
        <f t="shared" ca="1" si="497"/>
        <v/>
      </c>
      <c r="HH111" t="str">
        <f t="shared" ca="1" si="498"/>
        <v/>
      </c>
      <c r="HI111" t="str">
        <f t="shared" ca="1" si="499"/>
        <v/>
      </c>
      <c r="HJ111" t="str">
        <f t="shared" ca="1" si="500"/>
        <v/>
      </c>
      <c r="HK111" t="str">
        <f t="shared" ca="1" si="501"/>
        <v/>
      </c>
      <c r="HL111" t="str">
        <f t="shared" ca="1" si="502"/>
        <v/>
      </c>
      <c r="HM111" t="str">
        <f t="shared" ca="1" si="503"/>
        <v/>
      </c>
      <c r="HN111" t="str">
        <f t="shared" ca="1" si="504"/>
        <v/>
      </c>
      <c r="HO111" t="str">
        <f t="shared" ca="1" si="505"/>
        <v/>
      </c>
      <c r="HP111" t="str">
        <f t="shared" ca="1" si="506"/>
        <v/>
      </c>
      <c r="HQ111" t="str">
        <f t="shared" ca="1" si="507"/>
        <v/>
      </c>
      <c r="HR111" t="str">
        <f t="shared" ca="1" si="508"/>
        <v/>
      </c>
      <c r="HS111" t="str">
        <f t="shared" ca="1" si="509"/>
        <v/>
      </c>
      <c r="HT111" t="str">
        <f t="shared" ca="1" si="510"/>
        <v/>
      </c>
      <c r="HU111" t="str">
        <f t="shared" ca="1" si="511"/>
        <v/>
      </c>
      <c r="HV111" t="str">
        <f t="shared" ca="1" si="512"/>
        <v/>
      </c>
      <c r="HW111" t="str">
        <f t="shared" ca="1" si="513"/>
        <v/>
      </c>
      <c r="HX111" t="str">
        <f t="shared" ca="1" si="514"/>
        <v/>
      </c>
      <c r="HY111" t="str">
        <f t="shared" ca="1" si="515"/>
        <v/>
      </c>
      <c r="HZ111" t="str">
        <f t="shared" ca="1" si="516"/>
        <v/>
      </c>
      <c r="IA111" t="str">
        <f t="shared" ca="1" si="517"/>
        <v/>
      </c>
      <c r="IB111" t="str">
        <f t="shared" ca="1" si="518"/>
        <v/>
      </c>
      <c r="IC111" t="str">
        <f t="shared" ca="1" si="519"/>
        <v/>
      </c>
      <c r="ID111" t="str">
        <f t="shared" ca="1" si="520"/>
        <v/>
      </c>
      <c r="IE111" t="str">
        <f t="shared" ca="1" si="521"/>
        <v/>
      </c>
      <c r="IF111" t="str">
        <f t="shared" ca="1" si="522"/>
        <v/>
      </c>
      <c r="IG111" t="str">
        <f t="shared" ca="1" si="523"/>
        <v/>
      </c>
      <c r="IH111" t="str">
        <f t="shared" ca="1" si="524"/>
        <v/>
      </c>
      <c r="II111" t="str">
        <f t="shared" ca="1" si="525"/>
        <v/>
      </c>
      <c r="IJ111" t="str">
        <f t="shared" ca="1" si="526"/>
        <v/>
      </c>
      <c r="IK111" t="str">
        <f t="shared" ca="1" si="527"/>
        <v/>
      </c>
      <c r="IL111" t="str">
        <f t="shared" ca="1" si="528"/>
        <v/>
      </c>
      <c r="IM111" t="str">
        <f t="shared" ca="1" si="529"/>
        <v/>
      </c>
      <c r="IN111" t="str">
        <f t="shared" ca="1" si="530"/>
        <v/>
      </c>
      <c r="IO111" t="str">
        <f t="shared" ca="1" si="531"/>
        <v/>
      </c>
      <c r="IP111" t="str">
        <f t="shared" ca="1" si="532"/>
        <v/>
      </c>
      <c r="IQ111" t="str">
        <f t="shared" ca="1" si="533"/>
        <v/>
      </c>
      <c r="IR111" t="str">
        <f t="shared" ca="1" si="534"/>
        <v/>
      </c>
      <c r="IS111" t="str">
        <f t="shared" ca="1" si="535"/>
        <v/>
      </c>
      <c r="IT111" t="str">
        <f t="shared" ca="1" si="536"/>
        <v/>
      </c>
      <c r="IU111" t="str">
        <f t="shared" ca="1" si="537"/>
        <v/>
      </c>
      <c r="IV111" t="str">
        <f t="shared" ca="1" si="538"/>
        <v/>
      </c>
      <c r="IW111" t="str">
        <f t="shared" ca="1" si="539"/>
        <v/>
      </c>
      <c r="IX111" t="str">
        <f t="shared" ca="1" si="540"/>
        <v/>
      </c>
      <c r="IY111" t="str">
        <f t="shared" ca="1" si="541"/>
        <v/>
      </c>
      <c r="IZ111" t="str">
        <f t="shared" ca="1" si="542"/>
        <v/>
      </c>
      <c r="JA111" t="str">
        <f t="shared" ca="1" si="543"/>
        <v/>
      </c>
      <c r="JB111" t="str">
        <f t="shared" ca="1" si="544"/>
        <v/>
      </c>
      <c r="JC111" t="str">
        <f t="shared" ca="1" si="545"/>
        <v/>
      </c>
      <c r="JD111" t="str">
        <f t="shared" ca="1" si="546"/>
        <v/>
      </c>
      <c r="JE111" t="str">
        <f t="shared" ca="1" si="547"/>
        <v/>
      </c>
      <c r="JF111" t="str">
        <f t="shared" ca="1" si="548"/>
        <v/>
      </c>
      <c r="JG111" t="str">
        <f t="shared" ca="1" si="549"/>
        <v/>
      </c>
      <c r="JH111" t="str">
        <f t="shared" ca="1" si="550"/>
        <v/>
      </c>
      <c r="JI111" t="str">
        <f t="shared" ca="1" si="551"/>
        <v/>
      </c>
      <c r="JJ111" t="str">
        <f t="shared" ca="1" si="552"/>
        <v/>
      </c>
      <c r="JK111" t="str">
        <f t="shared" ca="1" si="553"/>
        <v/>
      </c>
      <c r="JL111" t="str">
        <f t="shared" ca="1" si="554"/>
        <v/>
      </c>
      <c r="JM111" t="str">
        <f t="shared" ca="1" si="555"/>
        <v/>
      </c>
      <c r="JN111" t="str">
        <f t="shared" ca="1" si="556"/>
        <v/>
      </c>
      <c r="JO111" t="str">
        <f t="shared" ca="1" si="557"/>
        <v/>
      </c>
      <c r="JP111" t="str">
        <f t="shared" ca="1" si="558"/>
        <v/>
      </c>
      <c r="JQ111" t="str">
        <f t="shared" ca="1" si="559"/>
        <v/>
      </c>
      <c r="JR111" t="str">
        <f t="shared" ca="1" si="560"/>
        <v/>
      </c>
      <c r="JS111" t="str">
        <f t="shared" ca="1" si="561"/>
        <v/>
      </c>
      <c r="JT111" t="str">
        <f t="shared" ca="1" si="562"/>
        <v/>
      </c>
      <c r="JU111" t="str">
        <f t="shared" ca="1" si="563"/>
        <v/>
      </c>
    </row>
    <row r="112" spans="1:281" x14ac:dyDescent="0.25">
      <c r="A112">
        <f t="shared" si="564"/>
        <v>111</v>
      </c>
      <c r="B112" t="str">
        <f t="shared" ca="1" si="293"/>
        <v>Connor Scutt</v>
      </c>
      <c r="C112">
        <v>5</v>
      </c>
      <c r="D112">
        <f t="shared" si="297"/>
        <v>111</v>
      </c>
      <c r="E112">
        <f t="shared" si="298"/>
        <v>11</v>
      </c>
      <c r="F112">
        <f ca="1">COUNT((AD112,AP112,BB112,BN112,BZ112,CL112,CX112,DJ112,DV112,EH112,ET112,FF112,FR112,GD112,GP112,HB112,HN112,HZ112,IL112,IX112,JJ112,JV112,KH112,KT112,LF112,LR112))</f>
        <v>1</v>
      </c>
      <c r="G112">
        <f t="shared" ca="1" si="299"/>
        <v>1</v>
      </c>
      <c r="H112">
        <f t="shared" ca="1" si="300"/>
        <v>100</v>
      </c>
      <c r="I112">
        <f t="shared" ca="1" si="294"/>
        <v>28.9</v>
      </c>
      <c r="J112">
        <f t="shared" ca="1" si="301"/>
        <v>29.9</v>
      </c>
      <c r="K112">
        <f t="shared" ca="1" si="302"/>
        <v>29.899999988799998</v>
      </c>
      <c r="L112">
        <f t="shared" ca="1" si="565"/>
        <v>9</v>
      </c>
      <c r="M112">
        <f t="shared" ca="1" si="303"/>
        <v>28.9</v>
      </c>
      <c r="N112">
        <f t="shared" ca="1" si="566"/>
        <v>1</v>
      </c>
      <c r="O112">
        <f t="shared" ca="1" si="304"/>
        <v>28.899999988799998</v>
      </c>
      <c r="P112">
        <f t="shared" ca="1" si="567"/>
        <v>9</v>
      </c>
      <c r="Q112">
        <f t="shared" ca="1" si="305"/>
        <v>6</v>
      </c>
      <c r="R112">
        <f t="shared" ca="1" si="306"/>
        <v>2</v>
      </c>
      <c r="S112">
        <f t="shared" ca="1" si="307"/>
        <v>1</v>
      </c>
      <c r="T112">
        <f t="shared" ca="1" si="308"/>
        <v>13</v>
      </c>
      <c r="U112" t="str">
        <f t="shared" ca="1" si="295"/>
        <v>986998997993Connor Scutt</v>
      </c>
      <c r="V112">
        <f t="shared" ca="1" si="568"/>
        <v>27</v>
      </c>
      <c r="W112">
        <f t="shared" si="309"/>
        <v>111</v>
      </c>
      <c r="X112" t="e">
        <f t="shared" ca="1" si="569"/>
        <v>#N/A</v>
      </c>
      <c r="Y112">
        <f t="shared" ca="1" si="310"/>
        <v>1</v>
      </c>
      <c r="Z112" t="str">
        <f t="shared" ca="1" si="311"/>
        <v>998Connor Scuttzz</v>
      </c>
      <c r="AA112">
        <f t="shared" ca="1" si="570"/>
        <v>23</v>
      </c>
      <c r="AB112">
        <f t="shared" si="312"/>
        <v>111</v>
      </c>
      <c r="AC112" t="e">
        <f t="shared" ca="1" si="571"/>
        <v>#N/A</v>
      </c>
      <c r="AD112" t="str">
        <f t="shared" ca="1" si="313"/>
        <v/>
      </c>
      <c r="AE112" t="str">
        <f t="shared" ca="1" si="314"/>
        <v/>
      </c>
      <c r="AF112" t="str">
        <f t="shared" ca="1" si="315"/>
        <v/>
      </c>
      <c r="AG112" t="str">
        <f t="shared" ca="1" si="316"/>
        <v/>
      </c>
      <c r="AH112" t="str">
        <f t="shared" ca="1" si="317"/>
        <v/>
      </c>
      <c r="AI112" t="str">
        <f t="shared" ca="1" si="318"/>
        <v/>
      </c>
      <c r="AJ112" t="str">
        <f t="shared" ca="1" si="319"/>
        <v/>
      </c>
      <c r="AK112" t="str">
        <f t="shared" ca="1" si="320"/>
        <v/>
      </c>
      <c r="AL112" t="str">
        <f t="shared" ca="1" si="321"/>
        <v/>
      </c>
      <c r="AM112" t="str">
        <f t="shared" ca="1" si="322"/>
        <v/>
      </c>
      <c r="AN112" t="str">
        <f t="shared" ca="1" si="323"/>
        <v/>
      </c>
      <c r="AO112" t="str">
        <f t="shared" ca="1" si="324"/>
        <v/>
      </c>
      <c r="AP112">
        <f t="shared" ca="1" si="325"/>
        <v>28.9</v>
      </c>
      <c r="AQ112" t="str">
        <f t="shared" ca="1" si="326"/>
        <v>WON</v>
      </c>
      <c r="AR112">
        <f t="shared" ca="1" si="327"/>
        <v>6</v>
      </c>
      <c r="AS112">
        <f t="shared" ca="1" si="328"/>
        <v>2</v>
      </c>
      <c r="AT112">
        <f t="shared" ca="1" si="329"/>
        <v>1</v>
      </c>
      <c r="AU112">
        <f t="shared" ca="1" si="330"/>
        <v>1</v>
      </c>
      <c r="AV112">
        <f t="shared" ca="1" si="331"/>
        <v>0</v>
      </c>
      <c r="AW112">
        <f t="shared" ca="1" si="332"/>
        <v>25</v>
      </c>
      <c r="AX112">
        <f t="shared" ca="1" si="333"/>
        <v>36</v>
      </c>
      <c r="AY112">
        <f t="shared" ca="1" si="334"/>
        <v>58</v>
      </c>
      <c r="AZ112">
        <f t="shared" ca="1" si="335"/>
        <v>0</v>
      </c>
      <c r="BA112">
        <f t="shared" ca="1" si="336"/>
        <v>0</v>
      </c>
      <c r="BB112" t="str">
        <f t="shared" ca="1" si="337"/>
        <v/>
      </c>
      <c r="BC112" t="str">
        <f t="shared" ca="1" si="338"/>
        <v/>
      </c>
      <c r="BD112" t="str">
        <f t="shared" ca="1" si="339"/>
        <v/>
      </c>
      <c r="BE112" t="str">
        <f t="shared" ca="1" si="340"/>
        <v/>
      </c>
      <c r="BF112" t="str">
        <f t="shared" ca="1" si="341"/>
        <v/>
      </c>
      <c r="BG112" t="str">
        <f t="shared" ca="1" si="342"/>
        <v/>
      </c>
      <c r="BH112" t="str">
        <f t="shared" ca="1" si="343"/>
        <v/>
      </c>
      <c r="BI112" t="str">
        <f t="shared" ca="1" si="344"/>
        <v/>
      </c>
      <c r="BJ112" t="str">
        <f t="shared" ca="1" si="345"/>
        <v/>
      </c>
      <c r="BK112" t="str">
        <f t="shared" ca="1" si="346"/>
        <v/>
      </c>
      <c r="BL112" t="str">
        <f t="shared" ca="1" si="347"/>
        <v/>
      </c>
      <c r="BM112" t="str">
        <f t="shared" ca="1" si="348"/>
        <v/>
      </c>
      <c r="BN112" t="str">
        <f t="shared" ca="1" si="349"/>
        <v/>
      </c>
      <c r="BO112" t="str">
        <f t="shared" ca="1" si="350"/>
        <v/>
      </c>
      <c r="BP112" t="str">
        <f t="shared" ca="1" si="351"/>
        <v/>
      </c>
      <c r="BQ112" t="str">
        <f t="shared" ca="1" si="352"/>
        <v/>
      </c>
      <c r="BR112" t="str">
        <f t="shared" ca="1" si="353"/>
        <v/>
      </c>
      <c r="BS112" t="str">
        <f t="shared" ca="1" si="354"/>
        <v/>
      </c>
      <c r="BT112" t="str">
        <f t="shared" ca="1" si="355"/>
        <v/>
      </c>
      <c r="BU112" t="str">
        <f t="shared" ca="1" si="356"/>
        <v/>
      </c>
      <c r="BV112" t="str">
        <f t="shared" ca="1" si="357"/>
        <v/>
      </c>
      <c r="BW112" t="str">
        <f t="shared" ca="1" si="358"/>
        <v/>
      </c>
      <c r="BX112" t="str">
        <f t="shared" ca="1" si="359"/>
        <v/>
      </c>
      <c r="BY112" t="str">
        <f t="shared" ca="1" si="360"/>
        <v/>
      </c>
      <c r="BZ112" t="str">
        <f t="shared" ca="1" si="361"/>
        <v/>
      </c>
      <c r="CA112" t="str">
        <f t="shared" ca="1" si="362"/>
        <v/>
      </c>
      <c r="CB112" t="str">
        <f t="shared" ca="1" si="363"/>
        <v/>
      </c>
      <c r="CC112" t="str">
        <f t="shared" ca="1" si="364"/>
        <v/>
      </c>
      <c r="CD112" t="str">
        <f t="shared" ca="1" si="365"/>
        <v/>
      </c>
      <c r="CE112" t="str">
        <f t="shared" ca="1" si="366"/>
        <v/>
      </c>
      <c r="CF112" t="str">
        <f t="shared" ca="1" si="367"/>
        <v/>
      </c>
      <c r="CG112" t="str">
        <f t="shared" ca="1" si="368"/>
        <v/>
      </c>
      <c r="CH112" t="str">
        <f t="shared" ca="1" si="369"/>
        <v/>
      </c>
      <c r="CI112" t="str">
        <f t="shared" ca="1" si="370"/>
        <v/>
      </c>
      <c r="CJ112" t="str">
        <f t="shared" ca="1" si="371"/>
        <v/>
      </c>
      <c r="CK112" t="str">
        <f t="shared" ca="1" si="372"/>
        <v/>
      </c>
      <c r="CL112" t="str">
        <f t="shared" ca="1" si="373"/>
        <v/>
      </c>
      <c r="CM112" t="str">
        <f t="shared" ca="1" si="374"/>
        <v/>
      </c>
      <c r="CN112" t="str">
        <f t="shared" ca="1" si="375"/>
        <v/>
      </c>
      <c r="CO112" t="str">
        <f t="shared" ca="1" si="376"/>
        <v/>
      </c>
      <c r="CP112" t="str">
        <f t="shared" ca="1" si="377"/>
        <v/>
      </c>
      <c r="CQ112" t="str">
        <f t="shared" ca="1" si="378"/>
        <v/>
      </c>
      <c r="CR112" t="str">
        <f t="shared" ca="1" si="379"/>
        <v/>
      </c>
      <c r="CS112" t="str">
        <f t="shared" ca="1" si="380"/>
        <v/>
      </c>
      <c r="CT112" t="str">
        <f t="shared" ca="1" si="381"/>
        <v/>
      </c>
      <c r="CU112" t="str">
        <f t="shared" ca="1" si="382"/>
        <v/>
      </c>
      <c r="CV112" t="str">
        <f t="shared" ca="1" si="383"/>
        <v/>
      </c>
      <c r="CW112" t="str">
        <f t="shared" ca="1" si="384"/>
        <v/>
      </c>
      <c r="CX112" t="str">
        <f t="shared" ca="1" si="385"/>
        <v/>
      </c>
      <c r="CY112" t="str">
        <f t="shared" ca="1" si="386"/>
        <v/>
      </c>
      <c r="CZ112" t="str">
        <f t="shared" ca="1" si="387"/>
        <v/>
      </c>
      <c r="DA112" t="str">
        <f t="shared" ca="1" si="388"/>
        <v/>
      </c>
      <c r="DB112" t="str">
        <f t="shared" ca="1" si="389"/>
        <v/>
      </c>
      <c r="DC112" t="str">
        <f t="shared" ca="1" si="390"/>
        <v/>
      </c>
      <c r="DD112" t="str">
        <f t="shared" ca="1" si="391"/>
        <v/>
      </c>
      <c r="DE112" t="str">
        <f t="shared" ca="1" si="392"/>
        <v/>
      </c>
      <c r="DF112" t="str">
        <f t="shared" ca="1" si="393"/>
        <v/>
      </c>
      <c r="DG112" t="str">
        <f t="shared" ca="1" si="394"/>
        <v/>
      </c>
      <c r="DH112" t="str">
        <f t="shared" ca="1" si="395"/>
        <v/>
      </c>
      <c r="DI112" t="str">
        <f t="shared" ca="1" si="396"/>
        <v/>
      </c>
      <c r="DJ112" t="str">
        <f t="shared" ca="1" si="397"/>
        <v/>
      </c>
      <c r="DK112" t="str">
        <f t="shared" ca="1" si="398"/>
        <v/>
      </c>
      <c r="DL112" t="str">
        <f t="shared" ca="1" si="399"/>
        <v/>
      </c>
      <c r="DM112" t="str">
        <f t="shared" ca="1" si="400"/>
        <v/>
      </c>
      <c r="DN112" t="str">
        <f t="shared" ca="1" si="401"/>
        <v/>
      </c>
      <c r="DO112" t="str">
        <f t="shared" ca="1" si="402"/>
        <v/>
      </c>
      <c r="DP112" t="str">
        <f t="shared" ca="1" si="403"/>
        <v/>
      </c>
      <c r="DQ112" t="str">
        <f t="shared" ca="1" si="404"/>
        <v/>
      </c>
      <c r="DR112" t="str">
        <f t="shared" ca="1" si="405"/>
        <v/>
      </c>
      <c r="DS112" t="str">
        <f t="shared" ca="1" si="406"/>
        <v/>
      </c>
      <c r="DT112" t="str">
        <f t="shared" ca="1" si="407"/>
        <v/>
      </c>
      <c r="DU112" t="str">
        <f t="shared" ca="1" si="408"/>
        <v/>
      </c>
      <c r="DV112" t="str">
        <f t="shared" ca="1" si="296"/>
        <v/>
      </c>
      <c r="DW112" t="str">
        <f t="shared" ca="1" si="409"/>
        <v/>
      </c>
      <c r="DX112" t="str">
        <f t="shared" ca="1" si="410"/>
        <v/>
      </c>
      <c r="DY112" t="str">
        <f t="shared" ca="1" si="411"/>
        <v/>
      </c>
      <c r="DZ112" t="str">
        <f t="shared" ca="1" si="412"/>
        <v/>
      </c>
      <c r="EA112" t="str">
        <f t="shared" ca="1" si="413"/>
        <v/>
      </c>
      <c r="EB112" t="str">
        <f t="shared" ca="1" si="414"/>
        <v/>
      </c>
      <c r="EC112" t="str">
        <f t="shared" ca="1" si="415"/>
        <v/>
      </c>
      <c r="ED112" t="str">
        <f t="shared" ca="1" si="416"/>
        <v/>
      </c>
      <c r="EE112" t="str">
        <f t="shared" ca="1" si="417"/>
        <v/>
      </c>
      <c r="EF112" t="str">
        <f t="shared" ca="1" si="418"/>
        <v/>
      </c>
      <c r="EG112" t="str">
        <f t="shared" ca="1" si="419"/>
        <v/>
      </c>
      <c r="EH112" t="str">
        <f t="shared" ca="1" si="420"/>
        <v/>
      </c>
      <c r="EI112" t="str">
        <f t="shared" ca="1" si="421"/>
        <v/>
      </c>
      <c r="EJ112" t="str">
        <f t="shared" ca="1" si="422"/>
        <v/>
      </c>
      <c r="EK112" t="str">
        <f t="shared" ca="1" si="423"/>
        <v/>
      </c>
      <c r="EL112" t="str">
        <f t="shared" ca="1" si="424"/>
        <v/>
      </c>
      <c r="EM112" t="str">
        <f t="shared" ca="1" si="425"/>
        <v/>
      </c>
      <c r="EN112" t="str">
        <f t="shared" ca="1" si="426"/>
        <v/>
      </c>
      <c r="EO112" t="str">
        <f t="shared" ca="1" si="427"/>
        <v/>
      </c>
      <c r="EP112" t="str">
        <f t="shared" ca="1" si="428"/>
        <v/>
      </c>
      <c r="EQ112" t="str">
        <f t="shared" ca="1" si="429"/>
        <v/>
      </c>
      <c r="ER112" t="str">
        <f t="shared" ca="1" si="430"/>
        <v/>
      </c>
      <c r="ES112" t="str">
        <f t="shared" ca="1" si="431"/>
        <v/>
      </c>
      <c r="ET112" t="str">
        <f t="shared" ca="1" si="432"/>
        <v/>
      </c>
      <c r="EU112" t="str">
        <f t="shared" ca="1" si="433"/>
        <v/>
      </c>
      <c r="EV112" t="str">
        <f t="shared" ca="1" si="434"/>
        <v/>
      </c>
      <c r="EW112" t="str">
        <f t="shared" ca="1" si="435"/>
        <v/>
      </c>
      <c r="EX112" t="str">
        <f t="shared" ca="1" si="436"/>
        <v/>
      </c>
      <c r="EY112" t="str">
        <f t="shared" ca="1" si="437"/>
        <v/>
      </c>
      <c r="EZ112" t="str">
        <f t="shared" ca="1" si="438"/>
        <v/>
      </c>
      <c r="FA112" t="str">
        <f t="shared" ca="1" si="439"/>
        <v/>
      </c>
      <c r="FB112" t="str">
        <f t="shared" ca="1" si="440"/>
        <v/>
      </c>
      <c r="FC112" t="str">
        <f t="shared" ca="1" si="441"/>
        <v/>
      </c>
      <c r="FD112" t="str">
        <f t="shared" ca="1" si="442"/>
        <v/>
      </c>
      <c r="FE112" t="str">
        <f t="shared" ca="1" si="443"/>
        <v/>
      </c>
      <c r="FF112" t="str">
        <f t="shared" ca="1" si="444"/>
        <v/>
      </c>
      <c r="FG112" t="str">
        <f t="shared" ca="1" si="445"/>
        <v/>
      </c>
      <c r="FH112" t="str">
        <f t="shared" ca="1" si="446"/>
        <v/>
      </c>
      <c r="FI112" t="str">
        <f t="shared" ca="1" si="447"/>
        <v/>
      </c>
      <c r="FJ112" t="str">
        <f t="shared" ca="1" si="448"/>
        <v/>
      </c>
      <c r="FK112" t="str">
        <f t="shared" ca="1" si="449"/>
        <v/>
      </c>
      <c r="FL112" t="str">
        <f t="shared" ca="1" si="450"/>
        <v/>
      </c>
      <c r="FM112" t="str">
        <f t="shared" ca="1" si="451"/>
        <v/>
      </c>
      <c r="FN112" t="str">
        <f t="shared" ca="1" si="452"/>
        <v/>
      </c>
      <c r="FO112" t="str">
        <f t="shared" ca="1" si="453"/>
        <v/>
      </c>
      <c r="FP112" t="str">
        <f t="shared" ca="1" si="454"/>
        <v/>
      </c>
      <c r="FQ112" t="str">
        <f t="shared" ca="1" si="455"/>
        <v/>
      </c>
      <c r="FR112" t="str">
        <f t="shared" ca="1" si="456"/>
        <v/>
      </c>
      <c r="FS112" t="str">
        <f t="shared" ca="1" si="457"/>
        <v/>
      </c>
      <c r="FT112" t="str">
        <f t="shared" ca="1" si="458"/>
        <v/>
      </c>
      <c r="FU112" t="str">
        <f t="shared" ca="1" si="459"/>
        <v/>
      </c>
      <c r="FV112" t="str">
        <f t="shared" ca="1" si="460"/>
        <v/>
      </c>
      <c r="FW112" t="str">
        <f t="shared" ca="1" si="461"/>
        <v/>
      </c>
      <c r="FX112" t="str">
        <f t="shared" ca="1" si="462"/>
        <v/>
      </c>
      <c r="FY112" t="str">
        <f t="shared" ca="1" si="463"/>
        <v/>
      </c>
      <c r="FZ112" t="str">
        <f t="shared" ca="1" si="464"/>
        <v/>
      </c>
      <c r="GA112" t="str">
        <f t="shared" ca="1" si="465"/>
        <v/>
      </c>
      <c r="GB112" t="str">
        <f t="shared" ca="1" si="466"/>
        <v/>
      </c>
      <c r="GC112" t="str">
        <f t="shared" ca="1" si="467"/>
        <v/>
      </c>
      <c r="GD112" t="str">
        <f t="shared" ca="1" si="468"/>
        <v/>
      </c>
      <c r="GE112" t="str">
        <f t="shared" ca="1" si="469"/>
        <v/>
      </c>
      <c r="GF112" t="str">
        <f t="shared" ca="1" si="470"/>
        <v/>
      </c>
      <c r="GG112" t="str">
        <f t="shared" ca="1" si="471"/>
        <v/>
      </c>
      <c r="GH112" t="str">
        <f t="shared" ca="1" si="472"/>
        <v/>
      </c>
      <c r="GI112" t="str">
        <f t="shared" ca="1" si="473"/>
        <v/>
      </c>
      <c r="GJ112" t="str">
        <f t="shared" ca="1" si="474"/>
        <v/>
      </c>
      <c r="GK112" t="str">
        <f t="shared" ca="1" si="475"/>
        <v/>
      </c>
      <c r="GL112" t="str">
        <f t="shared" ca="1" si="476"/>
        <v/>
      </c>
      <c r="GM112" t="str">
        <f t="shared" ca="1" si="477"/>
        <v/>
      </c>
      <c r="GN112" t="str">
        <f t="shared" ca="1" si="478"/>
        <v/>
      </c>
      <c r="GO112" t="str">
        <f t="shared" ca="1" si="479"/>
        <v/>
      </c>
      <c r="GP112" t="str">
        <f t="shared" ca="1" si="480"/>
        <v/>
      </c>
      <c r="GQ112" t="str">
        <f t="shared" ca="1" si="481"/>
        <v/>
      </c>
      <c r="GR112" t="str">
        <f t="shared" ca="1" si="482"/>
        <v/>
      </c>
      <c r="GS112" t="str">
        <f t="shared" ca="1" si="483"/>
        <v/>
      </c>
      <c r="GT112" t="str">
        <f t="shared" ca="1" si="484"/>
        <v/>
      </c>
      <c r="GU112" t="str">
        <f t="shared" ca="1" si="485"/>
        <v/>
      </c>
      <c r="GV112" t="str">
        <f t="shared" ca="1" si="486"/>
        <v/>
      </c>
      <c r="GW112" t="str">
        <f t="shared" ca="1" si="487"/>
        <v/>
      </c>
      <c r="GX112" t="str">
        <f t="shared" ca="1" si="488"/>
        <v/>
      </c>
      <c r="GY112" t="str">
        <f t="shared" ca="1" si="489"/>
        <v/>
      </c>
      <c r="GZ112" t="str">
        <f t="shared" ca="1" si="490"/>
        <v/>
      </c>
      <c r="HA112" t="str">
        <f t="shared" ca="1" si="491"/>
        <v/>
      </c>
      <c r="HB112" t="str">
        <f t="shared" ca="1" si="492"/>
        <v/>
      </c>
      <c r="HC112" t="str">
        <f t="shared" ca="1" si="493"/>
        <v/>
      </c>
      <c r="HD112" t="str">
        <f t="shared" ca="1" si="494"/>
        <v/>
      </c>
      <c r="HE112" t="str">
        <f t="shared" ca="1" si="495"/>
        <v/>
      </c>
      <c r="HF112" t="str">
        <f t="shared" ca="1" si="496"/>
        <v/>
      </c>
      <c r="HG112" t="str">
        <f t="shared" ca="1" si="497"/>
        <v/>
      </c>
      <c r="HH112" t="str">
        <f t="shared" ca="1" si="498"/>
        <v/>
      </c>
      <c r="HI112" t="str">
        <f t="shared" ca="1" si="499"/>
        <v/>
      </c>
      <c r="HJ112" t="str">
        <f t="shared" ca="1" si="500"/>
        <v/>
      </c>
      <c r="HK112" t="str">
        <f t="shared" ca="1" si="501"/>
        <v/>
      </c>
      <c r="HL112" t="str">
        <f t="shared" ca="1" si="502"/>
        <v/>
      </c>
      <c r="HM112" t="str">
        <f t="shared" ca="1" si="503"/>
        <v/>
      </c>
      <c r="HN112" t="str">
        <f t="shared" ca="1" si="504"/>
        <v/>
      </c>
      <c r="HO112" t="str">
        <f t="shared" ca="1" si="505"/>
        <v/>
      </c>
      <c r="HP112" t="str">
        <f t="shared" ca="1" si="506"/>
        <v/>
      </c>
      <c r="HQ112" t="str">
        <f t="shared" ca="1" si="507"/>
        <v/>
      </c>
      <c r="HR112" t="str">
        <f t="shared" ca="1" si="508"/>
        <v/>
      </c>
      <c r="HS112" t="str">
        <f t="shared" ca="1" si="509"/>
        <v/>
      </c>
      <c r="HT112" t="str">
        <f t="shared" ca="1" si="510"/>
        <v/>
      </c>
      <c r="HU112" t="str">
        <f t="shared" ca="1" si="511"/>
        <v/>
      </c>
      <c r="HV112" t="str">
        <f t="shared" ca="1" si="512"/>
        <v/>
      </c>
      <c r="HW112" t="str">
        <f t="shared" ca="1" si="513"/>
        <v/>
      </c>
      <c r="HX112" t="str">
        <f t="shared" ca="1" si="514"/>
        <v/>
      </c>
      <c r="HY112" t="str">
        <f t="shared" ca="1" si="515"/>
        <v/>
      </c>
      <c r="HZ112" t="str">
        <f t="shared" ca="1" si="516"/>
        <v/>
      </c>
      <c r="IA112" t="str">
        <f t="shared" ca="1" si="517"/>
        <v/>
      </c>
      <c r="IB112" t="str">
        <f t="shared" ca="1" si="518"/>
        <v/>
      </c>
      <c r="IC112" t="str">
        <f t="shared" ca="1" si="519"/>
        <v/>
      </c>
      <c r="ID112" t="str">
        <f t="shared" ca="1" si="520"/>
        <v/>
      </c>
      <c r="IE112" t="str">
        <f t="shared" ca="1" si="521"/>
        <v/>
      </c>
      <c r="IF112" t="str">
        <f t="shared" ca="1" si="522"/>
        <v/>
      </c>
      <c r="IG112" t="str">
        <f t="shared" ca="1" si="523"/>
        <v/>
      </c>
      <c r="IH112" t="str">
        <f t="shared" ca="1" si="524"/>
        <v/>
      </c>
      <c r="II112" t="str">
        <f t="shared" ca="1" si="525"/>
        <v/>
      </c>
      <c r="IJ112" t="str">
        <f t="shared" ca="1" si="526"/>
        <v/>
      </c>
      <c r="IK112" t="str">
        <f t="shared" ca="1" si="527"/>
        <v/>
      </c>
      <c r="IL112" t="str">
        <f t="shared" ca="1" si="528"/>
        <v/>
      </c>
      <c r="IM112" t="str">
        <f t="shared" ca="1" si="529"/>
        <v/>
      </c>
      <c r="IN112" t="str">
        <f t="shared" ca="1" si="530"/>
        <v/>
      </c>
      <c r="IO112" t="str">
        <f t="shared" ca="1" si="531"/>
        <v/>
      </c>
      <c r="IP112" t="str">
        <f t="shared" ca="1" si="532"/>
        <v/>
      </c>
      <c r="IQ112" t="str">
        <f t="shared" ca="1" si="533"/>
        <v/>
      </c>
      <c r="IR112" t="str">
        <f t="shared" ca="1" si="534"/>
        <v/>
      </c>
      <c r="IS112" t="str">
        <f t="shared" ca="1" si="535"/>
        <v/>
      </c>
      <c r="IT112" t="str">
        <f t="shared" ca="1" si="536"/>
        <v/>
      </c>
      <c r="IU112" t="str">
        <f t="shared" ca="1" si="537"/>
        <v/>
      </c>
      <c r="IV112" t="str">
        <f t="shared" ca="1" si="538"/>
        <v/>
      </c>
      <c r="IW112" t="str">
        <f t="shared" ca="1" si="539"/>
        <v/>
      </c>
      <c r="IX112" t="str">
        <f t="shared" ca="1" si="540"/>
        <v/>
      </c>
      <c r="IY112" t="str">
        <f t="shared" ca="1" si="541"/>
        <v/>
      </c>
      <c r="IZ112" t="str">
        <f t="shared" ca="1" si="542"/>
        <v/>
      </c>
      <c r="JA112" t="str">
        <f t="shared" ca="1" si="543"/>
        <v/>
      </c>
      <c r="JB112" t="str">
        <f t="shared" ca="1" si="544"/>
        <v/>
      </c>
      <c r="JC112" t="str">
        <f t="shared" ca="1" si="545"/>
        <v/>
      </c>
      <c r="JD112" t="str">
        <f t="shared" ca="1" si="546"/>
        <v/>
      </c>
      <c r="JE112" t="str">
        <f t="shared" ca="1" si="547"/>
        <v/>
      </c>
      <c r="JF112" t="str">
        <f t="shared" ca="1" si="548"/>
        <v/>
      </c>
      <c r="JG112" t="str">
        <f t="shared" ca="1" si="549"/>
        <v/>
      </c>
      <c r="JH112" t="str">
        <f t="shared" ca="1" si="550"/>
        <v/>
      </c>
      <c r="JI112" t="str">
        <f t="shared" ca="1" si="551"/>
        <v/>
      </c>
      <c r="JJ112" t="str">
        <f t="shared" ca="1" si="552"/>
        <v/>
      </c>
      <c r="JK112" t="str">
        <f t="shared" ca="1" si="553"/>
        <v/>
      </c>
      <c r="JL112" t="str">
        <f t="shared" ca="1" si="554"/>
        <v/>
      </c>
      <c r="JM112" t="str">
        <f t="shared" ca="1" si="555"/>
        <v/>
      </c>
      <c r="JN112" t="str">
        <f t="shared" ca="1" si="556"/>
        <v/>
      </c>
      <c r="JO112" t="str">
        <f t="shared" ca="1" si="557"/>
        <v/>
      </c>
      <c r="JP112" t="str">
        <f t="shared" ca="1" si="558"/>
        <v/>
      </c>
      <c r="JQ112" t="str">
        <f t="shared" ca="1" si="559"/>
        <v/>
      </c>
      <c r="JR112" t="str">
        <f t="shared" ca="1" si="560"/>
        <v/>
      </c>
      <c r="JS112" t="str">
        <f t="shared" ca="1" si="561"/>
        <v/>
      </c>
      <c r="JT112" t="str">
        <f t="shared" ca="1" si="562"/>
        <v/>
      </c>
      <c r="JU112" t="str">
        <f t="shared" ca="1" si="563"/>
        <v/>
      </c>
    </row>
    <row r="113" spans="1:281" x14ac:dyDescent="0.25">
      <c r="A113">
        <f t="shared" si="564"/>
        <v>112</v>
      </c>
      <c r="B113" t="str">
        <f t="shared" ca="1" si="293"/>
        <v/>
      </c>
      <c r="C113">
        <v>5</v>
      </c>
      <c r="D113">
        <f t="shared" si="297"/>
        <v>112</v>
      </c>
      <c r="E113">
        <f t="shared" si="298"/>
        <v>12</v>
      </c>
      <c r="F113">
        <f ca="1">COUNT((AD113,AP113,BB113,BN113,BZ113,CL113,CX113,DJ113,DV113,EH113,ET113,FF113,FR113,GD113,GP113,HB113,HN113,HZ113,IL113,IX113,JJ113,JV113,KH113,KT113,LF113,LR113))</f>
        <v>0</v>
      </c>
      <c r="G113">
        <f t="shared" ca="1" si="299"/>
        <v>0</v>
      </c>
      <c r="H113">
        <f t="shared" ca="1" si="300"/>
        <v>0</v>
      </c>
      <c r="I113">
        <f t="shared" ca="1" si="294"/>
        <v>0</v>
      </c>
      <c r="J113">
        <f t="shared" ca="1" si="301"/>
        <v>0</v>
      </c>
      <c r="K113">
        <f t="shared" ca="1" si="302"/>
        <v>-1</v>
      </c>
      <c r="L113">
        <f t="shared" ca="1" si="565"/>
        <v>9</v>
      </c>
      <c r="M113">
        <f t="shared" ca="1" si="303"/>
        <v>0</v>
      </c>
      <c r="N113">
        <f t="shared" ca="1" si="566"/>
        <v>65</v>
      </c>
      <c r="O113">
        <f t="shared" ca="1" si="304"/>
        <v>-1</v>
      </c>
      <c r="P113">
        <f t="shared" ca="1" si="567"/>
        <v>9</v>
      </c>
      <c r="Q113">
        <f t="shared" ca="1" si="305"/>
        <v>0</v>
      </c>
      <c r="R113">
        <f t="shared" ca="1" si="306"/>
        <v>0</v>
      </c>
      <c r="S113">
        <f t="shared" ca="1" si="307"/>
        <v>0</v>
      </c>
      <c r="T113">
        <f t="shared" ca="1" si="308"/>
        <v>0</v>
      </c>
      <c r="U113" t="str">
        <f t="shared" ca="1" si="295"/>
        <v>999999999999</v>
      </c>
      <c r="V113">
        <f t="shared" ca="1" si="568"/>
        <v>0</v>
      </c>
      <c r="W113">
        <f t="shared" si="309"/>
        <v>112</v>
      </c>
      <c r="X113" t="e">
        <f t="shared" ca="1" si="569"/>
        <v>#N/A</v>
      </c>
      <c r="Y113">
        <f t="shared" ca="1" si="310"/>
        <v>0</v>
      </c>
      <c r="Z113" t="str">
        <f t="shared" ca="1" si="311"/>
        <v>999zz</v>
      </c>
      <c r="AA113">
        <f t="shared" ca="1" si="570"/>
        <v>350</v>
      </c>
      <c r="AB113">
        <f t="shared" si="312"/>
        <v>112</v>
      </c>
      <c r="AC113" t="e">
        <f t="shared" ca="1" si="571"/>
        <v>#N/A</v>
      </c>
      <c r="AD113" t="str">
        <f t="shared" ca="1" si="313"/>
        <v/>
      </c>
      <c r="AE113" t="str">
        <f t="shared" ca="1" si="314"/>
        <v/>
      </c>
      <c r="AF113" t="str">
        <f t="shared" ca="1" si="315"/>
        <v/>
      </c>
      <c r="AG113" t="str">
        <f t="shared" ca="1" si="316"/>
        <v/>
      </c>
      <c r="AH113" t="str">
        <f t="shared" ca="1" si="317"/>
        <v/>
      </c>
      <c r="AI113" t="str">
        <f t="shared" ca="1" si="318"/>
        <v/>
      </c>
      <c r="AJ113" t="str">
        <f t="shared" ca="1" si="319"/>
        <v/>
      </c>
      <c r="AK113" t="str">
        <f t="shared" ca="1" si="320"/>
        <v/>
      </c>
      <c r="AL113" t="str">
        <f t="shared" ca="1" si="321"/>
        <v/>
      </c>
      <c r="AM113" t="str">
        <f t="shared" ca="1" si="322"/>
        <v/>
      </c>
      <c r="AN113" t="str">
        <f t="shared" ca="1" si="323"/>
        <v/>
      </c>
      <c r="AO113" t="str">
        <f t="shared" ca="1" si="324"/>
        <v/>
      </c>
      <c r="AP113" t="str">
        <f t="shared" ca="1" si="325"/>
        <v/>
      </c>
      <c r="AQ113" t="str">
        <f t="shared" ca="1" si="326"/>
        <v/>
      </c>
      <c r="AR113" t="str">
        <f t="shared" ca="1" si="327"/>
        <v/>
      </c>
      <c r="AS113" t="str">
        <f t="shared" ca="1" si="328"/>
        <v/>
      </c>
      <c r="AT113" t="str">
        <f t="shared" ca="1" si="329"/>
        <v/>
      </c>
      <c r="AU113" t="str">
        <f t="shared" ca="1" si="330"/>
        <v/>
      </c>
      <c r="AV113" t="str">
        <f t="shared" ca="1" si="331"/>
        <v/>
      </c>
      <c r="AW113" t="str">
        <f t="shared" ca="1" si="332"/>
        <v/>
      </c>
      <c r="AX113" t="str">
        <f t="shared" ca="1" si="333"/>
        <v/>
      </c>
      <c r="AY113" t="str">
        <f t="shared" ca="1" si="334"/>
        <v/>
      </c>
      <c r="AZ113" t="str">
        <f t="shared" ca="1" si="335"/>
        <v/>
      </c>
      <c r="BA113" t="str">
        <f t="shared" ca="1" si="336"/>
        <v/>
      </c>
      <c r="BB113" t="str">
        <f t="shared" ca="1" si="337"/>
        <v/>
      </c>
      <c r="BC113" t="str">
        <f t="shared" ca="1" si="338"/>
        <v/>
      </c>
      <c r="BD113" t="str">
        <f t="shared" ca="1" si="339"/>
        <v/>
      </c>
      <c r="BE113" t="str">
        <f t="shared" ca="1" si="340"/>
        <v/>
      </c>
      <c r="BF113" t="str">
        <f t="shared" ca="1" si="341"/>
        <v/>
      </c>
      <c r="BG113" t="str">
        <f t="shared" ca="1" si="342"/>
        <v/>
      </c>
      <c r="BH113" t="str">
        <f t="shared" ca="1" si="343"/>
        <v/>
      </c>
      <c r="BI113" t="str">
        <f t="shared" ca="1" si="344"/>
        <v/>
      </c>
      <c r="BJ113" t="str">
        <f t="shared" ca="1" si="345"/>
        <v/>
      </c>
      <c r="BK113" t="str">
        <f t="shared" ca="1" si="346"/>
        <v/>
      </c>
      <c r="BL113" t="str">
        <f t="shared" ca="1" si="347"/>
        <v/>
      </c>
      <c r="BM113" t="str">
        <f t="shared" ca="1" si="348"/>
        <v/>
      </c>
      <c r="BN113" t="str">
        <f t="shared" ca="1" si="349"/>
        <v/>
      </c>
      <c r="BO113" t="str">
        <f t="shared" ca="1" si="350"/>
        <v/>
      </c>
      <c r="BP113" t="str">
        <f t="shared" ca="1" si="351"/>
        <v/>
      </c>
      <c r="BQ113" t="str">
        <f t="shared" ca="1" si="352"/>
        <v/>
      </c>
      <c r="BR113" t="str">
        <f t="shared" ca="1" si="353"/>
        <v/>
      </c>
      <c r="BS113" t="str">
        <f t="shared" ca="1" si="354"/>
        <v/>
      </c>
      <c r="BT113" t="str">
        <f t="shared" ca="1" si="355"/>
        <v/>
      </c>
      <c r="BU113" t="str">
        <f t="shared" ca="1" si="356"/>
        <v/>
      </c>
      <c r="BV113" t="str">
        <f t="shared" ca="1" si="357"/>
        <v/>
      </c>
      <c r="BW113" t="str">
        <f t="shared" ca="1" si="358"/>
        <v/>
      </c>
      <c r="BX113" t="str">
        <f t="shared" ca="1" si="359"/>
        <v/>
      </c>
      <c r="BY113" t="str">
        <f t="shared" ca="1" si="360"/>
        <v/>
      </c>
      <c r="BZ113" t="str">
        <f t="shared" ca="1" si="361"/>
        <v/>
      </c>
      <c r="CA113" t="str">
        <f t="shared" ca="1" si="362"/>
        <v/>
      </c>
      <c r="CB113" t="str">
        <f t="shared" ca="1" si="363"/>
        <v/>
      </c>
      <c r="CC113" t="str">
        <f t="shared" ca="1" si="364"/>
        <v/>
      </c>
      <c r="CD113" t="str">
        <f t="shared" ca="1" si="365"/>
        <v/>
      </c>
      <c r="CE113" t="str">
        <f t="shared" ca="1" si="366"/>
        <v/>
      </c>
      <c r="CF113" t="str">
        <f t="shared" ca="1" si="367"/>
        <v/>
      </c>
      <c r="CG113" t="str">
        <f t="shared" ca="1" si="368"/>
        <v/>
      </c>
      <c r="CH113" t="str">
        <f t="shared" ca="1" si="369"/>
        <v/>
      </c>
      <c r="CI113" t="str">
        <f t="shared" ca="1" si="370"/>
        <v/>
      </c>
      <c r="CJ113" t="str">
        <f t="shared" ca="1" si="371"/>
        <v/>
      </c>
      <c r="CK113" t="str">
        <f t="shared" ca="1" si="372"/>
        <v/>
      </c>
      <c r="CL113" t="str">
        <f t="shared" ca="1" si="373"/>
        <v/>
      </c>
      <c r="CM113" t="str">
        <f t="shared" ca="1" si="374"/>
        <v/>
      </c>
      <c r="CN113" t="str">
        <f t="shared" ca="1" si="375"/>
        <v/>
      </c>
      <c r="CO113" t="str">
        <f t="shared" ca="1" si="376"/>
        <v/>
      </c>
      <c r="CP113" t="str">
        <f t="shared" ca="1" si="377"/>
        <v/>
      </c>
      <c r="CQ113" t="str">
        <f t="shared" ca="1" si="378"/>
        <v/>
      </c>
      <c r="CR113" t="str">
        <f t="shared" ca="1" si="379"/>
        <v/>
      </c>
      <c r="CS113" t="str">
        <f t="shared" ca="1" si="380"/>
        <v/>
      </c>
      <c r="CT113" t="str">
        <f t="shared" ca="1" si="381"/>
        <v/>
      </c>
      <c r="CU113" t="str">
        <f t="shared" ca="1" si="382"/>
        <v/>
      </c>
      <c r="CV113" t="str">
        <f t="shared" ca="1" si="383"/>
        <v/>
      </c>
      <c r="CW113" t="str">
        <f t="shared" ca="1" si="384"/>
        <v/>
      </c>
      <c r="CX113" t="str">
        <f t="shared" ca="1" si="385"/>
        <v/>
      </c>
      <c r="CY113" t="str">
        <f t="shared" ca="1" si="386"/>
        <v/>
      </c>
      <c r="CZ113" t="str">
        <f t="shared" ca="1" si="387"/>
        <v/>
      </c>
      <c r="DA113" t="str">
        <f t="shared" ca="1" si="388"/>
        <v/>
      </c>
      <c r="DB113" t="str">
        <f t="shared" ca="1" si="389"/>
        <v/>
      </c>
      <c r="DC113" t="str">
        <f t="shared" ca="1" si="390"/>
        <v/>
      </c>
      <c r="DD113" t="str">
        <f t="shared" ca="1" si="391"/>
        <v/>
      </c>
      <c r="DE113" t="str">
        <f t="shared" ca="1" si="392"/>
        <v/>
      </c>
      <c r="DF113" t="str">
        <f t="shared" ca="1" si="393"/>
        <v/>
      </c>
      <c r="DG113" t="str">
        <f t="shared" ca="1" si="394"/>
        <v/>
      </c>
      <c r="DH113" t="str">
        <f t="shared" ca="1" si="395"/>
        <v/>
      </c>
      <c r="DI113" t="str">
        <f t="shared" ca="1" si="396"/>
        <v/>
      </c>
      <c r="DJ113" t="str">
        <f t="shared" ca="1" si="397"/>
        <v/>
      </c>
      <c r="DK113" t="str">
        <f t="shared" ca="1" si="398"/>
        <v/>
      </c>
      <c r="DL113" t="str">
        <f t="shared" ca="1" si="399"/>
        <v/>
      </c>
      <c r="DM113" t="str">
        <f t="shared" ca="1" si="400"/>
        <v/>
      </c>
      <c r="DN113" t="str">
        <f t="shared" ca="1" si="401"/>
        <v/>
      </c>
      <c r="DO113" t="str">
        <f t="shared" ca="1" si="402"/>
        <v/>
      </c>
      <c r="DP113" t="str">
        <f t="shared" ca="1" si="403"/>
        <v/>
      </c>
      <c r="DQ113" t="str">
        <f t="shared" ca="1" si="404"/>
        <v/>
      </c>
      <c r="DR113" t="str">
        <f t="shared" ca="1" si="405"/>
        <v/>
      </c>
      <c r="DS113" t="str">
        <f t="shared" ca="1" si="406"/>
        <v/>
      </c>
      <c r="DT113" t="str">
        <f t="shared" ca="1" si="407"/>
        <v/>
      </c>
      <c r="DU113" t="str">
        <f t="shared" ca="1" si="408"/>
        <v/>
      </c>
      <c r="DV113" t="str">
        <f t="shared" ca="1" si="296"/>
        <v/>
      </c>
      <c r="DW113" t="str">
        <f t="shared" ca="1" si="409"/>
        <v/>
      </c>
      <c r="DX113" t="str">
        <f t="shared" ca="1" si="410"/>
        <v/>
      </c>
      <c r="DY113" t="str">
        <f t="shared" ca="1" si="411"/>
        <v/>
      </c>
      <c r="DZ113" t="str">
        <f t="shared" ca="1" si="412"/>
        <v/>
      </c>
      <c r="EA113" t="str">
        <f t="shared" ca="1" si="413"/>
        <v/>
      </c>
      <c r="EB113" t="str">
        <f t="shared" ca="1" si="414"/>
        <v/>
      </c>
      <c r="EC113" t="str">
        <f t="shared" ca="1" si="415"/>
        <v/>
      </c>
      <c r="ED113" t="str">
        <f t="shared" ca="1" si="416"/>
        <v/>
      </c>
      <c r="EE113" t="str">
        <f t="shared" ca="1" si="417"/>
        <v/>
      </c>
      <c r="EF113" t="str">
        <f t="shared" ca="1" si="418"/>
        <v/>
      </c>
      <c r="EG113" t="str">
        <f t="shared" ca="1" si="419"/>
        <v/>
      </c>
      <c r="EH113" t="str">
        <f t="shared" ca="1" si="420"/>
        <v/>
      </c>
      <c r="EI113" t="str">
        <f t="shared" ca="1" si="421"/>
        <v/>
      </c>
      <c r="EJ113" t="str">
        <f t="shared" ca="1" si="422"/>
        <v/>
      </c>
      <c r="EK113" t="str">
        <f t="shared" ca="1" si="423"/>
        <v/>
      </c>
      <c r="EL113" t="str">
        <f t="shared" ca="1" si="424"/>
        <v/>
      </c>
      <c r="EM113" t="str">
        <f t="shared" ca="1" si="425"/>
        <v/>
      </c>
      <c r="EN113" t="str">
        <f t="shared" ca="1" si="426"/>
        <v/>
      </c>
      <c r="EO113" t="str">
        <f t="shared" ca="1" si="427"/>
        <v/>
      </c>
      <c r="EP113" t="str">
        <f t="shared" ca="1" si="428"/>
        <v/>
      </c>
      <c r="EQ113" t="str">
        <f t="shared" ca="1" si="429"/>
        <v/>
      </c>
      <c r="ER113" t="str">
        <f t="shared" ca="1" si="430"/>
        <v/>
      </c>
      <c r="ES113" t="str">
        <f t="shared" ca="1" si="431"/>
        <v/>
      </c>
      <c r="ET113" t="str">
        <f t="shared" ca="1" si="432"/>
        <v/>
      </c>
      <c r="EU113" t="str">
        <f t="shared" ca="1" si="433"/>
        <v/>
      </c>
      <c r="EV113" t="str">
        <f t="shared" ca="1" si="434"/>
        <v/>
      </c>
      <c r="EW113" t="str">
        <f t="shared" ca="1" si="435"/>
        <v/>
      </c>
      <c r="EX113" t="str">
        <f t="shared" ca="1" si="436"/>
        <v/>
      </c>
      <c r="EY113" t="str">
        <f t="shared" ca="1" si="437"/>
        <v/>
      </c>
      <c r="EZ113" t="str">
        <f t="shared" ca="1" si="438"/>
        <v/>
      </c>
      <c r="FA113" t="str">
        <f t="shared" ca="1" si="439"/>
        <v/>
      </c>
      <c r="FB113" t="str">
        <f t="shared" ca="1" si="440"/>
        <v/>
      </c>
      <c r="FC113" t="str">
        <f t="shared" ca="1" si="441"/>
        <v/>
      </c>
      <c r="FD113" t="str">
        <f t="shared" ca="1" si="442"/>
        <v/>
      </c>
      <c r="FE113" t="str">
        <f t="shared" ca="1" si="443"/>
        <v/>
      </c>
      <c r="FF113" t="str">
        <f t="shared" ca="1" si="444"/>
        <v/>
      </c>
      <c r="FG113" t="str">
        <f t="shared" ca="1" si="445"/>
        <v/>
      </c>
      <c r="FH113" t="str">
        <f t="shared" ca="1" si="446"/>
        <v/>
      </c>
      <c r="FI113" t="str">
        <f t="shared" ca="1" si="447"/>
        <v/>
      </c>
      <c r="FJ113" t="str">
        <f t="shared" ca="1" si="448"/>
        <v/>
      </c>
      <c r="FK113" t="str">
        <f t="shared" ca="1" si="449"/>
        <v/>
      </c>
      <c r="FL113" t="str">
        <f t="shared" ca="1" si="450"/>
        <v/>
      </c>
      <c r="FM113" t="str">
        <f t="shared" ca="1" si="451"/>
        <v/>
      </c>
      <c r="FN113" t="str">
        <f t="shared" ca="1" si="452"/>
        <v/>
      </c>
      <c r="FO113" t="str">
        <f t="shared" ca="1" si="453"/>
        <v/>
      </c>
      <c r="FP113" t="str">
        <f t="shared" ca="1" si="454"/>
        <v/>
      </c>
      <c r="FQ113" t="str">
        <f t="shared" ca="1" si="455"/>
        <v/>
      </c>
      <c r="FR113" t="str">
        <f t="shared" ca="1" si="456"/>
        <v/>
      </c>
      <c r="FS113" t="str">
        <f t="shared" ca="1" si="457"/>
        <v/>
      </c>
      <c r="FT113" t="str">
        <f t="shared" ca="1" si="458"/>
        <v/>
      </c>
      <c r="FU113" t="str">
        <f t="shared" ca="1" si="459"/>
        <v/>
      </c>
      <c r="FV113" t="str">
        <f t="shared" ca="1" si="460"/>
        <v/>
      </c>
      <c r="FW113" t="str">
        <f t="shared" ca="1" si="461"/>
        <v/>
      </c>
      <c r="FX113" t="str">
        <f t="shared" ca="1" si="462"/>
        <v/>
      </c>
      <c r="FY113" t="str">
        <f t="shared" ca="1" si="463"/>
        <v/>
      </c>
      <c r="FZ113" t="str">
        <f t="shared" ca="1" si="464"/>
        <v/>
      </c>
      <c r="GA113" t="str">
        <f t="shared" ca="1" si="465"/>
        <v/>
      </c>
      <c r="GB113" t="str">
        <f t="shared" ca="1" si="466"/>
        <v/>
      </c>
      <c r="GC113" t="str">
        <f t="shared" ca="1" si="467"/>
        <v/>
      </c>
      <c r="GD113" t="str">
        <f t="shared" ca="1" si="468"/>
        <v/>
      </c>
      <c r="GE113" t="str">
        <f t="shared" ca="1" si="469"/>
        <v/>
      </c>
      <c r="GF113" t="str">
        <f t="shared" ca="1" si="470"/>
        <v/>
      </c>
      <c r="GG113" t="str">
        <f t="shared" ca="1" si="471"/>
        <v/>
      </c>
      <c r="GH113" t="str">
        <f t="shared" ca="1" si="472"/>
        <v/>
      </c>
      <c r="GI113" t="str">
        <f t="shared" ca="1" si="473"/>
        <v/>
      </c>
      <c r="GJ113" t="str">
        <f t="shared" ca="1" si="474"/>
        <v/>
      </c>
      <c r="GK113" t="str">
        <f t="shared" ca="1" si="475"/>
        <v/>
      </c>
      <c r="GL113" t="str">
        <f t="shared" ca="1" si="476"/>
        <v/>
      </c>
      <c r="GM113" t="str">
        <f t="shared" ca="1" si="477"/>
        <v/>
      </c>
      <c r="GN113" t="str">
        <f t="shared" ca="1" si="478"/>
        <v/>
      </c>
      <c r="GO113" t="str">
        <f t="shared" ca="1" si="479"/>
        <v/>
      </c>
      <c r="GP113" t="str">
        <f t="shared" ca="1" si="480"/>
        <v/>
      </c>
      <c r="GQ113" t="str">
        <f t="shared" ca="1" si="481"/>
        <v/>
      </c>
      <c r="GR113" t="str">
        <f t="shared" ca="1" si="482"/>
        <v/>
      </c>
      <c r="GS113" t="str">
        <f t="shared" ca="1" si="483"/>
        <v/>
      </c>
      <c r="GT113" t="str">
        <f t="shared" ca="1" si="484"/>
        <v/>
      </c>
      <c r="GU113" t="str">
        <f t="shared" ca="1" si="485"/>
        <v/>
      </c>
      <c r="GV113" t="str">
        <f t="shared" ca="1" si="486"/>
        <v/>
      </c>
      <c r="GW113" t="str">
        <f t="shared" ca="1" si="487"/>
        <v/>
      </c>
      <c r="GX113" t="str">
        <f t="shared" ca="1" si="488"/>
        <v/>
      </c>
      <c r="GY113" t="str">
        <f t="shared" ca="1" si="489"/>
        <v/>
      </c>
      <c r="GZ113" t="str">
        <f t="shared" ca="1" si="490"/>
        <v/>
      </c>
      <c r="HA113" t="str">
        <f t="shared" ca="1" si="491"/>
        <v/>
      </c>
      <c r="HB113" t="str">
        <f t="shared" ca="1" si="492"/>
        <v/>
      </c>
      <c r="HC113" t="str">
        <f t="shared" ca="1" si="493"/>
        <v/>
      </c>
      <c r="HD113" t="str">
        <f t="shared" ca="1" si="494"/>
        <v/>
      </c>
      <c r="HE113" t="str">
        <f t="shared" ca="1" si="495"/>
        <v/>
      </c>
      <c r="HF113" t="str">
        <f t="shared" ca="1" si="496"/>
        <v/>
      </c>
      <c r="HG113" t="str">
        <f t="shared" ca="1" si="497"/>
        <v/>
      </c>
      <c r="HH113" t="str">
        <f t="shared" ca="1" si="498"/>
        <v/>
      </c>
      <c r="HI113" t="str">
        <f t="shared" ca="1" si="499"/>
        <v/>
      </c>
      <c r="HJ113" t="str">
        <f t="shared" ca="1" si="500"/>
        <v/>
      </c>
      <c r="HK113" t="str">
        <f t="shared" ca="1" si="501"/>
        <v/>
      </c>
      <c r="HL113" t="str">
        <f t="shared" ca="1" si="502"/>
        <v/>
      </c>
      <c r="HM113" t="str">
        <f t="shared" ca="1" si="503"/>
        <v/>
      </c>
      <c r="HN113" t="str">
        <f t="shared" ca="1" si="504"/>
        <v/>
      </c>
      <c r="HO113" t="str">
        <f t="shared" ca="1" si="505"/>
        <v/>
      </c>
      <c r="HP113" t="str">
        <f t="shared" ca="1" si="506"/>
        <v/>
      </c>
      <c r="HQ113" t="str">
        <f t="shared" ca="1" si="507"/>
        <v/>
      </c>
      <c r="HR113" t="str">
        <f t="shared" ca="1" si="508"/>
        <v/>
      </c>
      <c r="HS113" t="str">
        <f t="shared" ca="1" si="509"/>
        <v/>
      </c>
      <c r="HT113" t="str">
        <f t="shared" ca="1" si="510"/>
        <v/>
      </c>
      <c r="HU113" t="str">
        <f t="shared" ca="1" si="511"/>
        <v/>
      </c>
      <c r="HV113" t="str">
        <f t="shared" ca="1" si="512"/>
        <v/>
      </c>
      <c r="HW113" t="str">
        <f t="shared" ca="1" si="513"/>
        <v/>
      </c>
      <c r="HX113" t="str">
        <f t="shared" ca="1" si="514"/>
        <v/>
      </c>
      <c r="HY113" t="str">
        <f t="shared" ca="1" si="515"/>
        <v/>
      </c>
      <c r="HZ113" t="str">
        <f t="shared" ca="1" si="516"/>
        <v/>
      </c>
      <c r="IA113" t="str">
        <f t="shared" ca="1" si="517"/>
        <v/>
      </c>
      <c r="IB113" t="str">
        <f t="shared" ca="1" si="518"/>
        <v/>
      </c>
      <c r="IC113" t="str">
        <f t="shared" ca="1" si="519"/>
        <v/>
      </c>
      <c r="ID113" t="str">
        <f t="shared" ca="1" si="520"/>
        <v/>
      </c>
      <c r="IE113" t="str">
        <f t="shared" ca="1" si="521"/>
        <v/>
      </c>
      <c r="IF113" t="str">
        <f t="shared" ca="1" si="522"/>
        <v/>
      </c>
      <c r="IG113" t="str">
        <f t="shared" ca="1" si="523"/>
        <v/>
      </c>
      <c r="IH113" t="str">
        <f t="shared" ca="1" si="524"/>
        <v/>
      </c>
      <c r="II113" t="str">
        <f t="shared" ca="1" si="525"/>
        <v/>
      </c>
      <c r="IJ113" t="str">
        <f t="shared" ca="1" si="526"/>
        <v/>
      </c>
      <c r="IK113" t="str">
        <f t="shared" ca="1" si="527"/>
        <v/>
      </c>
      <c r="IL113" t="str">
        <f t="shared" ca="1" si="528"/>
        <v/>
      </c>
      <c r="IM113" t="str">
        <f t="shared" ca="1" si="529"/>
        <v/>
      </c>
      <c r="IN113" t="str">
        <f t="shared" ca="1" si="530"/>
        <v/>
      </c>
      <c r="IO113" t="str">
        <f t="shared" ca="1" si="531"/>
        <v/>
      </c>
      <c r="IP113" t="str">
        <f t="shared" ca="1" si="532"/>
        <v/>
      </c>
      <c r="IQ113" t="str">
        <f t="shared" ca="1" si="533"/>
        <v/>
      </c>
      <c r="IR113" t="str">
        <f t="shared" ca="1" si="534"/>
        <v/>
      </c>
      <c r="IS113" t="str">
        <f t="shared" ca="1" si="535"/>
        <v/>
      </c>
      <c r="IT113" t="str">
        <f t="shared" ca="1" si="536"/>
        <v/>
      </c>
      <c r="IU113" t="str">
        <f t="shared" ca="1" si="537"/>
        <v/>
      </c>
      <c r="IV113" t="str">
        <f t="shared" ca="1" si="538"/>
        <v/>
      </c>
      <c r="IW113" t="str">
        <f t="shared" ca="1" si="539"/>
        <v/>
      </c>
      <c r="IX113" t="str">
        <f t="shared" ca="1" si="540"/>
        <v/>
      </c>
      <c r="IY113" t="str">
        <f t="shared" ca="1" si="541"/>
        <v/>
      </c>
      <c r="IZ113" t="str">
        <f t="shared" ca="1" si="542"/>
        <v/>
      </c>
      <c r="JA113" t="str">
        <f t="shared" ca="1" si="543"/>
        <v/>
      </c>
      <c r="JB113" t="str">
        <f t="shared" ca="1" si="544"/>
        <v/>
      </c>
      <c r="JC113" t="str">
        <f t="shared" ca="1" si="545"/>
        <v/>
      </c>
      <c r="JD113" t="str">
        <f t="shared" ca="1" si="546"/>
        <v/>
      </c>
      <c r="JE113" t="str">
        <f t="shared" ca="1" si="547"/>
        <v/>
      </c>
      <c r="JF113" t="str">
        <f t="shared" ca="1" si="548"/>
        <v/>
      </c>
      <c r="JG113" t="str">
        <f t="shared" ca="1" si="549"/>
        <v/>
      </c>
      <c r="JH113" t="str">
        <f t="shared" ca="1" si="550"/>
        <v/>
      </c>
      <c r="JI113" t="str">
        <f t="shared" ca="1" si="551"/>
        <v/>
      </c>
      <c r="JJ113" t="str">
        <f t="shared" ca="1" si="552"/>
        <v/>
      </c>
      <c r="JK113" t="str">
        <f t="shared" ca="1" si="553"/>
        <v/>
      </c>
      <c r="JL113" t="str">
        <f t="shared" ca="1" si="554"/>
        <v/>
      </c>
      <c r="JM113" t="str">
        <f t="shared" ca="1" si="555"/>
        <v/>
      </c>
      <c r="JN113" t="str">
        <f t="shared" ca="1" si="556"/>
        <v/>
      </c>
      <c r="JO113" t="str">
        <f t="shared" ca="1" si="557"/>
        <v/>
      </c>
      <c r="JP113" t="str">
        <f t="shared" ca="1" si="558"/>
        <v/>
      </c>
      <c r="JQ113" t="str">
        <f t="shared" ca="1" si="559"/>
        <v/>
      </c>
      <c r="JR113" t="str">
        <f t="shared" ca="1" si="560"/>
        <v/>
      </c>
      <c r="JS113" t="str">
        <f t="shared" ca="1" si="561"/>
        <v/>
      </c>
      <c r="JT113" t="str">
        <f t="shared" ca="1" si="562"/>
        <v/>
      </c>
      <c r="JU113" t="str">
        <f t="shared" ca="1" si="563"/>
        <v/>
      </c>
    </row>
    <row r="114" spans="1:281" x14ac:dyDescent="0.25">
      <c r="A114">
        <f t="shared" si="564"/>
        <v>113</v>
      </c>
      <c r="B114" t="str">
        <f t="shared" ca="1" si="293"/>
        <v/>
      </c>
      <c r="C114">
        <v>5</v>
      </c>
      <c r="D114">
        <f t="shared" si="297"/>
        <v>113</v>
      </c>
      <c r="E114">
        <f t="shared" si="298"/>
        <v>13</v>
      </c>
      <c r="F114">
        <f ca="1">COUNT((AD114,AP114,BB114,BN114,BZ114,CL114,CX114,DJ114,DV114,EH114,ET114,FF114,FR114,GD114,GP114,HB114,HN114,HZ114,IL114,IX114,JJ114,JV114,KH114,KT114,LF114,LR114))</f>
        <v>0</v>
      </c>
      <c r="G114">
        <f t="shared" ca="1" si="299"/>
        <v>0</v>
      </c>
      <c r="H114">
        <f t="shared" ca="1" si="300"/>
        <v>0</v>
      </c>
      <c r="I114">
        <f t="shared" ca="1" si="294"/>
        <v>0</v>
      </c>
      <c r="J114">
        <f t="shared" ca="1" si="301"/>
        <v>0</v>
      </c>
      <c r="K114">
        <f t="shared" ca="1" si="302"/>
        <v>-1</v>
      </c>
      <c r="L114">
        <f t="shared" ca="1" si="565"/>
        <v>9</v>
      </c>
      <c r="M114">
        <f t="shared" ca="1" si="303"/>
        <v>0</v>
      </c>
      <c r="N114">
        <f t="shared" ca="1" si="566"/>
        <v>65</v>
      </c>
      <c r="O114">
        <f t="shared" ca="1" si="304"/>
        <v>-1</v>
      </c>
      <c r="P114">
        <f t="shared" ca="1" si="567"/>
        <v>9</v>
      </c>
      <c r="Q114">
        <f t="shared" ca="1" si="305"/>
        <v>0</v>
      </c>
      <c r="R114">
        <f t="shared" ca="1" si="306"/>
        <v>0</v>
      </c>
      <c r="S114">
        <f t="shared" ca="1" si="307"/>
        <v>0</v>
      </c>
      <c r="T114">
        <f t="shared" ca="1" si="308"/>
        <v>0</v>
      </c>
      <c r="U114" t="str">
        <f t="shared" ca="1" si="295"/>
        <v>999999999999</v>
      </c>
      <c r="V114">
        <f t="shared" ca="1" si="568"/>
        <v>0</v>
      </c>
      <c r="W114">
        <f t="shared" si="309"/>
        <v>113</v>
      </c>
      <c r="X114" t="e">
        <f t="shared" ca="1" si="569"/>
        <v>#N/A</v>
      </c>
      <c r="Y114">
        <f t="shared" ca="1" si="310"/>
        <v>0</v>
      </c>
      <c r="Z114" t="str">
        <f t="shared" ca="1" si="311"/>
        <v>999zz</v>
      </c>
      <c r="AA114">
        <f t="shared" ca="1" si="570"/>
        <v>350</v>
      </c>
      <c r="AB114">
        <f t="shared" si="312"/>
        <v>113</v>
      </c>
      <c r="AC114" t="e">
        <f t="shared" ca="1" si="571"/>
        <v>#N/A</v>
      </c>
      <c r="AD114" t="str">
        <f t="shared" ca="1" si="313"/>
        <v/>
      </c>
      <c r="AE114" t="str">
        <f t="shared" ca="1" si="314"/>
        <v/>
      </c>
      <c r="AF114" t="str">
        <f t="shared" ca="1" si="315"/>
        <v/>
      </c>
      <c r="AG114" t="str">
        <f t="shared" ca="1" si="316"/>
        <v/>
      </c>
      <c r="AH114" t="str">
        <f t="shared" ca="1" si="317"/>
        <v/>
      </c>
      <c r="AI114" t="str">
        <f t="shared" ca="1" si="318"/>
        <v/>
      </c>
      <c r="AJ114" t="str">
        <f t="shared" ca="1" si="319"/>
        <v/>
      </c>
      <c r="AK114" t="str">
        <f t="shared" ca="1" si="320"/>
        <v/>
      </c>
      <c r="AL114" t="str">
        <f t="shared" ca="1" si="321"/>
        <v/>
      </c>
      <c r="AM114" t="str">
        <f t="shared" ca="1" si="322"/>
        <v/>
      </c>
      <c r="AN114" t="str">
        <f t="shared" ca="1" si="323"/>
        <v/>
      </c>
      <c r="AO114" t="str">
        <f t="shared" ca="1" si="324"/>
        <v/>
      </c>
      <c r="AP114" t="str">
        <f t="shared" ca="1" si="325"/>
        <v/>
      </c>
      <c r="AQ114" t="str">
        <f t="shared" ca="1" si="326"/>
        <v/>
      </c>
      <c r="AR114" t="str">
        <f t="shared" ca="1" si="327"/>
        <v/>
      </c>
      <c r="AS114" t="str">
        <f t="shared" ca="1" si="328"/>
        <v/>
      </c>
      <c r="AT114" t="str">
        <f t="shared" ca="1" si="329"/>
        <v/>
      </c>
      <c r="AU114" t="str">
        <f t="shared" ca="1" si="330"/>
        <v/>
      </c>
      <c r="AV114" t="str">
        <f t="shared" ca="1" si="331"/>
        <v/>
      </c>
      <c r="AW114" t="str">
        <f t="shared" ca="1" si="332"/>
        <v/>
      </c>
      <c r="AX114" t="str">
        <f t="shared" ca="1" si="333"/>
        <v/>
      </c>
      <c r="AY114" t="str">
        <f t="shared" ca="1" si="334"/>
        <v/>
      </c>
      <c r="AZ114" t="str">
        <f t="shared" ca="1" si="335"/>
        <v/>
      </c>
      <c r="BA114" t="str">
        <f t="shared" ca="1" si="336"/>
        <v/>
      </c>
      <c r="BB114" t="str">
        <f t="shared" ca="1" si="337"/>
        <v/>
      </c>
      <c r="BC114" t="str">
        <f t="shared" ca="1" si="338"/>
        <v/>
      </c>
      <c r="BD114" t="str">
        <f t="shared" ca="1" si="339"/>
        <v/>
      </c>
      <c r="BE114" t="str">
        <f t="shared" ca="1" si="340"/>
        <v/>
      </c>
      <c r="BF114" t="str">
        <f t="shared" ca="1" si="341"/>
        <v/>
      </c>
      <c r="BG114" t="str">
        <f t="shared" ca="1" si="342"/>
        <v/>
      </c>
      <c r="BH114" t="str">
        <f t="shared" ca="1" si="343"/>
        <v/>
      </c>
      <c r="BI114" t="str">
        <f t="shared" ca="1" si="344"/>
        <v/>
      </c>
      <c r="BJ114" t="str">
        <f t="shared" ca="1" si="345"/>
        <v/>
      </c>
      <c r="BK114" t="str">
        <f t="shared" ca="1" si="346"/>
        <v/>
      </c>
      <c r="BL114" t="str">
        <f t="shared" ca="1" si="347"/>
        <v/>
      </c>
      <c r="BM114" t="str">
        <f t="shared" ca="1" si="348"/>
        <v/>
      </c>
      <c r="BN114" t="str">
        <f t="shared" ca="1" si="349"/>
        <v/>
      </c>
      <c r="BO114" t="str">
        <f t="shared" ca="1" si="350"/>
        <v/>
      </c>
      <c r="BP114" t="str">
        <f t="shared" ca="1" si="351"/>
        <v/>
      </c>
      <c r="BQ114" t="str">
        <f t="shared" ca="1" si="352"/>
        <v/>
      </c>
      <c r="BR114" t="str">
        <f t="shared" ca="1" si="353"/>
        <v/>
      </c>
      <c r="BS114" t="str">
        <f t="shared" ca="1" si="354"/>
        <v/>
      </c>
      <c r="BT114" t="str">
        <f t="shared" ca="1" si="355"/>
        <v/>
      </c>
      <c r="BU114" t="str">
        <f t="shared" ca="1" si="356"/>
        <v/>
      </c>
      <c r="BV114" t="str">
        <f t="shared" ca="1" si="357"/>
        <v/>
      </c>
      <c r="BW114" t="str">
        <f t="shared" ca="1" si="358"/>
        <v/>
      </c>
      <c r="BX114" t="str">
        <f t="shared" ca="1" si="359"/>
        <v/>
      </c>
      <c r="BY114" t="str">
        <f t="shared" ca="1" si="360"/>
        <v/>
      </c>
      <c r="BZ114" t="str">
        <f t="shared" ca="1" si="361"/>
        <v/>
      </c>
      <c r="CA114" t="str">
        <f t="shared" ca="1" si="362"/>
        <v/>
      </c>
      <c r="CB114" t="str">
        <f t="shared" ca="1" si="363"/>
        <v/>
      </c>
      <c r="CC114" t="str">
        <f t="shared" ca="1" si="364"/>
        <v/>
      </c>
      <c r="CD114" t="str">
        <f t="shared" ca="1" si="365"/>
        <v/>
      </c>
      <c r="CE114" t="str">
        <f t="shared" ca="1" si="366"/>
        <v/>
      </c>
      <c r="CF114" t="str">
        <f t="shared" ca="1" si="367"/>
        <v/>
      </c>
      <c r="CG114" t="str">
        <f t="shared" ca="1" si="368"/>
        <v/>
      </c>
      <c r="CH114" t="str">
        <f t="shared" ca="1" si="369"/>
        <v/>
      </c>
      <c r="CI114" t="str">
        <f t="shared" ca="1" si="370"/>
        <v/>
      </c>
      <c r="CJ114" t="str">
        <f t="shared" ca="1" si="371"/>
        <v/>
      </c>
      <c r="CK114" t="str">
        <f t="shared" ca="1" si="372"/>
        <v/>
      </c>
      <c r="CL114" t="str">
        <f t="shared" ca="1" si="373"/>
        <v/>
      </c>
      <c r="CM114" t="str">
        <f t="shared" ca="1" si="374"/>
        <v/>
      </c>
      <c r="CN114" t="str">
        <f t="shared" ca="1" si="375"/>
        <v/>
      </c>
      <c r="CO114" t="str">
        <f t="shared" ca="1" si="376"/>
        <v/>
      </c>
      <c r="CP114" t="str">
        <f t="shared" ca="1" si="377"/>
        <v/>
      </c>
      <c r="CQ114" t="str">
        <f t="shared" ca="1" si="378"/>
        <v/>
      </c>
      <c r="CR114" t="str">
        <f t="shared" ca="1" si="379"/>
        <v/>
      </c>
      <c r="CS114" t="str">
        <f t="shared" ca="1" si="380"/>
        <v/>
      </c>
      <c r="CT114" t="str">
        <f t="shared" ca="1" si="381"/>
        <v/>
      </c>
      <c r="CU114" t="str">
        <f t="shared" ca="1" si="382"/>
        <v/>
      </c>
      <c r="CV114" t="str">
        <f t="shared" ca="1" si="383"/>
        <v/>
      </c>
      <c r="CW114" t="str">
        <f t="shared" ca="1" si="384"/>
        <v/>
      </c>
      <c r="CX114" t="str">
        <f t="shared" ca="1" si="385"/>
        <v/>
      </c>
      <c r="CY114" t="str">
        <f t="shared" ca="1" si="386"/>
        <v/>
      </c>
      <c r="CZ114" t="str">
        <f t="shared" ca="1" si="387"/>
        <v/>
      </c>
      <c r="DA114" t="str">
        <f t="shared" ca="1" si="388"/>
        <v/>
      </c>
      <c r="DB114" t="str">
        <f t="shared" ca="1" si="389"/>
        <v/>
      </c>
      <c r="DC114" t="str">
        <f t="shared" ca="1" si="390"/>
        <v/>
      </c>
      <c r="DD114" t="str">
        <f t="shared" ca="1" si="391"/>
        <v/>
      </c>
      <c r="DE114" t="str">
        <f t="shared" ca="1" si="392"/>
        <v/>
      </c>
      <c r="DF114" t="str">
        <f t="shared" ca="1" si="393"/>
        <v/>
      </c>
      <c r="DG114" t="str">
        <f t="shared" ca="1" si="394"/>
        <v/>
      </c>
      <c r="DH114" t="str">
        <f t="shared" ca="1" si="395"/>
        <v/>
      </c>
      <c r="DI114" t="str">
        <f t="shared" ca="1" si="396"/>
        <v/>
      </c>
      <c r="DJ114" t="str">
        <f t="shared" ca="1" si="397"/>
        <v/>
      </c>
      <c r="DK114" t="str">
        <f t="shared" ca="1" si="398"/>
        <v/>
      </c>
      <c r="DL114" t="str">
        <f t="shared" ca="1" si="399"/>
        <v/>
      </c>
      <c r="DM114" t="str">
        <f t="shared" ca="1" si="400"/>
        <v/>
      </c>
      <c r="DN114" t="str">
        <f t="shared" ca="1" si="401"/>
        <v/>
      </c>
      <c r="DO114" t="str">
        <f t="shared" ca="1" si="402"/>
        <v/>
      </c>
      <c r="DP114" t="str">
        <f t="shared" ca="1" si="403"/>
        <v/>
      </c>
      <c r="DQ114" t="str">
        <f t="shared" ca="1" si="404"/>
        <v/>
      </c>
      <c r="DR114" t="str">
        <f t="shared" ca="1" si="405"/>
        <v/>
      </c>
      <c r="DS114" t="str">
        <f t="shared" ca="1" si="406"/>
        <v/>
      </c>
      <c r="DT114" t="str">
        <f t="shared" ca="1" si="407"/>
        <v/>
      </c>
      <c r="DU114" t="str">
        <f t="shared" ca="1" si="408"/>
        <v/>
      </c>
      <c r="DV114" t="str">
        <f t="shared" ca="1" si="296"/>
        <v/>
      </c>
      <c r="DW114" t="str">
        <f t="shared" ca="1" si="409"/>
        <v/>
      </c>
      <c r="DX114" t="str">
        <f t="shared" ca="1" si="410"/>
        <v/>
      </c>
      <c r="DY114" t="str">
        <f t="shared" ca="1" si="411"/>
        <v/>
      </c>
      <c r="DZ114" t="str">
        <f t="shared" ca="1" si="412"/>
        <v/>
      </c>
      <c r="EA114" t="str">
        <f t="shared" ca="1" si="413"/>
        <v/>
      </c>
      <c r="EB114" t="str">
        <f t="shared" ca="1" si="414"/>
        <v/>
      </c>
      <c r="EC114" t="str">
        <f t="shared" ca="1" si="415"/>
        <v/>
      </c>
      <c r="ED114" t="str">
        <f t="shared" ca="1" si="416"/>
        <v/>
      </c>
      <c r="EE114" t="str">
        <f t="shared" ca="1" si="417"/>
        <v/>
      </c>
      <c r="EF114" t="str">
        <f t="shared" ca="1" si="418"/>
        <v/>
      </c>
      <c r="EG114" t="str">
        <f t="shared" ca="1" si="419"/>
        <v/>
      </c>
      <c r="EH114" t="str">
        <f t="shared" ca="1" si="420"/>
        <v/>
      </c>
      <c r="EI114" t="str">
        <f t="shared" ca="1" si="421"/>
        <v/>
      </c>
      <c r="EJ114" t="str">
        <f t="shared" ca="1" si="422"/>
        <v/>
      </c>
      <c r="EK114" t="str">
        <f t="shared" ca="1" si="423"/>
        <v/>
      </c>
      <c r="EL114" t="str">
        <f t="shared" ca="1" si="424"/>
        <v/>
      </c>
      <c r="EM114" t="str">
        <f t="shared" ca="1" si="425"/>
        <v/>
      </c>
      <c r="EN114" t="str">
        <f t="shared" ca="1" si="426"/>
        <v/>
      </c>
      <c r="EO114" t="str">
        <f t="shared" ca="1" si="427"/>
        <v/>
      </c>
      <c r="EP114" t="str">
        <f t="shared" ca="1" si="428"/>
        <v/>
      </c>
      <c r="EQ114" t="str">
        <f t="shared" ca="1" si="429"/>
        <v/>
      </c>
      <c r="ER114" t="str">
        <f t="shared" ca="1" si="430"/>
        <v/>
      </c>
      <c r="ES114" t="str">
        <f t="shared" ca="1" si="431"/>
        <v/>
      </c>
      <c r="ET114" t="str">
        <f t="shared" ca="1" si="432"/>
        <v/>
      </c>
      <c r="EU114" t="str">
        <f t="shared" ca="1" si="433"/>
        <v/>
      </c>
      <c r="EV114" t="str">
        <f t="shared" ca="1" si="434"/>
        <v/>
      </c>
      <c r="EW114" t="str">
        <f t="shared" ca="1" si="435"/>
        <v/>
      </c>
      <c r="EX114" t="str">
        <f t="shared" ca="1" si="436"/>
        <v/>
      </c>
      <c r="EY114" t="str">
        <f t="shared" ca="1" si="437"/>
        <v/>
      </c>
      <c r="EZ114" t="str">
        <f t="shared" ca="1" si="438"/>
        <v/>
      </c>
      <c r="FA114" t="str">
        <f t="shared" ca="1" si="439"/>
        <v/>
      </c>
      <c r="FB114" t="str">
        <f t="shared" ca="1" si="440"/>
        <v/>
      </c>
      <c r="FC114" t="str">
        <f t="shared" ca="1" si="441"/>
        <v/>
      </c>
      <c r="FD114" t="str">
        <f t="shared" ca="1" si="442"/>
        <v/>
      </c>
      <c r="FE114" t="str">
        <f t="shared" ca="1" si="443"/>
        <v/>
      </c>
      <c r="FF114" t="str">
        <f t="shared" ca="1" si="444"/>
        <v/>
      </c>
      <c r="FG114" t="str">
        <f t="shared" ca="1" si="445"/>
        <v/>
      </c>
      <c r="FH114" t="str">
        <f t="shared" ca="1" si="446"/>
        <v/>
      </c>
      <c r="FI114" t="str">
        <f t="shared" ca="1" si="447"/>
        <v/>
      </c>
      <c r="FJ114" t="str">
        <f t="shared" ca="1" si="448"/>
        <v/>
      </c>
      <c r="FK114" t="str">
        <f t="shared" ca="1" si="449"/>
        <v/>
      </c>
      <c r="FL114" t="str">
        <f t="shared" ca="1" si="450"/>
        <v/>
      </c>
      <c r="FM114" t="str">
        <f t="shared" ca="1" si="451"/>
        <v/>
      </c>
      <c r="FN114" t="str">
        <f t="shared" ca="1" si="452"/>
        <v/>
      </c>
      <c r="FO114" t="str">
        <f t="shared" ca="1" si="453"/>
        <v/>
      </c>
      <c r="FP114" t="str">
        <f t="shared" ca="1" si="454"/>
        <v/>
      </c>
      <c r="FQ114" t="str">
        <f t="shared" ca="1" si="455"/>
        <v/>
      </c>
      <c r="FR114" t="str">
        <f t="shared" ca="1" si="456"/>
        <v/>
      </c>
      <c r="FS114" t="str">
        <f t="shared" ca="1" si="457"/>
        <v/>
      </c>
      <c r="FT114" t="str">
        <f t="shared" ca="1" si="458"/>
        <v/>
      </c>
      <c r="FU114" t="str">
        <f t="shared" ca="1" si="459"/>
        <v/>
      </c>
      <c r="FV114" t="str">
        <f t="shared" ca="1" si="460"/>
        <v/>
      </c>
      <c r="FW114" t="str">
        <f t="shared" ca="1" si="461"/>
        <v/>
      </c>
      <c r="FX114" t="str">
        <f t="shared" ca="1" si="462"/>
        <v/>
      </c>
      <c r="FY114" t="str">
        <f t="shared" ca="1" si="463"/>
        <v/>
      </c>
      <c r="FZ114" t="str">
        <f t="shared" ca="1" si="464"/>
        <v/>
      </c>
      <c r="GA114" t="str">
        <f t="shared" ca="1" si="465"/>
        <v/>
      </c>
      <c r="GB114" t="str">
        <f t="shared" ca="1" si="466"/>
        <v/>
      </c>
      <c r="GC114" t="str">
        <f t="shared" ca="1" si="467"/>
        <v/>
      </c>
      <c r="GD114" t="str">
        <f t="shared" ca="1" si="468"/>
        <v/>
      </c>
      <c r="GE114" t="str">
        <f t="shared" ca="1" si="469"/>
        <v/>
      </c>
      <c r="GF114" t="str">
        <f t="shared" ca="1" si="470"/>
        <v/>
      </c>
      <c r="GG114" t="str">
        <f t="shared" ca="1" si="471"/>
        <v/>
      </c>
      <c r="GH114" t="str">
        <f t="shared" ca="1" si="472"/>
        <v/>
      </c>
      <c r="GI114" t="str">
        <f t="shared" ca="1" si="473"/>
        <v/>
      </c>
      <c r="GJ114" t="str">
        <f t="shared" ca="1" si="474"/>
        <v/>
      </c>
      <c r="GK114" t="str">
        <f t="shared" ca="1" si="475"/>
        <v/>
      </c>
      <c r="GL114" t="str">
        <f t="shared" ca="1" si="476"/>
        <v/>
      </c>
      <c r="GM114" t="str">
        <f t="shared" ca="1" si="477"/>
        <v/>
      </c>
      <c r="GN114" t="str">
        <f t="shared" ca="1" si="478"/>
        <v/>
      </c>
      <c r="GO114" t="str">
        <f t="shared" ca="1" si="479"/>
        <v/>
      </c>
      <c r="GP114" t="str">
        <f t="shared" ca="1" si="480"/>
        <v/>
      </c>
      <c r="GQ114" t="str">
        <f t="shared" ca="1" si="481"/>
        <v/>
      </c>
      <c r="GR114" t="str">
        <f t="shared" ca="1" si="482"/>
        <v/>
      </c>
      <c r="GS114" t="str">
        <f t="shared" ca="1" si="483"/>
        <v/>
      </c>
      <c r="GT114" t="str">
        <f t="shared" ca="1" si="484"/>
        <v/>
      </c>
      <c r="GU114" t="str">
        <f t="shared" ca="1" si="485"/>
        <v/>
      </c>
      <c r="GV114" t="str">
        <f t="shared" ca="1" si="486"/>
        <v/>
      </c>
      <c r="GW114" t="str">
        <f t="shared" ca="1" si="487"/>
        <v/>
      </c>
      <c r="GX114" t="str">
        <f t="shared" ca="1" si="488"/>
        <v/>
      </c>
      <c r="GY114" t="str">
        <f t="shared" ca="1" si="489"/>
        <v/>
      </c>
      <c r="GZ114" t="str">
        <f t="shared" ca="1" si="490"/>
        <v/>
      </c>
      <c r="HA114" t="str">
        <f t="shared" ca="1" si="491"/>
        <v/>
      </c>
      <c r="HB114" t="str">
        <f t="shared" ca="1" si="492"/>
        <v/>
      </c>
      <c r="HC114" t="str">
        <f t="shared" ca="1" si="493"/>
        <v/>
      </c>
      <c r="HD114" t="str">
        <f t="shared" ca="1" si="494"/>
        <v/>
      </c>
      <c r="HE114" t="str">
        <f t="shared" ca="1" si="495"/>
        <v/>
      </c>
      <c r="HF114" t="str">
        <f t="shared" ca="1" si="496"/>
        <v/>
      </c>
      <c r="HG114" t="str">
        <f t="shared" ca="1" si="497"/>
        <v/>
      </c>
      <c r="HH114" t="str">
        <f t="shared" ca="1" si="498"/>
        <v/>
      </c>
      <c r="HI114" t="str">
        <f t="shared" ca="1" si="499"/>
        <v/>
      </c>
      <c r="HJ114" t="str">
        <f t="shared" ca="1" si="500"/>
        <v/>
      </c>
      <c r="HK114" t="str">
        <f t="shared" ca="1" si="501"/>
        <v/>
      </c>
      <c r="HL114" t="str">
        <f t="shared" ca="1" si="502"/>
        <v/>
      </c>
      <c r="HM114" t="str">
        <f t="shared" ca="1" si="503"/>
        <v/>
      </c>
      <c r="HN114" t="str">
        <f t="shared" ca="1" si="504"/>
        <v/>
      </c>
      <c r="HO114" t="str">
        <f t="shared" ca="1" si="505"/>
        <v/>
      </c>
      <c r="HP114" t="str">
        <f t="shared" ca="1" si="506"/>
        <v/>
      </c>
      <c r="HQ114" t="str">
        <f t="shared" ca="1" si="507"/>
        <v/>
      </c>
      <c r="HR114" t="str">
        <f t="shared" ca="1" si="508"/>
        <v/>
      </c>
      <c r="HS114" t="str">
        <f t="shared" ca="1" si="509"/>
        <v/>
      </c>
      <c r="HT114" t="str">
        <f t="shared" ca="1" si="510"/>
        <v/>
      </c>
      <c r="HU114" t="str">
        <f t="shared" ca="1" si="511"/>
        <v/>
      </c>
      <c r="HV114" t="str">
        <f t="shared" ca="1" si="512"/>
        <v/>
      </c>
      <c r="HW114" t="str">
        <f t="shared" ca="1" si="513"/>
        <v/>
      </c>
      <c r="HX114" t="str">
        <f t="shared" ca="1" si="514"/>
        <v/>
      </c>
      <c r="HY114" t="str">
        <f t="shared" ca="1" si="515"/>
        <v/>
      </c>
      <c r="HZ114" t="str">
        <f t="shared" ca="1" si="516"/>
        <v/>
      </c>
      <c r="IA114" t="str">
        <f t="shared" ca="1" si="517"/>
        <v/>
      </c>
      <c r="IB114" t="str">
        <f t="shared" ca="1" si="518"/>
        <v/>
      </c>
      <c r="IC114" t="str">
        <f t="shared" ca="1" si="519"/>
        <v/>
      </c>
      <c r="ID114" t="str">
        <f t="shared" ca="1" si="520"/>
        <v/>
      </c>
      <c r="IE114" t="str">
        <f t="shared" ca="1" si="521"/>
        <v/>
      </c>
      <c r="IF114" t="str">
        <f t="shared" ca="1" si="522"/>
        <v/>
      </c>
      <c r="IG114" t="str">
        <f t="shared" ca="1" si="523"/>
        <v/>
      </c>
      <c r="IH114" t="str">
        <f t="shared" ca="1" si="524"/>
        <v/>
      </c>
      <c r="II114" t="str">
        <f t="shared" ca="1" si="525"/>
        <v/>
      </c>
      <c r="IJ114" t="str">
        <f t="shared" ca="1" si="526"/>
        <v/>
      </c>
      <c r="IK114" t="str">
        <f t="shared" ca="1" si="527"/>
        <v/>
      </c>
      <c r="IL114" t="str">
        <f t="shared" ca="1" si="528"/>
        <v/>
      </c>
      <c r="IM114" t="str">
        <f t="shared" ca="1" si="529"/>
        <v/>
      </c>
      <c r="IN114" t="str">
        <f t="shared" ca="1" si="530"/>
        <v/>
      </c>
      <c r="IO114" t="str">
        <f t="shared" ca="1" si="531"/>
        <v/>
      </c>
      <c r="IP114" t="str">
        <f t="shared" ca="1" si="532"/>
        <v/>
      </c>
      <c r="IQ114" t="str">
        <f t="shared" ca="1" si="533"/>
        <v/>
      </c>
      <c r="IR114" t="str">
        <f t="shared" ca="1" si="534"/>
        <v/>
      </c>
      <c r="IS114" t="str">
        <f t="shared" ca="1" si="535"/>
        <v/>
      </c>
      <c r="IT114" t="str">
        <f t="shared" ca="1" si="536"/>
        <v/>
      </c>
      <c r="IU114" t="str">
        <f t="shared" ca="1" si="537"/>
        <v/>
      </c>
      <c r="IV114" t="str">
        <f t="shared" ca="1" si="538"/>
        <v/>
      </c>
      <c r="IW114" t="str">
        <f t="shared" ca="1" si="539"/>
        <v/>
      </c>
      <c r="IX114" t="str">
        <f t="shared" ca="1" si="540"/>
        <v/>
      </c>
      <c r="IY114" t="str">
        <f t="shared" ca="1" si="541"/>
        <v/>
      </c>
      <c r="IZ114" t="str">
        <f t="shared" ca="1" si="542"/>
        <v/>
      </c>
      <c r="JA114" t="str">
        <f t="shared" ca="1" si="543"/>
        <v/>
      </c>
      <c r="JB114" t="str">
        <f t="shared" ca="1" si="544"/>
        <v/>
      </c>
      <c r="JC114" t="str">
        <f t="shared" ca="1" si="545"/>
        <v/>
      </c>
      <c r="JD114" t="str">
        <f t="shared" ca="1" si="546"/>
        <v/>
      </c>
      <c r="JE114" t="str">
        <f t="shared" ca="1" si="547"/>
        <v/>
      </c>
      <c r="JF114" t="str">
        <f t="shared" ca="1" si="548"/>
        <v/>
      </c>
      <c r="JG114" t="str">
        <f t="shared" ca="1" si="549"/>
        <v/>
      </c>
      <c r="JH114" t="str">
        <f t="shared" ca="1" si="550"/>
        <v/>
      </c>
      <c r="JI114" t="str">
        <f t="shared" ca="1" si="551"/>
        <v/>
      </c>
      <c r="JJ114" t="str">
        <f t="shared" ca="1" si="552"/>
        <v/>
      </c>
      <c r="JK114" t="str">
        <f t="shared" ca="1" si="553"/>
        <v/>
      </c>
      <c r="JL114" t="str">
        <f t="shared" ca="1" si="554"/>
        <v/>
      </c>
      <c r="JM114" t="str">
        <f t="shared" ca="1" si="555"/>
        <v/>
      </c>
      <c r="JN114" t="str">
        <f t="shared" ca="1" si="556"/>
        <v/>
      </c>
      <c r="JO114" t="str">
        <f t="shared" ca="1" si="557"/>
        <v/>
      </c>
      <c r="JP114" t="str">
        <f t="shared" ca="1" si="558"/>
        <v/>
      </c>
      <c r="JQ114" t="str">
        <f t="shared" ca="1" si="559"/>
        <v/>
      </c>
      <c r="JR114" t="str">
        <f t="shared" ca="1" si="560"/>
        <v/>
      </c>
      <c r="JS114" t="str">
        <f t="shared" ca="1" si="561"/>
        <v/>
      </c>
      <c r="JT114" t="str">
        <f t="shared" ca="1" si="562"/>
        <v/>
      </c>
      <c r="JU114" t="str">
        <f t="shared" ca="1" si="563"/>
        <v/>
      </c>
    </row>
    <row r="115" spans="1:281" x14ac:dyDescent="0.25">
      <c r="A115">
        <f t="shared" si="564"/>
        <v>114</v>
      </c>
      <c r="B115" t="str">
        <f t="shared" ca="1" si="293"/>
        <v/>
      </c>
      <c r="C115">
        <v>5</v>
      </c>
      <c r="D115">
        <f t="shared" si="297"/>
        <v>114</v>
      </c>
      <c r="E115">
        <f t="shared" si="298"/>
        <v>14</v>
      </c>
      <c r="F115">
        <f ca="1">COUNT((AD115,AP115,BB115,BN115,BZ115,CL115,CX115,DJ115,DV115,EH115,ET115,FF115,FR115,GD115,GP115,HB115,HN115,HZ115,IL115,IX115,JJ115,JV115,KH115,KT115,LF115,LR115))</f>
        <v>0</v>
      </c>
      <c r="G115">
        <f t="shared" ca="1" si="299"/>
        <v>0</v>
      </c>
      <c r="H115">
        <f t="shared" ca="1" si="300"/>
        <v>0</v>
      </c>
      <c r="I115">
        <f t="shared" ca="1" si="294"/>
        <v>0</v>
      </c>
      <c r="J115">
        <f t="shared" ca="1" si="301"/>
        <v>0</v>
      </c>
      <c r="K115">
        <f t="shared" ca="1" si="302"/>
        <v>-1</v>
      </c>
      <c r="L115">
        <f t="shared" ca="1" si="565"/>
        <v>9</v>
      </c>
      <c r="M115">
        <f t="shared" ca="1" si="303"/>
        <v>0</v>
      </c>
      <c r="N115">
        <f t="shared" ca="1" si="566"/>
        <v>65</v>
      </c>
      <c r="O115">
        <f t="shared" ca="1" si="304"/>
        <v>-1</v>
      </c>
      <c r="P115">
        <f t="shared" ca="1" si="567"/>
        <v>9</v>
      </c>
      <c r="Q115">
        <f t="shared" ca="1" si="305"/>
        <v>0</v>
      </c>
      <c r="R115">
        <f t="shared" ca="1" si="306"/>
        <v>0</v>
      </c>
      <c r="S115">
        <f t="shared" ca="1" si="307"/>
        <v>0</v>
      </c>
      <c r="T115">
        <f t="shared" ca="1" si="308"/>
        <v>0</v>
      </c>
      <c r="U115" t="str">
        <f t="shared" ca="1" si="295"/>
        <v>999999999999</v>
      </c>
      <c r="V115">
        <f t="shared" ca="1" si="568"/>
        <v>0</v>
      </c>
      <c r="W115">
        <f t="shared" si="309"/>
        <v>114</v>
      </c>
      <c r="X115" t="e">
        <f t="shared" ca="1" si="569"/>
        <v>#N/A</v>
      </c>
      <c r="Y115">
        <f t="shared" ca="1" si="310"/>
        <v>0</v>
      </c>
      <c r="Z115" t="str">
        <f t="shared" ca="1" si="311"/>
        <v>999zz</v>
      </c>
      <c r="AA115">
        <f t="shared" ca="1" si="570"/>
        <v>350</v>
      </c>
      <c r="AB115">
        <f t="shared" si="312"/>
        <v>114</v>
      </c>
      <c r="AC115" t="e">
        <f t="shared" ca="1" si="571"/>
        <v>#N/A</v>
      </c>
      <c r="AD115" t="str">
        <f t="shared" ca="1" si="313"/>
        <v/>
      </c>
      <c r="AE115" t="str">
        <f t="shared" ca="1" si="314"/>
        <v/>
      </c>
      <c r="AF115" t="str">
        <f t="shared" ca="1" si="315"/>
        <v/>
      </c>
      <c r="AG115" t="str">
        <f t="shared" ca="1" si="316"/>
        <v/>
      </c>
      <c r="AH115" t="str">
        <f t="shared" ca="1" si="317"/>
        <v/>
      </c>
      <c r="AI115" t="str">
        <f t="shared" ca="1" si="318"/>
        <v/>
      </c>
      <c r="AJ115" t="str">
        <f t="shared" ca="1" si="319"/>
        <v/>
      </c>
      <c r="AK115" t="str">
        <f t="shared" ca="1" si="320"/>
        <v/>
      </c>
      <c r="AL115" t="str">
        <f t="shared" ca="1" si="321"/>
        <v/>
      </c>
      <c r="AM115" t="str">
        <f t="shared" ca="1" si="322"/>
        <v/>
      </c>
      <c r="AN115" t="str">
        <f t="shared" ca="1" si="323"/>
        <v/>
      </c>
      <c r="AO115" t="str">
        <f t="shared" ca="1" si="324"/>
        <v/>
      </c>
      <c r="AP115" t="str">
        <f t="shared" ca="1" si="325"/>
        <v/>
      </c>
      <c r="AQ115" t="str">
        <f t="shared" ca="1" si="326"/>
        <v/>
      </c>
      <c r="AR115" t="str">
        <f t="shared" ca="1" si="327"/>
        <v/>
      </c>
      <c r="AS115" t="str">
        <f t="shared" ca="1" si="328"/>
        <v/>
      </c>
      <c r="AT115" t="str">
        <f t="shared" ca="1" si="329"/>
        <v/>
      </c>
      <c r="AU115" t="str">
        <f t="shared" ca="1" si="330"/>
        <v/>
      </c>
      <c r="AV115" t="str">
        <f t="shared" ca="1" si="331"/>
        <v/>
      </c>
      <c r="AW115" t="str">
        <f t="shared" ca="1" si="332"/>
        <v/>
      </c>
      <c r="AX115" t="str">
        <f t="shared" ca="1" si="333"/>
        <v/>
      </c>
      <c r="AY115" t="str">
        <f t="shared" ca="1" si="334"/>
        <v/>
      </c>
      <c r="AZ115" t="str">
        <f t="shared" ca="1" si="335"/>
        <v/>
      </c>
      <c r="BA115" t="str">
        <f t="shared" ca="1" si="336"/>
        <v/>
      </c>
      <c r="BB115" t="str">
        <f t="shared" ca="1" si="337"/>
        <v/>
      </c>
      <c r="BC115" t="str">
        <f t="shared" ca="1" si="338"/>
        <v/>
      </c>
      <c r="BD115" t="str">
        <f t="shared" ca="1" si="339"/>
        <v/>
      </c>
      <c r="BE115" t="str">
        <f t="shared" ca="1" si="340"/>
        <v/>
      </c>
      <c r="BF115" t="str">
        <f t="shared" ca="1" si="341"/>
        <v/>
      </c>
      <c r="BG115" t="str">
        <f t="shared" ca="1" si="342"/>
        <v/>
      </c>
      <c r="BH115" t="str">
        <f t="shared" ca="1" si="343"/>
        <v/>
      </c>
      <c r="BI115" t="str">
        <f t="shared" ca="1" si="344"/>
        <v/>
      </c>
      <c r="BJ115" t="str">
        <f t="shared" ca="1" si="345"/>
        <v/>
      </c>
      <c r="BK115" t="str">
        <f t="shared" ca="1" si="346"/>
        <v/>
      </c>
      <c r="BL115" t="str">
        <f t="shared" ca="1" si="347"/>
        <v/>
      </c>
      <c r="BM115" t="str">
        <f t="shared" ca="1" si="348"/>
        <v/>
      </c>
      <c r="BN115" t="str">
        <f t="shared" ca="1" si="349"/>
        <v/>
      </c>
      <c r="BO115" t="str">
        <f t="shared" ca="1" si="350"/>
        <v/>
      </c>
      <c r="BP115" t="str">
        <f t="shared" ca="1" si="351"/>
        <v/>
      </c>
      <c r="BQ115" t="str">
        <f t="shared" ca="1" si="352"/>
        <v/>
      </c>
      <c r="BR115" t="str">
        <f t="shared" ca="1" si="353"/>
        <v/>
      </c>
      <c r="BS115" t="str">
        <f t="shared" ca="1" si="354"/>
        <v/>
      </c>
      <c r="BT115" t="str">
        <f t="shared" ca="1" si="355"/>
        <v/>
      </c>
      <c r="BU115" t="str">
        <f t="shared" ca="1" si="356"/>
        <v/>
      </c>
      <c r="BV115" t="str">
        <f t="shared" ca="1" si="357"/>
        <v/>
      </c>
      <c r="BW115" t="str">
        <f t="shared" ca="1" si="358"/>
        <v/>
      </c>
      <c r="BX115" t="str">
        <f t="shared" ca="1" si="359"/>
        <v/>
      </c>
      <c r="BY115" t="str">
        <f t="shared" ca="1" si="360"/>
        <v/>
      </c>
      <c r="BZ115" t="str">
        <f t="shared" ca="1" si="361"/>
        <v/>
      </c>
      <c r="CA115" t="str">
        <f t="shared" ca="1" si="362"/>
        <v/>
      </c>
      <c r="CB115" t="str">
        <f t="shared" ca="1" si="363"/>
        <v/>
      </c>
      <c r="CC115" t="str">
        <f t="shared" ca="1" si="364"/>
        <v/>
      </c>
      <c r="CD115" t="str">
        <f t="shared" ca="1" si="365"/>
        <v/>
      </c>
      <c r="CE115" t="str">
        <f t="shared" ca="1" si="366"/>
        <v/>
      </c>
      <c r="CF115" t="str">
        <f t="shared" ca="1" si="367"/>
        <v/>
      </c>
      <c r="CG115" t="str">
        <f t="shared" ca="1" si="368"/>
        <v/>
      </c>
      <c r="CH115" t="str">
        <f t="shared" ca="1" si="369"/>
        <v/>
      </c>
      <c r="CI115" t="str">
        <f t="shared" ca="1" si="370"/>
        <v/>
      </c>
      <c r="CJ115" t="str">
        <f t="shared" ca="1" si="371"/>
        <v/>
      </c>
      <c r="CK115" t="str">
        <f t="shared" ca="1" si="372"/>
        <v/>
      </c>
      <c r="CL115" t="str">
        <f t="shared" ca="1" si="373"/>
        <v/>
      </c>
      <c r="CM115" t="str">
        <f t="shared" ca="1" si="374"/>
        <v/>
      </c>
      <c r="CN115" t="str">
        <f t="shared" ca="1" si="375"/>
        <v/>
      </c>
      <c r="CO115" t="str">
        <f t="shared" ca="1" si="376"/>
        <v/>
      </c>
      <c r="CP115" t="str">
        <f t="shared" ca="1" si="377"/>
        <v/>
      </c>
      <c r="CQ115" t="str">
        <f t="shared" ca="1" si="378"/>
        <v/>
      </c>
      <c r="CR115" t="str">
        <f t="shared" ca="1" si="379"/>
        <v/>
      </c>
      <c r="CS115" t="str">
        <f t="shared" ca="1" si="380"/>
        <v/>
      </c>
      <c r="CT115" t="str">
        <f t="shared" ca="1" si="381"/>
        <v/>
      </c>
      <c r="CU115" t="str">
        <f t="shared" ca="1" si="382"/>
        <v/>
      </c>
      <c r="CV115" t="str">
        <f t="shared" ca="1" si="383"/>
        <v/>
      </c>
      <c r="CW115" t="str">
        <f t="shared" ca="1" si="384"/>
        <v/>
      </c>
      <c r="CX115" t="str">
        <f t="shared" ca="1" si="385"/>
        <v/>
      </c>
      <c r="CY115" t="str">
        <f t="shared" ca="1" si="386"/>
        <v/>
      </c>
      <c r="CZ115" t="str">
        <f t="shared" ca="1" si="387"/>
        <v/>
      </c>
      <c r="DA115" t="str">
        <f t="shared" ca="1" si="388"/>
        <v/>
      </c>
      <c r="DB115" t="str">
        <f t="shared" ca="1" si="389"/>
        <v/>
      </c>
      <c r="DC115" t="str">
        <f t="shared" ca="1" si="390"/>
        <v/>
      </c>
      <c r="DD115" t="str">
        <f t="shared" ca="1" si="391"/>
        <v/>
      </c>
      <c r="DE115" t="str">
        <f t="shared" ca="1" si="392"/>
        <v/>
      </c>
      <c r="DF115" t="str">
        <f t="shared" ca="1" si="393"/>
        <v/>
      </c>
      <c r="DG115" t="str">
        <f t="shared" ca="1" si="394"/>
        <v/>
      </c>
      <c r="DH115" t="str">
        <f t="shared" ca="1" si="395"/>
        <v/>
      </c>
      <c r="DI115" t="str">
        <f t="shared" ca="1" si="396"/>
        <v/>
      </c>
      <c r="DJ115" t="str">
        <f t="shared" ca="1" si="397"/>
        <v/>
      </c>
      <c r="DK115" t="str">
        <f t="shared" ca="1" si="398"/>
        <v/>
      </c>
      <c r="DL115" t="str">
        <f t="shared" ca="1" si="399"/>
        <v/>
      </c>
      <c r="DM115" t="str">
        <f t="shared" ca="1" si="400"/>
        <v/>
      </c>
      <c r="DN115" t="str">
        <f t="shared" ca="1" si="401"/>
        <v/>
      </c>
      <c r="DO115" t="str">
        <f t="shared" ca="1" si="402"/>
        <v/>
      </c>
      <c r="DP115" t="str">
        <f t="shared" ca="1" si="403"/>
        <v/>
      </c>
      <c r="DQ115" t="str">
        <f t="shared" ca="1" si="404"/>
        <v/>
      </c>
      <c r="DR115" t="str">
        <f t="shared" ca="1" si="405"/>
        <v/>
      </c>
      <c r="DS115" t="str">
        <f t="shared" ca="1" si="406"/>
        <v/>
      </c>
      <c r="DT115" t="str">
        <f t="shared" ca="1" si="407"/>
        <v/>
      </c>
      <c r="DU115" t="str">
        <f t="shared" ca="1" si="408"/>
        <v/>
      </c>
      <c r="DV115" t="str">
        <f t="shared" ca="1" si="296"/>
        <v/>
      </c>
      <c r="DW115" t="str">
        <f t="shared" ca="1" si="409"/>
        <v/>
      </c>
      <c r="DX115" t="str">
        <f t="shared" ca="1" si="410"/>
        <v/>
      </c>
      <c r="DY115" t="str">
        <f t="shared" ca="1" si="411"/>
        <v/>
      </c>
      <c r="DZ115" t="str">
        <f t="shared" ca="1" si="412"/>
        <v/>
      </c>
      <c r="EA115" t="str">
        <f t="shared" ca="1" si="413"/>
        <v/>
      </c>
      <c r="EB115" t="str">
        <f t="shared" ca="1" si="414"/>
        <v/>
      </c>
      <c r="EC115" t="str">
        <f t="shared" ca="1" si="415"/>
        <v/>
      </c>
      <c r="ED115" t="str">
        <f t="shared" ca="1" si="416"/>
        <v/>
      </c>
      <c r="EE115" t="str">
        <f t="shared" ca="1" si="417"/>
        <v/>
      </c>
      <c r="EF115" t="str">
        <f t="shared" ca="1" si="418"/>
        <v/>
      </c>
      <c r="EG115" t="str">
        <f t="shared" ca="1" si="419"/>
        <v/>
      </c>
      <c r="EH115" t="str">
        <f t="shared" ca="1" si="420"/>
        <v/>
      </c>
      <c r="EI115" t="str">
        <f t="shared" ca="1" si="421"/>
        <v/>
      </c>
      <c r="EJ115" t="str">
        <f t="shared" ca="1" si="422"/>
        <v/>
      </c>
      <c r="EK115" t="str">
        <f t="shared" ca="1" si="423"/>
        <v/>
      </c>
      <c r="EL115" t="str">
        <f t="shared" ca="1" si="424"/>
        <v/>
      </c>
      <c r="EM115" t="str">
        <f t="shared" ca="1" si="425"/>
        <v/>
      </c>
      <c r="EN115" t="str">
        <f t="shared" ca="1" si="426"/>
        <v/>
      </c>
      <c r="EO115" t="str">
        <f t="shared" ca="1" si="427"/>
        <v/>
      </c>
      <c r="EP115" t="str">
        <f t="shared" ca="1" si="428"/>
        <v/>
      </c>
      <c r="EQ115" t="str">
        <f t="shared" ca="1" si="429"/>
        <v/>
      </c>
      <c r="ER115" t="str">
        <f t="shared" ca="1" si="430"/>
        <v/>
      </c>
      <c r="ES115" t="str">
        <f t="shared" ca="1" si="431"/>
        <v/>
      </c>
      <c r="ET115" t="str">
        <f t="shared" ca="1" si="432"/>
        <v/>
      </c>
      <c r="EU115" t="str">
        <f t="shared" ca="1" si="433"/>
        <v/>
      </c>
      <c r="EV115" t="str">
        <f t="shared" ca="1" si="434"/>
        <v/>
      </c>
      <c r="EW115" t="str">
        <f t="shared" ca="1" si="435"/>
        <v/>
      </c>
      <c r="EX115" t="str">
        <f t="shared" ca="1" si="436"/>
        <v/>
      </c>
      <c r="EY115" t="str">
        <f t="shared" ca="1" si="437"/>
        <v/>
      </c>
      <c r="EZ115" t="str">
        <f t="shared" ca="1" si="438"/>
        <v/>
      </c>
      <c r="FA115" t="str">
        <f t="shared" ca="1" si="439"/>
        <v/>
      </c>
      <c r="FB115" t="str">
        <f t="shared" ca="1" si="440"/>
        <v/>
      </c>
      <c r="FC115" t="str">
        <f t="shared" ca="1" si="441"/>
        <v/>
      </c>
      <c r="FD115" t="str">
        <f t="shared" ca="1" si="442"/>
        <v/>
      </c>
      <c r="FE115" t="str">
        <f t="shared" ca="1" si="443"/>
        <v/>
      </c>
      <c r="FF115" t="str">
        <f t="shared" ca="1" si="444"/>
        <v/>
      </c>
      <c r="FG115" t="str">
        <f t="shared" ca="1" si="445"/>
        <v/>
      </c>
      <c r="FH115" t="str">
        <f t="shared" ca="1" si="446"/>
        <v/>
      </c>
      <c r="FI115" t="str">
        <f t="shared" ca="1" si="447"/>
        <v/>
      </c>
      <c r="FJ115" t="str">
        <f t="shared" ca="1" si="448"/>
        <v/>
      </c>
      <c r="FK115" t="str">
        <f t="shared" ca="1" si="449"/>
        <v/>
      </c>
      <c r="FL115" t="str">
        <f t="shared" ca="1" si="450"/>
        <v/>
      </c>
      <c r="FM115" t="str">
        <f t="shared" ca="1" si="451"/>
        <v/>
      </c>
      <c r="FN115" t="str">
        <f t="shared" ca="1" si="452"/>
        <v/>
      </c>
      <c r="FO115" t="str">
        <f t="shared" ca="1" si="453"/>
        <v/>
      </c>
      <c r="FP115" t="str">
        <f t="shared" ca="1" si="454"/>
        <v/>
      </c>
      <c r="FQ115" t="str">
        <f t="shared" ca="1" si="455"/>
        <v/>
      </c>
      <c r="FR115" t="str">
        <f t="shared" ca="1" si="456"/>
        <v/>
      </c>
      <c r="FS115" t="str">
        <f t="shared" ca="1" si="457"/>
        <v/>
      </c>
      <c r="FT115" t="str">
        <f t="shared" ca="1" si="458"/>
        <v/>
      </c>
      <c r="FU115" t="str">
        <f t="shared" ca="1" si="459"/>
        <v/>
      </c>
      <c r="FV115" t="str">
        <f t="shared" ca="1" si="460"/>
        <v/>
      </c>
      <c r="FW115" t="str">
        <f t="shared" ca="1" si="461"/>
        <v/>
      </c>
      <c r="FX115" t="str">
        <f t="shared" ca="1" si="462"/>
        <v/>
      </c>
      <c r="FY115" t="str">
        <f t="shared" ca="1" si="463"/>
        <v/>
      </c>
      <c r="FZ115" t="str">
        <f t="shared" ca="1" si="464"/>
        <v/>
      </c>
      <c r="GA115" t="str">
        <f t="shared" ca="1" si="465"/>
        <v/>
      </c>
      <c r="GB115" t="str">
        <f t="shared" ca="1" si="466"/>
        <v/>
      </c>
      <c r="GC115" t="str">
        <f t="shared" ca="1" si="467"/>
        <v/>
      </c>
      <c r="GD115" t="str">
        <f t="shared" ca="1" si="468"/>
        <v/>
      </c>
      <c r="GE115" t="str">
        <f t="shared" ca="1" si="469"/>
        <v/>
      </c>
      <c r="GF115" t="str">
        <f t="shared" ca="1" si="470"/>
        <v/>
      </c>
      <c r="GG115" t="str">
        <f t="shared" ca="1" si="471"/>
        <v/>
      </c>
      <c r="GH115" t="str">
        <f t="shared" ca="1" si="472"/>
        <v/>
      </c>
      <c r="GI115" t="str">
        <f t="shared" ca="1" si="473"/>
        <v/>
      </c>
      <c r="GJ115" t="str">
        <f t="shared" ca="1" si="474"/>
        <v/>
      </c>
      <c r="GK115" t="str">
        <f t="shared" ca="1" si="475"/>
        <v/>
      </c>
      <c r="GL115" t="str">
        <f t="shared" ca="1" si="476"/>
        <v/>
      </c>
      <c r="GM115" t="str">
        <f t="shared" ca="1" si="477"/>
        <v/>
      </c>
      <c r="GN115" t="str">
        <f t="shared" ca="1" si="478"/>
        <v/>
      </c>
      <c r="GO115" t="str">
        <f t="shared" ca="1" si="479"/>
        <v/>
      </c>
      <c r="GP115" t="str">
        <f t="shared" ca="1" si="480"/>
        <v/>
      </c>
      <c r="GQ115" t="str">
        <f t="shared" ca="1" si="481"/>
        <v/>
      </c>
      <c r="GR115" t="str">
        <f t="shared" ca="1" si="482"/>
        <v/>
      </c>
      <c r="GS115" t="str">
        <f t="shared" ca="1" si="483"/>
        <v/>
      </c>
      <c r="GT115" t="str">
        <f t="shared" ca="1" si="484"/>
        <v/>
      </c>
      <c r="GU115" t="str">
        <f t="shared" ca="1" si="485"/>
        <v/>
      </c>
      <c r="GV115" t="str">
        <f t="shared" ca="1" si="486"/>
        <v/>
      </c>
      <c r="GW115" t="str">
        <f t="shared" ca="1" si="487"/>
        <v/>
      </c>
      <c r="GX115" t="str">
        <f t="shared" ca="1" si="488"/>
        <v/>
      </c>
      <c r="GY115" t="str">
        <f t="shared" ca="1" si="489"/>
        <v/>
      </c>
      <c r="GZ115" t="str">
        <f t="shared" ca="1" si="490"/>
        <v/>
      </c>
      <c r="HA115" t="str">
        <f t="shared" ca="1" si="491"/>
        <v/>
      </c>
      <c r="HB115" t="str">
        <f t="shared" ca="1" si="492"/>
        <v/>
      </c>
      <c r="HC115" t="str">
        <f t="shared" ca="1" si="493"/>
        <v/>
      </c>
      <c r="HD115" t="str">
        <f t="shared" ca="1" si="494"/>
        <v/>
      </c>
      <c r="HE115" t="str">
        <f t="shared" ca="1" si="495"/>
        <v/>
      </c>
      <c r="HF115" t="str">
        <f t="shared" ca="1" si="496"/>
        <v/>
      </c>
      <c r="HG115" t="str">
        <f t="shared" ca="1" si="497"/>
        <v/>
      </c>
      <c r="HH115" t="str">
        <f t="shared" ca="1" si="498"/>
        <v/>
      </c>
      <c r="HI115" t="str">
        <f t="shared" ca="1" si="499"/>
        <v/>
      </c>
      <c r="HJ115" t="str">
        <f t="shared" ca="1" si="500"/>
        <v/>
      </c>
      <c r="HK115" t="str">
        <f t="shared" ca="1" si="501"/>
        <v/>
      </c>
      <c r="HL115" t="str">
        <f t="shared" ca="1" si="502"/>
        <v/>
      </c>
      <c r="HM115" t="str">
        <f t="shared" ca="1" si="503"/>
        <v/>
      </c>
      <c r="HN115" t="str">
        <f t="shared" ca="1" si="504"/>
        <v/>
      </c>
      <c r="HO115" t="str">
        <f t="shared" ca="1" si="505"/>
        <v/>
      </c>
      <c r="HP115" t="str">
        <f t="shared" ca="1" si="506"/>
        <v/>
      </c>
      <c r="HQ115" t="str">
        <f t="shared" ca="1" si="507"/>
        <v/>
      </c>
      <c r="HR115" t="str">
        <f t="shared" ca="1" si="508"/>
        <v/>
      </c>
      <c r="HS115" t="str">
        <f t="shared" ca="1" si="509"/>
        <v/>
      </c>
      <c r="HT115" t="str">
        <f t="shared" ca="1" si="510"/>
        <v/>
      </c>
      <c r="HU115" t="str">
        <f t="shared" ca="1" si="511"/>
        <v/>
      </c>
      <c r="HV115" t="str">
        <f t="shared" ca="1" si="512"/>
        <v/>
      </c>
      <c r="HW115" t="str">
        <f t="shared" ca="1" si="513"/>
        <v/>
      </c>
      <c r="HX115" t="str">
        <f t="shared" ca="1" si="514"/>
        <v/>
      </c>
      <c r="HY115" t="str">
        <f t="shared" ca="1" si="515"/>
        <v/>
      </c>
      <c r="HZ115" t="str">
        <f t="shared" ca="1" si="516"/>
        <v/>
      </c>
      <c r="IA115" t="str">
        <f t="shared" ca="1" si="517"/>
        <v/>
      </c>
      <c r="IB115" t="str">
        <f t="shared" ca="1" si="518"/>
        <v/>
      </c>
      <c r="IC115" t="str">
        <f t="shared" ca="1" si="519"/>
        <v/>
      </c>
      <c r="ID115" t="str">
        <f t="shared" ca="1" si="520"/>
        <v/>
      </c>
      <c r="IE115" t="str">
        <f t="shared" ca="1" si="521"/>
        <v/>
      </c>
      <c r="IF115" t="str">
        <f t="shared" ca="1" si="522"/>
        <v/>
      </c>
      <c r="IG115" t="str">
        <f t="shared" ca="1" si="523"/>
        <v/>
      </c>
      <c r="IH115" t="str">
        <f t="shared" ca="1" si="524"/>
        <v/>
      </c>
      <c r="II115" t="str">
        <f t="shared" ca="1" si="525"/>
        <v/>
      </c>
      <c r="IJ115" t="str">
        <f t="shared" ca="1" si="526"/>
        <v/>
      </c>
      <c r="IK115" t="str">
        <f t="shared" ca="1" si="527"/>
        <v/>
      </c>
      <c r="IL115" t="str">
        <f t="shared" ca="1" si="528"/>
        <v/>
      </c>
      <c r="IM115" t="str">
        <f t="shared" ca="1" si="529"/>
        <v/>
      </c>
      <c r="IN115" t="str">
        <f t="shared" ca="1" si="530"/>
        <v/>
      </c>
      <c r="IO115" t="str">
        <f t="shared" ca="1" si="531"/>
        <v/>
      </c>
      <c r="IP115" t="str">
        <f t="shared" ca="1" si="532"/>
        <v/>
      </c>
      <c r="IQ115" t="str">
        <f t="shared" ca="1" si="533"/>
        <v/>
      </c>
      <c r="IR115" t="str">
        <f t="shared" ca="1" si="534"/>
        <v/>
      </c>
      <c r="IS115" t="str">
        <f t="shared" ca="1" si="535"/>
        <v/>
      </c>
      <c r="IT115" t="str">
        <f t="shared" ca="1" si="536"/>
        <v/>
      </c>
      <c r="IU115" t="str">
        <f t="shared" ca="1" si="537"/>
        <v/>
      </c>
      <c r="IV115" t="str">
        <f t="shared" ca="1" si="538"/>
        <v/>
      </c>
      <c r="IW115" t="str">
        <f t="shared" ca="1" si="539"/>
        <v/>
      </c>
      <c r="IX115" t="str">
        <f t="shared" ca="1" si="540"/>
        <v/>
      </c>
      <c r="IY115" t="str">
        <f t="shared" ca="1" si="541"/>
        <v/>
      </c>
      <c r="IZ115" t="str">
        <f t="shared" ca="1" si="542"/>
        <v/>
      </c>
      <c r="JA115" t="str">
        <f t="shared" ca="1" si="543"/>
        <v/>
      </c>
      <c r="JB115" t="str">
        <f t="shared" ca="1" si="544"/>
        <v/>
      </c>
      <c r="JC115" t="str">
        <f t="shared" ca="1" si="545"/>
        <v/>
      </c>
      <c r="JD115" t="str">
        <f t="shared" ca="1" si="546"/>
        <v/>
      </c>
      <c r="JE115" t="str">
        <f t="shared" ca="1" si="547"/>
        <v/>
      </c>
      <c r="JF115" t="str">
        <f t="shared" ca="1" si="548"/>
        <v/>
      </c>
      <c r="JG115" t="str">
        <f t="shared" ca="1" si="549"/>
        <v/>
      </c>
      <c r="JH115" t="str">
        <f t="shared" ca="1" si="550"/>
        <v/>
      </c>
      <c r="JI115" t="str">
        <f t="shared" ca="1" si="551"/>
        <v/>
      </c>
      <c r="JJ115" t="str">
        <f t="shared" ca="1" si="552"/>
        <v/>
      </c>
      <c r="JK115" t="str">
        <f t="shared" ca="1" si="553"/>
        <v/>
      </c>
      <c r="JL115" t="str">
        <f t="shared" ca="1" si="554"/>
        <v/>
      </c>
      <c r="JM115" t="str">
        <f t="shared" ca="1" si="555"/>
        <v/>
      </c>
      <c r="JN115" t="str">
        <f t="shared" ca="1" si="556"/>
        <v/>
      </c>
      <c r="JO115" t="str">
        <f t="shared" ca="1" si="557"/>
        <v/>
      </c>
      <c r="JP115" t="str">
        <f t="shared" ca="1" si="558"/>
        <v/>
      </c>
      <c r="JQ115" t="str">
        <f t="shared" ca="1" si="559"/>
        <v/>
      </c>
      <c r="JR115" t="str">
        <f t="shared" ca="1" si="560"/>
        <v/>
      </c>
      <c r="JS115" t="str">
        <f t="shared" ca="1" si="561"/>
        <v/>
      </c>
      <c r="JT115" t="str">
        <f t="shared" ca="1" si="562"/>
        <v/>
      </c>
      <c r="JU115" t="str">
        <f t="shared" ca="1" si="563"/>
        <v/>
      </c>
    </row>
    <row r="116" spans="1:281" x14ac:dyDescent="0.25">
      <c r="A116">
        <f t="shared" si="564"/>
        <v>115</v>
      </c>
      <c r="B116" t="str">
        <f t="shared" ca="1" si="293"/>
        <v/>
      </c>
      <c r="C116">
        <v>5</v>
      </c>
      <c r="D116">
        <f t="shared" si="297"/>
        <v>115</v>
      </c>
      <c r="E116">
        <f t="shared" si="298"/>
        <v>15</v>
      </c>
      <c r="F116">
        <f ca="1">COUNT((AD116,AP116,BB116,BN116,BZ116,CL116,CX116,DJ116,DV116,EH116,ET116,FF116,FR116,GD116,GP116,HB116,HN116,HZ116,IL116,IX116,JJ116,JV116,KH116,KT116,LF116,LR116))</f>
        <v>0</v>
      </c>
      <c r="G116">
        <f t="shared" ca="1" si="299"/>
        <v>0</v>
      </c>
      <c r="H116">
        <f t="shared" ca="1" si="300"/>
        <v>0</v>
      </c>
      <c r="I116">
        <f t="shared" ca="1" si="294"/>
        <v>0</v>
      </c>
      <c r="J116">
        <f t="shared" ca="1" si="301"/>
        <v>0</v>
      </c>
      <c r="K116">
        <f t="shared" ca="1" si="302"/>
        <v>-1</v>
      </c>
      <c r="L116">
        <f t="shared" ca="1" si="565"/>
        <v>9</v>
      </c>
      <c r="M116">
        <f t="shared" ca="1" si="303"/>
        <v>0</v>
      </c>
      <c r="N116">
        <f t="shared" ca="1" si="566"/>
        <v>65</v>
      </c>
      <c r="O116">
        <f t="shared" ca="1" si="304"/>
        <v>-1</v>
      </c>
      <c r="P116">
        <f t="shared" ca="1" si="567"/>
        <v>9</v>
      </c>
      <c r="Q116">
        <f t="shared" ca="1" si="305"/>
        <v>0</v>
      </c>
      <c r="R116">
        <f t="shared" ca="1" si="306"/>
        <v>0</v>
      </c>
      <c r="S116">
        <f t="shared" ca="1" si="307"/>
        <v>0</v>
      </c>
      <c r="T116">
        <f t="shared" ca="1" si="308"/>
        <v>0</v>
      </c>
      <c r="U116" t="str">
        <f t="shared" ca="1" si="295"/>
        <v>999999999999</v>
      </c>
      <c r="V116">
        <f t="shared" ca="1" si="568"/>
        <v>0</v>
      </c>
      <c r="W116">
        <f t="shared" si="309"/>
        <v>115</v>
      </c>
      <c r="X116" t="e">
        <f t="shared" ca="1" si="569"/>
        <v>#N/A</v>
      </c>
      <c r="Y116">
        <f t="shared" ca="1" si="310"/>
        <v>0</v>
      </c>
      <c r="Z116" t="str">
        <f t="shared" ca="1" si="311"/>
        <v>999zz</v>
      </c>
      <c r="AA116">
        <f t="shared" ca="1" si="570"/>
        <v>350</v>
      </c>
      <c r="AB116">
        <f t="shared" si="312"/>
        <v>115</v>
      </c>
      <c r="AC116" t="e">
        <f t="shared" ca="1" si="571"/>
        <v>#N/A</v>
      </c>
      <c r="AD116" t="str">
        <f t="shared" ca="1" si="313"/>
        <v/>
      </c>
      <c r="AE116" t="str">
        <f t="shared" ca="1" si="314"/>
        <v/>
      </c>
      <c r="AF116" t="str">
        <f t="shared" ca="1" si="315"/>
        <v/>
      </c>
      <c r="AG116" t="str">
        <f t="shared" ca="1" si="316"/>
        <v/>
      </c>
      <c r="AH116" t="str">
        <f t="shared" ca="1" si="317"/>
        <v/>
      </c>
      <c r="AI116" t="str">
        <f t="shared" ca="1" si="318"/>
        <v/>
      </c>
      <c r="AJ116" t="str">
        <f t="shared" ca="1" si="319"/>
        <v/>
      </c>
      <c r="AK116" t="str">
        <f t="shared" ca="1" si="320"/>
        <v/>
      </c>
      <c r="AL116" t="str">
        <f t="shared" ca="1" si="321"/>
        <v/>
      </c>
      <c r="AM116" t="str">
        <f t="shared" ca="1" si="322"/>
        <v/>
      </c>
      <c r="AN116" t="str">
        <f t="shared" ca="1" si="323"/>
        <v/>
      </c>
      <c r="AO116" t="str">
        <f t="shared" ca="1" si="324"/>
        <v/>
      </c>
      <c r="AP116" t="str">
        <f t="shared" ca="1" si="325"/>
        <v/>
      </c>
      <c r="AQ116" t="str">
        <f t="shared" ca="1" si="326"/>
        <v/>
      </c>
      <c r="AR116" t="str">
        <f t="shared" ca="1" si="327"/>
        <v/>
      </c>
      <c r="AS116" t="str">
        <f t="shared" ca="1" si="328"/>
        <v/>
      </c>
      <c r="AT116" t="str">
        <f t="shared" ca="1" si="329"/>
        <v/>
      </c>
      <c r="AU116" t="str">
        <f t="shared" ca="1" si="330"/>
        <v/>
      </c>
      <c r="AV116" t="str">
        <f t="shared" ca="1" si="331"/>
        <v/>
      </c>
      <c r="AW116" t="str">
        <f t="shared" ca="1" si="332"/>
        <v/>
      </c>
      <c r="AX116" t="str">
        <f t="shared" ca="1" si="333"/>
        <v/>
      </c>
      <c r="AY116" t="str">
        <f t="shared" ca="1" si="334"/>
        <v/>
      </c>
      <c r="AZ116" t="str">
        <f t="shared" ca="1" si="335"/>
        <v/>
      </c>
      <c r="BA116" t="str">
        <f t="shared" ca="1" si="336"/>
        <v/>
      </c>
      <c r="BB116" t="str">
        <f t="shared" ca="1" si="337"/>
        <v/>
      </c>
      <c r="BC116" t="str">
        <f t="shared" ca="1" si="338"/>
        <v/>
      </c>
      <c r="BD116" t="str">
        <f t="shared" ca="1" si="339"/>
        <v/>
      </c>
      <c r="BE116" t="str">
        <f t="shared" ca="1" si="340"/>
        <v/>
      </c>
      <c r="BF116" t="str">
        <f t="shared" ca="1" si="341"/>
        <v/>
      </c>
      <c r="BG116" t="str">
        <f t="shared" ca="1" si="342"/>
        <v/>
      </c>
      <c r="BH116" t="str">
        <f t="shared" ca="1" si="343"/>
        <v/>
      </c>
      <c r="BI116" t="str">
        <f t="shared" ca="1" si="344"/>
        <v/>
      </c>
      <c r="BJ116" t="str">
        <f t="shared" ca="1" si="345"/>
        <v/>
      </c>
      <c r="BK116" t="str">
        <f t="shared" ca="1" si="346"/>
        <v/>
      </c>
      <c r="BL116" t="str">
        <f t="shared" ca="1" si="347"/>
        <v/>
      </c>
      <c r="BM116" t="str">
        <f t="shared" ca="1" si="348"/>
        <v/>
      </c>
      <c r="BN116" t="str">
        <f t="shared" ca="1" si="349"/>
        <v/>
      </c>
      <c r="BO116" t="str">
        <f t="shared" ca="1" si="350"/>
        <v/>
      </c>
      <c r="BP116" t="str">
        <f t="shared" ca="1" si="351"/>
        <v/>
      </c>
      <c r="BQ116" t="str">
        <f t="shared" ca="1" si="352"/>
        <v/>
      </c>
      <c r="BR116" t="str">
        <f t="shared" ca="1" si="353"/>
        <v/>
      </c>
      <c r="BS116" t="str">
        <f t="shared" ca="1" si="354"/>
        <v/>
      </c>
      <c r="BT116" t="str">
        <f t="shared" ca="1" si="355"/>
        <v/>
      </c>
      <c r="BU116" t="str">
        <f t="shared" ca="1" si="356"/>
        <v/>
      </c>
      <c r="BV116" t="str">
        <f t="shared" ca="1" si="357"/>
        <v/>
      </c>
      <c r="BW116" t="str">
        <f t="shared" ca="1" si="358"/>
        <v/>
      </c>
      <c r="BX116" t="str">
        <f t="shared" ca="1" si="359"/>
        <v/>
      </c>
      <c r="BY116" t="str">
        <f t="shared" ca="1" si="360"/>
        <v/>
      </c>
      <c r="BZ116" t="str">
        <f t="shared" ca="1" si="361"/>
        <v/>
      </c>
      <c r="CA116" t="str">
        <f t="shared" ca="1" si="362"/>
        <v/>
      </c>
      <c r="CB116" t="str">
        <f t="shared" ca="1" si="363"/>
        <v/>
      </c>
      <c r="CC116" t="str">
        <f t="shared" ca="1" si="364"/>
        <v/>
      </c>
      <c r="CD116" t="str">
        <f t="shared" ca="1" si="365"/>
        <v/>
      </c>
      <c r="CE116" t="str">
        <f t="shared" ca="1" si="366"/>
        <v/>
      </c>
      <c r="CF116" t="str">
        <f t="shared" ca="1" si="367"/>
        <v/>
      </c>
      <c r="CG116" t="str">
        <f t="shared" ca="1" si="368"/>
        <v/>
      </c>
      <c r="CH116" t="str">
        <f t="shared" ca="1" si="369"/>
        <v/>
      </c>
      <c r="CI116" t="str">
        <f t="shared" ca="1" si="370"/>
        <v/>
      </c>
      <c r="CJ116" t="str">
        <f t="shared" ca="1" si="371"/>
        <v/>
      </c>
      <c r="CK116" t="str">
        <f t="shared" ca="1" si="372"/>
        <v/>
      </c>
      <c r="CL116" t="str">
        <f t="shared" ca="1" si="373"/>
        <v/>
      </c>
      <c r="CM116" t="str">
        <f t="shared" ca="1" si="374"/>
        <v/>
      </c>
      <c r="CN116" t="str">
        <f t="shared" ca="1" si="375"/>
        <v/>
      </c>
      <c r="CO116" t="str">
        <f t="shared" ca="1" si="376"/>
        <v/>
      </c>
      <c r="CP116" t="str">
        <f t="shared" ca="1" si="377"/>
        <v/>
      </c>
      <c r="CQ116" t="str">
        <f t="shared" ca="1" si="378"/>
        <v/>
      </c>
      <c r="CR116" t="str">
        <f t="shared" ca="1" si="379"/>
        <v/>
      </c>
      <c r="CS116" t="str">
        <f t="shared" ca="1" si="380"/>
        <v/>
      </c>
      <c r="CT116" t="str">
        <f t="shared" ca="1" si="381"/>
        <v/>
      </c>
      <c r="CU116" t="str">
        <f t="shared" ca="1" si="382"/>
        <v/>
      </c>
      <c r="CV116" t="str">
        <f t="shared" ca="1" si="383"/>
        <v/>
      </c>
      <c r="CW116" t="str">
        <f t="shared" ca="1" si="384"/>
        <v/>
      </c>
      <c r="CX116" t="str">
        <f t="shared" ca="1" si="385"/>
        <v/>
      </c>
      <c r="CY116" t="str">
        <f t="shared" ca="1" si="386"/>
        <v/>
      </c>
      <c r="CZ116" t="str">
        <f t="shared" ca="1" si="387"/>
        <v/>
      </c>
      <c r="DA116" t="str">
        <f t="shared" ca="1" si="388"/>
        <v/>
      </c>
      <c r="DB116" t="str">
        <f t="shared" ca="1" si="389"/>
        <v/>
      </c>
      <c r="DC116" t="str">
        <f t="shared" ca="1" si="390"/>
        <v/>
      </c>
      <c r="DD116" t="str">
        <f t="shared" ca="1" si="391"/>
        <v/>
      </c>
      <c r="DE116" t="str">
        <f t="shared" ca="1" si="392"/>
        <v/>
      </c>
      <c r="DF116" t="str">
        <f t="shared" ca="1" si="393"/>
        <v/>
      </c>
      <c r="DG116" t="str">
        <f t="shared" ca="1" si="394"/>
        <v/>
      </c>
      <c r="DH116" t="str">
        <f t="shared" ca="1" si="395"/>
        <v/>
      </c>
      <c r="DI116" t="str">
        <f t="shared" ca="1" si="396"/>
        <v/>
      </c>
      <c r="DJ116" t="str">
        <f t="shared" ca="1" si="397"/>
        <v/>
      </c>
      <c r="DK116" t="str">
        <f t="shared" ca="1" si="398"/>
        <v/>
      </c>
      <c r="DL116" t="str">
        <f t="shared" ca="1" si="399"/>
        <v/>
      </c>
      <c r="DM116" t="str">
        <f t="shared" ca="1" si="400"/>
        <v/>
      </c>
      <c r="DN116" t="str">
        <f t="shared" ca="1" si="401"/>
        <v/>
      </c>
      <c r="DO116" t="str">
        <f t="shared" ca="1" si="402"/>
        <v/>
      </c>
      <c r="DP116" t="str">
        <f t="shared" ca="1" si="403"/>
        <v/>
      </c>
      <c r="DQ116" t="str">
        <f t="shared" ca="1" si="404"/>
        <v/>
      </c>
      <c r="DR116" t="str">
        <f t="shared" ca="1" si="405"/>
        <v/>
      </c>
      <c r="DS116" t="str">
        <f t="shared" ca="1" si="406"/>
        <v/>
      </c>
      <c r="DT116" t="str">
        <f t="shared" ca="1" si="407"/>
        <v/>
      </c>
      <c r="DU116" t="str">
        <f t="shared" ca="1" si="408"/>
        <v/>
      </c>
      <c r="DV116" t="str">
        <f t="shared" ca="1" si="296"/>
        <v/>
      </c>
      <c r="DW116" t="str">
        <f t="shared" ca="1" si="409"/>
        <v/>
      </c>
      <c r="DX116" t="str">
        <f t="shared" ca="1" si="410"/>
        <v/>
      </c>
      <c r="DY116" t="str">
        <f t="shared" ca="1" si="411"/>
        <v/>
      </c>
      <c r="DZ116" t="str">
        <f t="shared" ca="1" si="412"/>
        <v/>
      </c>
      <c r="EA116" t="str">
        <f t="shared" ca="1" si="413"/>
        <v/>
      </c>
      <c r="EB116" t="str">
        <f t="shared" ca="1" si="414"/>
        <v/>
      </c>
      <c r="EC116" t="str">
        <f t="shared" ca="1" si="415"/>
        <v/>
      </c>
      <c r="ED116" t="str">
        <f t="shared" ca="1" si="416"/>
        <v/>
      </c>
      <c r="EE116" t="str">
        <f t="shared" ca="1" si="417"/>
        <v/>
      </c>
      <c r="EF116" t="str">
        <f t="shared" ca="1" si="418"/>
        <v/>
      </c>
      <c r="EG116" t="str">
        <f t="shared" ca="1" si="419"/>
        <v/>
      </c>
      <c r="EH116" t="str">
        <f t="shared" ca="1" si="420"/>
        <v/>
      </c>
      <c r="EI116" t="str">
        <f t="shared" ca="1" si="421"/>
        <v/>
      </c>
      <c r="EJ116" t="str">
        <f t="shared" ca="1" si="422"/>
        <v/>
      </c>
      <c r="EK116" t="str">
        <f t="shared" ca="1" si="423"/>
        <v/>
      </c>
      <c r="EL116" t="str">
        <f t="shared" ca="1" si="424"/>
        <v/>
      </c>
      <c r="EM116" t="str">
        <f t="shared" ca="1" si="425"/>
        <v/>
      </c>
      <c r="EN116" t="str">
        <f t="shared" ca="1" si="426"/>
        <v/>
      </c>
      <c r="EO116" t="str">
        <f t="shared" ca="1" si="427"/>
        <v/>
      </c>
      <c r="EP116" t="str">
        <f t="shared" ca="1" si="428"/>
        <v/>
      </c>
      <c r="EQ116" t="str">
        <f t="shared" ca="1" si="429"/>
        <v/>
      </c>
      <c r="ER116" t="str">
        <f t="shared" ca="1" si="430"/>
        <v/>
      </c>
      <c r="ES116" t="str">
        <f t="shared" ca="1" si="431"/>
        <v/>
      </c>
      <c r="ET116" t="str">
        <f t="shared" ca="1" si="432"/>
        <v/>
      </c>
      <c r="EU116" t="str">
        <f t="shared" ca="1" si="433"/>
        <v/>
      </c>
      <c r="EV116" t="str">
        <f t="shared" ca="1" si="434"/>
        <v/>
      </c>
      <c r="EW116" t="str">
        <f t="shared" ca="1" si="435"/>
        <v/>
      </c>
      <c r="EX116" t="str">
        <f t="shared" ca="1" si="436"/>
        <v/>
      </c>
      <c r="EY116" t="str">
        <f t="shared" ca="1" si="437"/>
        <v/>
      </c>
      <c r="EZ116" t="str">
        <f t="shared" ca="1" si="438"/>
        <v/>
      </c>
      <c r="FA116" t="str">
        <f t="shared" ca="1" si="439"/>
        <v/>
      </c>
      <c r="FB116" t="str">
        <f t="shared" ca="1" si="440"/>
        <v/>
      </c>
      <c r="FC116" t="str">
        <f t="shared" ca="1" si="441"/>
        <v/>
      </c>
      <c r="FD116" t="str">
        <f t="shared" ca="1" si="442"/>
        <v/>
      </c>
      <c r="FE116" t="str">
        <f t="shared" ca="1" si="443"/>
        <v/>
      </c>
      <c r="FF116" t="str">
        <f t="shared" ca="1" si="444"/>
        <v/>
      </c>
      <c r="FG116" t="str">
        <f t="shared" ca="1" si="445"/>
        <v/>
      </c>
      <c r="FH116" t="str">
        <f t="shared" ca="1" si="446"/>
        <v/>
      </c>
      <c r="FI116" t="str">
        <f t="shared" ca="1" si="447"/>
        <v/>
      </c>
      <c r="FJ116" t="str">
        <f t="shared" ca="1" si="448"/>
        <v/>
      </c>
      <c r="FK116" t="str">
        <f t="shared" ca="1" si="449"/>
        <v/>
      </c>
      <c r="FL116" t="str">
        <f t="shared" ca="1" si="450"/>
        <v/>
      </c>
      <c r="FM116" t="str">
        <f t="shared" ca="1" si="451"/>
        <v/>
      </c>
      <c r="FN116" t="str">
        <f t="shared" ca="1" si="452"/>
        <v/>
      </c>
      <c r="FO116" t="str">
        <f t="shared" ca="1" si="453"/>
        <v/>
      </c>
      <c r="FP116" t="str">
        <f t="shared" ca="1" si="454"/>
        <v/>
      </c>
      <c r="FQ116" t="str">
        <f t="shared" ca="1" si="455"/>
        <v/>
      </c>
      <c r="FR116" t="str">
        <f t="shared" ca="1" si="456"/>
        <v/>
      </c>
      <c r="FS116" t="str">
        <f t="shared" ca="1" si="457"/>
        <v/>
      </c>
      <c r="FT116" t="str">
        <f t="shared" ca="1" si="458"/>
        <v/>
      </c>
      <c r="FU116" t="str">
        <f t="shared" ca="1" si="459"/>
        <v/>
      </c>
      <c r="FV116" t="str">
        <f t="shared" ca="1" si="460"/>
        <v/>
      </c>
      <c r="FW116" t="str">
        <f t="shared" ca="1" si="461"/>
        <v/>
      </c>
      <c r="FX116" t="str">
        <f t="shared" ca="1" si="462"/>
        <v/>
      </c>
      <c r="FY116" t="str">
        <f t="shared" ca="1" si="463"/>
        <v/>
      </c>
      <c r="FZ116" t="str">
        <f t="shared" ca="1" si="464"/>
        <v/>
      </c>
      <c r="GA116" t="str">
        <f t="shared" ca="1" si="465"/>
        <v/>
      </c>
      <c r="GB116" t="str">
        <f t="shared" ca="1" si="466"/>
        <v/>
      </c>
      <c r="GC116" t="str">
        <f t="shared" ca="1" si="467"/>
        <v/>
      </c>
      <c r="GD116" t="str">
        <f t="shared" ca="1" si="468"/>
        <v/>
      </c>
      <c r="GE116" t="str">
        <f t="shared" ca="1" si="469"/>
        <v/>
      </c>
      <c r="GF116" t="str">
        <f t="shared" ca="1" si="470"/>
        <v/>
      </c>
      <c r="GG116" t="str">
        <f t="shared" ca="1" si="471"/>
        <v/>
      </c>
      <c r="GH116" t="str">
        <f t="shared" ca="1" si="472"/>
        <v/>
      </c>
      <c r="GI116" t="str">
        <f t="shared" ca="1" si="473"/>
        <v/>
      </c>
      <c r="GJ116" t="str">
        <f t="shared" ca="1" si="474"/>
        <v/>
      </c>
      <c r="GK116" t="str">
        <f t="shared" ca="1" si="475"/>
        <v/>
      </c>
      <c r="GL116" t="str">
        <f t="shared" ca="1" si="476"/>
        <v/>
      </c>
      <c r="GM116" t="str">
        <f t="shared" ca="1" si="477"/>
        <v/>
      </c>
      <c r="GN116" t="str">
        <f t="shared" ca="1" si="478"/>
        <v/>
      </c>
      <c r="GO116" t="str">
        <f t="shared" ca="1" si="479"/>
        <v/>
      </c>
      <c r="GP116" t="str">
        <f t="shared" ca="1" si="480"/>
        <v/>
      </c>
      <c r="GQ116" t="str">
        <f t="shared" ca="1" si="481"/>
        <v/>
      </c>
      <c r="GR116" t="str">
        <f t="shared" ca="1" si="482"/>
        <v/>
      </c>
      <c r="GS116" t="str">
        <f t="shared" ca="1" si="483"/>
        <v/>
      </c>
      <c r="GT116" t="str">
        <f t="shared" ca="1" si="484"/>
        <v/>
      </c>
      <c r="GU116" t="str">
        <f t="shared" ca="1" si="485"/>
        <v/>
      </c>
      <c r="GV116" t="str">
        <f t="shared" ca="1" si="486"/>
        <v/>
      </c>
      <c r="GW116" t="str">
        <f t="shared" ca="1" si="487"/>
        <v/>
      </c>
      <c r="GX116" t="str">
        <f t="shared" ca="1" si="488"/>
        <v/>
      </c>
      <c r="GY116" t="str">
        <f t="shared" ca="1" si="489"/>
        <v/>
      </c>
      <c r="GZ116" t="str">
        <f t="shared" ca="1" si="490"/>
        <v/>
      </c>
      <c r="HA116" t="str">
        <f t="shared" ca="1" si="491"/>
        <v/>
      </c>
      <c r="HB116" t="str">
        <f t="shared" ca="1" si="492"/>
        <v/>
      </c>
      <c r="HC116" t="str">
        <f t="shared" ca="1" si="493"/>
        <v/>
      </c>
      <c r="HD116" t="str">
        <f t="shared" ca="1" si="494"/>
        <v/>
      </c>
      <c r="HE116" t="str">
        <f t="shared" ca="1" si="495"/>
        <v/>
      </c>
      <c r="HF116" t="str">
        <f t="shared" ca="1" si="496"/>
        <v/>
      </c>
      <c r="HG116" t="str">
        <f t="shared" ca="1" si="497"/>
        <v/>
      </c>
      <c r="HH116" t="str">
        <f t="shared" ca="1" si="498"/>
        <v/>
      </c>
      <c r="HI116" t="str">
        <f t="shared" ca="1" si="499"/>
        <v/>
      </c>
      <c r="HJ116" t="str">
        <f t="shared" ca="1" si="500"/>
        <v/>
      </c>
      <c r="HK116" t="str">
        <f t="shared" ca="1" si="501"/>
        <v/>
      </c>
      <c r="HL116" t="str">
        <f t="shared" ca="1" si="502"/>
        <v/>
      </c>
      <c r="HM116" t="str">
        <f t="shared" ca="1" si="503"/>
        <v/>
      </c>
      <c r="HN116" t="str">
        <f t="shared" ca="1" si="504"/>
        <v/>
      </c>
      <c r="HO116" t="str">
        <f t="shared" ca="1" si="505"/>
        <v/>
      </c>
      <c r="HP116" t="str">
        <f t="shared" ca="1" si="506"/>
        <v/>
      </c>
      <c r="HQ116" t="str">
        <f t="shared" ca="1" si="507"/>
        <v/>
      </c>
      <c r="HR116" t="str">
        <f t="shared" ca="1" si="508"/>
        <v/>
      </c>
      <c r="HS116" t="str">
        <f t="shared" ca="1" si="509"/>
        <v/>
      </c>
      <c r="HT116" t="str">
        <f t="shared" ca="1" si="510"/>
        <v/>
      </c>
      <c r="HU116" t="str">
        <f t="shared" ca="1" si="511"/>
        <v/>
      </c>
      <c r="HV116" t="str">
        <f t="shared" ca="1" si="512"/>
        <v/>
      </c>
      <c r="HW116" t="str">
        <f t="shared" ca="1" si="513"/>
        <v/>
      </c>
      <c r="HX116" t="str">
        <f t="shared" ca="1" si="514"/>
        <v/>
      </c>
      <c r="HY116" t="str">
        <f t="shared" ca="1" si="515"/>
        <v/>
      </c>
      <c r="HZ116" t="str">
        <f t="shared" ca="1" si="516"/>
        <v/>
      </c>
      <c r="IA116" t="str">
        <f t="shared" ca="1" si="517"/>
        <v/>
      </c>
      <c r="IB116" t="str">
        <f t="shared" ca="1" si="518"/>
        <v/>
      </c>
      <c r="IC116" t="str">
        <f t="shared" ca="1" si="519"/>
        <v/>
      </c>
      <c r="ID116" t="str">
        <f t="shared" ca="1" si="520"/>
        <v/>
      </c>
      <c r="IE116" t="str">
        <f t="shared" ca="1" si="521"/>
        <v/>
      </c>
      <c r="IF116" t="str">
        <f t="shared" ca="1" si="522"/>
        <v/>
      </c>
      <c r="IG116" t="str">
        <f t="shared" ca="1" si="523"/>
        <v/>
      </c>
      <c r="IH116" t="str">
        <f t="shared" ca="1" si="524"/>
        <v/>
      </c>
      <c r="II116" t="str">
        <f t="shared" ca="1" si="525"/>
        <v/>
      </c>
      <c r="IJ116" t="str">
        <f t="shared" ca="1" si="526"/>
        <v/>
      </c>
      <c r="IK116" t="str">
        <f t="shared" ca="1" si="527"/>
        <v/>
      </c>
      <c r="IL116" t="str">
        <f t="shared" ca="1" si="528"/>
        <v/>
      </c>
      <c r="IM116" t="str">
        <f t="shared" ca="1" si="529"/>
        <v/>
      </c>
      <c r="IN116" t="str">
        <f t="shared" ca="1" si="530"/>
        <v/>
      </c>
      <c r="IO116" t="str">
        <f t="shared" ca="1" si="531"/>
        <v/>
      </c>
      <c r="IP116" t="str">
        <f t="shared" ca="1" si="532"/>
        <v/>
      </c>
      <c r="IQ116" t="str">
        <f t="shared" ca="1" si="533"/>
        <v/>
      </c>
      <c r="IR116" t="str">
        <f t="shared" ca="1" si="534"/>
        <v/>
      </c>
      <c r="IS116" t="str">
        <f t="shared" ca="1" si="535"/>
        <v/>
      </c>
      <c r="IT116" t="str">
        <f t="shared" ca="1" si="536"/>
        <v/>
      </c>
      <c r="IU116" t="str">
        <f t="shared" ca="1" si="537"/>
        <v/>
      </c>
      <c r="IV116" t="str">
        <f t="shared" ca="1" si="538"/>
        <v/>
      </c>
      <c r="IW116" t="str">
        <f t="shared" ca="1" si="539"/>
        <v/>
      </c>
      <c r="IX116" t="str">
        <f t="shared" ca="1" si="540"/>
        <v/>
      </c>
      <c r="IY116" t="str">
        <f t="shared" ca="1" si="541"/>
        <v/>
      </c>
      <c r="IZ116" t="str">
        <f t="shared" ca="1" si="542"/>
        <v/>
      </c>
      <c r="JA116" t="str">
        <f t="shared" ca="1" si="543"/>
        <v/>
      </c>
      <c r="JB116" t="str">
        <f t="shared" ca="1" si="544"/>
        <v/>
      </c>
      <c r="JC116" t="str">
        <f t="shared" ca="1" si="545"/>
        <v/>
      </c>
      <c r="JD116" t="str">
        <f t="shared" ca="1" si="546"/>
        <v/>
      </c>
      <c r="JE116" t="str">
        <f t="shared" ca="1" si="547"/>
        <v/>
      </c>
      <c r="JF116" t="str">
        <f t="shared" ca="1" si="548"/>
        <v/>
      </c>
      <c r="JG116" t="str">
        <f t="shared" ca="1" si="549"/>
        <v/>
      </c>
      <c r="JH116" t="str">
        <f t="shared" ca="1" si="550"/>
        <v/>
      </c>
      <c r="JI116" t="str">
        <f t="shared" ca="1" si="551"/>
        <v/>
      </c>
      <c r="JJ116" t="str">
        <f t="shared" ca="1" si="552"/>
        <v/>
      </c>
      <c r="JK116" t="str">
        <f t="shared" ca="1" si="553"/>
        <v/>
      </c>
      <c r="JL116" t="str">
        <f t="shared" ca="1" si="554"/>
        <v/>
      </c>
      <c r="JM116" t="str">
        <f t="shared" ca="1" si="555"/>
        <v/>
      </c>
      <c r="JN116" t="str">
        <f t="shared" ca="1" si="556"/>
        <v/>
      </c>
      <c r="JO116" t="str">
        <f t="shared" ca="1" si="557"/>
        <v/>
      </c>
      <c r="JP116" t="str">
        <f t="shared" ca="1" si="558"/>
        <v/>
      </c>
      <c r="JQ116" t="str">
        <f t="shared" ca="1" si="559"/>
        <v/>
      </c>
      <c r="JR116" t="str">
        <f t="shared" ca="1" si="560"/>
        <v/>
      </c>
      <c r="JS116" t="str">
        <f t="shared" ca="1" si="561"/>
        <v/>
      </c>
      <c r="JT116" t="str">
        <f t="shared" ca="1" si="562"/>
        <v/>
      </c>
      <c r="JU116" t="str">
        <f t="shared" ca="1" si="563"/>
        <v/>
      </c>
    </row>
    <row r="117" spans="1:281" x14ac:dyDescent="0.25">
      <c r="A117">
        <f t="shared" si="564"/>
        <v>116</v>
      </c>
      <c r="B117" t="str">
        <f t="shared" ca="1" si="293"/>
        <v/>
      </c>
      <c r="C117">
        <v>5</v>
      </c>
      <c r="D117">
        <f t="shared" si="297"/>
        <v>116</v>
      </c>
      <c r="E117">
        <f t="shared" si="298"/>
        <v>16</v>
      </c>
      <c r="F117">
        <f ca="1">COUNT((AD117,AP117,BB117,BN117,BZ117,CL117,CX117,DJ117,DV117,EH117,ET117,FF117,FR117,GD117,GP117,HB117,HN117,HZ117,IL117,IX117,JJ117,JV117,KH117,KT117,LF117,LR117))</f>
        <v>0</v>
      </c>
      <c r="G117">
        <f t="shared" ca="1" si="299"/>
        <v>0</v>
      </c>
      <c r="H117">
        <f t="shared" ca="1" si="300"/>
        <v>0</v>
      </c>
      <c r="I117">
        <f t="shared" ca="1" si="294"/>
        <v>0</v>
      </c>
      <c r="J117">
        <f t="shared" ca="1" si="301"/>
        <v>0</v>
      </c>
      <c r="K117">
        <f t="shared" ca="1" si="302"/>
        <v>-1</v>
      </c>
      <c r="L117">
        <f t="shared" ca="1" si="565"/>
        <v>9</v>
      </c>
      <c r="M117">
        <f t="shared" ca="1" si="303"/>
        <v>0</v>
      </c>
      <c r="N117">
        <f t="shared" ca="1" si="566"/>
        <v>65</v>
      </c>
      <c r="O117">
        <f t="shared" ca="1" si="304"/>
        <v>-1</v>
      </c>
      <c r="P117">
        <f t="shared" ca="1" si="567"/>
        <v>9</v>
      </c>
      <c r="Q117">
        <f t="shared" ca="1" si="305"/>
        <v>0</v>
      </c>
      <c r="R117">
        <f t="shared" ca="1" si="306"/>
        <v>0</v>
      </c>
      <c r="S117">
        <f t="shared" ca="1" si="307"/>
        <v>0</v>
      </c>
      <c r="T117">
        <f t="shared" ca="1" si="308"/>
        <v>0</v>
      </c>
      <c r="U117" t="str">
        <f t="shared" ca="1" si="295"/>
        <v>999999999999</v>
      </c>
      <c r="V117">
        <f t="shared" ca="1" si="568"/>
        <v>0</v>
      </c>
      <c r="W117">
        <f t="shared" si="309"/>
        <v>116</v>
      </c>
      <c r="X117" t="e">
        <f t="shared" ca="1" si="569"/>
        <v>#N/A</v>
      </c>
      <c r="Y117">
        <f t="shared" ca="1" si="310"/>
        <v>0</v>
      </c>
      <c r="Z117" t="str">
        <f t="shared" ca="1" si="311"/>
        <v>999zz</v>
      </c>
      <c r="AA117">
        <f t="shared" ca="1" si="570"/>
        <v>350</v>
      </c>
      <c r="AB117">
        <f t="shared" si="312"/>
        <v>116</v>
      </c>
      <c r="AC117" t="e">
        <f t="shared" ca="1" si="571"/>
        <v>#N/A</v>
      </c>
      <c r="AD117" t="str">
        <f t="shared" ca="1" si="313"/>
        <v/>
      </c>
      <c r="AE117" t="str">
        <f t="shared" ca="1" si="314"/>
        <v/>
      </c>
      <c r="AF117" t="str">
        <f t="shared" ca="1" si="315"/>
        <v/>
      </c>
      <c r="AG117" t="str">
        <f t="shared" ca="1" si="316"/>
        <v/>
      </c>
      <c r="AH117" t="str">
        <f t="shared" ca="1" si="317"/>
        <v/>
      </c>
      <c r="AI117" t="str">
        <f t="shared" ca="1" si="318"/>
        <v/>
      </c>
      <c r="AJ117" t="str">
        <f t="shared" ca="1" si="319"/>
        <v/>
      </c>
      <c r="AK117" t="str">
        <f t="shared" ca="1" si="320"/>
        <v/>
      </c>
      <c r="AL117" t="str">
        <f t="shared" ca="1" si="321"/>
        <v/>
      </c>
      <c r="AM117" t="str">
        <f t="shared" ca="1" si="322"/>
        <v/>
      </c>
      <c r="AN117" t="str">
        <f t="shared" ca="1" si="323"/>
        <v/>
      </c>
      <c r="AO117" t="str">
        <f t="shared" ca="1" si="324"/>
        <v/>
      </c>
      <c r="AP117" t="str">
        <f t="shared" ca="1" si="325"/>
        <v/>
      </c>
      <c r="AQ117" t="str">
        <f t="shared" ca="1" si="326"/>
        <v/>
      </c>
      <c r="AR117" t="str">
        <f t="shared" ca="1" si="327"/>
        <v/>
      </c>
      <c r="AS117" t="str">
        <f t="shared" ca="1" si="328"/>
        <v/>
      </c>
      <c r="AT117" t="str">
        <f t="shared" ca="1" si="329"/>
        <v/>
      </c>
      <c r="AU117" t="str">
        <f t="shared" ca="1" si="330"/>
        <v/>
      </c>
      <c r="AV117" t="str">
        <f t="shared" ca="1" si="331"/>
        <v/>
      </c>
      <c r="AW117" t="str">
        <f t="shared" ca="1" si="332"/>
        <v/>
      </c>
      <c r="AX117" t="str">
        <f t="shared" ca="1" si="333"/>
        <v/>
      </c>
      <c r="AY117" t="str">
        <f t="shared" ca="1" si="334"/>
        <v/>
      </c>
      <c r="AZ117" t="str">
        <f t="shared" ca="1" si="335"/>
        <v/>
      </c>
      <c r="BA117" t="str">
        <f t="shared" ca="1" si="336"/>
        <v/>
      </c>
      <c r="BB117" t="str">
        <f t="shared" ca="1" si="337"/>
        <v/>
      </c>
      <c r="BC117" t="str">
        <f t="shared" ca="1" si="338"/>
        <v/>
      </c>
      <c r="BD117" t="str">
        <f t="shared" ca="1" si="339"/>
        <v/>
      </c>
      <c r="BE117" t="str">
        <f t="shared" ca="1" si="340"/>
        <v/>
      </c>
      <c r="BF117" t="str">
        <f t="shared" ca="1" si="341"/>
        <v/>
      </c>
      <c r="BG117" t="str">
        <f t="shared" ca="1" si="342"/>
        <v/>
      </c>
      <c r="BH117" t="str">
        <f t="shared" ca="1" si="343"/>
        <v/>
      </c>
      <c r="BI117" t="str">
        <f t="shared" ca="1" si="344"/>
        <v/>
      </c>
      <c r="BJ117" t="str">
        <f t="shared" ca="1" si="345"/>
        <v/>
      </c>
      <c r="BK117" t="str">
        <f t="shared" ca="1" si="346"/>
        <v/>
      </c>
      <c r="BL117" t="str">
        <f t="shared" ca="1" si="347"/>
        <v/>
      </c>
      <c r="BM117" t="str">
        <f t="shared" ca="1" si="348"/>
        <v/>
      </c>
      <c r="BN117" t="str">
        <f t="shared" ca="1" si="349"/>
        <v/>
      </c>
      <c r="BO117" t="str">
        <f t="shared" ca="1" si="350"/>
        <v/>
      </c>
      <c r="BP117" t="str">
        <f t="shared" ca="1" si="351"/>
        <v/>
      </c>
      <c r="BQ117" t="str">
        <f t="shared" ca="1" si="352"/>
        <v/>
      </c>
      <c r="BR117" t="str">
        <f t="shared" ca="1" si="353"/>
        <v/>
      </c>
      <c r="BS117" t="str">
        <f t="shared" ca="1" si="354"/>
        <v/>
      </c>
      <c r="BT117" t="str">
        <f t="shared" ca="1" si="355"/>
        <v/>
      </c>
      <c r="BU117" t="str">
        <f t="shared" ca="1" si="356"/>
        <v/>
      </c>
      <c r="BV117" t="str">
        <f t="shared" ca="1" si="357"/>
        <v/>
      </c>
      <c r="BW117" t="str">
        <f t="shared" ca="1" si="358"/>
        <v/>
      </c>
      <c r="BX117" t="str">
        <f t="shared" ca="1" si="359"/>
        <v/>
      </c>
      <c r="BY117" t="str">
        <f t="shared" ca="1" si="360"/>
        <v/>
      </c>
      <c r="BZ117" t="str">
        <f t="shared" ca="1" si="361"/>
        <v/>
      </c>
      <c r="CA117" t="str">
        <f t="shared" ca="1" si="362"/>
        <v/>
      </c>
      <c r="CB117" t="str">
        <f t="shared" ca="1" si="363"/>
        <v/>
      </c>
      <c r="CC117" t="str">
        <f t="shared" ca="1" si="364"/>
        <v/>
      </c>
      <c r="CD117" t="str">
        <f t="shared" ca="1" si="365"/>
        <v/>
      </c>
      <c r="CE117" t="str">
        <f t="shared" ca="1" si="366"/>
        <v/>
      </c>
      <c r="CF117" t="str">
        <f t="shared" ca="1" si="367"/>
        <v/>
      </c>
      <c r="CG117" t="str">
        <f t="shared" ca="1" si="368"/>
        <v/>
      </c>
      <c r="CH117" t="str">
        <f t="shared" ca="1" si="369"/>
        <v/>
      </c>
      <c r="CI117" t="str">
        <f t="shared" ca="1" si="370"/>
        <v/>
      </c>
      <c r="CJ117" t="str">
        <f t="shared" ca="1" si="371"/>
        <v/>
      </c>
      <c r="CK117" t="str">
        <f t="shared" ca="1" si="372"/>
        <v/>
      </c>
      <c r="CL117" t="str">
        <f t="shared" ca="1" si="373"/>
        <v/>
      </c>
      <c r="CM117" t="str">
        <f t="shared" ca="1" si="374"/>
        <v/>
      </c>
      <c r="CN117" t="str">
        <f t="shared" ca="1" si="375"/>
        <v/>
      </c>
      <c r="CO117" t="str">
        <f t="shared" ca="1" si="376"/>
        <v/>
      </c>
      <c r="CP117" t="str">
        <f t="shared" ca="1" si="377"/>
        <v/>
      </c>
      <c r="CQ117" t="str">
        <f t="shared" ca="1" si="378"/>
        <v/>
      </c>
      <c r="CR117" t="str">
        <f t="shared" ca="1" si="379"/>
        <v/>
      </c>
      <c r="CS117" t="str">
        <f t="shared" ca="1" si="380"/>
        <v/>
      </c>
      <c r="CT117" t="str">
        <f t="shared" ca="1" si="381"/>
        <v/>
      </c>
      <c r="CU117" t="str">
        <f t="shared" ca="1" si="382"/>
        <v/>
      </c>
      <c r="CV117" t="str">
        <f t="shared" ca="1" si="383"/>
        <v/>
      </c>
      <c r="CW117" t="str">
        <f t="shared" ca="1" si="384"/>
        <v/>
      </c>
      <c r="CX117" t="str">
        <f t="shared" ca="1" si="385"/>
        <v/>
      </c>
      <c r="CY117" t="str">
        <f t="shared" ca="1" si="386"/>
        <v/>
      </c>
      <c r="CZ117" t="str">
        <f t="shared" ca="1" si="387"/>
        <v/>
      </c>
      <c r="DA117" t="str">
        <f t="shared" ca="1" si="388"/>
        <v/>
      </c>
      <c r="DB117" t="str">
        <f t="shared" ca="1" si="389"/>
        <v/>
      </c>
      <c r="DC117" t="str">
        <f t="shared" ca="1" si="390"/>
        <v/>
      </c>
      <c r="DD117" t="str">
        <f t="shared" ca="1" si="391"/>
        <v/>
      </c>
      <c r="DE117" t="str">
        <f t="shared" ca="1" si="392"/>
        <v/>
      </c>
      <c r="DF117" t="str">
        <f t="shared" ca="1" si="393"/>
        <v/>
      </c>
      <c r="DG117" t="str">
        <f t="shared" ca="1" si="394"/>
        <v/>
      </c>
      <c r="DH117" t="str">
        <f t="shared" ca="1" si="395"/>
        <v/>
      </c>
      <c r="DI117" t="str">
        <f t="shared" ca="1" si="396"/>
        <v/>
      </c>
      <c r="DJ117" t="str">
        <f t="shared" ca="1" si="397"/>
        <v/>
      </c>
      <c r="DK117" t="str">
        <f t="shared" ca="1" si="398"/>
        <v/>
      </c>
      <c r="DL117" t="str">
        <f t="shared" ca="1" si="399"/>
        <v/>
      </c>
      <c r="DM117" t="str">
        <f t="shared" ca="1" si="400"/>
        <v/>
      </c>
      <c r="DN117" t="str">
        <f t="shared" ca="1" si="401"/>
        <v/>
      </c>
      <c r="DO117" t="str">
        <f t="shared" ca="1" si="402"/>
        <v/>
      </c>
      <c r="DP117" t="str">
        <f t="shared" ca="1" si="403"/>
        <v/>
      </c>
      <c r="DQ117" t="str">
        <f t="shared" ca="1" si="404"/>
        <v/>
      </c>
      <c r="DR117" t="str">
        <f t="shared" ca="1" si="405"/>
        <v/>
      </c>
      <c r="DS117" t="str">
        <f t="shared" ca="1" si="406"/>
        <v/>
      </c>
      <c r="DT117" t="str">
        <f t="shared" ca="1" si="407"/>
        <v/>
      </c>
      <c r="DU117" t="str">
        <f t="shared" ca="1" si="408"/>
        <v/>
      </c>
      <c r="DV117" t="str">
        <f t="shared" ca="1" si="296"/>
        <v/>
      </c>
      <c r="DW117" t="str">
        <f t="shared" ca="1" si="409"/>
        <v/>
      </c>
      <c r="DX117" t="str">
        <f t="shared" ca="1" si="410"/>
        <v/>
      </c>
      <c r="DY117" t="str">
        <f t="shared" ca="1" si="411"/>
        <v/>
      </c>
      <c r="DZ117" t="str">
        <f t="shared" ca="1" si="412"/>
        <v/>
      </c>
      <c r="EA117" t="str">
        <f t="shared" ca="1" si="413"/>
        <v/>
      </c>
      <c r="EB117" t="str">
        <f t="shared" ca="1" si="414"/>
        <v/>
      </c>
      <c r="EC117" t="str">
        <f t="shared" ca="1" si="415"/>
        <v/>
      </c>
      <c r="ED117" t="str">
        <f t="shared" ca="1" si="416"/>
        <v/>
      </c>
      <c r="EE117" t="str">
        <f t="shared" ca="1" si="417"/>
        <v/>
      </c>
      <c r="EF117" t="str">
        <f t="shared" ca="1" si="418"/>
        <v/>
      </c>
      <c r="EG117" t="str">
        <f t="shared" ca="1" si="419"/>
        <v/>
      </c>
      <c r="EH117" t="str">
        <f t="shared" ca="1" si="420"/>
        <v/>
      </c>
      <c r="EI117" t="str">
        <f t="shared" ca="1" si="421"/>
        <v/>
      </c>
      <c r="EJ117" t="str">
        <f t="shared" ca="1" si="422"/>
        <v/>
      </c>
      <c r="EK117" t="str">
        <f t="shared" ca="1" si="423"/>
        <v/>
      </c>
      <c r="EL117" t="str">
        <f t="shared" ca="1" si="424"/>
        <v/>
      </c>
      <c r="EM117" t="str">
        <f t="shared" ca="1" si="425"/>
        <v/>
      </c>
      <c r="EN117" t="str">
        <f t="shared" ca="1" si="426"/>
        <v/>
      </c>
      <c r="EO117" t="str">
        <f t="shared" ca="1" si="427"/>
        <v/>
      </c>
      <c r="EP117" t="str">
        <f t="shared" ca="1" si="428"/>
        <v/>
      </c>
      <c r="EQ117" t="str">
        <f t="shared" ca="1" si="429"/>
        <v/>
      </c>
      <c r="ER117" t="str">
        <f t="shared" ca="1" si="430"/>
        <v/>
      </c>
      <c r="ES117" t="str">
        <f t="shared" ca="1" si="431"/>
        <v/>
      </c>
      <c r="ET117" t="str">
        <f t="shared" ca="1" si="432"/>
        <v/>
      </c>
      <c r="EU117" t="str">
        <f t="shared" ca="1" si="433"/>
        <v/>
      </c>
      <c r="EV117" t="str">
        <f t="shared" ca="1" si="434"/>
        <v/>
      </c>
      <c r="EW117" t="str">
        <f t="shared" ca="1" si="435"/>
        <v/>
      </c>
      <c r="EX117" t="str">
        <f t="shared" ca="1" si="436"/>
        <v/>
      </c>
      <c r="EY117" t="str">
        <f t="shared" ca="1" si="437"/>
        <v/>
      </c>
      <c r="EZ117" t="str">
        <f t="shared" ca="1" si="438"/>
        <v/>
      </c>
      <c r="FA117" t="str">
        <f t="shared" ca="1" si="439"/>
        <v/>
      </c>
      <c r="FB117" t="str">
        <f t="shared" ca="1" si="440"/>
        <v/>
      </c>
      <c r="FC117" t="str">
        <f t="shared" ca="1" si="441"/>
        <v/>
      </c>
      <c r="FD117" t="str">
        <f t="shared" ca="1" si="442"/>
        <v/>
      </c>
      <c r="FE117" t="str">
        <f t="shared" ca="1" si="443"/>
        <v/>
      </c>
      <c r="FF117" t="str">
        <f t="shared" ca="1" si="444"/>
        <v/>
      </c>
      <c r="FG117" t="str">
        <f t="shared" ca="1" si="445"/>
        <v/>
      </c>
      <c r="FH117" t="str">
        <f t="shared" ca="1" si="446"/>
        <v/>
      </c>
      <c r="FI117" t="str">
        <f t="shared" ca="1" si="447"/>
        <v/>
      </c>
      <c r="FJ117" t="str">
        <f t="shared" ca="1" si="448"/>
        <v/>
      </c>
      <c r="FK117" t="str">
        <f t="shared" ca="1" si="449"/>
        <v/>
      </c>
      <c r="FL117" t="str">
        <f t="shared" ca="1" si="450"/>
        <v/>
      </c>
      <c r="FM117" t="str">
        <f t="shared" ca="1" si="451"/>
        <v/>
      </c>
      <c r="FN117" t="str">
        <f t="shared" ca="1" si="452"/>
        <v/>
      </c>
      <c r="FO117" t="str">
        <f t="shared" ca="1" si="453"/>
        <v/>
      </c>
      <c r="FP117" t="str">
        <f t="shared" ca="1" si="454"/>
        <v/>
      </c>
      <c r="FQ117" t="str">
        <f t="shared" ca="1" si="455"/>
        <v/>
      </c>
      <c r="FR117" t="str">
        <f t="shared" ca="1" si="456"/>
        <v/>
      </c>
      <c r="FS117" t="str">
        <f t="shared" ca="1" si="457"/>
        <v/>
      </c>
      <c r="FT117" t="str">
        <f t="shared" ca="1" si="458"/>
        <v/>
      </c>
      <c r="FU117" t="str">
        <f t="shared" ca="1" si="459"/>
        <v/>
      </c>
      <c r="FV117" t="str">
        <f t="shared" ca="1" si="460"/>
        <v/>
      </c>
      <c r="FW117" t="str">
        <f t="shared" ca="1" si="461"/>
        <v/>
      </c>
      <c r="FX117" t="str">
        <f t="shared" ca="1" si="462"/>
        <v/>
      </c>
      <c r="FY117" t="str">
        <f t="shared" ca="1" si="463"/>
        <v/>
      </c>
      <c r="FZ117" t="str">
        <f t="shared" ca="1" si="464"/>
        <v/>
      </c>
      <c r="GA117" t="str">
        <f t="shared" ca="1" si="465"/>
        <v/>
      </c>
      <c r="GB117" t="str">
        <f t="shared" ca="1" si="466"/>
        <v/>
      </c>
      <c r="GC117" t="str">
        <f t="shared" ca="1" si="467"/>
        <v/>
      </c>
      <c r="GD117" t="str">
        <f t="shared" ca="1" si="468"/>
        <v/>
      </c>
      <c r="GE117" t="str">
        <f t="shared" ca="1" si="469"/>
        <v/>
      </c>
      <c r="GF117" t="str">
        <f t="shared" ca="1" si="470"/>
        <v/>
      </c>
      <c r="GG117" t="str">
        <f t="shared" ca="1" si="471"/>
        <v/>
      </c>
      <c r="GH117" t="str">
        <f t="shared" ca="1" si="472"/>
        <v/>
      </c>
      <c r="GI117" t="str">
        <f t="shared" ca="1" si="473"/>
        <v/>
      </c>
      <c r="GJ117" t="str">
        <f t="shared" ca="1" si="474"/>
        <v/>
      </c>
      <c r="GK117" t="str">
        <f t="shared" ca="1" si="475"/>
        <v/>
      </c>
      <c r="GL117" t="str">
        <f t="shared" ca="1" si="476"/>
        <v/>
      </c>
      <c r="GM117" t="str">
        <f t="shared" ca="1" si="477"/>
        <v/>
      </c>
      <c r="GN117" t="str">
        <f t="shared" ca="1" si="478"/>
        <v/>
      </c>
      <c r="GO117" t="str">
        <f t="shared" ca="1" si="479"/>
        <v/>
      </c>
      <c r="GP117" t="str">
        <f t="shared" ca="1" si="480"/>
        <v/>
      </c>
      <c r="GQ117" t="str">
        <f t="shared" ca="1" si="481"/>
        <v/>
      </c>
      <c r="GR117" t="str">
        <f t="shared" ca="1" si="482"/>
        <v/>
      </c>
      <c r="GS117" t="str">
        <f t="shared" ca="1" si="483"/>
        <v/>
      </c>
      <c r="GT117" t="str">
        <f t="shared" ca="1" si="484"/>
        <v/>
      </c>
      <c r="GU117" t="str">
        <f t="shared" ca="1" si="485"/>
        <v/>
      </c>
      <c r="GV117" t="str">
        <f t="shared" ca="1" si="486"/>
        <v/>
      </c>
      <c r="GW117" t="str">
        <f t="shared" ca="1" si="487"/>
        <v/>
      </c>
      <c r="GX117" t="str">
        <f t="shared" ca="1" si="488"/>
        <v/>
      </c>
      <c r="GY117" t="str">
        <f t="shared" ca="1" si="489"/>
        <v/>
      </c>
      <c r="GZ117" t="str">
        <f t="shared" ca="1" si="490"/>
        <v/>
      </c>
      <c r="HA117" t="str">
        <f t="shared" ca="1" si="491"/>
        <v/>
      </c>
      <c r="HB117" t="str">
        <f t="shared" ca="1" si="492"/>
        <v/>
      </c>
      <c r="HC117" t="str">
        <f t="shared" ca="1" si="493"/>
        <v/>
      </c>
      <c r="HD117" t="str">
        <f t="shared" ca="1" si="494"/>
        <v/>
      </c>
      <c r="HE117" t="str">
        <f t="shared" ca="1" si="495"/>
        <v/>
      </c>
      <c r="HF117" t="str">
        <f t="shared" ca="1" si="496"/>
        <v/>
      </c>
      <c r="HG117" t="str">
        <f t="shared" ca="1" si="497"/>
        <v/>
      </c>
      <c r="HH117" t="str">
        <f t="shared" ca="1" si="498"/>
        <v/>
      </c>
      <c r="HI117" t="str">
        <f t="shared" ca="1" si="499"/>
        <v/>
      </c>
      <c r="HJ117" t="str">
        <f t="shared" ca="1" si="500"/>
        <v/>
      </c>
      <c r="HK117" t="str">
        <f t="shared" ca="1" si="501"/>
        <v/>
      </c>
      <c r="HL117" t="str">
        <f t="shared" ca="1" si="502"/>
        <v/>
      </c>
      <c r="HM117" t="str">
        <f t="shared" ca="1" si="503"/>
        <v/>
      </c>
      <c r="HN117" t="str">
        <f t="shared" ca="1" si="504"/>
        <v/>
      </c>
      <c r="HO117" t="str">
        <f t="shared" ca="1" si="505"/>
        <v/>
      </c>
      <c r="HP117" t="str">
        <f t="shared" ca="1" si="506"/>
        <v/>
      </c>
      <c r="HQ117" t="str">
        <f t="shared" ca="1" si="507"/>
        <v/>
      </c>
      <c r="HR117" t="str">
        <f t="shared" ca="1" si="508"/>
        <v/>
      </c>
      <c r="HS117" t="str">
        <f t="shared" ca="1" si="509"/>
        <v/>
      </c>
      <c r="HT117" t="str">
        <f t="shared" ca="1" si="510"/>
        <v/>
      </c>
      <c r="HU117" t="str">
        <f t="shared" ca="1" si="511"/>
        <v/>
      </c>
      <c r="HV117" t="str">
        <f t="shared" ca="1" si="512"/>
        <v/>
      </c>
      <c r="HW117" t="str">
        <f t="shared" ca="1" si="513"/>
        <v/>
      </c>
      <c r="HX117" t="str">
        <f t="shared" ca="1" si="514"/>
        <v/>
      </c>
      <c r="HY117" t="str">
        <f t="shared" ca="1" si="515"/>
        <v/>
      </c>
      <c r="HZ117" t="str">
        <f t="shared" ca="1" si="516"/>
        <v/>
      </c>
      <c r="IA117" t="str">
        <f t="shared" ca="1" si="517"/>
        <v/>
      </c>
      <c r="IB117" t="str">
        <f t="shared" ca="1" si="518"/>
        <v/>
      </c>
      <c r="IC117" t="str">
        <f t="shared" ca="1" si="519"/>
        <v/>
      </c>
      <c r="ID117" t="str">
        <f t="shared" ca="1" si="520"/>
        <v/>
      </c>
      <c r="IE117" t="str">
        <f t="shared" ca="1" si="521"/>
        <v/>
      </c>
      <c r="IF117" t="str">
        <f t="shared" ca="1" si="522"/>
        <v/>
      </c>
      <c r="IG117" t="str">
        <f t="shared" ca="1" si="523"/>
        <v/>
      </c>
      <c r="IH117" t="str">
        <f t="shared" ca="1" si="524"/>
        <v/>
      </c>
      <c r="II117" t="str">
        <f t="shared" ca="1" si="525"/>
        <v/>
      </c>
      <c r="IJ117" t="str">
        <f t="shared" ca="1" si="526"/>
        <v/>
      </c>
      <c r="IK117" t="str">
        <f t="shared" ca="1" si="527"/>
        <v/>
      </c>
      <c r="IL117" t="str">
        <f t="shared" ca="1" si="528"/>
        <v/>
      </c>
      <c r="IM117" t="str">
        <f t="shared" ca="1" si="529"/>
        <v/>
      </c>
      <c r="IN117" t="str">
        <f t="shared" ca="1" si="530"/>
        <v/>
      </c>
      <c r="IO117" t="str">
        <f t="shared" ca="1" si="531"/>
        <v/>
      </c>
      <c r="IP117" t="str">
        <f t="shared" ca="1" si="532"/>
        <v/>
      </c>
      <c r="IQ117" t="str">
        <f t="shared" ca="1" si="533"/>
        <v/>
      </c>
      <c r="IR117" t="str">
        <f t="shared" ca="1" si="534"/>
        <v/>
      </c>
      <c r="IS117" t="str">
        <f t="shared" ca="1" si="535"/>
        <v/>
      </c>
      <c r="IT117" t="str">
        <f t="shared" ca="1" si="536"/>
        <v/>
      </c>
      <c r="IU117" t="str">
        <f t="shared" ca="1" si="537"/>
        <v/>
      </c>
      <c r="IV117" t="str">
        <f t="shared" ca="1" si="538"/>
        <v/>
      </c>
      <c r="IW117" t="str">
        <f t="shared" ca="1" si="539"/>
        <v/>
      </c>
      <c r="IX117" t="str">
        <f t="shared" ca="1" si="540"/>
        <v/>
      </c>
      <c r="IY117" t="str">
        <f t="shared" ca="1" si="541"/>
        <v/>
      </c>
      <c r="IZ117" t="str">
        <f t="shared" ca="1" si="542"/>
        <v/>
      </c>
      <c r="JA117" t="str">
        <f t="shared" ca="1" si="543"/>
        <v/>
      </c>
      <c r="JB117" t="str">
        <f t="shared" ca="1" si="544"/>
        <v/>
      </c>
      <c r="JC117" t="str">
        <f t="shared" ca="1" si="545"/>
        <v/>
      </c>
      <c r="JD117" t="str">
        <f t="shared" ca="1" si="546"/>
        <v/>
      </c>
      <c r="JE117" t="str">
        <f t="shared" ca="1" si="547"/>
        <v/>
      </c>
      <c r="JF117" t="str">
        <f t="shared" ca="1" si="548"/>
        <v/>
      </c>
      <c r="JG117" t="str">
        <f t="shared" ca="1" si="549"/>
        <v/>
      </c>
      <c r="JH117" t="str">
        <f t="shared" ca="1" si="550"/>
        <v/>
      </c>
      <c r="JI117" t="str">
        <f t="shared" ca="1" si="551"/>
        <v/>
      </c>
      <c r="JJ117" t="str">
        <f t="shared" ca="1" si="552"/>
        <v/>
      </c>
      <c r="JK117" t="str">
        <f t="shared" ca="1" si="553"/>
        <v/>
      </c>
      <c r="JL117" t="str">
        <f t="shared" ca="1" si="554"/>
        <v/>
      </c>
      <c r="JM117" t="str">
        <f t="shared" ca="1" si="555"/>
        <v/>
      </c>
      <c r="JN117" t="str">
        <f t="shared" ca="1" si="556"/>
        <v/>
      </c>
      <c r="JO117" t="str">
        <f t="shared" ca="1" si="557"/>
        <v/>
      </c>
      <c r="JP117" t="str">
        <f t="shared" ca="1" si="558"/>
        <v/>
      </c>
      <c r="JQ117" t="str">
        <f t="shared" ca="1" si="559"/>
        <v/>
      </c>
      <c r="JR117" t="str">
        <f t="shared" ca="1" si="560"/>
        <v/>
      </c>
      <c r="JS117" t="str">
        <f t="shared" ca="1" si="561"/>
        <v/>
      </c>
      <c r="JT117" t="str">
        <f t="shared" ca="1" si="562"/>
        <v/>
      </c>
      <c r="JU117" t="str">
        <f t="shared" ca="1" si="563"/>
        <v/>
      </c>
    </row>
    <row r="118" spans="1:281" x14ac:dyDescent="0.25">
      <c r="A118">
        <f t="shared" si="564"/>
        <v>117</v>
      </c>
      <c r="B118" t="str">
        <f t="shared" ca="1" si="293"/>
        <v/>
      </c>
      <c r="C118">
        <v>5</v>
      </c>
      <c r="D118">
        <f t="shared" si="297"/>
        <v>117</v>
      </c>
      <c r="E118">
        <f t="shared" si="298"/>
        <v>17</v>
      </c>
      <c r="F118">
        <f ca="1">COUNT((AD118,AP118,BB118,BN118,BZ118,CL118,CX118,DJ118,DV118,EH118,ET118,FF118,FR118,GD118,GP118,HB118,HN118,HZ118,IL118,IX118,JJ118,JV118,KH118,KT118,LF118,LR118))</f>
        <v>0</v>
      </c>
      <c r="G118">
        <f t="shared" ca="1" si="299"/>
        <v>0</v>
      </c>
      <c r="H118">
        <f t="shared" ca="1" si="300"/>
        <v>0</v>
      </c>
      <c r="I118">
        <f t="shared" ca="1" si="294"/>
        <v>0</v>
      </c>
      <c r="J118">
        <f t="shared" ca="1" si="301"/>
        <v>0</v>
      </c>
      <c r="K118">
        <f t="shared" ca="1" si="302"/>
        <v>-1</v>
      </c>
      <c r="L118">
        <f t="shared" ca="1" si="565"/>
        <v>9</v>
      </c>
      <c r="M118">
        <f t="shared" ca="1" si="303"/>
        <v>0</v>
      </c>
      <c r="N118">
        <f t="shared" ca="1" si="566"/>
        <v>65</v>
      </c>
      <c r="O118">
        <f t="shared" ca="1" si="304"/>
        <v>-1</v>
      </c>
      <c r="P118">
        <f t="shared" ca="1" si="567"/>
        <v>9</v>
      </c>
      <c r="Q118">
        <f t="shared" ca="1" si="305"/>
        <v>0</v>
      </c>
      <c r="R118">
        <f t="shared" ca="1" si="306"/>
        <v>0</v>
      </c>
      <c r="S118">
        <f t="shared" ca="1" si="307"/>
        <v>0</v>
      </c>
      <c r="T118">
        <f t="shared" ca="1" si="308"/>
        <v>0</v>
      </c>
      <c r="U118" t="str">
        <f t="shared" ca="1" si="295"/>
        <v>999999999999</v>
      </c>
      <c r="V118">
        <f t="shared" ca="1" si="568"/>
        <v>0</v>
      </c>
      <c r="W118">
        <f t="shared" si="309"/>
        <v>117</v>
      </c>
      <c r="X118" t="e">
        <f t="shared" ca="1" si="569"/>
        <v>#N/A</v>
      </c>
      <c r="Y118">
        <f t="shared" ca="1" si="310"/>
        <v>0</v>
      </c>
      <c r="Z118" t="str">
        <f t="shared" ca="1" si="311"/>
        <v>999zz</v>
      </c>
      <c r="AA118">
        <f t="shared" ca="1" si="570"/>
        <v>350</v>
      </c>
      <c r="AB118">
        <f t="shared" si="312"/>
        <v>117</v>
      </c>
      <c r="AC118" t="e">
        <f t="shared" ca="1" si="571"/>
        <v>#N/A</v>
      </c>
      <c r="AD118" t="str">
        <f t="shared" ca="1" si="313"/>
        <v/>
      </c>
      <c r="AE118" t="str">
        <f t="shared" ca="1" si="314"/>
        <v/>
      </c>
      <c r="AF118" t="str">
        <f t="shared" ca="1" si="315"/>
        <v/>
      </c>
      <c r="AG118" t="str">
        <f t="shared" ca="1" si="316"/>
        <v/>
      </c>
      <c r="AH118" t="str">
        <f t="shared" ca="1" si="317"/>
        <v/>
      </c>
      <c r="AI118" t="str">
        <f t="shared" ca="1" si="318"/>
        <v/>
      </c>
      <c r="AJ118" t="str">
        <f t="shared" ca="1" si="319"/>
        <v/>
      </c>
      <c r="AK118" t="str">
        <f t="shared" ca="1" si="320"/>
        <v/>
      </c>
      <c r="AL118" t="str">
        <f t="shared" ca="1" si="321"/>
        <v/>
      </c>
      <c r="AM118" t="str">
        <f t="shared" ca="1" si="322"/>
        <v/>
      </c>
      <c r="AN118" t="str">
        <f t="shared" ca="1" si="323"/>
        <v/>
      </c>
      <c r="AO118" t="str">
        <f t="shared" ca="1" si="324"/>
        <v/>
      </c>
      <c r="AP118" t="str">
        <f t="shared" ca="1" si="325"/>
        <v/>
      </c>
      <c r="AQ118" t="str">
        <f t="shared" ca="1" si="326"/>
        <v/>
      </c>
      <c r="AR118" t="str">
        <f t="shared" ca="1" si="327"/>
        <v/>
      </c>
      <c r="AS118" t="str">
        <f t="shared" ca="1" si="328"/>
        <v/>
      </c>
      <c r="AT118" t="str">
        <f t="shared" ca="1" si="329"/>
        <v/>
      </c>
      <c r="AU118" t="str">
        <f t="shared" ca="1" si="330"/>
        <v/>
      </c>
      <c r="AV118" t="str">
        <f t="shared" ca="1" si="331"/>
        <v/>
      </c>
      <c r="AW118" t="str">
        <f t="shared" ca="1" si="332"/>
        <v/>
      </c>
      <c r="AX118" t="str">
        <f t="shared" ca="1" si="333"/>
        <v/>
      </c>
      <c r="AY118" t="str">
        <f t="shared" ca="1" si="334"/>
        <v/>
      </c>
      <c r="AZ118" t="str">
        <f t="shared" ca="1" si="335"/>
        <v/>
      </c>
      <c r="BA118" t="str">
        <f t="shared" ca="1" si="336"/>
        <v/>
      </c>
      <c r="BB118" t="str">
        <f t="shared" ca="1" si="337"/>
        <v/>
      </c>
      <c r="BC118" t="str">
        <f t="shared" ca="1" si="338"/>
        <v/>
      </c>
      <c r="BD118" t="str">
        <f t="shared" ca="1" si="339"/>
        <v/>
      </c>
      <c r="BE118" t="str">
        <f t="shared" ca="1" si="340"/>
        <v/>
      </c>
      <c r="BF118" t="str">
        <f t="shared" ca="1" si="341"/>
        <v/>
      </c>
      <c r="BG118" t="str">
        <f t="shared" ca="1" si="342"/>
        <v/>
      </c>
      <c r="BH118" t="str">
        <f t="shared" ca="1" si="343"/>
        <v/>
      </c>
      <c r="BI118" t="str">
        <f t="shared" ca="1" si="344"/>
        <v/>
      </c>
      <c r="BJ118" t="str">
        <f t="shared" ca="1" si="345"/>
        <v/>
      </c>
      <c r="BK118" t="str">
        <f t="shared" ca="1" si="346"/>
        <v/>
      </c>
      <c r="BL118" t="str">
        <f t="shared" ca="1" si="347"/>
        <v/>
      </c>
      <c r="BM118" t="str">
        <f t="shared" ca="1" si="348"/>
        <v/>
      </c>
      <c r="BN118" t="str">
        <f t="shared" ca="1" si="349"/>
        <v/>
      </c>
      <c r="BO118" t="str">
        <f t="shared" ca="1" si="350"/>
        <v/>
      </c>
      <c r="BP118" t="str">
        <f t="shared" ca="1" si="351"/>
        <v/>
      </c>
      <c r="BQ118" t="str">
        <f t="shared" ca="1" si="352"/>
        <v/>
      </c>
      <c r="BR118" t="str">
        <f t="shared" ca="1" si="353"/>
        <v/>
      </c>
      <c r="BS118" t="str">
        <f t="shared" ca="1" si="354"/>
        <v/>
      </c>
      <c r="BT118" t="str">
        <f t="shared" ca="1" si="355"/>
        <v/>
      </c>
      <c r="BU118" t="str">
        <f t="shared" ca="1" si="356"/>
        <v/>
      </c>
      <c r="BV118" t="str">
        <f t="shared" ca="1" si="357"/>
        <v/>
      </c>
      <c r="BW118" t="str">
        <f t="shared" ca="1" si="358"/>
        <v/>
      </c>
      <c r="BX118" t="str">
        <f t="shared" ca="1" si="359"/>
        <v/>
      </c>
      <c r="BY118" t="str">
        <f t="shared" ca="1" si="360"/>
        <v/>
      </c>
      <c r="BZ118" t="str">
        <f t="shared" ca="1" si="361"/>
        <v/>
      </c>
      <c r="CA118" t="str">
        <f t="shared" ca="1" si="362"/>
        <v/>
      </c>
      <c r="CB118" t="str">
        <f t="shared" ca="1" si="363"/>
        <v/>
      </c>
      <c r="CC118" t="str">
        <f t="shared" ca="1" si="364"/>
        <v/>
      </c>
      <c r="CD118" t="str">
        <f t="shared" ca="1" si="365"/>
        <v/>
      </c>
      <c r="CE118" t="str">
        <f t="shared" ca="1" si="366"/>
        <v/>
      </c>
      <c r="CF118" t="str">
        <f t="shared" ca="1" si="367"/>
        <v/>
      </c>
      <c r="CG118" t="str">
        <f t="shared" ca="1" si="368"/>
        <v/>
      </c>
      <c r="CH118" t="str">
        <f t="shared" ca="1" si="369"/>
        <v/>
      </c>
      <c r="CI118" t="str">
        <f t="shared" ca="1" si="370"/>
        <v/>
      </c>
      <c r="CJ118" t="str">
        <f t="shared" ca="1" si="371"/>
        <v/>
      </c>
      <c r="CK118" t="str">
        <f t="shared" ca="1" si="372"/>
        <v/>
      </c>
      <c r="CL118" t="str">
        <f t="shared" ca="1" si="373"/>
        <v/>
      </c>
      <c r="CM118" t="str">
        <f t="shared" ca="1" si="374"/>
        <v/>
      </c>
      <c r="CN118" t="str">
        <f t="shared" ca="1" si="375"/>
        <v/>
      </c>
      <c r="CO118" t="str">
        <f t="shared" ca="1" si="376"/>
        <v/>
      </c>
      <c r="CP118" t="str">
        <f t="shared" ca="1" si="377"/>
        <v/>
      </c>
      <c r="CQ118" t="str">
        <f t="shared" ca="1" si="378"/>
        <v/>
      </c>
      <c r="CR118" t="str">
        <f t="shared" ca="1" si="379"/>
        <v/>
      </c>
      <c r="CS118" t="str">
        <f t="shared" ca="1" si="380"/>
        <v/>
      </c>
      <c r="CT118" t="str">
        <f t="shared" ca="1" si="381"/>
        <v/>
      </c>
      <c r="CU118" t="str">
        <f t="shared" ca="1" si="382"/>
        <v/>
      </c>
      <c r="CV118" t="str">
        <f t="shared" ca="1" si="383"/>
        <v/>
      </c>
      <c r="CW118" t="str">
        <f t="shared" ca="1" si="384"/>
        <v/>
      </c>
      <c r="CX118" t="str">
        <f t="shared" ca="1" si="385"/>
        <v/>
      </c>
      <c r="CY118" t="str">
        <f t="shared" ca="1" si="386"/>
        <v/>
      </c>
      <c r="CZ118" t="str">
        <f t="shared" ca="1" si="387"/>
        <v/>
      </c>
      <c r="DA118" t="str">
        <f t="shared" ca="1" si="388"/>
        <v/>
      </c>
      <c r="DB118" t="str">
        <f t="shared" ca="1" si="389"/>
        <v/>
      </c>
      <c r="DC118" t="str">
        <f t="shared" ca="1" si="390"/>
        <v/>
      </c>
      <c r="DD118" t="str">
        <f t="shared" ca="1" si="391"/>
        <v/>
      </c>
      <c r="DE118" t="str">
        <f t="shared" ca="1" si="392"/>
        <v/>
      </c>
      <c r="DF118" t="str">
        <f t="shared" ca="1" si="393"/>
        <v/>
      </c>
      <c r="DG118" t="str">
        <f t="shared" ca="1" si="394"/>
        <v/>
      </c>
      <c r="DH118" t="str">
        <f t="shared" ca="1" si="395"/>
        <v/>
      </c>
      <c r="DI118" t="str">
        <f t="shared" ca="1" si="396"/>
        <v/>
      </c>
      <c r="DJ118" t="str">
        <f t="shared" ca="1" si="397"/>
        <v/>
      </c>
      <c r="DK118" t="str">
        <f t="shared" ca="1" si="398"/>
        <v/>
      </c>
      <c r="DL118" t="str">
        <f t="shared" ca="1" si="399"/>
        <v/>
      </c>
      <c r="DM118" t="str">
        <f t="shared" ca="1" si="400"/>
        <v/>
      </c>
      <c r="DN118" t="str">
        <f t="shared" ca="1" si="401"/>
        <v/>
      </c>
      <c r="DO118" t="str">
        <f t="shared" ca="1" si="402"/>
        <v/>
      </c>
      <c r="DP118" t="str">
        <f t="shared" ca="1" si="403"/>
        <v/>
      </c>
      <c r="DQ118" t="str">
        <f t="shared" ca="1" si="404"/>
        <v/>
      </c>
      <c r="DR118" t="str">
        <f t="shared" ca="1" si="405"/>
        <v/>
      </c>
      <c r="DS118" t="str">
        <f t="shared" ca="1" si="406"/>
        <v/>
      </c>
      <c r="DT118" t="str">
        <f t="shared" ca="1" si="407"/>
        <v/>
      </c>
      <c r="DU118" t="str">
        <f t="shared" ca="1" si="408"/>
        <v/>
      </c>
      <c r="DV118" t="str">
        <f t="shared" ca="1" si="296"/>
        <v/>
      </c>
      <c r="DW118" t="str">
        <f t="shared" ca="1" si="409"/>
        <v/>
      </c>
      <c r="DX118" t="str">
        <f t="shared" ca="1" si="410"/>
        <v/>
      </c>
      <c r="DY118" t="str">
        <f t="shared" ca="1" si="411"/>
        <v/>
      </c>
      <c r="DZ118" t="str">
        <f t="shared" ca="1" si="412"/>
        <v/>
      </c>
      <c r="EA118" t="str">
        <f t="shared" ca="1" si="413"/>
        <v/>
      </c>
      <c r="EB118" t="str">
        <f t="shared" ca="1" si="414"/>
        <v/>
      </c>
      <c r="EC118" t="str">
        <f t="shared" ca="1" si="415"/>
        <v/>
      </c>
      <c r="ED118" t="str">
        <f t="shared" ca="1" si="416"/>
        <v/>
      </c>
      <c r="EE118" t="str">
        <f t="shared" ca="1" si="417"/>
        <v/>
      </c>
      <c r="EF118" t="str">
        <f t="shared" ca="1" si="418"/>
        <v/>
      </c>
      <c r="EG118" t="str">
        <f t="shared" ca="1" si="419"/>
        <v/>
      </c>
      <c r="EH118" t="str">
        <f t="shared" ca="1" si="420"/>
        <v/>
      </c>
      <c r="EI118" t="str">
        <f t="shared" ca="1" si="421"/>
        <v/>
      </c>
      <c r="EJ118" t="str">
        <f t="shared" ca="1" si="422"/>
        <v/>
      </c>
      <c r="EK118" t="str">
        <f t="shared" ca="1" si="423"/>
        <v/>
      </c>
      <c r="EL118" t="str">
        <f t="shared" ca="1" si="424"/>
        <v/>
      </c>
      <c r="EM118" t="str">
        <f t="shared" ca="1" si="425"/>
        <v/>
      </c>
      <c r="EN118" t="str">
        <f t="shared" ca="1" si="426"/>
        <v/>
      </c>
      <c r="EO118" t="str">
        <f t="shared" ca="1" si="427"/>
        <v/>
      </c>
      <c r="EP118" t="str">
        <f t="shared" ca="1" si="428"/>
        <v/>
      </c>
      <c r="EQ118" t="str">
        <f t="shared" ca="1" si="429"/>
        <v/>
      </c>
      <c r="ER118" t="str">
        <f t="shared" ca="1" si="430"/>
        <v/>
      </c>
      <c r="ES118" t="str">
        <f t="shared" ca="1" si="431"/>
        <v/>
      </c>
      <c r="ET118" t="str">
        <f t="shared" ca="1" si="432"/>
        <v/>
      </c>
      <c r="EU118" t="str">
        <f t="shared" ca="1" si="433"/>
        <v/>
      </c>
      <c r="EV118" t="str">
        <f t="shared" ca="1" si="434"/>
        <v/>
      </c>
      <c r="EW118" t="str">
        <f t="shared" ca="1" si="435"/>
        <v/>
      </c>
      <c r="EX118" t="str">
        <f t="shared" ca="1" si="436"/>
        <v/>
      </c>
      <c r="EY118" t="str">
        <f t="shared" ca="1" si="437"/>
        <v/>
      </c>
      <c r="EZ118" t="str">
        <f t="shared" ca="1" si="438"/>
        <v/>
      </c>
      <c r="FA118" t="str">
        <f t="shared" ca="1" si="439"/>
        <v/>
      </c>
      <c r="FB118" t="str">
        <f t="shared" ca="1" si="440"/>
        <v/>
      </c>
      <c r="FC118" t="str">
        <f t="shared" ca="1" si="441"/>
        <v/>
      </c>
      <c r="FD118" t="str">
        <f t="shared" ca="1" si="442"/>
        <v/>
      </c>
      <c r="FE118" t="str">
        <f t="shared" ca="1" si="443"/>
        <v/>
      </c>
      <c r="FF118" t="str">
        <f t="shared" ca="1" si="444"/>
        <v/>
      </c>
      <c r="FG118" t="str">
        <f t="shared" ca="1" si="445"/>
        <v/>
      </c>
      <c r="FH118" t="str">
        <f t="shared" ca="1" si="446"/>
        <v/>
      </c>
      <c r="FI118" t="str">
        <f t="shared" ca="1" si="447"/>
        <v/>
      </c>
      <c r="FJ118" t="str">
        <f t="shared" ca="1" si="448"/>
        <v/>
      </c>
      <c r="FK118" t="str">
        <f t="shared" ca="1" si="449"/>
        <v/>
      </c>
      <c r="FL118" t="str">
        <f t="shared" ca="1" si="450"/>
        <v/>
      </c>
      <c r="FM118" t="str">
        <f t="shared" ca="1" si="451"/>
        <v/>
      </c>
      <c r="FN118" t="str">
        <f t="shared" ca="1" si="452"/>
        <v/>
      </c>
      <c r="FO118" t="str">
        <f t="shared" ca="1" si="453"/>
        <v/>
      </c>
      <c r="FP118" t="str">
        <f t="shared" ca="1" si="454"/>
        <v/>
      </c>
      <c r="FQ118" t="str">
        <f t="shared" ca="1" si="455"/>
        <v/>
      </c>
      <c r="FR118" t="str">
        <f t="shared" ca="1" si="456"/>
        <v/>
      </c>
      <c r="FS118" t="str">
        <f t="shared" ca="1" si="457"/>
        <v/>
      </c>
      <c r="FT118" t="str">
        <f t="shared" ca="1" si="458"/>
        <v/>
      </c>
      <c r="FU118" t="str">
        <f t="shared" ca="1" si="459"/>
        <v/>
      </c>
      <c r="FV118" t="str">
        <f t="shared" ca="1" si="460"/>
        <v/>
      </c>
      <c r="FW118" t="str">
        <f t="shared" ca="1" si="461"/>
        <v/>
      </c>
      <c r="FX118" t="str">
        <f t="shared" ca="1" si="462"/>
        <v/>
      </c>
      <c r="FY118" t="str">
        <f t="shared" ca="1" si="463"/>
        <v/>
      </c>
      <c r="FZ118" t="str">
        <f t="shared" ca="1" si="464"/>
        <v/>
      </c>
      <c r="GA118" t="str">
        <f t="shared" ca="1" si="465"/>
        <v/>
      </c>
      <c r="GB118" t="str">
        <f t="shared" ca="1" si="466"/>
        <v/>
      </c>
      <c r="GC118" t="str">
        <f t="shared" ca="1" si="467"/>
        <v/>
      </c>
      <c r="GD118" t="str">
        <f t="shared" ca="1" si="468"/>
        <v/>
      </c>
      <c r="GE118" t="str">
        <f t="shared" ca="1" si="469"/>
        <v/>
      </c>
      <c r="GF118" t="str">
        <f t="shared" ca="1" si="470"/>
        <v/>
      </c>
      <c r="GG118" t="str">
        <f t="shared" ca="1" si="471"/>
        <v/>
      </c>
      <c r="GH118" t="str">
        <f t="shared" ca="1" si="472"/>
        <v/>
      </c>
      <c r="GI118" t="str">
        <f t="shared" ca="1" si="473"/>
        <v/>
      </c>
      <c r="GJ118" t="str">
        <f t="shared" ca="1" si="474"/>
        <v/>
      </c>
      <c r="GK118" t="str">
        <f t="shared" ca="1" si="475"/>
        <v/>
      </c>
      <c r="GL118" t="str">
        <f t="shared" ca="1" si="476"/>
        <v/>
      </c>
      <c r="GM118" t="str">
        <f t="shared" ca="1" si="477"/>
        <v/>
      </c>
      <c r="GN118" t="str">
        <f t="shared" ca="1" si="478"/>
        <v/>
      </c>
      <c r="GO118" t="str">
        <f t="shared" ca="1" si="479"/>
        <v/>
      </c>
      <c r="GP118" t="str">
        <f t="shared" ca="1" si="480"/>
        <v/>
      </c>
      <c r="GQ118" t="str">
        <f t="shared" ca="1" si="481"/>
        <v/>
      </c>
      <c r="GR118" t="str">
        <f t="shared" ca="1" si="482"/>
        <v/>
      </c>
      <c r="GS118" t="str">
        <f t="shared" ca="1" si="483"/>
        <v/>
      </c>
      <c r="GT118" t="str">
        <f t="shared" ca="1" si="484"/>
        <v/>
      </c>
      <c r="GU118" t="str">
        <f t="shared" ca="1" si="485"/>
        <v/>
      </c>
      <c r="GV118" t="str">
        <f t="shared" ca="1" si="486"/>
        <v/>
      </c>
      <c r="GW118" t="str">
        <f t="shared" ca="1" si="487"/>
        <v/>
      </c>
      <c r="GX118" t="str">
        <f t="shared" ca="1" si="488"/>
        <v/>
      </c>
      <c r="GY118" t="str">
        <f t="shared" ca="1" si="489"/>
        <v/>
      </c>
      <c r="GZ118" t="str">
        <f t="shared" ca="1" si="490"/>
        <v/>
      </c>
      <c r="HA118" t="str">
        <f t="shared" ca="1" si="491"/>
        <v/>
      </c>
      <c r="HB118" t="str">
        <f t="shared" ca="1" si="492"/>
        <v/>
      </c>
      <c r="HC118" t="str">
        <f t="shared" ca="1" si="493"/>
        <v/>
      </c>
      <c r="HD118" t="str">
        <f t="shared" ca="1" si="494"/>
        <v/>
      </c>
      <c r="HE118" t="str">
        <f t="shared" ca="1" si="495"/>
        <v/>
      </c>
      <c r="HF118" t="str">
        <f t="shared" ca="1" si="496"/>
        <v/>
      </c>
      <c r="HG118" t="str">
        <f t="shared" ca="1" si="497"/>
        <v/>
      </c>
      <c r="HH118" t="str">
        <f t="shared" ca="1" si="498"/>
        <v/>
      </c>
      <c r="HI118" t="str">
        <f t="shared" ca="1" si="499"/>
        <v/>
      </c>
      <c r="HJ118" t="str">
        <f t="shared" ca="1" si="500"/>
        <v/>
      </c>
      <c r="HK118" t="str">
        <f t="shared" ca="1" si="501"/>
        <v/>
      </c>
      <c r="HL118" t="str">
        <f t="shared" ca="1" si="502"/>
        <v/>
      </c>
      <c r="HM118" t="str">
        <f t="shared" ca="1" si="503"/>
        <v/>
      </c>
      <c r="HN118" t="str">
        <f t="shared" ca="1" si="504"/>
        <v/>
      </c>
      <c r="HO118" t="str">
        <f t="shared" ca="1" si="505"/>
        <v/>
      </c>
      <c r="HP118" t="str">
        <f t="shared" ca="1" si="506"/>
        <v/>
      </c>
      <c r="HQ118" t="str">
        <f t="shared" ca="1" si="507"/>
        <v/>
      </c>
      <c r="HR118" t="str">
        <f t="shared" ca="1" si="508"/>
        <v/>
      </c>
      <c r="HS118" t="str">
        <f t="shared" ca="1" si="509"/>
        <v/>
      </c>
      <c r="HT118" t="str">
        <f t="shared" ca="1" si="510"/>
        <v/>
      </c>
      <c r="HU118" t="str">
        <f t="shared" ca="1" si="511"/>
        <v/>
      </c>
      <c r="HV118" t="str">
        <f t="shared" ca="1" si="512"/>
        <v/>
      </c>
      <c r="HW118" t="str">
        <f t="shared" ca="1" si="513"/>
        <v/>
      </c>
      <c r="HX118" t="str">
        <f t="shared" ca="1" si="514"/>
        <v/>
      </c>
      <c r="HY118" t="str">
        <f t="shared" ca="1" si="515"/>
        <v/>
      </c>
      <c r="HZ118" t="str">
        <f t="shared" ca="1" si="516"/>
        <v/>
      </c>
      <c r="IA118" t="str">
        <f t="shared" ca="1" si="517"/>
        <v/>
      </c>
      <c r="IB118" t="str">
        <f t="shared" ca="1" si="518"/>
        <v/>
      </c>
      <c r="IC118" t="str">
        <f t="shared" ca="1" si="519"/>
        <v/>
      </c>
      <c r="ID118" t="str">
        <f t="shared" ca="1" si="520"/>
        <v/>
      </c>
      <c r="IE118" t="str">
        <f t="shared" ca="1" si="521"/>
        <v/>
      </c>
      <c r="IF118" t="str">
        <f t="shared" ca="1" si="522"/>
        <v/>
      </c>
      <c r="IG118" t="str">
        <f t="shared" ca="1" si="523"/>
        <v/>
      </c>
      <c r="IH118" t="str">
        <f t="shared" ca="1" si="524"/>
        <v/>
      </c>
      <c r="II118" t="str">
        <f t="shared" ca="1" si="525"/>
        <v/>
      </c>
      <c r="IJ118" t="str">
        <f t="shared" ca="1" si="526"/>
        <v/>
      </c>
      <c r="IK118" t="str">
        <f t="shared" ca="1" si="527"/>
        <v/>
      </c>
      <c r="IL118" t="str">
        <f t="shared" ca="1" si="528"/>
        <v/>
      </c>
      <c r="IM118" t="str">
        <f t="shared" ca="1" si="529"/>
        <v/>
      </c>
      <c r="IN118" t="str">
        <f t="shared" ca="1" si="530"/>
        <v/>
      </c>
      <c r="IO118" t="str">
        <f t="shared" ca="1" si="531"/>
        <v/>
      </c>
      <c r="IP118" t="str">
        <f t="shared" ca="1" si="532"/>
        <v/>
      </c>
      <c r="IQ118" t="str">
        <f t="shared" ca="1" si="533"/>
        <v/>
      </c>
      <c r="IR118" t="str">
        <f t="shared" ca="1" si="534"/>
        <v/>
      </c>
      <c r="IS118" t="str">
        <f t="shared" ca="1" si="535"/>
        <v/>
      </c>
      <c r="IT118" t="str">
        <f t="shared" ca="1" si="536"/>
        <v/>
      </c>
      <c r="IU118" t="str">
        <f t="shared" ca="1" si="537"/>
        <v/>
      </c>
      <c r="IV118" t="str">
        <f t="shared" ca="1" si="538"/>
        <v/>
      </c>
      <c r="IW118" t="str">
        <f t="shared" ca="1" si="539"/>
        <v/>
      </c>
      <c r="IX118" t="str">
        <f t="shared" ca="1" si="540"/>
        <v/>
      </c>
      <c r="IY118" t="str">
        <f t="shared" ca="1" si="541"/>
        <v/>
      </c>
      <c r="IZ118" t="str">
        <f t="shared" ca="1" si="542"/>
        <v/>
      </c>
      <c r="JA118" t="str">
        <f t="shared" ca="1" si="543"/>
        <v/>
      </c>
      <c r="JB118" t="str">
        <f t="shared" ca="1" si="544"/>
        <v/>
      </c>
      <c r="JC118" t="str">
        <f t="shared" ca="1" si="545"/>
        <v/>
      </c>
      <c r="JD118" t="str">
        <f t="shared" ca="1" si="546"/>
        <v/>
      </c>
      <c r="JE118" t="str">
        <f t="shared" ca="1" si="547"/>
        <v/>
      </c>
      <c r="JF118" t="str">
        <f t="shared" ca="1" si="548"/>
        <v/>
      </c>
      <c r="JG118" t="str">
        <f t="shared" ca="1" si="549"/>
        <v/>
      </c>
      <c r="JH118" t="str">
        <f t="shared" ca="1" si="550"/>
        <v/>
      </c>
      <c r="JI118" t="str">
        <f t="shared" ca="1" si="551"/>
        <v/>
      </c>
      <c r="JJ118" t="str">
        <f t="shared" ca="1" si="552"/>
        <v/>
      </c>
      <c r="JK118" t="str">
        <f t="shared" ca="1" si="553"/>
        <v/>
      </c>
      <c r="JL118" t="str">
        <f t="shared" ca="1" si="554"/>
        <v/>
      </c>
      <c r="JM118" t="str">
        <f t="shared" ca="1" si="555"/>
        <v/>
      </c>
      <c r="JN118" t="str">
        <f t="shared" ca="1" si="556"/>
        <v/>
      </c>
      <c r="JO118" t="str">
        <f t="shared" ca="1" si="557"/>
        <v/>
      </c>
      <c r="JP118" t="str">
        <f t="shared" ca="1" si="558"/>
        <v/>
      </c>
      <c r="JQ118" t="str">
        <f t="shared" ca="1" si="559"/>
        <v/>
      </c>
      <c r="JR118" t="str">
        <f t="shared" ca="1" si="560"/>
        <v/>
      </c>
      <c r="JS118" t="str">
        <f t="shared" ca="1" si="561"/>
        <v/>
      </c>
      <c r="JT118" t="str">
        <f t="shared" ca="1" si="562"/>
        <v/>
      </c>
      <c r="JU118" t="str">
        <f t="shared" ca="1" si="563"/>
        <v/>
      </c>
    </row>
    <row r="119" spans="1:281" x14ac:dyDescent="0.25">
      <c r="A119">
        <f t="shared" si="564"/>
        <v>118</v>
      </c>
      <c r="B119" t="str">
        <f t="shared" ca="1" si="293"/>
        <v/>
      </c>
      <c r="C119">
        <v>5</v>
      </c>
      <c r="D119">
        <f t="shared" si="297"/>
        <v>118</v>
      </c>
      <c r="E119">
        <f t="shared" si="298"/>
        <v>18</v>
      </c>
      <c r="F119">
        <f ca="1">COUNT((AD119,AP119,BB119,BN119,BZ119,CL119,CX119,DJ119,DV119,EH119,ET119,FF119,FR119,GD119,GP119,HB119,HN119,HZ119,IL119,IX119,JJ119,JV119,KH119,KT119,LF119,LR119))</f>
        <v>0</v>
      </c>
      <c r="G119">
        <f t="shared" ca="1" si="299"/>
        <v>0</v>
      </c>
      <c r="H119">
        <f t="shared" ca="1" si="300"/>
        <v>0</v>
      </c>
      <c r="I119">
        <f t="shared" ca="1" si="294"/>
        <v>0</v>
      </c>
      <c r="J119">
        <f t="shared" ca="1" si="301"/>
        <v>0</v>
      </c>
      <c r="K119">
        <f t="shared" ca="1" si="302"/>
        <v>-1</v>
      </c>
      <c r="L119">
        <f t="shared" ca="1" si="565"/>
        <v>9</v>
      </c>
      <c r="M119">
        <f t="shared" ca="1" si="303"/>
        <v>0</v>
      </c>
      <c r="N119">
        <f t="shared" ca="1" si="566"/>
        <v>65</v>
      </c>
      <c r="O119">
        <f t="shared" ca="1" si="304"/>
        <v>-1</v>
      </c>
      <c r="P119">
        <f t="shared" ca="1" si="567"/>
        <v>9</v>
      </c>
      <c r="Q119">
        <f t="shared" ca="1" si="305"/>
        <v>0</v>
      </c>
      <c r="R119">
        <f t="shared" ca="1" si="306"/>
        <v>0</v>
      </c>
      <c r="S119">
        <f t="shared" ca="1" si="307"/>
        <v>0</v>
      </c>
      <c r="T119">
        <f t="shared" ca="1" si="308"/>
        <v>0</v>
      </c>
      <c r="U119" t="str">
        <f t="shared" ca="1" si="295"/>
        <v>999999999999</v>
      </c>
      <c r="V119">
        <f t="shared" ca="1" si="568"/>
        <v>0</v>
      </c>
      <c r="W119">
        <f t="shared" si="309"/>
        <v>118</v>
      </c>
      <c r="X119" t="e">
        <f t="shared" ca="1" si="569"/>
        <v>#N/A</v>
      </c>
      <c r="Y119">
        <f t="shared" ca="1" si="310"/>
        <v>0</v>
      </c>
      <c r="Z119" t="str">
        <f t="shared" ca="1" si="311"/>
        <v>999zz</v>
      </c>
      <c r="AA119">
        <f t="shared" ca="1" si="570"/>
        <v>350</v>
      </c>
      <c r="AB119">
        <f t="shared" si="312"/>
        <v>118</v>
      </c>
      <c r="AC119" t="e">
        <f t="shared" ca="1" si="571"/>
        <v>#N/A</v>
      </c>
      <c r="AD119" t="str">
        <f t="shared" ca="1" si="313"/>
        <v/>
      </c>
      <c r="AE119" t="str">
        <f t="shared" ca="1" si="314"/>
        <v/>
      </c>
      <c r="AF119" t="str">
        <f t="shared" ca="1" si="315"/>
        <v/>
      </c>
      <c r="AG119" t="str">
        <f t="shared" ca="1" si="316"/>
        <v/>
      </c>
      <c r="AH119" t="str">
        <f t="shared" ca="1" si="317"/>
        <v/>
      </c>
      <c r="AI119" t="str">
        <f t="shared" ca="1" si="318"/>
        <v/>
      </c>
      <c r="AJ119" t="str">
        <f t="shared" ca="1" si="319"/>
        <v/>
      </c>
      <c r="AK119" t="str">
        <f t="shared" ca="1" si="320"/>
        <v/>
      </c>
      <c r="AL119" t="str">
        <f t="shared" ca="1" si="321"/>
        <v/>
      </c>
      <c r="AM119" t="str">
        <f t="shared" ca="1" si="322"/>
        <v/>
      </c>
      <c r="AN119" t="str">
        <f t="shared" ca="1" si="323"/>
        <v/>
      </c>
      <c r="AO119" t="str">
        <f t="shared" ca="1" si="324"/>
        <v/>
      </c>
      <c r="AP119" t="str">
        <f t="shared" ca="1" si="325"/>
        <v/>
      </c>
      <c r="AQ119" t="str">
        <f t="shared" ca="1" si="326"/>
        <v/>
      </c>
      <c r="AR119" t="str">
        <f t="shared" ca="1" si="327"/>
        <v/>
      </c>
      <c r="AS119" t="str">
        <f t="shared" ca="1" si="328"/>
        <v/>
      </c>
      <c r="AT119" t="str">
        <f t="shared" ca="1" si="329"/>
        <v/>
      </c>
      <c r="AU119" t="str">
        <f t="shared" ca="1" si="330"/>
        <v/>
      </c>
      <c r="AV119" t="str">
        <f t="shared" ca="1" si="331"/>
        <v/>
      </c>
      <c r="AW119" t="str">
        <f t="shared" ca="1" si="332"/>
        <v/>
      </c>
      <c r="AX119" t="str">
        <f t="shared" ca="1" si="333"/>
        <v/>
      </c>
      <c r="AY119" t="str">
        <f t="shared" ca="1" si="334"/>
        <v/>
      </c>
      <c r="AZ119" t="str">
        <f t="shared" ca="1" si="335"/>
        <v/>
      </c>
      <c r="BA119" t="str">
        <f t="shared" ca="1" si="336"/>
        <v/>
      </c>
      <c r="BB119" t="str">
        <f t="shared" ca="1" si="337"/>
        <v/>
      </c>
      <c r="BC119" t="str">
        <f t="shared" ca="1" si="338"/>
        <v/>
      </c>
      <c r="BD119" t="str">
        <f t="shared" ca="1" si="339"/>
        <v/>
      </c>
      <c r="BE119" t="str">
        <f t="shared" ca="1" si="340"/>
        <v/>
      </c>
      <c r="BF119" t="str">
        <f t="shared" ca="1" si="341"/>
        <v/>
      </c>
      <c r="BG119" t="str">
        <f t="shared" ca="1" si="342"/>
        <v/>
      </c>
      <c r="BH119" t="str">
        <f t="shared" ca="1" si="343"/>
        <v/>
      </c>
      <c r="BI119" t="str">
        <f t="shared" ca="1" si="344"/>
        <v/>
      </c>
      <c r="BJ119" t="str">
        <f t="shared" ca="1" si="345"/>
        <v/>
      </c>
      <c r="BK119" t="str">
        <f t="shared" ca="1" si="346"/>
        <v/>
      </c>
      <c r="BL119" t="str">
        <f t="shared" ca="1" si="347"/>
        <v/>
      </c>
      <c r="BM119" t="str">
        <f t="shared" ca="1" si="348"/>
        <v/>
      </c>
      <c r="BN119" t="str">
        <f t="shared" ca="1" si="349"/>
        <v/>
      </c>
      <c r="BO119" t="str">
        <f t="shared" ca="1" si="350"/>
        <v/>
      </c>
      <c r="BP119" t="str">
        <f t="shared" ca="1" si="351"/>
        <v/>
      </c>
      <c r="BQ119" t="str">
        <f t="shared" ca="1" si="352"/>
        <v/>
      </c>
      <c r="BR119" t="str">
        <f t="shared" ca="1" si="353"/>
        <v/>
      </c>
      <c r="BS119" t="str">
        <f t="shared" ca="1" si="354"/>
        <v/>
      </c>
      <c r="BT119" t="str">
        <f t="shared" ca="1" si="355"/>
        <v/>
      </c>
      <c r="BU119" t="str">
        <f t="shared" ca="1" si="356"/>
        <v/>
      </c>
      <c r="BV119" t="str">
        <f t="shared" ca="1" si="357"/>
        <v/>
      </c>
      <c r="BW119" t="str">
        <f t="shared" ca="1" si="358"/>
        <v/>
      </c>
      <c r="BX119" t="str">
        <f t="shared" ca="1" si="359"/>
        <v/>
      </c>
      <c r="BY119" t="str">
        <f t="shared" ca="1" si="360"/>
        <v/>
      </c>
      <c r="BZ119" t="str">
        <f t="shared" ca="1" si="361"/>
        <v/>
      </c>
      <c r="CA119" t="str">
        <f t="shared" ca="1" si="362"/>
        <v/>
      </c>
      <c r="CB119" t="str">
        <f t="shared" ca="1" si="363"/>
        <v/>
      </c>
      <c r="CC119" t="str">
        <f t="shared" ca="1" si="364"/>
        <v/>
      </c>
      <c r="CD119" t="str">
        <f t="shared" ca="1" si="365"/>
        <v/>
      </c>
      <c r="CE119" t="str">
        <f t="shared" ca="1" si="366"/>
        <v/>
      </c>
      <c r="CF119" t="str">
        <f t="shared" ca="1" si="367"/>
        <v/>
      </c>
      <c r="CG119" t="str">
        <f t="shared" ca="1" si="368"/>
        <v/>
      </c>
      <c r="CH119" t="str">
        <f t="shared" ca="1" si="369"/>
        <v/>
      </c>
      <c r="CI119" t="str">
        <f t="shared" ca="1" si="370"/>
        <v/>
      </c>
      <c r="CJ119" t="str">
        <f t="shared" ca="1" si="371"/>
        <v/>
      </c>
      <c r="CK119" t="str">
        <f t="shared" ca="1" si="372"/>
        <v/>
      </c>
      <c r="CL119" t="str">
        <f t="shared" ca="1" si="373"/>
        <v/>
      </c>
      <c r="CM119" t="str">
        <f t="shared" ca="1" si="374"/>
        <v/>
      </c>
      <c r="CN119" t="str">
        <f t="shared" ca="1" si="375"/>
        <v/>
      </c>
      <c r="CO119" t="str">
        <f t="shared" ca="1" si="376"/>
        <v/>
      </c>
      <c r="CP119" t="str">
        <f t="shared" ca="1" si="377"/>
        <v/>
      </c>
      <c r="CQ119" t="str">
        <f t="shared" ca="1" si="378"/>
        <v/>
      </c>
      <c r="CR119" t="str">
        <f t="shared" ca="1" si="379"/>
        <v/>
      </c>
      <c r="CS119" t="str">
        <f t="shared" ca="1" si="380"/>
        <v/>
      </c>
      <c r="CT119" t="str">
        <f t="shared" ca="1" si="381"/>
        <v/>
      </c>
      <c r="CU119" t="str">
        <f t="shared" ca="1" si="382"/>
        <v/>
      </c>
      <c r="CV119" t="str">
        <f t="shared" ca="1" si="383"/>
        <v/>
      </c>
      <c r="CW119" t="str">
        <f t="shared" ca="1" si="384"/>
        <v/>
      </c>
      <c r="CX119" t="str">
        <f t="shared" ca="1" si="385"/>
        <v/>
      </c>
      <c r="CY119" t="str">
        <f t="shared" ca="1" si="386"/>
        <v/>
      </c>
      <c r="CZ119" t="str">
        <f t="shared" ca="1" si="387"/>
        <v/>
      </c>
      <c r="DA119" t="str">
        <f t="shared" ca="1" si="388"/>
        <v/>
      </c>
      <c r="DB119" t="str">
        <f t="shared" ca="1" si="389"/>
        <v/>
      </c>
      <c r="DC119" t="str">
        <f t="shared" ca="1" si="390"/>
        <v/>
      </c>
      <c r="DD119" t="str">
        <f t="shared" ca="1" si="391"/>
        <v/>
      </c>
      <c r="DE119" t="str">
        <f t="shared" ca="1" si="392"/>
        <v/>
      </c>
      <c r="DF119" t="str">
        <f t="shared" ca="1" si="393"/>
        <v/>
      </c>
      <c r="DG119" t="str">
        <f t="shared" ca="1" si="394"/>
        <v/>
      </c>
      <c r="DH119" t="str">
        <f t="shared" ca="1" si="395"/>
        <v/>
      </c>
      <c r="DI119" t="str">
        <f t="shared" ca="1" si="396"/>
        <v/>
      </c>
      <c r="DJ119" t="str">
        <f t="shared" ca="1" si="397"/>
        <v/>
      </c>
      <c r="DK119" t="str">
        <f t="shared" ca="1" si="398"/>
        <v/>
      </c>
      <c r="DL119" t="str">
        <f t="shared" ca="1" si="399"/>
        <v/>
      </c>
      <c r="DM119" t="str">
        <f t="shared" ca="1" si="400"/>
        <v/>
      </c>
      <c r="DN119" t="str">
        <f t="shared" ca="1" si="401"/>
        <v/>
      </c>
      <c r="DO119" t="str">
        <f t="shared" ca="1" si="402"/>
        <v/>
      </c>
      <c r="DP119" t="str">
        <f t="shared" ca="1" si="403"/>
        <v/>
      </c>
      <c r="DQ119" t="str">
        <f t="shared" ca="1" si="404"/>
        <v/>
      </c>
      <c r="DR119" t="str">
        <f t="shared" ca="1" si="405"/>
        <v/>
      </c>
      <c r="DS119" t="str">
        <f t="shared" ca="1" si="406"/>
        <v/>
      </c>
      <c r="DT119" t="str">
        <f t="shared" ca="1" si="407"/>
        <v/>
      </c>
      <c r="DU119" t="str">
        <f t="shared" ca="1" si="408"/>
        <v/>
      </c>
      <c r="DV119" t="str">
        <f t="shared" ca="1" si="296"/>
        <v/>
      </c>
      <c r="DW119" t="str">
        <f t="shared" ca="1" si="409"/>
        <v/>
      </c>
      <c r="DX119" t="str">
        <f t="shared" ca="1" si="410"/>
        <v/>
      </c>
      <c r="DY119" t="str">
        <f t="shared" ca="1" si="411"/>
        <v/>
      </c>
      <c r="DZ119" t="str">
        <f t="shared" ca="1" si="412"/>
        <v/>
      </c>
      <c r="EA119" t="str">
        <f t="shared" ca="1" si="413"/>
        <v/>
      </c>
      <c r="EB119" t="str">
        <f t="shared" ca="1" si="414"/>
        <v/>
      </c>
      <c r="EC119" t="str">
        <f t="shared" ca="1" si="415"/>
        <v/>
      </c>
      <c r="ED119" t="str">
        <f t="shared" ca="1" si="416"/>
        <v/>
      </c>
      <c r="EE119" t="str">
        <f t="shared" ca="1" si="417"/>
        <v/>
      </c>
      <c r="EF119" t="str">
        <f t="shared" ca="1" si="418"/>
        <v/>
      </c>
      <c r="EG119" t="str">
        <f t="shared" ca="1" si="419"/>
        <v/>
      </c>
      <c r="EH119" t="str">
        <f t="shared" ca="1" si="420"/>
        <v/>
      </c>
      <c r="EI119" t="str">
        <f t="shared" ca="1" si="421"/>
        <v/>
      </c>
      <c r="EJ119" t="str">
        <f t="shared" ca="1" si="422"/>
        <v/>
      </c>
      <c r="EK119" t="str">
        <f t="shared" ca="1" si="423"/>
        <v/>
      </c>
      <c r="EL119" t="str">
        <f t="shared" ca="1" si="424"/>
        <v/>
      </c>
      <c r="EM119" t="str">
        <f t="shared" ca="1" si="425"/>
        <v/>
      </c>
      <c r="EN119" t="str">
        <f t="shared" ca="1" si="426"/>
        <v/>
      </c>
      <c r="EO119" t="str">
        <f t="shared" ca="1" si="427"/>
        <v/>
      </c>
      <c r="EP119" t="str">
        <f t="shared" ca="1" si="428"/>
        <v/>
      </c>
      <c r="EQ119" t="str">
        <f t="shared" ca="1" si="429"/>
        <v/>
      </c>
      <c r="ER119" t="str">
        <f t="shared" ca="1" si="430"/>
        <v/>
      </c>
      <c r="ES119" t="str">
        <f t="shared" ca="1" si="431"/>
        <v/>
      </c>
      <c r="ET119" t="str">
        <f t="shared" ca="1" si="432"/>
        <v/>
      </c>
      <c r="EU119" t="str">
        <f t="shared" ca="1" si="433"/>
        <v/>
      </c>
      <c r="EV119" t="str">
        <f t="shared" ca="1" si="434"/>
        <v/>
      </c>
      <c r="EW119" t="str">
        <f t="shared" ca="1" si="435"/>
        <v/>
      </c>
      <c r="EX119" t="str">
        <f t="shared" ca="1" si="436"/>
        <v/>
      </c>
      <c r="EY119" t="str">
        <f t="shared" ca="1" si="437"/>
        <v/>
      </c>
      <c r="EZ119" t="str">
        <f t="shared" ca="1" si="438"/>
        <v/>
      </c>
      <c r="FA119" t="str">
        <f t="shared" ca="1" si="439"/>
        <v/>
      </c>
      <c r="FB119" t="str">
        <f t="shared" ca="1" si="440"/>
        <v/>
      </c>
      <c r="FC119" t="str">
        <f t="shared" ca="1" si="441"/>
        <v/>
      </c>
      <c r="FD119" t="str">
        <f t="shared" ca="1" si="442"/>
        <v/>
      </c>
      <c r="FE119" t="str">
        <f t="shared" ca="1" si="443"/>
        <v/>
      </c>
      <c r="FF119" t="str">
        <f t="shared" ca="1" si="444"/>
        <v/>
      </c>
      <c r="FG119" t="str">
        <f t="shared" ca="1" si="445"/>
        <v/>
      </c>
      <c r="FH119" t="str">
        <f t="shared" ca="1" si="446"/>
        <v/>
      </c>
      <c r="FI119" t="str">
        <f t="shared" ca="1" si="447"/>
        <v/>
      </c>
      <c r="FJ119" t="str">
        <f t="shared" ca="1" si="448"/>
        <v/>
      </c>
      <c r="FK119" t="str">
        <f t="shared" ca="1" si="449"/>
        <v/>
      </c>
      <c r="FL119" t="str">
        <f t="shared" ca="1" si="450"/>
        <v/>
      </c>
      <c r="FM119" t="str">
        <f t="shared" ca="1" si="451"/>
        <v/>
      </c>
      <c r="FN119" t="str">
        <f t="shared" ca="1" si="452"/>
        <v/>
      </c>
      <c r="FO119" t="str">
        <f t="shared" ca="1" si="453"/>
        <v/>
      </c>
      <c r="FP119" t="str">
        <f t="shared" ca="1" si="454"/>
        <v/>
      </c>
      <c r="FQ119" t="str">
        <f t="shared" ca="1" si="455"/>
        <v/>
      </c>
      <c r="FR119" t="str">
        <f t="shared" ca="1" si="456"/>
        <v/>
      </c>
      <c r="FS119" t="str">
        <f t="shared" ca="1" si="457"/>
        <v/>
      </c>
      <c r="FT119" t="str">
        <f t="shared" ca="1" si="458"/>
        <v/>
      </c>
      <c r="FU119" t="str">
        <f t="shared" ca="1" si="459"/>
        <v/>
      </c>
      <c r="FV119" t="str">
        <f t="shared" ca="1" si="460"/>
        <v/>
      </c>
      <c r="FW119" t="str">
        <f t="shared" ca="1" si="461"/>
        <v/>
      </c>
      <c r="FX119" t="str">
        <f t="shared" ca="1" si="462"/>
        <v/>
      </c>
      <c r="FY119" t="str">
        <f t="shared" ca="1" si="463"/>
        <v/>
      </c>
      <c r="FZ119" t="str">
        <f t="shared" ca="1" si="464"/>
        <v/>
      </c>
      <c r="GA119" t="str">
        <f t="shared" ca="1" si="465"/>
        <v/>
      </c>
      <c r="GB119" t="str">
        <f t="shared" ca="1" si="466"/>
        <v/>
      </c>
      <c r="GC119" t="str">
        <f t="shared" ca="1" si="467"/>
        <v/>
      </c>
      <c r="GD119" t="str">
        <f t="shared" ca="1" si="468"/>
        <v/>
      </c>
      <c r="GE119" t="str">
        <f t="shared" ca="1" si="469"/>
        <v/>
      </c>
      <c r="GF119" t="str">
        <f t="shared" ca="1" si="470"/>
        <v/>
      </c>
      <c r="GG119" t="str">
        <f t="shared" ca="1" si="471"/>
        <v/>
      </c>
      <c r="GH119" t="str">
        <f t="shared" ca="1" si="472"/>
        <v/>
      </c>
      <c r="GI119" t="str">
        <f t="shared" ca="1" si="473"/>
        <v/>
      </c>
      <c r="GJ119" t="str">
        <f t="shared" ca="1" si="474"/>
        <v/>
      </c>
      <c r="GK119" t="str">
        <f t="shared" ca="1" si="475"/>
        <v/>
      </c>
      <c r="GL119" t="str">
        <f t="shared" ca="1" si="476"/>
        <v/>
      </c>
      <c r="GM119" t="str">
        <f t="shared" ca="1" si="477"/>
        <v/>
      </c>
      <c r="GN119" t="str">
        <f t="shared" ca="1" si="478"/>
        <v/>
      </c>
      <c r="GO119" t="str">
        <f t="shared" ca="1" si="479"/>
        <v/>
      </c>
      <c r="GP119" t="str">
        <f t="shared" ca="1" si="480"/>
        <v/>
      </c>
      <c r="GQ119" t="str">
        <f t="shared" ca="1" si="481"/>
        <v/>
      </c>
      <c r="GR119" t="str">
        <f t="shared" ca="1" si="482"/>
        <v/>
      </c>
      <c r="GS119" t="str">
        <f t="shared" ca="1" si="483"/>
        <v/>
      </c>
      <c r="GT119" t="str">
        <f t="shared" ca="1" si="484"/>
        <v/>
      </c>
      <c r="GU119" t="str">
        <f t="shared" ca="1" si="485"/>
        <v/>
      </c>
      <c r="GV119" t="str">
        <f t="shared" ca="1" si="486"/>
        <v/>
      </c>
      <c r="GW119" t="str">
        <f t="shared" ca="1" si="487"/>
        <v/>
      </c>
      <c r="GX119" t="str">
        <f t="shared" ca="1" si="488"/>
        <v/>
      </c>
      <c r="GY119" t="str">
        <f t="shared" ca="1" si="489"/>
        <v/>
      </c>
      <c r="GZ119" t="str">
        <f t="shared" ca="1" si="490"/>
        <v/>
      </c>
      <c r="HA119" t="str">
        <f t="shared" ca="1" si="491"/>
        <v/>
      </c>
      <c r="HB119" t="str">
        <f t="shared" ca="1" si="492"/>
        <v/>
      </c>
      <c r="HC119" t="str">
        <f t="shared" ca="1" si="493"/>
        <v/>
      </c>
      <c r="HD119" t="str">
        <f t="shared" ca="1" si="494"/>
        <v/>
      </c>
      <c r="HE119" t="str">
        <f t="shared" ca="1" si="495"/>
        <v/>
      </c>
      <c r="HF119" t="str">
        <f t="shared" ca="1" si="496"/>
        <v/>
      </c>
      <c r="HG119" t="str">
        <f t="shared" ca="1" si="497"/>
        <v/>
      </c>
      <c r="HH119" t="str">
        <f t="shared" ca="1" si="498"/>
        <v/>
      </c>
      <c r="HI119" t="str">
        <f t="shared" ca="1" si="499"/>
        <v/>
      </c>
      <c r="HJ119" t="str">
        <f t="shared" ca="1" si="500"/>
        <v/>
      </c>
      <c r="HK119" t="str">
        <f t="shared" ca="1" si="501"/>
        <v/>
      </c>
      <c r="HL119" t="str">
        <f t="shared" ca="1" si="502"/>
        <v/>
      </c>
      <c r="HM119" t="str">
        <f t="shared" ca="1" si="503"/>
        <v/>
      </c>
      <c r="HN119" t="str">
        <f t="shared" ca="1" si="504"/>
        <v/>
      </c>
      <c r="HO119" t="str">
        <f t="shared" ca="1" si="505"/>
        <v/>
      </c>
      <c r="HP119" t="str">
        <f t="shared" ca="1" si="506"/>
        <v/>
      </c>
      <c r="HQ119" t="str">
        <f t="shared" ca="1" si="507"/>
        <v/>
      </c>
      <c r="HR119" t="str">
        <f t="shared" ca="1" si="508"/>
        <v/>
      </c>
      <c r="HS119" t="str">
        <f t="shared" ca="1" si="509"/>
        <v/>
      </c>
      <c r="HT119" t="str">
        <f t="shared" ca="1" si="510"/>
        <v/>
      </c>
      <c r="HU119" t="str">
        <f t="shared" ca="1" si="511"/>
        <v/>
      </c>
      <c r="HV119" t="str">
        <f t="shared" ca="1" si="512"/>
        <v/>
      </c>
      <c r="HW119" t="str">
        <f t="shared" ca="1" si="513"/>
        <v/>
      </c>
      <c r="HX119" t="str">
        <f t="shared" ca="1" si="514"/>
        <v/>
      </c>
      <c r="HY119" t="str">
        <f t="shared" ca="1" si="515"/>
        <v/>
      </c>
      <c r="HZ119" t="str">
        <f t="shared" ca="1" si="516"/>
        <v/>
      </c>
      <c r="IA119" t="str">
        <f t="shared" ca="1" si="517"/>
        <v/>
      </c>
      <c r="IB119" t="str">
        <f t="shared" ca="1" si="518"/>
        <v/>
      </c>
      <c r="IC119" t="str">
        <f t="shared" ca="1" si="519"/>
        <v/>
      </c>
      <c r="ID119" t="str">
        <f t="shared" ca="1" si="520"/>
        <v/>
      </c>
      <c r="IE119" t="str">
        <f t="shared" ca="1" si="521"/>
        <v/>
      </c>
      <c r="IF119" t="str">
        <f t="shared" ca="1" si="522"/>
        <v/>
      </c>
      <c r="IG119" t="str">
        <f t="shared" ca="1" si="523"/>
        <v/>
      </c>
      <c r="IH119" t="str">
        <f t="shared" ca="1" si="524"/>
        <v/>
      </c>
      <c r="II119" t="str">
        <f t="shared" ca="1" si="525"/>
        <v/>
      </c>
      <c r="IJ119" t="str">
        <f t="shared" ca="1" si="526"/>
        <v/>
      </c>
      <c r="IK119" t="str">
        <f t="shared" ca="1" si="527"/>
        <v/>
      </c>
      <c r="IL119" t="str">
        <f t="shared" ca="1" si="528"/>
        <v/>
      </c>
      <c r="IM119" t="str">
        <f t="shared" ca="1" si="529"/>
        <v/>
      </c>
      <c r="IN119" t="str">
        <f t="shared" ca="1" si="530"/>
        <v/>
      </c>
      <c r="IO119" t="str">
        <f t="shared" ca="1" si="531"/>
        <v/>
      </c>
      <c r="IP119" t="str">
        <f t="shared" ca="1" si="532"/>
        <v/>
      </c>
      <c r="IQ119" t="str">
        <f t="shared" ca="1" si="533"/>
        <v/>
      </c>
      <c r="IR119" t="str">
        <f t="shared" ca="1" si="534"/>
        <v/>
      </c>
      <c r="IS119" t="str">
        <f t="shared" ca="1" si="535"/>
        <v/>
      </c>
      <c r="IT119" t="str">
        <f t="shared" ca="1" si="536"/>
        <v/>
      </c>
      <c r="IU119" t="str">
        <f t="shared" ca="1" si="537"/>
        <v/>
      </c>
      <c r="IV119" t="str">
        <f t="shared" ca="1" si="538"/>
        <v/>
      </c>
      <c r="IW119" t="str">
        <f t="shared" ca="1" si="539"/>
        <v/>
      </c>
      <c r="IX119" t="str">
        <f t="shared" ca="1" si="540"/>
        <v/>
      </c>
      <c r="IY119" t="str">
        <f t="shared" ca="1" si="541"/>
        <v/>
      </c>
      <c r="IZ119" t="str">
        <f t="shared" ca="1" si="542"/>
        <v/>
      </c>
      <c r="JA119" t="str">
        <f t="shared" ca="1" si="543"/>
        <v/>
      </c>
      <c r="JB119" t="str">
        <f t="shared" ca="1" si="544"/>
        <v/>
      </c>
      <c r="JC119" t="str">
        <f t="shared" ca="1" si="545"/>
        <v/>
      </c>
      <c r="JD119" t="str">
        <f t="shared" ca="1" si="546"/>
        <v/>
      </c>
      <c r="JE119" t="str">
        <f t="shared" ca="1" si="547"/>
        <v/>
      </c>
      <c r="JF119" t="str">
        <f t="shared" ca="1" si="548"/>
        <v/>
      </c>
      <c r="JG119" t="str">
        <f t="shared" ca="1" si="549"/>
        <v/>
      </c>
      <c r="JH119" t="str">
        <f t="shared" ca="1" si="550"/>
        <v/>
      </c>
      <c r="JI119" t="str">
        <f t="shared" ca="1" si="551"/>
        <v/>
      </c>
      <c r="JJ119" t="str">
        <f t="shared" ca="1" si="552"/>
        <v/>
      </c>
      <c r="JK119" t="str">
        <f t="shared" ca="1" si="553"/>
        <v/>
      </c>
      <c r="JL119" t="str">
        <f t="shared" ca="1" si="554"/>
        <v/>
      </c>
      <c r="JM119" t="str">
        <f t="shared" ca="1" si="555"/>
        <v/>
      </c>
      <c r="JN119" t="str">
        <f t="shared" ca="1" si="556"/>
        <v/>
      </c>
      <c r="JO119" t="str">
        <f t="shared" ca="1" si="557"/>
        <v/>
      </c>
      <c r="JP119" t="str">
        <f t="shared" ca="1" si="558"/>
        <v/>
      </c>
      <c r="JQ119" t="str">
        <f t="shared" ca="1" si="559"/>
        <v/>
      </c>
      <c r="JR119" t="str">
        <f t="shared" ca="1" si="560"/>
        <v/>
      </c>
      <c r="JS119" t="str">
        <f t="shared" ca="1" si="561"/>
        <v/>
      </c>
      <c r="JT119" t="str">
        <f t="shared" ca="1" si="562"/>
        <v/>
      </c>
      <c r="JU119" t="str">
        <f t="shared" ca="1" si="563"/>
        <v/>
      </c>
    </row>
    <row r="120" spans="1:281" x14ac:dyDescent="0.25">
      <c r="A120">
        <f t="shared" si="564"/>
        <v>119</v>
      </c>
      <c r="B120" t="str">
        <f t="shared" ca="1" si="293"/>
        <v/>
      </c>
      <c r="C120">
        <v>5</v>
      </c>
      <c r="D120">
        <f t="shared" si="297"/>
        <v>119</v>
      </c>
      <c r="E120">
        <f t="shared" si="298"/>
        <v>19</v>
      </c>
      <c r="F120">
        <f ca="1">COUNT((AD120,AP120,BB120,BN120,BZ120,CL120,CX120,DJ120,DV120,EH120,ET120,FF120,FR120,GD120,GP120,HB120,HN120,HZ120,IL120,IX120,JJ120,JV120,KH120,KT120,LF120,LR120))</f>
        <v>0</v>
      </c>
      <c r="G120">
        <f t="shared" ca="1" si="299"/>
        <v>0</v>
      </c>
      <c r="H120">
        <f t="shared" ca="1" si="300"/>
        <v>0</v>
      </c>
      <c r="I120">
        <f t="shared" ca="1" si="294"/>
        <v>0</v>
      </c>
      <c r="J120">
        <f t="shared" ca="1" si="301"/>
        <v>0</v>
      </c>
      <c r="K120">
        <f t="shared" ca="1" si="302"/>
        <v>-1</v>
      </c>
      <c r="L120">
        <f t="shared" ca="1" si="565"/>
        <v>9</v>
      </c>
      <c r="M120">
        <f t="shared" ca="1" si="303"/>
        <v>0</v>
      </c>
      <c r="N120">
        <f t="shared" ca="1" si="566"/>
        <v>65</v>
      </c>
      <c r="O120">
        <f t="shared" ca="1" si="304"/>
        <v>-1</v>
      </c>
      <c r="P120">
        <f t="shared" ca="1" si="567"/>
        <v>9</v>
      </c>
      <c r="Q120">
        <f t="shared" ca="1" si="305"/>
        <v>0</v>
      </c>
      <c r="R120">
        <f t="shared" ca="1" si="306"/>
        <v>0</v>
      </c>
      <c r="S120">
        <f t="shared" ca="1" si="307"/>
        <v>0</v>
      </c>
      <c r="T120">
        <f t="shared" ca="1" si="308"/>
        <v>0</v>
      </c>
      <c r="U120" t="str">
        <f t="shared" ca="1" si="295"/>
        <v>999999999999</v>
      </c>
      <c r="V120">
        <f t="shared" ca="1" si="568"/>
        <v>0</v>
      </c>
      <c r="W120">
        <f t="shared" si="309"/>
        <v>119</v>
      </c>
      <c r="X120" t="e">
        <f t="shared" ca="1" si="569"/>
        <v>#N/A</v>
      </c>
      <c r="Y120">
        <f t="shared" ca="1" si="310"/>
        <v>0</v>
      </c>
      <c r="Z120" t="str">
        <f t="shared" ca="1" si="311"/>
        <v>999zz</v>
      </c>
      <c r="AA120">
        <f t="shared" ca="1" si="570"/>
        <v>350</v>
      </c>
      <c r="AB120">
        <f t="shared" si="312"/>
        <v>119</v>
      </c>
      <c r="AC120" t="e">
        <f t="shared" ca="1" si="571"/>
        <v>#N/A</v>
      </c>
      <c r="AD120" t="str">
        <f t="shared" ca="1" si="313"/>
        <v/>
      </c>
      <c r="AE120" t="str">
        <f t="shared" ca="1" si="314"/>
        <v/>
      </c>
      <c r="AF120" t="str">
        <f t="shared" ca="1" si="315"/>
        <v/>
      </c>
      <c r="AG120" t="str">
        <f t="shared" ca="1" si="316"/>
        <v/>
      </c>
      <c r="AH120" t="str">
        <f t="shared" ca="1" si="317"/>
        <v/>
      </c>
      <c r="AI120" t="str">
        <f t="shared" ca="1" si="318"/>
        <v/>
      </c>
      <c r="AJ120" t="str">
        <f t="shared" ca="1" si="319"/>
        <v/>
      </c>
      <c r="AK120" t="str">
        <f t="shared" ca="1" si="320"/>
        <v/>
      </c>
      <c r="AL120" t="str">
        <f t="shared" ca="1" si="321"/>
        <v/>
      </c>
      <c r="AM120" t="str">
        <f t="shared" ca="1" si="322"/>
        <v/>
      </c>
      <c r="AN120" t="str">
        <f t="shared" ca="1" si="323"/>
        <v/>
      </c>
      <c r="AO120" t="str">
        <f t="shared" ca="1" si="324"/>
        <v/>
      </c>
      <c r="AP120" t="str">
        <f t="shared" ca="1" si="325"/>
        <v/>
      </c>
      <c r="AQ120" t="str">
        <f t="shared" ca="1" si="326"/>
        <v/>
      </c>
      <c r="AR120" t="str">
        <f t="shared" ca="1" si="327"/>
        <v/>
      </c>
      <c r="AS120" t="str">
        <f t="shared" ca="1" si="328"/>
        <v/>
      </c>
      <c r="AT120" t="str">
        <f t="shared" ca="1" si="329"/>
        <v/>
      </c>
      <c r="AU120" t="str">
        <f t="shared" ca="1" si="330"/>
        <v/>
      </c>
      <c r="AV120" t="str">
        <f t="shared" ca="1" si="331"/>
        <v/>
      </c>
      <c r="AW120" t="str">
        <f t="shared" ca="1" si="332"/>
        <v/>
      </c>
      <c r="AX120" t="str">
        <f t="shared" ca="1" si="333"/>
        <v/>
      </c>
      <c r="AY120" t="str">
        <f t="shared" ca="1" si="334"/>
        <v/>
      </c>
      <c r="AZ120" t="str">
        <f t="shared" ca="1" si="335"/>
        <v/>
      </c>
      <c r="BA120" t="str">
        <f t="shared" ca="1" si="336"/>
        <v/>
      </c>
      <c r="BB120" t="str">
        <f t="shared" ca="1" si="337"/>
        <v/>
      </c>
      <c r="BC120" t="str">
        <f t="shared" ca="1" si="338"/>
        <v/>
      </c>
      <c r="BD120" t="str">
        <f t="shared" ca="1" si="339"/>
        <v/>
      </c>
      <c r="BE120" t="str">
        <f t="shared" ca="1" si="340"/>
        <v/>
      </c>
      <c r="BF120" t="str">
        <f t="shared" ca="1" si="341"/>
        <v/>
      </c>
      <c r="BG120" t="str">
        <f t="shared" ca="1" si="342"/>
        <v/>
      </c>
      <c r="BH120" t="str">
        <f t="shared" ca="1" si="343"/>
        <v/>
      </c>
      <c r="BI120" t="str">
        <f t="shared" ca="1" si="344"/>
        <v/>
      </c>
      <c r="BJ120" t="str">
        <f t="shared" ca="1" si="345"/>
        <v/>
      </c>
      <c r="BK120" t="str">
        <f t="shared" ca="1" si="346"/>
        <v/>
      </c>
      <c r="BL120" t="str">
        <f t="shared" ca="1" si="347"/>
        <v/>
      </c>
      <c r="BM120" t="str">
        <f t="shared" ca="1" si="348"/>
        <v/>
      </c>
      <c r="BN120" t="str">
        <f t="shared" ca="1" si="349"/>
        <v/>
      </c>
      <c r="BO120" t="str">
        <f t="shared" ca="1" si="350"/>
        <v/>
      </c>
      <c r="BP120" t="str">
        <f t="shared" ca="1" si="351"/>
        <v/>
      </c>
      <c r="BQ120" t="str">
        <f t="shared" ca="1" si="352"/>
        <v/>
      </c>
      <c r="BR120" t="str">
        <f t="shared" ca="1" si="353"/>
        <v/>
      </c>
      <c r="BS120" t="str">
        <f t="shared" ca="1" si="354"/>
        <v/>
      </c>
      <c r="BT120" t="str">
        <f t="shared" ca="1" si="355"/>
        <v/>
      </c>
      <c r="BU120" t="str">
        <f t="shared" ca="1" si="356"/>
        <v/>
      </c>
      <c r="BV120" t="str">
        <f t="shared" ca="1" si="357"/>
        <v/>
      </c>
      <c r="BW120" t="str">
        <f t="shared" ca="1" si="358"/>
        <v/>
      </c>
      <c r="BX120" t="str">
        <f t="shared" ca="1" si="359"/>
        <v/>
      </c>
      <c r="BY120" t="str">
        <f t="shared" ca="1" si="360"/>
        <v/>
      </c>
      <c r="BZ120" t="str">
        <f t="shared" ca="1" si="361"/>
        <v/>
      </c>
      <c r="CA120" t="str">
        <f t="shared" ca="1" si="362"/>
        <v/>
      </c>
      <c r="CB120" t="str">
        <f t="shared" ca="1" si="363"/>
        <v/>
      </c>
      <c r="CC120" t="str">
        <f t="shared" ca="1" si="364"/>
        <v/>
      </c>
      <c r="CD120" t="str">
        <f t="shared" ca="1" si="365"/>
        <v/>
      </c>
      <c r="CE120" t="str">
        <f t="shared" ca="1" si="366"/>
        <v/>
      </c>
      <c r="CF120" t="str">
        <f t="shared" ca="1" si="367"/>
        <v/>
      </c>
      <c r="CG120" t="str">
        <f t="shared" ca="1" si="368"/>
        <v/>
      </c>
      <c r="CH120" t="str">
        <f t="shared" ca="1" si="369"/>
        <v/>
      </c>
      <c r="CI120" t="str">
        <f t="shared" ca="1" si="370"/>
        <v/>
      </c>
      <c r="CJ120" t="str">
        <f t="shared" ca="1" si="371"/>
        <v/>
      </c>
      <c r="CK120" t="str">
        <f t="shared" ca="1" si="372"/>
        <v/>
      </c>
      <c r="CL120" t="str">
        <f t="shared" ca="1" si="373"/>
        <v/>
      </c>
      <c r="CM120" t="str">
        <f t="shared" ca="1" si="374"/>
        <v/>
      </c>
      <c r="CN120" t="str">
        <f t="shared" ca="1" si="375"/>
        <v/>
      </c>
      <c r="CO120" t="str">
        <f t="shared" ca="1" si="376"/>
        <v/>
      </c>
      <c r="CP120" t="str">
        <f t="shared" ca="1" si="377"/>
        <v/>
      </c>
      <c r="CQ120" t="str">
        <f t="shared" ca="1" si="378"/>
        <v/>
      </c>
      <c r="CR120" t="str">
        <f t="shared" ca="1" si="379"/>
        <v/>
      </c>
      <c r="CS120" t="str">
        <f t="shared" ca="1" si="380"/>
        <v/>
      </c>
      <c r="CT120" t="str">
        <f t="shared" ca="1" si="381"/>
        <v/>
      </c>
      <c r="CU120" t="str">
        <f t="shared" ca="1" si="382"/>
        <v/>
      </c>
      <c r="CV120" t="str">
        <f t="shared" ca="1" si="383"/>
        <v/>
      </c>
      <c r="CW120" t="str">
        <f t="shared" ca="1" si="384"/>
        <v/>
      </c>
      <c r="CX120" t="str">
        <f t="shared" ca="1" si="385"/>
        <v/>
      </c>
      <c r="CY120" t="str">
        <f t="shared" ca="1" si="386"/>
        <v/>
      </c>
      <c r="CZ120" t="str">
        <f t="shared" ca="1" si="387"/>
        <v/>
      </c>
      <c r="DA120" t="str">
        <f t="shared" ca="1" si="388"/>
        <v/>
      </c>
      <c r="DB120" t="str">
        <f t="shared" ca="1" si="389"/>
        <v/>
      </c>
      <c r="DC120" t="str">
        <f t="shared" ca="1" si="390"/>
        <v/>
      </c>
      <c r="DD120" t="str">
        <f t="shared" ca="1" si="391"/>
        <v/>
      </c>
      <c r="DE120" t="str">
        <f t="shared" ca="1" si="392"/>
        <v/>
      </c>
      <c r="DF120" t="str">
        <f t="shared" ca="1" si="393"/>
        <v/>
      </c>
      <c r="DG120" t="str">
        <f t="shared" ca="1" si="394"/>
        <v/>
      </c>
      <c r="DH120" t="str">
        <f t="shared" ca="1" si="395"/>
        <v/>
      </c>
      <c r="DI120" t="str">
        <f t="shared" ca="1" si="396"/>
        <v/>
      </c>
      <c r="DJ120" t="str">
        <f t="shared" ca="1" si="397"/>
        <v/>
      </c>
      <c r="DK120" t="str">
        <f t="shared" ca="1" si="398"/>
        <v/>
      </c>
      <c r="DL120" t="str">
        <f t="shared" ca="1" si="399"/>
        <v/>
      </c>
      <c r="DM120" t="str">
        <f t="shared" ca="1" si="400"/>
        <v/>
      </c>
      <c r="DN120" t="str">
        <f t="shared" ca="1" si="401"/>
        <v/>
      </c>
      <c r="DO120" t="str">
        <f t="shared" ca="1" si="402"/>
        <v/>
      </c>
      <c r="DP120" t="str">
        <f t="shared" ca="1" si="403"/>
        <v/>
      </c>
      <c r="DQ120" t="str">
        <f t="shared" ca="1" si="404"/>
        <v/>
      </c>
      <c r="DR120" t="str">
        <f t="shared" ca="1" si="405"/>
        <v/>
      </c>
      <c r="DS120" t="str">
        <f t="shared" ca="1" si="406"/>
        <v/>
      </c>
      <c r="DT120" t="str">
        <f t="shared" ca="1" si="407"/>
        <v/>
      </c>
      <c r="DU120" t="str">
        <f t="shared" ca="1" si="408"/>
        <v/>
      </c>
      <c r="DV120" t="str">
        <f t="shared" ca="1" si="296"/>
        <v/>
      </c>
      <c r="DW120" t="str">
        <f t="shared" ca="1" si="409"/>
        <v/>
      </c>
      <c r="DX120" t="str">
        <f t="shared" ca="1" si="410"/>
        <v/>
      </c>
      <c r="DY120" t="str">
        <f t="shared" ca="1" si="411"/>
        <v/>
      </c>
      <c r="DZ120" t="str">
        <f t="shared" ca="1" si="412"/>
        <v/>
      </c>
      <c r="EA120" t="str">
        <f t="shared" ca="1" si="413"/>
        <v/>
      </c>
      <c r="EB120" t="str">
        <f t="shared" ca="1" si="414"/>
        <v/>
      </c>
      <c r="EC120" t="str">
        <f t="shared" ca="1" si="415"/>
        <v/>
      </c>
      <c r="ED120" t="str">
        <f t="shared" ca="1" si="416"/>
        <v/>
      </c>
      <c r="EE120" t="str">
        <f t="shared" ca="1" si="417"/>
        <v/>
      </c>
      <c r="EF120" t="str">
        <f t="shared" ca="1" si="418"/>
        <v/>
      </c>
      <c r="EG120" t="str">
        <f t="shared" ca="1" si="419"/>
        <v/>
      </c>
      <c r="EH120" t="str">
        <f t="shared" ca="1" si="420"/>
        <v/>
      </c>
      <c r="EI120" t="str">
        <f t="shared" ca="1" si="421"/>
        <v/>
      </c>
      <c r="EJ120" t="str">
        <f t="shared" ca="1" si="422"/>
        <v/>
      </c>
      <c r="EK120" t="str">
        <f t="shared" ca="1" si="423"/>
        <v/>
      </c>
      <c r="EL120" t="str">
        <f t="shared" ca="1" si="424"/>
        <v/>
      </c>
      <c r="EM120" t="str">
        <f t="shared" ca="1" si="425"/>
        <v/>
      </c>
      <c r="EN120" t="str">
        <f t="shared" ca="1" si="426"/>
        <v/>
      </c>
      <c r="EO120" t="str">
        <f t="shared" ca="1" si="427"/>
        <v/>
      </c>
      <c r="EP120" t="str">
        <f t="shared" ca="1" si="428"/>
        <v/>
      </c>
      <c r="EQ120" t="str">
        <f t="shared" ca="1" si="429"/>
        <v/>
      </c>
      <c r="ER120" t="str">
        <f t="shared" ca="1" si="430"/>
        <v/>
      </c>
      <c r="ES120" t="str">
        <f t="shared" ca="1" si="431"/>
        <v/>
      </c>
      <c r="ET120" t="str">
        <f t="shared" ca="1" si="432"/>
        <v/>
      </c>
      <c r="EU120" t="str">
        <f t="shared" ca="1" si="433"/>
        <v/>
      </c>
      <c r="EV120" t="str">
        <f t="shared" ca="1" si="434"/>
        <v/>
      </c>
      <c r="EW120" t="str">
        <f t="shared" ca="1" si="435"/>
        <v/>
      </c>
      <c r="EX120" t="str">
        <f t="shared" ca="1" si="436"/>
        <v/>
      </c>
      <c r="EY120" t="str">
        <f t="shared" ca="1" si="437"/>
        <v/>
      </c>
      <c r="EZ120" t="str">
        <f t="shared" ca="1" si="438"/>
        <v/>
      </c>
      <c r="FA120" t="str">
        <f t="shared" ca="1" si="439"/>
        <v/>
      </c>
      <c r="FB120" t="str">
        <f t="shared" ca="1" si="440"/>
        <v/>
      </c>
      <c r="FC120" t="str">
        <f t="shared" ca="1" si="441"/>
        <v/>
      </c>
      <c r="FD120" t="str">
        <f t="shared" ca="1" si="442"/>
        <v/>
      </c>
      <c r="FE120" t="str">
        <f t="shared" ca="1" si="443"/>
        <v/>
      </c>
      <c r="FF120" t="str">
        <f t="shared" ca="1" si="444"/>
        <v/>
      </c>
      <c r="FG120" t="str">
        <f t="shared" ca="1" si="445"/>
        <v/>
      </c>
      <c r="FH120" t="str">
        <f t="shared" ca="1" si="446"/>
        <v/>
      </c>
      <c r="FI120" t="str">
        <f t="shared" ca="1" si="447"/>
        <v/>
      </c>
      <c r="FJ120" t="str">
        <f t="shared" ca="1" si="448"/>
        <v/>
      </c>
      <c r="FK120" t="str">
        <f t="shared" ca="1" si="449"/>
        <v/>
      </c>
      <c r="FL120" t="str">
        <f t="shared" ca="1" si="450"/>
        <v/>
      </c>
      <c r="FM120" t="str">
        <f t="shared" ca="1" si="451"/>
        <v/>
      </c>
      <c r="FN120" t="str">
        <f t="shared" ca="1" si="452"/>
        <v/>
      </c>
      <c r="FO120" t="str">
        <f t="shared" ca="1" si="453"/>
        <v/>
      </c>
      <c r="FP120" t="str">
        <f t="shared" ca="1" si="454"/>
        <v/>
      </c>
      <c r="FQ120" t="str">
        <f t="shared" ca="1" si="455"/>
        <v/>
      </c>
      <c r="FR120" t="str">
        <f t="shared" ca="1" si="456"/>
        <v/>
      </c>
      <c r="FS120" t="str">
        <f t="shared" ca="1" si="457"/>
        <v/>
      </c>
      <c r="FT120" t="str">
        <f t="shared" ca="1" si="458"/>
        <v/>
      </c>
      <c r="FU120" t="str">
        <f t="shared" ca="1" si="459"/>
        <v/>
      </c>
      <c r="FV120" t="str">
        <f t="shared" ca="1" si="460"/>
        <v/>
      </c>
      <c r="FW120" t="str">
        <f t="shared" ca="1" si="461"/>
        <v/>
      </c>
      <c r="FX120" t="str">
        <f t="shared" ca="1" si="462"/>
        <v/>
      </c>
      <c r="FY120" t="str">
        <f t="shared" ca="1" si="463"/>
        <v/>
      </c>
      <c r="FZ120" t="str">
        <f t="shared" ca="1" si="464"/>
        <v/>
      </c>
      <c r="GA120" t="str">
        <f t="shared" ca="1" si="465"/>
        <v/>
      </c>
      <c r="GB120" t="str">
        <f t="shared" ca="1" si="466"/>
        <v/>
      </c>
      <c r="GC120" t="str">
        <f t="shared" ca="1" si="467"/>
        <v/>
      </c>
      <c r="GD120" t="str">
        <f t="shared" ca="1" si="468"/>
        <v/>
      </c>
      <c r="GE120" t="str">
        <f t="shared" ca="1" si="469"/>
        <v/>
      </c>
      <c r="GF120" t="str">
        <f t="shared" ca="1" si="470"/>
        <v/>
      </c>
      <c r="GG120" t="str">
        <f t="shared" ca="1" si="471"/>
        <v/>
      </c>
      <c r="GH120" t="str">
        <f t="shared" ca="1" si="472"/>
        <v/>
      </c>
      <c r="GI120" t="str">
        <f t="shared" ca="1" si="473"/>
        <v/>
      </c>
      <c r="GJ120" t="str">
        <f t="shared" ca="1" si="474"/>
        <v/>
      </c>
      <c r="GK120" t="str">
        <f t="shared" ca="1" si="475"/>
        <v/>
      </c>
      <c r="GL120" t="str">
        <f t="shared" ca="1" si="476"/>
        <v/>
      </c>
      <c r="GM120" t="str">
        <f t="shared" ca="1" si="477"/>
        <v/>
      </c>
      <c r="GN120" t="str">
        <f t="shared" ca="1" si="478"/>
        <v/>
      </c>
      <c r="GO120" t="str">
        <f t="shared" ca="1" si="479"/>
        <v/>
      </c>
      <c r="GP120" t="str">
        <f t="shared" ca="1" si="480"/>
        <v/>
      </c>
      <c r="GQ120" t="str">
        <f t="shared" ca="1" si="481"/>
        <v/>
      </c>
      <c r="GR120" t="str">
        <f t="shared" ca="1" si="482"/>
        <v/>
      </c>
      <c r="GS120" t="str">
        <f t="shared" ca="1" si="483"/>
        <v/>
      </c>
      <c r="GT120" t="str">
        <f t="shared" ca="1" si="484"/>
        <v/>
      </c>
      <c r="GU120" t="str">
        <f t="shared" ca="1" si="485"/>
        <v/>
      </c>
      <c r="GV120" t="str">
        <f t="shared" ca="1" si="486"/>
        <v/>
      </c>
      <c r="GW120" t="str">
        <f t="shared" ca="1" si="487"/>
        <v/>
      </c>
      <c r="GX120" t="str">
        <f t="shared" ca="1" si="488"/>
        <v/>
      </c>
      <c r="GY120" t="str">
        <f t="shared" ca="1" si="489"/>
        <v/>
      </c>
      <c r="GZ120" t="str">
        <f t="shared" ca="1" si="490"/>
        <v/>
      </c>
      <c r="HA120" t="str">
        <f t="shared" ca="1" si="491"/>
        <v/>
      </c>
      <c r="HB120" t="str">
        <f t="shared" ca="1" si="492"/>
        <v/>
      </c>
      <c r="HC120" t="str">
        <f t="shared" ca="1" si="493"/>
        <v/>
      </c>
      <c r="HD120" t="str">
        <f t="shared" ca="1" si="494"/>
        <v/>
      </c>
      <c r="HE120" t="str">
        <f t="shared" ca="1" si="495"/>
        <v/>
      </c>
      <c r="HF120" t="str">
        <f t="shared" ca="1" si="496"/>
        <v/>
      </c>
      <c r="HG120" t="str">
        <f t="shared" ca="1" si="497"/>
        <v/>
      </c>
      <c r="HH120" t="str">
        <f t="shared" ca="1" si="498"/>
        <v/>
      </c>
      <c r="HI120" t="str">
        <f t="shared" ca="1" si="499"/>
        <v/>
      </c>
      <c r="HJ120" t="str">
        <f t="shared" ca="1" si="500"/>
        <v/>
      </c>
      <c r="HK120" t="str">
        <f t="shared" ca="1" si="501"/>
        <v/>
      </c>
      <c r="HL120" t="str">
        <f t="shared" ca="1" si="502"/>
        <v/>
      </c>
      <c r="HM120" t="str">
        <f t="shared" ca="1" si="503"/>
        <v/>
      </c>
      <c r="HN120" t="str">
        <f t="shared" ca="1" si="504"/>
        <v/>
      </c>
      <c r="HO120" t="str">
        <f t="shared" ca="1" si="505"/>
        <v/>
      </c>
      <c r="HP120" t="str">
        <f t="shared" ca="1" si="506"/>
        <v/>
      </c>
      <c r="HQ120" t="str">
        <f t="shared" ca="1" si="507"/>
        <v/>
      </c>
      <c r="HR120" t="str">
        <f t="shared" ca="1" si="508"/>
        <v/>
      </c>
      <c r="HS120" t="str">
        <f t="shared" ca="1" si="509"/>
        <v/>
      </c>
      <c r="HT120" t="str">
        <f t="shared" ca="1" si="510"/>
        <v/>
      </c>
      <c r="HU120" t="str">
        <f t="shared" ca="1" si="511"/>
        <v/>
      </c>
      <c r="HV120" t="str">
        <f t="shared" ca="1" si="512"/>
        <v/>
      </c>
      <c r="HW120" t="str">
        <f t="shared" ca="1" si="513"/>
        <v/>
      </c>
      <c r="HX120" t="str">
        <f t="shared" ca="1" si="514"/>
        <v/>
      </c>
      <c r="HY120" t="str">
        <f t="shared" ca="1" si="515"/>
        <v/>
      </c>
      <c r="HZ120" t="str">
        <f t="shared" ca="1" si="516"/>
        <v/>
      </c>
      <c r="IA120" t="str">
        <f t="shared" ca="1" si="517"/>
        <v/>
      </c>
      <c r="IB120" t="str">
        <f t="shared" ca="1" si="518"/>
        <v/>
      </c>
      <c r="IC120" t="str">
        <f t="shared" ca="1" si="519"/>
        <v/>
      </c>
      <c r="ID120" t="str">
        <f t="shared" ca="1" si="520"/>
        <v/>
      </c>
      <c r="IE120" t="str">
        <f t="shared" ca="1" si="521"/>
        <v/>
      </c>
      <c r="IF120" t="str">
        <f t="shared" ca="1" si="522"/>
        <v/>
      </c>
      <c r="IG120" t="str">
        <f t="shared" ca="1" si="523"/>
        <v/>
      </c>
      <c r="IH120" t="str">
        <f t="shared" ca="1" si="524"/>
        <v/>
      </c>
      <c r="II120" t="str">
        <f t="shared" ca="1" si="525"/>
        <v/>
      </c>
      <c r="IJ120" t="str">
        <f t="shared" ca="1" si="526"/>
        <v/>
      </c>
      <c r="IK120" t="str">
        <f t="shared" ca="1" si="527"/>
        <v/>
      </c>
      <c r="IL120" t="str">
        <f t="shared" ca="1" si="528"/>
        <v/>
      </c>
      <c r="IM120" t="str">
        <f t="shared" ca="1" si="529"/>
        <v/>
      </c>
      <c r="IN120" t="str">
        <f t="shared" ca="1" si="530"/>
        <v/>
      </c>
      <c r="IO120" t="str">
        <f t="shared" ca="1" si="531"/>
        <v/>
      </c>
      <c r="IP120" t="str">
        <f t="shared" ca="1" si="532"/>
        <v/>
      </c>
      <c r="IQ120" t="str">
        <f t="shared" ca="1" si="533"/>
        <v/>
      </c>
      <c r="IR120" t="str">
        <f t="shared" ca="1" si="534"/>
        <v/>
      </c>
      <c r="IS120" t="str">
        <f t="shared" ca="1" si="535"/>
        <v/>
      </c>
      <c r="IT120" t="str">
        <f t="shared" ca="1" si="536"/>
        <v/>
      </c>
      <c r="IU120" t="str">
        <f t="shared" ca="1" si="537"/>
        <v/>
      </c>
      <c r="IV120" t="str">
        <f t="shared" ca="1" si="538"/>
        <v/>
      </c>
      <c r="IW120" t="str">
        <f t="shared" ca="1" si="539"/>
        <v/>
      </c>
      <c r="IX120" t="str">
        <f t="shared" ca="1" si="540"/>
        <v/>
      </c>
      <c r="IY120" t="str">
        <f t="shared" ca="1" si="541"/>
        <v/>
      </c>
      <c r="IZ120" t="str">
        <f t="shared" ca="1" si="542"/>
        <v/>
      </c>
      <c r="JA120" t="str">
        <f t="shared" ca="1" si="543"/>
        <v/>
      </c>
      <c r="JB120" t="str">
        <f t="shared" ca="1" si="544"/>
        <v/>
      </c>
      <c r="JC120" t="str">
        <f t="shared" ca="1" si="545"/>
        <v/>
      </c>
      <c r="JD120" t="str">
        <f t="shared" ca="1" si="546"/>
        <v/>
      </c>
      <c r="JE120" t="str">
        <f t="shared" ca="1" si="547"/>
        <v/>
      </c>
      <c r="JF120" t="str">
        <f t="shared" ca="1" si="548"/>
        <v/>
      </c>
      <c r="JG120" t="str">
        <f t="shared" ca="1" si="549"/>
        <v/>
      </c>
      <c r="JH120" t="str">
        <f t="shared" ca="1" si="550"/>
        <v/>
      </c>
      <c r="JI120" t="str">
        <f t="shared" ca="1" si="551"/>
        <v/>
      </c>
      <c r="JJ120" t="str">
        <f t="shared" ca="1" si="552"/>
        <v/>
      </c>
      <c r="JK120" t="str">
        <f t="shared" ca="1" si="553"/>
        <v/>
      </c>
      <c r="JL120" t="str">
        <f t="shared" ca="1" si="554"/>
        <v/>
      </c>
      <c r="JM120" t="str">
        <f t="shared" ca="1" si="555"/>
        <v/>
      </c>
      <c r="JN120" t="str">
        <f t="shared" ca="1" si="556"/>
        <v/>
      </c>
      <c r="JO120" t="str">
        <f t="shared" ca="1" si="557"/>
        <v/>
      </c>
      <c r="JP120" t="str">
        <f t="shared" ca="1" si="558"/>
        <v/>
      </c>
      <c r="JQ120" t="str">
        <f t="shared" ca="1" si="559"/>
        <v/>
      </c>
      <c r="JR120" t="str">
        <f t="shared" ca="1" si="560"/>
        <v/>
      </c>
      <c r="JS120" t="str">
        <f t="shared" ca="1" si="561"/>
        <v/>
      </c>
      <c r="JT120" t="str">
        <f t="shared" ca="1" si="562"/>
        <v/>
      </c>
      <c r="JU120" t="str">
        <f t="shared" ca="1" si="563"/>
        <v/>
      </c>
    </row>
    <row r="121" spans="1:281" x14ac:dyDescent="0.25">
      <c r="A121">
        <f t="shared" si="564"/>
        <v>120</v>
      </c>
      <c r="B121" t="str">
        <f t="shared" ca="1" si="293"/>
        <v/>
      </c>
      <c r="C121">
        <v>5</v>
      </c>
      <c r="D121">
        <f t="shared" si="297"/>
        <v>120</v>
      </c>
      <c r="E121">
        <f t="shared" si="298"/>
        <v>20</v>
      </c>
      <c r="F121">
        <f ca="1">COUNT((AD121,AP121,BB121,BN121,BZ121,CL121,CX121,DJ121,DV121,EH121,ET121,FF121,FR121,GD121,GP121,HB121,HN121,HZ121,IL121,IX121,JJ121,JV121,KH121,KT121,LF121,LR121))</f>
        <v>0</v>
      </c>
      <c r="G121">
        <f t="shared" ca="1" si="299"/>
        <v>0</v>
      </c>
      <c r="H121">
        <f t="shared" ca="1" si="300"/>
        <v>0</v>
      </c>
      <c r="I121">
        <f t="shared" ca="1" si="294"/>
        <v>0</v>
      </c>
      <c r="J121">
        <f t="shared" ca="1" si="301"/>
        <v>0</v>
      </c>
      <c r="K121">
        <f t="shared" ca="1" si="302"/>
        <v>-1</v>
      </c>
      <c r="L121">
        <f t="shared" ca="1" si="565"/>
        <v>9</v>
      </c>
      <c r="M121">
        <f t="shared" ca="1" si="303"/>
        <v>0</v>
      </c>
      <c r="N121">
        <f t="shared" ca="1" si="566"/>
        <v>65</v>
      </c>
      <c r="O121">
        <f t="shared" ca="1" si="304"/>
        <v>-1</v>
      </c>
      <c r="P121">
        <f t="shared" ca="1" si="567"/>
        <v>9</v>
      </c>
      <c r="Q121">
        <f t="shared" ca="1" si="305"/>
        <v>0</v>
      </c>
      <c r="R121">
        <f t="shared" ca="1" si="306"/>
        <v>0</v>
      </c>
      <c r="S121">
        <f t="shared" ca="1" si="307"/>
        <v>0</v>
      </c>
      <c r="T121">
        <f t="shared" ca="1" si="308"/>
        <v>0</v>
      </c>
      <c r="U121" t="str">
        <f t="shared" ca="1" si="295"/>
        <v>999999999999</v>
      </c>
      <c r="V121">
        <f t="shared" ca="1" si="568"/>
        <v>0</v>
      </c>
      <c r="W121">
        <f t="shared" si="309"/>
        <v>120</v>
      </c>
      <c r="X121" t="e">
        <f t="shared" ca="1" si="569"/>
        <v>#N/A</v>
      </c>
      <c r="Y121">
        <f t="shared" ca="1" si="310"/>
        <v>0</v>
      </c>
      <c r="Z121" t="str">
        <f t="shared" ca="1" si="311"/>
        <v>999zz</v>
      </c>
      <c r="AA121">
        <f t="shared" ca="1" si="570"/>
        <v>350</v>
      </c>
      <c r="AB121">
        <f t="shared" si="312"/>
        <v>120</v>
      </c>
      <c r="AC121" t="e">
        <f t="shared" ca="1" si="571"/>
        <v>#N/A</v>
      </c>
      <c r="AD121" t="str">
        <f t="shared" ca="1" si="313"/>
        <v/>
      </c>
      <c r="AE121" t="str">
        <f t="shared" ca="1" si="314"/>
        <v/>
      </c>
      <c r="AF121" t="str">
        <f t="shared" ca="1" si="315"/>
        <v/>
      </c>
      <c r="AG121" t="str">
        <f t="shared" ca="1" si="316"/>
        <v/>
      </c>
      <c r="AH121" t="str">
        <f t="shared" ca="1" si="317"/>
        <v/>
      </c>
      <c r="AI121" t="str">
        <f t="shared" ca="1" si="318"/>
        <v/>
      </c>
      <c r="AJ121" t="str">
        <f t="shared" ca="1" si="319"/>
        <v/>
      </c>
      <c r="AK121" t="str">
        <f t="shared" ca="1" si="320"/>
        <v/>
      </c>
      <c r="AL121" t="str">
        <f t="shared" ca="1" si="321"/>
        <v/>
      </c>
      <c r="AM121" t="str">
        <f t="shared" ca="1" si="322"/>
        <v/>
      </c>
      <c r="AN121" t="str">
        <f t="shared" ca="1" si="323"/>
        <v/>
      </c>
      <c r="AO121" t="str">
        <f t="shared" ca="1" si="324"/>
        <v/>
      </c>
      <c r="AP121" t="str">
        <f t="shared" ca="1" si="325"/>
        <v/>
      </c>
      <c r="AQ121" t="str">
        <f t="shared" ca="1" si="326"/>
        <v/>
      </c>
      <c r="AR121" t="str">
        <f t="shared" ca="1" si="327"/>
        <v/>
      </c>
      <c r="AS121" t="str">
        <f t="shared" ca="1" si="328"/>
        <v/>
      </c>
      <c r="AT121" t="str">
        <f t="shared" ca="1" si="329"/>
        <v/>
      </c>
      <c r="AU121" t="str">
        <f t="shared" ca="1" si="330"/>
        <v/>
      </c>
      <c r="AV121" t="str">
        <f t="shared" ca="1" si="331"/>
        <v/>
      </c>
      <c r="AW121" t="str">
        <f t="shared" ca="1" si="332"/>
        <v/>
      </c>
      <c r="AX121" t="str">
        <f t="shared" ca="1" si="333"/>
        <v/>
      </c>
      <c r="AY121" t="str">
        <f t="shared" ca="1" si="334"/>
        <v/>
      </c>
      <c r="AZ121" t="str">
        <f t="shared" ca="1" si="335"/>
        <v/>
      </c>
      <c r="BA121" t="str">
        <f t="shared" ca="1" si="336"/>
        <v/>
      </c>
      <c r="BB121" t="str">
        <f t="shared" ca="1" si="337"/>
        <v/>
      </c>
      <c r="BC121" t="str">
        <f t="shared" ca="1" si="338"/>
        <v/>
      </c>
      <c r="BD121" t="str">
        <f t="shared" ca="1" si="339"/>
        <v/>
      </c>
      <c r="BE121" t="str">
        <f t="shared" ca="1" si="340"/>
        <v/>
      </c>
      <c r="BF121" t="str">
        <f t="shared" ca="1" si="341"/>
        <v/>
      </c>
      <c r="BG121" t="str">
        <f t="shared" ca="1" si="342"/>
        <v/>
      </c>
      <c r="BH121" t="str">
        <f t="shared" ca="1" si="343"/>
        <v/>
      </c>
      <c r="BI121" t="str">
        <f t="shared" ca="1" si="344"/>
        <v/>
      </c>
      <c r="BJ121" t="str">
        <f t="shared" ca="1" si="345"/>
        <v/>
      </c>
      <c r="BK121" t="str">
        <f t="shared" ca="1" si="346"/>
        <v/>
      </c>
      <c r="BL121" t="str">
        <f t="shared" ca="1" si="347"/>
        <v/>
      </c>
      <c r="BM121" t="str">
        <f t="shared" ca="1" si="348"/>
        <v/>
      </c>
      <c r="BN121" t="str">
        <f t="shared" ca="1" si="349"/>
        <v/>
      </c>
      <c r="BO121" t="str">
        <f t="shared" ca="1" si="350"/>
        <v/>
      </c>
      <c r="BP121" t="str">
        <f t="shared" ca="1" si="351"/>
        <v/>
      </c>
      <c r="BQ121" t="str">
        <f t="shared" ca="1" si="352"/>
        <v/>
      </c>
      <c r="BR121" t="str">
        <f t="shared" ca="1" si="353"/>
        <v/>
      </c>
      <c r="BS121" t="str">
        <f t="shared" ca="1" si="354"/>
        <v/>
      </c>
      <c r="BT121" t="str">
        <f t="shared" ca="1" si="355"/>
        <v/>
      </c>
      <c r="BU121" t="str">
        <f t="shared" ca="1" si="356"/>
        <v/>
      </c>
      <c r="BV121" t="str">
        <f t="shared" ca="1" si="357"/>
        <v/>
      </c>
      <c r="BW121" t="str">
        <f t="shared" ca="1" si="358"/>
        <v/>
      </c>
      <c r="BX121" t="str">
        <f t="shared" ca="1" si="359"/>
        <v/>
      </c>
      <c r="BY121" t="str">
        <f t="shared" ca="1" si="360"/>
        <v/>
      </c>
      <c r="BZ121" t="str">
        <f t="shared" ca="1" si="361"/>
        <v/>
      </c>
      <c r="CA121" t="str">
        <f t="shared" ca="1" si="362"/>
        <v/>
      </c>
      <c r="CB121" t="str">
        <f t="shared" ca="1" si="363"/>
        <v/>
      </c>
      <c r="CC121" t="str">
        <f t="shared" ca="1" si="364"/>
        <v/>
      </c>
      <c r="CD121" t="str">
        <f t="shared" ca="1" si="365"/>
        <v/>
      </c>
      <c r="CE121" t="str">
        <f t="shared" ca="1" si="366"/>
        <v/>
      </c>
      <c r="CF121" t="str">
        <f t="shared" ca="1" si="367"/>
        <v/>
      </c>
      <c r="CG121" t="str">
        <f t="shared" ca="1" si="368"/>
        <v/>
      </c>
      <c r="CH121" t="str">
        <f t="shared" ca="1" si="369"/>
        <v/>
      </c>
      <c r="CI121" t="str">
        <f t="shared" ca="1" si="370"/>
        <v/>
      </c>
      <c r="CJ121" t="str">
        <f t="shared" ca="1" si="371"/>
        <v/>
      </c>
      <c r="CK121" t="str">
        <f t="shared" ca="1" si="372"/>
        <v/>
      </c>
      <c r="CL121" t="str">
        <f t="shared" ca="1" si="373"/>
        <v/>
      </c>
      <c r="CM121" t="str">
        <f t="shared" ca="1" si="374"/>
        <v/>
      </c>
      <c r="CN121" t="str">
        <f t="shared" ca="1" si="375"/>
        <v/>
      </c>
      <c r="CO121" t="str">
        <f t="shared" ca="1" si="376"/>
        <v/>
      </c>
      <c r="CP121" t="str">
        <f t="shared" ca="1" si="377"/>
        <v/>
      </c>
      <c r="CQ121" t="str">
        <f t="shared" ca="1" si="378"/>
        <v/>
      </c>
      <c r="CR121" t="str">
        <f t="shared" ca="1" si="379"/>
        <v/>
      </c>
      <c r="CS121" t="str">
        <f t="shared" ca="1" si="380"/>
        <v/>
      </c>
      <c r="CT121" t="str">
        <f t="shared" ca="1" si="381"/>
        <v/>
      </c>
      <c r="CU121" t="str">
        <f t="shared" ca="1" si="382"/>
        <v/>
      </c>
      <c r="CV121" t="str">
        <f t="shared" ca="1" si="383"/>
        <v/>
      </c>
      <c r="CW121" t="str">
        <f t="shared" ca="1" si="384"/>
        <v/>
      </c>
      <c r="CX121" t="str">
        <f t="shared" ca="1" si="385"/>
        <v/>
      </c>
      <c r="CY121" t="str">
        <f t="shared" ca="1" si="386"/>
        <v/>
      </c>
      <c r="CZ121" t="str">
        <f t="shared" ca="1" si="387"/>
        <v/>
      </c>
      <c r="DA121" t="str">
        <f t="shared" ca="1" si="388"/>
        <v/>
      </c>
      <c r="DB121" t="str">
        <f t="shared" ca="1" si="389"/>
        <v/>
      </c>
      <c r="DC121" t="str">
        <f t="shared" ca="1" si="390"/>
        <v/>
      </c>
      <c r="DD121" t="str">
        <f t="shared" ca="1" si="391"/>
        <v/>
      </c>
      <c r="DE121" t="str">
        <f t="shared" ca="1" si="392"/>
        <v/>
      </c>
      <c r="DF121" t="str">
        <f t="shared" ca="1" si="393"/>
        <v/>
      </c>
      <c r="DG121" t="str">
        <f t="shared" ca="1" si="394"/>
        <v/>
      </c>
      <c r="DH121" t="str">
        <f t="shared" ca="1" si="395"/>
        <v/>
      </c>
      <c r="DI121" t="str">
        <f t="shared" ca="1" si="396"/>
        <v/>
      </c>
      <c r="DJ121" t="str">
        <f t="shared" ca="1" si="397"/>
        <v/>
      </c>
      <c r="DK121" t="str">
        <f t="shared" ca="1" si="398"/>
        <v/>
      </c>
      <c r="DL121" t="str">
        <f t="shared" ca="1" si="399"/>
        <v/>
      </c>
      <c r="DM121" t="str">
        <f t="shared" ca="1" si="400"/>
        <v/>
      </c>
      <c r="DN121" t="str">
        <f t="shared" ca="1" si="401"/>
        <v/>
      </c>
      <c r="DO121" t="str">
        <f t="shared" ca="1" si="402"/>
        <v/>
      </c>
      <c r="DP121" t="str">
        <f t="shared" ca="1" si="403"/>
        <v/>
      </c>
      <c r="DQ121" t="str">
        <f t="shared" ca="1" si="404"/>
        <v/>
      </c>
      <c r="DR121" t="str">
        <f t="shared" ca="1" si="405"/>
        <v/>
      </c>
      <c r="DS121" t="str">
        <f t="shared" ca="1" si="406"/>
        <v/>
      </c>
      <c r="DT121" t="str">
        <f t="shared" ca="1" si="407"/>
        <v/>
      </c>
      <c r="DU121" t="str">
        <f t="shared" ca="1" si="408"/>
        <v/>
      </c>
      <c r="DV121" t="str">
        <f t="shared" ca="1" si="296"/>
        <v/>
      </c>
      <c r="DW121" t="str">
        <f t="shared" ca="1" si="409"/>
        <v/>
      </c>
      <c r="DX121" t="str">
        <f t="shared" ca="1" si="410"/>
        <v/>
      </c>
      <c r="DY121" t="str">
        <f t="shared" ca="1" si="411"/>
        <v/>
      </c>
      <c r="DZ121" t="str">
        <f t="shared" ca="1" si="412"/>
        <v/>
      </c>
      <c r="EA121" t="str">
        <f t="shared" ca="1" si="413"/>
        <v/>
      </c>
      <c r="EB121" t="str">
        <f t="shared" ca="1" si="414"/>
        <v/>
      </c>
      <c r="EC121" t="str">
        <f t="shared" ca="1" si="415"/>
        <v/>
      </c>
      <c r="ED121" t="str">
        <f t="shared" ca="1" si="416"/>
        <v/>
      </c>
      <c r="EE121" t="str">
        <f t="shared" ca="1" si="417"/>
        <v/>
      </c>
      <c r="EF121" t="str">
        <f t="shared" ca="1" si="418"/>
        <v/>
      </c>
      <c r="EG121" t="str">
        <f t="shared" ca="1" si="419"/>
        <v/>
      </c>
      <c r="EH121" t="str">
        <f t="shared" ca="1" si="420"/>
        <v/>
      </c>
      <c r="EI121" t="str">
        <f t="shared" ca="1" si="421"/>
        <v/>
      </c>
      <c r="EJ121" t="str">
        <f t="shared" ca="1" si="422"/>
        <v/>
      </c>
      <c r="EK121" t="str">
        <f t="shared" ca="1" si="423"/>
        <v/>
      </c>
      <c r="EL121" t="str">
        <f t="shared" ca="1" si="424"/>
        <v/>
      </c>
      <c r="EM121" t="str">
        <f t="shared" ca="1" si="425"/>
        <v/>
      </c>
      <c r="EN121" t="str">
        <f t="shared" ca="1" si="426"/>
        <v/>
      </c>
      <c r="EO121" t="str">
        <f t="shared" ca="1" si="427"/>
        <v/>
      </c>
      <c r="EP121" t="str">
        <f t="shared" ca="1" si="428"/>
        <v/>
      </c>
      <c r="EQ121" t="str">
        <f t="shared" ca="1" si="429"/>
        <v/>
      </c>
      <c r="ER121" t="str">
        <f t="shared" ca="1" si="430"/>
        <v/>
      </c>
      <c r="ES121" t="str">
        <f t="shared" ca="1" si="431"/>
        <v/>
      </c>
      <c r="ET121" t="str">
        <f t="shared" ca="1" si="432"/>
        <v/>
      </c>
      <c r="EU121" t="str">
        <f t="shared" ca="1" si="433"/>
        <v/>
      </c>
      <c r="EV121" t="str">
        <f t="shared" ca="1" si="434"/>
        <v/>
      </c>
      <c r="EW121" t="str">
        <f t="shared" ca="1" si="435"/>
        <v/>
      </c>
      <c r="EX121" t="str">
        <f t="shared" ca="1" si="436"/>
        <v/>
      </c>
      <c r="EY121" t="str">
        <f t="shared" ca="1" si="437"/>
        <v/>
      </c>
      <c r="EZ121" t="str">
        <f t="shared" ca="1" si="438"/>
        <v/>
      </c>
      <c r="FA121" t="str">
        <f t="shared" ca="1" si="439"/>
        <v/>
      </c>
      <c r="FB121" t="str">
        <f t="shared" ca="1" si="440"/>
        <v/>
      </c>
      <c r="FC121" t="str">
        <f t="shared" ca="1" si="441"/>
        <v/>
      </c>
      <c r="FD121" t="str">
        <f t="shared" ca="1" si="442"/>
        <v/>
      </c>
      <c r="FE121" t="str">
        <f t="shared" ca="1" si="443"/>
        <v/>
      </c>
      <c r="FF121" t="str">
        <f t="shared" ca="1" si="444"/>
        <v/>
      </c>
      <c r="FG121" t="str">
        <f t="shared" ca="1" si="445"/>
        <v/>
      </c>
      <c r="FH121" t="str">
        <f t="shared" ca="1" si="446"/>
        <v/>
      </c>
      <c r="FI121" t="str">
        <f t="shared" ca="1" si="447"/>
        <v/>
      </c>
      <c r="FJ121" t="str">
        <f t="shared" ca="1" si="448"/>
        <v/>
      </c>
      <c r="FK121" t="str">
        <f t="shared" ca="1" si="449"/>
        <v/>
      </c>
      <c r="FL121" t="str">
        <f t="shared" ca="1" si="450"/>
        <v/>
      </c>
      <c r="FM121" t="str">
        <f t="shared" ca="1" si="451"/>
        <v/>
      </c>
      <c r="FN121" t="str">
        <f t="shared" ca="1" si="452"/>
        <v/>
      </c>
      <c r="FO121" t="str">
        <f t="shared" ca="1" si="453"/>
        <v/>
      </c>
      <c r="FP121" t="str">
        <f t="shared" ca="1" si="454"/>
        <v/>
      </c>
      <c r="FQ121" t="str">
        <f t="shared" ca="1" si="455"/>
        <v/>
      </c>
      <c r="FR121" t="str">
        <f t="shared" ca="1" si="456"/>
        <v/>
      </c>
      <c r="FS121" t="str">
        <f t="shared" ca="1" si="457"/>
        <v/>
      </c>
      <c r="FT121" t="str">
        <f t="shared" ca="1" si="458"/>
        <v/>
      </c>
      <c r="FU121" t="str">
        <f t="shared" ca="1" si="459"/>
        <v/>
      </c>
      <c r="FV121" t="str">
        <f t="shared" ca="1" si="460"/>
        <v/>
      </c>
      <c r="FW121" t="str">
        <f t="shared" ca="1" si="461"/>
        <v/>
      </c>
      <c r="FX121" t="str">
        <f t="shared" ca="1" si="462"/>
        <v/>
      </c>
      <c r="FY121" t="str">
        <f t="shared" ca="1" si="463"/>
        <v/>
      </c>
      <c r="FZ121" t="str">
        <f t="shared" ca="1" si="464"/>
        <v/>
      </c>
      <c r="GA121" t="str">
        <f t="shared" ca="1" si="465"/>
        <v/>
      </c>
      <c r="GB121" t="str">
        <f t="shared" ca="1" si="466"/>
        <v/>
      </c>
      <c r="GC121" t="str">
        <f t="shared" ca="1" si="467"/>
        <v/>
      </c>
      <c r="GD121" t="str">
        <f t="shared" ca="1" si="468"/>
        <v/>
      </c>
      <c r="GE121" t="str">
        <f t="shared" ca="1" si="469"/>
        <v/>
      </c>
      <c r="GF121" t="str">
        <f t="shared" ca="1" si="470"/>
        <v/>
      </c>
      <c r="GG121" t="str">
        <f t="shared" ca="1" si="471"/>
        <v/>
      </c>
      <c r="GH121" t="str">
        <f t="shared" ca="1" si="472"/>
        <v/>
      </c>
      <c r="GI121" t="str">
        <f t="shared" ca="1" si="473"/>
        <v/>
      </c>
      <c r="GJ121" t="str">
        <f t="shared" ca="1" si="474"/>
        <v/>
      </c>
      <c r="GK121" t="str">
        <f t="shared" ca="1" si="475"/>
        <v/>
      </c>
      <c r="GL121" t="str">
        <f t="shared" ca="1" si="476"/>
        <v/>
      </c>
      <c r="GM121" t="str">
        <f t="shared" ca="1" si="477"/>
        <v/>
      </c>
      <c r="GN121" t="str">
        <f t="shared" ca="1" si="478"/>
        <v/>
      </c>
      <c r="GO121" t="str">
        <f t="shared" ca="1" si="479"/>
        <v/>
      </c>
      <c r="GP121" t="str">
        <f t="shared" ca="1" si="480"/>
        <v/>
      </c>
      <c r="GQ121" t="str">
        <f t="shared" ca="1" si="481"/>
        <v/>
      </c>
      <c r="GR121" t="str">
        <f t="shared" ca="1" si="482"/>
        <v/>
      </c>
      <c r="GS121" t="str">
        <f t="shared" ca="1" si="483"/>
        <v/>
      </c>
      <c r="GT121" t="str">
        <f t="shared" ca="1" si="484"/>
        <v/>
      </c>
      <c r="GU121" t="str">
        <f t="shared" ca="1" si="485"/>
        <v/>
      </c>
      <c r="GV121" t="str">
        <f t="shared" ca="1" si="486"/>
        <v/>
      </c>
      <c r="GW121" t="str">
        <f t="shared" ca="1" si="487"/>
        <v/>
      </c>
      <c r="GX121" t="str">
        <f t="shared" ca="1" si="488"/>
        <v/>
      </c>
      <c r="GY121" t="str">
        <f t="shared" ca="1" si="489"/>
        <v/>
      </c>
      <c r="GZ121" t="str">
        <f t="shared" ca="1" si="490"/>
        <v/>
      </c>
      <c r="HA121" t="str">
        <f t="shared" ca="1" si="491"/>
        <v/>
      </c>
      <c r="HB121" t="str">
        <f t="shared" ca="1" si="492"/>
        <v/>
      </c>
      <c r="HC121" t="str">
        <f t="shared" ca="1" si="493"/>
        <v/>
      </c>
      <c r="HD121" t="str">
        <f t="shared" ca="1" si="494"/>
        <v/>
      </c>
      <c r="HE121" t="str">
        <f t="shared" ca="1" si="495"/>
        <v/>
      </c>
      <c r="HF121" t="str">
        <f t="shared" ca="1" si="496"/>
        <v/>
      </c>
      <c r="HG121" t="str">
        <f t="shared" ca="1" si="497"/>
        <v/>
      </c>
      <c r="HH121" t="str">
        <f t="shared" ca="1" si="498"/>
        <v/>
      </c>
      <c r="HI121" t="str">
        <f t="shared" ca="1" si="499"/>
        <v/>
      </c>
      <c r="HJ121" t="str">
        <f t="shared" ca="1" si="500"/>
        <v/>
      </c>
      <c r="HK121" t="str">
        <f t="shared" ca="1" si="501"/>
        <v/>
      </c>
      <c r="HL121" t="str">
        <f t="shared" ca="1" si="502"/>
        <v/>
      </c>
      <c r="HM121" t="str">
        <f t="shared" ca="1" si="503"/>
        <v/>
      </c>
      <c r="HN121" t="str">
        <f t="shared" ca="1" si="504"/>
        <v/>
      </c>
      <c r="HO121" t="str">
        <f t="shared" ca="1" si="505"/>
        <v/>
      </c>
      <c r="HP121" t="str">
        <f t="shared" ca="1" si="506"/>
        <v/>
      </c>
      <c r="HQ121" t="str">
        <f t="shared" ca="1" si="507"/>
        <v/>
      </c>
      <c r="HR121" t="str">
        <f t="shared" ca="1" si="508"/>
        <v/>
      </c>
      <c r="HS121" t="str">
        <f t="shared" ca="1" si="509"/>
        <v/>
      </c>
      <c r="HT121" t="str">
        <f t="shared" ca="1" si="510"/>
        <v/>
      </c>
      <c r="HU121" t="str">
        <f t="shared" ca="1" si="511"/>
        <v/>
      </c>
      <c r="HV121" t="str">
        <f t="shared" ca="1" si="512"/>
        <v/>
      </c>
      <c r="HW121" t="str">
        <f t="shared" ca="1" si="513"/>
        <v/>
      </c>
      <c r="HX121" t="str">
        <f t="shared" ca="1" si="514"/>
        <v/>
      </c>
      <c r="HY121" t="str">
        <f t="shared" ca="1" si="515"/>
        <v/>
      </c>
      <c r="HZ121" t="str">
        <f t="shared" ca="1" si="516"/>
        <v/>
      </c>
      <c r="IA121" t="str">
        <f t="shared" ca="1" si="517"/>
        <v/>
      </c>
      <c r="IB121" t="str">
        <f t="shared" ca="1" si="518"/>
        <v/>
      </c>
      <c r="IC121" t="str">
        <f t="shared" ca="1" si="519"/>
        <v/>
      </c>
      <c r="ID121" t="str">
        <f t="shared" ca="1" si="520"/>
        <v/>
      </c>
      <c r="IE121" t="str">
        <f t="shared" ca="1" si="521"/>
        <v/>
      </c>
      <c r="IF121" t="str">
        <f t="shared" ca="1" si="522"/>
        <v/>
      </c>
      <c r="IG121" t="str">
        <f t="shared" ca="1" si="523"/>
        <v/>
      </c>
      <c r="IH121" t="str">
        <f t="shared" ca="1" si="524"/>
        <v/>
      </c>
      <c r="II121" t="str">
        <f t="shared" ca="1" si="525"/>
        <v/>
      </c>
      <c r="IJ121" t="str">
        <f t="shared" ca="1" si="526"/>
        <v/>
      </c>
      <c r="IK121" t="str">
        <f t="shared" ca="1" si="527"/>
        <v/>
      </c>
      <c r="IL121" t="str">
        <f t="shared" ca="1" si="528"/>
        <v/>
      </c>
      <c r="IM121" t="str">
        <f t="shared" ca="1" si="529"/>
        <v/>
      </c>
      <c r="IN121" t="str">
        <f t="shared" ca="1" si="530"/>
        <v/>
      </c>
      <c r="IO121" t="str">
        <f t="shared" ca="1" si="531"/>
        <v/>
      </c>
      <c r="IP121" t="str">
        <f t="shared" ca="1" si="532"/>
        <v/>
      </c>
      <c r="IQ121" t="str">
        <f t="shared" ca="1" si="533"/>
        <v/>
      </c>
      <c r="IR121" t="str">
        <f t="shared" ca="1" si="534"/>
        <v/>
      </c>
      <c r="IS121" t="str">
        <f t="shared" ca="1" si="535"/>
        <v/>
      </c>
      <c r="IT121" t="str">
        <f t="shared" ca="1" si="536"/>
        <v/>
      </c>
      <c r="IU121" t="str">
        <f t="shared" ca="1" si="537"/>
        <v/>
      </c>
      <c r="IV121" t="str">
        <f t="shared" ca="1" si="538"/>
        <v/>
      </c>
      <c r="IW121" t="str">
        <f t="shared" ca="1" si="539"/>
        <v/>
      </c>
      <c r="IX121" t="str">
        <f t="shared" ca="1" si="540"/>
        <v/>
      </c>
      <c r="IY121" t="str">
        <f t="shared" ca="1" si="541"/>
        <v/>
      </c>
      <c r="IZ121" t="str">
        <f t="shared" ca="1" si="542"/>
        <v/>
      </c>
      <c r="JA121" t="str">
        <f t="shared" ca="1" si="543"/>
        <v/>
      </c>
      <c r="JB121" t="str">
        <f t="shared" ca="1" si="544"/>
        <v/>
      </c>
      <c r="JC121" t="str">
        <f t="shared" ca="1" si="545"/>
        <v/>
      </c>
      <c r="JD121" t="str">
        <f t="shared" ca="1" si="546"/>
        <v/>
      </c>
      <c r="JE121" t="str">
        <f t="shared" ca="1" si="547"/>
        <v/>
      </c>
      <c r="JF121" t="str">
        <f t="shared" ca="1" si="548"/>
        <v/>
      </c>
      <c r="JG121" t="str">
        <f t="shared" ca="1" si="549"/>
        <v/>
      </c>
      <c r="JH121" t="str">
        <f t="shared" ca="1" si="550"/>
        <v/>
      </c>
      <c r="JI121" t="str">
        <f t="shared" ca="1" si="551"/>
        <v/>
      </c>
      <c r="JJ121" t="str">
        <f t="shared" ca="1" si="552"/>
        <v/>
      </c>
      <c r="JK121" t="str">
        <f t="shared" ca="1" si="553"/>
        <v/>
      </c>
      <c r="JL121" t="str">
        <f t="shared" ca="1" si="554"/>
        <v/>
      </c>
      <c r="JM121" t="str">
        <f t="shared" ca="1" si="555"/>
        <v/>
      </c>
      <c r="JN121" t="str">
        <f t="shared" ca="1" si="556"/>
        <v/>
      </c>
      <c r="JO121" t="str">
        <f t="shared" ca="1" si="557"/>
        <v/>
      </c>
      <c r="JP121" t="str">
        <f t="shared" ca="1" si="558"/>
        <v/>
      </c>
      <c r="JQ121" t="str">
        <f t="shared" ca="1" si="559"/>
        <v/>
      </c>
      <c r="JR121" t="str">
        <f t="shared" ca="1" si="560"/>
        <v/>
      </c>
      <c r="JS121" t="str">
        <f t="shared" ca="1" si="561"/>
        <v/>
      </c>
      <c r="JT121" t="str">
        <f t="shared" ca="1" si="562"/>
        <v/>
      </c>
      <c r="JU121" t="str">
        <f t="shared" ca="1" si="563"/>
        <v/>
      </c>
    </row>
    <row r="122" spans="1:281" x14ac:dyDescent="0.25">
      <c r="A122">
        <f t="shared" si="564"/>
        <v>121</v>
      </c>
      <c r="B122" t="str">
        <f t="shared" ca="1" si="293"/>
        <v/>
      </c>
      <c r="C122">
        <v>5</v>
      </c>
      <c r="D122">
        <f t="shared" si="297"/>
        <v>121</v>
      </c>
      <c r="E122">
        <f t="shared" si="298"/>
        <v>21</v>
      </c>
      <c r="F122">
        <f ca="1">COUNT((AD122,AP122,BB122,BN122,BZ122,CL122,CX122,DJ122,DV122,EH122,ET122,FF122,FR122,GD122,GP122,HB122,HN122,HZ122,IL122,IX122,JJ122,JV122,KH122,KT122,LF122,LR122))</f>
        <v>0</v>
      </c>
      <c r="G122">
        <f t="shared" ca="1" si="299"/>
        <v>0</v>
      </c>
      <c r="H122">
        <f t="shared" ca="1" si="300"/>
        <v>0</v>
      </c>
      <c r="I122">
        <f t="shared" ca="1" si="294"/>
        <v>0</v>
      </c>
      <c r="J122">
        <f t="shared" ca="1" si="301"/>
        <v>0</v>
      </c>
      <c r="K122">
        <f t="shared" ca="1" si="302"/>
        <v>-1</v>
      </c>
      <c r="L122">
        <f t="shared" ca="1" si="565"/>
        <v>9</v>
      </c>
      <c r="M122">
        <f t="shared" ca="1" si="303"/>
        <v>0</v>
      </c>
      <c r="N122">
        <f t="shared" ca="1" si="566"/>
        <v>65</v>
      </c>
      <c r="O122">
        <f t="shared" ca="1" si="304"/>
        <v>-1</v>
      </c>
      <c r="P122">
        <f t="shared" ca="1" si="567"/>
        <v>9</v>
      </c>
      <c r="Q122">
        <f t="shared" ca="1" si="305"/>
        <v>0</v>
      </c>
      <c r="R122">
        <f t="shared" ca="1" si="306"/>
        <v>0</v>
      </c>
      <c r="S122">
        <f t="shared" ca="1" si="307"/>
        <v>0</v>
      </c>
      <c r="T122">
        <f t="shared" ca="1" si="308"/>
        <v>0</v>
      </c>
      <c r="U122" t="str">
        <f t="shared" ca="1" si="295"/>
        <v>999999999999</v>
      </c>
      <c r="V122">
        <f t="shared" ca="1" si="568"/>
        <v>0</v>
      </c>
      <c r="W122">
        <f t="shared" si="309"/>
        <v>121</v>
      </c>
      <c r="X122" t="e">
        <f t="shared" ca="1" si="569"/>
        <v>#N/A</v>
      </c>
      <c r="Y122">
        <f t="shared" ca="1" si="310"/>
        <v>0</v>
      </c>
      <c r="Z122" t="str">
        <f t="shared" ca="1" si="311"/>
        <v>999zz</v>
      </c>
      <c r="AA122">
        <f t="shared" ca="1" si="570"/>
        <v>350</v>
      </c>
      <c r="AB122">
        <f t="shared" si="312"/>
        <v>121</v>
      </c>
      <c r="AC122" t="e">
        <f t="shared" ca="1" si="571"/>
        <v>#N/A</v>
      </c>
      <c r="AD122" t="str">
        <f t="shared" ca="1" si="313"/>
        <v/>
      </c>
      <c r="AE122" t="str">
        <f t="shared" ca="1" si="314"/>
        <v/>
      </c>
      <c r="AF122" t="str">
        <f t="shared" ca="1" si="315"/>
        <v/>
      </c>
      <c r="AG122" t="str">
        <f t="shared" ca="1" si="316"/>
        <v/>
      </c>
      <c r="AH122" t="str">
        <f t="shared" ca="1" si="317"/>
        <v/>
      </c>
      <c r="AI122" t="str">
        <f t="shared" ca="1" si="318"/>
        <v/>
      </c>
      <c r="AJ122" t="str">
        <f t="shared" ca="1" si="319"/>
        <v/>
      </c>
      <c r="AK122" t="str">
        <f t="shared" ca="1" si="320"/>
        <v/>
      </c>
      <c r="AL122" t="str">
        <f t="shared" ca="1" si="321"/>
        <v/>
      </c>
      <c r="AM122" t="str">
        <f t="shared" ca="1" si="322"/>
        <v/>
      </c>
      <c r="AN122" t="str">
        <f t="shared" ca="1" si="323"/>
        <v/>
      </c>
      <c r="AO122" t="str">
        <f t="shared" ca="1" si="324"/>
        <v/>
      </c>
      <c r="AP122" t="str">
        <f t="shared" ca="1" si="325"/>
        <v/>
      </c>
      <c r="AQ122" t="str">
        <f t="shared" ca="1" si="326"/>
        <v/>
      </c>
      <c r="AR122" t="str">
        <f t="shared" ca="1" si="327"/>
        <v/>
      </c>
      <c r="AS122" t="str">
        <f t="shared" ca="1" si="328"/>
        <v/>
      </c>
      <c r="AT122" t="str">
        <f t="shared" ca="1" si="329"/>
        <v/>
      </c>
      <c r="AU122" t="str">
        <f t="shared" ca="1" si="330"/>
        <v/>
      </c>
      <c r="AV122" t="str">
        <f t="shared" ca="1" si="331"/>
        <v/>
      </c>
      <c r="AW122" t="str">
        <f t="shared" ca="1" si="332"/>
        <v/>
      </c>
      <c r="AX122" t="str">
        <f t="shared" ca="1" si="333"/>
        <v/>
      </c>
      <c r="AY122" t="str">
        <f t="shared" ca="1" si="334"/>
        <v/>
      </c>
      <c r="AZ122" t="str">
        <f t="shared" ca="1" si="335"/>
        <v/>
      </c>
      <c r="BA122" t="str">
        <f t="shared" ca="1" si="336"/>
        <v/>
      </c>
      <c r="BB122" t="str">
        <f t="shared" ca="1" si="337"/>
        <v/>
      </c>
      <c r="BC122" t="str">
        <f t="shared" ca="1" si="338"/>
        <v/>
      </c>
      <c r="BD122" t="str">
        <f t="shared" ca="1" si="339"/>
        <v/>
      </c>
      <c r="BE122" t="str">
        <f t="shared" ca="1" si="340"/>
        <v/>
      </c>
      <c r="BF122" t="str">
        <f t="shared" ca="1" si="341"/>
        <v/>
      </c>
      <c r="BG122" t="str">
        <f t="shared" ca="1" si="342"/>
        <v/>
      </c>
      <c r="BH122" t="str">
        <f t="shared" ca="1" si="343"/>
        <v/>
      </c>
      <c r="BI122" t="str">
        <f t="shared" ca="1" si="344"/>
        <v/>
      </c>
      <c r="BJ122" t="str">
        <f t="shared" ca="1" si="345"/>
        <v/>
      </c>
      <c r="BK122" t="str">
        <f t="shared" ca="1" si="346"/>
        <v/>
      </c>
      <c r="BL122" t="str">
        <f t="shared" ca="1" si="347"/>
        <v/>
      </c>
      <c r="BM122" t="str">
        <f t="shared" ca="1" si="348"/>
        <v/>
      </c>
      <c r="BN122" t="str">
        <f t="shared" ca="1" si="349"/>
        <v/>
      </c>
      <c r="BO122" t="str">
        <f t="shared" ca="1" si="350"/>
        <v/>
      </c>
      <c r="BP122" t="str">
        <f t="shared" ca="1" si="351"/>
        <v/>
      </c>
      <c r="BQ122" t="str">
        <f t="shared" ca="1" si="352"/>
        <v/>
      </c>
      <c r="BR122" t="str">
        <f t="shared" ca="1" si="353"/>
        <v/>
      </c>
      <c r="BS122" t="str">
        <f t="shared" ca="1" si="354"/>
        <v/>
      </c>
      <c r="BT122" t="str">
        <f t="shared" ca="1" si="355"/>
        <v/>
      </c>
      <c r="BU122" t="str">
        <f t="shared" ca="1" si="356"/>
        <v/>
      </c>
      <c r="BV122" t="str">
        <f t="shared" ca="1" si="357"/>
        <v/>
      </c>
      <c r="BW122" t="str">
        <f t="shared" ca="1" si="358"/>
        <v/>
      </c>
      <c r="BX122" t="str">
        <f t="shared" ca="1" si="359"/>
        <v/>
      </c>
      <c r="BY122" t="str">
        <f t="shared" ca="1" si="360"/>
        <v/>
      </c>
      <c r="BZ122" t="str">
        <f t="shared" ca="1" si="361"/>
        <v/>
      </c>
      <c r="CA122" t="str">
        <f t="shared" ca="1" si="362"/>
        <v/>
      </c>
      <c r="CB122" t="str">
        <f t="shared" ca="1" si="363"/>
        <v/>
      </c>
      <c r="CC122" t="str">
        <f t="shared" ca="1" si="364"/>
        <v/>
      </c>
      <c r="CD122" t="str">
        <f t="shared" ca="1" si="365"/>
        <v/>
      </c>
      <c r="CE122" t="str">
        <f t="shared" ca="1" si="366"/>
        <v/>
      </c>
      <c r="CF122" t="str">
        <f t="shared" ca="1" si="367"/>
        <v/>
      </c>
      <c r="CG122" t="str">
        <f t="shared" ca="1" si="368"/>
        <v/>
      </c>
      <c r="CH122" t="str">
        <f t="shared" ca="1" si="369"/>
        <v/>
      </c>
      <c r="CI122" t="str">
        <f t="shared" ca="1" si="370"/>
        <v/>
      </c>
      <c r="CJ122" t="str">
        <f t="shared" ca="1" si="371"/>
        <v/>
      </c>
      <c r="CK122" t="str">
        <f t="shared" ca="1" si="372"/>
        <v/>
      </c>
      <c r="CL122" t="str">
        <f t="shared" ca="1" si="373"/>
        <v/>
      </c>
      <c r="CM122" t="str">
        <f t="shared" ca="1" si="374"/>
        <v/>
      </c>
      <c r="CN122" t="str">
        <f t="shared" ca="1" si="375"/>
        <v/>
      </c>
      <c r="CO122" t="str">
        <f t="shared" ca="1" si="376"/>
        <v/>
      </c>
      <c r="CP122" t="str">
        <f t="shared" ca="1" si="377"/>
        <v/>
      </c>
      <c r="CQ122" t="str">
        <f t="shared" ca="1" si="378"/>
        <v/>
      </c>
      <c r="CR122" t="str">
        <f t="shared" ca="1" si="379"/>
        <v/>
      </c>
      <c r="CS122" t="str">
        <f t="shared" ca="1" si="380"/>
        <v/>
      </c>
      <c r="CT122" t="str">
        <f t="shared" ca="1" si="381"/>
        <v/>
      </c>
      <c r="CU122" t="str">
        <f t="shared" ca="1" si="382"/>
        <v/>
      </c>
      <c r="CV122" t="str">
        <f t="shared" ca="1" si="383"/>
        <v/>
      </c>
      <c r="CW122" t="str">
        <f t="shared" ca="1" si="384"/>
        <v/>
      </c>
      <c r="CX122" t="str">
        <f t="shared" ca="1" si="385"/>
        <v/>
      </c>
      <c r="CY122" t="str">
        <f t="shared" ca="1" si="386"/>
        <v/>
      </c>
      <c r="CZ122" t="str">
        <f t="shared" ca="1" si="387"/>
        <v/>
      </c>
      <c r="DA122" t="str">
        <f t="shared" ca="1" si="388"/>
        <v/>
      </c>
      <c r="DB122" t="str">
        <f t="shared" ca="1" si="389"/>
        <v/>
      </c>
      <c r="DC122" t="str">
        <f t="shared" ca="1" si="390"/>
        <v/>
      </c>
      <c r="DD122" t="str">
        <f t="shared" ca="1" si="391"/>
        <v/>
      </c>
      <c r="DE122" t="str">
        <f t="shared" ca="1" si="392"/>
        <v/>
      </c>
      <c r="DF122" t="str">
        <f t="shared" ca="1" si="393"/>
        <v/>
      </c>
      <c r="DG122" t="str">
        <f t="shared" ca="1" si="394"/>
        <v/>
      </c>
      <c r="DH122" t="str">
        <f t="shared" ca="1" si="395"/>
        <v/>
      </c>
      <c r="DI122" t="str">
        <f t="shared" ca="1" si="396"/>
        <v/>
      </c>
      <c r="DJ122" t="str">
        <f t="shared" ca="1" si="397"/>
        <v/>
      </c>
      <c r="DK122" t="str">
        <f t="shared" ca="1" si="398"/>
        <v/>
      </c>
      <c r="DL122" t="str">
        <f t="shared" ca="1" si="399"/>
        <v/>
      </c>
      <c r="DM122" t="str">
        <f t="shared" ca="1" si="400"/>
        <v/>
      </c>
      <c r="DN122" t="str">
        <f t="shared" ca="1" si="401"/>
        <v/>
      </c>
      <c r="DO122" t="str">
        <f t="shared" ca="1" si="402"/>
        <v/>
      </c>
      <c r="DP122" t="str">
        <f t="shared" ca="1" si="403"/>
        <v/>
      </c>
      <c r="DQ122" t="str">
        <f t="shared" ca="1" si="404"/>
        <v/>
      </c>
      <c r="DR122" t="str">
        <f t="shared" ca="1" si="405"/>
        <v/>
      </c>
      <c r="DS122" t="str">
        <f t="shared" ca="1" si="406"/>
        <v/>
      </c>
      <c r="DT122" t="str">
        <f t="shared" ca="1" si="407"/>
        <v/>
      </c>
      <c r="DU122" t="str">
        <f t="shared" ca="1" si="408"/>
        <v/>
      </c>
      <c r="DV122" t="str">
        <f t="shared" ca="1" si="296"/>
        <v/>
      </c>
      <c r="DW122" t="str">
        <f t="shared" ca="1" si="409"/>
        <v/>
      </c>
      <c r="DX122" t="str">
        <f t="shared" ca="1" si="410"/>
        <v/>
      </c>
      <c r="DY122" t="str">
        <f t="shared" ca="1" si="411"/>
        <v/>
      </c>
      <c r="DZ122" t="str">
        <f t="shared" ca="1" si="412"/>
        <v/>
      </c>
      <c r="EA122" t="str">
        <f t="shared" ca="1" si="413"/>
        <v/>
      </c>
      <c r="EB122" t="str">
        <f t="shared" ca="1" si="414"/>
        <v/>
      </c>
      <c r="EC122" t="str">
        <f t="shared" ca="1" si="415"/>
        <v/>
      </c>
      <c r="ED122" t="str">
        <f t="shared" ca="1" si="416"/>
        <v/>
      </c>
      <c r="EE122" t="str">
        <f t="shared" ca="1" si="417"/>
        <v/>
      </c>
      <c r="EF122" t="str">
        <f t="shared" ca="1" si="418"/>
        <v/>
      </c>
      <c r="EG122" t="str">
        <f t="shared" ca="1" si="419"/>
        <v/>
      </c>
      <c r="EH122" t="str">
        <f t="shared" ca="1" si="420"/>
        <v/>
      </c>
      <c r="EI122" t="str">
        <f t="shared" ca="1" si="421"/>
        <v/>
      </c>
      <c r="EJ122" t="str">
        <f t="shared" ca="1" si="422"/>
        <v/>
      </c>
      <c r="EK122" t="str">
        <f t="shared" ca="1" si="423"/>
        <v/>
      </c>
      <c r="EL122" t="str">
        <f t="shared" ca="1" si="424"/>
        <v/>
      </c>
      <c r="EM122" t="str">
        <f t="shared" ca="1" si="425"/>
        <v/>
      </c>
      <c r="EN122" t="str">
        <f t="shared" ca="1" si="426"/>
        <v/>
      </c>
      <c r="EO122" t="str">
        <f t="shared" ca="1" si="427"/>
        <v/>
      </c>
      <c r="EP122" t="str">
        <f t="shared" ca="1" si="428"/>
        <v/>
      </c>
      <c r="EQ122" t="str">
        <f t="shared" ca="1" si="429"/>
        <v/>
      </c>
      <c r="ER122" t="str">
        <f t="shared" ca="1" si="430"/>
        <v/>
      </c>
      <c r="ES122" t="str">
        <f t="shared" ca="1" si="431"/>
        <v/>
      </c>
      <c r="ET122" t="str">
        <f t="shared" ca="1" si="432"/>
        <v/>
      </c>
      <c r="EU122" t="str">
        <f t="shared" ca="1" si="433"/>
        <v/>
      </c>
      <c r="EV122" t="str">
        <f t="shared" ca="1" si="434"/>
        <v/>
      </c>
      <c r="EW122" t="str">
        <f t="shared" ca="1" si="435"/>
        <v/>
      </c>
      <c r="EX122" t="str">
        <f t="shared" ca="1" si="436"/>
        <v/>
      </c>
      <c r="EY122" t="str">
        <f t="shared" ca="1" si="437"/>
        <v/>
      </c>
      <c r="EZ122" t="str">
        <f t="shared" ca="1" si="438"/>
        <v/>
      </c>
      <c r="FA122" t="str">
        <f t="shared" ca="1" si="439"/>
        <v/>
      </c>
      <c r="FB122" t="str">
        <f t="shared" ca="1" si="440"/>
        <v/>
      </c>
      <c r="FC122" t="str">
        <f t="shared" ca="1" si="441"/>
        <v/>
      </c>
      <c r="FD122" t="str">
        <f t="shared" ca="1" si="442"/>
        <v/>
      </c>
      <c r="FE122" t="str">
        <f t="shared" ca="1" si="443"/>
        <v/>
      </c>
      <c r="FF122" t="str">
        <f t="shared" ca="1" si="444"/>
        <v/>
      </c>
      <c r="FG122" t="str">
        <f t="shared" ca="1" si="445"/>
        <v/>
      </c>
      <c r="FH122" t="str">
        <f t="shared" ca="1" si="446"/>
        <v/>
      </c>
      <c r="FI122" t="str">
        <f t="shared" ca="1" si="447"/>
        <v/>
      </c>
      <c r="FJ122" t="str">
        <f t="shared" ca="1" si="448"/>
        <v/>
      </c>
      <c r="FK122" t="str">
        <f t="shared" ca="1" si="449"/>
        <v/>
      </c>
      <c r="FL122" t="str">
        <f t="shared" ca="1" si="450"/>
        <v/>
      </c>
      <c r="FM122" t="str">
        <f t="shared" ca="1" si="451"/>
        <v/>
      </c>
      <c r="FN122" t="str">
        <f t="shared" ca="1" si="452"/>
        <v/>
      </c>
      <c r="FO122" t="str">
        <f t="shared" ca="1" si="453"/>
        <v/>
      </c>
      <c r="FP122" t="str">
        <f t="shared" ca="1" si="454"/>
        <v/>
      </c>
      <c r="FQ122" t="str">
        <f t="shared" ca="1" si="455"/>
        <v/>
      </c>
      <c r="FR122" t="str">
        <f t="shared" ca="1" si="456"/>
        <v/>
      </c>
      <c r="FS122" t="str">
        <f t="shared" ca="1" si="457"/>
        <v/>
      </c>
      <c r="FT122" t="str">
        <f t="shared" ca="1" si="458"/>
        <v/>
      </c>
      <c r="FU122" t="str">
        <f t="shared" ca="1" si="459"/>
        <v/>
      </c>
      <c r="FV122" t="str">
        <f t="shared" ca="1" si="460"/>
        <v/>
      </c>
      <c r="FW122" t="str">
        <f t="shared" ca="1" si="461"/>
        <v/>
      </c>
      <c r="FX122" t="str">
        <f t="shared" ca="1" si="462"/>
        <v/>
      </c>
      <c r="FY122" t="str">
        <f t="shared" ca="1" si="463"/>
        <v/>
      </c>
      <c r="FZ122" t="str">
        <f t="shared" ca="1" si="464"/>
        <v/>
      </c>
      <c r="GA122" t="str">
        <f t="shared" ca="1" si="465"/>
        <v/>
      </c>
      <c r="GB122" t="str">
        <f t="shared" ca="1" si="466"/>
        <v/>
      </c>
      <c r="GC122" t="str">
        <f t="shared" ca="1" si="467"/>
        <v/>
      </c>
      <c r="GD122" t="str">
        <f t="shared" ca="1" si="468"/>
        <v/>
      </c>
      <c r="GE122" t="str">
        <f t="shared" ca="1" si="469"/>
        <v/>
      </c>
      <c r="GF122" t="str">
        <f t="shared" ca="1" si="470"/>
        <v/>
      </c>
      <c r="GG122" t="str">
        <f t="shared" ca="1" si="471"/>
        <v/>
      </c>
      <c r="GH122" t="str">
        <f t="shared" ca="1" si="472"/>
        <v/>
      </c>
      <c r="GI122" t="str">
        <f t="shared" ca="1" si="473"/>
        <v/>
      </c>
      <c r="GJ122" t="str">
        <f t="shared" ca="1" si="474"/>
        <v/>
      </c>
      <c r="GK122" t="str">
        <f t="shared" ca="1" si="475"/>
        <v/>
      </c>
      <c r="GL122" t="str">
        <f t="shared" ca="1" si="476"/>
        <v/>
      </c>
      <c r="GM122" t="str">
        <f t="shared" ca="1" si="477"/>
        <v/>
      </c>
      <c r="GN122" t="str">
        <f t="shared" ca="1" si="478"/>
        <v/>
      </c>
      <c r="GO122" t="str">
        <f t="shared" ca="1" si="479"/>
        <v/>
      </c>
      <c r="GP122" t="str">
        <f t="shared" ca="1" si="480"/>
        <v/>
      </c>
      <c r="GQ122" t="str">
        <f t="shared" ca="1" si="481"/>
        <v/>
      </c>
      <c r="GR122" t="str">
        <f t="shared" ca="1" si="482"/>
        <v/>
      </c>
      <c r="GS122" t="str">
        <f t="shared" ca="1" si="483"/>
        <v/>
      </c>
      <c r="GT122" t="str">
        <f t="shared" ca="1" si="484"/>
        <v/>
      </c>
      <c r="GU122" t="str">
        <f t="shared" ca="1" si="485"/>
        <v/>
      </c>
      <c r="GV122" t="str">
        <f t="shared" ca="1" si="486"/>
        <v/>
      </c>
      <c r="GW122" t="str">
        <f t="shared" ca="1" si="487"/>
        <v/>
      </c>
      <c r="GX122" t="str">
        <f t="shared" ca="1" si="488"/>
        <v/>
      </c>
      <c r="GY122" t="str">
        <f t="shared" ca="1" si="489"/>
        <v/>
      </c>
      <c r="GZ122" t="str">
        <f t="shared" ca="1" si="490"/>
        <v/>
      </c>
      <c r="HA122" t="str">
        <f t="shared" ca="1" si="491"/>
        <v/>
      </c>
      <c r="HB122" t="str">
        <f t="shared" ca="1" si="492"/>
        <v/>
      </c>
      <c r="HC122" t="str">
        <f t="shared" ca="1" si="493"/>
        <v/>
      </c>
      <c r="HD122" t="str">
        <f t="shared" ca="1" si="494"/>
        <v/>
      </c>
      <c r="HE122" t="str">
        <f t="shared" ca="1" si="495"/>
        <v/>
      </c>
      <c r="HF122" t="str">
        <f t="shared" ca="1" si="496"/>
        <v/>
      </c>
      <c r="HG122" t="str">
        <f t="shared" ca="1" si="497"/>
        <v/>
      </c>
      <c r="HH122" t="str">
        <f t="shared" ca="1" si="498"/>
        <v/>
      </c>
      <c r="HI122" t="str">
        <f t="shared" ca="1" si="499"/>
        <v/>
      </c>
      <c r="HJ122" t="str">
        <f t="shared" ca="1" si="500"/>
        <v/>
      </c>
      <c r="HK122" t="str">
        <f t="shared" ca="1" si="501"/>
        <v/>
      </c>
      <c r="HL122" t="str">
        <f t="shared" ca="1" si="502"/>
        <v/>
      </c>
      <c r="HM122" t="str">
        <f t="shared" ca="1" si="503"/>
        <v/>
      </c>
      <c r="HN122" t="str">
        <f t="shared" ca="1" si="504"/>
        <v/>
      </c>
      <c r="HO122" t="str">
        <f t="shared" ca="1" si="505"/>
        <v/>
      </c>
      <c r="HP122" t="str">
        <f t="shared" ca="1" si="506"/>
        <v/>
      </c>
      <c r="HQ122" t="str">
        <f t="shared" ca="1" si="507"/>
        <v/>
      </c>
      <c r="HR122" t="str">
        <f t="shared" ca="1" si="508"/>
        <v/>
      </c>
      <c r="HS122" t="str">
        <f t="shared" ca="1" si="509"/>
        <v/>
      </c>
      <c r="HT122" t="str">
        <f t="shared" ca="1" si="510"/>
        <v/>
      </c>
      <c r="HU122" t="str">
        <f t="shared" ca="1" si="511"/>
        <v/>
      </c>
      <c r="HV122" t="str">
        <f t="shared" ca="1" si="512"/>
        <v/>
      </c>
      <c r="HW122" t="str">
        <f t="shared" ca="1" si="513"/>
        <v/>
      </c>
      <c r="HX122" t="str">
        <f t="shared" ca="1" si="514"/>
        <v/>
      </c>
      <c r="HY122" t="str">
        <f t="shared" ca="1" si="515"/>
        <v/>
      </c>
      <c r="HZ122" t="str">
        <f t="shared" ca="1" si="516"/>
        <v/>
      </c>
      <c r="IA122" t="str">
        <f t="shared" ca="1" si="517"/>
        <v/>
      </c>
      <c r="IB122" t="str">
        <f t="shared" ca="1" si="518"/>
        <v/>
      </c>
      <c r="IC122" t="str">
        <f t="shared" ca="1" si="519"/>
        <v/>
      </c>
      <c r="ID122" t="str">
        <f t="shared" ca="1" si="520"/>
        <v/>
      </c>
      <c r="IE122" t="str">
        <f t="shared" ca="1" si="521"/>
        <v/>
      </c>
      <c r="IF122" t="str">
        <f t="shared" ca="1" si="522"/>
        <v/>
      </c>
      <c r="IG122" t="str">
        <f t="shared" ca="1" si="523"/>
        <v/>
      </c>
      <c r="IH122" t="str">
        <f t="shared" ca="1" si="524"/>
        <v/>
      </c>
      <c r="II122" t="str">
        <f t="shared" ca="1" si="525"/>
        <v/>
      </c>
      <c r="IJ122" t="str">
        <f t="shared" ca="1" si="526"/>
        <v/>
      </c>
      <c r="IK122" t="str">
        <f t="shared" ca="1" si="527"/>
        <v/>
      </c>
      <c r="IL122" t="str">
        <f t="shared" ca="1" si="528"/>
        <v/>
      </c>
      <c r="IM122" t="str">
        <f t="shared" ca="1" si="529"/>
        <v/>
      </c>
      <c r="IN122" t="str">
        <f t="shared" ca="1" si="530"/>
        <v/>
      </c>
      <c r="IO122" t="str">
        <f t="shared" ca="1" si="531"/>
        <v/>
      </c>
      <c r="IP122" t="str">
        <f t="shared" ca="1" si="532"/>
        <v/>
      </c>
      <c r="IQ122" t="str">
        <f t="shared" ca="1" si="533"/>
        <v/>
      </c>
      <c r="IR122" t="str">
        <f t="shared" ca="1" si="534"/>
        <v/>
      </c>
      <c r="IS122" t="str">
        <f t="shared" ca="1" si="535"/>
        <v/>
      </c>
      <c r="IT122" t="str">
        <f t="shared" ca="1" si="536"/>
        <v/>
      </c>
      <c r="IU122" t="str">
        <f t="shared" ca="1" si="537"/>
        <v/>
      </c>
      <c r="IV122" t="str">
        <f t="shared" ca="1" si="538"/>
        <v/>
      </c>
      <c r="IW122" t="str">
        <f t="shared" ca="1" si="539"/>
        <v/>
      </c>
      <c r="IX122" t="str">
        <f t="shared" ca="1" si="540"/>
        <v/>
      </c>
      <c r="IY122" t="str">
        <f t="shared" ca="1" si="541"/>
        <v/>
      </c>
      <c r="IZ122" t="str">
        <f t="shared" ca="1" si="542"/>
        <v/>
      </c>
      <c r="JA122" t="str">
        <f t="shared" ca="1" si="543"/>
        <v/>
      </c>
      <c r="JB122" t="str">
        <f t="shared" ca="1" si="544"/>
        <v/>
      </c>
      <c r="JC122" t="str">
        <f t="shared" ca="1" si="545"/>
        <v/>
      </c>
      <c r="JD122" t="str">
        <f t="shared" ca="1" si="546"/>
        <v/>
      </c>
      <c r="JE122" t="str">
        <f t="shared" ca="1" si="547"/>
        <v/>
      </c>
      <c r="JF122" t="str">
        <f t="shared" ca="1" si="548"/>
        <v/>
      </c>
      <c r="JG122" t="str">
        <f t="shared" ca="1" si="549"/>
        <v/>
      </c>
      <c r="JH122" t="str">
        <f t="shared" ca="1" si="550"/>
        <v/>
      </c>
      <c r="JI122" t="str">
        <f t="shared" ca="1" si="551"/>
        <v/>
      </c>
      <c r="JJ122" t="str">
        <f t="shared" ca="1" si="552"/>
        <v/>
      </c>
      <c r="JK122" t="str">
        <f t="shared" ca="1" si="553"/>
        <v/>
      </c>
      <c r="JL122" t="str">
        <f t="shared" ca="1" si="554"/>
        <v/>
      </c>
      <c r="JM122" t="str">
        <f t="shared" ca="1" si="555"/>
        <v/>
      </c>
      <c r="JN122" t="str">
        <f t="shared" ca="1" si="556"/>
        <v/>
      </c>
      <c r="JO122" t="str">
        <f t="shared" ca="1" si="557"/>
        <v/>
      </c>
      <c r="JP122" t="str">
        <f t="shared" ca="1" si="558"/>
        <v/>
      </c>
      <c r="JQ122" t="str">
        <f t="shared" ca="1" si="559"/>
        <v/>
      </c>
      <c r="JR122" t="str">
        <f t="shared" ca="1" si="560"/>
        <v/>
      </c>
      <c r="JS122" t="str">
        <f t="shared" ca="1" si="561"/>
        <v/>
      </c>
      <c r="JT122" t="str">
        <f t="shared" ca="1" si="562"/>
        <v/>
      </c>
      <c r="JU122" t="str">
        <f t="shared" ca="1" si="563"/>
        <v/>
      </c>
    </row>
    <row r="123" spans="1:281" x14ac:dyDescent="0.25">
      <c r="A123">
        <f t="shared" si="564"/>
        <v>122</v>
      </c>
      <c r="B123" t="str">
        <f t="shared" ca="1" si="293"/>
        <v/>
      </c>
      <c r="C123">
        <v>5</v>
      </c>
      <c r="D123">
        <f t="shared" si="297"/>
        <v>122</v>
      </c>
      <c r="E123">
        <f t="shared" si="298"/>
        <v>22</v>
      </c>
      <c r="F123">
        <f ca="1">COUNT((AD123,AP123,BB123,BN123,BZ123,CL123,CX123,DJ123,DV123,EH123,ET123,FF123,FR123,GD123,GP123,HB123,HN123,HZ123,IL123,IX123,JJ123,JV123,KH123,KT123,LF123,LR123))</f>
        <v>0</v>
      </c>
      <c r="G123">
        <f t="shared" ca="1" si="299"/>
        <v>0</v>
      </c>
      <c r="H123">
        <f t="shared" ca="1" si="300"/>
        <v>0</v>
      </c>
      <c r="I123">
        <f t="shared" ca="1" si="294"/>
        <v>0</v>
      </c>
      <c r="J123">
        <f t="shared" ca="1" si="301"/>
        <v>0</v>
      </c>
      <c r="K123">
        <f t="shared" ca="1" si="302"/>
        <v>-1</v>
      </c>
      <c r="L123">
        <f t="shared" ca="1" si="565"/>
        <v>9</v>
      </c>
      <c r="M123">
        <f t="shared" ca="1" si="303"/>
        <v>0</v>
      </c>
      <c r="N123">
        <f t="shared" ca="1" si="566"/>
        <v>65</v>
      </c>
      <c r="O123">
        <f t="shared" ca="1" si="304"/>
        <v>-1</v>
      </c>
      <c r="P123">
        <f t="shared" ca="1" si="567"/>
        <v>9</v>
      </c>
      <c r="Q123">
        <f t="shared" ca="1" si="305"/>
        <v>0</v>
      </c>
      <c r="R123">
        <f t="shared" ca="1" si="306"/>
        <v>0</v>
      </c>
      <c r="S123">
        <f t="shared" ca="1" si="307"/>
        <v>0</v>
      </c>
      <c r="T123">
        <f t="shared" ca="1" si="308"/>
        <v>0</v>
      </c>
      <c r="U123" t="str">
        <f t="shared" ca="1" si="295"/>
        <v>999999999999</v>
      </c>
      <c r="V123">
        <f t="shared" ca="1" si="568"/>
        <v>0</v>
      </c>
      <c r="W123">
        <f t="shared" si="309"/>
        <v>122</v>
      </c>
      <c r="X123" t="e">
        <f t="shared" ca="1" si="569"/>
        <v>#N/A</v>
      </c>
      <c r="Y123">
        <f t="shared" ca="1" si="310"/>
        <v>0</v>
      </c>
      <c r="Z123" t="str">
        <f t="shared" ca="1" si="311"/>
        <v>999zz</v>
      </c>
      <c r="AA123">
        <f t="shared" ca="1" si="570"/>
        <v>350</v>
      </c>
      <c r="AB123">
        <f t="shared" si="312"/>
        <v>122</v>
      </c>
      <c r="AC123" t="e">
        <f t="shared" ca="1" si="571"/>
        <v>#N/A</v>
      </c>
      <c r="AD123" t="str">
        <f t="shared" ca="1" si="313"/>
        <v/>
      </c>
      <c r="AE123" t="str">
        <f t="shared" ca="1" si="314"/>
        <v/>
      </c>
      <c r="AF123" t="str">
        <f t="shared" ca="1" si="315"/>
        <v/>
      </c>
      <c r="AG123" t="str">
        <f t="shared" ca="1" si="316"/>
        <v/>
      </c>
      <c r="AH123" t="str">
        <f t="shared" ca="1" si="317"/>
        <v/>
      </c>
      <c r="AI123" t="str">
        <f t="shared" ca="1" si="318"/>
        <v/>
      </c>
      <c r="AJ123" t="str">
        <f t="shared" ca="1" si="319"/>
        <v/>
      </c>
      <c r="AK123" t="str">
        <f t="shared" ca="1" si="320"/>
        <v/>
      </c>
      <c r="AL123" t="str">
        <f t="shared" ca="1" si="321"/>
        <v/>
      </c>
      <c r="AM123" t="str">
        <f t="shared" ca="1" si="322"/>
        <v/>
      </c>
      <c r="AN123" t="str">
        <f t="shared" ca="1" si="323"/>
        <v/>
      </c>
      <c r="AO123" t="str">
        <f t="shared" ca="1" si="324"/>
        <v/>
      </c>
      <c r="AP123" t="str">
        <f t="shared" ca="1" si="325"/>
        <v/>
      </c>
      <c r="AQ123" t="str">
        <f t="shared" ca="1" si="326"/>
        <v/>
      </c>
      <c r="AR123" t="str">
        <f t="shared" ca="1" si="327"/>
        <v/>
      </c>
      <c r="AS123" t="str">
        <f t="shared" ca="1" si="328"/>
        <v/>
      </c>
      <c r="AT123" t="str">
        <f t="shared" ca="1" si="329"/>
        <v/>
      </c>
      <c r="AU123" t="str">
        <f t="shared" ca="1" si="330"/>
        <v/>
      </c>
      <c r="AV123" t="str">
        <f t="shared" ca="1" si="331"/>
        <v/>
      </c>
      <c r="AW123" t="str">
        <f t="shared" ca="1" si="332"/>
        <v/>
      </c>
      <c r="AX123" t="str">
        <f t="shared" ca="1" si="333"/>
        <v/>
      </c>
      <c r="AY123" t="str">
        <f t="shared" ca="1" si="334"/>
        <v/>
      </c>
      <c r="AZ123" t="str">
        <f t="shared" ca="1" si="335"/>
        <v/>
      </c>
      <c r="BA123" t="str">
        <f t="shared" ca="1" si="336"/>
        <v/>
      </c>
      <c r="BB123" t="str">
        <f t="shared" ca="1" si="337"/>
        <v/>
      </c>
      <c r="BC123" t="str">
        <f t="shared" ca="1" si="338"/>
        <v/>
      </c>
      <c r="BD123" t="str">
        <f t="shared" ca="1" si="339"/>
        <v/>
      </c>
      <c r="BE123" t="str">
        <f t="shared" ca="1" si="340"/>
        <v/>
      </c>
      <c r="BF123" t="str">
        <f t="shared" ca="1" si="341"/>
        <v/>
      </c>
      <c r="BG123" t="str">
        <f t="shared" ca="1" si="342"/>
        <v/>
      </c>
      <c r="BH123" t="str">
        <f t="shared" ca="1" si="343"/>
        <v/>
      </c>
      <c r="BI123" t="str">
        <f t="shared" ca="1" si="344"/>
        <v/>
      </c>
      <c r="BJ123" t="str">
        <f t="shared" ca="1" si="345"/>
        <v/>
      </c>
      <c r="BK123" t="str">
        <f t="shared" ca="1" si="346"/>
        <v/>
      </c>
      <c r="BL123" t="str">
        <f t="shared" ca="1" si="347"/>
        <v/>
      </c>
      <c r="BM123" t="str">
        <f t="shared" ca="1" si="348"/>
        <v/>
      </c>
      <c r="BN123" t="str">
        <f t="shared" ca="1" si="349"/>
        <v/>
      </c>
      <c r="BO123" t="str">
        <f t="shared" ca="1" si="350"/>
        <v/>
      </c>
      <c r="BP123" t="str">
        <f t="shared" ca="1" si="351"/>
        <v/>
      </c>
      <c r="BQ123" t="str">
        <f t="shared" ca="1" si="352"/>
        <v/>
      </c>
      <c r="BR123" t="str">
        <f t="shared" ca="1" si="353"/>
        <v/>
      </c>
      <c r="BS123" t="str">
        <f t="shared" ca="1" si="354"/>
        <v/>
      </c>
      <c r="BT123" t="str">
        <f t="shared" ca="1" si="355"/>
        <v/>
      </c>
      <c r="BU123" t="str">
        <f t="shared" ca="1" si="356"/>
        <v/>
      </c>
      <c r="BV123" t="str">
        <f t="shared" ca="1" si="357"/>
        <v/>
      </c>
      <c r="BW123" t="str">
        <f t="shared" ca="1" si="358"/>
        <v/>
      </c>
      <c r="BX123" t="str">
        <f t="shared" ca="1" si="359"/>
        <v/>
      </c>
      <c r="BY123" t="str">
        <f t="shared" ca="1" si="360"/>
        <v/>
      </c>
      <c r="BZ123" t="str">
        <f t="shared" ca="1" si="361"/>
        <v/>
      </c>
      <c r="CA123" t="str">
        <f t="shared" ca="1" si="362"/>
        <v/>
      </c>
      <c r="CB123" t="str">
        <f t="shared" ca="1" si="363"/>
        <v/>
      </c>
      <c r="CC123" t="str">
        <f t="shared" ca="1" si="364"/>
        <v/>
      </c>
      <c r="CD123" t="str">
        <f t="shared" ca="1" si="365"/>
        <v/>
      </c>
      <c r="CE123" t="str">
        <f t="shared" ca="1" si="366"/>
        <v/>
      </c>
      <c r="CF123" t="str">
        <f t="shared" ca="1" si="367"/>
        <v/>
      </c>
      <c r="CG123" t="str">
        <f t="shared" ca="1" si="368"/>
        <v/>
      </c>
      <c r="CH123" t="str">
        <f t="shared" ca="1" si="369"/>
        <v/>
      </c>
      <c r="CI123" t="str">
        <f t="shared" ca="1" si="370"/>
        <v/>
      </c>
      <c r="CJ123" t="str">
        <f t="shared" ca="1" si="371"/>
        <v/>
      </c>
      <c r="CK123" t="str">
        <f t="shared" ca="1" si="372"/>
        <v/>
      </c>
      <c r="CL123" t="str">
        <f t="shared" ca="1" si="373"/>
        <v/>
      </c>
      <c r="CM123" t="str">
        <f t="shared" ca="1" si="374"/>
        <v/>
      </c>
      <c r="CN123" t="str">
        <f t="shared" ca="1" si="375"/>
        <v/>
      </c>
      <c r="CO123" t="str">
        <f t="shared" ca="1" si="376"/>
        <v/>
      </c>
      <c r="CP123" t="str">
        <f t="shared" ca="1" si="377"/>
        <v/>
      </c>
      <c r="CQ123" t="str">
        <f t="shared" ca="1" si="378"/>
        <v/>
      </c>
      <c r="CR123" t="str">
        <f t="shared" ca="1" si="379"/>
        <v/>
      </c>
      <c r="CS123" t="str">
        <f t="shared" ca="1" si="380"/>
        <v/>
      </c>
      <c r="CT123" t="str">
        <f t="shared" ca="1" si="381"/>
        <v/>
      </c>
      <c r="CU123" t="str">
        <f t="shared" ca="1" si="382"/>
        <v/>
      </c>
      <c r="CV123" t="str">
        <f t="shared" ca="1" si="383"/>
        <v/>
      </c>
      <c r="CW123" t="str">
        <f t="shared" ca="1" si="384"/>
        <v/>
      </c>
      <c r="CX123" t="str">
        <f t="shared" ca="1" si="385"/>
        <v/>
      </c>
      <c r="CY123" t="str">
        <f t="shared" ca="1" si="386"/>
        <v/>
      </c>
      <c r="CZ123" t="str">
        <f t="shared" ca="1" si="387"/>
        <v/>
      </c>
      <c r="DA123" t="str">
        <f t="shared" ca="1" si="388"/>
        <v/>
      </c>
      <c r="DB123" t="str">
        <f t="shared" ca="1" si="389"/>
        <v/>
      </c>
      <c r="DC123" t="str">
        <f t="shared" ca="1" si="390"/>
        <v/>
      </c>
      <c r="DD123" t="str">
        <f t="shared" ca="1" si="391"/>
        <v/>
      </c>
      <c r="DE123" t="str">
        <f t="shared" ca="1" si="392"/>
        <v/>
      </c>
      <c r="DF123" t="str">
        <f t="shared" ca="1" si="393"/>
        <v/>
      </c>
      <c r="DG123" t="str">
        <f t="shared" ca="1" si="394"/>
        <v/>
      </c>
      <c r="DH123" t="str">
        <f t="shared" ca="1" si="395"/>
        <v/>
      </c>
      <c r="DI123" t="str">
        <f t="shared" ca="1" si="396"/>
        <v/>
      </c>
      <c r="DJ123" t="str">
        <f t="shared" ca="1" si="397"/>
        <v/>
      </c>
      <c r="DK123" t="str">
        <f t="shared" ca="1" si="398"/>
        <v/>
      </c>
      <c r="DL123" t="str">
        <f t="shared" ca="1" si="399"/>
        <v/>
      </c>
      <c r="DM123" t="str">
        <f t="shared" ca="1" si="400"/>
        <v/>
      </c>
      <c r="DN123" t="str">
        <f t="shared" ca="1" si="401"/>
        <v/>
      </c>
      <c r="DO123" t="str">
        <f t="shared" ca="1" si="402"/>
        <v/>
      </c>
      <c r="DP123" t="str">
        <f t="shared" ca="1" si="403"/>
        <v/>
      </c>
      <c r="DQ123" t="str">
        <f t="shared" ca="1" si="404"/>
        <v/>
      </c>
      <c r="DR123" t="str">
        <f t="shared" ca="1" si="405"/>
        <v/>
      </c>
      <c r="DS123" t="str">
        <f t="shared" ca="1" si="406"/>
        <v/>
      </c>
      <c r="DT123" t="str">
        <f t="shared" ca="1" si="407"/>
        <v/>
      </c>
      <c r="DU123" t="str">
        <f t="shared" ca="1" si="408"/>
        <v/>
      </c>
      <c r="DV123" t="str">
        <f t="shared" ca="1" si="296"/>
        <v/>
      </c>
      <c r="DW123" t="str">
        <f t="shared" ca="1" si="409"/>
        <v/>
      </c>
      <c r="DX123" t="str">
        <f t="shared" ca="1" si="410"/>
        <v/>
      </c>
      <c r="DY123" t="str">
        <f t="shared" ca="1" si="411"/>
        <v/>
      </c>
      <c r="DZ123" t="str">
        <f t="shared" ca="1" si="412"/>
        <v/>
      </c>
      <c r="EA123" t="str">
        <f t="shared" ca="1" si="413"/>
        <v/>
      </c>
      <c r="EB123" t="str">
        <f t="shared" ca="1" si="414"/>
        <v/>
      </c>
      <c r="EC123" t="str">
        <f t="shared" ca="1" si="415"/>
        <v/>
      </c>
      <c r="ED123" t="str">
        <f t="shared" ca="1" si="416"/>
        <v/>
      </c>
      <c r="EE123" t="str">
        <f t="shared" ca="1" si="417"/>
        <v/>
      </c>
      <c r="EF123" t="str">
        <f t="shared" ca="1" si="418"/>
        <v/>
      </c>
      <c r="EG123" t="str">
        <f t="shared" ca="1" si="419"/>
        <v/>
      </c>
      <c r="EH123" t="str">
        <f t="shared" ca="1" si="420"/>
        <v/>
      </c>
      <c r="EI123" t="str">
        <f t="shared" ca="1" si="421"/>
        <v/>
      </c>
      <c r="EJ123" t="str">
        <f t="shared" ca="1" si="422"/>
        <v/>
      </c>
      <c r="EK123" t="str">
        <f t="shared" ca="1" si="423"/>
        <v/>
      </c>
      <c r="EL123" t="str">
        <f t="shared" ca="1" si="424"/>
        <v/>
      </c>
      <c r="EM123" t="str">
        <f t="shared" ca="1" si="425"/>
        <v/>
      </c>
      <c r="EN123" t="str">
        <f t="shared" ca="1" si="426"/>
        <v/>
      </c>
      <c r="EO123" t="str">
        <f t="shared" ca="1" si="427"/>
        <v/>
      </c>
      <c r="EP123" t="str">
        <f t="shared" ca="1" si="428"/>
        <v/>
      </c>
      <c r="EQ123" t="str">
        <f t="shared" ca="1" si="429"/>
        <v/>
      </c>
      <c r="ER123" t="str">
        <f t="shared" ca="1" si="430"/>
        <v/>
      </c>
      <c r="ES123" t="str">
        <f t="shared" ca="1" si="431"/>
        <v/>
      </c>
      <c r="ET123" t="str">
        <f t="shared" ca="1" si="432"/>
        <v/>
      </c>
      <c r="EU123" t="str">
        <f t="shared" ca="1" si="433"/>
        <v/>
      </c>
      <c r="EV123" t="str">
        <f t="shared" ca="1" si="434"/>
        <v/>
      </c>
      <c r="EW123" t="str">
        <f t="shared" ca="1" si="435"/>
        <v/>
      </c>
      <c r="EX123" t="str">
        <f t="shared" ca="1" si="436"/>
        <v/>
      </c>
      <c r="EY123" t="str">
        <f t="shared" ca="1" si="437"/>
        <v/>
      </c>
      <c r="EZ123" t="str">
        <f t="shared" ca="1" si="438"/>
        <v/>
      </c>
      <c r="FA123" t="str">
        <f t="shared" ca="1" si="439"/>
        <v/>
      </c>
      <c r="FB123" t="str">
        <f t="shared" ca="1" si="440"/>
        <v/>
      </c>
      <c r="FC123" t="str">
        <f t="shared" ca="1" si="441"/>
        <v/>
      </c>
      <c r="FD123" t="str">
        <f t="shared" ca="1" si="442"/>
        <v/>
      </c>
      <c r="FE123" t="str">
        <f t="shared" ca="1" si="443"/>
        <v/>
      </c>
      <c r="FF123" t="str">
        <f t="shared" ca="1" si="444"/>
        <v/>
      </c>
      <c r="FG123" t="str">
        <f t="shared" ca="1" si="445"/>
        <v/>
      </c>
      <c r="FH123" t="str">
        <f t="shared" ca="1" si="446"/>
        <v/>
      </c>
      <c r="FI123" t="str">
        <f t="shared" ca="1" si="447"/>
        <v/>
      </c>
      <c r="FJ123" t="str">
        <f t="shared" ca="1" si="448"/>
        <v/>
      </c>
      <c r="FK123" t="str">
        <f t="shared" ca="1" si="449"/>
        <v/>
      </c>
      <c r="FL123" t="str">
        <f t="shared" ca="1" si="450"/>
        <v/>
      </c>
      <c r="FM123" t="str">
        <f t="shared" ca="1" si="451"/>
        <v/>
      </c>
      <c r="FN123" t="str">
        <f t="shared" ca="1" si="452"/>
        <v/>
      </c>
      <c r="FO123" t="str">
        <f t="shared" ca="1" si="453"/>
        <v/>
      </c>
      <c r="FP123" t="str">
        <f t="shared" ca="1" si="454"/>
        <v/>
      </c>
      <c r="FQ123" t="str">
        <f t="shared" ca="1" si="455"/>
        <v/>
      </c>
      <c r="FR123" t="str">
        <f t="shared" ca="1" si="456"/>
        <v/>
      </c>
      <c r="FS123" t="str">
        <f t="shared" ca="1" si="457"/>
        <v/>
      </c>
      <c r="FT123" t="str">
        <f t="shared" ca="1" si="458"/>
        <v/>
      </c>
      <c r="FU123" t="str">
        <f t="shared" ca="1" si="459"/>
        <v/>
      </c>
      <c r="FV123" t="str">
        <f t="shared" ca="1" si="460"/>
        <v/>
      </c>
      <c r="FW123" t="str">
        <f t="shared" ca="1" si="461"/>
        <v/>
      </c>
      <c r="FX123" t="str">
        <f t="shared" ca="1" si="462"/>
        <v/>
      </c>
      <c r="FY123" t="str">
        <f t="shared" ca="1" si="463"/>
        <v/>
      </c>
      <c r="FZ123" t="str">
        <f t="shared" ca="1" si="464"/>
        <v/>
      </c>
      <c r="GA123" t="str">
        <f t="shared" ca="1" si="465"/>
        <v/>
      </c>
      <c r="GB123" t="str">
        <f t="shared" ca="1" si="466"/>
        <v/>
      </c>
      <c r="GC123" t="str">
        <f t="shared" ca="1" si="467"/>
        <v/>
      </c>
      <c r="GD123" t="str">
        <f t="shared" ca="1" si="468"/>
        <v/>
      </c>
      <c r="GE123" t="str">
        <f t="shared" ca="1" si="469"/>
        <v/>
      </c>
      <c r="GF123" t="str">
        <f t="shared" ca="1" si="470"/>
        <v/>
      </c>
      <c r="GG123" t="str">
        <f t="shared" ca="1" si="471"/>
        <v/>
      </c>
      <c r="GH123" t="str">
        <f t="shared" ca="1" si="472"/>
        <v/>
      </c>
      <c r="GI123" t="str">
        <f t="shared" ca="1" si="473"/>
        <v/>
      </c>
      <c r="GJ123" t="str">
        <f t="shared" ca="1" si="474"/>
        <v/>
      </c>
      <c r="GK123" t="str">
        <f t="shared" ca="1" si="475"/>
        <v/>
      </c>
      <c r="GL123" t="str">
        <f t="shared" ca="1" si="476"/>
        <v/>
      </c>
      <c r="GM123" t="str">
        <f t="shared" ca="1" si="477"/>
        <v/>
      </c>
      <c r="GN123" t="str">
        <f t="shared" ca="1" si="478"/>
        <v/>
      </c>
      <c r="GO123" t="str">
        <f t="shared" ca="1" si="479"/>
        <v/>
      </c>
      <c r="GP123" t="str">
        <f t="shared" ca="1" si="480"/>
        <v/>
      </c>
      <c r="GQ123" t="str">
        <f t="shared" ca="1" si="481"/>
        <v/>
      </c>
      <c r="GR123" t="str">
        <f t="shared" ca="1" si="482"/>
        <v/>
      </c>
      <c r="GS123" t="str">
        <f t="shared" ca="1" si="483"/>
        <v/>
      </c>
      <c r="GT123" t="str">
        <f t="shared" ca="1" si="484"/>
        <v/>
      </c>
      <c r="GU123" t="str">
        <f t="shared" ca="1" si="485"/>
        <v/>
      </c>
      <c r="GV123" t="str">
        <f t="shared" ca="1" si="486"/>
        <v/>
      </c>
      <c r="GW123" t="str">
        <f t="shared" ca="1" si="487"/>
        <v/>
      </c>
      <c r="GX123" t="str">
        <f t="shared" ca="1" si="488"/>
        <v/>
      </c>
      <c r="GY123" t="str">
        <f t="shared" ca="1" si="489"/>
        <v/>
      </c>
      <c r="GZ123" t="str">
        <f t="shared" ca="1" si="490"/>
        <v/>
      </c>
      <c r="HA123" t="str">
        <f t="shared" ca="1" si="491"/>
        <v/>
      </c>
      <c r="HB123" t="str">
        <f t="shared" ca="1" si="492"/>
        <v/>
      </c>
      <c r="HC123" t="str">
        <f t="shared" ca="1" si="493"/>
        <v/>
      </c>
      <c r="HD123" t="str">
        <f t="shared" ca="1" si="494"/>
        <v/>
      </c>
      <c r="HE123" t="str">
        <f t="shared" ca="1" si="495"/>
        <v/>
      </c>
      <c r="HF123" t="str">
        <f t="shared" ca="1" si="496"/>
        <v/>
      </c>
      <c r="HG123" t="str">
        <f t="shared" ca="1" si="497"/>
        <v/>
      </c>
      <c r="HH123" t="str">
        <f t="shared" ca="1" si="498"/>
        <v/>
      </c>
      <c r="HI123" t="str">
        <f t="shared" ca="1" si="499"/>
        <v/>
      </c>
      <c r="HJ123" t="str">
        <f t="shared" ca="1" si="500"/>
        <v/>
      </c>
      <c r="HK123" t="str">
        <f t="shared" ca="1" si="501"/>
        <v/>
      </c>
      <c r="HL123" t="str">
        <f t="shared" ca="1" si="502"/>
        <v/>
      </c>
      <c r="HM123" t="str">
        <f t="shared" ca="1" si="503"/>
        <v/>
      </c>
      <c r="HN123" t="str">
        <f t="shared" ca="1" si="504"/>
        <v/>
      </c>
      <c r="HO123" t="str">
        <f t="shared" ca="1" si="505"/>
        <v/>
      </c>
      <c r="HP123" t="str">
        <f t="shared" ca="1" si="506"/>
        <v/>
      </c>
      <c r="HQ123" t="str">
        <f t="shared" ca="1" si="507"/>
        <v/>
      </c>
      <c r="HR123" t="str">
        <f t="shared" ca="1" si="508"/>
        <v/>
      </c>
      <c r="HS123" t="str">
        <f t="shared" ca="1" si="509"/>
        <v/>
      </c>
      <c r="HT123" t="str">
        <f t="shared" ca="1" si="510"/>
        <v/>
      </c>
      <c r="HU123" t="str">
        <f t="shared" ca="1" si="511"/>
        <v/>
      </c>
      <c r="HV123" t="str">
        <f t="shared" ca="1" si="512"/>
        <v/>
      </c>
      <c r="HW123" t="str">
        <f t="shared" ca="1" si="513"/>
        <v/>
      </c>
      <c r="HX123" t="str">
        <f t="shared" ca="1" si="514"/>
        <v/>
      </c>
      <c r="HY123" t="str">
        <f t="shared" ca="1" si="515"/>
        <v/>
      </c>
      <c r="HZ123" t="str">
        <f t="shared" ca="1" si="516"/>
        <v/>
      </c>
      <c r="IA123" t="str">
        <f t="shared" ca="1" si="517"/>
        <v/>
      </c>
      <c r="IB123" t="str">
        <f t="shared" ca="1" si="518"/>
        <v/>
      </c>
      <c r="IC123" t="str">
        <f t="shared" ca="1" si="519"/>
        <v/>
      </c>
      <c r="ID123" t="str">
        <f t="shared" ca="1" si="520"/>
        <v/>
      </c>
      <c r="IE123" t="str">
        <f t="shared" ca="1" si="521"/>
        <v/>
      </c>
      <c r="IF123" t="str">
        <f t="shared" ca="1" si="522"/>
        <v/>
      </c>
      <c r="IG123" t="str">
        <f t="shared" ca="1" si="523"/>
        <v/>
      </c>
      <c r="IH123" t="str">
        <f t="shared" ca="1" si="524"/>
        <v/>
      </c>
      <c r="II123" t="str">
        <f t="shared" ca="1" si="525"/>
        <v/>
      </c>
      <c r="IJ123" t="str">
        <f t="shared" ca="1" si="526"/>
        <v/>
      </c>
      <c r="IK123" t="str">
        <f t="shared" ca="1" si="527"/>
        <v/>
      </c>
      <c r="IL123" t="str">
        <f t="shared" ca="1" si="528"/>
        <v/>
      </c>
      <c r="IM123" t="str">
        <f t="shared" ca="1" si="529"/>
        <v/>
      </c>
      <c r="IN123" t="str">
        <f t="shared" ca="1" si="530"/>
        <v/>
      </c>
      <c r="IO123" t="str">
        <f t="shared" ca="1" si="531"/>
        <v/>
      </c>
      <c r="IP123" t="str">
        <f t="shared" ca="1" si="532"/>
        <v/>
      </c>
      <c r="IQ123" t="str">
        <f t="shared" ca="1" si="533"/>
        <v/>
      </c>
      <c r="IR123" t="str">
        <f t="shared" ca="1" si="534"/>
        <v/>
      </c>
      <c r="IS123" t="str">
        <f t="shared" ca="1" si="535"/>
        <v/>
      </c>
      <c r="IT123" t="str">
        <f t="shared" ca="1" si="536"/>
        <v/>
      </c>
      <c r="IU123" t="str">
        <f t="shared" ca="1" si="537"/>
        <v/>
      </c>
      <c r="IV123" t="str">
        <f t="shared" ca="1" si="538"/>
        <v/>
      </c>
      <c r="IW123" t="str">
        <f t="shared" ca="1" si="539"/>
        <v/>
      </c>
      <c r="IX123" t="str">
        <f t="shared" ca="1" si="540"/>
        <v/>
      </c>
      <c r="IY123" t="str">
        <f t="shared" ca="1" si="541"/>
        <v/>
      </c>
      <c r="IZ123" t="str">
        <f t="shared" ca="1" si="542"/>
        <v/>
      </c>
      <c r="JA123" t="str">
        <f t="shared" ca="1" si="543"/>
        <v/>
      </c>
      <c r="JB123" t="str">
        <f t="shared" ca="1" si="544"/>
        <v/>
      </c>
      <c r="JC123" t="str">
        <f t="shared" ca="1" si="545"/>
        <v/>
      </c>
      <c r="JD123" t="str">
        <f t="shared" ca="1" si="546"/>
        <v/>
      </c>
      <c r="JE123" t="str">
        <f t="shared" ca="1" si="547"/>
        <v/>
      </c>
      <c r="JF123" t="str">
        <f t="shared" ca="1" si="548"/>
        <v/>
      </c>
      <c r="JG123" t="str">
        <f t="shared" ca="1" si="549"/>
        <v/>
      </c>
      <c r="JH123" t="str">
        <f t="shared" ca="1" si="550"/>
        <v/>
      </c>
      <c r="JI123" t="str">
        <f t="shared" ca="1" si="551"/>
        <v/>
      </c>
      <c r="JJ123" t="str">
        <f t="shared" ca="1" si="552"/>
        <v/>
      </c>
      <c r="JK123" t="str">
        <f t="shared" ca="1" si="553"/>
        <v/>
      </c>
      <c r="JL123" t="str">
        <f t="shared" ca="1" si="554"/>
        <v/>
      </c>
      <c r="JM123" t="str">
        <f t="shared" ca="1" si="555"/>
        <v/>
      </c>
      <c r="JN123" t="str">
        <f t="shared" ca="1" si="556"/>
        <v/>
      </c>
      <c r="JO123" t="str">
        <f t="shared" ca="1" si="557"/>
        <v/>
      </c>
      <c r="JP123" t="str">
        <f t="shared" ca="1" si="558"/>
        <v/>
      </c>
      <c r="JQ123" t="str">
        <f t="shared" ca="1" si="559"/>
        <v/>
      </c>
      <c r="JR123" t="str">
        <f t="shared" ca="1" si="560"/>
        <v/>
      </c>
      <c r="JS123" t="str">
        <f t="shared" ca="1" si="561"/>
        <v/>
      </c>
      <c r="JT123" t="str">
        <f t="shared" ca="1" si="562"/>
        <v/>
      </c>
      <c r="JU123" t="str">
        <f t="shared" ca="1" si="563"/>
        <v/>
      </c>
    </row>
    <row r="124" spans="1:281" x14ac:dyDescent="0.25">
      <c r="A124">
        <f t="shared" si="564"/>
        <v>123</v>
      </c>
      <c r="B124" t="str">
        <f t="shared" ca="1" si="293"/>
        <v/>
      </c>
      <c r="C124">
        <v>5</v>
      </c>
      <c r="D124">
        <f t="shared" si="297"/>
        <v>123</v>
      </c>
      <c r="E124">
        <f t="shared" si="298"/>
        <v>23</v>
      </c>
      <c r="F124">
        <f ca="1">COUNT((AD124,AP124,BB124,BN124,BZ124,CL124,CX124,DJ124,DV124,EH124,ET124,FF124,FR124,GD124,GP124,HB124,HN124,HZ124,IL124,IX124,JJ124,JV124,KH124,KT124,LF124,LR124))</f>
        <v>0</v>
      </c>
      <c r="G124">
        <f t="shared" ca="1" si="299"/>
        <v>0</v>
      </c>
      <c r="H124">
        <f t="shared" ca="1" si="300"/>
        <v>0</v>
      </c>
      <c r="I124">
        <f t="shared" ca="1" si="294"/>
        <v>0</v>
      </c>
      <c r="J124">
        <f t="shared" ca="1" si="301"/>
        <v>0</v>
      </c>
      <c r="K124">
        <f t="shared" ca="1" si="302"/>
        <v>-1</v>
      </c>
      <c r="L124">
        <f t="shared" ca="1" si="565"/>
        <v>9</v>
      </c>
      <c r="M124">
        <f t="shared" ca="1" si="303"/>
        <v>0</v>
      </c>
      <c r="N124">
        <f t="shared" ca="1" si="566"/>
        <v>65</v>
      </c>
      <c r="O124">
        <f t="shared" ca="1" si="304"/>
        <v>-1</v>
      </c>
      <c r="P124">
        <f t="shared" ca="1" si="567"/>
        <v>9</v>
      </c>
      <c r="Q124">
        <f t="shared" ca="1" si="305"/>
        <v>0</v>
      </c>
      <c r="R124">
        <f t="shared" ca="1" si="306"/>
        <v>0</v>
      </c>
      <c r="S124">
        <f t="shared" ca="1" si="307"/>
        <v>0</v>
      </c>
      <c r="T124">
        <f t="shared" ca="1" si="308"/>
        <v>0</v>
      </c>
      <c r="U124" t="str">
        <f t="shared" ca="1" si="295"/>
        <v>999999999999</v>
      </c>
      <c r="V124">
        <f t="shared" ca="1" si="568"/>
        <v>0</v>
      </c>
      <c r="W124">
        <f t="shared" si="309"/>
        <v>123</v>
      </c>
      <c r="X124" t="e">
        <f t="shared" ca="1" si="569"/>
        <v>#N/A</v>
      </c>
      <c r="Y124">
        <f t="shared" ca="1" si="310"/>
        <v>0</v>
      </c>
      <c r="Z124" t="str">
        <f t="shared" ca="1" si="311"/>
        <v>999zz</v>
      </c>
      <c r="AA124">
        <f t="shared" ca="1" si="570"/>
        <v>350</v>
      </c>
      <c r="AB124">
        <f t="shared" si="312"/>
        <v>123</v>
      </c>
      <c r="AC124" t="e">
        <f t="shared" ca="1" si="571"/>
        <v>#N/A</v>
      </c>
      <c r="AD124" t="str">
        <f t="shared" ca="1" si="313"/>
        <v/>
      </c>
      <c r="AE124" t="str">
        <f t="shared" ca="1" si="314"/>
        <v/>
      </c>
      <c r="AF124" t="str">
        <f t="shared" ca="1" si="315"/>
        <v/>
      </c>
      <c r="AG124" t="str">
        <f t="shared" ca="1" si="316"/>
        <v/>
      </c>
      <c r="AH124" t="str">
        <f t="shared" ca="1" si="317"/>
        <v/>
      </c>
      <c r="AI124" t="str">
        <f t="shared" ca="1" si="318"/>
        <v/>
      </c>
      <c r="AJ124" t="str">
        <f t="shared" ca="1" si="319"/>
        <v/>
      </c>
      <c r="AK124" t="str">
        <f t="shared" ca="1" si="320"/>
        <v/>
      </c>
      <c r="AL124" t="str">
        <f t="shared" ca="1" si="321"/>
        <v/>
      </c>
      <c r="AM124" t="str">
        <f t="shared" ca="1" si="322"/>
        <v/>
      </c>
      <c r="AN124" t="str">
        <f t="shared" ca="1" si="323"/>
        <v/>
      </c>
      <c r="AO124" t="str">
        <f t="shared" ca="1" si="324"/>
        <v/>
      </c>
      <c r="AP124" t="str">
        <f t="shared" ca="1" si="325"/>
        <v/>
      </c>
      <c r="AQ124" t="str">
        <f t="shared" ca="1" si="326"/>
        <v/>
      </c>
      <c r="AR124" t="str">
        <f t="shared" ca="1" si="327"/>
        <v/>
      </c>
      <c r="AS124" t="str">
        <f t="shared" ca="1" si="328"/>
        <v/>
      </c>
      <c r="AT124" t="str">
        <f t="shared" ca="1" si="329"/>
        <v/>
      </c>
      <c r="AU124" t="str">
        <f t="shared" ca="1" si="330"/>
        <v/>
      </c>
      <c r="AV124" t="str">
        <f t="shared" ca="1" si="331"/>
        <v/>
      </c>
      <c r="AW124" t="str">
        <f t="shared" ca="1" si="332"/>
        <v/>
      </c>
      <c r="AX124" t="str">
        <f t="shared" ca="1" si="333"/>
        <v/>
      </c>
      <c r="AY124" t="str">
        <f t="shared" ca="1" si="334"/>
        <v/>
      </c>
      <c r="AZ124" t="str">
        <f t="shared" ca="1" si="335"/>
        <v/>
      </c>
      <c r="BA124" t="str">
        <f t="shared" ca="1" si="336"/>
        <v/>
      </c>
      <c r="BB124" t="str">
        <f t="shared" ca="1" si="337"/>
        <v/>
      </c>
      <c r="BC124" t="str">
        <f t="shared" ca="1" si="338"/>
        <v/>
      </c>
      <c r="BD124" t="str">
        <f t="shared" ca="1" si="339"/>
        <v/>
      </c>
      <c r="BE124" t="str">
        <f t="shared" ca="1" si="340"/>
        <v/>
      </c>
      <c r="BF124" t="str">
        <f t="shared" ca="1" si="341"/>
        <v/>
      </c>
      <c r="BG124" t="str">
        <f t="shared" ca="1" si="342"/>
        <v/>
      </c>
      <c r="BH124" t="str">
        <f t="shared" ca="1" si="343"/>
        <v/>
      </c>
      <c r="BI124" t="str">
        <f t="shared" ca="1" si="344"/>
        <v/>
      </c>
      <c r="BJ124" t="str">
        <f t="shared" ca="1" si="345"/>
        <v/>
      </c>
      <c r="BK124" t="str">
        <f t="shared" ca="1" si="346"/>
        <v/>
      </c>
      <c r="BL124" t="str">
        <f t="shared" ca="1" si="347"/>
        <v/>
      </c>
      <c r="BM124" t="str">
        <f t="shared" ca="1" si="348"/>
        <v/>
      </c>
      <c r="BN124" t="str">
        <f t="shared" ca="1" si="349"/>
        <v/>
      </c>
      <c r="BO124" t="str">
        <f t="shared" ca="1" si="350"/>
        <v/>
      </c>
      <c r="BP124" t="str">
        <f t="shared" ca="1" si="351"/>
        <v/>
      </c>
      <c r="BQ124" t="str">
        <f t="shared" ca="1" si="352"/>
        <v/>
      </c>
      <c r="BR124" t="str">
        <f t="shared" ca="1" si="353"/>
        <v/>
      </c>
      <c r="BS124" t="str">
        <f t="shared" ca="1" si="354"/>
        <v/>
      </c>
      <c r="BT124" t="str">
        <f t="shared" ca="1" si="355"/>
        <v/>
      </c>
      <c r="BU124" t="str">
        <f t="shared" ca="1" si="356"/>
        <v/>
      </c>
      <c r="BV124" t="str">
        <f t="shared" ca="1" si="357"/>
        <v/>
      </c>
      <c r="BW124" t="str">
        <f t="shared" ca="1" si="358"/>
        <v/>
      </c>
      <c r="BX124" t="str">
        <f t="shared" ca="1" si="359"/>
        <v/>
      </c>
      <c r="BY124" t="str">
        <f t="shared" ca="1" si="360"/>
        <v/>
      </c>
      <c r="BZ124" t="str">
        <f t="shared" ca="1" si="361"/>
        <v/>
      </c>
      <c r="CA124" t="str">
        <f t="shared" ca="1" si="362"/>
        <v/>
      </c>
      <c r="CB124" t="str">
        <f t="shared" ca="1" si="363"/>
        <v/>
      </c>
      <c r="CC124" t="str">
        <f t="shared" ca="1" si="364"/>
        <v/>
      </c>
      <c r="CD124" t="str">
        <f t="shared" ca="1" si="365"/>
        <v/>
      </c>
      <c r="CE124" t="str">
        <f t="shared" ca="1" si="366"/>
        <v/>
      </c>
      <c r="CF124" t="str">
        <f t="shared" ca="1" si="367"/>
        <v/>
      </c>
      <c r="CG124" t="str">
        <f t="shared" ca="1" si="368"/>
        <v/>
      </c>
      <c r="CH124" t="str">
        <f t="shared" ca="1" si="369"/>
        <v/>
      </c>
      <c r="CI124" t="str">
        <f t="shared" ca="1" si="370"/>
        <v/>
      </c>
      <c r="CJ124" t="str">
        <f t="shared" ca="1" si="371"/>
        <v/>
      </c>
      <c r="CK124" t="str">
        <f t="shared" ca="1" si="372"/>
        <v/>
      </c>
      <c r="CL124" t="str">
        <f t="shared" ca="1" si="373"/>
        <v/>
      </c>
      <c r="CM124" t="str">
        <f t="shared" ca="1" si="374"/>
        <v/>
      </c>
      <c r="CN124" t="str">
        <f t="shared" ca="1" si="375"/>
        <v/>
      </c>
      <c r="CO124" t="str">
        <f t="shared" ca="1" si="376"/>
        <v/>
      </c>
      <c r="CP124" t="str">
        <f t="shared" ca="1" si="377"/>
        <v/>
      </c>
      <c r="CQ124" t="str">
        <f t="shared" ca="1" si="378"/>
        <v/>
      </c>
      <c r="CR124" t="str">
        <f t="shared" ca="1" si="379"/>
        <v/>
      </c>
      <c r="CS124" t="str">
        <f t="shared" ca="1" si="380"/>
        <v/>
      </c>
      <c r="CT124" t="str">
        <f t="shared" ca="1" si="381"/>
        <v/>
      </c>
      <c r="CU124" t="str">
        <f t="shared" ca="1" si="382"/>
        <v/>
      </c>
      <c r="CV124" t="str">
        <f t="shared" ca="1" si="383"/>
        <v/>
      </c>
      <c r="CW124" t="str">
        <f t="shared" ca="1" si="384"/>
        <v/>
      </c>
      <c r="CX124" t="str">
        <f t="shared" ca="1" si="385"/>
        <v/>
      </c>
      <c r="CY124" t="str">
        <f t="shared" ca="1" si="386"/>
        <v/>
      </c>
      <c r="CZ124" t="str">
        <f t="shared" ca="1" si="387"/>
        <v/>
      </c>
      <c r="DA124" t="str">
        <f t="shared" ca="1" si="388"/>
        <v/>
      </c>
      <c r="DB124" t="str">
        <f t="shared" ca="1" si="389"/>
        <v/>
      </c>
      <c r="DC124" t="str">
        <f t="shared" ca="1" si="390"/>
        <v/>
      </c>
      <c r="DD124" t="str">
        <f t="shared" ca="1" si="391"/>
        <v/>
      </c>
      <c r="DE124" t="str">
        <f t="shared" ca="1" si="392"/>
        <v/>
      </c>
      <c r="DF124" t="str">
        <f t="shared" ca="1" si="393"/>
        <v/>
      </c>
      <c r="DG124" t="str">
        <f t="shared" ca="1" si="394"/>
        <v/>
      </c>
      <c r="DH124" t="str">
        <f t="shared" ca="1" si="395"/>
        <v/>
      </c>
      <c r="DI124" t="str">
        <f t="shared" ca="1" si="396"/>
        <v/>
      </c>
      <c r="DJ124" t="str">
        <f t="shared" ca="1" si="397"/>
        <v/>
      </c>
      <c r="DK124" t="str">
        <f t="shared" ca="1" si="398"/>
        <v/>
      </c>
      <c r="DL124" t="str">
        <f t="shared" ca="1" si="399"/>
        <v/>
      </c>
      <c r="DM124" t="str">
        <f t="shared" ca="1" si="400"/>
        <v/>
      </c>
      <c r="DN124" t="str">
        <f t="shared" ca="1" si="401"/>
        <v/>
      </c>
      <c r="DO124" t="str">
        <f t="shared" ca="1" si="402"/>
        <v/>
      </c>
      <c r="DP124" t="str">
        <f t="shared" ca="1" si="403"/>
        <v/>
      </c>
      <c r="DQ124" t="str">
        <f t="shared" ca="1" si="404"/>
        <v/>
      </c>
      <c r="DR124" t="str">
        <f t="shared" ca="1" si="405"/>
        <v/>
      </c>
      <c r="DS124" t="str">
        <f t="shared" ca="1" si="406"/>
        <v/>
      </c>
      <c r="DT124" t="str">
        <f t="shared" ca="1" si="407"/>
        <v/>
      </c>
      <c r="DU124" t="str">
        <f t="shared" ca="1" si="408"/>
        <v/>
      </c>
      <c r="DV124" t="str">
        <f t="shared" ca="1" si="296"/>
        <v/>
      </c>
      <c r="DW124" t="str">
        <f t="shared" ca="1" si="409"/>
        <v/>
      </c>
      <c r="DX124" t="str">
        <f t="shared" ca="1" si="410"/>
        <v/>
      </c>
      <c r="DY124" t="str">
        <f t="shared" ca="1" si="411"/>
        <v/>
      </c>
      <c r="DZ124" t="str">
        <f t="shared" ca="1" si="412"/>
        <v/>
      </c>
      <c r="EA124" t="str">
        <f t="shared" ca="1" si="413"/>
        <v/>
      </c>
      <c r="EB124" t="str">
        <f t="shared" ca="1" si="414"/>
        <v/>
      </c>
      <c r="EC124" t="str">
        <f t="shared" ca="1" si="415"/>
        <v/>
      </c>
      <c r="ED124" t="str">
        <f t="shared" ca="1" si="416"/>
        <v/>
      </c>
      <c r="EE124" t="str">
        <f t="shared" ca="1" si="417"/>
        <v/>
      </c>
      <c r="EF124" t="str">
        <f t="shared" ca="1" si="418"/>
        <v/>
      </c>
      <c r="EG124" t="str">
        <f t="shared" ca="1" si="419"/>
        <v/>
      </c>
      <c r="EH124" t="str">
        <f t="shared" ca="1" si="420"/>
        <v/>
      </c>
      <c r="EI124" t="str">
        <f t="shared" ca="1" si="421"/>
        <v/>
      </c>
      <c r="EJ124" t="str">
        <f t="shared" ca="1" si="422"/>
        <v/>
      </c>
      <c r="EK124" t="str">
        <f t="shared" ca="1" si="423"/>
        <v/>
      </c>
      <c r="EL124" t="str">
        <f t="shared" ca="1" si="424"/>
        <v/>
      </c>
      <c r="EM124" t="str">
        <f t="shared" ca="1" si="425"/>
        <v/>
      </c>
      <c r="EN124" t="str">
        <f t="shared" ca="1" si="426"/>
        <v/>
      </c>
      <c r="EO124" t="str">
        <f t="shared" ca="1" si="427"/>
        <v/>
      </c>
      <c r="EP124" t="str">
        <f t="shared" ca="1" si="428"/>
        <v/>
      </c>
      <c r="EQ124" t="str">
        <f t="shared" ca="1" si="429"/>
        <v/>
      </c>
      <c r="ER124" t="str">
        <f t="shared" ca="1" si="430"/>
        <v/>
      </c>
      <c r="ES124" t="str">
        <f t="shared" ca="1" si="431"/>
        <v/>
      </c>
      <c r="ET124" t="str">
        <f t="shared" ca="1" si="432"/>
        <v/>
      </c>
      <c r="EU124" t="str">
        <f t="shared" ca="1" si="433"/>
        <v/>
      </c>
      <c r="EV124" t="str">
        <f t="shared" ca="1" si="434"/>
        <v/>
      </c>
      <c r="EW124" t="str">
        <f t="shared" ca="1" si="435"/>
        <v/>
      </c>
      <c r="EX124" t="str">
        <f t="shared" ca="1" si="436"/>
        <v/>
      </c>
      <c r="EY124" t="str">
        <f t="shared" ca="1" si="437"/>
        <v/>
      </c>
      <c r="EZ124" t="str">
        <f t="shared" ca="1" si="438"/>
        <v/>
      </c>
      <c r="FA124" t="str">
        <f t="shared" ca="1" si="439"/>
        <v/>
      </c>
      <c r="FB124" t="str">
        <f t="shared" ca="1" si="440"/>
        <v/>
      </c>
      <c r="FC124" t="str">
        <f t="shared" ca="1" si="441"/>
        <v/>
      </c>
      <c r="FD124" t="str">
        <f t="shared" ca="1" si="442"/>
        <v/>
      </c>
      <c r="FE124" t="str">
        <f t="shared" ca="1" si="443"/>
        <v/>
      </c>
      <c r="FF124" t="str">
        <f t="shared" ca="1" si="444"/>
        <v/>
      </c>
      <c r="FG124" t="str">
        <f t="shared" ca="1" si="445"/>
        <v/>
      </c>
      <c r="FH124" t="str">
        <f t="shared" ca="1" si="446"/>
        <v/>
      </c>
      <c r="FI124" t="str">
        <f t="shared" ca="1" si="447"/>
        <v/>
      </c>
      <c r="FJ124" t="str">
        <f t="shared" ca="1" si="448"/>
        <v/>
      </c>
      <c r="FK124" t="str">
        <f t="shared" ca="1" si="449"/>
        <v/>
      </c>
      <c r="FL124" t="str">
        <f t="shared" ca="1" si="450"/>
        <v/>
      </c>
      <c r="FM124" t="str">
        <f t="shared" ca="1" si="451"/>
        <v/>
      </c>
      <c r="FN124" t="str">
        <f t="shared" ca="1" si="452"/>
        <v/>
      </c>
      <c r="FO124" t="str">
        <f t="shared" ca="1" si="453"/>
        <v/>
      </c>
      <c r="FP124" t="str">
        <f t="shared" ca="1" si="454"/>
        <v/>
      </c>
      <c r="FQ124" t="str">
        <f t="shared" ca="1" si="455"/>
        <v/>
      </c>
      <c r="FR124" t="str">
        <f t="shared" ca="1" si="456"/>
        <v/>
      </c>
      <c r="FS124" t="str">
        <f t="shared" ca="1" si="457"/>
        <v/>
      </c>
      <c r="FT124" t="str">
        <f t="shared" ca="1" si="458"/>
        <v/>
      </c>
      <c r="FU124" t="str">
        <f t="shared" ca="1" si="459"/>
        <v/>
      </c>
      <c r="FV124" t="str">
        <f t="shared" ca="1" si="460"/>
        <v/>
      </c>
      <c r="FW124" t="str">
        <f t="shared" ca="1" si="461"/>
        <v/>
      </c>
      <c r="FX124" t="str">
        <f t="shared" ca="1" si="462"/>
        <v/>
      </c>
      <c r="FY124" t="str">
        <f t="shared" ca="1" si="463"/>
        <v/>
      </c>
      <c r="FZ124" t="str">
        <f t="shared" ca="1" si="464"/>
        <v/>
      </c>
      <c r="GA124" t="str">
        <f t="shared" ca="1" si="465"/>
        <v/>
      </c>
      <c r="GB124" t="str">
        <f t="shared" ca="1" si="466"/>
        <v/>
      </c>
      <c r="GC124" t="str">
        <f t="shared" ca="1" si="467"/>
        <v/>
      </c>
      <c r="GD124" t="str">
        <f t="shared" ca="1" si="468"/>
        <v/>
      </c>
      <c r="GE124" t="str">
        <f t="shared" ca="1" si="469"/>
        <v/>
      </c>
      <c r="GF124" t="str">
        <f t="shared" ca="1" si="470"/>
        <v/>
      </c>
      <c r="GG124" t="str">
        <f t="shared" ca="1" si="471"/>
        <v/>
      </c>
      <c r="GH124" t="str">
        <f t="shared" ca="1" si="472"/>
        <v/>
      </c>
      <c r="GI124" t="str">
        <f t="shared" ca="1" si="473"/>
        <v/>
      </c>
      <c r="GJ124" t="str">
        <f t="shared" ca="1" si="474"/>
        <v/>
      </c>
      <c r="GK124" t="str">
        <f t="shared" ca="1" si="475"/>
        <v/>
      </c>
      <c r="GL124" t="str">
        <f t="shared" ca="1" si="476"/>
        <v/>
      </c>
      <c r="GM124" t="str">
        <f t="shared" ca="1" si="477"/>
        <v/>
      </c>
      <c r="GN124" t="str">
        <f t="shared" ca="1" si="478"/>
        <v/>
      </c>
      <c r="GO124" t="str">
        <f t="shared" ca="1" si="479"/>
        <v/>
      </c>
      <c r="GP124" t="str">
        <f t="shared" ca="1" si="480"/>
        <v/>
      </c>
      <c r="GQ124" t="str">
        <f t="shared" ca="1" si="481"/>
        <v/>
      </c>
      <c r="GR124" t="str">
        <f t="shared" ca="1" si="482"/>
        <v/>
      </c>
      <c r="GS124" t="str">
        <f t="shared" ca="1" si="483"/>
        <v/>
      </c>
      <c r="GT124" t="str">
        <f t="shared" ca="1" si="484"/>
        <v/>
      </c>
      <c r="GU124" t="str">
        <f t="shared" ca="1" si="485"/>
        <v/>
      </c>
      <c r="GV124" t="str">
        <f t="shared" ca="1" si="486"/>
        <v/>
      </c>
      <c r="GW124" t="str">
        <f t="shared" ca="1" si="487"/>
        <v/>
      </c>
      <c r="GX124" t="str">
        <f t="shared" ca="1" si="488"/>
        <v/>
      </c>
      <c r="GY124" t="str">
        <f t="shared" ca="1" si="489"/>
        <v/>
      </c>
      <c r="GZ124" t="str">
        <f t="shared" ca="1" si="490"/>
        <v/>
      </c>
      <c r="HA124" t="str">
        <f t="shared" ca="1" si="491"/>
        <v/>
      </c>
      <c r="HB124" t="str">
        <f t="shared" ca="1" si="492"/>
        <v/>
      </c>
      <c r="HC124" t="str">
        <f t="shared" ca="1" si="493"/>
        <v/>
      </c>
      <c r="HD124" t="str">
        <f t="shared" ca="1" si="494"/>
        <v/>
      </c>
      <c r="HE124" t="str">
        <f t="shared" ca="1" si="495"/>
        <v/>
      </c>
      <c r="HF124" t="str">
        <f t="shared" ca="1" si="496"/>
        <v/>
      </c>
      <c r="HG124" t="str">
        <f t="shared" ca="1" si="497"/>
        <v/>
      </c>
      <c r="HH124" t="str">
        <f t="shared" ca="1" si="498"/>
        <v/>
      </c>
      <c r="HI124" t="str">
        <f t="shared" ca="1" si="499"/>
        <v/>
      </c>
      <c r="HJ124" t="str">
        <f t="shared" ca="1" si="500"/>
        <v/>
      </c>
      <c r="HK124" t="str">
        <f t="shared" ca="1" si="501"/>
        <v/>
      </c>
      <c r="HL124" t="str">
        <f t="shared" ca="1" si="502"/>
        <v/>
      </c>
      <c r="HM124" t="str">
        <f t="shared" ca="1" si="503"/>
        <v/>
      </c>
      <c r="HN124" t="str">
        <f t="shared" ca="1" si="504"/>
        <v/>
      </c>
      <c r="HO124" t="str">
        <f t="shared" ca="1" si="505"/>
        <v/>
      </c>
      <c r="HP124" t="str">
        <f t="shared" ca="1" si="506"/>
        <v/>
      </c>
      <c r="HQ124" t="str">
        <f t="shared" ca="1" si="507"/>
        <v/>
      </c>
      <c r="HR124" t="str">
        <f t="shared" ca="1" si="508"/>
        <v/>
      </c>
      <c r="HS124" t="str">
        <f t="shared" ca="1" si="509"/>
        <v/>
      </c>
      <c r="HT124" t="str">
        <f t="shared" ca="1" si="510"/>
        <v/>
      </c>
      <c r="HU124" t="str">
        <f t="shared" ca="1" si="511"/>
        <v/>
      </c>
      <c r="HV124" t="str">
        <f t="shared" ca="1" si="512"/>
        <v/>
      </c>
      <c r="HW124" t="str">
        <f t="shared" ca="1" si="513"/>
        <v/>
      </c>
      <c r="HX124" t="str">
        <f t="shared" ca="1" si="514"/>
        <v/>
      </c>
      <c r="HY124" t="str">
        <f t="shared" ca="1" si="515"/>
        <v/>
      </c>
      <c r="HZ124" t="str">
        <f t="shared" ca="1" si="516"/>
        <v/>
      </c>
      <c r="IA124" t="str">
        <f t="shared" ca="1" si="517"/>
        <v/>
      </c>
      <c r="IB124" t="str">
        <f t="shared" ca="1" si="518"/>
        <v/>
      </c>
      <c r="IC124" t="str">
        <f t="shared" ca="1" si="519"/>
        <v/>
      </c>
      <c r="ID124" t="str">
        <f t="shared" ca="1" si="520"/>
        <v/>
      </c>
      <c r="IE124" t="str">
        <f t="shared" ca="1" si="521"/>
        <v/>
      </c>
      <c r="IF124" t="str">
        <f t="shared" ca="1" si="522"/>
        <v/>
      </c>
      <c r="IG124" t="str">
        <f t="shared" ca="1" si="523"/>
        <v/>
      </c>
      <c r="IH124" t="str">
        <f t="shared" ca="1" si="524"/>
        <v/>
      </c>
      <c r="II124" t="str">
        <f t="shared" ca="1" si="525"/>
        <v/>
      </c>
      <c r="IJ124" t="str">
        <f t="shared" ca="1" si="526"/>
        <v/>
      </c>
      <c r="IK124" t="str">
        <f t="shared" ca="1" si="527"/>
        <v/>
      </c>
      <c r="IL124" t="str">
        <f t="shared" ca="1" si="528"/>
        <v/>
      </c>
      <c r="IM124" t="str">
        <f t="shared" ca="1" si="529"/>
        <v/>
      </c>
      <c r="IN124" t="str">
        <f t="shared" ca="1" si="530"/>
        <v/>
      </c>
      <c r="IO124" t="str">
        <f t="shared" ca="1" si="531"/>
        <v/>
      </c>
      <c r="IP124" t="str">
        <f t="shared" ca="1" si="532"/>
        <v/>
      </c>
      <c r="IQ124" t="str">
        <f t="shared" ca="1" si="533"/>
        <v/>
      </c>
      <c r="IR124" t="str">
        <f t="shared" ca="1" si="534"/>
        <v/>
      </c>
      <c r="IS124" t="str">
        <f t="shared" ca="1" si="535"/>
        <v/>
      </c>
      <c r="IT124" t="str">
        <f t="shared" ca="1" si="536"/>
        <v/>
      </c>
      <c r="IU124" t="str">
        <f t="shared" ca="1" si="537"/>
        <v/>
      </c>
      <c r="IV124" t="str">
        <f t="shared" ca="1" si="538"/>
        <v/>
      </c>
      <c r="IW124" t="str">
        <f t="shared" ca="1" si="539"/>
        <v/>
      </c>
      <c r="IX124" t="str">
        <f t="shared" ca="1" si="540"/>
        <v/>
      </c>
      <c r="IY124" t="str">
        <f t="shared" ca="1" si="541"/>
        <v/>
      </c>
      <c r="IZ124" t="str">
        <f t="shared" ca="1" si="542"/>
        <v/>
      </c>
      <c r="JA124" t="str">
        <f t="shared" ca="1" si="543"/>
        <v/>
      </c>
      <c r="JB124" t="str">
        <f t="shared" ca="1" si="544"/>
        <v/>
      </c>
      <c r="JC124" t="str">
        <f t="shared" ca="1" si="545"/>
        <v/>
      </c>
      <c r="JD124" t="str">
        <f t="shared" ca="1" si="546"/>
        <v/>
      </c>
      <c r="JE124" t="str">
        <f t="shared" ca="1" si="547"/>
        <v/>
      </c>
      <c r="JF124" t="str">
        <f t="shared" ca="1" si="548"/>
        <v/>
      </c>
      <c r="JG124" t="str">
        <f t="shared" ca="1" si="549"/>
        <v/>
      </c>
      <c r="JH124" t="str">
        <f t="shared" ca="1" si="550"/>
        <v/>
      </c>
      <c r="JI124" t="str">
        <f t="shared" ca="1" si="551"/>
        <v/>
      </c>
      <c r="JJ124" t="str">
        <f t="shared" ca="1" si="552"/>
        <v/>
      </c>
      <c r="JK124" t="str">
        <f t="shared" ca="1" si="553"/>
        <v/>
      </c>
      <c r="JL124" t="str">
        <f t="shared" ca="1" si="554"/>
        <v/>
      </c>
      <c r="JM124" t="str">
        <f t="shared" ca="1" si="555"/>
        <v/>
      </c>
      <c r="JN124" t="str">
        <f t="shared" ca="1" si="556"/>
        <v/>
      </c>
      <c r="JO124" t="str">
        <f t="shared" ca="1" si="557"/>
        <v/>
      </c>
      <c r="JP124" t="str">
        <f t="shared" ca="1" si="558"/>
        <v/>
      </c>
      <c r="JQ124" t="str">
        <f t="shared" ca="1" si="559"/>
        <v/>
      </c>
      <c r="JR124" t="str">
        <f t="shared" ca="1" si="560"/>
        <v/>
      </c>
      <c r="JS124" t="str">
        <f t="shared" ca="1" si="561"/>
        <v/>
      </c>
      <c r="JT124" t="str">
        <f t="shared" ca="1" si="562"/>
        <v/>
      </c>
      <c r="JU124" t="str">
        <f t="shared" ca="1" si="563"/>
        <v/>
      </c>
    </row>
    <row r="125" spans="1:281" x14ac:dyDescent="0.25">
      <c r="A125">
        <f t="shared" si="564"/>
        <v>124</v>
      </c>
      <c r="B125" t="str">
        <f t="shared" ca="1" si="293"/>
        <v/>
      </c>
      <c r="C125">
        <v>5</v>
      </c>
      <c r="D125">
        <f t="shared" si="297"/>
        <v>124</v>
      </c>
      <c r="E125">
        <f t="shared" si="298"/>
        <v>24</v>
      </c>
      <c r="F125">
        <f ca="1">COUNT((AD125,AP125,BB125,BN125,BZ125,CL125,CX125,DJ125,DV125,EH125,ET125,FF125,FR125,GD125,GP125,HB125,HN125,HZ125,IL125,IX125,JJ125,JV125,KH125,KT125,LF125,LR125))</f>
        <v>0</v>
      </c>
      <c r="G125">
        <f t="shared" ca="1" si="299"/>
        <v>0</v>
      </c>
      <c r="H125">
        <f t="shared" ca="1" si="300"/>
        <v>0</v>
      </c>
      <c r="I125">
        <f t="shared" ca="1" si="294"/>
        <v>0</v>
      </c>
      <c r="J125">
        <f t="shared" ca="1" si="301"/>
        <v>0</v>
      </c>
      <c r="K125">
        <f t="shared" ca="1" si="302"/>
        <v>-1</v>
      </c>
      <c r="L125">
        <f t="shared" ca="1" si="565"/>
        <v>9</v>
      </c>
      <c r="M125">
        <f t="shared" ca="1" si="303"/>
        <v>0</v>
      </c>
      <c r="N125">
        <f t="shared" ca="1" si="566"/>
        <v>65</v>
      </c>
      <c r="O125">
        <f t="shared" ca="1" si="304"/>
        <v>-1</v>
      </c>
      <c r="P125">
        <f t="shared" ca="1" si="567"/>
        <v>9</v>
      </c>
      <c r="Q125">
        <f t="shared" ca="1" si="305"/>
        <v>0</v>
      </c>
      <c r="R125">
        <f t="shared" ca="1" si="306"/>
        <v>0</v>
      </c>
      <c r="S125">
        <f t="shared" ca="1" si="307"/>
        <v>0</v>
      </c>
      <c r="T125">
        <f t="shared" ca="1" si="308"/>
        <v>0</v>
      </c>
      <c r="U125" t="str">
        <f t="shared" ca="1" si="295"/>
        <v>999999999999</v>
      </c>
      <c r="V125">
        <f t="shared" ca="1" si="568"/>
        <v>0</v>
      </c>
      <c r="W125">
        <f t="shared" si="309"/>
        <v>124</v>
      </c>
      <c r="X125" t="e">
        <f t="shared" ca="1" si="569"/>
        <v>#N/A</v>
      </c>
      <c r="Y125">
        <f t="shared" ca="1" si="310"/>
        <v>0</v>
      </c>
      <c r="Z125" t="str">
        <f t="shared" ca="1" si="311"/>
        <v>999zz</v>
      </c>
      <c r="AA125">
        <f t="shared" ca="1" si="570"/>
        <v>350</v>
      </c>
      <c r="AB125">
        <f t="shared" si="312"/>
        <v>124</v>
      </c>
      <c r="AC125" t="e">
        <f t="shared" ca="1" si="571"/>
        <v>#N/A</v>
      </c>
      <c r="AD125" t="str">
        <f t="shared" ca="1" si="313"/>
        <v/>
      </c>
      <c r="AE125" t="str">
        <f t="shared" ca="1" si="314"/>
        <v/>
      </c>
      <c r="AF125" t="str">
        <f t="shared" ca="1" si="315"/>
        <v/>
      </c>
      <c r="AG125" t="str">
        <f t="shared" ca="1" si="316"/>
        <v/>
      </c>
      <c r="AH125" t="str">
        <f t="shared" ca="1" si="317"/>
        <v/>
      </c>
      <c r="AI125" t="str">
        <f t="shared" ca="1" si="318"/>
        <v/>
      </c>
      <c r="AJ125" t="str">
        <f t="shared" ca="1" si="319"/>
        <v/>
      </c>
      <c r="AK125" t="str">
        <f t="shared" ca="1" si="320"/>
        <v/>
      </c>
      <c r="AL125" t="str">
        <f t="shared" ca="1" si="321"/>
        <v/>
      </c>
      <c r="AM125" t="str">
        <f t="shared" ca="1" si="322"/>
        <v/>
      </c>
      <c r="AN125" t="str">
        <f t="shared" ca="1" si="323"/>
        <v/>
      </c>
      <c r="AO125" t="str">
        <f t="shared" ca="1" si="324"/>
        <v/>
      </c>
      <c r="AP125" t="str">
        <f t="shared" ca="1" si="325"/>
        <v/>
      </c>
      <c r="AQ125" t="str">
        <f t="shared" ca="1" si="326"/>
        <v/>
      </c>
      <c r="AR125" t="str">
        <f t="shared" ca="1" si="327"/>
        <v/>
      </c>
      <c r="AS125" t="str">
        <f t="shared" ca="1" si="328"/>
        <v/>
      </c>
      <c r="AT125" t="str">
        <f t="shared" ca="1" si="329"/>
        <v/>
      </c>
      <c r="AU125" t="str">
        <f t="shared" ca="1" si="330"/>
        <v/>
      </c>
      <c r="AV125" t="str">
        <f t="shared" ca="1" si="331"/>
        <v/>
      </c>
      <c r="AW125" t="str">
        <f t="shared" ca="1" si="332"/>
        <v/>
      </c>
      <c r="AX125" t="str">
        <f t="shared" ca="1" si="333"/>
        <v/>
      </c>
      <c r="AY125" t="str">
        <f t="shared" ca="1" si="334"/>
        <v/>
      </c>
      <c r="AZ125" t="str">
        <f t="shared" ca="1" si="335"/>
        <v/>
      </c>
      <c r="BA125" t="str">
        <f t="shared" ca="1" si="336"/>
        <v/>
      </c>
      <c r="BB125" t="str">
        <f t="shared" ca="1" si="337"/>
        <v/>
      </c>
      <c r="BC125" t="str">
        <f t="shared" ca="1" si="338"/>
        <v/>
      </c>
      <c r="BD125" t="str">
        <f t="shared" ca="1" si="339"/>
        <v/>
      </c>
      <c r="BE125" t="str">
        <f t="shared" ca="1" si="340"/>
        <v/>
      </c>
      <c r="BF125" t="str">
        <f t="shared" ca="1" si="341"/>
        <v/>
      </c>
      <c r="BG125" t="str">
        <f t="shared" ca="1" si="342"/>
        <v/>
      </c>
      <c r="BH125" t="str">
        <f t="shared" ca="1" si="343"/>
        <v/>
      </c>
      <c r="BI125" t="str">
        <f t="shared" ca="1" si="344"/>
        <v/>
      </c>
      <c r="BJ125" t="str">
        <f t="shared" ca="1" si="345"/>
        <v/>
      </c>
      <c r="BK125" t="str">
        <f t="shared" ca="1" si="346"/>
        <v/>
      </c>
      <c r="BL125" t="str">
        <f t="shared" ca="1" si="347"/>
        <v/>
      </c>
      <c r="BM125" t="str">
        <f t="shared" ca="1" si="348"/>
        <v/>
      </c>
      <c r="BN125" t="str">
        <f t="shared" ca="1" si="349"/>
        <v/>
      </c>
      <c r="BO125" t="str">
        <f t="shared" ca="1" si="350"/>
        <v/>
      </c>
      <c r="BP125" t="str">
        <f t="shared" ca="1" si="351"/>
        <v/>
      </c>
      <c r="BQ125" t="str">
        <f t="shared" ca="1" si="352"/>
        <v/>
      </c>
      <c r="BR125" t="str">
        <f t="shared" ca="1" si="353"/>
        <v/>
      </c>
      <c r="BS125" t="str">
        <f t="shared" ca="1" si="354"/>
        <v/>
      </c>
      <c r="BT125" t="str">
        <f t="shared" ca="1" si="355"/>
        <v/>
      </c>
      <c r="BU125" t="str">
        <f t="shared" ca="1" si="356"/>
        <v/>
      </c>
      <c r="BV125" t="str">
        <f t="shared" ca="1" si="357"/>
        <v/>
      </c>
      <c r="BW125" t="str">
        <f t="shared" ca="1" si="358"/>
        <v/>
      </c>
      <c r="BX125" t="str">
        <f t="shared" ca="1" si="359"/>
        <v/>
      </c>
      <c r="BY125" t="str">
        <f t="shared" ca="1" si="360"/>
        <v/>
      </c>
      <c r="BZ125" t="str">
        <f t="shared" ca="1" si="361"/>
        <v/>
      </c>
      <c r="CA125" t="str">
        <f t="shared" ca="1" si="362"/>
        <v/>
      </c>
      <c r="CB125" t="str">
        <f t="shared" ca="1" si="363"/>
        <v/>
      </c>
      <c r="CC125" t="str">
        <f t="shared" ca="1" si="364"/>
        <v/>
      </c>
      <c r="CD125" t="str">
        <f t="shared" ca="1" si="365"/>
        <v/>
      </c>
      <c r="CE125" t="str">
        <f t="shared" ca="1" si="366"/>
        <v/>
      </c>
      <c r="CF125" t="str">
        <f t="shared" ca="1" si="367"/>
        <v/>
      </c>
      <c r="CG125" t="str">
        <f t="shared" ca="1" si="368"/>
        <v/>
      </c>
      <c r="CH125" t="str">
        <f t="shared" ca="1" si="369"/>
        <v/>
      </c>
      <c r="CI125" t="str">
        <f t="shared" ca="1" si="370"/>
        <v/>
      </c>
      <c r="CJ125" t="str">
        <f t="shared" ca="1" si="371"/>
        <v/>
      </c>
      <c r="CK125" t="str">
        <f t="shared" ca="1" si="372"/>
        <v/>
      </c>
      <c r="CL125" t="str">
        <f t="shared" ca="1" si="373"/>
        <v/>
      </c>
      <c r="CM125" t="str">
        <f t="shared" ca="1" si="374"/>
        <v/>
      </c>
      <c r="CN125" t="str">
        <f t="shared" ca="1" si="375"/>
        <v/>
      </c>
      <c r="CO125" t="str">
        <f t="shared" ca="1" si="376"/>
        <v/>
      </c>
      <c r="CP125" t="str">
        <f t="shared" ca="1" si="377"/>
        <v/>
      </c>
      <c r="CQ125" t="str">
        <f t="shared" ca="1" si="378"/>
        <v/>
      </c>
      <c r="CR125" t="str">
        <f t="shared" ca="1" si="379"/>
        <v/>
      </c>
      <c r="CS125" t="str">
        <f t="shared" ca="1" si="380"/>
        <v/>
      </c>
      <c r="CT125" t="str">
        <f t="shared" ca="1" si="381"/>
        <v/>
      </c>
      <c r="CU125" t="str">
        <f t="shared" ca="1" si="382"/>
        <v/>
      </c>
      <c r="CV125" t="str">
        <f t="shared" ca="1" si="383"/>
        <v/>
      </c>
      <c r="CW125" t="str">
        <f t="shared" ca="1" si="384"/>
        <v/>
      </c>
      <c r="CX125" t="str">
        <f t="shared" ca="1" si="385"/>
        <v/>
      </c>
      <c r="CY125" t="str">
        <f t="shared" ca="1" si="386"/>
        <v/>
      </c>
      <c r="CZ125" t="str">
        <f t="shared" ca="1" si="387"/>
        <v/>
      </c>
      <c r="DA125" t="str">
        <f t="shared" ca="1" si="388"/>
        <v/>
      </c>
      <c r="DB125" t="str">
        <f t="shared" ca="1" si="389"/>
        <v/>
      </c>
      <c r="DC125" t="str">
        <f t="shared" ca="1" si="390"/>
        <v/>
      </c>
      <c r="DD125" t="str">
        <f t="shared" ca="1" si="391"/>
        <v/>
      </c>
      <c r="DE125" t="str">
        <f t="shared" ca="1" si="392"/>
        <v/>
      </c>
      <c r="DF125" t="str">
        <f t="shared" ca="1" si="393"/>
        <v/>
      </c>
      <c r="DG125" t="str">
        <f t="shared" ca="1" si="394"/>
        <v/>
      </c>
      <c r="DH125" t="str">
        <f t="shared" ca="1" si="395"/>
        <v/>
      </c>
      <c r="DI125" t="str">
        <f t="shared" ca="1" si="396"/>
        <v/>
      </c>
      <c r="DJ125" t="str">
        <f t="shared" ca="1" si="397"/>
        <v/>
      </c>
      <c r="DK125" t="str">
        <f t="shared" ca="1" si="398"/>
        <v/>
      </c>
      <c r="DL125" t="str">
        <f t="shared" ca="1" si="399"/>
        <v/>
      </c>
      <c r="DM125" t="str">
        <f t="shared" ca="1" si="400"/>
        <v/>
      </c>
      <c r="DN125" t="str">
        <f t="shared" ca="1" si="401"/>
        <v/>
      </c>
      <c r="DO125" t="str">
        <f t="shared" ca="1" si="402"/>
        <v/>
      </c>
      <c r="DP125" t="str">
        <f t="shared" ca="1" si="403"/>
        <v/>
      </c>
      <c r="DQ125" t="str">
        <f t="shared" ca="1" si="404"/>
        <v/>
      </c>
      <c r="DR125" t="str">
        <f t="shared" ca="1" si="405"/>
        <v/>
      </c>
      <c r="DS125" t="str">
        <f t="shared" ca="1" si="406"/>
        <v/>
      </c>
      <c r="DT125" t="str">
        <f t="shared" ca="1" si="407"/>
        <v/>
      </c>
      <c r="DU125" t="str">
        <f t="shared" ca="1" si="408"/>
        <v/>
      </c>
      <c r="DV125" t="str">
        <f t="shared" ca="1" si="296"/>
        <v/>
      </c>
      <c r="DW125" t="str">
        <f t="shared" ca="1" si="409"/>
        <v/>
      </c>
      <c r="DX125" t="str">
        <f t="shared" ca="1" si="410"/>
        <v/>
      </c>
      <c r="DY125" t="str">
        <f t="shared" ca="1" si="411"/>
        <v/>
      </c>
      <c r="DZ125" t="str">
        <f t="shared" ca="1" si="412"/>
        <v/>
      </c>
      <c r="EA125" t="str">
        <f t="shared" ca="1" si="413"/>
        <v/>
      </c>
      <c r="EB125" t="str">
        <f t="shared" ca="1" si="414"/>
        <v/>
      </c>
      <c r="EC125" t="str">
        <f t="shared" ca="1" si="415"/>
        <v/>
      </c>
      <c r="ED125" t="str">
        <f t="shared" ca="1" si="416"/>
        <v/>
      </c>
      <c r="EE125" t="str">
        <f t="shared" ca="1" si="417"/>
        <v/>
      </c>
      <c r="EF125" t="str">
        <f t="shared" ca="1" si="418"/>
        <v/>
      </c>
      <c r="EG125" t="str">
        <f t="shared" ca="1" si="419"/>
        <v/>
      </c>
      <c r="EH125" t="str">
        <f t="shared" ca="1" si="420"/>
        <v/>
      </c>
      <c r="EI125" t="str">
        <f t="shared" ca="1" si="421"/>
        <v/>
      </c>
      <c r="EJ125" t="str">
        <f t="shared" ca="1" si="422"/>
        <v/>
      </c>
      <c r="EK125" t="str">
        <f t="shared" ca="1" si="423"/>
        <v/>
      </c>
      <c r="EL125" t="str">
        <f t="shared" ca="1" si="424"/>
        <v/>
      </c>
      <c r="EM125" t="str">
        <f t="shared" ca="1" si="425"/>
        <v/>
      </c>
      <c r="EN125" t="str">
        <f t="shared" ca="1" si="426"/>
        <v/>
      </c>
      <c r="EO125" t="str">
        <f t="shared" ca="1" si="427"/>
        <v/>
      </c>
      <c r="EP125" t="str">
        <f t="shared" ca="1" si="428"/>
        <v/>
      </c>
      <c r="EQ125" t="str">
        <f t="shared" ca="1" si="429"/>
        <v/>
      </c>
      <c r="ER125" t="str">
        <f t="shared" ca="1" si="430"/>
        <v/>
      </c>
      <c r="ES125" t="str">
        <f t="shared" ca="1" si="431"/>
        <v/>
      </c>
      <c r="ET125" t="str">
        <f t="shared" ca="1" si="432"/>
        <v/>
      </c>
      <c r="EU125" t="str">
        <f t="shared" ca="1" si="433"/>
        <v/>
      </c>
      <c r="EV125" t="str">
        <f t="shared" ca="1" si="434"/>
        <v/>
      </c>
      <c r="EW125" t="str">
        <f t="shared" ca="1" si="435"/>
        <v/>
      </c>
      <c r="EX125" t="str">
        <f t="shared" ca="1" si="436"/>
        <v/>
      </c>
      <c r="EY125" t="str">
        <f t="shared" ca="1" si="437"/>
        <v/>
      </c>
      <c r="EZ125" t="str">
        <f t="shared" ca="1" si="438"/>
        <v/>
      </c>
      <c r="FA125" t="str">
        <f t="shared" ca="1" si="439"/>
        <v/>
      </c>
      <c r="FB125" t="str">
        <f t="shared" ca="1" si="440"/>
        <v/>
      </c>
      <c r="FC125" t="str">
        <f t="shared" ca="1" si="441"/>
        <v/>
      </c>
      <c r="FD125" t="str">
        <f t="shared" ca="1" si="442"/>
        <v/>
      </c>
      <c r="FE125" t="str">
        <f t="shared" ca="1" si="443"/>
        <v/>
      </c>
      <c r="FF125" t="str">
        <f t="shared" ca="1" si="444"/>
        <v/>
      </c>
      <c r="FG125" t="str">
        <f t="shared" ca="1" si="445"/>
        <v/>
      </c>
      <c r="FH125" t="str">
        <f t="shared" ca="1" si="446"/>
        <v/>
      </c>
      <c r="FI125" t="str">
        <f t="shared" ca="1" si="447"/>
        <v/>
      </c>
      <c r="FJ125" t="str">
        <f t="shared" ca="1" si="448"/>
        <v/>
      </c>
      <c r="FK125" t="str">
        <f t="shared" ca="1" si="449"/>
        <v/>
      </c>
      <c r="FL125" t="str">
        <f t="shared" ca="1" si="450"/>
        <v/>
      </c>
      <c r="FM125" t="str">
        <f t="shared" ca="1" si="451"/>
        <v/>
      </c>
      <c r="FN125" t="str">
        <f t="shared" ca="1" si="452"/>
        <v/>
      </c>
      <c r="FO125" t="str">
        <f t="shared" ca="1" si="453"/>
        <v/>
      </c>
      <c r="FP125" t="str">
        <f t="shared" ca="1" si="454"/>
        <v/>
      </c>
      <c r="FQ125" t="str">
        <f t="shared" ca="1" si="455"/>
        <v/>
      </c>
      <c r="FR125" t="str">
        <f t="shared" ca="1" si="456"/>
        <v/>
      </c>
      <c r="FS125" t="str">
        <f t="shared" ca="1" si="457"/>
        <v/>
      </c>
      <c r="FT125" t="str">
        <f t="shared" ca="1" si="458"/>
        <v/>
      </c>
      <c r="FU125" t="str">
        <f t="shared" ca="1" si="459"/>
        <v/>
      </c>
      <c r="FV125" t="str">
        <f t="shared" ca="1" si="460"/>
        <v/>
      </c>
      <c r="FW125" t="str">
        <f t="shared" ca="1" si="461"/>
        <v/>
      </c>
      <c r="FX125" t="str">
        <f t="shared" ca="1" si="462"/>
        <v/>
      </c>
      <c r="FY125" t="str">
        <f t="shared" ca="1" si="463"/>
        <v/>
      </c>
      <c r="FZ125" t="str">
        <f t="shared" ca="1" si="464"/>
        <v/>
      </c>
      <c r="GA125" t="str">
        <f t="shared" ca="1" si="465"/>
        <v/>
      </c>
      <c r="GB125" t="str">
        <f t="shared" ca="1" si="466"/>
        <v/>
      </c>
      <c r="GC125" t="str">
        <f t="shared" ca="1" si="467"/>
        <v/>
      </c>
      <c r="GD125" t="str">
        <f t="shared" ca="1" si="468"/>
        <v/>
      </c>
      <c r="GE125" t="str">
        <f t="shared" ca="1" si="469"/>
        <v/>
      </c>
      <c r="GF125" t="str">
        <f t="shared" ca="1" si="470"/>
        <v/>
      </c>
      <c r="GG125" t="str">
        <f t="shared" ca="1" si="471"/>
        <v/>
      </c>
      <c r="GH125" t="str">
        <f t="shared" ca="1" si="472"/>
        <v/>
      </c>
      <c r="GI125" t="str">
        <f t="shared" ca="1" si="473"/>
        <v/>
      </c>
      <c r="GJ125" t="str">
        <f t="shared" ca="1" si="474"/>
        <v/>
      </c>
      <c r="GK125" t="str">
        <f t="shared" ca="1" si="475"/>
        <v/>
      </c>
      <c r="GL125" t="str">
        <f t="shared" ca="1" si="476"/>
        <v/>
      </c>
      <c r="GM125" t="str">
        <f t="shared" ca="1" si="477"/>
        <v/>
      </c>
      <c r="GN125" t="str">
        <f t="shared" ca="1" si="478"/>
        <v/>
      </c>
      <c r="GO125" t="str">
        <f t="shared" ca="1" si="479"/>
        <v/>
      </c>
      <c r="GP125" t="str">
        <f t="shared" ca="1" si="480"/>
        <v/>
      </c>
      <c r="GQ125" t="str">
        <f t="shared" ca="1" si="481"/>
        <v/>
      </c>
      <c r="GR125" t="str">
        <f t="shared" ca="1" si="482"/>
        <v/>
      </c>
      <c r="GS125" t="str">
        <f t="shared" ca="1" si="483"/>
        <v/>
      </c>
      <c r="GT125" t="str">
        <f t="shared" ca="1" si="484"/>
        <v/>
      </c>
      <c r="GU125" t="str">
        <f t="shared" ca="1" si="485"/>
        <v/>
      </c>
      <c r="GV125" t="str">
        <f t="shared" ca="1" si="486"/>
        <v/>
      </c>
      <c r="GW125" t="str">
        <f t="shared" ca="1" si="487"/>
        <v/>
      </c>
      <c r="GX125" t="str">
        <f t="shared" ca="1" si="488"/>
        <v/>
      </c>
      <c r="GY125" t="str">
        <f t="shared" ca="1" si="489"/>
        <v/>
      </c>
      <c r="GZ125" t="str">
        <f t="shared" ca="1" si="490"/>
        <v/>
      </c>
      <c r="HA125" t="str">
        <f t="shared" ca="1" si="491"/>
        <v/>
      </c>
      <c r="HB125" t="str">
        <f t="shared" ca="1" si="492"/>
        <v/>
      </c>
      <c r="HC125" t="str">
        <f t="shared" ca="1" si="493"/>
        <v/>
      </c>
      <c r="HD125" t="str">
        <f t="shared" ca="1" si="494"/>
        <v/>
      </c>
      <c r="HE125" t="str">
        <f t="shared" ca="1" si="495"/>
        <v/>
      </c>
      <c r="HF125" t="str">
        <f t="shared" ca="1" si="496"/>
        <v/>
      </c>
      <c r="HG125" t="str">
        <f t="shared" ca="1" si="497"/>
        <v/>
      </c>
      <c r="HH125" t="str">
        <f t="shared" ca="1" si="498"/>
        <v/>
      </c>
      <c r="HI125" t="str">
        <f t="shared" ca="1" si="499"/>
        <v/>
      </c>
      <c r="HJ125" t="str">
        <f t="shared" ca="1" si="500"/>
        <v/>
      </c>
      <c r="HK125" t="str">
        <f t="shared" ca="1" si="501"/>
        <v/>
      </c>
      <c r="HL125" t="str">
        <f t="shared" ca="1" si="502"/>
        <v/>
      </c>
      <c r="HM125" t="str">
        <f t="shared" ca="1" si="503"/>
        <v/>
      </c>
      <c r="HN125" t="str">
        <f t="shared" ca="1" si="504"/>
        <v/>
      </c>
      <c r="HO125" t="str">
        <f t="shared" ca="1" si="505"/>
        <v/>
      </c>
      <c r="HP125" t="str">
        <f t="shared" ca="1" si="506"/>
        <v/>
      </c>
      <c r="HQ125" t="str">
        <f t="shared" ca="1" si="507"/>
        <v/>
      </c>
      <c r="HR125" t="str">
        <f t="shared" ca="1" si="508"/>
        <v/>
      </c>
      <c r="HS125" t="str">
        <f t="shared" ca="1" si="509"/>
        <v/>
      </c>
      <c r="HT125" t="str">
        <f t="shared" ca="1" si="510"/>
        <v/>
      </c>
      <c r="HU125" t="str">
        <f t="shared" ca="1" si="511"/>
        <v/>
      </c>
      <c r="HV125" t="str">
        <f t="shared" ca="1" si="512"/>
        <v/>
      </c>
      <c r="HW125" t="str">
        <f t="shared" ca="1" si="513"/>
        <v/>
      </c>
      <c r="HX125" t="str">
        <f t="shared" ca="1" si="514"/>
        <v/>
      </c>
      <c r="HY125" t="str">
        <f t="shared" ca="1" si="515"/>
        <v/>
      </c>
      <c r="HZ125" t="str">
        <f t="shared" ca="1" si="516"/>
        <v/>
      </c>
      <c r="IA125" t="str">
        <f t="shared" ca="1" si="517"/>
        <v/>
      </c>
      <c r="IB125" t="str">
        <f t="shared" ca="1" si="518"/>
        <v/>
      </c>
      <c r="IC125" t="str">
        <f t="shared" ca="1" si="519"/>
        <v/>
      </c>
      <c r="ID125" t="str">
        <f t="shared" ca="1" si="520"/>
        <v/>
      </c>
      <c r="IE125" t="str">
        <f t="shared" ca="1" si="521"/>
        <v/>
      </c>
      <c r="IF125" t="str">
        <f t="shared" ca="1" si="522"/>
        <v/>
      </c>
      <c r="IG125" t="str">
        <f t="shared" ca="1" si="523"/>
        <v/>
      </c>
      <c r="IH125" t="str">
        <f t="shared" ca="1" si="524"/>
        <v/>
      </c>
      <c r="II125" t="str">
        <f t="shared" ca="1" si="525"/>
        <v/>
      </c>
      <c r="IJ125" t="str">
        <f t="shared" ca="1" si="526"/>
        <v/>
      </c>
      <c r="IK125" t="str">
        <f t="shared" ca="1" si="527"/>
        <v/>
      </c>
      <c r="IL125" t="str">
        <f t="shared" ca="1" si="528"/>
        <v/>
      </c>
      <c r="IM125" t="str">
        <f t="shared" ca="1" si="529"/>
        <v/>
      </c>
      <c r="IN125" t="str">
        <f t="shared" ca="1" si="530"/>
        <v/>
      </c>
      <c r="IO125" t="str">
        <f t="shared" ca="1" si="531"/>
        <v/>
      </c>
      <c r="IP125" t="str">
        <f t="shared" ca="1" si="532"/>
        <v/>
      </c>
      <c r="IQ125" t="str">
        <f t="shared" ca="1" si="533"/>
        <v/>
      </c>
      <c r="IR125" t="str">
        <f t="shared" ca="1" si="534"/>
        <v/>
      </c>
      <c r="IS125" t="str">
        <f t="shared" ca="1" si="535"/>
        <v/>
      </c>
      <c r="IT125" t="str">
        <f t="shared" ca="1" si="536"/>
        <v/>
      </c>
      <c r="IU125" t="str">
        <f t="shared" ca="1" si="537"/>
        <v/>
      </c>
      <c r="IV125" t="str">
        <f t="shared" ca="1" si="538"/>
        <v/>
      </c>
      <c r="IW125" t="str">
        <f t="shared" ca="1" si="539"/>
        <v/>
      </c>
      <c r="IX125" t="str">
        <f t="shared" ca="1" si="540"/>
        <v/>
      </c>
      <c r="IY125" t="str">
        <f t="shared" ca="1" si="541"/>
        <v/>
      </c>
      <c r="IZ125" t="str">
        <f t="shared" ca="1" si="542"/>
        <v/>
      </c>
      <c r="JA125" t="str">
        <f t="shared" ca="1" si="543"/>
        <v/>
      </c>
      <c r="JB125" t="str">
        <f t="shared" ca="1" si="544"/>
        <v/>
      </c>
      <c r="JC125" t="str">
        <f t="shared" ca="1" si="545"/>
        <v/>
      </c>
      <c r="JD125" t="str">
        <f t="shared" ca="1" si="546"/>
        <v/>
      </c>
      <c r="JE125" t="str">
        <f t="shared" ca="1" si="547"/>
        <v/>
      </c>
      <c r="JF125" t="str">
        <f t="shared" ca="1" si="548"/>
        <v/>
      </c>
      <c r="JG125" t="str">
        <f t="shared" ca="1" si="549"/>
        <v/>
      </c>
      <c r="JH125" t="str">
        <f t="shared" ca="1" si="550"/>
        <v/>
      </c>
      <c r="JI125" t="str">
        <f t="shared" ca="1" si="551"/>
        <v/>
      </c>
      <c r="JJ125" t="str">
        <f t="shared" ca="1" si="552"/>
        <v/>
      </c>
      <c r="JK125" t="str">
        <f t="shared" ca="1" si="553"/>
        <v/>
      </c>
      <c r="JL125" t="str">
        <f t="shared" ca="1" si="554"/>
        <v/>
      </c>
      <c r="JM125" t="str">
        <f t="shared" ca="1" si="555"/>
        <v/>
      </c>
      <c r="JN125" t="str">
        <f t="shared" ca="1" si="556"/>
        <v/>
      </c>
      <c r="JO125" t="str">
        <f t="shared" ca="1" si="557"/>
        <v/>
      </c>
      <c r="JP125" t="str">
        <f t="shared" ca="1" si="558"/>
        <v/>
      </c>
      <c r="JQ125" t="str">
        <f t="shared" ca="1" si="559"/>
        <v/>
      </c>
      <c r="JR125" t="str">
        <f t="shared" ca="1" si="560"/>
        <v/>
      </c>
      <c r="JS125" t="str">
        <f t="shared" ca="1" si="561"/>
        <v/>
      </c>
      <c r="JT125" t="str">
        <f t="shared" ca="1" si="562"/>
        <v/>
      </c>
      <c r="JU125" t="str">
        <f t="shared" ca="1" si="563"/>
        <v/>
      </c>
    </row>
    <row r="126" spans="1:281" x14ac:dyDescent="0.25">
      <c r="A126">
        <f t="shared" si="564"/>
        <v>125</v>
      </c>
      <c r="B126" t="str">
        <f t="shared" ca="1" si="293"/>
        <v/>
      </c>
      <c r="C126">
        <v>5</v>
      </c>
      <c r="D126">
        <f t="shared" si="297"/>
        <v>125</v>
      </c>
      <c r="E126">
        <f t="shared" si="298"/>
        <v>25</v>
      </c>
      <c r="F126">
        <f ca="1">COUNT((AD126,AP126,BB126,BN126,BZ126,CL126,CX126,DJ126,DV126,EH126,ET126,FF126,FR126,GD126,GP126,HB126,HN126,HZ126,IL126,IX126,JJ126,JV126,KH126,KT126,LF126,LR126))</f>
        <v>0</v>
      </c>
      <c r="G126">
        <f t="shared" ca="1" si="299"/>
        <v>0</v>
      </c>
      <c r="H126">
        <f t="shared" ca="1" si="300"/>
        <v>0</v>
      </c>
      <c r="I126">
        <f t="shared" ca="1" si="294"/>
        <v>0</v>
      </c>
      <c r="J126">
        <f t="shared" ca="1" si="301"/>
        <v>0</v>
      </c>
      <c r="K126">
        <f t="shared" ca="1" si="302"/>
        <v>-1</v>
      </c>
      <c r="L126">
        <f t="shared" ca="1" si="565"/>
        <v>9</v>
      </c>
      <c r="M126">
        <f t="shared" ca="1" si="303"/>
        <v>0</v>
      </c>
      <c r="N126">
        <f t="shared" ca="1" si="566"/>
        <v>65</v>
      </c>
      <c r="O126">
        <f t="shared" ca="1" si="304"/>
        <v>-1</v>
      </c>
      <c r="P126">
        <f t="shared" ca="1" si="567"/>
        <v>9</v>
      </c>
      <c r="Q126">
        <f t="shared" ca="1" si="305"/>
        <v>0</v>
      </c>
      <c r="R126">
        <f t="shared" ca="1" si="306"/>
        <v>0</v>
      </c>
      <c r="S126">
        <f t="shared" ca="1" si="307"/>
        <v>0</v>
      </c>
      <c r="T126">
        <f t="shared" ca="1" si="308"/>
        <v>0</v>
      </c>
      <c r="U126" t="str">
        <f t="shared" ca="1" si="295"/>
        <v>999999999999</v>
      </c>
      <c r="V126">
        <f t="shared" ca="1" si="568"/>
        <v>0</v>
      </c>
      <c r="W126">
        <f t="shared" si="309"/>
        <v>125</v>
      </c>
      <c r="X126" t="e">
        <f t="shared" ca="1" si="569"/>
        <v>#N/A</v>
      </c>
      <c r="Y126">
        <f t="shared" ca="1" si="310"/>
        <v>0</v>
      </c>
      <c r="Z126" t="str">
        <f t="shared" ca="1" si="311"/>
        <v>999zz</v>
      </c>
      <c r="AA126">
        <f t="shared" ca="1" si="570"/>
        <v>350</v>
      </c>
      <c r="AB126">
        <f t="shared" si="312"/>
        <v>125</v>
      </c>
      <c r="AC126" t="e">
        <f t="shared" ca="1" si="571"/>
        <v>#N/A</v>
      </c>
      <c r="AD126" t="str">
        <f t="shared" ca="1" si="313"/>
        <v/>
      </c>
      <c r="AE126" t="str">
        <f t="shared" ca="1" si="314"/>
        <v/>
      </c>
      <c r="AF126" t="str">
        <f t="shared" ca="1" si="315"/>
        <v/>
      </c>
      <c r="AG126" t="str">
        <f t="shared" ca="1" si="316"/>
        <v/>
      </c>
      <c r="AH126" t="str">
        <f t="shared" ca="1" si="317"/>
        <v/>
      </c>
      <c r="AI126" t="str">
        <f t="shared" ca="1" si="318"/>
        <v/>
      </c>
      <c r="AJ126" t="str">
        <f t="shared" ca="1" si="319"/>
        <v/>
      </c>
      <c r="AK126" t="str">
        <f t="shared" ca="1" si="320"/>
        <v/>
      </c>
      <c r="AL126" t="str">
        <f t="shared" ca="1" si="321"/>
        <v/>
      </c>
      <c r="AM126" t="str">
        <f t="shared" ca="1" si="322"/>
        <v/>
      </c>
      <c r="AN126" t="str">
        <f t="shared" ca="1" si="323"/>
        <v/>
      </c>
      <c r="AO126" t="str">
        <f t="shared" ca="1" si="324"/>
        <v/>
      </c>
      <c r="AP126" t="str">
        <f t="shared" ca="1" si="325"/>
        <v/>
      </c>
      <c r="AQ126" t="str">
        <f t="shared" ca="1" si="326"/>
        <v/>
      </c>
      <c r="AR126" t="str">
        <f t="shared" ca="1" si="327"/>
        <v/>
      </c>
      <c r="AS126" t="str">
        <f t="shared" ca="1" si="328"/>
        <v/>
      </c>
      <c r="AT126" t="str">
        <f t="shared" ca="1" si="329"/>
        <v/>
      </c>
      <c r="AU126" t="str">
        <f t="shared" ca="1" si="330"/>
        <v/>
      </c>
      <c r="AV126" t="str">
        <f t="shared" ca="1" si="331"/>
        <v/>
      </c>
      <c r="AW126" t="str">
        <f t="shared" ca="1" si="332"/>
        <v/>
      </c>
      <c r="AX126" t="str">
        <f t="shared" ca="1" si="333"/>
        <v/>
      </c>
      <c r="AY126" t="str">
        <f t="shared" ca="1" si="334"/>
        <v/>
      </c>
      <c r="AZ126" t="str">
        <f t="shared" ca="1" si="335"/>
        <v/>
      </c>
      <c r="BA126" t="str">
        <f t="shared" ca="1" si="336"/>
        <v/>
      </c>
      <c r="BB126" t="str">
        <f t="shared" ca="1" si="337"/>
        <v/>
      </c>
      <c r="BC126" t="str">
        <f t="shared" ca="1" si="338"/>
        <v/>
      </c>
      <c r="BD126" t="str">
        <f t="shared" ca="1" si="339"/>
        <v/>
      </c>
      <c r="BE126" t="str">
        <f t="shared" ca="1" si="340"/>
        <v/>
      </c>
      <c r="BF126" t="str">
        <f t="shared" ca="1" si="341"/>
        <v/>
      </c>
      <c r="BG126" t="str">
        <f t="shared" ca="1" si="342"/>
        <v/>
      </c>
      <c r="BH126" t="str">
        <f t="shared" ca="1" si="343"/>
        <v/>
      </c>
      <c r="BI126" t="str">
        <f t="shared" ca="1" si="344"/>
        <v/>
      </c>
      <c r="BJ126" t="str">
        <f t="shared" ca="1" si="345"/>
        <v/>
      </c>
      <c r="BK126" t="str">
        <f t="shared" ca="1" si="346"/>
        <v/>
      </c>
      <c r="BL126" t="str">
        <f t="shared" ca="1" si="347"/>
        <v/>
      </c>
      <c r="BM126" t="str">
        <f t="shared" ca="1" si="348"/>
        <v/>
      </c>
      <c r="BN126" t="str">
        <f t="shared" ca="1" si="349"/>
        <v/>
      </c>
      <c r="BO126" t="str">
        <f t="shared" ca="1" si="350"/>
        <v/>
      </c>
      <c r="BP126" t="str">
        <f t="shared" ca="1" si="351"/>
        <v/>
      </c>
      <c r="BQ126" t="str">
        <f t="shared" ca="1" si="352"/>
        <v/>
      </c>
      <c r="BR126" t="str">
        <f t="shared" ca="1" si="353"/>
        <v/>
      </c>
      <c r="BS126" t="str">
        <f t="shared" ca="1" si="354"/>
        <v/>
      </c>
      <c r="BT126" t="str">
        <f t="shared" ca="1" si="355"/>
        <v/>
      </c>
      <c r="BU126" t="str">
        <f t="shared" ca="1" si="356"/>
        <v/>
      </c>
      <c r="BV126" t="str">
        <f t="shared" ca="1" si="357"/>
        <v/>
      </c>
      <c r="BW126" t="str">
        <f t="shared" ca="1" si="358"/>
        <v/>
      </c>
      <c r="BX126" t="str">
        <f t="shared" ca="1" si="359"/>
        <v/>
      </c>
      <c r="BY126" t="str">
        <f t="shared" ca="1" si="360"/>
        <v/>
      </c>
      <c r="BZ126" t="str">
        <f t="shared" ca="1" si="361"/>
        <v/>
      </c>
      <c r="CA126" t="str">
        <f t="shared" ca="1" si="362"/>
        <v/>
      </c>
      <c r="CB126" t="str">
        <f t="shared" ca="1" si="363"/>
        <v/>
      </c>
      <c r="CC126" t="str">
        <f t="shared" ca="1" si="364"/>
        <v/>
      </c>
      <c r="CD126" t="str">
        <f t="shared" ca="1" si="365"/>
        <v/>
      </c>
      <c r="CE126" t="str">
        <f t="shared" ca="1" si="366"/>
        <v/>
      </c>
      <c r="CF126" t="str">
        <f t="shared" ca="1" si="367"/>
        <v/>
      </c>
      <c r="CG126" t="str">
        <f t="shared" ca="1" si="368"/>
        <v/>
      </c>
      <c r="CH126" t="str">
        <f t="shared" ca="1" si="369"/>
        <v/>
      </c>
      <c r="CI126" t="str">
        <f t="shared" ca="1" si="370"/>
        <v/>
      </c>
      <c r="CJ126" t="str">
        <f t="shared" ca="1" si="371"/>
        <v/>
      </c>
      <c r="CK126" t="str">
        <f t="shared" ca="1" si="372"/>
        <v/>
      </c>
      <c r="CL126" t="str">
        <f t="shared" ca="1" si="373"/>
        <v/>
      </c>
      <c r="CM126" t="str">
        <f t="shared" ca="1" si="374"/>
        <v/>
      </c>
      <c r="CN126" t="str">
        <f t="shared" ca="1" si="375"/>
        <v/>
      </c>
      <c r="CO126" t="str">
        <f t="shared" ca="1" si="376"/>
        <v/>
      </c>
      <c r="CP126" t="str">
        <f t="shared" ca="1" si="377"/>
        <v/>
      </c>
      <c r="CQ126" t="str">
        <f t="shared" ca="1" si="378"/>
        <v/>
      </c>
      <c r="CR126" t="str">
        <f t="shared" ca="1" si="379"/>
        <v/>
      </c>
      <c r="CS126" t="str">
        <f t="shared" ca="1" si="380"/>
        <v/>
      </c>
      <c r="CT126" t="str">
        <f t="shared" ca="1" si="381"/>
        <v/>
      </c>
      <c r="CU126" t="str">
        <f t="shared" ca="1" si="382"/>
        <v/>
      </c>
      <c r="CV126" t="str">
        <f t="shared" ca="1" si="383"/>
        <v/>
      </c>
      <c r="CW126" t="str">
        <f t="shared" ca="1" si="384"/>
        <v/>
      </c>
      <c r="CX126" t="str">
        <f t="shared" ca="1" si="385"/>
        <v/>
      </c>
      <c r="CY126" t="str">
        <f t="shared" ca="1" si="386"/>
        <v/>
      </c>
      <c r="CZ126" t="str">
        <f t="shared" ca="1" si="387"/>
        <v/>
      </c>
      <c r="DA126" t="str">
        <f t="shared" ca="1" si="388"/>
        <v/>
      </c>
      <c r="DB126" t="str">
        <f t="shared" ca="1" si="389"/>
        <v/>
      </c>
      <c r="DC126" t="str">
        <f t="shared" ca="1" si="390"/>
        <v/>
      </c>
      <c r="DD126" t="str">
        <f t="shared" ca="1" si="391"/>
        <v/>
      </c>
      <c r="DE126" t="str">
        <f t="shared" ca="1" si="392"/>
        <v/>
      </c>
      <c r="DF126" t="str">
        <f t="shared" ca="1" si="393"/>
        <v/>
      </c>
      <c r="DG126" t="str">
        <f t="shared" ca="1" si="394"/>
        <v/>
      </c>
      <c r="DH126" t="str">
        <f t="shared" ca="1" si="395"/>
        <v/>
      </c>
      <c r="DI126" t="str">
        <f t="shared" ca="1" si="396"/>
        <v/>
      </c>
      <c r="DJ126" t="str">
        <f t="shared" ca="1" si="397"/>
        <v/>
      </c>
      <c r="DK126" t="str">
        <f t="shared" ca="1" si="398"/>
        <v/>
      </c>
      <c r="DL126" t="str">
        <f t="shared" ca="1" si="399"/>
        <v/>
      </c>
      <c r="DM126" t="str">
        <f t="shared" ca="1" si="400"/>
        <v/>
      </c>
      <c r="DN126" t="str">
        <f t="shared" ca="1" si="401"/>
        <v/>
      </c>
      <c r="DO126" t="str">
        <f t="shared" ca="1" si="402"/>
        <v/>
      </c>
      <c r="DP126" t="str">
        <f t="shared" ca="1" si="403"/>
        <v/>
      </c>
      <c r="DQ126" t="str">
        <f t="shared" ca="1" si="404"/>
        <v/>
      </c>
      <c r="DR126" t="str">
        <f t="shared" ca="1" si="405"/>
        <v/>
      </c>
      <c r="DS126" t="str">
        <f t="shared" ca="1" si="406"/>
        <v/>
      </c>
      <c r="DT126" t="str">
        <f t="shared" ca="1" si="407"/>
        <v/>
      </c>
      <c r="DU126" t="str">
        <f t="shared" ca="1" si="408"/>
        <v/>
      </c>
      <c r="DV126" t="str">
        <f t="shared" ca="1" si="296"/>
        <v/>
      </c>
      <c r="DW126" t="str">
        <f t="shared" ca="1" si="409"/>
        <v/>
      </c>
      <c r="DX126" t="str">
        <f t="shared" ca="1" si="410"/>
        <v/>
      </c>
      <c r="DY126" t="str">
        <f t="shared" ca="1" si="411"/>
        <v/>
      </c>
      <c r="DZ126" t="str">
        <f t="shared" ca="1" si="412"/>
        <v/>
      </c>
      <c r="EA126" t="str">
        <f t="shared" ca="1" si="413"/>
        <v/>
      </c>
      <c r="EB126" t="str">
        <f t="shared" ca="1" si="414"/>
        <v/>
      </c>
      <c r="EC126" t="str">
        <f t="shared" ca="1" si="415"/>
        <v/>
      </c>
      <c r="ED126" t="str">
        <f t="shared" ca="1" si="416"/>
        <v/>
      </c>
      <c r="EE126" t="str">
        <f t="shared" ca="1" si="417"/>
        <v/>
      </c>
      <c r="EF126" t="str">
        <f t="shared" ca="1" si="418"/>
        <v/>
      </c>
      <c r="EG126" t="str">
        <f t="shared" ca="1" si="419"/>
        <v/>
      </c>
      <c r="EH126" t="str">
        <f t="shared" ca="1" si="420"/>
        <v/>
      </c>
      <c r="EI126" t="str">
        <f t="shared" ca="1" si="421"/>
        <v/>
      </c>
      <c r="EJ126" t="str">
        <f t="shared" ca="1" si="422"/>
        <v/>
      </c>
      <c r="EK126" t="str">
        <f t="shared" ca="1" si="423"/>
        <v/>
      </c>
      <c r="EL126" t="str">
        <f t="shared" ca="1" si="424"/>
        <v/>
      </c>
      <c r="EM126" t="str">
        <f t="shared" ca="1" si="425"/>
        <v/>
      </c>
      <c r="EN126" t="str">
        <f t="shared" ca="1" si="426"/>
        <v/>
      </c>
      <c r="EO126" t="str">
        <f t="shared" ca="1" si="427"/>
        <v/>
      </c>
      <c r="EP126" t="str">
        <f t="shared" ca="1" si="428"/>
        <v/>
      </c>
      <c r="EQ126" t="str">
        <f t="shared" ca="1" si="429"/>
        <v/>
      </c>
      <c r="ER126" t="str">
        <f t="shared" ca="1" si="430"/>
        <v/>
      </c>
      <c r="ES126" t="str">
        <f t="shared" ca="1" si="431"/>
        <v/>
      </c>
      <c r="ET126" t="str">
        <f t="shared" ca="1" si="432"/>
        <v/>
      </c>
      <c r="EU126" t="str">
        <f t="shared" ca="1" si="433"/>
        <v/>
      </c>
      <c r="EV126" t="str">
        <f t="shared" ca="1" si="434"/>
        <v/>
      </c>
      <c r="EW126" t="str">
        <f t="shared" ca="1" si="435"/>
        <v/>
      </c>
      <c r="EX126" t="str">
        <f t="shared" ca="1" si="436"/>
        <v/>
      </c>
      <c r="EY126" t="str">
        <f t="shared" ca="1" si="437"/>
        <v/>
      </c>
      <c r="EZ126" t="str">
        <f t="shared" ca="1" si="438"/>
        <v/>
      </c>
      <c r="FA126" t="str">
        <f t="shared" ca="1" si="439"/>
        <v/>
      </c>
      <c r="FB126" t="str">
        <f t="shared" ca="1" si="440"/>
        <v/>
      </c>
      <c r="FC126" t="str">
        <f t="shared" ca="1" si="441"/>
        <v/>
      </c>
      <c r="FD126" t="str">
        <f t="shared" ca="1" si="442"/>
        <v/>
      </c>
      <c r="FE126" t="str">
        <f t="shared" ca="1" si="443"/>
        <v/>
      </c>
      <c r="FF126" t="str">
        <f t="shared" ca="1" si="444"/>
        <v/>
      </c>
      <c r="FG126" t="str">
        <f t="shared" ca="1" si="445"/>
        <v/>
      </c>
      <c r="FH126" t="str">
        <f t="shared" ca="1" si="446"/>
        <v/>
      </c>
      <c r="FI126" t="str">
        <f t="shared" ca="1" si="447"/>
        <v/>
      </c>
      <c r="FJ126" t="str">
        <f t="shared" ca="1" si="448"/>
        <v/>
      </c>
      <c r="FK126" t="str">
        <f t="shared" ca="1" si="449"/>
        <v/>
      </c>
      <c r="FL126" t="str">
        <f t="shared" ca="1" si="450"/>
        <v/>
      </c>
      <c r="FM126" t="str">
        <f t="shared" ca="1" si="451"/>
        <v/>
      </c>
      <c r="FN126" t="str">
        <f t="shared" ca="1" si="452"/>
        <v/>
      </c>
      <c r="FO126" t="str">
        <f t="shared" ca="1" si="453"/>
        <v/>
      </c>
      <c r="FP126" t="str">
        <f t="shared" ca="1" si="454"/>
        <v/>
      </c>
      <c r="FQ126" t="str">
        <f t="shared" ca="1" si="455"/>
        <v/>
      </c>
      <c r="FR126" t="str">
        <f t="shared" ca="1" si="456"/>
        <v/>
      </c>
      <c r="FS126" t="str">
        <f t="shared" ca="1" si="457"/>
        <v/>
      </c>
      <c r="FT126" t="str">
        <f t="shared" ca="1" si="458"/>
        <v/>
      </c>
      <c r="FU126" t="str">
        <f t="shared" ca="1" si="459"/>
        <v/>
      </c>
      <c r="FV126" t="str">
        <f t="shared" ca="1" si="460"/>
        <v/>
      </c>
      <c r="FW126" t="str">
        <f t="shared" ca="1" si="461"/>
        <v/>
      </c>
      <c r="FX126" t="str">
        <f t="shared" ca="1" si="462"/>
        <v/>
      </c>
      <c r="FY126" t="str">
        <f t="shared" ca="1" si="463"/>
        <v/>
      </c>
      <c r="FZ126" t="str">
        <f t="shared" ca="1" si="464"/>
        <v/>
      </c>
      <c r="GA126" t="str">
        <f t="shared" ca="1" si="465"/>
        <v/>
      </c>
      <c r="GB126" t="str">
        <f t="shared" ca="1" si="466"/>
        <v/>
      </c>
      <c r="GC126" t="str">
        <f t="shared" ca="1" si="467"/>
        <v/>
      </c>
      <c r="GD126" t="str">
        <f t="shared" ca="1" si="468"/>
        <v/>
      </c>
      <c r="GE126" t="str">
        <f t="shared" ca="1" si="469"/>
        <v/>
      </c>
      <c r="GF126" t="str">
        <f t="shared" ca="1" si="470"/>
        <v/>
      </c>
      <c r="GG126" t="str">
        <f t="shared" ca="1" si="471"/>
        <v/>
      </c>
      <c r="GH126" t="str">
        <f t="shared" ca="1" si="472"/>
        <v/>
      </c>
      <c r="GI126" t="str">
        <f t="shared" ca="1" si="473"/>
        <v/>
      </c>
      <c r="GJ126" t="str">
        <f t="shared" ca="1" si="474"/>
        <v/>
      </c>
      <c r="GK126" t="str">
        <f t="shared" ca="1" si="475"/>
        <v/>
      </c>
      <c r="GL126" t="str">
        <f t="shared" ca="1" si="476"/>
        <v/>
      </c>
      <c r="GM126" t="str">
        <f t="shared" ca="1" si="477"/>
        <v/>
      </c>
      <c r="GN126" t="str">
        <f t="shared" ca="1" si="478"/>
        <v/>
      </c>
      <c r="GO126" t="str">
        <f t="shared" ca="1" si="479"/>
        <v/>
      </c>
      <c r="GP126" t="str">
        <f t="shared" ca="1" si="480"/>
        <v/>
      </c>
      <c r="GQ126" t="str">
        <f t="shared" ca="1" si="481"/>
        <v/>
      </c>
      <c r="GR126" t="str">
        <f t="shared" ca="1" si="482"/>
        <v/>
      </c>
      <c r="GS126" t="str">
        <f t="shared" ca="1" si="483"/>
        <v/>
      </c>
      <c r="GT126" t="str">
        <f t="shared" ca="1" si="484"/>
        <v/>
      </c>
      <c r="GU126" t="str">
        <f t="shared" ca="1" si="485"/>
        <v/>
      </c>
      <c r="GV126" t="str">
        <f t="shared" ca="1" si="486"/>
        <v/>
      </c>
      <c r="GW126" t="str">
        <f t="shared" ca="1" si="487"/>
        <v/>
      </c>
      <c r="GX126" t="str">
        <f t="shared" ca="1" si="488"/>
        <v/>
      </c>
      <c r="GY126" t="str">
        <f t="shared" ca="1" si="489"/>
        <v/>
      </c>
      <c r="GZ126" t="str">
        <f t="shared" ca="1" si="490"/>
        <v/>
      </c>
      <c r="HA126" t="str">
        <f t="shared" ca="1" si="491"/>
        <v/>
      </c>
      <c r="HB126" t="str">
        <f t="shared" ca="1" si="492"/>
        <v/>
      </c>
      <c r="HC126" t="str">
        <f t="shared" ca="1" si="493"/>
        <v/>
      </c>
      <c r="HD126" t="str">
        <f t="shared" ca="1" si="494"/>
        <v/>
      </c>
      <c r="HE126" t="str">
        <f t="shared" ca="1" si="495"/>
        <v/>
      </c>
      <c r="HF126" t="str">
        <f t="shared" ca="1" si="496"/>
        <v/>
      </c>
      <c r="HG126" t="str">
        <f t="shared" ca="1" si="497"/>
        <v/>
      </c>
      <c r="HH126" t="str">
        <f t="shared" ca="1" si="498"/>
        <v/>
      </c>
      <c r="HI126" t="str">
        <f t="shared" ca="1" si="499"/>
        <v/>
      </c>
      <c r="HJ126" t="str">
        <f t="shared" ca="1" si="500"/>
        <v/>
      </c>
      <c r="HK126" t="str">
        <f t="shared" ca="1" si="501"/>
        <v/>
      </c>
      <c r="HL126" t="str">
        <f t="shared" ca="1" si="502"/>
        <v/>
      </c>
      <c r="HM126" t="str">
        <f t="shared" ca="1" si="503"/>
        <v/>
      </c>
      <c r="HN126" t="str">
        <f t="shared" ca="1" si="504"/>
        <v/>
      </c>
      <c r="HO126" t="str">
        <f t="shared" ca="1" si="505"/>
        <v/>
      </c>
      <c r="HP126" t="str">
        <f t="shared" ca="1" si="506"/>
        <v/>
      </c>
      <c r="HQ126" t="str">
        <f t="shared" ca="1" si="507"/>
        <v/>
      </c>
      <c r="HR126" t="str">
        <f t="shared" ca="1" si="508"/>
        <v/>
      </c>
      <c r="HS126" t="str">
        <f t="shared" ca="1" si="509"/>
        <v/>
      </c>
      <c r="HT126" t="str">
        <f t="shared" ca="1" si="510"/>
        <v/>
      </c>
      <c r="HU126" t="str">
        <f t="shared" ca="1" si="511"/>
        <v/>
      </c>
      <c r="HV126" t="str">
        <f t="shared" ca="1" si="512"/>
        <v/>
      </c>
      <c r="HW126" t="str">
        <f t="shared" ca="1" si="513"/>
        <v/>
      </c>
      <c r="HX126" t="str">
        <f t="shared" ca="1" si="514"/>
        <v/>
      </c>
      <c r="HY126" t="str">
        <f t="shared" ca="1" si="515"/>
        <v/>
      </c>
      <c r="HZ126" t="str">
        <f t="shared" ca="1" si="516"/>
        <v/>
      </c>
      <c r="IA126" t="str">
        <f t="shared" ca="1" si="517"/>
        <v/>
      </c>
      <c r="IB126" t="str">
        <f t="shared" ca="1" si="518"/>
        <v/>
      </c>
      <c r="IC126" t="str">
        <f t="shared" ca="1" si="519"/>
        <v/>
      </c>
      <c r="ID126" t="str">
        <f t="shared" ca="1" si="520"/>
        <v/>
      </c>
      <c r="IE126" t="str">
        <f t="shared" ca="1" si="521"/>
        <v/>
      </c>
      <c r="IF126" t="str">
        <f t="shared" ca="1" si="522"/>
        <v/>
      </c>
      <c r="IG126" t="str">
        <f t="shared" ca="1" si="523"/>
        <v/>
      </c>
      <c r="IH126" t="str">
        <f t="shared" ca="1" si="524"/>
        <v/>
      </c>
      <c r="II126" t="str">
        <f t="shared" ca="1" si="525"/>
        <v/>
      </c>
      <c r="IJ126" t="str">
        <f t="shared" ca="1" si="526"/>
        <v/>
      </c>
      <c r="IK126" t="str">
        <f t="shared" ca="1" si="527"/>
        <v/>
      </c>
      <c r="IL126" t="str">
        <f t="shared" ca="1" si="528"/>
        <v/>
      </c>
      <c r="IM126" t="str">
        <f t="shared" ca="1" si="529"/>
        <v/>
      </c>
      <c r="IN126" t="str">
        <f t="shared" ca="1" si="530"/>
        <v/>
      </c>
      <c r="IO126" t="str">
        <f t="shared" ca="1" si="531"/>
        <v/>
      </c>
      <c r="IP126" t="str">
        <f t="shared" ca="1" si="532"/>
        <v/>
      </c>
      <c r="IQ126" t="str">
        <f t="shared" ca="1" si="533"/>
        <v/>
      </c>
      <c r="IR126" t="str">
        <f t="shared" ca="1" si="534"/>
        <v/>
      </c>
      <c r="IS126" t="str">
        <f t="shared" ca="1" si="535"/>
        <v/>
      </c>
      <c r="IT126" t="str">
        <f t="shared" ca="1" si="536"/>
        <v/>
      </c>
      <c r="IU126" t="str">
        <f t="shared" ca="1" si="537"/>
        <v/>
      </c>
      <c r="IV126" t="str">
        <f t="shared" ca="1" si="538"/>
        <v/>
      </c>
      <c r="IW126" t="str">
        <f t="shared" ca="1" si="539"/>
        <v/>
      </c>
      <c r="IX126" t="str">
        <f t="shared" ca="1" si="540"/>
        <v/>
      </c>
      <c r="IY126" t="str">
        <f t="shared" ca="1" si="541"/>
        <v/>
      </c>
      <c r="IZ126" t="str">
        <f t="shared" ca="1" si="542"/>
        <v/>
      </c>
      <c r="JA126" t="str">
        <f t="shared" ca="1" si="543"/>
        <v/>
      </c>
      <c r="JB126" t="str">
        <f t="shared" ca="1" si="544"/>
        <v/>
      </c>
      <c r="JC126" t="str">
        <f t="shared" ca="1" si="545"/>
        <v/>
      </c>
      <c r="JD126" t="str">
        <f t="shared" ca="1" si="546"/>
        <v/>
      </c>
      <c r="JE126" t="str">
        <f t="shared" ca="1" si="547"/>
        <v/>
      </c>
      <c r="JF126" t="str">
        <f t="shared" ca="1" si="548"/>
        <v/>
      </c>
      <c r="JG126" t="str">
        <f t="shared" ca="1" si="549"/>
        <v/>
      </c>
      <c r="JH126" t="str">
        <f t="shared" ca="1" si="550"/>
        <v/>
      </c>
      <c r="JI126" t="str">
        <f t="shared" ca="1" si="551"/>
        <v/>
      </c>
      <c r="JJ126" t="str">
        <f t="shared" ca="1" si="552"/>
        <v/>
      </c>
      <c r="JK126" t="str">
        <f t="shared" ca="1" si="553"/>
        <v/>
      </c>
      <c r="JL126" t="str">
        <f t="shared" ca="1" si="554"/>
        <v/>
      </c>
      <c r="JM126" t="str">
        <f t="shared" ca="1" si="555"/>
        <v/>
      </c>
      <c r="JN126" t="str">
        <f t="shared" ca="1" si="556"/>
        <v/>
      </c>
      <c r="JO126" t="str">
        <f t="shared" ca="1" si="557"/>
        <v/>
      </c>
      <c r="JP126" t="str">
        <f t="shared" ca="1" si="558"/>
        <v/>
      </c>
      <c r="JQ126" t="str">
        <f t="shared" ca="1" si="559"/>
        <v/>
      </c>
      <c r="JR126" t="str">
        <f t="shared" ca="1" si="560"/>
        <v/>
      </c>
      <c r="JS126" t="str">
        <f t="shared" ca="1" si="561"/>
        <v/>
      </c>
      <c r="JT126" t="str">
        <f t="shared" ca="1" si="562"/>
        <v/>
      </c>
      <c r="JU126" t="str">
        <f t="shared" ca="1" si="563"/>
        <v/>
      </c>
    </row>
    <row r="127" spans="1:281" x14ac:dyDescent="0.25">
      <c r="A127">
        <f t="shared" si="564"/>
        <v>126</v>
      </c>
      <c r="B127" t="str">
        <f t="shared" ca="1" si="293"/>
        <v>David Read</v>
      </c>
      <c r="C127">
        <v>6</v>
      </c>
      <c r="D127">
        <f t="shared" si="297"/>
        <v>126</v>
      </c>
      <c r="E127">
        <f t="shared" si="298"/>
        <v>1</v>
      </c>
      <c r="F127">
        <f ca="1">COUNT((AD127,AP127,BB127,BN127,BZ127,CL127,CX127,DJ127,DV127,EH127,ET127,FF127,FR127,GD127,GP127,HB127,HN127,HZ127,IL127,IX127,JJ127,JV127,KH127,KT127,LF127,LR127))</f>
        <v>1</v>
      </c>
      <c r="G127">
        <f ca="1">IF(AE127="WON",1,0)+IF(AQ127="WON",1,0)+IF(BC127="WON",1,0)+IF(BO127="WON",1,0)+IF(CA127="WON",1,0)+IF(CM127="WON",1,0)+IF(CY127="WON",1,0)+IF(DK127="WON",1,0)+IF(DW127="WON",1,0)+IF(EI127="WON",1,0)+IF(EU127="WON",1,0)+IF(FG127="WON",1,0)+IF(FS127="WON",1,0)+IF(GE127="WON",1,0)+IF(GQ127="WON",1,0)+IF(HC127="WON",1,0)+IF(HO127="WON",1,0)+IF(IA127="WON",1,0)+IF(IM127="WON",1,0)+IF(IY127="WON",1,0)+IF(JK127="WON",1,0)+IF(JW127="WON",1,0)+IF(KI127="WON",1,0)+IF(KU127="WON",1,0)+IF(LG127="WON",1,0)+IF(LS127="WON",1,0)</f>
        <v>0</v>
      </c>
      <c r="H127">
        <f t="shared" ca="1" si="300"/>
        <v>0</v>
      </c>
      <c r="I127">
        <f t="shared" ca="1" si="294"/>
        <v>19.989999999999998</v>
      </c>
      <c r="J127">
        <f t="shared" ca="1" si="301"/>
        <v>19.989999999999998</v>
      </c>
      <c r="K127">
        <f t="shared" ca="1" si="302"/>
        <v>19.989999987299999</v>
      </c>
      <c r="L127">
        <f t="shared" ca="1" si="565"/>
        <v>9</v>
      </c>
      <c r="M127">
        <f t="shared" ca="1" si="303"/>
        <v>19.989999999999998</v>
      </c>
      <c r="N127">
        <f t="shared" ca="1" si="566"/>
        <v>53</v>
      </c>
      <c r="O127">
        <f t="shared" ca="1" si="304"/>
        <v>19.989999987299999</v>
      </c>
      <c r="P127">
        <f t="shared" ca="1" si="567"/>
        <v>9</v>
      </c>
      <c r="Q127">
        <f t="shared" ca="1" si="305"/>
        <v>2</v>
      </c>
      <c r="R127">
        <f t="shared" ca="1" si="306"/>
        <v>1</v>
      </c>
      <c r="S127">
        <f t="shared" ca="1" si="307"/>
        <v>0</v>
      </c>
      <c r="T127">
        <f t="shared" ca="1" si="308"/>
        <v>4</v>
      </c>
      <c r="U127" t="str">
        <f t="shared" ca="1" si="295"/>
        <v>995999998997David Read</v>
      </c>
      <c r="V127">
        <f t="shared" ca="1" si="568"/>
        <v>52</v>
      </c>
      <c r="W127">
        <f t="shared" si="309"/>
        <v>126</v>
      </c>
      <c r="X127" t="e">
        <f t="shared" ca="1" si="569"/>
        <v>#N/A</v>
      </c>
      <c r="Y127">
        <f t="shared" ca="1" si="310"/>
        <v>0</v>
      </c>
      <c r="Z127" t="str">
        <f t="shared" ca="1" si="311"/>
        <v>999David Readzz</v>
      </c>
      <c r="AA127">
        <f t="shared" ca="1" si="570"/>
        <v>58</v>
      </c>
      <c r="AB127">
        <f t="shared" si="312"/>
        <v>126</v>
      </c>
      <c r="AC127" t="e">
        <f t="shared" ca="1" si="571"/>
        <v>#N/A</v>
      </c>
      <c r="AD127">
        <f t="shared" ca="1" si="313"/>
        <v>19.989999999999998</v>
      </c>
      <c r="AE127" t="str">
        <f t="shared" ca="1" si="314"/>
        <v>LOST</v>
      </c>
      <c r="AF127">
        <f t="shared" ca="1" si="315"/>
        <v>2</v>
      </c>
      <c r="AG127">
        <f t="shared" ca="1" si="316"/>
        <v>1</v>
      </c>
      <c r="AH127">
        <f t="shared" ca="1" si="317"/>
        <v>0</v>
      </c>
      <c r="AI127">
        <f t="shared" ca="1" si="318"/>
        <v>0</v>
      </c>
      <c r="AJ127">
        <f t="shared" ca="1" si="319"/>
        <v>0</v>
      </c>
      <c r="AK127">
        <f t="shared" ca="1" si="320"/>
        <v>10</v>
      </c>
      <c r="AL127">
        <f t="shared" ca="1" si="321"/>
        <v>0</v>
      </c>
      <c r="AM127">
        <f t="shared" ca="1" si="322"/>
        <v>0</v>
      </c>
      <c r="AN127">
        <f t="shared" ca="1" si="323"/>
        <v>0</v>
      </c>
      <c r="AO127">
        <f t="shared" ca="1" si="324"/>
        <v>0</v>
      </c>
      <c r="AP127" t="str">
        <f t="shared" ca="1" si="325"/>
        <v/>
      </c>
      <c r="AQ127" t="str">
        <f t="shared" ca="1" si="326"/>
        <v/>
      </c>
      <c r="AR127" t="str">
        <f t="shared" ca="1" si="327"/>
        <v/>
      </c>
      <c r="AS127" t="str">
        <f t="shared" ca="1" si="328"/>
        <v/>
      </c>
      <c r="AT127" t="str">
        <f t="shared" ca="1" si="329"/>
        <v/>
      </c>
      <c r="AU127" t="str">
        <f t="shared" ca="1" si="330"/>
        <v/>
      </c>
      <c r="AV127" t="str">
        <f t="shared" ca="1" si="331"/>
        <v/>
      </c>
      <c r="AW127" t="str">
        <f t="shared" ca="1" si="332"/>
        <v/>
      </c>
      <c r="AX127" t="str">
        <f t="shared" ca="1" si="333"/>
        <v/>
      </c>
      <c r="AY127" t="str">
        <f t="shared" ca="1" si="334"/>
        <v/>
      </c>
      <c r="AZ127" t="str">
        <f t="shared" ca="1" si="335"/>
        <v/>
      </c>
      <c r="BA127" t="str">
        <f t="shared" ca="1" si="336"/>
        <v/>
      </c>
      <c r="BB127" t="str">
        <f t="shared" ca="1" si="337"/>
        <v/>
      </c>
      <c r="BC127" t="str">
        <f t="shared" ca="1" si="338"/>
        <v/>
      </c>
      <c r="BD127" t="str">
        <f t="shared" ca="1" si="339"/>
        <v/>
      </c>
      <c r="BE127" t="str">
        <f t="shared" ca="1" si="340"/>
        <v/>
      </c>
      <c r="BF127" t="str">
        <f t="shared" ca="1" si="341"/>
        <v/>
      </c>
      <c r="BG127" t="str">
        <f t="shared" ca="1" si="342"/>
        <v/>
      </c>
      <c r="BH127" t="str">
        <f t="shared" ca="1" si="343"/>
        <v/>
      </c>
      <c r="BI127" t="str">
        <f t="shared" ca="1" si="344"/>
        <v/>
      </c>
      <c r="BJ127" t="str">
        <f t="shared" ca="1" si="345"/>
        <v/>
      </c>
      <c r="BK127" t="str">
        <f t="shared" ca="1" si="346"/>
        <v/>
      </c>
      <c r="BL127" t="str">
        <f t="shared" ca="1" si="347"/>
        <v/>
      </c>
      <c r="BM127" t="str">
        <f t="shared" ca="1" si="348"/>
        <v/>
      </c>
      <c r="BN127" t="str">
        <f t="shared" ca="1" si="349"/>
        <v/>
      </c>
      <c r="BO127" t="str">
        <f t="shared" ca="1" si="350"/>
        <v/>
      </c>
      <c r="BP127" t="str">
        <f t="shared" ca="1" si="351"/>
        <v/>
      </c>
      <c r="BQ127" t="str">
        <f t="shared" ca="1" si="352"/>
        <v/>
      </c>
      <c r="BR127" t="str">
        <f t="shared" ca="1" si="353"/>
        <v/>
      </c>
      <c r="BS127" t="str">
        <f t="shared" ca="1" si="354"/>
        <v/>
      </c>
      <c r="BT127" t="str">
        <f t="shared" ca="1" si="355"/>
        <v/>
      </c>
      <c r="BU127" t="str">
        <f t="shared" ca="1" si="356"/>
        <v/>
      </c>
      <c r="BV127" t="str">
        <f t="shared" ca="1" si="357"/>
        <v/>
      </c>
      <c r="BW127" t="str">
        <f t="shared" ca="1" si="358"/>
        <v/>
      </c>
      <c r="BX127" t="str">
        <f t="shared" ca="1" si="359"/>
        <v/>
      </c>
      <c r="BY127" t="str">
        <f t="shared" ca="1" si="360"/>
        <v/>
      </c>
      <c r="BZ127" t="str">
        <f t="shared" ca="1" si="361"/>
        <v/>
      </c>
      <c r="CA127" t="str">
        <f t="shared" ca="1" si="362"/>
        <v/>
      </c>
      <c r="CB127" t="str">
        <f t="shared" ca="1" si="363"/>
        <v/>
      </c>
      <c r="CC127" t="str">
        <f t="shared" ca="1" si="364"/>
        <v/>
      </c>
      <c r="CD127" t="str">
        <f t="shared" ca="1" si="365"/>
        <v/>
      </c>
      <c r="CE127" t="str">
        <f t="shared" ca="1" si="366"/>
        <v/>
      </c>
      <c r="CF127" t="str">
        <f t="shared" ca="1" si="367"/>
        <v/>
      </c>
      <c r="CG127" t="str">
        <f t="shared" ca="1" si="368"/>
        <v/>
      </c>
      <c r="CH127" t="str">
        <f t="shared" ca="1" si="369"/>
        <v/>
      </c>
      <c r="CI127" t="str">
        <f t="shared" ca="1" si="370"/>
        <v/>
      </c>
      <c r="CJ127" t="str">
        <f t="shared" ca="1" si="371"/>
        <v/>
      </c>
      <c r="CK127" t="str">
        <f t="shared" ca="1" si="372"/>
        <v/>
      </c>
      <c r="CL127" t="str">
        <f t="shared" ca="1" si="373"/>
        <v/>
      </c>
      <c r="CM127" t="str">
        <f t="shared" ca="1" si="374"/>
        <v/>
      </c>
      <c r="CN127" t="str">
        <f t="shared" ca="1" si="375"/>
        <v/>
      </c>
      <c r="CO127" t="str">
        <f t="shared" ca="1" si="376"/>
        <v/>
      </c>
      <c r="CP127" t="str">
        <f t="shared" ca="1" si="377"/>
        <v/>
      </c>
      <c r="CQ127" t="str">
        <f t="shared" ca="1" si="378"/>
        <v/>
      </c>
      <c r="CR127" t="str">
        <f t="shared" ca="1" si="379"/>
        <v/>
      </c>
      <c r="CS127" t="str">
        <f t="shared" ca="1" si="380"/>
        <v/>
      </c>
      <c r="CT127" t="str">
        <f t="shared" ca="1" si="381"/>
        <v/>
      </c>
      <c r="CU127" t="str">
        <f t="shared" ca="1" si="382"/>
        <v/>
      </c>
      <c r="CV127" t="str">
        <f t="shared" ca="1" si="383"/>
        <v/>
      </c>
      <c r="CW127" t="str">
        <f t="shared" ca="1" si="384"/>
        <v/>
      </c>
      <c r="CX127" t="str">
        <f t="shared" ca="1" si="385"/>
        <v/>
      </c>
      <c r="CY127" t="str">
        <f t="shared" ca="1" si="386"/>
        <v/>
      </c>
      <c r="CZ127" t="str">
        <f t="shared" ca="1" si="387"/>
        <v/>
      </c>
      <c r="DA127" t="str">
        <f t="shared" ca="1" si="388"/>
        <v/>
      </c>
      <c r="DB127" t="str">
        <f t="shared" ca="1" si="389"/>
        <v/>
      </c>
      <c r="DC127" t="str">
        <f t="shared" ca="1" si="390"/>
        <v/>
      </c>
      <c r="DD127" t="str">
        <f t="shared" ca="1" si="391"/>
        <v/>
      </c>
      <c r="DE127" t="str">
        <f t="shared" ca="1" si="392"/>
        <v/>
      </c>
      <c r="DF127" t="str">
        <f t="shared" ca="1" si="393"/>
        <v/>
      </c>
      <c r="DG127" t="str">
        <f t="shared" ca="1" si="394"/>
        <v/>
      </c>
      <c r="DH127" t="str">
        <f t="shared" ca="1" si="395"/>
        <v/>
      </c>
      <c r="DI127" t="str">
        <f t="shared" ca="1" si="396"/>
        <v/>
      </c>
      <c r="DJ127" t="str">
        <f t="shared" ca="1" si="397"/>
        <v/>
      </c>
      <c r="DK127" t="str">
        <f t="shared" ca="1" si="398"/>
        <v/>
      </c>
      <c r="DL127" t="str">
        <f t="shared" ca="1" si="399"/>
        <v/>
      </c>
      <c r="DM127" t="str">
        <f t="shared" ca="1" si="400"/>
        <v/>
      </c>
      <c r="DN127" t="str">
        <f t="shared" ca="1" si="401"/>
        <v/>
      </c>
      <c r="DO127" t="str">
        <f t="shared" ca="1" si="402"/>
        <v/>
      </c>
      <c r="DP127" t="str">
        <f t="shared" ca="1" si="403"/>
        <v/>
      </c>
      <c r="DQ127" t="str">
        <f t="shared" ca="1" si="404"/>
        <v/>
      </c>
      <c r="DR127" t="str">
        <f t="shared" ca="1" si="405"/>
        <v/>
      </c>
      <c r="DS127" t="str">
        <f t="shared" ca="1" si="406"/>
        <v/>
      </c>
      <c r="DT127" t="str">
        <f t="shared" ca="1" si="407"/>
        <v/>
      </c>
      <c r="DU127" t="str">
        <f t="shared" ca="1" si="408"/>
        <v/>
      </c>
      <c r="DV127" t="str">
        <f t="shared" ca="1" si="296"/>
        <v/>
      </c>
      <c r="DW127" t="str">
        <f t="shared" ca="1" si="409"/>
        <v/>
      </c>
      <c r="DX127" t="str">
        <f t="shared" ca="1" si="410"/>
        <v/>
      </c>
      <c r="DY127" t="str">
        <f t="shared" ca="1" si="411"/>
        <v/>
      </c>
      <c r="DZ127" t="str">
        <f t="shared" ca="1" si="412"/>
        <v/>
      </c>
      <c r="EA127" t="str">
        <f t="shared" ca="1" si="413"/>
        <v/>
      </c>
      <c r="EB127" t="str">
        <f t="shared" ca="1" si="414"/>
        <v/>
      </c>
      <c r="EC127" t="str">
        <f t="shared" ca="1" si="415"/>
        <v/>
      </c>
      <c r="ED127" t="str">
        <f t="shared" ca="1" si="416"/>
        <v/>
      </c>
      <c r="EE127" t="str">
        <f t="shared" ca="1" si="417"/>
        <v/>
      </c>
      <c r="EF127" t="str">
        <f t="shared" ca="1" si="418"/>
        <v/>
      </c>
      <c r="EG127" t="str">
        <f t="shared" ca="1" si="419"/>
        <v/>
      </c>
      <c r="EH127" t="str">
        <f t="shared" ca="1" si="420"/>
        <v/>
      </c>
      <c r="EI127" t="str">
        <f t="shared" ca="1" si="421"/>
        <v/>
      </c>
      <c r="EJ127" t="str">
        <f t="shared" ca="1" si="422"/>
        <v/>
      </c>
      <c r="EK127" t="str">
        <f t="shared" ca="1" si="423"/>
        <v/>
      </c>
      <c r="EL127" t="str">
        <f t="shared" ca="1" si="424"/>
        <v/>
      </c>
      <c r="EM127" t="str">
        <f t="shared" ca="1" si="425"/>
        <v/>
      </c>
      <c r="EN127" t="str">
        <f t="shared" ca="1" si="426"/>
        <v/>
      </c>
      <c r="EO127" t="str">
        <f t="shared" ca="1" si="427"/>
        <v/>
      </c>
      <c r="EP127" t="str">
        <f t="shared" ca="1" si="428"/>
        <v/>
      </c>
      <c r="EQ127" t="str">
        <f t="shared" ca="1" si="429"/>
        <v/>
      </c>
      <c r="ER127" t="str">
        <f t="shared" ca="1" si="430"/>
        <v/>
      </c>
      <c r="ES127" t="str">
        <f t="shared" ca="1" si="431"/>
        <v/>
      </c>
      <c r="ET127" t="str">
        <f t="shared" ca="1" si="432"/>
        <v/>
      </c>
      <c r="EU127" t="str">
        <f t="shared" ca="1" si="433"/>
        <v/>
      </c>
      <c r="EV127" t="str">
        <f t="shared" ca="1" si="434"/>
        <v/>
      </c>
      <c r="EW127" t="str">
        <f t="shared" ca="1" si="435"/>
        <v/>
      </c>
      <c r="EX127" t="str">
        <f t="shared" ca="1" si="436"/>
        <v/>
      </c>
      <c r="EY127" t="str">
        <f t="shared" ca="1" si="437"/>
        <v/>
      </c>
      <c r="EZ127" t="str">
        <f t="shared" ca="1" si="438"/>
        <v/>
      </c>
      <c r="FA127" t="str">
        <f t="shared" ca="1" si="439"/>
        <v/>
      </c>
      <c r="FB127" t="str">
        <f t="shared" ca="1" si="440"/>
        <v/>
      </c>
      <c r="FC127" t="str">
        <f t="shared" ca="1" si="441"/>
        <v/>
      </c>
      <c r="FD127" t="str">
        <f t="shared" ca="1" si="442"/>
        <v/>
      </c>
      <c r="FE127" t="str">
        <f t="shared" ca="1" si="443"/>
        <v/>
      </c>
      <c r="FF127" t="str">
        <f t="shared" ca="1" si="444"/>
        <v/>
      </c>
      <c r="FG127" t="str">
        <f t="shared" ca="1" si="445"/>
        <v/>
      </c>
      <c r="FH127" t="str">
        <f t="shared" ca="1" si="446"/>
        <v/>
      </c>
      <c r="FI127" t="str">
        <f t="shared" ca="1" si="447"/>
        <v/>
      </c>
      <c r="FJ127" t="str">
        <f t="shared" ca="1" si="448"/>
        <v/>
      </c>
      <c r="FK127" t="str">
        <f t="shared" ca="1" si="449"/>
        <v/>
      </c>
      <c r="FL127" t="str">
        <f t="shared" ca="1" si="450"/>
        <v/>
      </c>
      <c r="FM127" t="str">
        <f t="shared" ca="1" si="451"/>
        <v/>
      </c>
      <c r="FN127" t="str">
        <f t="shared" ca="1" si="452"/>
        <v/>
      </c>
      <c r="FO127" t="str">
        <f t="shared" ca="1" si="453"/>
        <v/>
      </c>
      <c r="FP127" t="str">
        <f t="shared" ca="1" si="454"/>
        <v/>
      </c>
      <c r="FQ127" t="str">
        <f t="shared" ca="1" si="455"/>
        <v/>
      </c>
      <c r="FR127" t="str">
        <f t="shared" ca="1" si="456"/>
        <v/>
      </c>
      <c r="FS127" t="str">
        <f t="shared" ca="1" si="457"/>
        <v/>
      </c>
      <c r="FT127" t="str">
        <f t="shared" ca="1" si="458"/>
        <v/>
      </c>
      <c r="FU127" t="str">
        <f t="shared" ca="1" si="459"/>
        <v/>
      </c>
      <c r="FV127" t="str">
        <f t="shared" ca="1" si="460"/>
        <v/>
      </c>
      <c r="FW127" t="str">
        <f t="shared" ca="1" si="461"/>
        <v/>
      </c>
      <c r="FX127" t="str">
        <f t="shared" ca="1" si="462"/>
        <v/>
      </c>
      <c r="FY127" t="str">
        <f t="shared" ca="1" si="463"/>
        <v/>
      </c>
      <c r="FZ127" t="str">
        <f t="shared" ca="1" si="464"/>
        <v/>
      </c>
      <c r="GA127" t="str">
        <f t="shared" ca="1" si="465"/>
        <v/>
      </c>
      <c r="GB127" t="str">
        <f t="shared" ca="1" si="466"/>
        <v/>
      </c>
      <c r="GC127" t="str">
        <f t="shared" ca="1" si="467"/>
        <v/>
      </c>
      <c r="GD127" t="str">
        <f t="shared" ca="1" si="468"/>
        <v/>
      </c>
      <c r="GE127" t="str">
        <f t="shared" ca="1" si="469"/>
        <v/>
      </c>
      <c r="GF127" t="str">
        <f t="shared" ca="1" si="470"/>
        <v/>
      </c>
      <c r="GG127" t="str">
        <f t="shared" ca="1" si="471"/>
        <v/>
      </c>
      <c r="GH127" t="str">
        <f t="shared" ca="1" si="472"/>
        <v/>
      </c>
      <c r="GI127" t="str">
        <f t="shared" ca="1" si="473"/>
        <v/>
      </c>
      <c r="GJ127" t="str">
        <f t="shared" ca="1" si="474"/>
        <v/>
      </c>
      <c r="GK127" t="str">
        <f t="shared" ca="1" si="475"/>
        <v/>
      </c>
      <c r="GL127" t="str">
        <f t="shared" ca="1" si="476"/>
        <v/>
      </c>
      <c r="GM127" t="str">
        <f t="shared" ca="1" si="477"/>
        <v/>
      </c>
      <c r="GN127" t="str">
        <f t="shared" ca="1" si="478"/>
        <v/>
      </c>
      <c r="GO127" t="str">
        <f t="shared" ca="1" si="479"/>
        <v/>
      </c>
      <c r="GP127" t="str">
        <f t="shared" ca="1" si="480"/>
        <v/>
      </c>
      <c r="GQ127" t="str">
        <f t="shared" ca="1" si="481"/>
        <v/>
      </c>
      <c r="GR127" t="str">
        <f t="shared" ca="1" si="482"/>
        <v/>
      </c>
      <c r="GS127" t="str">
        <f t="shared" ca="1" si="483"/>
        <v/>
      </c>
      <c r="GT127" t="str">
        <f t="shared" ca="1" si="484"/>
        <v/>
      </c>
      <c r="GU127" t="str">
        <f t="shared" ca="1" si="485"/>
        <v/>
      </c>
      <c r="GV127" t="str">
        <f t="shared" ca="1" si="486"/>
        <v/>
      </c>
      <c r="GW127" t="str">
        <f t="shared" ca="1" si="487"/>
        <v/>
      </c>
      <c r="GX127" t="str">
        <f t="shared" ca="1" si="488"/>
        <v/>
      </c>
      <c r="GY127" t="str">
        <f t="shared" ca="1" si="489"/>
        <v/>
      </c>
      <c r="GZ127" t="str">
        <f t="shared" ca="1" si="490"/>
        <v/>
      </c>
      <c r="HA127" t="str">
        <f t="shared" ca="1" si="491"/>
        <v/>
      </c>
      <c r="HB127" t="str">
        <f t="shared" ca="1" si="492"/>
        <v/>
      </c>
      <c r="HC127" t="str">
        <f t="shared" ca="1" si="493"/>
        <v/>
      </c>
      <c r="HD127" t="str">
        <f t="shared" ca="1" si="494"/>
        <v/>
      </c>
      <c r="HE127" t="str">
        <f t="shared" ca="1" si="495"/>
        <v/>
      </c>
      <c r="HF127" t="str">
        <f t="shared" ca="1" si="496"/>
        <v/>
      </c>
      <c r="HG127" t="str">
        <f t="shared" ca="1" si="497"/>
        <v/>
      </c>
      <c r="HH127" t="str">
        <f t="shared" ca="1" si="498"/>
        <v/>
      </c>
      <c r="HI127" t="str">
        <f t="shared" ca="1" si="499"/>
        <v/>
      </c>
      <c r="HJ127" t="str">
        <f t="shared" ca="1" si="500"/>
        <v/>
      </c>
      <c r="HK127" t="str">
        <f t="shared" ca="1" si="501"/>
        <v/>
      </c>
      <c r="HL127" t="str">
        <f t="shared" ca="1" si="502"/>
        <v/>
      </c>
      <c r="HM127" t="str">
        <f t="shared" ca="1" si="503"/>
        <v/>
      </c>
      <c r="HN127" t="str">
        <f t="shared" ca="1" si="504"/>
        <v/>
      </c>
      <c r="HO127" t="str">
        <f t="shared" ca="1" si="505"/>
        <v/>
      </c>
      <c r="HP127" t="str">
        <f t="shared" ca="1" si="506"/>
        <v/>
      </c>
      <c r="HQ127" t="str">
        <f t="shared" ca="1" si="507"/>
        <v/>
      </c>
      <c r="HR127" t="str">
        <f t="shared" ca="1" si="508"/>
        <v/>
      </c>
      <c r="HS127" t="str">
        <f t="shared" ca="1" si="509"/>
        <v/>
      </c>
      <c r="HT127" t="str">
        <f t="shared" ca="1" si="510"/>
        <v/>
      </c>
      <c r="HU127" t="str">
        <f t="shared" ca="1" si="511"/>
        <v/>
      </c>
      <c r="HV127" t="str">
        <f t="shared" ca="1" si="512"/>
        <v/>
      </c>
      <c r="HW127" t="str">
        <f t="shared" ca="1" si="513"/>
        <v/>
      </c>
      <c r="HX127" t="str">
        <f t="shared" ca="1" si="514"/>
        <v/>
      </c>
      <c r="HY127" t="str">
        <f t="shared" ca="1" si="515"/>
        <v/>
      </c>
      <c r="HZ127" t="str">
        <f t="shared" ca="1" si="516"/>
        <v/>
      </c>
      <c r="IA127" t="str">
        <f t="shared" ca="1" si="517"/>
        <v/>
      </c>
      <c r="IB127" t="str">
        <f t="shared" ca="1" si="518"/>
        <v/>
      </c>
      <c r="IC127" t="str">
        <f t="shared" ca="1" si="519"/>
        <v/>
      </c>
      <c r="ID127" t="str">
        <f t="shared" ca="1" si="520"/>
        <v/>
      </c>
      <c r="IE127" t="str">
        <f t="shared" ca="1" si="521"/>
        <v/>
      </c>
      <c r="IF127" t="str">
        <f t="shared" ca="1" si="522"/>
        <v/>
      </c>
      <c r="IG127" t="str">
        <f t="shared" ca="1" si="523"/>
        <v/>
      </c>
      <c r="IH127" t="str">
        <f t="shared" ca="1" si="524"/>
        <v/>
      </c>
      <c r="II127" t="str">
        <f t="shared" ca="1" si="525"/>
        <v/>
      </c>
      <c r="IJ127" t="str">
        <f t="shared" ca="1" si="526"/>
        <v/>
      </c>
      <c r="IK127" t="str">
        <f t="shared" ca="1" si="527"/>
        <v/>
      </c>
      <c r="IL127" t="str">
        <f t="shared" ca="1" si="528"/>
        <v/>
      </c>
      <c r="IM127" t="str">
        <f t="shared" ca="1" si="529"/>
        <v/>
      </c>
      <c r="IN127" t="str">
        <f t="shared" ca="1" si="530"/>
        <v/>
      </c>
      <c r="IO127" t="str">
        <f t="shared" ca="1" si="531"/>
        <v/>
      </c>
      <c r="IP127" t="str">
        <f t="shared" ca="1" si="532"/>
        <v/>
      </c>
      <c r="IQ127" t="str">
        <f t="shared" ca="1" si="533"/>
        <v/>
      </c>
      <c r="IR127" t="str">
        <f t="shared" ca="1" si="534"/>
        <v/>
      </c>
      <c r="IS127" t="str">
        <f t="shared" ca="1" si="535"/>
        <v/>
      </c>
      <c r="IT127" t="str">
        <f t="shared" ca="1" si="536"/>
        <v/>
      </c>
      <c r="IU127" t="str">
        <f t="shared" ca="1" si="537"/>
        <v/>
      </c>
      <c r="IV127" t="str">
        <f t="shared" ca="1" si="538"/>
        <v/>
      </c>
      <c r="IW127" t="str">
        <f t="shared" ca="1" si="539"/>
        <v/>
      </c>
      <c r="IX127" t="str">
        <f t="shared" ca="1" si="540"/>
        <v/>
      </c>
      <c r="IY127" t="str">
        <f t="shared" ca="1" si="541"/>
        <v/>
      </c>
      <c r="IZ127" t="str">
        <f t="shared" ca="1" si="542"/>
        <v/>
      </c>
      <c r="JA127" t="str">
        <f t="shared" ca="1" si="543"/>
        <v/>
      </c>
      <c r="JB127" t="str">
        <f t="shared" ca="1" si="544"/>
        <v/>
      </c>
      <c r="JC127" t="str">
        <f t="shared" ca="1" si="545"/>
        <v/>
      </c>
      <c r="JD127" t="str">
        <f t="shared" ca="1" si="546"/>
        <v/>
      </c>
      <c r="JE127" t="str">
        <f t="shared" ca="1" si="547"/>
        <v/>
      </c>
      <c r="JF127" t="str">
        <f t="shared" ca="1" si="548"/>
        <v/>
      </c>
      <c r="JG127" t="str">
        <f t="shared" ca="1" si="549"/>
        <v/>
      </c>
      <c r="JH127" t="str">
        <f t="shared" ca="1" si="550"/>
        <v/>
      </c>
      <c r="JI127" t="str">
        <f t="shared" ca="1" si="551"/>
        <v/>
      </c>
      <c r="JJ127" t="str">
        <f t="shared" ca="1" si="552"/>
        <v/>
      </c>
      <c r="JK127" t="str">
        <f t="shared" ca="1" si="553"/>
        <v/>
      </c>
      <c r="JL127" t="str">
        <f t="shared" ca="1" si="554"/>
        <v/>
      </c>
      <c r="JM127" t="str">
        <f t="shared" ca="1" si="555"/>
        <v/>
      </c>
      <c r="JN127" t="str">
        <f t="shared" ca="1" si="556"/>
        <v/>
      </c>
      <c r="JO127" t="str">
        <f t="shared" ca="1" si="557"/>
        <v/>
      </c>
      <c r="JP127" t="str">
        <f t="shared" ca="1" si="558"/>
        <v/>
      </c>
      <c r="JQ127" t="str">
        <f t="shared" ca="1" si="559"/>
        <v/>
      </c>
      <c r="JR127" t="str">
        <f t="shared" ca="1" si="560"/>
        <v/>
      </c>
      <c r="JS127" t="str">
        <f t="shared" ca="1" si="561"/>
        <v/>
      </c>
      <c r="JT127" t="str">
        <f t="shared" ca="1" si="562"/>
        <v/>
      </c>
      <c r="JU127" t="str">
        <f t="shared" ca="1" si="563"/>
        <v/>
      </c>
    </row>
    <row r="128" spans="1:281" x14ac:dyDescent="0.25">
      <c r="A128">
        <f t="shared" si="564"/>
        <v>127</v>
      </c>
      <c r="B128" t="str">
        <f t="shared" ca="1" si="293"/>
        <v>Josh Williams</v>
      </c>
      <c r="C128">
        <v>6</v>
      </c>
      <c r="D128">
        <f t="shared" si="297"/>
        <v>127</v>
      </c>
      <c r="E128">
        <f t="shared" si="298"/>
        <v>2</v>
      </c>
      <c r="F128">
        <f ca="1">COUNT((AD128,AP128,BB128,BN128,BZ128,CL128,CX128,DJ128,DV128,EH128,ET128,FF128,FR128,GD128,GP128,HB128,HN128,HZ128,IL128,IX128,JJ128,JV128,KH128,KT128,LF128,LR128))</f>
        <v>2</v>
      </c>
      <c r="G128">
        <f t="shared" ca="1" si="299"/>
        <v>1</v>
      </c>
      <c r="H128">
        <f t="shared" ca="1" si="300"/>
        <v>50</v>
      </c>
      <c r="I128">
        <f t="shared" ca="1" si="294"/>
        <v>22.18</v>
      </c>
      <c r="J128">
        <f t="shared" ca="1" si="301"/>
        <v>23.18</v>
      </c>
      <c r="K128">
        <f t="shared" ca="1" si="302"/>
        <v>23.179999987199999</v>
      </c>
      <c r="L128">
        <f t="shared" ca="1" si="565"/>
        <v>9</v>
      </c>
      <c r="M128">
        <f t="shared" ca="1" si="303"/>
        <v>23.69</v>
      </c>
      <c r="N128">
        <f t="shared" ca="1" si="566"/>
        <v>27</v>
      </c>
      <c r="O128">
        <f t="shared" ca="1" si="304"/>
        <v>23.6899999872</v>
      </c>
      <c r="P128">
        <f t="shared" ca="1" si="567"/>
        <v>9</v>
      </c>
      <c r="Q128">
        <f t="shared" ca="1" si="305"/>
        <v>9</v>
      </c>
      <c r="R128">
        <f t="shared" ca="1" si="306"/>
        <v>2</v>
      </c>
      <c r="S128">
        <f t="shared" ca="1" si="307"/>
        <v>1</v>
      </c>
      <c r="T128">
        <f t="shared" ca="1" si="308"/>
        <v>16</v>
      </c>
      <c r="U128" t="str">
        <f t="shared" ca="1" si="295"/>
        <v>983998997990Josh Williams</v>
      </c>
      <c r="V128">
        <f t="shared" ca="1" si="568"/>
        <v>14</v>
      </c>
      <c r="W128">
        <f t="shared" si="309"/>
        <v>127</v>
      </c>
      <c r="X128" t="e">
        <f t="shared" ca="1" si="569"/>
        <v>#N/A</v>
      </c>
      <c r="Y128">
        <f t="shared" ca="1" si="310"/>
        <v>1</v>
      </c>
      <c r="Z128" t="str">
        <f t="shared" ca="1" si="311"/>
        <v>998Josh Williamszz</v>
      </c>
      <c r="AA128">
        <f t="shared" ca="1" si="570"/>
        <v>38</v>
      </c>
      <c r="AB128">
        <f t="shared" si="312"/>
        <v>127</v>
      </c>
      <c r="AC128" t="e">
        <f t="shared" ca="1" si="571"/>
        <v>#N/A</v>
      </c>
      <c r="AD128">
        <f t="shared" ca="1" si="313"/>
        <v>20.67</v>
      </c>
      <c r="AE128" t="str">
        <f t="shared" ca="1" si="314"/>
        <v>LOST</v>
      </c>
      <c r="AF128">
        <f t="shared" ca="1" si="315"/>
        <v>4</v>
      </c>
      <c r="AG128">
        <f t="shared" ca="1" si="316"/>
        <v>0</v>
      </c>
      <c r="AH128">
        <f t="shared" ca="1" si="317"/>
        <v>0</v>
      </c>
      <c r="AI128">
        <f t="shared" ca="1" si="318"/>
        <v>0</v>
      </c>
      <c r="AJ128">
        <f t="shared" ca="1" si="319"/>
        <v>0</v>
      </c>
      <c r="AK128">
        <f t="shared" ca="1" si="320"/>
        <v>0</v>
      </c>
      <c r="AL128">
        <f t="shared" ca="1" si="321"/>
        <v>20</v>
      </c>
      <c r="AM128">
        <f t="shared" ca="1" si="322"/>
        <v>0</v>
      </c>
      <c r="AN128">
        <f t="shared" ca="1" si="323"/>
        <v>40</v>
      </c>
      <c r="AO128">
        <f t="shared" ca="1" si="324"/>
        <v>0</v>
      </c>
      <c r="AP128">
        <f t="shared" ca="1" si="325"/>
        <v>23.69</v>
      </c>
      <c r="AQ128" t="str">
        <f t="shared" ca="1" si="326"/>
        <v>WON</v>
      </c>
      <c r="AR128">
        <f t="shared" ca="1" si="327"/>
        <v>5</v>
      </c>
      <c r="AS128">
        <f t="shared" ca="1" si="328"/>
        <v>2</v>
      </c>
      <c r="AT128">
        <f t="shared" ca="1" si="329"/>
        <v>1</v>
      </c>
      <c r="AU128">
        <f t="shared" ca="1" si="330"/>
        <v>1</v>
      </c>
      <c r="AV128">
        <f t="shared" ca="1" si="331"/>
        <v>0</v>
      </c>
      <c r="AW128">
        <f t="shared" ca="1" si="332"/>
        <v>40</v>
      </c>
      <c r="AX128">
        <f t="shared" ca="1" si="333"/>
        <v>0</v>
      </c>
      <c r="AY128">
        <f t="shared" ca="1" si="334"/>
        <v>52</v>
      </c>
      <c r="AZ128">
        <f t="shared" ca="1" si="335"/>
        <v>13</v>
      </c>
      <c r="BA128">
        <f t="shared" ca="1" si="336"/>
        <v>0</v>
      </c>
      <c r="BB128" t="str">
        <f t="shared" ca="1" si="337"/>
        <v/>
      </c>
      <c r="BC128" t="str">
        <f t="shared" ca="1" si="338"/>
        <v/>
      </c>
      <c r="BD128" t="str">
        <f t="shared" ca="1" si="339"/>
        <v/>
      </c>
      <c r="BE128" t="str">
        <f t="shared" ca="1" si="340"/>
        <v/>
      </c>
      <c r="BF128" t="str">
        <f t="shared" ca="1" si="341"/>
        <v/>
      </c>
      <c r="BG128" t="str">
        <f t="shared" ca="1" si="342"/>
        <v/>
      </c>
      <c r="BH128" t="str">
        <f t="shared" ca="1" si="343"/>
        <v/>
      </c>
      <c r="BI128" t="str">
        <f t="shared" ca="1" si="344"/>
        <v/>
      </c>
      <c r="BJ128" t="str">
        <f t="shared" ca="1" si="345"/>
        <v/>
      </c>
      <c r="BK128" t="str">
        <f t="shared" ca="1" si="346"/>
        <v/>
      </c>
      <c r="BL128" t="str">
        <f t="shared" ca="1" si="347"/>
        <v/>
      </c>
      <c r="BM128" t="str">
        <f t="shared" ca="1" si="348"/>
        <v/>
      </c>
      <c r="BN128" t="str">
        <f t="shared" ca="1" si="349"/>
        <v/>
      </c>
      <c r="BO128" t="str">
        <f t="shared" ca="1" si="350"/>
        <v/>
      </c>
      <c r="BP128" t="str">
        <f t="shared" ca="1" si="351"/>
        <v/>
      </c>
      <c r="BQ128" t="str">
        <f t="shared" ca="1" si="352"/>
        <v/>
      </c>
      <c r="BR128" t="str">
        <f t="shared" ca="1" si="353"/>
        <v/>
      </c>
      <c r="BS128" t="str">
        <f t="shared" ca="1" si="354"/>
        <v/>
      </c>
      <c r="BT128" t="str">
        <f t="shared" ca="1" si="355"/>
        <v/>
      </c>
      <c r="BU128" t="str">
        <f t="shared" ca="1" si="356"/>
        <v/>
      </c>
      <c r="BV128" t="str">
        <f t="shared" ca="1" si="357"/>
        <v/>
      </c>
      <c r="BW128" t="str">
        <f t="shared" ca="1" si="358"/>
        <v/>
      </c>
      <c r="BX128" t="str">
        <f t="shared" ca="1" si="359"/>
        <v/>
      </c>
      <c r="BY128" t="str">
        <f t="shared" ca="1" si="360"/>
        <v/>
      </c>
      <c r="BZ128" t="str">
        <f t="shared" ca="1" si="361"/>
        <v/>
      </c>
      <c r="CA128" t="str">
        <f t="shared" ca="1" si="362"/>
        <v/>
      </c>
      <c r="CB128" t="str">
        <f t="shared" ca="1" si="363"/>
        <v/>
      </c>
      <c r="CC128" t="str">
        <f t="shared" ca="1" si="364"/>
        <v/>
      </c>
      <c r="CD128" t="str">
        <f t="shared" ca="1" si="365"/>
        <v/>
      </c>
      <c r="CE128" t="str">
        <f t="shared" ca="1" si="366"/>
        <v/>
      </c>
      <c r="CF128" t="str">
        <f t="shared" ca="1" si="367"/>
        <v/>
      </c>
      <c r="CG128" t="str">
        <f t="shared" ca="1" si="368"/>
        <v/>
      </c>
      <c r="CH128" t="str">
        <f t="shared" ca="1" si="369"/>
        <v/>
      </c>
      <c r="CI128" t="str">
        <f t="shared" ca="1" si="370"/>
        <v/>
      </c>
      <c r="CJ128" t="str">
        <f t="shared" ca="1" si="371"/>
        <v/>
      </c>
      <c r="CK128" t="str">
        <f t="shared" ca="1" si="372"/>
        <v/>
      </c>
      <c r="CL128" t="str">
        <f t="shared" ca="1" si="373"/>
        <v/>
      </c>
      <c r="CM128" t="str">
        <f t="shared" ca="1" si="374"/>
        <v/>
      </c>
      <c r="CN128" t="str">
        <f t="shared" ca="1" si="375"/>
        <v/>
      </c>
      <c r="CO128" t="str">
        <f t="shared" ca="1" si="376"/>
        <v/>
      </c>
      <c r="CP128" t="str">
        <f t="shared" ca="1" si="377"/>
        <v/>
      </c>
      <c r="CQ128" t="str">
        <f t="shared" ca="1" si="378"/>
        <v/>
      </c>
      <c r="CR128" t="str">
        <f t="shared" ca="1" si="379"/>
        <v/>
      </c>
      <c r="CS128" t="str">
        <f t="shared" ca="1" si="380"/>
        <v/>
      </c>
      <c r="CT128" t="str">
        <f t="shared" ca="1" si="381"/>
        <v/>
      </c>
      <c r="CU128" t="str">
        <f t="shared" ca="1" si="382"/>
        <v/>
      </c>
      <c r="CV128" t="str">
        <f t="shared" ca="1" si="383"/>
        <v/>
      </c>
      <c r="CW128" t="str">
        <f t="shared" ca="1" si="384"/>
        <v/>
      </c>
      <c r="CX128" t="str">
        <f t="shared" ca="1" si="385"/>
        <v/>
      </c>
      <c r="CY128" t="str">
        <f t="shared" ca="1" si="386"/>
        <v/>
      </c>
      <c r="CZ128" t="str">
        <f t="shared" ca="1" si="387"/>
        <v/>
      </c>
      <c r="DA128" t="str">
        <f t="shared" ca="1" si="388"/>
        <v/>
      </c>
      <c r="DB128" t="str">
        <f t="shared" ca="1" si="389"/>
        <v/>
      </c>
      <c r="DC128" t="str">
        <f t="shared" ca="1" si="390"/>
        <v/>
      </c>
      <c r="DD128" t="str">
        <f t="shared" ca="1" si="391"/>
        <v/>
      </c>
      <c r="DE128" t="str">
        <f t="shared" ca="1" si="392"/>
        <v/>
      </c>
      <c r="DF128" t="str">
        <f t="shared" ca="1" si="393"/>
        <v/>
      </c>
      <c r="DG128" t="str">
        <f t="shared" ca="1" si="394"/>
        <v/>
      </c>
      <c r="DH128" t="str">
        <f t="shared" ca="1" si="395"/>
        <v/>
      </c>
      <c r="DI128" t="str">
        <f t="shared" ca="1" si="396"/>
        <v/>
      </c>
      <c r="DJ128" t="str">
        <f t="shared" ca="1" si="397"/>
        <v/>
      </c>
      <c r="DK128" t="str">
        <f t="shared" ca="1" si="398"/>
        <v/>
      </c>
      <c r="DL128" t="str">
        <f t="shared" ca="1" si="399"/>
        <v/>
      </c>
      <c r="DM128" t="str">
        <f t="shared" ca="1" si="400"/>
        <v/>
      </c>
      <c r="DN128" t="str">
        <f t="shared" ca="1" si="401"/>
        <v/>
      </c>
      <c r="DO128" t="str">
        <f t="shared" ca="1" si="402"/>
        <v/>
      </c>
      <c r="DP128" t="str">
        <f t="shared" ca="1" si="403"/>
        <v/>
      </c>
      <c r="DQ128" t="str">
        <f t="shared" ca="1" si="404"/>
        <v/>
      </c>
      <c r="DR128" t="str">
        <f t="shared" ca="1" si="405"/>
        <v/>
      </c>
      <c r="DS128" t="str">
        <f t="shared" ca="1" si="406"/>
        <v/>
      </c>
      <c r="DT128" t="str">
        <f t="shared" ca="1" si="407"/>
        <v/>
      </c>
      <c r="DU128" t="str">
        <f t="shared" ca="1" si="408"/>
        <v/>
      </c>
      <c r="DV128" t="str">
        <f t="shared" ca="1" si="296"/>
        <v/>
      </c>
      <c r="DW128" t="str">
        <f t="shared" ca="1" si="409"/>
        <v/>
      </c>
      <c r="DX128" t="str">
        <f t="shared" ca="1" si="410"/>
        <v/>
      </c>
      <c r="DY128" t="str">
        <f t="shared" ca="1" si="411"/>
        <v/>
      </c>
      <c r="DZ128" t="str">
        <f t="shared" ca="1" si="412"/>
        <v/>
      </c>
      <c r="EA128" t="str">
        <f t="shared" ca="1" si="413"/>
        <v/>
      </c>
      <c r="EB128" t="str">
        <f t="shared" ca="1" si="414"/>
        <v/>
      </c>
      <c r="EC128" t="str">
        <f t="shared" ca="1" si="415"/>
        <v/>
      </c>
      <c r="ED128" t="str">
        <f t="shared" ca="1" si="416"/>
        <v/>
      </c>
      <c r="EE128" t="str">
        <f t="shared" ca="1" si="417"/>
        <v/>
      </c>
      <c r="EF128" t="str">
        <f t="shared" ca="1" si="418"/>
        <v/>
      </c>
      <c r="EG128" t="str">
        <f t="shared" ca="1" si="419"/>
        <v/>
      </c>
      <c r="EH128" t="str">
        <f t="shared" ca="1" si="420"/>
        <v/>
      </c>
      <c r="EI128" t="str">
        <f t="shared" ca="1" si="421"/>
        <v/>
      </c>
      <c r="EJ128" t="str">
        <f t="shared" ca="1" si="422"/>
        <v/>
      </c>
      <c r="EK128" t="str">
        <f t="shared" ca="1" si="423"/>
        <v/>
      </c>
      <c r="EL128" t="str">
        <f t="shared" ca="1" si="424"/>
        <v/>
      </c>
      <c r="EM128" t="str">
        <f t="shared" ca="1" si="425"/>
        <v/>
      </c>
      <c r="EN128" t="str">
        <f t="shared" ca="1" si="426"/>
        <v/>
      </c>
      <c r="EO128" t="str">
        <f t="shared" ca="1" si="427"/>
        <v/>
      </c>
      <c r="EP128" t="str">
        <f t="shared" ca="1" si="428"/>
        <v/>
      </c>
      <c r="EQ128" t="str">
        <f t="shared" ca="1" si="429"/>
        <v/>
      </c>
      <c r="ER128" t="str">
        <f t="shared" ca="1" si="430"/>
        <v/>
      </c>
      <c r="ES128" t="str">
        <f t="shared" ca="1" si="431"/>
        <v/>
      </c>
      <c r="ET128" t="str">
        <f t="shared" ca="1" si="432"/>
        <v/>
      </c>
      <c r="EU128" t="str">
        <f t="shared" ca="1" si="433"/>
        <v/>
      </c>
      <c r="EV128" t="str">
        <f t="shared" ca="1" si="434"/>
        <v/>
      </c>
      <c r="EW128" t="str">
        <f t="shared" ca="1" si="435"/>
        <v/>
      </c>
      <c r="EX128" t="str">
        <f t="shared" ca="1" si="436"/>
        <v/>
      </c>
      <c r="EY128" t="str">
        <f t="shared" ca="1" si="437"/>
        <v/>
      </c>
      <c r="EZ128" t="str">
        <f t="shared" ca="1" si="438"/>
        <v/>
      </c>
      <c r="FA128" t="str">
        <f t="shared" ca="1" si="439"/>
        <v/>
      </c>
      <c r="FB128" t="str">
        <f t="shared" ca="1" si="440"/>
        <v/>
      </c>
      <c r="FC128" t="str">
        <f t="shared" ca="1" si="441"/>
        <v/>
      </c>
      <c r="FD128" t="str">
        <f t="shared" ca="1" si="442"/>
        <v/>
      </c>
      <c r="FE128" t="str">
        <f t="shared" ca="1" si="443"/>
        <v/>
      </c>
      <c r="FF128" t="str">
        <f t="shared" ca="1" si="444"/>
        <v/>
      </c>
      <c r="FG128" t="str">
        <f t="shared" ca="1" si="445"/>
        <v/>
      </c>
      <c r="FH128" t="str">
        <f t="shared" ca="1" si="446"/>
        <v/>
      </c>
      <c r="FI128" t="str">
        <f t="shared" ca="1" si="447"/>
        <v/>
      </c>
      <c r="FJ128" t="str">
        <f t="shared" ca="1" si="448"/>
        <v/>
      </c>
      <c r="FK128" t="str">
        <f t="shared" ca="1" si="449"/>
        <v/>
      </c>
      <c r="FL128" t="str">
        <f t="shared" ca="1" si="450"/>
        <v/>
      </c>
      <c r="FM128" t="str">
        <f t="shared" ca="1" si="451"/>
        <v/>
      </c>
      <c r="FN128" t="str">
        <f t="shared" ca="1" si="452"/>
        <v/>
      </c>
      <c r="FO128" t="str">
        <f t="shared" ca="1" si="453"/>
        <v/>
      </c>
      <c r="FP128" t="str">
        <f t="shared" ca="1" si="454"/>
        <v/>
      </c>
      <c r="FQ128" t="str">
        <f t="shared" ca="1" si="455"/>
        <v/>
      </c>
      <c r="FR128" t="str">
        <f t="shared" ca="1" si="456"/>
        <v/>
      </c>
      <c r="FS128" t="str">
        <f t="shared" ca="1" si="457"/>
        <v/>
      </c>
      <c r="FT128" t="str">
        <f t="shared" ca="1" si="458"/>
        <v/>
      </c>
      <c r="FU128" t="str">
        <f t="shared" ca="1" si="459"/>
        <v/>
      </c>
      <c r="FV128" t="str">
        <f t="shared" ca="1" si="460"/>
        <v/>
      </c>
      <c r="FW128" t="str">
        <f t="shared" ca="1" si="461"/>
        <v/>
      </c>
      <c r="FX128" t="str">
        <f t="shared" ca="1" si="462"/>
        <v/>
      </c>
      <c r="FY128" t="str">
        <f t="shared" ca="1" si="463"/>
        <v/>
      </c>
      <c r="FZ128" t="str">
        <f t="shared" ca="1" si="464"/>
        <v/>
      </c>
      <c r="GA128" t="str">
        <f t="shared" ca="1" si="465"/>
        <v/>
      </c>
      <c r="GB128" t="str">
        <f t="shared" ca="1" si="466"/>
        <v/>
      </c>
      <c r="GC128" t="str">
        <f t="shared" ca="1" si="467"/>
        <v/>
      </c>
      <c r="GD128" t="str">
        <f t="shared" ca="1" si="468"/>
        <v/>
      </c>
      <c r="GE128" t="str">
        <f t="shared" ca="1" si="469"/>
        <v/>
      </c>
      <c r="GF128" t="str">
        <f t="shared" ca="1" si="470"/>
        <v/>
      </c>
      <c r="GG128" t="str">
        <f t="shared" ca="1" si="471"/>
        <v/>
      </c>
      <c r="GH128" t="str">
        <f t="shared" ca="1" si="472"/>
        <v/>
      </c>
      <c r="GI128" t="str">
        <f t="shared" ca="1" si="473"/>
        <v/>
      </c>
      <c r="GJ128" t="str">
        <f t="shared" ca="1" si="474"/>
        <v/>
      </c>
      <c r="GK128" t="str">
        <f t="shared" ca="1" si="475"/>
        <v/>
      </c>
      <c r="GL128" t="str">
        <f t="shared" ca="1" si="476"/>
        <v/>
      </c>
      <c r="GM128" t="str">
        <f t="shared" ca="1" si="477"/>
        <v/>
      </c>
      <c r="GN128" t="str">
        <f t="shared" ca="1" si="478"/>
        <v/>
      </c>
      <c r="GO128" t="str">
        <f t="shared" ca="1" si="479"/>
        <v/>
      </c>
      <c r="GP128" t="str">
        <f t="shared" ca="1" si="480"/>
        <v/>
      </c>
      <c r="GQ128" t="str">
        <f t="shared" ca="1" si="481"/>
        <v/>
      </c>
      <c r="GR128" t="str">
        <f t="shared" ca="1" si="482"/>
        <v/>
      </c>
      <c r="GS128" t="str">
        <f t="shared" ca="1" si="483"/>
        <v/>
      </c>
      <c r="GT128" t="str">
        <f t="shared" ca="1" si="484"/>
        <v/>
      </c>
      <c r="GU128" t="str">
        <f t="shared" ca="1" si="485"/>
        <v/>
      </c>
      <c r="GV128" t="str">
        <f t="shared" ca="1" si="486"/>
        <v/>
      </c>
      <c r="GW128" t="str">
        <f t="shared" ca="1" si="487"/>
        <v/>
      </c>
      <c r="GX128" t="str">
        <f t="shared" ca="1" si="488"/>
        <v/>
      </c>
      <c r="GY128" t="str">
        <f t="shared" ca="1" si="489"/>
        <v/>
      </c>
      <c r="GZ128" t="str">
        <f t="shared" ca="1" si="490"/>
        <v/>
      </c>
      <c r="HA128" t="str">
        <f t="shared" ca="1" si="491"/>
        <v/>
      </c>
      <c r="HB128" t="str">
        <f t="shared" ca="1" si="492"/>
        <v/>
      </c>
      <c r="HC128" t="str">
        <f t="shared" ca="1" si="493"/>
        <v/>
      </c>
      <c r="HD128" t="str">
        <f t="shared" ca="1" si="494"/>
        <v/>
      </c>
      <c r="HE128" t="str">
        <f t="shared" ca="1" si="495"/>
        <v/>
      </c>
      <c r="HF128" t="str">
        <f t="shared" ca="1" si="496"/>
        <v/>
      </c>
      <c r="HG128" t="str">
        <f t="shared" ca="1" si="497"/>
        <v/>
      </c>
      <c r="HH128" t="str">
        <f t="shared" ca="1" si="498"/>
        <v/>
      </c>
      <c r="HI128" t="str">
        <f t="shared" ca="1" si="499"/>
        <v/>
      </c>
      <c r="HJ128" t="str">
        <f t="shared" ca="1" si="500"/>
        <v/>
      </c>
      <c r="HK128" t="str">
        <f t="shared" ca="1" si="501"/>
        <v/>
      </c>
      <c r="HL128" t="str">
        <f t="shared" ca="1" si="502"/>
        <v/>
      </c>
      <c r="HM128" t="str">
        <f t="shared" ca="1" si="503"/>
        <v/>
      </c>
      <c r="HN128" t="str">
        <f t="shared" ca="1" si="504"/>
        <v/>
      </c>
      <c r="HO128" t="str">
        <f t="shared" ca="1" si="505"/>
        <v/>
      </c>
      <c r="HP128" t="str">
        <f t="shared" ca="1" si="506"/>
        <v/>
      </c>
      <c r="HQ128" t="str">
        <f t="shared" ca="1" si="507"/>
        <v/>
      </c>
      <c r="HR128" t="str">
        <f t="shared" ca="1" si="508"/>
        <v/>
      </c>
      <c r="HS128" t="str">
        <f t="shared" ca="1" si="509"/>
        <v/>
      </c>
      <c r="HT128" t="str">
        <f t="shared" ca="1" si="510"/>
        <v/>
      </c>
      <c r="HU128" t="str">
        <f t="shared" ca="1" si="511"/>
        <v/>
      </c>
      <c r="HV128" t="str">
        <f t="shared" ca="1" si="512"/>
        <v/>
      </c>
      <c r="HW128" t="str">
        <f t="shared" ca="1" si="513"/>
        <v/>
      </c>
      <c r="HX128" t="str">
        <f t="shared" ca="1" si="514"/>
        <v/>
      </c>
      <c r="HY128" t="str">
        <f t="shared" ca="1" si="515"/>
        <v/>
      </c>
      <c r="HZ128" t="str">
        <f t="shared" ca="1" si="516"/>
        <v/>
      </c>
      <c r="IA128" t="str">
        <f t="shared" ca="1" si="517"/>
        <v/>
      </c>
      <c r="IB128" t="str">
        <f t="shared" ca="1" si="518"/>
        <v/>
      </c>
      <c r="IC128" t="str">
        <f t="shared" ca="1" si="519"/>
        <v/>
      </c>
      <c r="ID128" t="str">
        <f t="shared" ca="1" si="520"/>
        <v/>
      </c>
      <c r="IE128" t="str">
        <f t="shared" ca="1" si="521"/>
        <v/>
      </c>
      <c r="IF128" t="str">
        <f t="shared" ca="1" si="522"/>
        <v/>
      </c>
      <c r="IG128" t="str">
        <f t="shared" ca="1" si="523"/>
        <v/>
      </c>
      <c r="IH128" t="str">
        <f t="shared" ca="1" si="524"/>
        <v/>
      </c>
      <c r="II128" t="str">
        <f t="shared" ca="1" si="525"/>
        <v/>
      </c>
      <c r="IJ128" t="str">
        <f t="shared" ca="1" si="526"/>
        <v/>
      </c>
      <c r="IK128" t="str">
        <f t="shared" ca="1" si="527"/>
        <v/>
      </c>
      <c r="IL128" t="str">
        <f t="shared" ca="1" si="528"/>
        <v/>
      </c>
      <c r="IM128" t="str">
        <f t="shared" ca="1" si="529"/>
        <v/>
      </c>
      <c r="IN128" t="str">
        <f t="shared" ca="1" si="530"/>
        <v/>
      </c>
      <c r="IO128" t="str">
        <f t="shared" ca="1" si="531"/>
        <v/>
      </c>
      <c r="IP128" t="str">
        <f t="shared" ca="1" si="532"/>
        <v/>
      </c>
      <c r="IQ128" t="str">
        <f t="shared" ca="1" si="533"/>
        <v/>
      </c>
      <c r="IR128" t="str">
        <f t="shared" ca="1" si="534"/>
        <v/>
      </c>
      <c r="IS128" t="str">
        <f t="shared" ca="1" si="535"/>
        <v/>
      </c>
      <c r="IT128" t="str">
        <f t="shared" ca="1" si="536"/>
        <v/>
      </c>
      <c r="IU128" t="str">
        <f t="shared" ca="1" si="537"/>
        <v/>
      </c>
      <c r="IV128" t="str">
        <f t="shared" ca="1" si="538"/>
        <v/>
      </c>
      <c r="IW128" t="str">
        <f t="shared" ca="1" si="539"/>
        <v/>
      </c>
      <c r="IX128" t="str">
        <f t="shared" ca="1" si="540"/>
        <v/>
      </c>
      <c r="IY128" t="str">
        <f t="shared" ca="1" si="541"/>
        <v/>
      </c>
      <c r="IZ128" t="str">
        <f t="shared" ca="1" si="542"/>
        <v/>
      </c>
      <c r="JA128" t="str">
        <f t="shared" ca="1" si="543"/>
        <v/>
      </c>
      <c r="JB128" t="str">
        <f t="shared" ca="1" si="544"/>
        <v/>
      </c>
      <c r="JC128" t="str">
        <f t="shared" ca="1" si="545"/>
        <v/>
      </c>
      <c r="JD128" t="str">
        <f t="shared" ca="1" si="546"/>
        <v/>
      </c>
      <c r="JE128" t="str">
        <f t="shared" ca="1" si="547"/>
        <v/>
      </c>
      <c r="JF128" t="str">
        <f t="shared" ca="1" si="548"/>
        <v/>
      </c>
      <c r="JG128" t="str">
        <f t="shared" ca="1" si="549"/>
        <v/>
      </c>
      <c r="JH128" t="str">
        <f t="shared" ca="1" si="550"/>
        <v/>
      </c>
      <c r="JI128" t="str">
        <f t="shared" ca="1" si="551"/>
        <v/>
      </c>
      <c r="JJ128" t="str">
        <f t="shared" ca="1" si="552"/>
        <v/>
      </c>
      <c r="JK128" t="str">
        <f t="shared" ca="1" si="553"/>
        <v/>
      </c>
      <c r="JL128" t="str">
        <f t="shared" ca="1" si="554"/>
        <v/>
      </c>
      <c r="JM128" t="str">
        <f t="shared" ca="1" si="555"/>
        <v/>
      </c>
      <c r="JN128" t="str">
        <f t="shared" ca="1" si="556"/>
        <v/>
      </c>
      <c r="JO128" t="str">
        <f t="shared" ca="1" si="557"/>
        <v/>
      </c>
      <c r="JP128" t="str">
        <f t="shared" ca="1" si="558"/>
        <v/>
      </c>
      <c r="JQ128" t="str">
        <f t="shared" ca="1" si="559"/>
        <v/>
      </c>
      <c r="JR128" t="str">
        <f t="shared" ca="1" si="560"/>
        <v/>
      </c>
      <c r="JS128" t="str">
        <f t="shared" ca="1" si="561"/>
        <v/>
      </c>
      <c r="JT128" t="str">
        <f t="shared" ca="1" si="562"/>
        <v/>
      </c>
      <c r="JU128" t="str">
        <f t="shared" ca="1" si="563"/>
        <v/>
      </c>
    </row>
    <row r="129" spans="1:281" x14ac:dyDescent="0.25">
      <c r="A129">
        <f t="shared" si="564"/>
        <v>128</v>
      </c>
      <c r="B129" t="str">
        <f t="shared" ca="1" si="293"/>
        <v>Eddie Taylor</v>
      </c>
      <c r="C129">
        <v>6</v>
      </c>
      <c r="D129">
        <f t="shared" si="297"/>
        <v>128</v>
      </c>
      <c r="E129">
        <f t="shared" si="298"/>
        <v>3</v>
      </c>
      <c r="F129">
        <f ca="1">COUNT((AD129,AP129,BB129,BN129,BZ129,CL129,CX129,DJ129,DV129,EH129,ET129,FF129,FR129,GD129,GP129,HB129,HN129,HZ129,IL129,IX129,JJ129,JV129,KH129,KT129,LF129,LR129))</f>
        <v>2</v>
      </c>
      <c r="G129">
        <f t="shared" ca="1" si="299"/>
        <v>0</v>
      </c>
      <c r="H129">
        <f t="shared" ca="1" si="300"/>
        <v>0</v>
      </c>
      <c r="I129">
        <f t="shared" ca="1" si="294"/>
        <v>21.564999999999998</v>
      </c>
      <c r="J129">
        <f t="shared" ca="1" si="301"/>
        <v>21.564999999999998</v>
      </c>
      <c r="K129">
        <f t="shared" ca="1" si="302"/>
        <v>21.564999987099998</v>
      </c>
      <c r="L129">
        <f t="shared" ca="1" si="565"/>
        <v>9</v>
      </c>
      <c r="M129">
        <f t="shared" ca="1" si="303"/>
        <v>23.89</v>
      </c>
      <c r="N129">
        <f t="shared" ca="1" si="566"/>
        <v>25</v>
      </c>
      <c r="O129">
        <f t="shared" ca="1" si="304"/>
        <v>23.889999987100001</v>
      </c>
      <c r="P129">
        <f t="shared" ca="1" si="567"/>
        <v>9</v>
      </c>
      <c r="Q129">
        <f t="shared" ca="1" si="305"/>
        <v>8</v>
      </c>
      <c r="R129">
        <f t="shared" ca="1" si="306"/>
        <v>3</v>
      </c>
      <c r="S129">
        <f t="shared" ca="1" si="307"/>
        <v>0</v>
      </c>
      <c r="T129">
        <f t="shared" ca="1" si="308"/>
        <v>14</v>
      </c>
      <c r="U129" t="str">
        <f t="shared" ca="1" si="295"/>
        <v>985999996991Eddie Taylor</v>
      </c>
      <c r="V129">
        <f t="shared" ca="1" si="568"/>
        <v>22</v>
      </c>
      <c r="W129">
        <f t="shared" si="309"/>
        <v>128</v>
      </c>
      <c r="X129" t="e">
        <f t="shared" ca="1" si="569"/>
        <v>#N/A</v>
      </c>
      <c r="Y129">
        <f t="shared" ca="1" si="310"/>
        <v>0</v>
      </c>
      <c r="Z129" t="str">
        <f t="shared" ca="1" si="311"/>
        <v>999Eddie Taylorzz</v>
      </c>
      <c r="AA129">
        <f t="shared" ca="1" si="570"/>
        <v>60</v>
      </c>
      <c r="AB129">
        <f t="shared" si="312"/>
        <v>128</v>
      </c>
      <c r="AC129" t="e">
        <f t="shared" ca="1" si="571"/>
        <v>#N/A</v>
      </c>
      <c r="AD129">
        <f t="shared" ca="1" si="313"/>
        <v>23.89</v>
      </c>
      <c r="AE129" t="str">
        <f t="shared" ca="1" si="314"/>
        <v>LOST</v>
      </c>
      <c r="AF129">
        <f t="shared" ca="1" si="315"/>
        <v>3</v>
      </c>
      <c r="AG129">
        <f t="shared" ca="1" si="316"/>
        <v>2</v>
      </c>
      <c r="AH129">
        <f t="shared" ca="1" si="317"/>
        <v>0</v>
      </c>
      <c r="AI129">
        <f t="shared" ca="1" si="318"/>
        <v>0</v>
      </c>
      <c r="AJ129">
        <f t="shared" ca="1" si="319"/>
        <v>0</v>
      </c>
      <c r="AK129">
        <f t="shared" ca="1" si="320"/>
        <v>0</v>
      </c>
      <c r="AL129">
        <f t="shared" ca="1" si="321"/>
        <v>0</v>
      </c>
      <c r="AM129">
        <f t="shared" ca="1" si="322"/>
        <v>0</v>
      </c>
      <c r="AN129">
        <f t="shared" ca="1" si="323"/>
        <v>0</v>
      </c>
      <c r="AO129">
        <f t="shared" ca="1" si="324"/>
        <v>0</v>
      </c>
      <c r="AP129">
        <f t="shared" ca="1" si="325"/>
        <v>19.239999999999998</v>
      </c>
      <c r="AQ129" t="str">
        <f t="shared" ca="1" si="326"/>
        <v>LOST</v>
      </c>
      <c r="AR129">
        <f t="shared" ca="1" si="327"/>
        <v>5</v>
      </c>
      <c r="AS129">
        <f t="shared" ca="1" si="328"/>
        <v>1</v>
      </c>
      <c r="AT129">
        <f t="shared" ca="1" si="329"/>
        <v>0</v>
      </c>
      <c r="AU129">
        <f t="shared" ca="1" si="330"/>
        <v>0</v>
      </c>
      <c r="AV129">
        <f t="shared" ca="1" si="331"/>
        <v>0</v>
      </c>
      <c r="AW129">
        <f t="shared" ca="1" si="332"/>
        <v>0</v>
      </c>
      <c r="AX129">
        <f t="shared" ca="1" si="333"/>
        <v>0</v>
      </c>
      <c r="AY129">
        <f t="shared" ca="1" si="334"/>
        <v>8</v>
      </c>
      <c r="AZ129">
        <f t="shared" ca="1" si="335"/>
        <v>40</v>
      </c>
      <c r="BA129">
        <f t="shared" ca="1" si="336"/>
        <v>0</v>
      </c>
      <c r="BB129" t="str">
        <f t="shared" ca="1" si="337"/>
        <v/>
      </c>
      <c r="BC129" t="str">
        <f t="shared" ca="1" si="338"/>
        <v/>
      </c>
      <c r="BD129" t="str">
        <f t="shared" ca="1" si="339"/>
        <v/>
      </c>
      <c r="BE129" t="str">
        <f t="shared" ca="1" si="340"/>
        <v/>
      </c>
      <c r="BF129" t="str">
        <f t="shared" ca="1" si="341"/>
        <v/>
      </c>
      <c r="BG129" t="str">
        <f t="shared" ca="1" si="342"/>
        <v/>
      </c>
      <c r="BH129" t="str">
        <f t="shared" ca="1" si="343"/>
        <v/>
      </c>
      <c r="BI129" t="str">
        <f t="shared" ca="1" si="344"/>
        <v/>
      </c>
      <c r="BJ129" t="str">
        <f t="shared" ca="1" si="345"/>
        <v/>
      </c>
      <c r="BK129" t="str">
        <f t="shared" ca="1" si="346"/>
        <v/>
      </c>
      <c r="BL129" t="str">
        <f t="shared" ca="1" si="347"/>
        <v/>
      </c>
      <c r="BM129" t="str">
        <f t="shared" ca="1" si="348"/>
        <v/>
      </c>
      <c r="BN129" t="str">
        <f t="shared" ca="1" si="349"/>
        <v/>
      </c>
      <c r="BO129" t="str">
        <f t="shared" ca="1" si="350"/>
        <v/>
      </c>
      <c r="BP129" t="str">
        <f t="shared" ca="1" si="351"/>
        <v/>
      </c>
      <c r="BQ129" t="str">
        <f t="shared" ca="1" si="352"/>
        <v/>
      </c>
      <c r="BR129" t="str">
        <f t="shared" ca="1" si="353"/>
        <v/>
      </c>
      <c r="BS129" t="str">
        <f t="shared" ca="1" si="354"/>
        <v/>
      </c>
      <c r="BT129" t="str">
        <f t="shared" ca="1" si="355"/>
        <v/>
      </c>
      <c r="BU129" t="str">
        <f t="shared" ca="1" si="356"/>
        <v/>
      </c>
      <c r="BV129" t="str">
        <f t="shared" ca="1" si="357"/>
        <v/>
      </c>
      <c r="BW129" t="str">
        <f t="shared" ca="1" si="358"/>
        <v/>
      </c>
      <c r="BX129" t="str">
        <f t="shared" ca="1" si="359"/>
        <v/>
      </c>
      <c r="BY129" t="str">
        <f t="shared" ca="1" si="360"/>
        <v/>
      </c>
      <c r="BZ129" t="str">
        <f t="shared" ca="1" si="361"/>
        <v/>
      </c>
      <c r="CA129" t="str">
        <f t="shared" ca="1" si="362"/>
        <v/>
      </c>
      <c r="CB129" t="str">
        <f t="shared" ca="1" si="363"/>
        <v/>
      </c>
      <c r="CC129" t="str">
        <f t="shared" ca="1" si="364"/>
        <v/>
      </c>
      <c r="CD129" t="str">
        <f t="shared" ca="1" si="365"/>
        <v/>
      </c>
      <c r="CE129" t="str">
        <f t="shared" ca="1" si="366"/>
        <v/>
      </c>
      <c r="CF129" t="str">
        <f t="shared" ca="1" si="367"/>
        <v/>
      </c>
      <c r="CG129" t="str">
        <f t="shared" ca="1" si="368"/>
        <v/>
      </c>
      <c r="CH129" t="str">
        <f t="shared" ca="1" si="369"/>
        <v/>
      </c>
      <c r="CI129" t="str">
        <f t="shared" ca="1" si="370"/>
        <v/>
      </c>
      <c r="CJ129" t="str">
        <f t="shared" ca="1" si="371"/>
        <v/>
      </c>
      <c r="CK129" t="str">
        <f t="shared" ca="1" si="372"/>
        <v/>
      </c>
      <c r="CL129" t="str">
        <f t="shared" ca="1" si="373"/>
        <v/>
      </c>
      <c r="CM129" t="str">
        <f t="shared" ca="1" si="374"/>
        <v/>
      </c>
      <c r="CN129" t="str">
        <f t="shared" ca="1" si="375"/>
        <v/>
      </c>
      <c r="CO129" t="str">
        <f t="shared" ca="1" si="376"/>
        <v/>
      </c>
      <c r="CP129" t="str">
        <f t="shared" ca="1" si="377"/>
        <v/>
      </c>
      <c r="CQ129" t="str">
        <f t="shared" ca="1" si="378"/>
        <v/>
      </c>
      <c r="CR129" t="str">
        <f t="shared" ca="1" si="379"/>
        <v/>
      </c>
      <c r="CS129" t="str">
        <f t="shared" ca="1" si="380"/>
        <v/>
      </c>
      <c r="CT129" t="str">
        <f t="shared" ca="1" si="381"/>
        <v/>
      </c>
      <c r="CU129" t="str">
        <f t="shared" ca="1" si="382"/>
        <v/>
      </c>
      <c r="CV129" t="str">
        <f t="shared" ca="1" si="383"/>
        <v/>
      </c>
      <c r="CW129" t="str">
        <f t="shared" ca="1" si="384"/>
        <v/>
      </c>
      <c r="CX129" t="str">
        <f t="shared" ca="1" si="385"/>
        <v/>
      </c>
      <c r="CY129" t="str">
        <f t="shared" ca="1" si="386"/>
        <v/>
      </c>
      <c r="CZ129" t="str">
        <f t="shared" ca="1" si="387"/>
        <v/>
      </c>
      <c r="DA129" t="str">
        <f t="shared" ca="1" si="388"/>
        <v/>
      </c>
      <c r="DB129" t="str">
        <f t="shared" ca="1" si="389"/>
        <v/>
      </c>
      <c r="DC129" t="str">
        <f t="shared" ca="1" si="390"/>
        <v/>
      </c>
      <c r="DD129" t="str">
        <f t="shared" ca="1" si="391"/>
        <v/>
      </c>
      <c r="DE129" t="str">
        <f t="shared" ca="1" si="392"/>
        <v/>
      </c>
      <c r="DF129" t="str">
        <f t="shared" ca="1" si="393"/>
        <v/>
      </c>
      <c r="DG129" t="str">
        <f t="shared" ca="1" si="394"/>
        <v/>
      </c>
      <c r="DH129" t="str">
        <f t="shared" ca="1" si="395"/>
        <v/>
      </c>
      <c r="DI129" t="str">
        <f t="shared" ca="1" si="396"/>
        <v/>
      </c>
      <c r="DJ129" t="str">
        <f t="shared" ca="1" si="397"/>
        <v/>
      </c>
      <c r="DK129" t="str">
        <f t="shared" ca="1" si="398"/>
        <v/>
      </c>
      <c r="DL129" t="str">
        <f t="shared" ca="1" si="399"/>
        <v/>
      </c>
      <c r="DM129" t="str">
        <f t="shared" ca="1" si="400"/>
        <v/>
      </c>
      <c r="DN129" t="str">
        <f t="shared" ca="1" si="401"/>
        <v/>
      </c>
      <c r="DO129" t="str">
        <f t="shared" ca="1" si="402"/>
        <v/>
      </c>
      <c r="DP129" t="str">
        <f t="shared" ca="1" si="403"/>
        <v/>
      </c>
      <c r="DQ129" t="str">
        <f t="shared" ca="1" si="404"/>
        <v/>
      </c>
      <c r="DR129" t="str">
        <f t="shared" ca="1" si="405"/>
        <v/>
      </c>
      <c r="DS129" t="str">
        <f t="shared" ca="1" si="406"/>
        <v/>
      </c>
      <c r="DT129" t="str">
        <f t="shared" ca="1" si="407"/>
        <v/>
      </c>
      <c r="DU129" t="str">
        <f t="shared" ca="1" si="408"/>
        <v/>
      </c>
      <c r="DV129" t="str">
        <f t="shared" ca="1" si="296"/>
        <v/>
      </c>
      <c r="DW129" t="str">
        <f t="shared" ca="1" si="409"/>
        <v/>
      </c>
      <c r="DX129" t="str">
        <f t="shared" ca="1" si="410"/>
        <v/>
      </c>
      <c r="DY129" t="str">
        <f t="shared" ca="1" si="411"/>
        <v/>
      </c>
      <c r="DZ129" t="str">
        <f t="shared" ca="1" si="412"/>
        <v/>
      </c>
      <c r="EA129" t="str">
        <f t="shared" ca="1" si="413"/>
        <v/>
      </c>
      <c r="EB129" t="str">
        <f t="shared" ca="1" si="414"/>
        <v/>
      </c>
      <c r="EC129" t="str">
        <f t="shared" ca="1" si="415"/>
        <v/>
      </c>
      <c r="ED129" t="str">
        <f t="shared" ca="1" si="416"/>
        <v/>
      </c>
      <c r="EE129" t="str">
        <f t="shared" ca="1" si="417"/>
        <v/>
      </c>
      <c r="EF129" t="str">
        <f t="shared" ca="1" si="418"/>
        <v/>
      </c>
      <c r="EG129" t="str">
        <f t="shared" ca="1" si="419"/>
        <v/>
      </c>
      <c r="EH129" t="str">
        <f t="shared" ca="1" si="420"/>
        <v/>
      </c>
      <c r="EI129" t="str">
        <f t="shared" ca="1" si="421"/>
        <v/>
      </c>
      <c r="EJ129" t="str">
        <f t="shared" ca="1" si="422"/>
        <v/>
      </c>
      <c r="EK129" t="str">
        <f t="shared" ca="1" si="423"/>
        <v/>
      </c>
      <c r="EL129" t="str">
        <f t="shared" ca="1" si="424"/>
        <v/>
      </c>
      <c r="EM129" t="str">
        <f t="shared" ca="1" si="425"/>
        <v/>
      </c>
      <c r="EN129" t="str">
        <f t="shared" ca="1" si="426"/>
        <v/>
      </c>
      <c r="EO129" t="str">
        <f t="shared" ca="1" si="427"/>
        <v/>
      </c>
      <c r="EP129" t="str">
        <f t="shared" ca="1" si="428"/>
        <v/>
      </c>
      <c r="EQ129" t="str">
        <f t="shared" ca="1" si="429"/>
        <v/>
      </c>
      <c r="ER129" t="str">
        <f t="shared" ca="1" si="430"/>
        <v/>
      </c>
      <c r="ES129" t="str">
        <f t="shared" ca="1" si="431"/>
        <v/>
      </c>
      <c r="ET129" t="str">
        <f t="shared" ca="1" si="432"/>
        <v/>
      </c>
      <c r="EU129" t="str">
        <f t="shared" ca="1" si="433"/>
        <v/>
      </c>
      <c r="EV129" t="str">
        <f t="shared" ca="1" si="434"/>
        <v/>
      </c>
      <c r="EW129" t="str">
        <f t="shared" ca="1" si="435"/>
        <v/>
      </c>
      <c r="EX129" t="str">
        <f t="shared" ca="1" si="436"/>
        <v/>
      </c>
      <c r="EY129" t="str">
        <f t="shared" ca="1" si="437"/>
        <v/>
      </c>
      <c r="EZ129" t="str">
        <f t="shared" ca="1" si="438"/>
        <v/>
      </c>
      <c r="FA129" t="str">
        <f t="shared" ca="1" si="439"/>
        <v/>
      </c>
      <c r="FB129" t="str">
        <f t="shared" ca="1" si="440"/>
        <v/>
      </c>
      <c r="FC129" t="str">
        <f t="shared" ca="1" si="441"/>
        <v/>
      </c>
      <c r="FD129" t="str">
        <f t="shared" ca="1" si="442"/>
        <v/>
      </c>
      <c r="FE129" t="str">
        <f t="shared" ca="1" si="443"/>
        <v/>
      </c>
      <c r="FF129" t="str">
        <f t="shared" ca="1" si="444"/>
        <v/>
      </c>
      <c r="FG129" t="str">
        <f t="shared" ca="1" si="445"/>
        <v/>
      </c>
      <c r="FH129" t="str">
        <f t="shared" ca="1" si="446"/>
        <v/>
      </c>
      <c r="FI129" t="str">
        <f t="shared" ca="1" si="447"/>
        <v/>
      </c>
      <c r="FJ129" t="str">
        <f t="shared" ca="1" si="448"/>
        <v/>
      </c>
      <c r="FK129" t="str">
        <f t="shared" ca="1" si="449"/>
        <v/>
      </c>
      <c r="FL129" t="str">
        <f t="shared" ca="1" si="450"/>
        <v/>
      </c>
      <c r="FM129" t="str">
        <f t="shared" ca="1" si="451"/>
        <v/>
      </c>
      <c r="FN129" t="str">
        <f t="shared" ca="1" si="452"/>
        <v/>
      </c>
      <c r="FO129" t="str">
        <f t="shared" ca="1" si="453"/>
        <v/>
      </c>
      <c r="FP129" t="str">
        <f t="shared" ca="1" si="454"/>
        <v/>
      </c>
      <c r="FQ129" t="str">
        <f t="shared" ca="1" si="455"/>
        <v/>
      </c>
      <c r="FR129" t="str">
        <f t="shared" ca="1" si="456"/>
        <v/>
      </c>
      <c r="FS129" t="str">
        <f t="shared" ca="1" si="457"/>
        <v/>
      </c>
      <c r="FT129" t="str">
        <f t="shared" ca="1" si="458"/>
        <v/>
      </c>
      <c r="FU129" t="str">
        <f t="shared" ca="1" si="459"/>
        <v/>
      </c>
      <c r="FV129" t="str">
        <f t="shared" ca="1" si="460"/>
        <v/>
      </c>
      <c r="FW129" t="str">
        <f t="shared" ca="1" si="461"/>
        <v/>
      </c>
      <c r="FX129" t="str">
        <f t="shared" ca="1" si="462"/>
        <v/>
      </c>
      <c r="FY129" t="str">
        <f t="shared" ca="1" si="463"/>
        <v/>
      </c>
      <c r="FZ129" t="str">
        <f t="shared" ca="1" si="464"/>
        <v/>
      </c>
      <c r="GA129" t="str">
        <f t="shared" ca="1" si="465"/>
        <v/>
      </c>
      <c r="GB129" t="str">
        <f t="shared" ca="1" si="466"/>
        <v/>
      </c>
      <c r="GC129" t="str">
        <f t="shared" ca="1" si="467"/>
        <v/>
      </c>
      <c r="GD129" t="str">
        <f t="shared" ca="1" si="468"/>
        <v/>
      </c>
      <c r="GE129" t="str">
        <f t="shared" ca="1" si="469"/>
        <v/>
      </c>
      <c r="GF129" t="str">
        <f t="shared" ca="1" si="470"/>
        <v/>
      </c>
      <c r="GG129" t="str">
        <f t="shared" ca="1" si="471"/>
        <v/>
      </c>
      <c r="GH129" t="str">
        <f t="shared" ca="1" si="472"/>
        <v/>
      </c>
      <c r="GI129" t="str">
        <f t="shared" ca="1" si="473"/>
        <v/>
      </c>
      <c r="GJ129" t="str">
        <f t="shared" ca="1" si="474"/>
        <v/>
      </c>
      <c r="GK129" t="str">
        <f t="shared" ca="1" si="475"/>
        <v/>
      </c>
      <c r="GL129" t="str">
        <f t="shared" ca="1" si="476"/>
        <v/>
      </c>
      <c r="GM129" t="str">
        <f t="shared" ca="1" si="477"/>
        <v/>
      </c>
      <c r="GN129" t="str">
        <f t="shared" ca="1" si="478"/>
        <v/>
      </c>
      <c r="GO129" t="str">
        <f t="shared" ca="1" si="479"/>
        <v/>
      </c>
      <c r="GP129" t="str">
        <f t="shared" ca="1" si="480"/>
        <v/>
      </c>
      <c r="GQ129" t="str">
        <f t="shared" ca="1" si="481"/>
        <v/>
      </c>
      <c r="GR129" t="str">
        <f t="shared" ca="1" si="482"/>
        <v/>
      </c>
      <c r="GS129" t="str">
        <f t="shared" ca="1" si="483"/>
        <v/>
      </c>
      <c r="GT129" t="str">
        <f t="shared" ca="1" si="484"/>
        <v/>
      </c>
      <c r="GU129" t="str">
        <f t="shared" ca="1" si="485"/>
        <v/>
      </c>
      <c r="GV129" t="str">
        <f t="shared" ca="1" si="486"/>
        <v/>
      </c>
      <c r="GW129" t="str">
        <f t="shared" ca="1" si="487"/>
        <v/>
      </c>
      <c r="GX129" t="str">
        <f t="shared" ca="1" si="488"/>
        <v/>
      </c>
      <c r="GY129" t="str">
        <f t="shared" ca="1" si="489"/>
        <v/>
      </c>
      <c r="GZ129" t="str">
        <f t="shared" ca="1" si="490"/>
        <v/>
      </c>
      <c r="HA129" t="str">
        <f t="shared" ca="1" si="491"/>
        <v/>
      </c>
      <c r="HB129" t="str">
        <f t="shared" ca="1" si="492"/>
        <v/>
      </c>
      <c r="HC129" t="str">
        <f t="shared" ca="1" si="493"/>
        <v/>
      </c>
      <c r="HD129" t="str">
        <f t="shared" ca="1" si="494"/>
        <v/>
      </c>
      <c r="HE129" t="str">
        <f t="shared" ca="1" si="495"/>
        <v/>
      </c>
      <c r="HF129" t="str">
        <f t="shared" ca="1" si="496"/>
        <v/>
      </c>
      <c r="HG129" t="str">
        <f t="shared" ca="1" si="497"/>
        <v/>
      </c>
      <c r="HH129" t="str">
        <f t="shared" ca="1" si="498"/>
        <v/>
      </c>
      <c r="HI129" t="str">
        <f t="shared" ca="1" si="499"/>
        <v/>
      </c>
      <c r="HJ129" t="str">
        <f t="shared" ca="1" si="500"/>
        <v/>
      </c>
      <c r="HK129" t="str">
        <f t="shared" ca="1" si="501"/>
        <v/>
      </c>
      <c r="HL129" t="str">
        <f t="shared" ca="1" si="502"/>
        <v/>
      </c>
      <c r="HM129" t="str">
        <f t="shared" ca="1" si="503"/>
        <v/>
      </c>
      <c r="HN129" t="str">
        <f t="shared" ca="1" si="504"/>
        <v/>
      </c>
      <c r="HO129" t="str">
        <f t="shared" ca="1" si="505"/>
        <v/>
      </c>
      <c r="HP129" t="str">
        <f t="shared" ca="1" si="506"/>
        <v/>
      </c>
      <c r="HQ129" t="str">
        <f t="shared" ca="1" si="507"/>
        <v/>
      </c>
      <c r="HR129" t="str">
        <f t="shared" ca="1" si="508"/>
        <v/>
      </c>
      <c r="HS129" t="str">
        <f t="shared" ca="1" si="509"/>
        <v/>
      </c>
      <c r="HT129" t="str">
        <f t="shared" ca="1" si="510"/>
        <v/>
      </c>
      <c r="HU129" t="str">
        <f t="shared" ca="1" si="511"/>
        <v/>
      </c>
      <c r="HV129" t="str">
        <f t="shared" ca="1" si="512"/>
        <v/>
      </c>
      <c r="HW129" t="str">
        <f t="shared" ca="1" si="513"/>
        <v/>
      </c>
      <c r="HX129" t="str">
        <f t="shared" ca="1" si="514"/>
        <v/>
      </c>
      <c r="HY129" t="str">
        <f t="shared" ca="1" si="515"/>
        <v/>
      </c>
      <c r="HZ129" t="str">
        <f t="shared" ca="1" si="516"/>
        <v/>
      </c>
      <c r="IA129" t="str">
        <f t="shared" ca="1" si="517"/>
        <v/>
      </c>
      <c r="IB129" t="str">
        <f t="shared" ca="1" si="518"/>
        <v/>
      </c>
      <c r="IC129" t="str">
        <f t="shared" ca="1" si="519"/>
        <v/>
      </c>
      <c r="ID129" t="str">
        <f t="shared" ca="1" si="520"/>
        <v/>
      </c>
      <c r="IE129" t="str">
        <f t="shared" ca="1" si="521"/>
        <v/>
      </c>
      <c r="IF129" t="str">
        <f t="shared" ca="1" si="522"/>
        <v/>
      </c>
      <c r="IG129" t="str">
        <f t="shared" ca="1" si="523"/>
        <v/>
      </c>
      <c r="IH129" t="str">
        <f t="shared" ca="1" si="524"/>
        <v/>
      </c>
      <c r="II129" t="str">
        <f t="shared" ca="1" si="525"/>
        <v/>
      </c>
      <c r="IJ129" t="str">
        <f t="shared" ca="1" si="526"/>
        <v/>
      </c>
      <c r="IK129" t="str">
        <f t="shared" ca="1" si="527"/>
        <v/>
      </c>
      <c r="IL129" t="str">
        <f t="shared" ca="1" si="528"/>
        <v/>
      </c>
      <c r="IM129" t="str">
        <f t="shared" ca="1" si="529"/>
        <v/>
      </c>
      <c r="IN129" t="str">
        <f t="shared" ca="1" si="530"/>
        <v/>
      </c>
      <c r="IO129" t="str">
        <f t="shared" ca="1" si="531"/>
        <v/>
      </c>
      <c r="IP129" t="str">
        <f t="shared" ca="1" si="532"/>
        <v/>
      </c>
      <c r="IQ129" t="str">
        <f t="shared" ca="1" si="533"/>
        <v/>
      </c>
      <c r="IR129" t="str">
        <f t="shared" ca="1" si="534"/>
        <v/>
      </c>
      <c r="IS129" t="str">
        <f t="shared" ca="1" si="535"/>
        <v/>
      </c>
      <c r="IT129" t="str">
        <f t="shared" ca="1" si="536"/>
        <v/>
      </c>
      <c r="IU129" t="str">
        <f t="shared" ca="1" si="537"/>
        <v/>
      </c>
      <c r="IV129" t="str">
        <f t="shared" ca="1" si="538"/>
        <v/>
      </c>
      <c r="IW129" t="str">
        <f t="shared" ca="1" si="539"/>
        <v/>
      </c>
      <c r="IX129" t="str">
        <f t="shared" ca="1" si="540"/>
        <v/>
      </c>
      <c r="IY129" t="str">
        <f t="shared" ca="1" si="541"/>
        <v/>
      </c>
      <c r="IZ129" t="str">
        <f t="shared" ca="1" si="542"/>
        <v/>
      </c>
      <c r="JA129" t="str">
        <f t="shared" ca="1" si="543"/>
        <v/>
      </c>
      <c r="JB129" t="str">
        <f t="shared" ca="1" si="544"/>
        <v/>
      </c>
      <c r="JC129" t="str">
        <f t="shared" ca="1" si="545"/>
        <v/>
      </c>
      <c r="JD129" t="str">
        <f t="shared" ca="1" si="546"/>
        <v/>
      </c>
      <c r="JE129" t="str">
        <f t="shared" ca="1" si="547"/>
        <v/>
      </c>
      <c r="JF129" t="str">
        <f t="shared" ca="1" si="548"/>
        <v/>
      </c>
      <c r="JG129" t="str">
        <f t="shared" ca="1" si="549"/>
        <v/>
      </c>
      <c r="JH129" t="str">
        <f t="shared" ca="1" si="550"/>
        <v/>
      </c>
      <c r="JI129" t="str">
        <f t="shared" ca="1" si="551"/>
        <v/>
      </c>
      <c r="JJ129" t="str">
        <f t="shared" ca="1" si="552"/>
        <v/>
      </c>
      <c r="JK129" t="str">
        <f t="shared" ca="1" si="553"/>
        <v/>
      </c>
      <c r="JL129" t="str">
        <f t="shared" ca="1" si="554"/>
        <v/>
      </c>
      <c r="JM129" t="str">
        <f t="shared" ca="1" si="555"/>
        <v/>
      </c>
      <c r="JN129" t="str">
        <f t="shared" ca="1" si="556"/>
        <v/>
      </c>
      <c r="JO129" t="str">
        <f t="shared" ca="1" si="557"/>
        <v/>
      </c>
      <c r="JP129" t="str">
        <f t="shared" ca="1" si="558"/>
        <v/>
      </c>
      <c r="JQ129" t="str">
        <f t="shared" ca="1" si="559"/>
        <v/>
      </c>
      <c r="JR129" t="str">
        <f t="shared" ca="1" si="560"/>
        <v/>
      </c>
      <c r="JS129" t="str">
        <f t="shared" ca="1" si="561"/>
        <v/>
      </c>
      <c r="JT129" t="str">
        <f t="shared" ca="1" si="562"/>
        <v/>
      </c>
      <c r="JU129" t="str">
        <f t="shared" ca="1" si="563"/>
        <v/>
      </c>
    </row>
    <row r="130" spans="1:281" x14ac:dyDescent="0.25">
      <c r="A130">
        <f t="shared" si="564"/>
        <v>129</v>
      </c>
      <c r="B130" t="str">
        <f t="shared" ref="B130:B193" ca="1" si="572">IF(INDIRECT("Players!"&amp;VLOOKUP(C130,Teams,4,FALSE)&amp;(9+E130))=0,"",INDIRECT("Players!"&amp;VLOOKUP(C130,Teams,4,FALSE)&amp;(9+E130)))</f>
        <v>James Taylor</v>
      </c>
      <c r="C130">
        <v>6</v>
      </c>
      <c r="D130">
        <f t="shared" si="297"/>
        <v>129</v>
      </c>
      <c r="E130">
        <f t="shared" si="298"/>
        <v>4</v>
      </c>
      <c r="F130">
        <f ca="1">COUNT((AD130,AP130,BB130,BN130,BZ130,CL130,CX130,DJ130,DV130,EH130,ET130,FF130,FR130,GD130,GP130,HB130,HN130,HZ130,IL130,IX130,JJ130,JV130,KH130,KT130,LF130,LR130))</f>
        <v>2</v>
      </c>
      <c r="G130">
        <f t="shared" ca="1" si="299"/>
        <v>0</v>
      </c>
      <c r="H130">
        <f t="shared" ca="1" si="300"/>
        <v>0</v>
      </c>
      <c r="I130">
        <f t="shared" ref="I130:I193" ca="1" si="573">IF(F130=0,0,AVERAGE(AD130,AP130,BB130,BN130,BZ130,CL130,CX130,DJ130,DV130,EH130,ET130,FF130,FR130,GD130,GP130,HB130,HN130,HZ130,IL130,IX130,JJ130,JV130,KH130,KT130,LF130,LR130))</f>
        <v>21.33</v>
      </c>
      <c r="J130">
        <f t="shared" ca="1" si="301"/>
        <v>21.33</v>
      </c>
      <c r="K130">
        <f t="shared" ca="1" si="302"/>
        <v>21.329999986999997</v>
      </c>
      <c r="L130">
        <f t="shared" ca="1" si="565"/>
        <v>9</v>
      </c>
      <c r="M130">
        <f t="shared" ca="1" si="303"/>
        <v>21.83</v>
      </c>
      <c r="N130">
        <f t="shared" ca="1" si="566"/>
        <v>39</v>
      </c>
      <c r="O130">
        <f t="shared" ca="1" si="304"/>
        <v>21.829999986999997</v>
      </c>
      <c r="P130">
        <f t="shared" ca="1" si="567"/>
        <v>9</v>
      </c>
      <c r="Q130">
        <f t="shared" ca="1" si="305"/>
        <v>10</v>
      </c>
      <c r="R130">
        <f t="shared" ca="1" si="306"/>
        <v>2</v>
      </c>
      <c r="S130">
        <f t="shared" ca="1" si="307"/>
        <v>1</v>
      </c>
      <c r="T130">
        <f t="shared" ca="1" si="308"/>
        <v>17</v>
      </c>
      <c r="U130" t="str">
        <f t="shared" ref="U130:U193" ca="1" si="574">(999-T130)&amp;(999-S130)&amp;(999-R130)&amp;(999-Q130)&amp;B130</f>
        <v>982998997989James Taylor</v>
      </c>
      <c r="V130">
        <f t="shared" ca="1" si="568"/>
        <v>10</v>
      </c>
      <c r="W130">
        <f t="shared" si="309"/>
        <v>129</v>
      </c>
      <c r="X130" t="e">
        <f t="shared" ca="1" si="569"/>
        <v>#N/A</v>
      </c>
      <c r="Y130">
        <f t="shared" ca="1" si="310"/>
        <v>1</v>
      </c>
      <c r="Z130" t="str">
        <f t="shared" ca="1" si="311"/>
        <v>998James Taylorzz</v>
      </c>
      <c r="AA130">
        <f t="shared" ca="1" si="570"/>
        <v>35</v>
      </c>
      <c r="AB130">
        <f t="shared" si="312"/>
        <v>129</v>
      </c>
      <c r="AC130" t="e">
        <f t="shared" ca="1" si="571"/>
        <v>#N/A</v>
      </c>
      <c r="AD130">
        <f t="shared" ca="1" si="313"/>
        <v>21.83</v>
      </c>
      <c r="AE130" t="str">
        <f t="shared" ca="1" si="314"/>
        <v>LOST</v>
      </c>
      <c r="AF130">
        <f t="shared" ca="1" si="315"/>
        <v>4</v>
      </c>
      <c r="AG130">
        <f t="shared" ca="1" si="316"/>
        <v>2</v>
      </c>
      <c r="AH130">
        <f t="shared" ca="1" si="317"/>
        <v>0</v>
      </c>
      <c r="AI130">
        <f t="shared" ca="1" si="318"/>
        <v>1</v>
      </c>
      <c r="AJ130">
        <f t="shared" ca="1" si="319"/>
        <v>32</v>
      </c>
      <c r="AK130">
        <f t="shared" ca="1" si="320"/>
        <v>0</v>
      </c>
      <c r="AL130">
        <f t="shared" ca="1" si="321"/>
        <v>20</v>
      </c>
      <c r="AM130">
        <f t="shared" ca="1" si="322"/>
        <v>0</v>
      </c>
      <c r="AN130">
        <f t="shared" ca="1" si="323"/>
        <v>32</v>
      </c>
      <c r="AO130">
        <f t="shared" ca="1" si="324"/>
        <v>0</v>
      </c>
      <c r="AP130">
        <f t="shared" ca="1" si="325"/>
        <v>20.83</v>
      </c>
      <c r="AQ130" t="str">
        <f t="shared" ca="1" si="326"/>
        <v>LOST</v>
      </c>
      <c r="AR130">
        <f t="shared" ca="1" si="327"/>
        <v>6</v>
      </c>
      <c r="AS130">
        <f t="shared" ca="1" si="328"/>
        <v>0</v>
      </c>
      <c r="AT130">
        <f t="shared" ca="1" si="329"/>
        <v>1</v>
      </c>
      <c r="AU130">
        <f t="shared" ca="1" si="330"/>
        <v>0</v>
      </c>
      <c r="AV130">
        <f t="shared" ca="1" si="331"/>
        <v>0</v>
      </c>
      <c r="AW130">
        <f t="shared" ca="1" si="332"/>
        <v>0</v>
      </c>
      <c r="AX130">
        <f t="shared" ca="1" si="333"/>
        <v>0</v>
      </c>
      <c r="AY130">
        <f t="shared" ca="1" si="334"/>
        <v>117</v>
      </c>
      <c r="AZ130">
        <f t="shared" ca="1" si="335"/>
        <v>0</v>
      </c>
      <c r="BA130">
        <f t="shared" ca="1" si="336"/>
        <v>0</v>
      </c>
      <c r="BB130" t="str">
        <f t="shared" ca="1" si="337"/>
        <v/>
      </c>
      <c r="BC130" t="str">
        <f t="shared" ca="1" si="338"/>
        <v/>
      </c>
      <c r="BD130" t="str">
        <f t="shared" ca="1" si="339"/>
        <v/>
      </c>
      <c r="BE130" t="str">
        <f t="shared" ca="1" si="340"/>
        <v/>
      </c>
      <c r="BF130" t="str">
        <f t="shared" ca="1" si="341"/>
        <v/>
      </c>
      <c r="BG130" t="str">
        <f t="shared" ca="1" si="342"/>
        <v/>
      </c>
      <c r="BH130" t="str">
        <f t="shared" ca="1" si="343"/>
        <v/>
      </c>
      <c r="BI130" t="str">
        <f t="shared" ca="1" si="344"/>
        <v/>
      </c>
      <c r="BJ130" t="str">
        <f t="shared" ca="1" si="345"/>
        <v/>
      </c>
      <c r="BK130" t="str">
        <f t="shared" ca="1" si="346"/>
        <v/>
      </c>
      <c r="BL130" t="str">
        <f t="shared" ca="1" si="347"/>
        <v/>
      </c>
      <c r="BM130" t="str">
        <f t="shared" ca="1" si="348"/>
        <v/>
      </c>
      <c r="BN130" t="str">
        <f t="shared" ca="1" si="349"/>
        <v/>
      </c>
      <c r="BO130" t="str">
        <f t="shared" ca="1" si="350"/>
        <v/>
      </c>
      <c r="BP130" t="str">
        <f t="shared" ca="1" si="351"/>
        <v/>
      </c>
      <c r="BQ130" t="str">
        <f t="shared" ca="1" si="352"/>
        <v/>
      </c>
      <c r="BR130" t="str">
        <f t="shared" ca="1" si="353"/>
        <v/>
      </c>
      <c r="BS130" t="str">
        <f t="shared" ca="1" si="354"/>
        <v/>
      </c>
      <c r="BT130" t="str">
        <f t="shared" ca="1" si="355"/>
        <v/>
      </c>
      <c r="BU130" t="str">
        <f t="shared" ca="1" si="356"/>
        <v/>
      </c>
      <c r="BV130" t="str">
        <f t="shared" ca="1" si="357"/>
        <v/>
      </c>
      <c r="BW130" t="str">
        <f t="shared" ca="1" si="358"/>
        <v/>
      </c>
      <c r="BX130" t="str">
        <f t="shared" ca="1" si="359"/>
        <v/>
      </c>
      <c r="BY130" t="str">
        <f t="shared" ca="1" si="360"/>
        <v/>
      </c>
      <c r="BZ130" t="str">
        <f t="shared" ca="1" si="361"/>
        <v/>
      </c>
      <c r="CA130" t="str">
        <f t="shared" ca="1" si="362"/>
        <v/>
      </c>
      <c r="CB130" t="str">
        <f t="shared" ca="1" si="363"/>
        <v/>
      </c>
      <c r="CC130" t="str">
        <f t="shared" ca="1" si="364"/>
        <v/>
      </c>
      <c r="CD130" t="str">
        <f t="shared" ca="1" si="365"/>
        <v/>
      </c>
      <c r="CE130" t="str">
        <f t="shared" ca="1" si="366"/>
        <v/>
      </c>
      <c r="CF130" t="str">
        <f t="shared" ca="1" si="367"/>
        <v/>
      </c>
      <c r="CG130" t="str">
        <f t="shared" ca="1" si="368"/>
        <v/>
      </c>
      <c r="CH130" t="str">
        <f t="shared" ca="1" si="369"/>
        <v/>
      </c>
      <c r="CI130" t="str">
        <f t="shared" ca="1" si="370"/>
        <v/>
      </c>
      <c r="CJ130" t="str">
        <f t="shared" ca="1" si="371"/>
        <v/>
      </c>
      <c r="CK130" t="str">
        <f t="shared" ca="1" si="372"/>
        <v/>
      </c>
      <c r="CL130" t="str">
        <f t="shared" ca="1" si="373"/>
        <v/>
      </c>
      <c r="CM130" t="str">
        <f t="shared" ca="1" si="374"/>
        <v/>
      </c>
      <c r="CN130" t="str">
        <f t="shared" ca="1" si="375"/>
        <v/>
      </c>
      <c r="CO130" t="str">
        <f t="shared" ca="1" si="376"/>
        <v/>
      </c>
      <c r="CP130" t="str">
        <f t="shared" ca="1" si="377"/>
        <v/>
      </c>
      <c r="CQ130" t="str">
        <f t="shared" ca="1" si="378"/>
        <v/>
      </c>
      <c r="CR130" t="str">
        <f t="shared" ca="1" si="379"/>
        <v/>
      </c>
      <c r="CS130" t="str">
        <f t="shared" ca="1" si="380"/>
        <v/>
      </c>
      <c r="CT130" t="str">
        <f t="shared" ca="1" si="381"/>
        <v/>
      </c>
      <c r="CU130" t="str">
        <f t="shared" ca="1" si="382"/>
        <v/>
      </c>
      <c r="CV130" t="str">
        <f t="shared" ca="1" si="383"/>
        <v/>
      </c>
      <c r="CW130" t="str">
        <f t="shared" ca="1" si="384"/>
        <v/>
      </c>
      <c r="CX130" t="str">
        <f t="shared" ca="1" si="385"/>
        <v/>
      </c>
      <c r="CY130" t="str">
        <f t="shared" ca="1" si="386"/>
        <v/>
      </c>
      <c r="CZ130" t="str">
        <f t="shared" ca="1" si="387"/>
        <v/>
      </c>
      <c r="DA130" t="str">
        <f t="shared" ca="1" si="388"/>
        <v/>
      </c>
      <c r="DB130" t="str">
        <f t="shared" ca="1" si="389"/>
        <v/>
      </c>
      <c r="DC130" t="str">
        <f t="shared" ca="1" si="390"/>
        <v/>
      </c>
      <c r="DD130" t="str">
        <f t="shared" ca="1" si="391"/>
        <v/>
      </c>
      <c r="DE130" t="str">
        <f t="shared" ca="1" si="392"/>
        <v/>
      </c>
      <c r="DF130" t="str">
        <f t="shared" ca="1" si="393"/>
        <v/>
      </c>
      <c r="DG130" t="str">
        <f t="shared" ca="1" si="394"/>
        <v/>
      </c>
      <c r="DH130" t="str">
        <f t="shared" ca="1" si="395"/>
        <v/>
      </c>
      <c r="DI130" t="str">
        <f t="shared" ca="1" si="396"/>
        <v/>
      </c>
      <c r="DJ130" t="str">
        <f t="shared" ca="1" si="397"/>
        <v/>
      </c>
      <c r="DK130" t="str">
        <f t="shared" ca="1" si="398"/>
        <v/>
      </c>
      <c r="DL130" t="str">
        <f t="shared" ca="1" si="399"/>
        <v/>
      </c>
      <c r="DM130" t="str">
        <f t="shared" ca="1" si="400"/>
        <v/>
      </c>
      <c r="DN130" t="str">
        <f t="shared" ca="1" si="401"/>
        <v/>
      </c>
      <c r="DO130" t="str">
        <f t="shared" ca="1" si="402"/>
        <v/>
      </c>
      <c r="DP130" t="str">
        <f t="shared" ca="1" si="403"/>
        <v/>
      </c>
      <c r="DQ130" t="str">
        <f t="shared" ca="1" si="404"/>
        <v/>
      </c>
      <c r="DR130" t="str">
        <f t="shared" ca="1" si="405"/>
        <v/>
      </c>
      <c r="DS130" t="str">
        <f t="shared" ca="1" si="406"/>
        <v/>
      </c>
      <c r="DT130" t="str">
        <f t="shared" ca="1" si="407"/>
        <v/>
      </c>
      <c r="DU130" t="str">
        <f t="shared" ca="1" si="408"/>
        <v/>
      </c>
      <c r="DV130" t="str">
        <f t="shared" ref="DV130:DV193" ca="1" si="575">IF(NOT(ISNA(VLOOKUP($A130,INDIRECT("Week"&amp;LEFT(DV$1,1)&amp;"!C9:H240"),1,FALSE))),VLOOKUP($A130,INDIRECT("Week"&amp;LEFT(DV$1,1)&amp;"!C9:H240"),6,FALSE),"")</f>
        <v/>
      </c>
      <c r="DW130" t="str">
        <f t="shared" ca="1" si="409"/>
        <v/>
      </c>
      <c r="DX130" t="str">
        <f t="shared" ca="1" si="410"/>
        <v/>
      </c>
      <c r="DY130" t="str">
        <f t="shared" ca="1" si="411"/>
        <v/>
      </c>
      <c r="DZ130" t="str">
        <f t="shared" ca="1" si="412"/>
        <v/>
      </c>
      <c r="EA130" t="str">
        <f t="shared" ca="1" si="413"/>
        <v/>
      </c>
      <c r="EB130" t="str">
        <f t="shared" ca="1" si="414"/>
        <v/>
      </c>
      <c r="EC130" t="str">
        <f t="shared" ca="1" si="415"/>
        <v/>
      </c>
      <c r="ED130" t="str">
        <f t="shared" ca="1" si="416"/>
        <v/>
      </c>
      <c r="EE130" t="str">
        <f t="shared" ca="1" si="417"/>
        <v/>
      </c>
      <c r="EF130" t="str">
        <f t="shared" ca="1" si="418"/>
        <v/>
      </c>
      <c r="EG130" t="str">
        <f t="shared" ca="1" si="419"/>
        <v/>
      </c>
      <c r="EH130" t="str">
        <f t="shared" ca="1" si="420"/>
        <v/>
      </c>
      <c r="EI130" t="str">
        <f t="shared" ca="1" si="421"/>
        <v/>
      </c>
      <c r="EJ130" t="str">
        <f t="shared" ca="1" si="422"/>
        <v/>
      </c>
      <c r="EK130" t="str">
        <f t="shared" ca="1" si="423"/>
        <v/>
      </c>
      <c r="EL130" t="str">
        <f t="shared" ca="1" si="424"/>
        <v/>
      </c>
      <c r="EM130" t="str">
        <f t="shared" ca="1" si="425"/>
        <v/>
      </c>
      <c r="EN130" t="str">
        <f t="shared" ca="1" si="426"/>
        <v/>
      </c>
      <c r="EO130" t="str">
        <f t="shared" ca="1" si="427"/>
        <v/>
      </c>
      <c r="EP130" t="str">
        <f t="shared" ca="1" si="428"/>
        <v/>
      </c>
      <c r="EQ130" t="str">
        <f t="shared" ca="1" si="429"/>
        <v/>
      </c>
      <c r="ER130" t="str">
        <f t="shared" ca="1" si="430"/>
        <v/>
      </c>
      <c r="ES130" t="str">
        <f t="shared" ca="1" si="431"/>
        <v/>
      </c>
      <c r="ET130" t="str">
        <f t="shared" ca="1" si="432"/>
        <v/>
      </c>
      <c r="EU130" t="str">
        <f t="shared" ca="1" si="433"/>
        <v/>
      </c>
      <c r="EV130" t="str">
        <f t="shared" ca="1" si="434"/>
        <v/>
      </c>
      <c r="EW130" t="str">
        <f t="shared" ca="1" si="435"/>
        <v/>
      </c>
      <c r="EX130" t="str">
        <f t="shared" ca="1" si="436"/>
        <v/>
      </c>
      <c r="EY130" t="str">
        <f t="shared" ca="1" si="437"/>
        <v/>
      </c>
      <c r="EZ130" t="str">
        <f t="shared" ca="1" si="438"/>
        <v/>
      </c>
      <c r="FA130" t="str">
        <f t="shared" ca="1" si="439"/>
        <v/>
      </c>
      <c r="FB130" t="str">
        <f t="shared" ca="1" si="440"/>
        <v/>
      </c>
      <c r="FC130" t="str">
        <f t="shared" ca="1" si="441"/>
        <v/>
      </c>
      <c r="FD130" t="str">
        <f t="shared" ca="1" si="442"/>
        <v/>
      </c>
      <c r="FE130" t="str">
        <f t="shared" ca="1" si="443"/>
        <v/>
      </c>
      <c r="FF130" t="str">
        <f t="shared" ca="1" si="444"/>
        <v/>
      </c>
      <c r="FG130" t="str">
        <f t="shared" ca="1" si="445"/>
        <v/>
      </c>
      <c r="FH130" t="str">
        <f t="shared" ca="1" si="446"/>
        <v/>
      </c>
      <c r="FI130" t="str">
        <f t="shared" ca="1" si="447"/>
        <v/>
      </c>
      <c r="FJ130" t="str">
        <f t="shared" ca="1" si="448"/>
        <v/>
      </c>
      <c r="FK130" t="str">
        <f t="shared" ca="1" si="449"/>
        <v/>
      </c>
      <c r="FL130" t="str">
        <f t="shared" ca="1" si="450"/>
        <v/>
      </c>
      <c r="FM130" t="str">
        <f t="shared" ca="1" si="451"/>
        <v/>
      </c>
      <c r="FN130" t="str">
        <f t="shared" ca="1" si="452"/>
        <v/>
      </c>
      <c r="FO130" t="str">
        <f t="shared" ca="1" si="453"/>
        <v/>
      </c>
      <c r="FP130" t="str">
        <f t="shared" ca="1" si="454"/>
        <v/>
      </c>
      <c r="FQ130" t="str">
        <f t="shared" ca="1" si="455"/>
        <v/>
      </c>
      <c r="FR130" t="str">
        <f t="shared" ca="1" si="456"/>
        <v/>
      </c>
      <c r="FS130" t="str">
        <f t="shared" ca="1" si="457"/>
        <v/>
      </c>
      <c r="FT130" t="str">
        <f t="shared" ca="1" si="458"/>
        <v/>
      </c>
      <c r="FU130" t="str">
        <f t="shared" ca="1" si="459"/>
        <v/>
      </c>
      <c r="FV130" t="str">
        <f t="shared" ca="1" si="460"/>
        <v/>
      </c>
      <c r="FW130" t="str">
        <f t="shared" ca="1" si="461"/>
        <v/>
      </c>
      <c r="FX130" t="str">
        <f t="shared" ca="1" si="462"/>
        <v/>
      </c>
      <c r="FY130" t="str">
        <f t="shared" ca="1" si="463"/>
        <v/>
      </c>
      <c r="FZ130" t="str">
        <f t="shared" ca="1" si="464"/>
        <v/>
      </c>
      <c r="GA130" t="str">
        <f t="shared" ca="1" si="465"/>
        <v/>
      </c>
      <c r="GB130" t="str">
        <f t="shared" ca="1" si="466"/>
        <v/>
      </c>
      <c r="GC130" t="str">
        <f t="shared" ca="1" si="467"/>
        <v/>
      </c>
      <c r="GD130" t="str">
        <f t="shared" ca="1" si="468"/>
        <v/>
      </c>
      <c r="GE130" t="str">
        <f t="shared" ca="1" si="469"/>
        <v/>
      </c>
      <c r="GF130" t="str">
        <f t="shared" ca="1" si="470"/>
        <v/>
      </c>
      <c r="GG130" t="str">
        <f t="shared" ca="1" si="471"/>
        <v/>
      </c>
      <c r="GH130" t="str">
        <f t="shared" ca="1" si="472"/>
        <v/>
      </c>
      <c r="GI130" t="str">
        <f t="shared" ca="1" si="473"/>
        <v/>
      </c>
      <c r="GJ130" t="str">
        <f t="shared" ca="1" si="474"/>
        <v/>
      </c>
      <c r="GK130" t="str">
        <f t="shared" ca="1" si="475"/>
        <v/>
      </c>
      <c r="GL130" t="str">
        <f t="shared" ca="1" si="476"/>
        <v/>
      </c>
      <c r="GM130" t="str">
        <f t="shared" ca="1" si="477"/>
        <v/>
      </c>
      <c r="GN130" t="str">
        <f t="shared" ca="1" si="478"/>
        <v/>
      </c>
      <c r="GO130" t="str">
        <f t="shared" ca="1" si="479"/>
        <v/>
      </c>
      <c r="GP130" t="str">
        <f t="shared" ca="1" si="480"/>
        <v/>
      </c>
      <c r="GQ130" t="str">
        <f t="shared" ca="1" si="481"/>
        <v/>
      </c>
      <c r="GR130" t="str">
        <f t="shared" ca="1" si="482"/>
        <v/>
      </c>
      <c r="GS130" t="str">
        <f t="shared" ca="1" si="483"/>
        <v/>
      </c>
      <c r="GT130" t="str">
        <f t="shared" ca="1" si="484"/>
        <v/>
      </c>
      <c r="GU130" t="str">
        <f t="shared" ca="1" si="485"/>
        <v/>
      </c>
      <c r="GV130" t="str">
        <f t="shared" ca="1" si="486"/>
        <v/>
      </c>
      <c r="GW130" t="str">
        <f t="shared" ca="1" si="487"/>
        <v/>
      </c>
      <c r="GX130" t="str">
        <f t="shared" ca="1" si="488"/>
        <v/>
      </c>
      <c r="GY130" t="str">
        <f t="shared" ca="1" si="489"/>
        <v/>
      </c>
      <c r="GZ130" t="str">
        <f t="shared" ca="1" si="490"/>
        <v/>
      </c>
      <c r="HA130" t="str">
        <f t="shared" ca="1" si="491"/>
        <v/>
      </c>
      <c r="HB130" t="str">
        <f t="shared" ca="1" si="492"/>
        <v/>
      </c>
      <c r="HC130" t="str">
        <f t="shared" ca="1" si="493"/>
        <v/>
      </c>
      <c r="HD130" t="str">
        <f t="shared" ca="1" si="494"/>
        <v/>
      </c>
      <c r="HE130" t="str">
        <f t="shared" ca="1" si="495"/>
        <v/>
      </c>
      <c r="HF130" t="str">
        <f t="shared" ca="1" si="496"/>
        <v/>
      </c>
      <c r="HG130" t="str">
        <f t="shared" ca="1" si="497"/>
        <v/>
      </c>
      <c r="HH130" t="str">
        <f t="shared" ca="1" si="498"/>
        <v/>
      </c>
      <c r="HI130" t="str">
        <f t="shared" ca="1" si="499"/>
        <v/>
      </c>
      <c r="HJ130" t="str">
        <f t="shared" ca="1" si="500"/>
        <v/>
      </c>
      <c r="HK130" t="str">
        <f t="shared" ca="1" si="501"/>
        <v/>
      </c>
      <c r="HL130" t="str">
        <f t="shared" ca="1" si="502"/>
        <v/>
      </c>
      <c r="HM130" t="str">
        <f t="shared" ca="1" si="503"/>
        <v/>
      </c>
      <c r="HN130" t="str">
        <f t="shared" ca="1" si="504"/>
        <v/>
      </c>
      <c r="HO130" t="str">
        <f t="shared" ca="1" si="505"/>
        <v/>
      </c>
      <c r="HP130" t="str">
        <f t="shared" ca="1" si="506"/>
        <v/>
      </c>
      <c r="HQ130" t="str">
        <f t="shared" ca="1" si="507"/>
        <v/>
      </c>
      <c r="HR130" t="str">
        <f t="shared" ca="1" si="508"/>
        <v/>
      </c>
      <c r="HS130" t="str">
        <f t="shared" ca="1" si="509"/>
        <v/>
      </c>
      <c r="HT130" t="str">
        <f t="shared" ca="1" si="510"/>
        <v/>
      </c>
      <c r="HU130" t="str">
        <f t="shared" ca="1" si="511"/>
        <v/>
      </c>
      <c r="HV130" t="str">
        <f t="shared" ca="1" si="512"/>
        <v/>
      </c>
      <c r="HW130" t="str">
        <f t="shared" ca="1" si="513"/>
        <v/>
      </c>
      <c r="HX130" t="str">
        <f t="shared" ca="1" si="514"/>
        <v/>
      </c>
      <c r="HY130" t="str">
        <f t="shared" ca="1" si="515"/>
        <v/>
      </c>
      <c r="HZ130" t="str">
        <f t="shared" ca="1" si="516"/>
        <v/>
      </c>
      <c r="IA130" t="str">
        <f t="shared" ca="1" si="517"/>
        <v/>
      </c>
      <c r="IB130" t="str">
        <f t="shared" ca="1" si="518"/>
        <v/>
      </c>
      <c r="IC130" t="str">
        <f t="shared" ca="1" si="519"/>
        <v/>
      </c>
      <c r="ID130" t="str">
        <f t="shared" ca="1" si="520"/>
        <v/>
      </c>
      <c r="IE130" t="str">
        <f t="shared" ca="1" si="521"/>
        <v/>
      </c>
      <c r="IF130" t="str">
        <f t="shared" ca="1" si="522"/>
        <v/>
      </c>
      <c r="IG130" t="str">
        <f t="shared" ca="1" si="523"/>
        <v/>
      </c>
      <c r="IH130" t="str">
        <f t="shared" ca="1" si="524"/>
        <v/>
      </c>
      <c r="II130" t="str">
        <f t="shared" ca="1" si="525"/>
        <v/>
      </c>
      <c r="IJ130" t="str">
        <f t="shared" ca="1" si="526"/>
        <v/>
      </c>
      <c r="IK130" t="str">
        <f t="shared" ca="1" si="527"/>
        <v/>
      </c>
      <c r="IL130" t="str">
        <f t="shared" ca="1" si="528"/>
        <v/>
      </c>
      <c r="IM130" t="str">
        <f t="shared" ca="1" si="529"/>
        <v/>
      </c>
      <c r="IN130" t="str">
        <f t="shared" ca="1" si="530"/>
        <v/>
      </c>
      <c r="IO130" t="str">
        <f t="shared" ca="1" si="531"/>
        <v/>
      </c>
      <c r="IP130" t="str">
        <f t="shared" ca="1" si="532"/>
        <v/>
      </c>
      <c r="IQ130" t="str">
        <f t="shared" ca="1" si="533"/>
        <v/>
      </c>
      <c r="IR130" t="str">
        <f t="shared" ca="1" si="534"/>
        <v/>
      </c>
      <c r="IS130" t="str">
        <f t="shared" ca="1" si="535"/>
        <v/>
      </c>
      <c r="IT130" t="str">
        <f t="shared" ca="1" si="536"/>
        <v/>
      </c>
      <c r="IU130" t="str">
        <f t="shared" ca="1" si="537"/>
        <v/>
      </c>
      <c r="IV130" t="str">
        <f t="shared" ca="1" si="538"/>
        <v/>
      </c>
      <c r="IW130" t="str">
        <f t="shared" ca="1" si="539"/>
        <v/>
      </c>
      <c r="IX130" t="str">
        <f t="shared" ca="1" si="540"/>
        <v/>
      </c>
      <c r="IY130" t="str">
        <f t="shared" ca="1" si="541"/>
        <v/>
      </c>
      <c r="IZ130" t="str">
        <f t="shared" ca="1" si="542"/>
        <v/>
      </c>
      <c r="JA130" t="str">
        <f t="shared" ca="1" si="543"/>
        <v/>
      </c>
      <c r="JB130" t="str">
        <f t="shared" ca="1" si="544"/>
        <v/>
      </c>
      <c r="JC130" t="str">
        <f t="shared" ca="1" si="545"/>
        <v/>
      </c>
      <c r="JD130" t="str">
        <f t="shared" ca="1" si="546"/>
        <v/>
      </c>
      <c r="JE130" t="str">
        <f t="shared" ca="1" si="547"/>
        <v/>
      </c>
      <c r="JF130" t="str">
        <f t="shared" ca="1" si="548"/>
        <v/>
      </c>
      <c r="JG130" t="str">
        <f t="shared" ca="1" si="549"/>
        <v/>
      </c>
      <c r="JH130" t="str">
        <f t="shared" ca="1" si="550"/>
        <v/>
      </c>
      <c r="JI130" t="str">
        <f t="shared" ca="1" si="551"/>
        <v/>
      </c>
      <c r="JJ130" t="str">
        <f t="shared" ca="1" si="552"/>
        <v/>
      </c>
      <c r="JK130" t="str">
        <f t="shared" ca="1" si="553"/>
        <v/>
      </c>
      <c r="JL130" t="str">
        <f t="shared" ca="1" si="554"/>
        <v/>
      </c>
      <c r="JM130" t="str">
        <f t="shared" ca="1" si="555"/>
        <v/>
      </c>
      <c r="JN130" t="str">
        <f t="shared" ca="1" si="556"/>
        <v/>
      </c>
      <c r="JO130" t="str">
        <f t="shared" ca="1" si="557"/>
        <v/>
      </c>
      <c r="JP130" t="str">
        <f t="shared" ca="1" si="558"/>
        <v/>
      </c>
      <c r="JQ130" t="str">
        <f t="shared" ca="1" si="559"/>
        <v/>
      </c>
      <c r="JR130" t="str">
        <f t="shared" ca="1" si="560"/>
        <v/>
      </c>
      <c r="JS130" t="str">
        <f t="shared" ca="1" si="561"/>
        <v/>
      </c>
      <c r="JT130" t="str">
        <f t="shared" ca="1" si="562"/>
        <v/>
      </c>
      <c r="JU130" t="str">
        <f t="shared" ca="1" si="563"/>
        <v/>
      </c>
    </row>
    <row r="131" spans="1:281" x14ac:dyDescent="0.25">
      <c r="A131">
        <f t="shared" si="564"/>
        <v>130</v>
      </c>
      <c r="B131" t="str">
        <f t="shared" ca="1" si="572"/>
        <v>Ben West.</v>
      </c>
      <c r="C131">
        <v>6</v>
      </c>
      <c r="D131">
        <f t="shared" ref="D131:D194" si="576">A131</f>
        <v>130</v>
      </c>
      <c r="E131">
        <f t="shared" ref="E131:E194" si="577">IF(MOD(A131,25)=0,25,MOD(A131,25))</f>
        <v>5</v>
      </c>
      <c r="F131">
        <f ca="1">COUNT((AD131,AP131,BB131,BN131,BZ131,CL131,CX131,DJ131,DV131,EH131,ET131,FF131,FR131,GD131,GP131,HB131,HN131,HZ131,IL131,IX131,JJ131,JV131,KH131,KT131,LF131,LR131))</f>
        <v>2</v>
      </c>
      <c r="G131">
        <f t="shared" ref="G131:G194" ca="1" si="578">IF(AE131="WON",1,0)+IF(AQ131="WON",1,0)+IF(BC131="WON",1,0)+IF(BO131="WON",1,0)+IF(CA131="WON",1,0)+IF(CM131="WON",1,0)+IF(CY131="WON",1,0)+IF(DK131="WON",1,0)+IF(DW131="WON",1,0)+IF(EI131="WON",1,0)+IF(EU131="WON",1,0)+IF(FG131="WON",1,0)+IF(FS131="WON",1,0)+IF(GE131="WON",1,0)+IF(GQ131="WON",1,0)+IF(HC131="WON",1,0)+IF(HO131="WON",1,0)+IF(IA131="WON",1,0)+IF(IM131="WON",1,0)+IF(IY131="WON",1,0)+IF(JK131="WON",1,0)+IF(JW131="WON",1,0)+IF(KI131="WON",1,0)+IF(KU131="WON",1,0)+IF(LG131="WON",1,0)+IF(LS131="WON",1,0)</f>
        <v>2</v>
      </c>
      <c r="H131">
        <f t="shared" ref="H131:H194" ca="1" si="579">IF(F131=0,0,(G131/F131)*100)</f>
        <v>100</v>
      </c>
      <c r="I131">
        <f t="shared" ca="1" si="573"/>
        <v>26.57</v>
      </c>
      <c r="J131">
        <f t="shared" ref="J131:J194" ca="1" si="580">I131+G131</f>
        <v>28.57</v>
      </c>
      <c r="K131">
        <f t="shared" ref="K131:K194" ca="1" si="581">IF(J131=0,-1,J131-ROW()/10^10)</f>
        <v>28.569999986900001</v>
      </c>
      <c r="L131">
        <f t="shared" ca="1" si="565"/>
        <v>9</v>
      </c>
      <c r="M131">
        <f t="shared" ref="M131:M194" ca="1" si="582">MAX(AD131,AP131,BB131,BN131,BZ131,CL131,CX131,DJ131,DV131,EH131,ET131,FF131,FR131,GD131,GP131,HB131,HN131,HZ131,IL131,IX131,JJ131,JV131,KH131,KT131,LF131,LR131)</f>
        <v>27.41</v>
      </c>
      <c r="N131">
        <f t="shared" ca="1" si="566"/>
        <v>5</v>
      </c>
      <c r="O131">
        <f t="shared" ref="O131:O194" ca="1" si="583">IF(M131=0,-1,M131-ROW()/10^10)</f>
        <v>27.409999986900001</v>
      </c>
      <c r="P131">
        <f t="shared" ca="1" si="567"/>
        <v>9</v>
      </c>
      <c r="Q131">
        <f t="shared" ref="Q131:Q194" ca="1" si="584">SUM(AF131,AR131,BD131,BP131,CB131,CN131,CZ131,DL131,DX131,EJ131,EV131,FH131,FT131,GF131,GR131,HD131,HP131,IB131,IN131,IZ131,JL131,JX131,KJ131,KV131,LH131,LT131)</f>
        <v>14</v>
      </c>
      <c r="R131">
        <f t="shared" ref="R131:R194" ca="1" si="585">SUM(AG131,AS131,BE131,BQ131,CC131,CO131,DA131,DM131,DY131,EK131,EW131,FI131,FU131,GG131,GS131,HE131,HQ131,IC131,IO131,JA131,JM131,JY131,KK131,KW131,LI131,LU131)</f>
        <v>6</v>
      </c>
      <c r="S131">
        <f t="shared" ref="S131:S194" ca="1" si="586">SUM(AH131,AT131,BF131,BR131,CD131,CP131,DB131,DN131,DZ131,EL131,EX131,FJ131,FV131,GH131,GT131,HF131,HR131,ID131,IP131,JB131,JN131,JZ131,KL131,KX131,LJ131,LV131)</f>
        <v>0</v>
      </c>
      <c r="T131">
        <f t="shared" ref="T131:T194" ca="1" si="587">Q131+(2*R131)+(3*S131)</f>
        <v>26</v>
      </c>
      <c r="U131" t="str">
        <f t="shared" ca="1" si="574"/>
        <v>973999993985Ben West.</v>
      </c>
      <c r="V131">
        <f t="shared" ca="1" si="568"/>
        <v>2</v>
      </c>
      <c r="W131">
        <f t="shared" ref="W131:W194" si="588">A131</f>
        <v>130</v>
      </c>
      <c r="X131" t="e">
        <f t="shared" ca="1" si="569"/>
        <v>#N/A</v>
      </c>
      <c r="Y131">
        <f t="shared" ref="Y131:Y194" ca="1" si="589">SUM(AI131,AU131,BG131,BS131,CE131,CQ131,DC131,DO131,EA131,EM131,EY131,FK131,FW131,GI131,GU131,HG131,HS131,IE131,IQ131,JC131,JO131,KA131,KM131,KY131,LK131,LW131)</f>
        <v>3</v>
      </c>
      <c r="Z131" t="str">
        <f t="shared" ref="Z131:Z194" ca="1" si="590">(999-Y131)&amp;B131&amp;"zz"</f>
        <v>996Ben West.zz</v>
      </c>
      <c r="AA131">
        <f t="shared" ca="1" si="570"/>
        <v>2</v>
      </c>
      <c r="AB131">
        <f t="shared" ref="AB131:AB194" si="591">A131</f>
        <v>130</v>
      </c>
      <c r="AC131" t="e">
        <f t="shared" ca="1" si="571"/>
        <v>#N/A</v>
      </c>
      <c r="AD131">
        <f t="shared" ref="AD131:AD194" ca="1" si="592">IF(NOT(ISNA(VLOOKUP($A131,INDIRECT("Week"&amp;LEFT(AD$1,1)&amp;"!C9:H240"),1,FALSE))),VLOOKUP($A131,INDIRECT("Week"&amp;LEFT(AD$1,1)&amp;"!C9:H240"),6,FALSE),"")</f>
        <v>27.41</v>
      </c>
      <c r="AE131" t="str">
        <f t="shared" ref="AE131:AE194" ca="1" si="593">IF(NOT(ISNA(VLOOKUP($A131,INDIRECT("Week"&amp;LEFT(AD$1,1)&amp;"!B9:B240"),1,FALSE))),VLOOKUP($A131,INDIRECT("Week"&amp;LEFT(AD$1,1)&amp;"!B9:S240"),6,FALSE),"")</f>
        <v>WON</v>
      </c>
      <c r="AF131">
        <f t="shared" ref="AF131:AF194" ca="1" si="594">IF(NOT(ISNA(VLOOKUP($A131,INDIRECT("Week"&amp;LEFT(AD$1,1)&amp;"!B9:B240"),1,FALSE))),VLOOKUP($A131,INDIRECT("Week"&amp;LEFT(AD$1,1)&amp;"!B9:S240"),8,FALSE),"")</f>
        <v>6</v>
      </c>
      <c r="AG131">
        <f t="shared" ref="AG131:AG194" ca="1" si="595">IF(NOT(ISNA(VLOOKUP($A131,INDIRECT("Week"&amp;LEFT(AD$1,1)&amp;"!B9:B240"),1,FALSE))),VLOOKUP($A131,INDIRECT("Week"&amp;LEFT(AD$1,1)&amp;"!B9:S240"),9,FALSE),"")</f>
        <v>3</v>
      </c>
      <c r="AH131">
        <f t="shared" ref="AH131:AH194" ca="1" si="596">IF(NOT(ISNA(VLOOKUP($A131,INDIRECT("Week"&amp;LEFT(AD$1,1)&amp;"!B9:B240"),1,FALSE))),VLOOKUP($A131,INDIRECT("Week"&amp;LEFT(AD$1,1)&amp;"!B9:S240"),10,FALSE),"")</f>
        <v>0</v>
      </c>
      <c r="AI131">
        <f t="shared" ref="AI131:AI194" ca="1" si="597">IF(NOT(ISNA(VLOOKUP($A131,INDIRECT("Week"&amp;LEFT(AD$1,1)&amp;"!B9:B240"),1,FALSE))),VLOOKUP($A131,INDIRECT("Week"&amp;LEFT(AD$1,1)&amp;"!B9:S240"),11,FALSE),"")</f>
        <v>2</v>
      </c>
      <c r="AJ131">
        <f t="shared" ref="AJ131:AJ194" ca="1" si="598">IF(NOT(ISNA(VLOOKUP($A131,INDIRECT("Week"&amp;LEFT(AD$1,1)&amp;"!B9:B240"),1,FALSE))),VLOOKUP($A131,INDIRECT("Week"&amp;LEFT(AD$1,1)&amp;"!B9:S240"),13,FALSE),"")</f>
        <v>32</v>
      </c>
      <c r="AK131">
        <f t="shared" ref="AK131:AK194" ca="1" si="599">IF(NOT(ISNA(VLOOKUP($A131,INDIRECT("Week"&amp;LEFT(AD$1,1)&amp;"!B9:B240"),1,FALSE))),VLOOKUP($A131,INDIRECT("Week"&amp;LEFT(AD$1,1)&amp;"!B9:S240"),14,FALSE),"")</f>
        <v>63</v>
      </c>
      <c r="AL131">
        <f t="shared" ref="AL131:AL194" ca="1" si="600">IF(NOT(ISNA(VLOOKUP($A131,INDIRECT("Week"&amp;LEFT(AD$1,1)&amp;"!B9:B240"),1,FALSE))),VLOOKUP($A131,INDIRECT("Week"&amp;LEFT(AD$1,1)&amp;"!B9:S240"),15,FALSE),"")</f>
        <v>54</v>
      </c>
      <c r="AM131">
        <f t="shared" ref="AM131:AM194" ca="1" si="601">IF(NOT(ISNA(VLOOKUP($A131,INDIRECT("Week"&amp;LEFT(AD$1,1)&amp;"!B9:B240"),1,FALSE))),VLOOKUP($A131,INDIRECT("Week"&amp;LEFT(AD$1,1)&amp;"!B9:S240"),16,FALSE),"")</f>
        <v>0</v>
      </c>
      <c r="AN131">
        <f t="shared" ref="AN131:AN194" ca="1" si="602">IF(NOT(ISNA(VLOOKUP($A131,INDIRECT("Week"&amp;LEFT(AD$1,1)&amp;"!B9:B240"),1,FALSE))),VLOOKUP($A131,INDIRECT("Week"&amp;LEFT(AD$1,1)&amp;"!B9:S240"),17,FALSE),"")</f>
        <v>68</v>
      </c>
      <c r="AO131">
        <f t="shared" ref="AO131:AO194" ca="1" si="603">IF(NOT(ISNA(VLOOKUP($A131,INDIRECT("Week"&amp;LEFT(AD$1,1)&amp;"!B9:B240"),1,FALSE))),VLOOKUP($A131,INDIRECT("Week"&amp;LEFT(AD$1,1)&amp;"!B9:S240"),18,FALSE),"")</f>
        <v>0</v>
      </c>
      <c r="AP131">
        <f t="shared" ref="AP131:AP194" ca="1" si="604">IF(NOT(ISNA(VLOOKUP($A131,INDIRECT("Week"&amp;LEFT(AP$1,1)&amp;"!C9:H240"),1,FALSE))),VLOOKUP($A131,INDIRECT("Week"&amp;LEFT(AP$1,1)&amp;"!C9:H240"),6,FALSE),"")</f>
        <v>25.73</v>
      </c>
      <c r="AQ131" t="str">
        <f t="shared" ref="AQ131:AQ194" ca="1" si="605">IF(NOT(ISNA(VLOOKUP($A131,INDIRECT("Week"&amp;LEFT(AP$1,1)&amp;"!B9:B240"),1,FALSE))),VLOOKUP($A131,INDIRECT("Week"&amp;LEFT(AP$1,1)&amp;"!B9:S240"),6,FALSE),"")</f>
        <v>WON</v>
      </c>
      <c r="AR131">
        <f t="shared" ref="AR131:AR194" ca="1" si="606">IF(NOT(ISNA(VLOOKUP($A131,INDIRECT("Week"&amp;LEFT(AP$1,1)&amp;"!B9:B240"),1,FALSE))),VLOOKUP($A131,INDIRECT("Week"&amp;LEFT(AP$1,1)&amp;"!B9:S240"),8,FALSE),"")</f>
        <v>8</v>
      </c>
      <c r="AS131">
        <f t="shared" ref="AS131:AS194" ca="1" si="607">IF(NOT(ISNA(VLOOKUP($A131,INDIRECT("Week"&amp;LEFT(AP$1,1)&amp;"!B9:B240"),1,FALSE))),VLOOKUP($A131,INDIRECT("Week"&amp;LEFT(AP$1,1)&amp;"!B9:S240"),9,FALSE),"")</f>
        <v>3</v>
      </c>
      <c r="AT131">
        <f t="shared" ref="AT131:AT194" ca="1" si="608">IF(NOT(ISNA(VLOOKUP($A131,INDIRECT("Week"&amp;LEFT(AP$1,1)&amp;"!B9:B240"),1,FALSE))),VLOOKUP($A131,INDIRECT("Week"&amp;LEFT(AP$1,1)&amp;"!B9:S240"),10,FALSE),"")</f>
        <v>0</v>
      </c>
      <c r="AU131">
        <f t="shared" ref="AU131:AU194" ca="1" si="609">IF(NOT(ISNA(VLOOKUP($A131,INDIRECT("Week"&amp;LEFT(AP$1,1)&amp;"!B9:B240"),1,FALSE))),VLOOKUP($A131,INDIRECT("Week"&amp;LEFT(AP$1,1)&amp;"!B9:S240"),11,FALSE),"")</f>
        <v>1</v>
      </c>
      <c r="AV131">
        <f t="shared" ref="AV131:AV194" ca="1" si="610">IF(NOT(ISNA(VLOOKUP($A131,INDIRECT("Week"&amp;LEFT(AP$1,1)&amp;"!B9:B240"),1,FALSE))),VLOOKUP($A131,INDIRECT("Week"&amp;LEFT(AP$1,1)&amp;"!B9:S240"),13,FALSE),"")</f>
        <v>0</v>
      </c>
      <c r="AW131">
        <f t="shared" ref="AW131:AW194" ca="1" si="611">IF(NOT(ISNA(VLOOKUP($A131,INDIRECT("Week"&amp;LEFT(AP$1,1)&amp;"!B9:B240"),1,FALSE))),VLOOKUP($A131,INDIRECT("Week"&amp;LEFT(AP$1,1)&amp;"!B9:S240"),14,FALSE),"")</f>
        <v>60</v>
      </c>
      <c r="AX131">
        <f t="shared" ref="AX131:AX194" ca="1" si="612">IF(NOT(ISNA(VLOOKUP($A131,INDIRECT("Week"&amp;LEFT(AP$1,1)&amp;"!B9:B240"),1,FALSE))),VLOOKUP($A131,INDIRECT("Week"&amp;LEFT(AP$1,1)&amp;"!B9:S240"),15,FALSE),"")</f>
        <v>0</v>
      </c>
      <c r="AY131">
        <f t="shared" ref="AY131:AY194" ca="1" si="613">IF(NOT(ISNA(VLOOKUP($A131,INDIRECT("Week"&amp;LEFT(AP$1,1)&amp;"!B9:B240"),1,FALSE))),VLOOKUP($A131,INDIRECT("Week"&amp;LEFT(AP$1,1)&amp;"!B9:S240"),16,FALSE),"")</f>
        <v>40</v>
      </c>
      <c r="AZ131">
        <f t="shared" ref="AZ131:AZ194" ca="1" si="614">IF(NOT(ISNA(VLOOKUP($A131,INDIRECT("Week"&amp;LEFT(AP$1,1)&amp;"!B9:B240"),1,FALSE))),VLOOKUP($A131,INDIRECT("Week"&amp;LEFT(AP$1,1)&amp;"!B9:S240"),17,FALSE),"")</f>
        <v>8</v>
      </c>
      <c r="BA131">
        <f t="shared" ref="BA131:BA194" ca="1" si="615">IF(NOT(ISNA(VLOOKUP($A131,INDIRECT("Week"&amp;LEFT(AP$1,1)&amp;"!B9:B240"),1,FALSE))),VLOOKUP($A131,INDIRECT("Week"&amp;LEFT(AP$1,1)&amp;"!B9:S240"),18,FALSE),"")</f>
        <v>0</v>
      </c>
      <c r="BB131" t="str">
        <f t="shared" ref="BB131:BB194" ca="1" si="616">IF(NOT(ISNA(VLOOKUP($A131,INDIRECT("Week"&amp;LEFT(BB$1,1)&amp;"!C9:H240"),1,FALSE))),VLOOKUP($A131,INDIRECT("Week"&amp;LEFT(BB$1,1)&amp;"!C9:H240"),6,FALSE),"")</f>
        <v/>
      </c>
      <c r="BC131" t="str">
        <f t="shared" ref="BC131:BC194" ca="1" si="617">IF(NOT(ISNA(VLOOKUP($A131,INDIRECT("Week"&amp;LEFT(BB$1,1)&amp;"!B9:B240"),1,FALSE))),VLOOKUP($A131,INDIRECT("Week"&amp;LEFT(BB$1,1)&amp;"!B9:S240"),6,FALSE),"")</f>
        <v/>
      </c>
      <c r="BD131" t="str">
        <f t="shared" ref="BD131:BD194" ca="1" si="618">IF(NOT(ISNA(VLOOKUP($A131,INDIRECT("Week"&amp;LEFT(BB$1,1)&amp;"!B9:B240"),1,FALSE))),VLOOKUP($A131,INDIRECT("Week"&amp;LEFT(BB$1,1)&amp;"!B9:S240"),8,FALSE),"")</f>
        <v/>
      </c>
      <c r="BE131" t="str">
        <f t="shared" ref="BE131:BE194" ca="1" si="619">IF(NOT(ISNA(VLOOKUP($A131,INDIRECT("Week"&amp;LEFT(BB$1,1)&amp;"!B9:B240"),1,FALSE))),VLOOKUP($A131,INDIRECT("Week"&amp;LEFT(BB$1,1)&amp;"!B9:S240"),9,FALSE),"")</f>
        <v/>
      </c>
      <c r="BF131" t="str">
        <f t="shared" ref="BF131:BF194" ca="1" si="620">IF(NOT(ISNA(VLOOKUP($A131,INDIRECT("Week"&amp;LEFT(BB$1,1)&amp;"!B9:B240"),1,FALSE))),VLOOKUP($A131,INDIRECT("Week"&amp;LEFT(BB$1,1)&amp;"!B9:S240"),10,FALSE),"")</f>
        <v/>
      </c>
      <c r="BG131" t="str">
        <f t="shared" ref="BG131:BG194" ca="1" si="621">IF(NOT(ISNA(VLOOKUP($A131,INDIRECT("Week"&amp;LEFT(BB$1,1)&amp;"!B9:B240"),1,FALSE))),VLOOKUP($A131,INDIRECT("Week"&amp;LEFT(BB$1,1)&amp;"!B9:S240"),11,FALSE),"")</f>
        <v/>
      </c>
      <c r="BH131" t="str">
        <f t="shared" ref="BH131:BH194" ca="1" si="622">IF(NOT(ISNA(VLOOKUP($A131,INDIRECT("Week"&amp;LEFT(BB$1,1)&amp;"!B9:B240"),1,FALSE))),VLOOKUP($A131,INDIRECT("Week"&amp;LEFT(BB$1,1)&amp;"!B9:S240"),13,FALSE),"")</f>
        <v/>
      </c>
      <c r="BI131" t="str">
        <f t="shared" ref="BI131:BI194" ca="1" si="623">IF(NOT(ISNA(VLOOKUP($A131,INDIRECT("Week"&amp;LEFT(BB$1,1)&amp;"!B9:B240"),1,FALSE))),VLOOKUP($A131,INDIRECT("Week"&amp;LEFT(BB$1,1)&amp;"!B9:S240"),14,FALSE),"")</f>
        <v/>
      </c>
      <c r="BJ131" t="str">
        <f t="shared" ref="BJ131:BJ194" ca="1" si="624">IF(NOT(ISNA(VLOOKUP($A131,INDIRECT("Week"&amp;LEFT(BB$1,1)&amp;"!B9:B240"),1,FALSE))),VLOOKUP($A131,INDIRECT("Week"&amp;LEFT(BB$1,1)&amp;"!B9:S240"),15,FALSE),"")</f>
        <v/>
      </c>
      <c r="BK131" t="str">
        <f t="shared" ref="BK131:BK194" ca="1" si="625">IF(NOT(ISNA(VLOOKUP($A131,INDIRECT("Week"&amp;LEFT(BB$1,1)&amp;"!B9:B240"),1,FALSE))),VLOOKUP($A131,INDIRECT("Week"&amp;LEFT(BB$1,1)&amp;"!B9:S240"),16,FALSE),"")</f>
        <v/>
      </c>
      <c r="BL131" t="str">
        <f t="shared" ref="BL131:BL194" ca="1" si="626">IF(NOT(ISNA(VLOOKUP($A131,INDIRECT("Week"&amp;LEFT(BB$1,1)&amp;"!B9:B240"),1,FALSE))),VLOOKUP($A131,INDIRECT("Week"&amp;LEFT(BB$1,1)&amp;"!B9:S240"),17,FALSE),"")</f>
        <v/>
      </c>
      <c r="BM131" t="str">
        <f t="shared" ref="BM131:BM194" ca="1" si="627">IF(NOT(ISNA(VLOOKUP($A131,INDIRECT("Week"&amp;LEFT(BB$1,1)&amp;"!B9:B240"),1,FALSE))),VLOOKUP($A131,INDIRECT("Week"&amp;LEFT(BB$1,1)&amp;"!B9:S240"),18,FALSE),"")</f>
        <v/>
      </c>
      <c r="BN131" t="str">
        <f t="shared" ref="BN131:BN194" ca="1" si="628">IF(NOT(ISNA(VLOOKUP($A131,INDIRECT("Week"&amp;LEFT(BN$1,1)&amp;"!C9:H240"),1,FALSE))),VLOOKUP($A131,INDIRECT("Week"&amp;LEFT(BN$1,1)&amp;"!C9:H240"),6,FALSE),"")</f>
        <v/>
      </c>
      <c r="BO131" t="str">
        <f t="shared" ref="BO131:BO194" ca="1" si="629">IF(NOT(ISNA(VLOOKUP($A131,INDIRECT("Week"&amp;LEFT(BN$1,1)&amp;"!B9:B240"),1,FALSE))),VLOOKUP($A131,INDIRECT("Week"&amp;LEFT(BN$1,1)&amp;"!B9:S240"),6,FALSE),"")</f>
        <v/>
      </c>
      <c r="BP131" t="str">
        <f t="shared" ref="BP131:BP194" ca="1" si="630">IF(NOT(ISNA(VLOOKUP($A131,INDIRECT("Week"&amp;LEFT(BN$1,1)&amp;"!B9:B240"),1,FALSE))),VLOOKUP($A131,INDIRECT("Week"&amp;LEFT(BN$1,1)&amp;"!B9:S240"),8,FALSE),"")</f>
        <v/>
      </c>
      <c r="BQ131" t="str">
        <f t="shared" ref="BQ131:BQ194" ca="1" si="631">IF(NOT(ISNA(VLOOKUP($A131,INDIRECT("Week"&amp;LEFT(BN$1,1)&amp;"!B9:B240"),1,FALSE))),VLOOKUP($A131,INDIRECT("Week"&amp;LEFT(BN$1,1)&amp;"!B9:S240"),9,FALSE),"")</f>
        <v/>
      </c>
      <c r="BR131" t="str">
        <f t="shared" ref="BR131:BR194" ca="1" si="632">IF(NOT(ISNA(VLOOKUP($A131,INDIRECT("Week"&amp;LEFT(BN$1,1)&amp;"!B9:B240"),1,FALSE))),VLOOKUP($A131,INDIRECT("Week"&amp;LEFT(BN$1,1)&amp;"!B9:S240"),10,FALSE),"")</f>
        <v/>
      </c>
      <c r="BS131" t="str">
        <f t="shared" ref="BS131:BS194" ca="1" si="633">IF(NOT(ISNA(VLOOKUP($A131,INDIRECT("Week"&amp;LEFT(BN$1,1)&amp;"!B9:B240"),1,FALSE))),VLOOKUP($A131,INDIRECT("Week"&amp;LEFT(BN$1,1)&amp;"!B9:S240"),11,FALSE),"")</f>
        <v/>
      </c>
      <c r="BT131" t="str">
        <f t="shared" ref="BT131:BT194" ca="1" si="634">IF(NOT(ISNA(VLOOKUP($A131,INDIRECT("Week"&amp;LEFT(BN$1,1)&amp;"!B9:B240"),1,FALSE))),VLOOKUP($A131,INDIRECT("Week"&amp;LEFT(BN$1,1)&amp;"!B9:S240"),13,FALSE),"")</f>
        <v/>
      </c>
      <c r="BU131" t="str">
        <f t="shared" ref="BU131:BU194" ca="1" si="635">IF(NOT(ISNA(VLOOKUP($A131,INDIRECT("Week"&amp;LEFT(BN$1,1)&amp;"!B9:B240"),1,FALSE))),VLOOKUP($A131,INDIRECT("Week"&amp;LEFT(BN$1,1)&amp;"!B9:S240"),14,FALSE),"")</f>
        <v/>
      </c>
      <c r="BV131" t="str">
        <f t="shared" ref="BV131:BV194" ca="1" si="636">IF(NOT(ISNA(VLOOKUP($A131,INDIRECT("Week"&amp;LEFT(BN$1,1)&amp;"!B9:B240"),1,FALSE))),VLOOKUP($A131,INDIRECT("Week"&amp;LEFT(BN$1,1)&amp;"!B9:S240"),15,FALSE),"")</f>
        <v/>
      </c>
      <c r="BW131" t="str">
        <f t="shared" ref="BW131:BW194" ca="1" si="637">IF(NOT(ISNA(VLOOKUP($A131,INDIRECT("Week"&amp;LEFT(BN$1,1)&amp;"!B9:B240"),1,FALSE))),VLOOKUP($A131,INDIRECT("Week"&amp;LEFT(BN$1,1)&amp;"!B9:S240"),16,FALSE),"")</f>
        <v/>
      </c>
      <c r="BX131" t="str">
        <f t="shared" ref="BX131:BX194" ca="1" si="638">IF(NOT(ISNA(VLOOKUP($A131,INDIRECT("Week"&amp;LEFT(BN$1,1)&amp;"!B9:B240"),1,FALSE))),VLOOKUP($A131,INDIRECT("Week"&amp;LEFT(BN$1,1)&amp;"!B9:S240"),17,FALSE),"")</f>
        <v/>
      </c>
      <c r="BY131" t="str">
        <f t="shared" ref="BY131:BY194" ca="1" si="639">IF(NOT(ISNA(VLOOKUP($A131,INDIRECT("Week"&amp;LEFT(BN$1,1)&amp;"!B9:B240"),1,FALSE))),VLOOKUP($A131,INDIRECT("Week"&amp;LEFT(BN$1,1)&amp;"!B9:S240"),18,FALSE),"")</f>
        <v/>
      </c>
      <c r="BZ131" t="str">
        <f t="shared" ref="BZ131:BZ194" ca="1" si="640">IF(NOT(ISNA(VLOOKUP($A131,INDIRECT("Week"&amp;LEFT(BZ$1,1)&amp;"!C9:H240"),1,FALSE))),VLOOKUP($A131,INDIRECT("Week"&amp;LEFT(BZ$1,1)&amp;"!C9:H240"),6,FALSE),"")</f>
        <v/>
      </c>
      <c r="CA131" t="str">
        <f t="shared" ref="CA131:CA194" ca="1" si="641">IF(NOT(ISNA(VLOOKUP($A131,INDIRECT("Week"&amp;LEFT(BZ$1,1)&amp;"!B9:B240"),1,FALSE))),VLOOKUP($A131,INDIRECT("Week"&amp;LEFT(BZ$1,1)&amp;"!B9:S240"),6,FALSE),"")</f>
        <v/>
      </c>
      <c r="CB131" t="str">
        <f t="shared" ref="CB131:CB194" ca="1" si="642">IF(NOT(ISNA(VLOOKUP($A131,INDIRECT("Week"&amp;LEFT(BZ$1,1)&amp;"!B9:B240"),1,FALSE))),VLOOKUP($A131,INDIRECT("Week"&amp;LEFT(BZ$1,1)&amp;"!B9:S240"),8,FALSE),"")</f>
        <v/>
      </c>
      <c r="CC131" t="str">
        <f t="shared" ref="CC131:CC194" ca="1" si="643">IF(NOT(ISNA(VLOOKUP($A131,INDIRECT("Week"&amp;LEFT(BZ$1,1)&amp;"!B9:B240"),1,FALSE))),VLOOKUP($A131,INDIRECT("Week"&amp;LEFT(BZ$1,1)&amp;"!B9:S240"),9,FALSE),"")</f>
        <v/>
      </c>
      <c r="CD131" t="str">
        <f t="shared" ref="CD131:CD194" ca="1" si="644">IF(NOT(ISNA(VLOOKUP($A131,INDIRECT("Week"&amp;LEFT(BZ$1,1)&amp;"!B9:B240"),1,FALSE))),VLOOKUP($A131,INDIRECT("Week"&amp;LEFT(BZ$1,1)&amp;"!B9:S240"),10,FALSE),"")</f>
        <v/>
      </c>
      <c r="CE131" t="str">
        <f t="shared" ref="CE131:CE194" ca="1" si="645">IF(NOT(ISNA(VLOOKUP($A131,INDIRECT("Week"&amp;LEFT(BZ$1,1)&amp;"!B9:B240"),1,FALSE))),VLOOKUP($A131,INDIRECT("Week"&amp;LEFT(BZ$1,1)&amp;"!B9:S240"),11,FALSE),"")</f>
        <v/>
      </c>
      <c r="CF131" t="str">
        <f t="shared" ref="CF131:CF194" ca="1" si="646">IF(NOT(ISNA(VLOOKUP($A131,INDIRECT("Week"&amp;LEFT(BZ$1,1)&amp;"!B9:B240"),1,FALSE))),VLOOKUP($A131,INDIRECT("Week"&amp;LEFT(BZ$1,1)&amp;"!B9:S240"),13,FALSE),"")</f>
        <v/>
      </c>
      <c r="CG131" t="str">
        <f t="shared" ref="CG131:CG194" ca="1" si="647">IF(NOT(ISNA(VLOOKUP($A131,INDIRECT("Week"&amp;LEFT(BZ$1,1)&amp;"!B9:B240"),1,FALSE))),VLOOKUP($A131,INDIRECT("Week"&amp;LEFT(BZ$1,1)&amp;"!B9:S240"),14,FALSE),"")</f>
        <v/>
      </c>
      <c r="CH131" t="str">
        <f t="shared" ref="CH131:CH194" ca="1" si="648">IF(NOT(ISNA(VLOOKUP($A131,INDIRECT("Week"&amp;LEFT(BZ$1,1)&amp;"!B9:B240"),1,FALSE))),VLOOKUP($A131,INDIRECT("Week"&amp;LEFT(BZ$1,1)&amp;"!B9:S240"),15,FALSE),"")</f>
        <v/>
      </c>
      <c r="CI131" t="str">
        <f t="shared" ref="CI131:CI194" ca="1" si="649">IF(NOT(ISNA(VLOOKUP($A131,INDIRECT("Week"&amp;LEFT(BZ$1,1)&amp;"!B9:B240"),1,FALSE))),VLOOKUP($A131,INDIRECT("Week"&amp;LEFT(BZ$1,1)&amp;"!B9:S240"),16,FALSE),"")</f>
        <v/>
      </c>
      <c r="CJ131" t="str">
        <f t="shared" ref="CJ131:CJ194" ca="1" si="650">IF(NOT(ISNA(VLOOKUP($A131,INDIRECT("Week"&amp;LEFT(BZ$1,1)&amp;"!B9:B240"),1,FALSE))),VLOOKUP($A131,INDIRECT("Week"&amp;LEFT(BZ$1,1)&amp;"!B9:S240"),17,FALSE),"")</f>
        <v/>
      </c>
      <c r="CK131" t="str">
        <f t="shared" ref="CK131:CK194" ca="1" si="651">IF(NOT(ISNA(VLOOKUP($A131,INDIRECT("Week"&amp;LEFT(BZ$1,1)&amp;"!B9:B240"),1,FALSE))),VLOOKUP($A131,INDIRECT("Week"&amp;LEFT(BZ$1,1)&amp;"!B9:S240"),18,FALSE),"")</f>
        <v/>
      </c>
      <c r="CL131" t="str">
        <f t="shared" ref="CL131:CL194" ca="1" si="652">IF(NOT(ISNA(VLOOKUP($A131,INDIRECT("Week"&amp;LEFT(CL$1,1)&amp;"!C9:H240"),1,FALSE))),VLOOKUP($A131,INDIRECT("Week"&amp;LEFT(CL$1,1)&amp;"!C9:H240"),6,FALSE),"")</f>
        <v/>
      </c>
      <c r="CM131" t="str">
        <f t="shared" ref="CM131:CM194" ca="1" si="653">IF(NOT(ISNA(VLOOKUP($A131,INDIRECT("Week"&amp;LEFT(CL$1,1)&amp;"!B9:B240"),1,FALSE))),VLOOKUP($A131,INDIRECT("Week"&amp;LEFT(CL$1,1)&amp;"!B9:S240"),6,FALSE),"")</f>
        <v/>
      </c>
      <c r="CN131" t="str">
        <f t="shared" ref="CN131:CN194" ca="1" si="654">IF(NOT(ISNA(VLOOKUP($A131,INDIRECT("Week"&amp;LEFT(CL$1,1)&amp;"!B9:B240"),1,FALSE))),VLOOKUP($A131,INDIRECT("Week"&amp;LEFT(CL$1,1)&amp;"!B9:S240"),8,FALSE),"")</f>
        <v/>
      </c>
      <c r="CO131" t="str">
        <f t="shared" ref="CO131:CO194" ca="1" si="655">IF(NOT(ISNA(VLOOKUP($A131,INDIRECT("Week"&amp;LEFT(CL$1,1)&amp;"!B9:B240"),1,FALSE))),VLOOKUP($A131,INDIRECT("Week"&amp;LEFT(CL$1,1)&amp;"!B9:S240"),9,FALSE),"")</f>
        <v/>
      </c>
      <c r="CP131" t="str">
        <f t="shared" ref="CP131:CP194" ca="1" si="656">IF(NOT(ISNA(VLOOKUP($A131,INDIRECT("Week"&amp;LEFT(CL$1,1)&amp;"!B9:B240"),1,FALSE))),VLOOKUP($A131,INDIRECT("Week"&amp;LEFT(CL$1,1)&amp;"!B9:S240"),10,FALSE),"")</f>
        <v/>
      </c>
      <c r="CQ131" t="str">
        <f t="shared" ref="CQ131:CQ194" ca="1" si="657">IF(NOT(ISNA(VLOOKUP($A131,INDIRECT("Week"&amp;LEFT(CL$1,1)&amp;"!B9:B240"),1,FALSE))),VLOOKUP($A131,INDIRECT("Week"&amp;LEFT(CL$1,1)&amp;"!B9:S240"),11,FALSE),"")</f>
        <v/>
      </c>
      <c r="CR131" t="str">
        <f t="shared" ref="CR131:CR194" ca="1" si="658">IF(NOT(ISNA(VLOOKUP($A131,INDIRECT("Week"&amp;LEFT(CL$1,1)&amp;"!B9:B240"),1,FALSE))),VLOOKUP($A131,INDIRECT("Week"&amp;LEFT(CL$1,1)&amp;"!B9:S240"),13,FALSE),"")</f>
        <v/>
      </c>
      <c r="CS131" t="str">
        <f t="shared" ref="CS131:CS194" ca="1" si="659">IF(NOT(ISNA(VLOOKUP($A131,INDIRECT("Week"&amp;LEFT(CL$1,1)&amp;"!B9:B240"),1,FALSE))),VLOOKUP($A131,INDIRECT("Week"&amp;LEFT(CL$1,1)&amp;"!B9:S240"),14,FALSE),"")</f>
        <v/>
      </c>
      <c r="CT131" t="str">
        <f t="shared" ref="CT131:CT194" ca="1" si="660">IF(NOT(ISNA(VLOOKUP($A131,INDIRECT("Week"&amp;LEFT(CL$1,1)&amp;"!B9:B240"),1,FALSE))),VLOOKUP($A131,INDIRECT("Week"&amp;LEFT(CL$1,1)&amp;"!B9:S240"),15,FALSE),"")</f>
        <v/>
      </c>
      <c r="CU131" t="str">
        <f t="shared" ref="CU131:CU194" ca="1" si="661">IF(NOT(ISNA(VLOOKUP($A131,INDIRECT("Week"&amp;LEFT(CL$1,1)&amp;"!B9:B240"),1,FALSE))),VLOOKUP($A131,INDIRECT("Week"&amp;LEFT(CL$1,1)&amp;"!B9:S240"),16,FALSE),"")</f>
        <v/>
      </c>
      <c r="CV131" t="str">
        <f t="shared" ref="CV131:CV194" ca="1" si="662">IF(NOT(ISNA(VLOOKUP($A131,INDIRECT("Week"&amp;LEFT(CL$1,1)&amp;"!B9:B240"),1,FALSE))),VLOOKUP($A131,INDIRECT("Week"&amp;LEFT(CL$1,1)&amp;"!B9:S240"),17,FALSE),"")</f>
        <v/>
      </c>
      <c r="CW131" t="str">
        <f t="shared" ref="CW131:CW194" ca="1" si="663">IF(NOT(ISNA(VLOOKUP($A131,INDIRECT("Week"&amp;LEFT(CL$1,1)&amp;"!B9:B240"),1,FALSE))),VLOOKUP($A131,INDIRECT("Week"&amp;LEFT(CL$1,1)&amp;"!B9:S240"),18,FALSE),"")</f>
        <v/>
      </c>
      <c r="CX131" t="str">
        <f t="shared" ref="CX131:CX194" ca="1" si="664">IF(NOT(ISNA(VLOOKUP($A131,INDIRECT("Week"&amp;LEFT(CX$1,1)&amp;"!C9:H240"),1,FALSE))),VLOOKUP($A131,INDIRECT("Week"&amp;LEFT(CX$1,1)&amp;"!C9:H240"),6,FALSE),"")</f>
        <v/>
      </c>
      <c r="CY131" t="str">
        <f t="shared" ref="CY131:CY194" ca="1" si="665">IF(NOT(ISNA(VLOOKUP($A131,INDIRECT("Week"&amp;LEFT(CX$1,1)&amp;"!B9:B240"),1,FALSE))),VLOOKUP($A131,INDIRECT("Week"&amp;LEFT(CX$1,1)&amp;"!B9:S240"),6,FALSE),"")</f>
        <v/>
      </c>
      <c r="CZ131" t="str">
        <f t="shared" ref="CZ131:CZ194" ca="1" si="666">IF(NOT(ISNA(VLOOKUP($A131,INDIRECT("Week"&amp;LEFT(CX$1,1)&amp;"!B9:B240"),1,FALSE))),VLOOKUP($A131,INDIRECT("Week"&amp;LEFT(CX$1,1)&amp;"!B9:S240"),8,FALSE),"")</f>
        <v/>
      </c>
      <c r="DA131" t="str">
        <f t="shared" ref="DA131:DA194" ca="1" si="667">IF(NOT(ISNA(VLOOKUP($A131,INDIRECT("Week"&amp;LEFT(CX$1,1)&amp;"!B9:B240"),1,FALSE))),VLOOKUP($A131,INDIRECT("Week"&amp;LEFT(CX$1,1)&amp;"!B9:S240"),9,FALSE),"")</f>
        <v/>
      </c>
      <c r="DB131" t="str">
        <f t="shared" ref="DB131:DB194" ca="1" si="668">IF(NOT(ISNA(VLOOKUP($A131,INDIRECT("Week"&amp;LEFT(CX$1,1)&amp;"!B9:B240"),1,FALSE))),VLOOKUP($A131,INDIRECT("Week"&amp;LEFT(CX$1,1)&amp;"!B9:S240"),10,FALSE),"")</f>
        <v/>
      </c>
      <c r="DC131" t="str">
        <f t="shared" ref="DC131:DC194" ca="1" si="669">IF(NOT(ISNA(VLOOKUP($A131,INDIRECT("Week"&amp;LEFT(CX$1,1)&amp;"!B9:B240"),1,FALSE))),VLOOKUP($A131,INDIRECT("Week"&amp;LEFT(CX$1,1)&amp;"!B9:S240"),11,FALSE),"")</f>
        <v/>
      </c>
      <c r="DD131" t="str">
        <f t="shared" ref="DD131:DD194" ca="1" si="670">IF(NOT(ISNA(VLOOKUP($A131,INDIRECT("Week"&amp;LEFT(CX$1,1)&amp;"!B9:B240"),1,FALSE))),VLOOKUP($A131,INDIRECT("Week"&amp;LEFT(CX$1,1)&amp;"!B9:S240"),13,FALSE),"")</f>
        <v/>
      </c>
      <c r="DE131" t="str">
        <f t="shared" ref="DE131:DE194" ca="1" si="671">IF(NOT(ISNA(VLOOKUP($A131,INDIRECT("Week"&amp;LEFT(CX$1,1)&amp;"!B9:B240"),1,FALSE))),VLOOKUP($A131,INDIRECT("Week"&amp;LEFT(CX$1,1)&amp;"!B9:S240"),14,FALSE),"")</f>
        <v/>
      </c>
      <c r="DF131" t="str">
        <f t="shared" ref="DF131:DF194" ca="1" si="672">IF(NOT(ISNA(VLOOKUP($A131,INDIRECT("Week"&amp;LEFT(CX$1,1)&amp;"!B9:B240"),1,FALSE))),VLOOKUP($A131,INDIRECT("Week"&amp;LEFT(CX$1,1)&amp;"!B9:S240"),15,FALSE),"")</f>
        <v/>
      </c>
      <c r="DG131" t="str">
        <f t="shared" ref="DG131:DG194" ca="1" si="673">IF(NOT(ISNA(VLOOKUP($A131,INDIRECT("Week"&amp;LEFT(CX$1,1)&amp;"!B9:B240"),1,FALSE))),VLOOKUP($A131,INDIRECT("Week"&amp;LEFT(CX$1,1)&amp;"!B9:S240"),16,FALSE),"")</f>
        <v/>
      </c>
      <c r="DH131" t="str">
        <f t="shared" ref="DH131:DH194" ca="1" si="674">IF(NOT(ISNA(VLOOKUP($A131,INDIRECT("Week"&amp;LEFT(CX$1,1)&amp;"!B9:B240"),1,FALSE))),VLOOKUP($A131,INDIRECT("Week"&amp;LEFT(CX$1,1)&amp;"!B9:S240"),17,FALSE),"")</f>
        <v/>
      </c>
      <c r="DI131" t="str">
        <f t="shared" ref="DI131:DI194" ca="1" si="675">IF(NOT(ISNA(VLOOKUP($A131,INDIRECT("Week"&amp;LEFT(CX$1,1)&amp;"!B9:B240"),1,FALSE))),VLOOKUP($A131,INDIRECT("Week"&amp;LEFT(CX$1,1)&amp;"!B9:S240"),18,FALSE),"")</f>
        <v/>
      </c>
      <c r="DJ131" t="str">
        <f t="shared" ref="DJ131:DJ194" ca="1" si="676">IF(NOT(ISNA(VLOOKUP($A131,INDIRECT("Week"&amp;LEFT(DJ$1,1)&amp;"!C9:H240"),1,FALSE))),VLOOKUP($A131,INDIRECT("Week"&amp;LEFT(DJ$1,1)&amp;"!C9:H240"),6,FALSE),"")</f>
        <v/>
      </c>
      <c r="DK131" t="str">
        <f t="shared" ref="DK131:DK194" ca="1" si="677">IF(NOT(ISNA(VLOOKUP($A131,INDIRECT("Week"&amp;LEFT(DJ$1,1)&amp;"!B9:B240"),1,FALSE))),VLOOKUP($A131,INDIRECT("Week"&amp;LEFT(DJ$1,1)&amp;"!B9:S240"),6,FALSE),"")</f>
        <v/>
      </c>
      <c r="DL131" t="str">
        <f t="shared" ref="DL131:DL194" ca="1" si="678">IF(NOT(ISNA(VLOOKUP($A131,INDIRECT("Week"&amp;LEFT(DJ$1,1)&amp;"!B9:B240"),1,FALSE))),VLOOKUP($A131,INDIRECT("Week"&amp;LEFT(DJ$1,1)&amp;"!B9:S240"),8,FALSE),"")</f>
        <v/>
      </c>
      <c r="DM131" t="str">
        <f t="shared" ref="DM131:DM194" ca="1" si="679">IF(NOT(ISNA(VLOOKUP($A131,INDIRECT("Week"&amp;LEFT(DJ$1,1)&amp;"!B9:B240"),1,FALSE))),VLOOKUP($A131,INDIRECT("Week"&amp;LEFT(DJ$1,1)&amp;"!B9:S240"),9,FALSE),"")</f>
        <v/>
      </c>
      <c r="DN131" t="str">
        <f t="shared" ref="DN131:DN194" ca="1" si="680">IF(NOT(ISNA(VLOOKUP($A131,INDIRECT("Week"&amp;LEFT(DJ$1,1)&amp;"!B9:B240"),1,FALSE))),VLOOKUP($A131,INDIRECT("Week"&amp;LEFT(DJ$1,1)&amp;"!B9:S240"),10,FALSE),"")</f>
        <v/>
      </c>
      <c r="DO131" t="str">
        <f t="shared" ref="DO131:DO194" ca="1" si="681">IF(NOT(ISNA(VLOOKUP($A131,INDIRECT("Week"&amp;LEFT(DJ$1,1)&amp;"!B9:B240"),1,FALSE))),VLOOKUP($A131,INDIRECT("Week"&amp;LEFT(DJ$1,1)&amp;"!B9:S240"),11,FALSE),"")</f>
        <v/>
      </c>
      <c r="DP131" t="str">
        <f t="shared" ref="DP131:DP194" ca="1" si="682">IF(NOT(ISNA(VLOOKUP($A131,INDIRECT("Week"&amp;LEFT(DJ$1,1)&amp;"!B9:B240"),1,FALSE))),VLOOKUP($A131,INDIRECT("Week"&amp;LEFT(DJ$1,1)&amp;"!B9:S240"),13,FALSE),"")</f>
        <v/>
      </c>
      <c r="DQ131" t="str">
        <f t="shared" ref="DQ131:DQ194" ca="1" si="683">IF(NOT(ISNA(VLOOKUP($A131,INDIRECT("Week"&amp;LEFT(DJ$1,1)&amp;"!B9:B240"),1,FALSE))),VLOOKUP($A131,INDIRECT("Week"&amp;LEFT(DJ$1,1)&amp;"!B9:S240"),14,FALSE),"")</f>
        <v/>
      </c>
      <c r="DR131" t="str">
        <f t="shared" ref="DR131:DR194" ca="1" si="684">IF(NOT(ISNA(VLOOKUP($A131,INDIRECT("Week"&amp;LEFT(DJ$1,1)&amp;"!B9:B240"),1,FALSE))),VLOOKUP($A131,INDIRECT("Week"&amp;LEFT(DJ$1,1)&amp;"!B9:S240"),15,FALSE),"")</f>
        <v/>
      </c>
      <c r="DS131" t="str">
        <f t="shared" ref="DS131:DS194" ca="1" si="685">IF(NOT(ISNA(VLOOKUP($A131,INDIRECT("Week"&amp;LEFT(DJ$1,1)&amp;"!B9:B240"),1,FALSE))),VLOOKUP($A131,INDIRECT("Week"&amp;LEFT(DJ$1,1)&amp;"!B9:S240"),16,FALSE),"")</f>
        <v/>
      </c>
      <c r="DT131" t="str">
        <f t="shared" ref="DT131:DT194" ca="1" si="686">IF(NOT(ISNA(VLOOKUP($A131,INDIRECT("Week"&amp;LEFT(DJ$1,1)&amp;"!B9:B240"),1,FALSE))),VLOOKUP($A131,INDIRECT("Week"&amp;LEFT(DJ$1,1)&amp;"!B9:S240"),17,FALSE),"")</f>
        <v/>
      </c>
      <c r="DU131" t="str">
        <f t="shared" ref="DU131:DU194" ca="1" si="687">IF(NOT(ISNA(VLOOKUP($A131,INDIRECT("Week"&amp;LEFT(DJ$1,1)&amp;"!B9:B240"),1,FALSE))),VLOOKUP($A131,INDIRECT("Week"&amp;LEFT(DJ$1,1)&amp;"!B9:S240"),18,FALSE),"")</f>
        <v/>
      </c>
      <c r="DV131" t="str">
        <f t="shared" ca="1" si="575"/>
        <v/>
      </c>
      <c r="DW131" t="str">
        <f t="shared" ref="DW131:DW194" ca="1" si="688">IF(NOT(ISNA(VLOOKUP($A131,INDIRECT("Week"&amp;LEFT(DV$1,1)&amp;"!B9:B240"),1,FALSE))),VLOOKUP($A131,INDIRECT("Week"&amp;LEFT(DV$1,1)&amp;"!B9:S240"),6,FALSE),"")</f>
        <v/>
      </c>
      <c r="DX131" t="str">
        <f t="shared" ref="DX131:DX194" ca="1" si="689">IF(NOT(ISNA(VLOOKUP($A131,INDIRECT("Week"&amp;LEFT(DV$1,1)&amp;"!B9:B240"),1,FALSE))),VLOOKUP($A131,INDIRECT("Week"&amp;LEFT(DV$1,1)&amp;"!B9:S240"),8,FALSE),"")</f>
        <v/>
      </c>
      <c r="DY131" t="str">
        <f t="shared" ref="DY131:DY194" ca="1" si="690">IF(NOT(ISNA(VLOOKUP($A131,INDIRECT("Week"&amp;LEFT(DV$1,1)&amp;"!B9:B240"),1,FALSE))),VLOOKUP($A131,INDIRECT("Week"&amp;LEFT(DV$1,1)&amp;"!B9:S240"),9,FALSE),"")</f>
        <v/>
      </c>
      <c r="DZ131" t="str">
        <f t="shared" ref="DZ131:DZ194" ca="1" si="691">IF(NOT(ISNA(VLOOKUP($A131,INDIRECT("Week"&amp;LEFT(DV$1,1)&amp;"!B9:B240"),1,FALSE))),VLOOKUP($A131,INDIRECT("Week"&amp;LEFT(DV$1,1)&amp;"!B9:S240"),10,FALSE),"")</f>
        <v/>
      </c>
      <c r="EA131" t="str">
        <f t="shared" ref="EA131:EA194" ca="1" si="692">IF(NOT(ISNA(VLOOKUP($A131,INDIRECT("Week"&amp;LEFT(DV$1,1)&amp;"!B9:B240"),1,FALSE))),VLOOKUP($A131,INDIRECT("Week"&amp;LEFT(DV$1,1)&amp;"!B9:S240"),11,FALSE),"")</f>
        <v/>
      </c>
      <c r="EB131" t="str">
        <f t="shared" ref="EB131:EB194" ca="1" si="693">IF(NOT(ISNA(VLOOKUP($A131,INDIRECT("Week"&amp;LEFT(DV$1,1)&amp;"!B9:B240"),1,FALSE))),VLOOKUP($A131,INDIRECT("Week"&amp;LEFT(DV$1,1)&amp;"!B9:S240"),13,FALSE),"")</f>
        <v/>
      </c>
      <c r="EC131" t="str">
        <f t="shared" ref="EC131:EC194" ca="1" si="694">IF(NOT(ISNA(VLOOKUP($A131,INDIRECT("Week"&amp;LEFT(DV$1,1)&amp;"!B9:B240"),1,FALSE))),VLOOKUP($A131,INDIRECT("Week"&amp;LEFT(DV$1,1)&amp;"!B9:S240"),14,FALSE),"")</f>
        <v/>
      </c>
      <c r="ED131" t="str">
        <f t="shared" ref="ED131:ED194" ca="1" si="695">IF(NOT(ISNA(VLOOKUP($A131,INDIRECT("Week"&amp;LEFT(DV$1,1)&amp;"!B9:B240"),1,FALSE))),VLOOKUP($A131,INDIRECT("Week"&amp;LEFT(DV$1,1)&amp;"!B9:S240"),15,FALSE),"")</f>
        <v/>
      </c>
      <c r="EE131" t="str">
        <f t="shared" ref="EE131:EE194" ca="1" si="696">IF(NOT(ISNA(VLOOKUP($A131,INDIRECT("Week"&amp;LEFT(DV$1,1)&amp;"!B9:B240"),1,FALSE))),VLOOKUP($A131,INDIRECT("Week"&amp;LEFT(DV$1,1)&amp;"!B9:S240"),16,FALSE),"")</f>
        <v/>
      </c>
      <c r="EF131" t="str">
        <f t="shared" ref="EF131:EF194" ca="1" si="697">IF(NOT(ISNA(VLOOKUP($A131,INDIRECT("Week"&amp;LEFT(DV$1,1)&amp;"!B9:B240"),1,FALSE))),VLOOKUP($A131,INDIRECT("Week"&amp;LEFT(DV$1,1)&amp;"!B9:S240"),17,FALSE),"")</f>
        <v/>
      </c>
      <c r="EG131" t="str">
        <f t="shared" ref="EG131:EG194" ca="1" si="698">IF(NOT(ISNA(VLOOKUP($A131,INDIRECT("Week"&amp;LEFT(DV$1,1)&amp;"!B9:B240"),1,FALSE))),VLOOKUP($A131,INDIRECT("Week"&amp;LEFT(DV$1,1)&amp;"!B9:S240"),18,FALSE),"")</f>
        <v/>
      </c>
      <c r="EH131" t="str">
        <f t="shared" ref="EH131:EH194" ca="1" si="699">IF(NOT(ISNA(VLOOKUP($A131,INDIRECT("Week"&amp;LEFT(EH$1,2)&amp;"!C9:H240"),1,FALSE))),VLOOKUP($A131,INDIRECT("Week"&amp;LEFT(EH$1,2)&amp;"!C9:H240"),6,FALSE),"")</f>
        <v/>
      </c>
      <c r="EI131" t="str">
        <f t="shared" ref="EI131:EI194" ca="1" si="700">IF(NOT(ISNA(VLOOKUP($A131,INDIRECT("Week"&amp;LEFT(EH$1,2)&amp;"!B9:B240"),1,FALSE))),VLOOKUP($A131,INDIRECT("Week"&amp;LEFT(EH$1,2)&amp;"!B9:S240"),6,FALSE),"")</f>
        <v/>
      </c>
      <c r="EJ131" t="str">
        <f t="shared" ref="EJ131:EJ194" ca="1" si="701">IF(NOT(ISNA(VLOOKUP($A131,INDIRECT("Week"&amp;LEFT(EH$1,2)&amp;"!B9:B240"),1,FALSE))),VLOOKUP($A131,INDIRECT("Week"&amp;LEFT(EH$1,2)&amp;"!B9:S240"),8,FALSE),"")</f>
        <v/>
      </c>
      <c r="EK131" t="str">
        <f t="shared" ref="EK131:EK194" ca="1" si="702">IF(NOT(ISNA(VLOOKUP($A131,INDIRECT("Week"&amp;LEFT(EH$1,2)&amp;"!B9:B240"),1,FALSE))),VLOOKUP($A131,INDIRECT("Week"&amp;LEFT(EH$1,2)&amp;"!B9:S240"),9,FALSE),"")</f>
        <v/>
      </c>
      <c r="EL131" t="str">
        <f t="shared" ref="EL131:EL194" ca="1" si="703">IF(NOT(ISNA(VLOOKUP($A131,INDIRECT("Week"&amp;LEFT(EH$1,2)&amp;"!B9:B240"),1,FALSE))),VLOOKUP($A131,INDIRECT("Week"&amp;LEFT(EH$1,2)&amp;"!B9:S240"),10,FALSE),"")</f>
        <v/>
      </c>
      <c r="EM131" t="str">
        <f t="shared" ref="EM131:EM194" ca="1" si="704">IF(NOT(ISNA(VLOOKUP($A131,INDIRECT("Week"&amp;LEFT(EH$1,2)&amp;"!B9:B240"),1,FALSE))),VLOOKUP($A131,INDIRECT("Week"&amp;LEFT(EH$1,2)&amp;"!B9:S240"),11,FALSE),"")</f>
        <v/>
      </c>
      <c r="EN131" t="str">
        <f t="shared" ref="EN131:EN194" ca="1" si="705">IF(NOT(ISNA(VLOOKUP($A131,INDIRECT("Week"&amp;LEFT(EH$1,2)&amp;"!B9:B240"),1,FALSE))),VLOOKUP($A131,INDIRECT("Week"&amp;LEFT(EH$1,2)&amp;"!B9:S240"),13,FALSE),"")</f>
        <v/>
      </c>
      <c r="EO131" t="str">
        <f t="shared" ref="EO131:EO194" ca="1" si="706">IF(NOT(ISNA(VLOOKUP($A131,INDIRECT("Week"&amp;LEFT(EH$1,2)&amp;"!B9:B240"),1,FALSE))),VLOOKUP($A131,INDIRECT("Week"&amp;LEFT(EH$1,2)&amp;"!B9:S240"),14,FALSE),"")</f>
        <v/>
      </c>
      <c r="EP131" t="str">
        <f t="shared" ref="EP131:EP194" ca="1" si="707">IF(NOT(ISNA(VLOOKUP($A131,INDIRECT("Week"&amp;LEFT(EH$1,2)&amp;"!B9:B240"),1,FALSE))),VLOOKUP($A131,INDIRECT("Week"&amp;LEFT(EH$1,2)&amp;"!B9:S240"),15,FALSE),"")</f>
        <v/>
      </c>
      <c r="EQ131" t="str">
        <f t="shared" ref="EQ131:EQ194" ca="1" si="708">IF(NOT(ISNA(VLOOKUP($A131,INDIRECT("Week"&amp;LEFT(EH$1,2)&amp;"!B9:B240"),1,FALSE))),VLOOKUP($A131,INDIRECT("Week"&amp;LEFT(EH$1,2)&amp;"!B9:S240"),16,FALSE),"")</f>
        <v/>
      </c>
      <c r="ER131" t="str">
        <f t="shared" ref="ER131:ER194" ca="1" si="709">IF(NOT(ISNA(VLOOKUP($A131,INDIRECT("Week"&amp;LEFT(EH$1,2)&amp;"!B9:B240"),1,FALSE))),VLOOKUP($A131,INDIRECT("Week"&amp;LEFT(EH$1,2)&amp;"!B9:S240"),17,FALSE),"")</f>
        <v/>
      </c>
      <c r="ES131" t="str">
        <f t="shared" ref="ES131:ES194" ca="1" si="710">IF(NOT(ISNA(VLOOKUP($A131,INDIRECT("Week"&amp;LEFT(EH$1,2)&amp;"!B9:B240"),1,FALSE))),VLOOKUP($A131,INDIRECT("Week"&amp;LEFT(EH$1,2)&amp;"!B9:S240"),18,FALSE),"")</f>
        <v/>
      </c>
      <c r="ET131" t="str">
        <f t="shared" ref="ET131:ET194" ca="1" si="711">IF(NOT(ISNA(VLOOKUP($A131,INDIRECT("Week"&amp;LEFT(ET$1,2)&amp;"!C9:H240"),1,FALSE))),VLOOKUP($A131,INDIRECT("Week"&amp;LEFT(ET$1,2)&amp;"!C9:H240"),6,FALSE),"")</f>
        <v/>
      </c>
      <c r="EU131" t="str">
        <f t="shared" ref="EU131:EU194" ca="1" si="712">IF(NOT(ISNA(VLOOKUP($A131,INDIRECT("Week"&amp;LEFT(ET$1,2)&amp;"!B9:B240"),1,FALSE))),VLOOKUP($A131,INDIRECT("Week"&amp;LEFT(ET$1,2)&amp;"!B9:S240"),6,FALSE),"")</f>
        <v/>
      </c>
      <c r="EV131" t="str">
        <f t="shared" ref="EV131:EV194" ca="1" si="713">IF(NOT(ISNA(VLOOKUP($A131,INDIRECT("Week"&amp;LEFT(ET$1,2)&amp;"!B9:B240"),1,FALSE))),VLOOKUP($A131,INDIRECT("Week"&amp;LEFT(ET$1,2)&amp;"!B9:S240"),8,FALSE),"")</f>
        <v/>
      </c>
      <c r="EW131" t="str">
        <f t="shared" ref="EW131:EW194" ca="1" si="714">IF(NOT(ISNA(VLOOKUP($A131,INDIRECT("Week"&amp;LEFT(ET$1,2)&amp;"!B9:B240"),1,FALSE))),VLOOKUP($A131,INDIRECT("Week"&amp;LEFT(ET$1,2)&amp;"!B9:S240"),9,FALSE),"")</f>
        <v/>
      </c>
      <c r="EX131" t="str">
        <f t="shared" ref="EX131:EX194" ca="1" si="715">IF(NOT(ISNA(VLOOKUP($A131,INDIRECT("Week"&amp;LEFT(ET$1,2)&amp;"!B9:B240"),1,FALSE))),VLOOKUP($A131,INDIRECT("Week"&amp;LEFT(ET$1,2)&amp;"!B9:S240"),10,FALSE),"")</f>
        <v/>
      </c>
      <c r="EY131" t="str">
        <f t="shared" ref="EY131:EY194" ca="1" si="716">IF(NOT(ISNA(VLOOKUP($A131,INDIRECT("Week"&amp;LEFT(ET$1,2)&amp;"!B9:B240"),1,FALSE))),VLOOKUP($A131,INDIRECT("Week"&amp;LEFT(ET$1,2)&amp;"!B9:S240"),11,FALSE),"")</f>
        <v/>
      </c>
      <c r="EZ131" t="str">
        <f t="shared" ref="EZ131:EZ194" ca="1" si="717">IF(NOT(ISNA(VLOOKUP($A131,INDIRECT("Week"&amp;LEFT(ET$1,2)&amp;"!B9:B240"),1,FALSE))),VLOOKUP($A131,INDIRECT("Week"&amp;LEFT(ET$1,2)&amp;"!B9:S240"),13,FALSE),"")</f>
        <v/>
      </c>
      <c r="FA131" t="str">
        <f t="shared" ref="FA131:FA194" ca="1" si="718">IF(NOT(ISNA(VLOOKUP($A131,INDIRECT("Week"&amp;LEFT(ET$1,2)&amp;"!B9:B240"),1,FALSE))),VLOOKUP($A131,INDIRECT("Week"&amp;LEFT(ET$1,2)&amp;"!B9:S240"),14,FALSE),"")</f>
        <v/>
      </c>
      <c r="FB131" t="str">
        <f t="shared" ref="FB131:FB194" ca="1" si="719">IF(NOT(ISNA(VLOOKUP($A131,INDIRECT("Week"&amp;LEFT(ET$1,2)&amp;"!B9:B240"),1,FALSE))),VLOOKUP($A131,INDIRECT("Week"&amp;LEFT(ET$1,2)&amp;"!B9:S240"),15,FALSE),"")</f>
        <v/>
      </c>
      <c r="FC131" t="str">
        <f t="shared" ref="FC131:FC194" ca="1" si="720">IF(NOT(ISNA(VLOOKUP($A131,INDIRECT("Week"&amp;LEFT(ET$1,2)&amp;"!B9:B240"),1,FALSE))),VLOOKUP($A131,INDIRECT("Week"&amp;LEFT(ET$1,2)&amp;"!B9:S240"),16,FALSE),"")</f>
        <v/>
      </c>
      <c r="FD131" t="str">
        <f t="shared" ref="FD131:FD194" ca="1" si="721">IF(NOT(ISNA(VLOOKUP($A131,INDIRECT("Week"&amp;LEFT(ET$1,2)&amp;"!B9:B240"),1,FALSE))),VLOOKUP($A131,INDIRECT("Week"&amp;LEFT(ET$1,2)&amp;"!B9:S240"),17,FALSE),"")</f>
        <v/>
      </c>
      <c r="FE131" t="str">
        <f t="shared" ref="FE131:FE194" ca="1" si="722">IF(NOT(ISNA(VLOOKUP($A131,INDIRECT("Week"&amp;LEFT(ET$1,2)&amp;"!B9:B240"),1,FALSE))),VLOOKUP($A131,INDIRECT("Week"&amp;LEFT(ET$1,2)&amp;"!B9:S240"),18,FALSE),"")</f>
        <v/>
      </c>
      <c r="FF131" t="str">
        <f t="shared" ref="FF131:FF194" ca="1" si="723">IF(NOT(ISNA(VLOOKUP($A131,INDIRECT("Week"&amp;LEFT(FF$1,2)&amp;"!C9:H240"),1,FALSE))),VLOOKUP($A131,INDIRECT("Week"&amp;LEFT(FF$1,2)&amp;"!C9:H240"),6,FALSE),"")</f>
        <v/>
      </c>
      <c r="FG131" t="str">
        <f t="shared" ref="FG131:FG194" ca="1" si="724">IF(NOT(ISNA(VLOOKUP($A131,INDIRECT("Week"&amp;LEFT(FF$1,2)&amp;"!B9:B240"),1,FALSE))),VLOOKUP($A131,INDIRECT("Week"&amp;LEFT(FF$1,2)&amp;"!B9:S240"),6,FALSE),"")</f>
        <v/>
      </c>
      <c r="FH131" t="str">
        <f t="shared" ref="FH131:FH194" ca="1" si="725">IF(NOT(ISNA(VLOOKUP($A131,INDIRECT("Week"&amp;LEFT(FF$1,2)&amp;"!B9:B240"),1,FALSE))),VLOOKUP($A131,INDIRECT("Week"&amp;LEFT(FF$1,2)&amp;"!B9:S240"),8,FALSE),"")</f>
        <v/>
      </c>
      <c r="FI131" t="str">
        <f t="shared" ref="FI131:FI194" ca="1" si="726">IF(NOT(ISNA(VLOOKUP($A131,INDIRECT("Week"&amp;LEFT(FF$1,2)&amp;"!B9:B240"),1,FALSE))),VLOOKUP($A131,INDIRECT("Week"&amp;LEFT(FF$1,2)&amp;"!B9:S240"),9,FALSE),"")</f>
        <v/>
      </c>
      <c r="FJ131" t="str">
        <f t="shared" ref="FJ131:FJ194" ca="1" si="727">IF(NOT(ISNA(VLOOKUP($A131,INDIRECT("Week"&amp;LEFT(FF$1,2)&amp;"!B9:B240"),1,FALSE))),VLOOKUP($A131,INDIRECT("Week"&amp;LEFT(FF$1,2)&amp;"!B9:S240"),10,FALSE),"")</f>
        <v/>
      </c>
      <c r="FK131" t="str">
        <f t="shared" ref="FK131:FK194" ca="1" si="728">IF(NOT(ISNA(VLOOKUP($A131,INDIRECT("Week"&amp;LEFT(FF$1,2)&amp;"!B9:B240"),1,FALSE))),VLOOKUP($A131,INDIRECT("Week"&amp;LEFT(FF$1,2)&amp;"!B9:S240"),11,FALSE),"")</f>
        <v/>
      </c>
      <c r="FL131" t="str">
        <f t="shared" ref="FL131:FL194" ca="1" si="729">IF(NOT(ISNA(VLOOKUP($A131,INDIRECT("Week"&amp;LEFT(FF$1,2)&amp;"!B9:B240"),1,FALSE))),VLOOKUP($A131,INDIRECT("Week"&amp;LEFT(FF$1,2)&amp;"!B9:S240"),13,FALSE),"")</f>
        <v/>
      </c>
      <c r="FM131" t="str">
        <f t="shared" ref="FM131:FM194" ca="1" si="730">IF(NOT(ISNA(VLOOKUP($A131,INDIRECT("Week"&amp;LEFT(FF$1,2)&amp;"!B9:B240"),1,FALSE))),VLOOKUP($A131,INDIRECT("Week"&amp;LEFT(FF$1,2)&amp;"!B9:S240"),14,FALSE),"")</f>
        <v/>
      </c>
      <c r="FN131" t="str">
        <f t="shared" ref="FN131:FN194" ca="1" si="731">IF(NOT(ISNA(VLOOKUP($A131,INDIRECT("Week"&amp;LEFT(FF$1,2)&amp;"!B9:B240"),1,FALSE))),VLOOKUP($A131,INDIRECT("Week"&amp;LEFT(FF$1,2)&amp;"!B9:S240"),15,FALSE),"")</f>
        <v/>
      </c>
      <c r="FO131" t="str">
        <f t="shared" ref="FO131:FO194" ca="1" si="732">IF(NOT(ISNA(VLOOKUP($A131,INDIRECT("Week"&amp;LEFT(FF$1,2)&amp;"!B9:B240"),1,FALSE))),VLOOKUP($A131,INDIRECT("Week"&amp;LEFT(FF$1,2)&amp;"!B9:S240"),16,FALSE),"")</f>
        <v/>
      </c>
      <c r="FP131" t="str">
        <f t="shared" ref="FP131:FP194" ca="1" si="733">IF(NOT(ISNA(VLOOKUP($A131,INDIRECT("Week"&amp;LEFT(FF$1,2)&amp;"!B9:B240"),1,FALSE))),VLOOKUP($A131,INDIRECT("Week"&amp;LEFT(FF$1,2)&amp;"!B9:S240"),17,FALSE),"")</f>
        <v/>
      </c>
      <c r="FQ131" t="str">
        <f t="shared" ref="FQ131:FQ194" ca="1" si="734">IF(NOT(ISNA(VLOOKUP($A131,INDIRECT("Week"&amp;LEFT(FF$1,2)&amp;"!B9:B240"),1,FALSE))),VLOOKUP($A131,INDIRECT("Week"&amp;LEFT(FF$1,2)&amp;"!B9:S240"),18,FALSE),"")</f>
        <v/>
      </c>
      <c r="FR131" t="str">
        <f t="shared" ref="FR131:FR194" ca="1" si="735">IF(NOT(ISNA(VLOOKUP($A131,INDIRECT("Week"&amp;LEFT(FR$1,2)&amp;"!C9:H240"),1,FALSE))),VLOOKUP($A131,INDIRECT("Week"&amp;LEFT(FR$1,2)&amp;"!C9:H240"),6,FALSE),"")</f>
        <v/>
      </c>
      <c r="FS131" t="str">
        <f t="shared" ref="FS131:FS194" ca="1" si="736">IF(NOT(ISNA(VLOOKUP($A131,INDIRECT("Week"&amp;LEFT(FR$1,2)&amp;"!B9:B240"),1,FALSE))),VLOOKUP($A131,INDIRECT("Week"&amp;LEFT(FR$1,2)&amp;"!B9:S240"),6,FALSE),"")</f>
        <v/>
      </c>
      <c r="FT131" t="str">
        <f t="shared" ref="FT131:FT194" ca="1" si="737">IF(NOT(ISNA(VLOOKUP($A131,INDIRECT("Week"&amp;LEFT(FR$1,2)&amp;"!B9:B240"),1,FALSE))),VLOOKUP($A131,INDIRECT("Week"&amp;LEFT(FR$1,2)&amp;"!B9:S240"),8,FALSE),"")</f>
        <v/>
      </c>
      <c r="FU131" t="str">
        <f t="shared" ref="FU131:FU194" ca="1" si="738">IF(NOT(ISNA(VLOOKUP($A131,INDIRECT("Week"&amp;LEFT(FR$1,2)&amp;"!B9:B240"),1,FALSE))),VLOOKUP($A131,INDIRECT("Week"&amp;LEFT(FR$1,2)&amp;"!B9:S240"),9,FALSE),"")</f>
        <v/>
      </c>
      <c r="FV131" t="str">
        <f t="shared" ref="FV131:FV194" ca="1" si="739">IF(NOT(ISNA(VLOOKUP($A131,INDIRECT("Week"&amp;LEFT(FR$1,2)&amp;"!B9:B240"),1,FALSE))),VLOOKUP($A131,INDIRECT("Week"&amp;LEFT(FR$1,2)&amp;"!B9:S240"),10,FALSE),"")</f>
        <v/>
      </c>
      <c r="FW131" t="str">
        <f t="shared" ref="FW131:FW194" ca="1" si="740">IF(NOT(ISNA(VLOOKUP($A131,INDIRECT("Week"&amp;LEFT(FR$1,2)&amp;"!B9:B240"),1,FALSE))),VLOOKUP($A131,INDIRECT("Week"&amp;LEFT(FR$1,2)&amp;"!B9:S240"),11,FALSE),"")</f>
        <v/>
      </c>
      <c r="FX131" t="str">
        <f t="shared" ref="FX131:FX194" ca="1" si="741">IF(NOT(ISNA(VLOOKUP($A131,INDIRECT("Week"&amp;LEFT(FR$1,2)&amp;"!B9:B240"),1,FALSE))),VLOOKUP($A131,INDIRECT("Week"&amp;LEFT(FR$1,2)&amp;"!B9:S240"),13,FALSE),"")</f>
        <v/>
      </c>
      <c r="FY131" t="str">
        <f t="shared" ref="FY131:FY194" ca="1" si="742">IF(NOT(ISNA(VLOOKUP($A131,INDIRECT("Week"&amp;LEFT(FR$1,2)&amp;"!B9:B240"),1,FALSE))),VLOOKUP($A131,INDIRECT("Week"&amp;LEFT(FR$1,2)&amp;"!B9:S240"),14,FALSE),"")</f>
        <v/>
      </c>
      <c r="FZ131" t="str">
        <f t="shared" ref="FZ131:FZ194" ca="1" si="743">IF(NOT(ISNA(VLOOKUP($A131,INDIRECT("Week"&amp;LEFT(FR$1,2)&amp;"!B9:B240"),1,FALSE))),VLOOKUP($A131,INDIRECT("Week"&amp;LEFT(FR$1,2)&amp;"!B9:S240"),15,FALSE),"")</f>
        <v/>
      </c>
      <c r="GA131" t="str">
        <f t="shared" ref="GA131:GA194" ca="1" si="744">IF(NOT(ISNA(VLOOKUP($A131,INDIRECT("Week"&amp;LEFT(FR$1,2)&amp;"!B9:B240"),1,FALSE))),VLOOKUP($A131,INDIRECT("Week"&amp;LEFT(FR$1,2)&amp;"!B9:S240"),16,FALSE),"")</f>
        <v/>
      </c>
      <c r="GB131" t="str">
        <f t="shared" ref="GB131:GB194" ca="1" si="745">IF(NOT(ISNA(VLOOKUP($A131,INDIRECT("Week"&amp;LEFT(FR$1,2)&amp;"!B9:B240"),1,FALSE))),VLOOKUP($A131,INDIRECT("Week"&amp;LEFT(FR$1,2)&amp;"!B9:S240"),17,FALSE),"")</f>
        <v/>
      </c>
      <c r="GC131" t="str">
        <f t="shared" ref="GC131:GC194" ca="1" si="746">IF(NOT(ISNA(VLOOKUP($A131,INDIRECT("Week"&amp;LEFT(FR$1,2)&amp;"!B9:B240"),1,FALSE))),VLOOKUP($A131,INDIRECT("Week"&amp;LEFT(FR$1,2)&amp;"!B9:S240"),18,FALSE),"")</f>
        <v/>
      </c>
      <c r="GD131" t="str">
        <f t="shared" ref="GD131:GD194" ca="1" si="747">IF(NOT(ISNA(VLOOKUP($A131,INDIRECT("Week"&amp;LEFT(GD$1,2)&amp;"!C9:H240"),1,FALSE))),VLOOKUP($A131,INDIRECT("Week"&amp;LEFT(GD$1,2)&amp;"!C9:H240"),6,FALSE),"")</f>
        <v/>
      </c>
      <c r="GE131" t="str">
        <f t="shared" ref="GE131:GE194" ca="1" si="748">IF(NOT(ISNA(VLOOKUP($A131,INDIRECT("Week"&amp;LEFT(GD$1,2)&amp;"!B9:B240"),1,FALSE))),VLOOKUP($A131,INDIRECT("Week"&amp;LEFT(GD$1,2)&amp;"!B9:S240"),6,FALSE),"")</f>
        <v/>
      </c>
      <c r="GF131" t="str">
        <f t="shared" ref="GF131:GF194" ca="1" si="749">IF(NOT(ISNA(VLOOKUP($A131,INDIRECT("Week"&amp;LEFT(GD$1,2)&amp;"!B9:B240"),1,FALSE))),VLOOKUP($A131,INDIRECT("Week"&amp;LEFT(GD$1,2)&amp;"!B9:S240"),8,FALSE),"")</f>
        <v/>
      </c>
      <c r="GG131" t="str">
        <f t="shared" ref="GG131:GG194" ca="1" si="750">IF(NOT(ISNA(VLOOKUP($A131,INDIRECT("Week"&amp;LEFT(GD$1,2)&amp;"!B9:B240"),1,FALSE))),VLOOKUP($A131,INDIRECT("Week"&amp;LEFT(GD$1,2)&amp;"!B9:S240"),9,FALSE),"")</f>
        <v/>
      </c>
      <c r="GH131" t="str">
        <f t="shared" ref="GH131:GH194" ca="1" si="751">IF(NOT(ISNA(VLOOKUP($A131,INDIRECT("Week"&amp;LEFT(GD$1,2)&amp;"!B9:B240"),1,FALSE))),VLOOKUP($A131,INDIRECT("Week"&amp;LEFT(GD$1,2)&amp;"!B9:S240"),10,FALSE),"")</f>
        <v/>
      </c>
      <c r="GI131" t="str">
        <f t="shared" ref="GI131:GI194" ca="1" si="752">IF(NOT(ISNA(VLOOKUP($A131,INDIRECT("Week"&amp;LEFT(GD$1,2)&amp;"!B9:B240"),1,FALSE))),VLOOKUP($A131,INDIRECT("Week"&amp;LEFT(GD$1,2)&amp;"!B9:S240"),11,FALSE),"")</f>
        <v/>
      </c>
      <c r="GJ131" t="str">
        <f t="shared" ref="GJ131:GJ194" ca="1" si="753">IF(NOT(ISNA(VLOOKUP($A131,INDIRECT("Week"&amp;LEFT(GD$1,2)&amp;"!B9:B240"),1,FALSE))),VLOOKUP($A131,INDIRECT("Week"&amp;LEFT(GD$1,2)&amp;"!B9:S240"),13,FALSE),"")</f>
        <v/>
      </c>
      <c r="GK131" t="str">
        <f t="shared" ref="GK131:GK194" ca="1" si="754">IF(NOT(ISNA(VLOOKUP($A131,INDIRECT("Week"&amp;LEFT(GD$1,2)&amp;"!B9:B240"),1,FALSE))),VLOOKUP($A131,INDIRECT("Week"&amp;LEFT(GD$1,2)&amp;"!B9:S240"),14,FALSE),"")</f>
        <v/>
      </c>
      <c r="GL131" t="str">
        <f t="shared" ref="GL131:GL194" ca="1" si="755">IF(NOT(ISNA(VLOOKUP($A131,INDIRECT("Week"&amp;LEFT(GD$1,2)&amp;"!B9:B240"),1,FALSE))),VLOOKUP($A131,INDIRECT("Week"&amp;LEFT(GD$1,2)&amp;"!B9:S240"),15,FALSE),"")</f>
        <v/>
      </c>
      <c r="GM131" t="str">
        <f t="shared" ref="GM131:GM194" ca="1" si="756">IF(NOT(ISNA(VLOOKUP($A131,INDIRECT("Week"&amp;LEFT(GD$1,2)&amp;"!B9:B240"),1,FALSE))),VLOOKUP($A131,INDIRECT("Week"&amp;LEFT(GD$1,2)&amp;"!B9:S240"),16,FALSE),"")</f>
        <v/>
      </c>
      <c r="GN131" t="str">
        <f t="shared" ref="GN131:GN194" ca="1" si="757">IF(NOT(ISNA(VLOOKUP($A131,INDIRECT("Week"&amp;LEFT(GD$1,2)&amp;"!B9:B240"),1,FALSE))),VLOOKUP($A131,INDIRECT("Week"&amp;LEFT(GD$1,2)&amp;"!B9:S240"),17,FALSE),"")</f>
        <v/>
      </c>
      <c r="GO131" t="str">
        <f t="shared" ref="GO131:GO194" ca="1" si="758">IF(NOT(ISNA(VLOOKUP($A131,INDIRECT("Week"&amp;LEFT(GD$1,2)&amp;"!B9:B240"),1,FALSE))),VLOOKUP($A131,INDIRECT("Week"&amp;LEFT(GD$1,2)&amp;"!B9:S240"),18,FALSE),"")</f>
        <v/>
      </c>
      <c r="GP131" t="str">
        <f t="shared" ref="GP131:GP194" ca="1" si="759">IF(NOT(ISNA(VLOOKUP($A131,INDIRECT("Week"&amp;LEFT(GP$1,2)&amp;"!C9:H240"),1,FALSE))),VLOOKUP($A131,INDIRECT("Week"&amp;LEFT(GP$1,2)&amp;"!C9:H240"),6,FALSE),"")</f>
        <v/>
      </c>
      <c r="GQ131" t="str">
        <f t="shared" ref="GQ131:GQ194" ca="1" si="760">IF(NOT(ISNA(VLOOKUP($A131,INDIRECT("Week"&amp;LEFT(GP$1,2)&amp;"!B9:B240"),1,FALSE))),VLOOKUP($A131,INDIRECT("Week"&amp;LEFT(GP$1,2)&amp;"!B9:S240"),6,FALSE),"")</f>
        <v/>
      </c>
      <c r="GR131" t="str">
        <f t="shared" ref="GR131:GR194" ca="1" si="761">IF(NOT(ISNA(VLOOKUP($A131,INDIRECT("Week"&amp;LEFT(GP$1,2)&amp;"!B9:B240"),1,FALSE))),VLOOKUP($A131,INDIRECT("Week"&amp;LEFT(GP$1,2)&amp;"!B9:S240"),8,FALSE),"")</f>
        <v/>
      </c>
      <c r="GS131" t="str">
        <f t="shared" ref="GS131:GS194" ca="1" si="762">IF(NOT(ISNA(VLOOKUP($A131,INDIRECT("Week"&amp;LEFT(GP$1,2)&amp;"!B9:B240"),1,FALSE))),VLOOKUP($A131,INDIRECT("Week"&amp;LEFT(GP$1,2)&amp;"!B9:S240"),9,FALSE),"")</f>
        <v/>
      </c>
      <c r="GT131" t="str">
        <f t="shared" ref="GT131:GT194" ca="1" si="763">IF(NOT(ISNA(VLOOKUP($A131,INDIRECT("Week"&amp;LEFT(GP$1,2)&amp;"!B9:B240"),1,FALSE))),VLOOKUP($A131,INDIRECT("Week"&amp;LEFT(GP$1,2)&amp;"!B9:S240"),10,FALSE),"")</f>
        <v/>
      </c>
      <c r="GU131" t="str">
        <f t="shared" ref="GU131:GU194" ca="1" si="764">IF(NOT(ISNA(VLOOKUP($A131,INDIRECT("Week"&amp;LEFT(GP$1,2)&amp;"!B9:B240"),1,FALSE))),VLOOKUP($A131,INDIRECT("Week"&amp;LEFT(GP$1,2)&amp;"!B9:S240"),11,FALSE),"")</f>
        <v/>
      </c>
      <c r="GV131" t="str">
        <f t="shared" ref="GV131:GV194" ca="1" si="765">IF(NOT(ISNA(VLOOKUP($A131,INDIRECT("Week"&amp;LEFT(GP$1,2)&amp;"!B9:B240"),1,FALSE))),VLOOKUP($A131,INDIRECT("Week"&amp;LEFT(GP$1,2)&amp;"!B9:S240"),13,FALSE),"")</f>
        <v/>
      </c>
      <c r="GW131" t="str">
        <f t="shared" ref="GW131:GW194" ca="1" si="766">IF(NOT(ISNA(VLOOKUP($A131,INDIRECT("Week"&amp;LEFT(GP$1,2)&amp;"!B9:B240"),1,FALSE))),VLOOKUP($A131,INDIRECT("Week"&amp;LEFT(GP$1,2)&amp;"!B9:S240"),14,FALSE),"")</f>
        <v/>
      </c>
      <c r="GX131" t="str">
        <f t="shared" ref="GX131:GX194" ca="1" si="767">IF(NOT(ISNA(VLOOKUP($A131,INDIRECT("Week"&amp;LEFT(GP$1,2)&amp;"!B9:B240"),1,FALSE))),VLOOKUP($A131,INDIRECT("Week"&amp;LEFT(GP$1,2)&amp;"!B9:S240"),15,FALSE),"")</f>
        <v/>
      </c>
      <c r="GY131" t="str">
        <f t="shared" ref="GY131:GY194" ca="1" si="768">IF(NOT(ISNA(VLOOKUP($A131,INDIRECT("Week"&amp;LEFT(GP$1,2)&amp;"!B9:B240"),1,FALSE))),VLOOKUP($A131,INDIRECT("Week"&amp;LEFT(GP$1,2)&amp;"!B9:S240"),16,FALSE),"")</f>
        <v/>
      </c>
      <c r="GZ131" t="str">
        <f t="shared" ref="GZ131:GZ194" ca="1" si="769">IF(NOT(ISNA(VLOOKUP($A131,INDIRECT("Week"&amp;LEFT(GP$1,2)&amp;"!B9:B240"),1,FALSE))),VLOOKUP($A131,INDIRECT("Week"&amp;LEFT(GP$1,2)&amp;"!B9:S240"),17,FALSE),"")</f>
        <v/>
      </c>
      <c r="HA131" t="str">
        <f t="shared" ref="HA131:HA194" ca="1" si="770">IF(NOT(ISNA(VLOOKUP($A131,INDIRECT("Week"&amp;LEFT(GP$1,2)&amp;"!B9:B240"),1,FALSE))),VLOOKUP($A131,INDIRECT("Week"&amp;LEFT(GP$1,2)&amp;"!B9:S240"),18,FALSE),"")</f>
        <v/>
      </c>
      <c r="HB131" t="str">
        <f t="shared" ref="HB131:HB194" ca="1" si="771">IF(NOT(ISNA(VLOOKUP($A131,INDIRECT("Week"&amp;LEFT(HB$1,2)&amp;"!C9:H240"),1,FALSE))),VLOOKUP($A131,INDIRECT("Week"&amp;LEFT(HB$1,2)&amp;"!C9:H240"),6,FALSE),"")</f>
        <v/>
      </c>
      <c r="HC131" t="str">
        <f t="shared" ref="HC131:HC194" ca="1" si="772">IF(NOT(ISNA(VLOOKUP($A131,INDIRECT("Week"&amp;LEFT(HB$1,2)&amp;"!B9:B240"),1,FALSE))),VLOOKUP($A131,INDIRECT("Week"&amp;LEFT(HB$1,2)&amp;"!B9:S240"),6,FALSE),"")</f>
        <v/>
      </c>
      <c r="HD131" t="str">
        <f t="shared" ref="HD131:HD194" ca="1" si="773">IF(NOT(ISNA(VLOOKUP($A131,INDIRECT("Week"&amp;LEFT(HB$1,2)&amp;"!B9:B240"),1,FALSE))),VLOOKUP($A131,INDIRECT("Week"&amp;LEFT(HB$1,2)&amp;"!B9:S240"),8,FALSE),"")</f>
        <v/>
      </c>
      <c r="HE131" t="str">
        <f t="shared" ref="HE131:HE194" ca="1" si="774">IF(NOT(ISNA(VLOOKUP($A131,INDIRECT("Week"&amp;LEFT(HB$1,2)&amp;"!B9:B240"),1,FALSE))),VLOOKUP($A131,INDIRECT("Week"&amp;LEFT(HB$1,2)&amp;"!B9:S240"),9,FALSE),"")</f>
        <v/>
      </c>
      <c r="HF131" t="str">
        <f t="shared" ref="HF131:HF194" ca="1" si="775">IF(NOT(ISNA(VLOOKUP($A131,INDIRECT("Week"&amp;LEFT(HB$1,2)&amp;"!B9:B240"),1,FALSE))),VLOOKUP($A131,INDIRECT("Week"&amp;LEFT(HB$1,2)&amp;"!B9:S240"),10,FALSE),"")</f>
        <v/>
      </c>
      <c r="HG131" t="str">
        <f t="shared" ref="HG131:HG194" ca="1" si="776">IF(NOT(ISNA(VLOOKUP($A131,INDIRECT("Week"&amp;LEFT(HB$1,2)&amp;"!B9:B240"),1,FALSE))),VLOOKUP($A131,INDIRECT("Week"&amp;LEFT(HB$1,2)&amp;"!B9:S240"),11,FALSE),"")</f>
        <v/>
      </c>
      <c r="HH131" t="str">
        <f t="shared" ref="HH131:HH194" ca="1" si="777">IF(NOT(ISNA(VLOOKUP($A131,INDIRECT("Week"&amp;LEFT(HB$1,2)&amp;"!B9:B240"),1,FALSE))),VLOOKUP($A131,INDIRECT("Week"&amp;LEFT(HB$1,2)&amp;"!B9:S240"),13,FALSE),"")</f>
        <v/>
      </c>
      <c r="HI131" t="str">
        <f t="shared" ref="HI131:HI194" ca="1" si="778">IF(NOT(ISNA(VLOOKUP($A131,INDIRECT("Week"&amp;LEFT(HB$1,2)&amp;"!B9:B240"),1,FALSE))),VLOOKUP($A131,INDIRECT("Week"&amp;LEFT(HB$1,2)&amp;"!B9:S240"),14,FALSE),"")</f>
        <v/>
      </c>
      <c r="HJ131" t="str">
        <f t="shared" ref="HJ131:HJ194" ca="1" si="779">IF(NOT(ISNA(VLOOKUP($A131,INDIRECT("Week"&amp;LEFT(HB$1,2)&amp;"!B9:B240"),1,FALSE))),VLOOKUP($A131,INDIRECT("Week"&amp;LEFT(HB$1,2)&amp;"!B9:S240"),15,FALSE),"")</f>
        <v/>
      </c>
      <c r="HK131" t="str">
        <f t="shared" ref="HK131:HK194" ca="1" si="780">IF(NOT(ISNA(VLOOKUP($A131,INDIRECT("Week"&amp;LEFT(HB$1,2)&amp;"!B9:B240"),1,FALSE))),VLOOKUP($A131,INDIRECT("Week"&amp;LEFT(HB$1,2)&amp;"!B9:S240"),16,FALSE),"")</f>
        <v/>
      </c>
      <c r="HL131" t="str">
        <f t="shared" ref="HL131:HL194" ca="1" si="781">IF(NOT(ISNA(VLOOKUP($A131,INDIRECT("Week"&amp;LEFT(HB$1,2)&amp;"!B9:B240"),1,FALSE))),VLOOKUP($A131,INDIRECT("Week"&amp;LEFT(HB$1,2)&amp;"!B9:S240"),17,FALSE),"")</f>
        <v/>
      </c>
      <c r="HM131" t="str">
        <f t="shared" ref="HM131:HM194" ca="1" si="782">IF(NOT(ISNA(VLOOKUP($A131,INDIRECT("Week"&amp;LEFT(HB$1,2)&amp;"!B9:B240"),1,FALSE))),VLOOKUP($A131,INDIRECT("Week"&amp;LEFT(HB$1,2)&amp;"!B9:S240"),18,FALSE),"")</f>
        <v/>
      </c>
      <c r="HN131" t="str">
        <f t="shared" ref="HN131:HN194" ca="1" si="783">IF(NOT(ISNA(VLOOKUP($A131,INDIRECT("Week"&amp;LEFT(HN$1,2)&amp;"!C9:H240"),1,FALSE))),VLOOKUP($A131,INDIRECT("Week"&amp;LEFT(HN$1,2)&amp;"!C9:H240"),6,FALSE),"")</f>
        <v/>
      </c>
      <c r="HO131" t="str">
        <f t="shared" ref="HO131:HO194" ca="1" si="784">IF(NOT(ISNA(VLOOKUP($A131,INDIRECT("Week"&amp;LEFT(HN$1,2)&amp;"!B9:B240"),1,FALSE))),VLOOKUP($A131,INDIRECT("Week"&amp;LEFT(HN$1,2)&amp;"!B9:S240"),6,FALSE),"")</f>
        <v/>
      </c>
      <c r="HP131" t="str">
        <f t="shared" ref="HP131:HP194" ca="1" si="785">IF(NOT(ISNA(VLOOKUP($A131,INDIRECT("Week"&amp;LEFT(HN$1,2)&amp;"!B9:B240"),1,FALSE))),VLOOKUP($A131,INDIRECT("Week"&amp;LEFT(HN$1,2)&amp;"!B9:S240"),8,FALSE),"")</f>
        <v/>
      </c>
      <c r="HQ131" t="str">
        <f t="shared" ref="HQ131:HQ194" ca="1" si="786">IF(NOT(ISNA(VLOOKUP($A131,INDIRECT("Week"&amp;LEFT(HN$1,2)&amp;"!B9:B240"),1,FALSE))),VLOOKUP($A131,INDIRECT("Week"&amp;LEFT(HN$1,2)&amp;"!B9:S240"),9,FALSE),"")</f>
        <v/>
      </c>
      <c r="HR131" t="str">
        <f t="shared" ref="HR131:HR194" ca="1" si="787">IF(NOT(ISNA(VLOOKUP($A131,INDIRECT("Week"&amp;LEFT(HN$1,2)&amp;"!B9:B240"),1,FALSE))),VLOOKUP($A131,INDIRECT("Week"&amp;LEFT(HN$1,2)&amp;"!B9:S240"),10,FALSE),"")</f>
        <v/>
      </c>
      <c r="HS131" t="str">
        <f t="shared" ref="HS131:HS194" ca="1" si="788">IF(NOT(ISNA(VLOOKUP($A131,INDIRECT("Week"&amp;LEFT(HN$1,2)&amp;"!B9:B240"),1,FALSE))),VLOOKUP($A131,INDIRECT("Week"&amp;LEFT(HN$1,2)&amp;"!B9:S240"),11,FALSE),"")</f>
        <v/>
      </c>
      <c r="HT131" t="str">
        <f t="shared" ref="HT131:HT194" ca="1" si="789">IF(NOT(ISNA(VLOOKUP($A131,INDIRECT("Week"&amp;LEFT(HN$1,2)&amp;"!B9:B240"),1,FALSE))),VLOOKUP($A131,INDIRECT("Week"&amp;LEFT(HN$1,2)&amp;"!B9:S240"),13,FALSE),"")</f>
        <v/>
      </c>
      <c r="HU131" t="str">
        <f t="shared" ref="HU131:HU194" ca="1" si="790">IF(NOT(ISNA(VLOOKUP($A131,INDIRECT("Week"&amp;LEFT(HN$1,2)&amp;"!B9:B240"),1,FALSE))),VLOOKUP($A131,INDIRECT("Week"&amp;LEFT(HN$1,2)&amp;"!B9:S240"),14,FALSE),"")</f>
        <v/>
      </c>
      <c r="HV131" t="str">
        <f t="shared" ref="HV131:HV194" ca="1" si="791">IF(NOT(ISNA(VLOOKUP($A131,INDIRECT("Week"&amp;LEFT(HN$1,2)&amp;"!B9:B240"),1,FALSE))),VLOOKUP($A131,INDIRECT("Week"&amp;LEFT(HN$1,2)&amp;"!B9:S240"),15,FALSE),"")</f>
        <v/>
      </c>
      <c r="HW131" t="str">
        <f t="shared" ref="HW131:HW194" ca="1" si="792">IF(NOT(ISNA(VLOOKUP($A131,INDIRECT("Week"&amp;LEFT(HN$1,2)&amp;"!B9:B240"),1,FALSE))),VLOOKUP($A131,INDIRECT("Week"&amp;LEFT(HN$1,2)&amp;"!B9:S240"),16,FALSE),"")</f>
        <v/>
      </c>
      <c r="HX131" t="str">
        <f t="shared" ref="HX131:HX194" ca="1" si="793">IF(NOT(ISNA(VLOOKUP($A131,INDIRECT("Week"&amp;LEFT(HN$1,2)&amp;"!B9:B240"),1,FALSE))),VLOOKUP($A131,INDIRECT("Week"&amp;LEFT(HN$1,2)&amp;"!B9:S240"),17,FALSE),"")</f>
        <v/>
      </c>
      <c r="HY131" t="str">
        <f t="shared" ref="HY131:HY194" ca="1" si="794">IF(NOT(ISNA(VLOOKUP($A131,INDIRECT("Week"&amp;LEFT(HN$1,2)&amp;"!B9:B240"),1,FALSE))),VLOOKUP($A131,INDIRECT("Week"&amp;LEFT(HN$1,2)&amp;"!B9:S240"),18,FALSE),"")</f>
        <v/>
      </c>
      <c r="HZ131" t="str">
        <f t="shared" ref="HZ131:HZ194" ca="1" si="795">IF(NOT(ISNA(VLOOKUP($A131,INDIRECT("Week"&amp;LEFT(HZ$1,2)&amp;"!C9:H240"),1,FALSE))),VLOOKUP($A131,INDIRECT("Week"&amp;LEFT(HZ$1,2)&amp;"!C9:H240"),6,FALSE),"")</f>
        <v/>
      </c>
      <c r="IA131" t="str">
        <f t="shared" ref="IA131:IA194" ca="1" si="796">IF(NOT(ISNA(VLOOKUP($A131,INDIRECT("Week"&amp;LEFT(HZ$1,2)&amp;"!B9:B240"),1,FALSE))),VLOOKUP($A131,INDIRECT("Week"&amp;LEFT(HZ$1,2)&amp;"!B9:S240"),6,FALSE),"")</f>
        <v/>
      </c>
      <c r="IB131" t="str">
        <f t="shared" ref="IB131:IB194" ca="1" si="797">IF(NOT(ISNA(VLOOKUP($A131,INDIRECT("Week"&amp;LEFT(HZ$1,2)&amp;"!B9:B240"),1,FALSE))),VLOOKUP($A131,INDIRECT("Week"&amp;LEFT(HZ$1,2)&amp;"!B9:S240"),8,FALSE),"")</f>
        <v/>
      </c>
      <c r="IC131" t="str">
        <f t="shared" ref="IC131:IC194" ca="1" si="798">IF(NOT(ISNA(VLOOKUP($A131,INDIRECT("Week"&amp;LEFT(HZ$1,2)&amp;"!B9:B240"),1,FALSE))),VLOOKUP($A131,INDIRECT("Week"&amp;LEFT(HZ$1,2)&amp;"!B9:S240"),9,FALSE),"")</f>
        <v/>
      </c>
      <c r="ID131" t="str">
        <f t="shared" ref="ID131:ID194" ca="1" si="799">IF(NOT(ISNA(VLOOKUP($A131,INDIRECT("Week"&amp;LEFT(HZ$1,2)&amp;"!B9:B240"),1,FALSE))),VLOOKUP($A131,INDIRECT("Week"&amp;LEFT(HZ$1,2)&amp;"!B9:S240"),10,FALSE),"")</f>
        <v/>
      </c>
      <c r="IE131" t="str">
        <f t="shared" ref="IE131:IE194" ca="1" si="800">IF(NOT(ISNA(VLOOKUP($A131,INDIRECT("Week"&amp;LEFT(HZ$1,2)&amp;"!B9:B240"),1,FALSE))),VLOOKUP($A131,INDIRECT("Week"&amp;LEFT(HZ$1,2)&amp;"!B9:S240"),11,FALSE),"")</f>
        <v/>
      </c>
      <c r="IF131" t="str">
        <f t="shared" ref="IF131:IF194" ca="1" si="801">IF(NOT(ISNA(VLOOKUP($A131,INDIRECT("Week"&amp;LEFT(HZ$1,2)&amp;"!B9:B240"),1,FALSE))),VLOOKUP($A131,INDIRECT("Week"&amp;LEFT(HZ$1,2)&amp;"!B9:S240"),13,FALSE),"")</f>
        <v/>
      </c>
      <c r="IG131" t="str">
        <f t="shared" ref="IG131:IG194" ca="1" si="802">IF(NOT(ISNA(VLOOKUP($A131,INDIRECT("Week"&amp;LEFT(HZ$1,2)&amp;"!B9:B240"),1,FALSE))),VLOOKUP($A131,INDIRECT("Week"&amp;LEFT(HZ$1,2)&amp;"!B9:S240"),14,FALSE),"")</f>
        <v/>
      </c>
      <c r="IH131" t="str">
        <f t="shared" ref="IH131:IH194" ca="1" si="803">IF(NOT(ISNA(VLOOKUP($A131,INDIRECT("Week"&amp;LEFT(HZ$1,2)&amp;"!B9:B240"),1,FALSE))),VLOOKUP($A131,INDIRECT("Week"&amp;LEFT(HZ$1,2)&amp;"!B9:S240"),15,FALSE),"")</f>
        <v/>
      </c>
      <c r="II131" t="str">
        <f t="shared" ref="II131:II194" ca="1" si="804">IF(NOT(ISNA(VLOOKUP($A131,INDIRECT("Week"&amp;LEFT(HZ$1,2)&amp;"!B9:B240"),1,FALSE))),VLOOKUP($A131,INDIRECT("Week"&amp;LEFT(HZ$1,2)&amp;"!B9:S240"),16,FALSE),"")</f>
        <v/>
      </c>
      <c r="IJ131" t="str">
        <f t="shared" ref="IJ131:IJ194" ca="1" si="805">IF(NOT(ISNA(VLOOKUP($A131,INDIRECT("Week"&amp;LEFT(HZ$1,2)&amp;"!B9:B240"),1,FALSE))),VLOOKUP($A131,INDIRECT("Week"&amp;LEFT(HZ$1,2)&amp;"!B9:S240"),17,FALSE),"")</f>
        <v/>
      </c>
      <c r="IK131" t="str">
        <f t="shared" ref="IK131:IK194" ca="1" si="806">IF(NOT(ISNA(VLOOKUP($A131,INDIRECT("Week"&amp;LEFT(HZ$1,2)&amp;"!B9:B240"),1,FALSE))),VLOOKUP($A131,INDIRECT("Week"&amp;LEFT(HZ$1,2)&amp;"!B9:S240"),18,FALSE),"")</f>
        <v/>
      </c>
      <c r="IL131" t="str">
        <f t="shared" ref="IL131:IL194" ca="1" si="807">IF(NOT(ISNA(VLOOKUP($A131,INDIRECT("Week"&amp;LEFT(IL$1,2)&amp;"!C9:H240"),1,FALSE))),VLOOKUP($A131,INDIRECT("Week"&amp;LEFT(IL$1,2)&amp;"!C9:H240"),6,FALSE),"")</f>
        <v/>
      </c>
      <c r="IM131" t="str">
        <f t="shared" ref="IM131:IM194" ca="1" si="808">IF(NOT(ISNA(VLOOKUP($A131,INDIRECT("Week"&amp;LEFT(IL$1,2)&amp;"!B9:B240"),1,FALSE))),VLOOKUP($A131,INDIRECT("Week"&amp;LEFT(IL$1,2)&amp;"!B9:S240"),6,FALSE),"")</f>
        <v/>
      </c>
      <c r="IN131" t="str">
        <f t="shared" ref="IN131:IN194" ca="1" si="809">IF(NOT(ISNA(VLOOKUP($A131,INDIRECT("Week"&amp;LEFT(IL$1,2)&amp;"!B9:B240"),1,FALSE))),VLOOKUP($A131,INDIRECT("Week"&amp;LEFT(IL$1,2)&amp;"!B9:S240"),8,FALSE),"")</f>
        <v/>
      </c>
      <c r="IO131" t="str">
        <f t="shared" ref="IO131:IO194" ca="1" si="810">IF(NOT(ISNA(VLOOKUP($A131,INDIRECT("Week"&amp;LEFT(IL$1,2)&amp;"!B9:B240"),1,FALSE))),VLOOKUP($A131,INDIRECT("Week"&amp;LEFT(IL$1,2)&amp;"!B9:S240"),9,FALSE),"")</f>
        <v/>
      </c>
      <c r="IP131" t="str">
        <f t="shared" ref="IP131:IP194" ca="1" si="811">IF(NOT(ISNA(VLOOKUP($A131,INDIRECT("Week"&amp;LEFT(IL$1,2)&amp;"!B9:B240"),1,FALSE))),VLOOKUP($A131,INDIRECT("Week"&amp;LEFT(IL$1,2)&amp;"!B9:S240"),10,FALSE),"")</f>
        <v/>
      </c>
      <c r="IQ131" t="str">
        <f t="shared" ref="IQ131:IQ194" ca="1" si="812">IF(NOT(ISNA(VLOOKUP($A131,INDIRECT("Week"&amp;LEFT(IL$1,2)&amp;"!B9:B240"),1,FALSE))),VLOOKUP($A131,INDIRECT("Week"&amp;LEFT(IL$1,2)&amp;"!B9:S240"),11,FALSE),"")</f>
        <v/>
      </c>
      <c r="IR131" t="str">
        <f t="shared" ref="IR131:IR194" ca="1" si="813">IF(NOT(ISNA(VLOOKUP($A131,INDIRECT("Week"&amp;LEFT(IL$1,2)&amp;"!B9:B240"),1,FALSE))),VLOOKUP($A131,INDIRECT("Week"&amp;LEFT(IL$1,2)&amp;"!B9:S240"),13,FALSE),"")</f>
        <v/>
      </c>
      <c r="IS131" t="str">
        <f t="shared" ref="IS131:IS194" ca="1" si="814">IF(NOT(ISNA(VLOOKUP($A131,INDIRECT("Week"&amp;LEFT(IL$1,2)&amp;"!B9:B240"),1,FALSE))),VLOOKUP($A131,INDIRECT("Week"&amp;LEFT(IL$1,2)&amp;"!B9:S240"),14,FALSE),"")</f>
        <v/>
      </c>
      <c r="IT131" t="str">
        <f t="shared" ref="IT131:IT194" ca="1" si="815">IF(NOT(ISNA(VLOOKUP($A131,INDIRECT("Week"&amp;LEFT(IL$1,2)&amp;"!B9:B240"),1,FALSE))),VLOOKUP($A131,INDIRECT("Week"&amp;LEFT(IL$1,2)&amp;"!B9:S240"),15,FALSE),"")</f>
        <v/>
      </c>
      <c r="IU131" t="str">
        <f t="shared" ref="IU131:IU194" ca="1" si="816">IF(NOT(ISNA(VLOOKUP($A131,INDIRECT("Week"&amp;LEFT(IL$1,2)&amp;"!B9:B240"),1,FALSE))),VLOOKUP($A131,INDIRECT("Week"&amp;LEFT(IL$1,2)&amp;"!B9:S240"),16,FALSE),"")</f>
        <v/>
      </c>
      <c r="IV131" t="str">
        <f t="shared" ref="IV131:IV194" ca="1" si="817">IF(NOT(ISNA(VLOOKUP($A131,INDIRECT("Week"&amp;LEFT(IL$1,2)&amp;"!B9:B240"),1,FALSE))),VLOOKUP($A131,INDIRECT("Week"&amp;LEFT(IL$1,2)&amp;"!B9:S240"),17,FALSE),"")</f>
        <v/>
      </c>
      <c r="IW131" t="str">
        <f t="shared" ref="IW131:IW194" ca="1" si="818">IF(NOT(ISNA(VLOOKUP($A131,INDIRECT("Week"&amp;LEFT(IL$1,2)&amp;"!B9:B240"),1,FALSE))),VLOOKUP($A131,INDIRECT("Week"&amp;LEFT(IL$1,2)&amp;"!B9:S240"),18,FALSE),"")</f>
        <v/>
      </c>
      <c r="IX131" t="str">
        <f t="shared" ref="IX131:IX194" ca="1" si="819">IF(NOT(ISNA(VLOOKUP($A131,INDIRECT("Week"&amp;LEFT(IX$1,2)&amp;"!C9:H240"),1,FALSE))),VLOOKUP($A131,INDIRECT("Week"&amp;LEFT(IX$1,2)&amp;"!C9:H240"),6,FALSE),"")</f>
        <v/>
      </c>
      <c r="IY131" t="str">
        <f t="shared" ref="IY131:IY194" ca="1" si="820">IF(NOT(ISNA(VLOOKUP($A131,INDIRECT("Week"&amp;LEFT(IX$1,2)&amp;"!B9:B240"),1,FALSE))),VLOOKUP($A131,INDIRECT("Week"&amp;LEFT(IX$1,2)&amp;"!B9:S240"),6,FALSE),"")</f>
        <v/>
      </c>
      <c r="IZ131" t="str">
        <f t="shared" ref="IZ131:IZ194" ca="1" si="821">IF(NOT(ISNA(VLOOKUP($A131,INDIRECT("Week"&amp;LEFT(IX$1,2)&amp;"!B9:B240"),1,FALSE))),VLOOKUP($A131,INDIRECT("Week"&amp;LEFT(IX$1,2)&amp;"!B9:S240"),8,FALSE),"")</f>
        <v/>
      </c>
      <c r="JA131" t="str">
        <f t="shared" ref="JA131:JA194" ca="1" si="822">IF(NOT(ISNA(VLOOKUP($A131,INDIRECT("Week"&amp;LEFT(IX$1,2)&amp;"!B9:B240"),1,FALSE))),VLOOKUP($A131,INDIRECT("Week"&amp;LEFT(IX$1,2)&amp;"!B9:S240"),9,FALSE),"")</f>
        <v/>
      </c>
      <c r="JB131" t="str">
        <f t="shared" ref="JB131:JB194" ca="1" si="823">IF(NOT(ISNA(VLOOKUP($A131,INDIRECT("Week"&amp;LEFT(IX$1,2)&amp;"!B9:B240"),1,FALSE))),VLOOKUP($A131,INDIRECT("Week"&amp;LEFT(IX$1,2)&amp;"!B9:S240"),10,FALSE),"")</f>
        <v/>
      </c>
      <c r="JC131" t="str">
        <f t="shared" ref="JC131:JC194" ca="1" si="824">IF(NOT(ISNA(VLOOKUP($A131,INDIRECT("Week"&amp;LEFT(IX$1,2)&amp;"!B9:B240"),1,FALSE))),VLOOKUP($A131,INDIRECT("Week"&amp;LEFT(IX$1,2)&amp;"!B9:S240"),11,FALSE),"")</f>
        <v/>
      </c>
      <c r="JD131" t="str">
        <f t="shared" ref="JD131:JD194" ca="1" si="825">IF(NOT(ISNA(VLOOKUP($A131,INDIRECT("Week"&amp;LEFT(IX$1,2)&amp;"!B9:B240"),1,FALSE))),VLOOKUP($A131,INDIRECT("Week"&amp;LEFT(IX$1,2)&amp;"!B9:S240"),13,FALSE),"")</f>
        <v/>
      </c>
      <c r="JE131" t="str">
        <f t="shared" ref="JE131:JE194" ca="1" si="826">IF(NOT(ISNA(VLOOKUP($A131,INDIRECT("Week"&amp;LEFT(IX$1,2)&amp;"!B9:B240"),1,FALSE))),VLOOKUP($A131,INDIRECT("Week"&amp;LEFT(IX$1,2)&amp;"!B9:S240"),14,FALSE),"")</f>
        <v/>
      </c>
      <c r="JF131" t="str">
        <f t="shared" ref="JF131:JF194" ca="1" si="827">IF(NOT(ISNA(VLOOKUP($A131,INDIRECT("Week"&amp;LEFT(IX$1,2)&amp;"!B9:B240"),1,FALSE))),VLOOKUP($A131,INDIRECT("Week"&amp;LEFT(IX$1,2)&amp;"!B9:S240"),15,FALSE),"")</f>
        <v/>
      </c>
      <c r="JG131" t="str">
        <f t="shared" ref="JG131:JG194" ca="1" si="828">IF(NOT(ISNA(VLOOKUP($A131,INDIRECT("Week"&amp;LEFT(IX$1,2)&amp;"!B9:B240"),1,FALSE))),VLOOKUP($A131,INDIRECT("Week"&amp;LEFT(IX$1,2)&amp;"!B9:S240"),16,FALSE),"")</f>
        <v/>
      </c>
      <c r="JH131" t="str">
        <f t="shared" ref="JH131:JH194" ca="1" si="829">IF(NOT(ISNA(VLOOKUP($A131,INDIRECT("Week"&amp;LEFT(IX$1,2)&amp;"!B9:B240"),1,FALSE))),VLOOKUP($A131,INDIRECT("Week"&amp;LEFT(IX$1,2)&amp;"!B9:S240"),17,FALSE),"")</f>
        <v/>
      </c>
      <c r="JI131" t="str">
        <f t="shared" ref="JI131:JI194" ca="1" si="830">IF(NOT(ISNA(VLOOKUP($A131,INDIRECT("Week"&amp;LEFT(IX$1,2)&amp;"!B9:B240"),1,FALSE))),VLOOKUP($A131,INDIRECT("Week"&amp;LEFT(IX$1,2)&amp;"!B9:S240"),18,FALSE),"")</f>
        <v/>
      </c>
      <c r="JJ131" t="str">
        <f t="shared" ref="JJ131:JJ194" ca="1" si="831">IF(NOT(ISNA(VLOOKUP($A131,INDIRECT("Week"&amp;LEFT(JJ$1,2)&amp;"!C9:H240"),1,FALSE))),VLOOKUP($A131,INDIRECT("Week"&amp;LEFT(JJ$1,2)&amp;"!C9:H240"),6,FALSE),"")</f>
        <v/>
      </c>
      <c r="JK131" t="str">
        <f t="shared" ref="JK131:JK194" ca="1" si="832">IF(NOT(ISNA(VLOOKUP($A131,INDIRECT("Week"&amp;LEFT(JJ$1,2)&amp;"!B9:B240"),1,FALSE))),VLOOKUP($A131,INDIRECT("Week"&amp;LEFT(JJ$1,2)&amp;"!B9:S240"),6,FALSE),"")</f>
        <v/>
      </c>
      <c r="JL131" t="str">
        <f t="shared" ref="JL131:JL194" ca="1" si="833">IF(NOT(ISNA(VLOOKUP($A131,INDIRECT("Week"&amp;LEFT(JJ$1,2)&amp;"!B9:B240"),1,FALSE))),VLOOKUP($A131,INDIRECT("Week"&amp;LEFT(JJ$1,2)&amp;"!B9:S240"),8,FALSE),"")</f>
        <v/>
      </c>
      <c r="JM131" t="str">
        <f t="shared" ref="JM131:JM194" ca="1" si="834">IF(NOT(ISNA(VLOOKUP($A131,INDIRECT("Week"&amp;LEFT(JJ$1,2)&amp;"!B9:B240"),1,FALSE))),VLOOKUP($A131,INDIRECT("Week"&amp;LEFT(JJ$1,2)&amp;"!B9:S240"),9,FALSE),"")</f>
        <v/>
      </c>
      <c r="JN131" t="str">
        <f t="shared" ref="JN131:JN194" ca="1" si="835">IF(NOT(ISNA(VLOOKUP($A131,INDIRECT("Week"&amp;LEFT(JJ$1,2)&amp;"!B9:B240"),1,FALSE))),VLOOKUP($A131,INDIRECT("Week"&amp;LEFT(JJ$1,2)&amp;"!B9:S240"),10,FALSE),"")</f>
        <v/>
      </c>
      <c r="JO131" t="str">
        <f t="shared" ref="JO131:JO194" ca="1" si="836">IF(NOT(ISNA(VLOOKUP($A131,INDIRECT("Week"&amp;LEFT(JJ$1,2)&amp;"!B9:B240"),1,FALSE))),VLOOKUP($A131,INDIRECT("Week"&amp;LEFT(JJ$1,2)&amp;"!B9:S240"),11,FALSE),"")</f>
        <v/>
      </c>
      <c r="JP131" t="str">
        <f t="shared" ref="JP131:JP194" ca="1" si="837">IF(NOT(ISNA(VLOOKUP($A131,INDIRECT("Week"&amp;LEFT(JJ$1,2)&amp;"!B9:B240"),1,FALSE))),VLOOKUP($A131,INDIRECT("Week"&amp;LEFT(JJ$1,2)&amp;"!B9:S240"),13,FALSE),"")</f>
        <v/>
      </c>
      <c r="JQ131" t="str">
        <f t="shared" ref="JQ131:JQ194" ca="1" si="838">IF(NOT(ISNA(VLOOKUP($A131,INDIRECT("Week"&amp;LEFT(JJ$1,2)&amp;"!B9:B240"),1,FALSE))),VLOOKUP($A131,INDIRECT("Week"&amp;LEFT(JJ$1,2)&amp;"!B9:S240"),14,FALSE),"")</f>
        <v/>
      </c>
      <c r="JR131" t="str">
        <f t="shared" ref="JR131:JR194" ca="1" si="839">IF(NOT(ISNA(VLOOKUP($A131,INDIRECT("Week"&amp;LEFT(JJ$1,2)&amp;"!B9:B240"),1,FALSE))),VLOOKUP($A131,INDIRECT("Week"&amp;LEFT(JJ$1,2)&amp;"!B9:S240"),15,FALSE),"")</f>
        <v/>
      </c>
      <c r="JS131" t="str">
        <f t="shared" ref="JS131:JS194" ca="1" si="840">IF(NOT(ISNA(VLOOKUP($A131,INDIRECT("Week"&amp;LEFT(JJ$1,2)&amp;"!B9:B240"),1,FALSE))),VLOOKUP($A131,INDIRECT("Week"&amp;LEFT(JJ$1,2)&amp;"!B9:S240"),16,FALSE),"")</f>
        <v/>
      </c>
      <c r="JT131" t="str">
        <f t="shared" ref="JT131:JT194" ca="1" si="841">IF(NOT(ISNA(VLOOKUP($A131,INDIRECT("Week"&amp;LEFT(JJ$1,2)&amp;"!B9:B240"),1,FALSE))),VLOOKUP($A131,INDIRECT("Week"&amp;LEFT(JJ$1,2)&amp;"!B9:S240"),17,FALSE),"")</f>
        <v/>
      </c>
      <c r="JU131" t="str">
        <f t="shared" ref="JU131:JU194" ca="1" si="842">IF(NOT(ISNA(VLOOKUP($A131,INDIRECT("Week"&amp;LEFT(JJ$1,2)&amp;"!B9:B240"),1,FALSE))),VLOOKUP($A131,INDIRECT("Week"&amp;LEFT(JJ$1,2)&amp;"!B9:S240"),18,FALSE),"")</f>
        <v/>
      </c>
    </row>
    <row r="132" spans="1:281" x14ac:dyDescent="0.25">
      <c r="A132">
        <f t="shared" ref="A132:A195" si="843">A131+1</f>
        <v>131</v>
      </c>
      <c r="B132" t="str">
        <f t="shared" ca="1" si="572"/>
        <v>John Arnold</v>
      </c>
      <c r="C132">
        <v>6</v>
      </c>
      <c r="D132">
        <f t="shared" si="576"/>
        <v>131</v>
      </c>
      <c r="E132">
        <f t="shared" si="577"/>
        <v>6</v>
      </c>
      <c r="F132">
        <f ca="1">COUNT((AD132,AP132,BB132,BN132,BZ132,CL132,CX132,DJ132,DV132,EH132,ET132,FF132,FR132,GD132,GP132,HB132,HN132,HZ132,IL132,IX132,JJ132,JV132,KH132,KT132,LF132,LR132))</f>
        <v>1</v>
      </c>
      <c r="G132">
        <f t="shared" ca="1" si="578"/>
        <v>0</v>
      </c>
      <c r="H132">
        <f t="shared" ca="1" si="579"/>
        <v>0</v>
      </c>
      <c r="I132">
        <f t="shared" ca="1" si="573"/>
        <v>17.46</v>
      </c>
      <c r="J132">
        <f t="shared" ca="1" si="580"/>
        <v>17.46</v>
      </c>
      <c r="K132">
        <f t="shared" ca="1" si="581"/>
        <v>17.4599999868</v>
      </c>
      <c r="L132">
        <f t="shared" ca="1" si="565"/>
        <v>9</v>
      </c>
      <c r="M132">
        <f t="shared" ca="1" si="582"/>
        <v>17.46</v>
      </c>
      <c r="N132">
        <f t="shared" ca="1" si="566"/>
        <v>59</v>
      </c>
      <c r="O132">
        <f t="shared" ca="1" si="583"/>
        <v>17.4599999868</v>
      </c>
      <c r="P132">
        <f t="shared" ca="1" si="567"/>
        <v>9</v>
      </c>
      <c r="Q132">
        <f t="shared" ca="1" si="584"/>
        <v>5</v>
      </c>
      <c r="R132">
        <f t="shared" ca="1" si="585"/>
        <v>1</v>
      </c>
      <c r="S132">
        <f t="shared" ca="1" si="586"/>
        <v>0</v>
      </c>
      <c r="T132">
        <f t="shared" ca="1" si="587"/>
        <v>7</v>
      </c>
      <c r="U132" t="str">
        <f t="shared" ca="1" si="574"/>
        <v>992999998994John Arnold</v>
      </c>
      <c r="V132">
        <f t="shared" ca="1" si="568"/>
        <v>46</v>
      </c>
      <c r="W132">
        <f t="shared" si="588"/>
        <v>131</v>
      </c>
      <c r="X132" t="e">
        <f t="shared" ca="1" si="569"/>
        <v>#N/A</v>
      </c>
      <c r="Y132">
        <f t="shared" ca="1" si="589"/>
        <v>0</v>
      </c>
      <c r="Z132" t="str">
        <f t="shared" ca="1" si="590"/>
        <v>999John Arnoldzz</v>
      </c>
      <c r="AA132">
        <f t="shared" ca="1" si="570"/>
        <v>66</v>
      </c>
      <c r="AB132">
        <f t="shared" si="591"/>
        <v>131</v>
      </c>
      <c r="AC132" t="e">
        <f t="shared" ca="1" si="571"/>
        <v>#N/A</v>
      </c>
      <c r="AD132">
        <f t="shared" ca="1" si="592"/>
        <v>17.46</v>
      </c>
      <c r="AE132" t="str">
        <f t="shared" ca="1" si="593"/>
        <v>LOST</v>
      </c>
      <c r="AF132">
        <f t="shared" ca="1" si="594"/>
        <v>5</v>
      </c>
      <c r="AG132">
        <f t="shared" ca="1" si="595"/>
        <v>1</v>
      </c>
      <c r="AH132">
        <f t="shared" ca="1" si="596"/>
        <v>0</v>
      </c>
      <c r="AI132">
        <f t="shared" ca="1" si="597"/>
        <v>0</v>
      </c>
      <c r="AJ132">
        <f t="shared" ca="1" si="598"/>
        <v>0</v>
      </c>
      <c r="AK132">
        <f t="shared" ca="1" si="599"/>
        <v>0</v>
      </c>
      <c r="AL132">
        <f t="shared" ca="1" si="600"/>
        <v>0</v>
      </c>
      <c r="AM132">
        <f t="shared" ca="1" si="601"/>
        <v>94</v>
      </c>
      <c r="AN132">
        <f t="shared" ca="1" si="602"/>
        <v>0</v>
      </c>
      <c r="AO132">
        <f t="shared" ca="1" si="603"/>
        <v>0</v>
      </c>
      <c r="AP132" t="str">
        <f t="shared" ca="1" si="604"/>
        <v/>
      </c>
      <c r="AQ132" t="str">
        <f t="shared" ca="1" si="605"/>
        <v/>
      </c>
      <c r="AR132" t="str">
        <f t="shared" ca="1" si="606"/>
        <v/>
      </c>
      <c r="AS132" t="str">
        <f t="shared" ca="1" si="607"/>
        <v/>
      </c>
      <c r="AT132" t="str">
        <f t="shared" ca="1" si="608"/>
        <v/>
      </c>
      <c r="AU132" t="str">
        <f t="shared" ca="1" si="609"/>
        <v/>
      </c>
      <c r="AV132" t="str">
        <f t="shared" ca="1" si="610"/>
        <v/>
      </c>
      <c r="AW132" t="str">
        <f t="shared" ca="1" si="611"/>
        <v/>
      </c>
      <c r="AX132" t="str">
        <f t="shared" ca="1" si="612"/>
        <v/>
      </c>
      <c r="AY132" t="str">
        <f t="shared" ca="1" si="613"/>
        <v/>
      </c>
      <c r="AZ132" t="str">
        <f t="shared" ca="1" si="614"/>
        <v/>
      </c>
      <c r="BA132" t="str">
        <f t="shared" ca="1" si="615"/>
        <v/>
      </c>
      <c r="BB132" t="str">
        <f t="shared" ca="1" si="616"/>
        <v/>
      </c>
      <c r="BC132" t="str">
        <f t="shared" ca="1" si="617"/>
        <v/>
      </c>
      <c r="BD132" t="str">
        <f t="shared" ca="1" si="618"/>
        <v/>
      </c>
      <c r="BE132" t="str">
        <f t="shared" ca="1" si="619"/>
        <v/>
      </c>
      <c r="BF132" t="str">
        <f t="shared" ca="1" si="620"/>
        <v/>
      </c>
      <c r="BG132" t="str">
        <f t="shared" ca="1" si="621"/>
        <v/>
      </c>
      <c r="BH132" t="str">
        <f t="shared" ca="1" si="622"/>
        <v/>
      </c>
      <c r="BI132" t="str">
        <f t="shared" ca="1" si="623"/>
        <v/>
      </c>
      <c r="BJ132" t="str">
        <f t="shared" ca="1" si="624"/>
        <v/>
      </c>
      <c r="BK132" t="str">
        <f t="shared" ca="1" si="625"/>
        <v/>
      </c>
      <c r="BL132" t="str">
        <f t="shared" ca="1" si="626"/>
        <v/>
      </c>
      <c r="BM132" t="str">
        <f t="shared" ca="1" si="627"/>
        <v/>
      </c>
      <c r="BN132" t="str">
        <f t="shared" ca="1" si="628"/>
        <v/>
      </c>
      <c r="BO132" t="str">
        <f t="shared" ca="1" si="629"/>
        <v/>
      </c>
      <c r="BP132" t="str">
        <f t="shared" ca="1" si="630"/>
        <v/>
      </c>
      <c r="BQ132" t="str">
        <f t="shared" ca="1" si="631"/>
        <v/>
      </c>
      <c r="BR132" t="str">
        <f t="shared" ca="1" si="632"/>
        <v/>
      </c>
      <c r="BS132" t="str">
        <f t="shared" ca="1" si="633"/>
        <v/>
      </c>
      <c r="BT132" t="str">
        <f t="shared" ca="1" si="634"/>
        <v/>
      </c>
      <c r="BU132" t="str">
        <f t="shared" ca="1" si="635"/>
        <v/>
      </c>
      <c r="BV132" t="str">
        <f t="shared" ca="1" si="636"/>
        <v/>
      </c>
      <c r="BW132" t="str">
        <f t="shared" ca="1" si="637"/>
        <v/>
      </c>
      <c r="BX132" t="str">
        <f t="shared" ca="1" si="638"/>
        <v/>
      </c>
      <c r="BY132" t="str">
        <f t="shared" ca="1" si="639"/>
        <v/>
      </c>
      <c r="BZ132" t="str">
        <f t="shared" ca="1" si="640"/>
        <v/>
      </c>
      <c r="CA132" t="str">
        <f t="shared" ca="1" si="641"/>
        <v/>
      </c>
      <c r="CB132" t="str">
        <f t="shared" ca="1" si="642"/>
        <v/>
      </c>
      <c r="CC132" t="str">
        <f t="shared" ca="1" si="643"/>
        <v/>
      </c>
      <c r="CD132" t="str">
        <f t="shared" ca="1" si="644"/>
        <v/>
      </c>
      <c r="CE132" t="str">
        <f t="shared" ca="1" si="645"/>
        <v/>
      </c>
      <c r="CF132" t="str">
        <f t="shared" ca="1" si="646"/>
        <v/>
      </c>
      <c r="CG132" t="str">
        <f t="shared" ca="1" si="647"/>
        <v/>
      </c>
      <c r="CH132" t="str">
        <f t="shared" ca="1" si="648"/>
        <v/>
      </c>
      <c r="CI132" t="str">
        <f t="shared" ca="1" si="649"/>
        <v/>
      </c>
      <c r="CJ132" t="str">
        <f t="shared" ca="1" si="650"/>
        <v/>
      </c>
      <c r="CK132" t="str">
        <f t="shared" ca="1" si="651"/>
        <v/>
      </c>
      <c r="CL132" t="str">
        <f t="shared" ca="1" si="652"/>
        <v/>
      </c>
      <c r="CM132" t="str">
        <f t="shared" ca="1" si="653"/>
        <v/>
      </c>
      <c r="CN132" t="str">
        <f t="shared" ca="1" si="654"/>
        <v/>
      </c>
      <c r="CO132" t="str">
        <f t="shared" ca="1" si="655"/>
        <v/>
      </c>
      <c r="CP132" t="str">
        <f t="shared" ca="1" si="656"/>
        <v/>
      </c>
      <c r="CQ132" t="str">
        <f t="shared" ca="1" si="657"/>
        <v/>
      </c>
      <c r="CR132" t="str">
        <f t="shared" ca="1" si="658"/>
        <v/>
      </c>
      <c r="CS132" t="str">
        <f t="shared" ca="1" si="659"/>
        <v/>
      </c>
      <c r="CT132" t="str">
        <f t="shared" ca="1" si="660"/>
        <v/>
      </c>
      <c r="CU132" t="str">
        <f t="shared" ca="1" si="661"/>
        <v/>
      </c>
      <c r="CV132" t="str">
        <f t="shared" ca="1" si="662"/>
        <v/>
      </c>
      <c r="CW132" t="str">
        <f t="shared" ca="1" si="663"/>
        <v/>
      </c>
      <c r="CX132" t="str">
        <f t="shared" ca="1" si="664"/>
        <v/>
      </c>
      <c r="CY132" t="str">
        <f t="shared" ca="1" si="665"/>
        <v/>
      </c>
      <c r="CZ132" t="str">
        <f t="shared" ca="1" si="666"/>
        <v/>
      </c>
      <c r="DA132" t="str">
        <f t="shared" ca="1" si="667"/>
        <v/>
      </c>
      <c r="DB132" t="str">
        <f t="shared" ca="1" si="668"/>
        <v/>
      </c>
      <c r="DC132" t="str">
        <f t="shared" ca="1" si="669"/>
        <v/>
      </c>
      <c r="DD132" t="str">
        <f t="shared" ca="1" si="670"/>
        <v/>
      </c>
      <c r="DE132" t="str">
        <f t="shared" ca="1" si="671"/>
        <v/>
      </c>
      <c r="DF132" t="str">
        <f t="shared" ca="1" si="672"/>
        <v/>
      </c>
      <c r="DG132" t="str">
        <f t="shared" ca="1" si="673"/>
        <v/>
      </c>
      <c r="DH132" t="str">
        <f t="shared" ca="1" si="674"/>
        <v/>
      </c>
      <c r="DI132" t="str">
        <f t="shared" ca="1" si="675"/>
        <v/>
      </c>
      <c r="DJ132" t="str">
        <f t="shared" ca="1" si="676"/>
        <v/>
      </c>
      <c r="DK132" t="str">
        <f t="shared" ca="1" si="677"/>
        <v/>
      </c>
      <c r="DL132" t="str">
        <f t="shared" ca="1" si="678"/>
        <v/>
      </c>
      <c r="DM132" t="str">
        <f t="shared" ca="1" si="679"/>
        <v/>
      </c>
      <c r="DN132" t="str">
        <f t="shared" ca="1" si="680"/>
        <v/>
      </c>
      <c r="DO132" t="str">
        <f t="shared" ca="1" si="681"/>
        <v/>
      </c>
      <c r="DP132" t="str">
        <f t="shared" ca="1" si="682"/>
        <v/>
      </c>
      <c r="DQ132" t="str">
        <f t="shared" ca="1" si="683"/>
        <v/>
      </c>
      <c r="DR132" t="str">
        <f t="shared" ca="1" si="684"/>
        <v/>
      </c>
      <c r="DS132" t="str">
        <f t="shared" ca="1" si="685"/>
        <v/>
      </c>
      <c r="DT132" t="str">
        <f t="shared" ca="1" si="686"/>
        <v/>
      </c>
      <c r="DU132" t="str">
        <f t="shared" ca="1" si="687"/>
        <v/>
      </c>
      <c r="DV132" t="str">
        <f t="shared" ca="1" si="575"/>
        <v/>
      </c>
      <c r="DW132" t="str">
        <f t="shared" ca="1" si="688"/>
        <v/>
      </c>
      <c r="DX132" t="str">
        <f t="shared" ca="1" si="689"/>
        <v/>
      </c>
      <c r="DY132" t="str">
        <f t="shared" ca="1" si="690"/>
        <v/>
      </c>
      <c r="DZ132" t="str">
        <f t="shared" ca="1" si="691"/>
        <v/>
      </c>
      <c r="EA132" t="str">
        <f t="shared" ca="1" si="692"/>
        <v/>
      </c>
      <c r="EB132" t="str">
        <f t="shared" ca="1" si="693"/>
        <v/>
      </c>
      <c r="EC132" t="str">
        <f t="shared" ca="1" si="694"/>
        <v/>
      </c>
      <c r="ED132" t="str">
        <f t="shared" ca="1" si="695"/>
        <v/>
      </c>
      <c r="EE132" t="str">
        <f t="shared" ca="1" si="696"/>
        <v/>
      </c>
      <c r="EF132" t="str">
        <f t="shared" ca="1" si="697"/>
        <v/>
      </c>
      <c r="EG132" t="str">
        <f t="shared" ca="1" si="698"/>
        <v/>
      </c>
      <c r="EH132" t="str">
        <f t="shared" ca="1" si="699"/>
        <v/>
      </c>
      <c r="EI132" t="str">
        <f t="shared" ca="1" si="700"/>
        <v/>
      </c>
      <c r="EJ132" t="str">
        <f t="shared" ca="1" si="701"/>
        <v/>
      </c>
      <c r="EK132" t="str">
        <f t="shared" ca="1" si="702"/>
        <v/>
      </c>
      <c r="EL132" t="str">
        <f t="shared" ca="1" si="703"/>
        <v/>
      </c>
      <c r="EM132" t="str">
        <f t="shared" ca="1" si="704"/>
        <v/>
      </c>
      <c r="EN132" t="str">
        <f t="shared" ca="1" si="705"/>
        <v/>
      </c>
      <c r="EO132" t="str">
        <f t="shared" ca="1" si="706"/>
        <v/>
      </c>
      <c r="EP132" t="str">
        <f t="shared" ca="1" si="707"/>
        <v/>
      </c>
      <c r="EQ132" t="str">
        <f t="shared" ca="1" si="708"/>
        <v/>
      </c>
      <c r="ER132" t="str">
        <f t="shared" ca="1" si="709"/>
        <v/>
      </c>
      <c r="ES132" t="str">
        <f t="shared" ca="1" si="710"/>
        <v/>
      </c>
      <c r="ET132" t="str">
        <f t="shared" ca="1" si="711"/>
        <v/>
      </c>
      <c r="EU132" t="str">
        <f t="shared" ca="1" si="712"/>
        <v/>
      </c>
      <c r="EV132" t="str">
        <f t="shared" ca="1" si="713"/>
        <v/>
      </c>
      <c r="EW132" t="str">
        <f t="shared" ca="1" si="714"/>
        <v/>
      </c>
      <c r="EX132" t="str">
        <f t="shared" ca="1" si="715"/>
        <v/>
      </c>
      <c r="EY132" t="str">
        <f t="shared" ca="1" si="716"/>
        <v/>
      </c>
      <c r="EZ132" t="str">
        <f t="shared" ca="1" si="717"/>
        <v/>
      </c>
      <c r="FA132" t="str">
        <f t="shared" ca="1" si="718"/>
        <v/>
      </c>
      <c r="FB132" t="str">
        <f t="shared" ca="1" si="719"/>
        <v/>
      </c>
      <c r="FC132" t="str">
        <f t="shared" ca="1" si="720"/>
        <v/>
      </c>
      <c r="FD132" t="str">
        <f t="shared" ca="1" si="721"/>
        <v/>
      </c>
      <c r="FE132" t="str">
        <f t="shared" ca="1" si="722"/>
        <v/>
      </c>
      <c r="FF132" t="str">
        <f t="shared" ca="1" si="723"/>
        <v/>
      </c>
      <c r="FG132" t="str">
        <f t="shared" ca="1" si="724"/>
        <v/>
      </c>
      <c r="FH132" t="str">
        <f t="shared" ca="1" si="725"/>
        <v/>
      </c>
      <c r="FI132" t="str">
        <f t="shared" ca="1" si="726"/>
        <v/>
      </c>
      <c r="FJ132" t="str">
        <f t="shared" ca="1" si="727"/>
        <v/>
      </c>
      <c r="FK132" t="str">
        <f t="shared" ca="1" si="728"/>
        <v/>
      </c>
      <c r="FL132" t="str">
        <f t="shared" ca="1" si="729"/>
        <v/>
      </c>
      <c r="FM132" t="str">
        <f t="shared" ca="1" si="730"/>
        <v/>
      </c>
      <c r="FN132" t="str">
        <f t="shared" ca="1" si="731"/>
        <v/>
      </c>
      <c r="FO132" t="str">
        <f t="shared" ca="1" si="732"/>
        <v/>
      </c>
      <c r="FP132" t="str">
        <f t="shared" ca="1" si="733"/>
        <v/>
      </c>
      <c r="FQ132" t="str">
        <f t="shared" ca="1" si="734"/>
        <v/>
      </c>
      <c r="FR132" t="str">
        <f t="shared" ca="1" si="735"/>
        <v/>
      </c>
      <c r="FS132" t="str">
        <f t="shared" ca="1" si="736"/>
        <v/>
      </c>
      <c r="FT132" t="str">
        <f t="shared" ca="1" si="737"/>
        <v/>
      </c>
      <c r="FU132" t="str">
        <f t="shared" ca="1" si="738"/>
        <v/>
      </c>
      <c r="FV132" t="str">
        <f t="shared" ca="1" si="739"/>
        <v/>
      </c>
      <c r="FW132" t="str">
        <f t="shared" ca="1" si="740"/>
        <v/>
      </c>
      <c r="FX132" t="str">
        <f t="shared" ca="1" si="741"/>
        <v/>
      </c>
      <c r="FY132" t="str">
        <f t="shared" ca="1" si="742"/>
        <v/>
      </c>
      <c r="FZ132" t="str">
        <f t="shared" ca="1" si="743"/>
        <v/>
      </c>
      <c r="GA132" t="str">
        <f t="shared" ca="1" si="744"/>
        <v/>
      </c>
      <c r="GB132" t="str">
        <f t="shared" ca="1" si="745"/>
        <v/>
      </c>
      <c r="GC132" t="str">
        <f t="shared" ca="1" si="746"/>
        <v/>
      </c>
      <c r="GD132" t="str">
        <f t="shared" ca="1" si="747"/>
        <v/>
      </c>
      <c r="GE132" t="str">
        <f t="shared" ca="1" si="748"/>
        <v/>
      </c>
      <c r="GF132" t="str">
        <f t="shared" ca="1" si="749"/>
        <v/>
      </c>
      <c r="GG132" t="str">
        <f t="shared" ca="1" si="750"/>
        <v/>
      </c>
      <c r="GH132" t="str">
        <f t="shared" ca="1" si="751"/>
        <v/>
      </c>
      <c r="GI132" t="str">
        <f t="shared" ca="1" si="752"/>
        <v/>
      </c>
      <c r="GJ132" t="str">
        <f t="shared" ca="1" si="753"/>
        <v/>
      </c>
      <c r="GK132" t="str">
        <f t="shared" ca="1" si="754"/>
        <v/>
      </c>
      <c r="GL132" t="str">
        <f t="shared" ca="1" si="755"/>
        <v/>
      </c>
      <c r="GM132" t="str">
        <f t="shared" ca="1" si="756"/>
        <v/>
      </c>
      <c r="GN132" t="str">
        <f t="shared" ca="1" si="757"/>
        <v/>
      </c>
      <c r="GO132" t="str">
        <f t="shared" ca="1" si="758"/>
        <v/>
      </c>
      <c r="GP132" t="str">
        <f t="shared" ca="1" si="759"/>
        <v/>
      </c>
      <c r="GQ132" t="str">
        <f t="shared" ca="1" si="760"/>
        <v/>
      </c>
      <c r="GR132" t="str">
        <f t="shared" ca="1" si="761"/>
        <v/>
      </c>
      <c r="GS132" t="str">
        <f t="shared" ca="1" si="762"/>
        <v/>
      </c>
      <c r="GT132" t="str">
        <f t="shared" ca="1" si="763"/>
        <v/>
      </c>
      <c r="GU132" t="str">
        <f t="shared" ca="1" si="764"/>
        <v/>
      </c>
      <c r="GV132" t="str">
        <f t="shared" ca="1" si="765"/>
        <v/>
      </c>
      <c r="GW132" t="str">
        <f t="shared" ca="1" si="766"/>
        <v/>
      </c>
      <c r="GX132" t="str">
        <f t="shared" ca="1" si="767"/>
        <v/>
      </c>
      <c r="GY132" t="str">
        <f t="shared" ca="1" si="768"/>
        <v/>
      </c>
      <c r="GZ132" t="str">
        <f t="shared" ca="1" si="769"/>
        <v/>
      </c>
      <c r="HA132" t="str">
        <f t="shared" ca="1" si="770"/>
        <v/>
      </c>
      <c r="HB132" t="str">
        <f t="shared" ca="1" si="771"/>
        <v/>
      </c>
      <c r="HC132" t="str">
        <f t="shared" ca="1" si="772"/>
        <v/>
      </c>
      <c r="HD132" t="str">
        <f t="shared" ca="1" si="773"/>
        <v/>
      </c>
      <c r="HE132" t="str">
        <f t="shared" ca="1" si="774"/>
        <v/>
      </c>
      <c r="HF132" t="str">
        <f t="shared" ca="1" si="775"/>
        <v/>
      </c>
      <c r="HG132" t="str">
        <f t="shared" ca="1" si="776"/>
        <v/>
      </c>
      <c r="HH132" t="str">
        <f t="shared" ca="1" si="777"/>
        <v/>
      </c>
      <c r="HI132" t="str">
        <f t="shared" ca="1" si="778"/>
        <v/>
      </c>
      <c r="HJ132" t="str">
        <f t="shared" ca="1" si="779"/>
        <v/>
      </c>
      <c r="HK132" t="str">
        <f t="shared" ca="1" si="780"/>
        <v/>
      </c>
      <c r="HL132" t="str">
        <f t="shared" ca="1" si="781"/>
        <v/>
      </c>
      <c r="HM132" t="str">
        <f t="shared" ca="1" si="782"/>
        <v/>
      </c>
      <c r="HN132" t="str">
        <f t="shared" ca="1" si="783"/>
        <v/>
      </c>
      <c r="HO132" t="str">
        <f t="shared" ca="1" si="784"/>
        <v/>
      </c>
      <c r="HP132" t="str">
        <f t="shared" ca="1" si="785"/>
        <v/>
      </c>
      <c r="HQ132" t="str">
        <f t="shared" ca="1" si="786"/>
        <v/>
      </c>
      <c r="HR132" t="str">
        <f t="shared" ca="1" si="787"/>
        <v/>
      </c>
      <c r="HS132" t="str">
        <f t="shared" ca="1" si="788"/>
        <v/>
      </c>
      <c r="HT132" t="str">
        <f t="shared" ca="1" si="789"/>
        <v/>
      </c>
      <c r="HU132" t="str">
        <f t="shared" ca="1" si="790"/>
        <v/>
      </c>
      <c r="HV132" t="str">
        <f t="shared" ca="1" si="791"/>
        <v/>
      </c>
      <c r="HW132" t="str">
        <f t="shared" ca="1" si="792"/>
        <v/>
      </c>
      <c r="HX132" t="str">
        <f t="shared" ca="1" si="793"/>
        <v/>
      </c>
      <c r="HY132" t="str">
        <f t="shared" ca="1" si="794"/>
        <v/>
      </c>
      <c r="HZ132" t="str">
        <f t="shared" ca="1" si="795"/>
        <v/>
      </c>
      <c r="IA132" t="str">
        <f t="shared" ca="1" si="796"/>
        <v/>
      </c>
      <c r="IB132" t="str">
        <f t="shared" ca="1" si="797"/>
        <v/>
      </c>
      <c r="IC132" t="str">
        <f t="shared" ca="1" si="798"/>
        <v/>
      </c>
      <c r="ID132" t="str">
        <f t="shared" ca="1" si="799"/>
        <v/>
      </c>
      <c r="IE132" t="str">
        <f t="shared" ca="1" si="800"/>
        <v/>
      </c>
      <c r="IF132" t="str">
        <f t="shared" ca="1" si="801"/>
        <v/>
      </c>
      <c r="IG132" t="str">
        <f t="shared" ca="1" si="802"/>
        <v/>
      </c>
      <c r="IH132" t="str">
        <f t="shared" ca="1" si="803"/>
        <v/>
      </c>
      <c r="II132" t="str">
        <f t="shared" ca="1" si="804"/>
        <v/>
      </c>
      <c r="IJ132" t="str">
        <f t="shared" ca="1" si="805"/>
        <v/>
      </c>
      <c r="IK132" t="str">
        <f t="shared" ca="1" si="806"/>
        <v/>
      </c>
      <c r="IL132" t="str">
        <f t="shared" ca="1" si="807"/>
        <v/>
      </c>
      <c r="IM132" t="str">
        <f t="shared" ca="1" si="808"/>
        <v/>
      </c>
      <c r="IN132" t="str">
        <f t="shared" ca="1" si="809"/>
        <v/>
      </c>
      <c r="IO132" t="str">
        <f t="shared" ca="1" si="810"/>
        <v/>
      </c>
      <c r="IP132" t="str">
        <f t="shared" ca="1" si="811"/>
        <v/>
      </c>
      <c r="IQ132" t="str">
        <f t="shared" ca="1" si="812"/>
        <v/>
      </c>
      <c r="IR132" t="str">
        <f t="shared" ca="1" si="813"/>
        <v/>
      </c>
      <c r="IS132" t="str">
        <f t="shared" ca="1" si="814"/>
        <v/>
      </c>
      <c r="IT132" t="str">
        <f t="shared" ca="1" si="815"/>
        <v/>
      </c>
      <c r="IU132" t="str">
        <f t="shared" ca="1" si="816"/>
        <v/>
      </c>
      <c r="IV132" t="str">
        <f t="shared" ca="1" si="817"/>
        <v/>
      </c>
      <c r="IW132" t="str">
        <f t="shared" ca="1" si="818"/>
        <v/>
      </c>
      <c r="IX132" t="str">
        <f t="shared" ca="1" si="819"/>
        <v/>
      </c>
      <c r="IY132" t="str">
        <f t="shared" ca="1" si="820"/>
        <v/>
      </c>
      <c r="IZ132" t="str">
        <f t="shared" ca="1" si="821"/>
        <v/>
      </c>
      <c r="JA132" t="str">
        <f t="shared" ca="1" si="822"/>
        <v/>
      </c>
      <c r="JB132" t="str">
        <f t="shared" ca="1" si="823"/>
        <v/>
      </c>
      <c r="JC132" t="str">
        <f t="shared" ca="1" si="824"/>
        <v/>
      </c>
      <c r="JD132" t="str">
        <f t="shared" ca="1" si="825"/>
        <v/>
      </c>
      <c r="JE132" t="str">
        <f t="shared" ca="1" si="826"/>
        <v/>
      </c>
      <c r="JF132" t="str">
        <f t="shared" ca="1" si="827"/>
        <v/>
      </c>
      <c r="JG132" t="str">
        <f t="shared" ca="1" si="828"/>
        <v/>
      </c>
      <c r="JH132" t="str">
        <f t="shared" ca="1" si="829"/>
        <v/>
      </c>
      <c r="JI132" t="str">
        <f t="shared" ca="1" si="830"/>
        <v/>
      </c>
      <c r="JJ132" t="str">
        <f t="shared" ca="1" si="831"/>
        <v/>
      </c>
      <c r="JK132" t="str">
        <f t="shared" ca="1" si="832"/>
        <v/>
      </c>
      <c r="JL132" t="str">
        <f t="shared" ca="1" si="833"/>
        <v/>
      </c>
      <c r="JM132" t="str">
        <f t="shared" ca="1" si="834"/>
        <v/>
      </c>
      <c r="JN132" t="str">
        <f t="shared" ca="1" si="835"/>
        <v/>
      </c>
      <c r="JO132" t="str">
        <f t="shared" ca="1" si="836"/>
        <v/>
      </c>
      <c r="JP132" t="str">
        <f t="shared" ca="1" si="837"/>
        <v/>
      </c>
      <c r="JQ132" t="str">
        <f t="shared" ca="1" si="838"/>
        <v/>
      </c>
      <c r="JR132" t="str">
        <f t="shared" ca="1" si="839"/>
        <v/>
      </c>
      <c r="JS132" t="str">
        <f t="shared" ca="1" si="840"/>
        <v/>
      </c>
      <c r="JT132" t="str">
        <f t="shared" ca="1" si="841"/>
        <v/>
      </c>
      <c r="JU132" t="str">
        <f t="shared" ca="1" si="842"/>
        <v/>
      </c>
    </row>
    <row r="133" spans="1:281" x14ac:dyDescent="0.25">
      <c r="A133">
        <f t="shared" si="843"/>
        <v>132</v>
      </c>
      <c r="B133" t="str">
        <f t="shared" ca="1" si="572"/>
        <v>Jake Darter</v>
      </c>
      <c r="C133">
        <v>6</v>
      </c>
      <c r="D133">
        <f t="shared" si="576"/>
        <v>132</v>
      </c>
      <c r="E133">
        <f t="shared" si="577"/>
        <v>7</v>
      </c>
      <c r="F133">
        <f ca="1">COUNT((AD133,AP133,BB133,BN133,BZ133,CL133,CX133,DJ133,DV133,EH133,ET133,FF133,FR133,GD133,GP133,HB133,HN133,HZ133,IL133,IX133,JJ133,JV133,KH133,KT133,LF133,LR133))</f>
        <v>2</v>
      </c>
      <c r="G133">
        <f t="shared" ca="1" si="578"/>
        <v>0</v>
      </c>
      <c r="H133">
        <f t="shared" ca="1" si="579"/>
        <v>0</v>
      </c>
      <c r="I133">
        <f t="shared" ca="1" si="573"/>
        <v>18.689999999999998</v>
      </c>
      <c r="J133">
        <f t="shared" ca="1" si="580"/>
        <v>18.689999999999998</v>
      </c>
      <c r="K133">
        <f t="shared" ca="1" si="581"/>
        <v>18.689999986699998</v>
      </c>
      <c r="L133">
        <f t="shared" ca="1" si="565"/>
        <v>9</v>
      </c>
      <c r="M133">
        <f t="shared" ca="1" si="582"/>
        <v>21.16</v>
      </c>
      <c r="N133">
        <f t="shared" ca="1" si="566"/>
        <v>44</v>
      </c>
      <c r="O133">
        <f t="shared" ca="1" si="583"/>
        <v>21.159999986700001</v>
      </c>
      <c r="P133">
        <f t="shared" ca="1" si="567"/>
        <v>9</v>
      </c>
      <c r="Q133">
        <f t="shared" ca="1" si="584"/>
        <v>5</v>
      </c>
      <c r="R133">
        <f t="shared" ca="1" si="585"/>
        <v>3</v>
      </c>
      <c r="S133">
        <f t="shared" ca="1" si="586"/>
        <v>1</v>
      </c>
      <c r="T133">
        <f t="shared" ca="1" si="587"/>
        <v>14</v>
      </c>
      <c r="U133" t="str">
        <f t="shared" ca="1" si="574"/>
        <v>985998996994Jake Darter</v>
      </c>
      <c r="V133">
        <f t="shared" ca="1" si="568"/>
        <v>21</v>
      </c>
      <c r="W133">
        <f t="shared" si="588"/>
        <v>132</v>
      </c>
      <c r="X133" t="e">
        <f t="shared" ca="1" si="569"/>
        <v>#N/A</v>
      </c>
      <c r="Y133">
        <f t="shared" ca="1" si="589"/>
        <v>0</v>
      </c>
      <c r="Z133" t="str">
        <f t="shared" ca="1" si="590"/>
        <v>999Jake Darterzz</v>
      </c>
      <c r="AA133">
        <f t="shared" ca="1" si="570"/>
        <v>62</v>
      </c>
      <c r="AB133">
        <f t="shared" si="591"/>
        <v>132</v>
      </c>
      <c r="AC133" t="e">
        <f t="shared" ca="1" si="571"/>
        <v>#N/A</v>
      </c>
      <c r="AD133">
        <f t="shared" ca="1" si="592"/>
        <v>21.16</v>
      </c>
      <c r="AE133" t="str">
        <f t="shared" ca="1" si="593"/>
        <v>LOST</v>
      </c>
      <c r="AF133">
        <f t="shared" ca="1" si="594"/>
        <v>4</v>
      </c>
      <c r="AG133">
        <f t="shared" ca="1" si="595"/>
        <v>2</v>
      </c>
      <c r="AH133">
        <f t="shared" ca="1" si="596"/>
        <v>1</v>
      </c>
      <c r="AI133">
        <f t="shared" ca="1" si="597"/>
        <v>0</v>
      </c>
      <c r="AJ133">
        <f t="shared" ca="1" si="598"/>
        <v>0</v>
      </c>
      <c r="AK133">
        <f t="shared" ca="1" si="599"/>
        <v>40</v>
      </c>
      <c r="AL133">
        <f t="shared" ca="1" si="600"/>
        <v>60</v>
      </c>
      <c r="AM133">
        <f t="shared" ca="1" si="601"/>
        <v>0</v>
      </c>
      <c r="AN133">
        <f t="shared" ca="1" si="602"/>
        <v>0</v>
      </c>
      <c r="AO133">
        <f t="shared" ca="1" si="603"/>
        <v>0</v>
      </c>
      <c r="AP133">
        <f t="shared" ca="1" si="604"/>
        <v>16.22</v>
      </c>
      <c r="AQ133" t="str">
        <f t="shared" ca="1" si="605"/>
        <v>LOST</v>
      </c>
      <c r="AR133">
        <f t="shared" ca="1" si="606"/>
        <v>1</v>
      </c>
      <c r="AS133">
        <f t="shared" ca="1" si="607"/>
        <v>1</v>
      </c>
      <c r="AT133">
        <f t="shared" ca="1" si="608"/>
        <v>0</v>
      </c>
      <c r="AU133">
        <f t="shared" ca="1" si="609"/>
        <v>0</v>
      </c>
      <c r="AV133">
        <f t="shared" ca="1" si="610"/>
        <v>0</v>
      </c>
      <c r="AW133">
        <f t="shared" ca="1" si="611"/>
        <v>0</v>
      </c>
      <c r="AX133">
        <f t="shared" ca="1" si="612"/>
        <v>0</v>
      </c>
      <c r="AY133">
        <f t="shared" ca="1" si="613"/>
        <v>0</v>
      </c>
      <c r="AZ133">
        <f t="shared" ca="1" si="614"/>
        <v>0</v>
      </c>
      <c r="BA133">
        <f t="shared" ca="1" si="615"/>
        <v>0</v>
      </c>
      <c r="BB133" t="str">
        <f t="shared" ca="1" si="616"/>
        <v/>
      </c>
      <c r="BC133" t="str">
        <f t="shared" ca="1" si="617"/>
        <v/>
      </c>
      <c r="BD133" t="str">
        <f t="shared" ca="1" si="618"/>
        <v/>
      </c>
      <c r="BE133" t="str">
        <f t="shared" ca="1" si="619"/>
        <v/>
      </c>
      <c r="BF133" t="str">
        <f t="shared" ca="1" si="620"/>
        <v/>
      </c>
      <c r="BG133" t="str">
        <f t="shared" ca="1" si="621"/>
        <v/>
      </c>
      <c r="BH133" t="str">
        <f t="shared" ca="1" si="622"/>
        <v/>
      </c>
      <c r="BI133" t="str">
        <f t="shared" ca="1" si="623"/>
        <v/>
      </c>
      <c r="BJ133" t="str">
        <f t="shared" ca="1" si="624"/>
        <v/>
      </c>
      <c r="BK133" t="str">
        <f t="shared" ca="1" si="625"/>
        <v/>
      </c>
      <c r="BL133" t="str">
        <f t="shared" ca="1" si="626"/>
        <v/>
      </c>
      <c r="BM133" t="str">
        <f t="shared" ca="1" si="627"/>
        <v/>
      </c>
      <c r="BN133" t="str">
        <f t="shared" ca="1" si="628"/>
        <v/>
      </c>
      <c r="BO133" t="str">
        <f t="shared" ca="1" si="629"/>
        <v/>
      </c>
      <c r="BP133" t="str">
        <f t="shared" ca="1" si="630"/>
        <v/>
      </c>
      <c r="BQ133" t="str">
        <f t="shared" ca="1" si="631"/>
        <v/>
      </c>
      <c r="BR133" t="str">
        <f t="shared" ca="1" si="632"/>
        <v/>
      </c>
      <c r="BS133" t="str">
        <f t="shared" ca="1" si="633"/>
        <v/>
      </c>
      <c r="BT133" t="str">
        <f t="shared" ca="1" si="634"/>
        <v/>
      </c>
      <c r="BU133" t="str">
        <f t="shared" ca="1" si="635"/>
        <v/>
      </c>
      <c r="BV133" t="str">
        <f t="shared" ca="1" si="636"/>
        <v/>
      </c>
      <c r="BW133" t="str">
        <f t="shared" ca="1" si="637"/>
        <v/>
      </c>
      <c r="BX133" t="str">
        <f t="shared" ca="1" si="638"/>
        <v/>
      </c>
      <c r="BY133" t="str">
        <f t="shared" ca="1" si="639"/>
        <v/>
      </c>
      <c r="BZ133" t="str">
        <f t="shared" ca="1" si="640"/>
        <v/>
      </c>
      <c r="CA133" t="str">
        <f t="shared" ca="1" si="641"/>
        <v/>
      </c>
      <c r="CB133" t="str">
        <f t="shared" ca="1" si="642"/>
        <v/>
      </c>
      <c r="CC133" t="str">
        <f t="shared" ca="1" si="643"/>
        <v/>
      </c>
      <c r="CD133" t="str">
        <f t="shared" ca="1" si="644"/>
        <v/>
      </c>
      <c r="CE133" t="str">
        <f t="shared" ca="1" si="645"/>
        <v/>
      </c>
      <c r="CF133" t="str">
        <f t="shared" ca="1" si="646"/>
        <v/>
      </c>
      <c r="CG133" t="str">
        <f t="shared" ca="1" si="647"/>
        <v/>
      </c>
      <c r="CH133" t="str">
        <f t="shared" ca="1" si="648"/>
        <v/>
      </c>
      <c r="CI133" t="str">
        <f t="shared" ca="1" si="649"/>
        <v/>
      </c>
      <c r="CJ133" t="str">
        <f t="shared" ca="1" si="650"/>
        <v/>
      </c>
      <c r="CK133" t="str">
        <f t="shared" ca="1" si="651"/>
        <v/>
      </c>
      <c r="CL133" t="str">
        <f t="shared" ca="1" si="652"/>
        <v/>
      </c>
      <c r="CM133" t="str">
        <f t="shared" ca="1" si="653"/>
        <v/>
      </c>
      <c r="CN133" t="str">
        <f t="shared" ca="1" si="654"/>
        <v/>
      </c>
      <c r="CO133" t="str">
        <f t="shared" ca="1" si="655"/>
        <v/>
      </c>
      <c r="CP133" t="str">
        <f t="shared" ca="1" si="656"/>
        <v/>
      </c>
      <c r="CQ133" t="str">
        <f t="shared" ca="1" si="657"/>
        <v/>
      </c>
      <c r="CR133" t="str">
        <f t="shared" ca="1" si="658"/>
        <v/>
      </c>
      <c r="CS133" t="str">
        <f t="shared" ca="1" si="659"/>
        <v/>
      </c>
      <c r="CT133" t="str">
        <f t="shared" ca="1" si="660"/>
        <v/>
      </c>
      <c r="CU133" t="str">
        <f t="shared" ca="1" si="661"/>
        <v/>
      </c>
      <c r="CV133" t="str">
        <f t="shared" ca="1" si="662"/>
        <v/>
      </c>
      <c r="CW133" t="str">
        <f t="shared" ca="1" si="663"/>
        <v/>
      </c>
      <c r="CX133" t="str">
        <f t="shared" ca="1" si="664"/>
        <v/>
      </c>
      <c r="CY133" t="str">
        <f t="shared" ca="1" si="665"/>
        <v/>
      </c>
      <c r="CZ133" t="str">
        <f t="shared" ca="1" si="666"/>
        <v/>
      </c>
      <c r="DA133" t="str">
        <f t="shared" ca="1" si="667"/>
        <v/>
      </c>
      <c r="DB133" t="str">
        <f t="shared" ca="1" si="668"/>
        <v/>
      </c>
      <c r="DC133" t="str">
        <f t="shared" ca="1" si="669"/>
        <v/>
      </c>
      <c r="DD133" t="str">
        <f t="shared" ca="1" si="670"/>
        <v/>
      </c>
      <c r="DE133" t="str">
        <f t="shared" ca="1" si="671"/>
        <v/>
      </c>
      <c r="DF133" t="str">
        <f t="shared" ca="1" si="672"/>
        <v/>
      </c>
      <c r="DG133" t="str">
        <f t="shared" ca="1" si="673"/>
        <v/>
      </c>
      <c r="DH133" t="str">
        <f t="shared" ca="1" si="674"/>
        <v/>
      </c>
      <c r="DI133" t="str">
        <f t="shared" ca="1" si="675"/>
        <v/>
      </c>
      <c r="DJ133" t="str">
        <f t="shared" ca="1" si="676"/>
        <v/>
      </c>
      <c r="DK133" t="str">
        <f t="shared" ca="1" si="677"/>
        <v/>
      </c>
      <c r="DL133" t="str">
        <f t="shared" ca="1" si="678"/>
        <v/>
      </c>
      <c r="DM133" t="str">
        <f t="shared" ca="1" si="679"/>
        <v/>
      </c>
      <c r="DN133" t="str">
        <f t="shared" ca="1" si="680"/>
        <v/>
      </c>
      <c r="DO133" t="str">
        <f t="shared" ca="1" si="681"/>
        <v/>
      </c>
      <c r="DP133" t="str">
        <f t="shared" ca="1" si="682"/>
        <v/>
      </c>
      <c r="DQ133" t="str">
        <f t="shared" ca="1" si="683"/>
        <v/>
      </c>
      <c r="DR133" t="str">
        <f t="shared" ca="1" si="684"/>
        <v/>
      </c>
      <c r="DS133" t="str">
        <f t="shared" ca="1" si="685"/>
        <v/>
      </c>
      <c r="DT133" t="str">
        <f t="shared" ca="1" si="686"/>
        <v/>
      </c>
      <c r="DU133" t="str">
        <f t="shared" ca="1" si="687"/>
        <v/>
      </c>
      <c r="DV133" t="str">
        <f t="shared" ca="1" si="575"/>
        <v/>
      </c>
      <c r="DW133" t="str">
        <f t="shared" ca="1" si="688"/>
        <v/>
      </c>
      <c r="DX133" t="str">
        <f t="shared" ca="1" si="689"/>
        <v/>
      </c>
      <c r="DY133" t="str">
        <f t="shared" ca="1" si="690"/>
        <v/>
      </c>
      <c r="DZ133" t="str">
        <f t="shared" ca="1" si="691"/>
        <v/>
      </c>
      <c r="EA133" t="str">
        <f t="shared" ca="1" si="692"/>
        <v/>
      </c>
      <c r="EB133" t="str">
        <f t="shared" ca="1" si="693"/>
        <v/>
      </c>
      <c r="EC133" t="str">
        <f t="shared" ca="1" si="694"/>
        <v/>
      </c>
      <c r="ED133" t="str">
        <f t="shared" ca="1" si="695"/>
        <v/>
      </c>
      <c r="EE133" t="str">
        <f t="shared" ca="1" si="696"/>
        <v/>
      </c>
      <c r="EF133" t="str">
        <f t="shared" ca="1" si="697"/>
        <v/>
      </c>
      <c r="EG133" t="str">
        <f t="shared" ca="1" si="698"/>
        <v/>
      </c>
      <c r="EH133" t="str">
        <f t="shared" ca="1" si="699"/>
        <v/>
      </c>
      <c r="EI133" t="str">
        <f t="shared" ca="1" si="700"/>
        <v/>
      </c>
      <c r="EJ133" t="str">
        <f t="shared" ca="1" si="701"/>
        <v/>
      </c>
      <c r="EK133" t="str">
        <f t="shared" ca="1" si="702"/>
        <v/>
      </c>
      <c r="EL133" t="str">
        <f t="shared" ca="1" si="703"/>
        <v/>
      </c>
      <c r="EM133" t="str">
        <f t="shared" ca="1" si="704"/>
        <v/>
      </c>
      <c r="EN133" t="str">
        <f t="shared" ca="1" si="705"/>
        <v/>
      </c>
      <c r="EO133" t="str">
        <f t="shared" ca="1" si="706"/>
        <v/>
      </c>
      <c r="EP133" t="str">
        <f t="shared" ca="1" si="707"/>
        <v/>
      </c>
      <c r="EQ133" t="str">
        <f t="shared" ca="1" si="708"/>
        <v/>
      </c>
      <c r="ER133" t="str">
        <f t="shared" ca="1" si="709"/>
        <v/>
      </c>
      <c r="ES133" t="str">
        <f t="shared" ca="1" si="710"/>
        <v/>
      </c>
      <c r="ET133" t="str">
        <f t="shared" ca="1" si="711"/>
        <v/>
      </c>
      <c r="EU133" t="str">
        <f t="shared" ca="1" si="712"/>
        <v/>
      </c>
      <c r="EV133" t="str">
        <f t="shared" ca="1" si="713"/>
        <v/>
      </c>
      <c r="EW133" t="str">
        <f t="shared" ca="1" si="714"/>
        <v/>
      </c>
      <c r="EX133" t="str">
        <f t="shared" ca="1" si="715"/>
        <v/>
      </c>
      <c r="EY133" t="str">
        <f t="shared" ca="1" si="716"/>
        <v/>
      </c>
      <c r="EZ133" t="str">
        <f t="shared" ca="1" si="717"/>
        <v/>
      </c>
      <c r="FA133" t="str">
        <f t="shared" ca="1" si="718"/>
        <v/>
      </c>
      <c r="FB133" t="str">
        <f t="shared" ca="1" si="719"/>
        <v/>
      </c>
      <c r="FC133" t="str">
        <f t="shared" ca="1" si="720"/>
        <v/>
      </c>
      <c r="FD133" t="str">
        <f t="shared" ca="1" si="721"/>
        <v/>
      </c>
      <c r="FE133" t="str">
        <f t="shared" ca="1" si="722"/>
        <v/>
      </c>
      <c r="FF133" t="str">
        <f t="shared" ca="1" si="723"/>
        <v/>
      </c>
      <c r="FG133" t="str">
        <f t="shared" ca="1" si="724"/>
        <v/>
      </c>
      <c r="FH133" t="str">
        <f t="shared" ca="1" si="725"/>
        <v/>
      </c>
      <c r="FI133" t="str">
        <f t="shared" ca="1" si="726"/>
        <v/>
      </c>
      <c r="FJ133" t="str">
        <f t="shared" ca="1" si="727"/>
        <v/>
      </c>
      <c r="FK133" t="str">
        <f t="shared" ca="1" si="728"/>
        <v/>
      </c>
      <c r="FL133" t="str">
        <f t="shared" ca="1" si="729"/>
        <v/>
      </c>
      <c r="FM133" t="str">
        <f t="shared" ca="1" si="730"/>
        <v/>
      </c>
      <c r="FN133" t="str">
        <f t="shared" ca="1" si="731"/>
        <v/>
      </c>
      <c r="FO133" t="str">
        <f t="shared" ca="1" si="732"/>
        <v/>
      </c>
      <c r="FP133" t="str">
        <f t="shared" ca="1" si="733"/>
        <v/>
      </c>
      <c r="FQ133" t="str">
        <f t="shared" ca="1" si="734"/>
        <v/>
      </c>
      <c r="FR133" t="str">
        <f t="shared" ca="1" si="735"/>
        <v/>
      </c>
      <c r="FS133" t="str">
        <f t="shared" ca="1" si="736"/>
        <v/>
      </c>
      <c r="FT133" t="str">
        <f t="shared" ca="1" si="737"/>
        <v/>
      </c>
      <c r="FU133" t="str">
        <f t="shared" ca="1" si="738"/>
        <v/>
      </c>
      <c r="FV133" t="str">
        <f t="shared" ca="1" si="739"/>
        <v/>
      </c>
      <c r="FW133" t="str">
        <f t="shared" ca="1" si="740"/>
        <v/>
      </c>
      <c r="FX133" t="str">
        <f t="shared" ca="1" si="741"/>
        <v/>
      </c>
      <c r="FY133" t="str">
        <f t="shared" ca="1" si="742"/>
        <v/>
      </c>
      <c r="FZ133" t="str">
        <f t="shared" ca="1" si="743"/>
        <v/>
      </c>
      <c r="GA133" t="str">
        <f t="shared" ca="1" si="744"/>
        <v/>
      </c>
      <c r="GB133" t="str">
        <f t="shared" ca="1" si="745"/>
        <v/>
      </c>
      <c r="GC133" t="str">
        <f t="shared" ca="1" si="746"/>
        <v/>
      </c>
      <c r="GD133" t="str">
        <f t="shared" ca="1" si="747"/>
        <v/>
      </c>
      <c r="GE133" t="str">
        <f t="shared" ca="1" si="748"/>
        <v/>
      </c>
      <c r="GF133" t="str">
        <f t="shared" ca="1" si="749"/>
        <v/>
      </c>
      <c r="GG133" t="str">
        <f t="shared" ca="1" si="750"/>
        <v/>
      </c>
      <c r="GH133" t="str">
        <f t="shared" ca="1" si="751"/>
        <v/>
      </c>
      <c r="GI133" t="str">
        <f t="shared" ca="1" si="752"/>
        <v/>
      </c>
      <c r="GJ133" t="str">
        <f t="shared" ca="1" si="753"/>
        <v/>
      </c>
      <c r="GK133" t="str">
        <f t="shared" ca="1" si="754"/>
        <v/>
      </c>
      <c r="GL133" t="str">
        <f t="shared" ca="1" si="755"/>
        <v/>
      </c>
      <c r="GM133" t="str">
        <f t="shared" ca="1" si="756"/>
        <v/>
      </c>
      <c r="GN133" t="str">
        <f t="shared" ca="1" si="757"/>
        <v/>
      </c>
      <c r="GO133" t="str">
        <f t="shared" ca="1" si="758"/>
        <v/>
      </c>
      <c r="GP133" t="str">
        <f t="shared" ca="1" si="759"/>
        <v/>
      </c>
      <c r="GQ133" t="str">
        <f t="shared" ca="1" si="760"/>
        <v/>
      </c>
      <c r="GR133" t="str">
        <f t="shared" ca="1" si="761"/>
        <v/>
      </c>
      <c r="GS133" t="str">
        <f t="shared" ca="1" si="762"/>
        <v/>
      </c>
      <c r="GT133" t="str">
        <f t="shared" ca="1" si="763"/>
        <v/>
      </c>
      <c r="GU133" t="str">
        <f t="shared" ca="1" si="764"/>
        <v/>
      </c>
      <c r="GV133" t="str">
        <f t="shared" ca="1" si="765"/>
        <v/>
      </c>
      <c r="GW133" t="str">
        <f t="shared" ca="1" si="766"/>
        <v/>
      </c>
      <c r="GX133" t="str">
        <f t="shared" ca="1" si="767"/>
        <v/>
      </c>
      <c r="GY133" t="str">
        <f t="shared" ca="1" si="768"/>
        <v/>
      </c>
      <c r="GZ133" t="str">
        <f t="shared" ca="1" si="769"/>
        <v/>
      </c>
      <c r="HA133" t="str">
        <f t="shared" ca="1" si="770"/>
        <v/>
      </c>
      <c r="HB133" t="str">
        <f t="shared" ca="1" si="771"/>
        <v/>
      </c>
      <c r="HC133" t="str">
        <f t="shared" ca="1" si="772"/>
        <v/>
      </c>
      <c r="HD133" t="str">
        <f t="shared" ca="1" si="773"/>
        <v/>
      </c>
      <c r="HE133" t="str">
        <f t="shared" ca="1" si="774"/>
        <v/>
      </c>
      <c r="HF133" t="str">
        <f t="shared" ca="1" si="775"/>
        <v/>
      </c>
      <c r="HG133" t="str">
        <f t="shared" ca="1" si="776"/>
        <v/>
      </c>
      <c r="HH133" t="str">
        <f t="shared" ca="1" si="777"/>
        <v/>
      </c>
      <c r="HI133" t="str">
        <f t="shared" ca="1" si="778"/>
        <v/>
      </c>
      <c r="HJ133" t="str">
        <f t="shared" ca="1" si="779"/>
        <v/>
      </c>
      <c r="HK133" t="str">
        <f t="shared" ca="1" si="780"/>
        <v/>
      </c>
      <c r="HL133" t="str">
        <f t="shared" ca="1" si="781"/>
        <v/>
      </c>
      <c r="HM133" t="str">
        <f t="shared" ca="1" si="782"/>
        <v/>
      </c>
      <c r="HN133" t="str">
        <f t="shared" ca="1" si="783"/>
        <v/>
      </c>
      <c r="HO133" t="str">
        <f t="shared" ca="1" si="784"/>
        <v/>
      </c>
      <c r="HP133" t="str">
        <f t="shared" ca="1" si="785"/>
        <v/>
      </c>
      <c r="HQ133" t="str">
        <f t="shared" ca="1" si="786"/>
        <v/>
      </c>
      <c r="HR133" t="str">
        <f t="shared" ca="1" si="787"/>
        <v/>
      </c>
      <c r="HS133" t="str">
        <f t="shared" ca="1" si="788"/>
        <v/>
      </c>
      <c r="HT133" t="str">
        <f t="shared" ca="1" si="789"/>
        <v/>
      </c>
      <c r="HU133" t="str">
        <f t="shared" ca="1" si="790"/>
        <v/>
      </c>
      <c r="HV133" t="str">
        <f t="shared" ca="1" si="791"/>
        <v/>
      </c>
      <c r="HW133" t="str">
        <f t="shared" ca="1" si="792"/>
        <v/>
      </c>
      <c r="HX133" t="str">
        <f t="shared" ca="1" si="793"/>
        <v/>
      </c>
      <c r="HY133" t="str">
        <f t="shared" ca="1" si="794"/>
        <v/>
      </c>
      <c r="HZ133" t="str">
        <f t="shared" ca="1" si="795"/>
        <v/>
      </c>
      <c r="IA133" t="str">
        <f t="shared" ca="1" si="796"/>
        <v/>
      </c>
      <c r="IB133" t="str">
        <f t="shared" ca="1" si="797"/>
        <v/>
      </c>
      <c r="IC133" t="str">
        <f t="shared" ca="1" si="798"/>
        <v/>
      </c>
      <c r="ID133" t="str">
        <f t="shared" ca="1" si="799"/>
        <v/>
      </c>
      <c r="IE133" t="str">
        <f t="shared" ca="1" si="800"/>
        <v/>
      </c>
      <c r="IF133" t="str">
        <f t="shared" ca="1" si="801"/>
        <v/>
      </c>
      <c r="IG133" t="str">
        <f t="shared" ca="1" si="802"/>
        <v/>
      </c>
      <c r="IH133" t="str">
        <f t="shared" ca="1" si="803"/>
        <v/>
      </c>
      <c r="II133" t="str">
        <f t="shared" ca="1" si="804"/>
        <v/>
      </c>
      <c r="IJ133" t="str">
        <f t="shared" ca="1" si="805"/>
        <v/>
      </c>
      <c r="IK133" t="str">
        <f t="shared" ca="1" si="806"/>
        <v/>
      </c>
      <c r="IL133" t="str">
        <f t="shared" ca="1" si="807"/>
        <v/>
      </c>
      <c r="IM133" t="str">
        <f t="shared" ca="1" si="808"/>
        <v/>
      </c>
      <c r="IN133" t="str">
        <f t="shared" ca="1" si="809"/>
        <v/>
      </c>
      <c r="IO133" t="str">
        <f t="shared" ca="1" si="810"/>
        <v/>
      </c>
      <c r="IP133" t="str">
        <f t="shared" ca="1" si="811"/>
        <v/>
      </c>
      <c r="IQ133" t="str">
        <f t="shared" ca="1" si="812"/>
        <v/>
      </c>
      <c r="IR133" t="str">
        <f t="shared" ca="1" si="813"/>
        <v/>
      </c>
      <c r="IS133" t="str">
        <f t="shared" ca="1" si="814"/>
        <v/>
      </c>
      <c r="IT133" t="str">
        <f t="shared" ca="1" si="815"/>
        <v/>
      </c>
      <c r="IU133" t="str">
        <f t="shared" ca="1" si="816"/>
        <v/>
      </c>
      <c r="IV133" t="str">
        <f t="shared" ca="1" si="817"/>
        <v/>
      </c>
      <c r="IW133" t="str">
        <f t="shared" ca="1" si="818"/>
        <v/>
      </c>
      <c r="IX133" t="str">
        <f t="shared" ca="1" si="819"/>
        <v/>
      </c>
      <c r="IY133" t="str">
        <f t="shared" ca="1" si="820"/>
        <v/>
      </c>
      <c r="IZ133" t="str">
        <f t="shared" ca="1" si="821"/>
        <v/>
      </c>
      <c r="JA133" t="str">
        <f t="shared" ca="1" si="822"/>
        <v/>
      </c>
      <c r="JB133" t="str">
        <f t="shared" ca="1" si="823"/>
        <v/>
      </c>
      <c r="JC133" t="str">
        <f t="shared" ca="1" si="824"/>
        <v/>
      </c>
      <c r="JD133" t="str">
        <f t="shared" ca="1" si="825"/>
        <v/>
      </c>
      <c r="JE133" t="str">
        <f t="shared" ca="1" si="826"/>
        <v/>
      </c>
      <c r="JF133" t="str">
        <f t="shared" ca="1" si="827"/>
        <v/>
      </c>
      <c r="JG133" t="str">
        <f t="shared" ca="1" si="828"/>
        <v/>
      </c>
      <c r="JH133" t="str">
        <f t="shared" ca="1" si="829"/>
        <v/>
      </c>
      <c r="JI133" t="str">
        <f t="shared" ca="1" si="830"/>
        <v/>
      </c>
      <c r="JJ133" t="str">
        <f t="shared" ca="1" si="831"/>
        <v/>
      </c>
      <c r="JK133" t="str">
        <f t="shared" ca="1" si="832"/>
        <v/>
      </c>
      <c r="JL133" t="str">
        <f t="shared" ca="1" si="833"/>
        <v/>
      </c>
      <c r="JM133" t="str">
        <f t="shared" ca="1" si="834"/>
        <v/>
      </c>
      <c r="JN133" t="str">
        <f t="shared" ca="1" si="835"/>
        <v/>
      </c>
      <c r="JO133" t="str">
        <f t="shared" ca="1" si="836"/>
        <v/>
      </c>
      <c r="JP133" t="str">
        <f t="shared" ca="1" si="837"/>
        <v/>
      </c>
      <c r="JQ133" t="str">
        <f t="shared" ca="1" si="838"/>
        <v/>
      </c>
      <c r="JR133" t="str">
        <f t="shared" ca="1" si="839"/>
        <v/>
      </c>
      <c r="JS133" t="str">
        <f t="shared" ca="1" si="840"/>
        <v/>
      </c>
      <c r="JT133" t="str">
        <f t="shared" ca="1" si="841"/>
        <v/>
      </c>
      <c r="JU133" t="str">
        <f t="shared" ca="1" si="842"/>
        <v/>
      </c>
    </row>
    <row r="134" spans="1:281" x14ac:dyDescent="0.25">
      <c r="A134">
        <f t="shared" si="843"/>
        <v>133</v>
      </c>
      <c r="B134" t="str">
        <f t="shared" ca="1" si="572"/>
        <v>Kyzer Cox</v>
      </c>
      <c r="C134">
        <v>6</v>
      </c>
      <c r="D134">
        <f t="shared" si="576"/>
        <v>133</v>
      </c>
      <c r="E134">
        <f t="shared" si="577"/>
        <v>8</v>
      </c>
      <c r="F134">
        <f ca="1">COUNT((AD134,AP134,BB134,BN134,BZ134,CL134,CX134,DJ134,DV134,EH134,ET134,FF134,FR134,GD134,GP134,HB134,HN134,HZ134,IL134,IX134,JJ134,JV134,KH134,KT134,LF134,LR134))</f>
        <v>2</v>
      </c>
      <c r="G134">
        <f t="shared" ca="1" si="578"/>
        <v>0</v>
      </c>
      <c r="H134">
        <f t="shared" ca="1" si="579"/>
        <v>0</v>
      </c>
      <c r="I134">
        <f t="shared" ca="1" si="573"/>
        <v>21.125</v>
      </c>
      <c r="J134">
        <f t="shared" ca="1" si="580"/>
        <v>21.125</v>
      </c>
      <c r="K134">
        <f t="shared" ca="1" si="581"/>
        <v>21.124999986599999</v>
      </c>
      <c r="L134">
        <f t="shared" ca="1" si="565"/>
        <v>9</v>
      </c>
      <c r="M134">
        <f t="shared" ca="1" si="582"/>
        <v>22.31</v>
      </c>
      <c r="N134">
        <f t="shared" ca="1" si="566"/>
        <v>37</v>
      </c>
      <c r="O134">
        <f t="shared" ca="1" si="583"/>
        <v>22.309999986599998</v>
      </c>
      <c r="P134">
        <f t="shared" ca="1" si="567"/>
        <v>9</v>
      </c>
      <c r="Q134">
        <f t="shared" ca="1" si="584"/>
        <v>14</v>
      </c>
      <c r="R134">
        <f t="shared" ca="1" si="585"/>
        <v>1</v>
      </c>
      <c r="S134">
        <f t="shared" ca="1" si="586"/>
        <v>0</v>
      </c>
      <c r="T134">
        <f t="shared" ca="1" si="587"/>
        <v>16</v>
      </c>
      <c r="U134" t="str">
        <f t="shared" ca="1" si="574"/>
        <v>983999998985Kyzer Cox</v>
      </c>
      <c r="V134">
        <f t="shared" ca="1" si="568"/>
        <v>19</v>
      </c>
      <c r="W134">
        <f t="shared" si="588"/>
        <v>133</v>
      </c>
      <c r="X134" t="e">
        <f t="shared" ca="1" si="569"/>
        <v>#N/A</v>
      </c>
      <c r="Y134">
        <f t="shared" ca="1" si="589"/>
        <v>0</v>
      </c>
      <c r="Z134" t="str">
        <f t="shared" ca="1" si="590"/>
        <v>999Kyzer Coxzz</v>
      </c>
      <c r="AA134">
        <f t="shared" ca="1" si="570"/>
        <v>67</v>
      </c>
      <c r="AB134">
        <f t="shared" si="591"/>
        <v>133</v>
      </c>
      <c r="AC134" t="e">
        <f t="shared" ca="1" si="571"/>
        <v>#N/A</v>
      </c>
      <c r="AD134">
        <f t="shared" ca="1" si="592"/>
        <v>22.31</v>
      </c>
      <c r="AE134" t="str">
        <f t="shared" ca="1" si="593"/>
        <v>LOST</v>
      </c>
      <c r="AF134">
        <f t="shared" ca="1" si="594"/>
        <v>9</v>
      </c>
      <c r="AG134">
        <f t="shared" ca="1" si="595"/>
        <v>1</v>
      </c>
      <c r="AH134">
        <f t="shared" ca="1" si="596"/>
        <v>0</v>
      </c>
      <c r="AI134">
        <f t="shared" ca="1" si="597"/>
        <v>0</v>
      </c>
      <c r="AJ134">
        <f t="shared" ca="1" si="598"/>
        <v>0</v>
      </c>
      <c r="AK134">
        <f t="shared" ca="1" si="599"/>
        <v>0</v>
      </c>
      <c r="AL134">
        <f t="shared" ca="1" si="600"/>
        <v>0</v>
      </c>
      <c r="AM134">
        <f t="shared" ca="1" si="601"/>
        <v>72</v>
      </c>
      <c r="AN134">
        <f t="shared" ca="1" si="602"/>
        <v>50</v>
      </c>
      <c r="AO134">
        <f t="shared" ca="1" si="603"/>
        <v>0</v>
      </c>
      <c r="AP134">
        <f t="shared" ca="1" si="604"/>
        <v>19.940000000000001</v>
      </c>
      <c r="AQ134" t="str">
        <f t="shared" ca="1" si="605"/>
        <v>LOST</v>
      </c>
      <c r="AR134">
        <f t="shared" ca="1" si="606"/>
        <v>5</v>
      </c>
      <c r="AS134">
        <f t="shared" ca="1" si="607"/>
        <v>0</v>
      </c>
      <c r="AT134">
        <f t="shared" ca="1" si="608"/>
        <v>0</v>
      </c>
      <c r="AU134">
        <f t="shared" ca="1" si="609"/>
        <v>0</v>
      </c>
      <c r="AV134">
        <f t="shared" ca="1" si="610"/>
        <v>0</v>
      </c>
      <c r="AW134">
        <f t="shared" ca="1" si="611"/>
        <v>0</v>
      </c>
      <c r="AX134">
        <f t="shared" ca="1" si="612"/>
        <v>0</v>
      </c>
      <c r="AY134">
        <f t="shared" ca="1" si="613"/>
        <v>0</v>
      </c>
      <c r="AZ134">
        <f t="shared" ca="1" si="614"/>
        <v>0</v>
      </c>
      <c r="BA134">
        <f t="shared" ca="1" si="615"/>
        <v>0</v>
      </c>
      <c r="BB134" t="str">
        <f t="shared" ca="1" si="616"/>
        <v/>
      </c>
      <c r="BC134" t="str">
        <f t="shared" ca="1" si="617"/>
        <v/>
      </c>
      <c r="BD134" t="str">
        <f t="shared" ca="1" si="618"/>
        <v/>
      </c>
      <c r="BE134" t="str">
        <f t="shared" ca="1" si="619"/>
        <v/>
      </c>
      <c r="BF134" t="str">
        <f t="shared" ca="1" si="620"/>
        <v/>
      </c>
      <c r="BG134" t="str">
        <f t="shared" ca="1" si="621"/>
        <v/>
      </c>
      <c r="BH134" t="str">
        <f t="shared" ca="1" si="622"/>
        <v/>
      </c>
      <c r="BI134" t="str">
        <f t="shared" ca="1" si="623"/>
        <v/>
      </c>
      <c r="BJ134" t="str">
        <f t="shared" ca="1" si="624"/>
        <v/>
      </c>
      <c r="BK134" t="str">
        <f t="shared" ca="1" si="625"/>
        <v/>
      </c>
      <c r="BL134" t="str">
        <f t="shared" ca="1" si="626"/>
        <v/>
      </c>
      <c r="BM134" t="str">
        <f t="shared" ca="1" si="627"/>
        <v/>
      </c>
      <c r="BN134" t="str">
        <f t="shared" ca="1" si="628"/>
        <v/>
      </c>
      <c r="BO134" t="str">
        <f t="shared" ca="1" si="629"/>
        <v/>
      </c>
      <c r="BP134" t="str">
        <f t="shared" ca="1" si="630"/>
        <v/>
      </c>
      <c r="BQ134" t="str">
        <f t="shared" ca="1" si="631"/>
        <v/>
      </c>
      <c r="BR134" t="str">
        <f t="shared" ca="1" si="632"/>
        <v/>
      </c>
      <c r="BS134" t="str">
        <f t="shared" ca="1" si="633"/>
        <v/>
      </c>
      <c r="BT134" t="str">
        <f t="shared" ca="1" si="634"/>
        <v/>
      </c>
      <c r="BU134" t="str">
        <f t="shared" ca="1" si="635"/>
        <v/>
      </c>
      <c r="BV134" t="str">
        <f t="shared" ca="1" si="636"/>
        <v/>
      </c>
      <c r="BW134" t="str">
        <f t="shared" ca="1" si="637"/>
        <v/>
      </c>
      <c r="BX134" t="str">
        <f t="shared" ca="1" si="638"/>
        <v/>
      </c>
      <c r="BY134" t="str">
        <f t="shared" ca="1" si="639"/>
        <v/>
      </c>
      <c r="BZ134" t="str">
        <f t="shared" ca="1" si="640"/>
        <v/>
      </c>
      <c r="CA134" t="str">
        <f t="shared" ca="1" si="641"/>
        <v/>
      </c>
      <c r="CB134" t="str">
        <f t="shared" ca="1" si="642"/>
        <v/>
      </c>
      <c r="CC134" t="str">
        <f t="shared" ca="1" si="643"/>
        <v/>
      </c>
      <c r="CD134" t="str">
        <f t="shared" ca="1" si="644"/>
        <v/>
      </c>
      <c r="CE134" t="str">
        <f t="shared" ca="1" si="645"/>
        <v/>
      </c>
      <c r="CF134" t="str">
        <f t="shared" ca="1" si="646"/>
        <v/>
      </c>
      <c r="CG134" t="str">
        <f t="shared" ca="1" si="647"/>
        <v/>
      </c>
      <c r="CH134" t="str">
        <f t="shared" ca="1" si="648"/>
        <v/>
      </c>
      <c r="CI134" t="str">
        <f t="shared" ca="1" si="649"/>
        <v/>
      </c>
      <c r="CJ134" t="str">
        <f t="shared" ca="1" si="650"/>
        <v/>
      </c>
      <c r="CK134" t="str">
        <f t="shared" ca="1" si="651"/>
        <v/>
      </c>
      <c r="CL134" t="str">
        <f t="shared" ca="1" si="652"/>
        <v/>
      </c>
      <c r="CM134" t="str">
        <f t="shared" ca="1" si="653"/>
        <v/>
      </c>
      <c r="CN134" t="str">
        <f t="shared" ca="1" si="654"/>
        <v/>
      </c>
      <c r="CO134" t="str">
        <f t="shared" ca="1" si="655"/>
        <v/>
      </c>
      <c r="CP134" t="str">
        <f t="shared" ca="1" si="656"/>
        <v/>
      </c>
      <c r="CQ134" t="str">
        <f t="shared" ca="1" si="657"/>
        <v/>
      </c>
      <c r="CR134" t="str">
        <f t="shared" ca="1" si="658"/>
        <v/>
      </c>
      <c r="CS134" t="str">
        <f t="shared" ca="1" si="659"/>
        <v/>
      </c>
      <c r="CT134" t="str">
        <f t="shared" ca="1" si="660"/>
        <v/>
      </c>
      <c r="CU134" t="str">
        <f t="shared" ca="1" si="661"/>
        <v/>
      </c>
      <c r="CV134" t="str">
        <f t="shared" ca="1" si="662"/>
        <v/>
      </c>
      <c r="CW134" t="str">
        <f t="shared" ca="1" si="663"/>
        <v/>
      </c>
      <c r="CX134" t="str">
        <f t="shared" ca="1" si="664"/>
        <v/>
      </c>
      <c r="CY134" t="str">
        <f t="shared" ca="1" si="665"/>
        <v/>
      </c>
      <c r="CZ134" t="str">
        <f t="shared" ca="1" si="666"/>
        <v/>
      </c>
      <c r="DA134" t="str">
        <f t="shared" ca="1" si="667"/>
        <v/>
      </c>
      <c r="DB134" t="str">
        <f t="shared" ca="1" si="668"/>
        <v/>
      </c>
      <c r="DC134" t="str">
        <f t="shared" ca="1" si="669"/>
        <v/>
      </c>
      <c r="DD134" t="str">
        <f t="shared" ca="1" si="670"/>
        <v/>
      </c>
      <c r="DE134" t="str">
        <f t="shared" ca="1" si="671"/>
        <v/>
      </c>
      <c r="DF134" t="str">
        <f t="shared" ca="1" si="672"/>
        <v/>
      </c>
      <c r="DG134" t="str">
        <f t="shared" ca="1" si="673"/>
        <v/>
      </c>
      <c r="DH134" t="str">
        <f t="shared" ca="1" si="674"/>
        <v/>
      </c>
      <c r="DI134" t="str">
        <f t="shared" ca="1" si="675"/>
        <v/>
      </c>
      <c r="DJ134" t="str">
        <f t="shared" ca="1" si="676"/>
        <v/>
      </c>
      <c r="DK134" t="str">
        <f t="shared" ca="1" si="677"/>
        <v/>
      </c>
      <c r="DL134" t="str">
        <f t="shared" ca="1" si="678"/>
        <v/>
      </c>
      <c r="DM134" t="str">
        <f t="shared" ca="1" si="679"/>
        <v/>
      </c>
      <c r="DN134" t="str">
        <f t="shared" ca="1" si="680"/>
        <v/>
      </c>
      <c r="DO134" t="str">
        <f t="shared" ca="1" si="681"/>
        <v/>
      </c>
      <c r="DP134" t="str">
        <f t="shared" ca="1" si="682"/>
        <v/>
      </c>
      <c r="DQ134" t="str">
        <f t="shared" ca="1" si="683"/>
        <v/>
      </c>
      <c r="DR134" t="str">
        <f t="shared" ca="1" si="684"/>
        <v/>
      </c>
      <c r="DS134" t="str">
        <f t="shared" ca="1" si="685"/>
        <v/>
      </c>
      <c r="DT134" t="str">
        <f t="shared" ca="1" si="686"/>
        <v/>
      </c>
      <c r="DU134" t="str">
        <f t="shared" ca="1" si="687"/>
        <v/>
      </c>
      <c r="DV134" t="str">
        <f t="shared" ca="1" si="575"/>
        <v/>
      </c>
      <c r="DW134" t="str">
        <f t="shared" ca="1" si="688"/>
        <v/>
      </c>
      <c r="DX134" t="str">
        <f t="shared" ca="1" si="689"/>
        <v/>
      </c>
      <c r="DY134" t="str">
        <f t="shared" ca="1" si="690"/>
        <v/>
      </c>
      <c r="DZ134" t="str">
        <f t="shared" ca="1" si="691"/>
        <v/>
      </c>
      <c r="EA134" t="str">
        <f t="shared" ca="1" si="692"/>
        <v/>
      </c>
      <c r="EB134" t="str">
        <f t="shared" ca="1" si="693"/>
        <v/>
      </c>
      <c r="EC134" t="str">
        <f t="shared" ca="1" si="694"/>
        <v/>
      </c>
      <c r="ED134" t="str">
        <f t="shared" ca="1" si="695"/>
        <v/>
      </c>
      <c r="EE134" t="str">
        <f t="shared" ca="1" si="696"/>
        <v/>
      </c>
      <c r="EF134" t="str">
        <f t="shared" ca="1" si="697"/>
        <v/>
      </c>
      <c r="EG134" t="str">
        <f t="shared" ca="1" si="698"/>
        <v/>
      </c>
      <c r="EH134" t="str">
        <f t="shared" ca="1" si="699"/>
        <v/>
      </c>
      <c r="EI134" t="str">
        <f t="shared" ca="1" si="700"/>
        <v/>
      </c>
      <c r="EJ134" t="str">
        <f t="shared" ca="1" si="701"/>
        <v/>
      </c>
      <c r="EK134" t="str">
        <f t="shared" ca="1" si="702"/>
        <v/>
      </c>
      <c r="EL134" t="str">
        <f t="shared" ca="1" si="703"/>
        <v/>
      </c>
      <c r="EM134" t="str">
        <f t="shared" ca="1" si="704"/>
        <v/>
      </c>
      <c r="EN134" t="str">
        <f t="shared" ca="1" si="705"/>
        <v/>
      </c>
      <c r="EO134" t="str">
        <f t="shared" ca="1" si="706"/>
        <v/>
      </c>
      <c r="EP134" t="str">
        <f t="shared" ca="1" si="707"/>
        <v/>
      </c>
      <c r="EQ134" t="str">
        <f t="shared" ca="1" si="708"/>
        <v/>
      </c>
      <c r="ER134" t="str">
        <f t="shared" ca="1" si="709"/>
        <v/>
      </c>
      <c r="ES134" t="str">
        <f t="shared" ca="1" si="710"/>
        <v/>
      </c>
      <c r="ET134" t="str">
        <f t="shared" ca="1" si="711"/>
        <v/>
      </c>
      <c r="EU134" t="str">
        <f t="shared" ca="1" si="712"/>
        <v/>
      </c>
      <c r="EV134" t="str">
        <f t="shared" ca="1" si="713"/>
        <v/>
      </c>
      <c r="EW134" t="str">
        <f t="shared" ca="1" si="714"/>
        <v/>
      </c>
      <c r="EX134" t="str">
        <f t="shared" ca="1" si="715"/>
        <v/>
      </c>
      <c r="EY134" t="str">
        <f t="shared" ca="1" si="716"/>
        <v/>
      </c>
      <c r="EZ134" t="str">
        <f t="shared" ca="1" si="717"/>
        <v/>
      </c>
      <c r="FA134" t="str">
        <f t="shared" ca="1" si="718"/>
        <v/>
      </c>
      <c r="FB134" t="str">
        <f t="shared" ca="1" si="719"/>
        <v/>
      </c>
      <c r="FC134" t="str">
        <f t="shared" ca="1" si="720"/>
        <v/>
      </c>
      <c r="FD134" t="str">
        <f t="shared" ca="1" si="721"/>
        <v/>
      </c>
      <c r="FE134" t="str">
        <f t="shared" ca="1" si="722"/>
        <v/>
      </c>
      <c r="FF134" t="str">
        <f t="shared" ca="1" si="723"/>
        <v/>
      </c>
      <c r="FG134" t="str">
        <f t="shared" ca="1" si="724"/>
        <v/>
      </c>
      <c r="FH134" t="str">
        <f t="shared" ca="1" si="725"/>
        <v/>
      </c>
      <c r="FI134" t="str">
        <f t="shared" ca="1" si="726"/>
        <v/>
      </c>
      <c r="FJ134" t="str">
        <f t="shared" ca="1" si="727"/>
        <v/>
      </c>
      <c r="FK134" t="str">
        <f t="shared" ca="1" si="728"/>
        <v/>
      </c>
      <c r="FL134" t="str">
        <f t="shared" ca="1" si="729"/>
        <v/>
      </c>
      <c r="FM134" t="str">
        <f t="shared" ca="1" si="730"/>
        <v/>
      </c>
      <c r="FN134" t="str">
        <f t="shared" ca="1" si="731"/>
        <v/>
      </c>
      <c r="FO134" t="str">
        <f t="shared" ca="1" si="732"/>
        <v/>
      </c>
      <c r="FP134" t="str">
        <f t="shared" ca="1" si="733"/>
        <v/>
      </c>
      <c r="FQ134" t="str">
        <f t="shared" ca="1" si="734"/>
        <v/>
      </c>
      <c r="FR134" t="str">
        <f t="shared" ca="1" si="735"/>
        <v/>
      </c>
      <c r="FS134" t="str">
        <f t="shared" ca="1" si="736"/>
        <v/>
      </c>
      <c r="FT134" t="str">
        <f t="shared" ca="1" si="737"/>
        <v/>
      </c>
      <c r="FU134" t="str">
        <f t="shared" ca="1" si="738"/>
        <v/>
      </c>
      <c r="FV134" t="str">
        <f t="shared" ca="1" si="739"/>
        <v/>
      </c>
      <c r="FW134" t="str">
        <f t="shared" ca="1" si="740"/>
        <v/>
      </c>
      <c r="FX134" t="str">
        <f t="shared" ca="1" si="741"/>
        <v/>
      </c>
      <c r="FY134" t="str">
        <f t="shared" ca="1" si="742"/>
        <v/>
      </c>
      <c r="FZ134" t="str">
        <f t="shared" ca="1" si="743"/>
        <v/>
      </c>
      <c r="GA134" t="str">
        <f t="shared" ca="1" si="744"/>
        <v/>
      </c>
      <c r="GB134" t="str">
        <f t="shared" ca="1" si="745"/>
        <v/>
      </c>
      <c r="GC134" t="str">
        <f t="shared" ca="1" si="746"/>
        <v/>
      </c>
      <c r="GD134" t="str">
        <f t="shared" ca="1" si="747"/>
        <v/>
      </c>
      <c r="GE134" t="str">
        <f t="shared" ca="1" si="748"/>
        <v/>
      </c>
      <c r="GF134" t="str">
        <f t="shared" ca="1" si="749"/>
        <v/>
      </c>
      <c r="GG134" t="str">
        <f t="shared" ca="1" si="750"/>
        <v/>
      </c>
      <c r="GH134" t="str">
        <f t="shared" ca="1" si="751"/>
        <v/>
      </c>
      <c r="GI134" t="str">
        <f t="shared" ca="1" si="752"/>
        <v/>
      </c>
      <c r="GJ134" t="str">
        <f t="shared" ca="1" si="753"/>
        <v/>
      </c>
      <c r="GK134" t="str">
        <f t="shared" ca="1" si="754"/>
        <v/>
      </c>
      <c r="GL134" t="str">
        <f t="shared" ca="1" si="755"/>
        <v/>
      </c>
      <c r="GM134" t="str">
        <f t="shared" ca="1" si="756"/>
        <v/>
      </c>
      <c r="GN134" t="str">
        <f t="shared" ca="1" si="757"/>
        <v/>
      </c>
      <c r="GO134" t="str">
        <f t="shared" ca="1" si="758"/>
        <v/>
      </c>
      <c r="GP134" t="str">
        <f t="shared" ca="1" si="759"/>
        <v/>
      </c>
      <c r="GQ134" t="str">
        <f t="shared" ca="1" si="760"/>
        <v/>
      </c>
      <c r="GR134" t="str">
        <f t="shared" ca="1" si="761"/>
        <v/>
      </c>
      <c r="GS134" t="str">
        <f t="shared" ca="1" si="762"/>
        <v/>
      </c>
      <c r="GT134" t="str">
        <f t="shared" ca="1" si="763"/>
        <v/>
      </c>
      <c r="GU134" t="str">
        <f t="shared" ca="1" si="764"/>
        <v/>
      </c>
      <c r="GV134" t="str">
        <f t="shared" ca="1" si="765"/>
        <v/>
      </c>
      <c r="GW134" t="str">
        <f t="shared" ca="1" si="766"/>
        <v/>
      </c>
      <c r="GX134" t="str">
        <f t="shared" ca="1" si="767"/>
        <v/>
      </c>
      <c r="GY134" t="str">
        <f t="shared" ca="1" si="768"/>
        <v/>
      </c>
      <c r="GZ134" t="str">
        <f t="shared" ca="1" si="769"/>
        <v/>
      </c>
      <c r="HA134" t="str">
        <f t="shared" ca="1" si="770"/>
        <v/>
      </c>
      <c r="HB134" t="str">
        <f t="shared" ca="1" si="771"/>
        <v/>
      </c>
      <c r="HC134" t="str">
        <f t="shared" ca="1" si="772"/>
        <v/>
      </c>
      <c r="HD134" t="str">
        <f t="shared" ca="1" si="773"/>
        <v/>
      </c>
      <c r="HE134" t="str">
        <f t="shared" ca="1" si="774"/>
        <v/>
      </c>
      <c r="HF134" t="str">
        <f t="shared" ca="1" si="775"/>
        <v/>
      </c>
      <c r="HG134" t="str">
        <f t="shared" ca="1" si="776"/>
        <v/>
      </c>
      <c r="HH134" t="str">
        <f t="shared" ca="1" si="777"/>
        <v/>
      </c>
      <c r="HI134" t="str">
        <f t="shared" ca="1" si="778"/>
        <v/>
      </c>
      <c r="HJ134" t="str">
        <f t="shared" ca="1" si="779"/>
        <v/>
      </c>
      <c r="HK134" t="str">
        <f t="shared" ca="1" si="780"/>
        <v/>
      </c>
      <c r="HL134" t="str">
        <f t="shared" ca="1" si="781"/>
        <v/>
      </c>
      <c r="HM134" t="str">
        <f t="shared" ca="1" si="782"/>
        <v/>
      </c>
      <c r="HN134" t="str">
        <f t="shared" ca="1" si="783"/>
        <v/>
      </c>
      <c r="HO134" t="str">
        <f t="shared" ca="1" si="784"/>
        <v/>
      </c>
      <c r="HP134" t="str">
        <f t="shared" ca="1" si="785"/>
        <v/>
      </c>
      <c r="HQ134" t="str">
        <f t="shared" ca="1" si="786"/>
        <v/>
      </c>
      <c r="HR134" t="str">
        <f t="shared" ca="1" si="787"/>
        <v/>
      </c>
      <c r="HS134" t="str">
        <f t="shared" ca="1" si="788"/>
        <v/>
      </c>
      <c r="HT134" t="str">
        <f t="shared" ca="1" si="789"/>
        <v/>
      </c>
      <c r="HU134" t="str">
        <f t="shared" ca="1" si="790"/>
        <v/>
      </c>
      <c r="HV134" t="str">
        <f t="shared" ca="1" si="791"/>
        <v/>
      </c>
      <c r="HW134" t="str">
        <f t="shared" ca="1" si="792"/>
        <v/>
      </c>
      <c r="HX134" t="str">
        <f t="shared" ca="1" si="793"/>
        <v/>
      </c>
      <c r="HY134" t="str">
        <f t="shared" ca="1" si="794"/>
        <v/>
      </c>
      <c r="HZ134" t="str">
        <f t="shared" ca="1" si="795"/>
        <v/>
      </c>
      <c r="IA134" t="str">
        <f t="shared" ca="1" si="796"/>
        <v/>
      </c>
      <c r="IB134" t="str">
        <f t="shared" ca="1" si="797"/>
        <v/>
      </c>
      <c r="IC134" t="str">
        <f t="shared" ca="1" si="798"/>
        <v/>
      </c>
      <c r="ID134" t="str">
        <f t="shared" ca="1" si="799"/>
        <v/>
      </c>
      <c r="IE134" t="str">
        <f t="shared" ca="1" si="800"/>
        <v/>
      </c>
      <c r="IF134" t="str">
        <f t="shared" ca="1" si="801"/>
        <v/>
      </c>
      <c r="IG134" t="str">
        <f t="shared" ca="1" si="802"/>
        <v/>
      </c>
      <c r="IH134" t="str">
        <f t="shared" ca="1" si="803"/>
        <v/>
      </c>
      <c r="II134" t="str">
        <f t="shared" ca="1" si="804"/>
        <v/>
      </c>
      <c r="IJ134" t="str">
        <f t="shared" ca="1" si="805"/>
        <v/>
      </c>
      <c r="IK134" t="str">
        <f t="shared" ca="1" si="806"/>
        <v/>
      </c>
      <c r="IL134" t="str">
        <f t="shared" ca="1" si="807"/>
        <v/>
      </c>
      <c r="IM134" t="str">
        <f t="shared" ca="1" si="808"/>
        <v/>
      </c>
      <c r="IN134" t="str">
        <f t="shared" ca="1" si="809"/>
        <v/>
      </c>
      <c r="IO134" t="str">
        <f t="shared" ca="1" si="810"/>
        <v/>
      </c>
      <c r="IP134" t="str">
        <f t="shared" ca="1" si="811"/>
        <v/>
      </c>
      <c r="IQ134" t="str">
        <f t="shared" ca="1" si="812"/>
        <v/>
      </c>
      <c r="IR134" t="str">
        <f t="shared" ca="1" si="813"/>
        <v/>
      </c>
      <c r="IS134" t="str">
        <f t="shared" ca="1" si="814"/>
        <v/>
      </c>
      <c r="IT134" t="str">
        <f t="shared" ca="1" si="815"/>
        <v/>
      </c>
      <c r="IU134" t="str">
        <f t="shared" ca="1" si="816"/>
        <v/>
      </c>
      <c r="IV134" t="str">
        <f t="shared" ca="1" si="817"/>
        <v/>
      </c>
      <c r="IW134" t="str">
        <f t="shared" ca="1" si="818"/>
        <v/>
      </c>
      <c r="IX134" t="str">
        <f t="shared" ca="1" si="819"/>
        <v/>
      </c>
      <c r="IY134" t="str">
        <f t="shared" ca="1" si="820"/>
        <v/>
      </c>
      <c r="IZ134" t="str">
        <f t="shared" ca="1" si="821"/>
        <v/>
      </c>
      <c r="JA134" t="str">
        <f t="shared" ca="1" si="822"/>
        <v/>
      </c>
      <c r="JB134" t="str">
        <f t="shared" ca="1" si="823"/>
        <v/>
      </c>
      <c r="JC134" t="str">
        <f t="shared" ca="1" si="824"/>
        <v/>
      </c>
      <c r="JD134" t="str">
        <f t="shared" ca="1" si="825"/>
        <v/>
      </c>
      <c r="JE134" t="str">
        <f t="shared" ca="1" si="826"/>
        <v/>
      </c>
      <c r="JF134" t="str">
        <f t="shared" ca="1" si="827"/>
        <v/>
      </c>
      <c r="JG134" t="str">
        <f t="shared" ca="1" si="828"/>
        <v/>
      </c>
      <c r="JH134" t="str">
        <f t="shared" ca="1" si="829"/>
        <v/>
      </c>
      <c r="JI134" t="str">
        <f t="shared" ca="1" si="830"/>
        <v/>
      </c>
      <c r="JJ134" t="str">
        <f t="shared" ca="1" si="831"/>
        <v/>
      </c>
      <c r="JK134" t="str">
        <f t="shared" ca="1" si="832"/>
        <v/>
      </c>
      <c r="JL134" t="str">
        <f t="shared" ca="1" si="833"/>
        <v/>
      </c>
      <c r="JM134" t="str">
        <f t="shared" ca="1" si="834"/>
        <v/>
      </c>
      <c r="JN134" t="str">
        <f t="shared" ca="1" si="835"/>
        <v/>
      </c>
      <c r="JO134" t="str">
        <f t="shared" ca="1" si="836"/>
        <v/>
      </c>
      <c r="JP134" t="str">
        <f t="shared" ca="1" si="837"/>
        <v/>
      </c>
      <c r="JQ134" t="str">
        <f t="shared" ca="1" si="838"/>
        <v/>
      </c>
      <c r="JR134" t="str">
        <f t="shared" ca="1" si="839"/>
        <v/>
      </c>
      <c r="JS134" t="str">
        <f t="shared" ca="1" si="840"/>
        <v/>
      </c>
      <c r="JT134" t="str">
        <f t="shared" ca="1" si="841"/>
        <v/>
      </c>
      <c r="JU134" t="str">
        <f t="shared" ca="1" si="842"/>
        <v/>
      </c>
    </row>
    <row r="135" spans="1:281" x14ac:dyDescent="0.25">
      <c r="A135">
        <f t="shared" si="843"/>
        <v>134</v>
      </c>
      <c r="B135" t="str">
        <f t="shared" ca="1" si="572"/>
        <v>Sam Marshall-Weaver</v>
      </c>
      <c r="C135">
        <v>6</v>
      </c>
      <c r="D135">
        <f t="shared" si="576"/>
        <v>134</v>
      </c>
      <c r="E135">
        <f t="shared" si="577"/>
        <v>9</v>
      </c>
      <c r="F135">
        <f ca="1">COUNT((AD135,AP135,BB135,BN135,BZ135,CL135,CX135,DJ135,DV135,EH135,ET135,FF135,FR135,GD135,GP135,HB135,HN135,HZ135,IL135,IX135,JJ135,JV135,KH135,KT135,LF135,LR135))</f>
        <v>1</v>
      </c>
      <c r="G135">
        <f t="shared" ca="1" si="578"/>
        <v>0</v>
      </c>
      <c r="H135">
        <f t="shared" ca="1" si="579"/>
        <v>0</v>
      </c>
      <c r="I135">
        <f t="shared" ca="1" si="573"/>
        <v>16.57</v>
      </c>
      <c r="J135">
        <f t="shared" ca="1" si="580"/>
        <v>16.57</v>
      </c>
      <c r="K135">
        <f t="shared" ca="1" si="581"/>
        <v>16.569999986500001</v>
      </c>
      <c r="L135">
        <f t="shared" ca="1" si="565"/>
        <v>9</v>
      </c>
      <c r="M135">
        <f t="shared" ca="1" si="582"/>
        <v>16.57</v>
      </c>
      <c r="N135">
        <f t="shared" ca="1" si="566"/>
        <v>61</v>
      </c>
      <c r="O135">
        <f t="shared" ca="1" si="583"/>
        <v>16.569999986500001</v>
      </c>
      <c r="P135">
        <f t="shared" ca="1" si="567"/>
        <v>9</v>
      </c>
      <c r="Q135">
        <f t="shared" ca="1" si="584"/>
        <v>0</v>
      </c>
      <c r="R135">
        <f t="shared" ca="1" si="585"/>
        <v>0</v>
      </c>
      <c r="S135">
        <f t="shared" ca="1" si="586"/>
        <v>0</v>
      </c>
      <c r="T135">
        <f t="shared" ca="1" si="587"/>
        <v>0</v>
      </c>
      <c r="U135" t="str">
        <f t="shared" ca="1" si="574"/>
        <v>999999999999Sam Marshall-Weaver</v>
      </c>
      <c r="V135">
        <f t="shared" ca="1" si="568"/>
        <v>349</v>
      </c>
      <c r="W135">
        <f t="shared" si="588"/>
        <v>134</v>
      </c>
      <c r="X135" t="e">
        <f t="shared" ca="1" si="569"/>
        <v>#N/A</v>
      </c>
      <c r="Y135">
        <f t="shared" ca="1" si="589"/>
        <v>0</v>
      </c>
      <c r="Z135" t="str">
        <f t="shared" ca="1" si="590"/>
        <v>999Sam Marshall-Weaverzz</v>
      </c>
      <c r="AA135">
        <f t="shared" ca="1" si="570"/>
        <v>72</v>
      </c>
      <c r="AB135">
        <f t="shared" si="591"/>
        <v>134</v>
      </c>
      <c r="AC135" t="e">
        <f t="shared" ca="1" si="571"/>
        <v>#N/A</v>
      </c>
      <c r="AD135" t="str">
        <f t="shared" ca="1" si="592"/>
        <v/>
      </c>
      <c r="AE135" t="str">
        <f t="shared" ca="1" si="593"/>
        <v/>
      </c>
      <c r="AF135" t="str">
        <f t="shared" ca="1" si="594"/>
        <v/>
      </c>
      <c r="AG135" t="str">
        <f t="shared" ca="1" si="595"/>
        <v/>
      </c>
      <c r="AH135" t="str">
        <f t="shared" ca="1" si="596"/>
        <v/>
      </c>
      <c r="AI135" t="str">
        <f t="shared" ca="1" si="597"/>
        <v/>
      </c>
      <c r="AJ135" t="str">
        <f t="shared" ca="1" si="598"/>
        <v/>
      </c>
      <c r="AK135" t="str">
        <f t="shared" ca="1" si="599"/>
        <v/>
      </c>
      <c r="AL135" t="str">
        <f t="shared" ca="1" si="600"/>
        <v/>
      </c>
      <c r="AM135" t="str">
        <f t="shared" ca="1" si="601"/>
        <v/>
      </c>
      <c r="AN135" t="str">
        <f t="shared" ca="1" si="602"/>
        <v/>
      </c>
      <c r="AO135" t="str">
        <f t="shared" ca="1" si="603"/>
        <v/>
      </c>
      <c r="AP135">
        <f t="shared" ca="1" si="604"/>
        <v>16.57</v>
      </c>
      <c r="AQ135" t="str">
        <f t="shared" ca="1" si="605"/>
        <v>LOST</v>
      </c>
      <c r="AR135">
        <f t="shared" ca="1" si="606"/>
        <v>0</v>
      </c>
      <c r="AS135">
        <f t="shared" ca="1" si="607"/>
        <v>0</v>
      </c>
      <c r="AT135">
        <f t="shared" ca="1" si="608"/>
        <v>0</v>
      </c>
      <c r="AU135">
        <f t="shared" ca="1" si="609"/>
        <v>0</v>
      </c>
      <c r="AV135">
        <f t="shared" ca="1" si="610"/>
        <v>0</v>
      </c>
      <c r="AW135">
        <f t="shared" ca="1" si="611"/>
        <v>0</v>
      </c>
      <c r="AX135">
        <f t="shared" ca="1" si="612"/>
        <v>0</v>
      </c>
      <c r="AY135">
        <f t="shared" ca="1" si="613"/>
        <v>0</v>
      </c>
      <c r="AZ135">
        <f t="shared" ca="1" si="614"/>
        <v>0</v>
      </c>
      <c r="BA135">
        <f t="shared" ca="1" si="615"/>
        <v>0</v>
      </c>
      <c r="BB135" t="str">
        <f t="shared" ca="1" si="616"/>
        <v/>
      </c>
      <c r="BC135" t="str">
        <f t="shared" ca="1" si="617"/>
        <v/>
      </c>
      <c r="BD135" t="str">
        <f t="shared" ca="1" si="618"/>
        <v/>
      </c>
      <c r="BE135" t="str">
        <f t="shared" ca="1" si="619"/>
        <v/>
      </c>
      <c r="BF135" t="str">
        <f t="shared" ca="1" si="620"/>
        <v/>
      </c>
      <c r="BG135" t="str">
        <f t="shared" ca="1" si="621"/>
        <v/>
      </c>
      <c r="BH135" t="str">
        <f t="shared" ca="1" si="622"/>
        <v/>
      </c>
      <c r="BI135" t="str">
        <f t="shared" ca="1" si="623"/>
        <v/>
      </c>
      <c r="BJ135" t="str">
        <f t="shared" ca="1" si="624"/>
        <v/>
      </c>
      <c r="BK135" t="str">
        <f t="shared" ca="1" si="625"/>
        <v/>
      </c>
      <c r="BL135" t="str">
        <f t="shared" ca="1" si="626"/>
        <v/>
      </c>
      <c r="BM135" t="str">
        <f t="shared" ca="1" si="627"/>
        <v/>
      </c>
      <c r="BN135" t="str">
        <f t="shared" ca="1" si="628"/>
        <v/>
      </c>
      <c r="BO135" t="str">
        <f t="shared" ca="1" si="629"/>
        <v/>
      </c>
      <c r="BP135" t="str">
        <f t="shared" ca="1" si="630"/>
        <v/>
      </c>
      <c r="BQ135" t="str">
        <f t="shared" ca="1" si="631"/>
        <v/>
      </c>
      <c r="BR135" t="str">
        <f t="shared" ca="1" si="632"/>
        <v/>
      </c>
      <c r="BS135" t="str">
        <f t="shared" ca="1" si="633"/>
        <v/>
      </c>
      <c r="BT135" t="str">
        <f t="shared" ca="1" si="634"/>
        <v/>
      </c>
      <c r="BU135" t="str">
        <f t="shared" ca="1" si="635"/>
        <v/>
      </c>
      <c r="BV135" t="str">
        <f t="shared" ca="1" si="636"/>
        <v/>
      </c>
      <c r="BW135" t="str">
        <f t="shared" ca="1" si="637"/>
        <v/>
      </c>
      <c r="BX135" t="str">
        <f t="shared" ca="1" si="638"/>
        <v/>
      </c>
      <c r="BY135" t="str">
        <f t="shared" ca="1" si="639"/>
        <v/>
      </c>
      <c r="BZ135" t="str">
        <f t="shared" ca="1" si="640"/>
        <v/>
      </c>
      <c r="CA135" t="str">
        <f t="shared" ca="1" si="641"/>
        <v/>
      </c>
      <c r="CB135" t="str">
        <f t="shared" ca="1" si="642"/>
        <v/>
      </c>
      <c r="CC135" t="str">
        <f t="shared" ca="1" si="643"/>
        <v/>
      </c>
      <c r="CD135" t="str">
        <f t="shared" ca="1" si="644"/>
        <v/>
      </c>
      <c r="CE135" t="str">
        <f t="shared" ca="1" si="645"/>
        <v/>
      </c>
      <c r="CF135" t="str">
        <f t="shared" ca="1" si="646"/>
        <v/>
      </c>
      <c r="CG135" t="str">
        <f t="shared" ca="1" si="647"/>
        <v/>
      </c>
      <c r="CH135" t="str">
        <f t="shared" ca="1" si="648"/>
        <v/>
      </c>
      <c r="CI135" t="str">
        <f t="shared" ca="1" si="649"/>
        <v/>
      </c>
      <c r="CJ135" t="str">
        <f t="shared" ca="1" si="650"/>
        <v/>
      </c>
      <c r="CK135" t="str">
        <f t="shared" ca="1" si="651"/>
        <v/>
      </c>
      <c r="CL135" t="str">
        <f t="shared" ca="1" si="652"/>
        <v/>
      </c>
      <c r="CM135" t="str">
        <f t="shared" ca="1" si="653"/>
        <v/>
      </c>
      <c r="CN135" t="str">
        <f t="shared" ca="1" si="654"/>
        <v/>
      </c>
      <c r="CO135" t="str">
        <f t="shared" ca="1" si="655"/>
        <v/>
      </c>
      <c r="CP135" t="str">
        <f t="shared" ca="1" si="656"/>
        <v/>
      </c>
      <c r="CQ135" t="str">
        <f t="shared" ca="1" si="657"/>
        <v/>
      </c>
      <c r="CR135" t="str">
        <f t="shared" ca="1" si="658"/>
        <v/>
      </c>
      <c r="CS135" t="str">
        <f t="shared" ca="1" si="659"/>
        <v/>
      </c>
      <c r="CT135" t="str">
        <f t="shared" ca="1" si="660"/>
        <v/>
      </c>
      <c r="CU135" t="str">
        <f t="shared" ca="1" si="661"/>
        <v/>
      </c>
      <c r="CV135" t="str">
        <f t="shared" ca="1" si="662"/>
        <v/>
      </c>
      <c r="CW135" t="str">
        <f t="shared" ca="1" si="663"/>
        <v/>
      </c>
      <c r="CX135" t="str">
        <f t="shared" ca="1" si="664"/>
        <v/>
      </c>
      <c r="CY135" t="str">
        <f t="shared" ca="1" si="665"/>
        <v/>
      </c>
      <c r="CZ135" t="str">
        <f t="shared" ca="1" si="666"/>
        <v/>
      </c>
      <c r="DA135" t="str">
        <f t="shared" ca="1" si="667"/>
        <v/>
      </c>
      <c r="DB135" t="str">
        <f t="shared" ca="1" si="668"/>
        <v/>
      </c>
      <c r="DC135" t="str">
        <f t="shared" ca="1" si="669"/>
        <v/>
      </c>
      <c r="DD135" t="str">
        <f t="shared" ca="1" si="670"/>
        <v/>
      </c>
      <c r="DE135" t="str">
        <f t="shared" ca="1" si="671"/>
        <v/>
      </c>
      <c r="DF135" t="str">
        <f t="shared" ca="1" si="672"/>
        <v/>
      </c>
      <c r="DG135" t="str">
        <f t="shared" ca="1" si="673"/>
        <v/>
      </c>
      <c r="DH135" t="str">
        <f t="shared" ca="1" si="674"/>
        <v/>
      </c>
      <c r="DI135" t="str">
        <f t="shared" ca="1" si="675"/>
        <v/>
      </c>
      <c r="DJ135" t="str">
        <f t="shared" ca="1" si="676"/>
        <v/>
      </c>
      <c r="DK135" t="str">
        <f t="shared" ca="1" si="677"/>
        <v/>
      </c>
      <c r="DL135" t="str">
        <f t="shared" ca="1" si="678"/>
        <v/>
      </c>
      <c r="DM135" t="str">
        <f t="shared" ca="1" si="679"/>
        <v/>
      </c>
      <c r="DN135" t="str">
        <f t="shared" ca="1" si="680"/>
        <v/>
      </c>
      <c r="DO135" t="str">
        <f t="shared" ca="1" si="681"/>
        <v/>
      </c>
      <c r="DP135" t="str">
        <f t="shared" ca="1" si="682"/>
        <v/>
      </c>
      <c r="DQ135" t="str">
        <f t="shared" ca="1" si="683"/>
        <v/>
      </c>
      <c r="DR135" t="str">
        <f t="shared" ca="1" si="684"/>
        <v/>
      </c>
      <c r="DS135" t="str">
        <f t="shared" ca="1" si="685"/>
        <v/>
      </c>
      <c r="DT135" t="str">
        <f t="shared" ca="1" si="686"/>
        <v/>
      </c>
      <c r="DU135" t="str">
        <f t="shared" ca="1" si="687"/>
        <v/>
      </c>
      <c r="DV135" t="str">
        <f t="shared" ca="1" si="575"/>
        <v/>
      </c>
      <c r="DW135" t="str">
        <f t="shared" ca="1" si="688"/>
        <v/>
      </c>
      <c r="DX135" t="str">
        <f t="shared" ca="1" si="689"/>
        <v/>
      </c>
      <c r="DY135" t="str">
        <f t="shared" ca="1" si="690"/>
        <v/>
      </c>
      <c r="DZ135" t="str">
        <f t="shared" ca="1" si="691"/>
        <v/>
      </c>
      <c r="EA135" t="str">
        <f t="shared" ca="1" si="692"/>
        <v/>
      </c>
      <c r="EB135" t="str">
        <f t="shared" ca="1" si="693"/>
        <v/>
      </c>
      <c r="EC135" t="str">
        <f t="shared" ca="1" si="694"/>
        <v/>
      </c>
      <c r="ED135" t="str">
        <f t="shared" ca="1" si="695"/>
        <v/>
      </c>
      <c r="EE135" t="str">
        <f t="shared" ca="1" si="696"/>
        <v/>
      </c>
      <c r="EF135" t="str">
        <f t="shared" ca="1" si="697"/>
        <v/>
      </c>
      <c r="EG135" t="str">
        <f t="shared" ca="1" si="698"/>
        <v/>
      </c>
      <c r="EH135" t="str">
        <f t="shared" ca="1" si="699"/>
        <v/>
      </c>
      <c r="EI135" t="str">
        <f t="shared" ca="1" si="700"/>
        <v/>
      </c>
      <c r="EJ135" t="str">
        <f t="shared" ca="1" si="701"/>
        <v/>
      </c>
      <c r="EK135" t="str">
        <f t="shared" ca="1" si="702"/>
        <v/>
      </c>
      <c r="EL135" t="str">
        <f t="shared" ca="1" si="703"/>
        <v/>
      </c>
      <c r="EM135" t="str">
        <f t="shared" ca="1" si="704"/>
        <v/>
      </c>
      <c r="EN135" t="str">
        <f t="shared" ca="1" si="705"/>
        <v/>
      </c>
      <c r="EO135" t="str">
        <f t="shared" ca="1" si="706"/>
        <v/>
      </c>
      <c r="EP135" t="str">
        <f t="shared" ca="1" si="707"/>
        <v/>
      </c>
      <c r="EQ135" t="str">
        <f t="shared" ca="1" si="708"/>
        <v/>
      </c>
      <c r="ER135" t="str">
        <f t="shared" ca="1" si="709"/>
        <v/>
      </c>
      <c r="ES135" t="str">
        <f t="shared" ca="1" si="710"/>
        <v/>
      </c>
      <c r="ET135" t="str">
        <f t="shared" ca="1" si="711"/>
        <v/>
      </c>
      <c r="EU135" t="str">
        <f t="shared" ca="1" si="712"/>
        <v/>
      </c>
      <c r="EV135" t="str">
        <f t="shared" ca="1" si="713"/>
        <v/>
      </c>
      <c r="EW135" t="str">
        <f t="shared" ca="1" si="714"/>
        <v/>
      </c>
      <c r="EX135" t="str">
        <f t="shared" ca="1" si="715"/>
        <v/>
      </c>
      <c r="EY135" t="str">
        <f t="shared" ca="1" si="716"/>
        <v/>
      </c>
      <c r="EZ135" t="str">
        <f t="shared" ca="1" si="717"/>
        <v/>
      </c>
      <c r="FA135" t="str">
        <f t="shared" ca="1" si="718"/>
        <v/>
      </c>
      <c r="FB135" t="str">
        <f t="shared" ca="1" si="719"/>
        <v/>
      </c>
      <c r="FC135" t="str">
        <f t="shared" ca="1" si="720"/>
        <v/>
      </c>
      <c r="FD135" t="str">
        <f t="shared" ca="1" si="721"/>
        <v/>
      </c>
      <c r="FE135" t="str">
        <f t="shared" ca="1" si="722"/>
        <v/>
      </c>
      <c r="FF135" t="str">
        <f t="shared" ca="1" si="723"/>
        <v/>
      </c>
      <c r="FG135" t="str">
        <f t="shared" ca="1" si="724"/>
        <v/>
      </c>
      <c r="FH135" t="str">
        <f t="shared" ca="1" si="725"/>
        <v/>
      </c>
      <c r="FI135" t="str">
        <f t="shared" ca="1" si="726"/>
        <v/>
      </c>
      <c r="FJ135" t="str">
        <f t="shared" ca="1" si="727"/>
        <v/>
      </c>
      <c r="FK135" t="str">
        <f t="shared" ca="1" si="728"/>
        <v/>
      </c>
      <c r="FL135" t="str">
        <f t="shared" ca="1" si="729"/>
        <v/>
      </c>
      <c r="FM135" t="str">
        <f t="shared" ca="1" si="730"/>
        <v/>
      </c>
      <c r="FN135" t="str">
        <f t="shared" ca="1" si="731"/>
        <v/>
      </c>
      <c r="FO135" t="str">
        <f t="shared" ca="1" si="732"/>
        <v/>
      </c>
      <c r="FP135" t="str">
        <f t="shared" ca="1" si="733"/>
        <v/>
      </c>
      <c r="FQ135" t="str">
        <f t="shared" ca="1" si="734"/>
        <v/>
      </c>
      <c r="FR135" t="str">
        <f t="shared" ca="1" si="735"/>
        <v/>
      </c>
      <c r="FS135" t="str">
        <f t="shared" ca="1" si="736"/>
        <v/>
      </c>
      <c r="FT135" t="str">
        <f t="shared" ca="1" si="737"/>
        <v/>
      </c>
      <c r="FU135" t="str">
        <f t="shared" ca="1" si="738"/>
        <v/>
      </c>
      <c r="FV135" t="str">
        <f t="shared" ca="1" si="739"/>
        <v/>
      </c>
      <c r="FW135" t="str">
        <f t="shared" ca="1" si="740"/>
        <v/>
      </c>
      <c r="FX135" t="str">
        <f t="shared" ca="1" si="741"/>
        <v/>
      </c>
      <c r="FY135" t="str">
        <f t="shared" ca="1" si="742"/>
        <v/>
      </c>
      <c r="FZ135" t="str">
        <f t="shared" ca="1" si="743"/>
        <v/>
      </c>
      <c r="GA135" t="str">
        <f t="shared" ca="1" si="744"/>
        <v/>
      </c>
      <c r="GB135" t="str">
        <f t="shared" ca="1" si="745"/>
        <v/>
      </c>
      <c r="GC135" t="str">
        <f t="shared" ca="1" si="746"/>
        <v/>
      </c>
      <c r="GD135" t="str">
        <f t="shared" ca="1" si="747"/>
        <v/>
      </c>
      <c r="GE135" t="str">
        <f t="shared" ca="1" si="748"/>
        <v/>
      </c>
      <c r="GF135" t="str">
        <f t="shared" ca="1" si="749"/>
        <v/>
      </c>
      <c r="GG135" t="str">
        <f t="shared" ca="1" si="750"/>
        <v/>
      </c>
      <c r="GH135" t="str">
        <f t="shared" ca="1" si="751"/>
        <v/>
      </c>
      <c r="GI135" t="str">
        <f t="shared" ca="1" si="752"/>
        <v/>
      </c>
      <c r="GJ135" t="str">
        <f t="shared" ca="1" si="753"/>
        <v/>
      </c>
      <c r="GK135" t="str">
        <f t="shared" ca="1" si="754"/>
        <v/>
      </c>
      <c r="GL135" t="str">
        <f t="shared" ca="1" si="755"/>
        <v/>
      </c>
      <c r="GM135" t="str">
        <f t="shared" ca="1" si="756"/>
        <v/>
      </c>
      <c r="GN135" t="str">
        <f t="shared" ca="1" si="757"/>
        <v/>
      </c>
      <c r="GO135" t="str">
        <f t="shared" ca="1" si="758"/>
        <v/>
      </c>
      <c r="GP135" t="str">
        <f t="shared" ca="1" si="759"/>
        <v/>
      </c>
      <c r="GQ135" t="str">
        <f t="shared" ca="1" si="760"/>
        <v/>
      </c>
      <c r="GR135" t="str">
        <f t="shared" ca="1" si="761"/>
        <v/>
      </c>
      <c r="GS135" t="str">
        <f t="shared" ca="1" si="762"/>
        <v/>
      </c>
      <c r="GT135" t="str">
        <f t="shared" ca="1" si="763"/>
        <v/>
      </c>
      <c r="GU135" t="str">
        <f t="shared" ca="1" si="764"/>
        <v/>
      </c>
      <c r="GV135" t="str">
        <f t="shared" ca="1" si="765"/>
        <v/>
      </c>
      <c r="GW135" t="str">
        <f t="shared" ca="1" si="766"/>
        <v/>
      </c>
      <c r="GX135" t="str">
        <f t="shared" ca="1" si="767"/>
        <v/>
      </c>
      <c r="GY135" t="str">
        <f t="shared" ca="1" si="768"/>
        <v/>
      </c>
      <c r="GZ135" t="str">
        <f t="shared" ca="1" si="769"/>
        <v/>
      </c>
      <c r="HA135" t="str">
        <f t="shared" ca="1" si="770"/>
        <v/>
      </c>
      <c r="HB135" t="str">
        <f t="shared" ca="1" si="771"/>
        <v/>
      </c>
      <c r="HC135" t="str">
        <f t="shared" ca="1" si="772"/>
        <v/>
      </c>
      <c r="HD135" t="str">
        <f t="shared" ca="1" si="773"/>
        <v/>
      </c>
      <c r="HE135" t="str">
        <f t="shared" ca="1" si="774"/>
        <v/>
      </c>
      <c r="HF135" t="str">
        <f t="shared" ca="1" si="775"/>
        <v/>
      </c>
      <c r="HG135" t="str">
        <f t="shared" ca="1" si="776"/>
        <v/>
      </c>
      <c r="HH135" t="str">
        <f t="shared" ca="1" si="777"/>
        <v/>
      </c>
      <c r="HI135" t="str">
        <f t="shared" ca="1" si="778"/>
        <v/>
      </c>
      <c r="HJ135" t="str">
        <f t="shared" ca="1" si="779"/>
        <v/>
      </c>
      <c r="HK135" t="str">
        <f t="shared" ca="1" si="780"/>
        <v/>
      </c>
      <c r="HL135" t="str">
        <f t="shared" ca="1" si="781"/>
        <v/>
      </c>
      <c r="HM135" t="str">
        <f t="shared" ca="1" si="782"/>
        <v/>
      </c>
      <c r="HN135" t="str">
        <f t="shared" ca="1" si="783"/>
        <v/>
      </c>
      <c r="HO135" t="str">
        <f t="shared" ca="1" si="784"/>
        <v/>
      </c>
      <c r="HP135" t="str">
        <f t="shared" ca="1" si="785"/>
        <v/>
      </c>
      <c r="HQ135" t="str">
        <f t="shared" ca="1" si="786"/>
        <v/>
      </c>
      <c r="HR135" t="str">
        <f t="shared" ca="1" si="787"/>
        <v/>
      </c>
      <c r="HS135" t="str">
        <f t="shared" ca="1" si="788"/>
        <v/>
      </c>
      <c r="HT135" t="str">
        <f t="shared" ca="1" si="789"/>
        <v/>
      </c>
      <c r="HU135" t="str">
        <f t="shared" ca="1" si="790"/>
        <v/>
      </c>
      <c r="HV135" t="str">
        <f t="shared" ca="1" si="791"/>
        <v/>
      </c>
      <c r="HW135" t="str">
        <f t="shared" ca="1" si="792"/>
        <v/>
      </c>
      <c r="HX135" t="str">
        <f t="shared" ca="1" si="793"/>
        <v/>
      </c>
      <c r="HY135" t="str">
        <f t="shared" ca="1" si="794"/>
        <v/>
      </c>
      <c r="HZ135" t="str">
        <f t="shared" ca="1" si="795"/>
        <v/>
      </c>
      <c r="IA135" t="str">
        <f t="shared" ca="1" si="796"/>
        <v/>
      </c>
      <c r="IB135" t="str">
        <f t="shared" ca="1" si="797"/>
        <v/>
      </c>
      <c r="IC135" t="str">
        <f t="shared" ca="1" si="798"/>
        <v/>
      </c>
      <c r="ID135" t="str">
        <f t="shared" ca="1" si="799"/>
        <v/>
      </c>
      <c r="IE135" t="str">
        <f t="shared" ca="1" si="800"/>
        <v/>
      </c>
      <c r="IF135" t="str">
        <f t="shared" ca="1" si="801"/>
        <v/>
      </c>
      <c r="IG135" t="str">
        <f t="shared" ca="1" si="802"/>
        <v/>
      </c>
      <c r="IH135" t="str">
        <f t="shared" ca="1" si="803"/>
        <v/>
      </c>
      <c r="II135" t="str">
        <f t="shared" ca="1" si="804"/>
        <v/>
      </c>
      <c r="IJ135" t="str">
        <f t="shared" ca="1" si="805"/>
        <v/>
      </c>
      <c r="IK135" t="str">
        <f t="shared" ca="1" si="806"/>
        <v/>
      </c>
      <c r="IL135" t="str">
        <f t="shared" ca="1" si="807"/>
        <v/>
      </c>
      <c r="IM135" t="str">
        <f t="shared" ca="1" si="808"/>
        <v/>
      </c>
      <c r="IN135" t="str">
        <f t="shared" ca="1" si="809"/>
        <v/>
      </c>
      <c r="IO135" t="str">
        <f t="shared" ca="1" si="810"/>
        <v/>
      </c>
      <c r="IP135" t="str">
        <f t="shared" ca="1" si="811"/>
        <v/>
      </c>
      <c r="IQ135" t="str">
        <f t="shared" ca="1" si="812"/>
        <v/>
      </c>
      <c r="IR135" t="str">
        <f t="shared" ca="1" si="813"/>
        <v/>
      </c>
      <c r="IS135" t="str">
        <f t="shared" ca="1" si="814"/>
        <v/>
      </c>
      <c r="IT135" t="str">
        <f t="shared" ca="1" si="815"/>
        <v/>
      </c>
      <c r="IU135" t="str">
        <f t="shared" ca="1" si="816"/>
        <v/>
      </c>
      <c r="IV135" t="str">
        <f t="shared" ca="1" si="817"/>
        <v/>
      </c>
      <c r="IW135" t="str">
        <f t="shared" ca="1" si="818"/>
        <v/>
      </c>
      <c r="IX135" t="str">
        <f t="shared" ca="1" si="819"/>
        <v/>
      </c>
      <c r="IY135" t="str">
        <f t="shared" ca="1" si="820"/>
        <v/>
      </c>
      <c r="IZ135" t="str">
        <f t="shared" ca="1" si="821"/>
        <v/>
      </c>
      <c r="JA135" t="str">
        <f t="shared" ca="1" si="822"/>
        <v/>
      </c>
      <c r="JB135" t="str">
        <f t="shared" ca="1" si="823"/>
        <v/>
      </c>
      <c r="JC135" t="str">
        <f t="shared" ca="1" si="824"/>
        <v/>
      </c>
      <c r="JD135" t="str">
        <f t="shared" ca="1" si="825"/>
        <v/>
      </c>
      <c r="JE135" t="str">
        <f t="shared" ca="1" si="826"/>
        <v/>
      </c>
      <c r="JF135" t="str">
        <f t="shared" ca="1" si="827"/>
        <v/>
      </c>
      <c r="JG135" t="str">
        <f t="shared" ca="1" si="828"/>
        <v/>
      </c>
      <c r="JH135" t="str">
        <f t="shared" ca="1" si="829"/>
        <v/>
      </c>
      <c r="JI135" t="str">
        <f t="shared" ca="1" si="830"/>
        <v/>
      </c>
      <c r="JJ135" t="str">
        <f t="shared" ca="1" si="831"/>
        <v/>
      </c>
      <c r="JK135" t="str">
        <f t="shared" ca="1" si="832"/>
        <v/>
      </c>
      <c r="JL135" t="str">
        <f t="shared" ca="1" si="833"/>
        <v/>
      </c>
      <c r="JM135" t="str">
        <f t="shared" ca="1" si="834"/>
        <v/>
      </c>
      <c r="JN135" t="str">
        <f t="shared" ca="1" si="835"/>
        <v/>
      </c>
      <c r="JO135" t="str">
        <f t="shared" ca="1" si="836"/>
        <v/>
      </c>
      <c r="JP135" t="str">
        <f t="shared" ca="1" si="837"/>
        <v/>
      </c>
      <c r="JQ135" t="str">
        <f t="shared" ca="1" si="838"/>
        <v/>
      </c>
      <c r="JR135" t="str">
        <f t="shared" ca="1" si="839"/>
        <v/>
      </c>
      <c r="JS135" t="str">
        <f t="shared" ca="1" si="840"/>
        <v/>
      </c>
      <c r="JT135" t="str">
        <f t="shared" ca="1" si="841"/>
        <v/>
      </c>
      <c r="JU135" t="str">
        <f t="shared" ca="1" si="842"/>
        <v/>
      </c>
    </row>
    <row r="136" spans="1:281" x14ac:dyDescent="0.25">
      <c r="A136">
        <f t="shared" si="843"/>
        <v>135</v>
      </c>
      <c r="B136" t="str">
        <f t="shared" ca="1" si="572"/>
        <v>Jason May</v>
      </c>
      <c r="C136">
        <v>6</v>
      </c>
      <c r="D136">
        <f t="shared" si="576"/>
        <v>135</v>
      </c>
      <c r="E136">
        <f t="shared" si="577"/>
        <v>10</v>
      </c>
      <c r="F136">
        <f ca="1">COUNT((AD136,AP136,BB136,BN136,BZ136,CL136,CX136,DJ136,DV136,EH136,ET136,FF136,FR136,GD136,GP136,HB136,HN136,HZ136,IL136,IX136,JJ136,JV136,KH136,KT136,LF136,LR136))</f>
        <v>1</v>
      </c>
      <c r="G136">
        <f t="shared" ca="1" si="578"/>
        <v>0</v>
      </c>
      <c r="H136">
        <f t="shared" ca="1" si="579"/>
        <v>0</v>
      </c>
      <c r="I136">
        <f t="shared" ca="1" si="573"/>
        <v>18.14</v>
      </c>
      <c r="J136">
        <f t="shared" ca="1" si="580"/>
        <v>18.14</v>
      </c>
      <c r="K136">
        <f t="shared" ca="1" si="581"/>
        <v>18.139999986399999</v>
      </c>
      <c r="L136">
        <f t="shared" ca="1" si="565"/>
        <v>9</v>
      </c>
      <c r="M136">
        <f t="shared" ca="1" si="582"/>
        <v>18.14</v>
      </c>
      <c r="N136">
        <f t="shared" ca="1" si="566"/>
        <v>56</v>
      </c>
      <c r="O136">
        <f t="shared" ca="1" si="583"/>
        <v>18.139999986399999</v>
      </c>
      <c r="P136">
        <f t="shared" ca="1" si="567"/>
        <v>9</v>
      </c>
      <c r="Q136">
        <f t="shared" ca="1" si="584"/>
        <v>2</v>
      </c>
      <c r="R136">
        <f t="shared" ca="1" si="585"/>
        <v>0</v>
      </c>
      <c r="S136">
        <f t="shared" ca="1" si="586"/>
        <v>0</v>
      </c>
      <c r="T136">
        <f t="shared" ca="1" si="587"/>
        <v>2</v>
      </c>
      <c r="U136" t="str">
        <f t="shared" ca="1" si="574"/>
        <v>997999999997Jason May</v>
      </c>
      <c r="V136">
        <f t="shared" ca="1" si="568"/>
        <v>59</v>
      </c>
      <c r="W136">
        <f t="shared" si="588"/>
        <v>135</v>
      </c>
      <c r="X136" t="e">
        <f t="shared" ca="1" si="569"/>
        <v>#N/A</v>
      </c>
      <c r="Y136">
        <f t="shared" ca="1" si="589"/>
        <v>0</v>
      </c>
      <c r="Z136" t="str">
        <f t="shared" ca="1" si="590"/>
        <v>999Jason Mayzz</v>
      </c>
      <c r="AA136">
        <f t="shared" ca="1" si="570"/>
        <v>65</v>
      </c>
      <c r="AB136">
        <f t="shared" si="591"/>
        <v>135</v>
      </c>
      <c r="AC136" t="e">
        <f t="shared" ca="1" si="571"/>
        <v>#N/A</v>
      </c>
      <c r="AD136" t="str">
        <f t="shared" ca="1" si="592"/>
        <v/>
      </c>
      <c r="AE136" t="str">
        <f t="shared" ca="1" si="593"/>
        <v/>
      </c>
      <c r="AF136" t="str">
        <f t="shared" ca="1" si="594"/>
        <v/>
      </c>
      <c r="AG136" t="str">
        <f t="shared" ca="1" si="595"/>
        <v/>
      </c>
      <c r="AH136" t="str">
        <f t="shared" ca="1" si="596"/>
        <v/>
      </c>
      <c r="AI136" t="str">
        <f t="shared" ca="1" si="597"/>
        <v/>
      </c>
      <c r="AJ136" t="str">
        <f t="shared" ca="1" si="598"/>
        <v/>
      </c>
      <c r="AK136" t="str">
        <f t="shared" ca="1" si="599"/>
        <v/>
      </c>
      <c r="AL136" t="str">
        <f t="shared" ca="1" si="600"/>
        <v/>
      </c>
      <c r="AM136" t="str">
        <f t="shared" ca="1" si="601"/>
        <v/>
      </c>
      <c r="AN136" t="str">
        <f t="shared" ca="1" si="602"/>
        <v/>
      </c>
      <c r="AO136" t="str">
        <f t="shared" ca="1" si="603"/>
        <v/>
      </c>
      <c r="AP136">
        <f t="shared" ca="1" si="604"/>
        <v>18.14</v>
      </c>
      <c r="AQ136" t="str">
        <f t="shared" ca="1" si="605"/>
        <v>LOST</v>
      </c>
      <c r="AR136">
        <f t="shared" ca="1" si="606"/>
        <v>2</v>
      </c>
      <c r="AS136">
        <f t="shared" ca="1" si="607"/>
        <v>0</v>
      </c>
      <c r="AT136">
        <f t="shared" ca="1" si="608"/>
        <v>0</v>
      </c>
      <c r="AU136">
        <f t="shared" ca="1" si="609"/>
        <v>0</v>
      </c>
      <c r="AV136">
        <f t="shared" ca="1" si="610"/>
        <v>0</v>
      </c>
      <c r="AW136">
        <f t="shared" ca="1" si="611"/>
        <v>0</v>
      </c>
      <c r="AX136">
        <f t="shared" ca="1" si="612"/>
        <v>0</v>
      </c>
      <c r="AY136">
        <f t="shared" ca="1" si="613"/>
        <v>0</v>
      </c>
      <c r="AZ136">
        <f t="shared" ca="1" si="614"/>
        <v>0</v>
      </c>
      <c r="BA136">
        <f t="shared" ca="1" si="615"/>
        <v>0</v>
      </c>
      <c r="BB136" t="str">
        <f t="shared" ca="1" si="616"/>
        <v/>
      </c>
      <c r="BC136" t="str">
        <f t="shared" ca="1" si="617"/>
        <v/>
      </c>
      <c r="BD136" t="str">
        <f t="shared" ca="1" si="618"/>
        <v/>
      </c>
      <c r="BE136" t="str">
        <f t="shared" ca="1" si="619"/>
        <v/>
      </c>
      <c r="BF136" t="str">
        <f t="shared" ca="1" si="620"/>
        <v/>
      </c>
      <c r="BG136" t="str">
        <f t="shared" ca="1" si="621"/>
        <v/>
      </c>
      <c r="BH136" t="str">
        <f t="shared" ca="1" si="622"/>
        <v/>
      </c>
      <c r="BI136" t="str">
        <f t="shared" ca="1" si="623"/>
        <v/>
      </c>
      <c r="BJ136" t="str">
        <f t="shared" ca="1" si="624"/>
        <v/>
      </c>
      <c r="BK136" t="str">
        <f t="shared" ca="1" si="625"/>
        <v/>
      </c>
      <c r="BL136" t="str">
        <f t="shared" ca="1" si="626"/>
        <v/>
      </c>
      <c r="BM136" t="str">
        <f t="shared" ca="1" si="627"/>
        <v/>
      </c>
      <c r="BN136" t="str">
        <f t="shared" ca="1" si="628"/>
        <v/>
      </c>
      <c r="BO136" t="str">
        <f t="shared" ca="1" si="629"/>
        <v/>
      </c>
      <c r="BP136" t="str">
        <f t="shared" ca="1" si="630"/>
        <v/>
      </c>
      <c r="BQ136" t="str">
        <f t="shared" ca="1" si="631"/>
        <v/>
      </c>
      <c r="BR136" t="str">
        <f t="shared" ca="1" si="632"/>
        <v/>
      </c>
      <c r="BS136" t="str">
        <f t="shared" ca="1" si="633"/>
        <v/>
      </c>
      <c r="BT136" t="str">
        <f t="shared" ca="1" si="634"/>
        <v/>
      </c>
      <c r="BU136" t="str">
        <f t="shared" ca="1" si="635"/>
        <v/>
      </c>
      <c r="BV136" t="str">
        <f t="shared" ca="1" si="636"/>
        <v/>
      </c>
      <c r="BW136" t="str">
        <f t="shared" ca="1" si="637"/>
        <v/>
      </c>
      <c r="BX136" t="str">
        <f t="shared" ca="1" si="638"/>
        <v/>
      </c>
      <c r="BY136" t="str">
        <f t="shared" ca="1" si="639"/>
        <v/>
      </c>
      <c r="BZ136" t="str">
        <f t="shared" ca="1" si="640"/>
        <v/>
      </c>
      <c r="CA136" t="str">
        <f t="shared" ca="1" si="641"/>
        <v/>
      </c>
      <c r="CB136" t="str">
        <f t="shared" ca="1" si="642"/>
        <v/>
      </c>
      <c r="CC136" t="str">
        <f t="shared" ca="1" si="643"/>
        <v/>
      </c>
      <c r="CD136" t="str">
        <f t="shared" ca="1" si="644"/>
        <v/>
      </c>
      <c r="CE136" t="str">
        <f t="shared" ca="1" si="645"/>
        <v/>
      </c>
      <c r="CF136" t="str">
        <f t="shared" ca="1" si="646"/>
        <v/>
      </c>
      <c r="CG136" t="str">
        <f t="shared" ca="1" si="647"/>
        <v/>
      </c>
      <c r="CH136" t="str">
        <f t="shared" ca="1" si="648"/>
        <v/>
      </c>
      <c r="CI136" t="str">
        <f t="shared" ca="1" si="649"/>
        <v/>
      </c>
      <c r="CJ136" t="str">
        <f t="shared" ca="1" si="650"/>
        <v/>
      </c>
      <c r="CK136" t="str">
        <f t="shared" ca="1" si="651"/>
        <v/>
      </c>
      <c r="CL136" t="str">
        <f t="shared" ca="1" si="652"/>
        <v/>
      </c>
      <c r="CM136" t="str">
        <f t="shared" ca="1" si="653"/>
        <v/>
      </c>
      <c r="CN136" t="str">
        <f t="shared" ca="1" si="654"/>
        <v/>
      </c>
      <c r="CO136" t="str">
        <f t="shared" ca="1" si="655"/>
        <v/>
      </c>
      <c r="CP136" t="str">
        <f t="shared" ca="1" si="656"/>
        <v/>
      </c>
      <c r="CQ136" t="str">
        <f t="shared" ca="1" si="657"/>
        <v/>
      </c>
      <c r="CR136" t="str">
        <f t="shared" ca="1" si="658"/>
        <v/>
      </c>
      <c r="CS136" t="str">
        <f t="shared" ca="1" si="659"/>
        <v/>
      </c>
      <c r="CT136" t="str">
        <f t="shared" ca="1" si="660"/>
        <v/>
      </c>
      <c r="CU136" t="str">
        <f t="shared" ca="1" si="661"/>
        <v/>
      </c>
      <c r="CV136" t="str">
        <f t="shared" ca="1" si="662"/>
        <v/>
      </c>
      <c r="CW136" t="str">
        <f t="shared" ca="1" si="663"/>
        <v/>
      </c>
      <c r="CX136" t="str">
        <f t="shared" ca="1" si="664"/>
        <v/>
      </c>
      <c r="CY136" t="str">
        <f t="shared" ca="1" si="665"/>
        <v/>
      </c>
      <c r="CZ136" t="str">
        <f t="shared" ca="1" si="666"/>
        <v/>
      </c>
      <c r="DA136" t="str">
        <f t="shared" ca="1" si="667"/>
        <v/>
      </c>
      <c r="DB136" t="str">
        <f t="shared" ca="1" si="668"/>
        <v/>
      </c>
      <c r="DC136" t="str">
        <f t="shared" ca="1" si="669"/>
        <v/>
      </c>
      <c r="DD136" t="str">
        <f t="shared" ca="1" si="670"/>
        <v/>
      </c>
      <c r="DE136" t="str">
        <f t="shared" ca="1" si="671"/>
        <v/>
      </c>
      <c r="DF136" t="str">
        <f t="shared" ca="1" si="672"/>
        <v/>
      </c>
      <c r="DG136" t="str">
        <f t="shared" ca="1" si="673"/>
        <v/>
      </c>
      <c r="DH136" t="str">
        <f t="shared" ca="1" si="674"/>
        <v/>
      </c>
      <c r="DI136" t="str">
        <f t="shared" ca="1" si="675"/>
        <v/>
      </c>
      <c r="DJ136" t="str">
        <f t="shared" ca="1" si="676"/>
        <v/>
      </c>
      <c r="DK136" t="str">
        <f t="shared" ca="1" si="677"/>
        <v/>
      </c>
      <c r="DL136" t="str">
        <f t="shared" ca="1" si="678"/>
        <v/>
      </c>
      <c r="DM136" t="str">
        <f t="shared" ca="1" si="679"/>
        <v/>
      </c>
      <c r="DN136" t="str">
        <f t="shared" ca="1" si="680"/>
        <v/>
      </c>
      <c r="DO136" t="str">
        <f t="shared" ca="1" si="681"/>
        <v/>
      </c>
      <c r="DP136" t="str">
        <f t="shared" ca="1" si="682"/>
        <v/>
      </c>
      <c r="DQ136" t="str">
        <f t="shared" ca="1" si="683"/>
        <v/>
      </c>
      <c r="DR136" t="str">
        <f t="shared" ca="1" si="684"/>
        <v/>
      </c>
      <c r="DS136" t="str">
        <f t="shared" ca="1" si="685"/>
        <v/>
      </c>
      <c r="DT136" t="str">
        <f t="shared" ca="1" si="686"/>
        <v/>
      </c>
      <c r="DU136" t="str">
        <f t="shared" ca="1" si="687"/>
        <v/>
      </c>
      <c r="DV136" t="str">
        <f t="shared" ca="1" si="575"/>
        <v/>
      </c>
      <c r="DW136" t="str">
        <f t="shared" ca="1" si="688"/>
        <v/>
      </c>
      <c r="DX136" t="str">
        <f t="shared" ca="1" si="689"/>
        <v/>
      </c>
      <c r="DY136" t="str">
        <f t="shared" ca="1" si="690"/>
        <v/>
      </c>
      <c r="DZ136" t="str">
        <f t="shared" ca="1" si="691"/>
        <v/>
      </c>
      <c r="EA136" t="str">
        <f t="shared" ca="1" si="692"/>
        <v/>
      </c>
      <c r="EB136" t="str">
        <f t="shared" ca="1" si="693"/>
        <v/>
      </c>
      <c r="EC136" t="str">
        <f t="shared" ca="1" si="694"/>
        <v/>
      </c>
      <c r="ED136" t="str">
        <f t="shared" ca="1" si="695"/>
        <v/>
      </c>
      <c r="EE136" t="str">
        <f t="shared" ca="1" si="696"/>
        <v/>
      </c>
      <c r="EF136" t="str">
        <f t="shared" ca="1" si="697"/>
        <v/>
      </c>
      <c r="EG136" t="str">
        <f t="shared" ca="1" si="698"/>
        <v/>
      </c>
      <c r="EH136" t="str">
        <f t="shared" ca="1" si="699"/>
        <v/>
      </c>
      <c r="EI136" t="str">
        <f t="shared" ca="1" si="700"/>
        <v/>
      </c>
      <c r="EJ136" t="str">
        <f t="shared" ca="1" si="701"/>
        <v/>
      </c>
      <c r="EK136" t="str">
        <f t="shared" ca="1" si="702"/>
        <v/>
      </c>
      <c r="EL136" t="str">
        <f t="shared" ca="1" si="703"/>
        <v/>
      </c>
      <c r="EM136" t="str">
        <f t="shared" ca="1" si="704"/>
        <v/>
      </c>
      <c r="EN136" t="str">
        <f t="shared" ca="1" si="705"/>
        <v/>
      </c>
      <c r="EO136" t="str">
        <f t="shared" ca="1" si="706"/>
        <v/>
      </c>
      <c r="EP136" t="str">
        <f t="shared" ca="1" si="707"/>
        <v/>
      </c>
      <c r="EQ136" t="str">
        <f t="shared" ca="1" si="708"/>
        <v/>
      </c>
      <c r="ER136" t="str">
        <f t="shared" ca="1" si="709"/>
        <v/>
      </c>
      <c r="ES136" t="str">
        <f t="shared" ca="1" si="710"/>
        <v/>
      </c>
      <c r="ET136" t="str">
        <f t="shared" ca="1" si="711"/>
        <v/>
      </c>
      <c r="EU136" t="str">
        <f t="shared" ca="1" si="712"/>
        <v/>
      </c>
      <c r="EV136" t="str">
        <f t="shared" ca="1" si="713"/>
        <v/>
      </c>
      <c r="EW136" t="str">
        <f t="shared" ca="1" si="714"/>
        <v/>
      </c>
      <c r="EX136" t="str">
        <f t="shared" ca="1" si="715"/>
        <v/>
      </c>
      <c r="EY136" t="str">
        <f t="shared" ca="1" si="716"/>
        <v/>
      </c>
      <c r="EZ136" t="str">
        <f t="shared" ca="1" si="717"/>
        <v/>
      </c>
      <c r="FA136" t="str">
        <f t="shared" ca="1" si="718"/>
        <v/>
      </c>
      <c r="FB136" t="str">
        <f t="shared" ca="1" si="719"/>
        <v/>
      </c>
      <c r="FC136" t="str">
        <f t="shared" ca="1" si="720"/>
        <v/>
      </c>
      <c r="FD136" t="str">
        <f t="shared" ca="1" si="721"/>
        <v/>
      </c>
      <c r="FE136" t="str">
        <f t="shared" ca="1" si="722"/>
        <v/>
      </c>
      <c r="FF136" t="str">
        <f t="shared" ca="1" si="723"/>
        <v/>
      </c>
      <c r="FG136" t="str">
        <f t="shared" ca="1" si="724"/>
        <v/>
      </c>
      <c r="FH136" t="str">
        <f t="shared" ca="1" si="725"/>
        <v/>
      </c>
      <c r="FI136" t="str">
        <f t="shared" ca="1" si="726"/>
        <v/>
      </c>
      <c r="FJ136" t="str">
        <f t="shared" ca="1" si="727"/>
        <v/>
      </c>
      <c r="FK136" t="str">
        <f t="shared" ca="1" si="728"/>
        <v/>
      </c>
      <c r="FL136" t="str">
        <f t="shared" ca="1" si="729"/>
        <v/>
      </c>
      <c r="FM136" t="str">
        <f t="shared" ca="1" si="730"/>
        <v/>
      </c>
      <c r="FN136" t="str">
        <f t="shared" ca="1" si="731"/>
        <v/>
      </c>
      <c r="FO136" t="str">
        <f t="shared" ca="1" si="732"/>
        <v/>
      </c>
      <c r="FP136" t="str">
        <f t="shared" ca="1" si="733"/>
        <v/>
      </c>
      <c r="FQ136" t="str">
        <f t="shared" ca="1" si="734"/>
        <v/>
      </c>
      <c r="FR136" t="str">
        <f t="shared" ca="1" si="735"/>
        <v/>
      </c>
      <c r="FS136" t="str">
        <f t="shared" ca="1" si="736"/>
        <v/>
      </c>
      <c r="FT136" t="str">
        <f t="shared" ca="1" si="737"/>
        <v/>
      </c>
      <c r="FU136" t="str">
        <f t="shared" ca="1" si="738"/>
        <v/>
      </c>
      <c r="FV136" t="str">
        <f t="shared" ca="1" si="739"/>
        <v/>
      </c>
      <c r="FW136" t="str">
        <f t="shared" ca="1" si="740"/>
        <v/>
      </c>
      <c r="FX136" t="str">
        <f t="shared" ca="1" si="741"/>
        <v/>
      </c>
      <c r="FY136" t="str">
        <f t="shared" ca="1" si="742"/>
        <v/>
      </c>
      <c r="FZ136" t="str">
        <f t="shared" ca="1" si="743"/>
        <v/>
      </c>
      <c r="GA136" t="str">
        <f t="shared" ca="1" si="744"/>
        <v/>
      </c>
      <c r="GB136" t="str">
        <f t="shared" ca="1" si="745"/>
        <v/>
      </c>
      <c r="GC136" t="str">
        <f t="shared" ca="1" si="746"/>
        <v/>
      </c>
      <c r="GD136" t="str">
        <f t="shared" ca="1" si="747"/>
        <v/>
      </c>
      <c r="GE136" t="str">
        <f t="shared" ca="1" si="748"/>
        <v/>
      </c>
      <c r="GF136" t="str">
        <f t="shared" ca="1" si="749"/>
        <v/>
      </c>
      <c r="GG136" t="str">
        <f t="shared" ca="1" si="750"/>
        <v/>
      </c>
      <c r="GH136" t="str">
        <f t="shared" ca="1" si="751"/>
        <v/>
      </c>
      <c r="GI136" t="str">
        <f t="shared" ca="1" si="752"/>
        <v/>
      </c>
      <c r="GJ136" t="str">
        <f t="shared" ca="1" si="753"/>
        <v/>
      </c>
      <c r="GK136" t="str">
        <f t="shared" ca="1" si="754"/>
        <v/>
      </c>
      <c r="GL136" t="str">
        <f t="shared" ca="1" si="755"/>
        <v/>
      </c>
      <c r="GM136" t="str">
        <f t="shared" ca="1" si="756"/>
        <v/>
      </c>
      <c r="GN136" t="str">
        <f t="shared" ca="1" si="757"/>
        <v/>
      </c>
      <c r="GO136" t="str">
        <f t="shared" ca="1" si="758"/>
        <v/>
      </c>
      <c r="GP136" t="str">
        <f t="shared" ca="1" si="759"/>
        <v/>
      </c>
      <c r="GQ136" t="str">
        <f t="shared" ca="1" si="760"/>
        <v/>
      </c>
      <c r="GR136" t="str">
        <f t="shared" ca="1" si="761"/>
        <v/>
      </c>
      <c r="GS136" t="str">
        <f t="shared" ca="1" si="762"/>
        <v/>
      </c>
      <c r="GT136" t="str">
        <f t="shared" ca="1" si="763"/>
        <v/>
      </c>
      <c r="GU136" t="str">
        <f t="shared" ca="1" si="764"/>
        <v/>
      </c>
      <c r="GV136" t="str">
        <f t="shared" ca="1" si="765"/>
        <v/>
      </c>
      <c r="GW136" t="str">
        <f t="shared" ca="1" si="766"/>
        <v/>
      </c>
      <c r="GX136" t="str">
        <f t="shared" ca="1" si="767"/>
        <v/>
      </c>
      <c r="GY136" t="str">
        <f t="shared" ca="1" si="768"/>
        <v/>
      </c>
      <c r="GZ136" t="str">
        <f t="shared" ca="1" si="769"/>
        <v/>
      </c>
      <c r="HA136" t="str">
        <f t="shared" ca="1" si="770"/>
        <v/>
      </c>
      <c r="HB136" t="str">
        <f t="shared" ca="1" si="771"/>
        <v/>
      </c>
      <c r="HC136" t="str">
        <f t="shared" ca="1" si="772"/>
        <v/>
      </c>
      <c r="HD136" t="str">
        <f t="shared" ca="1" si="773"/>
        <v/>
      </c>
      <c r="HE136" t="str">
        <f t="shared" ca="1" si="774"/>
        <v/>
      </c>
      <c r="HF136" t="str">
        <f t="shared" ca="1" si="775"/>
        <v/>
      </c>
      <c r="HG136" t="str">
        <f t="shared" ca="1" si="776"/>
        <v/>
      </c>
      <c r="HH136" t="str">
        <f t="shared" ca="1" si="777"/>
        <v/>
      </c>
      <c r="HI136" t="str">
        <f t="shared" ca="1" si="778"/>
        <v/>
      </c>
      <c r="HJ136" t="str">
        <f t="shared" ca="1" si="779"/>
        <v/>
      </c>
      <c r="HK136" t="str">
        <f t="shared" ca="1" si="780"/>
        <v/>
      </c>
      <c r="HL136" t="str">
        <f t="shared" ca="1" si="781"/>
        <v/>
      </c>
      <c r="HM136" t="str">
        <f t="shared" ca="1" si="782"/>
        <v/>
      </c>
      <c r="HN136" t="str">
        <f t="shared" ca="1" si="783"/>
        <v/>
      </c>
      <c r="HO136" t="str">
        <f t="shared" ca="1" si="784"/>
        <v/>
      </c>
      <c r="HP136" t="str">
        <f t="shared" ca="1" si="785"/>
        <v/>
      </c>
      <c r="HQ136" t="str">
        <f t="shared" ca="1" si="786"/>
        <v/>
      </c>
      <c r="HR136" t="str">
        <f t="shared" ca="1" si="787"/>
        <v/>
      </c>
      <c r="HS136" t="str">
        <f t="shared" ca="1" si="788"/>
        <v/>
      </c>
      <c r="HT136" t="str">
        <f t="shared" ca="1" si="789"/>
        <v/>
      </c>
      <c r="HU136" t="str">
        <f t="shared" ca="1" si="790"/>
        <v/>
      </c>
      <c r="HV136" t="str">
        <f t="shared" ca="1" si="791"/>
        <v/>
      </c>
      <c r="HW136" t="str">
        <f t="shared" ca="1" si="792"/>
        <v/>
      </c>
      <c r="HX136" t="str">
        <f t="shared" ca="1" si="793"/>
        <v/>
      </c>
      <c r="HY136" t="str">
        <f t="shared" ca="1" si="794"/>
        <v/>
      </c>
      <c r="HZ136" t="str">
        <f t="shared" ca="1" si="795"/>
        <v/>
      </c>
      <c r="IA136" t="str">
        <f t="shared" ca="1" si="796"/>
        <v/>
      </c>
      <c r="IB136" t="str">
        <f t="shared" ca="1" si="797"/>
        <v/>
      </c>
      <c r="IC136" t="str">
        <f t="shared" ca="1" si="798"/>
        <v/>
      </c>
      <c r="ID136" t="str">
        <f t="shared" ca="1" si="799"/>
        <v/>
      </c>
      <c r="IE136" t="str">
        <f t="shared" ca="1" si="800"/>
        <v/>
      </c>
      <c r="IF136" t="str">
        <f t="shared" ca="1" si="801"/>
        <v/>
      </c>
      <c r="IG136" t="str">
        <f t="shared" ca="1" si="802"/>
        <v/>
      </c>
      <c r="IH136" t="str">
        <f t="shared" ca="1" si="803"/>
        <v/>
      </c>
      <c r="II136" t="str">
        <f t="shared" ca="1" si="804"/>
        <v/>
      </c>
      <c r="IJ136" t="str">
        <f t="shared" ca="1" si="805"/>
        <v/>
      </c>
      <c r="IK136" t="str">
        <f t="shared" ca="1" si="806"/>
        <v/>
      </c>
      <c r="IL136" t="str">
        <f t="shared" ca="1" si="807"/>
        <v/>
      </c>
      <c r="IM136" t="str">
        <f t="shared" ca="1" si="808"/>
        <v/>
      </c>
      <c r="IN136" t="str">
        <f t="shared" ca="1" si="809"/>
        <v/>
      </c>
      <c r="IO136" t="str">
        <f t="shared" ca="1" si="810"/>
        <v/>
      </c>
      <c r="IP136" t="str">
        <f t="shared" ca="1" si="811"/>
        <v/>
      </c>
      <c r="IQ136" t="str">
        <f t="shared" ca="1" si="812"/>
        <v/>
      </c>
      <c r="IR136" t="str">
        <f t="shared" ca="1" si="813"/>
        <v/>
      </c>
      <c r="IS136" t="str">
        <f t="shared" ca="1" si="814"/>
        <v/>
      </c>
      <c r="IT136" t="str">
        <f t="shared" ca="1" si="815"/>
        <v/>
      </c>
      <c r="IU136" t="str">
        <f t="shared" ca="1" si="816"/>
        <v/>
      </c>
      <c r="IV136" t="str">
        <f t="shared" ca="1" si="817"/>
        <v/>
      </c>
      <c r="IW136" t="str">
        <f t="shared" ca="1" si="818"/>
        <v/>
      </c>
      <c r="IX136" t="str">
        <f t="shared" ca="1" si="819"/>
        <v/>
      </c>
      <c r="IY136" t="str">
        <f t="shared" ca="1" si="820"/>
        <v/>
      </c>
      <c r="IZ136" t="str">
        <f t="shared" ca="1" si="821"/>
        <v/>
      </c>
      <c r="JA136" t="str">
        <f t="shared" ca="1" si="822"/>
        <v/>
      </c>
      <c r="JB136" t="str">
        <f t="shared" ca="1" si="823"/>
        <v/>
      </c>
      <c r="JC136" t="str">
        <f t="shared" ca="1" si="824"/>
        <v/>
      </c>
      <c r="JD136" t="str">
        <f t="shared" ca="1" si="825"/>
        <v/>
      </c>
      <c r="JE136" t="str">
        <f t="shared" ca="1" si="826"/>
        <v/>
      </c>
      <c r="JF136" t="str">
        <f t="shared" ca="1" si="827"/>
        <v/>
      </c>
      <c r="JG136" t="str">
        <f t="shared" ca="1" si="828"/>
        <v/>
      </c>
      <c r="JH136" t="str">
        <f t="shared" ca="1" si="829"/>
        <v/>
      </c>
      <c r="JI136" t="str">
        <f t="shared" ca="1" si="830"/>
        <v/>
      </c>
      <c r="JJ136" t="str">
        <f t="shared" ca="1" si="831"/>
        <v/>
      </c>
      <c r="JK136" t="str">
        <f t="shared" ca="1" si="832"/>
        <v/>
      </c>
      <c r="JL136" t="str">
        <f t="shared" ca="1" si="833"/>
        <v/>
      </c>
      <c r="JM136" t="str">
        <f t="shared" ca="1" si="834"/>
        <v/>
      </c>
      <c r="JN136" t="str">
        <f t="shared" ca="1" si="835"/>
        <v/>
      </c>
      <c r="JO136" t="str">
        <f t="shared" ca="1" si="836"/>
        <v/>
      </c>
      <c r="JP136" t="str">
        <f t="shared" ca="1" si="837"/>
        <v/>
      </c>
      <c r="JQ136" t="str">
        <f t="shared" ca="1" si="838"/>
        <v/>
      </c>
      <c r="JR136" t="str">
        <f t="shared" ca="1" si="839"/>
        <v/>
      </c>
      <c r="JS136" t="str">
        <f t="shared" ca="1" si="840"/>
        <v/>
      </c>
      <c r="JT136" t="str">
        <f t="shared" ca="1" si="841"/>
        <v/>
      </c>
      <c r="JU136" t="str">
        <f t="shared" ca="1" si="842"/>
        <v/>
      </c>
    </row>
    <row r="137" spans="1:281" x14ac:dyDescent="0.25">
      <c r="A137">
        <f t="shared" si="843"/>
        <v>136</v>
      </c>
      <c r="B137" t="str">
        <f t="shared" ca="1" si="572"/>
        <v/>
      </c>
      <c r="C137">
        <v>6</v>
      </c>
      <c r="D137">
        <f t="shared" si="576"/>
        <v>136</v>
      </c>
      <c r="E137">
        <f t="shared" si="577"/>
        <v>11</v>
      </c>
      <c r="F137">
        <f ca="1">COUNT((AD137,AP137,BB137,BN137,BZ137,CL137,CX137,DJ137,DV137,EH137,ET137,FF137,FR137,GD137,GP137,HB137,HN137,HZ137,IL137,IX137,JJ137,JV137,KH137,KT137,LF137,LR137))</f>
        <v>0</v>
      </c>
      <c r="G137">
        <f t="shared" ca="1" si="578"/>
        <v>0</v>
      </c>
      <c r="H137">
        <f t="shared" ca="1" si="579"/>
        <v>0</v>
      </c>
      <c r="I137">
        <f t="shared" ca="1" si="573"/>
        <v>0</v>
      </c>
      <c r="J137">
        <f t="shared" ca="1" si="580"/>
        <v>0</v>
      </c>
      <c r="K137">
        <f t="shared" ca="1" si="581"/>
        <v>-1</v>
      </c>
      <c r="L137">
        <f t="shared" ca="1" si="565"/>
        <v>9</v>
      </c>
      <c r="M137">
        <f t="shared" ca="1" si="582"/>
        <v>0</v>
      </c>
      <c r="N137">
        <f t="shared" ca="1" si="566"/>
        <v>65</v>
      </c>
      <c r="O137">
        <f t="shared" ca="1" si="583"/>
        <v>-1</v>
      </c>
      <c r="P137">
        <f t="shared" ca="1" si="567"/>
        <v>9</v>
      </c>
      <c r="Q137">
        <f t="shared" ca="1" si="584"/>
        <v>0</v>
      </c>
      <c r="R137">
        <f t="shared" ca="1" si="585"/>
        <v>0</v>
      </c>
      <c r="S137">
        <f t="shared" ca="1" si="586"/>
        <v>0</v>
      </c>
      <c r="T137">
        <f t="shared" ca="1" si="587"/>
        <v>0</v>
      </c>
      <c r="U137" t="str">
        <f t="shared" ca="1" si="574"/>
        <v>999999999999</v>
      </c>
      <c r="V137">
        <f t="shared" ca="1" si="568"/>
        <v>0</v>
      </c>
      <c r="W137">
        <f t="shared" si="588"/>
        <v>136</v>
      </c>
      <c r="X137" t="e">
        <f t="shared" ca="1" si="569"/>
        <v>#N/A</v>
      </c>
      <c r="Y137">
        <f t="shared" ca="1" si="589"/>
        <v>0</v>
      </c>
      <c r="Z137" t="str">
        <f t="shared" ca="1" si="590"/>
        <v>999zz</v>
      </c>
      <c r="AA137">
        <f t="shared" ca="1" si="570"/>
        <v>350</v>
      </c>
      <c r="AB137">
        <f t="shared" si="591"/>
        <v>136</v>
      </c>
      <c r="AC137" t="e">
        <f t="shared" ca="1" si="571"/>
        <v>#N/A</v>
      </c>
      <c r="AD137" t="str">
        <f t="shared" ca="1" si="592"/>
        <v/>
      </c>
      <c r="AE137" t="str">
        <f t="shared" ca="1" si="593"/>
        <v/>
      </c>
      <c r="AF137" t="str">
        <f t="shared" ca="1" si="594"/>
        <v/>
      </c>
      <c r="AG137" t="str">
        <f t="shared" ca="1" si="595"/>
        <v/>
      </c>
      <c r="AH137" t="str">
        <f t="shared" ca="1" si="596"/>
        <v/>
      </c>
      <c r="AI137" t="str">
        <f t="shared" ca="1" si="597"/>
        <v/>
      </c>
      <c r="AJ137" t="str">
        <f t="shared" ca="1" si="598"/>
        <v/>
      </c>
      <c r="AK137" t="str">
        <f t="shared" ca="1" si="599"/>
        <v/>
      </c>
      <c r="AL137" t="str">
        <f t="shared" ca="1" si="600"/>
        <v/>
      </c>
      <c r="AM137" t="str">
        <f t="shared" ca="1" si="601"/>
        <v/>
      </c>
      <c r="AN137" t="str">
        <f t="shared" ca="1" si="602"/>
        <v/>
      </c>
      <c r="AO137" t="str">
        <f t="shared" ca="1" si="603"/>
        <v/>
      </c>
      <c r="AP137" t="str">
        <f t="shared" ca="1" si="604"/>
        <v/>
      </c>
      <c r="AQ137" t="str">
        <f t="shared" ca="1" si="605"/>
        <v/>
      </c>
      <c r="AR137" t="str">
        <f t="shared" ca="1" si="606"/>
        <v/>
      </c>
      <c r="AS137" t="str">
        <f t="shared" ca="1" si="607"/>
        <v/>
      </c>
      <c r="AT137" t="str">
        <f t="shared" ca="1" si="608"/>
        <v/>
      </c>
      <c r="AU137" t="str">
        <f t="shared" ca="1" si="609"/>
        <v/>
      </c>
      <c r="AV137" t="str">
        <f t="shared" ca="1" si="610"/>
        <v/>
      </c>
      <c r="AW137" t="str">
        <f t="shared" ca="1" si="611"/>
        <v/>
      </c>
      <c r="AX137" t="str">
        <f t="shared" ca="1" si="612"/>
        <v/>
      </c>
      <c r="AY137" t="str">
        <f t="shared" ca="1" si="613"/>
        <v/>
      </c>
      <c r="AZ137" t="str">
        <f t="shared" ca="1" si="614"/>
        <v/>
      </c>
      <c r="BA137" t="str">
        <f t="shared" ca="1" si="615"/>
        <v/>
      </c>
      <c r="BB137" t="str">
        <f t="shared" ca="1" si="616"/>
        <v/>
      </c>
      <c r="BC137" t="str">
        <f t="shared" ca="1" si="617"/>
        <v/>
      </c>
      <c r="BD137" t="str">
        <f t="shared" ca="1" si="618"/>
        <v/>
      </c>
      <c r="BE137" t="str">
        <f t="shared" ca="1" si="619"/>
        <v/>
      </c>
      <c r="BF137" t="str">
        <f t="shared" ca="1" si="620"/>
        <v/>
      </c>
      <c r="BG137" t="str">
        <f t="shared" ca="1" si="621"/>
        <v/>
      </c>
      <c r="BH137" t="str">
        <f t="shared" ca="1" si="622"/>
        <v/>
      </c>
      <c r="BI137" t="str">
        <f t="shared" ca="1" si="623"/>
        <v/>
      </c>
      <c r="BJ137" t="str">
        <f t="shared" ca="1" si="624"/>
        <v/>
      </c>
      <c r="BK137" t="str">
        <f t="shared" ca="1" si="625"/>
        <v/>
      </c>
      <c r="BL137" t="str">
        <f t="shared" ca="1" si="626"/>
        <v/>
      </c>
      <c r="BM137" t="str">
        <f t="shared" ca="1" si="627"/>
        <v/>
      </c>
      <c r="BN137" t="str">
        <f t="shared" ca="1" si="628"/>
        <v/>
      </c>
      <c r="BO137" t="str">
        <f t="shared" ca="1" si="629"/>
        <v/>
      </c>
      <c r="BP137" t="str">
        <f t="shared" ca="1" si="630"/>
        <v/>
      </c>
      <c r="BQ137" t="str">
        <f t="shared" ca="1" si="631"/>
        <v/>
      </c>
      <c r="BR137" t="str">
        <f t="shared" ca="1" si="632"/>
        <v/>
      </c>
      <c r="BS137" t="str">
        <f t="shared" ca="1" si="633"/>
        <v/>
      </c>
      <c r="BT137" t="str">
        <f t="shared" ca="1" si="634"/>
        <v/>
      </c>
      <c r="BU137" t="str">
        <f t="shared" ca="1" si="635"/>
        <v/>
      </c>
      <c r="BV137" t="str">
        <f t="shared" ca="1" si="636"/>
        <v/>
      </c>
      <c r="BW137" t="str">
        <f t="shared" ca="1" si="637"/>
        <v/>
      </c>
      <c r="BX137" t="str">
        <f t="shared" ca="1" si="638"/>
        <v/>
      </c>
      <c r="BY137" t="str">
        <f t="shared" ca="1" si="639"/>
        <v/>
      </c>
      <c r="BZ137" t="str">
        <f t="shared" ca="1" si="640"/>
        <v/>
      </c>
      <c r="CA137" t="str">
        <f t="shared" ca="1" si="641"/>
        <v/>
      </c>
      <c r="CB137" t="str">
        <f t="shared" ca="1" si="642"/>
        <v/>
      </c>
      <c r="CC137" t="str">
        <f t="shared" ca="1" si="643"/>
        <v/>
      </c>
      <c r="CD137" t="str">
        <f t="shared" ca="1" si="644"/>
        <v/>
      </c>
      <c r="CE137" t="str">
        <f t="shared" ca="1" si="645"/>
        <v/>
      </c>
      <c r="CF137" t="str">
        <f t="shared" ca="1" si="646"/>
        <v/>
      </c>
      <c r="CG137" t="str">
        <f t="shared" ca="1" si="647"/>
        <v/>
      </c>
      <c r="CH137" t="str">
        <f t="shared" ca="1" si="648"/>
        <v/>
      </c>
      <c r="CI137" t="str">
        <f t="shared" ca="1" si="649"/>
        <v/>
      </c>
      <c r="CJ137" t="str">
        <f t="shared" ca="1" si="650"/>
        <v/>
      </c>
      <c r="CK137" t="str">
        <f t="shared" ca="1" si="651"/>
        <v/>
      </c>
      <c r="CL137" t="str">
        <f t="shared" ca="1" si="652"/>
        <v/>
      </c>
      <c r="CM137" t="str">
        <f t="shared" ca="1" si="653"/>
        <v/>
      </c>
      <c r="CN137" t="str">
        <f t="shared" ca="1" si="654"/>
        <v/>
      </c>
      <c r="CO137" t="str">
        <f t="shared" ca="1" si="655"/>
        <v/>
      </c>
      <c r="CP137" t="str">
        <f t="shared" ca="1" si="656"/>
        <v/>
      </c>
      <c r="CQ137" t="str">
        <f t="shared" ca="1" si="657"/>
        <v/>
      </c>
      <c r="CR137" t="str">
        <f t="shared" ca="1" si="658"/>
        <v/>
      </c>
      <c r="CS137" t="str">
        <f t="shared" ca="1" si="659"/>
        <v/>
      </c>
      <c r="CT137" t="str">
        <f t="shared" ca="1" si="660"/>
        <v/>
      </c>
      <c r="CU137" t="str">
        <f t="shared" ca="1" si="661"/>
        <v/>
      </c>
      <c r="CV137" t="str">
        <f t="shared" ca="1" si="662"/>
        <v/>
      </c>
      <c r="CW137" t="str">
        <f t="shared" ca="1" si="663"/>
        <v/>
      </c>
      <c r="CX137" t="str">
        <f t="shared" ca="1" si="664"/>
        <v/>
      </c>
      <c r="CY137" t="str">
        <f t="shared" ca="1" si="665"/>
        <v/>
      </c>
      <c r="CZ137" t="str">
        <f t="shared" ca="1" si="666"/>
        <v/>
      </c>
      <c r="DA137" t="str">
        <f t="shared" ca="1" si="667"/>
        <v/>
      </c>
      <c r="DB137" t="str">
        <f t="shared" ca="1" si="668"/>
        <v/>
      </c>
      <c r="DC137" t="str">
        <f t="shared" ca="1" si="669"/>
        <v/>
      </c>
      <c r="DD137" t="str">
        <f t="shared" ca="1" si="670"/>
        <v/>
      </c>
      <c r="DE137" t="str">
        <f t="shared" ca="1" si="671"/>
        <v/>
      </c>
      <c r="DF137" t="str">
        <f t="shared" ca="1" si="672"/>
        <v/>
      </c>
      <c r="DG137" t="str">
        <f t="shared" ca="1" si="673"/>
        <v/>
      </c>
      <c r="DH137" t="str">
        <f t="shared" ca="1" si="674"/>
        <v/>
      </c>
      <c r="DI137" t="str">
        <f t="shared" ca="1" si="675"/>
        <v/>
      </c>
      <c r="DJ137" t="str">
        <f t="shared" ca="1" si="676"/>
        <v/>
      </c>
      <c r="DK137" t="str">
        <f t="shared" ca="1" si="677"/>
        <v/>
      </c>
      <c r="DL137" t="str">
        <f t="shared" ca="1" si="678"/>
        <v/>
      </c>
      <c r="DM137" t="str">
        <f t="shared" ca="1" si="679"/>
        <v/>
      </c>
      <c r="DN137" t="str">
        <f t="shared" ca="1" si="680"/>
        <v/>
      </c>
      <c r="DO137" t="str">
        <f t="shared" ca="1" si="681"/>
        <v/>
      </c>
      <c r="DP137" t="str">
        <f t="shared" ca="1" si="682"/>
        <v/>
      </c>
      <c r="DQ137" t="str">
        <f t="shared" ca="1" si="683"/>
        <v/>
      </c>
      <c r="DR137" t="str">
        <f t="shared" ca="1" si="684"/>
        <v/>
      </c>
      <c r="DS137" t="str">
        <f t="shared" ca="1" si="685"/>
        <v/>
      </c>
      <c r="DT137" t="str">
        <f t="shared" ca="1" si="686"/>
        <v/>
      </c>
      <c r="DU137" t="str">
        <f t="shared" ca="1" si="687"/>
        <v/>
      </c>
      <c r="DV137" t="str">
        <f t="shared" ca="1" si="575"/>
        <v/>
      </c>
      <c r="DW137" t="str">
        <f t="shared" ca="1" si="688"/>
        <v/>
      </c>
      <c r="DX137" t="str">
        <f t="shared" ca="1" si="689"/>
        <v/>
      </c>
      <c r="DY137" t="str">
        <f t="shared" ca="1" si="690"/>
        <v/>
      </c>
      <c r="DZ137" t="str">
        <f t="shared" ca="1" si="691"/>
        <v/>
      </c>
      <c r="EA137" t="str">
        <f t="shared" ca="1" si="692"/>
        <v/>
      </c>
      <c r="EB137" t="str">
        <f t="shared" ca="1" si="693"/>
        <v/>
      </c>
      <c r="EC137" t="str">
        <f t="shared" ca="1" si="694"/>
        <v/>
      </c>
      <c r="ED137" t="str">
        <f t="shared" ca="1" si="695"/>
        <v/>
      </c>
      <c r="EE137" t="str">
        <f t="shared" ca="1" si="696"/>
        <v/>
      </c>
      <c r="EF137" t="str">
        <f t="shared" ca="1" si="697"/>
        <v/>
      </c>
      <c r="EG137" t="str">
        <f t="shared" ca="1" si="698"/>
        <v/>
      </c>
      <c r="EH137" t="str">
        <f t="shared" ca="1" si="699"/>
        <v/>
      </c>
      <c r="EI137" t="str">
        <f t="shared" ca="1" si="700"/>
        <v/>
      </c>
      <c r="EJ137" t="str">
        <f t="shared" ca="1" si="701"/>
        <v/>
      </c>
      <c r="EK137" t="str">
        <f t="shared" ca="1" si="702"/>
        <v/>
      </c>
      <c r="EL137" t="str">
        <f t="shared" ca="1" si="703"/>
        <v/>
      </c>
      <c r="EM137" t="str">
        <f t="shared" ca="1" si="704"/>
        <v/>
      </c>
      <c r="EN137" t="str">
        <f t="shared" ca="1" si="705"/>
        <v/>
      </c>
      <c r="EO137" t="str">
        <f t="shared" ca="1" si="706"/>
        <v/>
      </c>
      <c r="EP137" t="str">
        <f t="shared" ca="1" si="707"/>
        <v/>
      </c>
      <c r="EQ137" t="str">
        <f t="shared" ca="1" si="708"/>
        <v/>
      </c>
      <c r="ER137" t="str">
        <f t="shared" ca="1" si="709"/>
        <v/>
      </c>
      <c r="ES137" t="str">
        <f t="shared" ca="1" si="710"/>
        <v/>
      </c>
      <c r="ET137" t="str">
        <f t="shared" ca="1" si="711"/>
        <v/>
      </c>
      <c r="EU137" t="str">
        <f t="shared" ca="1" si="712"/>
        <v/>
      </c>
      <c r="EV137" t="str">
        <f t="shared" ca="1" si="713"/>
        <v/>
      </c>
      <c r="EW137" t="str">
        <f t="shared" ca="1" si="714"/>
        <v/>
      </c>
      <c r="EX137" t="str">
        <f t="shared" ca="1" si="715"/>
        <v/>
      </c>
      <c r="EY137" t="str">
        <f t="shared" ca="1" si="716"/>
        <v/>
      </c>
      <c r="EZ137" t="str">
        <f t="shared" ca="1" si="717"/>
        <v/>
      </c>
      <c r="FA137" t="str">
        <f t="shared" ca="1" si="718"/>
        <v/>
      </c>
      <c r="FB137" t="str">
        <f t="shared" ca="1" si="719"/>
        <v/>
      </c>
      <c r="FC137" t="str">
        <f t="shared" ca="1" si="720"/>
        <v/>
      </c>
      <c r="FD137" t="str">
        <f t="shared" ca="1" si="721"/>
        <v/>
      </c>
      <c r="FE137" t="str">
        <f t="shared" ca="1" si="722"/>
        <v/>
      </c>
      <c r="FF137" t="str">
        <f t="shared" ca="1" si="723"/>
        <v/>
      </c>
      <c r="FG137" t="str">
        <f t="shared" ca="1" si="724"/>
        <v/>
      </c>
      <c r="FH137" t="str">
        <f t="shared" ca="1" si="725"/>
        <v/>
      </c>
      <c r="FI137" t="str">
        <f t="shared" ca="1" si="726"/>
        <v/>
      </c>
      <c r="FJ137" t="str">
        <f t="shared" ca="1" si="727"/>
        <v/>
      </c>
      <c r="FK137" t="str">
        <f t="shared" ca="1" si="728"/>
        <v/>
      </c>
      <c r="FL137" t="str">
        <f t="shared" ca="1" si="729"/>
        <v/>
      </c>
      <c r="FM137" t="str">
        <f t="shared" ca="1" si="730"/>
        <v/>
      </c>
      <c r="FN137" t="str">
        <f t="shared" ca="1" si="731"/>
        <v/>
      </c>
      <c r="FO137" t="str">
        <f t="shared" ca="1" si="732"/>
        <v/>
      </c>
      <c r="FP137" t="str">
        <f t="shared" ca="1" si="733"/>
        <v/>
      </c>
      <c r="FQ137" t="str">
        <f t="shared" ca="1" si="734"/>
        <v/>
      </c>
      <c r="FR137" t="str">
        <f t="shared" ca="1" si="735"/>
        <v/>
      </c>
      <c r="FS137" t="str">
        <f t="shared" ca="1" si="736"/>
        <v/>
      </c>
      <c r="FT137" t="str">
        <f t="shared" ca="1" si="737"/>
        <v/>
      </c>
      <c r="FU137" t="str">
        <f t="shared" ca="1" si="738"/>
        <v/>
      </c>
      <c r="FV137" t="str">
        <f t="shared" ca="1" si="739"/>
        <v/>
      </c>
      <c r="FW137" t="str">
        <f t="shared" ca="1" si="740"/>
        <v/>
      </c>
      <c r="FX137" t="str">
        <f t="shared" ca="1" si="741"/>
        <v/>
      </c>
      <c r="FY137" t="str">
        <f t="shared" ca="1" si="742"/>
        <v/>
      </c>
      <c r="FZ137" t="str">
        <f t="shared" ca="1" si="743"/>
        <v/>
      </c>
      <c r="GA137" t="str">
        <f t="shared" ca="1" si="744"/>
        <v/>
      </c>
      <c r="GB137" t="str">
        <f t="shared" ca="1" si="745"/>
        <v/>
      </c>
      <c r="GC137" t="str">
        <f t="shared" ca="1" si="746"/>
        <v/>
      </c>
      <c r="GD137" t="str">
        <f t="shared" ca="1" si="747"/>
        <v/>
      </c>
      <c r="GE137" t="str">
        <f t="shared" ca="1" si="748"/>
        <v/>
      </c>
      <c r="GF137" t="str">
        <f t="shared" ca="1" si="749"/>
        <v/>
      </c>
      <c r="GG137" t="str">
        <f t="shared" ca="1" si="750"/>
        <v/>
      </c>
      <c r="GH137" t="str">
        <f t="shared" ca="1" si="751"/>
        <v/>
      </c>
      <c r="GI137" t="str">
        <f t="shared" ca="1" si="752"/>
        <v/>
      </c>
      <c r="GJ137" t="str">
        <f t="shared" ca="1" si="753"/>
        <v/>
      </c>
      <c r="GK137" t="str">
        <f t="shared" ca="1" si="754"/>
        <v/>
      </c>
      <c r="GL137" t="str">
        <f t="shared" ca="1" si="755"/>
        <v/>
      </c>
      <c r="GM137" t="str">
        <f t="shared" ca="1" si="756"/>
        <v/>
      </c>
      <c r="GN137" t="str">
        <f t="shared" ca="1" si="757"/>
        <v/>
      </c>
      <c r="GO137" t="str">
        <f t="shared" ca="1" si="758"/>
        <v/>
      </c>
      <c r="GP137" t="str">
        <f t="shared" ca="1" si="759"/>
        <v/>
      </c>
      <c r="GQ137" t="str">
        <f t="shared" ca="1" si="760"/>
        <v/>
      </c>
      <c r="GR137" t="str">
        <f t="shared" ca="1" si="761"/>
        <v/>
      </c>
      <c r="GS137" t="str">
        <f t="shared" ca="1" si="762"/>
        <v/>
      </c>
      <c r="GT137" t="str">
        <f t="shared" ca="1" si="763"/>
        <v/>
      </c>
      <c r="GU137" t="str">
        <f t="shared" ca="1" si="764"/>
        <v/>
      </c>
      <c r="GV137" t="str">
        <f t="shared" ca="1" si="765"/>
        <v/>
      </c>
      <c r="GW137" t="str">
        <f t="shared" ca="1" si="766"/>
        <v/>
      </c>
      <c r="GX137" t="str">
        <f t="shared" ca="1" si="767"/>
        <v/>
      </c>
      <c r="GY137" t="str">
        <f t="shared" ca="1" si="768"/>
        <v/>
      </c>
      <c r="GZ137" t="str">
        <f t="shared" ca="1" si="769"/>
        <v/>
      </c>
      <c r="HA137" t="str">
        <f t="shared" ca="1" si="770"/>
        <v/>
      </c>
      <c r="HB137" t="str">
        <f t="shared" ca="1" si="771"/>
        <v/>
      </c>
      <c r="HC137" t="str">
        <f t="shared" ca="1" si="772"/>
        <v/>
      </c>
      <c r="HD137" t="str">
        <f t="shared" ca="1" si="773"/>
        <v/>
      </c>
      <c r="HE137" t="str">
        <f t="shared" ca="1" si="774"/>
        <v/>
      </c>
      <c r="HF137" t="str">
        <f t="shared" ca="1" si="775"/>
        <v/>
      </c>
      <c r="HG137" t="str">
        <f t="shared" ca="1" si="776"/>
        <v/>
      </c>
      <c r="HH137" t="str">
        <f t="shared" ca="1" si="777"/>
        <v/>
      </c>
      <c r="HI137" t="str">
        <f t="shared" ca="1" si="778"/>
        <v/>
      </c>
      <c r="HJ137" t="str">
        <f t="shared" ca="1" si="779"/>
        <v/>
      </c>
      <c r="HK137" t="str">
        <f t="shared" ca="1" si="780"/>
        <v/>
      </c>
      <c r="HL137" t="str">
        <f t="shared" ca="1" si="781"/>
        <v/>
      </c>
      <c r="HM137" t="str">
        <f t="shared" ca="1" si="782"/>
        <v/>
      </c>
      <c r="HN137" t="str">
        <f t="shared" ca="1" si="783"/>
        <v/>
      </c>
      <c r="HO137" t="str">
        <f t="shared" ca="1" si="784"/>
        <v/>
      </c>
      <c r="HP137" t="str">
        <f t="shared" ca="1" si="785"/>
        <v/>
      </c>
      <c r="HQ137" t="str">
        <f t="shared" ca="1" si="786"/>
        <v/>
      </c>
      <c r="HR137" t="str">
        <f t="shared" ca="1" si="787"/>
        <v/>
      </c>
      <c r="HS137" t="str">
        <f t="shared" ca="1" si="788"/>
        <v/>
      </c>
      <c r="HT137" t="str">
        <f t="shared" ca="1" si="789"/>
        <v/>
      </c>
      <c r="HU137" t="str">
        <f t="shared" ca="1" si="790"/>
        <v/>
      </c>
      <c r="HV137" t="str">
        <f t="shared" ca="1" si="791"/>
        <v/>
      </c>
      <c r="HW137" t="str">
        <f t="shared" ca="1" si="792"/>
        <v/>
      </c>
      <c r="HX137" t="str">
        <f t="shared" ca="1" si="793"/>
        <v/>
      </c>
      <c r="HY137" t="str">
        <f t="shared" ca="1" si="794"/>
        <v/>
      </c>
      <c r="HZ137" t="str">
        <f t="shared" ca="1" si="795"/>
        <v/>
      </c>
      <c r="IA137" t="str">
        <f t="shared" ca="1" si="796"/>
        <v/>
      </c>
      <c r="IB137" t="str">
        <f t="shared" ca="1" si="797"/>
        <v/>
      </c>
      <c r="IC137" t="str">
        <f t="shared" ca="1" si="798"/>
        <v/>
      </c>
      <c r="ID137" t="str">
        <f t="shared" ca="1" si="799"/>
        <v/>
      </c>
      <c r="IE137" t="str">
        <f t="shared" ca="1" si="800"/>
        <v/>
      </c>
      <c r="IF137" t="str">
        <f t="shared" ca="1" si="801"/>
        <v/>
      </c>
      <c r="IG137" t="str">
        <f t="shared" ca="1" si="802"/>
        <v/>
      </c>
      <c r="IH137" t="str">
        <f t="shared" ca="1" si="803"/>
        <v/>
      </c>
      <c r="II137" t="str">
        <f t="shared" ca="1" si="804"/>
        <v/>
      </c>
      <c r="IJ137" t="str">
        <f t="shared" ca="1" si="805"/>
        <v/>
      </c>
      <c r="IK137" t="str">
        <f t="shared" ca="1" si="806"/>
        <v/>
      </c>
      <c r="IL137" t="str">
        <f t="shared" ca="1" si="807"/>
        <v/>
      </c>
      <c r="IM137" t="str">
        <f t="shared" ca="1" si="808"/>
        <v/>
      </c>
      <c r="IN137" t="str">
        <f t="shared" ca="1" si="809"/>
        <v/>
      </c>
      <c r="IO137" t="str">
        <f t="shared" ca="1" si="810"/>
        <v/>
      </c>
      <c r="IP137" t="str">
        <f t="shared" ca="1" si="811"/>
        <v/>
      </c>
      <c r="IQ137" t="str">
        <f t="shared" ca="1" si="812"/>
        <v/>
      </c>
      <c r="IR137" t="str">
        <f t="shared" ca="1" si="813"/>
        <v/>
      </c>
      <c r="IS137" t="str">
        <f t="shared" ca="1" si="814"/>
        <v/>
      </c>
      <c r="IT137" t="str">
        <f t="shared" ca="1" si="815"/>
        <v/>
      </c>
      <c r="IU137" t="str">
        <f t="shared" ca="1" si="816"/>
        <v/>
      </c>
      <c r="IV137" t="str">
        <f t="shared" ca="1" si="817"/>
        <v/>
      </c>
      <c r="IW137" t="str">
        <f t="shared" ca="1" si="818"/>
        <v/>
      </c>
      <c r="IX137" t="str">
        <f t="shared" ca="1" si="819"/>
        <v/>
      </c>
      <c r="IY137" t="str">
        <f t="shared" ca="1" si="820"/>
        <v/>
      </c>
      <c r="IZ137" t="str">
        <f t="shared" ca="1" si="821"/>
        <v/>
      </c>
      <c r="JA137" t="str">
        <f t="shared" ca="1" si="822"/>
        <v/>
      </c>
      <c r="JB137" t="str">
        <f t="shared" ca="1" si="823"/>
        <v/>
      </c>
      <c r="JC137" t="str">
        <f t="shared" ca="1" si="824"/>
        <v/>
      </c>
      <c r="JD137" t="str">
        <f t="shared" ca="1" si="825"/>
        <v/>
      </c>
      <c r="JE137" t="str">
        <f t="shared" ca="1" si="826"/>
        <v/>
      </c>
      <c r="JF137" t="str">
        <f t="shared" ca="1" si="827"/>
        <v/>
      </c>
      <c r="JG137" t="str">
        <f t="shared" ca="1" si="828"/>
        <v/>
      </c>
      <c r="JH137" t="str">
        <f t="shared" ca="1" si="829"/>
        <v/>
      </c>
      <c r="JI137" t="str">
        <f t="shared" ca="1" si="830"/>
        <v/>
      </c>
      <c r="JJ137" t="str">
        <f t="shared" ca="1" si="831"/>
        <v/>
      </c>
      <c r="JK137" t="str">
        <f t="shared" ca="1" si="832"/>
        <v/>
      </c>
      <c r="JL137" t="str">
        <f t="shared" ca="1" si="833"/>
        <v/>
      </c>
      <c r="JM137" t="str">
        <f t="shared" ca="1" si="834"/>
        <v/>
      </c>
      <c r="JN137" t="str">
        <f t="shared" ca="1" si="835"/>
        <v/>
      </c>
      <c r="JO137" t="str">
        <f t="shared" ca="1" si="836"/>
        <v/>
      </c>
      <c r="JP137" t="str">
        <f t="shared" ca="1" si="837"/>
        <v/>
      </c>
      <c r="JQ137" t="str">
        <f t="shared" ca="1" si="838"/>
        <v/>
      </c>
      <c r="JR137" t="str">
        <f t="shared" ca="1" si="839"/>
        <v/>
      </c>
      <c r="JS137" t="str">
        <f t="shared" ca="1" si="840"/>
        <v/>
      </c>
      <c r="JT137" t="str">
        <f t="shared" ca="1" si="841"/>
        <v/>
      </c>
      <c r="JU137" t="str">
        <f t="shared" ca="1" si="842"/>
        <v/>
      </c>
    </row>
    <row r="138" spans="1:281" x14ac:dyDescent="0.25">
      <c r="A138">
        <f t="shared" si="843"/>
        <v>137</v>
      </c>
      <c r="B138" t="str">
        <f t="shared" ca="1" si="572"/>
        <v/>
      </c>
      <c r="C138">
        <v>6</v>
      </c>
      <c r="D138">
        <f t="shared" si="576"/>
        <v>137</v>
      </c>
      <c r="E138">
        <f t="shared" si="577"/>
        <v>12</v>
      </c>
      <c r="F138">
        <f ca="1">COUNT((AD138,AP138,BB138,BN138,BZ138,CL138,CX138,DJ138,DV138,EH138,ET138,FF138,FR138,GD138,GP138,HB138,HN138,HZ138,IL138,IX138,JJ138,JV138,KH138,KT138,LF138,LR138))</f>
        <v>0</v>
      </c>
      <c r="G138">
        <f t="shared" ca="1" si="578"/>
        <v>0</v>
      </c>
      <c r="H138">
        <f t="shared" ca="1" si="579"/>
        <v>0</v>
      </c>
      <c r="I138">
        <f t="shared" ca="1" si="573"/>
        <v>0</v>
      </c>
      <c r="J138">
        <f t="shared" ca="1" si="580"/>
        <v>0</v>
      </c>
      <c r="K138">
        <f t="shared" ca="1" si="581"/>
        <v>-1</v>
      </c>
      <c r="L138">
        <f t="shared" ca="1" si="565"/>
        <v>9</v>
      </c>
      <c r="M138">
        <f t="shared" ca="1" si="582"/>
        <v>0</v>
      </c>
      <c r="N138">
        <f t="shared" ca="1" si="566"/>
        <v>65</v>
      </c>
      <c r="O138">
        <f t="shared" ca="1" si="583"/>
        <v>-1</v>
      </c>
      <c r="P138">
        <f t="shared" ca="1" si="567"/>
        <v>9</v>
      </c>
      <c r="Q138">
        <f t="shared" ca="1" si="584"/>
        <v>0</v>
      </c>
      <c r="R138">
        <f t="shared" ca="1" si="585"/>
        <v>0</v>
      </c>
      <c r="S138">
        <f t="shared" ca="1" si="586"/>
        <v>0</v>
      </c>
      <c r="T138">
        <f t="shared" ca="1" si="587"/>
        <v>0</v>
      </c>
      <c r="U138" t="str">
        <f t="shared" ca="1" si="574"/>
        <v>999999999999</v>
      </c>
      <c r="V138">
        <f t="shared" ca="1" si="568"/>
        <v>0</v>
      </c>
      <c r="W138">
        <f t="shared" si="588"/>
        <v>137</v>
      </c>
      <c r="X138" t="e">
        <f t="shared" ca="1" si="569"/>
        <v>#N/A</v>
      </c>
      <c r="Y138">
        <f t="shared" ca="1" si="589"/>
        <v>0</v>
      </c>
      <c r="Z138" t="str">
        <f t="shared" ca="1" si="590"/>
        <v>999zz</v>
      </c>
      <c r="AA138">
        <f t="shared" ca="1" si="570"/>
        <v>350</v>
      </c>
      <c r="AB138">
        <f t="shared" si="591"/>
        <v>137</v>
      </c>
      <c r="AC138" t="e">
        <f t="shared" ca="1" si="571"/>
        <v>#N/A</v>
      </c>
      <c r="AD138" t="str">
        <f t="shared" ca="1" si="592"/>
        <v/>
      </c>
      <c r="AE138" t="str">
        <f t="shared" ca="1" si="593"/>
        <v/>
      </c>
      <c r="AF138" t="str">
        <f t="shared" ca="1" si="594"/>
        <v/>
      </c>
      <c r="AG138" t="str">
        <f t="shared" ca="1" si="595"/>
        <v/>
      </c>
      <c r="AH138" t="str">
        <f t="shared" ca="1" si="596"/>
        <v/>
      </c>
      <c r="AI138" t="str">
        <f t="shared" ca="1" si="597"/>
        <v/>
      </c>
      <c r="AJ138" t="str">
        <f t="shared" ca="1" si="598"/>
        <v/>
      </c>
      <c r="AK138" t="str">
        <f t="shared" ca="1" si="599"/>
        <v/>
      </c>
      <c r="AL138" t="str">
        <f t="shared" ca="1" si="600"/>
        <v/>
      </c>
      <c r="AM138" t="str">
        <f t="shared" ca="1" si="601"/>
        <v/>
      </c>
      <c r="AN138" t="str">
        <f t="shared" ca="1" si="602"/>
        <v/>
      </c>
      <c r="AO138" t="str">
        <f t="shared" ca="1" si="603"/>
        <v/>
      </c>
      <c r="AP138" t="str">
        <f t="shared" ca="1" si="604"/>
        <v/>
      </c>
      <c r="AQ138" t="str">
        <f t="shared" ca="1" si="605"/>
        <v/>
      </c>
      <c r="AR138" t="str">
        <f t="shared" ca="1" si="606"/>
        <v/>
      </c>
      <c r="AS138" t="str">
        <f t="shared" ca="1" si="607"/>
        <v/>
      </c>
      <c r="AT138" t="str">
        <f t="shared" ca="1" si="608"/>
        <v/>
      </c>
      <c r="AU138" t="str">
        <f t="shared" ca="1" si="609"/>
        <v/>
      </c>
      <c r="AV138" t="str">
        <f t="shared" ca="1" si="610"/>
        <v/>
      </c>
      <c r="AW138" t="str">
        <f t="shared" ca="1" si="611"/>
        <v/>
      </c>
      <c r="AX138" t="str">
        <f t="shared" ca="1" si="612"/>
        <v/>
      </c>
      <c r="AY138" t="str">
        <f t="shared" ca="1" si="613"/>
        <v/>
      </c>
      <c r="AZ138" t="str">
        <f t="shared" ca="1" si="614"/>
        <v/>
      </c>
      <c r="BA138" t="str">
        <f t="shared" ca="1" si="615"/>
        <v/>
      </c>
      <c r="BB138" t="str">
        <f t="shared" ca="1" si="616"/>
        <v/>
      </c>
      <c r="BC138" t="str">
        <f t="shared" ca="1" si="617"/>
        <v/>
      </c>
      <c r="BD138" t="str">
        <f t="shared" ca="1" si="618"/>
        <v/>
      </c>
      <c r="BE138" t="str">
        <f t="shared" ca="1" si="619"/>
        <v/>
      </c>
      <c r="BF138" t="str">
        <f t="shared" ca="1" si="620"/>
        <v/>
      </c>
      <c r="BG138" t="str">
        <f t="shared" ca="1" si="621"/>
        <v/>
      </c>
      <c r="BH138" t="str">
        <f t="shared" ca="1" si="622"/>
        <v/>
      </c>
      <c r="BI138" t="str">
        <f t="shared" ca="1" si="623"/>
        <v/>
      </c>
      <c r="BJ138" t="str">
        <f t="shared" ca="1" si="624"/>
        <v/>
      </c>
      <c r="BK138" t="str">
        <f t="shared" ca="1" si="625"/>
        <v/>
      </c>
      <c r="BL138" t="str">
        <f t="shared" ca="1" si="626"/>
        <v/>
      </c>
      <c r="BM138" t="str">
        <f t="shared" ca="1" si="627"/>
        <v/>
      </c>
      <c r="BN138" t="str">
        <f t="shared" ca="1" si="628"/>
        <v/>
      </c>
      <c r="BO138" t="str">
        <f t="shared" ca="1" si="629"/>
        <v/>
      </c>
      <c r="BP138" t="str">
        <f t="shared" ca="1" si="630"/>
        <v/>
      </c>
      <c r="BQ138" t="str">
        <f t="shared" ca="1" si="631"/>
        <v/>
      </c>
      <c r="BR138" t="str">
        <f t="shared" ca="1" si="632"/>
        <v/>
      </c>
      <c r="BS138" t="str">
        <f t="shared" ca="1" si="633"/>
        <v/>
      </c>
      <c r="BT138" t="str">
        <f t="shared" ca="1" si="634"/>
        <v/>
      </c>
      <c r="BU138" t="str">
        <f t="shared" ca="1" si="635"/>
        <v/>
      </c>
      <c r="BV138" t="str">
        <f t="shared" ca="1" si="636"/>
        <v/>
      </c>
      <c r="BW138" t="str">
        <f t="shared" ca="1" si="637"/>
        <v/>
      </c>
      <c r="BX138" t="str">
        <f t="shared" ca="1" si="638"/>
        <v/>
      </c>
      <c r="BY138" t="str">
        <f t="shared" ca="1" si="639"/>
        <v/>
      </c>
      <c r="BZ138" t="str">
        <f t="shared" ca="1" si="640"/>
        <v/>
      </c>
      <c r="CA138" t="str">
        <f t="shared" ca="1" si="641"/>
        <v/>
      </c>
      <c r="CB138" t="str">
        <f t="shared" ca="1" si="642"/>
        <v/>
      </c>
      <c r="CC138" t="str">
        <f t="shared" ca="1" si="643"/>
        <v/>
      </c>
      <c r="CD138" t="str">
        <f t="shared" ca="1" si="644"/>
        <v/>
      </c>
      <c r="CE138" t="str">
        <f t="shared" ca="1" si="645"/>
        <v/>
      </c>
      <c r="CF138" t="str">
        <f t="shared" ca="1" si="646"/>
        <v/>
      </c>
      <c r="CG138" t="str">
        <f t="shared" ca="1" si="647"/>
        <v/>
      </c>
      <c r="CH138" t="str">
        <f t="shared" ca="1" si="648"/>
        <v/>
      </c>
      <c r="CI138" t="str">
        <f t="shared" ca="1" si="649"/>
        <v/>
      </c>
      <c r="CJ138" t="str">
        <f t="shared" ca="1" si="650"/>
        <v/>
      </c>
      <c r="CK138" t="str">
        <f t="shared" ca="1" si="651"/>
        <v/>
      </c>
      <c r="CL138" t="str">
        <f t="shared" ca="1" si="652"/>
        <v/>
      </c>
      <c r="CM138" t="str">
        <f t="shared" ca="1" si="653"/>
        <v/>
      </c>
      <c r="CN138" t="str">
        <f t="shared" ca="1" si="654"/>
        <v/>
      </c>
      <c r="CO138" t="str">
        <f t="shared" ca="1" si="655"/>
        <v/>
      </c>
      <c r="CP138" t="str">
        <f t="shared" ca="1" si="656"/>
        <v/>
      </c>
      <c r="CQ138" t="str">
        <f t="shared" ca="1" si="657"/>
        <v/>
      </c>
      <c r="CR138" t="str">
        <f t="shared" ca="1" si="658"/>
        <v/>
      </c>
      <c r="CS138" t="str">
        <f t="shared" ca="1" si="659"/>
        <v/>
      </c>
      <c r="CT138" t="str">
        <f t="shared" ca="1" si="660"/>
        <v/>
      </c>
      <c r="CU138" t="str">
        <f t="shared" ca="1" si="661"/>
        <v/>
      </c>
      <c r="CV138" t="str">
        <f t="shared" ca="1" si="662"/>
        <v/>
      </c>
      <c r="CW138" t="str">
        <f t="shared" ca="1" si="663"/>
        <v/>
      </c>
      <c r="CX138" t="str">
        <f t="shared" ca="1" si="664"/>
        <v/>
      </c>
      <c r="CY138" t="str">
        <f t="shared" ca="1" si="665"/>
        <v/>
      </c>
      <c r="CZ138" t="str">
        <f t="shared" ca="1" si="666"/>
        <v/>
      </c>
      <c r="DA138" t="str">
        <f t="shared" ca="1" si="667"/>
        <v/>
      </c>
      <c r="DB138" t="str">
        <f t="shared" ca="1" si="668"/>
        <v/>
      </c>
      <c r="DC138" t="str">
        <f t="shared" ca="1" si="669"/>
        <v/>
      </c>
      <c r="DD138" t="str">
        <f t="shared" ca="1" si="670"/>
        <v/>
      </c>
      <c r="DE138" t="str">
        <f t="shared" ca="1" si="671"/>
        <v/>
      </c>
      <c r="DF138" t="str">
        <f t="shared" ca="1" si="672"/>
        <v/>
      </c>
      <c r="DG138" t="str">
        <f t="shared" ca="1" si="673"/>
        <v/>
      </c>
      <c r="DH138" t="str">
        <f t="shared" ca="1" si="674"/>
        <v/>
      </c>
      <c r="DI138" t="str">
        <f t="shared" ca="1" si="675"/>
        <v/>
      </c>
      <c r="DJ138" t="str">
        <f t="shared" ca="1" si="676"/>
        <v/>
      </c>
      <c r="DK138" t="str">
        <f t="shared" ca="1" si="677"/>
        <v/>
      </c>
      <c r="DL138" t="str">
        <f t="shared" ca="1" si="678"/>
        <v/>
      </c>
      <c r="DM138" t="str">
        <f t="shared" ca="1" si="679"/>
        <v/>
      </c>
      <c r="DN138" t="str">
        <f t="shared" ca="1" si="680"/>
        <v/>
      </c>
      <c r="DO138" t="str">
        <f t="shared" ca="1" si="681"/>
        <v/>
      </c>
      <c r="DP138" t="str">
        <f t="shared" ca="1" si="682"/>
        <v/>
      </c>
      <c r="DQ138" t="str">
        <f t="shared" ca="1" si="683"/>
        <v/>
      </c>
      <c r="DR138" t="str">
        <f t="shared" ca="1" si="684"/>
        <v/>
      </c>
      <c r="DS138" t="str">
        <f t="shared" ca="1" si="685"/>
        <v/>
      </c>
      <c r="DT138" t="str">
        <f t="shared" ca="1" si="686"/>
        <v/>
      </c>
      <c r="DU138" t="str">
        <f t="shared" ca="1" si="687"/>
        <v/>
      </c>
      <c r="DV138" t="str">
        <f t="shared" ca="1" si="575"/>
        <v/>
      </c>
      <c r="DW138" t="str">
        <f t="shared" ca="1" si="688"/>
        <v/>
      </c>
      <c r="DX138" t="str">
        <f t="shared" ca="1" si="689"/>
        <v/>
      </c>
      <c r="DY138" t="str">
        <f t="shared" ca="1" si="690"/>
        <v/>
      </c>
      <c r="DZ138" t="str">
        <f t="shared" ca="1" si="691"/>
        <v/>
      </c>
      <c r="EA138" t="str">
        <f t="shared" ca="1" si="692"/>
        <v/>
      </c>
      <c r="EB138" t="str">
        <f t="shared" ca="1" si="693"/>
        <v/>
      </c>
      <c r="EC138" t="str">
        <f t="shared" ca="1" si="694"/>
        <v/>
      </c>
      <c r="ED138" t="str">
        <f t="shared" ca="1" si="695"/>
        <v/>
      </c>
      <c r="EE138" t="str">
        <f t="shared" ca="1" si="696"/>
        <v/>
      </c>
      <c r="EF138" t="str">
        <f t="shared" ca="1" si="697"/>
        <v/>
      </c>
      <c r="EG138" t="str">
        <f t="shared" ca="1" si="698"/>
        <v/>
      </c>
      <c r="EH138" t="str">
        <f t="shared" ca="1" si="699"/>
        <v/>
      </c>
      <c r="EI138" t="str">
        <f t="shared" ca="1" si="700"/>
        <v/>
      </c>
      <c r="EJ138" t="str">
        <f t="shared" ca="1" si="701"/>
        <v/>
      </c>
      <c r="EK138" t="str">
        <f t="shared" ca="1" si="702"/>
        <v/>
      </c>
      <c r="EL138" t="str">
        <f t="shared" ca="1" si="703"/>
        <v/>
      </c>
      <c r="EM138" t="str">
        <f t="shared" ca="1" si="704"/>
        <v/>
      </c>
      <c r="EN138" t="str">
        <f t="shared" ca="1" si="705"/>
        <v/>
      </c>
      <c r="EO138" t="str">
        <f t="shared" ca="1" si="706"/>
        <v/>
      </c>
      <c r="EP138" t="str">
        <f t="shared" ca="1" si="707"/>
        <v/>
      </c>
      <c r="EQ138" t="str">
        <f t="shared" ca="1" si="708"/>
        <v/>
      </c>
      <c r="ER138" t="str">
        <f t="shared" ca="1" si="709"/>
        <v/>
      </c>
      <c r="ES138" t="str">
        <f t="shared" ca="1" si="710"/>
        <v/>
      </c>
      <c r="ET138" t="str">
        <f t="shared" ca="1" si="711"/>
        <v/>
      </c>
      <c r="EU138" t="str">
        <f t="shared" ca="1" si="712"/>
        <v/>
      </c>
      <c r="EV138" t="str">
        <f t="shared" ca="1" si="713"/>
        <v/>
      </c>
      <c r="EW138" t="str">
        <f t="shared" ca="1" si="714"/>
        <v/>
      </c>
      <c r="EX138" t="str">
        <f t="shared" ca="1" si="715"/>
        <v/>
      </c>
      <c r="EY138" t="str">
        <f t="shared" ca="1" si="716"/>
        <v/>
      </c>
      <c r="EZ138" t="str">
        <f t="shared" ca="1" si="717"/>
        <v/>
      </c>
      <c r="FA138" t="str">
        <f t="shared" ca="1" si="718"/>
        <v/>
      </c>
      <c r="FB138" t="str">
        <f t="shared" ca="1" si="719"/>
        <v/>
      </c>
      <c r="FC138" t="str">
        <f t="shared" ca="1" si="720"/>
        <v/>
      </c>
      <c r="FD138" t="str">
        <f t="shared" ca="1" si="721"/>
        <v/>
      </c>
      <c r="FE138" t="str">
        <f t="shared" ca="1" si="722"/>
        <v/>
      </c>
      <c r="FF138" t="str">
        <f t="shared" ca="1" si="723"/>
        <v/>
      </c>
      <c r="FG138" t="str">
        <f t="shared" ca="1" si="724"/>
        <v/>
      </c>
      <c r="FH138" t="str">
        <f t="shared" ca="1" si="725"/>
        <v/>
      </c>
      <c r="FI138" t="str">
        <f t="shared" ca="1" si="726"/>
        <v/>
      </c>
      <c r="FJ138" t="str">
        <f t="shared" ca="1" si="727"/>
        <v/>
      </c>
      <c r="FK138" t="str">
        <f t="shared" ca="1" si="728"/>
        <v/>
      </c>
      <c r="FL138" t="str">
        <f t="shared" ca="1" si="729"/>
        <v/>
      </c>
      <c r="FM138" t="str">
        <f t="shared" ca="1" si="730"/>
        <v/>
      </c>
      <c r="FN138" t="str">
        <f t="shared" ca="1" si="731"/>
        <v/>
      </c>
      <c r="FO138" t="str">
        <f t="shared" ca="1" si="732"/>
        <v/>
      </c>
      <c r="FP138" t="str">
        <f t="shared" ca="1" si="733"/>
        <v/>
      </c>
      <c r="FQ138" t="str">
        <f t="shared" ca="1" si="734"/>
        <v/>
      </c>
      <c r="FR138" t="str">
        <f t="shared" ca="1" si="735"/>
        <v/>
      </c>
      <c r="FS138" t="str">
        <f t="shared" ca="1" si="736"/>
        <v/>
      </c>
      <c r="FT138" t="str">
        <f t="shared" ca="1" si="737"/>
        <v/>
      </c>
      <c r="FU138" t="str">
        <f t="shared" ca="1" si="738"/>
        <v/>
      </c>
      <c r="FV138" t="str">
        <f t="shared" ca="1" si="739"/>
        <v/>
      </c>
      <c r="FW138" t="str">
        <f t="shared" ca="1" si="740"/>
        <v/>
      </c>
      <c r="FX138" t="str">
        <f t="shared" ca="1" si="741"/>
        <v/>
      </c>
      <c r="FY138" t="str">
        <f t="shared" ca="1" si="742"/>
        <v/>
      </c>
      <c r="FZ138" t="str">
        <f t="shared" ca="1" si="743"/>
        <v/>
      </c>
      <c r="GA138" t="str">
        <f t="shared" ca="1" si="744"/>
        <v/>
      </c>
      <c r="GB138" t="str">
        <f t="shared" ca="1" si="745"/>
        <v/>
      </c>
      <c r="GC138" t="str">
        <f t="shared" ca="1" si="746"/>
        <v/>
      </c>
      <c r="GD138" t="str">
        <f t="shared" ca="1" si="747"/>
        <v/>
      </c>
      <c r="GE138" t="str">
        <f t="shared" ca="1" si="748"/>
        <v/>
      </c>
      <c r="GF138" t="str">
        <f t="shared" ca="1" si="749"/>
        <v/>
      </c>
      <c r="GG138" t="str">
        <f t="shared" ca="1" si="750"/>
        <v/>
      </c>
      <c r="GH138" t="str">
        <f t="shared" ca="1" si="751"/>
        <v/>
      </c>
      <c r="GI138" t="str">
        <f t="shared" ca="1" si="752"/>
        <v/>
      </c>
      <c r="GJ138" t="str">
        <f t="shared" ca="1" si="753"/>
        <v/>
      </c>
      <c r="GK138" t="str">
        <f t="shared" ca="1" si="754"/>
        <v/>
      </c>
      <c r="GL138" t="str">
        <f t="shared" ca="1" si="755"/>
        <v/>
      </c>
      <c r="GM138" t="str">
        <f t="shared" ca="1" si="756"/>
        <v/>
      </c>
      <c r="GN138" t="str">
        <f t="shared" ca="1" si="757"/>
        <v/>
      </c>
      <c r="GO138" t="str">
        <f t="shared" ca="1" si="758"/>
        <v/>
      </c>
      <c r="GP138" t="str">
        <f t="shared" ca="1" si="759"/>
        <v/>
      </c>
      <c r="GQ138" t="str">
        <f t="shared" ca="1" si="760"/>
        <v/>
      </c>
      <c r="GR138" t="str">
        <f t="shared" ca="1" si="761"/>
        <v/>
      </c>
      <c r="GS138" t="str">
        <f t="shared" ca="1" si="762"/>
        <v/>
      </c>
      <c r="GT138" t="str">
        <f t="shared" ca="1" si="763"/>
        <v/>
      </c>
      <c r="GU138" t="str">
        <f t="shared" ca="1" si="764"/>
        <v/>
      </c>
      <c r="GV138" t="str">
        <f t="shared" ca="1" si="765"/>
        <v/>
      </c>
      <c r="GW138" t="str">
        <f t="shared" ca="1" si="766"/>
        <v/>
      </c>
      <c r="GX138" t="str">
        <f t="shared" ca="1" si="767"/>
        <v/>
      </c>
      <c r="GY138" t="str">
        <f t="shared" ca="1" si="768"/>
        <v/>
      </c>
      <c r="GZ138" t="str">
        <f t="shared" ca="1" si="769"/>
        <v/>
      </c>
      <c r="HA138" t="str">
        <f t="shared" ca="1" si="770"/>
        <v/>
      </c>
      <c r="HB138" t="str">
        <f t="shared" ca="1" si="771"/>
        <v/>
      </c>
      <c r="HC138" t="str">
        <f t="shared" ca="1" si="772"/>
        <v/>
      </c>
      <c r="HD138" t="str">
        <f t="shared" ca="1" si="773"/>
        <v/>
      </c>
      <c r="HE138" t="str">
        <f t="shared" ca="1" si="774"/>
        <v/>
      </c>
      <c r="HF138" t="str">
        <f t="shared" ca="1" si="775"/>
        <v/>
      </c>
      <c r="HG138" t="str">
        <f t="shared" ca="1" si="776"/>
        <v/>
      </c>
      <c r="HH138" t="str">
        <f t="shared" ca="1" si="777"/>
        <v/>
      </c>
      <c r="HI138" t="str">
        <f t="shared" ca="1" si="778"/>
        <v/>
      </c>
      <c r="HJ138" t="str">
        <f t="shared" ca="1" si="779"/>
        <v/>
      </c>
      <c r="HK138" t="str">
        <f t="shared" ca="1" si="780"/>
        <v/>
      </c>
      <c r="HL138" t="str">
        <f t="shared" ca="1" si="781"/>
        <v/>
      </c>
      <c r="HM138" t="str">
        <f t="shared" ca="1" si="782"/>
        <v/>
      </c>
      <c r="HN138" t="str">
        <f t="shared" ca="1" si="783"/>
        <v/>
      </c>
      <c r="HO138" t="str">
        <f t="shared" ca="1" si="784"/>
        <v/>
      </c>
      <c r="HP138" t="str">
        <f t="shared" ca="1" si="785"/>
        <v/>
      </c>
      <c r="HQ138" t="str">
        <f t="shared" ca="1" si="786"/>
        <v/>
      </c>
      <c r="HR138" t="str">
        <f t="shared" ca="1" si="787"/>
        <v/>
      </c>
      <c r="HS138" t="str">
        <f t="shared" ca="1" si="788"/>
        <v/>
      </c>
      <c r="HT138" t="str">
        <f t="shared" ca="1" si="789"/>
        <v/>
      </c>
      <c r="HU138" t="str">
        <f t="shared" ca="1" si="790"/>
        <v/>
      </c>
      <c r="HV138" t="str">
        <f t="shared" ca="1" si="791"/>
        <v/>
      </c>
      <c r="HW138" t="str">
        <f t="shared" ca="1" si="792"/>
        <v/>
      </c>
      <c r="HX138" t="str">
        <f t="shared" ca="1" si="793"/>
        <v/>
      </c>
      <c r="HY138" t="str">
        <f t="shared" ca="1" si="794"/>
        <v/>
      </c>
      <c r="HZ138" t="str">
        <f t="shared" ca="1" si="795"/>
        <v/>
      </c>
      <c r="IA138" t="str">
        <f t="shared" ca="1" si="796"/>
        <v/>
      </c>
      <c r="IB138" t="str">
        <f t="shared" ca="1" si="797"/>
        <v/>
      </c>
      <c r="IC138" t="str">
        <f t="shared" ca="1" si="798"/>
        <v/>
      </c>
      <c r="ID138" t="str">
        <f t="shared" ca="1" si="799"/>
        <v/>
      </c>
      <c r="IE138" t="str">
        <f t="shared" ca="1" si="800"/>
        <v/>
      </c>
      <c r="IF138" t="str">
        <f t="shared" ca="1" si="801"/>
        <v/>
      </c>
      <c r="IG138" t="str">
        <f t="shared" ca="1" si="802"/>
        <v/>
      </c>
      <c r="IH138" t="str">
        <f t="shared" ca="1" si="803"/>
        <v/>
      </c>
      <c r="II138" t="str">
        <f t="shared" ca="1" si="804"/>
        <v/>
      </c>
      <c r="IJ138" t="str">
        <f t="shared" ca="1" si="805"/>
        <v/>
      </c>
      <c r="IK138" t="str">
        <f t="shared" ca="1" si="806"/>
        <v/>
      </c>
      <c r="IL138" t="str">
        <f t="shared" ca="1" si="807"/>
        <v/>
      </c>
      <c r="IM138" t="str">
        <f t="shared" ca="1" si="808"/>
        <v/>
      </c>
      <c r="IN138" t="str">
        <f t="shared" ca="1" si="809"/>
        <v/>
      </c>
      <c r="IO138" t="str">
        <f t="shared" ca="1" si="810"/>
        <v/>
      </c>
      <c r="IP138" t="str">
        <f t="shared" ca="1" si="811"/>
        <v/>
      </c>
      <c r="IQ138" t="str">
        <f t="shared" ca="1" si="812"/>
        <v/>
      </c>
      <c r="IR138" t="str">
        <f t="shared" ca="1" si="813"/>
        <v/>
      </c>
      <c r="IS138" t="str">
        <f t="shared" ca="1" si="814"/>
        <v/>
      </c>
      <c r="IT138" t="str">
        <f t="shared" ca="1" si="815"/>
        <v/>
      </c>
      <c r="IU138" t="str">
        <f t="shared" ca="1" si="816"/>
        <v/>
      </c>
      <c r="IV138" t="str">
        <f t="shared" ca="1" si="817"/>
        <v/>
      </c>
      <c r="IW138" t="str">
        <f t="shared" ca="1" si="818"/>
        <v/>
      </c>
      <c r="IX138" t="str">
        <f t="shared" ca="1" si="819"/>
        <v/>
      </c>
      <c r="IY138" t="str">
        <f t="shared" ca="1" si="820"/>
        <v/>
      </c>
      <c r="IZ138" t="str">
        <f t="shared" ca="1" si="821"/>
        <v/>
      </c>
      <c r="JA138" t="str">
        <f t="shared" ca="1" si="822"/>
        <v/>
      </c>
      <c r="JB138" t="str">
        <f t="shared" ca="1" si="823"/>
        <v/>
      </c>
      <c r="JC138" t="str">
        <f t="shared" ca="1" si="824"/>
        <v/>
      </c>
      <c r="JD138" t="str">
        <f t="shared" ca="1" si="825"/>
        <v/>
      </c>
      <c r="JE138" t="str">
        <f t="shared" ca="1" si="826"/>
        <v/>
      </c>
      <c r="JF138" t="str">
        <f t="shared" ca="1" si="827"/>
        <v/>
      </c>
      <c r="JG138" t="str">
        <f t="shared" ca="1" si="828"/>
        <v/>
      </c>
      <c r="JH138" t="str">
        <f t="shared" ca="1" si="829"/>
        <v/>
      </c>
      <c r="JI138" t="str">
        <f t="shared" ca="1" si="830"/>
        <v/>
      </c>
      <c r="JJ138" t="str">
        <f t="shared" ca="1" si="831"/>
        <v/>
      </c>
      <c r="JK138" t="str">
        <f t="shared" ca="1" si="832"/>
        <v/>
      </c>
      <c r="JL138" t="str">
        <f t="shared" ca="1" si="833"/>
        <v/>
      </c>
      <c r="JM138" t="str">
        <f t="shared" ca="1" si="834"/>
        <v/>
      </c>
      <c r="JN138" t="str">
        <f t="shared" ca="1" si="835"/>
        <v/>
      </c>
      <c r="JO138" t="str">
        <f t="shared" ca="1" si="836"/>
        <v/>
      </c>
      <c r="JP138" t="str">
        <f t="shared" ca="1" si="837"/>
        <v/>
      </c>
      <c r="JQ138" t="str">
        <f t="shared" ca="1" si="838"/>
        <v/>
      </c>
      <c r="JR138" t="str">
        <f t="shared" ca="1" si="839"/>
        <v/>
      </c>
      <c r="JS138" t="str">
        <f t="shared" ca="1" si="840"/>
        <v/>
      </c>
      <c r="JT138" t="str">
        <f t="shared" ca="1" si="841"/>
        <v/>
      </c>
      <c r="JU138" t="str">
        <f t="shared" ca="1" si="842"/>
        <v/>
      </c>
    </row>
    <row r="139" spans="1:281" x14ac:dyDescent="0.25">
      <c r="A139">
        <f t="shared" si="843"/>
        <v>138</v>
      </c>
      <c r="B139" t="str">
        <f t="shared" ca="1" si="572"/>
        <v/>
      </c>
      <c r="C139">
        <v>6</v>
      </c>
      <c r="D139">
        <f t="shared" si="576"/>
        <v>138</v>
      </c>
      <c r="E139">
        <f t="shared" si="577"/>
        <v>13</v>
      </c>
      <c r="F139">
        <f ca="1">COUNT((AD139,AP139,BB139,BN139,BZ139,CL139,CX139,DJ139,DV139,EH139,ET139,FF139,FR139,GD139,GP139,HB139,HN139,HZ139,IL139,IX139,JJ139,JV139,KH139,KT139,LF139,LR139))</f>
        <v>0</v>
      </c>
      <c r="G139">
        <f t="shared" ca="1" si="578"/>
        <v>0</v>
      </c>
      <c r="H139">
        <f t="shared" ca="1" si="579"/>
        <v>0</v>
      </c>
      <c r="I139">
        <f t="shared" ca="1" si="573"/>
        <v>0</v>
      </c>
      <c r="J139">
        <f t="shared" ca="1" si="580"/>
        <v>0</v>
      </c>
      <c r="K139">
        <f t="shared" ca="1" si="581"/>
        <v>-1</v>
      </c>
      <c r="L139">
        <f t="shared" ca="1" si="565"/>
        <v>9</v>
      </c>
      <c r="M139">
        <f t="shared" ca="1" si="582"/>
        <v>0</v>
      </c>
      <c r="N139">
        <f t="shared" ca="1" si="566"/>
        <v>65</v>
      </c>
      <c r="O139">
        <f t="shared" ca="1" si="583"/>
        <v>-1</v>
      </c>
      <c r="P139">
        <f t="shared" ca="1" si="567"/>
        <v>9</v>
      </c>
      <c r="Q139">
        <f t="shared" ca="1" si="584"/>
        <v>0</v>
      </c>
      <c r="R139">
        <f t="shared" ca="1" si="585"/>
        <v>0</v>
      </c>
      <c r="S139">
        <f t="shared" ca="1" si="586"/>
        <v>0</v>
      </c>
      <c r="T139">
        <f t="shared" ca="1" si="587"/>
        <v>0</v>
      </c>
      <c r="U139" t="str">
        <f t="shared" ca="1" si="574"/>
        <v>999999999999</v>
      </c>
      <c r="V139">
        <f t="shared" ca="1" si="568"/>
        <v>0</v>
      </c>
      <c r="W139">
        <f t="shared" si="588"/>
        <v>138</v>
      </c>
      <c r="X139" t="e">
        <f t="shared" ca="1" si="569"/>
        <v>#N/A</v>
      </c>
      <c r="Y139">
        <f t="shared" ca="1" si="589"/>
        <v>0</v>
      </c>
      <c r="Z139" t="str">
        <f t="shared" ca="1" si="590"/>
        <v>999zz</v>
      </c>
      <c r="AA139">
        <f t="shared" ca="1" si="570"/>
        <v>350</v>
      </c>
      <c r="AB139">
        <f t="shared" si="591"/>
        <v>138</v>
      </c>
      <c r="AC139" t="e">
        <f t="shared" ca="1" si="571"/>
        <v>#N/A</v>
      </c>
      <c r="AD139" t="str">
        <f t="shared" ca="1" si="592"/>
        <v/>
      </c>
      <c r="AE139" t="str">
        <f t="shared" ca="1" si="593"/>
        <v/>
      </c>
      <c r="AF139" t="str">
        <f t="shared" ca="1" si="594"/>
        <v/>
      </c>
      <c r="AG139" t="str">
        <f t="shared" ca="1" si="595"/>
        <v/>
      </c>
      <c r="AH139" t="str">
        <f t="shared" ca="1" si="596"/>
        <v/>
      </c>
      <c r="AI139" t="str">
        <f t="shared" ca="1" si="597"/>
        <v/>
      </c>
      <c r="AJ139" t="str">
        <f t="shared" ca="1" si="598"/>
        <v/>
      </c>
      <c r="AK139" t="str">
        <f t="shared" ca="1" si="599"/>
        <v/>
      </c>
      <c r="AL139" t="str">
        <f t="shared" ca="1" si="600"/>
        <v/>
      </c>
      <c r="AM139" t="str">
        <f t="shared" ca="1" si="601"/>
        <v/>
      </c>
      <c r="AN139" t="str">
        <f t="shared" ca="1" si="602"/>
        <v/>
      </c>
      <c r="AO139" t="str">
        <f t="shared" ca="1" si="603"/>
        <v/>
      </c>
      <c r="AP139" t="str">
        <f t="shared" ca="1" si="604"/>
        <v/>
      </c>
      <c r="AQ139" t="str">
        <f t="shared" ca="1" si="605"/>
        <v/>
      </c>
      <c r="AR139" t="str">
        <f t="shared" ca="1" si="606"/>
        <v/>
      </c>
      <c r="AS139" t="str">
        <f t="shared" ca="1" si="607"/>
        <v/>
      </c>
      <c r="AT139" t="str">
        <f t="shared" ca="1" si="608"/>
        <v/>
      </c>
      <c r="AU139" t="str">
        <f t="shared" ca="1" si="609"/>
        <v/>
      </c>
      <c r="AV139" t="str">
        <f t="shared" ca="1" si="610"/>
        <v/>
      </c>
      <c r="AW139" t="str">
        <f t="shared" ca="1" si="611"/>
        <v/>
      </c>
      <c r="AX139" t="str">
        <f t="shared" ca="1" si="612"/>
        <v/>
      </c>
      <c r="AY139" t="str">
        <f t="shared" ca="1" si="613"/>
        <v/>
      </c>
      <c r="AZ139" t="str">
        <f t="shared" ca="1" si="614"/>
        <v/>
      </c>
      <c r="BA139" t="str">
        <f t="shared" ca="1" si="615"/>
        <v/>
      </c>
      <c r="BB139" t="str">
        <f t="shared" ca="1" si="616"/>
        <v/>
      </c>
      <c r="BC139" t="str">
        <f t="shared" ca="1" si="617"/>
        <v/>
      </c>
      <c r="BD139" t="str">
        <f t="shared" ca="1" si="618"/>
        <v/>
      </c>
      <c r="BE139" t="str">
        <f t="shared" ca="1" si="619"/>
        <v/>
      </c>
      <c r="BF139" t="str">
        <f t="shared" ca="1" si="620"/>
        <v/>
      </c>
      <c r="BG139" t="str">
        <f t="shared" ca="1" si="621"/>
        <v/>
      </c>
      <c r="BH139" t="str">
        <f t="shared" ca="1" si="622"/>
        <v/>
      </c>
      <c r="BI139" t="str">
        <f t="shared" ca="1" si="623"/>
        <v/>
      </c>
      <c r="BJ139" t="str">
        <f t="shared" ca="1" si="624"/>
        <v/>
      </c>
      <c r="BK139" t="str">
        <f t="shared" ca="1" si="625"/>
        <v/>
      </c>
      <c r="BL139" t="str">
        <f t="shared" ca="1" si="626"/>
        <v/>
      </c>
      <c r="BM139" t="str">
        <f t="shared" ca="1" si="627"/>
        <v/>
      </c>
      <c r="BN139" t="str">
        <f t="shared" ca="1" si="628"/>
        <v/>
      </c>
      <c r="BO139" t="str">
        <f t="shared" ca="1" si="629"/>
        <v/>
      </c>
      <c r="BP139" t="str">
        <f t="shared" ca="1" si="630"/>
        <v/>
      </c>
      <c r="BQ139" t="str">
        <f t="shared" ca="1" si="631"/>
        <v/>
      </c>
      <c r="BR139" t="str">
        <f t="shared" ca="1" si="632"/>
        <v/>
      </c>
      <c r="BS139" t="str">
        <f t="shared" ca="1" si="633"/>
        <v/>
      </c>
      <c r="BT139" t="str">
        <f t="shared" ca="1" si="634"/>
        <v/>
      </c>
      <c r="BU139" t="str">
        <f t="shared" ca="1" si="635"/>
        <v/>
      </c>
      <c r="BV139" t="str">
        <f t="shared" ca="1" si="636"/>
        <v/>
      </c>
      <c r="BW139" t="str">
        <f t="shared" ca="1" si="637"/>
        <v/>
      </c>
      <c r="BX139" t="str">
        <f t="shared" ca="1" si="638"/>
        <v/>
      </c>
      <c r="BY139" t="str">
        <f t="shared" ca="1" si="639"/>
        <v/>
      </c>
      <c r="BZ139" t="str">
        <f t="shared" ca="1" si="640"/>
        <v/>
      </c>
      <c r="CA139" t="str">
        <f t="shared" ca="1" si="641"/>
        <v/>
      </c>
      <c r="CB139" t="str">
        <f t="shared" ca="1" si="642"/>
        <v/>
      </c>
      <c r="CC139" t="str">
        <f t="shared" ca="1" si="643"/>
        <v/>
      </c>
      <c r="CD139" t="str">
        <f t="shared" ca="1" si="644"/>
        <v/>
      </c>
      <c r="CE139" t="str">
        <f t="shared" ca="1" si="645"/>
        <v/>
      </c>
      <c r="CF139" t="str">
        <f t="shared" ca="1" si="646"/>
        <v/>
      </c>
      <c r="CG139" t="str">
        <f t="shared" ca="1" si="647"/>
        <v/>
      </c>
      <c r="CH139" t="str">
        <f t="shared" ca="1" si="648"/>
        <v/>
      </c>
      <c r="CI139" t="str">
        <f t="shared" ca="1" si="649"/>
        <v/>
      </c>
      <c r="CJ139" t="str">
        <f t="shared" ca="1" si="650"/>
        <v/>
      </c>
      <c r="CK139" t="str">
        <f t="shared" ca="1" si="651"/>
        <v/>
      </c>
      <c r="CL139" t="str">
        <f t="shared" ca="1" si="652"/>
        <v/>
      </c>
      <c r="CM139" t="str">
        <f t="shared" ca="1" si="653"/>
        <v/>
      </c>
      <c r="CN139" t="str">
        <f t="shared" ca="1" si="654"/>
        <v/>
      </c>
      <c r="CO139" t="str">
        <f t="shared" ca="1" si="655"/>
        <v/>
      </c>
      <c r="CP139" t="str">
        <f t="shared" ca="1" si="656"/>
        <v/>
      </c>
      <c r="CQ139" t="str">
        <f t="shared" ca="1" si="657"/>
        <v/>
      </c>
      <c r="CR139" t="str">
        <f t="shared" ca="1" si="658"/>
        <v/>
      </c>
      <c r="CS139" t="str">
        <f t="shared" ca="1" si="659"/>
        <v/>
      </c>
      <c r="CT139" t="str">
        <f t="shared" ca="1" si="660"/>
        <v/>
      </c>
      <c r="CU139" t="str">
        <f t="shared" ca="1" si="661"/>
        <v/>
      </c>
      <c r="CV139" t="str">
        <f t="shared" ca="1" si="662"/>
        <v/>
      </c>
      <c r="CW139" t="str">
        <f t="shared" ca="1" si="663"/>
        <v/>
      </c>
      <c r="CX139" t="str">
        <f t="shared" ca="1" si="664"/>
        <v/>
      </c>
      <c r="CY139" t="str">
        <f t="shared" ca="1" si="665"/>
        <v/>
      </c>
      <c r="CZ139" t="str">
        <f t="shared" ca="1" si="666"/>
        <v/>
      </c>
      <c r="DA139" t="str">
        <f t="shared" ca="1" si="667"/>
        <v/>
      </c>
      <c r="DB139" t="str">
        <f t="shared" ca="1" si="668"/>
        <v/>
      </c>
      <c r="DC139" t="str">
        <f t="shared" ca="1" si="669"/>
        <v/>
      </c>
      <c r="DD139" t="str">
        <f t="shared" ca="1" si="670"/>
        <v/>
      </c>
      <c r="DE139" t="str">
        <f t="shared" ca="1" si="671"/>
        <v/>
      </c>
      <c r="DF139" t="str">
        <f t="shared" ca="1" si="672"/>
        <v/>
      </c>
      <c r="DG139" t="str">
        <f t="shared" ca="1" si="673"/>
        <v/>
      </c>
      <c r="DH139" t="str">
        <f t="shared" ca="1" si="674"/>
        <v/>
      </c>
      <c r="DI139" t="str">
        <f t="shared" ca="1" si="675"/>
        <v/>
      </c>
      <c r="DJ139" t="str">
        <f t="shared" ca="1" si="676"/>
        <v/>
      </c>
      <c r="DK139" t="str">
        <f t="shared" ca="1" si="677"/>
        <v/>
      </c>
      <c r="DL139" t="str">
        <f t="shared" ca="1" si="678"/>
        <v/>
      </c>
      <c r="DM139" t="str">
        <f t="shared" ca="1" si="679"/>
        <v/>
      </c>
      <c r="DN139" t="str">
        <f t="shared" ca="1" si="680"/>
        <v/>
      </c>
      <c r="DO139" t="str">
        <f t="shared" ca="1" si="681"/>
        <v/>
      </c>
      <c r="DP139" t="str">
        <f t="shared" ca="1" si="682"/>
        <v/>
      </c>
      <c r="DQ139" t="str">
        <f t="shared" ca="1" si="683"/>
        <v/>
      </c>
      <c r="DR139" t="str">
        <f t="shared" ca="1" si="684"/>
        <v/>
      </c>
      <c r="DS139" t="str">
        <f t="shared" ca="1" si="685"/>
        <v/>
      </c>
      <c r="DT139" t="str">
        <f t="shared" ca="1" si="686"/>
        <v/>
      </c>
      <c r="DU139" t="str">
        <f t="shared" ca="1" si="687"/>
        <v/>
      </c>
      <c r="DV139" t="str">
        <f t="shared" ca="1" si="575"/>
        <v/>
      </c>
      <c r="DW139" t="str">
        <f t="shared" ca="1" si="688"/>
        <v/>
      </c>
      <c r="DX139" t="str">
        <f t="shared" ca="1" si="689"/>
        <v/>
      </c>
      <c r="DY139" t="str">
        <f t="shared" ca="1" si="690"/>
        <v/>
      </c>
      <c r="DZ139" t="str">
        <f t="shared" ca="1" si="691"/>
        <v/>
      </c>
      <c r="EA139" t="str">
        <f t="shared" ca="1" si="692"/>
        <v/>
      </c>
      <c r="EB139" t="str">
        <f t="shared" ca="1" si="693"/>
        <v/>
      </c>
      <c r="EC139" t="str">
        <f t="shared" ca="1" si="694"/>
        <v/>
      </c>
      <c r="ED139" t="str">
        <f t="shared" ca="1" si="695"/>
        <v/>
      </c>
      <c r="EE139" t="str">
        <f t="shared" ca="1" si="696"/>
        <v/>
      </c>
      <c r="EF139" t="str">
        <f t="shared" ca="1" si="697"/>
        <v/>
      </c>
      <c r="EG139" t="str">
        <f t="shared" ca="1" si="698"/>
        <v/>
      </c>
      <c r="EH139" t="str">
        <f t="shared" ca="1" si="699"/>
        <v/>
      </c>
      <c r="EI139" t="str">
        <f t="shared" ca="1" si="700"/>
        <v/>
      </c>
      <c r="EJ139" t="str">
        <f t="shared" ca="1" si="701"/>
        <v/>
      </c>
      <c r="EK139" t="str">
        <f t="shared" ca="1" si="702"/>
        <v/>
      </c>
      <c r="EL139" t="str">
        <f t="shared" ca="1" si="703"/>
        <v/>
      </c>
      <c r="EM139" t="str">
        <f t="shared" ca="1" si="704"/>
        <v/>
      </c>
      <c r="EN139" t="str">
        <f t="shared" ca="1" si="705"/>
        <v/>
      </c>
      <c r="EO139" t="str">
        <f t="shared" ca="1" si="706"/>
        <v/>
      </c>
      <c r="EP139" t="str">
        <f t="shared" ca="1" si="707"/>
        <v/>
      </c>
      <c r="EQ139" t="str">
        <f t="shared" ca="1" si="708"/>
        <v/>
      </c>
      <c r="ER139" t="str">
        <f t="shared" ca="1" si="709"/>
        <v/>
      </c>
      <c r="ES139" t="str">
        <f t="shared" ca="1" si="710"/>
        <v/>
      </c>
      <c r="ET139" t="str">
        <f t="shared" ca="1" si="711"/>
        <v/>
      </c>
      <c r="EU139" t="str">
        <f t="shared" ca="1" si="712"/>
        <v/>
      </c>
      <c r="EV139" t="str">
        <f t="shared" ca="1" si="713"/>
        <v/>
      </c>
      <c r="EW139" t="str">
        <f t="shared" ca="1" si="714"/>
        <v/>
      </c>
      <c r="EX139" t="str">
        <f t="shared" ca="1" si="715"/>
        <v/>
      </c>
      <c r="EY139" t="str">
        <f t="shared" ca="1" si="716"/>
        <v/>
      </c>
      <c r="EZ139" t="str">
        <f t="shared" ca="1" si="717"/>
        <v/>
      </c>
      <c r="FA139" t="str">
        <f t="shared" ca="1" si="718"/>
        <v/>
      </c>
      <c r="FB139" t="str">
        <f t="shared" ca="1" si="719"/>
        <v/>
      </c>
      <c r="FC139" t="str">
        <f t="shared" ca="1" si="720"/>
        <v/>
      </c>
      <c r="FD139" t="str">
        <f t="shared" ca="1" si="721"/>
        <v/>
      </c>
      <c r="FE139" t="str">
        <f t="shared" ca="1" si="722"/>
        <v/>
      </c>
      <c r="FF139" t="str">
        <f t="shared" ca="1" si="723"/>
        <v/>
      </c>
      <c r="FG139" t="str">
        <f t="shared" ca="1" si="724"/>
        <v/>
      </c>
      <c r="FH139" t="str">
        <f t="shared" ca="1" si="725"/>
        <v/>
      </c>
      <c r="FI139" t="str">
        <f t="shared" ca="1" si="726"/>
        <v/>
      </c>
      <c r="FJ139" t="str">
        <f t="shared" ca="1" si="727"/>
        <v/>
      </c>
      <c r="FK139" t="str">
        <f t="shared" ca="1" si="728"/>
        <v/>
      </c>
      <c r="FL139" t="str">
        <f t="shared" ca="1" si="729"/>
        <v/>
      </c>
      <c r="FM139" t="str">
        <f t="shared" ca="1" si="730"/>
        <v/>
      </c>
      <c r="FN139" t="str">
        <f t="shared" ca="1" si="731"/>
        <v/>
      </c>
      <c r="FO139" t="str">
        <f t="shared" ca="1" si="732"/>
        <v/>
      </c>
      <c r="FP139" t="str">
        <f t="shared" ca="1" si="733"/>
        <v/>
      </c>
      <c r="FQ139" t="str">
        <f t="shared" ca="1" si="734"/>
        <v/>
      </c>
      <c r="FR139" t="str">
        <f t="shared" ca="1" si="735"/>
        <v/>
      </c>
      <c r="FS139" t="str">
        <f t="shared" ca="1" si="736"/>
        <v/>
      </c>
      <c r="FT139" t="str">
        <f t="shared" ca="1" si="737"/>
        <v/>
      </c>
      <c r="FU139" t="str">
        <f t="shared" ca="1" si="738"/>
        <v/>
      </c>
      <c r="FV139" t="str">
        <f t="shared" ca="1" si="739"/>
        <v/>
      </c>
      <c r="FW139" t="str">
        <f t="shared" ca="1" si="740"/>
        <v/>
      </c>
      <c r="FX139" t="str">
        <f t="shared" ca="1" si="741"/>
        <v/>
      </c>
      <c r="FY139" t="str">
        <f t="shared" ca="1" si="742"/>
        <v/>
      </c>
      <c r="FZ139" t="str">
        <f t="shared" ca="1" si="743"/>
        <v/>
      </c>
      <c r="GA139" t="str">
        <f t="shared" ca="1" si="744"/>
        <v/>
      </c>
      <c r="GB139" t="str">
        <f t="shared" ca="1" si="745"/>
        <v/>
      </c>
      <c r="GC139" t="str">
        <f t="shared" ca="1" si="746"/>
        <v/>
      </c>
      <c r="GD139" t="str">
        <f t="shared" ca="1" si="747"/>
        <v/>
      </c>
      <c r="GE139" t="str">
        <f t="shared" ca="1" si="748"/>
        <v/>
      </c>
      <c r="GF139" t="str">
        <f t="shared" ca="1" si="749"/>
        <v/>
      </c>
      <c r="GG139" t="str">
        <f t="shared" ca="1" si="750"/>
        <v/>
      </c>
      <c r="GH139" t="str">
        <f t="shared" ca="1" si="751"/>
        <v/>
      </c>
      <c r="GI139" t="str">
        <f t="shared" ca="1" si="752"/>
        <v/>
      </c>
      <c r="GJ139" t="str">
        <f t="shared" ca="1" si="753"/>
        <v/>
      </c>
      <c r="GK139" t="str">
        <f t="shared" ca="1" si="754"/>
        <v/>
      </c>
      <c r="GL139" t="str">
        <f t="shared" ca="1" si="755"/>
        <v/>
      </c>
      <c r="GM139" t="str">
        <f t="shared" ca="1" si="756"/>
        <v/>
      </c>
      <c r="GN139" t="str">
        <f t="shared" ca="1" si="757"/>
        <v/>
      </c>
      <c r="GO139" t="str">
        <f t="shared" ca="1" si="758"/>
        <v/>
      </c>
      <c r="GP139" t="str">
        <f t="shared" ca="1" si="759"/>
        <v/>
      </c>
      <c r="GQ139" t="str">
        <f t="shared" ca="1" si="760"/>
        <v/>
      </c>
      <c r="GR139" t="str">
        <f t="shared" ca="1" si="761"/>
        <v/>
      </c>
      <c r="GS139" t="str">
        <f t="shared" ca="1" si="762"/>
        <v/>
      </c>
      <c r="GT139" t="str">
        <f t="shared" ca="1" si="763"/>
        <v/>
      </c>
      <c r="GU139" t="str">
        <f t="shared" ca="1" si="764"/>
        <v/>
      </c>
      <c r="GV139" t="str">
        <f t="shared" ca="1" si="765"/>
        <v/>
      </c>
      <c r="GW139" t="str">
        <f t="shared" ca="1" si="766"/>
        <v/>
      </c>
      <c r="GX139" t="str">
        <f t="shared" ca="1" si="767"/>
        <v/>
      </c>
      <c r="GY139" t="str">
        <f t="shared" ca="1" si="768"/>
        <v/>
      </c>
      <c r="GZ139" t="str">
        <f t="shared" ca="1" si="769"/>
        <v/>
      </c>
      <c r="HA139" t="str">
        <f t="shared" ca="1" si="770"/>
        <v/>
      </c>
      <c r="HB139" t="str">
        <f t="shared" ca="1" si="771"/>
        <v/>
      </c>
      <c r="HC139" t="str">
        <f t="shared" ca="1" si="772"/>
        <v/>
      </c>
      <c r="HD139" t="str">
        <f t="shared" ca="1" si="773"/>
        <v/>
      </c>
      <c r="HE139" t="str">
        <f t="shared" ca="1" si="774"/>
        <v/>
      </c>
      <c r="HF139" t="str">
        <f t="shared" ca="1" si="775"/>
        <v/>
      </c>
      <c r="HG139" t="str">
        <f t="shared" ca="1" si="776"/>
        <v/>
      </c>
      <c r="HH139" t="str">
        <f t="shared" ca="1" si="777"/>
        <v/>
      </c>
      <c r="HI139" t="str">
        <f t="shared" ca="1" si="778"/>
        <v/>
      </c>
      <c r="HJ139" t="str">
        <f t="shared" ca="1" si="779"/>
        <v/>
      </c>
      <c r="HK139" t="str">
        <f t="shared" ca="1" si="780"/>
        <v/>
      </c>
      <c r="HL139" t="str">
        <f t="shared" ca="1" si="781"/>
        <v/>
      </c>
      <c r="HM139" t="str">
        <f t="shared" ca="1" si="782"/>
        <v/>
      </c>
      <c r="HN139" t="str">
        <f t="shared" ca="1" si="783"/>
        <v/>
      </c>
      <c r="HO139" t="str">
        <f t="shared" ca="1" si="784"/>
        <v/>
      </c>
      <c r="HP139" t="str">
        <f t="shared" ca="1" si="785"/>
        <v/>
      </c>
      <c r="HQ139" t="str">
        <f t="shared" ca="1" si="786"/>
        <v/>
      </c>
      <c r="HR139" t="str">
        <f t="shared" ca="1" si="787"/>
        <v/>
      </c>
      <c r="HS139" t="str">
        <f t="shared" ca="1" si="788"/>
        <v/>
      </c>
      <c r="HT139" t="str">
        <f t="shared" ca="1" si="789"/>
        <v/>
      </c>
      <c r="HU139" t="str">
        <f t="shared" ca="1" si="790"/>
        <v/>
      </c>
      <c r="HV139" t="str">
        <f t="shared" ca="1" si="791"/>
        <v/>
      </c>
      <c r="HW139" t="str">
        <f t="shared" ca="1" si="792"/>
        <v/>
      </c>
      <c r="HX139" t="str">
        <f t="shared" ca="1" si="793"/>
        <v/>
      </c>
      <c r="HY139" t="str">
        <f t="shared" ca="1" si="794"/>
        <v/>
      </c>
      <c r="HZ139" t="str">
        <f t="shared" ca="1" si="795"/>
        <v/>
      </c>
      <c r="IA139" t="str">
        <f t="shared" ca="1" si="796"/>
        <v/>
      </c>
      <c r="IB139" t="str">
        <f t="shared" ca="1" si="797"/>
        <v/>
      </c>
      <c r="IC139" t="str">
        <f t="shared" ca="1" si="798"/>
        <v/>
      </c>
      <c r="ID139" t="str">
        <f t="shared" ca="1" si="799"/>
        <v/>
      </c>
      <c r="IE139" t="str">
        <f t="shared" ca="1" si="800"/>
        <v/>
      </c>
      <c r="IF139" t="str">
        <f t="shared" ca="1" si="801"/>
        <v/>
      </c>
      <c r="IG139" t="str">
        <f t="shared" ca="1" si="802"/>
        <v/>
      </c>
      <c r="IH139" t="str">
        <f t="shared" ca="1" si="803"/>
        <v/>
      </c>
      <c r="II139" t="str">
        <f t="shared" ca="1" si="804"/>
        <v/>
      </c>
      <c r="IJ139" t="str">
        <f t="shared" ca="1" si="805"/>
        <v/>
      </c>
      <c r="IK139" t="str">
        <f t="shared" ca="1" si="806"/>
        <v/>
      </c>
      <c r="IL139" t="str">
        <f t="shared" ca="1" si="807"/>
        <v/>
      </c>
      <c r="IM139" t="str">
        <f t="shared" ca="1" si="808"/>
        <v/>
      </c>
      <c r="IN139" t="str">
        <f t="shared" ca="1" si="809"/>
        <v/>
      </c>
      <c r="IO139" t="str">
        <f t="shared" ca="1" si="810"/>
        <v/>
      </c>
      <c r="IP139" t="str">
        <f t="shared" ca="1" si="811"/>
        <v/>
      </c>
      <c r="IQ139" t="str">
        <f t="shared" ca="1" si="812"/>
        <v/>
      </c>
      <c r="IR139" t="str">
        <f t="shared" ca="1" si="813"/>
        <v/>
      </c>
      <c r="IS139" t="str">
        <f t="shared" ca="1" si="814"/>
        <v/>
      </c>
      <c r="IT139" t="str">
        <f t="shared" ca="1" si="815"/>
        <v/>
      </c>
      <c r="IU139" t="str">
        <f t="shared" ca="1" si="816"/>
        <v/>
      </c>
      <c r="IV139" t="str">
        <f t="shared" ca="1" si="817"/>
        <v/>
      </c>
      <c r="IW139" t="str">
        <f t="shared" ca="1" si="818"/>
        <v/>
      </c>
      <c r="IX139" t="str">
        <f t="shared" ca="1" si="819"/>
        <v/>
      </c>
      <c r="IY139" t="str">
        <f t="shared" ca="1" si="820"/>
        <v/>
      </c>
      <c r="IZ139" t="str">
        <f t="shared" ca="1" si="821"/>
        <v/>
      </c>
      <c r="JA139" t="str">
        <f t="shared" ca="1" si="822"/>
        <v/>
      </c>
      <c r="JB139" t="str">
        <f t="shared" ca="1" si="823"/>
        <v/>
      </c>
      <c r="JC139" t="str">
        <f t="shared" ca="1" si="824"/>
        <v/>
      </c>
      <c r="JD139" t="str">
        <f t="shared" ca="1" si="825"/>
        <v/>
      </c>
      <c r="JE139" t="str">
        <f t="shared" ca="1" si="826"/>
        <v/>
      </c>
      <c r="JF139" t="str">
        <f t="shared" ca="1" si="827"/>
        <v/>
      </c>
      <c r="JG139" t="str">
        <f t="shared" ca="1" si="828"/>
        <v/>
      </c>
      <c r="JH139" t="str">
        <f t="shared" ca="1" si="829"/>
        <v/>
      </c>
      <c r="JI139" t="str">
        <f t="shared" ca="1" si="830"/>
        <v/>
      </c>
      <c r="JJ139" t="str">
        <f t="shared" ca="1" si="831"/>
        <v/>
      </c>
      <c r="JK139" t="str">
        <f t="shared" ca="1" si="832"/>
        <v/>
      </c>
      <c r="JL139" t="str">
        <f t="shared" ca="1" si="833"/>
        <v/>
      </c>
      <c r="JM139" t="str">
        <f t="shared" ca="1" si="834"/>
        <v/>
      </c>
      <c r="JN139" t="str">
        <f t="shared" ca="1" si="835"/>
        <v/>
      </c>
      <c r="JO139" t="str">
        <f t="shared" ca="1" si="836"/>
        <v/>
      </c>
      <c r="JP139" t="str">
        <f t="shared" ca="1" si="837"/>
        <v/>
      </c>
      <c r="JQ139" t="str">
        <f t="shared" ca="1" si="838"/>
        <v/>
      </c>
      <c r="JR139" t="str">
        <f t="shared" ca="1" si="839"/>
        <v/>
      </c>
      <c r="JS139" t="str">
        <f t="shared" ca="1" si="840"/>
        <v/>
      </c>
      <c r="JT139" t="str">
        <f t="shared" ca="1" si="841"/>
        <v/>
      </c>
      <c r="JU139" t="str">
        <f t="shared" ca="1" si="842"/>
        <v/>
      </c>
    </row>
    <row r="140" spans="1:281" x14ac:dyDescent="0.25">
      <c r="A140">
        <f t="shared" si="843"/>
        <v>139</v>
      </c>
      <c r="B140" t="str">
        <f t="shared" ca="1" si="572"/>
        <v/>
      </c>
      <c r="C140">
        <v>6</v>
      </c>
      <c r="D140">
        <f t="shared" si="576"/>
        <v>139</v>
      </c>
      <c r="E140">
        <f t="shared" si="577"/>
        <v>14</v>
      </c>
      <c r="F140">
        <f ca="1">COUNT((AD140,AP140,BB140,BN140,BZ140,CL140,CX140,DJ140,DV140,EH140,ET140,FF140,FR140,GD140,GP140,HB140,HN140,HZ140,IL140,IX140,JJ140,JV140,KH140,KT140,LF140,LR140))</f>
        <v>0</v>
      </c>
      <c r="G140">
        <f t="shared" ca="1" si="578"/>
        <v>0</v>
      </c>
      <c r="H140">
        <f t="shared" ca="1" si="579"/>
        <v>0</v>
      </c>
      <c r="I140">
        <f t="shared" ca="1" si="573"/>
        <v>0</v>
      </c>
      <c r="J140">
        <f t="shared" ca="1" si="580"/>
        <v>0</v>
      </c>
      <c r="K140">
        <f t="shared" ca="1" si="581"/>
        <v>-1</v>
      </c>
      <c r="L140">
        <f t="shared" ca="1" si="565"/>
        <v>9</v>
      </c>
      <c r="M140">
        <f t="shared" ca="1" si="582"/>
        <v>0</v>
      </c>
      <c r="N140">
        <f t="shared" ca="1" si="566"/>
        <v>65</v>
      </c>
      <c r="O140">
        <f t="shared" ca="1" si="583"/>
        <v>-1</v>
      </c>
      <c r="P140">
        <f t="shared" ca="1" si="567"/>
        <v>9</v>
      </c>
      <c r="Q140">
        <f t="shared" ca="1" si="584"/>
        <v>0</v>
      </c>
      <c r="R140">
        <f t="shared" ca="1" si="585"/>
        <v>0</v>
      </c>
      <c r="S140">
        <f t="shared" ca="1" si="586"/>
        <v>0</v>
      </c>
      <c r="T140">
        <f t="shared" ca="1" si="587"/>
        <v>0</v>
      </c>
      <c r="U140" t="str">
        <f t="shared" ca="1" si="574"/>
        <v>999999999999</v>
      </c>
      <c r="V140">
        <f t="shared" ca="1" si="568"/>
        <v>0</v>
      </c>
      <c r="W140">
        <f t="shared" si="588"/>
        <v>139</v>
      </c>
      <c r="X140" t="e">
        <f t="shared" ca="1" si="569"/>
        <v>#N/A</v>
      </c>
      <c r="Y140">
        <f t="shared" ca="1" si="589"/>
        <v>0</v>
      </c>
      <c r="Z140" t="str">
        <f t="shared" ca="1" si="590"/>
        <v>999zz</v>
      </c>
      <c r="AA140">
        <f t="shared" ca="1" si="570"/>
        <v>350</v>
      </c>
      <c r="AB140">
        <f t="shared" si="591"/>
        <v>139</v>
      </c>
      <c r="AC140" t="e">
        <f t="shared" ca="1" si="571"/>
        <v>#N/A</v>
      </c>
      <c r="AD140" t="str">
        <f t="shared" ca="1" si="592"/>
        <v/>
      </c>
      <c r="AE140" t="str">
        <f t="shared" ca="1" si="593"/>
        <v/>
      </c>
      <c r="AF140" t="str">
        <f t="shared" ca="1" si="594"/>
        <v/>
      </c>
      <c r="AG140" t="str">
        <f t="shared" ca="1" si="595"/>
        <v/>
      </c>
      <c r="AH140" t="str">
        <f t="shared" ca="1" si="596"/>
        <v/>
      </c>
      <c r="AI140" t="str">
        <f t="shared" ca="1" si="597"/>
        <v/>
      </c>
      <c r="AJ140" t="str">
        <f t="shared" ca="1" si="598"/>
        <v/>
      </c>
      <c r="AK140" t="str">
        <f t="shared" ca="1" si="599"/>
        <v/>
      </c>
      <c r="AL140" t="str">
        <f t="shared" ca="1" si="600"/>
        <v/>
      </c>
      <c r="AM140" t="str">
        <f t="shared" ca="1" si="601"/>
        <v/>
      </c>
      <c r="AN140" t="str">
        <f t="shared" ca="1" si="602"/>
        <v/>
      </c>
      <c r="AO140" t="str">
        <f t="shared" ca="1" si="603"/>
        <v/>
      </c>
      <c r="AP140" t="str">
        <f t="shared" ca="1" si="604"/>
        <v/>
      </c>
      <c r="AQ140" t="str">
        <f t="shared" ca="1" si="605"/>
        <v/>
      </c>
      <c r="AR140" t="str">
        <f t="shared" ca="1" si="606"/>
        <v/>
      </c>
      <c r="AS140" t="str">
        <f t="shared" ca="1" si="607"/>
        <v/>
      </c>
      <c r="AT140" t="str">
        <f t="shared" ca="1" si="608"/>
        <v/>
      </c>
      <c r="AU140" t="str">
        <f t="shared" ca="1" si="609"/>
        <v/>
      </c>
      <c r="AV140" t="str">
        <f t="shared" ca="1" si="610"/>
        <v/>
      </c>
      <c r="AW140" t="str">
        <f t="shared" ca="1" si="611"/>
        <v/>
      </c>
      <c r="AX140" t="str">
        <f t="shared" ca="1" si="612"/>
        <v/>
      </c>
      <c r="AY140" t="str">
        <f t="shared" ca="1" si="613"/>
        <v/>
      </c>
      <c r="AZ140" t="str">
        <f t="shared" ca="1" si="614"/>
        <v/>
      </c>
      <c r="BA140" t="str">
        <f t="shared" ca="1" si="615"/>
        <v/>
      </c>
      <c r="BB140" t="str">
        <f t="shared" ca="1" si="616"/>
        <v/>
      </c>
      <c r="BC140" t="str">
        <f t="shared" ca="1" si="617"/>
        <v/>
      </c>
      <c r="BD140" t="str">
        <f t="shared" ca="1" si="618"/>
        <v/>
      </c>
      <c r="BE140" t="str">
        <f t="shared" ca="1" si="619"/>
        <v/>
      </c>
      <c r="BF140" t="str">
        <f t="shared" ca="1" si="620"/>
        <v/>
      </c>
      <c r="BG140" t="str">
        <f t="shared" ca="1" si="621"/>
        <v/>
      </c>
      <c r="BH140" t="str">
        <f t="shared" ca="1" si="622"/>
        <v/>
      </c>
      <c r="BI140" t="str">
        <f t="shared" ca="1" si="623"/>
        <v/>
      </c>
      <c r="BJ140" t="str">
        <f t="shared" ca="1" si="624"/>
        <v/>
      </c>
      <c r="BK140" t="str">
        <f t="shared" ca="1" si="625"/>
        <v/>
      </c>
      <c r="BL140" t="str">
        <f t="shared" ca="1" si="626"/>
        <v/>
      </c>
      <c r="BM140" t="str">
        <f t="shared" ca="1" si="627"/>
        <v/>
      </c>
      <c r="BN140" t="str">
        <f t="shared" ca="1" si="628"/>
        <v/>
      </c>
      <c r="BO140" t="str">
        <f t="shared" ca="1" si="629"/>
        <v/>
      </c>
      <c r="BP140" t="str">
        <f t="shared" ca="1" si="630"/>
        <v/>
      </c>
      <c r="BQ140" t="str">
        <f t="shared" ca="1" si="631"/>
        <v/>
      </c>
      <c r="BR140" t="str">
        <f t="shared" ca="1" si="632"/>
        <v/>
      </c>
      <c r="BS140" t="str">
        <f t="shared" ca="1" si="633"/>
        <v/>
      </c>
      <c r="BT140" t="str">
        <f t="shared" ca="1" si="634"/>
        <v/>
      </c>
      <c r="BU140" t="str">
        <f t="shared" ca="1" si="635"/>
        <v/>
      </c>
      <c r="BV140" t="str">
        <f t="shared" ca="1" si="636"/>
        <v/>
      </c>
      <c r="BW140" t="str">
        <f t="shared" ca="1" si="637"/>
        <v/>
      </c>
      <c r="BX140" t="str">
        <f t="shared" ca="1" si="638"/>
        <v/>
      </c>
      <c r="BY140" t="str">
        <f t="shared" ca="1" si="639"/>
        <v/>
      </c>
      <c r="BZ140" t="str">
        <f t="shared" ca="1" si="640"/>
        <v/>
      </c>
      <c r="CA140" t="str">
        <f t="shared" ca="1" si="641"/>
        <v/>
      </c>
      <c r="CB140" t="str">
        <f t="shared" ca="1" si="642"/>
        <v/>
      </c>
      <c r="CC140" t="str">
        <f t="shared" ca="1" si="643"/>
        <v/>
      </c>
      <c r="CD140" t="str">
        <f t="shared" ca="1" si="644"/>
        <v/>
      </c>
      <c r="CE140" t="str">
        <f t="shared" ca="1" si="645"/>
        <v/>
      </c>
      <c r="CF140" t="str">
        <f t="shared" ca="1" si="646"/>
        <v/>
      </c>
      <c r="CG140" t="str">
        <f t="shared" ca="1" si="647"/>
        <v/>
      </c>
      <c r="CH140" t="str">
        <f t="shared" ca="1" si="648"/>
        <v/>
      </c>
      <c r="CI140" t="str">
        <f t="shared" ca="1" si="649"/>
        <v/>
      </c>
      <c r="CJ140" t="str">
        <f t="shared" ca="1" si="650"/>
        <v/>
      </c>
      <c r="CK140" t="str">
        <f t="shared" ca="1" si="651"/>
        <v/>
      </c>
      <c r="CL140" t="str">
        <f t="shared" ca="1" si="652"/>
        <v/>
      </c>
      <c r="CM140" t="str">
        <f t="shared" ca="1" si="653"/>
        <v/>
      </c>
      <c r="CN140" t="str">
        <f t="shared" ca="1" si="654"/>
        <v/>
      </c>
      <c r="CO140" t="str">
        <f t="shared" ca="1" si="655"/>
        <v/>
      </c>
      <c r="CP140" t="str">
        <f t="shared" ca="1" si="656"/>
        <v/>
      </c>
      <c r="CQ140" t="str">
        <f t="shared" ca="1" si="657"/>
        <v/>
      </c>
      <c r="CR140" t="str">
        <f t="shared" ca="1" si="658"/>
        <v/>
      </c>
      <c r="CS140" t="str">
        <f t="shared" ca="1" si="659"/>
        <v/>
      </c>
      <c r="CT140" t="str">
        <f t="shared" ca="1" si="660"/>
        <v/>
      </c>
      <c r="CU140" t="str">
        <f t="shared" ca="1" si="661"/>
        <v/>
      </c>
      <c r="CV140" t="str">
        <f t="shared" ca="1" si="662"/>
        <v/>
      </c>
      <c r="CW140" t="str">
        <f t="shared" ca="1" si="663"/>
        <v/>
      </c>
      <c r="CX140" t="str">
        <f t="shared" ca="1" si="664"/>
        <v/>
      </c>
      <c r="CY140" t="str">
        <f t="shared" ca="1" si="665"/>
        <v/>
      </c>
      <c r="CZ140" t="str">
        <f t="shared" ca="1" si="666"/>
        <v/>
      </c>
      <c r="DA140" t="str">
        <f t="shared" ca="1" si="667"/>
        <v/>
      </c>
      <c r="DB140" t="str">
        <f t="shared" ca="1" si="668"/>
        <v/>
      </c>
      <c r="DC140" t="str">
        <f t="shared" ca="1" si="669"/>
        <v/>
      </c>
      <c r="DD140" t="str">
        <f t="shared" ca="1" si="670"/>
        <v/>
      </c>
      <c r="DE140" t="str">
        <f t="shared" ca="1" si="671"/>
        <v/>
      </c>
      <c r="DF140" t="str">
        <f t="shared" ca="1" si="672"/>
        <v/>
      </c>
      <c r="DG140" t="str">
        <f t="shared" ca="1" si="673"/>
        <v/>
      </c>
      <c r="DH140" t="str">
        <f t="shared" ca="1" si="674"/>
        <v/>
      </c>
      <c r="DI140" t="str">
        <f t="shared" ca="1" si="675"/>
        <v/>
      </c>
      <c r="DJ140" t="str">
        <f t="shared" ca="1" si="676"/>
        <v/>
      </c>
      <c r="DK140" t="str">
        <f t="shared" ca="1" si="677"/>
        <v/>
      </c>
      <c r="DL140" t="str">
        <f t="shared" ca="1" si="678"/>
        <v/>
      </c>
      <c r="DM140" t="str">
        <f t="shared" ca="1" si="679"/>
        <v/>
      </c>
      <c r="DN140" t="str">
        <f t="shared" ca="1" si="680"/>
        <v/>
      </c>
      <c r="DO140" t="str">
        <f t="shared" ca="1" si="681"/>
        <v/>
      </c>
      <c r="DP140" t="str">
        <f t="shared" ca="1" si="682"/>
        <v/>
      </c>
      <c r="DQ140" t="str">
        <f t="shared" ca="1" si="683"/>
        <v/>
      </c>
      <c r="DR140" t="str">
        <f t="shared" ca="1" si="684"/>
        <v/>
      </c>
      <c r="DS140" t="str">
        <f t="shared" ca="1" si="685"/>
        <v/>
      </c>
      <c r="DT140" t="str">
        <f t="shared" ca="1" si="686"/>
        <v/>
      </c>
      <c r="DU140" t="str">
        <f t="shared" ca="1" si="687"/>
        <v/>
      </c>
      <c r="DV140" t="str">
        <f t="shared" ca="1" si="575"/>
        <v/>
      </c>
      <c r="DW140" t="str">
        <f t="shared" ca="1" si="688"/>
        <v/>
      </c>
      <c r="DX140" t="str">
        <f t="shared" ca="1" si="689"/>
        <v/>
      </c>
      <c r="DY140" t="str">
        <f t="shared" ca="1" si="690"/>
        <v/>
      </c>
      <c r="DZ140" t="str">
        <f t="shared" ca="1" si="691"/>
        <v/>
      </c>
      <c r="EA140" t="str">
        <f t="shared" ca="1" si="692"/>
        <v/>
      </c>
      <c r="EB140" t="str">
        <f t="shared" ca="1" si="693"/>
        <v/>
      </c>
      <c r="EC140" t="str">
        <f t="shared" ca="1" si="694"/>
        <v/>
      </c>
      <c r="ED140" t="str">
        <f t="shared" ca="1" si="695"/>
        <v/>
      </c>
      <c r="EE140" t="str">
        <f t="shared" ca="1" si="696"/>
        <v/>
      </c>
      <c r="EF140" t="str">
        <f t="shared" ca="1" si="697"/>
        <v/>
      </c>
      <c r="EG140" t="str">
        <f t="shared" ca="1" si="698"/>
        <v/>
      </c>
      <c r="EH140" t="str">
        <f t="shared" ca="1" si="699"/>
        <v/>
      </c>
      <c r="EI140" t="str">
        <f t="shared" ca="1" si="700"/>
        <v/>
      </c>
      <c r="EJ140" t="str">
        <f t="shared" ca="1" si="701"/>
        <v/>
      </c>
      <c r="EK140" t="str">
        <f t="shared" ca="1" si="702"/>
        <v/>
      </c>
      <c r="EL140" t="str">
        <f t="shared" ca="1" si="703"/>
        <v/>
      </c>
      <c r="EM140" t="str">
        <f t="shared" ca="1" si="704"/>
        <v/>
      </c>
      <c r="EN140" t="str">
        <f t="shared" ca="1" si="705"/>
        <v/>
      </c>
      <c r="EO140" t="str">
        <f t="shared" ca="1" si="706"/>
        <v/>
      </c>
      <c r="EP140" t="str">
        <f t="shared" ca="1" si="707"/>
        <v/>
      </c>
      <c r="EQ140" t="str">
        <f t="shared" ca="1" si="708"/>
        <v/>
      </c>
      <c r="ER140" t="str">
        <f t="shared" ca="1" si="709"/>
        <v/>
      </c>
      <c r="ES140" t="str">
        <f t="shared" ca="1" si="710"/>
        <v/>
      </c>
      <c r="ET140" t="str">
        <f t="shared" ca="1" si="711"/>
        <v/>
      </c>
      <c r="EU140" t="str">
        <f t="shared" ca="1" si="712"/>
        <v/>
      </c>
      <c r="EV140" t="str">
        <f t="shared" ca="1" si="713"/>
        <v/>
      </c>
      <c r="EW140" t="str">
        <f t="shared" ca="1" si="714"/>
        <v/>
      </c>
      <c r="EX140" t="str">
        <f t="shared" ca="1" si="715"/>
        <v/>
      </c>
      <c r="EY140" t="str">
        <f t="shared" ca="1" si="716"/>
        <v/>
      </c>
      <c r="EZ140" t="str">
        <f t="shared" ca="1" si="717"/>
        <v/>
      </c>
      <c r="FA140" t="str">
        <f t="shared" ca="1" si="718"/>
        <v/>
      </c>
      <c r="FB140" t="str">
        <f t="shared" ca="1" si="719"/>
        <v/>
      </c>
      <c r="FC140" t="str">
        <f t="shared" ca="1" si="720"/>
        <v/>
      </c>
      <c r="FD140" t="str">
        <f t="shared" ca="1" si="721"/>
        <v/>
      </c>
      <c r="FE140" t="str">
        <f t="shared" ca="1" si="722"/>
        <v/>
      </c>
      <c r="FF140" t="str">
        <f t="shared" ca="1" si="723"/>
        <v/>
      </c>
      <c r="FG140" t="str">
        <f t="shared" ca="1" si="724"/>
        <v/>
      </c>
      <c r="FH140" t="str">
        <f t="shared" ca="1" si="725"/>
        <v/>
      </c>
      <c r="FI140" t="str">
        <f t="shared" ca="1" si="726"/>
        <v/>
      </c>
      <c r="FJ140" t="str">
        <f t="shared" ca="1" si="727"/>
        <v/>
      </c>
      <c r="FK140" t="str">
        <f t="shared" ca="1" si="728"/>
        <v/>
      </c>
      <c r="FL140" t="str">
        <f t="shared" ca="1" si="729"/>
        <v/>
      </c>
      <c r="FM140" t="str">
        <f t="shared" ca="1" si="730"/>
        <v/>
      </c>
      <c r="FN140" t="str">
        <f t="shared" ca="1" si="731"/>
        <v/>
      </c>
      <c r="FO140" t="str">
        <f t="shared" ca="1" si="732"/>
        <v/>
      </c>
      <c r="FP140" t="str">
        <f t="shared" ca="1" si="733"/>
        <v/>
      </c>
      <c r="FQ140" t="str">
        <f t="shared" ca="1" si="734"/>
        <v/>
      </c>
      <c r="FR140" t="str">
        <f t="shared" ca="1" si="735"/>
        <v/>
      </c>
      <c r="FS140" t="str">
        <f t="shared" ca="1" si="736"/>
        <v/>
      </c>
      <c r="FT140" t="str">
        <f t="shared" ca="1" si="737"/>
        <v/>
      </c>
      <c r="FU140" t="str">
        <f t="shared" ca="1" si="738"/>
        <v/>
      </c>
      <c r="FV140" t="str">
        <f t="shared" ca="1" si="739"/>
        <v/>
      </c>
      <c r="FW140" t="str">
        <f t="shared" ca="1" si="740"/>
        <v/>
      </c>
      <c r="FX140" t="str">
        <f t="shared" ca="1" si="741"/>
        <v/>
      </c>
      <c r="FY140" t="str">
        <f t="shared" ca="1" si="742"/>
        <v/>
      </c>
      <c r="FZ140" t="str">
        <f t="shared" ca="1" si="743"/>
        <v/>
      </c>
      <c r="GA140" t="str">
        <f t="shared" ca="1" si="744"/>
        <v/>
      </c>
      <c r="GB140" t="str">
        <f t="shared" ca="1" si="745"/>
        <v/>
      </c>
      <c r="GC140" t="str">
        <f t="shared" ca="1" si="746"/>
        <v/>
      </c>
      <c r="GD140" t="str">
        <f t="shared" ca="1" si="747"/>
        <v/>
      </c>
      <c r="GE140" t="str">
        <f t="shared" ca="1" si="748"/>
        <v/>
      </c>
      <c r="GF140" t="str">
        <f t="shared" ca="1" si="749"/>
        <v/>
      </c>
      <c r="GG140" t="str">
        <f t="shared" ca="1" si="750"/>
        <v/>
      </c>
      <c r="GH140" t="str">
        <f t="shared" ca="1" si="751"/>
        <v/>
      </c>
      <c r="GI140" t="str">
        <f t="shared" ca="1" si="752"/>
        <v/>
      </c>
      <c r="GJ140" t="str">
        <f t="shared" ca="1" si="753"/>
        <v/>
      </c>
      <c r="GK140" t="str">
        <f t="shared" ca="1" si="754"/>
        <v/>
      </c>
      <c r="GL140" t="str">
        <f t="shared" ca="1" si="755"/>
        <v/>
      </c>
      <c r="GM140" t="str">
        <f t="shared" ca="1" si="756"/>
        <v/>
      </c>
      <c r="GN140" t="str">
        <f t="shared" ca="1" si="757"/>
        <v/>
      </c>
      <c r="GO140" t="str">
        <f t="shared" ca="1" si="758"/>
        <v/>
      </c>
      <c r="GP140" t="str">
        <f t="shared" ca="1" si="759"/>
        <v/>
      </c>
      <c r="GQ140" t="str">
        <f t="shared" ca="1" si="760"/>
        <v/>
      </c>
      <c r="GR140" t="str">
        <f t="shared" ca="1" si="761"/>
        <v/>
      </c>
      <c r="GS140" t="str">
        <f t="shared" ca="1" si="762"/>
        <v/>
      </c>
      <c r="GT140" t="str">
        <f t="shared" ca="1" si="763"/>
        <v/>
      </c>
      <c r="GU140" t="str">
        <f t="shared" ca="1" si="764"/>
        <v/>
      </c>
      <c r="GV140" t="str">
        <f t="shared" ca="1" si="765"/>
        <v/>
      </c>
      <c r="GW140" t="str">
        <f t="shared" ca="1" si="766"/>
        <v/>
      </c>
      <c r="GX140" t="str">
        <f t="shared" ca="1" si="767"/>
        <v/>
      </c>
      <c r="GY140" t="str">
        <f t="shared" ca="1" si="768"/>
        <v/>
      </c>
      <c r="GZ140" t="str">
        <f t="shared" ca="1" si="769"/>
        <v/>
      </c>
      <c r="HA140" t="str">
        <f t="shared" ca="1" si="770"/>
        <v/>
      </c>
      <c r="HB140" t="str">
        <f t="shared" ca="1" si="771"/>
        <v/>
      </c>
      <c r="HC140" t="str">
        <f t="shared" ca="1" si="772"/>
        <v/>
      </c>
      <c r="HD140" t="str">
        <f t="shared" ca="1" si="773"/>
        <v/>
      </c>
      <c r="HE140" t="str">
        <f t="shared" ca="1" si="774"/>
        <v/>
      </c>
      <c r="HF140" t="str">
        <f t="shared" ca="1" si="775"/>
        <v/>
      </c>
      <c r="HG140" t="str">
        <f t="shared" ca="1" si="776"/>
        <v/>
      </c>
      <c r="HH140" t="str">
        <f t="shared" ca="1" si="777"/>
        <v/>
      </c>
      <c r="HI140" t="str">
        <f t="shared" ca="1" si="778"/>
        <v/>
      </c>
      <c r="HJ140" t="str">
        <f t="shared" ca="1" si="779"/>
        <v/>
      </c>
      <c r="HK140" t="str">
        <f t="shared" ca="1" si="780"/>
        <v/>
      </c>
      <c r="HL140" t="str">
        <f t="shared" ca="1" si="781"/>
        <v/>
      </c>
      <c r="HM140" t="str">
        <f t="shared" ca="1" si="782"/>
        <v/>
      </c>
      <c r="HN140" t="str">
        <f t="shared" ca="1" si="783"/>
        <v/>
      </c>
      <c r="HO140" t="str">
        <f t="shared" ca="1" si="784"/>
        <v/>
      </c>
      <c r="HP140" t="str">
        <f t="shared" ca="1" si="785"/>
        <v/>
      </c>
      <c r="HQ140" t="str">
        <f t="shared" ca="1" si="786"/>
        <v/>
      </c>
      <c r="HR140" t="str">
        <f t="shared" ca="1" si="787"/>
        <v/>
      </c>
      <c r="HS140" t="str">
        <f t="shared" ca="1" si="788"/>
        <v/>
      </c>
      <c r="HT140" t="str">
        <f t="shared" ca="1" si="789"/>
        <v/>
      </c>
      <c r="HU140" t="str">
        <f t="shared" ca="1" si="790"/>
        <v/>
      </c>
      <c r="HV140" t="str">
        <f t="shared" ca="1" si="791"/>
        <v/>
      </c>
      <c r="HW140" t="str">
        <f t="shared" ca="1" si="792"/>
        <v/>
      </c>
      <c r="HX140" t="str">
        <f t="shared" ca="1" si="793"/>
        <v/>
      </c>
      <c r="HY140" t="str">
        <f t="shared" ca="1" si="794"/>
        <v/>
      </c>
      <c r="HZ140" t="str">
        <f t="shared" ca="1" si="795"/>
        <v/>
      </c>
      <c r="IA140" t="str">
        <f t="shared" ca="1" si="796"/>
        <v/>
      </c>
      <c r="IB140" t="str">
        <f t="shared" ca="1" si="797"/>
        <v/>
      </c>
      <c r="IC140" t="str">
        <f t="shared" ca="1" si="798"/>
        <v/>
      </c>
      <c r="ID140" t="str">
        <f t="shared" ca="1" si="799"/>
        <v/>
      </c>
      <c r="IE140" t="str">
        <f t="shared" ca="1" si="800"/>
        <v/>
      </c>
      <c r="IF140" t="str">
        <f t="shared" ca="1" si="801"/>
        <v/>
      </c>
      <c r="IG140" t="str">
        <f t="shared" ca="1" si="802"/>
        <v/>
      </c>
      <c r="IH140" t="str">
        <f t="shared" ca="1" si="803"/>
        <v/>
      </c>
      <c r="II140" t="str">
        <f t="shared" ca="1" si="804"/>
        <v/>
      </c>
      <c r="IJ140" t="str">
        <f t="shared" ca="1" si="805"/>
        <v/>
      </c>
      <c r="IK140" t="str">
        <f t="shared" ca="1" si="806"/>
        <v/>
      </c>
      <c r="IL140" t="str">
        <f t="shared" ca="1" si="807"/>
        <v/>
      </c>
      <c r="IM140" t="str">
        <f t="shared" ca="1" si="808"/>
        <v/>
      </c>
      <c r="IN140" t="str">
        <f t="shared" ca="1" si="809"/>
        <v/>
      </c>
      <c r="IO140" t="str">
        <f t="shared" ca="1" si="810"/>
        <v/>
      </c>
      <c r="IP140" t="str">
        <f t="shared" ca="1" si="811"/>
        <v/>
      </c>
      <c r="IQ140" t="str">
        <f t="shared" ca="1" si="812"/>
        <v/>
      </c>
      <c r="IR140" t="str">
        <f t="shared" ca="1" si="813"/>
        <v/>
      </c>
      <c r="IS140" t="str">
        <f t="shared" ca="1" si="814"/>
        <v/>
      </c>
      <c r="IT140" t="str">
        <f t="shared" ca="1" si="815"/>
        <v/>
      </c>
      <c r="IU140" t="str">
        <f t="shared" ca="1" si="816"/>
        <v/>
      </c>
      <c r="IV140" t="str">
        <f t="shared" ca="1" si="817"/>
        <v/>
      </c>
      <c r="IW140" t="str">
        <f t="shared" ca="1" si="818"/>
        <v/>
      </c>
      <c r="IX140" t="str">
        <f t="shared" ca="1" si="819"/>
        <v/>
      </c>
      <c r="IY140" t="str">
        <f t="shared" ca="1" si="820"/>
        <v/>
      </c>
      <c r="IZ140" t="str">
        <f t="shared" ca="1" si="821"/>
        <v/>
      </c>
      <c r="JA140" t="str">
        <f t="shared" ca="1" si="822"/>
        <v/>
      </c>
      <c r="JB140" t="str">
        <f t="shared" ca="1" si="823"/>
        <v/>
      </c>
      <c r="JC140" t="str">
        <f t="shared" ca="1" si="824"/>
        <v/>
      </c>
      <c r="JD140" t="str">
        <f t="shared" ca="1" si="825"/>
        <v/>
      </c>
      <c r="JE140" t="str">
        <f t="shared" ca="1" si="826"/>
        <v/>
      </c>
      <c r="JF140" t="str">
        <f t="shared" ca="1" si="827"/>
        <v/>
      </c>
      <c r="JG140" t="str">
        <f t="shared" ca="1" si="828"/>
        <v/>
      </c>
      <c r="JH140" t="str">
        <f t="shared" ca="1" si="829"/>
        <v/>
      </c>
      <c r="JI140" t="str">
        <f t="shared" ca="1" si="830"/>
        <v/>
      </c>
      <c r="JJ140" t="str">
        <f t="shared" ca="1" si="831"/>
        <v/>
      </c>
      <c r="JK140" t="str">
        <f t="shared" ca="1" si="832"/>
        <v/>
      </c>
      <c r="JL140" t="str">
        <f t="shared" ca="1" si="833"/>
        <v/>
      </c>
      <c r="JM140" t="str">
        <f t="shared" ca="1" si="834"/>
        <v/>
      </c>
      <c r="JN140" t="str">
        <f t="shared" ca="1" si="835"/>
        <v/>
      </c>
      <c r="JO140" t="str">
        <f t="shared" ca="1" si="836"/>
        <v/>
      </c>
      <c r="JP140" t="str">
        <f t="shared" ca="1" si="837"/>
        <v/>
      </c>
      <c r="JQ140" t="str">
        <f t="shared" ca="1" si="838"/>
        <v/>
      </c>
      <c r="JR140" t="str">
        <f t="shared" ca="1" si="839"/>
        <v/>
      </c>
      <c r="JS140" t="str">
        <f t="shared" ca="1" si="840"/>
        <v/>
      </c>
      <c r="JT140" t="str">
        <f t="shared" ca="1" si="841"/>
        <v/>
      </c>
      <c r="JU140" t="str">
        <f t="shared" ca="1" si="842"/>
        <v/>
      </c>
    </row>
    <row r="141" spans="1:281" x14ac:dyDescent="0.25">
      <c r="A141">
        <f t="shared" si="843"/>
        <v>140</v>
      </c>
      <c r="B141" t="str">
        <f t="shared" ca="1" si="572"/>
        <v/>
      </c>
      <c r="C141">
        <v>6</v>
      </c>
      <c r="D141">
        <f t="shared" si="576"/>
        <v>140</v>
      </c>
      <c r="E141">
        <f t="shared" si="577"/>
        <v>15</v>
      </c>
      <c r="F141">
        <f ca="1">COUNT((AD141,AP141,BB141,BN141,BZ141,CL141,CX141,DJ141,DV141,EH141,ET141,FF141,FR141,GD141,GP141,HB141,HN141,HZ141,IL141,IX141,JJ141,JV141,KH141,KT141,LF141,LR141))</f>
        <v>0</v>
      </c>
      <c r="G141">
        <f t="shared" ca="1" si="578"/>
        <v>0</v>
      </c>
      <c r="H141">
        <f t="shared" ca="1" si="579"/>
        <v>0</v>
      </c>
      <c r="I141">
        <f t="shared" ca="1" si="573"/>
        <v>0</v>
      </c>
      <c r="J141">
        <f t="shared" ca="1" si="580"/>
        <v>0</v>
      </c>
      <c r="K141">
        <f t="shared" ca="1" si="581"/>
        <v>-1</v>
      </c>
      <c r="L141">
        <f t="shared" ca="1" si="565"/>
        <v>9</v>
      </c>
      <c r="M141">
        <f t="shared" ca="1" si="582"/>
        <v>0</v>
      </c>
      <c r="N141">
        <f t="shared" ca="1" si="566"/>
        <v>65</v>
      </c>
      <c r="O141">
        <f t="shared" ca="1" si="583"/>
        <v>-1</v>
      </c>
      <c r="P141">
        <f t="shared" ca="1" si="567"/>
        <v>9</v>
      </c>
      <c r="Q141">
        <f t="shared" ca="1" si="584"/>
        <v>0</v>
      </c>
      <c r="R141">
        <f t="shared" ca="1" si="585"/>
        <v>0</v>
      </c>
      <c r="S141">
        <f t="shared" ca="1" si="586"/>
        <v>0</v>
      </c>
      <c r="T141">
        <f t="shared" ca="1" si="587"/>
        <v>0</v>
      </c>
      <c r="U141" t="str">
        <f t="shared" ca="1" si="574"/>
        <v>999999999999</v>
      </c>
      <c r="V141">
        <f t="shared" ca="1" si="568"/>
        <v>0</v>
      </c>
      <c r="W141">
        <f t="shared" si="588"/>
        <v>140</v>
      </c>
      <c r="X141" t="e">
        <f t="shared" ca="1" si="569"/>
        <v>#N/A</v>
      </c>
      <c r="Y141">
        <f t="shared" ca="1" si="589"/>
        <v>0</v>
      </c>
      <c r="Z141" t="str">
        <f t="shared" ca="1" si="590"/>
        <v>999zz</v>
      </c>
      <c r="AA141">
        <f t="shared" ca="1" si="570"/>
        <v>350</v>
      </c>
      <c r="AB141">
        <f t="shared" si="591"/>
        <v>140</v>
      </c>
      <c r="AC141" t="e">
        <f t="shared" ca="1" si="571"/>
        <v>#N/A</v>
      </c>
      <c r="AD141" t="str">
        <f t="shared" ca="1" si="592"/>
        <v/>
      </c>
      <c r="AE141" t="str">
        <f t="shared" ca="1" si="593"/>
        <v/>
      </c>
      <c r="AF141" t="str">
        <f t="shared" ca="1" si="594"/>
        <v/>
      </c>
      <c r="AG141" t="str">
        <f t="shared" ca="1" si="595"/>
        <v/>
      </c>
      <c r="AH141" t="str">
        <f t="shared" ca="1" si="596"/>
        <v/>
      </c>
      <c r="AI141" t="str">
        <f t="shared" ca="1" si="597"/>
        <v/>
      </c>
      <c r="AJ141" t="str">
        <f t="shared" ca="1" si="598"/>
        <v/>
      </c>
      <c r="AK141" t="str">
        <f t="shared" ca="1" si="599"/>
        <v/>
      </c>
      <c r="AL141" t="str">
        <f t="shared" ca="1" si="600"/>
        <v/>
      </c>
      <c r="AM141" t="str">
        <f t="shared" ca="1" si="601"/>
        <v/>
      </c>
      <c r="AN141" t="str">
        <f t="shared" ca="1" si="602"/>
        <v/>
      </c>
      <c r="AO141" t="str">
        <f t="shared" ca="1" si="603"/>
        <v/>
      </c>
      <c r="AP141" t="str">
        <f t="shared" ca="1" si="604"/>
        <v/>
      </c>
      <c r="AQ141" t="str">
        <f t="shared" ca="1" si="605"/>
        <v/>
      </c>
      <c r="AR141" t="str">
        <f t="shared" ca="1" si="606"/>
        <v/>
      </c>
      <c r="AS141" t="str">
        <f t="shared" ca="1" si="607"/>
        <v/>
      </c>
      <c r="AT141" t="str">
        <f t="shared" ca="1" si="608"/>
        <v/>
      </c>
      <c r="AU141" t="str">
        <f t="shared" ca="1" si="609"/>
        <v/>
      </c>
      <c r="AV141" t="str">
        <f t="shared" ca="1" si="610"/>
        <v/>
      </c>
      <c r="AW141" t="str">
        <f t="shared" ca="1" si="611"/>
        <v/>
      </c>
      <c r="AX141" t="str">
        <f t="shared" ca="1" si="612"/>
        <v/>
      </c>
      <c r="AY141" t="str">
        <f t="shared" ca="1" si="613"/>
        <v/>
      </c>
      <c r="AZ141" t="str">
        <f t="shared" ca="1" si="614"/>
        <v/>
      </c>
      <c r="BA141" t="str">
        <f t="shared" ca="1" si="615"/>
        <v/>
      </c>
      <c r="BB141" t="str">
        <f t="shared" ca="1" si="616"/>
        <v/>
      </c>
      <c r="BC141" t="str">
        <f t="shared" ca="1" si="617"/>
        <v/>
      </c>
      <c r="BD141" t="str">
        <f t="shared" ca="1" si="618"/>
        <v/>
      </c>
      <c r="BE141" t="str">
        <f t="shared" ca="1" si="619"/>
        <v/>
      </c>
      <c r="BF141" t="str">
        <f t="shared" ca="1" si="620"/>
        <v/>
      </c>
      <c r="BG141" t="str">
        <f t="shared" ca="1" si="621"/>
        <v/>
      </c>
      <c r="BH141" t="str">
        <f t="shared" ca="1" si="622"/>
        <v/>
      </c>
      <c r="BI141" t="str">
        <f t="shared" ca="1" si="623"/>
        <v/>
      </c>
      <c r="BJ141" t="str">
        <f t="shared" ca="1" si="624"/>
        <v/>
      </c>
      <c r="BK141" t="str">
        <f t="shared" ca="1" si="625"/>
        <v/>
      </c>
      <c r="BL141" t="str">
        <f t="shared" ca="1" si="626"/>
        <v/>
      </c>
      <c r="BM141" t="str">
        <f t="shared" ca="1" si="627"/>
        <v/>
      </c>
      <c r="BN141" t="str">
        <f t="shared" ca="1" si="628"/>
        <v/>
      </c>
      <c r="BO141" t="str">
        <f t="shared" ca="1" si="629"/>
        <v/>
      </c>
      <c r="BP141" t="str">
        <f t="shared" ca="1" si="630"/>
        <v/>
      </c>
      <c r="BQ141" t="str">
        <f t="shared" ca="1" si="631"/>
        <v/>
      </c>
      <c r="BR141" t="str">
        <f t="shared" ca="1" si="632"/>
        <v/>
      </c>
      <c r="BS141" t="str">
        <f t="shared" ca="1" si="633"/>
        <v/>
      </c>
      <c r="BT141" t="str">
        <f t="shared" ca="1" si="634"/>
        <v/>
      </c>
      <c r="BU141" t="str">
        <f t="shared" ca="1" si="635"/>
        <v/>
      </c>
      <c r="BV141" t="str">
        <f t="shared" ca="1" si="636"/>
        <v/>
      </c>
      <c r="BW141" t="str">
        <f t="shared" ca="1" si="637"/>
        <v/>
      </c>
      <c r="BX141" t="str">
        <f t="shared" ca="1" si="638"/>
        <v/>
      </c>
      <c r="BY141" t="str">
        <f t="shared" ca="1" si="639"/>
        <v/>
      </c>
      <c r="BZ141" t="str">
        <f t="shared" ca="1" si="640"/>
        <v/>
      </c>
      <c r="CA141" t="str">
        <f t="shared" ca="1" si="641"/>
        <v/>
      </c>
      <c r="CB141" t="str">
        <f t="shared" ca="1" si="642"/>
        <v/>
      </c>
      <c r="CC141" t="str">
        <f t="shared" ca="1" si="643"/>
        <v/>
      </c>
      <c r="CD141" t="str">
        <f t="shared" ca="1" si="644"/>
        <v/>
      </c>
      <c r="CE141" t="str">
        <f t="shared" ca="1" si="645"/>
        <v/>
      </c>
      <c r="CF141" t="str">
        <f t="shared" ca="1" si="646"/>
        <v/>
      </c>
      <c r="CG141" t="str">
        <f t="shared" ca="1" si="647"/>
        <v/>
      </c>
      <c r="CH141" t="str">
        <f t="shared" ca="1" si="648"/>
        <v/>
      </c>
      <c r="CI141" t="str">
        <f t="shared" ca="1" si="649"/>
        <v/>
      </c>
      <c r="CJ141" t="str">
        <f t="shared" ca="1" si="650"/>
        <v/>
      </c>
      <c r="CK141" t="str">
        <f t="shared" ca="1" si="651"/>
        <v/>
      </c>
      <c r="CL141" t="str">
        <f t="shared" ca="1" si="652"/>
        <v/>
      </c>
      <c r="CM141" t="str">
        <f t="shared" ca="1" si="653"/>
        <v/>
      </c>
      <c r="CN141" t="str">
        <f t="shared" ca="1" si="654"/>
        <v/>
      </c>
      <c r="CO141" t="str">
        <f t="shared" ca="1" si="655"/>
        <v/>
      </c>
      <c r="CP141" t="str">
        <f t="shared" ca="1" si="656"/>
        <v/>
      </c>
      <c r="CQ141" t="str">
        <f t="shared" ca="1" si="657"/>
        <v/>
      </c>
      <c r="CR141" t="str">
        <f t="shared" ca="1" si="658"/>
        <v/>
      </c>
      <c r="CS141" t="str">
        <f t="shared" ca="1" si="659"/>
        <v/>
      </c>
      <c r="CT141" t="str">
        <f t="shared" ca="1" si="660"/>
        <v/>
      </c>
      <c r="CU141" t="str">
        <f t="shared" ca="1" si="661"/>
        <v/>
      </c>
      <c r="CV141" t="str">
        <f t="shared" ca="1" si="662"/>
        <v/>
      </c>
      <c r="CW141" t="str">
        <f t="shared" ca="1" si="663"/>
        <v/>
      </c>
      <c r="CX141" t="str">
        <f t="shared" ca="1" si="664"/>
        <v/>
      </c>
      <c r="CY141" t="str">
        <f t="shared" ca="1" si="665"/>
        <v/>
      </c>
      <c r="CZ141" t="str">
        <f t="shared" ca="1" si="666"/>
        <v/>
      </c>
      <c r="DA141" t="str">
        <f t="shared" ca="1" si="667"/>
        <v/>
      </c>
      <c r="DB141" t="str">
        <f t="shared" ca="1" si="668"/>
        <v/>
      </c>
      <c r="DC141" t="str">
        <f t="shared" ca="1" si="669"/>
        <v/>
      </c>
      <c r="DD141" t="str">
        <f t="shared" ca="1" si="670"/>
        <v/>
      </c>
      <c r="DE141" t="str">
        <f t="shared" ca="1" si="671"/>
        <v/>
      </c>
      <c r="DF141" t="str">
        <f t="shared" ca="1" si="672"/>
        <v/>
      </c>
      <c r="DG141" t="str">
        <f t="shared" ca="1" si="673"/>
        <v/>
      </c>
      <c r="DH141" t="str">
        <f t="shared" ca="1" si="674"/>
        <v/>
      </c>
      <c r="DI141" t="str">
        <f t="shared" ca="1" si="675"/>
        <v/>
      </c>
      <c r="DJ141" t="str">
        <f t="shared" ca="1" si="676"/>
        <v/>
      </c>
      <c r="DK141" t="str">
        <f t="shared" ca="1" si="677"/>
        <v/>
      </c>
      <c r="DL141" t="str">
        <f t="shared" ca="1" si="678"/>
        <v/>
      </c>
      <c r="DM141" t="str">
        <f t="shared" ca="1" si="679"/>
        <v/>
      </c>
      <c r="DN141" t="str">
        <f t="shared" ca="1" si="680"/>
        <v/>
      </c>
      <c r="DO141" t="str">
        <f t="shared" ca="1" si="681"/>
        <v/>
      </c>
      <c r="DP141" t="str">
        <f t="shared" ca="1" si="682"/>
        <v/>
      </c>
      <c r="DQ141" t="str">
        <f t="shared" ca="1" si="683"/>
        <v/>
      </c>
      <c r="DR141" t="str">
        <f t="shared" ca="1" si="684"/>
        <v/>
      </c>
      <c r="DS141" t="str">
        <f t="shared" ca="1" si="685"/>
        <v/>
      </c>
      <c r="DT141" t="str">
        <f t="shared" ca="1" si="686"/>
        <v/>
      </c>
      <c r="DU141" t="str">
        <f t="shared" ca="1" si="687"/>
        <v/>
      </c>
      <c r="DV141" t="str">
        <f t="shared" ca="1" si="575"/>
        <v/>
      </c>
      <c r="DW141" t="str">
        <f t="shared" ca="1" si="688"/>
        <v/>
      </c>
      <c r="DX141" t="str">
        <f t="shared" ca="1" si="689"/>
        <v/>
      </c>
      <c r="DY141" t="str">
        <f t="shared" ca="1" si="690"/>
        <v/>
      </c>
      <c r="DZ141" t="str">
        <f t="shared" ca="1" si="691"/>
        <v/>
      </c>
      <c r="EA141" t="str">
        <f t="shared" ca="1" si="692"/>
        <v/>
      </c>
      <c r="EB141" t="str">
        <f t="shared" ca="1" si="693"/>
        <v/>
      </c>
      <c r="EC141" t="str">
        <f t="shared" ca="1" si="694"/>
        <v/>
      </c>
      <c r="ED141" t="str">
        <f t="shared" ca="1" si="695"/>
        <v/>
      </c>
      <c r="EE141" t="str">
        <f t="shared" ca="1" si="696"/>
        <v/>
      </c>
      <c r="EF141" t="str">
        <f t="shared" ca="1" si="697"/>
        <v/>
      </c>
      <c r="EG141" t="str">
        <f t="shared" ca="1" si="698"/>
        <v/>
      </c>
      <c r="EH141" t="str">
        <f t="shared" ca="1" si="699"/>
        <v/>
      </c>
      <c r="EI141" t="str">
        <f t="shared" ca="1" si="700"/>
        <v/>
      </c>
      <c r="EJ141" t="str">
        <f t="shared" ca="1" si="701"/>
        <v/>
      </c>
      <c r="EK141" t="str">
        <f t="shared" ca="1" si="702"/>
        <v/>
      </c>
      <c r="EL141" t="str">
        <f t="shared" ca="1" si="703"/>
        <v/>
      </c>
      <c r="EM141" t="str">
        <f t="shared" ca="1" si="704"/>
        <v/>
      </c>
      <c r="EN141" t="str">
        <f t="shared" ca="1" si="705"/>
        <v/>
      </c>
      <c r="EO141" t="str">
        <f t="shared" ca="1" si="706"/>
        <v/>
      </c>
      <c r="EP141" t="str">
        <f t="shared" ca="1" si="707"/>
        <v/>
      </c>
      <c r="EQ141" t="str">
        <f t="shared" ca="1" si="708"/>
        <v/>
      </c>
      <c r="ER141" t="str">
        <f t="shared" ca="1" si="709"/>
        <v/>
      </c>
      <c r="ES141" t="str">
        <f t="shared" ca="1" si="710"/>
        <v/>
      </c>
      <c r="ET141" t="str">
        <f t="shared" ca="1" si="711"/>
        <v/>
      </c>
      <c r="EU141" t="str">
        <f t="shared" ca="1" si="712"/>
        <v/>
      </c>
      <c r="EV141" t="str">
        <f t="shared" ca="1" si="713"/>
        <v/>
      </c>
      <c r="EW141" t="str">
        <f t="shared" ca="1" si="714"/>
        <v/>
      </c>
      <c r="EX141" t="str">
        <f t="shared" ca="1" si="715"/>
        <v/>
      </c>
      <c r="EY141" t="str">
        <f t="shared" ca="1" si="716"/>
        <v/>
      </c>
      <c r="EZ141" t="str">
        <f t="shared" ca="1" si="717"/>
        <v/>
      </c>
      <c r="FA141" t="str">
        <f t="shared" ca="1" si="718"/>
        <v/>
      </c>
      <c r="FB141" t="str">
        <f t="shared" ca="1" si="719"/>
        <v/>
      </c>
      <c r="FC141" t="str">
        <f t="shared" ca="1" si="720"/>
        <v/>
      </c>
      <c r="FD141" t="str">
        <f t="shared" ca="1" si="721"/>
        <v/>
      </c>
      <c r="FE141" t="str">
        <f t="shared" ca="1" si="722"/>
        <v/>
      </c>
      <c r="FF141" t="str">
        <f t="shared" ca="1" si="723"/>
        <v/>
      </c>
      <c r="FG141" t="str">
        <f t="shared" ca="1" si="724"/>
        <v/>
      </c>
      <c r="FH141" t="str">
        <f t="shared" ca="1" si="725"/>
        <v/>
      </c>
      <c r="FI141" t="str">
        <f t="shared" ca="1" si="726"/>
        <v/>
      </c>
      <c r="FJ141" t="str">
        <f t="shared" ca="1" si="727"/>
        <v/>
      </c>
      <c r="FK141" t="str">
        <f t="shared" ca="1" si="728"/>
        <v/>
      </c>
      <c r="FL141" t="str">
        <f t="shared" ca="1" si="729"/>
        <v/>
      </c>
      <c r="FM141" t="str">
        <f t="shared" ca="1" si="730"/>
        <v/>
      </c>
      <c r="FN141" t="str">
        <f t="shared" ca="1" si="731"/>
        <v/>
      </c>
      <c r="FO141" t="str">
        <f t="shared" ca="1" si="732"/>
        <v/>
      </c>
      <c r="FP141" t="str">
        <f t="shared" ca="1" si="733"/>
        <v/>
      </c>
      <c r="FQ141" t="str">
        <f t="shared" ca="1" si="734"/>
        <v/>
      </c>
      <c r="FR141" t="str">
        <f t="shared" ca="1" si="735"/>
        <v/>
      </c>
      <c r="FS141" t="str">
        <f t="shared" ca="1" si="736"/>
        <v/>
      </c>
      <c r="FT141" t="str">
        <f t="shared" ca="1" si="737"/>
        <v/>
      </c>
      <c r="FU141" t="str">
        <f t="shared" ca="1" si="738"/>
        <v/>
      </c>
      <c r="FV141" t="str">
        <f t="shared" ca="1" si="739"/>
        <v/>
      </c>
      <c r="FW141" t="str">
        <f t="shared" ca="1" si="740"/>
        <v/>
      </c>
      <c r="FX141" t="str">
        <f t="shared" ca="1" si="741"/>
        <v/>
      </c>
      <c r="FY141" t="str">
        <f t="shared" ca="1" si="742"/>
        <v/>
      </c>
      <c r="FZ141" t="str">
        <f t="shared" ca="1" si="743"/>
        <v/>
      </c>
      <c r="GA141" t="str">
        <f t="shared" ca="1" si="744"/>
        <v/>
      </c>
      <c r="GB141" t="str">
        <f t="shared" ca="1" si="745"/>
        <v/>
      </c>
      <c r="GC141" t="str">
        <f t="shared" ca="1" si="746"/>
        <v/>
      </c>
      <c r="GD141" t="str">
        <f t="shared" ca="1" si="747"/>
        <v/>
      </c>
      <c r="GE141" t="str">
        <f t="shared" ca="1" si="748"/>
        <v/>
      </c>
      <c r="GF141" t="str">
        <f t="shared" ca="1" si="749"/>
        <v/>
      </c>
      <c r="GG141" t="str">
        <f t="shared" ca="1" si="750"/>
        <v/>
      </c>
      <c r="GH141" t="str">
        <f t="shared" ca="1" si="751"/>
        <v/>
      </c>
      <c r="GI141" t="str">
        <f t="shared" ca="1" si="752"/>
        <v/>
      </c>
      <c r="GJ141" t="str">
        <f t="shared" ca="1" si="753"/>
        <v/>
      </c>
      <c r="GK141" t="str">
        <f t="shared" ca="1" si="754"/>
        <v/>
      </c>
      <c r="GL141" t="str">
        <f t="shared" ca="1" si="755"/>
        <v/>
      </c>
      <c r="GM141" t="str">
        <f t="shared" ca="1" si="756"/>
        <v/>
      </c>
      <c r="GN141" t="str">
        <f t="shared" ca="1" si="757"/>
        <v/>
      </c>
      <c r="GO141" t="str">
        <f t="shared" ca="1" si="758"/>
        <v/>
      </c>
      <c r="GP141" t="str">
        <f t="shared" ca="1" si="759"/>
        <v/>
      </c>
      <c r="GQ141" t="str">
        <f t="shared" ca="1" si="760"/>
        <v/>
      </c>
      <c r="GR141" t="str">
        <f t="shared" ca="1" si="761"/>
        <v/>
      </c>
      <c r="GS141" t="str">
        <f t="shared" ca="1" si="762"/>
        <v/>
      </c>
      <c r="GT141" t="str">
        <f t="shared" ca="1" si="763"/>
        <v/>
      </c>
      <c r="GU141" t="str">
        <f t="shared" ca="1" si="764"/>
        <v/>
      </c>
      <c r="GV141" t="str">
        <f t="shared" ca="1" si="765"/>
        <v/>
      </c>
      <c r="GW141" t="str">
        <f t="shared" ca="1" si="766"/>
        <v/>
      </c>
      <c r="GX141" t="str">
        <f t="shared" ca="1" si="767"/>
        <v/>
      </c>
      <c r="GY141" t="str">
        <f t="shared" ca="1" si="768"/>
        <v/>
      </c>
      <c r="GZ141" t="str">
        <f t="shared" ca="1" si="769"/>
        <v/>
      </c>
      <c r="HA141" t="str">
        <f t="shared" ca="1" si="770"/>
        <v/>
      </c>
      <c r="HB141" t="str">
        <f t="shared" ca="1" si="771"/>
        <v/>
      </c>
      <c r="HC141" t="str">
        <f t="shared" ca="1" si="772"/>
        <v/>
      </c>
      <c r="HD141" t="str">
        <f t="shared" ca="1" si="773"/>
        <v/>
      </c>
      <c r="HE141" t="str">
        <f t="shared" ca="1" si="774"/>
        <v/>
      </c>
      <c r="HF141" t="str">
        <f t="shared" ca="1" si="775"/>
        <v/>
      </c>
      <c r="HG141" t="str">
        <f t="shared" ca="1" si="776"/>
        <v/>
      </c>
      <c r="HH141" t="str">
        <f t="shared" ca="1" si="777"/>
        <v/>
      </c>
      <c r="HI141" t="str">
        <f t="shared" ca="1" si="778"/>
        <v/>
      </c>
      <c r="HJ141" t="str">
        <f t="shared" ca="1" si="779"/>
        <v/>
      </c>
      <c r="HK141" t="str">
        <f t="shared" ca="1" si="780"/>
        <v/>
      </c>
      <c r="HL141" t="str">
        <f t="shared" ca="1" si="781"/>
        <v/>
      </c>
      <c r="HM141" t="str">
        <f t="shared" ca="1" si="782"/>
        <v/>
      </c>
      <c r="HN141" t="str">
        <f t="shared" ca="1" si="783"/>
        <v/>
      </c>
      <c r="HO141" t="str">
        <f t="shared" ca="1" si="784"/>
        <v/>
      </c>
      <c r="HP141" t="str">
        <f t="shared" ca="1" si="785"/>
        <v/>
      </c>
      <c r="HQ141" t="str">
        <f t="shared" ca="1" si="786"/>
        <v/>
      </c>
      <c r="HR141" t="str">
        <f t="shared" ca="1" si="787"/>
        <v/>
      </c>
      <c r="HS141" t="str">
        <f t="shared" ca="1" si="788"/>
        <v/>
      </c>
      <c r="HT141" t="str">
        <f t="shared" ca="1" si="789"/>
        <v/>
      </c>
      <c r="HU141" t="str">
        <f t="shared" ca="1" si="790"/>
        <v/>
      </c>
      <c r="HV141" t="str">
        <f t="shared" ca="1" si="791"/>
        <v/>
      </c>
      <c r="HW141" t="str">
        <f t="shared" ca="1" si="792"/>
        <v/>
      </c>
      <c r="HX141" t="str">
        <f t="shared" ca="1" si="793"/>
        <v/>
      </c>
      <c r="HY141" t="str">
        <f t="shared" ca="1" si="794"/>
        <v/>
      </c>
      <c r="HZ141" t="str">
        <f t="shared" ca="1" si="795"/>
        <v/>
      </c>
      <c r="IA141" t="str">
        <f t="shared" ca="1" si="796"/>
        <v/>
      </c>
      <c r="IB141" t="str">
        <f t="shared" ca="1" si="797"/>
        <v/>
      </c>
      <c r="IC141" t="str">
        <f t="shared" ca="1" si="798"/>
        <v/>
      </c>
      <c r="ID141" t="str">
        <f t="shared" ca="1" si="799"/>
        <v/>
      </c>
      <c r="IE141" t="str">
        <f t="shared" ca="1" si="800"/>
        <v/>
      </c>
      <c r="IF141" t="str">
        <f t="shared" ca="1" si="801"/>
        <v/>
      </c>
      <c r="IG141" t="str">
        <f t="shared" ca="1" si="802"/>
        <v/>
      </c>
      <c r="IH141" t="str">
        <f t="shared" ca="1" si="803"/>
        <v/>
      </c>
      <c r="II141" t="str">
        <f t="shared" ca="1" si="804"/>
        <v/>
      </c>
      <c r="IJ141" t="str">
        <f t="shared" ca="1" si="805"/>
        <v/>
      </c>
      <c r="IK141" t="str">
        <f t="shared" ca="1" si="806"/>
        <v/>
      </c>
      <c r="IL141" t="str">
        <f t="shared" ca="1" si="807"/>
        <v/>
      </c>
      <c r="IM141" t="str">
        <f t="shared" ca="1" si="808"/>
        <v/>
      </c>
      <c r="IN141" t="str">
        <f t="shared" ca="1" si="809"/>
        <v/>
      </c>
      <c r="IO141" t="str">
        <f t="shared" ca="1" si="810"/>
        <v/>
      </c>
      <c r="IP141" t="str">
        <f t="shared" ca="1" si="811"/>
        <v/>
      </c>
      <c r="IQ141" t="str">
        <f t="shared" ca="1" si="812"/>
        <v/>
      </c>
      <c r="IR141" t="str">
        <f t="shared" ca="1" si="813"/>
        <v/>
      </c>
      <c r="IS141" t="str">
        <f t="shared" ca="1" si="814"/>
        <v/>
      </c>
      <c r="IT141" t="str">
        <f t="shared" ca="1" si="815"/>
        <v/>
      </c>
      <c r="IU141" t="str">
        <f t="shared" ca="1" si="816"/>
        <v/>
      </c>
      <c r="IV141" t="str">
        <f t="shared" ca="1" si="817"/>
        <v/>
      </c>
      <c r="IW141" t="str">
        <f t="shared" ca="1" si="818"/>
        <v/>
      </c>
      <c r="IX141" t="str">
        <f t="shared" ca="1" si="819"/>
        <v/>
      </c>
      <c r="IY141" t="str">
        <f t="shared" ca="1" si="820"/>
        <v/>
      </c>
      <c r="IZ141" t="str">
        <f t="shared" ca="1" si="821"/>
        <v/>
      </c>
      <c r="JA141" t="str">
        <f t="shared" ca="1" si="822"/>
        <v/>
      </c>
      <c r="JB141" t="str">
        <f t="shared" ca="1" si="823"/>
        <v/>
      </c>
      <c r="JC141" t="str">
        <f t="shared" ca="1" si="824"/>
        <v/>
      </c>
      <c r="JD141" t="str">
        <f t="shared" ca="1" si="825"/>
        <v/>
      </c>
      <c r="JE141" t="str">
        <f t="shared" ca="1" si="826"/>
        <v/>
      </c>
      <c r="JF141" t="str">
        <f t="shared" ca="1" si="827"/>
        <v/>
      </c>
      <c r="JG141" t="str">
        <f t="shared" ca="1" si="828"/>
        <v/>
      </c>
      <c r="JH141" t="str">
        <f t="shared" ca="1" si="829"/>
        <v/>
      </c>
      <c r="JI141" t="str">
        <f t="shared" ca="1" si="830"/>
        <v/>
      </c>
      <c r="JJ141" t="str">
        <f t="shared" ca="1" si="831"/>
        <v/>
      </c>
      <c r="JK141" t="str">
        <f t="shared" ca="1" si="832"/>
        <v/>
      </c>
      <c r="JL141" t="str">
        <f t="shared" ca="1" si="833"/>
        <v/>
      </c>
      <c r="JM141" t="str">
        <f t="shared" ca="1" si="834"/>
        <v/>
      </c>
      <c r="JN141" t="str">
        <f t="shared" ca="1" si="835"/>
        <v/>
      </c>
      <c r="JO141" t="str">
        <f t="shared" ca="1" si="836"/>
        <v/>
      </c>
      <c r="JP141" t="str">
        <f t="shared" ca="1" si="837"/>
        <v/>
      </c>
      <c r="JQ141" t="str">
        <f t="shared" ca="1" si="838"/>
        <v/>
      </c>
      <c r="JR141" t="str">
        <f t="shared" ca="1" si="839"/>
        <v/>
      </c>
      <c r="JS141" t="str">
        <f t="shared" ca="1" si="840"/>
        <v/>
      </c>
      <c r="JT141" t="str">
        <f t="shared" ca="1" si="841"/>
        <v/>
      </c>
      <c r="JU141" t="str">
        <f t="shared" ca="1" si="842"/>
        <v/>
      </c>
    </row>
    <row r="142" spans="1:281" x14ac:dyDescent="0.25">
      <c r="A142">
        <f t="shared" si="843"/>
        <v>141</v>
      </c>
      <c r="B142" t="str">
        <f t="shared" ca="1" si="572"/>
        <v/>
      </c>
      <c r="C142">
        <v>6</v>
      </c>
      <c r="D142">
        <f t="shared" si="576"/>
        <v>141</v>
      </c>
      <c r="E142">
        <f t="shared" si="577"/>
        <v>16</v>
      </c>
      <c r="F142">
        <f ca="1">COUNT((AD142,AP142,BB142,BN142,BZ142,CL142,CX142,DJ142,DV142,EH142,ET142,FF142,FR142,GD142,GP142,HB142,HN142,HZ142,IL142,IX142,JJ142,JV142,KH142,KT142,LF142,LR142))</f>
        <v>0</v>
      </c>
      <c r="G142">
        <f t="shared" ca="1" si="578"/>
        <v>0</v>
      </c>
      <c r="H142">
        <f t="shared" ca="1" si="579"/>
        <v>0</v>
      </c>
      <c r="I142">
        <f t="shared" ca="1" si="573"/>
        <v>0</v>
      </c>
      <c r="J142">
        <f t="shared" ca="1" si="580"/>
        <v>0</v>
      </c>
      <c r="K142">
        <f t="shared" ca="1" si="581"/>
        <v>-1</v>
      </c>
      <c r="L142">
        <f t="shared" ca="1" si="565"/>
        <v>9</v>
      </c>
      <c r="M142">
        <f t="shared" ca="1" si="582"/>
        <v>0</v>
      </c>
      <c r="N142">
        <f t="shared" ca="1" si="566"/>
        <v>65</v>
      </c>
      <c r="O142">
        <f t="shared" ca="1" si="583"/>
        <v>-1</v>
      </c>
      <c r="P142">
        <f t="shared" ca="1" si="567"/>
        <v>9</v>
      </c>
      <c r="Q142">
        <f t="shared" ca="1" si="584"/>
        <v>0</v>
      </c>
      <c r="R142">
        <f t="shared" ca="1" si="585"/>
        <v>0</v>
      </c>
      <c r="S142">
        <f t="shared" ca="1" si="586"/>
        <v>0</v>
      </c>
      <c r="T142">
        <f t="shared" ca="1" si="587"/>
        <v>0</v>
      </c>
      <c r="U142" t="str">
        <f t="shared" ca="1" si="574"/>
        <v>999999999999</v>
      </c>
      <c r="V142">
        <f t="shared" ca="1" si="568"/>
        <v>0</v>
      </c>
      <c r="W142">
        <f t="shared" si="588"/>
        <v>141</v>
      </c>
      <c r="X142" t="e">
        <f t="shared" ca="1" si="569"/>
        <v>#N/A</v>
      </c>
      <c r="Y142">
        <f t="shared" ca="1" si="589"/>
        <v>0</v>
      </c>
      <c r="Z142" t="str">
        <f t="shared" ca="1" si="590"/>
        <v>999zz</v>
      </c>
      <c r="AA142">
        <f t="shared" ca="1" si="570"/>
        <v>350</v>
      </c>
      <c r="AB142">
        <f t="shared" si="591"/>
        <v>141</v>
      </c>
      <c r="AC142" t="e">
        <f t="shared" ca="1" si="571"/>
        <v>#N/A</v>
      </c>
      <c r="AD142" t="str">
        <f t="shared" ca="1" si="592"/>
        <v/>
      </c>
      <c r="AE142" t="str">
        <f t="shared" ca="1" si="593"/>
        <v/>
      </c>
      <c r="AF142" t="str">
        <f t="shared" ca="1" si="594"/>
        <v/>
      </c>
      <c r="AG142" t="str">
        <f t="shared" ca="1" si="595"/>
        <v/>
      </c>
      <c r="AH142" t="str">
        <f t="shared" ca="1" si="596"/>
        <v/>
      </c>
      <c r="AI142" t="str">
        <f t="shared" ca="1" si="597"/>
        <v/>
      </c>
      <c r="AJ142" t="str">
        <f t="shared" ca="1" si="598"/>
        <v/>
      </c>
      <c r="AK142" t="str">
        <f t="shared" ca="1" si="599"/>
        <v/>
      </c>
      <c r="AL142" t="str">
        <f t="shared" ca="1" si="600"/>
        <v/>
      </c>
      <c r="AM142" t="str">
        <f t="shared" ca="1" si="601"/>
        <v/>
      </c>
      <c r="AN142" t="str">
        <f t="shared" ca="1" si="602"/>
        <v/>
      </c>
      <c r="AO142" t="str">
        <f t="shared" ca="1" si="603"/>
        <v/>
      </c>
      <c r="AP142" t="str">
        <f t="shared" ca="1" si="604"/>
        <v/>
      </c>
      <c r="AQ142" t="str">
        <f t="shared" ca="1" si="605"/>
        <v/>
      </c>
      <c r="AR142" t="str">
        <f t="shared" ca="1" si="606"/>
        <v/>
      </c>
      <c r="AS142" t="str">
        <f t="shared" ca="1" si="607"/>
        <v/>
      </c>
      <c r="AT142" t="str">
        <f t="shared" ca="1" si="608"/>
        <v/>
      </c>
      <c r="AU142" t="str">
        <f t="shared" ca="1" si="609"/>
        <v/>
      </c>
      <c r="AV142" t="str">
        <f t="shared" ca="1" si="610"/>
        <v/>
      </c>
      <c r="AW142" t="str">
        <f t="shared" ca="1" si="611"/>
        <v/>
      </c>
      <c r="AX142" t="str">
        <f t="shared" ca="1" si="612"/>
        <v/>
      </c>
      <c r="AY142" t="str">
        <f t="shared" ca="1" si="613"/>
        <v/>
      </c>
      <c r="AZ142" t="str">
        <f t="shared" ca="1" si="614"/>
        <v/>
      </c>
      <c r="BA142" t="str">
        <f t="shared" ca="1" si="615"/>
        <v/>
      </c>
      <c r="BB142" t="str">
        <f t="shared" ca="1" si="616"/>
        <v/>
      </c>
      <c r="BC142" t="str">
        <f t="shared" ca="1" si="617"/>
        <v/>
      </c>
      <c r="BD142" t="str">
        <f t="shared" ca="1" si="618"/>
        <v/>
      </c>
      <c r="BE142" t="str">
        <f t="shared" ca="1" si="619"/>
        <v/>
      </c>
      <c r="BF142" t="str">
        <f t="shared" ca="1" si="620"/>
        <v/>
      </c>
      <c r="BG142" t="str">
        <f t="shared" ca="1" si="621"/>
        <v/>
      </c>
      <c r="BH142" t="str">
        <f t="shared" ca="1" si="622"/>
        <v/>
      </c>
      <c r="BI142" t="str">
        <f t="shared" ca="1" si="623"/>
        <v/>
      </c>
      <c r="BJ142" t="str">
        <f t="shared" ca="1" si="624"/>
        <v/>
      </c>
      <c r="BK142" t="str">
        <f t="shared" ca="1" si="625"/>
        <v/>
      </c>
      <c r="BL142" t="str">
        <f t="shared" ca="1" si="626"/>
        <v/>
      </c>
      <c r="BM142" t="str">
        <f t="shared" ca="1" si="627"/>
        <v/>
      </c>
      <c r="BN142" t="str">
        <f t="shared" ca="1" si="628"/>
        <v/>
      </c>
      <c r="BO142" t="str">
        <f t="shared" ca="1" si="629"/>
        <v/>
      </c>
      <c r="BP142" t="str">
        <f t="shared" ca="1" si="630"/>
        <v/>
      </c>
      <c r="BQ142" t="str">
        <f t="shared" ca="1" si="631"/>
        <v/>
      </c>
      <c r="BR142" t="str">
        <f t="shared" ca="1" si="632"/>
        <v/>
      </c>
      <c r="BS142" t="str">
        <f t="shared" ca="1" si="633"/>
        <v/>
      </c>
      <c r="BT142" t="str">
        <f t="shared" ca="1" si="634"/>
        <v/>
      </c>
      <c r="BU142" t="str">
        <f t="shared" ca="1" si="635"/>
        <v/>
      </c>
      <c r="BV142" t="str">
        <f t="shared" ca="1" si="636"/>
        <v/>
      </c>
      <c r="BW142" t="str">
        <f t="shared" ca="1" si="637"/>
        <v/>
      </c>
      <c r="BX142" t="str">
        <f t="shared" ca="1" si="638"/>
        <v/>
      </c>
      <c r="BY142" t="str">
        <f t="shared" ca="1" si="639"/>
        <v/>
      </c>
      <c r="BZ142" t="str">
        <f t="shared" ca="1" si="640"/>
        <v/>
      </c>
      <c r="CA142" t="str">
        <f t="shared" ca="1" si="641"/>
        <v/>
      </c>
      <c r="CB142" t="str">
        <f t="shared" ca="1" si="642"/>
        <v/>
      </c>
      <c r="CC142" t="str">
        <f t="shared" ca="1" si="643"/>
        <v/>
      </c>
      <c r="CD142" t="str">
        <f t="shared" ca="1" si="644"/>
        <v/>
      </c>
      <c r="CE142" t="str">
        <f t="shared" ca="1" si="645"/>
        <v/>
      </c>
      <c r="CF142" t="str">
        <f t="shared" ca="1" si="646"/>
        <v/>
      </c>
      <c r="CG142" t="str">
        <f t="shared" ca="1" si="647"/>
        <v/>
      </c>
      <c r="CH142" t="str">
        <f t="shared" ca="1" si="648"/>
        <v/>
      </c>
      <c r="CI142" t="str">
        <f t="shared" ca="1" si="649"/>
        <v/>
      </c>
      <c r="CJ142" t="str">
        <f t="shared" ca="1" si="650"/>
        <v/>
      </c>
      <c r="CK142" t="str">
        <f t="shared" ca="1" si="651"/>
        <v/>
      </c>
      <c r="CL142" t="str">
        <f t="shared" ca="1" si="652"/>
        <v/>
      </c>
      <c r="CM142" t="str">
        <f t="shared" ca="1" si="653"/>
        <v/>
      </c>
      <c r="CN142" t="str">
        <f t="shared" ca="1" si="654"/>
        <v/>
      </c>
      <c r="CO142" t="str">
        <f t="shared" ca="1" si="655"/>
        <v/>
      </c>
      <c r="CP142" t="str">
        <f t="shared" ca="1" si="656"/>
        <v/>
      </c>
      <c r="CQ142" t="str">
        <f t="shared" ca="1" si="657"/>
        <v/>
      </c>
      <c r="CR142" t="str">
        <f t="shared" ca="1" si="658"/>
        <v/>
      </c>
      <c r="CS142" t="str">
        <f t="shared" ca="1" si="659"/>
        <v/>
      </c>
      <c r="CT142" t="str">
        <f t="shared" ca="1" si="660"/>
        <v/>
      </c>
      <c r="CU142" t="str">
        <f t="shared" ca="1" si="661"/>
        <v/>
      </c>
      <c r="CV142" t="str">
        <f t="shared" ca="1" si="662"/>
        <v/>
      </c>
      <c r="CW142" t="str">
        <f t="shared" ca="1" si="663"/>
        <v/>
      </c>
      <c r="CX142" t="str">
        <f t="shared" ca="1" si="664"/>
        <v/>
      </c>
      <c r="CY142" t="str">
        <f t="shared" ca="1" si="665"/>
        <v/>
      </c>
      <c r="CZ142" t="str">
        <f t="shared" ca="1" si="666"/>
        <v/>
      </c>
      <c r="DA142" t="str">
        <f t="shared" ca="1" si="667"/>
        <v/>
      </c>
      <c r="DB142" t="str">
        <f t="shared" ca="1" si="668"/>
        <v/>
      </c>
      <c r="DC142" t="str">
        <f t="shared" ca="1" si="669"/>
        <v/>
      </c>
      <c r="DD142" t="str">
        <f t="shared" ca="1" si="670"/>
        <v/>
      </c>
      <c r="DE142" t="str">
        <f t="shared" ca="1" si="671"/>
        <v/>
      </c>
      <c r="DF142" t="str">
        <f t="shared" ca="1" si="672"/>
        <v/>
      </c>
      <c r="DG142" t="str">
        <f t="shared" ca="1" si="673"/>
        <v/>
      </c>
      <c r="DH142" t="str">
        <f t="shared" ca="1" si="674"/>
        <v/>
      </c>
      <c r="DI142" t="str">
        <f t="shared" ca="1" si="675"/>
        <v/>
      </c>
      <c r="DJ142" t="str">
        <f t="shared" ca="1" si="676"/>
        <v/>
      </c>
      <c r="DK142" t="str">
        <f t="shared" ca="1" si="677"/>
        <v/>
      </c>
      <c r="DL142" t="str">
        <f t="shared" ca="1" si="678"/>
        <v/>
      </c>
      <c r="DM142" t="str">
        <f t="shared" ca="1" si="679"/>
        <v/>
      </c>
      <c r="DN142" t="str">
        <f t="shared" ca="1" si="680"/>
        <v/>
      </c>
      <c r="DO142" t="str">
        <f t="shared" ca="1" si="681"/>
        <v/>
      </c>
      <c r="DP142" t="str">
        <f t="shared" ca="1" si="682"/>
        <v/>
      </c>
      <c r="DQ142" t="str">
        <f t="shared" ca="1" si="683"/>
        <v/>
      </c>
      <c r="DR142" t="str">
        <f t="shared" ca="1" si="684"/>
        <v/>
      </c>
      <c r="DS142" t="str">
        <f t="shared" ca="1" si="685"/>
        <v/>
      </c>
      <c r="DT142" t="str">
        <f t="shared" ca="1" si="686"/>
        <v/>
      </c>
      <c r="DU142" t="str">
        <f t="shared" ca="1" si="687"/>
        <v/>
      </c>
      <c r="DV142" t="str">
        <f t="shared" ca="1" si="575"/>
        <v/>
      </c>
      <c r="DW142" t="str">
        <f t="shared" ca="1" si="688"/>
        <v/>
      </c>
      <c r="DX142" t="str">
        <f t="shared" ca="1" si="689"/>
        <v/>
      </c>
      <c r="DY142" t="str">
        <f t="shared" ca="1" si="690"/>
        <v/>
      </c>
      <c r="DZ142" t="str">
        <f t="shared" ca="1" si="691"/>
        <v/>
      </c>
      <c r="EA142" t="str">
        <f t="shared" ca="1" si="692"/>
        <v/>
      </c>
      <c r="EB142" t="str">
        <f t="shared" ca="1" si="693"/>
        <v/>
      </c>
      <c r="EC142" t="str">
        <f t="shared" ca="1" si="694"/>
        <v/>
      </c>
      <c r="ED142" t="str">
        <f t="shared" ca="1" si="695"/>
        <v/>
      </c>
      <c r="EE142" t="str">
        <f t="shared" ca="1" si="696"/>
        <v/>
      </c>
      <c r="EF142" t="str">
        <f t="shared" ca="1" si="697"/>
        <v/>
      </c>
      <c r="EG142" t="str">
        <f t="shared" ca="1" si="698"/>
        <v/>
      </c>
      <c r="EH142" t="str">
        <f t="shared" ca="1" si="699"/>
        <v/>
      </c>
      <c r="EI142" t="str">
        <f t="shared" ca="1" si="700"/>
        <v/>
      </c>
      <c r="EJ142" t="str">
        <f t="shared" ca="1" si="701"/>
        <v/>
      </c>
      <c r="EK142" t="str">
        <f t="shared" ca="1" si="702"/>
        <v/>
      </c>
      <c r="EL142" t="str">
        <f t="shared" ca="1" si="703"/>
        <v/>
      </c>
      <c r="EM142" t="str">
        <f t="shared" ca="1" si="704"/>
        <v/>
      </c>
      <c r="EN142" t="str">
        <f t="shared" ca="1" si="705"/>
        <v/>
      </c>
      <c r="EO142" t="str">
        <f t="shared" ca="1" si="706"/>
        <v/>
      </c>
      <c r="EP142" t="str">
        <f t="shared" ca="1" si="707"/>
        <v/>
      </c>
      <c r="EQ142" t="str">
        <f t="shared" ca="1" si="708"/>
        <v/>
      </c>
      <c r="ER142" t="str">
        <f t="shared" ca="1" si="709"/>
        <v/>
      </c>
      <c r="ES142" t="str">
        <f t="shared" ca="1" si="710"/>
        <v/>
      </c>
      <c r="ET142" t="str">
        <f t="shared" ca="1" si="711"/>
        <v/>
      </c>
      <c r="EU142" t="str">
        <f t="shared" ca="1" si="712"/>
        <v/>
      </c>
      <c r="EV142" t="str">
        <f t="shared" ca="1" si="713"/>
        <v/>
      </c>
      <c r="EW142" t="str">
        <f t="shared" ca="1" si="714"/>
        <v/>
      </c>
      <c r="EX142" t="str">
        <f t="shared" ca="1" si="715"/>
        <v/>
      </c>
      <c r="EY142" t="str">
        <f t="shared" ca="1" si="716"/>
        <v/>
      </c>
      <c r="EZ142" t="str">
        <f t="shared" ca="1" si="717"/>
        <v/>
      </c>
      <c r="FA142" t="str">
        <f t="shared" ca="1" si="718"/>
        <v/>
      </c>
      <c r="FB142" t="str">
        <f t="shared" ca="1" si="719"/>
        <v/>
      </c>
      <c r="FC142" t="str">
        <f t="shared" ca="1" si="720"/>
        <v/>
      </c>
      <c r="FD142" t="str">
        <f t="shared" ca="1" si="721"/>
        <v/>
      </c>
      <c r="FE142" t="str">
        <f t="shared" ca="1" si="722"/>
        <v/>
      </c>
      <c r="FF142" t="str">
        <f t="shared" ca="1" si="723"/>
        <v/>
      </c>
      <c r="FG142" t="str">
        <f t="shared" ca="1" si="724"/>
        <v/>
      </c>
      <c r="FH142" t="str">
        <f t="shared" ca="1" si="725"/>
        <v/>
      </c>
      <c r="FI142" t="str">
        <f t="shared" ca="1" si="726"/>
        <v/>
      </c>
      <c r="FJ142" t="str">
        <f t="shared" ca="1" si="727"/>
        <v/>
      </c>
      <c r="FK142" t="str">
        <f t="shared" ca="1" si="728"/>
        <v/>
      </c>
      <c r="FL142" t="str">
        <f t="shared" ca="1" si="729"/>
        <v/>
      </c>
      <c r="FM142" t="str">
        <f t="shared" ca="1" si="730"/>
        <v/>
      </c>
      <c r="FN142" t="str">
        <f t="shared" ca="1" si="731"/>
        <v/>
      </c>
      <c r="FO142" t="str">
        <f t="shared" ca="1" si="732"/>
        <v/>
      </c>
      <c r="FP142" t="str">
        <f t="shared" ca="1" si="733"/>
        <v/>
      </c>
      <c r="FQ142" t="str">
        <f t="shared" ca="1" si="734"/>
        <v/>
      </c>
      <c r="FR142" t="str">
        <f t="shared" ca="1" si="735"/>
        <v/>
      </c>
      <c r="FS142" t="str">
        <f t="shared" ca="1" si="736"/>
        <v/>
      </c>
      <c r="FT142" t="str">
        <f t="shared" ca="1" si="737"/>
        <v/>
      </c>
      <c r="FU142" t="str">
        <f t="shared" ca="1" si="738"/>
        <v/>
      </c>
      <c r="FV142" t="str">
        <f t="shared" ca="1" si="739"/>
        <v/>
      </c>
      <c r="FW142" t="str">
        <f t="shared" ca="1" si="740"/>
        <v/>
      </c>
      <c r="FX142" t="str">
        <f t="shared" ca="1" si="741"/>
        <v/>
      </c>
      <c r="FY142" t="str">
        <f t="shared" ca="1" si="742"/>
        <v/>
      </c>
      <c r="FZ142" t="str">
        <f t="shared" ca="1" si="743"/>
        <v/>
      </c>
      <c r="GA142" t="str">
        <f t="shared" ca="1" si="744"/>
        <v/>
      </c>
      <c r="GB142" t="str">
        <f t="shared" ca="1" si="745"/>
        <v/>
      </c>
      <c r="GC142" t="str">
        <f t="shared" ca="1" si="746"/>
        <v/>
      </c>
      <c r="GD142" t="str">
        <f t="shared" ca="1" si="747"/>
        <v/>
      </c>
      <c r="GE142" t="str">
        <f t="shared" ca="1" si="748"/>
        <v/>
      </c>
      <c r="GF142" t="str">
        <f t="shared" ca="1" si="749"/>
        <v/>
      </c>
      <c r="GG142" t="str">
        <f t="shared" ca="1" si="750"/>
        <v/>
      </c>
      <c r="GH142" t="str">
        <f t="shared" ca="1" si="751"/>
        <v/>
      </c>
      <c r="GI142" t="str">
        <f t="shared" ca="1" si="752"/>
        <v/>
      </c>
      <c r="GJ142" t="str">
        <f t="shared" ca="1" si="753"/>
        <v/>
      </c>
      <c r="GK142" t="str">
        <f t="shared" ca="1" si="754"/>
        <v/>
      </c>
      <c r="GL142" t="str">
        <f t="shared" ca="1" si="755"/>
        <v/>
      </c>
      <c r="GM142" t="str">
        <f t="shared" ca="1" si="756"/>
        <v/>
      </c>
      <c r="GN142" t="str">
        <f t="shared" ca="1" si="757"/>
        <v/>
      </c>
      <c r="GO142" t="str">
        <f t="shared" ca="1" si="758"/>
        <v/>
      </c>
      <c r="GP142" t="str">
        <f t="shared" ca="1" si="759"/>
        <v/>
      </c>
      <c r="GQ142" t="str">
        <f t="shared" ca="1" si="760"/>
        <v/>
      </c>
      <c r="GR142" t="str">
        <f t="shared" ca="1" si="761"/>
        <v/>
      </c>
      <c r="GS142" t="str">
        <f t="shared" ca="1" si="762"/>
        <v/>
      </c>
      <c r="GT142" t="str">
        <f t="shared" ca="1" si="763"/>
        <v/>
      </c>
      <c r="GU142" t="str">
        <f t="shared" ca="1" si="764"/>
        <v/>
      </c>
      <c r="GV142" t="str">
        <f t="shared" ca="1" si="765"/>
        <v/>
      </c>
      <c r="GW142" t="str">
        <f t="shared" ca="1" si="766"/>
        <v/>
      </c>
      <c r="GX142" t="str">
        <f t="shared" ca="1" si="767"/>
        <v/>
      </c>
      <c r="GY142" t="str">
        <f t="shared" ca="1" si="768"/>
        <v/>
      </c>
      <c r="GZ142" t="str">
        <f t="shared" ca="1" si="769"/>
        <v/>
      </c>
      <c r="HA142" t="str">
        <f t="shared" ca="1" si="770"/>
        <v/>
      </c>
      <c r="HB142" t="str">
        <f t="shared" ca="1" si="771"/>
        <v/>
      </c>
      <c r="HC142" t="str">
        <f t="shared" ca="1" si="772"/>
        <v/>
      </c>
      <c r="HD142" t="str">
        <f t="shared" ca="1" si="773"/>
        <v/>
      </c>
      <c r="HE142" t="str">
        <f t="shared" ca="1" si="774"/>
        <v/>
      </c>
      <c r="HF142" t="str">
        <f t="shared" ca="1" si="775"/>
        <v/>
      </c>
      <c r="HG142" t="str">
        <f t="shared" ca="1" si="776"/>
        <v/>
      </c>
      <c r="HH142" t="str">
        <f t="shared" ca="1" si="777"/>
        <v/>
      </c>
      <c r="HI142" t="str">
        <f t="shared" ca="1" si="778"/>
        <v/>
      </c>
      <c r="HJ142" t="str">
        <f t="shared" ca="1" si="779"/>
        <v/>
      </c>
      <c r="HK142" t="str">
        <f t="shared" ca="1" si="780"/>
        <v/>
      </c>
      <c r="HL142" t="str">
        <f t="shared" ca="1" si="781"/>
        <v/>
      </c>
      <c r="HM142" t="str">
        <f t="shared" ca="1" si="782"/>
        <v/>
      </c>
      <c r="HN142" t="str">
        <f t="shared" ca="1" si="783"/>
        <v/>
      </c>
      <c r="HO142" t="str">
        <f t="shared" ca="1" si="784"/>
        <v/>
      </c>
      <c r="HP142" t="str">
        <f t="shared" ca="1" si="785"/>
        <v/>
      </c>
      <c r="HQ142" t="str">
        <f t="shared" ca="1" si="786"/>
        <v/>
      </c>
      <c r="HR142" t="str">
        <f t="shared" ca="1" si="787"/>
        <v/>
      </c>
      <c r="HS142" t="str">
        <f t="shared" ca="1" si="788"/>
        <v/>
      </c>
      <c r="HT142" t="str">
        <f t="shared" ca="1" si="789"/>
        <v/>
      </c>
      <c r="HU142" t="str">
        <f t="shared" ca="1" si="790"/>
        <v/>
      </c>
      <c r="HV142" t="str">
        <f t="shared" ca="1" si="791"/>
        <v/>
      </c>
      <c r="HW142" t="str">
        <f t="shared" ca="1" si="792"/>
        <v/>
      </c>
      <c r="HX142" t="str">
        <f t="shared" ca="1" si="793"/>
        <v/>
      </c>
      <c r="HY142" t="str">
        <f t="shared" ca="1" si="794"/>
        <v/>
      </c>
      <c r="HZ142" t="str">
        <f t="shared" ca="1" si="795"/>
        <v/>
      </c>
      <c r="IA142" t="str">
        <f t="shared" ca="1" si="796"/>
        <v/>
      </c>
      <c r="IB142" t="str">
        <f t="shared" ca="1" si="797"/>
        <v/>
      </c>
      <c r="IC142" t="str">
        <f t="shared" ca="1" si="798"/>
        <v/>
      </c>
      <c r="ID142" t="str">
        <f t="shared" ca="1" si="799"/>
        <v/>
      </c>
      <c r="IE142" t="str">
        <f t="shared" ca="1" si="800"/>
        <v/>
      </c>
      <c r="IF142" t="str">
        <f t="shared" ca="1" si="801"/>
        <v/>
      </c>
      <c r="IG142" t="str">
        <f t="shared" ca="1" si="802"/>
        <v/>
      </c>
      <c r="IH142" t="str">
        <f t="shared" ca="1" si="803"/>
        <v/>
      </c>
      <c r="II142" t="str">
        <f t="shared" ca="1" si="804"/>
        <v/>
      </c>
      <c r="IJ142" t="str">
        <f t="shared" ca="1" si="805"/>
        <v/>
      </c>
      <c r="IK142" t="str">
        <f t="shared" ca="1" si="806"/>
        <v/>
      </c>
      <c r="IL142" t="str">
        <f t="shared" ca="1" si="807"/>
        <v/>
      </c>
      <c r="IM142" t="str">
        <f t="shared" ca="1" si="808"/>
        <v/>
      </c>
      <c r="IN142" t="str">
        <f t="shared" ca="1" si="809"/>
        <v/>
      </c>
      <c r="IO142" t="str">
        <f t="shared" ca="1" si="810"/>
        <v/>
      </c>
      <c r="IP142" t="str">
        <f t="shared" ca="1" si="811"/>
        <v/>
      </c>
      <c r="IQ142" t="str">
        <f t="shared" ca="1" si="812"/>
        <v/>
      </c>
      <c r="IR142" t="str">
        <f t="shared" ca="1" si="813"/>
        <v/>
      </c>
      <c r="IS142" t="str">
        <f t="shared" ca="1" si="814"/>
        <v/>
      </c>
      <c r="IT142" t="str">
        <f t="shared" ca="1" si="815"/>
        <v/>
      </c>
      <c r="IU142" t="str">
        <f t="shared" ca="1" si="816"/>
        <v/>
      </c>
      <c r="IV142" t="str">
        <f t="shared" ca="1" si="817"/>
        <v/>
      </c>
      <c r="IW142" t="str">
        <f t="shared" ca="1" si="818"/>
        <v/>
      </c>
      <c r="IX142" t="str">
        <f t="shared" ca="1" si="819"/>
        <v/>
      </c>
      <c r="IY142" t="str">
        <f t="shared" ca="1" si="820"/>
        <v/>
      </c>
      <c r="IZ142" t="str">
        <f t="shared" ca="1" si="821"/>
        <v/>
      </c>
      <c r="JA142" t="str">
        <f t="shared" ca="1" si="822"/>
        <v/>
      </c>
      <c r="JB142" t="str">
        <f t="shared" ca="1" si="823"/>
        <v/>
      </c>
      <c r="JC142" t="str">
        <f t="shared" ca="1" si="824"/>
        <v/>
      </c>
      <c r="JD142" t="str">
        <f t="shared" ca="1" si="825"/>
        <v/>
      </c>
      <c r="JE142" t="str">
        <f t="shared" ca="1" si="826"/>
        <v/>
      </c>
      <c r="JF142" t="str">
        <f t="shared" ca="1" si="827"/>
        <v/>
      </c>
      <c r="JG142" t="str">
        <f t="shared" ca="1" si="828"/>
        <v/>
      </c>
      <c r="JH142" t="str">
        <f t="shared" ca="1" si="829"/>
        <v/>
      </c>
      <c r="JI142" t="str">
        <f t="shared" ca="1" si="830"/>
        <v/>
      </c>
      <c r="JJ142" t="str">
        <f t="shared" ca="1" si="831"/>
        <v/>
      </c>
      <c r="JK142" t="str">
        <f t="shared" ca="1" si="832"/>
        <v/>
      </c>
      <c r="JL142" t="str">
        <f t="shared" ca="1" si="833"/>
        <v/>
      </c>
      <c r="JM142" t="str">
        <f t="shared" ca="1" si="834"/>
        <v/>
      </c>
      <c r="JN142" t="str">
        <f t="shared" ca="1" si="835"/>
        <v/>
      </c>
      <c r="JO142" t="str">
        <f t="shared" ca="1" si="836"/>
        <v/>
      </c>
      <c r="JP142" t="str">
        <f t="shared" ca="1" si="837"/>
        <v/>
      </c>
      <c r="JQ142" t="str">
        <f t="shared" ca="1" si="838"/>
        <v/>
      </c>
      <c r="JR142" t="str">
        <f t="shared" ca="1" si="839"/>
        <v/>
      </c>
      <c r="JS142" t="str">
        <f t="shared" ca="1" si="840"/>
        <v/>
      </c>
      <c r="JT142" t="str">
        <f t="shared" ca="1" si="841"/>
        <v/>
      </c>
      <c r="JU142" t="str">
        <f t="shared" ca="1" si="842"/>
        <v/>
      </c>
    </row>
    <row r="143" spans="1:281" x14ac:dyDescent="0.25">
      <c r="A143">
        <f t="shared" si="843"/>
        <v>142</v>
      </c>
      <c r="B143" t="str">
        <f t="shared" ca="1" si="572"/>
        <v/>
      </c>
      <c r="C143">
        <v>6</v>
      </c>
      <c r="D143">
        <f t="shared" si="576"/>
        <v>142</v>
      </c>
      <c r="E143">
        <f t="shared" si="577"/>
        <v>17</v>
      </c>
      <c r="F143">
        <f ca="1">COUNT((AD143,AP143,BB143,BN143,BZ143,CL143,CX143,DJ143,DV143,EH143,ET143,FF143,FR143,GD143,GP143,HB143,HN143,HZ143,IL143,IX143,JJ143,JV143,KH143,KT143,LF143,LR143))</f>
        <v>0</v>
      </c>
      <c r="G143">
        <f t="shared" ca="1" si="578"/>
        <v>0</v>
      </c>
      <c r="H143">
        <f t="shared" ca="1" si="579"/>
        <v>0</v>
      </c>
      <c r="I143">
        <f t="shared" ca="1" si="573"/>
        <v>0</v>
      </c>
      <c r="J143">
        <f t="shared" ca="1" si="580"/>
        <v>0</v>
      </c>
      <c r="K143">
        <f t="shared" ca="1" si="581"/>
        <v>-1</v>
      </c>
      <c r="L143">
        <f t="shared" ca="1" si="565"/>
        <v>9</v>
      </c>
      <c r="M143">
        <f t="shared" ca="1" si="582"/>
        <v>0</v>
      </c>
      <c r="N143">
        <f t="shared" ca="1" si="566"/>
        <v>65</v>
      </c>
      <c r="O143">
        <f t="shared" ca="1" si="583"/>
        <v>-1</v>
      </c>
      <c r="P143">
        <f t="shared" ca="1" si="567"/>
        <v>9</v>
      </c>
      <c r="Q143">
        <f t="shared" ca="1" si="584"/>
        <v>0</v>
      </c>
      <c r="R143">
        <f t="shared" ca="1" si="585"/>
        <v>0</v>
      </c>
      <c r="S143">
        <f t="shared" ca="1" si="586"/>
        <v>0</v>
      </c>
      <c r="T143">
        <f t="shared" ca="1" si="587"/>
        <v>0</v>
      </c>
      <c r="U143" t="str">
        <f t="shared" ca="1" si="574"/>
        <v>999999999999</v>
      </c>
      <c r="V143">
        <f t="shared" ca="1" si="568"/>
        <v>0</v>
      </c>
      <c r="W143">
        <f t="shared" si="588"/>
        <v>142</v>
      </c>
      <c r="X143" t="e">
        <f t="shared" ca="1" si="569"/>
        <v>#N/A</v>
      </c>
      <c r="Y143">
        <f t="shared" ca="1" si="589"/>
        <v>0</v>
      </c>
      <c r="Z143" t="str">
        <f t="shared" ca="1" si="590"/>
        <v>999zz</v>
      </c>
      <c r="AA143">
        <f t="shared" ca="1" si="570"/>
        <v>350</v>
      </c>
      <c r="AB143">
        <f t="shared" si="591"/>
        <v>142</v>
      </c>
      <c r="AC143" t="e">
        <f t="shared" ca="1" si="571"/>
        <v>#N/A</v>
      </c>
      <c r="AD143" t="str">
        <f t="shared" ca="1" si="592"/>
        <v/>
      </c>
      <c r="AE143" t="str">
        <f t="shared" ca="1" si="593"/>
        <v/>
      </c>
      <c r="AF143" t="str">
        <f t="shared" ca="1" si="594"/>
        <v/>
      </c>
      <c r="AG143" t="str">
        <f t="shared" ca="1" si="595"/>
        <v/>
      </c>
      <c r="AH143" t="str">
        <f t="shared" ca="1" si="596"/>
        <v/>
      </c>
      <c r="AI143" t="str">
        <f t="shared" ca="1" si="597"/>
        <v/>
      </c>
      <c r="AJ143" t="str">
        <f t="shared" ca="1" si="598"/>
        <v/>
      </c>
      <c r="AK143" t="str">
        <f t="shared" ca="1" si="599"/>
        <v/>
      </c>
      <c r="AL143" t="str">
        <f t="shared" ca="1" si="600"/>
        <v/>
      </c>
      <c r="AM143" t="str">
        <f t="shared" ca="1" si="601"/>
        <v/>
      </c>
      <c r="AN143" t="str">
        <f t="shared" ca="1" si="602"/>
        <v/>
      </c>
      <c r="AO143" t="str">
        <f t="shared" ca="1" si="603"/>
        <v/>
      </c>
      <c r="AP143" t="str">
        <f t="shared" ca="1" si="604"/>
        <v/>
      </c>
      <c r="AQ143" t="str">
        <f t="shared" ca="1" si="605"/>
        <v/>
      </c>
      <c r="AR143" t="str">
        <f t="shared" ca="1" si="606"/>
        <v/>
      </c>
      <c r="AS143" t="str">
        <f t="shared" ca="1" si="607"/>
        <v/>
      </c>
      <c r="AT143" t="str">
        <f t="shared" ca="1" si="608"/>
        <v/>
      </c>
      <c r="AU143" t="str">
        <f t="shared" ca="1" si="609"/>
        <v/>
      </c>
      <c r="AV143" t="str">
        <f t="shared" ca="1" si="610"/>
        <v/>
      </c>
      <c r="AW143" t="str">
        <f t="shared" ca="1" si="611"/>
        <v/>
      </c>
      <c r="AX143" t="str">
        <f t="shared" ca="1" si="612"/>
        <v/>
      </c>
      <c r="AY143" t="str">
        <f t="shared" ca="1" si="613"/>
        <v/>
      </c>
      <c r="AZ143" t="str">
        <f t="shared" ca="1" si="614"/>
        <v/>
      </c>
      <c r="BA143" t="str">
        <f t="shared" ca="1" si="615"/>
        <v/>
      </c>
      <c r="BB143" t="str">
        <f t="shared" ca="1" si="616"/>
        <v/>
      </c>
      <c r="BC143" t="str">
        <f t="shared" ca="1" si="617"/>
        <v/>
      </c>
      <c r="BD143" t="str">
        <f t="shared" ca="1" si="618"/>
        <v/>
      </c>
      <c r="BE143" t="str">
        <f t="shared" ca="1" si="619"/>
        <v/>
      </c>
      <c r="BF143" t="str">
        <f t="shared" ca="1" si="620"/>
        <v/>
      </c>
      <c r="BG143" t="str">
        <f t="shared" ca="1" si="621"/>
        <v/>
      </c>
      <c r="BH143" t="str">
        <f t="shared" ca="1" si="622"/>
        <v/>
      </c>
      <c r="BI143" t="str">
        <f t="shared" ca="1" si="623"/>
        <v/>
      </c>
      <c r="BJ143" t="str">
        <f t="shared" ca="1" si="624"/>
        <v/>
      </c>
      <c r="BK143" t="str">
        <f t="shared" ca="1" si="625"/>
        <v/>
      </c>
      <c r="BL143" t="str">
        <f t="shared" ca="1" si="626"/>
        <v/>
      </c>
      <c r="BM143" t="str">
        <f t="shared" ca="1" si="627"/>
        <v/>
      </c>
      <c r="BN143" t="str">
        <f t="shared" ca="1" si="628"/>
        <v/>
      </c>
      <c r="BO143" t="str">
        <f t="shared" ca="1" si="629"/>
        <v/>
      </c>
      <c r="BP143" t="str">
        <f t="shared" ca="1" si="630"/>
        <v/>
      </c>
      <c r="BQ143" t="str">
        <f t="shared" ca="1" si="631"/>
        <v/>
      </c>
      <c r="BR143" t="str">
        <f t="shared" ca="1" si="632"/>
        <v/>
      </c>
      <c r="BS143" t="str">
        <f t="shared" ca="1" si="633"/>
        <v/>
      </c>
      <c r="BT143" t="str">
        <f t="shared" ca="1" si="634"/>
        <v/>
      </c>
      <c r="BU143" t="str">
        <f t="shared" ca="1" si="635"/>
        <v/>
      </c>
      <c r="BV143" t="str">
        <f t="shared" ca="1" si="636"/>
        <v/>
      </c>
      <c r="BW143" t="str">
        <f t="shared" ca="1" si="637"/>
        <v/>
      </c>
      <c r="BX143" t="str">
        <f t="shared" ca="1" si="638"/>
        <v/>
      </c>
      <c r="BY143" t="str">
        <f t="shared" ca="1" si="639"/>
        <v/>
      </c>
      <c r="BZ143" t="str">
        <f t="shared" ca="1" si="640"/>
        <v/>
      </c>
      <c r="CA143" t="str">
        <f t="shared" ca="1" si="641"/>
        <v/>
      </c>
      <c r="CB143" t="str">
        <f t="shared" ca="1" si="642"/>
        <v/>
      </c>
      <c r="CC143" t="str">
        <f t="shared" ca="1" si="643"/>
        <v/>
      </c>
      <c r="CD143" t="str">
        <f t="shared" ca="1" si="644"/>
        <v/>
      </c>
      <c r="CE143" t="str">
        <f t="shared" ca="1" si="645"/>
        <v/>
      </c>
      <c r="CF143" t="str">
        <f t="shared" ca="1" si="646"/>
        <v/>
      </c>
      <c r="CG143" t="str">
        <f t="shared" ca="1" si="647"/>
        <v/>
      </c>
      <c r="CH143" t="str">
        <f t="shared" ca="1" si="648"/>
        <v/>
      </c>
      <c r="CI143" t="str">
        <f t="shared" ca="1" si="649"/>
        <v/>
      </c>
      <c r="CJ143" t="str">
        <f t="shared" ca="1" si="650"/>
        <v/>
      </c>
      <c r="CK143" t="str">
        <f t="shared" ca="1" si="651"/>
        <v/>
      </c>
      <c r="CL143" t="str">
        <f t="shared" ca="1" si="652"/>
        <v/>
      </c>
      <c r="CM143" t="str">
        <f t="shared" ca="1" si="653"/>
        <v/>
      </c>
      <c r="CN143" t="str">
        <f t="shared" ca="1" si="654"/>
        <v/>
      </c>
      <c r="CO143" t="str">
        <f t="shared" ca="1" si="655"/>
        <v/>
      </c>
      <c r="CP143" t="str">
        <f t="shared" ca="1" si="656"/>
        <v/>
      </c>
      <c r="CQ143" t="str">
        <f t="shared" ca="1" si="657"/>
        <v/>
      </c>
      <c r="CR143" t="str">
        <f t="shared" ca="1" si="658"/>
        <v/>
      </c>
      <c r="CS143" t="str">
        <f t="shared" ca="1" si="659"/>
        <v/>
      </c>
      <c r="CT143" t="str">
        <f t="shared" ca="1" si="660"/>
        <v/>
      </c>
      <c r="CU143" t="str">
        <f t="shared" ca="1" si="661"/>
        <v/>
      </c>
      <c r="CV143" t="str">
        <f t="shared" ca="1" si="662"/>
        <v/>
      </c>
      <c r="CW143" t="str">
        <f t="shared" ca="1" si="663"/>
        <v/>
      </c>
      <c r="CX143" t="str">
        <f t="shared" ca="1" si="664"/>
        <v/>
      </c>
      <c r="CY143" t="str">
        <f t="shared" ca="1" si="665"/>
        <v/>
      </c>
      <c r="CZ143" t="str">
        <f t="shared" ca="1" si="666"/>
        <v/>
      </c>
      <c r="DA143" t="str">
        <f t="shared" ca="1" si="667"/>
        <v/>
      </c>
      <c r="DB143" t="str">
        <f t="shared" ca="1" si="668"/>
        <v/>
      </c>
      <c r="DC143" t="str">
        <f t="shared" ca="1" si="669"/>
        <v/>
      </c>
      <c r="DD143" t="str">
        <f t="shared" ca="1" si="670"/>
        <v/>
      </c>
      <c r="DE143" t="str">
        <f t="shared" ca="1" si="671"/>
        <v/>
      </c>
      <c r="DF143" t="str">
        <f t="shared" ca="1" si="672"/>
        <v/>
      </c>
      <c r="DG143" t="str">
        <f t="shared" ca="1" si="673"/>
        <v/>
      </c>
      <c r="DH143" t="str">
        <f t="shared" ca="1" si="674"/>
        <v/>
      </c>
      <c r="DI143" t="str">
        <f t="shared" ca="1" si="675"/>
        <v/>
      </c>
      <c r="DJ143" t="str">
        <f t="shared" ca="1" si="676"/>
        <v/>
      </c>
      <c r="DK143" t="str">
        <f t="shared" ca="1" si="677"/>
        <v/>
      </c>
      <c r="DL143" t="str">
        <f t="shared" ca="1" si="678"/>
        <v/>
      </c>
      <c r="DM143" t="str">
        <f t="shared" ca="1" si="679"/>
        <v/>
      </c>
      <c r="DN143" t="str">
        <f t="shared" ca="1" si="680"/>
        <v/>
      </c>
      <c r="DO143" t="str">
        <f t="shared" ca="1" si="681"/>
        <v/>
      </c>
      <c r="DP143" t="str">
        <f t="shared" ca="1" si="682"/>
        <v/>
      </c>
      <c r="DQ143" t="str">
        <f t="shared" ca="1" si="683"/>
        <v/>
      </c>
      <c r="DR143" t="str">
        <f t="shared" ca="1" si="684"/>
        <v/>
      </c>
      <c r="DS143" t="str">
        <f t="shared" ca="1" si="685"/>
        <v/>
      </c>
      <c r="DT143" t="str">
        <f t="shared" ca="1" si="686"/>
        <v/>
      </c>
      <c r="DU143" t="str">
        <f t="shared" ca="1" si="687"/>
        <v/>
      </c>
      <c r="DV143" t="str">
        <f t="shared" ca="1" si="575"/>
        <v/>
      </c>
      <c r="DW143" t="str">
        <f t="shared" ca="1" si="688"/>
        <v/>
      </c>
      <c r="DX143" t="str">
        <f t="shared" ca="1" si="689"/>
        <v/>
      </c>
      <c r="DY143" t="str">
        <f t="shared" ca="1" si="690"/>
        <v/>
      </c>
      <c r="DZ143" t="str">
        <f t="shared" ca="1" si="691"/>
        <v/>
      </c>
      <c r="EA143" t="str">
        <f t="shared" ca="1" si="692"/>
        <v/>
      </c>
      <c r="EB143" t="str">
        <f t="shared" ca="1" si="693"/>
        <v/>
      </c>
      <c r="EC143" t="str">
        <f t="shared" ca="1" si="694"/>
        <v/>
      </c>
      <c r="ED143" t="str">
        <f t="shared" ca="1" si="695"/>
        <v/>
      </c>
      <c r="EE143" t="str">
        <f t="shared" ca="1" si="696"/>
        <v/>
      </c>
      <c r="EF143" t="str">
        <f t="shared" ca="1" si="697"/>
        <v/>
      </c>
      <c r="EG143" t="str">
        <f t="shared" ca="1" si="698"/>
        <v/>
      </c>
      <c r="EH143" t="str">
        <f t="shared" ca="1" si="699"/>
        <v/>
      </c>
      <c r="EI143" t="str">
        <f t="shared" ca="1" si="700"/>
        <v/>
      </c>
      <c r="EJ143" t="str">
        <f t="shared" ca="1" si="701"/>
        <v/>
      </c>
      <c r="EK143" t="str">
        <f t="shared" ca="1" si="702"/>
        <v/>
      </c>
      <c r="EL143" t="str">
        <f t="shared" ca="1" si="703"/>
        <v/>
      </c>
      <c r="EM143" t="str">
        <f t="shared" ca="1" si="704"/>
        <v/>
      </c>
      <c r="EN143" t="str">
        <f t="shared" ca="1" si="705"/>
        <v/>
      </c>
      <c r="EO143" t="str">
        <f t="shared" ca="1" si="706"/>
        <v/>
      </c>
      <c r="EP143" t="str">
        <f t="shared" ca="1" si="707"/>
        <v/>
      </c>
      <c r="EQ143" t="str">
        <f t="shared" ca="1" si="708"/>
        <v/>
      </c>
      <c r="ER143" t="str">
        <f t="shared" ca="1" si="709"/>
        <v/>
      </c>
      <c r="ES143" t="str">
        <f t="shared" ca="1" si="710"/>
        <v/>
      </c>
      <c r="ET143" t="str">
        <f t="shared" ca="1" si="711"/>
        <v/>
      </c>
      <c r="EU143" t="str">
        <f t="shared" ca="1" si="712"/>
        <v/>
      </c>
      <c r="EV143" t="str">
        <f t="shared" ca="1" si="713"/>
        <v/>
      </c>
      <c r="EW143" t="str">
        <f t="shared" ca="1" si="714"/>
        <v/>
      </c>
      <c r="EX143" t="str">
        <f t="shared" ca="1" si="715"/>
        <v/>
      </c>
      <c r="EY143" t="str">
        <f t="shared" ca="1" si="716"/>
        <v/>
      </c>
      <c r="EZ143" t="str">
        <f t="shared" ca="1" si="717"/>
        <v/>
      </c>
      <c r="FA143" t="str">
        <f t="shared" ca="1" si="718"/>
        <v/>
      </c>
      <c r="FB143" t="str">
        <f t="shared" ca="1" si="719"/>
        <v/>
      </c>
      <c r="FC143" t="str">
        <f t="shared" ca="1" si="720"/>
        <v/>
      </c>
      <c r="FD143" t="str">
        <f t="shared" ca="1" si="721"/>
        <v/>
      </c>
      <c r="FE143" t="str">
        <f t="shared" ca="1" si="722"/>
        <v/>
      </c>
      <c r="FF143" t="str">
        <f t="shared" ca="1" si="723"/>
        <v/>
      </c>
      <c r="FG143" t="str">
        <f t="shared" ca="1" si="724"/>
        <v/>
      </c>
      <c r="FH143" t="str">
        <f t="shared" ca="1" si="725"/>
        <v/>
      </c>
      <c r="FI143" t="str">
        <f t="shared" ca="1" si="726"/>
        <v/>
      </c>
      <c r="FJ143" t="str">
        <f t="shared" ca="1" si="727"/>
        <v/>
      </c>
      <c r="FK143" t="str">
        <f t="shared" ca="1" si="728"/>
        <v/>
      </c>
      <c r="FL143" t="str">
        <f t="shared" ca="1" si="729"/>
        <v/>
      </c>
      <c r="FM143" t="str">
        <f t="shared" ca="1" si="730"/>
        <v/>
      </c>
      <c r="FN143" t="str">
        <f t="shared" ca="1" si="731"/>
        <v/>
      </c>
      <c r="FO143" t="str">
        <f t="shared" ca="1" si="732"/>
        <v/>
      </c>
      <c r="FP143" t="str">
        <f t="shared" ca="1" si="733"/>
        <v/>
      </c>
      <c r="FQ143" t="str">
        <f t="shared" ca="1" si="734"/>
        <v/>
      </c>
      <c r="FR143" t="str">
        <f t="shared" ca="1" si="735"/>
        <v/>
      </c>
      <c r="FS143" t="str">
        <f t="shared" ca="1" si="736"/>
        <v/>
      </c>
      <c r="FT143" t="str">
        <f t="shared" ca="1" si="737"/>
        <v/>
      </c>
      <c r="FU143" t="str">
        <f t="shared" ca="1" si="738"/>
        <v/>
      </c>
      <c r="FV143" t="str">
        <f t="shared" ca="1" si="739"/>
        <v/>
      </c>
      <c r="FW143" t="str">
        <f t="shared" ca="1" si="740"/>
        <v/>
      </c>
      <c r="FX143" t="str">
        <f t="shared" ca="1" si="741"/>
        <v/>
      </c>
      <c r="FY143" t="str">
        <f t="shared" ca="1" si="742"/>
        <v/>
      </c>
      <c r="FZ143" t="str">
        <f t="shared" ca="1" si="743"/>
        <v/>
      </c>
      <c r="GA143" t="str">
        <f t="shared" ca="1" si="744"/>
        <v/>
      </c>
      <c r="GB143" t="str">
        <f t="shared" ca="1" si="745"/>
        <v/>
      </c>
      <c r="GC143" t="str">
        <f t="shared" ca="1" si="746"/>
        <v/>
      </c>
      <c r="GD143" t="str">
        <f t="shared" ca="1" si="747"/>
        <v/>
      </c>
      <c r="GE143" t="str">
        <f t="shared" ca="1" si="748"/>
        <v/>
      </c>
      <c r="GF143" t="str">
        <f t="shared" ca="1" si="749"/>
        <v/>
      </c>
      <c r="GG143" t="str">
        <f t="shared" ca="1" si="750"/>
        <v/>
      </c>
      <c r="GH143" t="str">
        <f t="shared" ca="1" si="751"/>
        <v/>
      </c>
      <c r="GI143" t="str">
        <f t="shared" ca="1" si="752"/>
        <v/>
      </c>
      <c r="GJ143" t="str">
        <f t="shared" ca="1" si="753"/>
        <v/>
      </c>
      <c r="GK143" t="str">
        <f t="shared" ca="1" si="754"/>
        <v/>
      </c>
      <c r="GL143" t="str">
        <f t="shared" ca="1" si="755"/>
        <v/>
      </c>
      <c r="GM143" t="str">
        <f t="shared" ca="1" si="756"/>
        <v/>
      </c>
      <c r="GN143" t="str">
        <f t="shared" ca="1" si="757"/>
        <v/>
      </c>
      <c r="GO143" t="str">
        <f t="shared" ca="1" si="758"/>
        <v/>
      </c>
      <c r="GP143" t="str">
        <f t="shared" ca="1" si="759"/>
        <v/>
      </c>
      <c r="GQ143" t="str">
        <f t="shared" ca="1" si="760"/>
        <v/>
      </c>
      <c r="GR143" t="str">
        <f t="shared" ca="1" si="761"/>
        <v/>
      </c>
      <c r="GS143" t="str">
        <f t="shared" ca="1" si="762"/>
        <v/>
      </c>
      <c r="GT143" t="str">
        <f t="shared" ca="1" si="763"/>
        <v/>
      </c>
      <c r="GU143" t="str">
        <f t="shared" ca="1" si="764"/>
        <v/>
      </c>
      <c r="GV143" t="str">
        <f t="shared" ca="1" si="765"/>
        <v/>
      </c>
      <c r="GW143" t="str">
        <f t="shared" ca="1" si="766"/>
        <v/>
      </c>
      <c r="GX143" t="str">
        <f t="shared" ca="1" si="767"/>
        <v/>
      </c>
      <c r="GY143" t="str">
        <f t="shared" ca="1" si="768"/>
        <v/>
      </c>
      <c r="GZ143" t="str">
        <f t="shared" ca="1" si="769"/>
        <v/>
      </c>
      <c r="HA143" t="str">
        <f t="shared" ca="1" si="770"/>
        <v/>
      </c>
      <c r="HB143" t="str">
        <f t="shared" ca="1" si="771"/>
        <v/>
      </c>
      <c r="HC143" t="str">
        <f t="shared" ca="1" si="772"/>
        <v/>
      </c>
      <c r="HD143" t="str">
        <f t="shared" ca="1" si="773"/>
        <v/>
      </c>
      <c r="HE143" t="str">
        <f t="shared" ca="1" si="774"/>
        <v/>
      </c>
      <c r="HF143" t="str">
        <f t="shared" ca="1" si="775"/>
        <v/>
      </c>
      <c r="HG143" t="str">
        <f t="shared" ca="1" si="776"/>
        <v/>
      </c>
      <c r="HH143" t="str">
        <f t="shared" ca="1" si="777"/>
        <v/>
      </c>
      <c r="HI143" t="str">
        <f t="shared" ca="1" si="778"/>
        <v/>
      </c>
      <c r="HJ143" t="str">
        <f t="shared" ca="1" si="779"/>
        <v/>
      </c>
      <c r="HK143" t="str">
        <f t="shared" ca="1" si="780"/>
        <v/>
      </c>
      <c r="HL143" t="str">
        <f t="shared" ca="1" si="781"/>
        <v/>
      </c>
      <c r="HM143" t="str">
        <f t="shared" ca="1" si="782"/>
        <v/>
      </c>
      <c r="HN143" t="str">
        <f t="shared" ca="1" si="783"/>
        <v/>
      </c>
      <c r="HO143" t="str">
        <f t="shared" ca="1" si="784"/>
        <v/>
      </c>
      <c r="HP143" t="str">
        <f t="shared" ca="1" si="785"/>
        <v/>
      </c>
      <c r="HQ143" t="str">
        <f t="shared" ca="1" si="786"/>
        <v/>
      </c>
      <c r="HR143" t="str">
        <f t="shared" ca="1" si="787"/>
        <v/>
      </c>
      <c r="HS143" t="str">
        <f t="shared" ca="1" si="788"/>
        <v/>
      </c>
      <c r="HT143" t="str">
        <f t="shared" ca="1" si="789"/>
        <v/>
      </c>
      <c r="HU143" t="str">
        <f t="shared" ca="1" si="790"/>
        <v/>
      </c>
      <c r="HV143" t="str">
        <f t="shared" ca="1" si="791"/>
        <v/>
      </c>
      <c r="HW143" t="str">
        <f t="shared" ca="1" si="792"/>
        <v/>
      </c>
      <c r="HX143" t="str">
        <f t="shared" ca="1" si="793"/>
        <v/>
      </c>
      <c r="HY143" t="str">
        <f t="shared" ca="1" si="794"/>
        <v/>
      </c>
      <c r="HZ143" t="str">
        <f t="shared" ca="1" si="795"/>
        <v/>
      </c>
      <c r="IA143" t="str">
        <f t="shared" ca="1" si="796"/>
        <v/>
      </c>
      <c r="IB143" t="str">
        <f t="shared" ca="1" si="797"/>
        <v/>
      </c>
      <c r="IC143" t="str">
        <f t="shared" ca="1" si="798"/>
        <v/>
      </c>
      <c r="ID143" t="str">
        <f t="shared" ca="1" si="799"/>
        <v/>
      </c>
      <c r="IE143" t="str">
        <f t="shared" ca="1" si="800"/>
        <v/>
      </c>
      <c r="IF143" t="str">
        <f t="shared" ca="1" si="801"/>
        <v/>
      </c>
      <c r="IG143" t="str">
        <f t="shared" ca="1" si="802"/>
        <v/>
      </c>
      <c r="IH143" t="str">
        <f t="shared" ca="1" si="803"/>
        <v/>
      </c>
      <c r="II143" t="str">
        <f t="shared" ca="1" si="804"/>
        <v/>
      </c>
      <c r="IJ143" t="str">
        <f t="shared" ca="1" si="805"/>
        <v/>
      </c>
      <c r="IK143" t="str">
        <f t="shared" ca="1" si="806"/>
        <v/>
      </c>
      <c r="IL143" t="str">
        <f t="shared" ca="1" si="807"/>
        <v/>
      </c>
      <c r="IM143" t="str">
        <f t="shared" ca="1" si="808"/>
        <v/>
      </c>
      <c r="IN143" t="str">
        <f t="shared" ca="1" si="809"/>
        <v/>
      </c>
      <c r="IO143" t="str">
        <f t="shared" ca="1" si="810"/>
        <v/>
      </c>
      <c r="IP143" t="str">
        <f t="shared" ca="1" si="811"/>
        <v/>
      </c>
      <c r="IQ143" t="str">
        <f t="shared" ca="1" si="812"/>
        <v/>
      </c>
      <c r="IR143" t="str">
        <f t="shared" ca="1" si="813"/>
        <v/>
      </c>
      <c r="IS143" t="str">
        <f t="shared" ca="1" si="814"/>
        <v/>
      </c>
      <c r="IT143" t="str">
        <f t="shared" ca="1" si="815"/>
        <v/>
      </c>
      <c r="IU143" t="str">
        <f t="shared" ca="1" si="816"/>
        <v/>
      </c>
      <c r="IV143" t="str">
        <f t="shared" ca="1" si="817"/>
        <v/>
      </c>
      <c r="IW143" t="str">
        <f t="shared" ca="1" si="818"/>
        <v/>
      </c>
      <c r="IX143" t="str">
        <f t="shared" ca="1" si="819"/>
        <v/>
      </c>
      <c r="IY143" t="str">
        <f t="shared" ca="1" si="820"/>
        <v/>
      </c>
      <c r="IZ143" t="str">
        <f t="shared" ca="1" si="821"/>
        <v/>
      </c>
      <c r="JA143" t="str">
        <f t="shared" ca="1" si="822"/>
        <v/>
      </c>
      <c r="JB143" t="str">
        <f t="shared" ca="1" si="823"/>
        <v/>
      </c>
      <c r="JC143" t="str">
        <f t="shared" ca="1" si="824"/>
        <v/>
      </c>
      <c r="JD143" t="str">
        <f t="shared" ca="1" si="825"/>
        <v/>
      </c>
      <c r="JE143" t="str">
        <f t="shared" ca="1" si="826"/>
        <v/>
      </c>
      <c r="JF143" t="str">
        <f t="shared" ca="1" si="827"/>
        <v/>
      </c>
      <c r="JG143" t="str">
        <f t="shared" ca="1" si="828"/>
        <v/>
      </c>
      <c r="JH143" t="str">
        <f t="shared" ca="1" si="829"/>
        <v/>
      </c>
      <c r="JI143" t="str">
        <f t="shared" ca="1" si="830"/>
        <v/>
      </c>
      <c r="JJ143" t="str">
        <f t="shared" ca="1" si="831"/>
        <v/>
      </c>
      <c r="JK143" t="str">
        <f t="shared" ca="1" si="832"/>
        <v/>
      </c>
      <c r="JL143" t="str">
        <f t="shared" ca="1" si="833"/>
        <v/>
      </c>
      <c r="JM143" t="str">
        <f t="shared" ca="1" si="834"/>
        <v/>
      </c>
      <c r="JN143" t="str">
        <f t="shared" ca="1" si="835"/>
        <v/>
      </c>
      <c r="JO143" t="str">
        <f t="shared" ca="1" si="836"/>
        <v/>
      </c>
      <c r="JP143" t="str">
        <f t="shared" ca="1" si="837"/>
        <v/>
      </c>
      <c r="JQ143" t="str">
        <f t="shared" ca="1" si="838"/>
        <v/>
      </c>
      <c r="JR143" t="str">
        <f t="shared" ca="1" si="839"/>
        <v/>
      </c>
      <c r="JS143" t="str">
        <f t="shared" ca="1" si="840"/>
        <v/>
      </c>
      <c r="JT143" t="str">
        <f t="shared" ca="1" si="841"/>
        <v/>
      </c>
      <c r="JU143" t="str">
        <f t="shared" ca="1" si="842"/>
        <v/>
      </c>
    </row>
    <row r="144" spans="1:281" x14ac:dyDescent="0.25">
      <c r="A144">
        <f t="shared" si="843"/>
        <v>143</v>
      </c>
      <c r="B144" t="str">
        <f t="shared" ca="1" si="572"/>
        <v/>
      </c>
      <c r="C144">
        <v>6</v>
      </c>
      <c r="D144">
        <f t="shared" si="576"/>
        <v>143</v>
      </c>
      <c r="E144">
        <f t="shared" si="577"/>
        <v>18</v>
      </c>
      <c r="F144">
        <f ca="1">COUNT((AD144,AP144,BB144,BN144,BZ144,CL144,CX144,DJ144,DV144,EH144,ET144,FF144,FR144,GD144,GP144,HB144,HN144,HZ144,IL144,IX144,JJ144,JV144,KH144,KT144,LF144,LR144))</f>
        <v>0</v>
      </c>
      <c r="G144">
        <f t="shared" ca="1" si="578"/>
        <v>0</v>
      </c>
      <c r="H144">
        <f t="shared" ca="1" si="579"/>
        <v>0</v>
      </c>
      <c r="I144">
        <f t="shared" ca="1" si="573"/>
        <v>0</v>
      </c>
      <c r="J144">
        <f t="shared" ca="1" si="580"/>
        <v>0</v>
      </c>
      <c r="K144">
        <f t="shared" ca="1" si="581"/>
        <v>-1</v>
      </c>
      <c r="L144">
        <f t="shared" ca="1" si="565"/>
        <v>9</v>
      </c>
      <c r="M144">
        <f t="shared" ca="1" si="582"/>
        <v>0</v>
      </c>
      <c r="N144">
        <f t="shared" ca="1" si="566"/>
        <v>65</v>
      </c>
      <c r="O144">
        <f t="shared" ca="1" si="583"/>
        <v>-1</v>
      </c>
      <c r="P144">
        <f t="shared" ca="1" si="567"/>
        <v>9</v>
      </c>
      <c r="Q144">
        <f t="shared" ca="1" si="584"/>
        <v>0</v>
      </c>
      <c r="R144">
        <f t="shared" ca="1" si="585"/>
        <v>0</v>
      </c>
      <c r="S144">
        <f t="shared" ca="1" si="586"/>
        <v>0</v>
      </c>
      <c r="T144">
        <f t="shared" ca="1" si="587"/>
        <v>0</v>
      </c>
      <c r="U144" t="str">
        <f t="shared" ca="1" si="574"/>
        <v>999999999999</v>
      </c>
      <c r="V144">
        <f t="shared" ca="1" si="568"/>
        <v>0</v>
      </c>
      <c r="W144">
        <f t="shared" si="588"/>
        <v>143</v>
      </c>
      <c r="X144" t="e">
        <f t="shared" ca="1" si="569"/>
        <v>#N/A</v>
      </c>
      <c r="Y144">
        <f t="shared" ca="1" si="589"/>
        <v>0</v>
      </c>
      <c r="Z144" t="str">
        <f t="shared" ca="1" si="590"/>
        <v>999zz</v>
      </c>
      <c r="AA144">
        <f t="shared" ca="1" si="570"/>
        <v>350</v>
      </c>
      <c r="AB144">
        <f t="shared" si="591"/>
        <v>143</v>
      </c>
      <c r="AC144" t="e">
        <f t="shared" ca="1" si="571"/>
        <v>#N/A</v>
      </c>
      <c r="AD144" t="str">
        <f t="shared" ca="1" si="592"/>
        <v/>
      </c>
      <c r="AE144" t="str">
        <f t="shared" ca="1" si="593"/>
        <v/>
      </c>
      <c r="AF144" t="str">
        <f t="shared" ca="1" si="594"/>
        <v/>
      </c>
      <c r="AG144" t="str">
        <f t="shared" ca="1" si="595"/>
        <v/>
      </c>
      <c r="AH144" t="str">
        <f t="shared" ca="1" si="596"/>
        <v/>
      </c>
      <c r="AI144" t="str">
        <f t="shared" ca="1" si="597"/>
        <v/>
      </c>
      <c r="AJ144" t="str">
        <f t="shared" ca="1" si="598"/>
        <v/>
      </c>
      <c r="AK144" t="str">
        <f t="shared" ca="1" si="599"/>
        <v/>
      </c>
      <c r="AL144" t="str">
        <f t="shared" ca="1" si="600"/>
        <v/>
      </c>
      <c r="AM144" t="str">
        <f t="shared" ca="1" si="601"/>
        <v/>
      </c>
      <c r="AN144" t="str">
        <f t="shared" ca="1" si="602"/>
        <v/>
      </c>
      <c r="AO144" t="str">
        <f t="shared" ca="1" si="603"/>
        <v/>
      </c>
      <c r="AP144" t="str">
        <f t="shared" ca="1" si="604"/>
        <v/>
      </c>
      <c r="AQ144" t="str">
        <f t="shared" ca="1" si="605"/>
        <v/>
      </c>
      <c r="AR144" t="str">
        <f t="shared" ca="1" si="606"/>
        <v/>
      </c>
      <c r="AS144" t="str">
        <f t="shared" ca="1" si="607"/>
        <v/>
      </c>
      <c r="AT144" t="str">
        <f t="shared" ca="1" si="608"/>
        <v/>
      </c>
      <c r="AU144" t="str">
        <f t="shared" ca="1" si="609"/>
        <v/>
      </c>
      <c r="AV144" t="str">
        <f t="shared" ca="1" si="610"/>
        <v/>
      </c>
      <c r="AW144" t="str">
        <f t="shared" ca="1" si="611"/>
        <v/>
      </c>
      <c r="AX144" t="str">
        <f t="shared" ca="1" si="612"/>
        <v/>
      </c>
      <c r="AY144" t="str">
        <f t="shared" ca="1" si="613"/>
        <v/>
      </c>
      <c r="AZ144" t="str">
        <f t="shared" ca="1" si="614"/>
        <v/>
      </c>
      <c r="BA144" t="str">
        <f t="shared" ca="1" si="615"/>
        <v/>
      </c>
      <c r="BB144" t="str">
        <f t="shared" ca="1" si="616"/>
        <v/>
      </c>
      <c r="BC144" t="str">
        <f t="shared" ca="1" si="617"/>
        <v/>
      </c>
      <c r="BD144" t="str">
        <f t="shared" ca="1" si="618"/>
        <v/>
      </c>
      <c r="BE144" t="str">
        <f t="shared" ca="1" si="619"/>
        <v/>
      </c>
      <c r="BF144" t="str">
        <f t="shared" ca="1" si="620"/>
        <v/>
      </c>
      <c r="BG144" t="str">
        <f t="shared" ca="1" si="621"/>
        <v/>
      </c>
      <c r="BH144" t="str">
        <f t="shared" ca="1" si="622"/>
        <v/>
      </c>
      <c r="BI144" t="str">
        <f t="shared" ca="1" si="623"/>
        <v/>
      </c>
      <c r="BJ144" t="str">
        <f t="shared" ca="1" si="624"/>
        <v/>
      </c>
      <c r="BK144" t="str">
        <f t="shared" ca="1" si="625"/>
        <v/>
      </c>
      <c r="BL144" t="str">
        <f t="shared" ca="1" si="626"/>
        <v/>
      </c>
      <c r="BM144" t="str">
        <f t="shared" ca="1" si="627"/>
        <v/>
      </c>
      <c r="BN144" t="str">
        <f t="shared" ca="1" si="628"/>
        <v/>
      </c>
      <c r="BO144" t="str">
        <f t="shared" ca="1" si="629"/>
        <v/>
      </c>
      <c r="BP144" t="str">
        <f t="shared" ca="1" si="630"/>
        <v/>
      </c>
      <c r="BQ144" t="str">
        <f t="shared" ca="1" si="631"/>
        <v/>
      </c>
      <c r="BR144" t="str">
        <f t="shared" ca="1" si="632"/>
        <v/>
      </c>
      <c r="BS144" t="str">
        <f t="shared" ca="1" si="633"/>
        <v/>
      </c>
      <c r="BT144" t="str">
        <f t="shared" ca="1" si="634"/>
        <v/>
      </c>
      <c r="BU144" t="str">
        <f t="shared" ca="1" si="635"/>
        <v/>
      </c>
      <c r="BV144" t="str">
        <f t="shared" ca="1" si="636"/>
        <v/>
      </c>
      <c r="BW144" t="str">
        <f t="shared" ca="1" si="637"/>
        <v/>
      </c>
      <c r="BX144" t="str">
        <f t="shared" ca="1" si="638"/>
        <v/>
      </c>
      <c r="BY144" t="str">
        <f t="shared" ca="1" si="639"/>
        <v/>
      </c>
      <c r="BZ144" t="str">
        <f t="shared" ca="1" si="640"/>
        <v/>
      </c>
      <c r="CA144" t="str">
        <f t="shared" ca="1" si="641"/>
        <v/>
      </c>
      <c r="CB144" t="str">
        <f t="shared" ca="1" si="642"/>
        <v/>
      </c>
      <c r="CC144" t="str">
        <f t="shared" ca="1" si="643"/>
        <v/>
      </c>
      <c r="CD144" t="str">
        <f t="shared" ca="1" si="644"/>
        <v/>
      </c>
      <c r="CE144" t="str">
        <f t="shared" ca="1" si="645"/>
        <v/>
      </c>
      <c r="CF144" t="str">
        <f t="shared" ca="1" si="646"/>
        <v/>
      </c>
      <c r="CG144" t="str">
        <f t="shared" ca="1" si="647"/>
        <v/>
      </c>
      <c r="CH144" t="str">
        <f t="shared" ca="1" si="648"/>
        <v/>
      </c>
      <c r="CI144" t="str">
        <f t="shared" ca="1" si="649"/>
        <v/>
      </c>
      <c r="CJ144" t="str">
        <f t="shared" ca="1" si="650"/>
        <v/>
      </c>
      <c r="CK144" t="str">
        <f t="shared" ca="1" si="651"/>
        <v/>
      </c>
      <c r="CL144" t="str">
        <f t="shared" ca="1" si="652"/>
        <v/>
      </c>
      <c r="CM144" t="str">
        <f t="shared" ca="1" si="653"/>
        <v/>
      </c>
      <c r="CN144" t="str">
        <f t="shared" ca="1" si="654"/>
        <v/>
      </c>
      <c r="CO144" t="str">
        <f t="shared" ca="1" si="655"/>
        <v/>
      </c>
      <c r="CP144" t="str">
        <f t="shared" ca="1" si="656"/>
        <v/>
      </c>
      <c r="CQ144" t="str">
        <f t="shared" ca="1" si="657"/>
        <v/>
      </c>
      <c r="CR144" t="str">
        <f t="shared" ca="1" si="658"/>
        <v/>
      </c>
      <c r="CS144" t="str">
        <f t="shared" ca="1" si="659"/>
        <v/>
      </c>
      <c r="CT144" t="str">
        <f t="shared" ca="1" si="660"/>
        <v/>
      </c>
      <c r="CU144" t="str">
        <f t="shared" ca="1" si="661"/>
        <v/>
      </c>
      <c r="CV144" t="str">
        <f t="shared" ca="1" si="662"/>
        <v/>
      </c>
      <c r="CW144" t="str">
        <f t="shared" ca="1" si="663"/>
        <v/>
      </c>
      <c r="CX144" t="str">
        <f t="shared" ca="1" si="664"/>
        <v/>
      </c>
      <c r="CY144" t="str">
        <f t="shared" ca="1" si="665"/>
        <v/>
      </c>
      <c r="CZ144" t="str">
        <f t="shared" ca="1" si="666"/>
        <v/>
      </c>
      <c r="DA144" t="str">
        <f t="shared" ca="1" si="667"/>
        <v/>
      </c>
      <c r="DB144" t="str">
        <f t="shared" ca="1" si="668"/>
        <v/>
      </c>
      <c r="DC144" t="str">
        <f t="shared" ca="1" si="669"/>
        <v/>
      </c>
      <c r="DD144" t="str">
        <f t="shared" ca="1" si="670"/>
        <v/>
      </c>
      <c r="DE144" t="str">
        <f t="shared" ca="1" si="671"/>
        <v/>
      </c>
      <c r="DF144" t="str">
        <f t="shared" ca="1" si="672"/>
        <v/>
      </c>
      <c r="DG144" t="str">
        <f t="shared" ca="1" si="673"/>
        <v/>
      </c>
      <c r="DH144" t="str">
        <f t="shared" ca="1" si="674"/>
        <v/>
      </c>
      <c r="DI144" t="str">
        <f t="shared" ca="1" si="675"/>
        <v/>
      </c>
      <c r="DJ144" t="str">
        <f t="shared" ca="1" si="676"/>
        <v/>
      </c>
      <c r="DK144" t="str">
        <f t="shared" ca="1" si="677"/>
        <v/>
      </c>
      <c r="DL144" t="str">
        <f t="shared" ca="1" si="678"/>
        <v/>
      </c>
      <c r="DM144" t="str">
        <f t="shared" ca="1" si="679"/>
        <v/>
      </c>
      <c r="DN144" t="str">
        <f t="shared" ca="1" si="680"/>
        <v/>
      </c>
      <c r="DO144" t="str">
        <f t="shared" ca="1" si="681"/>
        <v/>
      </c>
      <c r="DP144" t="str">
        <f t="shared" ca="1" si="682"/>
        <v/>
      </c>
      <c r="DQ144" t="str">
        <f t="shared" ca="1" si="683"/>
        <v/>
      </c>
      <c r="DR144" t="str">
        <f t="shared" ca="1" si="684"/>
        <v/>
      </c>
      <c r="DS144" t="str">
        <f t="shared" ca="1" si="685"/>
        <v/>
      </c>
      <c r="DT144" t="str">
        <f t="shared" ca="1" si="686"/>
        <v/>
      </c>
      <c r="DU144" t="str">
        <f t="shared" ca="1" si="687"/>
        <v/>
      </c>
      <c r="DV144" t="str">
        <f t="shared" ca="1" si="575"/>
        <v/>
      </c>
      <c r="DW144" t="str">
        <f t="shared" ca="1" si="688"/>
        <v/>
      </c>
      <c r="DX144" t="str">
        <f t="shared" ca="1" si="689"/>
        <v/>
      </c>
      <c r="DY144" t="str">
        <f t="shared" ca="1" si="690"/>
        <v/>
      </c>
      <c r="DZ144" t="str">
        <f t="shared" ca="1" si="691"/>
        <v/>
      </c>
      <c r="EA144" t="str">
        <f t="shared" ca="1" si="692"/>
        <v/>
      </c>
      <c r="EB144" t="str">
        <f t="shared" ca="1" si="693"/>
        <v/>
      </c>
      <c r="EC144" t="str">
        <f t="shared" ca="1" si="694"/>
        <v/>
      </c>
      <c r="ED144" t="str">
        <f t="shared" ca="1" si="695"/>
        <v/>
      </c>
      <c r="EE144" t="str">
        <f t="shared" ca="1" si="696"/>
        <v/>
      </c>
      <c r="EF144" t="str">
        <f t="shared" ca="1" si="697"/>
        <v/>
      </c>
      <c r="EG144" t="str">
        <f t="shared" ca="1" si="698"/>
        <v/>
      </c>
      <c r="EH144" t="str">
        <f t="shared" ca="1" si="699"/>
        <v/>
      </c>
      <c r="EI144" t="str">
        <f t="shared" ca="1" si="700"/>
        <v/>
      </c>
      <c r="EJ144" t="str">
        <f t="shared" ca="1" si="701"/>
        <v/>
      </c>
      <c r="EK144" t="str">
        <f t="shared" ca="1" si="702"/>
        <v/>
      </c>
      <c r="EL144" t="str">
        <f t="shared" ca="1" si="703"/>
        <v/>
      </c>
      <c r="EM144" t="str">
        <f t="shared" ca="1" si="704"/>
        <v/>
      </c>
      <c r="EN144" t="str">
        <f t="shared" ca="1" si="705"/>
        <v/>
      </c>
      <c r="EO144" t="str">
        <f t="shared" ca="1" si="706"/>
        <v/>
      </c>
      <c r="EP144" t="str">
        <f t="shared" ca="1" si="707"/>
        <v/>
      </c>
      <c r="EQ144" t="str">
        <f t="shared" ca="1" si="708"/>
        <v/>
      </c>
      <c r="ER144" t="str">
        <f t="shared" ca="1" si="709"/>
        <v/>
      </c>
      <c r="ES144" t="str">
        <f t="shared" ca="1" si="710"/>
        <v/>
      </c>
      <c r="ET144" t="str">
        <f t="shared" ca="1" si="711"/>
        <v/>
      </c>
      <c r="EU144" t="str">
        <f t="shared" ca="1" si="712"/>
        <v/>
      </c>
      <c r="EV144" t="str">
        <f t="shared" ca="1" si="713"/>
        <v/>
      </c>
      <c r="EW144" t="str">
        <f t="shared" ca="1" si="714"/>
        <v/>
      </c>
      <c r="EX144" t="str">
        <f t="shared" ca="1" si="715"/>
        <v/>
      </c>
      <c r="EY144" t="str">
        <f t="shared" ca="1" si="716"/>
        <v/>
      </c>
      <c r="EZ144" t="str">
        <f t="shared" ca="1" si="717"/>
        <v/>
      </c>
      <c r="FA144" t="str">
        <f t="shared" ca="1" si="718"/>
        <v/>
      </c>
      <c r="FB144" t="str">
        <f t="shared" ca="1" si="719"/>
        <v/>
      </c>
      <c r="FC144" t="str">
        <f t="shared" ca="1" si="720"/>
        <v/>
      </c>
      <c r="FD144" t="str">
        <f t="shared" ca="1" si="721"/>
        <v/>
      </c>
      <c r="FE144" t="str">
        <f t="shared" ca="1" si="722"/>
        <v/>
      </c>
      <c r="FF144" t="str">
        <f t="shared" ca="1" si="723"/>
        <v/>
      </c>
      <c r="FG144" t="str">
        <f t="shared" ca="1" si="724"/>
        <v/>
      </c>
      <c r="FH144" t="str">
        <f t="shared" ca="1" si="725"/>
        <v/>
      </c>
      <c r="FI144" t="str">
        <f t="shared" ca="1" si="726"/>
        <v/>
      </c>
      <c r="FJ144" t="str">
        <f t="shared" ca="1" si="727"/>
        <v/>
      </c>
      <c r="FK144" t="str">
        <f t="shared" ca="1" si="728"/>
        <v/>
      </c>
      <c r="FL144" t="str">
        <f t="shared" ca="1" si="729"/>
        <v/>
      </c>
      <c r="FM144" t="str">
        <f t="shared" ca="1" si="730"/>
        <v/>
      </c>
      <c r="FN144" t="str">
        <f t="shared" ca="1" si="731"/>
        <v/>
      </c>
      <c r="FO144" t="str">
        <f t="shared" ca="1" si="732"/>
        <v/>
      </c>
      <c r="FP144" t="str">
        <f t="shared" ca="1" si="733"/>
        <v/>
      </c>
      <c r="FQ144" t="str">
        <f t="shared" ca="1" si="734"/>
        <v/>
      </c>
      <c r="FR144" t="str">
        <f t="shared" ca="1" si="735"/>
        <v/>
      </c>
      <c r="FS144" t="str">
        <f t="shared" ca="1" si="736"/>
        <v/>
      </c>
      <c r="FT144" t="str">
        <f t="shared" ca="1" si="737"/>
        <v/>
      </c>
      <c r="FU144" t="str">
        <f t="shared" ca="1" si="738"/>
        <v/>
      </c>
      <c r="FV144" t="str">
        <f t="shared" ca="1" si="739"/>
        <v/>
      </c>
      <c r="FW144" t="str">
        <f t="shared" ca="1" si="740"/>
        <v/>
      </c>
      <c r="FX144" t="str">
        <f t="shared" ca="1" si="741"/>
        <v/>
      </c>
      <c r="FY144" t="str">
        <f t="shared" ca="1" si="742"/>
        <v/>
      </c>
      <c r="FZ144" t="str">
        <f t="shared" ca="1" si="743"/>
        <v/>
      </c>
      <c r="GA144" t="str">
        <f t="shared" ca="1" si="744"/>
        <v/>
      </c>
      <c r="GB144" t="str">
        <f t="shared" ca="1" si="745"/>
        <v/>
      </c>
      <c r="GC144" t="str">
        <f t="shared" ca="1" si="746"/>
        <v/>
      </c>
      <c r="GD144" t="str">
        <f t="shared" ca="1" si="747"/>
        <v/>
      </c>
      <c r="GE144" t="str">
        <f t="shared" ca="1" si="748"/>
        <v/>
      </c>
      <c r="GF144" t="str">
        <f t="shared" ca="1" si="749"/>
        <v/>
      </c>
      <c r="GG144" t="str">
        <f t="shared" ca="1" si="750"/>
        <v/>
      </c>
      <c r="GH144" t="str">
        <f t="shared" ca="1" si="751"/>
        <v/>
      </c>
      <c r="GI144" t="str">
        <f t="shared" ca="1" si="752"/>
        <v/>
      </c>
      <c r="GJ144" t="str">
        <f t="shared" ca="1" si="753"/>
        <v/>
      </c>
      <c r="GK144" t="str">
        <f t="shared" ca="1" si="754"/>
        <v/>
      </c>
      <c r="GL144" t="str">
        <f t="shared" ca="1" si="755"/>
        <v/>
      </c>
      <c r="GM144" t="str">
        <f t="shared" ca="1" si="756"/>
        <v/>
      </c>
      <c r="GN144" t="str">
        <f t="shared" ca="1" si="757"/>
        <v/>
      </c>
      <c r="GO144" t="str">
        <f t="shared" ca="1" si="758"/>
        <v/>
      </c>
      <c r="GP144" t="str">
        <f t="shared" ca="1" si="759"/>
        <v/>
      </c>
      <c r="GQ144" t="str">
        <f t="shared" ca="1" si="760"/>
        <v/>
      </c>
      <c r="GR144" t="str">
        <f t="shared" ca="1" si="761"/>
        <v/>
      </c>
      <c r="GS144" t="str">
        <f t="shared" ca="1" si="762"/>
        <v/>
      </c>
      <c r="GT144" t="str">
        <f t="shared" ca="1" si="763"/>
        <v/>
      </c>
      <c r="GU144" t="str">
        <f t="shared" ca="1" si="764"/>
        <v/>
      </c>
      <c r="GV144" t="str">
        <f t="shared" ca="1" si="765"/>
        <v/>
      </c>
      <c r="GW144" t="str">
        <f t="shared" ca="1" si="766"/>
        <v/>
      </c>
      <c r="GX144" t="str">
        <f t="shared" ca="1" si="767"/>
        <v/>
      </c>
      <c r="GY144" t="str">
        <f t="shared" ca="1" si="768"/>
        <v/>
      </c>
      <c r="GZ144" t="str">
        <f t="shared" ca="1" si="769"/>
        <v/>
      </c>
      <c r="HA144" t="str">
        <f t="shared" ca="1" si="770"/>
        <v/>
      </c>
      <c r="HB144" t="str">
        <f t="shared" ca="1" si="771"/>
        <v/>
      </c>
      <c r="HC144" t="str">
        <f t="shared" ca="1" si="772"/>
        <v/>
      </c>
      <c r="HD144" t="str">
        <f t="shared" ca="1" si="773"/>
        <v/>
      </c>
      <c r="HE144" t="str">
        <f t="shared" ca="1" si="774"/>
        <v/>
      </c>
      <c r="HF144" t="str">
        <f t="shared" ca="1" si="775"/>
        <v/>
      </c>
      <c r="HG144" t="str">
        <f t="shared" ca="1" si="776"/>
        <v/>
      </c>
      <c r="HH144" t="str">
        <f t="shared" ca="1" si="777"/>
        <v/>
      </c>
      <c r="HI144" t="str">
        <f t="shared" ca="1" si="778"/>
        <v/>
      </c>
      <c r="HJ144" t="str">
        <f t="shared" ca="1" si="779"/>
        <v/>
      </c>
      <c r="HK144" t="str">
        <f t="shared" ca="1" si="780"/>
        <v/>
      </c>
      <c r="HL144" t="str">
        <f t="shared" ca="1" si="781"/>
        <v/>
      </c>
      <c r="HM144" t="str">
        <f t="shared" ca="1" si="782"/>
        <v/>
      </c>
      <c r="HN144" t="str">
        <f t="shared" ca="1" si="783"/>
        <v/>
      </c>
      <c r="HO144" t="str">
        <f t="shared" ca="1" si="784"/>
        <v/>
      </c>
      <c r="HP144" t="str">
        <f t="shared" ca="1" si="785"/>
        <v/>
      </c>
      <c r="HQ144" t="str">
        <f t="shared" ca="1" si="786"/>
        <v/>
      </c>
      <c r="HR144" t="str">
        <f t="shared" ca="1" si="787"/>
        <v/>
      </c>
      <c r="HS144" t="str">
        <f t="shared" ca="1" si="788"/>
        <v/>
      </c>
      <c r="HT144" t="str">
        <f t="shared" ca="1" si="789"/>
        <v/>
      </c>
      <c r="HU144" t="str">
        <f t="shared" ca="1" si="790"/>
        <v/>
      </c>
      <c r="HV144" t="str">
        <f t="shared" ca="1" si="791"/>
        <v/>
      </c>
      <c r="HW144" t="str">
        <f t="shared" ca="1" si="792"/>
        <v/>
      </c>
      <c r="HX144" t="str">
        <f t="shared" ca="1" si="793"/>
        <v/>
      </c>
      <c r="HY144" t="str">
        <f t="shared" ca="1" si="794"/>
        <v/>
      </c>
      <c r="HZ144" t="str">
        <f t="shared" ca="1" si="795"/>
        <v/>
      </c>
      <c r="IA144" t="str">
        <f t="shared" ca="1" si="796"/>
        <v/>
      </c>
      <c r="IB144" t="str">
        <f t="shared" ca="1" si="797"/>
        <v/>
      </c>
      <c r="IC144" t="str">
        <f t="shared" ca="1" si="798"/>
        <v/>
      </c>
      <c r="ID144" t="str">
        <f t="shared" ca="1" si="799"/>
        <v/>
      </c>
      <c r="IE144" t="str">
        <f t="shared" ca="1" si="800"/>
        <v/>
      </c>
      <c r="IF144" t="str">
        <f t="shared" ca="1" si="801"/>
        <v/>
      </c>
      <c r="IG144" t="str">
        <f t="shared" ca="1" si="802"/>
        <v/>
      </c>
      <c r="IH144" t="str">
        <f t="shared" ca="1" si="803"/>
        <v/>
      </c>
      <c r="II144" t="str">
        <f t="shared" ca="1" si="804"/>
        <v/>
      </c>
      <c r="IJ144" t="str">
        <f t="shared" ca="1" si="805"/>
        <v/>
      </c>
      <c r="IK144" t="str">
        <f t="shared" ca="1" si="806"/>
        <v/>
      </c>
      <c r="IL144" t="str">
        <f t="shared" ca="1" si="807"/>
        <v/>
      </c>
      <c r="IM144" t="str">
        <f t="shared" ca="1" si="808"/>
        <v/>
      </c>
      <c r="IN144" t="str">
        <f t="shared" ca="1" si="809"/>
        <v/>
      </c>
      <c r="IO144" t="str">
        <f t="shared" ca="1" si="810"/>
        <v/>
      </c>
      <c r="IP144" t="str">
        <f t="shared" ca="1" si="811"/>
        <v/>
      </c>
      <c r="IQ144" t="str">
        <f t="shared" ca="1" si="812"/>
        <v/>
      </c>
      <c r="IR144" t="str">
        <f t="shared" ca="1" si="813"/>
        <v/>
      </c>
      <c r="IS144" t="str">
        <f t="shared" ca="1" si="814"/>
        <v/>
      </c>
      <c r="IT144" t="str">
        <f t="shared" ca="1" si="815"/>
        <v/>
      </c>
      <c r="IU144" t="str">
        <f t="shared" ca="1" si="816"/>
        <v/>
      </c>
      <c r="IV144" t="str">
        <f t="shared" ca="1" si="817"/>
        <v/>
      </c>
      <c r="IW144" t="str">
        <f t="shared" ca="1" si="818"/>
        <v/>
      </c>
      <c r="IX144" t="str">
        <f t="shared" ca="1" si="819"/>
        <v/>
      </c>
      <c r="IY144" t="str">
        <f t="shared" ca="1" si="820"/>
        <v/>
      </c>
      <c r="IZ144" t="str">
        <f t="shared" ca="1" si="821"/>
        <v/>
      </c>
      <c r="JA144" t="str">
        <f t="shared" ca="1" si="822"/>
        <v/>
      </c>
      <c r="JB144" t="str">
        <f t="shared" ca="1" si="823"/>
        <v/>
      </c>
      <c r="JC144" t="str">
        <f t="shared" ca="1" si="824"/>
        <v/>
      </c>
      <c r="JD144" t="str">
        <f t="shared" ca="1" si="825"/>
        <v/>
      </c>
      <c r="JE144" t="str">
        <f t="shared" ca="1" si="826"/>
        <v/>
      </c>
      <c r="JF144" t="str">
        <f t="shared" ca="1" si="827"/>
        <v/>
      </c>
      <c r="JG144" t="str">
        <f t="shared" ca="1" si="828"/>
        <v/>
      </c>
      <c r="JH144" t="str">
        <f t="shared" ca="1" si="829"/>
        <v/>
      </c>
      <c r="JI144" t="str">
        <f t="shared" ca="1" si="830"/>
        <v/>
      </c>
      <c r="JJ144" t="str">
        <f t="shared" ca="1" si="831"/>
        <v/>
      </c>
      <c r="JK144" t="str">
        <f t="shared" ca="1" si="832"/>
        <v/>
      </c>
      <c r="JL144" t="str">
        <f t="shared" ca="1" si="833"/>
        <v/>
      </c>
      <c r="JM144" t="str">
        <f t="shared" ca="1" si="834"/>
        <v/>
      </c>
      <c r="JN144" t="str">
        <f t="shared" ca="1" si="835"/>
        <v/>
      </c>
      <c r="JO144" t="str">
        <f t="shared" ca="1" si="836"/>
        <v/>
      </c>
      <c r="JP144" t="str">
        <f t="shared" ca="1" si="837"/>
        <v/>
      </c>
      <c r="JQ144" t="str">
        <f t="shared" ca="1" si="838"/>
        <v/>
      </c>
      <c r="JR144" t="str">
        <f t="shared" ca="1" si="839"/>
        <v/>
      </c>
      <c r="JS144" t="str">
        <f t="shared" ca="1" si="840"/>
        <v/>
      </c>
      <c r="JT144" t="str">
        <f t="shared" ca="1" si="841"/>
        <v/>
      </c>
      <c r="JU144" t="str">
        <f t="shared" ca="1" si="842"/>
        <v/>
      </c>
    </row>
    <row r="145" spans="1:281" x14ac:dyDescent="0.25">
      <c r="A145">
        <f t="shared" si="843"/>
        <v>144</v>
      </c>
      <c r="B145" t="str">
        <f t="shared" ca="1" si="572"/>
        <v/>
      </c>
      <c r="C145">
        <v>6</v>
      </c>
      <c r="D145">
        <f t="shared" si="576"/>
        <v>144</v>
      </c>
      <c r="E145">
        <f t="shared" si="577"/>
        <v>19</v>
      </c>
      <c r="F145">
        <f ca="1">COUNT((AD145,AP145,BB145,BN145,BZ145,CL145,CX145,DJ145,DV145,EH145,ET145,FF145,FR145,GD145,GP145,HB145,HN145,HZ145,IL145,IX145,JJ145,JV145,KH145,KT145,LF145,LR145))</f>
        <v>0</v>
      </c>
      <c r="G145">
        <f t="shared" ca="1" si="578"/>
        <v>0</v>
      </c>
      <c r="H145">
        <f t="shared" ca="1" si="579"/>
        <v>0</v>
      </c>
      <c r="I145">
        <f t="shared" ca="1" si="573"/>
        <v>0</v>
      </c>
      <c r="J145">
        <f t="shared" ca="1" si="580"/>
        <v>0</v>
      </c>
      <c r="K145">
        <f t="shared" ca="1" si="581"/>
        <v>-1</v>
      </c>
      <c r="L145">
        <f t="shared" ca="1" si="565"/>
        <v>9</v>
      </c>
      <c r="M145">
        <f t="shared" ca="1" si="582"/>
        <v>0</v>
      </c>
      <c r="N145">
        <f t="shared" ca="1" si="566"/>
        <v>65</v>
      </c>
      <c r="O145">
        <f t="shared" ca="1" si="583"/>
        <v>-1</v>
      </c>
      <c r="P145">
        <f t="shared" ca="1" si="567"/>
        <v>9</v>
      </c>
      <c r="Q145">
        <f t="shared" ca="1" si="584"/>
        <v>0</v>
      </c>
      <c r="R145">
        <f t="shared" ca="1" si="585"/>
        <v>0</v>
      </c>
      <c r="S145">
        <f t="shared" ca="1" si="586"/>
        <v>0</v>
      </c>
      <c r="T145">
        <f t="shared" ca="1" si="587"/>
        <v>0</v>
      </c>
      <c r="U145" t="str">
        <f t="shared" ca="1" si="574"/>
        <v>999999999999</v>
      </c>
      <c r="V145">
        <f t="shared" ca="1" si="568"/>
        <v>0</v>
      </c>
      <c r="W145">
        <f t="shared" si="588"/>
        <v>144</v>
      </c>
      <c r="X145" t="e">
        <f t="shared" ca="1" si="569"/>
        <v>#N/A</v>
      </c>
      <c r="Y145">
        <f t="shared" ca="1" si="589"/>
        <v>0</v>
      </c>
      <c r="Z145" t="str">
        <f t="shared" ca="1" si="590"/>
        <v>999zz</v>
      </c>
      <c r="AA145">
        <f t="shared" ca="1" si="570"/>
        <v>350</v>
      </c>
      <c r="AB145">
        <f t="shared" si="591"/>
        <v>144</v>
      </c>
      <c r="AC145" t="e">
        <f t="shared" ca="1" si="571"/>
        <v>#N/A</v>
      </c>
      <c r="AD145" t="str">
        <f t="shared" ca="1" si="592"/>
        <v/>
      </c>
      <c r="AE145" t="str">
        <f t="shared" ca="1" si="593"/>
        <v/>
      </c>
      <c r="AF145" t="str">
        <f t="shared" ca="1" si="594"/>
        <v/>
      </c>
      <c r="AG145" t="str">
        <f t="shared" ca="1" si="595"/>
        <v/>
      </c>
      <c r="AH145" t="str">
        <f t="shared" ca="1" si="596"/>
        <v/>
      </c>
      <c r="AI145" t="str">
        <f t="shared" ca="1" si="597"/>
        <v/>
      </c>
      <c r="AJ145" t="str">
        <f t="shared" ca="1" si="598"/>
        <v/>
      </c>
      <c r="AK145" t="str">
        <f t="shared" ca="1" si="599"/>
        <v/>
      </c>
      <c r="AL145" t="str">
        <f t="shared" ca="1" si="600"/>
        <v/>
      </c>
      <c r="AM145" t="str">
        <f t="shared" ca="1" si="601"/>
        <v/>
      </c>
      <c r="AN145" t="str">
        <f t="shared" ca="1" si="602"/>
        <v/>
      </c>
      <c r="AO145" t="str">
        <f t="shared" ca="1" si="603"/>
        <v/>
      </c>
      <c r="AP145" t="str">
        <f t="shared" ca="1" si="604"/>
        <v/>
      </c>
      <c r="AQ145" t="str">
        <f t="shared" ca="1" si="605"/>
        <v/>
      </c>
      <c r="AR145" t="str">
        <f t="shared" ca="1" si="606"/>
        <v/>
      </c>
      <c r="AS145" t="str">
        <f t="shared" ca="1" si="607"/>
        <v/>
      </c>
      <c r="AT145" t="str">
        <f t="shared" ca="1" si="608"/>
        <v/>
      </c>
      <c r="AU145" t="str">
        <f t="shared" ca="1" si="609"/>
        <v/>
      </c>
      <c r="AV145" t="str">
        <f t="shared" ca="1" si="610"/>
        <v/>
      </c>
      <c r="AW145" t="str">
        <f t="shared" ca="1" si="611"/>
        <v/>
      </c>
      <c r="AX145" t="str">
        <f t="shared" ca="1" si="612"/>
        <v/>
      </c>
      <c r="AY145" t="str">
        <f t="shared" ca="1" si="613"/>
        <v/>
      </c>
      <c r="AZ145" t="str">
        <f t="shared" ca="1" si="614"/>
        <v/>
      </c>
      <c r="BA145" t="str">
        <f t="shared" ca="1" si="615"/>
        <v/>
      </c>
      <c r="BB145" t="str">
        <f t="shared" ca="1" si="616"/>
        <v/>
      </c>
      <c r="BC145" t="str">
        <f t="shared" ca="1" si="617"/>
        <v/>
      </c>
      <c r="BD145" t="str">
        <f t="shared" ca="1" si="618"/>
        <v/>
      </c>
      <c r="BE145" t="str">
        <f t="shared" ca="1" si="619"/>
        <v/>
      </c>
      <c r="BF145" t="str">
        <f t="shared" ca="1" si="620"/>
        <v/>
      </c>
      <c r="BG145" t="str">
        <f t="shared" ca="1" si="621"/>
        <v/>
      </c>
      <c r="BH145" t="str">
        <f t="shared" ca="1" si="622"/>
        <v/>
      </c>
      <c r="BI145" t="str">
        <f t="shared" ca="1" si="623"/>
        <v/>
      </c>
      <c r="BJ145" t="str">
        <f t="shared" ca="1" si="624"/>
        <v/>
      </c>
      <c r="BK145" t="str">
        <f t="shared" ca="1" si="625"/>
        <v/>
      </c>
      <c r="BL145" t="str">
        <f t="shared" ca="1" si="626"/>
        <v/>
      </c>
      <c r="BM145" t="str">
        <f t="shared" ca="1" si="627"/>
        <v/>
      </c>
      <c r="BN145" t="str">
        <f t="shared" ca="1" si="628"/>
        <v/>
      </c>
      <c r="BO145" t="str">
        <f t="shared" ca="1" si="629"/>
        <v/>
      </c>
      <c r="BP145" t="str">
        <f t="shared" ca="1" si="630"/>
        <v/>
      </c>
      <c r="BQ145" t="str">
        <f t="shared" ca="1" si="631"/>
        <v/>
      </c>
      <c r="BR145" t="str">
        <f t="shared" ca="1" si="632"/>
        <v/>
      </c>
      <c r="BS145" t="str">
        <f t="shared" ca="1" si="633"/>
        <v/>
      </c>
      <c r="BT145" t="str">
        <f t="shared" ca="1" si="634"/>
        <v/>
      </c>
      <c r="BU145" t="str">
        <f t="shared" ca="1" si="635"/>
        <v/>
      </c>
      <c r="BV145" t="str">
        <f t="shared" ca="1" si="636"/>
        <v/>
      </c>
      <c r="BW145" t="str">
        <f t="shared" ca="1" si="637"/>
        <v/>
      </c>
      <c r="BX145" t="str">
        <f t="shared" ca="1" si="638"/>
        <v/>
      </c>
      <c r="BY145" t="str">
        <f t="shared" ca="1" si="639"/>
        <v/>
      </c>
      <c r="BZ145" t="str">
        <f t="shared" ca="1" si="640"/>
        <v/>
      </c>
      <c r="CA145" t="str">
        <f t="shared" ca="1" si="641"/>
        <v/>
      </c>
      <c r="CB145" t="str">
        <f t="shared" ca="1" si="642"/>
        <v/>
      </c>
      <c r="CC145" t="str">
        <f t="shared" ca="1" si="643"/>
        <v/>
      </c>
      <c r="CD145" t="str">
        <f t="shared" ca="1" si="644"/>
        <v/>
      </c>
      <c r="CE145" t="str">
        <f t="shared" ca="1" si="645"/>
        <v/>
      </c>
      <c r="CF145" t="str">
        <f t="shared" ca="1" si="646"/>
        <v/>
      </c>
      <c r="CG145" t="str">
        <f t="shared" ca="1" si="647"/>
        <v/>
      </c>
      <c r="CH145" t="str">
        <f t="shared" ca="1" si="648"/>
        <v/>
      </c>
      <c r="CI145" t="str">
        <f t="shared" ca="1" si="649"/>
        <v/>
      </c>
      <c r="CJ145" t="str">
        <f t="shared" ca="1" si="650"/>
        <v/>
      </c>
      <c r="CK145" t="str">
        <f t="shared" ca="1" si="651"/>
        <v/>
      </c>
      <c r="CL145" t="str">
        <f t="shared" ca="1" si="652"/>
        <v/>
      </c>
      <c r="CM145" t="str">
        <f t="shared" ca="1" si="653"/>
        <v/>
      </c>
      <c r="CN145" t="str">
        <f t="shared" ca="1" si="654"/>
        <v/>
      </c>
      <c r="CO145" t="str">
        <f t="shared" ca="1" si="655"/>
        <v/>
      </c>
      <c r="CP145" t="str">
        <f t="shared" ca="1" si="656"/>
        <v/>
      </c>
      <c r="CQ145" t="str">
        <f t="shared" ca="1" si="657"/>
        <v/>
      </c>
      <c r="CR145" t="str">
        <f t="shared" ca="1" si="658"/>
        <v/>
      </c>
      <c r="CS145" t="str">
        <f t="shared" ca="1" si="659"/>
        <v/>
      </c>
      <c r="CT145" t="str">
        <f t="shared" ca="1" si="660"/>
        <v/>
      </c>
      <c r="CU145" t="str">
        <f t="shared" ca="1" si="661"/>
        <v/>
      </c>
      <c r="CV145" t="str">
        <f t="shared" ca="1" si="662"/>
        <v/>
      </c>
      <c r="CW145" t="str">
        <f t="shared" ca="1" si="663"/>
        <v/>
      </c>
      <c r="CX145" t="str">
        <f t="shared" ca="1" si="664"/>
        <v/>
      </c>
      <c r="CY145" t="str">
        <f t="shared" ca="1" si="665"/>
        <v/>
      </c>
      <c r="CZ145" t="str">
        <f t="shared" ca="1" si="666"/>
        <v/>
      </c>
      <c r="DA145" t="str">
        <f t="shared" ca="1" si="667"/>
        <v/>
      </c>
      <c r="DB145" t="str">
        <f t="shared" ca="1" si="668"/>
        <v/>
      </c>
      <c r="DC145" t="str">
        <f t="shared" ca="1" si="669"/>
        <v/>
      </c>
      <c r="DD145" t="str">
        <f t="shared" ca="1" si="670"/>
        <v/>
      </c>
      <c r="DE145" t="str">
        <f t="shared" ca="1" si="671"/>
        <v/>
      </c>
      <c r="DF145" t="str">
        <f t="shared" ca="1" si="672"/>
        <v/>
      </c>
      <c r="DG145" t="str">
        <f t="shared" ca="1" si="673"/>
        <v/>
      </c>
      <c r="DH145" t="str">
        <f t="shared" ca="1" si="674"/>
        <v/>
      </c>
      <c r="DI145" t="str">
        <f t="shared" ca="1" si="675"/>
        <v/>
      </c>
      <c r="DJ145" t="str">
        <f t="shared" ca="1" si="676"/>
        <v/>
      </c>
      <c r="DK145" t="str">
        <f t="shared" ca="1" si="677"/>
        <v/>
      </c>
      <c r="DL145" t="str">
        <f t="shared" ca="1" si="678"/>
        <v/>
      </c>
      <c r="DM145" t="str">
        <f t="shared" ca="1" si="679"/>
        <v/>
      </c>
      <c r="DN145" t="str">
        <f t="shared" ca="1" si="680"/>
        <v/>
      </c>
      <c r="DO145" t="str">
        <f t="shared" ca="1" si="681"/>
        <v/>
      </c>
      <c r="DP145" t="str">
        <f t="shared" ca="1" si="682"/>
        <v/>
      </c>
      <c r="DQ145" t="str">
        <f t="shared" ca="1" si="683"/>
        <v/>
      </c>
      <c r="DR145" t="str">
        <f t="shared" ca="1" si="684"/>
        <v/>
      </c>
      <c r="DS145" t="str">
        <f t="shared" ca="1" si="685"/>
        <v/>
      </c>
      <c r="DT145" t="str">
        <f t="shared" ca="1" si="686"/>
        <v/>
      </c>
      <c r="DU145" t="str">
        <f t="shared" ca="1" si="687"/>
        <v/>
      </c>
      <c r="DV145" t="str">
        <f t="shared" ca="1" si="575"/>
        <v/>
      </c>
      <c r="DW145" t="str">
        <f t="shared" ca="1" si="688"/>
        <v/>
      </c>
      <c r="DX145" t="str">
        <f t="shared" ca="1" si="689"/>
        <v/>
      </c>
      <c r="DY145" t="str">
        <f t="shared" ca="1" si="690"/>
        <v/>
      </c>
      <c r="DZ145" t="str">
        <f t="shared" ca="1" si="691"/>
        <v/>
      </c>
      <c r="EA145" t="str">
        <f t="shared" ca="1" si="692"/>
        <v/>
      </c>
      <c r="EB145" t="str">
        <f t="shared" ca="1" si="693"/>
        <v/>
      </c>
      <c r="EC145" t="str">
        <f t="shared" ca="1" si="694"/>
        <v/>
      </c>
      <c r="ED145" t="str">
        <f t="shared" ca="1" si="695"/>
        <v/>
      </c>
      <c r="EE145" t="str">
        <f t="shared" ca="1" si="696"/>
        <v/>
      </c>
      <c r="EF145" t="str">
        <f t="shared" ca="1" si="697"/>
        <v/>
      </c>
      <c r="EG145" t="str">
        <f t="shared" ca="1" si="698"/>
        <v/>
      </c>
      <c r="EH145" t="str">
        <f t="shared" ca="1" si="699"/>
        <v/>
      </c>
      <c r="EI145" t="str">
        <f t="shared" ca="1" si="700"/>
        <v/>
      </c>
      <c r="EJ145" t="str">
        <f t="shared" ca="1" si="701"/>
        <v/>
      </c>
      <c r="EK145" t="str">
        <f t="shared" ca="1" si="702"/>
        <v/>
      </c>
      <c r="EL145" t="str">
        <f t="shared" ca="1" si="703"/>
        <v/>
      </c>
      <c r="EM145" t="str">
        <f t="shared" ca="1" si="704"/>
        <v/>
      </c>
      <c r="EN145" t="str">
        <f t="shared" ca="1" si="705"/>
        <v/>
      </c>
      <c r="EO145" t="str">
        <f t="shared" ca="1" si="706"/>
        <v/>
      </c>
      <c r="EP145" t="str">
        <f t="shared" ca="1" si="707"/>
        <v/>
      </c>
      <c r="EQ145" t="str">
        <f t="shared" ca="1" si="708"/>
        <v/>
      </c>
      <c r="ER145" t="str">
        <f t="shared" ca="1" si="709"/>
        <v/>
      </c>
      <c r="ES145" t="str">
        <f t="shared" ca="1" si="710"/>
        <v/>
      </c>
      <c r="ET145" t="str">
        <f t="shared" ca="1" si="711"/>
        <v/>
      </c>
      <c r="EU145" t="str">
        <f t="shared" ca="1" si="712"/>
        <v/>
      </c>
      <c r="EV145" t="str">
        <f t="shared" ca="1" si="713"/>
        <v/>
      </c>
      <c r="EW145" t="str">
        <f t="shared" ca="1" si="714"/>
        <v/>
      </c>
      <c r="EX145" t="str">
        <f t="shared" ca="1" si="715"/>
        <v/>
      </c>
      <c r="EY145" t="str">
        <f t="shared" ca="1" si="716"/>
        <v/>
      </c>
      <c r="EZ145" t="str">
        <f t="shared" ca="1" si="717"/>
        <v/>
      </c>
      <c r="FA145" t="str">
        <f t="shared" ca="1" si="718"/>
        <v/>
      </c>
      <c r="FB145" t="str">
        <f t="shared" ca="1" si="719"/>
        <v/>
      </c>
      <c r="FC145" t="str">
        <f t="shared" ca="1" si="720"/>
        <v/>
      </c>
      <c r="FD145" t="str">
        <f t="shared" ca="1" si="721"/>
        <v/>
      </c>
      <c r="FE145" t="str">
        <f t="shared" ca="1" si="722"/>
        <v/>
      </c>
      <c r="FF145" t="str">
        <f t="shared" ca="1" si="723"/>
        <v/>
      </c>
      <c r="FG145" t="str">
        <f t="shared" ca="1" si="724"/>
        <v/>
      </c>
      <c r="FH145" t="str">
        <f t="shared" ca="1" si="725"/>
        <v/>
      </c>
      <c r="FI145" t="str">
        <f t="shared" ca="1" si="726"/>
        <v/>
      </c>
      <c r="FJ145" t="str">
        <f t="shared" ca="1" si="727"/>
        <v/>
      </c>
      <c r="FK145" t="str">
        <f t="shared" ca="1" si="728"/>
        <v/>
      </c>
      <c r="FL145" t="str">
        <f t="shared" ca="1" si="729"/>
        <v/>
      </c>
      <c r="FM145" t="str">
        <f t="shared" ca="1" si="730"/>
        <v/>
      </c>
      <c r="FN145" t="str">
        <f t="shared" ca="1" si="731"/>
        <v/>
      </c>
      <c r="FO145" t="str">
        <f t="shared" ca="1" si="732"/>
        <v/>
      </c>
      <c r="FP145" t="str">
        <f t="shared" ca="1" si="733"/>
        <v/>
      </c>
      <c r="FQ145" t="str">
        <f t="shared" ca="1" si="734"/>
        <v/>
      </c>
      <c r="FR145" t="str">
        <f t="shared" ca="1" si="735"/>
        <v/>
      </c>
      <c r="FS145" t="str">
        <f t="shared" ca="1" si="736"/>
        <v/>
      </c>
      <c r="FT145" t="str">
        <f t="shared" ca="1" si="737"/>
        <v/>
      </c>
      <c r="FU145" t="str">
        <f t="shared" ca="1" si="738"/>
        <v/>
      </c>
      <c r="FV145" t="str">
        <f t="shared" ca="1" si="739"/>
        <v/>
      </c>
      <c r="FW145" t="str">
        <f t="shared" ca="1" si="740"/>
        <v/>
      </c>
      <c r="FX145" t="str">
        <f t="shared" ca="1" si="741"/>
        <v/>
      </c>
      <c r="FY145" t="str">
        <f t="shared" ca="1" si="742"/>
        <v/>
      </c>
      <c r="FZ145" t="str">
        <f t="shared" ca="1" si="743"/>
        <v/>
      </c>
      <c r="GA145" t="str">
        <f t="shared" ca="1" si="744"/>
        <v/>
      </c>
      <c r="GB145" t="str">
        <f t="shared" ca="1" si="745"/>
        <v/>
      </c>
      <c r="GC145" t="str">
        <f t="shared" ca="1" si="746"/>
        <v/>
      </c>
      <c r="GD145" t="str">
        <f t="shared" ca="1" si="747"/>
        <v/>
      </c>
      <c r="GE145" t="str">
        <f t="shared" ca="1" si="748"/>
        <v/>
      </c>
      <c r="GF145" t="str">
        <f t="shared" ca="1" si="749"/>
        <v/>
      </c>
      <c r="GG145" t="str">
        <f t="shared" ca="1" si="750"/>
        <v/>
      </c>
      <c r="GH145" t="str">
        <f t="shared" ca="1" si="751"/>
        <v/>
      </c>
      <c r="GI145" t="str">
        <f t="shared" ca="1" si="752"/>
        <v/>
      </c>
      <c r="GJ145" t="str">
        <f t="shared" ca="1" si="753"/>
        <v/>
      </c>
      <c r="GK145" t="str">
        <f t="shared" ca="1" si="754"/>
        <v/>
      </c>
      <c r="GL145" t="str">
        <f t="shared" ca="1" si="755"/>
        <v/>
      </c>
      <c r="GM145" t="str">
        <f t="shared" ca="1" si="756"/>
        <v/>
      </c>
      <c r="GN145" t="str">
        <f t="shared" ca="1" si="757"/>
        <v/>
      </c>
      <c r="GO145" t="str">
        <f t="shared" ca="1" si="758"/>
        <v/>
      </c>
      <c r="GP145" t="str">
        <f t="shared" ca="1" si="759"/>
        <v/>
      </c>
      <c r="GQ145" t="str">
        <f t="shared" ca="1" si="760"/>
        <v/>
      </c>
      <c r="GR145" t="str">
        <f t="shared" ca="1" si="761"/>
        <v/>
      </c>
      <c r="GS145" t="str">
        <f t="shared" ca="1" si="762"/>
        <v/>
      </c>
      <c r="GT145" t="str">
        <f t="shared" ca="1" si="763"/>
        <v/>
      </c>
      <c r="GU145" t="str">
        <f t="shared" ca="1" si="764"/>
        <v/>
      </c>
      <c r="GV145" t="str">
        <f t="shared" ca="1" si="765"/>
        <v/>
      </c>
      <c r="GW145" t="str">
        <f t="shared" ca="1" si="766"/>
        <v/>
      </c>
      <c r="GX145" t="str">
        <f t="shared" ca="1" si="767"/>
        <v/>
      </c>
      <c r="GY145" t="str">
        <f t="shared" ca="1" si="768"/>
        <v/>
      </c>
      <c r="GZ145" t="str">
        <f t="shared" ca="1" si="769"/>
        <v/>
      </c>
      <c r="HA145" t="str">
        <f t="shared" ca="1" si="770"/>
        <v/>
      </c>
      <c r="HB145" t="str">
        <f t="shared" ca="1" si="771"/>
        <v/>
      </c>
      <c r="HC145" t="str">
        <f t="shared" ca="1" si="772"/>
        <v/>
      </c>
      <c r="HD145" t="str">
        <f t="shared" ca="1" si="773"/>
        <v/>
      </c>
      <c r="HE145" t="str">
        <f t="shared" ca="1" si="774"/>
        <v/>
      </c>
      <c r="HF145" t="str">
        <f t="shared" ca="1" si="775"/>
        <v/>
      </c>
      <c r="HG145" t="str">
        <f t="shared" ca="1" si="776"/>
        <v/>
      </c>
      <c r="HH145" t="str">
        <f t="shared" ca="1" si="777"/>
        <v/>
      </c>
      <c r="HI145" t="str">
        <f t="shared" ca="1" si="778"/>
        <v/>
      </c>
      <c r="HJ145" t="str">
        <f t="shared" ca="1" si="779"/>
        <v/>
      </c>
      <c r="HK145" t="str">
        <f t="shared" ca="1" si="780"/>
        <v/>
      </c>
      <c r="HL145" t="str">
        <f t="shared" ca="1" si="781"/>
        <v/>
      </c>
      <c r="HM145" t="str">
        <f t="shared" ca="1" si="782"/>
        <v/>
      </c>
      <c r="HN145" t="str">
        <f t="shared" ca="1" si="783"/>
        <v/>
      </c>
      <c r="HO145" t="str">
        <f t="shared" ca="1" si="784"/>
        <v/>
      </c>
      <c r="HP145" t="str">
        <f t="shared" ca="1" si="785"/>
        <v/>
      </c>
      <c r="HQ145" t="str">
        <f t="shared" ca="1" si="786"/>
        <v/>
      </c>
      <c r="HR145" t="str">
        <f t="shared" ca="1" si="787"/>
        <v/>
      </c>
      <c r="HS145" t="str">
        <f t="shared" ca="1" si="788"/>
        <v/>
      </c>
      <c r="HT145" t="str">
        <f t="shared" ca="1" si="789"/>
        <v/>
      </c>
      <c r="HU145" t="str">
        <f t="shared" ca="1" si="790"/>
        <v/>
      </c>
      <c r="HV145" t="str">
        <f t="shared" ca="1" si="791"/>
        <v/>
      </c>
      <c r="HW145" t="str">
        <f t="shared" ca="1" si="792"/>
        <v/>
      </c>
      <c r="HX145" t="str">
        <f t="shared" ca="1" si="793"/>
        <v/>
      </c>
      <c r="HY145" t="str">
        <f t="shared" ca="1" si="794"/>
        <v/>
      </c>
      <c r="HZ145" t="str">
        <f t="shared" ca="1" si="795"/>
        <v/>
      </c>
      <c r="IA145" t="str">
        <f t="shared" ca="1" si="796"/>
        <v/>
      </c>
      <c r="IB145" t="str">
        <f t="shared" ca="1" si="797"/>
        <v/>
      </c>
      <c r="IC145" t="str">
        <f t="shared" ca="1" si="798"/>
        <v/>
      </c>
      <c r="ID145" t="str">
        <f t="shared" ca="1" si="799"/>
        <v/>
      </c>
      <c r="IE145" t="str">
        <f t="shared" ca="1" si="800"/>
        <v/>
      </c>
      <c r="IF145" t="str">
        <f t="shared" ca="1" si="801"/>
        <v/>
      </c>
      <c r="IG145" t="str">
        <f t="shared" ca="1" si="802"/>
        <v/>
      </c>
      <c r="IH145" t="str">
        <f t="shared" ca="1" si="803"/>
        <v/>
      </c>
      <c r="II145" t="str">
        <f t="shared" ca="1" si="804"/>
        <v/>
      </c>
      <c r="IJ145" t="str">
        <f t="shared" ca="1" si="805"/>
        <v/>
      </c>
      <c r="IK145" t="str">
        <f t="shared" ca="1" si="806"/>
        <v/>
      </c>
      <c r="IL145" t="str">
        <f t="shared" ca="1" si="807"/>
        <v/>
      </c>
      <c r="IM145" t="str">
        <f t="shared" ca="1" si="808"/>
        <v/>
      </c>
      <c r="IN145" t="str">
        <f t="shared" ca="1" si="809"/>
        <v/>
      </c>
      <c r="IO145" t="str">
        <f t="shared" ca="1" si="810"/>
        <v/>
      </c>
      <c r="IP145" t="str">
        <f t="shared" ca="1" si="811"/>
        <v/>
      </c>
      <c r="IQ145" t="str">
        <f t="shared" ca="1" si="812"/>
        <v/>
      </c>
      <c r="IR145" t="str">
        <f t="shared" ca="1" si="813"/>
        <v/>
      </c>
      <c r="IS145" t="str">
        <f t="shared" ca="1" si="814"/>
        <v/>
      </c>
      <c r="IT145" t="str">
        <f t="shared" ca="1" si="815"/>
        <v/>
      </c>
      <c r="IU145" t="str">
        <f t="shared" ca="1" si="816"/>
        <v/>
      </c>
      <c r="IV145" t="str">
        <f t="shared" ca="1" si="817"/>
        <v/>
      </c>
      <c r="IW145" t="str">
        <f t="shared" ca="1" si="818"/>
        <v/>
      </c>
      <c r="IX145" t="str">
        <f t="shared" ca="1" si="819"/>
        <v/>
      </c>
      <c r="IY145" t="str">
        <f t="shared" ca="1" si="820"/>
        <v/>
      </c>
      <c r="IZ145" t="str">
        <f t="shared" ca="1" si="821"/>
        <v/>
      </c>
      <c r="JA145" t="str">
        <f t="shared" ca="1" si="822"/>
        <v/>
      </c>
      <c r="JB145" t="str">
        <f t="shared" ca="1" si="823"/>
        <v/>
      </c>
      <c r="JC145" t="str">
        <f t="shared" ca="1" si="824"/>
        <v/>
      </c>
      <c r="JD145" t="str">
        <f t="shared" ca="1" si="825"/>
        <v/>
      </c>
      <c r="JE145" t="str">
        <f t="shared" ca="1" si="826"/>
        <v/>
      </c>
      <c r="JF145" t="str">
        <f t="shared" ca="1" si="827"/>
        <v/>
      </c>
      <c r="JG145" t="str">
        <f t="shared" ca="1" si="828"/>
        <v/>
      </c>
      <c r="JH145" t="str">
        <f t="shared" ca="1" si="829"/>
        <v/>
      </c>
      <c r="JI145" t="str">
        <f t="shared" ca="1" si="830"/>
        <v/>
      </c>
      <c r="JJ145" t="str">
        <f t="shared" ca="1" si="831"/>
        <v/>
      </c>
      <c r="JK145" t="str">
        <f t="shared" ca="1" si="832"/>
        <v/>
      </c>
      <c r="JL145" t="str">
        <f t="shared" ca="1" si="833"/>
        <v/>
      </c>
      <c r="JM145" t="str">
        <f t="shared" ca="1" si="834"/>
        <v/>
      </c>
      <c r="JN145" t="str">
        <f t="shared" ca="1" si="835"/>
        <v/>
      </c>
      <c r="JO145" t="str">
        <f t="shared" ca="1" si="836"/>
        <v/>
      </c>
      <c r="JP145" t="str">
        <f t="shared" ca="1" si="837"/>
        <v/>
      </c>
      <c r="JQ145" t="str">
        <f t="shared" ca="1" si="838"/>
        <v/>
      </c>
      <c r="JR145" t="str">
        <f t="shared" ca="1" si="839"/>
        <v/>
      </c>
      <c r="JS145" t="str">
        <f t="shared" ca="1" si="840"/>
        <v/>
      </c>
      <c r="JT145" t="str">
        <f t="shared" ca="1" si="841"/>
        <v/>
      </c>
      <c r="JU145" t="str">
        <f t="shared" ca="1" si="842"/>
        <v/>
      </c>
    </row>
    <row r="146" spans="1:281" x14ac:dyDescent="0.25">
      <c r="A146">
        <f t="shared" si="843"/>
        <v>145</v>
      </c>
      <c r="B146" t="str">
        <f t="shared" ca="1" si="572"/>
        <v/>
      </c>
      <c r="C146">
        <v>6</v>
      </c>
      <c r="D146">
        <f t="shared" si="576"/>
        <v>145</v>
      </c>
      <c r="E146">
        <f t="shared" si="577"/>
        <v>20</v>
      </c>
      <c r="F146">
        <f ca="1">COUNT((AD146,AP146,BB146,BN146,BZ146,CL146,CX146,DJ146,DV146,EH146,ET146,FF146,FR146,GD146,GP146,HB146,HN146,HZ146,IL146,IX146,JJ146,JV146,KH146,KT146,LF146,LR146))</f>
        <v>0</v>
      </c>
      <c r="G146">
        <f t="shared" ca="1" si="578"/>
        <v>0</v>
      </c>
      <c r="H146">
        <f t="shared" ca="1" si="579"/>
        <v>0</v>
      </c>
      <c r="I146">
        <f t="shared" ca="1" si="573"/>
        <v>0</v>
      </c>
      <c r="J146">
        <f t="shared" ca="1" si="580"/>
        <v>0</v>
      </c>
      <c r="K146">
        <f t="shared" ca="1" si="581"/>
        <v>-1</v>
      </c>
      <c r="L146">
        <f t="shared" ca="1" si="565"/>
        <v>9</v>
      </c>
      <c r="M146">
        <f t="shared" ca="1" si="582"/>
        <v>0</v>
      </c>
      <c r="N146">
        <f t="shared" ca="1" si="566"/>
        <v>65</v>
      </c>
      <c r="O146">
        <f t="shared" ca="1" si="583"/>
        <v>-1</v>
      </c>
      <c r="P146">
        <f t="shared" ca="1" si="567"/>
        <v>9</v>
      </c>
      <c r="Q146">
        <f t="shared" ca="1" si="584"/>
        <v>0</v>
      </c>
      <c r="R146">
        <f t="shared" ca="1" si="585"/>
        <v>0</v>
      </c>
      <c r="S146">
        <f t="shared" ca="1" si="586"/>
        <v>0</v>
      </c>
      <c r="T146">
        <f t="shared" ca="1" si="587"/>
        <v>0</v>
      </c>
      <c r="U146" t="str">
        <f t="shared" ca="1" si="574"/>
        <v>999999999999</v>
      </c>
      <c r="V146">
        <f t="shared" ca="1" si="568"/>
        <v>0</v>
      </c>
      <c r="W146">
        <f t="shared" si="588"/>
        <v>145</v>
      </c>
      <c r="X146" t="e">
        <f t="shared" ca="1" si="569"/>
        <v>#N/A</v>
      </c>
      <c r="Y146">
        <f t="shared" ca="1" si="589"/>
        <v>0</v>
      </c>
      <c r="Z146" t="str">
        <f t="shared" ca="1" si="590"/>
        <v>999zz</v>
      </c>
      <c r="AA146">
        <f t="shared" ca="1" si="570"/>
        <v>350</v>
      </c>
      <c r="AB146">
        <f t="shared" si="591"/>
        <v>145</v>
      </c>
      <c r="AC146" t="e">
        <f t="shared" ca="1" si="571"/>
        <v>#N/A</v>
      </c>
      <c r="AD146" t="str">
        <f t="shared" ca="1" si="592"/>
        <v/>
      </c>
      <c r="AE146" t="str">
        <f t="shared" ca="1" si="593"/>
        <v/>
      </c>
      <c r="AF146" t="str">
        <f t="shared" ca="1" si="594"/>
        <v/>
      </c>
      <c r="AG146" t="str">
        <f t="shared" ca="1" si="595"/>
        <v/>
      </c>
      <c r="AH146" t="str">
        <f t="shared" ca="1" si="596"/>
        <v/>
      </c>
      <c r="AI146" t="str">
        <f t="shared" ca="1" si="597"/>
        <v/>
      </c>
      <c r="AJ146" t="str">
        <f t="shared" ca="1" si="598"/>
        <v/>
      </c>
      <c r="AK146" t="str">
        <f t="shared" ca="1" si="599"/>
        <v/>
      </c>
      <c r="AL146" t="str">
        <f t="shared" ca="1" si="600"/>
        <v/>
      </c>
      <c r="AM146" t="str">
        <f t="shared" ca="1" si="601"/>
        <v/>
      </c>
      <c r="AN146" t="str">
        <f t="shared" ca="1" si="602"/>
        <v/>
      </c>
      <c r="AO146" t="str">
        <f t="shared" ca="1" si="603"/>
        <v/>
      </c>
      <c r="AP146" t="str">
        <f t="shared" ca="1" si="604"/>
        <v/>
      </c>
      <c r="AQ146" t="str">
        <f t="shared" ca="1" si="605"/>
        <v/>
      </c>
      <c r="AR146" t="str">
        <f t="shared" ca="1" si="606"/>
        <v/>
      </c>
      <c r="AS146" t="str">
        <f t="shared" ca="1" si="607"/>
        <v/>
      </c>
      <c r="AT146" t="str">
        <f t="shared" ca="1" si="608"/>
        <v/>
      </c>
      <c r="AU146" t="str">
        <f t="shared" ca="1" si="609"/>
        <v/>
      </c>
      <c r="AV146" t="str">
        <f t="shared" ca="1" si="610"/>
        <v/>
      </c>
      <c r="AW146" t="str">
        <f t="shared" ca="1" si="611"/>
        <v/>
      </c>
      <c r="AX146" t="str">
        <f t="shared" ca="1" si="612"/>
        <v/>
      </c>
      <c r="AY146" t="str">
        <f t="shared" ca="1" si="613"/>
        <v/>
      </c>
      <c r="AZ146" t="str">
        <f t="shared" ca="1" si="614"/>
        <v/>
      </c>
      <c r="BA146" t="str">
        <f t="shared" ca="1" si="615"/>
        <v/>
      </c>
      <c r="BB146" t="str">
        <f t="shared" ca="1" si="616"/>
        <v/>
      </c>
      <c r="BC146" t="str">
        <f t="shared" ca="1" si="617"/>
        <v/>
      </c>
      <c r="BD146" t="str">
        <f t="shared" ca="1" si="618"/>
        <v/>
      </c>
      <c r="BE146" t="str">
        <f t="shared" ca="1" si="619"/>
        <v/>
      </c>
      <c r="BF146" t="str">
        <f t="shared" ca="1" si="620"/>
        <v/>
      </c>
      <c r="BG146" t="str">
        <f t="shared" ca="1" si="621"/>
        <v/>
      </c>
      <c r="BH146" t="str">
        <f t="shared" ca="1" si="622"/>
        <v/>
      </c>
      <c r="BI146" t="str">
        <f t="shared" ca="1" si="623"/>
        <v/>
      </c>
      <c r="BJ146" t="str">
        <f t="shared" ca="1" si="624"/>
        <v/>
      </c>
      <c r="BK146" t="str">
        <f t="shared" ca="1" si="625"/>
        <v/>
      </c>
      <c r="BL146" t="str">
        <f t="shared" ca="1" si="626"/>
        <v/>
      </c>
      <c r="BM146" t="str">
        <f t="shared" ca="1" si="627"/>
        <v/>
      </c>
      <c r="BN146" t="str">
        <f t="shared" ca="1" si="628"/>
        <v/>
      </c>
      <c r="BO146" t="str">
        <f t="shared" ca="1" si="629"/>
        <v/>
      </c>
      <c r="BP146" t="str">
        <f t="shared" ca="1" si="630"/>
        <v/>
      </c>
      <c r="BQ146" t="str">
        <f t="shared" ca="1" si="631"/>
        <v/>
      </c>
      <c r="BR146" t="str">
        <f t="shared" ca="1" si="632"/>
        <v/>
      </c>
      <c r="BS146" t="str">
        <f t="shared" ca="1" si="633"/>
        <v/>
      </c>
      <c r="BT146" t="str">
        <f t="shared" ca="1" si="634"/>
        <v/>
      </c>
      <c r="BU146" t="str">
        <f t="shared" ca="1" si="635"/>
        <v/>
      </c>
      <c r="BV146" t="str">
        <f t="shared" ca="1" si="636"/>
        <v/>
      </c>
      <c r="BW146" t="str">
        <f t="shared" ca="1" si="637"/>
        <v/>
      </c>
      <c r="BX146" t="str">
        <f t="shared" ca="1" si="638"/>
        <v/>
      </c>
      <c r="BY146" t="str">
        <f t="shared" ca="1" si="639"/>
        <v/>
      </c>
      <c r="BZ146" t="str">
        <f t="shared" ca="1" si="640"/>
        <v/>
      </c>
      <c r="CA146" t="str">
        <f t="shared" ca="1" si="641"/>
        <v/>
      </c>
      <c r="CB146" t="str">
        <f t="shared" ca="1" si="642"/>
        <v/>
      </c>
      <c r="CC146" t="str">
        <f t="shared" ca="1" si="643"/>
        <v/>
      </c>
      <c r="CD146" t="str">
        <f t="shared" ca="1" si="644"/>
        <v/>
      </c>
      <c r="CE146" t="str">
        <f t="shared" ca="1" si="645"/>
        <v/>
      </c>
      <c r="CF146" t="str">
        <f t="shared" ca="1" si="646"/>
        <v/>
      </c>
      <c r="CG146" t="str">
        <f t="shared" ca="1" si="647"/>
        <v/>
      </c>
      <c r="CH146" t="str">
        <f t="shared" ca="1" si="648"/>
        <v/>
      </c>
      <c r="CI146" t="str">
        <f t="shared" ca="1" si="649"/>
        <v/>
      </c>
      <c r="CJ146" t="str">
        <f t="shared" ca="1" si="650"/>
        <v/>
      </c>
      <c r="CK146" t="str">
        <f t="shared" ca="1" si="651"/>
        <v/>
      </c>
      <c r="CL146" t="str">
        <f t="shared" ca="1" si="652"/>
        <v/>
      </c>
      <c r="CM146" t="str">
        <f t="shared" ca="1" si="653"/>
        <v/>
      </c>
      <c r="CN146" t="str">
        <f t="shared" ca="1" si="654"/>
        <v/>
      </c>
      <c r="CO146" t="str">
        <f t="shared" ca="1" si="655"/>
        <v/>
      </c>
      <c r="CP146" t="str">
        <f t="shared" ca="1" si="656"/>
        <v/>
      </c>
      <c r="CQ146" t="str">
        <f t="shared" ca="1" si="657"/>
        <v/>
      </c>
      <c r="CR146" t="str">
        <f t="shared" ca="1" si="658"/>
        <v/>
      </c>
      <c r="CS146" t="str">
        <f t="shared" ca="1" si="659"/>
        <v/>
      </c>
      <c r="CT146" t="str">
        <f t="shared" ca="1" si="660"/>
        <v/>
      </c>
      <c r="CU146" t="str">
        <f t="shared" ca="1" si="661"/>
        <v/>
      </c>
      <c r="CV146" t="str">
        <f t="shared" ca="1" si="662"/>
        <v/>
      </c>
      <c r="CW146" t="str">
        <f t="shared" ca="1" si="663"/>
        <v/>
      </c>
      <c r="CX146" t="str">
        <f t="shared" ca="1" si="664"/>
        <v/>
      </c>
      <c r="CY146" t="str">
        <f t="shared" ca="1" si="665"/>
        <v/>
      </c>
      <c r="CZ146" t="str">
        <f t="shared" ca="1" si="666"/>
        <v/>
      </c>
      <c r="DA146" t="str">
        <f t="shared" ca="1" si="667"/>
        <v/>
      </c>
      <c r="DB146" t="str">
        <f t="shared" ca="1" si="668"/>
        <v/>
      </c>
      <c r="DC146" t="str">
        <f t="shared" ca="1" si="669"/>
        <v/>
      </c>
      <c r="DD146" t="str">
        <f t="shared" ca="1" si="670"/>
        <v/>
      </c>
      <c r="DE146" t="str">
        <f t="shared" ca="1" si="671"/>
        <v/>
      </c>
      <c r="DF146" t="str">
        <f t="shared" ca="1" si="672"/>
        <v/>
      </c>
      <c r="DG146" t="str">
        <f t="shared" ca="1" si="673"/>
        <v/>
      </c>
      <c r="DH146" t="str">
        <f t="shared" ca="1" si="674"/>
        <v/>
      </c>
      <c r="DI146" t="str">
        <f t="shared" ca="1" si="675"/>
        <v/>
      </c>
      <c r="DJ146" t="str">
        <f t="shared" ca="1" si="676"/>
        <v/>
      </c>
      <c r="DK146" t="str">
        <f t="shared" ca="1" si="677"/>
        <v/>
      </c>
      <c r="DL146" t="str">
        <f t="shared" ca="1" si="678"/>
        <v/>
      </c>
      <c r="DM146" t="str">
        <f t="shared" ca="1" si="679"/>
        <v/>
      </c>
      <c r="DN146" t="str">
        <f t="shared" ca="1" si="680"/>
        <v/>
      </c>
      <c r="DO146" t="str">
        <f t="shared" ca="1" si="681"/>
        <v/>
      </c>
      <c r="DP146" t="str">
        <f t="shared" ca="1" si="682"/>
        <v/>
      </c>
      <c r="DQ146" t="str">
        <f t="shared" ca="1" si="683"/>
        <v/>
      </c>
      <c r="DR146" t="str">
        <f t="shared" ca="1" si="684"/>
        <v/>
      </c>
      <c r="DS146" t="str">
        <f t="shared" ca="1" si="685"/>
        <v/>
      </c>
      <c r="DT146" t="str">
        <f t="shared" ca="1" si="686"/>
        <v/>
      </c>
      <c r="DU146" t="str">
        <f t="shared" ca="1" si="687"/>
        <v/>
      </c>
      <c r="DV146" t="str">
        <f t="shared" ca="1" si="575"/>
        <v/>
      </c>
      <c r="DW146" t="str">
        <f t="shared" ca="1" si="688"/>
        <v/>
      </c>
      <c r="DX146" t="str">
        <f t="shared" ca="1" si="689"/>
        <v/>
      </c>
      <c r="DY146" t="str">
        <f t="shared" ca="1" si="690"/>
        <v/>
      </c>
      <c r="DZ146" t="str">
        <f t="shared" ca="1" si="691"/>
        <v/>
      </c>
      <c r="EA146" t="str">
        <f t="shared" ca="1" si="692"/>
        <v/>
      </c>
      <c r="EB146" t="str">
        <f t="shared" ca="1" si="693"/>
        <v/>
      </c>
      <c r="EC146" t="str">
        <f t="shared" ca="1" si="694"/>
        <v/>
      </c>
      <c r="ED146" t="str">
        <f t="shared" ca="1" si="695"/>
        <v/>
      </c>
      <c r="EE146" t="str">
        <f t="shared" ca="1" si="696"/>
        <v/>
      </c>
      <c r="EF146" t="str">
        <f t="shared" ca="1" si="697"/>
        <v/>
      </c>
      <c r="EG146" t="str">
        <f t="shared" ca="1" si="698"/>
        <v/>
      </c>
      <c r="EH146" t="str">
        <f t="shared" ca="1" si="699"/>
        <v/>
      </c>
      <c r="EI146" t="str">
        <f t="shared" ca="1" si="700"/>
        <v/>
      </c>
      <c r="EJ146" t="str">
        <f t="shared" ca="1" si="701"/>
        <v/>
      </c>
      <c r="EK146" t="str">
        <f t="shared" ca="1" si="702"/>
        <v/>
      </c>
      <c r="EL146" t="str">
        <f t="shared" ca="1" si="703"/>
        <v/>
      </c>
      <c r="EM146" t="str">
        <f t="shared" ca="1" si="704"/>
        <v/>
      </c>
      <c r="EN146" t="str">
        <f t="shared" ca="1" si="705"/>
        <v/>
      </c>
      <c r="EO146" t="str">
        <f t="shared" ca="1" si="706"/>
        <v/>
      </c>
      <c r="EP146" t="str">
        <f t="shared" ca="1" si="707"/>
        <v/>
      </c>
      <c r="EQ146" t="str">
        <f t="shared" ca="1" si="708"/>
        <v/>
      </c>
      <c r="ER146" t="str">
        <f t="shared" ca="1" si="709"/>
        <v/>
      </c>
      <c r="ES146" t="str">
        <f t="shared" ca="1" si="710"/>
        <v/>
      </c>
      <c r="ET146" t="str">
        <f t="shared" ca="1" si="711"/>
        <v/>
      </c>
      <c r="EU146" t="str">
        <f t="shared" ca="1" si="712"/>
        <v/>
      </c>
      <c r="EV146" t="str">
        <f t="shared" ca="1" si="713"/>
        <v/>
      </c>
      <c r="EW146" t="str">
        <f t="shared" ca="1" si="714"/>
        <v/>
      </c>
      <c r="EX146" t="str">
        <f t="shared" ca="1" si="715"/>
        <v/>
      </c>
      <c r="EY146" t="str">
        <f t="shared" ca="1" si="716"/>
        <v/>
      </c>
      <c r="EZ146" t="str">
        <f t="shared" ca="1" si="717"/>
        <v/>
      </c>
      <c r="FA146" t="str">
        <f t="shared" ca="1" si="718"/>
        <v/>
      </c>
      <c r="FB146" t="str">
        <f t="shared" ca="1" si="719"/>
        <v/>
      </c>
      <c r="FC146" t="str">
        <f t="shared" ca="1" si="720"/>
        <v/>
      </c>
      <c r="FD146" t="str">
        <f t="shared" ca="1" si="721"/>
        <v/>
      </c>
      <c r="FE146" t="str">
        <f t="shared" ca="1" si="722"/>
        <v/>
      </c>
      <c r="FF146" t="str">
        <f t="shared" ca="1" si="723"/>
        <v/>
      </c>
      <c r="FG146" t="str">
        <f t="shared" ca="1" si="724"/>
        <v/>
      </c>
      <c r="FH146" t="str">
        <f t="shared" ca="1" si="725"/>
        <v/>
      </c>
      <c r="FI146" t="str">
        <f t="shared" ca="1" si="726"/>
        <v/>
      </c>
      <c r="FJ146" t="str">
        <f t="shared" ca="1" si="727"/>
        <v/>
      </c>
      <c r="FK146" t="str">
        <f t="shared" ca="1" si="728"/>
        <v/>
      </c>
      <c r="FL146" t="str">
        <f t="shared" ca="1" si="729"/>
        <v/>
      </c>
      <c r="FM146" t="str">
        <f t="shared" ca="1" si="730"/>
        <v/>
      </c>
      <c r="FN146" t="str">
        <f t="shared" ca="1" si="731"/>
        <v/>
      </c>
      <c r="FO146" t="str">
        <f t="shared" ca="1" si="732"/>
        <v/>
      </c>
      <c r="FP146" t="str">
        <f t="shared" ca="1" si="733"/>
        <v/>
      </c>
      <c r="FQ146" t="str">
        <f t="shared" ca="1" si="734"/>
        <v/>
      </c>
      <c r="FR146" t="str">
        <f t="shared" ca="1" si="735"/>
        <v/>
      </c>
      <c r="FS146" t="str">
        <f t="shared" ca="1" si="736"/>
        <v/>
      </c>
      <c r="FT146" t="str">
        <f t="shared" ca="1" si="737"/>
        <v/>
      </c>
      <c r="FU146" t="str">
        <f t="shared" ca="1" si="738"/>
        <v/>
      </c>
      <c r="FV146" t="str">
        <f t="shared" ca="1" si="739"/>
        <v/>
      </c>
      <c r="FW146" t="str">
        <f t="shared" ca="1" si="740"/>
        <v/>
      </c>
      <c r="FX146" t="str">
        <f t="shared" ca="1" si="741"/>
        <v/>
      </c>
      <c r="FY146" t="str">
        <f t="shared" ca="1" si="742"/>
        <v/>
      </c>
      <c r="FZ146" t="str">
        <f t="shared" ca="1" si="743"/>
        <v/>
      </c>
      <c r="GA146" t="str">
        <f t="shared" ca="1" si="744"/>
        <v/>
      </c>
      <c r="GB146" t="str">
        <f t="shared" ca="1" si="745"/>
        <v/>
      </c>
      <c r="GC146" t="str">
        <f t="shared" ca="1" si="746"/>
        <v/>
      </c>
      <c r="GD146" t="str">
        <f t="shared" ca="1" si="747"/>
        <v/>
      </c>
      <c r="GE146" t="str">
        <f t="shared" ca="1" si="748"/>
        <v/>
      </c>
      <c r="GF146" t="str">
        <f t="shared" ca="1" si="749"/>
        <v/>
      </c>
      <c r="GG146" t="str">
        <f t="shared" ca="1" si="750"/>
        <v/>
      </c>
      <c r="GH146" t="str">
        <f t="shared" ca="1" si="751"/>
        <v/>
      </c>
      <c r="GI146" t="str">
        <f t="shared" ca="1" si="752"/>
        <v/>
      </c>
      <c r="GJ146" t="str">
        <f t="shared" ca="1" si="753"/>
        <v/>
      </c>
      <c r="GK146" t="str">
        <f t="shared" ca="1" si="754"/>
        <v/>
      </c>
      <c r="GL146" t="str">
        <f t="shared" ca="1" si="755"/>
        <v/>
      </c>
      <c r="GM146" t="str">
        <f t="shared" ca="1" si="756"/>
        <v/>
      </c>
      <c r="GN146" t="str">
        <f t="shared" ca="1" si="757"/>
        <v/>
      </c>
      <c r="GO146" t="str">
        <f t="shared" ca="1" si="758"/>
        <v/>
      </c>
      <c r="GP146" t="str">
        <f t="shared" ca="1" si="759"/>
        <v/>
      </c>
      <c r="GQ146" t="str">
        <f t="shared" ca="1" si="760"/>
        <v/>
      </c>
      <c r="GR146" t="str">
        <f t="shared" ca="1" si="761"/>
        <v/>
      </c>
      <c r="GS146" t="str">
        <f t="shared" ca="1" si="762"/>
        <v/>
      </c>
      <c r="GT146" t="str">
        <f t="shared" ca="1" si="763"/>
        <v/>
      </c>
      <c r="GU146" t="str">
        <f t="shared" ca="1" si="764"/>
        <v/>
      </c>
      <c r="GV146" t="str">
        <f t="shared" ca="1" si="765"/>
        <v/>
      </c>
      <c r="GW146" t="str">
        <f t="shared" ca="1" si="766"/>
        <v/>
      </c>
      <c r="GX146" t="str">
        <f t="shared" ca="1" si="767"/>
        <v/>
      </c>
      <c r="GY146" t="str">
        <f t="shared" ca="1" si="768"/>
        <v/>
      </c>
      <c r="GZ146" t="str">
        <f t="shared" ca="1" si="769"/>
        <v/>
      </c>
      <c r="HA146" t="str">
        <f t="shared" ca="1" si="770"/>
        <v/>
      </c>
      <c r="HB146" t="str">
        <f t="shared" ca="1" si="771"/>
        <v/>
      </c>
      <c r="HC146" t="str">
        <f t="shared" ca="1" si="772"/>
        <v/>
      </c>
      <c r="HD146" t="str">
        <f t="shared" ca="1" si="773"/>
        <v/>
      </c>
      <c r="HE146" t="str">
        <f t="shared" ca="1" si="774"/>
        <v/>
      </c>
      <c r="HF146" t="str">
        <f t="shared" ca="1" si="775"/>
        <v/>
      </c>
      <c r="HG146" t="str">
        <f t="shared" ca="1" si="776"/>
        <v/>
      </c>
      <c r="HH146" t="str">
        <f t="shared" ca="1" si="777"/>
        <v/>
      </c>
      <c r="HI146" t="str">
        <f t="shared" ca="1" si="778"/>
        <v/>
      </c>
      <c r="HJ146" t="str">
        <f t="shared" ca="1" si="779"/>
        <v/>
      </c>
      <c r="HK146" t="str">
        <f t="shared" ca="1" si="780"/>
        <v/>
      </c>
      <c r="HL146" t="str">
        <f t="shared" ca="1" si="781"/>
        <v/>
      </c>
      <c r="HM146" t="str">
        <f t="shared" ca="1" si="782"/>
        <v/>
      </c>
      <c r="HN146" t="str">
        <f t="shared" ca="1" si="783"/>
        <v/>
      </c>
      <c r="HO146" t="str">
        <f t="shared" ca="1" si="784"/>
        <v/>
      </c>
      <c r="HP146" t="str">
        <f t="shared" ca="1" si="785"/>
        <v/>
      </c>
      <c r="HQ146" t="str">
        <f t="shared" ca="1" si="786"/>
        <v/>
      </c>
      <c r="HR146" t="str">
        <f t="shared" ca="1" si="787"/>
        <v/>
      </c>
      <c r="HS146" t="str">
        <f t="shared" ca="1" si="788"/>
        <v/>
      </c>
      <c r="HT146" t="str">
        <f t="shared" ca="1" si="789"/>
        <v/>
      </c>
      <c r="HU146" t="str">
        <f t="shared" ca="1" si="790"/>
        <v/>
      </c>
      <c r="HV146" t="str">
        <f t="shared" ca="1" si="791"/>
        <v/>
      </c>
      <c r="HW146" t="str">
        <f t="shared" ca="1" si="792"/>
        <v/>
      </c>
      <c r="HX146" t="str">
        <f t="shared" ca="1" si="793"/>
        <v/>
      </c>
      <c r="HY146" t="str">
        <f t="shared" ca="1" si="794"/>
        <v/>
      </c>
      <c r="HZ146" t="str">
        <f t="shared" ca="1" si="795"/>
        <v/>
      </c>
      <c r="IA146" t="str">
        <f t="shared" ca="1" si="796"/>
        <v/>
      </c>
      <c r="IB146" t="str">
        <f t="shared" ca="1" si="797"/>
        <v/>
      </c>
      <c r="IC146" t="str">
        <f t="shared" ca="1" si="798"/>
        <v/>
      </c>
      <c r="ID146" t="str">
        <f t="shared" ca="1" si="799"/>
        <v/>
      </c>
      <c r="IE146" t="str">
        <f t="shared" ca="1" si="800"/>
        <v/>
      </c>
      <c r="IF146" t="str">
        <f t="shared" ca="1" si="801"/>
        <v/>
      </c>
      <c r="IG146" t="str">
        <f t="shared" ca="1" si="802"/>
        <v/>
      </c>
      <c r="IH146" t="str">
        <f t="shared" ca="1" si="803"/>
        <v/>
      </c>
      <c r="II146" t="str">
        <f t="shared" ca="1" si="804"/>
        <v/>
      </c>
      <c r="IJ146" t="str">
        <f t="shared" ca="1" si="805"/>
        <v/>
      </c>
      <c r="IK146" t="str">
        <f t="shared" ca="1" si="806"/>
        <v/>
      </c>
      <c r="IL146" t="str">
        <f t="shared" ca="1" si="807"/>
        <v/>
      </c>
      <c r="IM146" t="str">
        <f t="shared" ca="1" si="808"/>
        <v/>
      </c>
      <c r="IN146" t="str">
        <f t="shared" ca="1" si="809"/>
        <v/>
      </c>
      <c r="IO146" t="str">
        <f t="shared" ca="1" si="810"/>
        <v/>
      </c>
      <c r="IP146" t="str">
        <f t="shared" ca="1" si="811"/>
        <v/>
      </c>
      <c r="IQ146" t="str">
        <f t="shared" ca="1" si="812"/>
        <v/>
      </c>
      <c r="IR146" t="str">
        <f t="shared" ca="1" si="813"/>
        <v/>
      </c>
      <c r="IS146" t="str">
        <f t="shared" ca="1" si="814"/>
        <v/>
      </c>
      <c r="IT146" t="str">
        <f t="shared" ca="1" si="815"/>
        <v/>
      </c>
      <c r="IU146" t="str">
        <f t="shared" ca="1" si="816"/>
        <v/>
      </c>
      <c r="IV146" t="str">
        <f t="shared" ca="1" si="817"/>
        <v/>
      </c>
      <c r="IW146" t="str">
        <f t="shared" ca="1" si="818"/>
        <v/>
      </c>
      <c r="IX146" t="str">
        <f t="shared" ca="1" si="819"/>
        <v/>
      </c>
      <c r="IY146" t="str">
        <f t="shared" ca="1" si="820"/>
        <v/>
      </c>
      <c r="IZ146" t="str">
        <f t="shared" ca="1" si="821"/>
        <v/>
      </c>
      <c r="JA146" t="str">
        <f t="shared" ca="1" si="822"/>
        <v/>
      </c>
      <c r="JB146" t="str">
        <f t="shared" ca="1" si="823"/>
        <v/>
      </c>
      <c r="JC146" t="str">
        <f t="shared" ca="1" si="824"/>
        <v/>
      </c>
      <c r="JD146" t="str">
        <f t="shared" ca="1" si="825"/>
        <v/>
      </c>
      <c r="JE146" t="str">
        <f t="shared" ca="1" si="826"/>
        <v/>
      </c>
      <c r="JF146" t="str">
        <f t="shared" ca="1" si="827"/>
        <v/>
      </c>
      <c r="JG146" t="str">
        <f t="shared" ca="1" si="828"/>
        <v/>
      </c>
      <c r="JH146" t="str">
        <f t="shared" ca="1" si="829"/>
        <v/>
      </c>
      <c r="JI146" t="str">
        <f t="shared" ca="1" si="830"/>
        <v/>
      </c>
      <c r="JJ146" t="str">
        <f t="shared" ca="1" si="831"/>
        <v/>
      </c>
      <c r="JK146" t="str">
        <f t="shared" ca="1" si="832"/>
        <v/>
      </c>
      <c r="JL146" t="str">
        <f t="shared" ca="1" si="833"/>
        <v/>
      </c>
      <c r="JM146" t="str">
        <f t="shared" ca="1" si="834"/>
        <v/>
      </c>
      <c r="JN146" t="str">
        <f t="shared" ca="1" si="835"/>
        <v/>
      </c>
      <c r="JO146" t="str">
        <f t="shared" ca="1" si="836"/>
        <v/>
      </c>
      <c r="JP146" t="str">
        <f t="shared" ca="1" si="837"/>
        <v/>
      </c>
      <c r="JQ146" t="str">
        <f t="shared" ca="1" si="838"/>
        <v/>
      </c>
      <c r="JR146" t="str">
        <f t="shared" ca="1" si="839"/>
        <v/>
      </c>
      <c r="JS146" t="str">
        <f t="shared" ca="1" si="840"/>
        <v/>
      </c>
      <c r="JT146" t="str">
        <f t="shared" ca="1" si="841"/>
        <v/>
      </c>
      <c r="JU146" t="str">
        <f t="shared" ca="1" si="842"/>
        <v/>
      </c>
    </row>
    <row r="147" spans="1:281" x14ac:dyDescent="0.25">
      <c r="A147">
        <f t="shared" si="843"/>
        <v>146</v>
      </c>
      <c r="B147" t="str">
        <f t="shared" ca="1" si="572"/>
        <v/>
      </c>
      <c r="C147">
        <v>6</v>
      </c>
      <c r="D147">
        <f t="shared" si="576"/>
        <v>146</v>
      </c>
      <c r="E147">
        <f t="shared" si="577"/>
        <v>21</v>
      </c>
      <c r="F147">
        <f ca="1">COUNT((AD147,AP147,BB147,BN147,BZ147,CL147,CX147,DJ147,DV147,EH147,ET147,FF147,FR147,GD147,GP147,HB147,HN147,HZ147,IL147,IX147,JJ147,JV147,KH147,KT147,LF147,LR147))</f>
        <v>0</v>
      </c>
      <c r="G147">
        <f t="shared" ca="1" si="578"/>
        <v>0</v>
      </c>
      <c r="H147">
        <f t="shared" ca="1" si="579"/>
        <v>0</v>
      </c>
      <c r="I147">
        <f t="shared" ca="1" si="573"/>
        <v>0</v>
      </c>
      <c r="J147">
        <f t="shared" ca="1" si="580"/>
        <v>0</v>
      </c>
      <c r="K147">
        <f t="shared" ca="1" si="581"/>
        <v>-1</v>
      </c>
      <c r="L147">
        <f t="shared" ca="1" si="565"/>
        <v>9</v>
      </c>
      <c r="M147">
        <f t="shared" ca="1" si="582"/>
        <v>0</v>
      </c>
      <c r="N147">
        <f t="shared" ca="1" si="566"/>
        <v>65</v>
      </c>
      <c r="O147">
        <f t="shared" ca="1" si="583"/>
        <v>-1</v>
      </c>
      <c r="P147">
        <f t="shared" ca="1" si="567"/>
        <v>9</v>
      </c>
      <c r="Q147">
        <f t="shared" ca="1" si="584"/>
        <v>0</v>
      </c>
      <c r="R147">
        <f t="shared" ca="1" si="585"/>
        <v>0</v>
      </c>
      <c r="S147">
        <f t="shared" ca="1" si="586"/>
        <v>0</v>
      </c>
      <c r="T147">
        <f t="shared" ca="1" si="587"/>
        <v>0</v>
      </c>
      <c r="U147" t="str">
        <f t="shared" ca="1" si="574"/>
        <v>999999999999</v>
      </c>
      <c r="V147">
        <f t="shared" ca="1" si="568"/>
        <v>0</v>
      </c>
      <c r="W147">
        <f t="shared" si="588"/>
        <v>146</v>
      </c>
      <c r="X147" t="e">
        <f t="shared" ca="1" si="569"/>
        <v>#N/A</v>
      </c>
      <c r="Y147">
        <f t="shared" ca="1" si="589"/>
        <v>0</v>
      </c>
      <c r="Z147" t="str">
        <f t="shared" ca="1" si="590"/>
        <v>999zz</v>
      </c>
      <c r="AA147">
        <f t="shared" ca="1" si="570"/>
        <v>350</v>
      </c>
      <c r="AB147">
        <f t="shared" si="591"/>
        <v>146</v>
      </c>
      <c r="AC147" t="e">
        <f t="shared" ca="1" si="571"/>
        <v>#N/A</v>
      </c>
      <c r="AD147" t="str">
        <f t="shared" ca="1" si="592"/>
        <v/>
      </c>
      <c r="AE147" t="str">
        <f t="shared" ca="1" si="593"/>
        <v/>
      </c>
      <c r="AF147" t="str">
        <f t="shared" ca="1" si="594"/>
        <v/>
      </c>
      <c r="AG147" t="str">
        <f t="shared" ca="1" si="595"/>
        <v/>
      </c>
      <c r="AH147" t="str">
        <f t="shared" ca="1" si="596"/>
        <v/>
      </c>
      <c r="AI147" t="str">
        <f t="shared" ca="1" si="597"/>
        <v/>
      </c>
      <c r="AJ147" t="str">
        <f t="shared" ca="1" si="598"/>
        <v/>
      </c>
      <c r="AK147" t="str">
        <f t="shared" ca="1" si="599"/>
        <v/>
      </c>
      <c r="AL147" t="str">
        <f t="shared" ca="1" si="600"/>
        <v/>
      </c>
      <c r="AM147" t="str">
        <f t="shared" ca="1" si="601"/>
        <v/>
      </c>
      <c r="AN147" t="str">
        <f t="shared" ca="1" si="602"/>
        <v/>
      </c>
      <c r="AO147" t="str">
        <f t="shared" ca="1" si="603"/>
        <v/>
      </c>
      <c r="AP147" t="str">
        <f t="shared" ca="1" si="604"/>
        <v/>
      </c>
      <c r="AQ147" t="str">
        <f t="shared" ca="1" si="605"/>
        <v/>
      </c>
      <c r="AR147" t="str">
        <f t="shared" ca="1" si="606"/>
        <v/>
      </c>
      <c r="AS147" t="str">
        <f t="shared" ca="1" si="607"/>
        <v/>
      </c>
      <c r="AT147" t="str">
        <f t="shared" ca="1" si="608"/>
        <v/>
      </c>
      <c r="AU147" t="str">
        <f t="shared" ca="1" si="609"/>
        <v/>
      </c>
      <c r="AV147" t="str">
        <f t="shared" ca="1" si="610"/>
        <v/>
      </c>
      <c r="AW147" t="str">
        <f t="shared" ca="1" si="611"/>
        <v/>
      </c>
      <c r="AX147" t="str">
        <f t="shared" ca="1" si="612"/>
        <v/>
      </c>
      <c r="AY147" t="str">
        <f t="shared" ca="1" si="613"/>
        <v/>
      </c>
      <c r="AZ147" t="str">
        <f t="shared" ca="1" si="614"/>
        <v/>
      </c>
      <c r="BA147" t="str">
        <f t="shared" ca="1" si="615"/>
        <v/>
      </c>
      <c r="BB147" t="str">
        <f t="shared" ca="1" si="616"/>
        <v/>
      </c>
      <c r="BC147" t="str">
        <f t="shared" ca="1" si="617"/>
        <v/>
      </c>
      <c r="BD147" t="str">
        <f t="shared" ca="1" si="618"/>
        <v/>
      </c>
      <c r="BE147" t="str">
        <f t="shared" ca="1" si="619"/>
        <v/>
      </c>
      <c r="BF147" t="str">
        <f t="shared" ca="1" si="620"/>
        <v/>
      </c>
      <c r="BG147" t="str">
        <f t="shared" ca="1" si="621"/>
        <v/>
      </c>
      <c r="BH147" t="str">
        <f t="shared" ca="1" si="622"/>
        <v/>
      </c>
      <c r="BI147" t="str">
        <f t="shared" ca="1" si="623"/>
        <v/>
      </c>
      <c r="BJ147" t="str">
        <f t="shared" ca="1" si="624"/>
        <v/>
      </c>
      <c r="BK147" t="str">
        <f t="shared" ca="1" si="625"/>
        <v/>
      </c>
      <c r="BL147" t="str">
        <f t="shared" ca="1" si="626"/>
        <v/>
      </c>
      <c r="BM147" t="str">
        <f t="shared" ca="1" si="627"/>
        <v/>
      </c>
      <c r="BN147" t="str">
        <f t="shared" ca="1" si="628"/>
        <v/>
      </c>
      <c r="BO147" t="str">
        <f t="shared" ca="1" si="629"/>
        <v/>
      </c>
      <c r="BP147" t="str">
        <f t="shared" ca="1" si="630"/>
        <v/>
      </c>
      <c r="BQ147" t="str">
        <f t="shared" ca="1" si="631"/>
        <v/>
      </c>
      <c r="BR147" t="str">
        <f t="shared" ca="1" si="632"/>
        <v/>
      </c>
      <c r="BS147" t="str">
        <f t="shared" ca="1" si="633"/>
        <v/>
      </c>
      <c r="BT147" t="str">
        <f t="shared" ca="1" si="634"/>
        <v/>
      </c>
      <c r="BU147" t="str">
        <f t="shared" ca="1" si="635"/>
        <v/>
      </c>
      <c r="BV147" t="str">
        <f t="shared" ca="1" si="636"/>
        <v/>
      </c>
      <c r="BW147" t="str">
        <f t="shared" ca="1" si="637"/>
        <v/>
      </c>
      <c r="BX147" t="str">
        <f t="shared" ca="1" si="638"/>
        <v/>
      </c>
      <c r="BY147" t="str">
        <f t="shared" ca="1" si="639"/>
        <v/>
      </c>
      <c r="BZ147" t="str">
        <f t="shared" ca="1" si="640"/>
        <v/>
      </c>
      <c r="CA147" t="str">
        <f t="shared" ca="1" si="641"/>
        <v/>
      </c>
      <c r="CB147" t="str">
        <f t="shared" ca="1" si="642"/>
        <v/>
      </c>
      <c r="CC147" t="str">
        <f t="shared" ca="1" si="643"/>
        <v/>
      </c>
      <c r="CD147" t="str">
        <f t="shared" ca="1" si="644"/>
        <v/>
      </c>
      <c r="CE147" t="str">
        <f t="shared" ca="1" si="645"/>
        <v/>
      </c>
      <c r="CF147" t="str">
        <f t="shared" ca="1" si="646"/>
        <v/>
      </c>
      <c r="CG147" t="str">
        <f t="shared" ca="1" si="647"/>
        <v/>
      </c>
      <c r="CH147" t="str">
        <f t="shared" ca="1" si="648"/>
        <v/>
      </c>
      <c r="CI147" t="str">
        <f t="shared" ca="1" si="649"/>
        <v/>
      </c>
      <c r="CJ147" t="str">
        <f t="shared" ca="1" si="650"/>
        <v/>
      </c>
      <c r="CK147" t="str">
        <f t="shared" ca="1" si="651"/>
        <v/>
      </c>
      <c r="CL147" t="str">
        <f t="shared" ca="1" si="652"/>
        <v/>
      </c>
      <c r="CM147" t="str">
        <f t="shared" ca="1" si="653"/>
        <v/>
      </c>
      <c r="CN147" t="str">
        <f t="shared" ca="1" si="654"/>
        <v/>
      </c>
      <c r="CO147" t="str">
        <f t="shared" ca="1" si="655"/>
        <v/>
      </c>
      <c r="CP147" t="str">
        <f t="shared" ca="1" si="656"/>
        <v/>
      </c>
      <c r="CQ147" t="str">
        <f t="shared" ca="1" si="657"/>
        <v/>
      </c>
      <c r="CR147" t="str">
        <f t="shared" ca="1" si="658"/>
        <v/>
      </c>
      <c r="CS147" t="str">
        <f t="shared" ca="1" si="659"/>
        <v/>
      </c>
      <c r="CT147" t="str">
        <f t="shared" ca="1" si="660"/>
        <v/>
      </c>
      <c r="CU147" t="str">
        <f t="shared" ca="1" si="661"/>
        <v/>
      </c>
      <c r="CV147" t="str">
        <f t="shared" ca="1" si="662"/>
        <v/>
      </c>
      <c r="CW147" t="str">
        <f t="shared" ca="1" si="663"/>
        <v/>
      </c>
      <c r="CX147" t="str">
        <f t="shared" ca="1" si="664"/>
        <v/>
      </c>
      <c r="CY147" t="str">
        <f t="shared" ca="1" si="665"/>
        <v/>
      </c>
      <c r="CZ147" t="str">
        <f t="shared" ca="1" si="666"/>
        <v/>
      </c>
      <c r="DA147" t="str">
        <f t="shared" ca="1" si="667"/>
        <v/>
      </c>
      <c r="DB147" t="str">
        <f t="shared" ca="1" si="668"/>
        <v/>
      </c>
      <c r="DC147" t="str">
        <f t="shared" ca="1" si="669"/>
        <v/>
      </c>
      <c r="DD147" t="str">
        <f t="shared" ca="1" si="670"/>
        <v/>
      </c>
      <c r="DE147" t="str">
        <f t="shared" ca="1" si="671"/>
        <v/>
      </c>
      <c r="DF147" t="str">
        <f t="shared" ca="1" si="672"/>
        <v/>
      </c>
      <c r="DG147" t="str">
        <f t="shared" ca="1" si="673"/>
        <v/>
      </c>
      <c r="DH147" t="str">
        <f t="shared" ca="1" si="674"/>
        <v/>
      </c>
      <c r="DI147" t="str">
        <f t="shared" ca="1" si="675"/>
        <v/>
      </c>
      <c r="DJ147" t="str">
        <f t="shared" ca="1" si="676"/>
        <v/>
      </c>
      <c r="DK147" t="str">
        <f t="shared" ca="1" si="677"/>
        <v/>
      </c>
      <c r="DL147" t="str">
        <f t="shared" ca="1" si="678"/>
        <v/>
      </c>
      <c r="DM147" t="str">
        <f t="shared" ca="1" si="679"/>
        <v/>
      </c>
      <c r="DN147" t="str">
        <f t="shared" ca="1" si="680"/>
        <v/>
      </c>
      <c r="DO147" t="str">
        <f t="shared" ca="1" si="681"/>
        <v/>
      </c>
      <c r="DP147" t="str">
        <f t="shared" ca="1" si="682"/>
        <v/>
      </c>
      <c r="DQ147" t="str">
        <f t="shared" ca="1" si="683"/>
        <v/>
      </c>
      <c r="DR147" t="str">
        <f t="shared" ca="1" si="684"/>
        <v/>
      </c>
      <c r="DS147" t="str">
        <f t="shared" ca="1" si="685"/>
        <v/>
      </c>
      <c r="DT147" t="str">
        <f t="shared" ca="1" si="686"/>
        <v/>
      </c>
      <c r="DU147" t="str">
        <f t="shared" ca="1" si="687"/>
        <v/>
      </c>
      <c r="DV147" t="str">
        <f t="shared" ca="1" si="575"/>
        <v/>
      </c>
      <c r="DW147" t="str">
        <f t="shared" ca="1" si="688"/>
        <v/>
      </c>
      <c r="DX147" t="str">
        <f t="shared" ca="1" si="689"/>
        <v/>
      </c>
      <c r="DY147" t="str">
        <f t="shared" ca="1" si="690"/>
        <v/>
      </c>
      <c r="DZ147" t="str">
        <f t="shared" ca="1" si="691"/>
        <v/>
      </c>
      <c r="EA147" t="str">
        <f t="shared" ca="1" si="692"/>
        <v/>
      </c>
      <c r="EB147" t="str">
        <f t="shared" ca="1" si="693"/>
        <v/>
      </c>
      <c r="EC147" t="str">
        <f t="shared" ca="1" si="694"/>
        <v/>
      </c>
      <c r="ED147" t="str">
        <f t="shared" ca="1" si="695"/>
        <v/>
      </c>
      <c r="EE147" t="str">
        <f t="shared" ca="1" si="696"/>
        <v/>
      </c>
      <c r="EF147" t="str">
        <f t="shared" ca="1" si="697"/>
        <v/>
      </c>
      <c r="EG147" t="str">
        <f t="shared" ca="1" si="698"/>
        <v/>
      </c>
      <c r="EH147" t="str">
        <f t="shared" ca="1" si="699"/>
        <v/>
      </c>
      <c r="EI147" t="str">
        <f t="shared" ca="1" si="700"/>
        <v/>
      </c>
      <c r="EJ147" t="str">
        <f t="shared" ca="1" si="701"/>
        <v/>
      </c>
      <c r="EK147" t="str">
        <f t="shared" ca="1" si="702"/>
        <v/>
      </c>
      <c r="EL147" t="str">
        <f t="shared" ca="1" si="703"/>
        <v/>
      </c>
      <c r="EM147" t="str">
        <f t="shared" ca="1" si="704"/>
        <v/>
      </c>
      <c r="EN147" t="str">
        <f t="shared" ca="1" si="705"/>
        <v/>
      </c>
      <c r="EO147" t="str">
        <f t="shared" ca="1" si="706"/>
        <v/>
      </c>
      <c r="EP147" t="str">
        <f t="shared" ca="1" si="707"/>
        <v/>
      </c>
      <c r="EQ147" t="str">
        <f t="shared" ca="1" si="708"/>
        <v/>
      </c>
      <c r="ER147" t="str">
        <f t="shared" ca="1" si="709"/>
        <v/>
      </c>
      <c r="ES147" t="str">
        <f t="shared" ca="1" si="710"/>
        <v/>
      </c>
      <c r="ET147" t="str">
        <f t="shared" ca="1" si="711"/>
        <v/>
      </c>
      <c r="EU147" t="str">
        <f t="shared" ca="1" si="712"/>
        <v/>
      </c>
      <c r="EV147" t="str">
        <f t="shared" ca="1" si="713"/>
        <v/>
      </c>
      <c r="EW147" t="str">
        <f t="shared" ca="1" si="714"/>
        <v/>
      </c>
      <c r="EX147" t="str">
        <f t="shared" ca="1" si="715"/>
        <v/>
      </c>
      <c r="EY147" t="str">
        <f t="shared" ca="1" si="716"/>
        <v/>
      </c>
      <c r="EZ147" t="str">
        <f t="shared" ca="1" si="717"/>
        <v/>
      </c>
      <c r="FA147" t="str">
        <f t="shared" ca="1" si="718"/>
        <v/>
      </c>
      <c r="FB147" t="str">
        <f t="shared" ca="1" si="719"/>
        <v/>
      </c>
      <c r="FC147" t="str">
        <f t="shared" ca="1" si="720"/>
        <v/>
      </c>
      <c r="FD147" t="str">
        <f t="shared" ca="1" si="721"/>
        <v/>
      </c>
      <c r="FE147" t="str">
        <f t="shared" ca="1" si="722"/>
        <v/>
      </c>
      <c r="FF147" t="str">
        <f t="shared" ca="1" si="723"/>
        <v/>
      </c>
      <c r="FG147" t="str">
        <f t="shared" ca="1" si="724"/>
        <v/>
      </c>
      <c r="FH147" t="str">
        <f t="shared" ca="1" si="725"/>
        <v/>
      </c>
      <c r="FI147" t="str">
        <f t="shared" ca="1" si="726"/>
        <v/>
      </c>
      <c r="FJ147" t="str">
        <f t="shared" ca="1" si="727"/>
        <v/>
      </c>
      <c r="FK147" t="str">
        <f t="shared" ca="1" si="728"/>
        <v/>
      </c>
      <c r="FL147" t="str">
        <f t="shared" ca="1" si="729"/>
        <v/>
      </c>
      <c r="FM147" t="str">
        <f t="shared" ca="1" si="730"/>
        <v/>
      </c>
      <c r="FN147" t="str">
        <f t="shared" ca="1" si="731"/>
        <v/>
      </c>
      <c r="FO147" t="str">
        <f t="shared" ca="1" si="732"/>
        <v/>
      </c>
      <c r="FP147" t="str">
        <f t="shared" ca="1" si="733"/>
        <v/>
      </c>
      <c r="FQ147" t="str">
        <f t="shared" ca="1" si="734"/>
        <v/>
      </c>
      <c r="FR147" t="str">
        <f t="shared" ca="1" si="735"/>
        <v/>
      </c>
      <c r="FS147" t="str">
        <f t="shared" ca="1" si="736"/>
        <v/>
      </c>
      <c r="FT147" t="str">
        <f t="shared" ca="1" si="737"/>
        <v/>
      </c>
      <c r="FU147" t="str">
        <f t="shared" ca="1" si="738"/>
        <v/>
      </c>
      <c r="FV147" t="str">
        <f t="shared" ca="1" si="739"/>
        <v/>
      </c>
      <c r="FW147" t="str">
        <f t="shared" ca="1" si="740"/>
        <v/>
      </c>
      <c r="FX147" t="str">
        <f t="shared" ca="1" si="741"/>
        <v/>
      </c>
      <c r="FY147" t="str">
        <f t="shared" ca="1" si="742"/>
        <v/>
      </c>
      <c r="FZ147" t="str">
        <f t="shared" ca="1" si="743"/>
        <v/>
      </c>
      <c r="GA147" t="str">
        <f t="shared" ca="1" si="744"/>
        <v/>
      </c>
      <c r="GB147" t="str">
        <f t="shared" ca="1" si="745"/>
        <v/>
      </c>
      <c r="GC147" t="str">
        <f t="shared" ca="1" si="746"/>
        <v/>
      </c>
      <c r="GD147" t="str">
        <f t="shared" ca="1" si="747"/>
        <v/>
      </c>
      <c r="GE147" t="str">
        <f t="shared" ca="1" si="748"/>
        <v/>
      </c>
      <c r="GF147" t="str">
        <f t="shared" ca="1" si="749"/>
        <v/>
      </c>
      <c r="GG147" t="str">
        <f t="shared" ca="1" si="750"/>
        <v/>
      </c>
      <c r="GH147" t="str">
        <f t="shared" ca="1" si="751"/>
        <v/>
      </c>
      <c r="GI147" t="str">
        <f t="shared" ca="1" si="752"/>
        <v/>
      </c>
      <c r="GJ147" t="str">
        <f t="shared" ca="1" si="753"/>
        <v/>
      </c>
      <c r="GK147" t="str">
        <f t="shared" ca="1" si="754"/>
        <v/>
      </c>
      <c r="GL147" t="str">
        <f t="shared" ca="1" si="755"/>
        <v/>
      </c>
      <c r="GM147" t="str">
        <f t="shared" ca="1" si="756"/>
        <v/>
      </c>
      <c r="GN147" t="str">
        <f t="shared" ca="1" si="757"/>
        <v/>
      </c>
      <c r="GO147" t="str">
        <f t="shared" ca="1" si="758"/>
        <v/>
      </c>
      <c r="GP147" t="str">
        <f t="shared" ca="1" si="759"/>
        <v/>
      </c>
      <c r="GQ147" t="str">
        <f t="shared" ca="1" si="760"/>
        <v/>
      </c>
      <c r="GR147" t="str">
        <f t="shared" ca="1" si="761"/>
        <v/>
      </c>
      <c r="GS147" t="str">
        <f t="shared" ca="1" si="762"/>
        <v/>
      </c>
      <c r="GT147" t="str">
        <f t="shared" ca="1" si="763"/>
        <v/>
      </c>
      <c r="GU147" t="str">
        <f t="shared" ca="1" si="764"/>
        <v/>
      </c>
      <c r="GV147" t="str">
        <f t="shared" ca="1" si="765"/>
        <v/>
      </c>
      <c r="GW147" t="str">
        <f t="shared" ca="1" si="766"/>
        <v/>
      </c>
      <c r="GX147" t="str">
        <f t="shared" ca="1" si="767"/>
        <v/>
      </c>
      <c r="GY147" t="str">
        <f t="shared" ca="1" si="768"/>
        <v/>
      </c>
      <c r="GZ147" t="str">
        <f t="shared" ca="1" si="769"/>
        <v/>
      </c>
      <c r="HA147" t="str">
        <f t="shared" ca="1" si="770"/>
        <v/>
      </c>
      <c r="HB147" t="str">
        <f t="shared" ca="1" si="771"/>
        <v/>
      </c>
      <c r="HC147" t="str">
        <f t="shared" ca="1" si="772"/>
        <v/>
      </c>
      <c r="HD147" t="str">
        <f t="shared" ca="1" si="773"/>
        <v/>
      </c>
      <c r="HE147" t="str">
        <f t="shared" ca="1" si="774"/>
        <v/>
      </c>
      <c r="HF147" t="str">
        <f t="shared" ca="1" si="775"/>
        <v/>
      </c>
      <c r="HG147" t="str">
        <f t="shared" ca="1" si="776"/>
        <v/>
      </c>
      <c r="HH147" t="str">
        <f t="shared" ca="1" si="777"/>
        <v/>
      </c>
      <c r="HI147" t="str">
        <f t="shared" ca="1" si="778"/>
        <v/>
      </c>
      <c r="HJ147" t="str">
        <f t="shared" ca="1" si="779"/>
        <v/>
      </c>
      <c r="HK147" t="str">
        <f t="shared" ca="1" si="780"/>
        <v/>
      </c>
      <c r="HL147" t="str">
        <f t="shared" ca="1" si="781"/>
        <v/>
      </c>
      <c r="HM147" t="str">
        <f t="shared" ca="1" si="782"/>
        <v/>
      </c>
      <c r="HN147" t="str">
        <f t="shared" ca="1" si="783"/>
        <v/>
      </c>
      <c r="HO147" t="str">
        <f t="shared" ca="1" si="784"/>
        <v/>
      </c>
      <c r="HP147" t="str">
        <f t="shared" ca="1" si="785"/>
        <v/>
      </c>
      <c r="HQ147" t="str">
        <f t="shared" ca="1" si="786"/>
        <v/>
      </c>
      <c r="HR147" t="str">
        <f t="shared" ca="1" si="787"/>
        <v/>
      </c>
      <c r="HS147" t="str">
        <f t="shared" ca="1" si="788"/>
        <v/>
      </c>
      <c r="HT147" t="str">
        <f t="shared" ca="1" si="789"/>
        <v/>
      </c>
      <c r="HU147" t="str">
        <f t="shared" ca="1" si="790"/>
        <v/>
      </c>
      <c r="HV147" t="str">
        <f t="shared" ca="1" si="791"/>
        <v/>
      </c>
      <c r="HW147" t="str">
        <f t="shared" ca="1" si="792"/>
        <v/>
      </c>
      <c r="HX147" t="str">
        <f t="shared" ca="1" si="793"/>
        <v/>
      </c>
      <c r="HY147" t="str">
        <f t="shared" ca="1" si="794"/>
        <v/>
      </c>
      <c r="HZ147" t="str">
        <f t="shared" ca="1" si="795"/>
        <v/>
      </c>
      <c r="IA147" t="str">
        <f t="shared" ca="1" si="796"/>
        <v/>
      </c>
      <c r="IB147" t="str">
        <f t="shared" ca="1" si="797"/>
        <v/>
      </c>
      <c r="IC147" t="str">
        <f t="shared" ca="1" si="798"/>
        <v/>
      </c>
      <c r="ID147" t="str">
        <f t="shared" ca="1" si="799"/>
        <v/>
      </c>
      <c r="IE147" t="str">
        <f t="shared" ca="1" si="800"/>
        <v/>
      </c>
      <c r="IF147" t="str">
        <f t="shared" ca="1" si="801"/>
        <v/>
      </c>
      <c r="IG147" t="str">
        <f t="shared" ca="1" si="802"/>
        <v/>
      </c>
      <c r="IH147" t="str">
        <f t="shared" ca="1" si="803"/>
        <v/>
      </c>
      <c r="II147" t="str">
        <f t="shared" ca="1" si="804"/>
        <v/>
      </c>
      <c r="IJ147" t="str">
        <f t="shared" ca="1" si="805"/>
        <v/>
      </c>
      <c r="IK147" t="str">
        <f t="shared" ca="1" si="806"/>
        <v/>
      </c>
      <c r="IL147" t="str">
        <f t="shared" ca="1" si="807"/>
        <v/>
      </c>
      <c r="IM147" t="str">
        <f t="shared" ca="1" si="808"/>
        <v/>
      </c>
      <c r="IN147" t="str">
        <f t="shared" ca="1" si="809"/>
        <v/>
      </c>
      <c r="IO147" t="str">
        <f t="shared" ca="1" si="810"/>
        <v/>
      </c>
      <c r="IP147" t="str">
        <f t="shared" ca="1" si="811"/>
        <v/>
      </c>
      <c r="IQ147" t="str">
        <f t="shared" ca="1" si="812"/>
        <v/>
      </c>
      <c r="IR147" t="str">
        <f t="shared" ca="1" si="813"/>
        <v/>
      </c>
      <c r="IS147" t="str">
        <f t="shared" ca="1" si="814"/>
        <v/>
      </c>
      <c r="IT147" t="str">
        <f t="shared" ca="1" si="815"/>
        <v/>
      </c>
      <c r="IU147" t="str">
        <f t="shared" ca="1" si="816"/>
        <v/>
      </c>
      <c r="IV147" t="str">
        <f t="shared" ca="1" si="817"/>
        <v/>
      </c>
      <c r="IW147" t="str">
        <f t="shared" ca="1" si="818"/>
        <v/>
      </c>
      <c r="IX147" t="str">
        <f t="shared" ca="1" si="819"/>
        <v/>
      </c>
      <c r="IY147" t="str">
        <f t="shared" ca="1" si="820"/>
        <v/>
      </c>
      <c r="IZ147" t="str">
        <f t="shared" ca="1" si="821"/>
        <v/>
      </c>
      <c r="JA147" t="str">
        <f t="shared" ca="1" si="822"/>
        <v/>
      </c>
      <c r="JB147" t="str">
        <f t="shared" ca="1" si="823"/>
        <v/>
      </c>
      <c r="JC147" t="str">
        <f t="shared" ca="1" si="824"/>
        <v/>
      </c>
      <c r="JD147" t="str">
        <f t="shared" ca="1" si="825"/>
        <v/>
      </c>
      <c r="JE147" t="str">
        <f t="shared" ca="1" si="826"/>
        <v/>
      </c>
      <c r="JF147" t="str">
        <f t="shared" ca="1" si="827"/>
        <v/>
      </c>
      <c r="JG147" t="str">
        <f t="shared" ca="1" si="828"/>
        <v/>
      </c>
      <c r="JH147" t="str">
        <f t="shared" ca="1" si="829"/>
        <v/>
      </c>
      <c r="JI147" t="str">
        <f t="shared" ca="1" si="830"/>
        <v/>
      </c>
      <c r="JJ147" t="str">
        <f t="shared" ca="1" si="831"/>
        <v/>
      </c>
      <c r="JK147" t="str">
        <f t="shared" ca="1" si="832"/>
        <v/>
      </c>
      <c r="JL147" t="str">
        <f t="shared" ca="1" si="833"/>
        <v/>
      </c>
      <c r="JM147" t="str">
        <f t="shared" ca="1" si="834"/>
        <v/>
      </c>
      <c r="JN147" t="str">
        <f t="shared" ca="1" si="835"/>
        <v/>
      </c>
      <c r="JO147" t="str">
        <f t="shared" ca="1" si="836"/>
        <v/>
      </c>
      <c r="JP147" t="str">
        <f t="shared" ca="1" si="837"/>
        <v/>
      </c>
      <c r="JQ147" t="str">
        <f t="shared" ca="1" si="838"/>
        <v/>
      </c>
      <c r="JR147" t="str">
        <f t="shared" ca="1" si="839"/>
        <v/>
      </c>
      <c r="JS147" t="str">
        <f t="shared" ca="1" si="840"/>
        <v/>
      </c>
      <c r="JT147" t="str">
        <f t="shared" ca="1" si="841"/>
        <v/>
      </c>
      <c r="JU147" t="str">
        <f t="shared" ca="1" si="842"/>
        <v/>
      </c>
    </row>
    <row r="148" spans="1:281" x14ac:dyDescent="0.25">
      <c r="A148">
        <f t="shared" si="843"/>
        <v>147</v>
      </c>
      <c r="B148" t="str">
        <f t="shared" ca="1" si="572"/>
        <v/>
      </c>
      <c r="C148">
        <v>6</v>
      </c>
      <c r="D148">
        <f t="shared" si="576"/>
        <v>147</v>
      </c>
      <c r="E148">
        <f t="shared" si="577"/>
        <v>22</v>
      </c>
      <c r="F148">
        <f ca="1">COUNT((AD148,AP148,BB148,BN148,BZ148,CL148,CX148,DJ148,DV148,EH148,ET148,FF148,FR148,GD148,GP148,HB148,HN148,HZ148,IL148,IX148,JJ148,JV148,KH148,KT148,LF148,LR148))</f>
        <v>0</v>
      </c>
      <c r="G148">
        <f t="shared" ca="1" si="578"/>
        <v>0</v>
      </c>
      <c r="H148">
        <f t="shared" ca="1" si="579"/>
        <v>0</v>
      </c>
      <c r="I148">
        <f t="shared" ca="1" si="573"/>
        <v>0</v>
      </c>
      <c r="J148">
        <f t="shared" ca="1" si="580"/>
        <v>0</v>
      </c>
      <c r="K148">
        <f t="shared" ca="1" si="581"/>
        <v>-1</v>
      </c>
      <c r="L148">
        <f t="shared" ca="1" si="565"/>
        <v>9</v>
      </c>
      <c r="M148">
        <f t="shared" ca="1" si="582"/>
        <v>0</v>
      </c>
      <c r="N148">
        <f t="shared" ca="1" si="566"/>
        <v>65</v>
      </c>
      <c r="O148">
        <f t="shared" ca="1" si="583"/>
        <v>-1</v>
      </c>
      <c r="P148">
        <f t="shared" ca="1" si="567"/>
        <v>9</v>
      </c>
      <c r="Q148">
        <f t="shared" ca="1" si="584"/>
        <v>0</v>
      </c>
      <c r="R148">
        <f t="shared" ca="1" si="585"/>
        <v>0</v>
      </c>
      <c r="S148">
        <f t="shared" ca="1" si="586"/>
        <v>0</v>
      </c>
      <c r="T148">
        <f t="shared" ca="1" si="587"/>
        <v>0</v>
      </c>
      <c r="U148" t="str">
        <f t="shared" ca="1" si="574"/>
        <v>999999999999</v>
      </c>
      <c r="V148">
        <f t="shared" ca="1" si="568"/>
        <v>0</v>
      </c>
      <c r="W148">
        <f t="shared" si="588"/>
        <v>147</v>
      </c>
      <c r="X148" t="e">
        <f t="shared" ca="1" si="569"/>
        <v>#N/A</v>
      </c>
      <c r="Y148">
        <f t="shared" ca="1" si="589"/>
        <v>0</v>
      </c>
      <c r="Z148" t="str">
        <f t="shared" ca="1" si="590"/>
        <v>999zz</v>
      </c>
      <c r="AA148">
        <f t="shared" ca="1" si="570"/>
        <v>350</v>
      </c>
      <c r="AB148">
        <f t="shared" si="591"/>
        <v>147</v>
      </c>
      <c r="AC148" t="e">
        <f t="shared" ca="1" si="571"/>
        <v>#N/A</v>
      </c>
      <c r="AD148" t="str">
        <f t="shared" ca="1" si="592"/>
        <v/>
      </c>
      <c r="AE148" t="str">
        <f t="shared" ca="1" si="593"/>
        <v/>
      </c>
      <c r="AF148" t="str">
        <f t="shared" ca="1" si="594"/>
        <v/>
      </c>
      <c r="AG148" t="str">
        <f t="shared" ca="1" si="595"/>
        <v/>
      </c>
      <c r="AH148" t="str">
        <f t="shared" ca="1" si="596"/>
        <v/>
      </c>
      <c r="AI148" t="str">
        <f t="shared" ca="1" si="597"/>
        <v/>
      </c>
      <c r="AJ148" t="str">
        <f t="shared" ca="1" si="598"/>
        <v/>
      </c>
      <c r="AK148" t="str">
        <f t="shared" ca="1" si="599"/>
        <v/>
      </c>
      <c r="AL148" t="str">
        <f t="shared" ca="1" si="600"/>
        <v/>
      </c>
      <c r="AM148" t="str">
        <f t="shared" ca="1" si="601"/>
        <v/>
      </c>
      <c r="AN148" t="str">
        <f t="shared" ca="1" si="602"/>
        <v/>
      </c>
      <c r="AO148" t="str">
        <f t="shared" ca="1" si="603"/>
        <v/>
      </c>
      <c r="AP148" t="str">
        <f t="shared" ca="1" si="604"/>
        <v/>
      </c>
      <c r="AQ148" t="str">
        <f t="shared" ca="1" si="605"/>
        <v/>
      </c>
      <c r="AR148" t="str">
        <f t="shared" ca="1" si="606"/>
        <v/>
      </c>
      <c r="AS148" t="str">
        <f t="shared" ca="1" si="607"/>
        <v/>
      </c>
      <c r="AT148" t="str">
        <f t="shared" ca="1" si="608"/>
        <v/>
      </c>
      <c r="AU148" t="str">
        <f t="shared" ca="1" si="609"/>
        <v/>
      </c>
      <c r="AV148" t="str">
        <f t="shared" ca="1" si="610"/>
        <v/>
      </c>
      <c r="AW148" t="str">
        <f t="shared" ca="1" si="611"/>
        <v/>
      </c>
      <c r="AX148" t="str">
        <f t="shared" ca="1" si="612"/>
        <v/>
      </c>
      <c r="AY148" t="str">
        <f t="shared" ca="1" si="613"/>
        <v/>
      </c>
      <c r="AZ148" t="str">
        <f t="shared" ca="1" si="614"/>
        <v/>
      </c>
      <c r="BA148" t="str">
        <f t="shared" ca="1" si="615"/>
        <v/>
      </c>
      <c r="BB148" t="str">
        <f t="shared" ca="1" si="616"/>
        <v/>
      </c>
      <c r="BC148" t="str">
        <f t="shared" ca="1" si="617"/>
        <v/>
      </c>
      <c r="BD148" t="str">
        <f t="shared" ca="1" si="618"/>
        <v/>
      </c>
      <c r="BE148" t="str">
        <f t="shared" ca="1" si="619"/>
        <v/>
      </c>
      <c r="BF148" t="str">
        <f t="shared" ca="1" si="620"/>
        <v/>
      </c>
      <c r="BG148" t="str">
        <f t="shared" ca="1" si="621"/>
        <v/>
      </c>
      <c r="BH148" t="str">
        <f t="shared" ca="1" si="622"/>
        <v/>
      </c>
      <c r="BI148" t="str">
        <f t="shared" ca="1" si="623"/>
        <v/>
      </c>
      <c r="BJ148" t="str">
        <f t="shared" ca="1" si="624"/>
        <v/>
      </c>
      <c r="BK148" t="str">
        <f t="shared" ca="1" si="625"/>
        <v/>
      </c>
      <c r="BL148" t="str">
        <f t="shared" ca="1" si="626"/>
        <v/>
      </c>
      <c r="BM148" t="str">
        <f t="shared" ca="1" si="627"/>
        <v/>
      </c>
      <c r="BN148" t="str">
        <f t="shared" ca="1" si="628"/>
        <v/>
      </c>
      <c r="BO148" t="str">
        <f t="shared" ca="1" si="629"/>
        <v/>
      </c>
      <c r="BP148" t="str">
        <f t="shared" ca="1" si="630"/>
        <v/>
      </c>
      <c r="BQ148" t="str">
        <f t="shared" ca="1" si="631"/>
        <v/>
      </c>
      <c r="BR148" t="str">
        <f t="shared" ca="1" si="632"/>
        <v/>
      </c>
      <c r="BS148" t="str">
        <f t="shared" ca="1" si="633"/>
        <v/>
      </c>
      <c r="BT148" t="str">
        <f t="shared" ca="1" si="634"/>
        <v/>
      </c>
      <c r="BU148" t="str">
        <f t="shared" ca="1" si="635"/>
        <v/>
      </c>
      <c r="BV148" t="str">
        <f t="shared" ca="1" si="636"/>
        <v/>
      </c>
      <c r="BW148" t="str">
        <f t="shared" ca="1" si="637"/>
        <v/>
      </c>
      <c r="BX148" t="str">
        <f t="shared" ca="1" si="638"/>
        <v/>
      </c>
      <c r="BY148" t="str">
        <f t="shared" ca="1" si="639"/>
        <v/>
      </c>
      <c r="BZ148" t="str">
        <f t="shared" ca="1" si="640"/>
        <v/>
      </c>
      <c r="CA148" t="str">
        <f t="shared" ca="1" si="641"/>
        <v/>
      </c>
      <c r="CB148" t="str">
        <f t="shared" ca="1" si="642"/>
        <v/>
      </c>
      <c r="CC148" t="str">
        <f t="shared" ca="1" si="643"/>
        <v/>
      </c>
      <c r="CD148" t="str">
        <f t="shared" ca="1" si="644"/>
        <v/>
      </c>
      <c r="CE148" t="str">
        <f t="shared" ca="1" si="645"/>
        <v/>
      </c>
      <c r="CF148" t="str">
        <f t="shared" ca="1" si="646"/>
        <v/>
      </c>
      <c r="CG148" t="str">
        <f t="shared" ca="1" si="647"/>
        <v/>
      </c>
      <c r="CH148" t="str">
        <f t="shared" ca="1" si="648"/>
        <v/>
      </c>
      <c r="CI148" t="str">
        <f t="shared" ca="1" si="649"/>
        <v/>
      </c>
      <c r="CJ148" t="str">
        <f t="shared" ca="1" si="650"/>
        <v/>
      </c>
      <c r="CK148" t="str">
        <f t="shared" ca="1" si="651"/>
        <v/>
      </c>
      <c r="CL148" t="str">
        <f t="shared" ca="1" si="652"/>
        <v/>
      </c>
      <c r="CM148" t="str">
        <f t="shared" ca="1" si="653"/>
        <v/>
      </c>
      <c r="CN148" t="str">
        <f t="shared" ca="1" si="654"/>
        <v/>
      </c>
      <c r="CO148" t="str">
        <f t="shared" ca="1" si="655"/>
        <v/>
      </c>
      <c r="CP148" t="str">
        <f t="shared" ca="1" si="656"/>
        <v/>
      </c>
      <c r="CQ148" t="str">
        <f t="shared" ca="1" si="657"/>
        <v/>
      </c>
      <c r="CR148" t="str">
        <f t="shared" ca="1" si="658"/>
        <v/>
      </c>
      <c r="CS148" t="str">
        <f t="shared" ca="1" si="659"/>
        <v/>
      </c>
      <c r="CT148" t="str">
        <f t="shared" ca="1" si="660"/>
        <v/>
      </c>
      <c r="CU148" t="str">
        <f t="shared" ca="1" si="661"/>
        <v/>
      </c>
      <c r="CV148" t="str">
        <f t="shared" ca="1" si="662"/>
        <v/>
      </c>
      <c r="CW148" t="str">
        <f t="shared" ca="1" si="663"/>
        <v/>
      </c>
      <c r="CX148" t="str">
        <f t="shared" ca="1" si="664"/>
        <v/>
      </c>
      <c r="CY148" t="str">
        <f t="shared" ca="1" si="665"/>
        <v/>
      </c>
      <c r="CZ148" t="str">
        <f t="shared" ca="1" si="666"/>
        <v/>
      </c>
      <c r="DA148" t="str">
        <f t="shared" ca="1" si="667"/>
        <v/>
      </c>
      <c r="DB148" t="str">
        <f t="shared" ca="1" si="668"/>
        <v/>
      </c>
      <c r="DC148" t="str">
        <f t="shared" ca="1" si="669"/>
        <v/>
      </c>
      <c r="DD148" t="str">
        <f t="shared" ca="1" si="670"/>
        <v/>
      </c>
      <c r="DE148" t="str">
        <f t="shared" ca="1" si="671"/>
        <v/>
      </c>
      <c r="DF148" t="str">
        <f t="shared" ca="1" si="672"/>
        <v/>
      </c>
      <c r="DG148" t="str">
        <f t="shared" ca="1" si="673"/>
        <v/>
      </c>
      <c r="DH148" t="str">
        <f t="shared" ca="1" si="674"/>
        <v/>
      </c>
      <c r="DI148" t="str">
        <f t="shared" ca="1" si="675"/>
        <v/>
      </c>
      <c r="DJ148" t="str">
        <f t="shared" ca="1" si="676"/>
        <v/>
      </c>
      <c r="DK148" t="str">
        <f t="shared" ca="1" si="677"/>
        <v/>
      </c>
      <c r="DL148" t="str">
        <f t="shared" ca="1" si="678"/>
        <v/>
      </c>
      <c r="DM148" t="str">
        <f t="shared" ca="1" si="679"/>
        <v/>
      </c>
      <c r="DN148" t="str">
        <f t="shared" ca="1" si="680"/>
        <v/>
      </c>
      <c r="DO148" t="str">
        <f t="shared" ca="1" si="681"/>
        <v/>
      </c>
      <c r="DP148" t="str">
        <f t="shared" ca="1" si="682"/>
        <v/>
      </c>
      <c r="DQ148" t="str">
        <f t="shared" ca="1" si="683"/>
        <v/>
      </c>
      <c r="DR148" t="str">
        <f t="shared" ca="1" si="684"/>
        <v/>
      </c>
      <c r="DS148" t="str">
        <f t="shared" ca="1" si="685"/>
        <v/>
      </c>
      <c r="DT148" t="str">
        <f t="shared" ca="1" si="686"/>
        <v/>
      </c>
      <c r="DU148" t="str">
        <f t="shared" ca="1" si="687"/>
        <v/>
      </c>
      <c r="DV148" t="str">
        <f t="shared" ca="1" si="575"/>
        <v/>
      </c>
      <c r="DW148" t="str">
        <f t="shared" ca="1" si="688"/>
        <v/>
      </c>
      <c r="DX148" t="str">
        <f t="shared" ca="1" si="689"/>
        <v/>
      </c>
      <c r="DY148" t="str">
        <f t="shared" ca="1" si="690"/>
        <v/>
      </c>
      <c r="DZ148" t="str">
        <f t="shared" ca="1" si="691"/>
        <v/>
      </c>
      <c r="EA148" t="str">
        <f t="shared" ca="1" si="692"/>
        <v/>
      </c>
      <c r="EB148" t="str">
        <f t="shared" ca="1" si="693"/>
        <v/>
      </c>
      <c r="EC148" t="str">
        <f t="shared" ca="1" si="694"/>
        <v/>
      </c>
      <c r="ED148" t="str">
        <f t="shared" ca="1" si="695"/>
        <v/>
      </c>
      <c r="EE148" t="str">
        <f t="shared" ca="1" si="696"/>
        <v/>
      </c>
      <c r="EF148" t="str">
        <f t="shared" ca="1" si="697"/>
        <v/>
      </c>
      <c r="EG148" t="str">
        <f t="shared" ca="1" si="698"/>
        <v/>
      </c>
      <c r="EH148" t="str">
        <f t="shared" ca="1" si="699"/>
        <v/>
      </c>
      <c r="EI148" t="str">
        <f t="shared" ca="1" si="700"/>
        <v/>
      </c>
      <c r="EJ148" t="str">
        <f t="shared" ca="1" si="701"/>
        <v/>
      </c>
      <c r="EK148" t="str">
        <f t="shared" ca="1" si="702"/>
        <v/>
      </c>
      <c r="EL148" t="str">
        <f t="shared" ca="1" si="703"/>
        <v/>
      </c>
      <c r="EM148" t="str">
        <f t="shared" ca="1" si="704"/>
        <v/>
      </c>
      <c r="EN148" t="str">
        <f t="shared" ca="1" si="705"/>
        <v/>
      </c>
      <c r="EO148" t="str">
        <f t="shared" ca="1" si="706"/>
        <v/>
      </c>
      <c r="EP148" t="str">
        <f t="shared" ca="1" si="707"/>
        <v/>
      </c>
      <c r="EQ148" t="str">
        <f t="shared" ca="1" si="708"/>
        <v/>
      </c>
      <c r="ER148" t="str">
        <f t="shared" ca="1" si="709"/>
        <v/>
      </c>
      <c r="ES148" t="str">
        <f t="shared" ca="1" si="710"/>
        <v/>
      </c>
      <c r="ET148" t="str">
        <f t="shared" ca="1" si="711"/>
        <v/>
      </c>
      <c r="EU148" t="str">
        <f t="shared" ca="1" si="712"/>
        <v/>
      </c>
      <c r="EV148" t="str">
        <f t="shared" ca="1" si="713"/>
        <v/>
      </c>
      <c r="EW148" t="str">
        <f t="shared" ca="1" si="714"/>
        <v/>
      </c>
      <c r="EX148" t="str">
        <f t="shared" ca="1" si="715"/>
        <v/>
      </c>
      <c r="EY148" t="str">
        <f t="shared" ca="1" si="716"/>
        <v/>
      </c>
      <c r="EZ148" t="str">
        <f t="shared" ca="1" si="717"/>
        <v/>
      </c>
      <c r="FA148" t="str">
        <f t="shared" ca="1" si="718"/>
        <v/>
      </c>
      <c r="FB148" t="str">
        <f t="shared" ca="1" si="719"/>
        <v/>
      </c>
      <c r="FC148" t="str">
        <f t="shared" ca="1" si="720"/>
        <v/>
      </c>
      <c r="FD148" t="str">
        <f t="shared" ca="1" si="721"/>
        <v/>
      </c>
      <c r="FE148" t="str">
        <f t="shared" ca="1" si="722"/>
        <v/>
      </c>
      <c r="FF148" t="str">
        <f t="shared" ca="1" si="723"/>
        <v/>
      </c>
      <c r="FG148" t="str">
        <f t="shared" ca="1" si="724"/>
        <v/>
      </c>
      <c r="FH148" t="str">
        <f t="shared" ca="1" si="725"/>
        <v/>
      </c>
      <c r="FI148" t="str">
        <f t="shared" ca="1" si="726"/>
        <v/>
      </c>
      <c r="FJ148" t="str">
        <f t="shared" ca="1" si="727"/>
        <v/>
      </c>
      <c r="FK148" t="str">
        <f t="shared" ca="1" si="728"/>
        <v/>
      </c>
      <c r="FL148" t="str">
        <f t="shared" ca="1" si="729"/>
        <v/>
      </c>
      <c r="FM148" t="str">
        <f t="shared" ca="1" si="730"/>
        <v/>
      </c>
      <c r="FN148" t="str">
        <f t="shared" ca="1" si="731"/>
        <v/>
      </c>
      <c r="FO148" t="str">
        <f t="shared" ca="1" si="732"/>
        <v/>
      </c>
      <c r="FP148" t="str">
        <f t="shared" ca="1" si="733"/>
        <v/>
      </c>
      <c r="FQ148" t="str">
        <f t="shared" ca="1" si="734"/>
        <v/>
      </c>
      <c r="FR148" t="str">
        <f t="shared" ca="1" si="735"/>
        <v/>
      </c>
      <c r="FS148" t="str">
        <f t="shared" ca="1" si="736"/>
        <v/>
      </c>
      <c r="FT148" t="str">
        <f t="shared" ca="1" si="737"/>
        <v/>
      </c>
      <c r="FU148" t="str">
        <f t="shared" ca="1" si="738"/>
        <v/>
      </c>
      <c r="FV148" t="str">
        <f t="shared" ca="1" si="739"/>
        <v/>
      </c>
      <c r="FW148" t="str">
        <f t="shared" ca="1" si="740"/>
        <v/>
      </c>
      <c r="FX148" t="str">
        <f t="shared" ca="1" si="741"/>
        <v/>
      </c>
      <c r="FY148" t="str">
        <f t="shared" ca="1" si="742"/>
        <v/>
      </c>
      <c r="FZ148" t="str">
        <f t="shared" ca="1" si="743"/>
        <v/>
      </c>
      <c r="GA148" t="str">
        <f t="shared" ca="1" si="744"/>
        <v/>
      </c>
      <c r="GB148" t="str">
        <f t="shared" ca="1" si="745"/>
        <v/>
      </c>
      <c r="GC148" t="str">
        <f t="shared" ca="1" si="746"/>
        <v/>
      </c>
      <c r="GD148" t="str">
        <f t="shared" ca="1" si="747"/>
        <v/>
      </c>
      <c r="GE148" t="str">
        <f t="shared" ca="1" si="748"/>
        <v/>
      </c>
      <c r="GF148" t="str">
        <f t="shared" ca="1" si="749"/>
        <v/>
      </c>
      <c r="GG148" t="str">
        <f t="shared" ca="1" si="750"/>
        <v/>
      </c>
      <c r="GH148" t="str">
        <f t="shared" ca="1" si="751"/>
        <v/>
      </c>
      <c r="GI148" t="str">
        <f t="shared" ca="1" si="752"/>
        <v/>
      </c>
      <c r="GJ148" t="str">
        <f t="shared" ca="1" si="753"/>
        <v/>
      </c>
      <c r="GK148" t="str">
        <f t="shared" ca="1" si="754"/>
        <v/>
      </c>
      <c r="GL148" t="str">
        <f t="shared" ca="1" si="755"/>
        <v/>
      </c>
      <c r="GM148" t="str">
        <f t="shared" ca="1" si="756"/>
        <v/>
      </c>
      <c r="GN148" t="str">
        <f t="shared" ca="1" si="757"/>
        <v/>
      </c>
      <c r="GO148" t="str">
        <f t="shared" ca="1" si="758"/>
        <v/>
      </c>
      <c r="GP148" t="str">
        <f t="shared" ca="1" si="759"/>
        <v/>
      </c>
      <c r="GQ148" t="str">
        <f t="shared" ca="1" si="760"/>
        <v/>
      </c>
      <c r="GR148" t="str">
        <f t="shared" ca="1" si="761"/>
        <v/>
      </c>
      <c r="GS148" t="str">
        <f t="shared" ca="1" si="762"/>
        <v/>
      </c>
      <c r="GT148" t="str">
        <f t="shared" ca="1" si="763"/>
        <v/>
      </c>
      <c r="GU148" t="str">
        <f t="shared" ca="1" si="764"/>
        <v/>
      </c>
      <c r="GV148" t="str">
        <f t="shared" ca="1" si="765"/>
        <v/>
      </c>
      <c r="GW148" t="str">
        <f t="shared" ca="1" si="766"/>
        <v/>
      </c>
      <c r="GX148" t="str">
        <f t="shared" ca="1" si="767"/>
        <v/>
      </c>
      <c r="GY148" t="str">
        <f t="shared" ca="1" si="768"/>
        <v/>
      </c>
      <c r="GZ148" t="str">
        <f t="shared" ca="1" si="769"/>
        <v/>
      </c>
      <c r="HA148" t="str">
        <f t="shared" ca="1" si="770"/>
        <v/>
      </c>
      <c r="HB148" t="str">
        <f t="shared" ca="1" si="771"/>
        <v/>
      </c>
      <c r="HC148" t="str">
        <f t="shared" ca="1" si="772"/>
        <v/>
      </c>
      <c r="HD148" t="str">
        <f t="shared" ca="1" si="773"/>
        <v/>
      </c>
      <c r="HE148" t="str">
        <f t="shared" ca="1" si="774"/>
        <v/>
      </c>
      <c r="HF148" t="str">
        <f t="shared" ca="1" si="775"/>
        <v/>
      </c>
      <c r="HG148" t="str">
        <f t="shared" ca="1" si="776"/>
        <v/>
      </c>
      <c r="HH148" t="str">
        <f t="shared" ca="1" si="777"/>
        <v/>
      </c>
      <c r="HI148" t="str">
        <f t="shared" ca="1" si="778"/>
        <v/>
      </c>
      <c r="HJ148" t="str">
        <f t="shared" ca="1" si="779"/>
        <v/>
      </c>
      <c r="HK148" t="str">
        <f t="shared" ca="1" si="780"/>
        <v/>
      </c>
      <c r="HL148" t="str">
        <f t="shared" ca="1" si="781"/>
        <v/>
      </c>
      <c r="HM148" t="str">
        <f t="shared" ca="1" si="782"/>
        <v/>
      </c>
      <c r="HN148" t="str">
        <f t="shared" ca="1" si="783"/>
        <v/>
      </c>
      <c r="HO148" t="str">
        <f t="shared" ca="1" si="784"/>
        <v/>
      </c>
      <c r="HP148" t="str">
        <f t="shared" ca="1" si="785"/>
        <v/>
      </c>
      <c r="HQ148" t="str">
        <f t="shared" ca="1" si="786"/>
        <v/>
      </c>
      <c r="HR148" t="str">
        <f t="shared" ca="1" si="787"/>
        <v/>
      </c>
      <c r="HS148" t="str">
        <f t="shared" ca="1" si="788"/>
        <v/>
      </c>
      <c r="HT148" t="str">
        <f t="shared" ca="1" si="789"/>
        <v/>
      </c>
      <c r="HU148" t="str">
        <f t="shared" ca="1" si="790"/>
        <v/>
      </c>
      <c r="HV148" t="str">
        <f t="shared" ca="1" si="791"/>
        <v/>
      </c>
      <c r="HW148" t="str">
        <f t="shared" ca="1" si="792"/>
        <v/>
      </c>
      <c r="HX148" t="str">
        <f t="shared" ca="1" si="793"/>
        <v/>
      </c>
      <c r="HY148" t="str">
        <f t="shared" ca="1" si="794"/>
        <v/>
      </c>
      <c r="HZ148" t="str">
        <f t="shared" ca="1" si="795"/>
        <v/>
      </c>
      <c r="IA148" t="str">
        <f t="shared" ca="1" si="796"/>
        <v/>
      </c>
      <c r="IB148" t="str">
        <f t="shared" ca="1" si="797"/>
        <v/>
      </c>
      <c r="IC148" t="str">
        <f t="shared" ca="1" si="798"/>
        <v/>
      </c>
      <c r="ID148" t="str">
        <f t="shared" ca="1" si="799"/>
        <v/>
      </c>
      <c r="IE148" t="str">
        <f t="shared" ca="1" si="800"/>
        <v/>
      </c>
      <c r="IF148" t="str">
        <f t="shared" ca="1" si="801"/>
        <v/>
      </c>
      <c r="IG148" t="str">
        <f t="shared" ca="1" si="802"/>
        <v/>
      </c>
      <c r="IH148" t="str">
        <f t="shared" ca="1" si="803"/>
        <v/>
      </c>
      <c r="II148" t="str">
        <f t="shared" ca="1" si="804"/>
        <v/>
      </c>
      <c r="IJ148" t="str">
        <f t="shared" ca="1" si="805"/>
        <v/>
      </c>
      <c r="IK148" t="str">
        <f t="shared" ca="1" si="806"/>
        <v/>
      </c>
      <c r="IL148" t="str">
        <f t="shared" ca="1" si="807"/>
        <v/>
      </c>
      <c r="IM148" t="str">
        <f t="shared" ca="1" si="808"/>
        <v/>
      </c>
      <c r="IN148" t="str">
        <f t="shared" ca="1" si="809"/>
        <v/>
      </c>
      <c r="IO148" t="str">
        <f t="shared" ca="1" si="810"/>
        <v/>
      </c>
      <c r="IP148" t="str">
        <f t="shared" ca="1" si="811"/>
        <v/>
      </c>
      <c r="IQ148" t="str">
        <f t="shared" ca="1" si="812"/>
        <v/>
      </c>
      <c r="IR148" t="str">
        <f t="shared" ca="1" si="813"/>
        <v/>
      </c>
      <c r="IS148" t="str">
        <f t="shared" ca="1" si="814"/>
        <v/>
      </c>
      <c r="IT148" t="str">
        <f t="shared" ca="1" si="815"/>
        <v/>
      </c>
      <c r="IU148" t="str">
        <f t="shared" ca="1" si="816"/>
        <v/>
      </c>
      <c r="IV148" t="str">
        <f t="shared" ca="1" si="817"/>
        <v/>
      </c>
      <c r="IW148" t="str">
        <f t="shared" ca="1" si="818"/>
        <v/>
      </c>
      <c r="IX148" t="str">
        <f t="shared" ca="1" si="819"/>
        <v/>
      </c>
      <c r="IY148" t="str">
        <f t="shared" ca="1" si="820"/>
        <v/>
      </c>
      <c r="IZ148" t="str">
        <f t="shared" ca="1" si="821"/>
        <v/>
      </c>
      <c r="JA148" t="str">
        <f t="shared" ca="1" si="822"/>
        <v/>
      </c>
      <c r="JB148" t="str">
        <f t="shared" ca="1" si="823"/>
        <v/>
      </c>
      <c r="JC148" t="str">
        <f t="shared" ca="1" si="824"/>
        <v/>
      </c>
      <c r="JD148" t="str">
        <f t="shared" ca="1" si="825"/>
        <v/>
      </c>
      <c r="JE148" t="str">
        <f t="shared" ca="1" si="826"/>
        <v/>
      </c>
      <c r="JF148" t="str">
        <f t="shared" ca="1" si="827"/>
        <v/>
      </c>
      <c r="JG148" t="str">
        <f t="shared" ca="1" si="828"/>
        <v/>
      </c>
      <c r="JH148" t="str">
        <f t="shared" ca="1" si="829"/>
        <v/>
      </c>
      <c r="JI148" t="str">
        <f t="shared" ca="1" si="830"/>
        <v/>
      </c>
      <c r="JJ148" t="str">
        <f t="shared" ca="1" si="831"/>
        <v/>
      </c>
      <c r="JK148" t="str">
        <f t="shared" ca="1" si="832"/>
        <v/>
      </c>
      <c r="JL148" t="str">
        <f t="shared" ca="1" si="833"/>
        <v/>
      </c>
      <c r="JM148" t="str">
        <f t="shared" ca="1" si="834"/>
        <v/>
      </c>
      <c r="JN148" t="str">
        <f t="shared" ca="1" si="835"/>
        <v/>
      </c>
      <c r="JO148" t="str">
        <f t="shared" ca="1" si="836"/>
        <v/>
      </c>
      <c r="JP148" t="str">
        <f t="shared" ca="1" si="837"/>
        <v/>
      </c>
      <c r="JQ148" t="str">
        <f t="shared" ca="1" si="838"/>
        <v/>
      </c>
      <c r="JR148" t="str">
        <f t="shared" ca="1" si="839"/>
        <v/>
      </c>
      <c r="JS148" t="str">
        <f t="shared" ca="1" si="840"/>
        <v/>
      </c>
      <c r="JT148" t="str">
        <f t="shared" ca="1" si="841"/>
        <v/>
      </c>
      <c r="JU148" t="str">
        <f t="shared" ca="1" si="842"/>
        <v/>
      </c>
    </row>
    <row r="149" spans="1:281" x14ac:dyDescent="0.25">
      <c r="A149">
        <f t="shared" si="843"/>
        <v>148</v>
      </c>
      <c r="B149" t="str">
        <f t="shared" ca="1" si="572"/>
        <v/>
      </c>
      <c r="C149">
        <v>6</v>
      </c>
      <c r="D149">
        <f t="shared" si="576"/>
        <v>148</v>
      </c>
      <c r="E149">
        <f t="shared" si="577"/>
        <v>23</v>
      </c>
      <c r="F149">
        <f ca="1">COUNT((AD149,AP149,BB149,BN149,BZ149,CL149,CX149,DJ149,DV149,EH149,ET149,FF149,FR149,GD149,GP149,HB149,HN149,HZ149,IL149,IX149,JJ149,JV149,KH149,KT149,LF149,LR149))</f>
        <v>0</v>
      </c>
      <c r="G149">
        <f t="shared" ca="1" si="578"/>
        <v>0</v>
      </c>
      <c r="H149">
        <f t="shared" ca="1" si="579"/>
        <v>0</v>
      </c>
      <c r="I149">
        <f t="shared" ca="1" si="573"/>
        <v>0</v>
      </c>
      <c r="J149">
        <f t="shared" ca="1" si="580"/>
        <v>0</v>
      </c>
      <c r="K149">
        <f t="shared" ca="1" si="581"/>
        <v>-1</v>
      </c>
      <c r="L149">
        <f t="shared" ca="1" si="565"/>
        <v>9</v>
      </c>
      <c r="M149">
        <f t="shared" ca="1" si="582"/>
        <v>0</v>
      </c>
      <c r="N149">
        <f t="shared" ca="1" si="566"/>
        <v>65</v>
      </c>
      <c r="O149">
        <f t="shared" ca="1" si="583"/>
        <v>-1</v>
      </c>
      <c r="P149">
        <f t="shared" ca="1" si="567"/>
        <v>9</v>
      </c>
      <c r="Q149">
        <f t="shared" ca="1" si="584"/>
        <v>0</v>
      </c>
      <c r="R149">
        <f t="shared" ca="1" si="585"/>
        <v>0</v>
      </c>
      <c r="S149">
        <f t="shared" ca="1" si="586"/>
        <v>0</v>
      </c>
      <c r="T149">
        <f t="shared" ca="1" si="587"/>
        <v>0</v>
      </c>
      <c r="U149" t="str">
        <f t="shared" ca="1" si="574"/>
        <v>999999999999</v>
      </c>
      <c r="V149">
        <f t="shared" ca="1" si="568"/>
        <v>0</v>
      </c>
      <c r="W149">
        <f t="shared" si="588"/>
        <v>148</v>
      </c>
      <c r="X149" t="e">
        <f t="shared" ca="1" si="569"/>
        <v>#N/A</v>
      </c>
      <c r="Y149">
        <f t="shared" ca="1" si="589"/>
        <v>0</v>
      </c>
      <c r="Z149" t="str">
        <f t="shared" ca="1" si="590"/>
        <v>999zz</v>
      </c>
      <c r="AA149">
        <f t="shared" ca="1" si="570"/>
        <v>350</v>
      </c>
      <c r="AB149">
        <f t="shared" si="591"/>
        <v>148</v>
      </c>
      <c r="AC149" t="e">
        <f t="shared" ca="1" si="571"/>
        <v>#N/A</v>
      </c>
      <c r="AD149" t="str">
        <f t="shared" ca="1" si="592"/>
        <v/>
      </c>
      <c r="AE149" t="str">
        <f t="shared" ca="1" si="593"/>
        <v/>
      </c>
      <c r="AF149" t="str">
        <f t="shared" ca="1" si="594"/>
        <v/>
      </c>
      <c r="AG149" t="str">
        <f t="shared" ca="1" si="595"/>
        <v/>
      </c>
      <c r="AH149" t="str">
        <f t="shared" ca="1" si="596"/>
        <v/>
      </c>
      <c r="AI149" t="str">
        <f t="shared" ca="1" si="597"/>
        <v/>
      </c>
      <c r="AJ149" t="str">
        <f t="shared" ca="1" si="598"/>
        <v/>
      </c>
      <c r="AK149" t="str">
        <f t="shared" ca="1" si="599"/>
        <v/>
      </c>
      <c r="AL149" t="str">
        <f t="shared" ca="1" si="600"/>
        <v/>
      </c>
      <c r="AM149" t="str">
        <f t="shared" ca="1" si="601"/>
        <v/>
      </c>
      <c r="AN149" t="str">
        <f t="shared" ca="1" si="602"/>
        <v/>
      </c>
      <c r="AO149" t="str">
        <f t="shared" ca="1" si="603"/>
        <v/>
      </c>
      <c r="AP149" t="str">
        <f t="shared" ca="1" si="604"/>
        <v/>
      </c>
      <c r="AQ149" t="str">
        <f t="shared" ca="1" si="605"/>
        <v/>
      </c>
      <c r="AR149" t="str">
        <f t="shared" ca="1" si="606"/>
        <v/>
      </c>
      <c r="AS149" t="str">
        <f t="shared" ca="1" si="607"/>
        <v/>
      </c>
      <c r="AT149" t="str">
        <f t="shared" ca="1" si="608"/>
        <v/>
      </c>
      <c r="AU149" t="str">
        <f t="shared" ca="1" si="609"/>
        <v/>
      </c>
      <c r="AV149" t="str">
        <f t="shared" ca="1" si="610"/>
        <v/>
      </c>
      <c r="AW149" t="str">
        <f t="shared" ca="1" si="611"/>
        <v/>
      </c>
      <c r="AX149" t="str">
        <f t="shared" ca="1" si="612"/>
        <v/>
      </c>
      <c r="AY149" t="str">
        <f t="shared" ca="1" si="613"/>
        <v/>
      </c>
      <c r="AZ149" t="str">
        <f t="shared" ca="1" si="614"/>
        <v/>
      </c>
      <c r="BA149" t="str">
        <f t="shared" ca="1" si="615"/>
        <v/>
      </c>
      <c r="BB149" t="str">
        <f t="shared" ca="1" si="616"/>
        <v/>
      </c>
      <c r="BC149" t="str">
        <f t="shared" ca="1" si="617"/>
        <v/>
      </c>
      <c r="BD149" t="str">
        <f t="shared" ca="1" si="618"/>
        <v/>
      </c>
      <c r="BE149" t="str">
        <f t="shared" ca="1" si="619"/>
        <v/>
      </c>
      <c r="BF149" t="str">
        <f t="shared" ca="1" si="620"/>
        <v/>
      </c>
      <c r="BG149" t="str">
        <f t="shared" ca="1" si="621"/>
        <v/>
      </c>
      <c r="BH149" t="str">
        <f t="shared" ca="1" si="622"/>
        <v/>
      </c>
      <c r="BI149" t="str">
        <f t="shared" ca="1" si="623"/>
        <v/>
      </c>
      <c r="BJ149" t="str">
        <f t="shared" ca="1" si="624"/>
        <v/>
      </c>
      <c r="BK149" t="str">
        <f t="shared" ca="1" si="625"/>
        <v/>
      </c>
      <c r="BL149" t="str">
        <f t="shared" ca="1" si="626"/>
        <v/>
      </c>
      <c r="BM149" t="str">
        <f t="shared" ca="1" si="627"/>
        <v/>
      </c>
      <c r="BN149" t="str">
        <f t="shared" ca="1" si="628"/>
        <v/>
      </c>
      <c r="BO149" t="str">
        <f t="shared" ca="1" si="629"/>
        <v/>
      </c>
      <c r="BP149" t="str">
        <f t="shared" ca="1" si="630"/>
        <v/>
      </c>
      <c r="BQ149" t="str">
        <f t="shared" ca="1" si="631"/>
        <v/>
      </c>
      <c r="BR149" t="str">
        <f t="shared" ca="1" si="632"/>
        <v/>
      </c>
      <c r="BS149" t="str">
        <f t="shared" ca="1" si="633"/>
        <v/>
      </c>
      <c r="BT149" t="str">
        <f t="shared" ca="1" si="634"/>
        <v/>
      </c>
      <c r="BU149" t="str">
        <f t="shared" ca="1" si="635"/>
        <v/>
      </c>
      <c r="BV149" t="str">
        <f t="shared" ca="1" si="636"/>
        <v/>
      </c>
      <c r="BW149" t="str">
        <f t="shared" ca="1" si="637"/>
        <v/>
      </c>
      <c r="BX149" t="str">
        <f t="shared" ca="1" si="638"/>
        <v/>
      </c>
      <c r="BY149" t="str">
        <f t="shared" ca="1" si="639"/>
        <v/>
      </c>
      <c r="BZ149" t="str">
        <f t="shared" ca="1" si="640"/>
        <v/>
      </c>
      <c r="CA149" t="str">
        <f t="shared" ca="1" si="641"/>
        <v/>
      </c>
      <c r="CB149" t="str">
        <f t="shared" ca="1" si="642"/>
        <v/>
      </c>
      <c r="CC149" t="str">
        <f t="shared" ca="1" si="643"/>
        <v/>
      </c>
      <c r="CD149" t="str">
        <f t="shared" ca="1" si="644"/>
        <v/>
      </c>
      <c r="CE149" t="str">
        <f t="shared" ca="1" si="645"/>
        <v/>
      </c>
      <c r="CF149" t="str">
        <f t="shared" ca="1" si="646"/>
        <v/>
      </c>
      <c r="CG149" t="str">
        <f t="shared" ca="1" si="647"/>
        <v/>
      </c>
      <c r="CH149" t="str">
        <f t="shared" ca="1" si="648"/>
        <v/>
      </c>
      <c r="CI149" t="str">
        <f t="shared" ca="1" si="649"/>
        <v/>
      </c>
      <c r="CJ149" t="str">
        <f t="shared" ca="1" si="650"/>
        <v/>
      </c>
      <c r="CK149" t="str">
        <f t="shared" ca="1" si="651"/>
        <v/>
      </c>
      <c r="CL149" t="str">
        <f t="shared" ca="1" si="652"/>
        <v/>
      </c>
      <c r="CM149" t="str">
        <f t="shared" ca="1" si="653"/>
        <v/>
      </c>
      <c r="CN149" t="str">
        <f t="shared" ca="1" si="654"/>
        <v/>
      </c>
      <c r="CO149" t="str">
        <f t="shared" ca="1" si="655"/>
        <v/>
      </c>
      <c r="CP149" t="str">
        <f t="shared" ca="1" si="656"/>
        <v/>
      </c>
      <c r="CQ149" t="str">
        <f t="shared" ca="1" si="657"/>
        <v/>
      </c>
      <c r="CR149" t="str">
        <f t="shared" ca="1" si="658"/>
        <v/>
      </c>
      <c r="CS149" t="str">
        <f t="shared" ca="1" si="659"/>
        <v/>
      </c>
      <c r="CT149" t="str">
        <f t="shared" ca="1" si="660"/>
        <v/>
      </c>
      <c r="CU149" t="str">
        <f t="shared" ca="1" si="661"/>
        <v/>
      </c>
      <c r="CV149" t="str">
        <f t="shared" ca="1" si="662"/>
        <v/>
      </c>
      <c r="CW149" t="str">
        <f t="shared" ca="1" si="663"/>
        <v/>
      </c>
      <c r="CX149" t="str">
        <f t="shared" ca="1" si="664"/>
        <v/>
      </c>
      <c r="CY149" t="str">
        <f t="shared" ca="1" si="665"/>
        <v/>
      </c>
      <c r="CZ149" t="str">
        <f t="shared" ca="1" si="666"/>
        <v/>
      </c>
      <c r="DA149" t="str">
        <f t="shared" ca="1" si="667"/>
        <v/>
      </c>
      <c r="DB149" t="str">
        <f t="shared" ca="1" si="668"/>
        <v/>
      </c>
      <c r="DC149" t="str">
        <f t="shared" ca="1" si="669"/>
        <v/>
      </c>
      <c r="DD149" t="str">
        <f t="shared" ca="1" si="670"/>
        <v/>
      </c>
      <c r="DE149" t="str">
        <f t="shared" ca="1" si="671"/>
        <v/>
      </c>
      <c r="DF149" t="str">
        <f t="shared" ca="1" si="672"/>
        <v/>
      </c>
      <c r="DG149" t="str">
        <f t="shared" ca="1" si="673"/>
        <v/>
      </c>
      <c r="DH149" t="str">
        <f t="shared" ca="1" si="674"/>
        <v/>
      </c>
      <c r="DI149" t="str">
        <f t="shared" ca="1" si="675"/>
        <v/>
      </c>
      <c r="DJ149" t="str">
        <f t="shared" ca="1" si="676"/>
        <v/>
      </c>
      <c r="DK149" t="str">
        <f t="shared" ca="1" si="677"/>
        <v/>
      </c>
      <c r="DL149" t="str">
        <f t="shared" ca="1" si="678"/>
        <v/>
      </c>
      <c r="DM149" t="str">
        <f t="shared" ca="1" si="679"/>
        <v/>
      </c>
      <c r="DN149" t="str">
        <f t="shared" ca="1" si="680"/>
        <v/>
      </c>
      <c r="DO149" t="str">
        <f t="shared" ca="1" si="681"/>
        <v/>
      </c>
      <c r="DP149" t="str">
        <f t="shared" ca="1" si="682"/>
        <v/>
      </c>
      <c r="DQ149" t="str">
        <f t="shared" ca="1" si="683"/>
        <v/>
      </c>
      <c r="DR149" t="str">
        <f t="shared" ca="1" si="684"/>
        <v/>
      </c>
      <c r="DS149" t="str">
        <f t="shared" ca="1" si="685"/>
        <v/>
      </c>
      <c r="DT149" t="str">
        <f t="shared" ca="1" si="686"/>
        <v/>
      </c>
      <c r="DU149" t="str">
        <f t="shared" ca="1" si="687"/>
        <v/>
      </c>
      <c r="DV149" t="str">
        <f t="shared" ca="1" si="575"/>
        <v/>
      </c>
      <c r="DW149" t="str">
        <f t="shared" ca="1" si="688"/>
        <v/>
      </c>
      <c r="DX149" t="str">
        <f t="shared" ca="1" si="689"/>
        <v/>
      </c>
      <c r="DY149" t="str">
        <f t="shared" ca="1" si="690"/>
        <v/>
      </c>
      <c r="DZ149" t="str">
        <f t="shared" ca="1" si="691"/>
        <v/>
      </c>
      <c r="EA149" t="str">
        <f t="shared" ca="1" si="692"/>
        <v/>
      </c>
      <c r="EB149" t="str">
        <f t="shared" ca="1" si="693"/>
        <v/>
      </c>
      <c r="EC149" t="str">
        <f t="shared" ca="1" si="694"/>
        <v/>
      </c>
      <c r="ED149" t="str">
        <f t="shared" ca="1" si="695"/>
        <v/>
      </c>
      <c r="EE149" t="str">
        <f t="shared" ca="1" si="696"/>
        <v/>
      </c>
      <c r="EF149" t="str">
        <f t="shared" ca="1" si="697"/>
        <v/>
      </c>
      <c r="EG149" t="str">
        <f t="shared" ca="1" si="698"/>
        <v/>
      </c>
      <c r="EH149" t="str">
        <f t="shared" ca="1" si="699"/>
        <v/>
      </c>
      <c r="EI149" t="str">
        <f t="shared" ca="1" si="700"/>
        <v/>
      </c>
      <c r="EJ149" t="str">
        <f t="shared" ca="1" si="701"/>
        <v/>
      </c>
      <c r="EK149" t="str">
        <f t="shared" ca="1" si="702"/>
        <v/>
      </c>
      <c r="EL149" t="str">
        <f t="shared" ca="1" si="703"/>
        <v/>
      </c>
      <c r="EM149" t="str">
        <f t="shared" ca="1" si="704"/>
        <v/>
      </c>
      <c r="EN149" t="str">
        <f t="shared" ca="1" si="705"/>
        <v/>
      </c>
      <c r="EO149" t="str">
        <f t="shared" ca="1" si="706"/>
        <v/>
      </c>
      <c r="EP149" t="str">
        <f t="shared" ca="1" si="707"/>
        <v/>
      </c>
      <c r="EQ149" t="str">
        <f t="shared" ca="1" si="708"/>
        <v/>
      </c>
      <c r="ER149" t="str">
        <f t="shared" ca="1" si="709"/>
        <v/>
      </c>
      <c r="ES149" t="str">
        <f t="shared" ca="1" si="710"/>
        <v/>
      </c>
      <c r="ET149" t="str">
        <f t="shared" ca="1" si="711"/>
        <v/>
      </c>
      <c r="EU149" t="str">
        <f t="shared" ca="1" si="712"/>
        <v/>
      </c>
      <c r="EV149" t="str">
        <f t="shared" ca="1" si="713"/>
        <v/>
      </c>
      <c r="EW149" t="str">
        <f t="shared" ca="1" si="714"/>
        <v/>
      </c>
      <c r="EX149" t="str">
        <f t="shared" ca="1" si="715"/>
        <v/>
      </c>
      <c r="EY149" t="str">
        <f t="shared" ca="1" si="716"/>
        <v/>
      </c>
      <c r="EZ149" t="str">
        <f t="shared" ca="1" si="717"/>
        <v/>
      </c>
      <c r="FA149" t="str">
        <f t="shared" ca="1" si="718"/>
        <v/>
      </c>
      <c r="FB149" t="str">
        <f t="shared" ca="1" si="719"/>
        <v/>
      </c>
      <c r="FC149" t="str">
        <f t="shared" ca="1" si="720"/>
        <v/>
      </c>
      <c r="FD149" t="str">
        <f t="shared" ca="1" si="721"/>
        <v/>
      </c>
      <c r="FE149" t="str">
        <f t="shared" ca="1" si="722"/>
        <v/>
      </c>
      <c r="FF149" t="str">
        <f t="shared" ca="1" si="723"/>
        <v/>
      </c>
      <c r="FG149" t="str">
        <f t="shared" ca="1" si="724"/>
        <v/>
      </c>
      <c r="FH149" t="str">
        <f t="shared" ca="1" si="725"/>
        <v/>
      </c>
      <c r="FI149" t="str">
        <f t="shared" ca="1" si="726"/>
        <v/>
      </c>
      <c r="FJ149" t="str">
        <f t="shared" ca="1" si="727"/>
        <v/>
      </c>
      <c r="FK149" t="str">
        <f t="shared" ca="1" si="728"/>
        <v/>
      </c>
      <c r="FL149" t="str">
        <f t="shared" ca="1" si="729"/>
        <v/>
      </c>
      <c r="FM149" t="str">
        <f t="shared" ca="1" si="730"/>
        <v/>
      </c>
      <c r="FN149" t="str">
        <f t="shared" ca="1" si="731"/>
        <v/>
      </c>
      <c r="FO149" t="str">
        <f t="shared" ca="1" si="732"/>
        <v/>
      </c>
      <c r="FP149" t="str">
        <f t="shared" ca="1" si="733"/>
        <v/>
      </c>
      <c r="FQ149" t="str">
        <f t="shared" ca="1" si="734"/>
        <v/>
      </c>
      <c r="FR149" t="str">
        <f t="shared" ca="1" si="735"/>
        <v/>
      </c>
      <c r="FS149" t="str">
        <f t="shared" ca="1" si="736"/>
        <v/>
      </c>
      <c r="FT149" t="str">
        <f t="shared" ca="1" si="737"/>
        <v/>
      </c>
      <c r="FU149" t="str">
        <f t="shared" ca="1" si="738"/>
        <v/>
      </c>
      <c r="FV149" t="str">
        <f t="shared" ca="1" si="739"/>
        <v/>
      </c>
      <c r="FW149" t="str">
        <f t="shared" ca="1" si="740"/>
        <v/>
      </c>
      <c r="FX149" t="str">
        <f t="shared" ca="1" si="741"/>
        <v/>
      </c>
      <c r="FY149" t="str">
        <f t="shared" ca="1" si="742"/>
        <v/>
      </c>
      <c r="FZ149" t="str">
        <f t="shared" ca="1" si="743"/>
        <v/>
      </c>
      <c r="GA149" t="str">
        <f t="shared" ca="1" si="744"/>
        <v/>
      </c>
      <c r="GB149" t="str">
        <f t="shared" ca="1" si="745"/>
        <v/>
      </c>
      <c r="GC149" t="str">
        <f t="shared" ca="1" si="746"/>
        <v/>
      </c>
      <c r="GD149" t="str">
        <f t="shared" ca="1" si="747"/>
        <v/>
      </c>
      <c r="GE149" t="str">
        <f t="shared" ca="1" si="748"/>
        <v/>
      </c>
      <c r="GF149" t="str">
        <f t="shared" ca="1" si="749"/>
        <v/>
      </c>
      <c r="GG149" t="str">
        <f t="shared" ca="1" si="750"/>
        <v/>
      </c>
      <c r="GH149" t="str">
        <f t="shared" ca="1" si="751"/>
        <v/>
      </c>
      <c r="GI149" t="str">
        <f t="shared" ca="1" si="752"/>
        <v/>
      </c>
      <c r="GJ149" t="str">
        <f t="shared" ca="1" si="753"/>
        <v/>
      </c>
      <c r="GK149" t="str">
        <f t="shared" ca="1" si="754"/>
        <v/>
      </c>
      <c r="GL149" t="str">
        <f t="shared" ca="1" si="755"/>
        <v/>
      </c>
      <c r="GM149" t="str">
        <f t="shared" ca="1" si="756"/>
        <v/>
      </c>
      <c r="GN149" t="str">
        <f t="shared" ca="1" si="757"/>
        <v/>
      </c>
      <c r="GO149" t="str">
        <f t="shared" ca="1" si="758"/>
        <v/>
      </c>
      <c r="GP149" t="str">
        <f t="shared" ca="1" si="759"/>
        <v/>
      </c>
      <c r="GQ149" t="str">
        <f t="shared" ca="1" si="760"/>
        <v/>
      </c>
      <c r="GR149" t="str">
        <f t="shared" ca="1" si="761"/>
        <v/>
      </c>
      <c r="GS149" t="str">
        <f t="shared" ca="1" si="762"/>
        <v/>
      </c>
      <c r="GT149" t="str">
        <f t="shared" ca="1" si="763"/>
        <v/>
      </c>
      <c r="GU149" t="str">
        <f t="shared" ca="1" si="764"/>
        <v/>
      </c>
      <c r="GV149" t="str">
        <f t="shared" ca="1" si="765"/>
        <v/>
      </c>
      <c r="GW149" t="str">
        <f t="shared" ca="1" si="766"/>
        <v/>
      </c>
      <c r="GX149" t="str">
        <f t="shared" ca="1" si="767"/>
        <v/>
      </c>
      <c r="GY149" t="str">
        <f t="shared" ca="1" si="768"/>
        <v/>
      </c>
      <c r="GZ149" t="str">
        <f t="shared" ca="1" si="769"/>
        <v/>
      </c>
      <c r="HA149" t="str">
        <f t="shared" ca="1" si="770"/>
        <v/>
      </c>
      <c r="HB149" t="str">
        <f t="shared" ca="1" si="771"/>
        <v/>
      </c>
      <c r="HC149" t="str">
        <f t="shared" ca="1" si="772"/>
        <v/>
      </c>
      <c r="HD149" t="str">
        <f t="shared" ca="1" si="773"/>
        <v/>
      </c>
      <c r="HE149" t="str">
        <f t="shared" ca="1" si="774"/>
        <v/>
      </c>
      <c r="HF149" t="str">
        <f t="shared" ca="1" si="775"/>
        <v/>
      </c>
      <c r="HG149" t="str">
        <f t="shared" ca="1" si="776"/>
        <v/>
      </c>
      <c r="HH149" t="str">
        <f t="shared" ca="1" si="777"/>
        <v/>
      </c>
      <c r="HI149" t="str">
        <f t="shared" ca="1" si="778"/>
        <v/>
      </c>
      <c r="HJ149" t="str">
        <f t="shared" ca="1" si="779"/>
        <v/>
      </c>
      <c r="HK149" t="str">
        <f t="shared" ca="1" si="780"/>
        <v/>
      </c>
      <c r="HL149" t="str">
        <f t="shared" ca="1" si="781"/>
        <v/>
      </c>
      <c r="HM149" t="str">
        <f t="shared" ca="1" si="782"/>
        <v/>
      </c>
      <c r="HN149" t="str">
        <f t="shared" ca="1" si="783"/>
        <v/>
      </c>
      <c r="HO149" t="str">
        <f t="shared" ca="1" si="784"/>
        <v/>
      </c>
      <c r="HP149" t="str">
        <f t="shared" ca="1" si="785"/>
        <v/>
      </c>
      <c r="HQ149" t="str">
        <f t="shared" ca="1" si="786"/>
        <v/>
      </c>
      <c r="HR149" t="str">
        <f t="shared" ca="1" si="787"/>
        <v/>
      </c>
      <c r="HS149" t="str">
        <f t="shared" ca="1" si="788"/>
        <v/>
      </c>
      <c r="HT149" t="str">
        <f t="shared" ca="1" si="789"/>
        <v/>
      </c>
      <c r="HU149" t="str">
        <f t="shared" ca="1" si="790"/>
        <v/>
      </c>
      <c r="HV149" t="str">
        <f t="shared" ca="1" si="791"/>
        <v/>
      </c>
      <c r="HW149" t="str">
        <f t="shared" ca="1" si="792"/>
        <v/>
      </c>
      <c r="HX149" t="str">
        <f t="shared" ca="1" si="793"/>
        <v/>
      </c>
      <c r="HY149" t="str">
        <f t="shared" ca="1" si="794"/>
        <v/>
      </c>
      <c r="HZ149" t="str">
        <f t="shared" ca="1" si="795"/>
        <v/>
      </c>
      <c r="IA149" t="str">
        <f t="shared" ca="1" si="796"/>
        <v/>
      </c>
      <c r="IB149" t="str">
        <f t="shared" ca="1" si="797"/>
        <v/>
      </c>
      <c r="IC149" t="str">
        <f t="shared" ca="1" si="798"/>
        <v/>
      </c>
      <c r="ID149" t="str">
        <f t="shared" ca="1" si="799"/>
        <v/>
      </c>
      <c r="IE149" t="str">
        <f t="shared" ca="1" si="800"/>
        <v/>
      </c>
      <c r="IF149" t="str">
        <f t="shared" ca="1" si="801"/>
        <v/>
      </c>
      <c r="IG149" t="str">
        <f t="shared" ca="1" si="802"/>
        <v/>
      </c>
      <c r="IH149" t="str">
        <f t="shared" ca="1" si="803"/>
        <v/>
      </c>
      <c r="II149" t="str">
        <f t="shared" ca="1" si="804"/>
        <v/>
      </c>
      <c r="IJ149" t="str">
        <f t="shared" ca="1" si="805"/>
        <v/>
      </c>
      <c r="IK149" t="str">
        <f t="shared" ca="1" si="806"/>
        <v/>
      </c>
      <c r="IL149" t="str">
        <f t="shared" ca="1" si="807"/>
        <v/>
      </c>
      <c r="IM149" t="str">
        <f t="shared" ca="1" si="808"/>
        <v/>
      </c>
      <c r="IN149" t="str">
        <f t="shared" ca="1" si="809"/>
        <v/>
      </c>
      <c r="IO149" t="str">
        <f t="shared" ca="1" si="810"/>
        <v/>
      </c>
      <c r="IP149" t="str">
        <f t="shared" ca="1" si="811"/>
        <v/>
      </c>
      <c r="IQ149" t="str">
        <f t="shared" ca="1" si="812"/>
        <v/>
      </c>
      <c r="IR149" t="str">
        <f t="shared" ca="1" si="813"/>
        <v/>
      </c>
      <c r="IS149" t="str">
        <f t="shared" ca="1" si="814"/>
        <v/>
      </c>
      <c r="IT149" t="str">
        <f t="shared" ca="1" si="815"/>
        <v/>
      </c>
      <c r="IU149" t="str">
        <f t="shared" ca="1" si="816"/>
        <v/>
      </c>
      <c r="IV149" t="str">
        <f t="shared" ca="1" si="817"/>
        <v/>
      </c>
      <c r="IW149" t="str">
        <f t="shared" ca="1" si="818"/>
        <v/>
      </c>
      <c r="IX149" t="str">
        <f t="shared" ca="1" si="819"/>
        <v/>
      </c>
      <c r="IY149" t="str">
        <f t="shared" ca="1" si="820"/>
        <v/>
      </c>
      <c r="IZ149" t="str">
        <f t="shared" ca="1" si="821"/>
        <v/>
      </c>
      <c r="JA149" t="str">
        <f t="shared" ca="1" si="822"/>
        <v/>
      </c>
      <c r="JB149" t="str">
        <f t="shared" ca="1" si="823"/>
        <v/>
      </c>
      <c r="JC149" t="str">
        <f t="shared" ca="1" si="824"/>
        <v/>
      </c>
      <c r="JD149" t="str">
        <f t="shared" ca="1" si="825"/>
        <v/>
      </c>
      <c r="JE149" t="str">
        <f t="shared" ca="1" si="826"/>
        <v/>
      </c>
      <c r="JF149" t="str">
        <f t="shared" ca="1" si="827"/>
        <v/>
      </c>
      <c r="JG149" t="str">
        <f t="shared" ca="1" si="828"/>
        <v/>
      </c>
      <c r="JH149" t="str">
        <f t="shared" ca="1" si="829"/>
        <v/>
      </c>
      <c r="JI149" t="str">
        <f t="shared" ca="1" si="830"/>
        <v/>
      </c>
      <c r="JJ149" t="str">
        <f t="shared" ca="1" si="831"/>
        <v/>
      </c>
      <c r="JK149" t="str">
        <f t="shared" ca="1" si="832"/>
        <v/>
      </c>
      <c r="JL149" t="str">
        <f t="shared" ca="1" si="833"/>
        <v/>
      </c>
      <c r="JM149" t="str">
        <f t="shared" ca="1" si="834"/>
        <v/>
      </c>
      <c r="JN149" t="str">
        <f t="shared" ca="1" si="835"/>
        <v/>
      </c>
      <c r="JO149" t="str">
        <f t="shared" ca="1" si="836"/>
        <v/>
      </c>
      <c r="JP149" t="str">
        <f t="shared" ca="1" si="837"/>
        <v/>
      </c>
      <c r="JQ149" t="str">
        <f t="shared" ca="1" si="838"/>
        <v/>
      </c>
      <c r="JR149" t="str">
        <f t="shared" ca="1" si="839"/>
        <v/>
      </c>
      <c r="JS149" t="str">
        <f t="shared" ca="1" si="840"/>
        <v/>
      </c>
      <c r="JT149" t="str">
        <f t="shared" ca="1" si="841"/>
        <v/>
      </c>
      <c r="JU149" t="str">
        <f t="shared" ca="1" si="842"/>
        <v/>
      </c>
    </row>
    <row r="150" spans="1:281" x14ac:dyDescent="0.25">
      <c r="A150">
        <f t="shared" si="843"/>
        <v>149</v>
      </c>
      <c r="B150" t="str">
        <f t="shared" ca="1" si="572"/>
        <v/>
      </c>
      <c r="C150">
        <v>6</v>
      </c>
      <c r="D150">
        <f t="shared" si="576"/>
        <v>149</v>
      </c>
      <c r="E150">
        <f t="shared" si="577"/>
        <v>24</v>
      </c>
      <c r="F150">
        <f ca="1">COUNT((AD150,AP150,BB150,BN150,BZ150,CL150,CX150,DJ150,DV150,EH150,ET150,FF150,FR150,GD150,GP150,HB150,HN150,HZ150,IL150,IX150,JJ150,JV150,KH150,KT150,LF150,LR150))</f>
        <v>0</v>
      </c>
      <c r="G150">
        <f t="shared" ca="1" si="578"/>
        <v>0</v>
      </c>
      <c r="H150">
        <f t="shared" ca="1" si="579"/>
        <v>0</v>
      </c>
      <c r="I150">
        <f t="shared" ca="1" si="573"/>
        <v>0</v>
      </c>
      <c r="J150">
        <f t="shared" ca="1" si="580"/>
        <v>0</v>
      </c>
      <c r="K150">
        <f t="shared" ca="1" si="581"/>
        <v>-1</v>
      </c>
      <c r="L150">
        <f t="shared" ca="1" si="565"/>
        <v>9</v>
      </c>
      <c r="M150">
        <f t="shared" ca="1" si="582"/>
        <v>0</v>
      </c>
      <c r="N150">
        <f t="shared" ca="1" si="566"/>
        <v>65</v>
      </c>
      <c r="O150">
        <f t="shared" ca="1" si="583"/>
        <v>-1</v>
      </c>
      <c r="P150">
        <f t="shared" ca="1" si="567"/>
        <v>9</v>
      </c>
      <c r="Q150">
        <f t="shared" ca="1" si="584"/>
        <v>0</v>
      </c>
      <c r="R150">
        <f t="shared" ca="1" si="585"/>
        <v>0</v>
      </c>
      <c r="S150">
        <f t="shared" ca="1" si="586"/>
        <v>0</v>
      </c>
      <c r="T150">
        <f t="shared" ca="1" si="587"/>
        <v>0</v>
      </c>
      <c r="U150" t="str">
        <f t="shared" ca="1" si="574"/>
        <v>999999999999</v>
      </c>
      <c r="V150">
        <f t="shared" ca="1" si="568"/>
        <v>0</v>
      </c>
      <c r="W150">
        <f t="shared" si="588"/>
        <v>149</v>
      </c>
      <c r="X150" t="e">
        <f t="shared" ca="1" si="569"/>
        <v>#N/A</v>
      </c>
      <c r="Y150">
        <f t="shared" ca="1" si="589"/>
        <v>0</v>
      </c>
      <c r="Z150" t="str">
        <f t="shared" ca="1" si="590"/>
        <v>999zz</v>
      </c>
      <c r="AA150">
        <f t="shared" ca="1" si="570"/>
        <v>350</v>
      </c>
      <c r="AB150">
        <f t="shared" si="591"/>
        <v>149</v>
      </c>
      <c r="AC150" t="e">
        <f t="shared" ca="1" si="571"/>
        <v>#N/A</v>
      </c>
      <c r="AD150" t="str">
        <f t="shared" ca="1" si="592"/>
        <v/>
      </c>
      <c r="AE150" t="str">
        <f t="shared" ca="1" si="593"/>
        <v/>
      </c>
      <c r="AF150" t="str">
        <f t="shared" ca="1" si="594"/>
        <v/>
      </c>
      <c r="AG150" t="str">
        <f t="shared" ca="1" si="595"/>
        <v/>
      </c>
      <c r="AH150" t="str">
        <f t="shared" ca="1" si="596"/>
        <v/>
      </c>
      <c r="AI150" t="str">
        <f t="shared" ca="1" si="597"/>
        <v/>
      </c>
      <c r="AJ150" t="str">
        <f t="shared" ca="1" si="598"/>
        <v/>
      </c>
      <c r="AK150" t="str">
        <f t="shared" ca="1" si="599"/>
        <v/>
      </c>
      <c r="AL150" t="str">
        <f t="shared" ca="1" si="600"/>
        <v/>
      </c>
      <c r="AM150" t="str">
        <f t="shared" ca="1" si="601"/>
        <v/>
      </c>
      <c r="AN150" t="str">
        <f t="shared" ca="1" si="602"/>
        <v/>
      </c>
      <c r="AO150" t="str">
        <f t="shared" ca="1" si="603"/>
        <v/>
      </c>
      <c r="AP150" t="str">
        <f t="shared" ca="1" si="604"/>
        <v/>
      </c>
      <c r="AQ150" t="str">
        <f t="shared" ca="1" si="605"/>
        <v/>
      </c>
      <c r="AR150" t="str">
        <f t="shared" ca="1" si="606"/>
        <v/>
      </c>
      <c r="AS150" t="str">
        <f t="shared" ca="1" si="607"/>
        <v/>
      </c>
      <c r="AT150" t="str">
        <f t="shared" ca="1" si="608"/>
        <v/>
      </c>
      <c r="AU150" t="str">
        <f t="shared" ca="1" si="609"/>
        <v/>
      </c>
      <c r="AV150" t="str">
        <f t="shared" ca="1" si="610"/>
        <v/>
      </c>
      <c r="AW150" t="str">
        <f t="shared" ca="1" si="611"/>
        <v/>
      </c>
      <c r="AX150" t="str">
        <f t="shared" ca="1" si="612"/>
        <v/>
      </c>
      <c r="AY150" t="str">
        <f t="shared" ca="1" si="613"/>
        <v/>
      </c>
      <c r="AZ150" t="str">
        <f t="shared" ca="1" si="614"/>
        <v/>
      </c>
      <c r="BA150" t="str">
        <f t="shared" ca="1" si="615"/>
        <v/>
      </c>
      <c r="BB150" t="str">
        <f t="shared" ca="1" si="616"/>
        <v/>
      </c>
      <c r="BC150" t="str">
        <f t="shared" ca="1" si="617"/>
        <v/>
      </c>
      <c r="BD150" t="str">
        <f t="shared" ca="1" si="618"/>
        <v/>
      </c>
      <c r="BE150" t="str">
        <f t="shared" ca="1" si="619"/>
        <v/>
      </c>
      <c r="BF150" t="str">
        <f t="shared" ca="1" si="620"/>
        <v/>
      </c>
      <c r="BG150" t="str">
        <f t="shared" ca="1" si="621"/>
        <v/>
      </c>
      <c r="BH150" t="str">
        <f t="shared" ca="1" si="622"/>
        <v/>
      </c>
      <c r="BI150" t="str">
        <f t="shared" ca="1" si="623"/>
        <v/>
      </c>
      <c r="BJ150" t="str">
        <f t="shared" ca="1" si="624"/>
        <v/>
      </c>
      <c r="BK150" t="str">
        <f t="shared" ca="1" si="625"/>
        <v/>
      </c>
      <c r="BL150" t="str">
        <f t="shared" ca="1" si="626"/>
        <v/>
      </c>
      <c r="BM150" t="str">
        <f t="shared" ca="1" si="627"/>
        <v/>
      </c>
      <c r="BN150" t="str">
        <f t="shared" ca="1" si="628"/>
        <v/>
      </c>
      <c r="BO150" t="str">
        <f t="shared" ca="1" si="629"/>
        <v/>
      </c>
      <c r="BP150" t="str">
        <f t="shared" ca="1" si="630"/>
        <v/>
      </c>
      <c r="BQ150" t="str">
        <f t="shared" ca="1" si="631"/>
        <v/>
      </c>
      <c r="BR150" t="str">
        <f t="shared" ca="1" si="632"/>
        <v/>
      </c>
      <c r="BS150" t="str">
        <f t="shared" ca="1" si="633"/>
        <v/>
      </c>
      <c r="BT150" t="str">
        <f t="shared" ca="1" si="634"/>
        <v/>
      </c>
      <c r="BU150" t="str">
        <f t="shared" ca="1" si="635"/>
        <v/>
      </c>
      <c r="BV150" t="str">
        <f t="shared" ca="1" si="636"/>
        <v/>
      </c>
      <c r="BW150" t="str">
        <f t="shared" ca="1" si="637"/>
        <v/>
      </c>
      <c r="BX150" t="str">
        <f t="shared" ca="1" si="638"/>
        <v/>
      </c>
      <c r="BY150" t="str">
        <f t="shared" ca="1" si="639"/>
        <v/>
      </c>
      <c r="BZ150" t="str">
        <f t="shared" ca="1" si="640"/>
        <v/>
      </c>
      <c r="CA150" t="str">
        <f t="shared" ca="1" si="641"/>
        <v/>
      </c>
      <c r="CB150" t="str">
        <f t="shared" ca="1" si="642"/>
        <v/>
      </c>
      <c r="CC150" t="str">
        <f t="shared" ca="1" si="643"/>
        <v/>
      </c>
      <c r="CD150" t="str">
        <f t="shared" ca="1" si="644"/>
        <v/>
      </c>
      <c r="CE150" t="str">
        <f t="shared" ca="1" si="645"/>
        <v/>
      </c>
      <c r="CF150" t="str">
        <f t="shared" ca="1" si="646"/>
        <v/>
      </c>
      <c r="CG150" t="str">
        <f t="shared" ca="1" si="647"/>
        <v/>
      </c>
      <c r="CH150" t="str">
        <f t="shared" ca="1" si="648"/>
        <v/>
      </c>
      <c r="CI150" t="str">
        <f t="shared" ca="1" si="649"/>
        <v/>
      </c>
      <c r="CJ150" t="str">
        <f t="shared" ca="1" si="650"/>
        <v/>
      </c>
      <c r="CK150" t="str">
        <f t="shared" ca="1" si="651"/>
        <v/>
      </c>
      <c r="CL150" t="str">
        <f t="shared" ca="1" si="652"/>
        <v/>
      </c>
      <c r="CM150" t="str">
        <f t="shared" ca="1" si="653"/>
        <v/>
      </c>
      <c r="CN150" t="str">
        <f t="shared" ca="1" si="654"/>
        <v/>
      </c>
      <c r="CO150" t="str">
        <f t="shared" ca="1" si="655"/>
        <v/>
      </c>
      <c r="CP150" t="str">
        <f t="shared" ca="1" si="656"/>
        <v/>
      </c>
      <c r="CQ150" t="str">
        <f t="shared" ca="1" si="657"/>
        <v/>
      </c>
      <c r="CR150" t="str">
        <f t="shared" ca="1" si="658"/>
        <v/>
      </c>
      <c r="CS150" t="str">
        <f t="shared" ca="1" si="659"/>
        <v/>
      </c>
      <c r="CT150" t="str">
        <f t="shared" ca="1" si="660"/>
        <v/>
      </c>
      <c r="CU150" t="str">
        <f t="shared" ca="1" si="661"/>
        <v/>
      </c>
      <c r="CV150" t="str">
        <f t="shared" ca="1" si="662"/>
        <v/>
      </c>
      <c r="CW150" t="str">
        <f t="shared" ca="1" si="663"/>
        <v/>
      </c>
      <c r="CX150" t="str">
        <f t="shared" ca="1" si="664"/>
        <v/>
      </c>
      <c r="CY150" t="str">
        <f t="shared" ca="1" si="665"/>
        <v/>
      </c>
      <c r="CZ150" t="str">
        <f t="shared" ca="1" si="666"/>
        <v/>
      </c>
      <c r="DA150" t="str">
        <f t="shared" ca="1" si="667"/>
        <v/>
      </c>
      <c r="DB150" t="str">
        <f t="shared" ca="1" si="668"/>
        <v/>
      </c>
      <c r="DC150" t="str">
        <f t="shared" ca="1" si="669"/>
        <v/>
      </c>
      <c r="DD150" t="str">
        <f t="shared" ca="1" si="670"/>
        <v/>
      </c>
      <c r="DE150" t="str">
        <f t="shared" ca="1" si="671"/>
        <v/>
      </c>
      <c r="DF150" t="str">
        <f t="shared" ca="1" si="672"/>
        <v/>
      </c>
      <c r="DG150" t="str">
        <f t="shared" ca="1" si="673"/>
        <v/>
      </c>
      <c r="DH150" t="str">
        <f t="shared" ca="1" si="674"/>
        <v/>
      </c>
      <c r="DI150" t="str">
        <f t="shared" ca="1" si="675"/>
        <v/>
      </c>
      <c r="DJ150" t="str">
        <f t="shared" ca="1" si="676"/>
        <v/>
      </c>
      <c r="DK150" t="str">
        <f t="shared" ca="1" si="677"/>
        <v/>
      </c>
      <c r="DL150" t="str">
        <f t="shared" ca="1" si="678"/>
        <v/>
      </c>
      <c r="DM150" t="str">
        <f t="shared" ca="1" si="679"/>
        <v/>
      </c>
      <c r="DN150" t="str">
        <f t="shared" ca="1" si="680"/>
        <v/>
      </c>
      <c r="DO150" t="str">
        <f t="shared" ca="1" si="681"/>
        <v/>
      </c>
      <c r="DP150" t="str">
        <f t="shared" ca="1" si="682"/>
        <v/>
      </c>
      <c r="DQ150" t="str">
        <f t="shared" ca="1" si="683"/>
        <v/>
      </c>
      <c r="DR150" t="str">
        <f t="shared" ca="1" si="684"/>
        <v/>
      </c>
      <c r="DS150" t="str">
        <f t="shared" ca="1" si="685"/>
        <v/>
      </c>
      <c r="DT150" t="str">
        <f t="shared" ca="1" si="686"/>
        <v/>
      </c>
      <c r="DU150" t="str">
        <f t="shared" ca="1" si="687"/>
        <v/>
      </c>
      <c r="DV150" t="str">
        <f t="shared" ca="1" si="575"/>
        <v/>
      </c>
      <c r="DW150" t="str">
        <f t="shared" ca="1" si="688"/>
        <v/>
      </c>
      <c r="DX150" t="str">
        <f t="shared" ca="1" si="689"/>
        <v/>
      </c>
      <c r="DY150" t="str">
        <f t="shared" ca="1" si="690"/>
        <v/>
      </c>
      <c r="DZ150" t="str">
        <f t="shared" ca="1" si="691"/>
        <v/>
      </c>
      <c r="EA150" t="str">
        <f t="shared" ca="1" si="692"/>
        <v/>
      </c>
      <c r="EB150" t="str">
        <f t="shared" ca="1" si="693"/>
        <v/>
      </c>
      <c r="EC150" t="str">
        <f t="shared" ca="1" si="694"/>
        <v/>
      </c>
      <c r="ED150" t="str">
        <f t="shared" ca="1" si="695"/>
        <v/>
      </c>
      <c r="EE150" t="str">
        <f t="shared" ca="1" si="696"/>
        <v/>
      </c>
      <c r="EF150" t="str">
        <f t="shared" ca="1" si="697"/>
        <v/>
      </c>
      <c r="EG150" t="str">
        <f t="shared" ca="1" si="698"/>
        <v/>
      </c>
      <c r="EH150" t="str">
        <f t="shared" ca="1" si="699"/>
        <v/>
      </c>
      <c r="EI150" t="str">
        <f t="shared" ca="1" si="700"/>
        <v/>
      </c>
      <c r="EJ150" t="str">
        <f t="shared" ca="1" si="701"/>
        <v/>
      </c>
      <c r="EK150" t="str">
        <f t="shared" ca="1" si="702"/>
        <v/>
      </c>
      <c r="EL150" t="str">
        <f t="shared" ca="1" si="703"/>
        <v/>
      </c>
      <c r="EM150" t="str">
        <f t="shared" ca="1" si="704"/>
        <v/>
      </c>
      <c r="EN150" t="str">
        <f t="shared" ca="1" si="705"/>
        <v/>
      </c>
      <c r="EO150" t="str">
        <f t="shared" ca="1" si="706"/>
        <v/>
      </c>
      <c r="EP150" t="str">
        <f t="shared" ca="1" si="707"/>
        <v/>
      </c>
      <c r="EQ150" t="str">
        <f t="shared" ca="1" si="708"/>
        <v/>
      </c>
      <c r="ER150" t="str">
        <f t="shared" ca="1" si="709"/>
        <v/>
      </c>
      <c r="ES150" t="str">
        <f t="shared" ca="1" si="710"/>
        <v/>
      </c>
      <c r="ET150" t="str">
        <f t="shared" ca="1" si="711"/>
        <v/>
      </c>
      <c r="EU150" t="str">
        <f t="shared" ca="1" si="712"/>
        <v/>
      </c>
      <c r="EV150" t="str">
        <f t="shared" ca="1" si="713"/>
        <v/>
      </c>
      <c r="EW150" t="str">
        <f t="shared" ca="1" si="714"/>
        <v/>
      </c>
      <c r="EX150" t="str">
        <f t="shared" ca="1" si="715"/>
        <v/>
      </c>
      <c r="EY150" t="str">
        <f t="shared" ca="1" si="716"/>
        <v/>
      </c>
      <c r="EZ150" t="str">
        <f t="shared" ca="1" si="717"/>
        <v/>
      </c>
      <c r="FA150" t="str">
        <f t="shared" ca="1" si="718"/>
        <v/>
      </c>
      <c r="FB150" t="str">
        <f t="shared" ca="1" si="719"/>
        <v/>
      </c>
      <c r="FC150" t="str">
        <f t="shared" ca="1" si="720"/>
        <v/>
      </c>
      <c r="FD150" t="str">
        <f t="shared" ca="1" si="721"/>
        <v/>
      </c>
      <c r="FE150" t="str">
        <f t="shared" ca="1" si="722"/>
        <v/>
      </c>
      <c r="FF150" t="str">
        <f t="shared" ca="1" si="723"/>
        <v/>
      </c>
      <c r="FG150" t="str">
        <f t="shared" ca="1" si="724"/>
        <v/>
      </c>
      <c r="FH150" t="str">
        <f t="shared" ca="1" si="725"/>
        <v/>
      </c>
      <c r="FI150" t="str">
        <f t="shared" ca="1" si="726"/>
        <v/>
      </c>
      <c r="FJ150" t="str">
        <f t="shared" ca="1" si="727"/>
        <v/>
      </c>
      <c r="FK150" t="str">
        <f t="shared" ca="1" si="728"/>
        <v/>
      </c>
      <c r="FL150" t="str">
        <f t="shared" ca="1" si="729"/>
        <v/>
      </c>
      <c r="FM150" t="str">
        <f t="shared" ca="1" si="730"/>
        <v/>
      </c>
      <c r="FN150" t="str">
        <f t="shared" ca="1" si="731"/>
        <v/>
      </c>
      <c r="FO150" t="str">
        <f t="shared" ca="1" si="732"/>
        <v/>
      </c>
      <c r="FP150" t="str">
        <f t="shared" ca="1" si="733"/>
        <v/>
      </c>
      <c r="FQ150" t="str">
        <f t="shared" ca="1" si="734"/>
        <v/>
      </c>
      <c r="FR150" t="str">
        <f t="shared" ca="1" si="735"/>
        <v/>
      </c>
      <c r="FS150" t="str">
        <f t="shared" ca="1" si="736"/>
        <v/>
      </c>
      <c r="FT150" t="str">
        <f t="shared" ca="1" si="737"/>
        <v/>
      </c>
      <c r="FU150" t="str">
        <f t="shared" ca="1" si="738"/>
        <v/>
      </c>
      <c r="FV150" t="str">
        <f t="shared" ca="1" si="739"/>
        <v/>
      </c>
      <c r="FW150" t="str">
        <f t="shared" ca="1" si="740"/>
        <v/>
      </c>
      <c r="FX150" t="str">
        <f t="shared" ca="1" si="741"/>
        <v/>
      </c>
      <c r="FY150" t="str">
        <f t="shared" ca="1" si="742"/>
        <v/>
      </c>
      <c r="FZ150" t="str">
        <f t="shared" ca="1" si="743"/>
        <v/>
      </c>
      <c r="GA150" t="str">
        <f t="shared" ca="1" si="744"/>
        <v/>
      </c>
      <c r="GB150" t="str">
        <f t="shared" ca="1" si="745"/>
        <v/>
      </c>
      <c r="GC150" t="str">
        <f t="shared" ca="1" si="746"/>
        <v/>
      </c>
      <c r="GD150" t="str">
        <f t="shared" ca="1" si="747"/>
        <v/>
      </c>
      <c r="GE150" t="str">
        <f t="shared" ca="1" si="748"/>
        <v/>
      </c>
      <c r="GF150" t="str">
        <f t="shared" ca="1" si="749"/>
        <v/>
      </c>
      <c r="GG150" t="str">
        <f t="shared" ca="1" si="750"/>
        <v/>
      </c>
      <c r="GH150" t="str">
        <f t="shared" ca="1" si="751"/>
        <v/>
      </c>
      <c r="GI150" t="str">
        <f t="shared" ca="1" si="752"/>
        <v/>
      </c>
      <c r="GJ150" t="str">
        <f t="shared" ca="1" si="753"/>
        <v/>
      </c>
      <c r="GK150" t="str">
        <f t="shared" ca="1" si="754"/>
        <v/>
      </c>
      <c r="GL150" t="str">
        <f t="shared" ca="1" si="755"/>
        <v/>
      </c>
      <c r="GM150" t="str">
        <f t="shared" ca="1" si="756"/>
        <v/>
      </c>
      <c r="GN150" t="str">
        <f t="shared" ca="1" si="757"/>
        <v/>
      </c>
      <c r="GO150" t="str">
        <f t="shared" ca="1" si="758"/>
        <v/>
      </c>
      <c r="GP150" t="str">
        <f t="shared" ca="1" si="759"/>
        <v/>
      </c>
      <c r="GQ150" t="str">
        <f t="shared" ca="1" si="760"/>
        <v/>
      </c>
      <c r="GR150" t="str">
        <f t="shared" ca="1" si="761"/>
        <v/>
      </c>
      <c r="GS150" t="str">
        <f t="shared" ca="1" si="762"/>
        <v/>
      </c>
      <c r="GT150" t="str">
        <f t="shared" ca="1" si="763"/>
        <v/>
      </c>
      <c r="GU150" t="str">
        <f t="shared" ca="1" si="764"/>
        <v/>
      </c>
      <c r="GV150" t="str">
        <f t="shared" ca="1" si="765"/>
        <v/>
      </c>
      <c r="GW150" t="str">
        <f t="shared" ca="1" si="766"/>
        <v/>
      </c>
      <c r="GX150" t="str">
        <f t="shared" ca="1" si="767"/>
        <v/>
      </c>
      <c r="GY150" t="str">
        <f t="shared" ca="1" si="768"/>
        <v/>
      </c>
      <c r="GZ150" t="str">
        <f t="shared" ca="1" si="769"/>
        <v/>
      </c>
      <c r="HA150" t="str">
        <f t="shared" ca="1" si="770"/>
        <v/>
      </c>
      <c r="HB150" t="str">
        <f t="shared" ca="1" si="771"/>
        <v/>
      </c>
      <c r="HC150" t="str">
        <f t="shared" ca="1" si="772"/>
        <v/>
      </c>
      <c r="HD150" t="str">
        <f t="shared" ca="1" si="773"/>
        <v/>
      </c>
      <c r="HE150" t="str">
        <f t="shared" ca="1" si="774"/>
        <v/>
      </c>
      <c r="HF150" t="str">
        <f t="shared" ca="1" si="775"/>
        <v/>
      </c>
      <c r="HG150" t="str">
        <f t="shared" ca="1" si="776"/>
        <v/>
      </c>
      <c r="HH150" t="str">
        <f t="shared" ca="1" si="777"/>
        <v/>
      </c>
      <c r="HI150" t="str">
        <f t="shared" ca="1" si="778"/>
        <v/>
      </c>
      <c r="HJ150" t="str">
        <f t="shared" ca="1" si="779"/>
        <v/>
      </c>
      <c r="HK150" t="str">
        <f t="shared" ca="1" si="780"/>
        <v/>
      </c>
      <c r="HL150" t="str">
        <f t="shared" ca="1" si="781"/>
        <v/>
      </c>
      <c r="HM150" t="str">
        <f t="shared" ca="1" si="782"/>
        <v/>
      </c>
      <c r="HN150" t="str">
        <f t="shared" ca="1" si="783"/>
        <v/>
      </c>
      <c r="HO150" t="str">
        <f t="shared" ca="1" si="784"/>
        <v/>
      </c>
      <c r="HP150" t="str">
        <f t="shared" ca="1" si="785"/>
        <v/>
      </c>
      <c r="HQ150" t="str">
        <f t="shared" ca="1" si="786"/>
        <v/>
      </c>
      <c r="HR150" t="str">
        <f t="shared" ca="1" si="787"/>
        <v/>
      </c>
      <c r="HS150" t="str">
        <f t="shared" ca="1" si="788"/>
        <v/>
      </c>
      <c r="HT150" t="str">
        <f t="shared" ca="1" si="789"/>
        <v/>
      </c>
      <c r="HU150" t="str">
        <f t="shared" ca="1" si="790"/>
        <v/>
      </c>
      <c r="HV150" t="str">
        <f t="shared" ca="1" si="791"/>
        <v/>
      </c>
      <c r="HW150" t="str">
        <f t="shared" ca="1" si="792"/>
        <v/>
      </c>
      <c r="HX150" t="str">
        <f t="shared" ca="1" si="793"/>
        <v/>
      </c>
      <c r="HY150" t="str">
        <f t="shared" ca="1" si="794"/>
        <v/>
      </c>
      <c r="HZ150" t="str">
        <f t="shared" ca="1" si="795"/>
        <v/>
      </c>
      <c r="IA150" t="str">
        <f t="shared" ca="1" si="796"/>
        <v/>
      </c>
      <c r="IB150" t="str">
        <f t="shared" ca="1" si="797"/>
        <v/>
      </c>
      <c r="IC150" t="str">
        <f t="shared" ca="1" si="798"/>
        <v/>
      </c>
      <c r="ID150" t="str">
        <f t="shared" ca="1" si="799"/>
        <v/>
      </c>
      <c r="IE150" t="str">
        <f t="shared" ca="1" si="800"/>
        <v/>
      </c>
      <c r="IF150" t="str">
        <f t="shared" ca="1" si="801"/>
        <v/>
      </c>
      <c r="IG150" t="str">
        <f t="shared" ca="1" si="802"/>
        <v/>
      </c>
      <c r="IH150" t="str">
        <f t="shared" ca="1" si="803"/>
        <v/>
      </c>
      <c r="II150" t="str">
        <f t="shared" ca="1" si="804"/>
        <v/>
      </c>
      <c r="IJ150" t="str">
        <f t="shared" ca="1" si="805"/>
        <v/>
      </c>
      <c r="IK150" t="str">
        <f t="shared" ca="1" si="806"/>
        <v/>
      </c>
      <c r="IL150" t="str">
        <f t="shared" ca="1" si="807"/>
        <v/>
      </c>
      <c r="IM150" t="str">
        <f t="shared" ca="1" si="808"/>
        <v/>
      </c>
      <c r="IN150" t="str">
        <f t="shared" ca="1" si="809"/>
        <v/>
      </c>
      <c r="IO150" t="str">
        <f t="shared" ca="1" si="810"/>
        <v/>
      </c>
      <c r="IP150" t="str">
        <f t="shared" ca="1" si="811"/>
        <v/>
      </c>
      <c r="IQ150" t="str">
        <f t="shared" ca="1" si="812"/>
        <v/>
      </c>
      <c r="IR150" t="str">
        <f t="shared" ca="1" si="813"/>
        <v/>
      </c>
      <c r="IS150" t="str">
        <f t="shared" ca="1" si="814"/>
        <v/>
      </c>
      <c r="IT150" t="str">
        <f t="shared" ca="1" si="815"/>
        <v/>
      </c>
      <c r="IU150" t="str">
        <f t="shared" ca="1" si="816"/>
        <v/>
      </c>
      <c r="IV150" t="str">
        <f t="shared" ca="1" si="817"/>
        <v/>
      </c>
      <c r="IW150" t="str">
        <f t="shared" ca="1" si="818"/>
        <v/>
      </c>
      <c r="IX150" t="str">
        <f t="shared" ca="1" si="819"/>
        <v/>
      </c>
      <c r="IY150" t="str">
        <f t="shared" ca="1" si="820"/>
        <v/>
      </c>
      <c r="IZ150" t="str">
        <f t="shared" ca="1" si="821"/>
        <v/>
      </c>
      <c r="JA150" t="str">
        <f t="shared" ca="1" si="822"/>
        <v/>
      </c>
      <c r="JB150" t="str">
        <f t="shared" ca="1" si="823"/>
        <v/>
      </c>
      <c r="JC150" t="str">
        <f t="shared" ca="1" si="824"/>
        <v/>
      </c>
      <c r="JD150" t="str">
        <f t="shared" ca="1" si="825"/>
        <v/>
      </c>
      <c r="JE150" t="str">
        <f t="shared" ca="1" si="826"/>
        <v/>
      </c>
      <c r="JF150" t="str">
        <f t="shared" ca="1" si="827"/>
        <v/>
      </c>
      <c r="JG150" t="str">
        <f t="shared" ca="1" si="828"/>
        <v/>
      </c>
      <c r="JH150" t="str">
        <f t="shared" ca="1" si="829"/>
        <v/>
      </c>
      <c r="JI150" t="str">
        <f t="shared" ca="1" si="830"/>
        <v/>
      </c>
      <c r="JJ150" t="str">
        <f t="shared" ca="1" si="831"/>
        <v/>
      </c>
      <c r="JK150" t="str">
        <f t="shared" ca="1" si="832"/>
        <v/>
      </c>
      <c r="JL150" t="str">
        <f t="shared" ca="1" si="833"/>
        <v/>
      </c>
      <c r="JM150" t="str">
        <f t="shared" ca="1" si="834"/>
        <v/>
      </c>
      <c r="JN150" t="str">
        <f t="shared" ca="1" si="835"/>
        <v/>
      </c>
      <c r="JO150" t="str">
        <f t="shared" ca="1" si="836"/>
        <v/>
      </c>
      <c r="JP150" t="str">
        <f t="shared" ca="1" si="837"/>
        <v/>
      </c>
      <c r="JQ150" t="str">
        <f t="shared" ca="1" si="838"/>
        <v/>
      </c>
      <c r="JR150" t="str">
        <f t="shared" ca="1" si="839"/>
        <v/>
      </c>
      <c r="JS150" t="str">
        <f t="shared" ca="1" si="840"/>
        <v/>
      </c>
      <c r="JT150" t="str">
        <f t="shared" ca="1" si="841"/>
        <v/>
      </c>
      <c r="JU150" t="str">
        <f t="shared" ca="1" si="842"/>
        <v/>
      </c>
    </row>
    <row r="151" spans="1:281" x14ac:dyDescent="0.25">
      <c r="A151">
        <f t="shared" si="843"/>
        <v>150</v>
      </c>
      <c r="B151" t="str">
        <f t="shared" ca="1" si="572"/>
        <v/>
      </c>
      <c r="C151">
        <v>6</v>
      </c>
      <c r="D151">
        <f t="shared" si="576"/>
        <v>150</v>
      </c>
      <c r="E151">
        <f t="shared" si="577"/>
        <v>25</v>
      </c>
      <c r="F151">
        <f ca="1">COUNT((AD151,AP151,BB151,BN151,BZ151,CL151,CX151,DJ151,DV151,EH151,ET151,FF151,FR151,GD151,GP151,HB151,HN151,HZ151,IL151,IX151,JJ151,JV151,KH151,KT151,LF151,LR151))</f>
        <v>0</v>
      </c>
      <c r="G151">
        <f t="shared" ca="1" si="578"/>
        <v>0</v>
      </c>
      <c r="H151">
        <f t="shared" ca="1" si="579"/>
        <v>0</v>
      </c>
      <c r="I151">
        <f t="shared" ca="1" si="573"/>
        <v>0</v>
      </c>
      <c r="J151">
        <f t="shared" ca="1" si="580"/>
        <v>0</v>
      </c>
      <c r="K151">
        <f t="shared" ca="1" si="581"/>
        <v>-1</v>
      </c>
      <c r="L151">
        <f t="shared" ca="1" si="565"/>
        <v>9</v>
      </c>
      <c r="M151">
        <f t="shared" ca="1" si="582"/>
        <v>0</v>
      </c>
      <c r="N151">
        <f t="shared" ca="1" si="566"/>
        <v>65</v>
      </c>
      <c r="O151">
        <f t="shared" ca="1" si="583"/>
        <v>-1</v>
      </c>
      <c r="P151">
        <f t="shared" ca="1" si="567"/>
        <v>9</v>
      </c>
      <c r="Q151">
        <f t="shared" ca="1" si="584"/>
        <v>0</v>
      </c>
      <c r="R151">
        <f t="shared" ca="1" si="585"/>
        <v>0</v>
      </c>
      <c r="S151">
        <f t="shared" ca="1" si="586"/>
        <v>0</v>
      </c>
      <c r="T151">
        <f t="shared" ca="1" si="587"/>
        <v>0</v>
      </c>
      <c r="U151" t="str">
        <f t="shared" ca="1" si="574"/>
        <v>999999999999</v>
      </c>
      <c r="V151">
        <f t="shared" ca="1" si="568"/>
        <v>0</v>
      </c>
      <c r="W151">
        <f t="shared" si="588"/>
        <v>150</v>
      </c>
      <c r="X151" t="e">
        <f t="shared" ca="1" si="569"/>
        <v>#N/A</v>
      </c>
      <c r="Y151">
        <f t="shared" ca="1" si="589"/>
        <v>0</v>
      </c>
      <c r="Z151" t="str">
        <f t="shared" ca="1" si="590"/>
        <v>999zz</v>
      </c>
      <c r="AA151">
        <f t="shared" ca="1" si="570"/>
        <v>350</v>
      </c>
      <c r="AB151">
        <f t="shared" si="591"/>
        <v>150</v>
      </c>
      <c r="AC151" t="e">
        <f t="shared" ca="1" si="571"/>
        <v>#N/A</v>
      </c>
      <c r="AD151" t="str">
        <f t="shared" ca="1" si="592"/>
        <v/>
      </c>
      <c r="AE151" t="str">
        <f t="shared" ca="1" si="593"/>
        <v/>
      </c>
      <c r="AF151" t="str">
        <f t="shared" ca="1" si="594"/>
        <v/>
      </c>
      <c r="AG151" t="str">
        <f t="shared" ca="1" si="595"/>
        <v/>
      </c>
      <c r="AH151" t="str">
        <f t="shared" ca="1" si="596"/>
        <v/>
      </c>
      <c r="AI151" t="str">
        <f t="shared" ca="1" si="597"/>
        <v/>
      </c>
      <c r="AJ151" t="str">
        <f t="shared" ca="1" si="598"/>
        <v/>
      </c>
      <c r="AK151" t="str">
        <f t="shared" ca="1" si="599"/>
        <v/>
      </c>
      <c r="AL151" t="str">
        <f t="shared" ca="1" si="600"/>
        <v/>
      </c>
      <c r="AM151" t="str">
        <f t="shared" ca="1" si="601"/>
        <v/>
      </c>
      <c r="AN151" t="str">
        <f t="shared" ca="1" si="602"/>
        <v/>
      </c>
      <c r="AO151" t="str">
        <f t="shared" ca="1" si="603"/>
        <v/>
      </c>
      <c r="AP151" t="str">
        <f t="shared" ca="1" si="604"/>
        <v/>
      </c>
      <c r="AQ151" t="str">
        <f t="shared" ca="1" si="605"/>
        <v/>
      </c>
      <c r="AR151" t="str">
        <f t="shared" ca="1" si="606"/>
        <v/>
      </c>
      <c r="AS151" t="str">
        <f t="shared" ca="1" si="607"/>
        <v/>
      </c>
      <c r="AT151" t="str">
        <f t="shared" ca="1" si="608"/>
        <v/>
      </c>
      <c r="AU151" t="str">
        <f t="shared" ca="1" si="609"/>
        <v/>
      </c>
      <c r="AV151" t="str">
        <f t="shared" ca="1" si="610"/>
        <v/>
      </c>
      <c r="AW151" t="str">
        <f t="shared" ca="1" si="611"/>
        <v/>
      </c>
      <c r="AX151" t="str">
        <f t="shared" ca="1" si="612"/>
        <v/>
      </c>
      <c r="AY151" t="str">
        <f t="shared" ca="1" si="613"/>
        <v/>
      </c>
      <c r="AZ151" t="str">
        <f t="shared" ca="1" si="614"/>
        <v/>
      </c>
      <c r="BA151" t="str">
        <f t="shared" ca="1" si="615"/>
        <v/>
      </c>
      <c r="BB151" t="str">
        <f t="shared" ca="1" si="616"/>
        <v/>
      </c>
      <c r="BC151" t="str">
        <f t="shared" ca="1" si="617"/>
        <v/>
      </c>
      <c r="BD151" t="str">
        <f t="shared" ca="1" si="618"/>
        <v/>
      </c>
      <c r="BE151" t="str">
        <f t="shared" ca="1" si="619"/>
        <v/>
      </c>
      <c r="BF151" t="str">
        <f t="shared" ca="1" si="620"/>
        <v/>
      </c>
      <c r="BG151" t="str">
        <f t="shared" ca="1" si="621"/>
        <v/>
      </c>
      <c r="BH151" t="str">
        <f t="shared" ca="1" si="622"/>
        <v/>
      </c>
      <c r="BI151" t="str">
        <f t="shared" ca="1" si="623"/>
        <v/>
      </c>
      <c r="BJ151" t="str">
        <f t="shared" ca="1" si="624"/>
        <v/>
      </c>
      <c r="BK151" t="str">
        <f t="shared" ca="1" si="625"/>
        <v/>
      </c>
      <c r="BL151" t="str">
        <f t="shared" ca="1" si="626"/>
        <v/>
      </c>
      <c r="BM151" t="str">
        <f t="shared" ca="1" si="627"/>
        <v/>
      </c>
      <c r="BN151" t="str">
        <f t="shared" ca="1" si="628"/>
        <v/>
      </c>
      <c r="BO151" t="str">
        <f t="shared" ca="1" si="629"/>
        <v/>
      </c>
      <c r="BP151" t="str">
        <f t="shared" ca="1" si="630"/>
        <v/>
      </c>
      <c r="BQ151" t="str">
        <f t="shared" ca="1" si="631"/>
        <v/>
      </c>
      <c r="BR151" t="str">
        <f t="shared" ca="1" si="632"/>
        <v/>
      </c>
      <c r="BS151" t="str">
        <f t="shared" ca="1" si="633"/>
        <v/>
      </c>
      <c r="BT151" t="str">
        <f t="shared" ca="1" si="634"/>
        <v/>
      </c>
      <c r="BU151" t="str">
        <f t="shared" ca="1" si="635"/>
        <v/>
      </c>
      <c r="BV151" t="str">
        <f t="shared" ca="1" si="636"/>
        <v/>
      </c>
      <c r="BW151" t="str">
        <f t="shared" ca="1" si="637"/>
        <v/>
      </c>
      <c r="BX151" t="str">
        <f t="shared" ca="1" si="638"/>
        <v/>
      </c>
      <c r="BY151" t="str">
        <f t="shared" ca="1" si="639"/>
        <v/>
      </c>
      <c r="BZ151" t="str">
        <f t="shared" ca="1" si="640"/>
        <v/>
      </c>
      <c r="CA151" t="str">
        <f t="shared" ca="1" si="641"/>
        <v/>
      </c>
      <c r="CB151" t="str">
        <f t="shared" ca="1" si="642"/>
        <v/>
      </c>
      <c r="CC151" t="str">
        <f t="shared" ca="1" si="643"/>
        <v/>
      </c>
      <c r="CD151" t="str">
        <f t="shared" ca="1" si="644"/>
        <v/>
      </c>
      <c r="CE151" t="str">
        <f t="shared" ca="1" si="645"/>
        <v/>
      </c>
      <c r="CF151" t="str">
        <f t="shared" ca="1" si="646"/>
        <v/>
      </c>
      <c r="CG151" t="str">
        <f t="shared" ca="1" si="647"/>
        <v/>
      </c>
      <c r="CH151" t="str">
        <f t="shared" ca="1" si="648"/>
        <v/>
      </c>
      <c r="CI151" t="str">
        <f t="shared" ca="1" si="649"/>
        <v/>
      </c>
      <c r="CJ151" t="str">
        <f t="shared" ca="1" si="650"/>
        <v/>
      </c>
      <c r="CK151" t="str">
        <f t="shared" ca="1" si="651"/>
        <v/>
      </c>
      <c r="CL151" t="str">
        <f t="shared" ca="1" si="652"/>
        <v/>
      </c>
      <c r="CM151" t="str">
        <f t="shared" ca="1" si="653"/>
        <v/>
      </c>
      <c r="CN151" t="str">
        <f t="shared" ca="1" si="654"/>
        <v/>
      </c>
      <c r="CO151" t="str">
        <f t="shared" ca="1" si="655"/>
        <v/>
      </c>
      <c r="CP151" t="str">
        <f t="shared" ca="1" si="656"/>
        <v/>
      </c>
      <c r="CQ151" t="str">
        <f t="shared" ca="1" si="657"/>
        <v/>
      </c>
      <c r="CR151" t="str">
        <f t="shared" ca="1" si="658"/>
        <v/>
      </c>
      <c r="CS151" t="str">
        <f t="shared" ca="1" si="659"/>
        <v/>
      </c>
      <c r="CT151" t="str">
        <f t="shared" ca="1" si="660"/>
        <v/>
      </c>
      <c r="CU151" t="str">
        <f t="shared" ca="1" si="661"/>
        <v/>
      </c>
      <c r="CV151" t="str">
        <f t="shared" ca="1" si="662"/>
        <v/>
      </c>
      <c r="CW151" t="str">
        <f t="shared" ca="1" si="663"/>
        <v/>
      </c>
      <c r="CX151" t="str">
        <f t="shared" ca="1" si="664"/>
        <v/>
      </c>
      <c r="CY151" t="str">
        <f t="shared" ca="1" si="665"/>
        <v/>
      </c>
      <c r="CZ151" t="str">
        <f t="shared" ca="1" si="666"/>
        <v/>
      </c>
      <c r="DA151" t="str">
        <f t="shared" ca="1" si="667"/>
        <v/>
      </c>
      <c r="DB151" t="str">
        <f t="shared" ca="1" si="668"/>
        <v/>
      </c>
      <c r="DC151" t="str">
        <f t="shared" ca="1" si="669"/>
        <v/>
      </c>
      <c r="DD151" t="str">
        <f t="shared" ca="1" si="670"/>
        <v/>
      </c>
      <c r="DE151" t="str">
        <f t="shared" ca="1" si="671"/>
        <v/>
      </c>
      <c r="DF151" t="str">
        <f t="shared" ca="1" si="672"/>
        <v/>
      </c>
      <c r="DG151" t="str">
        <f t="shared" ca="1" si="673"/>
        <v/>
      </c>
      <c r="DH151" t="str">
        <f t="shared" ca="1" si="674"/>
        <v/>
      </c>
      <c r="DI151" t="str">
        <f t="shared" ca="1" si="675"/>
        <v/>
      </c>
      <c r="DJ151" t="str">
        <f t="shared" ca="1" si="676"/>
        <v/>
      </c>
      <c r="DK151" t="str">
        <f t="shared" ca="1" si="677"/>
        <v/>
      </c>
      <c r="DL151" t="str">
        <f t="shared" ca="1" si="678"/>
        <v/>
      </c>
      <c r="DM151" t="str">
        <f t="shared" ca="1" si="679"/>
        <v/>
      </c>
      <c r="DN151" t="str">
        <f t="shared" ca="1" si="680"/>
        <v/>
      </c>
      <c r="DO151" t="str">
        <f t="shared" ca="1" si="681"/>
        <v/>
      </c>
      <c r="DP151" t="str">
        <f t="shared" ca="1" si="682"/>
        <v/>
      </c>
      <c r="DQ151" t="str">
        <f t="shared" ca="1" si="683"/>
        <v/>
      </c>
      <c r="DR151" t="str">
        <f t="shared" ca="1" si="684"/>
        <v/>
      </c>
      <c r="DS151" t="str">
        <f t="shared" ca="1" si="685"/>
        <v/>
      </c>
      <c r="DT151" t="str">
        <f t="shared" ca="1" si="686"/>
        <v/>
      </c>
      <c r="DU151" t="str">
        <f t="shared" ca="1" si="687"/>
        <v/>
      </c>
      <c r="DV151" t="str">
        <f t="shared" ca="1" si="575"/>
        <v/>
      </c>
      <c r="DW151" t="str">
        <f t="shared" ca="1" si="688"/>
        <v/>
      </c>
      <c r="DX151" t="str">
        <f t="shared" ca="1" si="689"/>
        <v/>
      </c>
      <c r="DY151" t="str">
        <f t="shared" ca="1" si="690"/>
        <v/>
      </c>
      <c r="DZ151" t="str">
        <f t="shared" ca="1" si="691"/>
        <v/>
      </c>
      <c r="EA151" t="str">
        <f t="shared" ca="1" si="692"/>
        <v/>
      </c>
      <c r="EB151" t="str">
        <f t="shared" ca="1" si="693"/>
        <v/>
      </c>
      <c r="EC151" t="str">
        <f t="shared" ca="1" si="694"/>
        <v/>
      </c>
      <c r="ED151" t="str">
        <f t="shared" ca="1" si="695"/>
        <v/>
      </c>
      <c r="EE151" t="str">
        <f t="shared" ca="1" si="696"/>
        <v/>
      </c>
      <c r="EF151" t="str">
        <f t="shared" ca="1" si="697"/>
        <v/>
      </c>
      <c r="EG151" t="str">
        <f t="shared" ca="1" si="698"/>
        <v/>
      </c>
      <c r="EH151" t="str">
        <f t="shared" ca="1" si="699"/>
        <v/>
      </c>
      <c r="EI151" t="str">
        <f t="shared" ca="1" si="700"/>
        <v/>
      </c>
      <c r="EJ151" t="str">
        <f t="shared" ca="1" si="701"/>
        <v/>
      </c>
      <c r="EK151" t="str">
        <f t="shared" ca="1" si="702"/>
        <v/>
      </c>
      <c r="EL151" t="str">
        <f t="shared" ca="1" si="703"/>
        <v/>
      </c>
      <c r="EM151" t="str">
        <f t="shared" ca="1" si="704"/>
        <v/>
      </c>
      <c r="EN151" t="str">
        <f t="shared" ca="1" si="705"/>
        <v/>
      </c>
      <c r="EO151" t="str">
        <f t="shared" ca="1" si="706"/>
        <v/>
      </c>
      <c r="EP151" t="str">
        <f t="shared" ca="1" si="707"/>
        <v/>
      </c>
      <c r="EQ151" t="str">
        <f t="shared" ca="1" si="708"/>
        <v/>
      </c>
      <c r="ER151" t="str">
        <f t="shared" ca="1" si="709"/>
        <v/>
      </c>
      <c r="ES151" t="str">
        <f t="shared" ca="1" si="710"/>
        <v/>
      </c>
      <c r="ET151" t="str">
        <f t="shared" ca="1" si="711"/>
        <v/>
      </c>
      <c r="EU151" t="str">
        <f t="shared" ca="1" si="712"/>
        <v/>
      </c>
      <c r="EV151" t="str">
        <f t="shared" ca="1" si="713"/>
        <v/>
      </c>
      <c r="EW151" t="str">
        <f t="shared" ca="1" si="714"/>
        <v/>
      </c>
      <c r="EX151" t="str">
        <f t="shared" ca="1" si="715"/>
        <v/>
      </c>
      <c r="EY151" t="str">
        <f t="shared" ca="1" si="716"/>
        <v/>
      </c>
      <c r="EZ151" t="str">
        <f t="shared" ca="1" si="717"/>
        <v/>
      </c>
      <c r="FA151" t="str">
        <f t="shared" ca="1" si="718"/>
        <v/>
      </c>
      <c r="FB151" t="str">
        <f t="shared" ca="1" si="719"/>
        <v/>
      </c>
      <c r="FC151" t="str">
        <f t="shared" ca="1" si="720"/>
        <v/>
      </c>
      <c r="FD151" t="str">
        <f t="shared" ca="1" si="721"/>
        <v/>
      </c>
      <c r="FE151" t="str">
        <f t="shared" ca="1" si="722"/>
        <v/>
      </c>
      <c r="FF151" t="str">
        <f t="shared" ca="1" si="723"/>
        <v/>
      </c>
      <c r="FG151" t="str">
        <f t="shared" ca="1" si="724"/>
        <v/>
      </c>
      <c r="FH151" t="str">
        <f t="shared" ca="1" si="725"/>
        <v/>
      </c>
      <c r="FI151" t="str">
        <f t="shared" ca="1" si="726"/>
        <v/>
      </c>
      <c r="FJ151" t="str">
        <f t="shared" ca="1" si="727"/>
        <v/>
      </c>
      <c r="FK151" t="str">
        <f t="shared" ca="1" si="728"/>
        <v/>
      </c>
      <c r="FL151" t="str">
        <f t="shared" ca="1" si="729"/>
        <v/>
      </c>
      <c r="FM151" t="str">
        <f t="shared" ca="1" si="730"/>
        <v/>
      </c>
      <c r="FN151" t="str">
        <f t="shared" ca="1" si="731"/>
        <v/>
      </c>
      <c r="FO151" t="str">
        <f t="shared" ca="1" si="732"/>
        <v/>
      </c>
      <c r="FP151" t="str">
        <f t="shared" ca="1" si="733"/>
        <v/>
      </c>
      <c r="FQ151" t="str">
        <f t="shared" ca="1" si="734"/>
        <v/>
      </c>
      <c r="FR151" t="str">
        <f t="shared" ca="1" si="735"/>
        <v/>
      </c>
      <c r="FS151" t="str">
        <f t="shared" ca="1" si="736"/>
        <v/>
      </c>
      <c r="FT151" t="str">
        <f t="shared" ca="1" si="737"/>
        <v/>
      </c>
      <c r="FU151" t="str">
        <f t="shared" ca="1" si="738"/>
        <v/>
      </c>
      <c r="FV151" t="str">
        <f t="shared" ca="1" si="739"/>
        <v/>
      </c>
      <c r="FW151" t="str">
        <f t="shared" ca="1" si="740"/>
        <v/>
      </c>
      <c r="FX151" t="str">
        <f t="shared" ca="1" si="741"/>
        <v/>
      </c>
      <c r="FY151" t="str">
        <f t="shared" ca="1" si="742"/>
        <v/>
      </c>
      <c r="FZ151" t="str">
        <f t="shared" ca="1" si="743"/>
        <v/>
      </c>
      <c r="GA151" t="str">
        <f t="shared" ca="1" si="744"/>
        <v/>
      </c>
      <c r="GB151" t="str">
        <f t="shared" ca="1" si="745"/>
        <v/>
      </c>
      <c r="GC151" t="str">
        <f t="shared" ca="1" si="746"/>
        <v/>
      </c>
      <c r="GD151" t="str">
        <f t="shared" ca="1" si="747"/>
        <v/>
      </c>
      <c r="GE151" t="str">
        <f t="shared" ca="1" si="748"/>
        <v/>
      </c>
      <c r="GF151" t="str">
        <f t="shared" ca="1" si="749"/>
        <v/>
      </c>
      <c r="GG151" t="str">
        <f t="shared" ca="1" si="750"/>
        <v/>
      </c>
      <c r="GH151" t="str">
        <f t="shared" ca="1" si="751"/>
        <v/>
      </c>
      <c r="GI151" t="str">
        <f t="shared" ca="1" si="752"/>
        <v/>
      </c>
      <c r="GJ151" t="str">
        <f t="shared" ca="1" si="753"/>
        <v/>
      </c>
      <c r="GK151" t="str">
        <f t="shared" ca="1" si="754"/>
        <v/>
      </c>
      <c r="GL151" t="str">
        <f t="shared" ca="1" si="755"/>
        <v/>
      </c>
      <c r="GM151" t="str">
        <f t="shared" ca="1" si="756"/>
        <v/>
      </c>
      <c r="GN151" t="str">
        <f t="shared" ca="1" si="757"/>
        <v/>
      </c>
      <c r="GO151" t="str">
        <f t="shared" ca="1" si="758"/>
        <v/>
      </c>
      <c r="GP151" t="str">
        <f t="shared" ca="1" si="759"/>
        <v/>
      </c>
      <c r="GQ151" t="str">
        <f t="shared" ca="1" si="760"/>
        <v/>
      </c>
      <c r="GR151" t="str">
        <f t="shared" ca="1" si="761"/>
        <v/>
      </c>
      <c r="GS151" t="str">
        <f t="shared" ca="1" si="762"/>
        <v/>
      </c>
      <c r="GT151" t="str">
        <f t="shared" ca="1" si="763"/>
        <v/>
      </c>
      <c r="GU151" t="str">
        <f t="shared" ca="1" si="764"/>
        <v/>
      </c>
      <c r="GV151" t="str">
        <f t="shared" ca="1" si="765"/>
        <v/>
      </c>
      <c r="GW151" t="str">
        <f t="shared" ca="1" si="766"/>
        <v/>
      </c>
      <c r="GX151" t="str">
        <f t="shared" ca="1" si="767"/>
        <v/>
      </c>
      <c r="GY151" t="str">
        <f t="shared" ca="1" si="768"/>
        <v/>
      </c>
      <c r="GZ151" t="str">
        <f t="shared" ca="1" si="769"/>
        <v/>
      </c>
      <c r="HA151" t="str">
        <f t="shared" ca="1" si="770"/>
        <v/>
      </c>
      <c r="HB151" t="str">
        <f t="shared" ca="1" si="771"/>
        <v/>
      </c>
      <c r="HC151" t="str">
        <f t="shared" ca="1" si="772"/>
        <v/>
      </c>
      <c r="HD151" t="str">
        <f t="shared" ca="1" si="773"/>
        <v/>
      </c>
      <c r="HE151" t="str">
        <f t="shared" ca="1" si="774"/>
        <v/>
      </c>
      <c r="HF151" t="str">
        <f t="shared" ca="1" si="775"/>
        <v/>
      </c>
      <c r="HG151" t="str">
        <f t="shared" ca="1" si="776"/>
        <v/>
      </c>
      <c r="HH151" t="str">
        <f t="shared" ca="1" si="777"/>
        <v/>
      </c>
      <c r="HI151" t="str">
        <f t="shared" ca="1" si="778"/>
        <v/>
      </c>
      <c r="HJ151" t="str">
        <f t="shared" ca="1" si="779"/>
        <v/>
      </c>
      <c r="HK151" t="str">
        <f t="shared" ca="1" si="780"/>
        <v/>
      </c>
      <c r="HL151" t="str">
        <f t="shared" ca="1" si="781"/>
        <v/>
      </c>
      <c r="HM151" t="str">
        <f t="shared" ca="1" si="782"/>
        <v/>
      </c>
      <c r="HN151" t="str">
        <f t="shared" ca="1" si="783"/>
        <v/>
      </c>
      <c r="HO151" t="str">
        <f t="shared" ca="1" si="784"/>
        <v/>
      </c>
      <c r="HP151" t="str">
        <f t="shared" ca="1" si="785"/>
        <v/>
      </c>
      <c r="HQ151" t="str">
        <f t="shared" ca="1" si="786"/>
        <v/>
      </c>
      <c r="HR151" t="str">
        <f t="shared" ca="1" si="787"/>
        <v/>
      </c>
      <c r="HS151" t="str">
        <f t="shared" ca="1" si="788"/>
        <v/>
      </c>
      <c r="HT151" t="str">
        <f t="shared" ca="1" si="789"/>
        <v/>
      </c>
      <c r="HU151" t="str">
        <f t="shared" ca="1" si="790"/>
        <v/>
      </c>
      <c r="HV151" t="str">
        <f t="shared" ca="1" si="791"/>
        <v/>
      </c>
      <c r="HW151" t="str">
        <f t="shared" ca="1" si="792"/>
        <v/>
      </c>
      <c r="HX151" t="str">
        <f t="shared" ca="1" si="793"/>
        <v/>
      </c>
      <c r="HY151" t="str">
        <f t="shared" ca="1" si="794"/>
        <v/>
      </c>
      <c r="HZ151" t="str">
        <f t="shared" ca="1" si="795"/>
        <v/>
      </c>
      <c r="IA151" t="str">
        <f t="shared" ca="1" si="796"/>
        <v/>
      </c>
      <c r="IB151" t="str">
        <f t="shared" ca="1" si="797"/>
        <v/>
      </c>
      <c r="IC151" t="str">
        <f t="shared" ca="1" si="798"/>
        <v/>
      </c>
      <c r="ID151" t="str">
        <f t="shared" ca="1" si="799"/>
        <v/>
      </c>
      <c r="IE151" t="str">
        <f t="shared" ca="1" si="800"/>
        <v/>
      </c>
      <c r="IF151" t="str">
        <f t="shared" ca="1" si="801"/>
        <v/>
      </c>
      <c r="IG151" t="str">
        <f t="shared" ca="1" si="802"/>
        <v/>
      </c>
      <c r="IH151" t="str">
        <f t="shared" ca="1" si="803"/>
        <v/>
      </c>
      <c r="II151" t="str">
        <f t="shared" ca="1" si="804"/>
        <v/>
      </c>
      <c r="IJ151" t="str">
        <f t="shared" ca="1" si="805"/>
        <v/>
      </c>
      <c r="IK151" t="str">
        <f t="shared" ca="1" si="806"/>
        <v/>
      </c>
      <c r="IL151" t="str">
        <f t="shared" ca="1" si="807"/>
        <v/>
      </c>
      <c r="IM151" t="str">
        <f t="shared" ca="1" si="808"/>
        <v/>
      </c>
      <c r="IN151" t="str">
        <f t="shared" ca="1" si="809"/>
        <v/>
      </c>
      <c r="IO151" t="str">
        <f t="shared" ca="1" si="810"/>
        <v/>
      </c>
      <c r="IP151" t="str">
        <f t="shared" ca="1" si="811"/>
        <v/>
      </c>
      <c r="IQ151" t="str">
        <f t="shared" ca="1" si="812"/>
        <v/>
      </c>
      <c r="IR151" t="str">
        <f t="shared" ca="1" si="813"/>
        <v/>
      </c>
      <c r="IS151" t="str">
        <f t="shared" ca="1" si="814"/>
        <v/>
      </c>
      <c r="IT151" t="str">
        <f t="shared" ca="1" si="815"/>
        <v/>
      </c>
      <c r="IU151" t="str">
        <f t="shared" ca="1" si="816"/>
        <v/>
      </c>
      <c r="IV151" t="str">
        <f t="shared" ca="1" si="817"/>
        <v/>
      </c>
      <c r="IW151" t="str">
        <f t="shared" ca="1" si="818"/>
        <v/>
      </c>
      <c r="IX151" t="str">
        <f t="shared" ca="1" si="819"/>
        <v/>
      </c>
      <c r="IY151" t="str">
        <f t="shared" ca="1" si="820"/>
        <v/>
      </c>
      <c r="IZ151" t="str">
        <f t="shared" ca="1" si="821"/>
        <v/>
      </c>
      <c r="JA151" t="str">
        <f t="shared" ca="1" si="822"/>
        <v/>
      </c>
      <c r="JB151" t="str">
        <f t="shared" ca="1" si="823"/>
        <v/>
      </c>
      <c r="JC151" t="str">
        <f t="shared" ca="1" si="824"/>
        <v/>
      </c>
      <c r="JD151" t="str">
        <f t="shared" ca="1" si="825"/>
        <v/>
      </c>
      <c r="JE151" t="str">
        <f t="shared" ca="1" si="826"/>
        <v/>
      </c>
      <c r="JF151" t="str">
        <f t="shared" ca="1" si="827"/>
        <v/>
      </c>
      <c r="JG151" t="str">
        <f t="shared" ca="1" si="828"/>
        <v/>
      </c>
      <c r="JH151" t="str">
        <f t="shared" ca="1" si="829"/>
        <v/>
      </c>
      <c r="JI151" t="str">
        <f t="shared" ca="1" si="830"/>
        <v/>
      </c>
      <c r="JJ151" t="str">
        <f t="shared" ca="1" si="831"/>
        <v/>
      </c>
      <c r="JK151" t="str">
        <f t="shared" ca="1" si="832"/>
        <v/>
      </c>
      <c r="JL151" t="str">
        <f t="shared" ca="1" si="833"/>
        <v/>
      </c>
      <c r="JM151" t="str">
        <f t="shared" ca="1" si="834"/>
        <v/>
      </c>
      <c r="JN151" t="str">
        <f t="shared" ca="1" si="835"/>
        <v/>
      </c>
      <c r="JO151" t="str">
        <f t="shared" ca="1" si="836"/>
        <v/>
      </c>
      <c r="JP151" t="str">
        <f t="shared" ca="1" si="837"/>
        <v/>
      </c>
      <c r="JQ151" t="str">
        <f t="shared" ca="1" si="838"/>
        <v/>
      </c>
      <c r="JR151" t="str">
        <f t="shared" ca="1" si="839"/>
        <v/>
      </c>
      <c r="JS151" t="str">
        <f t="shared" ca="1" si="840"/>
        <v/>
      </c>
      <c r="JT151" t="str">
        <f t="shared" ca="1" si="841"/>
        <v/>
      </c>
      <c r="JU151" t="str">
        <f t="shared" ca="1" si="842"/>
        <v/>
      </c>
    </row>
    <row r="152" spans="1:281" x14ac:dyDescent="0.25">
      <c r="A152">
        <f t="shared" si="843"/>
        <v>151</v>
      </c>
      <c r="B152" t="str">
        <f t="shared" ca="1" si="572"/>
        <v>Gary Creamer</v>
      </c>
      <c r="C152">
        <v>7</v>
      </c>
      <c r="D152">
        <f t="shared" si="576"/>
        <v>151</v>
      </c>
      <c r="E152">
        <f t="shared" si="577"/>
        <v>1</v>
      </c>
      <c r="F152">
        <f ca="1">COUNT((AD152,AP152,BB152,BN152,BZ152,CL152,CX152,DJ152,DV152,EH152,ET152,FF152,FR152,GD152,GP152,HB152,HN152,HZ152,IL152,IX152,JJ152,JV152,KH152,KT152,LF152,LR152))</f>
        <v>2</v>
      </c>
      <c r="G152">
        <f t="shared" ca="1" si="578"/>
        <v>1</v>
      </c>
      <c r="H152">
        <f t="shared" ca="1" si="579"/>
        <v>50</v>
      </c>
      <c r="I152">
        <f t="shared" ca="1" si="573"/>
        <v>23.36</v>
      </c>
      <c r="J152">
        <f t="shared" ca="1" si="580"/>
        <v>24.36</v>
      </c>
      <c r="K152">
        <f t="shared" ca="1" si="581"/>
        <v>24.359999984799998</v>
      </c>
      <c r="L152">
        <f t="shared" ca="1" si="565"/>
        <v>9</v>
      </c>
      <c r="M152">
        <f t="shared" ca="1" si="582"/>
        <v>23.6</v>
      </c>
      <c r="N152">
        <f t="shared" ca="1" si="566"/>
        <v>29</v>
      </c>
      <c r="O152">
        <f t="shared" ca="1" si="583"/>
        <v>23.5999999848</v>
      </c>
      <c r="P152">
        <f t="shared" ca="1" si="567"/>
        <v>9</v>
      </c>
      <c r="Q152">
        <f t="shared" ca="1" si="584"/>
        <v>10</v>
      </c>
      <c r="R152">
        <f t="shared" ca="1" si="585"/>
        <v>3</v>
      </c>
      <c r="S152">
        <f t="shared" ca="1" si="586"/>
        <v>1</v>
      </c>
      <c r="T152">
        <f t="shared" ca="1" si="587"/>
        <v>19</v>
      </c>
      <c r="U152" t="str">
        <f t="shared" ca="1" si="574"/>
        <v>980998996989Gary Creamer</v>
      </c>
      <c r="V152">
        <f t="shared" ca="1" si="568"/>
        <v>7</v>
      </c>
      <c r="W152">
        <f t="shared" si="588"/>
        <v>151</v>
      </c>
      <c r="X152" t="e">
        <f t="shared" ca="1" si="569"/>
        <v>#N/A</v>
      </c>
      <c r="Y152">
        <f t="shared" ca="1" si="589"/>
        <v>1</v>
      </c>
      <c r="Z152" t="str">
        <f t="shared" ca="1" si="590"/>
        <v>998Gary Creamerzz</v>
      </c>
      <c r="AA152">
        <f t="shared" ca="1" si="570"/>
        <v>27</v>
      </c>
      <c r="AB152">
        <f t="shared" si="591"/>
        <v>151</v>
      </c>
      <c r="AC152" t="e">
        <f t="shared" ca="1" si="571"/>
        <v>#N/A</v>
      </c>
      <c r="AD152">
        <f t="shared" ca="1" si="592"/>
        <v>23.12</v>
      </c>
      <c r="AE152" t="str">
        <f t="shared" ca="1" si="593"/>
        <v>WON</v>
      </c>
      <c r="AF152">
        <f t="shared" ca="1" si="594"/>
        <v>5</v>
      </c>
      <c r="AG152">
        <f t="shared" ca="1" si="595"/>
        <v>1</v>
      </c>
      <c r="AH152">
        <f t="shared" ca="1" si="596"/>
        <v>0</v>
      </c>
      <c r="AI152">
        <f t="shared" ca="1" si="597"/>
        <v>1</v>
      </c>
      <c r="AJ152">
        <f t="shared" ca="1" si="598"/>
        <v>0</v>
      </c>
      <c r="AK152">
        <f t="shared" ca="1" si="599"/>
        <v>40</v>
      </c>
      <c r="AL152">
        <f t="shared" ca="1" si="600"/>
        <v>2</v>
      </c>
      <c r="AM152">
        <f t="shared" ca="1" si="601"/>
        <v>24</v>
      </c>
      <c r="AN152">
        <f t="shared" ca="1" si="602"/>
        <v>0</v>
      </c>
      <c r="AO152">
        <f t="shared" ca="1" si="603"/>
        <v>0</v>
      </c>
      <c r="AP152">
        <f t="shared" ca="1" si="604"/>
        <v>23.6</v>
      </c>
      <c r="AQ152" t="str">
        <f t="shared" ca="1" si="605"/>
        <v>LOST</v>
      </c>
      <c r="AR152">
        <f t="shared" ca="1" si="606"/>
        <v>5</v>
      </c>
      <c r="AS152">
        <f t="shared" ca="1" si="607"/>
        <v>2</v>
      </c>
      <c r="AT152">
        <f t="shared" ca="1" si="608"/>
        <v>1</v>
      </c>
      <c r="AU152">
        <f t="shared" ca="1" si="609"/>
        <v>0</v>
      </c>
      <c r="AV152">
        <f t="shared" ca="1" si="610"/>
        <v>0</v>
      </c>
      <c r="AW152">
        <f t="shared" ca="1" si="611"/>
        <v>0</v>
      </c>
      <c r="AX152">
        <f t="shared" ca="1" si="612"/>
        <v>40</v>
      </c>
      <c r="AY152">
        <f t="shared" ca="1" si="613"/>
        <v>0</v>
      </c>
      <c r="AZ152">
        <f t="shared" ca="1" si="614"/>
        <v>0</v>
      </c>
      <c r="BA152">
        <f t="shared" ca="1" si="615"/>
        <v>0</v>
      </c>
      <c r="BB152" t="str">
        <f t="shared" ca="1" si="616"/>
        <v/>
      </c>
      <c r="BC152" t="str">
        <f t="shared" ca="1" si="617"/>
        <v/>
      </c>
      <c r="BD152" t="str">
        <f t="shared" ca="1" si="618"/>
        <v/>
      </c>
      <c r="BE152" t="str">
        <f t="shared" ca="1" si="619"/>
        <v/>
      </c>
      <c r="BF152" t="str">
        <f t="shared" ca="1" si="620"/>
        <v/>
      </c>
      <c r="BG152" t="str">
        <f t="shared" ca="1" si="621"/>
        <v/>
      </c>
      <c r="BH152" t="str">
        <f t="shared" ca="1" si="622"/>
        <v/>
      </c>
      <c r="BI152" t="str">
        <f t="shared" ca="1" si="623"/>
        <v/>
      </c>
      <c r="BJ152" t="str">
        <f t="shared" ca="1" si="624"/>
        <v/>
      </c>
      <c r="BK152" t="str">
        <f t="shared" ca="1" si="625"/>
        <v/>
      </c>
      <c r="BL152" t="str">
        <f t="shared" ca="1" si="626"/>
        <v/>
      </c>
      <c r="BM152" t="str">
        <f t="shared" ca="1" si="627"/>
        <v/>
      </c>
      <c r="BN152" t="str">
        <f t="shared" ca="1" si="628"/>
        <v/>
      </c>
      <c r="BO152" t="str">
        <f t="shared" ca="1" si="629"/>
        <v/>
      </c>
      <c r="BP152" t="str">
        <f t="shared" ca="1" si="630"/>
        <v/>
      </c>
      <c r="BQ152" t="str">
        <f t="shared" ca="1" si="631"/>
        <v/>
      </c>
      <c r="BR152" t="str">
        <f t="shared" ca="1" si="632"/>
        <v/>
      </c>
      <c r="BS152" t="str">
        <f t="shared" ca="1" si="633"/>
        <v/>
      </c>
      <c r="BT152" t="str">
        <f t="shared" ca="1" si="634"/>
        <v/>
      </c>
      <c r="BU152" t="str">
        <f t="shared" ca="1" si="635"/>
        <v/>
      </c>
      <c r="BV152" t="str">
        <f t="shared" ca="1" si="636"/>
        <v/>
      </c>
      <c r="BW152" t="str">
        <f t="shared" ca="1" si="637"/>
        <v/>
      </c>
      <c r="BX152" t="str">
        <f t="shared" ca="1" si="638"/>
        <v/>
      </c>
      <c r="BY152" t="str">
        <f t="shared" ca="1" si="639"/>
        <v/>
      </c>
      <c r="BZ152" t="str">
        <f t="shared" ca="1" si="640"/>
        <v/>
      </c>
      <c r="CA152" t="str">
        <f t="shared" ca="1" si="641"/>
        <v/>
      </c>
      <c r="CB152" t="str">
        <f t="shared" ca="1" si="642"/>
        <v/>
      </c>
      <c r="CC152" t="str">
        <f t="shared" ca="1" si="643"/>
        <v/>
      </c>
      <c r="CD152" t="str">
        <f t="shared" ca="1" si="644"/>
        <v/>
      </c>
      <c r="CE152" t="str">
        <f t="shared" ca="1" si="645"/>
        <v/>
      </c>
      <c r="CF152" t="str">
        <f t="shared" ca="1" si="646"/>
        <v/>
      </c>
      <c r="CG152" t="str">
        <f t="shared" ca="1" si="647"/>
        <v/>
      </c>
      <c r="CH152" t="str">
        <f t="shared" ca="1" si="648"/>
        <v/>
      </c>
      <c r="CI152" t="str">
        <f t="shared" ca="1" si="649"/>
        <v/>
      </c>
      <c r="CJ152" t="str">
        <f t="shared" ca="1" si="650"/>
        <v/>
      </c>
      <c r="CK152" t="str">
        <f t="shared" ca="1" si="651"/>
        <v/>
      </c>
      <c r="CL152" t="str">
        <f t="shared" ca="1" si="652"/>
        <v/>
      </c>
      <c r="CM152" t="str">
        <f t="shared" ca="1" si="653"/>
        <v/>
      </c>
      <c r="CN152" t="str">
        <f t="shared" ca="1" si="654"/>
        <v/>
      </c>
      <c r="CO152" t="str">
        <f t="shared" ca="1" si="655"/>
        <v/>
      </c>
      <c r="CP152" t="str">
        <f t="shared" ca="1" si="656"/>
        <v/>
      </c>
      <c r="CQ152" t="str">
        <f t="shared" ca="1" si="657"/>
        <v/>
      </c>
      <c r="CR152" t="str">
        <f t="shared" ca="1" si="658"/>
        <v/>
      </c>
      <c r="CS152" t="str">
        <f t="shared" ca="1" si="659"/>
        <v/>
      </c>
      <c r="CT152" t="str">
        <f t="shared" ca="1" si="660"/>
        <v/>
      </c>
      <c r="CU152" t="str">
        <f t="shared" ca="1" si="661"/>
        <v/>
      </c>
      <c r="CV152" t="str">
        <f t="shared" ca="1" si="662"/>
        <v/>
      </c>
      <c r="CW152" t="str">
        <f t="shared" ca="1" si="663"/>
        <v/>
      </c>
      <c r="CX152" t="str">
        <f t="shared" ca="1" si="664"/>
        <v/>
      </c>
      <c r="CY152" t="str">
        <f t="shared" ca="1" si="665"/>
        <v/>
      </c>
      <c r="CZ152" t="str">
        <f t="shared" ca="1" si="666"/>
        <v/>
      </c>
      <c r="DA152" t="str">
        <f t="shared" ca="1" si="667"/>
        <v/>
      </c>
      <c r="DB152" t="str">
        <f t="shared" ca="1" si="668"/>
        <v/>
      </c>
      <c r="DC152" t="str">
        <f t="shared" ca="1" si="669"/>
        <v/>
      </c>
      <c r="DD152" t="str">
        <f t="shared" ca="1" si="670"/>
        <v/>
      </c>
      <c r="DE152" t="str">
        <f t="shared" ca="1" si="671"/>
        <v/>
      </c>
      <c r="DF152" t="str">
        <f t="shared" ca="1" si="672"/>
        <v/>
      </c>
      <c r="DG152" t="str">
        <f t="shared" ca="1" si="673"/>
        <v/>
      </c>
      <c r="DH152" t="str">
        <f t="shared" ca="1" si="674"/>
        <v/>
      </c>
      <c r="DI152" t="str">
        <f t="shared" ca="1" si="675"/>
        <v/>
      </c>
      <c r="DJ152" t="str">
        <f t="shared" ca="1" si="676"/>
        <v/>
      </c>
      <c r="DK152" t="str">
        <f t="shared" ca="1" si="677"/>
        <v/>
      </c>
      <c r="DL152" t="str">
        <f t="shared" ca="1" si="678"/>
        <v/>
      </c>
      <c r="DM152" t="str">
        <f t="shared" ca="1" si="679"/>
        <v/>
      </c>
      <c r="DN152" t="str">
        <f t="shared" ca="1" si="680"/>
        <v/>
      </c>
      <c r="DO152" t="str">
        <f t="shared" ca="1" si="681"/>
        <v/>
      </c>
      <c r="DP152" t="str">
        <f t="shared" ca="1" si="682"/>
        <v/>
      </c>
      <c r="DQ152" t="str">
        <f t="shared" ca="1" si="683"/>
        <v/>
      </c>
      <c r="DR152" t="str">
        <f t="shared" ca="1" si="684"/>
        <v/>
      </c>
      <c r="DS152" t="str">
        <f t="shared" ca="1" si="685"/>
        <v/>
      </c>
      <c r="DT152" t="str">
        <f t="shared" ca="1" si="686"/>
        <v/>
      </c>
      <c r="DU152" t="str">
        <f t="shared" ca="1" si="687"/>
        <v/>
      </c>
      <c r="DV152" t="str">
        <f t="shared" ca="1" si="575"/>
        <v/>
      </c>
      <c r="DW152" t="str">
        <f t="shared" ca="1" si="688"/>
        <v/>
      </c>
      <c r="DX152" t="str">
        <f t="shared" ca="1" si="689"/>
        <v/>
      </c>
      <c r="DY152" t="str">
        <f t="shared" ca="1" si="690"/>
        <v/>
      </c>
      <c r="DZ152" t="str">
        <f t="shared" ca="1" si="691"/>
        <v/>
      </c>
      <c r="EA152" t="str">
        <f t="shared" ca="1" si="692"/>
        <v/>
      </c>
      <c r="EB152" t="str">
        <f t="shared" ca="1" si="693"/>
        <v/>
      </c>
      <c r="EC152" t="str">
        <f t="shared" ca="1" si="694"/>
        <v/>
      </c>
      <c r="ED152" t="str">
        <f t="shared" ca="1" si="695"/>
        <v/>
      </c>
      <c r="EE152" t="str">
        <f t="shared" ca="1" si="696"/>
        <v/>
      </c>
      <c r="EF152" t="str">
        <f t="shared" ca="1" si="697"/>
        <v/>
      </c>
      <c r="EG152" t="str">
        <f t="shared" ca="1" si="698"/>
        <v/>
      </c>
      <c r="EH152" t="str">
        <f t="shared" ca="1" si="699"/>
        <v/>
      </c>
      <c r="EI152" t="str">
        <f t="shared" ca="1" si="700"/>
        <v/>
      </c>
      <c r="EJ152" t="str">
        <f t="shared" ca="1" si="701"/>
        <v/>
      </c>
      <c r="EK152" t="str">
        <f t="shared" ca="1" si="702"/>
        <v/>
      </c>
      <c r="EL152" t="str">
        <f t="shared" ca="1" si="703"/>
        <v/>
      </c>
      <c r="EM152" t="str">
        <f t="shared" ca="1" si="704"/>
        <v/>
      </c>
      <c r="EN152" t="str">
        <f t="shared" ca="1" si="705"/>
        <v/>
      </c>
      <c r="EO152" t="str">
        <f t="shared" ca="1" si="706"/>
        <v/>
      </c>
      <c r="EP152" t="str">
        <f t="shared" ca="1" si="707"/>
        <v/>
      </c>
      <c r="EQ152" t="str">
        <f t="shared" ca="1" si="708"/>
        <v/>
      </c>
      <c r="ER152" t="str">
        <f t="shared" ca="1" si="709"/>
        <v/>
      </c>
      <c r="ES152" t="str">
        <f t="shared" ca="1" si="710"/>
        <v/>
      </c>
      <c r="ET152" t="str">
        <f t="shared" ca="1" si="711"/>
        <v/>
      </c>
      <c r="EU152" t="str">
        <f t="shared" ca="1" si="712"/>
        <v/>
      </c>
      <c r="EV152" t="str">
        <f t="shared" ca="1" si="713"/>
        <v/>
      </c>
      <c r="EW152" t="str">
        <f t="shared" ca="1" si="714"/>
        <v/>
      </c>
      <c r="EX152" t="str">
        <f t="shared" ca="1" si="715"/>
        <v/>
      </c>
      <c r="EY152" t="str">
        <f t="shared" ca="1" si="716"/>
        <v/>
      </c>
      <c r="EZ152" t="str">
        <f t="shared" ca="1" si="717"/>
        <v/>
      </c>
      <c r="FA152" t="str">
        <f t="shared" ca="1" si="718"/>
        <v/>
      </c>
      <c r="FB152" t="str">
        <f t="shared" ca="1" si="719"/>
        <v/>
      </c>
      <c r="FC152" t="str">
        <f t="shared" ca="1" si="720"/>
        <v/>
      </c>
      <c r="FD152" t="str">
        <f t="shared" ca="1" si="721"/>
        <v/>
      </c>
      <c r="FE152" t="str">
        <f t="shared" ca="1" si="722"/>
        <v/>
      </c>
      <c r="FF152" t="str">
        <f t="shared" ca="1" si="723"/>
        <v/>
      </c>
      <c r="FG152" t="str">
        <f t="shared" ca="1" si="724"/>
        <v/>
      </c>
      <c r="FH152" t="str">
        <f t="shared" ca="1" si="725"/>
        <v/>
      </c>
      <c r="FI152" t="str">
        <f t="shared" ca="1" si="726"/>
        <v/>
      </c>
      <c r="FJ152" t="str">
        <f t="shared" ca="1" si="727"/>
        <v/>
      </c>
      <c r="FK152" t="str">
        <f t="shared" ca="1" si="728"/>
        <v/>
      </c>
      <c r="FL152" t="str">
        <f t="shared" ca="1" si="729"/>
        <v/>
      </c>
      <c r="FM152" t="str">
        <f t="shared" ca="1" si="730"/>
        <v/>
      </c>
      <c r="FN152" t="str">
        <f t="shared" ca="1" si="731"/>
        <v/>
      </c>
      <c r="FO152" t="str">
        <f t="shared" ca="1" si="732"/>
        <v/>
      </c>
      <c r="FP152" t="str">
        <f t="shared" ca="1" si="733"/>
        <v/>
      </c>
      <c r="FQ152" t="str">
        <f t="shared" ca="1" si="734"/>
        <v/>
      </c>
      <c r="FR152" t="str">
        <f t="shared" ca="1" si="735"/>
        <v/>
      </c>
      <c r="FS152" t="str">
        <f t="shared" ca="1" si="736"/>
        <v/>
      </c>
      <c r="FT152" t="str">
        <f t="shared" ca="1" si="737"/>
        <v/>
      </c>
      <c r="FU152" t="str">
        <f t="shared" ca="1" si="738"/>
        <v/>
      </c>
      <c r="FV152" t="str">
        <f t="shared" ca="1" si="739"/>
        <v/>
      </c>
      <c r="FW152" t="str">
        <f t="shared" ca="1" si="740"/>
        <v/>
      </c>
      <c r="FX152" t="str">
        <f t="shared" ca="1" si="741"/>
        <v/>
      </c>
      <c r="FY152" t="str">
        <f t="shared" ca="1" si="742"/>
        <v/>
      </c>
      <c r="FZ152" t="str">
        <f t="shared" ca="1" si="743"/>
        <v/>
      </c>
      <c r="GA152" t="str">
        <f t="shared" ca="1" si="744"/>
        <v/>
      </c>
      <c r="GB152" t="str">
        <f t="shared" ca="1" si="745"/>
        <v/>
      </c>
      <c r="GC152" t="str">
        <f t="shared" ca="1" si="746"/>
        <v/>
      </c>
      <c r="GD152" t="str">
        <f t="shared" ca="1" si="747"/>
        <v/>
      </c>
      <c r="GE152" t="str">
        <f t="shared" ca="1" si="748"/>
        <v/>
      </c>
      <c r="GF152" t="str">
        <f t="shared" ca="1" si="749"/>
        <v/>
      </c>
      <c r="GG152" t="str">
        <f t="shared" ca="1" si="750"/>
        <v/>
      </c>
      <c r="GH152" t="str">
        <f t="shared" ca="1" si="751"/>
        <v/>
      </c>
      <c r="GI152" t="str">
        <f t="shared" ca="1" si="752"/>
        <v/>
      </c>
      <c r="GJ152" t="str">
        <f t="shared" ca="1" si="753"/>
        <v/>
      </c>
      <c r="GK152" t="str">
        <f t="shared" ca="1" si="754"/>
        <v/>
      </c>
      <c r="GL152" t="str">
        <f t="shared" ca="1" si="755"/>
        <v/>
      </c>
      <c r="GM152" t="str">
        <f t="shared" ca="1" si="756"/>
        <v/>
      </c>
      <c r="GN152" t="str">
        <f t="shared" ca="1" si="757"/>
        <v/>
      </c>
      <c r="GO152" t="str">
        <f t="shared" ca="1" si="758"/>
        <v/>
      </c>
      <c r="GP152" t="str">
        <f t="shared" ca="1" si="759"/>
        <v/>
      </c>
      <c r="GQ152" t="str">
        <f t="shared" ca="1" si="760"/>
        <v/>
      </c>
      <c r="GR152" t="str">
        <f t="shared" ca="1" si="761"/>
        <v/>
      </c>
      <c r="GS152" t="str">
        <f t="shared" ca="1" si="762"/>
        <v/>
      </c>
      <c r="GT152" t="str">
        <f t="shared" ca="1" si="763"/>
        <v/>
      </c>
      <c r="GU152" t="str">
        <f t="shared" ca="1" si="764"/>
        <v/>
      </c>
      <c r="GV152" t="str">
        <f t="shared" ca="1" si="765"/>
        <v/>
      </c>
      <c r="GW152" t="str">
        <f t="shared" ca="1" si="766"/>
        <v/>
      </c>
      <c r="GX152" t="str">
        <f t="shared" ca="1" si="767"/>
        <v/>
      </c>
      <c r="GY152" t="str">
        <f t="shared" ca="1" si="768"/>
        <v/>
      </c>
      <c r="GZ152" t="str">
        <f t="shared" ca="1" si="769"/>
        <v/>
      </c>
      <c r="HA152" t="str">
        <f t="shared" ca="1" si="770"/>
        <v/>
      </c>
      <c r="HB152" t="str">
        <f t="shared" ca="1" si="771"/>
        <v/>
      </c>
      <c r="HC152" t="str">
        <f t="shared" ca="1" si="772"/>
        <v/>
      </c>
      <c r="HD152" t="str">
        <f t="shared" ca="1" si="773"/>
        <v/>
      </c>
      <c r="HE152" t="str">
        <f t="shared" ca="1" si="774"/>
        <v/>
      </c>
      <c r="HF152" t="str">
        <f t="shared" ca="1" si="775"/>
        <v/>
      </c>
      <c r="HG152" t="str">
        <f t="shared" ca="1" si="776"/>
        <v/>
      </c>
      <c r="HH152" t="str">
        <f t="shared" ca="1" si="777"/>
        <v/>
      </c>
      <c r="HI152" t="str">
        <f t="shared" ca="1" si="778"/>
        <v/>
      </c>
      <c r="HJ152" t="str">
        <f t="shared" ca="1" si="779"/>
        <v/>
      </c>
      <c r="HK152" t="str">
        <f t="shared" ca="1" si="780"/>
        <v/>
      </c>
      <c r="HL152" t="str">
        <f t="shared" ca="1" si="781"/>
        <v/>
      </c>
      <c r="HM152" t="str">
        <f t="shared" ca="1" si="782"/>
        <v/>
      </c>
      <c r="HN152" t="str">
        <f t="shared" ca="1" si="783"/>
        <v/>
      </c>
      <c r="HO152" t="str">
        <f t="shared" ca="1" si="784"/>
        <v/>
      </c>
      <c r="HP152" t="str">
        <f t="shared" ca="1" si="785"/>
        <v/>
      </c>
      <c r="HQ152" t="str">
        <f t="shared" ca="1" si="786"/>
        <v/>
      </c>
      <c r="HR152" t="str">
        <f t="shared" ca="1" si="787"/>
        <v/>
      </c>
      <c r="HS152" t="str">
        <f t="shared" ca="1" si="788"/>
        <v/>
      </c>
      <c r="HT152" t="str">
        <f t="shared" ca="1" si="789"/>
        <v/>
      </c>
      <c r="HU152" t="str">
        <f t="shared" ca="1" si="790"/>
        <v/>
      </c>
      <c r="HV152" t="str">
        <f t="shared" ca="1" si="791"/>
        <v/>
      </c>
      <c r="HW152" t="str">
        <f t="shared" ca="1" si="792"/>
        <v/>
      </c>
      <c r="HX152" t="str">
        <f t="shared" ca="1" si="793"/>
        <v/>
      </c>
      <c r="HY152" t="str">
        <f t="shared" ca="1" si="794"/>
        <v/>
      </c>
      <c r="HZ152" t="str">
        <f t="shared" ca="1" si="795"/>
        <v/>
      </c>
      <c r="IA152" t="str">
        <f t="shared" ca="1" si="796"/>
        <v/>
      </c>
      <c r="IB152" t="str">
        <f t="shared" ca="1" si="797"/>
        <v/>
      </c>
      <c r="IC152" t="str">
        <f t="shared" ca="1" si="798"/>
        <v/>
      </c>
      <c r="ID152" t="str">
        <f t="shared" ca="1" si="799"/>
        <v/>
      </c>
      <c r="IE152" t="str">
        <f t="shared" ca="1" si="800"/>
        <v/>
      </c>
      <c r="IF152" t="str">
        <f t="shared" ca="1" si="801"/>
        <v/>
      </c>
      <c r="IG152" t="str">
        <f t="shared" ca="1" si="802"/>
        <v/>
      </c>
      <c r="IH152" t="str">
        <f t="shared" ca="1" si="803"/>
        <v/>
      </c>
      <c r="II152" t="str">
        <f t="shared" ca="1" si="804"/>
        <v/>
      </c>
      <c r="IJ152" t="str">
        <f t="shared" ca="1" si="805"/>
        <v/>
      </c>
      <c r="IK152" t="str">
        <f t="shared" ca="1" si="806"/>
        <v/>
      </c>
      <c r="IL152" t="str">
        <f t="shared" ca="1" si="807"/>
        <v/>
      </c>
      <c r="IM152" t="str">
        <f t="shared" ca="1" si="808"/>
        <v/>
      </c>
      <c r="IN152" t="str">
        <f t="shared" ca="1" si="809"/>
        <v/>
      </c>
      <c r="IO152" t="str">
        <f t="shared" ca="1" si="810"/>
        <v/>
      </c>
      <c r="IP152" t="str">
        <f t="shared" ca="1" si="811"/>
        <v/>
      </c>
      <c r="IQ152" t="str">
        <f t="shared" ca="1" si="812"/>
        <v/>
      </c>
      <c r="IR152" t="str">
        <f t="shared" ca="1" si="813"/>
        <v/>
      </c>
      <c r="IS152" t="str">
        <f t="shared" ca="1" si="814"/>
        <v/>
      </c>
      <c r="IT152" t="str">
        <f t="shared" ca="1" si="815"/>
        <v/>
      </c>
      <c r="IU152" t="str">
        <f t="shared" ca="1" si="816"/>
        <v/>
      </c>
      <c r="IV152" t="str">
        <f t="shared" ca="1" si="817"/>
        <v/>
      </c>
      <c r="IW152" t="str">
        <f t="shared" ca="1" si="818"/>
        <v/>
      </c>
      <c r="IX152" t="str">
        <f t="shared" ca="1" si="819"/>
        <v/>
      </c>
      <c r="IY152" t="str">
        <f t="shared" ca="1" si="820"/>
        <v/>
      </c>
      <c r="IZ152" t="str">
        <f t="shared" ca="1" si="821"/>
        <v/>
      </c>
      <c r="JA152" t="str">
        <f t="shared" ca="1" si="822"/>
        <v/>
      </c>
      <c r="JB152" t="str">
        <f t="shared" ca="1" si="823"/>
        <v/>
      </c>
      <c r="JC152" t="str">
        <f t="shared" ca="1" si="824"/>
        <v/>
      </c>
      <c r="JD152" t="str">
        <f t="shared" ca="1" si="825"/>
        <v/>
      </c>
      <c r="JE152" t="str">
        <f t="shared" ca="1" si="826"/>
        <v/>
      </c>
      <c r="JF152" t="str">
        <f t="shared" ca="1" si="827"/>
        <v/>
      </c>
      <c r="JG152" t="str">
        <f t="shared" ca="1" si="828"/>
        <v/>
      </c>
      <c r="JH152" t="str">
        <f t="shared" ca="1" si="829"/>
        <v/>
      </c>
      <c r="JI152" t="str">
        <f t="shared" ca="1" si="830"/>
        <v/>
      </c>
      <c r="JJ152" t="str">
        <f t="shared" ca="1" si="831"/>
        <v/>
      </c>
      <c r="JK152" t="str">
        <f t="shared" ca="1" si="832"/>
        <v/>
      </c>
      <c r="JL152" t="str">
        <f t="shared" ca="1" si="833"/>
        <v/>
      </c>
      <c r="JM152" t="str">
        <f t="shared" ca="1" si="834"/>
        <v/>
      </c>
      <c r="JN152" t="str">
        <f t="shared" ca="1" si="835"/>
        <v/>
      </c>
      <c r="JO152" t="str">
        <f t="shared" ca="1" si="836"/>
        <v/>
      </c>
      <c r="JP152" t="str">
        <f t="shared" ca="1" si="837"/>
        <v/>
      </c>
      <c r="JQ152" t="str">
        <f t="shared" ca="1" si="838"/>
        <v/>
      </c>
      <c r="JR152" t="str">
        <f t="shared" ca="1" si="839"/>
        <v/>
      </c>
      <c r="JS152" t="str">
        <f t="shared" ca="1" si="840"/>
        <v/>
      </c>
      <c r="JT152" t="str">
        <f t="shared" ca="1" si="841"/>
        <v/>
      </c>
      <c r="JU152" t="str">
        <f t="shared" ca="1" si="842"/>
        <v/>
      </c>
    </row>
    <row r="153" spans="1:281" x14ac:dyDescent="0.25">
      <c r="A153">
        <f t="shared" si="843"/>
        <v>152</v>
      </c>
      <c r="B153" t="str">
        <f t="shared" ca="1" si="572"/>
        <v>Steve Hindson</v>
      </c>
      <c r="C153">
        <v>7</v>
      </c>
      <c r="D153">
        <f t="shared" si="576"/>
        <v>152</v>
      </c>
      <c r="E153">
        <f t="shared" si="577"/>
        <v>2</v>
      </c>
      <c r="F153">
        <f ca="1">COUNT((AD153,AP153,BB153,BN153,BZ153,CL153,CX153,DJ153,DV153,EH153,ET153,FF153,FR153,GD153,GP153,HB153,HN153,HZ153,IL153,IX153,JJ153,JV153,KH153,KT153,LF153,LR153))</f>
        <v>2</v>
      </c>
      <c r="G153">
        <f t="shared" ca="1" si="578"/>
        <v>0</v>
      </c>
      <c r="H153">
        <f t="shared" ca="1" si="579"/>
        <v>0</v>
      </c>
      <c r="I153">
        <f t="shared" ca="1" si="573"/>
        <v>13.835000000000001</v>
      </c>
      <c r="J153">
        <f t="shared" ca="1" si="580"/>
        <v>13.835000000000001</v>
      </c>
      <c r="K153">
        <f t="shared" ca="1" si="581"/>
        <v>13.834999984700001</v>
      </c>
      <c r="L153">
        <f t="shared" ca="1" si="565"/>
        <v>9</v>
      </c>
      <c r="M153">
        <f t="shared" ca="1" si="582"/>
        <v>14.5</v>
      </c>
      <c r="N153">
        <f t="shared" ca="1" si="566"/>
        <v>64</v>
      </c>
      <c r="O153">
        <f t="shared" ca="1" si="583"/>
        <v>14.499999984700001</v>
      </c>
      <c r="P153">
        <f t="shared" ca="1" si="567"/>
        <v>9</v>
      </c>
      <c r="Q153">
        <f t="shared" ca="1" si="584"/>
        <v>4</v>
      </c>
      <c r="R153">
        <f t="shared" ca="1" si="585"/>
        <v>1</v>
      </c>
      <c r="S153">
        <f t="shared" ca="1" si="586"/>
        <v>0</v>
      </c>
      <c r="T153">
        <f t="shared" ca="1" si="587"/>
        <v>6</v>
      </c>
      <c r="U153" t="str">
        <f t="shared" ca="1" si="574"/>
        <v>993999998995Steve Hindson</v>
      </c>
      <c r="V153">
        <f t="shared" ca="1" si="568"/>
        <v>49</v>
      </c>
      <c r="W153">
        <f t="shared" si="588"/>
        <v>152</v>
      </c>
      <c r="X153" t="e">
        <f t="shared" ca="1" si="569"/>
        <v>#N/A</v>
      </c>
      <c r="Y153">
        <f t="shared" ca="1" si="589"/>
        <v>1</v>
      </c>
      <c r="Z153" t="str">
        <f t="shared" ca="1" si="590"/>
        <v>998Steve Hindsonzz</v>
      </c>
      <c r="AA153">
        <f t="shared" ca="1" si="570"/>
        <v>45</v>
      </c>
      <c r="AB153">
        <f t="shared" si="591"/>
        <v>152</v>
      </c>
      <c r="AC153" t="e">
        <f t="shared" ca="1" si="571"/>
        <v>#N/A</v>
      </c>
      <c r="AD153">
        <f t="shared" ca="1" si="592"/>
        <v>13.17</v>
      </c>
      <c r="AE153" t="str">
        <f t="shared" ca="1" si="593"/>
        <v>LOST</v>
      </c>
      <c r="AF153">
        <f t="shared" ca="1" si="594"/>
        <v>2</v>
      </c>
      <c r="AG153">
        <f t="shared" ca="1" si="595"/>
        <v>0</v>
      </c>
      <c r="AH153">
        <f t="shared" ca="1" si="596"/>
        <v>0</v>
      </c>
      <c r="AI153">
        <f t="shared" ca="1" si="597"/>
        <v>0</v>
      </c>
      <c r="AJ153">
        <f t="shared" ca="1" si="598"/>
        <v>0</v>
      </c>
      <c r="AK153">
        <f t="shared" ca="1" si="599"/>
        <v>0</v>
      </c>
      <c r="AL153">
        <f t="shared" ca="1" si="600"/>
        <v>0</v>
      </c>
      <c r="AM153">
        <f t="shared" ca="1" si="601"/>
        <v>0</v>
      </c>
      <c r="AN153">
        <f t="shared" ca="1" si="602"/>
        <v>0</v>
      </c>
      <c r="AO153">
        <f t="shared" ca="1" si="603"/>
        <v>0</v>
      </c>
      <c r="AP153">
        <f t="shared" ca="1" si="604"/>
        <v>14.5</v>
      </c>
      <c r="AQ153" t="str">
        <f t="shared" ca="1" si="605"/>
        <v>LOST</v>
      </c>
      <c r="AR153">
        <f t="shared" ca="1" si="606"/>
        <v>2</v>
      </c>
      <c r="AS153">
        <f t="shared" ca="1" si="607"/>
        <v>1</v>
      </c>
      <c r="AT153">
        <f t="shared" ca="1" si="608"/>
        <v>0</v>
      </c>
      <c r="AU153">
        <f t="shared" ca="1" si="609"/>
        <v>1</v>
      </c>
      <c r="AV153">
        <f t="shared" ca="1" si="610"/>
        <v>40</v>
      </c>
      <c r="AW153">
        <f t="shared" ca="1" si="611"/>
        <v>0</v>
      </c>
      <c r="AX153">
        <f t="shared" ca="1" si="612"/>
        <v>0</v>
      </c>
      <c r="AY153">
        <f t="shared" ca="1" si="613"/>
        <v>0</v>
      </c>
      <c r="AZ153">
        <f t="shared" ca="1" si="614"/>
        <v>0</v>
      </c>
      <c r="BA153">
        <f t="shared" ca="1" si="615"/>
        <v>0</v>
      </c>
      <c r="BB153" t="str">
        <f t="shared" ca="1" si="616"/>
        <v/>
      </c>
      <c r="BC153" t="str">
        <f t="shared" ca="1" si="617"/>
        <v/>
      </c>
      <c r="BD153" t="str">
        <f t="shared" ca="1" si="618"/>
        <v/>
      </c>
      <c r="BE153" t="str">
        <f t="shared" ca="1" si="619"/>
        <v/>
      </c>
      <c r="BF153" t="str">
        <f t="shared" ca="1" si="620"/>
        <v/>
      </c>
      <c r="BG153" t="str">
        <f t="shared" ca="1" si="621"/>
        <v/>
      </c>
      <c r="BH153" t="str">
        <f t="shared" ca="1" si="622"/>
        <v/>
      </c>
      <c r="BI153" t="str">
        <f t="shared" ca="1" si="623"/>
        <v/>
      </c>
      <c r="BJ153" t="str">
        <f t="shared" ca="1" si="624"/>
        <v/>
      </c>
      <c r="BK153" t="str">
        <f t="shared" ca="1" si="625"/>
        <v/>
      </c>
      <c r="BL153" t="str">
        <f t="shared" ca="1" si="626"/>
        <v/>
      </c>
      <c r="BM153" t="str">
        <f t="shared" ca="1" si="627"/>
        <v/>
      </c>
      <c r="BN153" t="str">
        <f t="shared" ca="1" si="628"/>
        <v/>
      </c>
      <c r="BO153" t="str">
        <f t="shared" ca="1" si="629"/>
        <v/>
      </c>
      <c r="BP153" t="str">
        <f t="shared" ca="1" si="630"/>
        <v/>
      </c>
      <c r="BQ153" t="str">
        <f t="shared" ca="1" si="631"/>
        <v/>
      </c>
      <c r="BR153" t="str">
        <f t="shared" ca="1" si="632"/>
        <v/>
      </c>
      <c r="BS153" t="str">
        <f t="shared" ca="1" si="633"/>
        <v/>
      </c>
      <c r="BT153" t="str">
        <f t="shared" ca="1" si="634"/>
        <v/>
      </c>
      <c r="BU153" t="str">
        <f t="shared" ca="1" si="635"/>
        <v/>
      </c>
      <c r="BV153" t="str">
        <f t="shared" ca="1" si="636"/>
        <v/>
      </c>
      <c r="BW153" t="str">
        <f t="shared" ca="1" si="637"/>
        <v/>
      </c>
      <c r="BX153" t="str">
        <f t="shared" ca="1" si="638"/>
        <v/>
      </c>
      <c r="BY153" t="str">
        <f t="shared" ca="1" si="639"/>
        <v/>
      </c>
      <c r="BZ153" t="str">
        <f t="shared" ca="1" si="640"/>
        <v/>
      </c>
      <c r="CA153" t="str">
        <f t="shared" ca="1" si="641"/>
        <v/>
      </c>
      <c r="CB153" t="str">
        <f t="shared" ca="1" si="642"/>
        <v/>
      </c>
      <c r="CC153" t="str">
        <f t="shared" ca="1" si="643"/>
        <v/>
      </c>
      <c r="CD153" t="str">
        <f t="shared" ca="1" si="644"/>
        <v/>
      </c>
      <c r="CE153" t="str">
        <f t="shared" ca="1" si="645"/>
        <v/>
      </c>
      <c r="CF153" t="str">
        <f t="shared" ca="1" si="646"/>
        <v/>
      </c>
      <c r="CG153" t="str">
        <f t="shared" ca="1" si="647"/>
        <v/>
      </c>
      <c r="CH153" t="str">
        <f t="shared" ca="1" si="648"/>
        <v/>
      </c>
      <c r="CI153" t="str">
        <f t="shared" ca="1" si="649"/>
        <v/>
      </c>
      <c r="CJ153" t="str">
        <f t="shared" ca="1" si="650"/>
        <v/>
      </c>
      <c r="CK153" t="str">
        <f t="shared" ca="1" si="651"/>
        <v/>
      </c>
      <c r="CL153" t="str">
        <f t="shared" ca="1" si="652"/>
        <v/>
      </c>
      <c r="CM153" t="str">
        <f t="shared" ca="1" si="653"/>
        <v/>
      </c>
      <c r="CN153" t="str">
        <f t="shared" ca="1" si="654"/>
        <v/>
      </c>
      <c r="CO153" t="str">
        <f t="shared" ca="1" si="655"/>
        <v/>
      </c>
      <c r="CP153" t="str">
        <f t="shared" ca="1" si="656"/>
        <v/>
      </c>
      <c r="CQ153" t="str">
        <f t="shared" ca="1" si="657"/>
        <v/>
      </c>
      <c r="CR153" t="str">
        <f t="shared" ca="1" si="658"/>
        <v/>
      </c>
      <c r="CS153" t="str">
        <f t="shared" ca="1" si="659"/>
        <v/>
      </c>
      <c r="CT153" t="str">
        <f t="shared" ca="1" si="660"/>
        <v/>
      </c>
      <c r="CU153" t="str">
        <f t="shared" ca="1" si="661"/>
        <v/>
      </c>
      <c r="CV153" t="str">
        <f t="shared" ca="1" si="662"/>
        <v/>
      </c>
      <c r="CW153" t="str">
        <f t="shared" ca="1" si="663"/>
        <v/>
      </c>
      <c r="CX153" t="str">
        <f t="shared" ca="1" si="664"/>
        <v/>
      </c>
      <c r="CY153" t="str">
        <f t="shared" ca="1" si="665"/>
        <v/>
      </c>
      <c r="CZ153" t="str">
        <f t="shared" ca="1" si="666"/>
        <v/>
      </c>
      <c r="DA153" t="str">
        <f t="shared" ca="1" si="667"/>
        <v/>
      </c>
      <c r="DB153" t="str">
        <f t="shared" ca="1" si="668"/>
        <v/>
      </c>
      <c r="DC153" t="str">
        <f t="shared" ca="1" si="669"/>
        <v/>
      </c>
      <c r="DD153" t="str">
        <f t="shared" ca="1" si="670"/>
        <v/>
      </c>
      <c r="DE153" t="str">
        <f t="shared" ca="1" si="671"/>
        <v/>
      </c>
      <c r="DF153" t="str">
        <f t="shared" ca="1" si="672"/>
        <v/>
      </c>
      <c r="DG153" t="str">
        <f t="shared" ca="1" si="673"/>
        <v/>
      </c>
      <c r="DH153" t="str">
        <f t="shared" ca="1" si="674"/>
        <v/>
      </c>
      <c r="DI153" t="str">
        <f t="shared" ca="1" si="675"/>
        <v/>
      </c>
      <c r="DJ153" t="str">
        <f t="shared" ca="1" si="676"/>
        <v/>
      </c>
      <c r="DK153" t="str">
        <f t="shared" ca="1" si="677"/>
        <v/>
      </c>
      <c r="DL153" t="str">
        <f t="shared" ca="1" si="678"/>
        <v/>
      </c>
      <c r="DM153" t="str">
        <f t="shared" ca="1" si="679"/>
        <v/>
      </c>
      <c r="DN153" t="str">
        <f t="shared" ca="1" si="680"/>
        <v/>
      </c>
      <c r="DO153" t="str">
        <f t="shared" ca="1" si="681"/>
        <v/>
      </c>
      <c r="DP153" t="str">
        <f t="shared" ca="1" si="682"/>
        <v/>
      </c>
      <c r="DQ153" t="str">
        <f t="shared" ca="1" si="683"/>
        <v/>
      </c>
      <c r="DR153" t="str">
        <f t="shared" ca="1" si="684"/>
        <v/>
      </c>
      <c r="DS153" t="str">
        <f t="shared" ca="1" si="685"/>
        <v/>
      </c>
      <c r="DT153" t="str">
        <f t="shared" ca="1" si="686"/>
        <v/>
      </c>
      <c r="DU153" t="str">
        <f t="shared" ca="1" si="687"/>
        <v/>
      </c>
      <c r="DV153" t="str">
        <f t="shared" ca="1" si="575"/>
        <v/>
      </c>
      <c r="DW153" t="str">
        <f t="shared" ca="1" si="688"/>
        <v/>
      </c>
      <c r="DX153" t="str">
        <f t="shared" ca="1" si="689"/>
        <v/>
      </c>
      <c r="DY153" t="str">
        <f t="shared" ca="1" si="690"/>
        <v/>
      </c>
      <c r="DZ153" t="str">
        <f t="shared" ca="1" si="691"/>
        <v/>
      </c>
      <c r="EA153" t="str">
        <f t="shared" ca="1" si="692"/>
        <v/>
      </c>
      <c r="EB153" t="str">
        <f t="shared" ca="1" si="693"/>
        <v/>
      </c>
      <c r="EC153" t="str">
        <f t="shared" ca="1" si="694"/>
        <v/>
      </c>
      <c r="ED153" t="str">
        <f t="shared" ca="1" si="695"/>
        <v/>
      </c>
      <c r="EE153" t="str">
        <f t="shared" ca="1" si="696"/>
        <v/>
      </c>
      <c r="EF153" t="str">
        <f t="shared" ca="1" si="697"/>
        <v/>
      </c>
      <c r="EG153" t="str">
        <f t="shared" ca="1" si="698"/>
        <v/>
      </c>
      <c r="EH153" t="str">
        <f t="shared" ca="1" si="699"/>
        <v/>
      </c>
      <c r="EI153" t="str">
        <f t="shared" ca="1" si="700"/>
        <v/>
      </c>
      <c r="EJ153" t="str">
        <f t="shared" ca="1" si="701"/>
        <v/>
      </c>
      <c r="EK153" t="str">
        <f t="shared" ca="1" si="702"/>
        <v/>
      </c>
      <c r="EL153" t="str">
        <f t="shared" ca="1" si="703"/>
        <v/>
      </c>
      <c r="EM153" t="str">
        <f t="shared" ca="1" si="704"/>
        <v/>
      </c>
      <c r="EN153" t="str">
        <f t="shared" ca="1" si="705"/>
        <v/>
      </c>
      <c r="EO153" t="str">
        <f t="shared" ca="1" si="706"/>
        <v/>
      </c>
      <c r="EP153" t="str">
        <f t="shared" ca="1" si="707"/>
        <v/>
      </c>
      <c r="EQ153" t="str">
        <f t="shared" ca="1" si="708"/>
        <v/>
      </c>
      <c r="ER153" t="str">
        <f t="shared" ca="1" si="709"/>
        <v/>
      </c>
      <c r="ES153" t="str">
        <f t="shared" ca="1" si="710"/>
        <v/>
      </c>
      <c r="ET153" t="str">
        <f t="shared" ca="1" si="711"/>
        <v/>
      </c>
      <c r="EU153" t="str">
        <f t="shared" ca="1" si="712"/>
        <v/>
      </c>
      <c r="EV153" t="str">
        <f t="shared" ca="1" si="713"/>
        <v/>
      </c>
      <c r="EW153" t="str">
        <f t="shared" ca="1" si="714"/>
        <v/>
      </c>
      <c r="EX153" t="str">
        <f t="shared" ca="1" si="715"/>
        <v/>
      </c>
      <c r="EY153" t="str">
        <f t="shared" ca="1" si="716"/>
        <v/>
      </c>
      <c r="EZ153" t="str">
        <f t="shared" ca="1" si="717"/>
        <v/>
      </c>
      <c r="FA153" t="str">
        <f t="shared" ca="1" si="718"/>
        <v/>
      </c>
      <c r="FB153" t="str">
        <f t="shared" ca="1" si="719"/>
        <v/>
      </c>
      <c r="FC153" t="str">
        <f t="shared" ca="1" si="720"/>
        <v/>
      </c>
      <c r="FD153" t="str">
        <f t="shared" ca="1" si="721"/>
        <v/>
      </c>
      <c r="FE153" t="str">
        <f t="shared" ca="1" si="722"/>
        <v/>
      </c>
      <c r="FF153" t="str">
        <f t="shared" ca="1" si="723"/>
        <v/>
      </c>
      <c r="FG153" t="str">
        <f t="shared" ca="1" si="724"/>
        <v/>
      </c>
      <c r="FH153" t="str">
        <f t="shared" ca="1" si="725"/>
        <v/>
      </c>
      <c r="FI153" t="str">
        <f t="shared" ca="1" si="726"/>
        <v/>
      </c>
      <c r="FJ153" t="str">
        <f t="shared" ca="1" si="727"/>
        <v/>
      </c>
      <c r="FK153" t="str">
        <f t="shared" ca="1" si="728"/>
        <v/>
      </c>
      <c r="FL153" t="str">
        <f t="shared" ca="1" si="729"/>
        <v/>
      </c>
      <c r="FM153" t="str">
        <f t="shared" ca="1" si="730"/>
        <v/>
      </c>
      <c r="FN153" t="str">
        <f t="shared" ca="1" si="731"/>
        <v/>
      </c>
      <c r="FO153" t="str">
        <f t="shared" ca="1" si="732"/>
        <v/>
      </c>
      <c r="FP153" t="str">
        <f t="shared" ca="1" si="733"/>
        <v/>
      </c>
      <c r="FQ153" t="str">
        <f t="shared" ca="1" si="734"/>
        <v/>
      </c>
      <c r="FR153" t="str">
        <f t="shared" ca="1" si="735"/>
        <v/>
      </c>
      <c r="FS153" t="str">
        <f t="shared" ca="1" si="736"/>
        <v/>
      </c>
      <c r="FT153" t="str">
        <f t="shared" ca="1" si="737"/>
        <v/>
      </c>
      <c r="FU153" t="str">
        <f t="shared" ca="1" si="738"/>
        <v/>
      </c>
      <c r="FV153" t="str">
        <f t="shared" ca="1" si="739"/>
        <v/>
      </c>
      <c r="FW153" t="str">
        <f t="shared" ca="1" si="740"/>
        <v/>
      </c>
      <c r="FX153" t="str">
        <f t="shared" ca="1" si="741"/>
        <v/>
      </c>
      <c r="FY153" t="str">
        <f t="shared" ca="1" si="742"/>
        <v/>
      </c>
      <c r="FZ153" t="str">
        <f t="shared" ca="1" si="743"/>
        <v/>
      </c>
      <c r="GA153" t="str">
        <f t="shared" ca="1" si="744"/>
        <v/>
      </c>
      <c r="GB153" t="str">
        <f t="shared" ca="1" si="745"/>
        <v/>
      </c>
      <c r="GC153" t="str">
        <f t="shared" ca="1" si="746"/>
        <v/>
      </c>
      <c r="GD153" t="str">
        <f t="shared" ca="1" si="747"/>
        <v/>
      </c>
      <c r="GE153" t="str">
        <f t="shared" ca="1" si="748"/>
        <v/>
      </c>
      <c r="GF153" t="str">
        <f t="shared" ca="1" si="749"/>
        <v/>
      </c>
      <c r="GG153" t="str">
        <f t="shared" ca="1" si="750"/>
        <v/>
      </c>
      <c r="GH153" t="str">
        <f t="shared" ca="1" si="751"/>
        <v/>
      </c>
      <c r="GI153" t="str">
        <f t="shared" ca="1" si="752"/>
        <v/>
      </c>
      <c r="GJ153" t="str">
        <f t="shared" ca="1" si="753"/>
        <v/>
      </c>
      <c r="GK153" t="str">
        <f t="shared" ca="1" si="754"/>
        <v/>
      </c>
      <c r="GL153" t="str">
        <f t="shared" ca="1" si="755"/>
        <v/>
      </c>
      <c r="GM153" t="str">
        <f t="shared" ca="1" si="756"/>
        <v/>
      </c>
      <c r="GN153" t="str">
        <f t="shared" ca="1" si="757"/>
        <v/>
      </c>
      <c r="GO153" t="str">
        <f t="shared" ca="1" si="758"/>
        <v/>
      </c>
      <c r="GP153" t="str">
        <f t="shared" ca="1" si="759"/>
        <v/>
      </c>
      <c r="GQ153" t="str">
        <f t="shared" ca="1" si="760"/>
        <v/>
      </c>
      <c r="GR153" t="str">
        <f t="shared" ca="1" si="761"/>
        <v/>
      </c>
      <c r="GS153" t="str">
        <f t="shared" ca="1" si="762"/>
        <v/>
      </c>
      <c r="GT153" t="str">
        <f t="shared" ca="1" si="763"/>
        <v/>
      </c>
      <c r="GU153" t="str">
        <f t="shared" ca="1" si="764"/>
        <v/>
      </c>
      <c r="GV153" t="str">
        <f t="shared" ca="1" si="765"/>
        <v/>
      </c>
      <c r="GW153" t="str">
        <f t="shared" ca="1" si="766"/>
        <v/>
      </c>
      <c r="GX153" t="str">
        <f t="shared" ca="1" si="767"/>
        <v/>
      </c>
      <c r="GY153" t="str">
        <f t="shared" ca="1" si="768"/>
        <v/>
      </c>
      <c r="GZ153" t="str">
        <f t="shared" ca="1" si="769"/>
        <v/>
      </c>
      <c r="HA153" t="str">
        <f t="shared" ca="1" si="770"/>
        <v/>
      </c>
      <c r="HB153" t="str">
        <f t="shared" ca="1" si="771"/>
        <v/>
      </c>
      <c r="HC153" t="str">
        <f t="shared" ca="1" si="772"/>
        <v/>
      </c>
      <c r="HD153" t="str">
        <f t="shared" ca="1" si="773"/>
        <v/>
      </c>
      <c r="HE153" t="str">
        <f t="shared" ca="1" si="774"/>
        <v/>
      </c>
      <c r="HF153" t="str">
        <f t="shared" ca="1" si="775"/>
        <v/>
      </c>
      <c r="HG153" t="str">
        <f t="shared" ca="1" si="776"/>
        <v/>
      </c>
      <c r="HH153" t="str">
        <f t="shared" ca="1" si="777"/>
        <v/>
      </c>
      <c r="HI153" t="str">
        <f t="shared" ca="1" si="778"/>
        <v/>
      </c>
      <c r="HJ153" t="str">
        <f t="shared" ca="1" si="779"/>
        <v/>
      </c>
      <c r="HK153" t="str">
        <f t="shared" ca="1" si="780"/>
        <v/>
      </c>
      <c r="HL153" t="str">
        <f t="shared" ca="1" si="781"/>
        <v/>
      </c>
      <c r="HM153" t="str">
        <f t="shared" ca="1" si="782"/>
        <v/>
      </c>
      <c r="HN153" t="str">
        <f t="shared" ca="1" si="783"/>
        <v/>
      </c>
      <c r="HO153" t="str">
        <f t="shared" ca="1" si="784"/>
        <v/>
      </c>
      <c r="HP153" t="str">
        <f t="shared" ca="1" si="785"/>
        <v/>
      </c>
      <c r="HQ153" t="str">
        <f t="shared" ca="1" si="786"/>
        <v/>
      </c>
      <c r="HR153" t="str">
        <f t="shared" ca="1" si="787"/>
        <v/>
      </c>
      <c r="HS153" t="str">
        <f t="shared" ca="1" si="788"/>
        <v/>
      </c>
      <c r="HT153" t="str">
        <f t="shared" ca="1" si="789"/>
        <v/>
      </c>
      <c r="HU153" t="str">
        <f t="shared" ca="1" si="790"/>
        <v/>
      </c>
      <c r="HV153" t="str">
        <f t="shared" ca="1" si="791"/>
        <v/>
      </c>
      <c r="HW153" t="str">
        <f t="shared" ca="1" si="792"/>
        <v/>
      </c>
      <c r="HX153" t="str">
        <f t="shared" ca="1" si="793"/>
        <v/>
      </c>
      <c r="HY153" t="str">
        <f t="shared" ca="1" si="794"/>
        <v/>
      </c>
      <c r="HZ153" t="str">
        <f t="shared" ca="1" si="795"/>
        <v/>
      </c>
      <c r="IA153" t="str">
        <f t="shared" ca="1" si="796"/>
        <v/>
      </c>
      <c r="IB153" t="str">
        <f t="shared" ca="1" si="797"/>
        <v/>
      </c>
      <c r="IC153" t="str">
        <f t="shared" ca="1" si="798"/>
        <v/>
      </c>
      <c r="ID153" t="str">
        <f t="shared" ca="1" si="799"/>
        <v/>
      </c>
      <c r="IE153" t="str">
        <f t="shared" ca="1" si="800"/>
        <v/>
      </c>
      <c r="IF153" t="str">
        <f t="shared" ca="1" si="801"/>
        <v/>
      </c>
      <c r="IG153" t="str">
        <f t="shared" ca="1" si="802"/>
        <v/>
      </c>
      <c r="IH153" t="str">
        <f t="shared" ca="1" si="803"/>
        <v/>
      </c>
      <c r="II153" t="str">
        <f t="shared" ca="1" si="804"/>
        <v/>
      </c>
      <c r="IJ153" t="str">
        <f t="shared" ca="1" si="805"/>
        <v/>
      </c>
      <c r="IK153" t="str">
        <f t="shared" ca="1" si="806"/>
        <v/>
      </c>
      <c r="IL153" t="str">
        <f t="shared" ca="1" si="807"/>
        <v/>
      </c>
      <c r="IM153" t="str">
        <f t="shared" ca="1" si="808"/>
        <v/>
      </c>
      <c r="IN153" t="str">
        <f t="shared" ca="1" si="809"/>
        <v/>
      </c>
      <c r="IO153" t="str">
        <f t="shared" ca="1" si="810"/>
        <v/>
      </c>
      <c r="IP153" t="str">
        <f t="shared" ca="1" si="811"/>
        <v/>
      </c>
      <c r="IQ153" t="str">
        <f t="shared" ca="1" si="812"/>
        <v/>
      </c>
      <c r="IR153" t="str">
        <f t="shared" ca="1" si="813"/>
        <v/>
      </c>
      <c r="IS153" t="str">
        <f t="shared" ca="1" si="814"/>
        <v/>
      </c>
      <c r="IT153" t="str">
        <f t="shared" ca="1" si="815"/>
        <v/>
      </c>
      <c r="IU153" t="str">
        <f t="shared" ca="1" si="816"/>
        <v/>
      </c>
      <c r="IV153" t="str">
        <f t="shared" ca="1" si="817"/>
        <v/>
      </c>
      <c r="IW153" t="str">
        <f t="shared" ca="1" si="818"/>
        <v/>
      </c>
      <c r="IX153" t="str">
        <f t="shared" ca="1" si="819"/>
        <v/>
      </c>
      <c r="IY153" t="str">
        <f t="shared" ca="1" si="820"/>
        <v/>
      </c>
      <c r="IZ153" t="str">
        <f t="shared" ca="1" si="821"/>
        <v/>
      </c>
      <c r="JA153" t="str">
        <f t="shared" ca="1" si="822"/>
        <v/>
      </c>
      <c r="JB153" t="str">
        <f t="shared" ca="1" si="823"/>
        <v/>
      </c>
      <c r="JC153" t="str">
        <f t="shared" ca="1" si="824"/>
        <v/>
      </c>
      <c r="JD153" t="str">
        <f t="shared" ca="1" si="825"/>
        <v/>
      </c>
      <c r="JE153" t="str">
        <f t="shared" ca="1" si="826"/>
        <v/>
      </c>
      <c r="JF153" t="str">
        <f t="shared" ca="1" si="827"/>
        <v/>
      </c>
      <c r="JG153" t="str">
        <f t="shared" ca="1" si="828"/>
        <v/>
      </c>
      <c r="JH153" t="str">
        <f t="shared" ca="1" si="829"/>
        <v/>
      </c>
      <c r="JI153" t="str">
        <f t="shared" ca="1" si="830"/>
        <v/>
      </c>
      <c r="JJ153" t="str">
        <f t="shared" ca="1" si="831"/>
        <v/>
      </c>
      <c r="JK153" t="str">
        <f t="shared" ca="1" si="832"/>
        <v/>
      </c>
      <c r="JL153" t="str">
        <f t="shared" ca="1" si="833"/>
        <v/>
      </c>
      <c r="JM153" t="str">
        <f t="shared" ca="1" si="834"/>
        <v/>
      </c>
      <c r="JN153" t="str">
        <f t="shared" ca="1" si="835"/>
        <v/>
      </c>
      <c r="JO153" t="str">
        <f t="shared" ca="1" si="836"/>
        <v/>
      </c>
      <c r="JP153" t="str">
        <f t="shared" ca="1" si="837"/>
        <v/>
      </c>
      <c r="JQ153" t="str">
        <f t="shared" ca="1" si="838"/>
        <v/>
      </c>
      <c r="JR153" t="str">
        <f t="shared" ca="1" si="839"/>
        <v/>
      </c>
      <c r="JS153" t="str">
        <f t="shared" ca="1" si="840"/>
        <v/>
      </c>
      <c r="JT153" t="str">
        <f t="shared" ca="1" si="841"/>
        <v/>
      </c>
      <c r="JU153" t="str">
        <f t="shared" ca="1" si="842"/>
        <v/>
      </c>
    </row>
    <row r="154" spans="1:281" x14ac:dyDescent="0.25">
      <c r="A154">
        <f t="shared" si="843"/>
        <v>153</v>
      </c>
      <c r="B154" t="str">
        <f t="shared" ca="1" si="572"/>
        <v>Dave Godfrey</v>
      </c>
      <c r="C154">
        <v>7</v>
      </c>
      <c r="D154">
        <f t="shared" si="576"/>
        <v>153</v>
      </c>
      <c r="E154">
        <f t="shared" si="577"/>
        <v>3</v>
      </c>
      <c r="F154">
        <f ca="1">COUNT((AD154,AP154,BB154,BN154,BZ154,CL154,CX154,DJ154,DV154,EH154,ET154,FF154,FR154,GD154,GP154,HB154,HN154,HZ154,IL154,IX154,JJ154,JV154,KH154,KT154,LF154,LR154))</f>
        <v>0</v>
      </c>
      <c r="G154">
        <f t="shared" ca="1" si="578"/>
        <v>0</v>
      </c>
      <c r="H154">
        <f t="shared" ca="1" si="579"/>
        <v>0</v>
      </c>
      <c r="I154">
        <f t="shared" ca="1" si="573"/>
        <v>0</v>
      </c>
      <c r="J154">
        <f t="shared" ca="1" si="580"/>
        <v>0</v>
      </c>
      <c r="K154">
        <f t="shared" ca="1" si="581"/>
        <v>-1</v>
      </c>
      <c r="L154">
        <f t="shared" ca="1" si="565"/>
        <v>9</v>
      </c>
      <c r="M154">
        <f t="shared" ca="1" si="582"/>
        <v>0</v>
      </c>
      <c r="N154">
        <f t="shared" ca="1" si="566"/>
        <v>65</v>
      </c>
      <c r="O154">
        <f t="shared" ca="1" si="583"/>
        <v>-1</v>
      </c>
      <c r="P154">
        <f t="shared" ca="1" si="567"/>
        <v>9</v>
      </c>
      <c r="Q154">
        <f t="shared" ca="1" si="584"/>
        <v>0</v>
      </c>
      <c r="R154">
        <f t="shared" ca="1" si="585"/>
        <v>0</v>
      </c>
      <c r="S154">
        <f t="shared" ca="1" si="586"/>
        <v>0</v>
      </c>
      <c r="T154">
        <f t="shared" ca="1" si="587"/>
        <v>0</v>
      </c>
      <c r="U154" t="str">
        <f t="shared" ca="1" si="574"/>
        <v>999999999999Dave Godfrey</v>
      </c>
      <c r="V154">
        <f t="shared" ca="1" si="568"/>
        <v>343</v>
      </c>
      <c r="W154">
        <f t="shared" si="588"/>
        <v>153</v>
      </c>
      <c r="X154" t="e">
        <f t="shared" ca="1" si="569"/>
        <v>#N/A</v>
      </c>
      <c r="Y154">
        <f t="shared" ca="1" si="589"/>
        <v>0</v>
      </c>
      <c r="Z154" t="str">
        <f t="shared" ca="1" si="590"/>
        <v>999Dave Godfreyzz</v>
      </c>
      <c r="AA154">
        <f t="shared" ca="1" si="570"/>
        <v>56</v>
      </c>
      <c r="AB154">
        <f t="shared" si="591"/>
        <v>153</v>
      </c>
      <c r="AC154" t="e">
        <f t="shared" ca="1" si="571"/>
        <v>#N/A</v>
      </c>
      <c r="AD154" t="str">
        <f t="shared" ca="1" si="592"/>
        <v/>
      </c>
      <c r="AE154" t="str">
        <f t="shared" ca="1" si="593"/>
        <v/>
      </c>
      <c r="AF154" t="str">
        <f t="shared" ca="1" si="594"/>
        <v/>
      </c>
      <c r="AG154" t="str">
        <f t="shared" ca="1" si="595"/>
        <v/>
      </c>
      <c r="AH154" t="str">
        <f t="shared" ca="1" si="596"/>
        <v/>
      </c>
      <c r="AI154" t="str">
        <f t="shared" ca="1" si="597"/>
        <v/>
      </c>
      <c r="AJ154" t="str">
        <f t="shared" ca="1" si="598"/>
        <v/>
      </c>
      <c r="AK154" t="str">
        <f t="shared" ca="1" si="599"/>
        <v/>
      </c>
      <c r="AL154" t="str">
        <f t="shared" ca="1" si="600"/>
        <v/>
      </c>
      <c r="AM154" t="str">
        <f t="shared" ca="1" si="601"/>
        <v/>
      </c>
      <c r="AN154" t="str">
        <f t="shared" ca="1" si="602"/>
        <v/>
      </c>
      <c r="AO154" t="str">
        <f t="shared" ca="1" si="603"/>
        <v/>
      </c>
      <c r="AP154" t="str">
        <f t="shared" ca="1" si="604"/>
        <v/>
      </c>
      <c r="AQ154" t="str">
        <f t="shared" ca="1" si="605"/>
        <v/>
      </c>
      <c r="AR154" t="str">
        <f t="shared" ca="1" si="606"/>
        <v/>
      </c>
      <c r="AS154" t="str">
        <f t="shared" ca="1" si="607"/>
        <v/>
      </c>
      <c r="AT154" t="str">
        <f t="shared" ca="1" si="608"/>
        <v/>
      </c>
      <c r="AU154" t="str">
        <f t="shared" ca="1" si="609"/>
        <v/>
      </c>
      <c r="AV154" t="str">
        <f t="shared" ca="1" si="610"/>
        <v/>
      </c>
      <c r="AW154" t="str">
        <f t="shared" ca="1" si="611"/>
        <v/>
      </c>
      <c r="AX154" t="str">
        <f t="shared" ca="1" si="612"/>
        <v/>
      </c>
      <c r="AY154" t="str">
        <f t="shared" ca="1" si="613"/>
        <v/>
      </c>
      <c r="AZ154" t="str">
        <f t="shared" ca="1" si="614"/>
        <v/>
      </c>
      <c r="BA154" t="str">
        <f t="shared" ca="1" si="615"/>
        <v/>
      </c>
      <c r="BB154" t="str">
        <f t="shared" ca="1" si="616"/>
        <v/>
      </c>
      <c r="BC154" t="str">
        <f t="shared" ca="1" si="617"/>
        <v/>
      </c>
      <c r="BD154" t="str">
        <f t="shared" ca="1" si="618"/>
        <v/>
      </c>
      <c r="BE154" t="str">
        <f t="shared" ca="1" si="619"/>
        <v/>
      </c>
      <c r="BF154" t="str">
        <f t="shared" ca="1" si="620"/>
        <v/>
      </c>
      <c r="BG154" t="str">
        <f t="shared" ca="1" si="621"/>
        <v/>
      </c>
      <c r="BH154" t="str">
        <f t="shared" ca="1" si="622"/>
        <v/>
      </c>
      <c r="BI154" t="str">
        <f t="shared" ca="1" si="623"/>
        <v/>
      </c>
      <c r="BJ154" t="str">
        <f t="shared" ca="1" si="624"/>
        <v/>
      </c>
      <c r="BK154" t="str">
        <f t="shared" ca="1" si="625"/>
        <v/>
      </c>
      <c r="BL154" t="str">
        <f t="shared" ca="1" si="626"/>
        <v/>
      </c>
      <c r="BM154" t="str">
        <f t="shared" ca="1" si="627"/>
        <v/>
      </c>
      <c r="BN154" t="str">
        <f t="shared" ca="1" si="628"/>
        <v/>
      </c>
      <c r="BO154" t="str">
        <f t="shared" ca="1" si="629"/>
        <v/>
      </c>
      <c r="BP154" t="str">
        <f t="shared" ca="1" si="630"/>
        <v/>
      </c>
      <c r="BQ154" t="str">
        <f t="shared" ca="1" si="631"/>
        <v/>
      </c>
      <c r="BR154" t="str">
        <f t="shared" ca="1" si="632"/>
        <v/>
      </c>
      <c r="BS154" t="str">
        <f t="shared" ca="1" si="633"/>
        <v/>
      </c>
      <c r="BT154" t="str">
        <f t="shared" ca="1" si="634"/>
        <v/>
      </c>
      <c r="BU154" t="str">
        <f t="shared" ca="1" si="635"/>
        <v/>
      </c>
      <c r="BV154" t="str">
        <f t="shared" ca="1" si="636"/>
        <v/>
      </c>
      <c r="BW154" t="str">
        <f t="shared" ca="1" si="637"/>
        <v/>
      </c>
      <c r="BX154" t="str">
        <f t="shared" ca="1" si="638"/>
        <v/>
      </c>
      <c r="BY154" t="str">
        <f t="shared" ca="1" si="639"/>
        <v/>
      </c>
      <c r="BZ154" t="str">
        <f t="shared" ca="1" si="640"/>
        <v/>
      </c>
      <c r="CA154" t="str">
        <f t="shared" ca="1" si="641"/>
        <v/>
      </c>
      <c r="CB154" t="str">
        <f t="shared" ca="1" si="642"/>
        <v/>
      </c>
      <c r="CC154" t="str">
        <f t="shared" ca="1" si="643"/>
        <v/>
      </c>
      <c r="CD154" t="str">
        <f t="shared" ca="1" si="644"/>
        <v/>
      </c>
      <c r="CE154" t="str">
        <f t="shared" ca="1" si="645"/>
        <v/>
      </c>
      <c r="CF154" t="str">
        <f t="shared" ca="1" si="646"/>
        <v/>
      </c>
      <c r="CG154" t="str">
        <f t="shared" ca="1" si="647"/>
        <v/>
      </c>
      <c r="CH154" t="str">
        <f t="shared" ca="1" si="648"/>
        <v/>
      </c>
      <c r="CI154" t="str">
        <f t="shared" ca="1" si="649"/>
        <v/>
      </c>
      <c r="CJ154" t="str">
        <f t="shared" ca="1" si="650"/>
        <v/>
      </c>
      <c r="CK154" t="str">
        <f t="shared" ca="1" si="651"/>
        <v/>
      </c>
      <c r="CL154" t="str">
        <f t="shared" ca="1" si="652"/>
        <v/>
      </c>
      <c r="CM154" t="str">
        <f t="shared" ca="1" si="653"/>
        <v/>
      </c>
      <c r="CN154" t="str">
        <f t="shared" ca="1" si="654"/>
        <v/>
      </c>
      <c r="CO154" t="str">
        <f t="shared" ca="1" si="655"/>
        <v/>
      </c>
      <c r="CP154" t="str">
        <f t="shared" ca="1" si="656"/>
        <v/>
      </c>
      <c r="CQ154" t="str">
        <f t="shared" ca="1" si="657"/>
        <v/>
      </c>
      <c r="CR154" t="str">
        <f t="shared" ca="1" si="658"/>
        <v/>
      </c>
      <c r="CS154" t="str">
        <f t="shared" ca="1" si="659"/>
        <v/>
      </c>
      <c r="CT154" t="str">
        <f t="shared" ca="1" si="660"/>
        <v/>
      </c>
      <c r="CU154" t="str">
        <f t="shared" ca="1" si="661"/>
        <v/>
      </c>
      <c r="CV154" t="str">
        <f t="shared" ca="1" si="662"/>
        <v/>
      </c>
      <c r="CW154" t="str">
        <f t="shared" ca="1" si="663"/>
        <v/>
      </c>
      <c r="CX154" t="str">
        <f t="shared" ca="1" si="664"/>
        <v/>
      </c>
      <c r="CY154" t="str">
        <f t="shared" ca="1" si="665"/>
        <v/>
      </c>
      <c r="CZ154" t="str">
        <f t="shared" ca="1" si="666"/>
        <v/>
      </c>
      <c r="DA154" t="str">
        <f t="shared" ca="1" si="667"/>
        <v/>
      </c>
      <c r="DB154" t="str">
        <f t="shared" ca="1" si="668"/>
        <v/>
      </c>
      <c r="DC154" t="str">
        <f t="shared" ca="1" si="669"/>
        <v/>
      </c>
      <c r="DD154" t="str">
        <f t="shared" ca="1" si="670"/>
        <v/>
      </c>
      <c r="DE154" t="str">
        <f t="shared" ca="1" si="671"/>
        <v/>
      </c>
      <c r="DF154" t="str">
        <f t="shared" ca="1" si="672"/>
        <v/>
      </c>
      <c r="DG154" t="str">
        <f t="shared" ca="1" si="673"/>
        <v/>
      </c>
      <c r="DH154" t="str">
        <f t="shared" ca="1" si="674"/>
        <v/>
      </c>
      <c r="DI154" t="str">
        <f t="shared" ca="1" si="675"/>
        <v/>
      </c>
      <c r="DJ154" t="str">
        <f t="shared" ca="1" si="676"/>
        <v/>
      </c>
      <c r="DK154" t="str">
        <f t="shared" ca="1" si="677"/>
        <v/>
      </c>
      <c r="DL154" t="str">
        <f t="shared" ca="1" si="678"/>
        <v/>
      </c>
      <c r="DM154" t="str">
        <f t="shared" ca="1" si="679"/>
        <v/>
      </c>
      <c r="DN154" t="str">
        <f t="shared" ca="1" si="680"/>
        <v/>
      </c>
      <c r="DO154" t="str">
        <f t="shared" ca="1" si="681"/>
        <v/>
      </c>
      <c r="DP154" t="str">
        <f t="shared" ca="1" si="682"/>
        <v/>
      </c>
      <c r="DQ154" t="str">
        <f t="shared" ca="1" si="683"/>
        <v/>
      </c>
      <c r="DR154" t="str">
        <f t="shared" ca="1" si="684"/>
        <v/>
      </c>
      <c r="DS154" t="str">
        <f t="shared" ca="1" si="685"/>
        <v/>
      </c>
      <c r="DT154" t="str">
        <f t="shared" ca="1" si="686"/>
        <v/>
      </c>
      <c r="DU154" t="str">
        <f t="shared" ca="1" si="687"/>
        <v/>
      </c>
      <c r="DV154" t="str">
        <f t="shared" ca="1" si="575"/>
        <v/>
      </c>
      <c r="DW154" t="str">
        <f t="shared" ca="1" si="688"/>
        <v/>
      </c>
      <c r="DX154" t="str">
        <f t="shared" ca="1" si="689"/>
        <v/>
      </c>
      <c r="DY154" t="str">
        <f t="shared" ca="1" si="690"/>
        <v/>
      </c>
      <c r="DZ154" t="str">
        <f t="shared" ca="1" si="691"/>
        <v/>
      </c>
      <c r="EA154" t="str">
        <f t="shared" ca="1" si="692"/>
        <v/>
      </c>
      <c r="EB154" t="str">
        <f t="shared" ca="1" si="693"/>
        <v/>
      </c>
      <c r="EC154" t="str">
        <f t="shared" ca="1" si="694"/>
        <v/>
      </c>
      <c r="ED154" t="str">
        <f t="shared" ca="1" si="695"/>
        <v/>
      </c>
      <c r="EE154" t="str">
        <f t="shared" ca="1" si="696"/>
        <v/>
      </c>
      <c r="EF154" t="str">
        <f t="shared" ca="1" si="697"/>
        <v/>
      </c>
      <c r="EG154" t="str">
        <f t="shared" ca="1" si="698"/>
        <v/>
      </c>
      <c r="EH154" t="str">
        <f t="shared" ca="1" si="699"/>
        <v/>
      </c>
      <c r="EI154" t="str">
        <f t="shared" ca="1" si="700"/>
        <v/>
      </c>
      <c r="EJ154" t="str">
        <f t="shared" ca="1" si="701"/>
        <v/>
      </c>
      <c r="EK154" t="str">
        <f t="shared" ca="1" si="702"/>
        <v/>
      </c>
      <c r="EL154" t="str">
        <f t="shared" ca="1" si="703"/>
        <v/>
      </c>
      <c r="EM154" t="str">
        <f t="shared" ca="1" si="704"/>
        <v/>
      </c>
      <c r="EN154" t="str">
        <f t="shared" ca="1" si="705"/>
        <v/>
      </c>
      <c r="EO154" t="str">
        <f t="shared" ca="1" si="706"/>
        <v/>
      </c>
      <c r="EP154" t="str">
        <f t="shared" ca="1" si="707"/>
        <v/>
      </c>
      <c r="EQ154" t="str">
        <f t="shared" ca="1" si="708"/>
        <v/>
      </c>
      <c r="ER154" t="str">
        <f t="shared" ca="1" si="709"/>
        <v/>
      </c>
      <c r="ES154" t="str">
        <f t="shared" ca="1" si="710"/>
        <v/>
      </c>
      <c r="ET154" t="str">
        <f t="shared" ca="1" si="711"/>
        <v/>
      </c>
      <c r="EU154" t="str">
        <f t="shared" ca="1" si="712"/>
        <v/>
      </c>
      <c r="EV154" t="str">
        <f t="shared" ca="1" si="713"/>
        <v/>
      </c>
      <c r="EW154" t="str">
        <f t="shared" ca="1" si="714"/>
        <v/>
      </c>
      <c r="EX154" t="str">
        <f t="shared" ca="1" si="715"/>
        <v/>
      </c>
      <c r="EY154" t="str">
        <f t="shared" ca="1" si="716"/>
        <v/>
      </c>
      <c r="EZ154" t="str">
        <f t="shared" ca="1" si="717"/>
        <v/>
      </c>
      <c r="FA154" t="str">
        <f t="shared" ca="1" si="718"/>
        <v/>
      </c>
      <c r="FB154" t="str">
        <f t="shared" ca="1" si="719"/>
        <v/>
      </c>
      <c r="FC154" t="str">
        <f t="shared" ca="1" si="720"/>
        <v/>
      </c>
      <c r="FD154" t="str">
        <f t="shared" ca="1" si="721"/>
        <v/>
      </c>
      <c r="FE154" t="str">
        <f t="shared" ca="1" si="722"/>
        <v/>
      </c>
      <c r="FF154" t="str">
        <f t="shared" ca="1" si="723"/>
        <v/>
      </c>
      <c r="FG154" t="str">
        <f t="shared" ca="1" si="724"/>
        <v/>
      </c>
      <c r="FH154" t="str">
        <f t="shared" ca="1" si="725"/>
        <v/>
      </c>
      <c r="FI154" t="str">
        <f t="shared" ca="1" si="726"/>
        <v/>
      </c>
      <c r="FJ154" t="str">
        <f t="shared" ca="1" si="727"/>
        <v/>
      </c>
      <c r="FK154" t="str">
        <f t="shared" ca="1" si="728"/>
        <v/>
      </c>
      <c r="FL154" t="str">
        <f t="shared" ca="1" si="729"/>
        <v/>
      </c>
      <c r="FM154" t="str">
        <f t="shared" ca="1" si="730"/>
        <v/>
      </c>
      <c r="FN154" t="str">
        <f t="shared" ca="1" si="731"/>
        <v/>
      </c>
      <c r="FO154" t="str">
        <f t="shared" ca="1" si="732"/>
        <v/>
      </c>
      <c r="FP154" t="str">
        <f t="shared" ca="1" si="733"/>
        <v/>
      </c>
      <c r="FQ154" t="str">
        <f t="shared" ca="1" si="734"/>
        <v/>
      </c>
      <c r="FR154" t="str">
        <f t="shared" ca="1" si="735"/>
        <v/>
      </c>
      <c r="FS154" t="str">
        <f t="shared" ca="1" si="736"/>
        <v/>
      </c>
      <c r="FT154" t="str">
        <f t="shared" ca="1" si="737"/>
        <v/>
      </c>
      <c r="FU154" t="str">
        <f t="shared" ca="1" si="738"/>
        <v/>
      </c>
      <c r="FV154" t="str">
        <f t="shared" ca="1" si="739"/>
        <v/>
      </c>
      <c r="FW154" t="str">
        <f t="shared" ca="1" si="740"/>
        <v/>
      </c>
      <c r="FX154" t="str">
        <f t="shared" ca="1" si="741"/>
        <v/>
      </c>
      <c r="FY154" t="str">
        <f t="shared" ca="1" si="742"/>
        <v/>
      </c>
      <c r="FZ154" t="str">
        <f t="shared" ca="1" si="743"/>
        <v/>
      </c>
      <c r="GA154" t="str">
        <f t="shared" ca="1" si="744"/>
        <v/>
      </c>
      <c r="GB154" t="str">
        <f t="shared" ca="1" si="745"/>
        <v/>
      </c>
      <c r="GC154" t="str">
        <f t="shared" ca="1" si="746"/>
        <v/>
      </c>
      <c r="GD154" t="str">
        <f t="shared" ca="1" si="747"/>
        <v/>
      </c>
      <c r="GE154" t="str">
        <f t="shared" ca="1" si="748"/>
        <v/>
      </c>
      <c r="GF154" t="str">
        <f t="shared" ca="1" si="749"/>
        <v/>
      </c>
      <c r="GG154" t="str">
        <f t="shared" ca="1" si="750"/>
        <v/>
      </c>
      <c r="GH154" t="str">
        <f t="shared" ca="1" si="751"/>
        <v/>
      </c>
      <c r="GI154" t="str">
        <f t="shared" ca="1" si="752"/>
        <v/>
      </c>
      <c r="GJ154" t="str">
        <f t="shared" ca="1" si="753"/>
        <v/>
      </c>
      <c r="GK154" t="str">
        <f t="shared" ca="1" si="754"/>
        <v/>
      </c>
      <c r="GL154" t="str">
        <f t="shared" ca="1" si="755"/>
        <v/>
      </c>
      <c r="GM154" t="str">
        <f t="shared" ca="1" si="756"/>
        <v/>
      </c>
      <c r="GN154" t="str">
        <f t="shared" ca="1" si="757"/>
        <v/>
      </c>
      <c r="GO154" t="str">
        <f t="shared" ca="1" si="758"/>
        <v/>
      </c>
      <c r="GP154" t="str">
        <f t="shared" ca="1" si="759"/>
        <v/>
      </c>
      <c r="GQ154" t="str">
        <f t="shared" ca="1" si="760"/>
        <v/>
      </c>
      <c r="GR154" t="str">
        <f t="shared" ca="1" si="761"/>
        <v/>
      </c>
      <c r="GS154" t="str">
        <f t="shared" ca="1" si="762"/>
        <v/>
      </c>
      <c r="GT154" t="str">
        <f t="shared" ca="1" si="763"/>
        <v/>
      </c>
      <c r="GU154" t="str">
        <f t="shared" ca="1" si="764"/>
        <v/>
      </c>
      <c r="GV154" t="str">
        <f t="shared" ca="1" si="765"/>
        <v/>
      </c>
      <c r="GW154" t="str">
        <f t="shared" ca="1" si="766"/>
        <v/>
      </c>
      <c r="GX154" t="str">
        <f t="shared" ca="1" si="767"/>
        <v/>
      </c>
      <c r="GY154" t="str">
        <f t="shared" ca="1" si="768"/>
        <v/>
      </c>
      <c r="GZ154" t="str">
        <f t="shared" ca="1" si="769"/>
        <v/>
      </c>
      <c r="HA154" t="str">
        <f t="shared" ca="1" si="770"/>
        <v/>
      </c>
      <c r="HB154" t="str">
        <f t="shared" ca="1" si="771"/>
        <v/>
      </c>
      <c r="HC154" t="str">
        <f t="shared" ca="1" si="772"/>
        <v/>
      </c>
      <c r="HD154" t="str">
        <f t="shared" ca="1" si="773"/>
        <v/>
      </c>
      <c r="HE154" t="str">
        <f t="shared" ca="1" si="774"/>
        <v/>
      </c>
      <c r="HF154" t="str">
        <f t="shared" ca="1" si="775"/>
        <v/>
      </c>
      <c r="HG154" t="str">
        <f t="shared" ca="1" si="776"/>
        <v/>
      </c>
      <c r="HH154" t="str">
        <f t="shared" ca="1" si="777"/>
        <v/>
      </c>
      <c r="HI154" t="str">
        <f t="shared" ca="1" si="778"/>
        <v/>
      </c>
      <c r="HJ154" t="str">
        <f t="shared" ca="1" si="779"/>
        <v/>
      </c>
      <c r="HK154" t="str">
        <f t="shared" ca="1" si="780"/>
        <v/>
      </c>
      <c r="HL154" t="str">
        <f t="shared" ca="1" si="781"/>
        <v/>
      </c>
      <c r="HM154" t="str">
        <f t="shared" ca="1" si="782"/>
        <v/>
      </c>
      <c r="HN154" t="str">
        <f t="shared" ca="1" si="783"/>
        <v/>
      </c>
      <c r="HO154" t="str">
        <f t="shared" ca="1" si="784"/>
        <v/>
      </c>
      <c r="HP154" t="str">
        <f t="shared" ca="1" si="785"/>
        <v/>
      </c>
      <c r="HQ154" t="str">
        <f t="shared" ca="1" si="786"/>
        <v/>
      </c>
      <c r="HR154" t="str">
        <f t="shared" ca="1" si="787"/>
        <v/>
      </c>
      <c r="HS154" t="str">
        <f t="shared" ca="1" si="788"/>
        <v/>
      </c>
      <c r="HT154" t="str">
        <f t="shared" ca="1" si="789"/>
        <v/>
      </c>
      <c r="HU154" t="str">
        <f t="shared" ca="1" si="790"/>
        <v/>
      </c>
      <c r="HV154" t="str">
        <f t="shared" ca="1" si="791"/>
        <v/>
      </c>
      <c r="HW154" t="str">
        <f t="shared" ca="1" si="792"/>
        <v/>
      </c>
      <c r="HX154" t="str">
        <f t="shared" ca="1" si="793"/>
        <v/>
      </c>
      <c r="HY154" t="str">
        <f t="shared" ca="1" si="794"/>
        <v/>
      </c>
      <c r="HZ154" t="str">
        <f t="shared" ca="1" si="795"/>
        <v/>
      </c>
      <c r="IA154" t="str">
        <f t="shared" ca="1" si="796"/>
        <v/>
      </c>
      <c r="IB154" t="str">
        <f t="shared" ca="1" si="797"/>
        <v/>
      </c>
      <c r="IC154" t="str">
        <f t="shared" ca="1" si="798"/>
        <v/>
      </c>
      <c r="ID154" t="str">
        <f t="shared" ca="1" si="799"/>
        <v/>
      </c>
      <c r="IE154" t="str">
        <f t="shared" ca="1" si="800"/>
        <v/>
      </c>
      <c r="IF154" t="str">
        <f t="shared" ca="1" si="801"/>
        <v/>
      </c>
      <c r="IG154" t="str">
        <f t="shared" ca="1" si="802"/>
        <v/>
      </c>
      <c r="IH154" t="str">
        <f t="shared" ca="1" si="803"/>
        <v/>
      </c>
      <c r="II154" t="str">
        <f t="shared" ca="1" si="804"/>
        <v/>
      </c>
      <c r="IJ154" t="str">
        <f t="shared" ca="1" si="805"/>
        <v/>
      </c>
      <c r="IK154" t="str">
        <f t="shared" ca="1" si="806"/>
        <v/>
      </c>
      <c r="IL154" t="str">
        <f t="shared" ca="1" si="807"/>
        <v/>
      </c>
      <c r="IM154" t="str">
        <f t="shared" ca="1" si="808"/>
        <v/>
      </c>
      <c r="IN154" t="str">
        <f t="shared" ca="1" si="809"/>
        <v/>
      </c>
      <c r="IO154" t="str">
        <f t="shared" ca="1" si="810"/>
        <v/>
      </c>
      <c r="IP154" t="str">
        <f t="shared" ca="1" si="811"/>
        <v/>
      </c>
      <c r="IQ154" t="str">
        <f t="shared" ca="1" si="812"/>
        <v/>
      </c>
      <c r="IR154" t="str">
        <f t="shared" ca="1" si="813"/>
        <v/>
      </c>
      <c r="IS154" t="str">
        <f t="shared" ca="1" si="814"/>
        <v/>
      </c>
      <c r="IT154" t="str">
        <f t="shared" ca="1" si="815"/>
        <v/>
      </c>
      <c r="IU154" t="str">
        <f t="shared" ca="1" si="816"/>
        <v/>
      </c>
      <c r="IV154" t="str">
        <f t="shared" ca="1" si="817"/>
        <v/>
      </c>
      <c r="IW154" t="str">
        <f t="shared" ca="1" si="818"/>
        <v/>
      </c>
      <c r="IX154" t="str">
        <f t="shared" ca="1" si="819"/>
        <v/>
      </c>
      <c r="IY154" t="str">
        <f t="shared" ca="1" si="820"/>
        <v/>
      </c>
      <c r="IZ154" t="str">
        <f t="shared" ca="1" si="821"/>
        <v/>
      </c>
      <c r="JA154" t="str">
        <f t="shared" ca="1" si="822"/>
        <v/>
      </c>
      <c r="JB154" t="str">
        <f t="shared" ca="1" si="823"/>
        <v/>
      </c>
      <c r="JC154" t="str">
        <f t="shared" ca="1" si="824"/>
        <v/>
      </c>
      <c r="JD154" t="str">
        <f t="shared" ca="1" si="825"/>
        <v/>
      </c>
      <c r="JE154" t="str">
        <f t="shared" ca="1" si="826"/>
        <v/>
      </c>
      <c r="JF154" t="str">
        <f t="shared" ca="1" si="827"/>
        <v/>
      </c>
      <c r="JG154" t="str">
        <f t="shared" ca="1" si="828"/>
        <v/>
      </c>
      <c r="JH154" t="str">
        <f t="shared" ca="1" si="829"/>
        <v/>
      </c>
      <c r="JI154" t="str">
        <f t="shared" ca="1" si="830"/>
        <v/>
      </c>
      <c r="JJ154" t="str">
        <f t="shared" ca="1" si="831"/>
        <v/>
      </c>
      <c r="JK154" t="str">
        <f t="shared" ca="1" si="832"/>
        <v/>
      </c>
      <c r="JL154" t="str">
        <f t="shared" ca="1" si="833"/>
        <v/>
      </c>
      <c r="JM154" t="str">
        <f t="shared" ca="1" si="834"/>
        <v/>
      </c>
      <c r="JN154" t="str">
        <f t="shared" ca="1" si="835"/>
        <v/>
      </c>
      <c r="JO154" t="str">
        <f t="shared" ca="1" si="836"/>
        <v/>
      </c>
      <c r="JP154" t="str">
        <f t="shared" ca="1" si="837"/>
        <v/>
      </c>
      <c r="JQ154" t="str">
        <f t="shared" ca="1" si="838"/>
        <v/>
      </c>
      <c r="JR154" t="str">
        <f t="shared" ca="1" si="839"/>
        <v/>
      </c>
      <c r="JS154" t="str">
        <f t="shared" ca="1" si="840"/>
        <v/>
      </c>
      <c r="JT154" t="str">
        <f t="shared" ca="1" si="841"/>
        <v/>
      </c>
      <c r="JU154" t="str">
        <f t="shared" ca="1" si="842"/>
        <v/>
      </c>
    </row>
    <row r="155" spans="1:281" x14ac:dyDescent="0.25">
      <c r="A155">
        <f t="shared" si="843"/>
        <v>154</v>
      </c>
      <c r="B155" t="str">
        <f t="shared" ca="1" si="572"/>
        <v>Matt Chamberlain</v>
      </c>
      <c r="C155">
        <v>7</v>
      </c>
      <c r="D155">
        <f t="shared" si="576"/>
        <v>154</v>
      </c>
      <c r="E155">
        <f t="shared" si="577"/>
        <v>4</v>
      </c>
      <c r="F155">
        <f ca="1">COUNT((AD155,AP155,BB155,BN155,BZ155,CL155,CX155,DJ155,DV155,EH155,ET155,FF155,FR155,GD155,GP155,HB155,HN155,HZ155,IL155,IX155,JJ155,JV155,KH155,KT155,LF155,LR155))</f>
        <v>2</v>
      </c>
      <c r="G155">
        <f t="shared" ca="1" si="578"/>
        <v>1</v>
      </c>
      <c r="H155">
        <f t="shared" ca="1" si="579"/>
        <v>50</v>
      </c>
      <c r="I155">
        <f t="shared" ca="1" si="573"/>
        <v>22.5</v>
      </c>
      <c r="J155">
        <f t="shared" ca="1" si="580"/>
        <v>23.5</v>
      </c>
      <c r="K155">
        <f t="shared" ca="1" si="581"/>
        <v>23.4999999845</v>
      </c>
      <c r="L155">
        <f t="shared" ref="L155:L218" ca="1" si="844">IF(ROW()-1&gt;COUNT($K$2:$K$351),"",INDEX($A$2:$A$351,MATCH(LARGE($K$2:$K$351,ROW()-1),$K$2:$K$351,0)))</f>
        <v>9</v>
      </c>
      <c r="M155">
        <f t="shared" ca="1" si="582"/>
        <v>24.05</v>
      </c>
      <c r="N155">
        <f t="shared" ref="N155:N218" ca="1" si="845">RANK(M155,$M$2:$M$351,0)</f>
        <v>23</v>
      </c>
      <c r="O155">
        <f t="shared" ca="1" si="583"/>
        <v>24.049999984500001</v>
      </c>
      <c r="P155">
        <f t="shared" ref="P155:P218" ca="1" si="846">IF(ROW()-1&gt;COUNT($O$2:$O$351),"",INDEX($A$2:$A$351,MATCH(LARGE($O$2:$O$351,ROW()-1),$O$2:$O$351,0)))</f>
        <v>9</v>
      </c>
      <c r="Q155">
        <f t="shared" ca="1" si="584"/>
        <v>5</v>
      </c>
      <c r="R155">
        <f t="shared" ca="1" si="585"/>
        <v>2</v>
      </c>
      <c r="S155">
        <f t="shared" ca="1" si="586"/>
        <v>1</v>
      </c>
      <c r="T155">
        <f t="shared" ca="1" si="587"/>
        <v>12</v>
      </c>
      <c r="U155" t="str">
        <f t="shared" ca="1" si="574"/>
        <v>987998997994Matt Chamberlain</v>
      </c>
      <c r="V155">
        <f t="shared" ref="V155:V218" ca="1" si="847">COUNTIF($U$2:$U$351,"&lt;="&amp;U155)</f>
        <v>30</v>
      </c>
      <c r="W155">
        <f t="shared" si="588"/>
        <v>154</v>
      </c>
      <c r="X155" t="e">
        <f t="shared" ref="X155:X218" ca="1" si="848">VLOOKUP(A155,$V$2:$W$351,2,FALSE)</f>
        <v>#N/A</v>
      </c>
      <c r="Y155">
        <f t="shared" ca="1" si="589"/>
        <v>2</v>
      </c>
      <c r="Z155" t="str">
        <f t="shared" ca="1" si="590"/>
        <v>997Matt Chamberlainzz</v>
      </c>
      <c r="AA155">
        <f t="shared" ref="AA155:AA218" ca="1" si="849">COUNTIF($Z$2:$Z$351,"&lt;="&amp;Z155)</f>
        <v>12</v>
      </c>
      <c r="AB155">
        <f t="shared" si="591"/>
        <v>154</v>
      </c>
      <c r="AC155" t="e">
        <f t="shared" ref="AC155:AC218" ca="1" si="850">VLOOKUP(A155,$AA$2:$AB$351,2,FALSE)</f>
        <v>#N/A</v>
      </c>
      <c r="AD155">
        <f t="shared" ca="1" si="592"/>
        <v>20.95</v>
      </c>
      <c r="AE155" t="str">
        <f t="shared" ca="1" si="593"/>
        <v>WON</v>
      </c>
      <c r="AF155">
        <f t="shared" ca="1" si="594"/>
        <v>3</v>
      </c>
      <c r="AG155">
        <f t="shared" ca="1" si="595"/>
        <v>1</v>
      </c>
      <c r="AH155">
        <f t="shared" ca="1" si="596"/>
        <v>0</v>
      </c>
      <c r="AI155">
        <f t="shared" ca="1" si="597"/>
        <v>2</v>
      </c>
      <c r="AJ155">
        <f t="shared" ca="1" si="598"/>
        <v>47</v>
      </c>
      <c r="AK155">
        <f t="shared" ca="1" si="599"/>
        <v>0</v>
      </c>
      <c r="AL155">
        <f t="shared" ca="1" si="600"/>
        <v>20</v>
      </c>
      <c r="AM155">
        <f t="shared" ca="1" si="601"/>
        <v>20</v>
      </c>
      <c r="AN155">
        <f t="shared" ca="1" si="602"/>
        <v>50</v>
      </c>
      <c r="AO155">
        <f t="shared" ca="1" si="603"/>
        <v>0</v>
      </c>
      <c r="AP155">
        <f t="shared" ca="1" si="604"/>
        <v>24.05</v>
      </c>
      <c r="AQ155" t="str">
        <f t="shared" ca="1" si="605"/>
        <v>LOST</v>
      </c>
      <c r="AR155">
        <f t="shared" ca="1" si="606"/>
        <v>2</v>
      </c>
      <c r="AS155">
        <f t="shared" ca="1" si="607"/>
        <v>1</v>
      </c>
      <c r="AT155">
        <f t="shared" ca="1" si="608"/>
        <v>1</v>
      </c>
      <c r="AU155">
        <f t="shared" ca="1" si="609"/>
        <v>0</v>
      </c>
      <c r="AV155">
        <f t="shared" ca="1" si="610"/>
        <v>0</v>
      </c>
      <c r="AW155">
        <f t="shared" ca="1" si="611"/>
        <v>36</v>
      </c>
      <c r="AX155">
        <f t="shared" ca="1" si="612"/>
        <v>40</v>
      </c>
      <c r="AY155">
        <f t="shared" ca="1" si="613"/>
        <v>0</v>
      </c>
      <c r="AZ155">
        <f t="shared" ca="1" si="614"/>
        <v>0</v>
      </c>
      <c r="BA155">
        <f t="shared" ca="1" si="615"/>
        <v>0</v>
      </c>
      <c r="BB155" t="str">
        <f t="shared" ca="1" si="616"/>
        <v/>
      </c>
      <c r="BC155" t="str">
        <f t="shared" ca="1" si="617"/>
        <v/>
      </c>
      <c r="BD155" t="str">
        <f t="shared" ca="1" si="618"/>
        <v/>
      </c>
      <c r="BE155" t="str">
        <f t="shared" ca="1" si="619"/>
        <v/>
      </c>
      <c r="BF155" t="str">
        <f t="shared" ca="1" si="620"/>
        <v/>
      </c>
      <c r="BG155" t="str">
        <f t="shared" ca="1" si="621"/>
        <v/>
      </c>
      <c r="BH155" t="str">
        <f t="shared" ca="1" si="622"/>
        <v/>
      </c>
      <c r="BI155" t="str">
        <f t="shared" ca="1" si="623"/>
        <v/>
      </c>
      <c r="BJ155" t="str">
        <f t="shared" ca="1" si="624"/>
        <v/>
      </c>
      <c r="BK155" t="str">
        <f t="shared" ca="1" si="625"/>
        <v/>
      </c>
      <c r="BL155" t="str">
        <f t="shared" ca="1" si="626"/>
        <v/>
      </c>
      <c r="BM155" t="str">
        <f t="shared" ca="1" si="627"/>
        <v/>
      </c>
      <c r="BN155" t="str">
        <f t="shared" ca="1" si="628"/>
        <v/>
      </c>
      <c r="BO155" t="str">
        <f t="shared" ca="1" si="629"/>
        <v/>
      </c>
      <c r="BP155" t="str">
        <f t="shared" ca="1" si="630"/>
        <v/>
      </c>
      <c r="BQ155" t="str">
        <f t="shared" ca="1" si="631"/>
        <v/>
      </c>
      <c r="BR155" t="str">
        <f t="shared" ca="1" si="632"/>
        <v/>
      </c>
      <c r="BS155" t="str">
        <f t="shared" ca="1" si="633"/>
        <v/>
      </c>
      <c r="BT155" t="str">
        <f t="shared" ca="1" si="634"/>
        <v/>
      </c>
      <c r="BU155" t="str">
        <f t="shared" ca="1" si="635"/>
        <v/>
      </c>
      <c r="BV155" t="str">
        <f t="shared" ca="1" si="636"/>
        <v/>
      </c>
      <c r="BW155" t="str">
        <f t="shared" ca="1" si="637"/>
        <v/>
      </c>
      <c r="BX155" t="str">
        <f t="shared" ca="1" si="638"/>
        <v/>
      </c>
      <c r="BY155" t="str">
        <f t="shared" ca="1" si="639"/>
        <v/>
      </c>
      <c r="BZ155" t="str">
        <f t="shared" ca="1" si="640"/>
        <v/>
      </c>
      <c r="CA155" t="str">
        <f t="shared" ca="1" si="641"/>
        <v/>
      </c>
      <c r="CB155" t="str">
        <f t="shared" ca="1" si="642"/>
        <v/>
      </c>
      <c r="CC155" t="str">
        <f t="shared" ca="1" si="643"/>
        <v/>
      </c>
      <c r="CD155" t="str">
        <f t="shared" ca="1" si="644"/>
        <v/>
      </c>
      <c r="CE155" t="str">
        <f t="shared" ca="1" si="645"/>
        <v/>
      </c>
      <c r="CF155" t="str">
        <f t="shared" ca="1" si="646"/>
        <v/>
      </c>
      <c r="CG155" t="str">
        <f t="shared" ca="1" si="647"/>
        <v/>
      </c>
      <c r="CH155" t="str">
        <f t="shared" ca="1" si="648"/>
        <v/>
      </c>
      <c r="CI155" t="str">
        <f t="shared" ca="1" si="649"/>
        <v/>
      </c>
      <c r="CJ155" t="str">
        <f t="shared" ca="1" si="650"/>
        <v/>
      </c>
      <c r="CK155" t="str">
        <f t="shared" ca="1" si="651"/>
        <v/>
      </c>
      <c r="CL155" t="str">
        <f t="shared" ca="1" si="652"/>
        <v/>
      </c>
      <c r="CM155" t="str">
        <f t="shared" ca="1" si="653"/>
        <v/>
      </c>
      <c r="CN155" t="str">
        <f t="shared" ca="1" si="654"/>
        <v/>
      </c>
      <c r="CO155" t="str">
        <f t="shared" ca="1" si="655"/>
        <v/>
      </c>
      <c r="CP155" t="str">
        <f t="shared" ca="1" si="656"/>
        <v/>
      </c>
      <c r="CQ155" t="str">
        <f t="shared" ca="1" si="657"/>
        <v/>
      </c>
      <c r="CR155" t="str">
        <f t="shared" ca="1" si="658"/>
        <v/>
      </c>
      <c r="CS155" t="str">
        <f t="shared" ca="1" si="659"/>
        <v/>
      </c>
      <c r="CT155" t="str">
        <f t="shared" ca="1" si="660"/>
        <v/>
      </c>
      <c r="CU155" t="str">
        <f t="shared" ca="1" si="661"/>
        <v/>
      </c>
      <c r="CV155" t="str">
        <f t="shared" ca="1" si="662"/>
        <v/>
      </c>
      <c r="CW155" t="str">
        <f t="shared" ca="1" si="663"/>
        <v/>
      </c>
      <c r="CX155" t="str">
        <f t="shared" ca="1" si="664"/>
        <v/>
      </c>
      <c r="CY155" t="str">
        <f t="shared" ca="1" si="665"/>
        <v/>
      </c>
      <c r="CZ155" t="str">
        <f t="shared" ca="1" si="666"/>
        <v/>
      </c>
      <c r="DA155" t="str">
        <f t="shared" ca="1" si="667"/>
        <v/>
      </c>
      <c r="DB155" t="str">
        <f t="shared" ca="1" si="668"/>
        <v/>
      </c>
      <c r="DC155" t="str">
        <f t="shared" ca="1" si="669"/>
        <v/>
      </c>
      <c r="DD155" t="str">
        <f t="shared" ca="1" si="670"/>
        <v/>
      </c>
      <c r="DE155" t="str">
        <f t="shared" ca="1" si="671"/>
        <v/>
      </c>
      <c r="DF155" t="str">
        <f t="shared" ca="1" si="672"/>
        <v/>
      </c>
      <c r="DG155" t="str">
        <f t="shared" ca="1" si="673"/>
        <v/>
      </c>
      <c r="DH155" t="str">
        <f t="shared" ca="1" si="674"/>
        <v/>
      </c>
      <c r="DI155" t="str">
        <f t="shared" ca="1" si="675"/>
        <v/>
      </c>
      <c r="DJ155" t="str">
        <f t="shared" ca="1" si="676"/>
        <v/>
      </c>
      <c r="DK155" t="str">
        <f t="shared" ca="1" si="677"/>
        <v/>
      </c>
      <c r="DL155" t="str">
        <f t="shared" ca="1" si="678"/>
        <v/>
      </c>
      <c r="DM155" t="str">
        <f t="shared" ca="1" si="679"/>
        <v/>
      </c>
      <c r="DN155" t="str">
        <f t="shared" ca="1" si="680"/>
        <v/>
      </c>
      <c r="DO155" t="str">
        <f t="shared" ca="1" si="681"/>
        <v/>
      </c>
      <c r="DP155" t="str">
        <f t="shared" ca="1" si="682"/>
        <v/>
      </c>
      <c r="DQ155" t="str">
        <f t="shared" ca="1" si="683"/>
        <v/>
      </c>
      <c r="DR155" t="str">
        <f t="shared" ca="1" si="684"/>
        <v/>
      </c>
      <c r="DS155" t="str">
        <f t="shared" ca="1" si="685"/>
        <v/>
      </c>
      <c r="DT155" t="str">
        <f t="shared" ca="1" si="686"/>
        <v/>
      </c>
      <c r="DU155" t="str">
        <f t="shared" ca="1" si="687"/>
        <v/>
      </c>
      <c r="DV155" t="str">
        <f t="shared" ca="1" si="575"/>
        <v/>
      </c>
      <c r="DW155" t="str">
        <f t="shared" ca="1" si="688"/>
        <v/>
      </c>
      <c r="DX155" t="str">
        <f t="shared" ca="1" si="689"/>
        <v/>
      </c>
      <c r="DY155" t="str">
        <f t="shared" ca="1" si="690"/>
        <v/>
      </c>
      <c r="DZ155" t="str">
        <f t="shared" ca="1" si="691"/>
        <v/>
      </c>
      <c r="EA155" t="str">
        <f t="shared" ca="1" si="692"/>
        <v/>
      </c>
      <c r="EB155" t="str">
        <f t="shared" ca="1" si="693"/>
        <v/>
      </c>
      <c r="EC155" t="str">
        <f t="shared" ca="1" si="694"/>
        <v/>
      </c>
      <c r="ED155" t="str">
        <f t="shared" ca="1" si="695"/>
        <v/>
      </c>
      <c r="EE155" t="str">
        <f t="shared" ca="1" si="696"/>
        <v/>
      </c>
      <c r="EF155" t="str">
        <f t="shared" ca="1" si="697"/>
        <v/>
      </c>
      <c r="EG155" t="str">
        <f t="shared" ca="1" si="698"/>
        <v/>
      </c>
      <c r="EH155" t="str">
        <f t="shared" ca="1" si="699"/>
        <v/>
      </c>
      <c r="EI155" t="str">
        <f t="shared" ca="1" si="700"/>
        <v/>
      </c>
      <c r="EJ155" t="str">
        <f t="shared" ca="1" si="701"/>
        <v/>
      </c>
      <c r="EK155" t="str">
        <f t="shared" ca="1" si="702"/>
        <v/>
      </c>
      <c r="EL155" t="str">
        <f t="shared" ca="1" si="703"/>
        <v/>
      </c>
      <c r="EM155" t="str">
        <f t="shared" ca="1" si="704"/>
        <v/>
      </c>
      <c r="EN155" t="str">
        <f t="shared" ca="1" si="705"/>
        <v/>
      </c>
      <c r="EO155" t="str">
        <f t="shared" ca="1" si="706"/>
        <v/>
      </c>
      <c r="EP155" t="str">
        <f t="shared" ca="1" si="707"/>
        <v/>
      </c>
      <c r="EQ155" t="str">
        <f t="shared" ca="1" si="708"/>
        <v/>
      </c>
      <c r="ER155" t="str">
        <f t="shared" ca="1" si="709"/>
        <v/>
      </c>
      <c r="ES155" t="str">
        <f t="shared" ca="1" si="710"/>
        <v/>
      </c>
      <c r="ET155" t="str">
        <f t="shared" ca="1" si="711"/>
        <v/>
      </c>
      <c r="EU155" t="str">
        <f t="shared" ca="1" si="712"/>
        <v/>
      </c>
      <c r="EV155" t="str">
        <f t="shared" ca="1" si="713"/>
        <v/>
      </c>
      <c r="EW155" t="str">
        <f t="shared" ca="1" si="714"/>
        <v/>
      </c>
      <c r="EX155" t="str">
        <f t="shared" ca="1" si="715"/>
        <v/>
      </c>
      <c r="EY155" t="str">
        <f t="shared" ca="1" si="716"/>
        <v/>
      </c>
      <c r="EZ155" t="str">
        <f t="shared" ca="1" si="717"/>
        <v/>
      </c>
      <c r="FA155" t="str">
        <f t="shared" ca="1" si="718"/>
        <v/>
      </c>
      <c r="FB155" t="str">
        <f t="shared" ca="1" si="719"/>
        <v/>
      </c>
      <c r="FC155" t="str">
        <f t="shared" ca="1" si="720"/>
        <v/>
      </c>
      <c r="FD155" t="str">
        <f t="shared" ca="1" si="721"/>
        <v/>
      </c>
      <c r="FE155" t="str">
        <f t="shared" ca="1" si="722"/>
        <v/>
      </c>
      <c r="FF155" t="str">
        <f t="shared" ca="1" si="723"/>
        <v/>
      </c>
      <c r="FG155" t="str">
        <f t="shared" ca="1" si="724"/>
        <v/>
      </c>
      <c r="FH155" t="str">
        <f t="shared" ca="1" si="725"/>
        <v/>
      </c>
      <c r="FI155" t="str">
        <f t="shared" ca="1" si="726"/>
        <v/>
      </c>
      <c r="FJ155" t="str">
        <f t="shared" ca="1" si="727"/>
        <v/>
      </c>
      <c r="FK155" t="str">
        <f t="shared" ca="1" si="728"/>
        <v/>
      </c>
      <c r="FL155" t="str">
        <f t="shared" ca="1" si="729"/>
        <v/>
      </c>
      <c r="FM155" t="str">
        <f t="shared" ca="1" si="730"/>
        <v/>
      </c>
      <c r="FN155" t="str">
        <f t="shared" ca="1" si="731"/>
        <v/>
      </c>
      <c r="FO155" t="str">
        <f t="shared" ca="1" si="732"/>
        <v/>
      </c>
      <c r="FP155" t="str">
        <f t="shared" ca="1" si="733"/>
        <v/>
      </c>
      <c r="FQ155" t="str">
        <f t="shared" ca="1" si="734"/>
        <v/>
      </c>
      <c r="FR155" t="str">
        <f t="shared" ca="1" si="735"/>
        <v/>
      </c>
      <c r="FS155" t="str">
        <f t="shared" ca="1" si="736"/>
        <v/>
      </c>
      <c r="FT155" t="str">
        <f t="shared" ca="1" si="737"/>
        <v/>
      </c>
      <c r="FU155" t="str">
        <f t="shared" ca="1" si="738"/>
        <v/>
      </c>
      <c r="FV155" t="str">
        <f t="shared" ca="1" si="739"/>
        <v/>
      </c>
      <c r="FW155" t="str">
        <f t="shared" ca="1" si="740"/>
        <v/>
      </c>
      <c r="FX155" t="str">
        <f t="shared" ca="1" si="741"/>
        <v/>
      </c>
      <c r="FY155" t="str">
        <f t="shared" ca="1" si="742"/>
        <v/>
      </c>
      <c r="FZ155" t="str">
        <f t="shared" ca="1" si="743"/>
        <v/>
      </c>
      <c r="GA155" t="str">
        <f t="shared" ca="1" si="744"/>
        <v/>
      </c>
      <c r="GB155" t="str">
        <f t="shared" ca="1" si="745"/>
        <v/>
      </c>
      <c r="GC155" t="str">
        <f t="shared" ca="1" si="746"/>
        <v/>
      </c>
      <c r="GD155" t="str">
        <f t="shared" ca="1" si="747"/>
        <v/>
      </c>
      <c r="GE155" t="str">
        <f t="shared" ca="1" si="748"/>
        <v/>
      </c>
      <c r="GF155" t="str">
        <f t="shared" ca="1" si="749"/>
        <v/>
      </c>
      <c r="GG155" t="str">
        <f t="shared" ca="1" si="750"/>
        <v/>
      </c>
      <c r="GH155" t="str">
        <f t="shared" ca="1" si="751"/>
        <v/>
      </c>
      <c r="GI155" t="str">
        <f t="shared" ca="1" si="752"/>
        <v/>
      </c>
      <c r="GJ155" t="str">
        <f t="shared" ca="1" si="753"/>
        <v/>
      </c>
      <c r="GK155" t="str">
        <f t="shared" ca="1" si="754"/>
        <v/>
      </c>
      <c r="GL155" t="str">
        <f t="shared" ca="1" si="755"/>
        <v/>
      </c>
      <c r="GM155" t="str">
        <f t="shared" ca="1" si="756"/>
        <v/>
      </c>
      <c r="GN155" t="str">
        <f t="shared" ca="1" si="757"/>
        <v/>
      </c>
      <c r="GO155" t="str">
        <f t="shared" ca="1" si="758"/>
        <v/>
      </c>
      <c r="GP155" t="str">
        <f t="shared" ca="1" si="759"/>
        <v/>
      </c>
      <c r="GQ155" t="str">
        <f t="shared" ca="1" si="760"/>
        <v/>
      </c>
      <c r="GR155" t="str">
        <f t="shared" ca="1" si="761"/>
        <v/>
      </c>
      <c r="GS155" t="str">
        <f t="shared" ca="1" si="762"/>
        <v/>
      </c>
      <c r="GT155" t="str">
        <f t="shared" ca="1" si="763"/>
        <v/>
      </c>
      <c r="GU155" t="str">
        <f t="shared" ca="1" si="764"/>
        <v/>
      </c>
      <c r="GV155" t="str">
        <f t="shared" ca="1" si="765"/>
        <v/>
      </c>
      <c r="GW155" t="str">
        <f t="shared" ca="1" si="766"/>
        <v/>
      </c>
      <c r="GX155" t="str">
        <f t="shared" ca="1" si="767"/>
        <v/>
      </c>
      <c r="GY155" t="str">
        <f t="shared" ca="1" si="768"/>
        <v/>
      </c>
      <c r="GZ155" t="str">
        <f t="shared" ca="1" si="769"/>
        <v/>
      </c>
      <c r="HA155" t="str">
        <f t="shared" ca="1" si="770"/>
        <v/>
      </c>
      <c r="HB155" t="str">
        <f t="shared" ca="1" si="771"/>
        <v/>
      </c>
      <c r="HC155" t="str">
        <f t="shared" ca="1" si="772"/>
        <v/>
      </c>
      <c r="HD155" t="str">
        <f t="shared" ca="1" si="773"/>
        <v/>
      </c>
      <c r="HE155" t="str">
        <f t="shared" ca="1" si="774"/>
        <v/>
      </c>
      <c r="HF155" t="str">
        <f t="shared" ca="1" si="775"/>
        <v/>
      </c>
      <c r="HG155" t="str">
        <f t="shared" ca="1" si="776"/>
        <v/>
      </c>
      <c r="HH155" t="str">
        <f t="shared" ca="1" si="777"/>
        <v/>
      </c>
      <c r="HI155" t="str">
        <f t="shared" ca="1" si="778"/>
        <v/>
      </c>
      <c r="HJ155" t="str">
        <f t="shared" ca="1" si="779"/>
        <v/>
      </c>
      <c r="HK155" t="str">
        <f t="shared" ca="1" si="780"/>
        <v/>
      </c>
      <c r="HL155" t="str">
        <f t="shared" ca="1" si="781"/>
        <v/>
      </c>
      <c r="HM155" t="str">
        <f t="shared" ca="1" si="782"/>
        <v/>
      </c>
      <c r="HN155" t="str">
        <f t="shared" ca="1" si="783"/>
        <v/>
      </c>
      <c r="HO155" t="str">
        <f t="shared" ca="1" si="784"/>
        <v/>
      </c>
      <c r="HP155" t="str">
        <f t="shared" ca="1" si="785"/>
        <v/>
      </c>
      <c r="HQ155" t="str">
        <f t="shared" ca="1" si="786"/>
        <v/>
      </c>
      <c r="HR155" t="str">
        <f t="shared" ca="1" si="787"/>
        <v/>
      </c>
      <c r="HS155" t="str">
        <f t="shared" ca="1" si="788"/>
        <v/>
      </c>
      <c r="HT155" t="str">
        <f t="shared" ca="1" si="789"/>
        <v/>
      </c>
      <c r="HU155" t="str">
        <f t="shared" ca="1" si="790"/>
        <v/>
      </c>
      <c r="HV155" t="str">
        <f t="shared" ca="1" si="791"/>
        <v/>
      </c>
      <c r="HW155" t="str">
        <f t="shared" ca="1" si="792"/>
        <v/>
      </c>
      <c r="HX155" t="str">
        <f t="shared" ca="1" si="793"/>
        <v/>
      </c>
      <c r="HY155" t="str">
        <f t="shared" ca="1" si="794"/>
        <v/>
      </c>
      <c r="HZ155" t="str">
        <f t="shared" ca="1" si="795"/>
        <v/>
      </c>
      <c r="IA155" t="str">
        <f t="shared" ca="1" si="796"/>
        <v/>
      </c>
      <c r="IB155" t="str">
        <f t="shared" ca="1" si="797"/>
        <v/>
      </c>
      <c r="IC155" t="str">
        <f t="shared" ca="1" si="798"/>
        <v/>
      </c>
      <c r="ID155" t="str">
        <f t="shared" ca="1" si="799"/>
        <v/>
      </c>
      <c r="IE155" t="str">
        <f t="shared" ca="1" si="800"/>
        <v/>
      </c>
      <c r="IF155" t="str">
        <f t="shared" ca="1" si="801"/>
        <v/>
      </c>
      <c r="IG155" t="str">
        <f t="shared" ca="1" si="802"/>
        <v/>
      </c>
      <c r="IH155" t="str">
        <f t="shared" ca="1" si="803"/>
        <v/>
      </c>
      <c r="II155" t="str">
        <f t="shared" ca="1" si="804"/>
        <v/>
      </c>
      <c r="IJ155" t="str">
        <f t="shared" ca="1" si="805"/>
        <v/>
      </c>
      <c r="IK155" t="str">
        <f t="shared" ca="1" si="806"/>
        <v/>
      </c>
      <c r="IL155" t="str">
        <f t="shared" ca="1" si="807"/>
        <v/>
      </c>
      <c r="IM155" t="str">
        <f t="shared" ca="1" si="808"/>
        <v/>
      </c>
      <c r="IN155" t="str">
        <f t="shared" ca="1" si="809"/>
        <v/>
      </c>
      <c r="IO155" t="str">
        <f t="shared" ca="1" si="810"/>
        <v/>
      </c>
      <c r="IP155" t="str">
        <f t="shared" ca="1" si="811"/>
        <v/>
      </c>
      <c r="IQ155" t="str">
        <f t="shared" ca="1" si="812"/>
        <v/>
      </c>
      <c r="IR155" t="str">
        <f t="shared" ca="1" si="813"/>
        <v/>
      </c>
      <c r="IS155" t="str">
        <f t="shared" ca="1" si="814"/>
        <v/>
      </c>
      <c r="IT155" t="str">
        <f t="shared" ca="1" si="815"/>
        <v/>
      </c>
      <c r="IU155" t="str">
        <f t="shared" ca="1" si="816"/>
        <v/>
      </c>
      <c r="IV155" t="str">
        <f t="shared" ca="1" si="817"/>
        <v/>
      </c>
      <c r="IW155" t="str">
        <f t="shared" ca="1" si="818"/>
        <v/>
      </c>
      <c r="IX155" t="str">
        <f t="shared" ca="1" si="819"/>
        <v/>
      </c>
      <c r="IY155" t="str">
        <f t="shared" ca="1" si="820"/>
        <v/>
      </c>
      <c r="IZ155" t="str">
        <f t="shared" ca="1" si="821"/>
        <v/>
      </c>
      <c r="JA155" t="str">
        <f t="shared" ca="1" si="822"/>
        <v/>
      </c>
      <c r="JB155" t="str">
        <f t="shared" ca="1" si="823"/>
        <v/>
      </c>
      <c r="JC155" t="str">
        <f t="shared" ca="1" si="824"/>
        <v/>
      </c>
      <c r="JD155" t="str">
        <f t="shared" ca="1" si="825"/>
        <v/>
      </c>
      <c r="JE155" t="str">
        <f t="shared" ca="1" si="826"/>
        <v/>
      </c>
      <c r="JF155" t="str">
        <f t="shared" ca="1" si="827"/>
        <v/>
      </c>
      <c r="JG155" t="str">
        <f t="shared" ca="1" si="828"/>
        <v/>
      </c>
      <c r="JH155" t="str">
        <f t="shared" ca="1" si="829"/>
        <v/>
      </c>
      <c r="JI155" t="str">
        <f t="shared" ca="1" si="830"/>
        <v/>
      </c>
      <c r="JJ155" t="str">
        <f t="shared" ca="1" si="831"/>
        <v/>
      </c>
      <c r="JK155" t="str">
        <f t="shared" ca="1" si="832"/>
        <v/>
      </c>
      <c r="JL155" t="str">
        <f t="shared" ca="1" si="833"/>
        <v/>
      </c>
      <c r="JM155" t="str">
        <f t="shared" ca="1" si="834"/>
        <v/>
      </c>
      <c r="JN155" t="str">
        <f t="shared" ca="1" si="835"/>
        <v/>
      </c>
      <c r="JO155" t="str">
        <f t="shared" ca="1" si="836"/>
        <v/>
      </c>
      <c r="JP155" t="str">
        <f t="shared" ca="1" si="837"/>
        <v/>
      </c>
      <c r="JQ155" t="str">
        <f t="shared" ca="1" si="838"/>
        <v/>
      </c>
      <c r="JR155" t="str">
        <f t="shared" ca="1" si="839"/>
        <v/>
      </c>
      <c r="JS155" t="str">
        <f t="shared" ca="1" si="840"/>
        <v/>
      </c>
      <c r="JT155" t="str">
        <f t="shared" ca="1" si="841"/>
        <v/>
      </c>
      <c r="JU155" t="str">
        <f t="shared" ca="1" si="842"/>
        <v/>
      </c>
    </row>
    <row r="156" spans="1:281" x14ac:dyDescent="0.25">
      <c r="A156">
        <f t="shared" si="843"/>
        <v>155</v>
      </c>
      <c r="B156" t="str">
        <f t="shared" ca="1" si="572"/>
        <v>Peter Wilson</v>
      </c>
      <c r="C156">
        <v>7</v>
      </c>
      <c r="D156">
        <f t="shared" si="576"/>
        <v>155</v>
      </c>
      <c r="E156">
        <f t="shared" si="577"/>
        <v>5</v>
      </c>
      <c r="F156">
        <f ca="1">COUNT((AD156,AP156,BB156,BN156,BZ156,CL156,CX156,DJ156,DV156,EH156,ET156,FF156,FR156,GD156,GP156,HB156,HN156,HZ156,IL156,IX156,JJ156,JV156,KH156,KT156,LF156,LR156))</f>
        <v>0</v>
      </c>
      <c r="G156">
        <f t="shared" ca="1" si="578"/>
        <v>0</v>
      </c>
      <c r="H156">
        <f t="shared" ca="1" si="579"/>
        <v>0</v>
      </c>
      <c r="I156">
        <f t="shared" ca="1" si="573"/>
        <v>0</v>
      </c>
      <c r="J156">
        <f t="shared" ca="1" si="580"/>
        <v>0</v>
      </c>
      <c r="K156">
        <f t="shared" ca="1" si="581"/>
        <v>-1</v>
      </c>
      <c r="L156">
        <f t="shared" ca="1" si="844"/>
        <v>9</v>
      </c>
      <c r="M156">
        <f t="shared" ca="1" si="582"/>
        <v>0</v>
      </c>
      <c r="N156">
        <f t="shared" ca="1" si="845"/>
        <v>65</v>
      </c>
      <c r="O156">
        <f t="shared" ca="1" si="583"/>
        <v>-1</v>
      </c>
      <c r="P156">
        <f t="shared" ca="1" si="846"/>
        <v>9</v>
      </c>
      <c r="Q156">
        <f t="shared" ca="1" si="584"/>
        <v>0</v>
      </c>
      <c r="R156">
        <f t="shared" ca="1" si="585"/>
        <v>0</v>
      </c>
      <c r="S156">
        <f t="shared" ca="1" si="586"/>
        <v>0</v>
      </c>
      <c r="T156">
        <f t="shared" ca="1" si="587"/>
        <v>0</v>
      </c>
      <c r="U156" t="str">
        <f t="shared" ca="1" si="574"/>
        <v>999999999999Peter Wilson</v>
      </c>
      <c r="V156">
        <f t="shared" ca="1" si="847"/>
        <v>348</v>
      </c>
      <c r="W156">
        <f t="shared" si="588"/>
        <v>155</v>
      </c>
      <c r="X156" t="e">
        <f t="shared" ca="1" si="848"/>
        <v>#N/A</v>
      </c>
      <c r="Y156">
        <f t="shared" ca="1" si="589"/>
        <v>0</v>
      </c>
      <c r="Z156" t="str">
        <f t="shared" ca="1" si="590"/>
        <v>999Peter Wilsonzz</v>
      </c>
      <c r="AA156">
        <f t="shared" ca="1" si="849"/>
        <v>70</v>
      </c>
      <c r="AB156">
        <f t="shared" si="591"/>
        <v>155</v>
      </c>
      <c r="AC156" t="e">
        <f t="shared" ca="1" si="850"/>
        <v>#N/A</v>
      </c>
      <c r="AD156" t="str">
        <f t="shared" ca="1" si="592"/>
        <v/>
      </c>
      <c r="AE156" t="str">
        <f t="shared" ca="1" si="593"/>
        <v/>
      </c>
      <c r="AF156" t="str">
        <f t="shared" ca="1" si="594"/>
        <v/>
      </c>
      <c r="AG156" t="str">
        <f t="shared" ca="1" si="595"/>
        <v/>
      </c>
      <c r="AH156" t="str">
        <f t="shared" ca="1" si="596"/>
        <v/>
      </c>
      <c r="AI156" t="str">
        <f t="shared" ca="1" si="597"/>
        <v/>
      </c>
      <c r="AJ156" t="str">
        <f t="shared" ca="1" si="598"/>
        <v/>
      </c>
      <c r="AK156" t="str">
        <f t="shared" ca="1" si="599"/>
        <v/>
      </c>
      <c r="AL156" t="str">
        <f t="shared" ca="1" si="600"/>
        <v/>
      </c>
      <c r="AM156" t="str">
        <f t="shared" ca="1" si="601"/>
        <v/>
      </c>
      <c r="AN156" t="str">
        <f t="shared" ca="1" si="602"/>
        <v/>
      </c>
      <c r="AO156" t="str">
        <f t="shared" ca="1" si="603"/>
        <v/>
      </c>
      <c r="AP156" t="str">
        <f t="shared" ca="1" si="604"/>
        <v/>
      </c>
      <c r="AQ156" t="str">
        <f t="shared" ca="1" si="605"/>
        <v/>
      </c>
      <c r="AR156" t="str">
        <f t="shared" ca="1" si="606"/>
        <v/>
      </c>
      <c r="AS156" t="str">
        <f t="shared" ca="1" si="607"/>
        <v/>
      </c>
      <c r="AT156" t="str">
        <f t="shared" ca="1" si="608"/>
        <v/>
      </c>
      <c r="AU156" t="str">
        <f t="shared" ca="1" si="609"/>
        <v/>
      </c>
      <c r="AV156" t="str">
        <f t="shared" ca="1" si="610"/>
        <v/>
      </c>
      <c r="AW156" t="str">
        <f t="shared" ca="1" si="611"/>
        <v/>
      </c>
      <c r="AX156" t="str">
        <f t="shared" ca="1" si="612"/>
        <v/>
      </c>
      <c r="AY156" t="str">
        <f t="shared" ca="1" si="613"/>
        <v/>
      </c>
      <c r="AZ156" t="str">
        <f t="shared" ca="1" si="614"/>
        <v/>
      </c>
      <c r="BA156" t="str">
        <f t="shared" ca="1" si="615"/>
        <v/>
      </c>
      <c r="BB156" t="str">
        <f t="shared" ca="1" si="616"/>
        <v/>
      </c>
      <c r="BC156" t="str">
        <f t="shared" ca="1" si="617"/>
        <v/>
      </c>
      <c r="BD156" t="str">
        <f t="shared" ca="1" si="618"/>
        <v/>
      </c>
      <c r="BE156" t="str">
        <f t="shared" ca="1" si="619"/>
        <v/>
      </c>
      <c r="BF156" t="str">
        <f t="shared" ca="1" si="620"/>
        <v/>
      </c>
      <c r="BG156" t="str">
        <f t="shared" ca="1" si="621"/>
        <v/>
      </c>
      <c r="BH156" t="str">
        <f t="shared" ca="1" si="622"/>
        <v/>
      </c>
      <c r="BI156" t="str">
        <f t="shared" ca="1" si="623"/>
        <v/>
      </c>
      <c r="BJ156" t="str">
        <f t="shared" ca="1" si="624"/>
        <v/>
      </c>
      <c r="BK156" t="str">
        <f t="shared" ca="1" si="625"/>
        <v/>
      </c>
      <c r="BL156" t="str">
        <f t="shared" ca="1" si="626"/>
        <v/>
      </c>
      <c r="BM156" t="str">
        <f t="shared" ca="1" si="627"/>
        <v/>
      </c>
      <c r="BN156" t="str">
        <f t="shared" ca="1" si="628"/>
        <v/>
      </c>
      <c r="BO156" t="str">
        <f t="shared" ca="1" si="629"/>
        <v/>
      </c>
      <c r="BP156" t="str">
        <f t="shared" ca="1" si="630"/>
        <v/>
      </c>
      <c r="BQ156" t="str">
        <f t="shared" ca="1" si="631"/>
        <v/>
      </c>
      <c r="BR156" t="str">
        <f t="shared" ca="1" si="632"/>
        <v/>
      </c>
      <c r="BS156" t="str">
        <f t="shared" ca="1" si="633"/>
        <v/>
      </c>
      <c r="BT156" t="str">
        <f t="shared" ca="1" si="634"/>
        <v/>
      </c>
      <c r="BU156" t="str">
        <f t="shared" ca="1" si="635"/>
        <v/>
      </c>
      <c r="BV156" t="str">
        <f t="shared" ca="1" si="636"/>
        <v/>
      </c>
      <c r="BW156" t="str">
        <f t="shared" ca="1" si="637"/>
        <v/>
      </c>
      <c r="BX156" t="str">
        <f t="shared" ca="1" si="638"/>
        <v/>
      </c>
      <c r="BY156" t="str">
        <f t="shared" ca="1" si="639"/>
        <v/>
      </c>
      <c r="BZ156" t="str">
        <f t="shared" ca="1" si="640"/>
        <v/>
      </c>
      <c r="CA156" t="str">
        <f t="shared" ca="1" si="641"/>
        <v/>
      </c>
      <c r="CB156" t="str">
        <f t="shared" ca="1" si="642"/>
        <v/>
      </c>
      <c r="CC156" t="str">
        <f t="shared" ca="1" si="643"/>
        <v/>
      </c>
      <c r="CD156" t="str">
        <f t="shared" ca="1" si="644"/>
        <v/>
      </c>
      <c r="CE156" t="str">
        <f t="shared" ca="1" si="645"/>
        <v/>
      </c>
      <c r="CF156" t="str">
        <f t="shared" ca="1" si="646"/>
        <v/>
      </c>
      <c r="CG156" t="str">
        <f t="shared" ca="1" si="647"/>
        <v/>
      </c>
      <c r="CH156" t="str">
        <f t="shared" ca="1" si="648"/>
        <v/>
      </c>
      <c r="CI156" t="str">
        <f t="shared" ca="1" si="649"/>
        <v/>
      </c>
      <c r="CJ156" t="str">
        <f t="shared" ca="1" si="650"/>
        <v/>
      </c>
      <c r="CK156" t="str">
        <f t="shared" ca="1" si="651"/>
        <v/>
      </c>
      <c r="CL156" t="str">
        <f t="shared" ca="1" si="652"/>
        <v/>
      </c>
      <c r="CM156" t="str">
        <f t="shared" ca="1" si="653"/>
        <v/>
      </c>
      <c r="CN156" t="str">
        <f t="shared" ca="1" si="654"/>
        <v/>
      </c>
      <c r="CO156" t="str">
        <f t="shared" ca="1" si="655"/>
        <v/>
      </c>
      <c r="CP156" t="str">
        <f t="shared" ca="1" si="656"/>
        <v/>
      </c>
      <c r="CQ156" t="str">
        <f t="shared" ca="1" si="657"/>
        <v/>
      </c>
      <c r="CR156" t="str">
        <f t="shared" ca="1" si="658"/>
        <v/>
      </c>
      <c r="CS156" t="str">
        <f t="shared" ca="1" si="659"/>
        <v/>
      </c>
      <c r="CT156" t="str">
        <f t="shared" ca="1" si="660"/>
        <v/>
      </c>
      <c r="CU156" t="str">
        <f t="shared" ca="1" si="661"/>
        <v/>
      </c>
      <c r="CV156" t="str">
        <f t="shared" ca="1" si="662"/>
        <v/>
      </c>
      <c r="CW156" t="str">
        <f t="shared" ca="1" si="663"/>
        <v/>
      </c>
      <c r="CX156" t="str">
        <f t="shared" ca="1" si="664"/>
        <v/>
      </c>
      <c r="CY156" t="str">
        <f t="shared" ca="1" si="665"/>
        <v/>
      </c>
      <c r="CZ156" t="str">
        <f t="shared" ca="1" si="666"/>
        <v/>
      </c>
      <c r="DA156" t="str">
        <f t="shared" ca="1" si="667"/>
        <v/>
      </c>
      <c r="DB156" t="str">
        <f t="shared" ca="1" si="668"/>
        <v/>
      </c>
      <c r="DC156" t="str">
        <f t="shared" ca="1" si="669"/>
        <v/>
      </c>
      <c r="DD156" t="str">
        <f t="shared" ca="1" si="670"/>
        <v/>
      </c>
      <c r="DE156" t="str">
        <f t="shared" ca="1" si="671"/>
        <v/>
      </c>
      <c r="DF156" t="str">
        <f t="shared" ca="1" si="672"/>
        <v/>
      </c>
      <c r="DG156" t="str">
        <f t="shared" ca="1" si="673"/>
        <v/>
      </c>
      <c r="DH156" t="str">
        <f t="shared" ca="1" si="674"/>
        <v/>
      </c>
      <c r="DI156" t="str">
        <f t="shared" ca="1" si="675"/>
        <v/>
      </c>
      <c r="DJ156" t="str">
        <f t="shared" ca="1" si="676"/>
        <v/>
      </c>
      <c r="DK156" t="str">
        <f t="shared" ca="1" si="677"/>
        <v/>
      </c>
      <c r="DL156" t="str">
        <f t="shared" ca="1" si="678"/>
        <v/>
      </c>
      <c r="DM156" t="str">
        <f t="shared" ca="1" si="679"/>
        <v/>
      </c>
      <c r="DN156" t="str">
        <f t="shared" ca="1" si="680"/>
        <v/>
      </c>
      <c r="DO156" t="str">
        <f t="shared" ca="1" si="681"/>
        <v/>
      </c>
      <c r="DP156" t="str">
        <f t="shared" ca="1" si="682"/>
        <v/>
      </c>
      <c r="DQ156" t="str">
        <f t="shared" ca="1" si="683"/>
        <v/>
      </c>
      <c r="DR156" t="str">
        <f t="shared" ca="1" si="684"/>
        <v/>
      </c>
      <c r="DS156" t="str">
        <f t="shared" ca="1" si="685"/>
        <v/>
      </c>
      <c r="DT156" t="str">
        <f t="shared" ca="1" si="686"/>
        <v/>
      </c>
      <c r="DU156" t="str">
        <f t="shared" ca="1" si="687"/>
        <v/>
      </c>
      <c r="DV156" t="str">
        <f t="shared" ca="1" si="575"/>
        <v/>
      </c>
      <c r="DW156" t="str">
        <f t="shared" ca="1" si="688"/>
        <v/>
      </c>
      <c r="DX156" t="str">
        <f t="shared" ca="1" si="689"/>
        <v/>
      </c>
      <c r="DY156" t="str">
        <f t="shared" ca="1" si="690"/>
        <v/>
      </c>
      <c r="DZ156" t="str">
        <f t="shared" ca="1" si="691"/>
        <v/>
      </c>
      <c r="EA156" t="str">
        <f t="shared" ca="1" si="692"/>
        <v/>
      </c>
      <c r="EB156" t="str">
        <f t="shared" ca="1" si="693"/>
        <v/>
      </c>
      <c r="EC156" t="str">
        <f t="shared" ca="1" si="694"/>
        <v/>
      </c>
      <c r="ED156" t="str">
        <f t="shared" ca="1" si="695"/>
        <v/>
      </c>
      <c r="EE156" t="str">
        <f t="shared" ca="1" si="696"/>
        <v/>
      </c>
      <c r="EF156" t="str">
        <f t="shared" ca="1" si="697"/>
        <v/>
      </c>
      <c r="EG156" t="str">
        <f t="shared" ca="1" si="698"/>
        <v/>
      </c>
      <c r="EH156" t="str">
        <f t="shared" ca="1" si="699"/>
        <v/>
      </c>
      <c r="EI156" t="str">
        <f t="shared" ca="1" si="700"/>
        <v/>
      </c>
      <c r="EJ156" t="str">
        <f t="shared" ca="1" si="701"/>
        <v/>
      </c>
      <c r="EK156" t="str">
        <f t="shared" ca="1" si="702"/>
        <v/>
      </c>
      <c r="EL156" t="str">
        <f t="shared" ca="1" si="703"/>
        <v/>
      </c>
      <c r="EM156" t="str">
        <f t="shared" ca="1" si="704"/>
        <v/>
      </c>
      <c r="EN156" t="str">
        <f t="shared" ca="1" si="705"/>
        <v/>
      </c>
      <c r="EO156" t="str">
        <f t="shared" ca="1" si="706"/>
        <v/>
      </c>
      <c r="EP156" t="str">
        <f t="shared" ca="1" si="707"/>
        <v/>
      </c>
      <c r="EQ156" t="str">
        <f t="shared" ca="1" si="708"/>
        <v/>
      </c>
      <c r="ER156" t="str">
        <f t="shared" ca="1" si="709"/>
        <v/>
      </c>
      <c r="ES156" t="str">
        <f t="shared" ca="1" si="710"/>
        <v/>
      </c>
      <c r="ET156" t="str">
        <f t="shared" ca="1" si="711"/>
        <v/>
      </c>
      <c r="EU156" t="str">
        <f t="shared" ca="1" si="712"/>
        <v/>
      </c>
      <c r="EV156" t="str">
        <f t="shared" ca="1" si="713"/>
        <v/>
      </c>
      <c r="EW156" t="str">
        <f t="shared" ca="1" si="714"/>
        <v/>
      </c>
      <c r="EX156" t="str">
        <f t="shared" ca="1" si="715"/>
        <v/>
      </c>
      <c r="EY156" t="str">
        <f t="shared" ca="1" si="716"/>
        <v/>
      </c>
      <c r="EZ156" t="str">
        <f t="shared" ca="1" si="717"/>
        <v/>
      </c>
      <c r="FA156" t="str">
        <f t="shared" ca="1" si="718"/>
        <v/>
      </c>
      <c r="FB156" t="str">
        <f t="shared" ca="1" si="719"/>
        <v/>
      </c>
      <c r="FC156" t="str">
        <f t="shared" ca="1" si="720"/>
        <v/>
      </c>
      <c r="FD156" t="str">
        <f t="shared" ca="1" si="721"/>
        <v/>
      </c>
      <c r="FE156" t="str">
        <f t="shared" ca="1" si="722"/>
        <v/>
      </c>
      <c r="FF156" t="str">
        <f t="shared" ca="1" si="723"/>
        <v/>
      </c>
      <c r="FG156" t="str">
        <f t="shared" ca="1" si="724"/>
        <v/>
      </c>
      <c r="FH156" t="str">
        <f t="shared" ca="1" si="725"/>
        <v/>
      </c>
      <c r="FI156" t="str">
        <f t="shared" ca="1" si="726"/>
        <v/>
      </c>
      <c r="FJ156" t="str">
        <f t="shared" ca="1" si="727"/>
        <v/>
      </c>
      <c r="FK156" t="str">
        <f t="shared" ca="1" si="728"/>
        <v/>
      </c>
      <c r="FL156" t="str">
        <f t="shared" ca="1" si="729"/>
        <v/>
      </c>
      <c r="FM156" t="str">
        <f t="shared" ca="1" si="730"/>
        <v/>
      </c>
      <c r="FN156" t="str">
        <f t="shared" ca="1" si="731"/>
        <v/>
      </c>
      <c r="FO156" t="str">
        <f t="shared" ca="1" si="732"/>
        <v/>
      </c>
      <c r="FP156" t="str">
        <f t="shared" ca="1" si="733"/>
        <v/>
      </c>
      <c r="FQ156" t="str">
        <f t="shared" ca="1" si="734"/>
        <v/>
      </c>
      <c r="FR156" t="str">
        <f t="shared" ca="1" si="735"/>
        <v/>
      </c>
      <c r="FS156" t="str">
        <f t="shared" ca="1" si="736"/>
        <v/>
      </c>
      <c r="FT156" t="str">
        <f t="shared" ca="1" si="737"/>
        <v/>
      </c>
      <c r="FU156" t="str">
        <f t="shared" ca="1" si="738"/>
        <v/>
      </c>
      <c r="FV156" t="str">
        <f t="shared" ca="1" si="739"/>
        <v/>
      </c>
      <c r="FW156" t="str">
        <f t="shared" ca="1" si="740"/>
        <v/>
      </c>
      <c r="FX156" t="str">
        <f t="shared" ca="1" si="741"/>
        <v/>
      </c>
      <c r="FY156" t="str">
        <f t="shared" ca="1" si="742"/>
        <v/>
      </c>
      <c r="FZ156" t="str">
        <f t="shared" ca="1" si="743"/>
        <v/>
      </c>
      <c r="GA156" t="str">
        <f t="shared" ca="1" si="744"/>
        <v/>
      </c>
      <c r="GB156" t="str">
        <f t="shared" ca="1" si="745"/>
        <v/>
      </c>
      <c r="GC156" t="str">
        <f t="shared" ca="1" si="746"/>
        <v/>
      </c>
      <c r="GD156" t="str">
        <f t="shared" ca="1" si="747"/>
        <v/>
      </c>
      <c r="GE156" t="str">
        <f t="shared" ca="1" si="748"/>
        <v/>
      </c>
      <c r="GF156" t="str">
        <f t="shared" ca="1" si="749"/>
        <v/>
      </c>
      <c r="GG156" t="str">
        <f t="shared" ca="1" si="750"/>
        <v/>
      </c>
      <c r="GH156" t="str">
        <f t="shared" ca="1" si="751"/>
        <v/>
      </c>
      <c r="GI156" t="str">
        <f t="shared" ca="1" si="752"/>
        <v/>
      </c>
      <c r="GJ156" t="str">
        <f t="shared" ca="1" si="753"/>
        <v/>
      </c>
      <c r="GK156" t="str">
        <f t="shared" ca="1" si="754"/>
        <v/>
      </c>
      <c r="GL156" t="str">
        <f t="shared" ca="1" si="755"/>
        <v/>
      </c>
      <c r="GM156" t="str">
        <f t="shared" ca="1" si="756"/>
        <v/>
      </c>
      <c r="GN156" t="str">
        <f t="shared" ca="1" si="757"/>
        <v/>
      </c>
      <c r="GO156" t="str">
        <f t="shared" ca="1" si="758"/>
        <v/>
      </c>
      <c r="GP156" t="str">
        <f t="shared" ca="1" si="759"/>
        <v/>
      </c>
      <c r="GQ156" t="str">
        <f t="shared" ca="1" si="760"/>
        <v/>
      </c>
      <c r="GR156" t="str">
        <f t="shared" ca="1" si="761"/>
        <v/>
      </c>
      <c r="GS156" t="str">
        <f t="shared" ca="1" si="762"/>
        <v/>
      </c>
      <c r="GT156" t="str">
        <f t="shared" ca="1" si="763"/>
        <v/>
      </c>
      <c r="GU156" t="str">
        <f t="shared" ca="1" si="764"/>
        <v/>
      </c>
      <c r="GV156" t="str">
        <f t="shared" ca="1" si="765"/>
        <v/>
      </c>
      <c r="GW156" t="str">
        <f t="shared" ca="1" si="766"/>
        <v/>
      </c>
      <c r="GX156" t="str">
        <f t="shared" ca="1" si="767"/>
        <v/>
      </c>
      <c r="GY156" t="str">
        <f t="shared" ca="1" si="768"/>
        <v/>
      </c>
      <c r="GZ156" t="str">
        <f t="shared" ca="1" si="769"/>
        <v/>
      </c>
      <c r="HA156" t="str">
        <f t="shared" ca="1" si="770"/>
        <v/>
      </c>
      <c r="HB156" t="str">
        <f t="shared" ca="1" si="771"/>
        <v/>
      </c>
      <c r="HC156" t="str">
        <f t="shared" ca="1" si="772"/>
        <v/>
      </c>
      <c r="HD156" t="str">
        <f t="shared" ca="1" si="773"/>
        <v/>
      </c>
      <c r="HE156" t="str">
        <f t="shared" ca="1" si="774"/>
        <v/>
      </c>
      <c r="HF156" t="str">
        <f t="shared" ca="1" si="775"/>
        <v/>
      </c>
      <c r="HG156" t="str">
        <f t="shared" ca="1" si="776"/>
        <v/>
      </c>
      <c r="HH156" t="str">
        <f t="shared" ca="1" si="777"/>
        <v/>
      </c>
      <c r="HI156" t="str">
        <f t="shared" ca="1" si="778"/>
        <v/>
      </c>
      <c r="HJ156" t="str">
        <f t="shared" ca="1" si="779"/>
        <v/>
      </c>
      <c r="HK156" t="str">
        <f t="shared" ca="1" si="780"/>
        <v/>
      </c>
      <c r="HL156" t="str">
        <f t="shared" ca="1" si="781"/>
        <v/>
      </c>
      <c r="HM156" t="str">
        <f t="shared" ca="1" si="782"/>
        <v/>
      </c>
      <c r="HN156" t="str">
        <f t="shared" ca="1" si="783"/>
        <v/>
      </c>
      <c r="HO156" t="str">
        <f t="shared" ca="1" si="784"/>
        <v/>
      </c>
      <c r="HP156" t="str">
        <f t="shared" ca="1" si="785"/>
        <v/>
      </c>
      <c r="HQ156" t="str">
        <f t="shared" ca="1" si="786"/>
        <v/>
      </c>
      <c r="HR156" t="str">
        <f t="shared" ca="1" si="787"/>
        <v/>
      </c>
      <c r="HS156" t="str">
        <f t="shared" ca="1" si="788"/>
        <v/>
      </c>
      <c r="HT156" t="str">
        <f t="shared" ca="1" si="789"/>
        <v/>
      </c>
      <c r="HU156" t="str">
        <f t="shared" ca="1" si="790"/>
        <v/>
      </c>
      <c r="HV156" t="str">
        <f t="shared" ca="1" si="791"/>
        <v/>
      </c>
      <c r="HW156" t="str">
        <f t="shared" ca="1" si="792"/>
        <v/>
      </c>
      <c r="HX156" t="str">
        <f t="shared" ca="1" si="793"/>
        <v/>
      </c>
      <c r="HY156" t="str">
        <f t="shared" ca="1" si="794"/>
        <v/>
      </c>
      <c r="HZ156" t="str">
        <f t="shared" ca="1" si="795"/>
        <v/>
      </c>
      <c r="IA156" t="str">
        <f t="shared" ca="1" si="796"/>
        <v/>
      </c>
      <c r="IB156" t="str">
        <f t="shared" ca="1" si="797"/>
        <v/>
      </c>
      <c r="IC156" t="str">
        <f t="shared" ca="1" si="798"/>
        <v/>
      </c>
      <c r="ID156" t="str">
        <f t="shared" ca="1" si="799"/>
        <v/>
      </c>
      <c r="IE156" t="str">
        <f t="shared" ca="1" si="800"/>
        <v/>
      </c>
      <c r="IF156" t="str">
        <f t="shared" ca="1" si="801"/>
        <v/>
      </c>
      <c r="IG156" t="str">
        <f t="shared" ca="1" si="802"/>
        <v/>
      </c>
      <c r="IH156" t="str">
        <f t="shared" ca="1" si="803"/>
        <v/>
      </c>
      <c r="II156" t="str">
        <f t="shared" ca="1" si="804"/>
        <v/>
      </c>
      <c r="IJ156" t="str">
        <f t="shared" ca="1" si="805"/>
        <v/>
      </c>
      <c r="IK156" t="str">
        <f t="shared" ca="1" si="806"/>
        <v/>
      </c>
      <c r="IL156" t="str">
        <f t="shared" ca="1" si="807"/>
        <v/>
      </c>
      <c r="IM156" t="str">
        <f t="shared" ca="1" si="808"/>
        <v/>
      </c>
      <c r="IN156" t="str">
        <f t="shared" ca="1" si="809"/>
        <v/>
      </c>
      <c r="IO156" t="str">
        <f t="shared" ca="1" si="810"/>
        <v/>
      </c>
      <c r="IP156" t="str">
        <f t="shared" ca="1" si="811"/>
        <v/>
      </c>
      <c r="IQ156" t="str">
        <f t="shared" ca="1" si="812"/>
        <v/>
      </c>
      <c r="IR156" t="str">
        <f t="shared" ca="1" si="813"/>
        <v/>
      </c>
      <c r="IS156" t="str">
        <f t="shared" ca="1" si="814"/>
        <v/>
      </c>
      <c r="IT156" t="str">
        <f t="shared" ca="1" si="815"/>
        <v/>
      </c>
      <c r="IU156" t="str">
        <f t="shared" ca="1" si="816"/>
        <v/>
      </c>
      <c r="IV156" t="str">
        <f t="shared" ca="1" si="817"/>
        <v/>
      </c>
      <c r="IW156" t="str">
        <f t="shared" ca="1" si="818"/>
        <v/>
      </c>
      <c r="IX156" t="str">
        <f t="shared" ca="1" si="819"/>
        <v/>
      </c>
      <c r="IY156" t="str">
        <f t="shared" ca="1" si="820"/>
        <v/>
      </c>
      <c r="IZ156" t="str">
        <f t="shared" ca="1" si="821"/>
        <v/>
      </c>
      <c r="JA156" t="str">
        <f t="shared" ca="1" si="822"/>
        <v/>
      </c>
      <c r="JB156" t="str">
        <f t="shared" ca="1" si="823"/>
        <v/>
      </c>
      <c r="JC156" t="str">
        <f t="shared" ca="1" si="824"/>
        <v/>
      </c>
      <c r="JD156" t="str">
        <f t="shared" ca="1" si="825"/>
        <v/>
      </c>
      <c r="JE156" t="str">
        <f t="shared" ca="1" si="826"/>
        <v/>
      </c>
      <c r="JF156" t="str">
        <f t="shared" ca="1" si="827"/>
        <v/>
      </c>
      <c r="JG156" t="str">
        <f t="shared" ca="1" si="828"/>
        <v/>
      </c>
      <c r="JH156" t="str">
        <f t="shared" ca="1" si="829"/>
        <v/>
      </c>
      <c r="JI156" t="str">
        <f t="shared" ca="1" si="830"/>
        <v/>
      </c>
      <c r="JJ156" t="str">
        <f t="shared" ca="1" si="831"/>
        <v/>
      </c>
      <c r="JK156" t="str">
        <f t="shared" ca="1" si="832"/>
        <v/>
      </c>
      <c r="JL156" t="str">
        <f t="shared" ca="1" si="833"/>
        <v/>
      </c>
      <c r="JM156" t="str">
        <f t="shared" ca="1" si="834"/>
        <v/>
      </c>
      <c r="JN156" t="str">
        <f t="shared" ca="1" si="835"/>
        <v/>
      </c>
      <c r="JO156" t="str">
        <f t="shared" ca="1" si="836"/>
        <v/>
      </c>
      <c r="JP156" t="str">
        <f t="shared" ca="1" si="837"/>
        <v/>
      </c>
      <c r="JQ156" t="str">
        <f t="shared" ca="1" si="838"/>
        <v/>
      </c>
      <c r="JR156" t="str">
        <f t="shared" ca="1" si="839"/>
        <v/>
      </c>
      <c r="JS156" t="str">
        <f t="shared" ca="1" si="840"/>
        <v/>
      </c>
      <c r="JT156" t="str">
        <f t="shared" ca="1" si="841"/>
        <v/>
      </c>
      <c r="JU156" t="str">
        <f t="shared" ca="1" si="842"/>
        <v/>
      </c>
    </row>
    <row r="157" spans="1:281" x14ac:dyDescent="0.25">
      <c r="A157">
        <f t="shared" si="843"/>
        <v>156</v>
      </c>
      <c r="B157" t="str">
        <f t="shared" ca="1" si="572"/>
        <v>Cam Crabtree</v>
      </c>
      <c r="C157">
        <v>7</v>
      </c>
      <c r="D157">
        <f t="shared" si="576"/>
        <v>156</v>
      </c>
      <c r="E157">
        <f t="shared" si="577"/>
        <v>6</v>
      </c>
      <c r="F157">
        <f ca="1">COUNT((AD157,AP157,BB157,BN157,BZ157,CL157,CX157,DJ157,DV157,EH157,ET157,FF157,FR157,GD157,GP157,HB157,HN157,HZ157,IL157,IX157,JJ157,JV157,KH157,KT157,LF157,LR157))</f>
        <v>2</v>
      </c>
      <c r="G157">
        <f t="shared" ca="1" si="578"/>
        <v>1</v>
      </c>
      <c r="H157">
        <f t="shared" ca="1" si="579"/>
        <v>50</v>
      </c>
      <c r="I157">
        <f t="shared" ca="1" si="573"/>
        <v>26.865000000000002</v>
      </c>
      <c r="J157">
        <f t="shared" ca="1" si="580"/>
        <v>27.865000000000002</v>
      </c>
      <c r="K157">
        <f t="shared" ca="1" si="581"/>
        <v>27.864999984300002</v>
      </c>
      <c r="L157">
        <f t="shared" ca="1" si="844"/>
        <v>9</v>
      </c>
      <c r="M157">
        <f t="shared" ca="1" si="582"/>
        <v>28.14</v>
      </c>
      <c r="N157">
        <f t="shared" ca="1" si="845"/>
        <v>4</v>
      </c>
      <c r="O157">
        <f t="shared" ca="1" si="583"/>
        <v>28.139999984300001</v>
      </c>
      <c r="P157">
        <f t="shared" ca="1" si="846"/>
        <v>9</v>
      </c>
      <c r="Q157">
        <f t="shared" ca="1" si="584"/>
        <v>10</v>
      </c>
      <c r="R157">
        <f t="shared" ca="1" si="585"/>
        <v>4</v>
      </c>
      <c r="S157">
        <f t="shared" ca="1" si="586"/>
        <v>2</v>
      </c>
      <c r="T157">
        <f t="shared" ca="1" si="587"/>
        <v>24</v>
      </c>
      <c r="U157" t="str">
        <f t="shared" ca="1" si="574"/>
        <v>975997995989Cam Crabtree</v>
      </c>
      <c r="V157">
        <f t="shared" ca="1" si="847"/>
        <v>4</v>
      </c>
      <c r="W157">
        <f t="shared" si="588"/>
        <v>156</v>
      </c>
      <c r="X157" t="e">
        <f t="shared" ca="1" si="848"/>
        <v>#N/A</v>
      </c>
      <c r="Y157">
        <f t="shared" ca="1" si="589"/>
        <v>3</v>
      </c>
      <c r="Z157" t="str">
        <f t="shared" ca="1" si="590"/>
        <v>996Cam Crabtreezz</v>
      </c>
      <c r="AA157">
        <f t="shared" ca="1" si="849"/>
        <v>3</v>
      </c>
      <c r="AB157">
        <f t="shared" si="591"/>
        <v>156</v>
      </c>
      <c r="AC157" t="e">
        <f t="shared" ca="1" si="850"/>
        <v>#N/A</v>
      </c>
      <c r="AD157">
        <f t="shared" ca="1" si="592"/>
        <v>28.14</v>
      </c>
      <c r="AE157" t="str">
        <f t="shared" ca="1" si="593"/>
        <v>WON</v>
      </c>
      <c r="AF157">
        <f t="shared" ca="1" si="594"/>
        <v>5</v>
      </c>
      <c r="AG157">
        <f t="shared" ca="1" si="595"/>
        <v>3</v>
      </c>
      <c r="AH157">
        <f t="shared" ca="1" si="596"/>
        <v>2</v>
      </c>
      <c r="AI157">
        <f t="shared" ca="1" si="597"/>
        <v>2</v>
      </c>
      <c r="AJ157">
        <f t="shared" ca="1" si="598"/>
        <v>54</v>
      </c>
      <c r="AK157">
        <f t="shared" ca="1" si="599"/>
        <v>20</v>
      </c>
      <c r="AL157">
        <f t="shared" ca="1" si="600"/>
        <v>32</v>
      </c>
      <c r="AM157">
        <f t="shared" ca="1" si="601"/>
        <v>0</v>
      </c>
      <c r="AN157">
        <f t="shared" ca="1" si="602"/>
        <v>40</v>
      </c>
      <c r="AO157">
        <f t="shared" ca="1" si="603"/>
        <v>0</v>
      </c>
      <c r="AP157">
        <f t="shared" ca="1" si="604"/>
        <v>25.59</v>
      </c>
      <c r="AQ157" t="str">
        <f t="shared" ca="1" si="605"/>
        <v>LOST</v>
      </c>
      <c r="AR157">
        <f t="shared" ca="1" si="606"/>
        <v>5</v>
      </c>
      <c r="AS157">
        <f t="shared" ca="1" si="607"/>
        <v>1</v>
      </c>
      <c r="AT157">
        <f t="shared" ca="1" si="608"/>
        <v>0</v>
      </c>
      <c r="AU157">
        <f t="shared" ca="1" si="609"/>
        <v>1</v>
      </c>
      <c r="AV157">
        <f t="shared" ca="1" si="610"/>
        <v>40</v>
      </c>
      <c r="AW157">
        <f t="shared" ca="1" si="611"/>
        <v>40</v>
      </c>
      <c r="AX157">
        <f t="shared" ca="1" si="612"/>
        <v>0</v>
      </c>
      <c r="AY157">
        <f t="shared" ca="1" si="613"/>
        <v>0</v>
      </c>
      <c r="AZ157">
        <f t="shared" ca="1" si="614"/>
        <v>0</v>
      </c>
      <c r="BA157">
        <f t="shared" ca="1" si="615"/>
        <v>0</v>
      </c>
      <c r="BB157" t="str">
        <f t="shared" ca="1" si="616"/>
        <v/>
      </c>
      <c r="BC157" t="str">
        <f t="shared" ca="1" si="617"/>
        <v/>
      </c>
      <c r="BD157" t="str">
        <f t="shared" ca="1" si="618"/>
        <v/>
      </c>
      <c r="BE157" t="str">
        <f t="shared" ca="1" si="619"/>
        <v/>
      </c>
      <c r="BF157" t="str">
        <f t="shared" ca="1" si="620"/>
        <v/>
      </c>
      <c r="BG157" t="str">
        <f t="shared" ca="1" si="621"/>
        <v/>
      </c>
      <c r="BH157" t="str">
        <f t="shared" ca="1" si="622"/>
        <v/>
      </c>
      <c r="BI157" t="str">
        <f t="shared" ca="1" si="623"/>
        <v/>
      </c>
      <c r="BJ157" t="str">
        <f t="shared" ca="1" si="624"/>
        <v/>
      </c>
      <c r="BK157" t="str">
        <f t="shared" ca="1" si="625"/>
        <v/>
      </c>
      <c r="BL157" t="str">
        <f t="shared" ca="1" si="626"/>
        <v/>
      </c>
      <c r="BM157" t="str">
        <f t="shared" ca="1" si="627"/>
        <v/>
      </c>
      <c r="BN157" t="str">
        <f t="shared" ca="1" si="628"/>
        <v/>
      </c>
      <c r="BO157" t="str">
        <f t="shared" ca="1" si="629"/>
        <v/>
      </c>
      <c r="BP157" t="str">
        <f t="shared" ca="1" si="630"/>
        <v/>
      </c>
      <c r="BQ157" t="str">
        <f t="shared" ca="1" si="631"/>
        <v/>
      </c>
      <c r="BR157" t="str">
        <f t="shared" ca="1" si="632"/>
        <v/>
      </c>
      <c r="BS157" t="str">
        <f t="shared" ca="1" si="633"/>
        <v/>
      </c>
      <c r="BT157" t="str">
        <f t="shared" ca="1" si="634"/>
        <v/>
      </c>
      <c r="BU157" t="str">
        <f t="shared" ca="1" si="635"/>
        <v/>
      </c>
      <c r="BV157" t="str">
        <f t="shared" ca="1" si="636"/>
        <v/>
      </c>
      <c r="BW157" t="str">
        <f t="shared" ca="1" si="637"/>
        <v/>
      </c>
      <c r="BX157" t="str">
        <f t="shared" ca="1" si="638"/>
        <v/>
      </c>
      <c r="BY157" t="str">
        <f t="shared" ca="1" si="639"/>
        <v/>
      </c>
      <c r="BZ157" t="str">
        <f t="shared" ca="1" si="640"/>
        <v/>
      </c>
      <c r="CA157" t="str">
        <f t="shared" ca="1" si="641"/>
        <v/>
      </c>
      <c r="CB157" t="str">
        <f t="shared" ca="1" si="642"/>
        <v/>
      </c>
      <c r="CC157" t="str">
        <f t="shared" ca="1" si="643"/>
        <v/>
      </c>
      <c r="CD157" t="str">
        <f t="shared" ca="1" si="644"/>
        <v/>
      </c>
      <c r="CE157" t="str">
        <f t="shared" ca="1" si="645"/>
        <v/>
      </c>
      <c r="CF157" t="str">
        <f t="shared" ca="1" si="646"/>
        <v/>
      </c>
      <c r="CG157" t="str">
        <f t="shared" ca="1" si="647"/>
        <v/>
      </c>
      <c r="CH157" t="str">
        <f t="shared" ca="1" si="648"/>
        <v/>
      </c>
      <c r="CI157" t="str">
        <f t="shared" ca="1" si="649"/>
        <v/>
      </c>
      <c r="CJ157" t="str">
        <f t="shared" ca="1" si="650"/>
        <v/>
      </c>
      <c r="CK157" t="str">
        <f t="shared" ca="1" si="651"/>
        <v/>
      </c>
      <c r="CL157" t="str">
        <f t="shared" ca="1" si="652"/>
        <v/>
      </c>
      <c r="CM157" t="str">
        <f t="shared" ca="1" si="653"/>
        <v/>
      </c>
      <c r="CN157" t="str">
        <f t="shared" ca="1" si="654"/>
        <v/>
      </c>
      <c r="CO157" t="str">
        <f t="shared" ca="1" si="655"/>
        <v/>
      </c>
      <c r="CP157" t="str">
        <f t="shared" ca="1" si="656"/>
        <v/>
      </c>
      <c r="CQ157" t="str">
        <f t="shared" ca="1" si="657"/>
        <v/>
      </c>
      <c r="CR157" t="str">
        <f t="shared" ca="1" si="658"/>
        <v/>
      </c>
      <c r="CS157" t="str">
        <f t="shared" ca="1" si="659"/>
        <v/>
      </c>
      <c r="CT157" t="str">
        <f t="shared" ca="1" si="660"/>
        <v/>
      </c>
      <c r="CU157" t="str">
        <f t="shared" ca="1" si="661"/>
        <v/>
      </c>
      <c r="CV157" t="str">
        <f t="shared" ca="1" si="662"/>
        <v/>
      </c>
      <c r="CW157" t="str">
        <f t="shared" ca="1" si="663"/>
        <v/>
      </c>
      <c r="CX157" t="str">
        <f t="shared" ca="1" si="664"/>
        <v/>
      </c>
      <c r="CY157" t="str">
        <f t="shared" ca="1" si="665"/>
        <v/>
      </c>
      <c r="CZ157" t="str">
        <f t="shared" ca="1" si="666"/>
        <v/>
      </c>
      <c r="DA157" t="str">
        <f t="shared" ca="1" si="667"/>
        <v/>
      </c>
      <c r="DB157" t="str">
        <f t="shared" ca="1" si="668"/>
        <v/>
      </c>
      <c r="DC157" t="str">
        <f t="shared" ca="1" si="669"/>
        <v/>
      </c>
      <c r="DD157" t="str">
        <f t="shared" ca="1" si="670"/>
        <v/>
      </c>
      <c r="DE157" t="str">
        <f t="shared" ca="1" si="671"/>
        <v/>
      </c>
      <c r="DF157" t="str">
        <f t="shared" ca="1" si="672"/>
        <v/>
      </c>
      <c r="DG157" t="str">
        <f t="shared" ca="1" si="673"/>
        <v/>
      </c>
      <c r="DH157" t="str">
        <f t="shared" ca="1" si="674"/>
        <v/>
      </c>
      <c r="DI157" t="str">
        <f t="shared" ca="1" si="675"/>
        <v/>
      </c>
      <c r="DJ157" t="str">
        <f t="shared" ca="1" si="676"/>
        <v/>
      </c>
      <c r="DK157" t="str">
        <f t="shared" ca="1" si="677"/>
        <v/>
      </c>
      <c r="DL157" t="str">
        <f t="shared" ca="1" si="678"/>
        <v/>
      </c>
      <c r="DM157" t="str">
        <f t="shared" ca="1" si="679"/>
        <v/>
      </c>
      <c r="DN157" t="str">
        <f t="shared" ca="1" si="680"/>
        <v/>
      </c>
      <c r="DO157" t="str">
        <f t="shared" ca="1" si="681"/>
        <v/>
      </c>
      <c r="DP157" t="str">
        <f t="shared" ca="1" si="682"/>
        <v/>
      </c>
      <c r="DQ157" t="str">
        <f t="shared" ca="1" si="683"/>
        <v/>
      </c>
      <c r="DR157" t="str">
        <f t="shared" ca="1" si="684"/>
        <v/>
      </c>
      <c r="DS157" t="str">
        <f t="shared" ca="1" si="685"/>
        <v/>
      </c>
      <c r="DT157" t="str">
        <f t="shared" ca="1" si="686"/>
        <v/>
      </c>
      <c r="DU157" t="str">
        <f t="shared" ca="1" si="687"/>
        <v/>
      </c>
      <c r="DV157" t="str">
        <f t="shared" ca="1" si="575"/>
        <v/>
      </c>
      <c r="DW157" t="str">
        <f t="shared" ca="1" si="688"/>
        <v/>
      </c>
      <c r="DX157" t="str">
        <f t="shared" ca="1" si="689"/>
        <v/>
      </c>
      <c r="DY157" t="str">
        <f t="shared" ca="1" si="690"/>
        <v/>
      </c>
      <c r="DZ157" t="str">
        <f t="shared" ca="1" si="691"/>
        <v/>
      </c>
      <c r="EA157" t="str">
        <f t="shared" ca="1" si="692"/>
        <v/>
      </c>
      <c r="EB157" t="str">
        <f t="shared" ca="1" si="693"/>
        <v/>
      </c>
      <c r="EC157" t="str">
        <f t="shared" ca="1" si="694"/>
        <v/>
      </c>
      <c r="ED157" t="str">
        <f t="shared" ca="1" si="695"/>
        <v/>
      </c>
      <c r="EE157" t="str">
        <f t="shared" ca="1" si="696"/>
        <v/>
      </c>
      <c r="EF157" t="str">
        <f t="shared" ca="1" si="697"/>
        <v/>
      </c>
      <c r="EG157" t="str">
        <f t="shared" ca="1" si="698"/>
        <v/>
      </c>
      <c r="EH157" t="str">
        <f t="shared" ca="1" si="699"/>
        <v/>
      </c>
      <c r="EI157" t="str">
        <f t="shared" ca="1" si="700"/>
        <v/>
      </c>
      <c r="EJ157" t="str">
        <f t="shared" ca="1" si="701"/>
        <v/>
      </c>
      <c r="EK157" t="str">
        <f t="shared" ca="1" si="702"/>
        <v/>
      </c>
      <c r="EL157" t="str">
        <f t="shared" ca="1" si="703"/>
        <v/>
      </c>
      <c r="EM157" t="str">
        <f t="shared" ca="1" si="704"/>
        <v/>
      </c>
      <c r="EN157" t="str">
        <f t="shared" ca="1" si="705"/>
        <v/>
      </c>
      <c r="EO157" t="str">
        <f t="shared" ca="1" si="706"/>
        <v/>
      </c>
      <c r="EP157" t="str">
        <f t="shared" ca="1" si="707"/>
        <v/>
      </c>
      <c r="EQ157" t="str">
        <f t="shared" ca="1" si="708"/>
        <v/>
      </c>
      <c r="ER157" t="str">
        <f t="shared" ca="1" si="709"/>
        <v/>
      </c>
      <c r="ES157" t="str">
        <f t="shared" ca="1" si="710"/>
        <v/>
      </c>
      <c r="ET157" t="str">
        <f t="shared" ca="1" si="711"/>
        <v/>
      </c>
      <c r="EU157" t="str">
        <f t="shared" ca="1" si="712"/>
        <v/>
      </c>
      <c r="EV157" t="str">
        <f t="shared" ca="1" si="713"/>
        <v/>
      </c>
      <c r="EW157" t="str">
        <f t="shared" ca="1" si="714"/>
        <v/>
      </c>
      <c r="EX157" t="str">
        <f t="shared" ca="1" si="715"/>
        <v/>
      </c>
      <c r="EY157" t="str">
        <f t="shared" ca="1" si="716"/>
        <v/>
      </c>
      <c r="EZ157" t="str">
        <f t="shared" ca="1" si="717"/>
        <v/>
      </c>
      <c r="FA157" t="str">
        <f t="shared" ca="1" si="718"/>
        <v/>
      </c>
      <c r="FB157" t="str">
        <f t="shared" ca="1" si="719"/>
        <v/>
      </c>
      <c r="FC157" t="str">
        <f t="shared" ca="1" si="720"/>
        <v/>
      </c>
      <c r="FD157" t="str">
        <f t="shared" ca="1" si="721"/>
        <v/>
      </c>
      <c r="FE157" t="str">
        <f t="shared" ca="1" si="722"/>
        <v/>
      </c>
      <c r="FF157" t="str">
        <f t="shared" ca="1" si="723"/>
        <v/>
      </c>
      <c r="FG157" t="str">
        <f t="shared" ca="1" si="724"/>
        <v/>
      </c>
      <c r="FH157" t="str">
        <f t="shared" ca="1" si="725"/>
        <v/>
      </c>
      <c r="FI157" t="str">
        <f t="shared" ca="1" si="726"/>
        <v/>
      </c>
      <c r="FJ157" t="str">
        <f t="shared" ca="1" si="727"/>
        <v/>
      </c>
      <c r="FK157" t="str">
        <f t="shared" ca="1" si="728"/>
        <v/>
      </c>
      <c r="FL157" t="str">
        <f t="shared" ca="1" si="729"/>
        <v/>
      </c>
      <c r="FM157" t="str">
        <f t="shared" ca="1" si="730"/>
        <v/>
      </c>
      <c r="FN157" t="str">
        <f t="shared" ca="1" si="731"/>
        <v/>
      </c>
      <c r="FO157" t="str">
        <f t="shared" ca="1" si="732"/>
        <v/>
      </c>
      <c r="FP157" t="str">
        <f t="shared" ca="1" si="733"/>
        <v/>
      </c>
      <c r="FQ157" t="str">
        <f t="shared" ca="1" si="734"/>
        <v/>
      </c>
      <c r="FR157" t="str">
        <f t="shared" ca="1" si="735"/>
        <v/>
      </c>
      <c r="FS157" t="str">
        <f t="shared" ca="1" si="736"/>
        <v/>
      </c>
      <c r="FT157" t="str">
        <f t="shared" ca="1" si="737"/>
        <v/>
      </c>
      <c r="FU157" t="str">
        <f t="shared" ca="1" si="738"/>
        <v/>
      </c>
      <c r="FV157" t="str">
        <f t="shared" ca="1" si="739"/>
        <v/>
      </c>
      <c r="FW157" t="str">
        <f t="shared" ca="1" si="740"/>
        <v/>
      </c>
      <c r="FX157" t="str">
        <f t="shared" ca="1" si="741"/>
        <v/>
      </c>
      <c r="FY157" t="str">
        <f t="shared" ca="1" si="742"/>
        <v/>
      </c>
      <c r="FZ157" t="str">
        <f t="shared" ca="1" si="743"/>
        <v/>
      </c>
      <c r="GA157" t="str">
        <f t="shared" ca="1" si="744"/>
        <v/>
      </c>
      <c r="GB157" t="str">
        <f t="shared" ca="1" si="745"/>
        <v/>
      </c>
      <c r="GC157" t="str">
        <f t="shared" ca="1" si="746"/>
        <v/>
      </c>
      <c r="GD157" t="str">
        <f t="shared" ca="1" si="747"/>
        <v/>
      </c>
      <c r="GE157" t="str">
        <f t="shared" ca="1" si="748"/>
        <v/>
      </c>
      <c r="GF157" t="str">
        <f t="shared" ca="1" si="749"/>
        <v/>
      </c>
      <c r="GG157" t="str">
        <f t="shared" ca="1" si="750"/>
        <v/>
      </c>
      <c r="GH157" t="str">
        <f t="shared" ca="1" si="751"/>
        <v/>
      </c>
      <c r="GI157" t="str">
        <f t="shared" ca="1" si="752"/>
        <v/>
      </c>
      <c r="GJ157" t="str">
        <f t="shared" ca="1" si="753"/>
        <v/>
      </c>
      <c r="GK157" t="str">
        <f t="shared" ca="1" si="754"/>
        <v/>
      </c>
      <c r="GL157" t="str">
        <f t="shared" ca="1" si="755"/>
        <v/>
      </c>
      <c r="GM157" t="str">
        <f t="shared" ca="1" si="756"/>
        <v/>
      </c>
      <c r="GN157" t="str">
        <f t="shared" ca="1" si="757"/>
        <v/>
      </c>
      <c r="GO157" t="str">
        <f t="shared" ca="1" si="758"/>
        <v/>
      </c>
      <c r="GP157" t="str">
        <f t="shared" ca="1" si="759"/>
        <v/>
      </c>
      <c r="GQ157" t="str">
        <f t="shared" ca="1" si="760"/>
        <v/>
      </c>
      <c r="GR157" t="str">
        <f t="shared" ca="1" si="761"/>
        <v/>
      </c>
      <c r="GS157" t="str">
        <f t="shared" ca="1" si="762"/>
        <v/>
      </c>
      <c r="GT157" t="str">
        <f t="shared" ca="1" si="763"/>
        <v/>
      </c>
      <c r="GU157" t="str">
        <f t="shared" ca="1" si="764"/>
        <v/>
      </c>
      <c r="GV157" t="str">
        <f t="shared" ca="1" si="765"/>
        <v/>
      </c>
      <c r="GW157" t="str">
        <f t="shared" ca="1" si="766"/>
        <v/>
      </c>
      <c r="GX157" t="str">
        <f t="shared" ca="1" si="767"/>
        <v/>
      </c>
      <c r="GY157" t="str">
        <f t="shared" ca="1" si="768"/>
        <v/>
      </c>
      <c r="GZ157" t="str">
        <f t="shared" ca="1" si="769"/>
        <v/>
      </c>
      <c r="HA157" t="str">
        <f t="shared" ca="1" si="770"/>
        <v/>
      </c>
      <c r="HB157" t="str">
        <f t="shared" ca="1" si="771"/>
        <v/>
      </c>
      <c r="HC157" t="str">
        <f t="shared" ca="1" si="772"/>
        <v/>
      </c>
      <c r="HD157" t="str">
        <f t="shared" ca="1" si="773"/>
        <v/>
      </c>
      <c r="HE157" t="str">
        <f t="shared" ca="1" si="774"/>
        <v/>
      </c>
      <c r="HF157" t="str">
        <f t="shared" ca="1" si="775"/>
        <v/>
      </c>
      <c r="HG157" t="str">
        <f t="shared" ca="1" si="776"/>
        <v/>
      </c>
      <c r="HH157" t="str">
        <f t="shared" ca="1" si="777"/>
        <v/>
      </c>
      <c r="HI157" t="str">
        <f t="shared" ca="1" si="778"/>
        <v/>
      </c>
      <c r="HJ157" t="str">
        <f t="shared" ca="1" si="779"/>
        <v/>
      </c>
      <c r="HK157" t="str">
        <f t="shared" ca="1" si="780"/>
        <v/>
      </c>
      <c r="HL157" t="str">
        <f t="shared" ca="1" si="781"/>
        <v/>
      </c>
      <c r="HM157" t="str">
        <f t="shared" ca="1" si="782"/>
        <v/>
      </c>
      <c r="HN157" t="str">
        <f t="shared" ca="1" si="783"/>
        <v/>
      </c>
      <c r="HO157" t="str">
        <f t="shared" ca="1" si="784"/>
        <v/>
      </c>
      <c r="HP157" t="str">
        <f t="shared" ca="1" si="785"/>
        <v/>
      </c>
      <c r="HQ157" t="str">
        <f t="shared" ca="1" si="786"/>
        <v/>
      </c>
      <c r="HR157" t="str">
        <f t="shared" ca="1" si="787"/>
        <v/>
      </c>
      <c r="HS157" t="str">
        <f t="shared" ca="1" si="788"/>
        <v/>
      </c>
      <c r="HT157" t="str">
        <f t="shared" ca="1" si="789"/>
        <v/>
      </c>
      <c r="HU157" t="str">
        <f t="shared" ca="1" si="790"/>
        <v/>
      </c>
      <c r="HV157" t="str">
        <f t="shared" ca="1" si="791"/>
        <v/>
      </c>
      <c r="HW157" t="str">
        <f t="shared" ca="1" si="792"/>
        <v/>
      </c>
      <c r="HX157" t="str">
        <f t="shared" ca="1" si="793"/>
        <v/>
      </c>
      <c r="HY157" t="str">
        <f t="shared" ca="1" si="794"/>
        <v/>
      </c>
      <c r="HZ157" t="str">
        <f t="shared" ca="1" si="795"/>
        <v/>
      </c>
      <c r="IA157" t="str">
        <f t="shared" ca="1" si="796"/>
        <v/>
      </c>
      <c r="IB157" t="str">
        <f t="shared" ca="1" si="797"/>
        <v/>
      </c>
      <c r="IC157" t="str">
        <f t="shared" ca="1" si="798"/>
        <v/>
      </c>
      <c r="ID157" t="str">
        <f t="shared" ca="1" si="799"/>
        <v/>
      </c>
      <c r="IE157" t="str">
        <f t="shared" ca="1" si="800"/>
        <v/>
      </c>
      <c r="IF157" t="str">
        <f t="shared" ca="1" si="801"/>
        <v/>
      </c>
      <c r="IG157" t="str">
        <f t="shared" ca="1" si="802"/>
        <v/>
      </c>
      <c r="IH157" t="str">
        <f t="shared" ca="1" si="803"/>
        <v/>
      </c>
      <c r="II157" t="str">
        <f t="shared" ca="1" si="804"/>
        <v/>
      </c>
      <c r="IJ157" t="str">
        <f t="shared" ca="1" si="805"/>
        <v/>
      </c>
      <c r="IK157" t="str">
        <f t="shared" ca="1" si="806"/>
        <v/>
      </c>
      <c r="IL157" t="str">
        <f t="shared" ca="1" si="807"/>
        <v/>
      </c>
      <c r="IM157" t="str">
        <f t="shared" ca="1" si="808"/>
        <v/>
      </c>
      <c r="IN157" t="str">
        <f t="shared" ca="1" si="809"/>
        <v/>
      </c>
      <c r="IO157" t="str">
        <f t="shared" ca="1" si="810"/>
        <v/>
      </c>
      <c r="IP157" t="str">
        <f t="shared" ca="1" si="811"/>
        <v/>
      </c>
      <c r="IQ157" t="str">
        <f t="shared" ca="1" si="812"/>
        <v/>
      </c>
      <c r="IR157" t="str">
        <f t="shared" ca="1" si="813"/>
        <v/>
      </c>
      <c r="IS157" t="str">
        <f t="shared" ca="1" si="814"/>
        <v/>
      </c>
      <c r="IT157" t="str">
        <f t="shared" ca="1" si="815"/>
        <v/>
      </c>
      <c r="IU157" t="str">
        <f t="shared" ca="1" si="816"/>
        <v/>
      </c>
      <c r="IV157" t="str">
        <f t="shared" ca="1" si="817"/>
        <v/>
      </c>
      <c r="IW157" t="str">
        <f t="shared" ca="1" si="818"/>
        <v/>
      </c>
      <c r="IX157" t="str">
        <f t="shared" ca="1" si="819"/>
        <v/>
      </c>
      <c r="IY157" t="str">
        <f t="shared" ca="1" si="820"/>
        <v/>
      </c>
      <c r="IZ157" t="str">
        <f t="shared" ca="1" si="821"/>
        <v/>
      </c>
      <c r="JA157" t="str">
        <f t="shared" ca="1" si="822"/>
        <v/>
      </c>
      <c r="JB157" t="str">
        <f t="shared" ca="1" si="823"/>
        <v/>
      </c>
      <c r="JC157" t="str">
        <f t="shared" ca="1" si="824"/>
        <v/>
      </c>
      <c r="JD157" t="str">
        <f t="shared" ca="1" si="825"/>
        <v/>
      </c>
      <c r="JE157" t="str">
        <f t="shared" ca="1" si="826"/>
        <v/>
      </c>
      <c r="JF157" t="str">
        <f t="shared" ca="1" si="827"/>
        <v/>
      </c>
      <c r="JG157" t="str">
        <f t="shared" ca="1" si="828"/>
        <v/>
      </c>
      <c r="JH157" t="str">
        <f t="shared" ca="1" si="829"/>
        <v/>
      </c>
      <c r="JI157" t="str">
        <f t="shared" ca="1" si="830"/>
        <v/>
      </c>
      <c r="JJ157" t="str">
        <f t="shared" ca="1" si="831"/>
        <v/>
      </c>
      <c r="JK157" t="str">
        <f t="shared" ca="1" si="832"/>
        <v/>
      </c>
      <c r="JL157" t="str">
        <f t="shared" ca="1" si="833"/>
        <v/>
      </c>
      <c r="JM157" t="str">
        <f t="shared" ca="1" si="834"/>
        <v/>
      </c>
      <c r="JN157" t="str">
        <f t="shared" ca="1" si="835"/>
        <v/>
      </c>
      <c r="JO157" t="str">
        <f t="shared" ca="1" si="836"/>
        <v/>
      </c>
      <c r="JP157" t="str">
        <f t="shared" ca="1" si="837"/>
        <v/>
      </c>
      <c r="JQ157" t="str">
        <f t="shared" ca="1" si="838"/>
        <v/>
      </c>
      <c r="JR157" t="str">
        <f t="shared" ca="1" si="839"/>
        <v/>
      </c>
      <c r="JS157" t="str">
        <f t="shared" ca="1" si="840"/>
        <v/>
      </c>
      <c r="JT157" t="str">
        <f t="shared" ca="1" si="841"/>
        <v/>
      </c>
      <c r="JU157" t="str">
        <f t="shared" ca="1" si="842"/>
        <v/>
      </c>
    </row>
    <row r="158" spans="1:281" x14ac:dyDescent="0.25">
      <c r="A158">
        <f t="shared" si="843"/>
        <v>157</v>
      </c>
      <c r="B158" t="str">
        <f t="shared" ca="1" si="572"/>
        <v>Terry Dersley</v>
      </c>
      <c r="C158">
        <v>7</v>
      </c>
      <c r="D158">
        <f t="shared" si="576"/>
        <v>157</v>
      </c>
      <c r="E158">
        <f t="shared" si="577"/>
        <v>7</v>
      </c>
      <c r="F158">
        <f ca="1">COUNT((AD158,AP158,BB158,BN158,BZ158,CL158,CX158,DJ158,DV158,EH158,ET158,FF158,FR158,GD158,GP158,HB158,HN158,HZ158,IL158,IX158,JJ158,JV158,KH158,KT158,LF158,LR158))</f>
        <v>2</v>
      </c>
      <c r="G158">
        <f t="shared" ca="1" si="578"/>
        <v>1</v>
      </c>
      <c r="H158">
        <f t="shared" ca="1" si="579"/>
        <v>50</v>
      </c>
      <c r="I158">
        <f t="shared" ca="1" si="573"/>
        <v>23.725000000000001</v>
      </c>
      <c r="J158">
        <f t="shared" ca="1" si="580"/>
        <v>24.725000000000001</v>
      </c>
      <c r="K158">
        <f t="shared" ca="1" si="581"/>
        <v>24.7249999842</v>
      </c>
      <c r="L158">
        <f t="shared" ca="1" si="844"/>
        <v>9</v>
      </c>
      <c r="M158">
        <f t="shared" ca="1" si="582"/>
        <v>25.69</v>
      </c>
      <c r="N158">
        <f t="shared" ca="1" si="845"/>
        <v>12</v>
      </c>
      <c r="O158">
        <f t="shared" ca="1" si="583"/>
        <v>25.6899999842</v>
      </c>
      <c r="P158">
        <f t="shared" ca="1" si="846"/>
        <v>9</v>
      </c>
      <c r="Q158">
        <f t="shared" ca="1" si="584"/>
        <v>9</v>
      </c>
      <c r="R158">
        <f t="shared" ca="1" si="585"/>
        <v>3</v>
      </c>
      <c r="S158">
        <f t="shared" ca="1" si="586"/>
        <v>1</v>
      </c>
      <c r="T158">
        <f t="shared" ca="1" si="587"/>
        <v>18</v>
      </c>
      <c r="U158" t="str">
        <f t="shared" ca="1" si="574"/>
        <v>981998996990Terry Dersley</v>
      </c>
      <c r="V158">
        <f t="shared" ca="1" si="847"/>
        <v>9</v>
      </c>
      <c r="W158">
        <f t="shared" si="588"/>
        <v>157</v>
      </c>
      <c r="X158" t="e">
        <f t="shared" ca="1" si="848"/>
        <v>#N/A</v>
      </c>
      <c r="Y158">
        <f t="shared" ca="1" si="589"/>
        <v>1</v>
      </c>
      <c r="Z158" t="str">
        <f t="shared" ca="1" si="590"/>
        <v>998Terry Dersleyzz</v>
      </c>
      <c r="AA158">
        <f t="shared" ca="1" si="849"/>
        <v>47</v>
      </c>
      <c r="AB158">
        <f t="shared" si="591"/>
        <v>157</v>
      </c>
      <c r="AC158" t="e">
        <f t="shared" ca="1" si="850"/>
        <v>#N/A</v>
      </c>
      <c r="AD158">
        <f t="shared" ca="1" si="592"/>
        <v>21.76</v>
      </c>
      <c r="AE158" t="str">
        <f t="shared" ca="1" si="593"/>
        <v>WON</v>
      </c>
      <c r="AF158">
        <f t="shared" ca="1" si="594"/>
        <v>5</v>
      </c>
      <c r="AG158">
        <f t="shared" ca="1" si="595"/>
        <v>1</v>
      </c>
      <c r="AH158">
        <f t="shared" ca="1" si="596"/>
        <v>0</v>
      </c>
      <c r="AI158">
        <f t="shared" ca="1" si="597"/>
        <v>1</v>
      </c>
      <c r="AJ158">
        <f t="shared" ca="1" si="598"/>
        <v>0</v>
      </c>
      <c r="AK158">
        <f t="shared" ca="1" si="599"/>
        <v>78</v>
      </c>
      <c r="AL158">
        <f t="shared" ca="1" si="600"/>
        <v>0</v>
      </c>
      <c r="AM158">
        <f t="shared" ca="1" si="601"/>
        <v>2</v>
      </c>
      <c r="AN158">
        <f t="shared" ca="1" si="602"/>
        <v>24</v>
      </c>
      <c r="AO158">
        <f t="shared" ca="1" si="603"/>
        <v>0</v>
      </c>
      <c r="AP158">
        <f t="shared" ca="1" si="604"/>
        <v>25.69</v>
      </c>
      <c r="AQ158" t="str">
        <f t="shared" ca="1" si="605"/>
        <v>LOST</v>
      </c>
      <c r="AR158">
        <f t="shared" ca="1" si="606"/>
        <v>4</v>
      </c>
      <c r="AS158">
        <f t="shared" ca="1" si="607"/>
        <v>2</v>
      </c>
      <c r="AT158">
        <f t="shared" ca="1" si="608"/>
        <v>1</v>
      </c>
      <c r="AU158">
        <f t="shared" ca="1" si="609"/>
        <v>0</v>
      </c>
      <c r="AV158">
        <f t="shared" ca="1" si="610"/>
        <v>0</v>
      </c>
      <c r="AW158">
        <f t="shared" ca="1" si="611"/>
        <v>0</v>
      </c>
      <c r="AX158">
        <f t="shared" ca="1" si="612"/>
        <v>60</v>
      </c>
      <c r="AY158">
        <f t="shared" ca="1" si="613"/>
        <v>0</v>
      </c>
      <c r="AZ158">
        <f t="shared" ca="1" si="614"/>
        <v>0</v>
      </c>
      <c r="BA158">
        <f t="shared" ca="1" si="615"/>
        <v>0</v>
      </c>
      <c r="BB158" t="str">
        <f t="shared" ca="1" si="616"/>
        <v/>
      </c>
      <c r="BC158" t="str">
        <f t="shared" ca="1" si="617"/>
        <v/>
      </c>
      <c r="BD158" t="str">
        <f t="shared" ca="1" si="618"/>
        <v/>
      </c>
      <c r="BE158" t="str">
        <f t="shared" ca="1" si="619"/>
        <v/>
      </c>
      <c r="BF158" t="str">
        <f t="shared" ca="1" si="620"/>
        <v/>
      </c>
      <c r="BG158" t="str">
        <f t="shared" ca="1" si="621"/>
        <v/>
      </c>
      <c r="BH158" t="str">
        <f t="shared" ca="1" si="622"/>
        <v/>
      </c>
      <c r="BI158" t="str">
        <f t="shared" ca="1" si="623"/>
        <v/>
      </c>
      <c r="BJ158" t="str">
        <f t="shared" ca="1" si="624"/>
        <v/>
      </c>
      <c r="BK158" t="str">
        <f t="shared" ca="1" si="625"/>
        <v/>
      </c>
      <c r="BL158" t="str">
        <f t="shared" ca="1" si="626"/>
        <v/>
      </c>
      <c r="BM158" t="str">
        <f t="shared" ca="1" si="627"/>
        <v/>
      </c>
      <c r="BN158" t="str">
        <f t="shared" ca="1" si="628"/>
        <v/>
      </c>
      <c r="BO158" t="str">
        <f t="shared" ca="1" si="629"/>
        <v/>
      </c>
      <c r="BP158" t="str">
        <f t="shared" ca="1" si="630"/>
        <v/>
      </c>
      <c r="BQ158" t="str">
        <f t="shared" ca="1" si="631"/>
        <v/>
      </c>
      <c r="BR158" t="str">
        <f t="shared" ca="1" si="632"/>
        <v/>
      </c>
      <c r="BS158" t="str">
        <f t="shared" ca="1" si="633"/>
        <v/>
      </c>
      <c r="BT158" t="str">
        <f t="shared" ca="1" si="634"/>
        <v/>
      </c>
      <c r="BU158" t="str">
        <f t="shared" ca="1" si="635"/>
        <v/>
      </c>
      <c r="BV158" t="str">
        <f t="shared" ca="1" si="636"/>
        <v/>
      </c>
      <c r="BW158" t="str">
        <f t="shared" ca="1" si="637"/>
        <v/>
      </c>
      <c r="BX158" t="str">
        <f t="shared" ca="1" si="638"/>
        <v/>
      </c>
      <c r="BY158" t="str">
        <f t="shared" ca="1" si="639"/>
        <v/>
      </c>
      <c r="BZ158" t="str">
        <f t="shared" ca="1" si="640"/>
        <v/>
      </c>
      <c r="CA158" t="str">
        <f t="shared" ca="1" si="641"/>
        <v/>
      </c>
      <c r="CB158" t="str">
        <f t="shared" ca="1" si="642"/>
        <v/>
      </c>
      <c r="CC158" t="str">
        <f t="shared" ca="1" si="643"/>
        <v/>
      </c>
      <c r="CD158" t="str">
        <f t="shared" ca="1" si="644"/>
        <v/>
      </c>
      <c r="CE158" t="str">
        <f t="shared" ca="1" si="645"/>
        <v/>
      </c>
      <c r="CF158" t="str">
        <f t="shared" ca="1" si="646"/>
        <v/>
      </c>
      <c r="CG158" t="str">
        <f t="shared" ca="1" si="647"/>
        <v/>
      </c>
      <c r="CH158" t="str">
        <f t="shared" ca="1" si="648"/>
        <v/>
      </c>
      <c r="CI158" t="str">
        <f t="shared" ca="1" si="649"/>
        <v/>
      </c>
      <c r="CJ158" t="str">
        <f t="shared" ca="1" si="650"/>
        <v/>
      </c>
      <c r="CK158" t="str">
        <f t="shared" ca="1" si="651"/>
        <v/>
      </c>
      <c r="CL158" t="str">
        <f t="shared" ca="1" si="652"/>
        <v/>
      </c>
      <c r="CM158" t="str">
        <f t="shared" ca="1" si="653"/>
        <v/>
      </c>
      <c r="CN158" t="str">
        <f t="shared" ca="1" si="654"/>
        <v/>
      </c>
      <c r="CO158" t="str">
        <f t="shared" ca="1" si="655"/>
        <v/>
      </c>
      <c r="CP158" t="str">
        <f t="shared" ca="1" si="656"/>
        <v/>
      </c>
      <c r="CQ158" t="str">
        <f t="shared" ca="1" si="657"/>
        <v/>
      </c>
      <c r="CR158" t="str">
        <f t="shared" ca="1" si="658"/>
        <v/>
      </c>
      <c r="CS158" t="str">
        <f t="shared" ca="1" si="659"/>
        <v/>
      </c>
      <c r="CT158" t="str">
        <f t="shared" ca="1" si="660"/>
        <v/>
      </c>
      <c r="CU158" t="str">
        <f t="shared" ca="1" si="661"/>
        <v/>
      </c>
      <c r="CV158" t="str">
        <f t="shared" ca="1" si="662"/>
        <v/>
      </c>
      <c r="CW158" t="str">
        <f t="shared" ca="1" si="663"/>
        <v/>
      </c>
      <c r="CX158" t="str">
        <f t="shared" ca="1" si="664"/>
        <v/>
      </c>
      <c r="CY158" t="str">
        <f t="shared" ca="1" si="665"/>
        <v/>
      </c>
      <c r="CZ158" t="str">
        <f t="shared" ca="1" si="666"/>
        <v/>
      </c>
      <c r="DA158" t="str">
        <f t="shared" ca="1" si="667"/>
        <v/>
      </c>
      <c r="DB158" t="str">
        <f t="shared" ca="1" si="668"/>
        <v/>
      </c>
      <c r="DC158" t="str">
        <f t="shared" ca="1" si="669"/>
        <v/>
      </c>
      <c r="DD158" t="str">
        <f t="shared" ca="1" si="670"/>
        <v/>
      </c>
      <c r="DE158" t="str">
        <f t="shared" ca="1" si="671"/>
        <v/>
      </c>
      <c r="DF158" t="str">
        <f t="shared" ca="1" si="672"/>
        <v/>
      </c>
      <c r="DG158" t="str">
        <f t="shared" ca="1" si="673"/>
        <v/>
      </c>
      <c r="DH158" t="str">
        <f t="shared" ca="1" si="674"/>
        <v/>
      </c>
      <c r="DI158" t="str">
        <f t="shared" ca="1" si="675"/>
        <v/>
      </c>
      <c r="DJ158" t="str">
        <f t="shared" ca="1" si="676"/>
        <v/>
      </c>
      <c r="DK158" t="str">
        <f t="shared" ca="1" si="677"/>
        <v/>
      </c>
      <c r="DL158" t="str">
        <f t="shared" ca="1" si="678"/>
        <v/>
      </c>
      <c r="DM158" t="str">
        <f t="shared" ca="1" si="679"/>
        <v/>
      </c>
      <c r="DN158" t="str">
        <f t="shared" ca="1" si="680"/>
        <v/>
      </c>
      <c r="DO158" t="str">
        <f t="shared" ca="1" si="681"/>
        <v/>
      </c>
      <c r="DP158" t="str">
        <f t="shared" ca="1" si="682"/>
        <v/>
      </c>
      <c r="DQ158" t="str">
        <f t="shared" ca="1" si="683"/>
        <v/>
      </c>
      <c r="DR158" t="str">
        <f t="shared" ca="1" si="684"/>
        <v/>
      </c>
      <c r="DS158" t="str">
        <f t="shared" ca="1" si="685"/>
        <v/>
      </c>
      <c r="DT158" t="str">
        <f t="shared" ca="1" si="686"/>
        <v/>
      </c>
      <c r="DU158" t="str">
        <f t="shared" ca="1" si="687"/>
        <v/>
      </c>
      <c r="DV158" t="str">
        <f t="shared" ca="1" si="575"/>
        <v/>
      </c>
      <c r="DW158" t="str">
        <f t="shared" ca="1" si="688"/>
        <v/>
      </c>
      <c r="DX158" t="str">
        <f t="shared" ca="1" si="689"/>
        <v/>
      </c>
      <c r="DY158" t="str">
        <f t="shared" ca="1" si="690"/>
        <v/>
      </c>
      <c r="DZ158" t="str">
        <f t="shared" ca="1" si="691"/>
        <v/>
      </c>
      <c r="EA158" t="str">
        <f t="shared" ca="1" si="692"/>
        <v/>
      </c>
      <c r="EB158" t="str">
        <f t="shared" ca="1" si="693"/>
        <v/>
      </c>
      <c r="EC158" t="str">
        <f t="shared" ca="1" si="694"/>
        <v/>
      </c>
      <c r="ED158" t="str">
        <f t="shared" ca="1" si="695"/>
        <v/>
      </c>
      <c r="EE158" t="str">
        <f t="shared" ca="1" si="696"/>
        <v/>
      </c>
      <c r="EF158" t="str">
        <f t="shared" ca="1" si="697"/>
        <v/>
      </c>
      <c r="EG158" t="str">
        <f t="shared" ca="1" si="698"/>
        <v/>
      </c>
      <c r="EH158" t="str">
        <f t="shared" ca="1" si="699"/>
        <v/>
      </c>
      <c r="EI158" t="str">
        <f t="shared" ca="1" si="700"/>
        <v/>
      </c>
      <c r="EJ158" t="str">
        <f t="shared" ca="1" si="701"/>
        <v/>
      </c>
      <c r="EK158" t="str">
        <f t="shared" ca="1" si="702"/>
        <v/>
      </c>
      <c r="EL158" t="str">
        <f t="shared" ca="1" si="703"/>
        <v/>
      </c>
      <c r="EM158" t="str">
        <f t="shared" ca="1" si="704"/>
        <v/>
      </c>
      <c r="EN158" t="str">
        <f t="shared" ca="1" si="705"/>
        <v/>
      </c>
      <c r="EO158" t="str">
        <f t="shared" ca="1" si="706"/>
        <v/>
      </c>
      <c r="EP158" t="str">
        <f t="shared" ca="1" si="707"/>
        <v/>
      </c>
      <c r="EQ158" t="str">
        <f t="shared" ca="1" si="708"/>
        <v/>
      </c>
      <c r="ER158" t="str">
        <f t="shared" ca="1" si="709"/>
        <v/>
      </c>
      <c r="ES158" t="str">
        <f t="shared" ca="1" si="710"/>
        <v/>
      </c>
      <c r="ET158" t="str">
        <f t="shared" ca="1" si="711"/>
        <v/>
      </c>
      <c r="EU158" t="str">
        <f t="shared" ca="1" si="712"/>
        <v/>
      </c>
      <c r="EV158" t="str">
        <f t="shared" ca="1" si="713"/>
        <v/>
      </c>
      <c r="EW158" t="str">
        <f t="shared" ca="1" si="714"/>
        <v/>
      </c>
      <c r="EX158" t="str">
        <f t="shared" ca="1" si="715"/>
        <v/>
      </c>
      <c r="EY158" t="str">
        <f t="shared" ca="1" si="716"/>
        <v/>
      </c>
      <c r="EZ158" t="str">
        <f t="shared" ca="1" si="717"/>
        <v/>
      </c>
      <c r="FA158" t="str">
        <f t="shared" ca="1" si="718"/>
        <v/>
      </c>
      <c r="FB158" t="str">
        <f t="shared" ca="1" si="719"/>
        <v/>
      </c>
      <c r="FC158" t="str">
        <f t="shared" ca="1" si="720"/>
        <v/>
      </c>
      <c r="FD158" t="str">
        <f t="shared" ca="1" si="721"/>
        <v/>
      </c>
      <c r="FE158" t="str">
        <f t="shared" ca="1" si="722"/>
        <v/>
      </c>
      <c r="FF158" t="str">
        <f t="shared" ca="1" si="723"/>
        <v/>
      </c>
      <c r="FG158" t="str">
        <f t="shared" ca="1" si="724"/>
        <v/>
      </c>
      <c r="FH158" t="str">
        <f t="shared" ca="1" si="725"/>
        <v/>
      </c>
      <c r="FI158" t="str">
        <f t="shared" ca="1" si="726"/>
        <v/>
      </c>
      <c r="FJ158" t="str">
        <f t="shared" ca="1" si="727"/>
        <v/>
      </c>
      <c r="FK158" t="str">
        <f t="shared" ca="1" si="728"/>
        <v/>
      </c>
      <c r="FL158" t="str">
        <f t="shared" ca="1" si="729"/>
        <v/>
      </c>
      <c r="FM158" t="str">
        <f t="shared" ca="1" si="730"/>
        <v/>
      </c>
      <c r="FN158" t="str">
        <f t="shared" ca="1" si="731"/>
        <v/>
      </c>
      <c r="FO158" t="str">
        <f t="shared" ca="1" si="732"/>
        <v/>
      </c>
      <c r="FP158" t="str">
        <f t="shared" ca="1" si="733"/>
        <v/>
      </c>
      <c r="FQ158" t="str">
        <f t="shared" ca="1" si="734"/>
        <v/>
      </c>
      <c r="FR158" t="str">
        <f t="shared" ca="1" si="735"/>
        <v/>
      </c>
      <c r="FS158" t="str">
        <f t="shared" ca="1" si="736"/>
        <v/>
      </c>
      <c r="FT158" t="str">
        <f t="shared" ca="1" si="737"/>
        <v/>
      </c>
      <c r="FU158" t="str">
        <f t="shared" ca="1" si="738"/>
        <v/>
      </c>
      <c r="FV158" t="str">
        <f t="shared" ca="1" si="739"/>
        <v/>
      </c>
      <c r="FW158" t="str">
        <f t="shared" ca="1" si="740"/>
        <v/>
      </c>
      <c r="FX158" t="str">
        <f t="shared" ca="1" si="741"/>
        <v/>
      </c>
      <c r="FY158" t="str">
        <f t="shared" ca="1" si="742"/>
        <v/>
      </c>
      <c r="FZ158" t="str">
        <f t="shared" ca="1" si="743"/>
        <v/>
      </c>
      <c r="GA158" t="str">
        <f t="shared" ca="1" si="744"/>
        <v/>
      </c>
      <c r="GB158" t="str">
        <f t="shared" ca="1" si="745"/>
        <v/>
      </c>
      <c r="GC158" t="str">
        <f t="shared" ca="1" si="746"/>
        <v/>
      </c>
      <c r="GD158" t="str">
        <f t="shared" ca="1" si="747"/>
        <v/>
      </c>
      <c r="GE158" t="str">
        <f t="shared" ca="1" si="748"/>
        <v/>
      </c>
      <c r="GF158" t="str">
        <f t="shared" ca="1" si="749"/>
        <v/>
      </c>
      <c r="GG158" t="str">
        <f t="shared" ca="1" si="750"/>
        <v/>
      </c>
      <c r="GH158" t="str">
        <f t="shared" ca="1" si="751"/>
        <v/>
      </c>
      <c r="GI158" t="str">
        <f t="shared" ca="1" si="752"/>
        <v/>
      </c>
      <c r="GJ158" t="str">
        <f t="shared" ca="1" si="753"/>
        <v/>
      </c>
      <c r="GK158" t="str">
        <f t="shared" ca="1" si="754"/>
        <v/>
      </c>
      <c r="GL158" t="str">
        <f t="shared" ca="1" si="755"/>
        <v/>
      </c>
      <c r="GM158" t="str">
        <f t="shared" ca="1" si="756"/>
        <v/>
      </c>
      <c r="GN158" t="str">
        <f t="shared" ca="1" si="757"/>
        <v/>
      </c>
      <c r="GO158" t="str">
        <f t="shared" ca="1" si="758"/>
        <v/>
      </c>
      <c r="GP158" t="str">
        <f t="shared" ca="1" si="759"/>
        <v/>
      </c>
      <c r="GQ158" t="str">
        <f t="shared" ca="1" si="760"/>
        <v/>
      </c>
      <c r="GR158" t="str">
        <f t="shared" ca="1" si="761"/>
        <v/>
      </c>
      <c r="GS158" t="str">
        <f t="shared" ca="1" si="762"/>
        <v/>
      </c>
      <c r="GT158" t="str">
        <f t="shared" ca="1" si="763"/>
        <v/>
      </c>
      <c r="GU158" t="str">
        <f t="shared" ca="1" si="764"/>
        <v/>
      </c>
      <c r="GV158" t="str">
        <f t="shared" ca="1" si="765"/>
        <v/>
      </c>
      <c r="GW158" t="str">
        <f t="shared" ca="1" si="766"/>
        <v/>
      </c>
      <c r="GX158" t="str">
        <f t="shared" ca="1" si="767"/>
        <v/>
      </c>
      <c r="GY158" t="str">
        <f t="shared" ca="1" si="768"/>
        <v/>
      </c>
      <c r="GZ158" t="str">
        <f t="shared" ca="1" si="769"/>
        <v/>
      </c>
      <c r="HA158" t="str">
        <f t="shared" ca="1" si="770"/>
        <v/>
      </c>
      <c r="HB158" t="str">
        <f t="shared" ca="1" si="771"/>
        <v/>
      </c>
      <c r="HC158" t="str">
        <f t="shared" ca="1" si="772"/>
        <v/>
      </c>
      <c r="HD158" t="str">
        <f t="shared" ca="1" si="773"/>
        <v/>
      </c>
      <c r="HE158" t="str">
        <f t="shared" ca="1" si="774"/>
        <v/>
      </c>
      <c r="HF158" t="str">
        <f t="shared" ca="1" si="775"/>
        <v/>
      </c>
      <c r="HG158" t="str">
        <f t="shared" ca="1" si="776"/>
        <v/>
      </c>
      <c r="HH158" t="str">
        <f t="shared" ca="1" si="777"/>
        <v/>
      </c>
      <c r="HI158" t="str">
        <f t="shared" ca="1" si="778"/>
        <v/>
      </c>
      <c r="HJ158" t="str">
        <f t="shared" ca="1" si="779"/>
        <v/>
      </c>
      <c r="HK158" t="str">
        <f t="shared" ca="1" si="780"/>
        <v/>
      </c>
      <c r="HL158" t="str">
        <f t="shared" ca="1" si="781"/>
        <v/>
      </c>
      <c r="HM158" t="str">
        <f t="shared" ca="1" si="782"/>
        <v/>
      </c>
      <c r="HN158" t="str">
        <f t="shared" ca="1" si="783"/>
        <v/>
      </c>
      <c r="HO158" t="str">
        <f t="shared" ca="1" si="784"/>
        <v/>
      </c>
      <c r="HP158" t="str">
        <f t="shared" ca="1" si="785"/>
        <v/>
      </c>
      <c r="HQ158" t="str">
        <f t="shared" ca="1" si="786"/>
        <v/>
      </c>
      <c r="HR158" t="str">
        <f t="shared" ca="1" si="787"/>
        <v/>
      </c>
      <c r="HS158" t="str">
        <f t="shared" ca="1" si="788"/>
        <v/>
      </c>
      <c r="HT158" t="str">
        <f t="shared" ca="1" si="789"/>
        <v/>
      </c>
      <c r="HU158" t="str">
        <f t="shared" ca="1" si="790"/>
        <v/>
      </c>
      <c r="HV158" t="str">
        <f t="shared" ca="1" si="791"/>
        <v/>
      </c>
      <c r="HW158" t="str">
        <f t="shared" ca="1" si="792"/>
        <v/>
      </c>
      <c r="HX158" t="str">
        <f t="shared" ca="1" si="793"/>
        <v/>
      </c>
      <c r="HY158" t="str">
        <f t="shared" ca="1" si="794"/>
        <v/>
      </c>
      <c r="HZ158" t="str">
        <f t="shared" ca="1" si="795"/>
        <v/>
      </c>
      <c r="IA158" t="str">
        <f t="shared" ca="1" si="796"/>
        <v/>
      </c>
      <c r="IB158" t="str">
        <f t="shared" ca="1" si="797"/>
        <v/>
      </c>
      <c r="IC158" t="str">
        <f t="shared" ca="1" si="798"/>
        <v/>
      </c>
      <c r="ID158" t="str">
        <f t="shared" ca="1" si="799"/>
        <v/>
      </c>
      <c r="IE158" t="str">
        <f t="shared" ca="1" si="800"/>
        <v/>
      </c>
      <c r="IF158" t="str">
        <f t="shared" ca="1" si="801"/>
        <v/>
      </c>
      <c r="IG158" t="str">
        <f t="shared" ca="1" si="802"/>
        <v/>
      </c>
      <c r="IH158" t="str">
        <f t="shared" ca="1" si="803"/>
        <v/>
      </c>
      <c r="II158" t="str">
        <f t="shared" ca="1" si="804"/>
        <v/>
      </c>
      <c r="IJ158" t="str">
        <f t="shared" ca="1" si="805"/>
        <v/>
      </c>
      <c r="IK158" t="str">
        <f t="shared" ca="1" si="806"/>
        <v/>
      </c>
      <c r="IL158" t="str">
        <f t="shared" ca="1" si="807"/>
        <v/>
      </c>
      <c r="IM158" t="str">
        <f t="shared" ca="1" si="808"/>
        <v/>
      </c>
      <c r="IN158" t="str">
        <f t="shared" ca="1" si="809"/>
        <v/>
      </c>
      <c r="IO158" t="str">
        <f t="shared" ca="1" si="810"/>
        <v/>
      </c>
      <c r="IP158" t="str">
        <f t="shared" ca="1" si="811"/>
        <v/>
      </c>
      <c r="IQ158" t="str">
        <f t="shared" ca="1" si="812"/>
        <v/>
      </c>
      <c r="IR158" t="str">
        <f t="shared" ca="1" si="813"/>
        <v/>
      </c>
      <c r="IS158" t="str">
        <f t="shared" ca="1" si="814"/>
        <v/>
      </c>
      <c r="IT158" t="str">
        <f t="shared" ca="1" si="815"/>
        <v/>
      </c>
      <c r="IU158" t="str">
        <f t="shared" ca="1" si="816"/>
        <v/>
      </c>
      <c r="IV158" t="str">
        <f t="shared" ca="1" si="817"/>
        <v/>
      </c>
      <c r="IW158" t="str">
        <f t="shared" ca="1" si="818"/>
        <v/>
      </c>
      <c r="IX158" t="str">
        <f t="shared" ca="1" si="819"/>
        <v/>
      </c>
      <c r="IY158" t="str">
        <f t="shared" ca="1" si="820"/>
        <v/>
      </c>
      <c r="IZ158" t="str">
        <f t="shared" ca="1" si="821"/>
        <v/>
      </c>
      <c r="JA158" t="str">
        <f t="shared" ca="1" si="822"/>
        <v/>
      </c>
      <c r="JB158" t="str">
        <f t="shared" ca="1" si="823"/>
        <v/>
      </c>
      <c r="JC158" t="str">
        <f t="shared" ca="1" si="824"/>
        <v/>
      </c>
      <c r="JD158" t="str">
        <f t="shared" ca="1" si="825"/>
        <v/>
      </c>
      <c r="JE158" t="str">
        <f t="shared" ca="1" si="826"/>
        <v/>
      </c>
      <c r="JF158" t="str">
        <f t="shared" ca="1" si="827"/>
        <v/>
      </c>
      <c r="JG158" t="str">
        <f t="shared" ca="1" si="828"/>
        <v/>
      </c>
      <c r="JH158" t="str">
        <f t="shared" ca="1" si="829"/>
        <v/>
      </c>
      <c r="JI158" t="str">
        <f t="shared" ca="1" si="830"/>
        <v/>
      </c>
      <c r="JJ158" t="str">
        <f t="shared" ca="1" si="831"/>
        <v/>
      </c>
      <c r="JK158" t="str">
        <f t="shared" ca="1" si="832"/>
        <v/>
      </c>
      <c r="JL158" t="str">
        <f t="shared" ca="1" si="833"/>
        <v/>
      </c>
      <c r="JM158" t="str">
        <f t="shared" ca="1" si="834"/>
        <v/>
      </c>
      <c r="JN158" t="str">
        <f t="shared" ca="1" si="835"/>
        <v/>
      </c>
      <c r="JO158" t="str">
        <f t="shared" ca="1" si="836"/>
        <v/>
      </c>
      <c r="JP158" t="str">
        <f t="shared" ca="1" si="837"/>
        <v/>
      </c>
      <c r="JQ158" t="str">
        <f t="shared" ca="1" si="838"/>
        <v/>
      </c>
      <c r="JR158" t="str">
        <f t="shared" ca="1" si="839"/>
        <v/>
      </c>
      <c r="JS158" t="str">
        <f t="shared" ca="1" si="840"/>
        <v/>
      </c>
      <c r="JT158" t="str">
        <f t="shared" ca="1" si="841"/>
        <v/>
      </c>
      <c r="JU158" t="str">
        <f t="shared" ca="1" si="842"/>
        <v/>
      </c>
    </row>
    <row r="159" spans="1:281" x14ac:dyDescent="0.25">
      <c r="A159">
        <f t="shared" si="843"/>
        <v>158</v>
      </c>
      <c r="B159" t="str">
        <f t="shared" ca="1" si="572"/>
        <v>Steve Mead</v>
      </c>
      <c r="C159">
        <v>7</v>
      </c>
      <c r="D159">
        <f t="shared" si="576"/>
        <v>158</v>
      </c>
      <c r="E159">
        <f t="shared" si="577"/>
        <v>8</v>
      </c>
      <c r="F159">
        <f ca="1">COUNT((AD159,AP159,BB159,BN159,BZ159,CL159,CX159,DJ159,DV159,EH159,ET159,FF159,FR159,GD159,GP159,HB159,HN159,HZ159,IL159,IX159,JJ159,JV159,KH159,KT159,LF159,LR159))</f>
        <v>2</v>
      </c>
      <c r="G159">
        <f t="shared" ca="1" si="578"/>
        <v>2</v>
      </c>
      <c r="H159">
        <f t="shared" ca="1" si="579"/>
        <v>100</v>
      </c>
      <c r="I159">
        <f t="shared" ca="1" si="573"/>
        <v>22.555</v>
      </c>
      <c r="J159">
        <f t="shared" ca="1" si="580"/>
        <v>24.555</v>
      </c>
      <c r="K159">
        <f t="shared" ca="1" si="581"/>
        <v>24.5549999841</v>
      </c>
      <c r="L159">
        <f t="shared" ca="1" si="844"/>
        <v>9</v>
      </c>
      <c r="M159">
        <f t="shared" ca="1" si="582"/>
        <v>22.68</v>
      </c>
      <c r="N159">
        <f t="shared" ca="1" si="845"/>
        <v>36</v>
      </c>
      <c r="O159">
        <f t="shared" ca="1" si="583"/>
        <v>22.6799999841</v>
      </c>
      <c r="P159">
        <f t="shared" ca="1" si="846"/>
        <v>9</v>
      </c>
      <c r="Q159">
        <f t="shared" ca="1" si="584"/>
        <v>7</v>
      </c>
      <c r="R159">
        <f t="shared" ca="1" si="585"/>
        <v>6</v>
      </c>
      <c r="S159">
        <f t="shared" ca="1" si="586"/>
        <v>0</v>
      </c>
      <c r="T159">
        <f t="shared" ca="1" si="587"/>
        <v>19</v>
      </c>
      <c r="U159" t="str">
        <f t="shared" ca="1" si="574"/>
        <v>980999993992Steve Mead</v>
      </c>
      <c r="V159">
        <f t="shared" ca="1" si="847"/>
        <v>8</v>
      </c>
      <c r="W159">
        <f t="shared" si="588"/>
        <v>158</v>
      </c>
      <c r="X159" t="e">
        <f t="shared" ca="1" si="848"/>
        <v>#N/A</v>
      </c>
      <c r="Y159">
        <f t="shared" ca="1" si="589"/>
        <v>2</v>
      </c>
      <c r="Z159" t="str">
        <f t="shared" ca="1" si="590"/>
        <v>997Steve Meadzz</v>
      </c>
      <c r="AA159">
        <f t="shared" ca="1" si="849"/>
        <v>16</v>
      </c>
      <c r="AB159">
        <f t="shared" si="591"/>
        <v>158</v>
      </c>
      <c r="AC159" t="e">
        <f t="shared" ca="1" si="850"/>
        <v>#N/A</v>
      </c>
      <c r="AD159">
        <f t="shared" ca="1" si="592"/>
        <v>22.43</v>
      </c>
      <c r="AE159" t="str">
        <f t="shared" ca="1" si="593"/>
        <v>WON</v>
      </c>
      <c r="AF159">
        <f t="shared" ca="1" si="594"/>
        <v>1</v>
      </c>
      <c r="AG159">
        <f t="shared" ca="1" si="595"/>
        <v>2</v>
      </c>
      <c r="AH159">
        <f t="shared" ca="1" si="596"/>
        <v>0</v>
      </c>
      <c r="AI159">
        <f t="shared" ca="1" si="597"/>
        <v>1</v>
      </c>
      <c r="AJ159">
        <f t="shared" ca="1" si="598"/>
        <v>0</v>
      </c>
      <c r="AK159">
        <f t="shared" ca="1" si="599"/>
        <v>40</v>
      </c>
      <c r="AL159">
        <f t="shared" ca="1" si="600"/>
        <v>98</v>
      </c>
      <c r="AM159">
        <f t="shared" ca="1" si="601"/>
        <v>40</v>
      </c>
      <c r="AN159">
        <f t="shared" ca="1" si="602"/>
        <v>0</v>
      </c>
      <c r="AO159">
        <f t="shared" ca="1" si="603"/>
        <v>0</v>
      </c>
      <c r="AP159">
        <f t="shared" ca="1" si="604"/>
        <v>22.68</v>
      </c>
      <c r="AQ159" t="str">
        <f t="shared" ca="1" si="605"/>
        <v>WON</v>
      </c>
      <c r="AR159">
        <f t="shared" ca="1" si="606"/>
        <v>6</v>
      </c>
      <c r="AS159">
        <f t="shared" ca="1" si="607"/>
        <v>4</v>
      </c>
      <c r="AT159">
        <f t="shared" ca="1" si="608"/>
        <v>0</v>
      </c>
      <c r="AU159">
        <f t="shared" ca="1" si="609"/>
        <v>1</v>
      </c>
      <c r="AV159">
        <f t="shared" ca="1" si="610"/>
        <v>0</v>
      </c>
      <c r="AW159">
        <f t="shared" ca="1" si="611"/>
        <v>40</v>
      </c>
      <c r="AX159">
        <f t="shared" ca="1" si="612"/>
        <v>0</v>
      </c>
      <c r="AY159">
        <f t="shared" ca="1" si="613"/>
        <v>8</v>
      </c>
      <c r="AZ159">
        <f t="shared" ca="1" si="614"/>
        <v>50</v>
      </c>
      <c r="BA159">
        <f t="shared" ca="1" si="615"/>
        <v>0</v>
      </c>
      <c r="BB159" t="str">
        <f t="shared" ca="1" si="616"/>
        <v/>
      </c>
      <c r="BC159" t="str">
        <f t="shared" ca="1" si="617"/>
        <v/>
      </c>
      <c r="BD159" t="str">
        <f t="shared" ca="1" si="618"/>
        <v/>
      </c>
      <c r="BE159" t="str">
        <f t="shared" ca="1" si="619"/>
        <v/>
      </c>
      <c r="BF159" t="str">
        <f t="shared" ca="1" si="620"/>
        <v/>
      </c>
      <c r="BG159" t="str">
        <f t="shared" ca="1" si="621"/>
        <v/>
      </c>
      <c r="BH159" t="str">
        <f t="shared" ca="1" si="622"/>
        <v/>
      </c>
      <c r="BI159" t="str">
        <f t="shared" ca="1" si="623"/>
        <v/>
      </c>
      <c r="BJ159" t="str">
        <f t="shared" ca="1" si="624"/>
        <v/>
      </c>
      <c r="BK159" t="str">
        <f t="shared" ca="1" si="625"/>
        <v/>
      </c>
      <c r="BL159" t="str">
        <f t="shared" ca="1" si="626"/>
        <v/>
      </c>
      <c r="BM159" t="str">
        <f t="shared" ca="1" si="627"/>
        <v/>
      </c>
      <c r="BN159" t="str">
        <f t="shared" ca="1" si="628"/>
        <v/>
      </c>
      <c r="BO159" t="str">
        <f t="shared" ca="1" si="629"/>
        <v/>
      </c>
      <c r="BP159" t="str">
        <f t="shared" ca="1" si="630"/>
        <v/>
      </c>
      <c r="BQ159" t="str">
        <f t="shared" ca="1" si="631"/>
        <v/>
      </c>
      <c r="BR159" t="str">
        <f t="shared" ca="1" si="632"/>
        <v/>
      </c>
      <c r="BS159" t="str">
        <f t="shared" ca="1" si="633"/>
        <v/>
      </c>
      <c r="BT159" t="str">
        <f t="shared" ca="1" si="634"/>
        <v/>
      </c>
      <c r="BU159" t="str">
        <f t="shared" ca="1" si="635"/>
        <v/>
      </c>
      <c r="BV159" t="str">
        <f t="shared" ca="1" si="636"/>
        <v/>
      </c>
      <c r="BW159" t="str">
        <f t="shared" ca="1" si="637"/>
        <v/>
      </c>
      <c r="BX159" t="str">
        <f t="shared" ca="1" si="638"/>
        <v/>
      </c>
      <c r="BY159" t="str">
        <f t="shared" ca="1" si="639"/>
        <v/>
      </c>
      <c r="BZ159" t="str">
        <f t="shared" ca="1" si="640"/>
        <v/>
      </c>
      <c r="CA159" t="str">
        <f t="shared" ca="1" si="641"/>
        <v/>
      </c>
      <c r="CB159" t="str">
        <f t="shared" ca="1" si="642"/>
        <v/>
      </c>
      <c r="CC159" t="str">
        <f t="shared" ca="1" si="643"/>
        <v/>
      </c>
      <c r="CD159" t="str">
        <f t="shared" ca="1" si="644"/>
        <v/>
      </c>
      <c r="CE159" t="str">
        <f t="shared" ca="1" si="645"/>
        <v/>
      </c>
      <c r="CF159" t="str">
        <f t="shared" ca="1" si="646"/>
        <v/>
      </c>
      <c r="CG159" t="str">
        <f t="shared" ca="1" si="647"/>
        <v/>
      </c>
      <c r="CH159" t="str">
        <f t="shared" ca="1" si="648"/>
        <v/>
      </c>
      <c r="CI159" t="str">
        <f t="shared" ca="1" si="649"/>
        <v/>
      </c>
      <c r="CJ159" t="str">
        <f t="shared" ca="1" si="650"/>
        <v/>
      </c>
      <c r="CK159" t="str">
        <f t="shared" ca="1" si="651"/>
        <v/>
      </c>
      <c r="CL159" t="str">
        <f t="shared" ca="1" si="652"/>
        <v/>
      </c>
      <c r="CM159" t="str">
        <f t="shared" ca="1" si="653"/>
        <v/>
      </c>
      <c r="CN159" t="str">
        <f t="shared" ca="1" si="654"/>
        <v/>
      </c>
      <c r="CO159" t="str">
        <f t="shared" ca="1" si="655"/>
        <v/>
      </c>
      <c r="CP159" t="str">
        <f t="shared" ca="1" si="656"/>
        <v/>
      </c>
      <c r="CQ159" t="str">
        <f t="shared" ca="1" si="657"/>
        <v/>
      </c>
      <c r="CR159" t="str">
        <f t="shared" ca="1" si="658"/>
        <v/>
      </c>
      <c r="CS159" t="str">
        <f t="shared" ca="1" si="659"/>
        <v/>
      </c>
      <c r="CT159" t="str">
        <f t="shared" ca="1" si="660"/>
        <v/>
      </c>
      <c r="CU159" t="str">
        <f t="shared" ca="1" si="661"/>
        <v/>
      </c>
      <c r="CV159" t="str">
        <f t="shared" ca="1" si="662"/>
        <v/>
      </c>
      <c r="CW159" t="str">
        <f t="shared" ca="1" si="663"/>
        <v/>
      </c>
      <c r="CX159" t="str">
        <f t="shared" ca="1" si="664"/>
        <v/>
      </c>
      <c r="CY159" t="str">
        <f t="shared" ca="1" si="665"/>
        <v/>
      </c>
      <c r="CZ159" t="str">
        <f t="shared" ca="1" si="666"/>
        <v/>
      </c>
      <c r="DA159" t="str">
        <f t="shared" ca="1" si="667"/>
        <v/>
      </c>
      <c r="DB159" t="str">
        <f t="shared" ca="1" si="668"/>
        <v/>
      </c>
      <c r="DC159" t="str">
        <f t="shared" ca="1" si="669"/>
        <v/>
      </c>
      <c r="DD159" t="str">
        <f t="shared" ca="1" si="670"/>
        <v/>
      </c>
      <c r="DE159" t="str">
        <f t="shared" ca="1" si="671"/>
        <v/>
      </c>
      <c r="DF159" t="str">
        <f t="shared" ca="1" si="672"/>
        <v/>
      </c>
      <c r="DG159" t="str">
        <f t="shared" ca="1" si="673"/>
        <v/>
      </c>
      <c r="DH159" t="str">
        <f t="shared" ca="1" si="674"/>
        <v/>
      </c>
      <c r="DI159" t="str">
        <f t="shared" ca="1" si="675"/>
        <v/>
      </c>
      <c r="DJ159" t="str">
        <f t="shared" ca="1" si="676"/>
        <v/>
      </c>
      <c r="DK159" t="str">
        <f t="shared" ca="1" si="677"/>
        <v/>
      </c>
      <c r="DL159" t="str">
        <f t="shared" ca="1" si="678"/>
        <v/>
      </c>
      <c r="DM159" t="str">
        <f t="shared" ca="1" si="679"/>
        <v/>
      </c>
      <c r="DN159" t="str">
        <f t="shared" ca="1" si="680"/>
        <v/>
      </c>
      <c r="DO159" t="str">
        <f t="shared" ca="1" si="681"/>
        <v/>
      </c>
      <c r="DP159" t="str">
        <f t="shared" ca="1" si="682"/>
        <v/>
      </c>
      <c r="DQ159" t="str">
        <f t="shared" ca="1" si="683"/>
        <v/>
      </c>
      <c r="DR159" t="str">
        <f t="shared" ca="1" si="684"/>
        <v/>
      </c>
      <c r="DS159" t="str">
        <f t="shared" ca="1" si="685"/>
        <v/>
      </c>
      <c r="DT159" t="str">
        <f t="shared" ca="1" si="686"/>
        <v/>
      </c>
      <c r="DU159" t="str">
        <f t="shared" ca="1" si="687"/>
        <v/>
      </c>
      <c r="DV159" t="str">
        <f t="shared" ca="1" si="575"/>
        <v/>
      </c>
      <c r="DW159" t="str">
        <f t="shared" ca="1" si="688"/>
        <v/>
      </c>
      <c r="DX159" t="str">
        <f t="shared" ca="1" si="689"/>
        <v/>
      </c>
      <c r="DY159" t="str">
        <f t="shared" ca="1" si="690"/>
        <v/>
      </c>
      <c r="DZ159" t="str">
        <f t="shared" ca="1" si="691"/>
        <v/>
      </c>
      <c r="EA159" t="str">
        <f t="shared" ca="1" si="692"/>
        <v/>
      </c>
      <c r="EB159" t="str">
        <f t="shared" ca="1" si="693"/>
        <v/>
      </c>
      <c r="EC159" t="str">
        <f t="shared" ca="1" si="694"/>
        <v/>
      </c>
      <c r="ED159" t="str">
        <f t="shared" ca="1" si="695"/>
        <v/>
      </c>
      <c r="EE159" t="str">
        <f t="shared" ca="1" si="696"/>
        <v/>
      </c>
      <c r="EF159" t="str">
        <f t="shared" ca="1" si="697"/>
        <v/>
      </c>
      <c r="EG159" t="str">
        <f t="shared" ca="1" si="698"/>
        <v/>
      </c>
      <c r="EH159" t="str">
        <f t="shared" ca="1" si="699"/>
        <v/>
      </c>
      <c r="EI159" t="str">
        <f t="shared" ca="1" si="700"/>
        <v/>
      </c>
      <c r="EJ159" t="str">
        <f t="shared" ca="1" si="701"/>
        <v/>
      </c>
      <c r="EK159" t="str">
        <f t="shared" ca="1" si="702"/>
        <v/>
      </c>
      <c r="EL159" t="str">
        <f t="shared" ca="1" si="703"/>
        <v/>
      </c>
      <c r="EM159" t="str">
        <f t="shared" ca="1" si="704"/>
        <v/>
      </c>
      <c r="EN159" t="str">
        <f t="shared" ca="1" si="705"/>
        <v/>
      </c>
      <c r="EO159" t="str">
        <f t="shared" ca="1" si="706"/>
        <v/>
      </c>
      <c r="EP159" t="str">
        <f t="shared" ca="1" si="707"/>
        <v/>
      </c>
      <c r="EQ159" t="str">
        <f t="shared" ca="1" si="708"/>
        <v/>
      </c>
      <c r="ER159" t="str">
        <f t="shared" ca="1" si="709"/>
        <v/>
      </c>
      <c r="ES159" t="str">
        <f t="shared" ca="1" si="710"/>
        <v/>
      </c>
      <c r="ET159" t="str">
        <f t="shared" ca="1" si="711"/>
        <v/>
      </c>
      <c r="EU159" t="str">
        <f t="shared" ca="1" si="712"/>
        <v/>
      </c>
      <c r="EV159" t="str">
        <f t="shared" ca="1" si="713"/>
        <v/>
      </c>
      <c r="EW159" t="str">
        <f t="shared" ca="1" si="714"/>
        <v/>
      </c>
      <c r="EX159" t="str">
        <f t="shared" ca="1" si="715"/>
        <v/>
      </c>
      <c r="EY159" t="str">
        <f t="shared" ca="1" si="716"/>
        <v/>
      </c>
      <c r="EZ159" t="str">
        <f t="shared" ca="1" si="717"/>
        <v/>
      </c>
      <c r="FA159" t="str">
        <f t="shared" ca="1" si="718"/>
        <v/>
      </c>
      <c r="FB159" t="str">
        <f t="shared" ca="1" si="719"/>
        <v/>
      </c>
      <c r="FC159" t="str">
        <f t="shared" ca="1" si="720"/>
        <v/>
      </c>
      <c r="FD159" t="str">
        <f t="shared" ca="1" si="721"/>
        <v/>
      </c>
      <c r="FE159" t="str">
        <f t="shared" ca="1" si="722"/>
        <v/>
      </c>
      <c r="FF159" t="str">
        <f t="shared" ca="1" si="723"/>
        <v/>
      </c>
      <c r="FG159" t="str">
        <f t="shared" ca="1" si="724"/>
        <v/>
      </c>
      <c r="FH159" t="str">
        <f t="shared" ca="1" si="725"/>
        <v/>
      </c>
      <c r="FI159" t="str">
        <f t="shared" ca="1" si="726"/>
        <v/>
      </c>
      <c r="FJ159" t="str">
        <f t="shared" ca="1" si="727"/>
        <v/>
      </c>
      <c r="FK159" t="str">
        <f t="shared" ca="1" si="728"/>
        <v/>
      </c>
      <c r="FL159" t="str">
        <f t="shared" ca="1" si="729"/>
        <v/>
      </c>
      <c r="FM159" t="str">
        <f t="shared" ca="1" si="730"/>
        <v/>
      </c>
      <c r="FN159" t="str">
        <f t="shared" ca="1" si="731"/>
        <v/>
      </c>
      <c r="FO159" t="str">
        <f t="shared" ca="1" si="732"/>
        <v/>
      </c>
      <c r="FP159" t="str">
        <f t="shared" ca="1" si="733"/>
        <v/>
      </c>
      <c r="FQ159" t="str">
        <f t="shared" ca="1" si="734"/>
        <v/>
      </c>
      <c r="FR159" t="str">
        <f t="shared" ca="1" si="735"/>
        <v/>
      </c>
      <c r="FS159" t="str">
        <f t="shared" ca="1" si="736"/>
        <v/>
      </c>
      <c r="FT159" t="str">
        <f t="shared" ca="1" si="737"/>
        <v/>
      </c>
      <c r="FU159" t="str">
        <f t="shared" ca="1" si="738"/>
        <v/>
      </c>
      <c r="FV159" t="str">
        <f t="shared" ca="1" si="739"/>
        <v/>
      </c>
      <c r="FW159" t="str">
        <f t="shared" ca="1" si="740"/>
        <v/>
      </c>
      <c r="FX159" t="str">
        <f t="shared" ca="1" si="741"/>
        <v/>
      </c>
      <c r="FY159" t="str">
        <f t="shared" ca="1" si="742"/>
        <v/>
      </c>
      <c r="FZ159" t="str">
        <f t="shared" ca="1" si="743"/>
        <v/>
      </c>
      <c r="GA159" t="str">
        <f t="shared" ca="1" si="744"/>
        <v/>
      </c>
      <c r="GB159" t="str">
        <f t="shared" ca="1" si="745"/>
        <v/>
      </c>
      <c r="GC159" t="str">
        <f t="shared" ca="1" si="746"/>
        <v/>
      </c>
      <c r="GD159" t="str">
        <f t="shared" ca="1" si="747"/>
        <v/>
      </c>
      <c r="GE159" t="str">
        <f t="shared" ca="1" si="748"/>
        <v/>
      </c>
      <c r="GF159" t="str">
        <f t="shared" ca="1" si="749"/>
        <v/>
      </c>
      <c r="GG159" t="str">
        <f t="shared" ca="1" si="750"/>
        <v/>
      </c>
      <c r="GH159" t="str">
        <f t="shared" ca="1" si="751"/>
        <v/>
      </c>
      <c r="GI159" t="str">
        <f t="shared" ca="1" si="752"/>
        <v/>
      </c>
      <c r="GJ159" t="str">
        <f t="shared" ca="1" si="753"/>
        <v/>
      </c>
      <c r="GK159" t="str">
        <f t="shared" ca="1" si="754"/>
        <v/>
      </c>
      <c r="GL159" t="str">
        <f t="shared" ca="1" si="755"/>
        <v/>
      </c>
      <c r="GM159" t="str">
        <f t="shared" ca="1" si="756"/>
        <v/>
      </c>
      <c r="GN159" t="str">
        <f t="shared" ca="1" si="757"/>
        <v/>
      </c>
      <c r="GO159" t="str">
        <f t="shared" ca="1" si="758"/>
        <v/>
      </c>
      <c r="GP159" t="str">
        <f t="shared" ca="1" si="759"/>
        <v/>
      </c>
      <c r="GQ159" t="str">
        <f t="shared" ca="1" si="760"/>
        <v/>
      </c>
      <c r="GR159" t="str">
        <f t="shared" ca="1" si="761"/>
        <v/>
      </c>
      <c r="GS159" t="str">
        <f t="shared" ca="1" si="762"/>
        <v/>
      </c>
      <c r="GT159" t="str">
        <f t="shared" ca="1" si="763"/>
        <v/>
      </c>
      <c r="GU159" t="str">
        <f t="shared" ca="1" si="764"/>
        <v/>
      </c>
      <c r="GV159" t="str">
        <f t="shared" ca="1" si="765"/>
        <v/>
      </c>
      <c r="GW159" t="str">
        <f t="shared" ca="1" si="766"/>
        <v/>
      </c>
      <c r="GX159" t="str">
        <f t="shared" ca="1" si="767"/>
        <v/>
      </c>
      <c r="GY159" t="str">
        <f t="shared" ca="1" si="768"/>
        <v/>
      </c>
      <c r="GZ159" t="str">
        <f t="shared" ca="1" si="769"/>
        <v/>
      </c>
      <c r="HA159" t="str">
        <f t="shared" ca="1" si="770"/>
        <v/>
      </c>
      <c r="HB159" t="str">
        <f t="shared" ca="1" si="771"/>
        <v/>
      </c>
      <c r="HC159" t="str">
        <f t="shared" ca="1" si="772"/>
        <v/>
      </c>
      <c r="HD159" t="str">
        <f t="shared" ca="1" si="773"/>
        <v/>
      </c>
      <c r="HE159" t="str">
        <f t="shared" ca="1" si="774"/>
        <v/>
      </c>
      <c r="HF159" t="str">
        <f t="shared" ca="1" si="775"/>
        <v/>
      </c>
      <c r="HG159" t="str">
        <f t="shared" ca="1" si="776"/>
        <v/>
      </c>
      <c r="HH159" t="str">
        <f t="shared" ca="1" si="777"/>
        <v/>
      </c>
      <c r="HI159" t="str">
        <f t="shared" ca="1" si="778"/>
        <v/>
      </c>
      <c r="HJ159" t="str">
        <f t="shared" ca="1" si="779"/>
        <v/>
      </c>
      <c r="HK159" t="str">
        <f t="shared" ca="1" si="780"/>
        <v/>
      </c>
      <c r="HL159" t="str">
        <f t="shared" ca="1" si="781"/>
        <v/>
      </c>
      <c r="HM159" t="str">
        <f t="shared" ca="1" si="782"/>
        <v/>
      </c>
      <c r="HN159" t="str">
        <f t="shared" ca="1" si="783"/>
        <v/>
      </c>
      <c r="HO159" t="str">
        <f t="shared" ca="1" si="784"/>
        <v/>
      </c>
      <c r="HP159" t="str">
        <f t="shared" ca="1" si="785"/>
        <v/>
      </c>
      <c r="HQ159" t="str">
        <f t="shared" ca="1" si="786"/>
        <v/>
      </c>
      <c r="HR159" t="str">
        <f t="shared" ca="1" si="787"/>
        <v/>
      </c>
      <c r="HS159" t="str">
        <f t="shared" ca="1" si="788"/>
        <v/>
      </c>
      <c r="HT159" t="str">
        <f t="shared" ca="1" si="789"/>
        <v/>
      </c>
      <c r="HU159" t="str">
        <f t="shared" ca="1" si="790"/>
        <v/>
      </c>
      <c r="HV159" t="str">
        <f t="shared" ca="1" si="791"/>
        <v/>
      </c>
      <c r="HW159" t="str">
        <f t="shared" ca="1" si="792"/>
        <v/>
      </c>
      <c r="HX159" t="str">
        <f t="shared" ca="1" si="793"/>
        <v/>
      </c>
      <c r="HY159" t="str">
        <f t="shared" ca="1" si="794"/>
        <v/>
      </c>
      <c r="HZ159" t="str">
        <f t="shared" ca="1" si="795"/>
        <v/>
      </c>
      <c r="IA159" t="str">
        <f t="shared" ca="1" si="796"/>
        <v/>
      </c>
      <c r="IB159" t="str">
        <f t="shared" ca="1" si="797"/>
        <v/>
      </c>
      <c r="IC159" t="str">
        <f t="shared" ca="1" si="798"/>
        <v/>
      </c>
      <c r="ID159" t="str">
        <f t="shared" ca="1" si="799"/>
        <v/>
      </c>
      <c r="IE159" t="str">
        <f t="shared" ca="1" si="800"/>
        <v/>
      </c>
      <c r="IF159" t="str">
        <f t="shared" ca="1" si="801"/>
        <v/>
      </c>
      <c r="IG159" t="str">
        <f t="shared" ca="1" si="802"/>
        <v/>
      </c>
      <c r="IH159" t="str">
        <f t="shared" ca="1" si="803"/>
        <v/>
      </c>
      <c r="II159" t="str">
        <f t="shared" ca="1" si="804"/>
        <v/>
      </c>
      <c r="IJ159" t="str">
        <f t="shared" ca="1" si="805"/>
        <v/>
      </c>
      <c r="IK159" t="str">
        <f t="shared" ca="1" si="806"/>
        <v/>
      </c>
      <c r="IL159" t="str">
        <f t="shared" ca="1" si="807"/>
        <v/>
      </c>
      <c r="IM159" t="str">
        <f t="shared" ca="1" si="808"/>
        <v/>
      </c>
      <c r="IN159" t="str">
        <f t="shared" ca="1" si="809"/>
        <v/>
      </c>
      <c r="IO159" t="str">
        <f t="shared" ca="1" si="810"/>
        <v/>
      </c>
      <c r="IP159" t="str">
        <f t="shared" ca="1" si="811"/>
        <v/>
      </c>
      <c r="IQ159" t="str">
        <f t="shared" ca="1" si="812"/>
        <v/>
      </c>
      <c r="IR159" t="str">
        <f t="shared" ca="1" si="813"/>
        <v/>
      </c>
      <c r="IS159" t="str">
        <f t="shared" ca="1" si="814"/>
        <v/>
      </c>
      <c r="IT159" t="str">
        <f t="shared" ca="1" si="815"/>
        <v/>
      </c>
      <c r="IU159" t="str">
        <f t="shared" ca="1" si="816"/>
        <v/>
      </c>
      <c r="IV159" t="str">
        <f t="shared" ca="1" si="817"/>
        <v/>
      </c>
      <c r="IW159" t="str">
        <f t="shared" ca="1" si="818"/>
        <v/>
      </c>
      <c r="IX159" t="str">
        <f t="shared" ca="1" si="819"/>
        <v/>
      </c>
      <c r="IY159" t="str">
        <f t="shared" ca="1" si="820"/>
        <v/>
      </c>
      <c r="IZ159" t="str">
        <f t="shared" ca="1" si="821"/>
        <v/>
      </c>
      <c r="JA159" t="str">
        <f t="shared" ca="1" si="822"/>
        <v/>
      </c>
      <c r="JB159" t="str">
        <f t="shared" ca="1" si="823"/>
        <v/>
      </c>
      <c r="JC159" t="str">
        <f t="shared" ca="1" si="824"/>
        <v/>
      </c>
      <c r="JD159" t="str">
        <f t="shared" ca="1" si="825"/>
        <v/>
      </c>
      <c r="JE159" t="str">
        <f t="shared" ca="1" si="826"/>
        <v/>
      </c>
      <c r="JF159" t="str">
        <f t="shared" ca="1" si="827"/>
        <v/>
      </c>
      <c r="JG159" t="str">
        <f t="shared" ca="1" si="828"/>
        <v/>
      </c>
      <c r="JH159" t="str">
        <f t="shared" ca="1" si="829"/>
        <v/>
      </c>
      <c r="JI159" t="str">
        <f t="shared" ca="1" si="830"/>
        <v/>
      </c>
      <c r="JJ159" t="str">
        <f t="shared" ca="1" si="831"/>
        <v/>
      </c>
      <c r="JK159" t="str">
        <f t="shared" ca="1" si="832"/>
        <v/>
      </c>
      <c r="JL159" t="str">
        <f t="shared" ca="1" si="833"/>
        <v/>
      </c>
      <c r="JM159" t="str">
        <f t="shared" ca="1" si="834"/>
        <v/>
      </c>
      <c r="JN159" t="str">
        <f t="shared" ca="1" si="835"/>
        <v/>
      </c>
      <c r="JO159" t="str">
        <f t="shared" ca="1" si="836"/>
        <v/>
      </c>
      <c r="JP159" t="str">
        <f t="shared" ca="1" si="837"/>
        <v/>
      </c>
      <c r="JQ159" t="str">
        <f t="shared" ca="1" si="838"/>
        <v/>
      </c>
      <c r="JR159" t="str">
        <f t="shared" ca="1" si="839"/>
        <v/>
      </c>
      <c r="JS159" t="str">
        <f t="shared" ca="1" si="840"/>
        <v/>
      </c>
      <c r="JT159" t="str">
        <f t="shared" ca="1" si="841"/>
        <v/>
      </c>
      <c r="JU159" t="str">
        <f t="shared" ca="1" si="842"/>
        <v/>
      </c>
    </row>
    <row r="160" spans="1:281" x14ac:dyDescent="0.25">
      <c r="A160">
        <f t="shared" si="843"/>
        <v>159</v>
      </c>
      <c r="B160" t="str">
        <f t="shared" ca="1" si="572"/>
        <v>Jamie Atkins</v>
      </c>
      <c r="C160">
        <v>7</v>
      </c>
      <c r="D160">
        <f t="shared" si="576"/>
        <v>159</v>
      </c>
      <c r="E160">
        <f t="shared" si="577"/>
        <v>9</v>
      </c>
      <c r="F160">
        <f ca="1">COUNT((AD160,AP160,BB160,BN160,BZ160,CL160,CX160,DJ160,DV160,EH160,ET160,FF160,FR160,GD160,GP160,HB160,HN160,HZ160,IL160,IX160,JJ160,JV160,KH160,KT160,LF160,LR160))</f>
        <v>0</v>
      </c>
      <c r="G160">
        <f t="shared" ca="1" si="578"/>
        <v>0</v>
      </c>
      <c r="H160">
        <f t="shared" ca="1" si="579"/>
        <v>0</v>
      </c>
      <c r="I160">
        <f t="shared" ca="1" si="573"/>
        <v>0</v>
      </c>
      <c r="J160">
        <f t="shared" ca="1" si="580"/>
        <v>0</v>
      </c>
      <c r="K160">
        <f t="shared" ca="1" si="581"/>
        <v>-1</v>
      </c>
      <c r="L160">
        <f t="shared" ca="1" si="844"/>
        <v>9</v>
      </c>
      <c r="M160">
        <f t="shared" ca="1" si="582"/>
        <v>0</v>
      </c>
      <c r="N160">
        <f t="shared" ca="1" si="845"/>
        <v>65</v>
      </c>
      <c r="O160">
        <f t="shared" ca="1" si="583"/>
        <v>-1</v>
      </c>
      <c r="P160">
        <f t="shared" ca="1" si="846"/>
        <v>9</v>
      </c>
      <c r="Q160">
        <f t="shared" ca="1" si="584"/>
        <v>0</v>
      </c>
      <c r="R160">
        <f t="shared" ca="1" si="585"/>
        <v>0</v>
      </c>
      <c r="S160">
        <f t="shared" ca="1" si="586"/>
        <v>0</v>
      </c>
      <c r="T160">
        <f t="shared" ca="1" si="587"/>
        <v>0</v>
      </c>
      <c r="U160" t="str">
        <f t="shared" ca="1" si="574"/>
        <v>999999999999Jamie Atkins</v>
      </c>
      <c r="V160">
        <f t="shared" ca="1" si="847"/>
        <v>345</v>
      </c>
      <c r="W160">
        <f t="shared" si="588"/>
        <v>159</v>
      </c>
      <c r="X160" t="e">
        <f t="shared" ca="1" si="848"/>
        <v>#N/A</v>
      </c>
      <c r="Y160">
        <f t="shared" ca="1" si="589"/>
        <v>0</v>
      </c>
      <c r="Z160" t="str">
        <f t="shared" ca="1" si="590"/>
        <v>999Jamie Atkinszz</v>
      </c>
      <c r="AA160">
        <f t="shared" ca="1" si="849"/>
        <v>63</v>
      </c>
      <c r="AB160">
        <f t="shared" si="591"/>
        <v>159</v>
      </c>
      <c r="AC160" t="e">
        <f t="shared" ca="1" si="850"/>
        <v>#N/A</v>
      </c>
      <c r="AD160" t="str">
        <f t="shared" ca="1" si="592"/>
        <v/>
      </c>
      <c r="AE160" t="str">
        <f t="shared" ca="1" si="593"/>
        <v/>
      </c>
      <c r="AF160" t="str">
        <f t="shared" ca="1" si="594"/>
        <v/>
      </c>
      <c r="AG160" t="str">
        <f t="shared" ca="1" si="595"/>
        <v/>
      </c>
      <c r="AH160" t="str">
        <f t="shared" ca="1" si="596"/>
        <v/>
      </c>
      <c r="AI160" t="str">
        <f t="shared" ca="1" si="597"/>
        <v/>
      </c>
      <c r="AJ160" t="str">
        <f t="shared" ca="1" si="598"/>
        <v/>
      </c>
      <c r="AK160" t="str">
        <f t="shared" ca="1" si="599"/>
        <v/>
      </c>
      <c r="AL160" t="str">
        <f t="shared" ca="1" si="600"/>
        <v/>
      </c>
      <c r="AM160" t="str">
        <f t="shared" ca="1" si="601"/>
        <v/>
      </c>
      <c r="AN160" t="str">
        <f t="shared" ca="1" si="602"/>
        <v/>
      </c>
      <c r="AO160" t="str">
        <f t="shared" ca="1" si="603"/>
        <v/>
      </c>
      <c r="AP160" t="str">
        <f t="shared" ca="1" si="604"/>
        <v/>
      </c>
      <c r="AQ160" t="str">
        <f t="shared" ca="1" si="605"/>
        <v/>
      </c>
      <c r="AR160" t="str">
        <f t="shared" ca="1" si="606"/>
        <v/>
      </c>
      <c r="AS160" t="str">
        <f t="shared" ca="1" si="607"/>
        <v/>
      </c>
      <c r="AT160" t="str">
        <f t="shared" ca="1" si="608"/>
        <v/>
      </c>
      <c r="AU160" t="str">
        <f t="shared" ca="1" si="609"/>
        <v/>
      </c>
      <c r="AV160" t="str">
        <f t="shared" ca="1" si="610"/>
        <v/>
      </c>
      <c r="AW160" t="str">
        <f t="shared" ca="1" si="611"/>
        <v/>
      </c>
      <c r="AX160" t="str">
        <f t="shared" ca="1" si="612"/>
        <v/>
      </c>
      <c r="AY160" t="str">
        <f t="shared" ca="1" si="613"/>
        <v/>
      </c>
      <c r="AZ160" t="str">
        <f t="shared" ca="1" si="614"/>
        <v/>
      </c>
      <c r="BA160" t="str">
        <f t="shared" ca="1" si="615"/>
        <v/>
      </c>
      <c r="BB160" t="str">
        <f t="shared" ca="1" si="616"/>
        <v/>
      </c>
      <c r="BC160" t="str">
        <f t="shared" ca="1" si="617"/>
        <v/>
      </c>
      <c r="BD160" t="str">
        <f t="shared" ca="1" si="618"/>
        <v/>
      </c>
      <c r="BE160" t="str">
        <f t="shared" ca="1" si="619"/>
        <v/>
      </c>
      <c r="BF160" t="str">
        <f t="shared" ca="1" si="620"/>
        <v/>
      </c>
      <c r="BG160" t="str">
        <f t="shared" ca="1" si="621"/>
        <v/>
      </c>
      <c r="BH160" t="str">
        <f t="shared" ca="1" si="622"/>
        <v/>
      </c>
      <c r="BI160" t="str">
        <f t="shared" ca="1" si="623"/>
        <v/>
      </c>
      <c r="BJ160" t="str">
        <f t="shared" ca="1" si="624"/>
        <v/>
      </c>
      <c r="BK160" t="str">
        <f t="shared" ca="1" si="625"/>
        <v/>
      </c>
      <c r="BL160" t="str">
        <f t="shared" ca="1" si="626"/>
        <v/>
      </c>
      <c r="BM160" t="str">
        <f t="shared" ca="1" si="627"/>
        <v/>
      </c>
      <c r="BN160" t="str">
        <f t="shared" ca="1" si="628"/>
        <v/>
      </c>
      <c r="BO160" t="str">
        <f t="shared" ca="1" si="629"/>
        <v/>
      </c>
      <c r="BP160" t="str">
        <f t="shared" ca="1" si="630"/>
        <v/>
      </c>
      <c r="BQ160" t="str">
        <f t="shared" ca="1" si="631"/>
        <v/>
      </c>
      <c r="BR160" t="str">
        <f t="shared" ca="1" si="632"/>
        <v/>
      </c>
      <c r="BS160" t="str">
        <f t="shared" ca="1" si="633"/>
        <v/>
      </c>
      <c r="BT160" t="str">
        <f t="shared" ca="1" si="634"/>
        <v/>
      </c>
      <c r="BU160" t="str">
        <f t="shared" ca="1" si="635"/>
        <v/>
      </c>
      <c r="BV160" t="str">
        <f t="shared" ca="1" si="636"/>
        <v/>
      </c>
      <c r="BW160" t="str">
        <f t="shared" ca="1" si="637"/>
        <v/>
      </c>
      <c r="BX160" t="str">
        <f t="shared" ca="1" si="638"/>
        <v/>
      </c>
      <c r="BY160" t="str">
        <f t="shared" ca="1" si="639"/>
        <v/>
      </c>
      <c r="BZ160" t="str">
        <f t="shared" ca="1" si="640"/>
        <v/>
      </c>
      <c r="CA160" t="str">
        <f t="shared" ca="1" si="641"/>
        <v/>
      </c>
      <c r="CB160" t="str">
        <f t="shared" ca="1" si="642"/>
        <v/>
      </c>
      <c r="CC160" t="str">
        <f t="shared" ca="1" si="643"/>
        <v/>
      </c>
      <c r="CD160" t="str">
        <f t="shared" ca="1" si="644"/>
        <v/>
      </c>
      <c r="CE160" t="str">
        <f t="shared" ca="1" si="645"/>
        <v/>
      </c>
      <c r="CF160" t="str">
        <f t="shared" ca="1" si="646"/>
        <v/>
      </c>
      <c r="CG160" t="str">
        <f t="shared" ca="1" si="647"/>
        <v/>
      </c>
      <c r="CH160" t="str">
        <f t="shared" ca="1" si="648"/>
        <v/>
      </c>
      <c r="CI160" t="str">
        <f t="shared" ca="1" si="649"/>
        <v/>
      </c>
      <c r="CJ160" t="str">
        <f t="shared" ca="1" si="650"/>
        <v/>
      </c>
      <c r="CK160" t="str">
        <f t="shared" ca="1" si="651"/>
        <v/>
      </c>
      <c r="CL160" t="str">
        <f t="shared" ca="1" si="652"/>
        <v/>
      </c>
      <c r="CM160" t="str">
        <f t="shared" ca="1" si="653"/>
        <v/>
      </c>
      <c r="CN160" t="str">
        <f t="shared" ca="1" si="654"/>
        <v/>
      </c>
      <c r="CO160" t="str">
        <f t="shared" ca="1" si="655"/>
        <v/>
      </c>
      <c r="CP160" t="str">
        <f t="shared" ca="1" si="656"/>
        <v/>
      </c>
      <c r="CQ160" t="str">
        <f t="shared" ca="1" si="657"/>
        <v/>
      </c>
      <c r="CR160" t="str">
        <f t="shared" ca="1" si="658"/>
        <v/>
      </c>
      <c r="CS160" t="str">
        <f t="shared" ca="1" si="659"/>
        <v/>
      </c>
      <c r="CT160" t="str">
        <f t="shared" ca="1" si="660"/>
        <v/>
      </c>
      <c r="CU160" t="str">
        <f t="shared" ca="1" si="661"/>
        <v/>
      </c>
      <c r="CV160" t="str">
        <f t="shared" ca="1" si="662"/>
        <v/>
      </c>
      <c r="CW160" t="str">
        <f t="shared" ca="1" si="663"/>
        <v/>
      </c>
      <c r="CX160" t="str">
        <f t="shared" ca="1" si="664"/>
        <v/>
      </c>
      <c r="CY160" t="str">
        <f t="shared" ca="1" si="665"/>
        <v/>
      </c>
      <c r="CZ160" t="str">
        <f t="shared" ca="1" si="666"/>
        <v/>
      </c>
      <c r="DA160" t="str">
        <f t="shared" ca="1" si="667"/>
        <v/>
      </c>
      <c r="DB160" t="str">
        <f t="shared" ca="1" si="668"/>
        <v/>
      </c>
      <c r="DC160" t="str">
        <f t="shared" ca="1" si="669"/>
        <v/>
      </c>
      <c r="DD160" t="str">
        <f t="shared" ca="1" si="670"/>
        <v/>
      </c>
      <c r="DE160" t="str">
        <f t="shared" ca="1" si="671"/>
        <v/>
      </c>
      <c r="DF160" t="str">
        <f t="shared" ca="1" si="672"/>
        <v/>
      </c>
      <c r="DG160" t="str">
        <f t="shared" ca="1" si="673"/>
        <v/>
      </c>
      <c r="DH160" t="str">
        <f t="shared" ca="1" si="674"/>
        <v/>
      </c>
      <c r="DI160" t="str">
        <f t="shared" ca="1" si="675"/>
        <v/>
      </c>
      <c r="DJ160" t="str">
        <f t="shared" ca="1" si="676"/>
        <v/>
      </c>
      <c r="DK160" t="str">
        <f t="shared" ca="1" si="677"/>
        <v/>
      </c>
      <c r="DL160" t="str">
        <f t="shared" ca="1" si="678"/>
        <v/>
      </c>
      <c r="DM160" t="str">
        <f t="shared" ca="1" si="679"/>
        <v/>
      </c>
      <c r="DN160" t="str">
        <f t="shared" ca="1" si="680"/>
        <v/>
      </c>
      <c r="DO160" t="str">
        <f t="shared" ca="1" si="681"/>
        <v/>
      </c>
      <c r="DP160" t="str">
        <f t="shared" ca="1" si="682"/>
        <v/>
      </c>
      <c r="DQ160" t="str">
        <f t="shared" ca="1" si="683"/>
        <v/>
      </c>
      <c r="DR160" t="str">
        <f t="shared" ca="1" si="684"/>
        <v/>
      </c>
      <c r="DS160" t="str">
        <f t="shared" ca="1" si="685"/>
        <v/>
      </c>
      <c r="DT160" t="str">
        <f t="shared" ca="1" si="686"/>
        <v/>
      </c>
      <c r="DU160" t="str">
        <f t="shared" ca="1" si="687"/>
        <v/>
      </c>
      <c r="DV160" t="str">
        <f t="shared" ca="1" si="575"/>
        <v/>
      </c>
      <c r="DW160" t="str">
        <f t="shared" ca="1" si="688"/>
        <v/>
      </c>
      <c r="DX160" t="str">
        <f t="shared" ca="1" si="689"/>
        <v/>
      </c>
      <c r="DY160" t="str">
        <f t="shared" ca="1" si="690"/>
        <v/>
      </c>
      <c r="DZ160" t="str">
        <f t="shared" ca="1" si="691"/>
        <v/>
      </c>
      <c r="EA160" t="str">
        <f t="shared" ca="1" si="692"/>
        <v/>
      </c>
      <c r="EB160" t="str">
        <f t="shared" ca="1" si="693"/>
        <v/>
      </c>
      <c r="EC160" t="str">
        <f t="shared" ca="1" si="694"/>
        <v/>
      </c>
      <c r="ED160" t="str">
        <f t="shared" ca="1" si="695"/>
        <v/>
      </c>
      <c r="EE160" t="str">
        <f t="shared" ca="1" si="696"/>
        <v/>
      </c>
      <c r="EF160" t="str">
        <f t="shared" ca="1" si="697"/>
        <v/>
      </c>
      <c r="EG160" t="str">
        <f t="shared" ca="1" si="698"/>
        <v/>
      </c>
      <c r="EH160" t="str">
        <f t="shared" ca="1" si="699"/>
        <v/>
      </c>
      <c r="EI160" t="str">
        <f t="shared" ca="1" si="700"/>
        <v/>
      </c>
      <c r="EJ160" t="str">
        <f t="shared" ca="1" si="701"/>
        <v/>
      </c>
      <c r="EK160" t="str">
        <f t="shared" ca="1" si="702"/>
        <v/>
      </c>
      <c r="EL160" t="str">
        <f t="shared" ca="1" si="703"/>
        <v/>
      </c>
      <c r="EM160" t="str">
        <f t="shared" ca="1" si="704"/>
        <v/>
      </c>
      <c r="EN160" t="str">
        <f t="shared" ca="1" si="705"/>
        <v/>
      </c>
      <c r="EO160" t="str">
        <f t="shared" ca="1" si="706"/>
        <v/>
      </c>
      <c r="EP160" t="str">
        <f t="shared" ca="1" si="707"/>
        <v/>
      </c>
      <c r="EQ160" t="str">
        <f t="shared" ca="1" si="708"/>
        <v/>
      </c>
      <c r="ER160" t="str">
        <f t="shared" ca="1" si="709"/>
        <v/>
      </c>
      <c r="ES160" t="str">
        <f t="shared" ca="1" si="710"/>
        <v/>
      </c>
      <c r="ET160" t="str">
        <f t="shared" ca="1" si="711"/>
        <v/>
      </c>
      <c r="EU160" t="str">
        <f t="shared" ca="1" si="712"/>
        <v/>
      </c>
      <c r="EV160" t="str">
        <f t="shared" ca="1" si="713"/>
        <v/>
      </c>
      <c r="EW160" t="str">
        <f t="shared" ca="1" si="714"/>
        <v/>
      </c>
      <c r="EX160" t="str">
        <f t="shared" ca="1" si="715"/>
        <v/>
      </c>
      <c r="EY160" t="str">
        <f t="shared" ca="1" si="716"/>
        <v/>
      </c>
      <c r="EZ160" t="str">
        <f t="shared" ca="1" si="717"/>
        <v/>
      </c>
      <c r="FA160" t="str">
        <f t="shared" ca="1" si="718"/>
        <v/>
      </c>
      <c r="FB160" t="str">
        <f t="shared" ca="1" si="719"/>
        <v/>
      </c>
      <c r="FC160" t="str">
        <f t="shared" ca="1" si="720"/>
        <v/>
      </c>
      <c r="FD160" t="str">
        <f t="shared" ca="1" si="721"/>
        <v/>
      </c>
      <c r="FE160" t="str">
        <f t="shared" ca="1" si="722"/>
        <v/>
      </c>
      <c r="FF160" t="str">
        <f t="shared" ca="1" si="723"/>
        <v/>
      </c>
      <c r="FG160" t="str">
        <f t="shared" ca="1" si="724"/>
        <v/>
      </c>
      <c r="FH160" t="str">
        <f t="shared" ca="1" si="725"/>
        <v/>
      </c>
      <c r="FI160" t="str">
        <f t="shared" ca="1" si="726"/>
        <v/>
      </c>
      <c r="FJ160" t="str">
        <f t="shared" ca="1" si="727"/>
        <v/>
      </c>
      <c r="FK160" t="str">
        <f t="shared" ca="1" si="728"/>
        <v/>
      </c>
      <c r="FL160" t="str">
        <f t="shared" ca="1" si="729"/>
        <v/>
      </c>
      <c r="FM160" t="str">
        <f t="shared" ca="1" si="730"/>
        <v/>
      </c>
      <c r="FN160" t="str">
        <f t="shared" ca="1" si="731"/>
        <v/>
      </c>
      <c r="FO160" t="str">
        <f t="shared" ca="1" si="732"/>
        <v/>
      </c>
      <c r="FP160" t="str">
        <f t="shared" ca="1" si="733"/>
        <v/>
      </c>
      <c r="FQ160" t="str">
        <f t="shared" ca="1" si="734"/>
        <v/>
      </c>
      <c r="FR160" t="str">
        <f t="shared" ca="1" si="735"/>
        <v/>
      </c>
      <c r="FS160" t="str">
        <f t="shared" ca="1" si="736"/>
        <v/>
      </c>
      <c r="FT160" t="str">
        <f t="shared" ca="1" si="737"/>
        <v/>
      </c>
      <c r="FU160" t="str">
        <f t="shared" ca="1" si="738"/>
        <v/>
      </c>
      <c r="FV160" t="str">
        <f t="shared" ca="1" si="739"/>
        <v/>
      </c>
      <c r="FW160" t="str">
        <f t="shared" ca="1" si="740"/>
        <v/>
      </c>
      <c r="FX160" t="str">
        <f t="shared" ca="1" si="741"/>
        <v/>
      </c>
      <c r="FY160" t="str">
        <f t="shared" ca="1" si="742"/>
        <v/>
      </c>
      <c r="FZ160" t="str">
        <f t="shared" ca="1" si="743"/>
        <v/>
      </c>
      <c r="GA160" t="str">
        <f t="shared" ca="1" si="744"/>
        <v/>
      </c>
      <c r="GB160" t="str">
        <f t="shared" ca="1" si="745"/>
        <v/>
      </c>
      <c r="GC160" t="str">
        <f t="shared" ca="1" si="746"/>
        <v/>
      </c>
      <c r="GD160" t="str">
        <f t="shared" ca="1" si="747"/>
        <v/>
      </c>
      <c r="GE160" t="str">
        <f t="shared" ca="1" si="748"/>
        <v/>
      </c>
      <c r="GF160" t="str">
        <f t="shared" ca="1" si="749"/>
        <v/>
      </c>
      <c r="GG160" t="str">
        <f t="shared" ca="1" si="750"/>
        <v/>
      </c>
      <c r="GH160" t="str">
        <f t="shared" ca="1" si="751"/>
        <v/>
      </c>
      <c r="GI160" t="str">
        <f t="shared" ca="1" si="752"/>
        <v/>
      </c>
      <c r="GJ160" t="str">
        <f t="shared" ca="1" si="753"/>
        <v/>
      </c>
      <c r="GK160" t="str">
        <f t="shared" ca="1" si="754"/>
        <v/>
      </c>
      <c r="GL160" t="str">
        <f t="shared" ca="1" si="755"/>
        <v/>
      </c>
      <c r="GM160" t="str">
        <f t="shared" ca="1" si="756"/>
        <v/>
      </c>
      <c r="GN160" t="str">
        <f t="shared" ca="1" si="757"/>
        <v/>
      </c>
      <c r="GO160" t="str">
        <f t="shared" ca="1" si="758"/>
        <v/>
      </c>
      <c r="GP160" t="str">
        <f t="shared" ca="1" si="759"/>
        <v/>
      </c>
      <c r="GQ160" t="str">
        <f t="shared" ca="1" si="760"/>
        <v/>
      </c>
      <c r="GR160" t="str">
        <f t="shared" ca="1" si="761"/>
        <v/>
      </c>
      <c r="GS160" t="str">
        <f t="shared" ca="1" si="762"/>
        <v/>
      </c>
      <c r="GT160" t="str">
        <f t="shared" ca="1" si="763"/>
        <v/>
      </c>
      <c r="GU160" t="str">
        <f t="shared" ca="1" si="764"/>
        <v/>
      </c>
      <c r="GV160" t="str">
        <f t="shared" ca="1" si="765"/>
        <v/>
      </c>
      <c r="GW160" t="str">
        <f t="shared" ca="1" si="766"/>
        <v/>
      </c>
      <c r="GX160" t="str">
        <f t="shared" ca="1" si="767"/>
        <v/>
      </c>
      <c r="GY160" t="str">
        <f t="shared" ca="1" si="768"/>
        <v/>
      </c>
      <c r="GZ160" t="str">
        <f t="shared" ca="1" si="769"/>
        <v/>
      </c>
      <c r="HA160" t="str">
        <f t="shared" ca="1" si="770"/>
        <v/>
      </c>
      <c r="HB160" t="str">
        <f t="shared" ca="1" si="771"/>
        <v/>
      </c>
      <c r="HC160" t="str">
        <f t="shared" ca="1" si="772"/>
        <v/>
      </c>
      <c r="HD160" t="str">
        <f t="shared" ca="1" si="773"/>
        <v/>
      </c>
      <c r="HE160" t="str">
        <f t="shared" ca="1" si="774"/>
        <v/>
      </c>
      <c r="HF160" t="str">
        <f t="shared" ca="1" si="775"/>
        <v/>
      </c>
      <c r="HG160" t="str">
        <f t="shared" ca="1" si="776"/>
        <v/>
      </c>
      <c r="HH160" t="str">
        <f t="shared" ca="1" si="777"/>
        <v/>
      </c>
      <c r="HI160" t="str">
        <f t="shared" ca="1" si="778"/>
        <v/>
      </c>
      <c r="HJ160" t="str">
        <f t="shared" ca="1" si="779"/>
        <v/>
      </c>
      <c r="HK160" t="str">
        <f t="shared" ca="1" si="780"/>
        <v/>
      </c>
      <c r="HL160" t="str">
        <f t="shared" ca="1" si="781"/>
        <v/>
      </c>
      <c r="HM160" t="str">
        <f t="shared" ca="1" si="782"/>
        <v/>
      </c>
      <c r="HN160" t="str">
        <f t="shared" ca="1" si="783"/>
        <v/>
      </c>
      <c r="HO160" t="str">
        <f t="shared" ca="1" si="784"/>
        <v/>
      </c>
      <c r="HP160" t="str">
        <f t="shared" ca="1" si="785"/>
        <v/>
      </c>
      <c r="HQ160" t="str">
        <f t="shared" ca="1" si="786"/>
        <v/>
      </c>
      <c r="HR160" t="str">
        <f t="shared" ca="1" si="787"/>
        <v/>
      </c>
      <c r="HS160" t="str">
        <f t="shared" ca="1" si="788"/>
        <v/>
      </c>
      <c r="HT160" t="str">
        <f t="shared" ca="1" si="789"/>
        <v/>
      </c>
      <c r="HU160" t="str">
        <f t="shared" ca="1" si="790"/>
        <v/>
      </c>
      <c r="HV160" t="str">
        <f t="shared" ca="1" si="791"/>
        <v/>
      </c>
      <c r="HW160" t="str">
        <f t="shared" ca="1" si="792"/>
        <v/>
      </c>
      <c r="HX160" t="str">
        <f t="shared" ca="1" si="793"/>
        <v/>
      </c>
      <c r="HY160" t="str">
        <f t="shared" ca="1" si="794"/>
        <v/>
      </c>
      <c r="HZ160" t="str">
        <f t="shared" ca="1" si="795"/>
        <v/>
      </c>
      <c r="IA160" t="str">
        <f t="shared" ca="1" si="796"/>
        <v/>
      </c>
      <c r="IB160" t="str">
        <f t="shared" ca="1" si="797"/>
        <v/>
      </c>
      <c r="IC160" t="str">
        <f t="shared" ca="1" si="798"/>
        <v/>
      </c>
      <c r="ID160" t="str">
        <f t="shared" ca="1" si="799"/>
        <v/>
      </c>
      <c r="IE160" t="str">
        <f t="shared" ca="1" si="800"/>
        <v/>
      </c>
      <c r="IF160" t="str">
        <f t="shared" ca="1" si="801"/>
        <v/>
      </c>
      <c r="IG160" t="str">
        <f t="shared" ca="1" si="802"/>
        <v/>
      </c>
      <c r="IH160" t="str">
        <f t="shared" ca="1" si="803"/>
        <v/>
      </c>
      <c r="II160" t="str">
        <f t="shared" ca="1" si="804"/>
        <v/>
      </c>
      <c r="IJ160" t="str">
        <f t="shared" ca="1" si="805"/>
        <v/>
      </c>
      <c r="IK160" t="str">
        <f t="shared" ca="1" si="806"/>
        <v/>
      </c>
      <c r="IL160" t="str">
        <f t="shared" ca="1" si="807"/>
        <v/>
      </c>
      <c r="IM160" t="str">
        <f t="shared" ca="1" si="808"/>
        <v/>
      </c>
      <c r="IN160" t="str">
        <f t="shared" ca="1" si="809"/>
        <v/>
      </c>
      <c r="IO160" t="str">
        <f t="shared" ca="1" si="810"/>
        <v/>
      </c>
      <c r="IP160" t="str">
        <f t="shared" ca="1" si="811"/>
        <v/>
      </c>
      <c r="IQ160" t="str">
        <f t="shared" ca="1" si="812"/>
        <v/>
      </c>
      <c r="IR160" t="str">
        <f t="shared" ca="1" si="813"/>
        <v/>
      </c>
      <c r="IS160" t="str">
        <f t="shared" ca="1" si="814"/>
        <v/>
      </c>
      <c r="IT160" t="str">
        <f t="shared" ca="1" si="815"/>
        <v/>
      </c>
      <c r="IU160" t="str">
        <f t="shared" ca="1" si="816"/>
        <v/>
      </c>
      <c r="IV160" t="str">
        <f t="shared" ca="1" si="817"/>
        <v/>
      </c>
      <c r="IW160" t="str">
        <f t="shared" ca="1" si="818"/>
        <v/>
      </c>
      <c r="IX160" t="str">
        <f t="shared" ca="1" si="819"/>
        <v/>
      </c>
      <c r="IY160" t="str">
        <f t="shared" ca="1" si="820"/>
        <v/>
      </c>
      <c r="IZ160" t="str">
        <f t="shared" ca="1" si="821"/>
        <v/>
      </c>
      <c r="JA160" t="str">
        <f t="shared" ca="1" si="822"/>
        <v/>
      </c>
      <c r="JB160" t="str">
        <f t="shared" ca="1" si="823"/>
        <v/>
      </c>
      <c r="JC160" t="str">
        <f t="shared" ca="1" si="824"/>
        <v/>
      </c>
      <c r="JD160" t="str">
        <f t="shared" ca="1" si="825"/>
        <v/>
      </c>
      <c r="JE160" t="str">
        <f t="shared" ca="1" si="826"/>
        <v/>
      </c>
      <c r="JF160" t="str">
        <f t="shared" ca="1" si="827"/>
        <v/>
      </c>
      <c r="JG160" t="str">
        <f t="shared" ca="1" si="828"/>
        <v/>
      </c>
      <c r="JH160" t="str">
        <f t="shared" ca="1" si="829"/>
        <v/>
      </c>
      <c r="JI160" t="str">
        <f t="shared" ca="1" si="830"/>
        <v/>
      </c>
      <c r="JJ160" t="str">
        <f t="shared" ca="1" si="831"/>
        <v/>
      </c>
      <c r="JK160" t="str">
        <f t="shared" ca="1" si="832"/>
        <v/>
      </c>
      <c r="JL160" t="str">
        <f t="shared" ca="1" si="833"/>
        <v/>
      </c>
      <c r="JM160" t="str">
        <f t="shared" ca="1" si="834"/>
        <v/>
      </c>
      <c r="JN160" t="str">
        <f t="shared" ca="1" si="835"/>
        <v/>
      </c>
      <c r="JO160" t="str">
        <f t="shared" ca="1" si="836"/>
        <v/>
      </c>
      <c r="JP160" t="str">
        <f t="shared" ca="1" si="837"/>
        <v/>
      </c>
      <c r="JQ160" t="str">
        <f t="shared" ca="1" si="838"/>
        <v/>
      </c>
      <c r="JR160" t="str">
        <f t="shared" ca="1" si="839"/>
        <v/>
      </c>
      <c r="JS160" t="str">
        <f t="shared" ca="1" si="840"/>
        <v/>
      </c>
      <c r="JT160" t="str">
        <f t="shared" ca="1" si="841"/>
        <v/>
      </c>
      <c r="JU160" t="str">
        <f t="shared" ca="1" si="842"/>
        <v/>
      </c>
    </row>
    <row r="161" spans="1:281" x14ac:dyDescent="0.25">
      <c r="A161">
        <f t="shared" si="843"/>
        <v>160</v>
      </c>
      <c r="B161" t="str">
        <f t="shared" ca="1" si="572"/>
        <v>Harrison Firminger</v>
      </c>
      <c r="C161">
        <v>7</v>
      </c>
      <c r="D161">
        <f t="shared" si="576"/>
        <v>160</v>
      </c>
      <c r="E161">
        <f t="shared" si="577"/>
        <v>10</v>
      </c>
      <c r="F161">
        <f ca="1">COUNT((AD161,AP161,BB161,BN161,BZ161,CL161,CX161,DJ161,DV161,EH161,ET161,FF161,FR161,GD161,GP161,HB161,HN161,HZ161,IL161,IX161,JJ161,JV161,KH161,KT161,LF161,LR161))</f>
        <v>2</v>
      </c>
      <c r="G161">
        <f t="shared" ca="1" si="578"/>
        <v>1</v>
      </c>
      <c r="H161">
        <f t="shared" ca="1" si="579"/>
        <v>50</v>
      </c>
      <c r="I161">
        <f t="shared" ca="1" si="573"/>
        <v>22.11</v>
      </c>
      <c r="J161">
        <f t="shared" ca="1" si="580"/>
        <v>23.11</v>
      </c>
      <c r="K161">
        <f t="shared" ca="1" si="581"/>
        <v>23.1099999839</v>
      </c>
      <c r="L161">
        <f t="shared" ca="1" si="844"/>
        <v>9</v>
      </c>
      <c r="M161">
        <f t="shared" ca="1" si="582"/>
        <v>23.38</v>
      </c>
      <c r="N161">
        <f t="shared" ca="1" si="845"/>
        <v>31</v>
      </c>
      <c r="O161">
        <f t="shared" ca="1" si="583"/>
        <v>23.379999983899999</v>
      </c>
      <c r="P161">
        <f t="shared" ca="1" si="846"/>
        <v>9</v>
      </c>
      <c r="Q161">
        <f t="shared" ca="1" si="584"/>
        <v>8</v>
      </c>
      <c r="R161">
        <f t="shared" ca="1" si="585"/>
        <v>4</v>
      </c>
      <c r="S161">
        <f t="shared" ca="1" si="586"/>
        <v>0</v>
      </c>
      <c r="T161">
        <f t="shared" ca="1" si="587"/>
        <v>16</v>
      </c>
      <c r="U161" t="str">
        <f t="shared" ca="1" si="574"/>
        <v>983999995991Harrison Firminger</v>
      </c>
      <c r="V161">
        <f t="shared" ca="1" si="847"/>
        <v>16</v>
      </c>
      <c r="W161">
        <f t="shared" si="588"/>
        <v>160</v>
      </c>
      <c r="X161" t="e">
        <f t="shared" ca="1" si="848"/>
        <v>#N/A</v>
      </c>
      <c r="Y161">
        <f t="shared" ca="1" si="589"/>
        <v>1</v>
      </c>
      <c r="Z161" t="str">
        <f t="shared" ca="1" si="590"/>
        <v>998Harrison Firmingerzz</v>
      </c>
      <c r="AA161">
        <f t="shared" ca="1" si="849"/>
        <v>30</v>
      </c>
      <c r="AB161">
        <f t="shared" si="591"/>
        <v>160</v>
      </c>
      <c r="AC161" t="e">
        <f t="shared" ca="1" si="850"/>
        <v>#N/A</v>
      </c>
      <c r="AD161">
        <f t="shared" ca="1" si="592"/>
        <v>20.84</v>
      </c>
      <c r="AE161" t="str">
        <f t="shared" ca="1" si="593"/>
        <v>WON</v>
      </c>
      <c r="AF161">
        <f t="shared" ca="1" si="594"/>
        <v>7</v>
      </c>
      <c r="AG161">
        <f t="shared" ca="1" si="595"/>
        <v>0</v>
      </c>
      <c r="AH161">
        <f t="shared" ca="1" si="596"/>
        <v>0</v>
      </c>
      <c r="AI161">
        <f t="shared" ca="1" si="597"/>
        <v>1</v>
      </c>
      <c r="AJ161">
        <f t="shared" ca="1" si="598"/>
        <v>0</v>
      </c>
      <c r="AK161">
        <f t="shared" ca="1" si="599"/>
        <v>0</v>
      </c>
      <c r="AL161">
        <f t="shared" ca="1" si="600"/>
        <v>16</v>
      </c>
      <c r="AM161">
        <f t="shared" ca="1" si="601"/>
        <v>11</v>
      </c>
      <c r="AN161">
        <f t="shared" ca="1" si="602"/>
        <v>10</v>
      </c>
      <c r="AO161">
        <f t="shared" ca="1" si="603"/>
        <v>0</v>
      </c>
      <c r="AP161">
        <f t="shared" ca="1" si="604"/>
        <v>23.38</v>
      </c>
      <c r="AQ161" t="str">
        <f t="shared" ca="1" si="605"/>
        <v>LOST</v>
      </c>
      <c r="AR161">
        <f t="shared" ca="1" si="606"/>
        <v>1</v>
      </c>
      <c r="AS161">
        <f t="shared" ca="1" si="607"/>
        <v>4</v>
      </c>
      <c r="AT161">
        <f t="shared" ca="1" si="608"/>
        <v>0</v>
      </c>
      <c r="AU161">
        <f t="shared" ca="1" si="609"/>
        <v>0</v>
      </c>
      <c r="AV161">
        <f t="shared" ca="1" si="610"/>
        <v>0</v>
      </c>
      <c r="AW161">
        <f t="shared" ca="1" si="611"/>
        <v>0</v>
      </c>
      <c r="AX161">
        <f t="shared" ca="1" si="612"/>
        <v>40</v>
      </c>
      <c r="AY161">
        <f t="shared" ca="1" si="613"/>
        <v>0</v>
      </c>
      <c r="AZ161">
        <f t="shared" ca="1" si="614"/>
        <v>10</v>
      </c>
      <c r="BA161">
        <f t="shared" ca="1" si="615"/>
        <v>0</v>
      </c>
      <c r="BB161" t="str">
        <f t="shared" ca="1" si="616"/>
        <v/>
      </c>
      <c r="BC161" t="str">
        <f t="shared" ca="1" si="617"/>
        <v/>
      </c>
      <c r="BD161" t="str">
        <f t="shared" ca="1" si="618"/>
        <v/>
      </c>
      <c r="BE161" t="str">
        <f t="shared" ca="1" si="619"/>
        <v/>
      </c>
      <c r="BF161" t="str">
        <f t="shared" ca="1" si="620"/>
        <v/>
      </c>
      <c r="BG161" t="str">
        <f t="shared" ca="1" si="621"/>
        <v/>
      </c>
      <c r="BH161" t="str">
        <f t="shared" ca="1" si="622"/>
        <v/>
      </c>
      <c r="BI161" t="str">
        <f t="shared" ca="1" si="623"/>
        <v/>
      </c>
      <c r="BJ161" t="str">
        <f t="shared" ca="1" si="624"/>
        <v/>
      </c>
      <c r="BK161" t="str">
        <f t="shared" ca="1" si="625"/>
        <v/>
      </c>
      <c r="BL161" t="str">
        <f t="shared" ca="1" si="626"/>
        <v/>
      </c>
      <c r="BM161" t="str">
        <f t="shared" ca="1" si="627"/>
        <v/>
      </c>
      <c r="BN161" t="str">
        <f t="shared" ca="1" si="628"/>
        <v/>
      </c>
      <c r="BO161" t="str">
        <f t="shared" ca="1" si="629"/>
        <v/>
      </c>
      <c r="BP161" t="str">
        <f t="shared" ca="1" si="630"/>
        <v/>
      </c>
      <c r="BQ161" t="str">
        <f t="shared" ca="1" si="631"/>
        <v/>
      </c>
      <c r="BR161" t="str">
        <f t="shared" ca="1" si="632"/>
        <v/>
      </c>
      <c r="BS161" t="str">
        <f t="shared" ca="1" si="633"/>
        <v/>
      </c>
      <c r="BT161" t="str">
        <f t="shared" ca="1" si="634"/>
        <v/>
      </c>
      <c r="BU161" t="str">
        <f t="shared" ca="1" si="635"/>
        <v/>
      </c>
      <c r="BV161" t="str">
        <f t="shared" ca="1" si="636"/>
        <v/>
      </c>
      <c r="BW161" t="str">
        <f t="shared" ca="1" si="637"/>
        <v/>
      </c>
      <c r="BX161" t="str">
        <f t="shared" ca="1" si="638"/>
        <v/>
      </c>
      <c r="BY161" t="str">
        <f t="shared" ca="1" si="639"/>
        <v/>
      </c>
      <c r="BZ161" t="str">
        <f t="shared" ca="1" si="640"/>
        <v/>
      </c>
      <c r="CA161" t="str">
        <f t="shared" ca="1" si="641"/>
        <v/>
      </c>
      <c r="CB161" t="str">
        <f t="shared" ca="1" si="642"/>
        <v/>
      </c>
      <c r="CC161" t="str">
        <f t="shared" ca="1" si="643"/>
        <v/>
      </c>
      <c r="CD161" t="str">
        <f t="shared" ca="1" si="644"/>
        <v/>
      </c>
      <c r="CE161" t="str">
        <f t="shared" ca="1" si="645"/>
        <v/>
      </c>
      <c r="CF161" t="str">
        <f t="shared" ca="1" si="646"/>
        <v/>
      </c>
      <c r="CG161" t="str">
        <f t="shared" ca="1" si="647"/>
        <v/>
      </c>
      <c r="CH161" t="str">
        <f t="shared" ca="1" si="648"/>
        <v/>
      </c>
      <c r="CI161" t="str">
        <f t="shared" ca="1" si="649"/>
        <v/>
      </c>
      <c r="CJ161" t="str">
        <f t="shared" ca="1" si="650"/>
        <v/>
      </c>
      <c r="CK161" t="str">
        <f t="shared" ca="1" si="651"/>
        <v/>
      </c>
      <c r="CL161" t="str">
        <f t="shared" ca="1" si="652"/>
        <v/>
      </c>
      <c r="CM161" t="str">
        <f t="shared" ca="1" si="653"/>
        <v/>
      </c>
      <c r="CN161" t="str">
        <f t="shared" ca="1" si="654"/>
        <v/>
      </c>
      <c r="CO161" t="str">
        <f t="shared" ca="1" si="655"/>
        <v/>
      </c>
      <c r="CP161" t="str">
        <f t="shared" ca="1" si="656"/>
        <v/>
      </c>
      <c r="CQ161" t="str">
        <f t="shared" ca="1" si="657"/>
        <v/>
      </c>
      <c r="CR161" t="str">
        <f t="shared" ca="1" si="658"/>
        <v/>
      </c>
      <c r="CS161" t="str">
        <f t="shared" ca="1" si="659"/>
        <v/>
      </c>
      <c r="CT161" t="str">
        <f t="shared" ca="1" si="660"/>
        <v/>
      </c>
      <c r="CU161" t="str">
        <f t="shared" ca="1" si="661"/>
        <v/>
      </c>
      <c r="CV161" t="str">
        <f t="shared" ca="1" si="662"/>
        <v/>
      </c>
      <c r="CW161" t="str">
        <f t="shared" ca="1" si="663"/>
        <v/>
      </c>
      <c r="CX161" t="str">
        <f t="shared" ca="1" si="664"/>
        <v/>
      </c>
      <c r="CY161" t="str">
        <f t="shared" ca="1" si="665"/>
        <v/>
      </c>
      <c r="CZ161" t="str">
        <f t="shared" ca="1" si="666"/>
        <v/>
      </c>
      <c r="DA161" t="str">
        <f t="shared" ca="1" si="667"/>
        <v/>
      </c>
      <c r="DB161" t="str">
        <f t="shared" ca="1" si="668"/>
        <v/>
      </c>
      <c r="DC161" t="str">
        <f t="shared" ca="1" si="669"/>
        <v/>
      </c>
      <c r="DD161" t="str">
        <f t="shared" ca="1" si="670"/>
        <v/>
      </c>
      <c r="DE161" t="str">
        <f t="shared" ca="1" si="671"/>
        <v/>
      </c>
      <c r="DF161" t="str">
        <f t="shared" ca="1" si="672"/>
        <v/>
      </c>
      <c r="DG161" t="str">
        <f t="shared" ca="1" si="673"/>
        <v/>
      </c>
      <c r="DH161" t="str">
        <f t="shared" ca="1" si="674"/>
        <v/>
      </c>
      <c r="DI161" t="str">
        <f t="shared" ca="1" si="675"/>
        <v/>
      </c>
      <c r="DJ161" t="str">
        <f t="shared" ca="1" si="676"/>
        <v/>
      </c>
      <c r="DK161" t="str">
        <f t="shared" ca="1" si="677"/>
        <v/>
      </c>
      <c r="DL161" t="str">
        <f t="shared" ca="1" si="678"/>
        <v/>
      </c>
      <c r="DM161" t="str">
        <f t="shared" ca="1" si="679"/>
        <v/>
      </c>
      <c r="DN161" t="str">
        <f t="shared" ca="1" si="680"/>
        <v/>
      </c>
      <c r="DO161" t="str">
        <f t="shared" ca="1" si="681"/>
        <v/>
      </c>
      <c r="DP161" t="str">
        <f t="shared" ca="1" si="682"/>
        <v/>
      </c>
      <c r="DQ161" t="str">
        <f t="shared" ca="1" si="683"/>
        <v/>
      </c>
      <c r="DR161" t="str">
        <f t="shared" ca="1" si="684"/>
        <v/>
      </c>
      <c r="DS161" t="str">
        <f t="shared" ca="1" si="685"/>
        <v/>
      </c>
      <c r="DT161" t="str">
        <f t="shared" ca="1" si="686"/>
        <v/>
      </c>
      <c r="DU161" t="str">
        <f t="shared" ca="1" si="687"/>
        <v/>
      </c>
      <c r="DV161" t="str">
        <f t="shared" ca="1" si="575"/>
        <v/>
      </c>
      <c r="DW161" t="str">
        <f t="shared" ca="1" si="688"/>
        <v/>
      </c>
      <c r="DX161" t="str">
        <f t="shared" ca="1" si="689"/>
        <v/>
      </c>
      <c r="DY161" t="str">
        <f t="shared" ca="1" si="690"/>
        <v/>
      </c>
      <c r="DZ161" t="str">
        <f t="shared" ca="1" si="691"/>
        <v/>
      </c>
      <c r="EA161" t="str">
        <f t="shared" ca="1" si="692"/>
        <v/>
      </c>
      <c r="EB161" t="str">
        <f t="shared" ca="1" si="693"/>
        <v/>
      </c>
      <c r="EC161" t="str">
        <f t="shared" ca="1" si="694"/>
        <v/>
      </c>
      <c r="ED161" t="str">
        <f t="shared" ca="1" si="695"/>
        <v/>
      </c>
      <c r="EE161" t="str">
        <f t="shared" ca="1" si="696"/>
        <v/>
      </c>
      <c r="EF161" t="str">
        <f t="shared" ca="1" si="697"/>
        <v/>
      </c>
      <c r="EG161" t="str">
        <f t="shared" ca="1" si="698"/>
        <v/>
      </c>
      <c r="EH161" t="str">
        <f t="shared" ca="1" si="699"/>
        <v/>
      </c>
      <c r="EI161" t="str">
        <f t="shared" ca="1" si="700"/>
        <v/>
      </c>
      <c r="EJ161" t="str">
        <f t="shared" ca="1" si="701"/>
        <v/>
      </c>
      <c r="EK161" t="str">
        <f t="shared" ca="1" si="702"/>
        <v/>
      </c>
      <c r="EL161" t="str">
        <f t="shared" ca="1" si="703"/>
        <v/>
      </c>
      <c r="EM161" t="str">
        <f t="shared" ca="1" si="704"/>
        <v/>
      </c>
      <c r="EN161" t="str">
        <f t="shared" ca="1" si="705"/>
        <v/>
      </c>
      <c r="EO161" t="str">
        <f t="shared" ca="1" si="706"/>
        <v/>
      </c>
      <c r="EP161" t="str">
        <f t="shared" ca="1" si="707"/>
        <v/>
      </c>
      <c r="EQ161" t="str">
        <f t="shared" ca="1" si="708"/>
        <v/>
      </c>
      <c r="ER161" t="str">
        <f t="shared" ca="1" si="709"/>
        <v/>
      </c>
      <c r="ES161" t="str">
        <f t="shared" ca="1" si="710"/>
        <v/>
      </c>
      <c r="ET161" t="str">
        <f t="shared" ca="1" si="711"/>
        <v/>
      </c>
      <c r="EU161" t="str">
        <f t="shared" ca="1" si="712"/>
        <v/>
      </c>
      <c r="EV161" t="str">
        <f t="shared" ca="1" si="713"/>
        <v/>
      </c>
      <c r="EW161" t="str">
        <f t="shared" ca="1" si="714"/>
        <v/>
      </c>
      <c r="EX161" t="str">
        <f t="shared" ca="1" si="715"/>
        <v/>
      </c>
      <c r="EY161" t="str">
        <f t="shared" ca="1" si="716"/>
        <v/>
      </c>
      <c r="EZ161" t="str">
        <f t="shared" ca="1" si="717"/>
        <v/>
      </c>
      <c r="FA161" t="str">
        <f t="shared" ca="1" si="718"/>
        <v/>
      </c>
      <c r="FB161" t="str">
        <f t="shared" ca="1" si="719"/>
        <v/>
      </c>
      <c r="FC161" t="str">
        <f t="shared" ca="1" si="720"/>
        <v/>
      </c>
      <c r="FD161" t="str">
        <f t="shared" ca="1" si="721"/>
        <v/>
      </c>
      <c r="FE161" t="str">
        <f t="shared" ca="1" si="722"/>
        <v/>
      </c>
      <c r="FF161" t="str">
        <f t="shared" ca="1" si="723"/>
        <v/>
      </c>
      <c r="FG161" t="str">
        <f t="shared" ca="1" si="724"/>
        <v/>
      </c>
      <c r="FH161" t="str">
        <f t="shared" ca="1" si="725"/>
        <v/>
      </c>
      <c r="FI161" t="str">
        <f t="shared" ca="1" si="726"/>
        <v/>
      </c>
      <c r="FJ161" t="str">
        <f t="shared" ca="1" si="727"/>
        <v/>
      </c>
      <c r="FK161" t="str">
        <f t="shared" ca="1" si="728"/>
        <v/>
      </c>
      <c r="FL161" t="str">
        <f t="shared" ca="1" si="729"/>
        <v/>
      </c>
      <c r="FM161" t="str">
        <f t="shared" ca="1" si="730"/>
        <v/>
      </c>
      <c r="FN161" t="str">
        <f t="shared" ca="1" si="731"/>
        <v/>
      </c>
      <c r="FO161" t="str">
        <f t="shared" ca="1" si="732"/>
        <v/>
      </c>
      <c r="FP161" t="str">
        <f t="shared" ca="1" si="733"/>
        <v/>
      </c>
      <c r="FQ161" t="str">
        <f t="shared" ca="1" si="734"/>
        <v/>
      </c>
      <c r="FR161" t="str">
        <f t="shared" ca="1" si="735"/>
        <v/>
      </c>
      <c r="FS161" t="str">
        <f t="shared" ca="1" si="736"/>
        <v/>
      </c>
      <c r="FT161" t="str">
        <f t="shared" ca="1" si="737"/>
        <v/>
      </c>
      <c r="FU161" t="str">
        <f t="shared" ca="1" si="738"/>
        <v/>
      </c>
      <c r="FV161" t="str">
        <f t="shared" ca="1" si="739"/>
        <v/>
      </c>
      <c r="FW161" t="str">
        <f t="shared" ca="1" si="740"/>
        <v/>
      </c>
      <c r="FX161" t="str">
        <f t="shared" ca="1" si="741"/>
        <v/>
      </c>
      <c r="FY161" t="str">
        <f t="shared" ca="1" si="742"/>
        <v/>
      </c>
      <c r="FZ161" t="str">
        <f t="shared" ca="1" si="743"/>
        <v/>
      </c>
      <c r="GA161" t="str">
        <f t="shared" ca="1" si="744"/>
        <v/>
      </c>
      <c r="GB161" t="str">
        <f t="shared" ca="1" si="745"/>
        <v/>
      </c>
      <c r="GC161" t="str">
        <f t="shared" ca="1" si="746"/>
        <v/>
      </c>
      <c r="GD161" t="str">
        <f t="shared" ca="1" si="747"/>
        <v/>
      </c>
      <c r="GE161" t="str">
        <f t="shared" ca="1" si="748"/>
        <v/>
      </c>
      <c r="GF161" t="str">
        <f t="shared" ca="1" si="749"/>
        <v/>
      </c>
      <c r="GG161" t="str">
        <f t="shared" ca="1" si="750"/>
        <v/>
      </c>
      <c r="GH161" t="str">
        <f t="shared" ca="1" si="751"/>
        <v/>
      </c>
      <c r="GI161" t="str">
        <f t="shared" ca="1" si="752"/>
        <v/>
      </c>
      <c r="GJ161" t="str">
        <f t="shared" ca="1" si="753"/>
        <v/>
      </c>
      <c r="GK161" t="str">
        <f t="shared" ca="1" si="754"/>
        <v/>
      </c>
      <c r="GL161" t="str">
        <f t="shared" ca="1" si="755"/>
        <v/>
      </c>
      <c r="GM161" t="str">
        <f t="shared" ca="1" si="756"/>
        <v/>
      </c>
      <c r="GN161" t="str">
        <f t="shared" ca="1" si="757"/>
        <v/>
      </c>
      <c r="GO161" t="str">
        <f t="shared" ca="1" si="758"/>
        <v/>
      </c>
      <c r="GP161" t="str">
        <f t="shared" ca="1" si="759"/>
        <v/>
      </c>
      <c r="GQ161" t="str">
        <f t="shared" ca="1" si="760"/>
        <v/>
      </c>
      <c r="GR161" t="str">
        <f t="shared" ca="1" si="761"/>
        <v/>
      </c>
      <c r="GS161" t="str">
        <f t="shared" ca="1" si="762"/>
        <v/>
      </c>
      <c r="GT161" t="str">
        <f t="shared" ca="1" si="763"/>
        <v/>
      </c>
      <c r="GU161" t="str">
        <f t="shared" ca="1" si="764"/>
        <v/>
      </c>
      <c r="GV161" t="str">
        <f t="shared" ca="1" si="765"/>
        <v/>
      </c>
      <c r="GW161" t="str">
        <f t="shared" ca="1" si="766"/>
        <v/>
      </c>
      <c r="GX161" t="str">
        <f t="shared" ca="1" si="767"/>
        <v/>
      </c>
      <c r="GY161" t="str">
        <f t="shared" ca="1" si="768"/>
        <v/>
      </c>
      <c r="GZ161" t="str">
        <f t="shared" ca="1" si="769"/>
        <v/>
      </c>
      <c r="HA161" t="str">
        <f t="shared" ca="1" si="770"/>
        <v/>
      </c>
      <c r="HB161" t="str">
        <f t="shared" ca="1" si="771"/>
        <v/>
      </c>
      <c r="HC161" t="str">
        <f t="shared" ca="1" si="772"/>
        <v/>
      </c>
      <c r="HD161" t="str">
        <f t="shared" ca="1" si="773"/>
        <v/>
      </c>
      <c r="HE161" t="str">
        <f t="shared" ca="1" si="774"/>
        <v/>
      </c>
      <c r="HF161" t="str">
        <f t="shared" ca="1" si="775"/>
        <v/>
      </c>
      <c r="HG161" t="str">
        <f t="shared" ca="1" si="776"/>
        <v/>
      </c>
      <c r="HH161" t="str">
        <f t="shared" ca="1" si="777"/>
        <v/>
      </c>
      <c r="HI161" t="str">
        <f t="shared" ca="1" si="778"/>
        <v/>
      </c>
      <c r="HJ161" t="str">
        <f t="shared" ca="1" si="779"/>
        <v/>
      </c>
      <c r="HK161" t="str">
        <f t="shared" ca="1" si="780"/>
        <v/>
      </c>
      <c r="HL161" t="str">
        <f t="shared" ca="1" si="781"/>
        <v/>
      </c>
      <c r="HM161" t="str">
        <f t="shared" ca="1" si="782"/>
        <v/>
      </c>
      <c r="HN161" t="str">
        <f t="shared" ca="1" si="783"/>
        <v/>
      </c>
      <c r="HO161" t="str">
        <f t="shared" ca="1" si="784"/>
        <v/>
      </c>
      <c r="HP161" t="str">
        <f t="shared" ca="1" si="785"/>
        <v/>
      </c>
      <c r="HQ161" t="str">
        <f t="shared" ca="1" si="786"/>
        <v/>
      </c>
      <c r="HR161" t="str">
        <f t="shared" ca="1" si="787"/>
        <v/>
      </c>
      <c r="HS161" t="str">
        <f t="shared" ca="1" si="788"/>
        <v/>
      </c>
      <c r="HT161" t="str">
        <f t="shared" ca="1" si="789"/>
        <v/>
      </c>
      <c r="HU161" t="str">
        <f t="shared" ca="1" si="790"/>
        <v/>
      </c>
      <c r="HV161" t="str">
        <f t="shared" ca="1" si="791"/>
        <v/>
      </c>
      <c r="HW161" t="str">
        <f t="shared" ca="1" si="792"/>
        <v/>
      </c>
      <c r="HX161" t="str">
        <f t="shared" ca="1" si="793"/>
        <v/>
      </c>
      <c r="HY161" t="str">
        <f t="shared" ca="1" si="794"/>
        <v/>
      </c>
      <c r="HZ161" t="str">
        <f t="shared" ca="1" si="795"/>
        <v/>
      </c>
      <c r="IA161" t="str">
        <f t="shared" ca="1" si="796"/>
        <v/>
      </c>
      <c r="IB161" t="str">
        <f t="shared" ca="1" si="797"/>
        <v/>
      </c>
      <c r="IC161" t="str">
        <f t="shared" ca="1" si="798"/>
        <v/>
      </c>
      <c r="ID161" t="str">
        <f t="shared" ca="1" si="799"/>
        <v/>
      </c>
      <c r="IE161" t="str">
        <f t="shared" ca="1" si="800"/>
        <v/>
      </c>
      <c r="IF161" t="str">
        <f t="shared" ca="1" si="801"/>
        <v/>
      </c>
      <c r="IG161" t="str">
        <f t="shared" ca="1" si="802"/>
        <v/>
      </c>
      <c r="IH161" t="str">
        <f t="shared" ca="1" si="803"/>
        <v/>
      </c>
      <c r="II161" t="str">
        <f t="shared" ca="1" si="804"/>
        <v/>
      </c>
      <c r="IJ161" t="str">
        <f t="shared" ca="1" si="805"/>
        <v/>
      </c>
      <c r="IK161" t="str">
        <f t="shared" ca="1" si="806"/>
        <v/>
      </c>
      <c r="IL161" t="str">
        <f t="shared" ca="1" si="807"/>
        <v/>
      </c>
      <c r="IM161" t="str">
        <f t="shared" ca="1" si="808"/>
        <v/>
      </c>
      <c r="IN161" t="str">
        <f t="shared" ca="1" si="809"/>
        <v/>
      </c>
      <c r="IO161" t="str">
        <f t="shared" ca="1" si="810"/>
        <v/>
      </c>
      <c r="IP161" t="str">
        <f t="shared" ca="1" si="811"/>
        <v/>
      </c>
      <c r="IQ161" t="str">
        <f t="shared" ca="1" si="812"/>
        <v/>
      </c>
      <c r="IR161" t="str">
        <f t="shared" ca="1" si="813"/>
        <v/>
      </c>
      <c r="IS161" t="str">
        <f t="shared" ca="1" si="814"/>
        <v/>
      </c>
      <c r="IT161" t="str">
        <f t="shared" ca="1" si="815"/>
        <v/>
      </c>
      <c r="IU161" t="str">
        <f t="shared" ca="1" si="816"/>
        <v/>
      </c>
      <c r="IV161" t="str">
        <f t="shared" ca="1" si="817"/>
        <v/>
      </c>
      <c r="IW161" t="str">
        <f t="shared" ca="1" si="818"/>
        <v/>
      </c>
      <c r="IX161" t="str">
        <f t="shared" ca="1" si="819"/>
        <v/>
      </c>
      <c r="IY161" t="str">
        <f t="shared" ca="1" si="820"/>
        <v/>
      </c>
      <c r="IZ161" t="str">
        <f t="shared" ca="1" si="821"/>
        <v/>
      </c>
      <c r="JA161" t="str">
        <f t="shared" ca="1" si="822"/>
        <v/>
      </c>
      <c r="JB161" t="str">
        <f t="shared" ca="1" si="823"/>
        <v/>
      </c>
      <c r="JC161" t="str">
        <f t="shared" ca="1" si="824"/>
        <v/>
      </c>
      <c r="JD161" t="str">
        <f t="shared" ca="1" si="825"/>
        <v/>
      </c>
      <c r="JE161" t="str">
        <f t="shared" ca="1" si="826"/>
        <v/>
      </c>
      <c r="JF161" t="str">
        <f t="shared" ca="1" si="827"/>
        <v/>
      </c>
      <c r="JG161" t="str">
        <f t="shared" ca="1" si="828"/>
        <v/>
      </c>
      <c r="JH161" t="str">
        <f t="shared" ca="1" si="829"/>
        <v/>
      </c>
      <c r="JI161" t="str">
        <f t="shared" ca="1" si="830"/>
        <v/>
      </c>
      <c r="JJ161" t="str">
        <f t="shared" ca="1" si="831"/>
        <v/>
      </c>
      <c r="JK161" t="str">
        <f t="shared" ca="1" si="832"/>
        <v/>
      </c>
      <c r="JL161" t="str">
        <f t="shared" ca="1" si="833"/>
        <v/>
      </c>
      <c r="JM161" t="str">
        <f t="shared" ca="1" si="834"/>
        <v/>
      </c>
      <c r="JN161" t="str">
        <f t="shared" ca="1" si="835"/>
        <v/>
      </c>
      <c r="JO161" t="str">
        <f t="shared" ca="1" si="836"/>
        <v/>
      </c>
      <c r="JP161" t="str">
        <f t="shared" ca="1" si="837"/>
        <v/>
      </c>
      <c r="JQ161" t="str">
        <f t="shared" ca="1" si="838"/>
        <v/>
      </c>
      <c r="JR161" t="str">
        <f t="shared" ca="1" si="839"/>
        <v/>
      </c>
      <c r="JS161" t="str">
        <f t="shared" ca="1" si="840"/>
        <v/>
      </c>
      <c r="JT161" t="str">
        <f t="shared" ca="1" si="841"/>
        <v/>
      </c>
      <c r="JU161" t="str">
        <f t="shared" ca="1" si="842"/>
        <v/>
      </c>
    </row>
    <row r="162" spans="1:281" x14ac:dyDescent="0.25">
      <c r="A162">
        <f t="shared" si="843"/>
        <v>161</v>
      </c>
      <c r="B162" t="str">
        <f t="shared" ca="1" si="572"/>
        <v>Gary Trodd</v>
      </c>
      <c r="C162">
        <v>7</v>
      </c>
      <c r="D162">
        <f t="shared" si="576"/>
        <v>161</v>
      </c>
      <c r="E162">
        <f t="shared" si="577"/>
        <v>11</v>
      </c>
      <c r="F162">
        <f ca="1">COUNT((AD162,AP162,BB162,BN162,BZ162,CL162,CX162,DJ162,DV162,EH162,ET162,FF162,FR162,GD162,GP162,HB162,HN162,HZ162,IL162,IX162,JJ162,JV162,KH162,KT162,LF162,LR162))</f>
        <v>2</v>
      </c>
      <c r="G162">
        <f t="shared" ca="1" si="578"/>
        <v>1</v>
      </c>
      <c r="H162">
        <f t="shared" ca="1" si="579"/>
        <v>50</v>
      </c>
      <c r="I162">
        <f t="shared" ca="1" si="573"/>
        <v>23.8</v>
      </c>
      <c r="J162">
        <f t="shared" ca="1" si="580"/>
        <v>24.8</v>
      </c>
      <c r="K162">
        <f t="shared" ca="1" si="581"/>
        <v>24.799999983799999</v>
      </c>
      <c r="L162">
        <f t="shared" ca="1" si="844"/>
        <v>9</v>
      </c>
      <c r="M162">
        <f t="shared" ca="1" si="582"/>
        <v>25.32</v>
      </c>
      <c r="N162">
        <f t="shared" ca="1" si="845"/>
        <v>15</v>
      </c>
      <c r="O162">
        <f t="shared" ca="1" si="583"/>
        <v>25.319999983799999</v>
      </c>
      <c r="P162">
        <f t="shared" ca="1" si="846"/>
        <v>9</v>
      </c>
      <c r="Q162">
        <f t="shared" ca="1" si="584"/>
        <v>7</v>
      </c>
      <c r="R162">
        <f t="shared" ca="1" si="585"/>
        <v>3</v>
      </c>
      <c r="S162">
        <f t="shared" ca="1" si="586"/>
        <v>4</v>
      </c>
      <c r="T162">
        <f t="shared" ca="1" si="587"/>
        <v>25</v>
      </c>
      <c r="U162" t="str">
        <f t="shared" ca="1" si="574"/>
        <v>974995996992Gary Trodd</v>
      </c>
      <c r="V162">
        <f t="shared" ca="1" si="847"/>
        <v>3</v>
      </c>
      <c r="W162">
        <f t="shared" si="588"/>
        <v>161</v>
      </c>
      <c r="X162" t="e">
        <f t="shared" ca="1" si="848"/>
        <v>#N/A</v>
      </c>
      <c r="Y162">
        <f t="shared" ca="1" si="589"/>
        <v>1</v>
      </c>
      <c r="Z162" t="str">
        <f t="shared" ca="1" si="590"/>
        <v>998Gary Troddzz</v>
      </c>
      <c r="AA162">
        <f t="shared" ca="1" si="849"/>
        <v>29</v>
      </c>
      <c r="AB162">
        <f t="shared" si="591"/>
        <v>161</v>
      </c>
      <c r="AC162" t="e">
        <f t="shared" ca="1" si="850"/>
        <v>#N/A</v>
      </c>
      <c r="AD162">
        <f t="shared" ca="1" si="592"/>
        <v>22.28</v>
      </c>
      <c r="AE162" t="str">
        <f t="shared" ca="1" si="593"/>
        <v>LOST</v>
      </c>
      <c r="AF162">
        <f t="shared" ca="1" si="594"/>
        <v>2</v>
      </c>
      <c r="AG162">
        <f t="shared" ca="1" si="595"/>
        <v>1</v>
      </c>
      <c r="AH162">
        <f t="shared" ca="1" si="596"/>
        <v>2</v>
      </c>
      <c r="AI162">
        <f t="shared" ca="1" si="597"/>
        <v>0</v>
      </c>
      <c r="AJ162">
        <f t="shared" ca="1" si="598"/>
        <v>0</v>
      </c>
      <c r="AK162">
        <f t="shared" ca="1" si="599"/>
        <v>0</v>
      </c>
      <c r="AL162">
        <f t="shared" ca="1" si="600"/>
        <v>16</v>
      </c>
      <c r="AM162">
        <f t="shared" ca="1" si="601"/>
        <v>0</v>
      </c>
      <c r="AN162">
        <f t="shared" ca="1" si="602"/>
        <v>16</v>
      </c>
      <c r="AO162">
        <f t="shared" ca="1" si="603"/>
        <v>0</v>
      </c>
      <c r="AP162">
        <f t="shared" ca="1" si="604"/>
        <v>25.32</v>
      </c>
      <c r="AQ162" t="str">
        <f t="shared" ca="1" si="605"/>
        <v>WON</v>
      </c>
      <c r="AR162">
        <f t="shared" ca="1" si="606"/>
        <v>5</v>
      </c>
      <c r="AS162">
        <f t="shared" ca="1" si="607"/>
        <v>2</v>
      </c>
      <c r="AT162">
        <f t="shared" ca="1" si="608"/>
        <v>2</v>
      </c>
      <c r="AU162">
        <f t="shared" ca="1" si="609"/>
        <v>1</v>
      </c>
      <c r="AV162">
        <f t="shared" ca="1" si="610"/>
        <v>0</v>
      </c>
      <c r="AW162">
        <f t="shared" ca="1" si="611"/>
        <v>0</v>
      </c>
      <c r="AX162">
        <f t="shared" ca="1" si="612"/>
        <v>0</v>
      </c>
      <c r="AY162">
        <f t="shared" ca="1" si="613"/>
        <v>68</v>
      </c>
      <c r="AZ162">
        <f t="shared" ca="1" si="614"/>
        <v>16</v>
      </c>
      <c r="BA162">
        <f t="shared" ca="1" si="615"/>
        <v>40</v>
      </c>
      <c r="BB162" t="str">
        <f t="shared" ca="1" si="616"/>
        <v/>
      </c>
      <c r="BC162" t="str">
        <f t="shared" ca="1" si="617"/>
        <v/>
      </c>
      <c r="BD162" t="str">
        <f t="shared" ca="1" si="618"/>
        <v/>
      </c>
      <c r="BE162" t="str">
        <f t="shared" ca="1" si="619"/>
        <v/>
      </c>
      <c r="BF162" t="str">
        <f t="shared" ca="1" si="620"/>
        <v/>
      </c>
      <c r="BG162" t="str">
        <f t="shared" ca="1" si="621"/>
        <v/>
      </c>
      <c r="BH162" t="str">
        <f t="shared" ca="1" si="622"/>
        <v/>
      </c>
      <c r="BI162" t="str">
        <f t="shared" ca="1" si="623"/>
        <v/>
      </c>
      <c r="BJ162" t="str">
        <f t="shared" ca="1" si="624"/>
        <v/>
      </c>
      <c r="BK162" t="str">
        <f t="shared" ca="1" si="625"/>
        <v/>
      </c>
      <c r="BL162" t="str">
        <f t="shared" ca="1" si="626"/>
        <v/>
      </c>
      <c r="BM162" t="str">
        <f t="shared" ca="1" si="627"/>
        <v/>
      </c>
      <c r="BN162" t="str">
        <f t="shared" ca="1" si="628"/>
        <v/>
      </c>
      <c r="BO162" t="str">
        <f t="shared" ca="1" si="629"/>
        <v/>
      </c>
      <c r="BP162" t="str">
        <f t="shared" ca="1" si="630"/>
        <v/>
      </c>
      <c r="BQ162" t="str">
        <f t="shared" ca="1" si="631"/>
        <v/>
      </c>
      <c r="BR162" t="str">
        <f t="shared" ca="1" si="632"/>
        <v/>
      </c>
      <c r="BS162" t="str">
        <f t="shared" ca="1" si="633"/>
        <v/>
      </c>
      <c r="BT162" t="str">
        <f t="shared" ca="1" si="634"/>
        <v/>
      </c>
      <c r="BU162" t="str">
        <f t="shared" ca="1" si="635"/>
        <v/>
      </c>
      <c r="BV162" t="str">
        <f t="shared" ca="1" si="636"/>
        <v/>
      </c>
      <c r="BW162" t="str">
        <f t="shared" ca="1" si="637"/>
        <v/>
      </c>
      <c r="BX162" t="str">
        <f t="shared" ca="1" si="638"/>
        <v/>
      </c>
      <c r="BY162" t="str">
        <f t="shared" ca="1" si="639"/>
        <v/>
      </c>
      <c r="BZ162" t="str">
        <f t="shared" ca="1" si="640"/>
        <v/>
      </c>
      <c r="CA162" t="str">
        <f t="shared" ca="1" si="641"/>
        <v/>
      </c>
      <c r="CB162" t="str">
        <f t="shared" ca="1" si="642"/>
        <v/>
      </c>
      <c r="CC162" t="str">
        <f t="shared" ca="1" si="643"/>
        <v/>
      </c>
      <c r="CD162" t="str">
        <f t="shared" ca="1" si="644"/>
        <v/>
      </c>
      <c r="CE162" t="str">
        <f t="shared" ca="1" si="645"/>
        <v/>
      </c>
      <c r="CF162" t="str">
        <f t="shared" ca="1" si="646"/>
        <v/>
      </c>
      <c r="CG162" t="str">
        <f t="shared" ca="1" si="647"/>
        <v/>
      </c>
      <c r="CH162" t="str">
        <f t="shared" ca="1" si="648"/>
        <v/>
      </c>
      <c r="CI162" t="str">
        <f t="shared" ca="1" si="649"/>
        <v/>
      </c>
      <c r="CJ162" t="str">
        <f t="shared" ca="1" si="650"/>
        <v/>
      </c>
      <c r="CK162" t="str">
        <f t="shared" ca="1" si="651"/>
        <v/>
      </c>
      <c r="CL162" t="str">
        <f t="shared" ca="1" si="652"/>
        <v/>
      </c>
      <c r="CM162" t="str">
        <f t="shared" ca="1" si="653"/>
        <v/>
      </c>
      <c r="CN162" t="str">
        <f t="shared" ca="1" si="654"/>
        <v/>
      </c>
      <c r="CO162" t="str">
        <f t="shared" ca="1" si="655"/>
        <v/>
      </c>
      <c r="CP162" t="str">
        <f t="shared" ca="1" si="656"/>
        <v/>
      </c>
      <c r="CQ162" t="str">
        <f t="shared" ca="1" si="657"/>
        <v/>
      </c>
      <c r="CR162" t="str">
        <f t="shared" ca="1" si="658"/>
        <v/>
      </c>
      <c r="CS162" t="str">
        <f t="shared" ca="1" si="659"/>
        <v/>
      </c>
      <c r="CT162" t="str">
        <f t="shared" ca="1" si="660"/>
        <v/>
      </c>
      <c r="CU162" t="str">
        <f t="shared" ca="1" si="661"/>
        <v/>
      </c>
      <c r="CV162" t="str">
        <f t="shared" ca="1" si="662"/>
        <v/>
      </c>
      <c r="CW162" t="str">
        <f t="shared" ca="1" si="663"/>
        <v/>
      </c>
      <c r="CX162" t="str">
        <f t="shared" ca="1" si="664"/>
        <v/>
      </c>
      <c r="CY162" t="str">
        <f t="shared" ca="1" si="665"/>
        <v/>
      </c>
      <c r="CZ162" t="str">
        <f t="shared" ca="1" si="666"/>
        <v/>
      </c>
      <c r="DA162" t="str">
        <f t="shared" ca="1" si="667"/>
        <v/>
      </c>
      <c r="DB162" t="str">
        <f t="shared" ca="1" si="668"/>
        <v/>
      </c>
      <c r="DC162" t="str">
        <f t="shared" ca="1" si="669"/>
        <v/>
      </c>
      <c r="DD162" t="str">
        <f t="shared" ca="1" si="670"/>
        <v/>
      </c>
      <c r="DE162" t="str">
        <f t="shared" ca="1" si="671"/>
        <v/>
      </c>
      <c r="DF162" t="str">
        <f t="shared" ca="1" si="672"/>
        <v/>
      </c>
      <c r="DG162" t="str">
        <f t="shared" ca="1" si="673"/>
        <v/>
      </c>
      <c r="DH162" t="str">
        <f t="shared" ca="1" si="674"/>
        <v/>
      </c>
      <c r="DI162" t="str">
        <f t="shared" ca="1" si="675"/>
        <v/>
      </c>
      <c r="DJ162" t="str">
        <f t="shared" ca="1" si="676"/>
        <v/>
      </c>
      <c r="DK162" t="str">
        <f t="shared" ca="1" si="677"/>
        <v/>
      </c>
      <c r="DL162" t="str">
        <f t="shared" ca="1" si="678"/>
        <v/>
      </c>
      <c r="DM162" t="str">
        <f t="shared" ca="1" si="679"/>
        <v/>
      </c>
      <c r="DN162" t="str">
        <f t="shared" ca="1" si="680"/>
        <v/>
      </c>
      <c r="DO162" t="str">
        <f t="shared" ca="1" si="681"/>
        <v/>
      </c>
      <c r="DP162" t="str">
        <f t="shared" ca="1" si="682"/>
        <v/>
      </c>
      <c r="DQ162" t="str">
        <f t="shared" ca="1" si="683"/>
        <v/>
      </c>
      <c r="DR162" t="str">
        <f t="shared" ca="1" si="684"/>
        <v/>
      </c>
      <c r="DS162" t="str">
        <f t="shared" ca="1" si="685"/>
        <v/>
      </c>
      <c r="DT162" t="str">
        <f t="shared" ca="1" si="686"/>
        <v/>
      </c>
      <c r="DU162" t="str">
        <f t="shared" ca="1" si="687"/>
        <v/>
      </c>
      <c r="DV162" t="str">
        <f t="shared" ca="1" si="575"/>
        <v/>
      </c>
      <c r="DW162" t="str">
        <f t="shared" ca="1" si="688"/>
        <v/>
      </c>
      <c r="DX162" t="str">
        <f t="shared" ca="1" si="689"/>
        <v/>
      </c>
      <c r="DY162" t="str">
        <f t="shared" ca="1" si="690"/>
        <v/>
      </c>
      <c r="DZ162" t="str">
        <f t="shared" ca="1" si="691"/>
        <v/>
      </c>
      <c r="EA162" t="str">
        <f t="shared" ca="1" si="692"/>
        <v/>
      </c>
      <c r="EB162" t="str">
        <f t="shared" ca="1" si="693"/>
        <v/>
      </c>
      <c r="EC162" t="str">
        <f t="shared" ca="1" si="694"/>
        <v/>
      </c>
      <c r="ED162" t="str">
        <f t="shared" ca="1" si="695"/>
        <v/>
      </c>
      <c r="EE162" t="str">
        <f t="shared" ca="1" si="696"/>
        <v/>
      </c>
      <c r="EF162" t="str">
        <f t="shared" ca="1" si="697"/>
        <v/>
      </c>
      <c r="EG162" t="str">
        <f t="shared" ca="1" si="698"/>
        <v/>
      </c>
      <c r="EH162" t="str">
        <f t="shared" ca="1" si="699"/>
        <v/>
      </c>
      <c r="EI162" t="str">
        <f t="shared" ca="1" si="700"/>
        <v/>
      </c>
      <c r="EJ162" t="str">
        <f t="shared" ca="1" si="701"/>
        <v/>
      </c>
      <c r="EK162" t="str">
        <f t="shared" ca="1" si="702"/>
        <v/>
      </c>
      <c r="EL162" t="str">
        <f t="shared" ca="1" si="703"/>
        <v/>
      </c>
      <c r="EM162" t="str">
        <f t="shared" ca="1" si="704"/>
        <v/>
      </c>
      <c r="EN162" t="str">
        <f t="shared" ca="1" si="705"/>
        <v/>
      </c>
      <c r="EO162" t="str">
        <f t="shared" ca="1" si="706"/>
        <v/>
      </c>
      <c r="EP162" t="str">
        <f t="shared" ca="1" si="707"/>
        <v/>
      </c>
      <c r="EQ162" t="str">
        <f t="shared" ca="1" si="708"/>
        <v/>
      </c>
      <c r="ER162" t="str">
        <f t="shared" ca="1" si="709"/>
        <v/>
      </c>
      <c r="ES162" t="str">
        <f t="shared" ca="1" si="710"/>
        <v/>
      </c>
      <c r="ET162" t="str">
        <f t="shared" ca="1" si="711"/>
        <v/>
      </c>
      <c r="EU162" t="str">
        <f t="shared" ca="1" si="712"/>
        <v/>
      </c>
      <c r="EV162" t="str">
        <f t="shared" ca="1" si="713"/>
        <v/>
      </c>
      <c r="EW162" t="str">
        <f t="shared" ca="1" si="714"/>
        <v/>
      </c>
      <c r="EX162" t="str">
        <f t="shared" ca="1" si="715"/>
        <v/>
      </c>
      <c r="EY162" t="str">
        <f t="shared" ca="1" si="716"/>
        <v/>
      </c>
      <c r="EZ162" t="str">
        <f t="shared" ca="1" si="717"/>
        <v/>
      </c>
      <c r="FA162" t="str">
        <f t="shared" ca="1" si="718"/>
        <v/>
      </c>
      <c r="FB162" t="str">
        <f t="shared" ca="1" si="719"/>
        <v/>
      </c>
      <c r="FC162" t="str">
        <f t="shared" ca="1" si="720"/>
        <v/>
      </c>
      <c r="FD162" t="str">
        <f t="shared" ca="1" si="721"/>
        <v/>
      </c>
      <c r="FE162" t="str">
        <f t="shared" ca="1" si="722"/>
        <v/>
      </c>
      <c r="FF162" t="str">
        <f t="shared" ca="1" si="723"/>
        <v/>
      </c>
      <c r="FG162" t="str">
        <f t="shared" ca="1" si="724"/>
        <v/>
      </c>
      <c r="FH162" t="str">
        <f t="shared" ca="1" si="725"/>
        <v/>
      </c>
      <c r="FI162" t="str">
        <f t="shared" ca="1" si="726"/>
        <v/>
      </c>
      <c r="FJ162" t="str">
        <f t="shared" ca="1" si="727"/>
        <v/>
      </c>
      <c r="FK162" t="str">
        <f t="shared" ca="1" si="728"/>
        <v/>
      </c>
      <c r="FL162" t="str">
        <f t="shared" ca="1" si="729"/>
        <v/>
      </c>
      <c r="FM162" t="str">
        <f t="shared" ca="1" si="730"/>
        <v/>
      </c>
      <c r="FN162" t="str">
        <f t="shared" ca="1" si="731"/>
        <v/>
      </c>
      <c r="FO162" t="str">
        <f t="shared" ca="1" si="732"/>
        <v/>
      </c>
      <c r="FP162" t="str">
        <f t="shared" ca="1" si="733"/>
        <v/>
      </c>
      <c r="FQ162" t="str">
        <f t="shared" ca="1" si="734"/>
        <v/>
      </c>
      <c r="FR162" t="str">
        <f t="shared" ca="1" si="735"/>
        <v/>
      </c>
      <c r="FS162" t="str">
        <f t="shared" ca="1" si="736"/>
        <v/>
      </c>
      <c r="FT162" t="str">
        <f t="shared" ca="1" si="737"/>
        <v/>
      </c>
      <c r="FU162" t="str">
        <f t="shared" ca="1" si="738"/>
        <v/>
      </c>
      <c r="FV162" t="str">
        <f t="shared" ca="1" si="739"/>
        <v/>
      </c>
      <c r="FW162" t="str">
        <f t="shared" ca="1" si="740"/>
        <v/>
      </c>
      <c r="FX162" t="str">
        <f t="shared" ca="1" si="741"/>
        <v/>
      </c>
      <c r="FY162" t="str">
        <f t="shared" ca="1" si="742"/>
        <v/>
      </c>
      <c r="FZ162" t="str">
        <f t="shared" ca="1" si="743"/>
        <v/>
      </c>
      <c r="GA162" t="str">
        <f t="shared" ca="1" si="744"/>
        <v/>
      </c>
      <c r="GB162" t="str">
        <f t="shared" ca="1" si="745"/>
        <v/>
      </c>
      <c r="GC162" t="str">
        <f t="shared" ca="1" si="746"/>
        <v/>
      </c>
      <c r="GD162" t="str">
        <f t="shared" ca="1" si="747"/>
        <v/>
      </c>
      <c r="GE162" t="str">
        <f t="shared" ca="1" si="748"/>
        <v/>
      </c>
      <c r="GF162" t="str">
        <f t="shared" ca="1" si="749"/>
        <v/>
      </c>
      <c r="GG162" t="str">
        <f t="shared" ca="1" si="750"/>
        <v/>
      </c>
      <c r="GH162" t="str">
        <f t="shared" ca="1" si="751"/>
        <v/>
      </c>
      <c r="GI162" t="str">
        <f t="shared" ca="1" si="752"/>
        <v/>
      </c>
      <c r="GJ162" t="str">
        <f t="shared" ca="1" si="753"/>
        <v/>
      </c>
      <c r="GK162" t="str">
        <f t="shared" ca="1" si="754"/>
        <v/>
      </c>
      <c r="GL162" t="str">
        <f t="shared" ca="1" si="755"/>
        <v/>
      </c>
      <c r="GM162" t="str">
        <f t="shared" ca="1" si="756"/>
        <v/>
      </c>
      <c r="GN162" t="str">
        <f t="shared" ca="1" si="757"/>
        <v/>
      </c>
      <c r="GO162" t="str">
        <f t="shared" ca="1" si="758"/>
        <v/>
      </c>
      <c r="GP162" t="str">
        <f t="shared" ca="1" si="759"/>
        <v/>
      </c>
      <c r="GQ162" t="str">
        <f t="shared" ca="1" si="760"/>
        <v/>
      </c>
      <c r="GR162" t="str">
        <f t="shared" ca="1" si="761"/>
        <v/>
      </c>
      <c r="GS162" t="str">
        <f t="shared" ca="1" si="762"/>
        <v/>
      </c>
      <c r="GT162" t="str">
        <f t="shared" ca="1" si="763"/>
        <v/>
      </c>
      <c r="GU162" t="str">
        <f t="shared" ca="1" si="764"/>
        <v/>
      </c>
      <c r="GV162" t="str">
        <f t="shared" ca="1" si="765"/>
        <v/>
      </c>
      <c r="GW162" t="str">
        <f t="shared" ca="1" si="766"/>
        <v/>
      </c>
      <c r="GX162" t="str">
        <f t="shared" ca="1" si="767"/>
        <v/>
      </c>
      <c r="GY162" t="str">
        <f t="shared" ca="1" si="768"/>
        <v/>
      </c>
      <c r="GZ162" t="str">
        <f t="shared" ca="1" si="769"/>
        <v/>
      </c>
      <c r="HA162" t="str">
        <f t="shared" ca="1" si="770"/>
        <v/>
      </c>
      <c r="HB162" t="str">
        <f t="shared" ca="1" si="771"/>
        <v/>
      </c>
      <c r="HC162" t="str">
        <f t="shared" ca="1" si="772"/>
        <v/>
      </c>
      <c r="HD162" t="str">
        <f t="shared" ca="1" si="773"/>
        <v/>
      </c>
      <c r="HE162" t="str">
        <f t="shared" ca="1" si="774"/>
        <v/>
      </c>
      <c r="HF162" t="str">
        <f t="shared" ca="1" si="775"/>
        <v/>
      </c>
      <c r="HG162" t="str">
        <f t="shared" ca="1" si="776"/>
        <v/>
      </c>
      <c r="HH162" t="str">
        <f t="shared" ca="1" si="777"/>
        <v/>
      </c>
      <c r="HI162" t="str">
        <f t="shared" ca="1" si="778"/>
        <v/>
      </c>
      <c r="HJ162" t="str">
        <f t="shared" ca="1" si="779"/>
        <v/>
      </c>
      <c r="HK162" t="str">
        <f t="shared" ca="1" si="780"/>
        <v/>
      </c>
      <c r="HL162" t="str">
        <f t="shared" ca="1" si="781"/>
        <v/>
      </c>
      <c r="HM162" t="str">
        <f t="shared" ca="1" si="782"/>
        <v/>
      </c>
      <c r="HN162" t="str">
        <f t="shared" ca="1" si="783"/>
        <v/>
      </c>
      <c r="HO162" t="str">
        <f t="shared" ca="1" si="784"/>
        <v/>
      </c>
      <c r="HP162" t="str">
        <f t="shared" ca="1" si="785"/>
        <v/>
      </c>
      <c r="HQ162" t="str">
        <f t="shared" ca="1" si="786"/>
        <v/>
      </c>
      <c r="HR162" t="str">
        <f t="shared" ca="1" si="787"/>
        <v/>
      </c>
      <c r="HS162" t="str">
        <f t="shared" ca="1" si="788"/>
        <v/>
      </c>
      <c r="HT162" t="str">
        <f t="shared" ca="1" si="789"/>
        <v/>
      </c>
      <c r="HU162" t="str">
        <f t="shared" ca="1" si="790"/>
        <v/>
      </c>
      <c r="HV162" t="str">
        <f t="shared" ca="1" si="791"/>
        <v/>
      </c>
      <c r="HW162" t="str">
        <f t="shared" ca="1" si="792"/>
        <v/>
      </c>
      <c r="HX162" t="str">
        <f t="shared" ca="1" si="793"/>
        <v/>
      </c>
      <c r="HY162" t="str">
        <f t="shared" ca="1" si="794"/>
        <v/>
      </c>
      <c r="HZ162" t="str">
        <f t="shared" ca="1" si="795"/>
        <v/>
      </c>
      <c r="IA162" t="str">
        <f t="shared" ca="1" si="796"/>
        <v/>
      </c>
      <c r="IB162" t="str">
        <f t="shared" ca="1" si="797"/>
        <v/>
      </c>
      <c r="IC162" t="str">
        <f t="shared" ca="1" si="798"/>
        <v/>
      </c>
      <c r="ID162" t="str">
        <f t="shared" ca="1" si="799"/>
        <v/>
      </c>
      <c r="IE162" t="str">
        <f t="shared" ca="1" si="800"/>
        <v/>
      </c>
      <c r="IF162" t="str">
        <f t="shared" ca="1" si="801"/>
        <v/>
      </c>
      <c r="IG162" t="str">
        <f t="shared" ca="1" si="802"/>
        <v/>
      </c>
      <c r="IH162" t="str">
        <f t="shared" ca="1" si="803"/>
        <v/>
      </c>
      <c r="II162" t="str">
        <f t="shared" ca="1" si="804"/>
        <v/>
      </c>
      <c r="IJ162" t="str">
        <f t="shared" ca="1" si="805"/>
        <v/>
      </c>
      <c r="IK162" t="str">
        <f t="shared" ca="1" si="806"/>
        <v/>
      </c>
      <c r="IL162" t="str">
        <f t="shared" ca="1" si="807"/>
        <v/>
      </c>
      <c r="IM162" t="str">
        <f t="shared" ca="1" si="808"/>
        <v/>
      </c>
      <c r="IN162" t="str">
        <f t="shared" ca="1" si="809"/>
        <v/>
      </c>
      <c r="IO162" t="str">
        <f t="shared" ca="1" si="810"/>
        <v/>
      </c>
      <c r="IP162" t="str">
        <f t="shared" ca="1" si="811"/>
        <v/>
      </c>
      <c r="IQ162" t="str">
        <f t="shared" ca="1" si="812"/>
        <v/>
      </c>
      <c r="IR162" t="str">
        <f t="shared" ca="1" si="813"/>
        <v/>
      </c>
      <c r="IS162" t="str">
        <f t="shared" ca="1" si="814"/>
        <v/>
      </c>
      <c r="IT162" t="str">
        <f t="shared" ca="1" si="815"/>
        <v/>
      </c>
      <c r="IU162" t="str">
        <f t="shared" ca="1" si="816"/>
        <v/>
      </c>
      <c r="IV162" t="str">
        <f t="shared" ca="1" si="817"/>
        <v/>
      </c>
      <c r="IW162" t="str">
        <f t="shared" ca="1" si="818"/>
        <v/>
      </c>
      <c r="IX162" t="str">
        <f t="shared" ca="1" si="819"/>
        <v/>
      </c>
      <c r="IY162" t="str">
        <f t="shared" ca="1" si="820"/>
        <v/>
      </c>
      <c r="IZ162" t="str">
        <f t="shared" ca="1" si="821"/>
        <v/>
      </c>
      <c r="JA162" t="str">
        <f t="shared" ca="1" si="822"/>
        <v/>
      </c>
      <c r="JB162" t="str">
        <f t="shared" ca="1" si="823"/>
        <v/>
      </c>
      <c r="JC162" t="str">
        <f t="shared" ca="1" si="824"/>
        <v/>
      </c>
      <c r="JD162" t="str">
        <f t="shared" ca="1" si="825"/>
        <v/>
      </c>
      <c r="JE162" t="str">
        <f t="shared" ca="1" si="826"/>
        <v/>
      </c>
      <c r="JF162" t="str">
        <f t="shared" ca="1" si="827"/>
        <v/>
      </c>
      <c r="JG162" t="str">
        <f t="shared" ca="1" si="828"/>
        <v/>
      </c>
      <c r="JH162" t="str">
        <f t="shared" ca="1" si="829"/>
        <v/>
      </c>
      <c r="JI162" t="str">
        <f t="shared" ca="1" si="830"/>
        <v/>
      </c>
      <c r="JJ162" t="str">
        <f t="shared" ca="1" si="831"/>
        <v/>
      </c>
      <c r="JK162" t="str">
        <f t="shared" ca="1" si="832"/>
        <v/>
      </c>
      <c r="JL162" t="str">
        <f t="shared" ca="1" si="833"/>
        <v/>
      </c>
      <c r="JM162" t="str">
        <f t="shared" ca="1" si="834"/>
        <v/>
      </c>
      <c r="JN162" t="str">
        <f t="shared" ca="1" si="835"/>
        <v/>
      </c>
      <c r="JO162" t="str">
        <f t="shared" ca="1" si="836"/>
        <v/>
      </c>
      <c r="JP162" t="str">
        <f t="shared" ca="1" si="837"/>
        <v/>
      </c>
      <c r="JQ162" t="str">
        <f t="shared" ca="1" si="838"/>
        <v/>
      </c>
      <c r="JR162" t="str">
        <f t="shared" ca="1" si="839"/>
        <v/>
      </c>
      <c r="JS162" t="str">
        <f t="shared" ca="1" si="840"/>
        <v/>
      </c>
      <c r="JT162" t="str">
        <f t="shared" ca="1" si="841"/>
        <v/>
      </c>
      <c r="JU162" t="str">
        <f t="shared" ca="1" si="842"/>
        <v/>
      </c>
    </row>
    <row r="163" spans="1:281" x14ac:dyDescent="0.25">
      <c r="A163">
        <f t="shared" si="843"/>
        <v>162</v>
      </c>
      <c r="B163" t="str">
        <f t="shared" ca="1" si="572"/>
        <v/>
      </c>
      <c r="C163">
        <v>7</v>
      </c>
      <c r="D163">
        <f t="shared" si="576"/>
        <v>162</v>
      </c>
      <c r="E163">
        <f t="shared" si="577"/>
        <v>12</v>
      </c>
      <c r="F163">
        <f ca="1">COUNT((AD163,AP163,BB163,BN163,BZ163,CL163,CX163,DJ163,DV163,EH163,ET163,FF163,FR163,GD163,GP163,HB163,HN163,HZ163,IL163,IX163,JJ163,JV163,KH163,KT163,LF163,LR163))</f>
        <v>0</v>
      </c>
      <c r="G163">
        <f t="shared" ca="1" si="578"/>
        <v>0</v>
      </c>
      <c r="H163">
        <f t="shared" ca="1" si="579"/>
        <v>0</v>
      </c>
      <c r="I163">
        <f t="shared" ca="1" si="573"/>
        <v>0</v>
      </c>
      <c r="J163">
        <f t="shared" ca="1" si="580"/>
        <v>0</v>
      </c>
      <c r="K163">
        <f t="shared" ca="1" si="581"/>
        <v>-1</v>
      </c>
      <c r="L163">
        <f t="shared" ca="1" si="844"/>
        <v>9</v>
      </c>
      <c r="M163">
        <f t="shared" ca="1" si="582"/>
        <v>0</v>
      </c>
      <c r="N163">
        <f t="shared" ca="1" si="845"/>
        <v>65</v>
      </c>
      <c r="O163">
        <f t="shared" ca="1" si="583"/>
        <v>-1</v>
      </c>
      <c r="P163">
        <f t="shared" ca="1" si="846"/>
        <v>9</v>
      </c>
      <c r="Q163">
        <f t="shared" ca="1" si="584"/>
        <v>0</v>
      </c>
      <c r="R163">
        <f t="shared" ca="1" si="585"/>
        <v>0</v>
      </c>
      <c r="S163">
        <f t="shared" ca="1" si="586"/>
        <v>0</v>
      </c>
      <c r="T163">
        <f t="shared" ca="1" si="587"/>
        <v>0</v>
      </c>
      <c r="U163" t="str">
        <f t="shared" ca="1" si="574"/>
        <v>999999999999</v>
      </c>
      <c r="V163">
        <f t="shared" ca="1" si="847"/>
        <v>0</v>
      </c>
      <c r="W163">
        <f t="shared" si="588"/>
        <v>162</v>
      </c>
      <c r="X163" t="e">
        <f t="shared" ca="1" si="848"/>
        <v>#N/A</v>
      </c>
      <c r="Y163">
        <f t="shared" ca="1" si="589"/>
        <v>0</v>
      </c>
      <c r="Z163" t="str">
        <f t="shared" ca="1" si="590"/>
        <v>999zz</v>
      </c>
      <c r="AA163">
        <f t="shared" ca="1" si="849"/>
        <v>350</v>
      </c>
      <c r="AB163">
        <f t="shared" si="591"/>
        <v>162</v>
      </c>
      <c r="AC163" t="e">
        <f t="shared" ca="1" si="850"/>
        <v>#N/A</v>
      </c>
      <c r="AD163" t="str">
        <f t="shared" ca="1" si="592"/>
        <v/>
      </c>
      <c r="AE163" t="str">
        <f t="shared" ca="1" si="593"/>
        <v/>
      </c>
      <c r="AF163" t="str">
        <f t="shared" ca="1" si="594"/>
        <v/>
      </c>
      <c r="AG163" t="str">
        <f t="shared" ca="1" si="595"/>
        <v/>
      </c>
      <c r="AH163" t="str">
        <f t="shared" ca="1" si="596"/>
        <v/>
      </c>
      <c r="AI163" t="str">
        <f t="shared" ca="1" si="597"/>
        <v/>
      </c>
      <c r="AJ163" t="str">
        <f t="shared" ca="1" si="598"/>
        <v/>
      </c>
      <c r="AK163" t="str">
        <f t="shared" ca="1" si="599"/>
        <v/>
      </c>
      <c r="AL163" t="str">
        <f t="shared" ca="1" si="600"/>
        <v/>
      </c>
      <c r="AM163" t="str">
        <f t="shared" ca="1" si="601"/>
        <v/>
      </c>
      <c r="AN163" t="str">
        <f t="shared" ca="1" si="602"/>
        <v/>
      </c>
      <c r="AO163" t="str">
        <f t="shared" ca="1" si="603"/>
        <v/>
      </c>
      <c r="AP163" t="str">
        <f t="shared" ca="1" si="604"/>
        <v/>
      </c>
      <c r="AQ163" t="str">
        <f t="shared" ca="1" si="605"/>
        <v/>
      </c>
      <c r="AR163" t="str">
        <f t="shared" ca="1" si="606"/>
        <v/>
      </c>
      <c r="AS163" t="str">
        <f t="shared" ca="1" si="607"/>
        <v/>
      </c>
      <c r="AT163" t="str">
        <f t="shared" ca="1" si="608"/>
        <v/>
      </c>
      <c r="AU163" t="str">
        <f t="shared" ca="1" si="609"/>
        <v/>
      </c>
      <c r="AV163" t="str">
        <f t="shared" ca="1" si="610"/>
        <v/>
      </c>
      <c r="AW163" t="str">
        <f t="shared" ca="1" si="611"/>
        <v/>
      </c>
      <c r="AX163" t="str">
        <f t="shared" ca="1" si="612"/>
        <v/>
      </c>
      <c r="AY163" t="str">
        <f t="shared" ca="1" si="613"/>
        <v/>
      </c>
      <c r="AZ163" t="str">
        <f t="shared" ca="1" si="614"/>
        <v/>
      </c>
      <c r="BA163" t="str">
        <f t="shared" ca="1" si="615"/>
        <v/>
      </c>
      <c r="BB163" t="str">
        <f t="shared" ca="1" si="616"/>
        <v/>
      </c>
      <c r="BC163" t="str">
        <f t="shared" ca="1" si="617"/>
        <v/>
      </c>
      <c r="BD163" t="str">
        <f t="shared" ca="1" si="618"/>
        <v/>
      </c>
      <c r="BE163" t="str">
        <f t="shared" ca="1" si="619"/>
        <v/>
      </c>
      <c r="BF163" t="str">
        <f t="shared" ca="1" si="620"/>
        <v/>
      </c>
      <c r="BG163" t="str">
        <f t="shared" ca="1" si="621"/>
        <v/>
      </c>
      <c r="BH163" t="str">
        <f t="shared" ca="1" si="622"/>
        <v/>
      </c>
      <c r="BI163" t="str">
        <f t="shared" ca="1" si="623"/>
        <v/>
      </c>
      <c r="BJ163" t="str">
        <f t="shared" ca="1" si="624"/>
        <v/>
      </c>
      <c r="BK163" t="str">
        <f t="shared" ca="1" si="625"/>
        <v/>
      </c>
      <c r="BL163" t="str">
        <f t="shared" ca="1" si="626"/>
        <v/>
      </c>
      <c r="BM163" t="str">
        <f t="shared" ca="1" si="627"/>
        <v/>
      </c>
      <c r="BN163" t="str">
        <f t="shared" ca="1" si="628"/>
        <v/>
      </c>
      <c r="BO163" t="str">
        <f t="shared" ca="1" si="629"/>
        <v/>
      </c>
      <c r="BP163" t="str">
        <f t="shared" ca="1" si="630"/>
        <v/>
      </c>
      <c r="BQ163" t="str">
        <f t="shared" ca="1" si="631"/>
        <v/>
      </c>
      <c r="BR163" t="str">
        <f t="shared" ca="1" si="632"/>
        <v/>
      </c>
      <c r="BS163" t="str">
        <f t="shared" ca="1" si="633"/>
        <v/>
      </c>
      <c r="BT163" t="str">
        <f t="shared" ca="1" si="634"/>
        <v/>
      </c>
      <c r="BU163" t="str">
        <f t="shared" ca="1" si="635"/>
        <v/>
      </c>
      <c r="BV163" t="str">
        <f t="shared" ca="1" si="636"/>
        <v/>
      </c>
      <c r="BW163" t="str">
        <f t="shared" ca="1" si="637"/>
        <v/>
      </c>
      <c r="BX163" t="str">
        <f t="shared" ca="1" si="638"/>
        <v/>
      </c>
      <c r="BY163" t="str">
        <f t="shared" ca="1" si="639"/>
        <v/>
      </c>
      <c r="BZ163" t="str">
        <f t="shared" ca="1" si="640"/>
        <v/>
      </c>
      <c r="CA163" t="str">
        <f t="shared" ca="1" si="641"/>
        <v/>
      </c>
      <c r="CB163" t="str">
        <f t="shared" ca="1" si="642"/>
        <v/>
      </c>
      <c r="CC163" t="str">
        <f t="shared" ca="1" si="643"/>
        <v/>
      </c>
      <c r="CD163" t="str">
        <f t="shared" ca="1" si="644"/>
        <v/>
      </c>
      <c r="CE163" t="str">
        <f t="shared" ca="1" si="645"/>
        <v/>
      </c>
      <c r="CF163" t="str">
        <f t="shared" ca="1" si="646"/>
        <v/>
      </c>
      <c r="CG163" t="str">
        <f t="shared" ca="1" si="647"/>
        <v/>
      </c>
      <c r="CH163" t="str">
        <f t="shared" ca="1" si="648"/>
        <v/>
      </c>
      <c r="CI163" t="str">
        <f t="shared" ca="1" si="649"/>
        <v/>
      </c>
      <c r="CJ163" t="str">
        <f t="shared" ca="1" si="650"/>
        <v/>
      </c>
      <c r="CK163" t="str">
        <f t="shared" ca="1" si="651"/>
        <v/>
      </c>
      <c r="CL163" t="str">
        <f t="shared" ca="1" si="652"/>
        <v/>
      </c>
      <c r="CM163" t="str">
        <f t="shared" ca="1" si="653"/>
        <v/>
      </c>
      <c r="CN163" t="str">
        <f t="shared" ca="1" si="654"/>
        <v/>
      </c>
      <c r="CO163" t="str">
        <f t="shared" ca="1" si="655"/>
        <v/>
      </c>
      <c r="CP163" t="str">
        <f t="shared" ca="1" si="656"/>
        <v/>
      </c>
      <c r="CQ163" t="str">
        <f t="shared" ca="1" si="657"/>
        <v/>
      </c>
      <c r="CR163" t="str">
        <f t="shared" ca="1" si="658"/>
        <v/>
      </c>
      <c r="CS163" t="str">
        <f t="shared" ca="1" si="659"/>
        <v/>
      </c>
      <c r="CT163" t="str">
        <f t="shared" ca="1" si="660"/>
        <v/>
      </c>
      <c r="CU163" t="str">
        <f t="shared" ca="1" si="661"/>
        <v/>
      </c>
      <c r="CV163" t="str">
        <f t="shared" ca="1" si="662"/>
        <v/>
      </c>
      <c r="CW163" t="str">
        <f t="shared" ca="1" si="663"/>
        <v/>
      </c>
      <c r="CX163" t="str">
        <f t="shared" ca="1" si="664"/>
        <v/>
      </c>
      <c r="CY163" t="str">
        <f t="shared" ca="1" si="665"/>
        <v/>
      </c>
      <c r="CZ163" t="str">
        <f t="shared" ca="1" si="666"/>
        <v/>
      </c>
      <c r="DA163" t="str">
        <f t="shared" ca="1" si="667"/>
        <v/>
      </c>
      <c r="DB163" t="str">
        <f t="shared" ca="1" si="668"/>
        <v/>
      </c>
      <c r="DC163" t="str">
        <f t="shared" ca="1" si="669"/>
        <v/>
      </c>
      <c r="DD163" t="str">
        <f t="shared" ca="1" si="670"/>
        <v/>
      </c>
      <c r="DE163" t="str">
        <f t="shared" ca="1" si="671"/>
        <v/>
      </c>
      <c r="DF163" t="str">
        <f t="shared" ca="1" si="672"/>
        <v/>
      </c>
      <c r="DG163" t="str">
        <f t="shared" ca="1" si="673"/>
        <v/>
      </c>
      <c r="DH163" t="str">
        <f t="shared" ca="1" si="674"/>
        <v/>
      </c>
      <c r="DI163" t="str">
        <f t="shared" ca="1" si="675"/>
        <v/>
      </c>
      <c r="DJ163" t="str">
        <f t="shared" ca="1" si="676"/>
        <v/>
      </c>
      <c r="DK163" t="str">
        <f t="shared" ca="1" si="677"/>
        <v/>
      </c>
      <c r="DL163" t="str">
        <f t="shared" ca="1" si="678"/>
        <v/>
      </c>
      <c r="DM163" t="str">
        <f t="shared" ca="1" si="679"/>
        <v/>
      </c>
      <c r="DN163" t="str">
        <f t="shared" ca="1" si="680"/>
        <v/>
      </c>
      <c r="DO163" t="str">
        <f t="shared" ca="1" si="681"/>
        <v/>
      </c>
      <c r="DP163" t="str">
        <f t="shared" ca="1" si="682"/>
        <v/>
      </c>
      <c r="DQ163" t="str">
        <f t="shared" ca="1" si="683"/>
        <v/>
      </c>
      <c r="DR163" t="str">
        <f t="shared" ca="1" si="684"/>
        <v/>
      </c>
      <c r="DS163" t="str">
        <f t="shared" ca="1" si="685"/>
        <v/>
      </c>
      <c r="DT163" t="str">
        <f t="shared" ca="1" si="686"/>
        <v/>
      </c>
      <c r="DU163" t="str">
        <f t="shared" ca="1" si="687"/>
        <v/>
      </c>
      <c r="DV163" t="str">
        <f t="shared" ca="1" si="575"/>
        <v/>
      </c>
      <c r="DW163" t="str">
        <f t="shared" ca="1" si="688"/>
        <v/>
      </c>
      <c r="DX163" t="str">
        <f t="shared" ca="1" si="689"/>
        <v/>
      </c>
      <c r="DY163" t="str">
        <f t="shared" ca="1" si="690"/>
        <v/>
      </c>
      <c r="DZ163" t="str">
        <f t="shared" ca="1" si="691"/>
        <v/>
      </c>
      <c r="EA163" t="str">
        <f t="shared" ca="1" si="692"/>
        <v/>
      </c>
      <c r="EB163" t="str">
        <f t="shared" ca="1" si="693"/>
        <v/>
      </c>
      <c r="EC163" t="str">
        <f t="shared" ca="1" si="694"/>
        <v/>
      </c>
      <c r="ED163" t="str">
        <f t="shared" ca="1" si="695"/>
        <v/>
      </c>
      <c r="EE163" t="str">
        <f t="shared" ca="1" si="696"/>
        <v/>
      </c>
      <c r="EF163" t="str">
        <f t="shared" ca="1" si="697"/>
        <v/>
      </c>
      <c r="EG163" t="str">
        <f t="shared" ca="1" si="698"/>
        <v/>
      </c>
      <c r="EH163" t="str">
        <f t="shared" ca="1" si="699"/>
        <v/>
      </c>
      <c r="EI163" t="str">
        <f t="shared" ca="1" si="700"/>
        <v/>
      </c>
      <c r="EJ163" t="str">
        <f t="shared" ca="1" si="701"/>
        <v/>
      </c>
      <c r="EK163" t="str">
        <f t="shared" ca="1" si="702"/>
        <v/>
      </c>
      <c r="EL163" t="str">
        <f t="shared" ca="1" si="703"/>
        <v/>
      </c>
      <c r="EM163" t="str">
        <f t="shared" ca="1" si="704"/>
        <v/>
      </c>
      <c r="EN163" t="str">
        <f t="shared" ca="1" si="705"/>
        <v/>
      </c>
      <c r="EO163" t="str">
        <f t="shared" ca="1" si="706"/>
        <v/>
      </c>
      <c r="EP163" t="str">
        <f t="shared" ca="1" si="707"/>
        <v/>
      </c>
      <c r="EQ163" t="str">
        <f t="shared" ca="1" si="708"/>
        <v/>
      </c>
      <c r="ER163" t="str">
        <f t="shared" ca="1" si="709"/>
        <v/>
      </c>
      <c r="ES163" t="str">
        <f t="shared" ca="1" si="710"/>
        <v/>
      </c>
      <c r="ET163" t="str">
        <f t="shared" ca="1" si="711"/>
        <v/>
      </c>
      <c r="EU163" t="str">
        <f t="shared" ca="1" si="712"/>
        <v/>
      </c>
      <c r="EV163" t="str">
        <f t="shared" ca="1" si="713"/>
        <v/>
      </c>
      <c r="EW163" t="str">
        <f t="shared" ca="1" si="714"/>
        <v/>
      </c>
      <c r="EX163" t="str">
        <f t="shared" ca="1" si="715"/>
        <v/>
      </c>
      <c r="EY163" t="str">
        <f t="shared" ca="1" si="716"/>
        <v/>
      </c>
      <c r="EZ163" t="str">
        <f t="shared" ca="1" si="717"/>
        <v/>
      </c>
      <c r="FA163" t="str">
        <f t="shared" ca="1" si="718"/>
        <v/>
      </c>
      <c r="FB163" t="str">
        <f t="shared" ca="1" si="719"/>
        <v/>
      </c>
      <c r="FC163" t="str">
        <f t="shared" ca="1" si="720"/>
        <v/>
      </c>
      <c r="FD163" t="str">
        <f t="shared" ca="1" si="721"/>
        <v/>
      </c>
      <c r="FE163" t="str">
        <f t="shared" ca="1" si="722"/>
        <v/>
      </c>
      <c r="FF163" t="str">
        <f t="shared" ca="1" si="723"/>
        <v/>
      </c>
      <c r="FG163" t="str">
        <f t="shared" ca="1" si="724"/>
        <v/>
      </c>
      <c r="FH163" t="str">
        <f t="shared" ca="1" si="725"/>
        <v/>
      </c>
      <c r="FI163" t="str">
        <f t="shared" ca="1" si="726"/>
        <v/>
      </c>
      <c r="FJ163" t="str">
        <f t="shared" ca="1" si="727"/>
        <v/>
      </c>
      <c r="FK163" t="str">
        <f t="shared" ca="1" si="728"/>
        <v/>
      </c>
      <c r="FL163" t="str">
        <f t="shared" ca="1" si="729"/>
        <v/>
      </c>
      <c r="FM163" t="str">
        <f t="shared" ca="1" si="730"/>
        <v/>
      </c>
      <c r="FN163" t="str">
        <f t="shared" ca="1" si="731"/>
        <v/>
      </c>
      <c r="FO163" t="str">
        <f t="shared" ca="1" si="732"/>
        <v/>
      </c>
      <c r="FP163" t="str">
        <f t="shared" ca="1" si="733"/>
        <v/>
      </c>
      <c r="FQ163" t="str">
        <f t="shared" ca="1" si="734"/>
        <v/>
      </c>
      <c r="FR163" t="str">
        <f t="shared" ca="1" si="735"/>
        <v/>
      </c>
      <c r="FS163" t="str">
        <f t="shared" ca="1" si="736"/>
        <v/>
      </c>
      <c r="FT163" t="str">
        <f t="shared" ca="1" si="737"/>
        <v/>
      </c>
      <c r="FU163" t="str">
        <f t="shared" ca="1" si="738"/>
        <v/>
      </c>
      <c r="FV163" t="str">
        <f t="shared" ca="1" si="739"/>
        <v/>
      </c>
      <c r="FW163" t="str">
        <f t="shared" ca="1" si="740"/>
        <v/>
      </c>
      <c r="FX163" t="str">
        <f t="shared" ca="1" si="741"/>
        <v/>
      </c>
      <c r="FY163" t="str">
        <f t="shared" ca="1" si="742"/>
        <v/>
      </c>
      <c r="FZ163" t="str">
        <f t="shared" ca="1" si="743"/>
        <v/>
      </c>
      <c r="GA163" t="str">
        <f t="shared" ca="1" si="744"/>
        <v/>
      </c>
      <c r="GB163" t="str">
        <f t="shared" ca="1" si="745"/>
        <v/>
      </c>
      <c r="GC163" t="str">
        <f t="shared" ca="1" si="746"/>
        <v/>
      </c>
      <c r="GD163" t="str">
        <f t="shared" ca="1" si="747"/>
        <v/>
      </c>
      <c r="GE163" t="str">
        <f t="shared" ca="1" si="748"/>
        <v/>
      </c>
      <c r="GF163" t="str">
        <f t="shared" ca="1" si="749"/>
        <v/>
      </c>
      <c r="GG163" t="str">
        <f t="shared" ca="1" si="750"/>
        <v/>
      </c>
      <c r="GH163" t="str">
        <f t="shared" ca="1" si="751"/>
        <v/>
      </c>
      <c r="GI163" t="str">
        <f t="shared" ca="1" si="752"/>
        <v/>
      </c>
      <c r="GJ163" t="str">
        <f t="shared" ca="1" si="753"/>
        <v/>
      </c>
      <c r="GK163" t="str">
        <f t="shared" ca="1" si="754"/>
        <v/>
      </c>
      <c r="GL163" t="str">
        <f t="shared" ca="1" si="755"/>
        <v/>
      </c>
      <c r="GM163" t="str">
        <f t="shared" ca="1" si="756"/>
        <v/>
      </c>
      <c r="GN163" t="str">
        <f t="shared" ca="1" si="757"/>
        <v/>
      </c>
      <c r="GO163" t="str">
        <f t="shared" ca="1" si="758"/>
        <v/>
      </c>
      <c r="GP163" t="str">
        <f t="shared" ca="1" si="759"/>
        <v/>
      </c>
      <c r="GQ163" t="str">
        <f t="shared" ca="1" si="760"/>
        <v/>
      </c>
      <c r="GR163" t="str">
        <f t="shared" ca="1" si="761"/>
        <v/>
      </c>
      <c r="GS163" t="str">
        <f t="shared" ca="1" si="762"/>
        <v/>
      </c>
      <c r="GT163" t="str">
        <f t="shared" ca="1" si="763"/>
        <v/>
      </c>
      <c r="GU163" t="str">
        <f t="shared" ca="1" si="764"/>
        <v/>
      </c>
      <c r="GV163" t="str">
        <f t="shared" ca="1" si="765"/>
        <v/>
      </c>
      <c r="GW163" t="str">
        <f t="shared" ca="1" si="766"/>
        <v/>
      </c>
      <c r="GX163" t="str">
        <f t="shared" ca="1" si="767"/>
        <v/>
      </c>
      <c r="GY163" t="str">
        <f t="shared" ca="1" si="768"/>
        <v/>
      </c>
      <c r="GZ163" t="str">
        <f t="shared" ca="1" si="769"/>
        <v/>
      </c>
      <c r="HA163" t="str">
        <f t="shared" ca="1" si="770"/>
        <v/>
      </c>
      <c r="HB163" t="str">
        <f t="shared" ca="1" si="771"/>
        <v/>
      </c>
      <c r="HC163" t="str">
        <f t="shared" ca="1" si="772"/>
        <v/>
      </c>
      <c r="HD163" t="str">
        <f t="shared" ca="1" si="773"/>
        <v/>
      </c>
      <c r="HE163" t="str">
        <f t="shared" ca="1" si="774"/>
        <v/>
      </c>
      <c r="HF163" t="str">
        <f t="shared" ca="1" si="775"/>
        <v/>
      </c>
      <c r="HG163" t="str">
        <f t="shared" ca="1" si="776"/>
        <v/>
      </c>
      <c r="HH163" t="str">
        <f t="shared" ca="1" si="777"/>
        <v/>
      </c>
      <c r="HI163" t="str">
        <f t="shared" ca="1" si="778"/>
        <v/>
      </c>
      <c r="HJ163" t="str">
        <f t="shared" ca="1" si="779"/>
        <v/>
      </c>
      <c r="HK163" t="str">
        <f t="shared" ca="1" si="780"/>
        <v/>
      </c>
      <c r="HL163" t="str">
        <f t="shared" ca="1" si="781"/>
        <v/>
      </c>
      <c r="HM163" t="str">
        <f t="shared" ca="1" si="782"/>
        <v/>
      </c>
      <c r="HN163" t="str">
        <f t="shared" ca="1" si="783"/>
        <v/>
      </c>
      <c r="HO163" t="str">
        <f t="shared" ca="1" si="784"/>
        <v/>
      </c>
      <c r="HP163" t="str">
        <f t="shared" ca="1" si="785"/>
        <v/>
      </c>
      <c r="HQ163" t="str">
        <f t="shared" ca="1" si="786"/>
        <v/>
      </c>
      <c r="HR163" t="str">
        <f t="shared" ca="1" si="787"/>
        <v/>
      </c>
      <c r="HS163" t="str">
        <f t="shared" ca="1" si="788"/>
        <v/>
      </c>
      <c r="HT163" t="str">
        <f t="shared" ca="1" si="789"/>
        <v/>
      </c>
      <c r="HU163" t="str">
        <f t="shared" ca="1" si="790"/>
        <v/>
      </c>
      <c r="HV163" t="str">
        <f t="shared" ca="1" si="791"/>
        <v/>
      </c>
      <c r="HW163" t="str">
        <f t="shared" ca="1" si="792"/>
        <v/>
      </c>
      <c r="HX163" t="str">
        <f t="shared" ca="1" si="793"/>
        <v/>
      </c>
      <c r="HY163" t="str">
        <f t="shared" ca="1" si="794"/>
        <v/>
      </c>
      <c r="HZ163" t="str">
        <f t="shared" ca="1" si="795"/>
        <v/>
      </c>
      <c r="IA163" t="str">
        <f t="shared" ca="1" si="796"/>
        <v/>
      </c>
      <c r="IB163" t="str">
        <f t="shared" ca="1" si="797"/>
        <v/>
      </c>
      <c r="IC163" t="str">
        <f t="shared" ca="1" si="798"/>
        <v/>
      </c>
      <c r="ID163" t="str">
        <f t="shared" ca="1" si="799"/>
        <v/>
      </c>
      <c r="IE163" t="str">
        <f t="shared" ca="1" si="800"/>
        <v/>
      </c>
      <c r="IF163" t="str">
        <f t="shared" ca="1" si="801"/>
        <v/>
      </c>
      <c r="IG163" t="str">
        <f t="shared" ca="1" si="802"/>
        <v/>
      </c>
      <c r="IH163" t="str">
        <f t="shared" ca="1" si="803"/>
        <v/>
      </c>
      <c r="II163" t="str">
        <f t="shared" ca="1" si="804"/>
        <v/>
      </c>
      <c r="IJ163" t="str">
        <f t="shared" ca="1" si="805"/>
        <v/>
      </c>
      <c r="IK163" t="str">
        <f t="shared" ca="1" si="806"/>
        <v/>
      </c>
      <c r="IL163" t="str">
        <f t="shared" ca="1" si="807"/>
        <v/>
      </c>
      <c r="IM163" t="str">
        <f t="shared" ca="1" si="808"/>
        <v/>
      </c>
      <c r="IN163" t="str">
        <f t="shared" ca="1" si="809"/>
        <v/>
      </c>
      <c r="IO163" t="str">
        <f t="shared" ca="1" si="810"/>
        <v/>
      </c>
      <c r="IP163" t="str">
        <f t="shared" ca="1" si="811"/>
        <v/>
      </c>
      <c r="IQ163" t="str">
        <f t="shared" ca="1" si="812"/>
        <v/>
      </c>
      <c r="IR163" t="str">
        <f t="shared" ca="1" si="813"/>
        <v/>
      </c>
      <c r="IS163" t="str">
        <f t="shared" ca="1" si="814"/>
        <v/>
      </c>
      <c r="IT163" t="str">
        <f t="shared" ca="1" si="815"/>
        <v/>
      </c>
      <c r="IU163" t="str">
        <f t="shared" ca="1" si="816"/>
        <v/>
      </c>
      <c r="IV163" t="str">
        <f t="shared" ca="1" si="817"/>
        <v/>
      </c>
      <c r="IW163" t="str">
        <f t="shared" ca="1" si="818"/>
        <v/>
      </c>
      <c r="IX163" t="str">
        <f t="shared" ca="1" si="819"/>
        <v/>
      </c>
      <c r="IY163" t="str">
        <f t="shared" ca="1" si="820"/>
        <v/>
      </c>
      <c r="IZ163" t="str">
        <f t="shared" ca="1" si="821"/>
        <v/>
      </c>
      <c r="JA163" t="str">
        <f t="shared" ca="1" si="822"/>
        <v/>
      </c>
      <c r="JB163" t="str">
        <f t="shared" ca="1" si="823"/>
        <v/>
      </c>
      <c r="JC163" t="str">
        <f t="shared" ca="1" si="824"/>
        <v/>
      </c>
      <c r="JD163" t="str">
        <f t="shared" ca="1" si="825"/>
        <v/>
      </c>
      <c r="JE163" t="str">
        <f t="shared" ca="1" si="826"/>
        <v/>
      </c>
      <c r="JF163" t="str">
        <f t="shared" ca="1" si="827"/>
        <v/>
      </c>
      <c r="JG163" t="str">
        <f t="shared" ca="1" si="828"/>
        <v/>
      </c>
      <c r="JH163" t="str">
        <f t="shared" ca="1" si="829"/>
        <v/>
      </c>
      <c r="JI163" t="str">
        <f t="shared" ca="1" si="830"/>
        <v/>
      </c>
      <c r="JJ163" t="str">
        <f t="shared" ca="1" si="831"/>
        <v/>
      </c>
      <c r="JK163" t="str">
        <f t="shared" ca="1" si="832"/>
        <v/>
      </c>
      <c r="JL163" t="str">
        <f t="shared" ca="1" si="833"/>
        <v/>
      </c>
      <c r="JM163" t="str">
        <f t="shared" ca="1" si="834"/>
        <v/>
      </c>
      <c r="JN163" t="str">
        <f t="shared" ca="1" si="835"/>
        <v/>
      </c>
      <c r="JO163" t="str">
        <f t="shared" ca="1" si="836"/>
        <v/>
      </c>
      <c r="JP163" t="str">
        <f t="shared" ca="1" si="837"/>
        <v/>
      </c>
      <c r="JQ163" t="str">
        <f t="shared" ca="1" si="838"/>
        <v/>
      </c>
      <c r="JR163" t="str">
        <f t="shared" ca="1" si="839"/>
        <v/>
      </c>
      <c r="JS163" t="str">
        <f t="shared" ca="1" si="840"/>
        <v/>
      </c>
      <c r="JT163" t="str">
        <f t="shared" ca="1" si="841"/>
        <v/>
      </c>
      <c r="JU163" t="str">
        <f t="shared" ca="1" si="842"/>
        <v/>
      </c>
    </row>
    <row r="164" spans="1:281" x14ac:dyDescent="0.25">
      <c r="A164">
        <f t="shared" si="843"/>
        <v>163</v>
      </c>
      <c r="B164" t="str">
        <f t="shared" ca="1" si="572"/>
        <v/>
      </c>
      <c r="C164">
        <v>7</v>
      </c>
      <c r="D164">
        <f t="shared" si="576"/>
        <v>163</v>
      </c>
      <c r="E164">
        <f t="shared" si="577"/>
        <v>13</v>
      </c>
      <c r="F164">
        <f ca="1">COUNT((AD164,AP164,BB164,BN164,BZ164,CL164,CX164,DJ164,DV164,EH164,ET164,FF164,FR164,GD164,GP164,HB164,HN164,HZ164,IL164,IX164,JJ164,JV164,KH164,KT164,LF164,LR164))</f>
        <v>0</v>
      </c>
      <c r="G164">
        <f t="shared" ca="1" si="578"/>
        <v>0</v>
      </c>
      <c r="H164">
        <f t="shared" ca="1" si="579"/>
        <v>0</v>
      </c>
      <c r="I164">
        <f t="shared" ca="1" si="573"/>
        <v>0</v>
      </c>
      <c r="J164">
        <f t="shared" ca="1" si="580"/>
        <v>0</v>
      </c>
      <c r="K164">
        <f t="shared" ca="1" si="581"/>
        <v>-1</v>
      </c>
      <c r="L164">
        <f t="shared" ca="1" si="844"/>
        <v>9</v>
      </c>
      <c r="M164">
        <f t="shared" ca="1" si="582"/>
        <v>0</v>
      </c>
      <c r="N164">
        <f t="shared" ca="1" si="845"/>
        <v>65</v>
      </c>
      <c r="O164">
        <f t="shared" ca="1" si="583"/>
        <v>-1</v>
      </c>
      <c r="P164">
        <f t="shared" ca="1" si="846"/>
        <v>9</v>
      </c>
      <c r="Q164">
        <f t="shared" ca="1" si="584"/>
        <v>0</v>
      </c>
      <c r="R164">
        <f t="shared" ca="1" si="585"/>
        <v>0</v>
      </c>
      <c r="S164">
        <f t="shared" ca="1" si="586"/>
        <v>0</v>
      </c>
      <c r="T164">
        <f t="shared" ca="1" si="587"/>
        <v>0</v>
      </c>
      <c r="U164" t="str">
        <f t="shared" ca="1" si="574"/>
        <v>999999999999</v>
      </c>
      <c r="V164">
        <f t="shared" ca="1" si="847"/>
        <v>0</v>
      </c>
      <c r="W164">
        <f t="shared" si="588"/>
        <v>163</v>
      </c>
      <c r="X164" t="e">
        <f t="shared" ca="1" si="848"/>
        <v>#N/A</v>
      </c>
      <c r="Y164">
        <f t="shared" ca="1" si="589"/>
        <v>0</v>
      </c>
      <c r="Z164" t="str">
        <f t="shared" ca="1" si="590"/>
        <v>999zz</v>
      </c>
      <c r="AA164">
        <f t="shared" ca="1" si="849"/>
        <v>350</v>
      </c>
      <c r="AB164">
        <f t="shared" si="591"/>
        <v>163</v>
      </c>
      <c r="AC164" t="e">
        <f t="shared" ca="1" si="850"/>
        <v>#N/A</v>
      </c>
      <c r="AD164" t="str">
        <f t="shared" ca="1" si="592"/>
        <v/>
      </c>
      <c r="AE164" t="str">
        <f t="shared" ca="1" si="593"/>
        <v/>
      </c>
      <c r="AF164" t="str">
        <f t="shared" ca="1" si="594"/>
        <v/>
      </c>
      <c r="AG164" t="str">
        <f t="shared" ca="1" si="595"/>
        <v/>
      </c>
      <c r="AH164" t="str">
        <f t="shared" ca="1" si="596"/>
        <v/>
      </c>
      <c r="AI164" t="str">
        <f t="shared" ca="1" si="597"/>
        <v/>
      </c>
      <c r="AJ164" t="str">
        <f t="shared" ca="1" si="598"/>
        <v/>
      </c>
      <c r="AK164" t="str">
        <f t="shared" ca="1" si="599"/>
        <v/>
      </c>
      <c r="AL164" t="str">
        <f t="shared" ca="1" si="600"/>
        <v/>
      </c>
      <c r="AM164" t="str">
        <f t="shared" ca="1" si="601"/>
        <v/>
      </c>
      <c r="AN164" t="str">
        <f t="shared" ca="1" si="602"/>
        <v/>
      </c>
      <c r="AO164" t="str">
        <f t="shared" ca="1" si="603"/>
        <v/>
      </c>
      <c r="AP164" t="str">
        <f t="shared" ca="1" si="604"/>
        <v/>
      </c>
      <c r="AQ164" t="str">
        <f t="shared" ca="1" si="605"/>
        <v/>
      </c>
      <c r="AR164" t="str">
        <f t="shared" ca="1" si="606"/>
        <v/>
      </c>
      <c r="AS164" t="str">
        <f t="shared" ca="1" si="607"/>
        <v/>
      </c>
      <c r="AT164" t="str">
        <f t="shared" ca="1" si="608"/>
        <v/>
      </c>
      <c r="AU164" t="str">
        <f t="shared" ca="1" si="609"/>
        <v/>
      </c>
      <c r="AV164" t="str">
        <f t="shared" ca="1" si="610"/>
        <v/>
      </c>
      <c r="AW164" t="str">
        <f t="shared" ca="1" si="611"/>
        <v/>
      </c>
      <c r="AX164" t="str">
        <f t="shared" ca="1" si="612"/>
        <v/>
      </c>
      <c r="AY164" t="str">
        <f t="shared" ca="1" si="613"/>
        <v/>
      </c>
      <c r="AZ164" t="str">
        <f t="shared" ca="1" si="614"/>
        <v/>
      </c>
      <c r="BA164" t="str">
        <f t="shared" ca="1" si="615"/>
        <v/>
      </c>
      <c r="BB164" t="str">
        <f t="shared" ca="1" si="616"/>
        <v/>
      </c>
      <c r="BC164" t="str">
        <f t="shared" ca="1" si="617"/>
        <v/>
      </c>
      <c r="BD164" t="str">
        <f t="shared" ca="1" si="618"/>
        <v/>
      </c>
      <c r="BE164" t="str">
        <f t="shared" ca="1" si="619"/>
        <v/>
      </c>
      <c r="BF164" t="str">
        <f t="shared" ca="1" si="620"/>
        <v/>
      </c>
      <c r="BG164" t="str">
        <f t="shared" ca="1" si="621"/>
        <v/>
      </c>
      <c r="BH164" t="str">
        <f t="shared" ca="1" si="622"/>
        <v/>
      </c>
      <c r="BI164" t="str">
        <f t="shared" ca="1" si="623"/>
        <v/>
      </c>
      <c r="BJ164" t="str">
        <f t="shared" ca="1" si="624"/>
        <v/>
      </c>
      <c r="BK164" t="str">
        <f t="shared" ca="1" si="625"/>
        <v/>
      </c>
      <c r="BL164" t="str">
        <f t="shared" ca="1" si="626"/>
        <v/>
      </c>
      <c r="BM164" t="str">
        <f t="shared" ca="1" si="627"/>
        <v/>
      </c>
      <c r="BN164" t="str">
        <f t="shared" ca="1" si="628"/>
        <v/>
      </c>
      <c r="BO164" t="str">
        <f t="shared" ca="1" si="629"/>
        <v/>
      </c>
      <c r="BP164" t="str">
        <f t="shared" ca="1" si="630"/>
        <v/>
      </c>
      <c r="BQ164" t="str">
        <f t="shared" ca="1" si="631"/>
        <v/>
      </c>
      <c r="BR164" t="str">
        <f t="shared" ca="1" si="632"/>
        <v/>
      </c>
      <c r="BS164" t="str">
        <f t="shared" ca="1" si="633"/>
        <v/>
      </c>
      <c r="BT164" t="str">
        <f t="shared" ca="1" si="634"/>
        <v/>
      </c>
      <c r="BU164" t="str">
        <f t="shared" ca="1" si="635"/>
        <v/>
      </c>
      <c r="BV164" t="str">
        <f t="shared" ca="1" si="636"/>
        <v/>
      </c>
      <c r="BW164" t="str">
        <f t="shared" ca="1" si="637"/>
        <v/>
      </c>
      <c r="BX164" t="str">
        <f t="shared" ca="1" si="638"/>
        <v/>
      </c>
      <c r="BY164" t="str">
        <f t="shared" ca="1" si="639"/>
        <v/>
      </c>
      <c r="BZ164" t="str">
        <f t="shared" ca="1" si="640"/>
        <v/>
      </c>
      <c r="CA164" t="str">
        <f t="shared" ca="1" si="641"/>
        <v/>
      </c>
      <c r="CB164" t="str">
        <f t="shared" ca="1" si="642"/>
        <v/>
      </c>
      <c r="CC164" t="str">
        <f t="shared" ca="1" si="643"/>
        <v/>
      </c>
      <c r="CD164" t="str">
        <f t="shared" ca="1" si="644"/>
        <v/>
      </c>
      <c r="CE164" t="str">
        <f t="shared" ca="1" si="645"/>
        <v/>
      </c>
      <c r="CF164" t="str">
        <f t="shared" ca="1" si="646"/>
        <v/>
      </c>
      <c r="CG164" t="str">
        <f t="shared" ca="1" si="647"/>
        <v/>
      </c>
      <c r="CH164" t="str">
        <f t="shared" ca="1" si="648"/>
        <v/>
      </c>
      <c r="CI164" t="str">
        <f t="shared" ca="1" si="649"/>
        <v/>
      </c>
      <c r="CJ164" t="str">
        <f t="shared" ca="1" si="650"/>
        <v/>
      </c>
      <c r="CK164" t="str">
        <f t="shared" ca="1" si="651"/>
        <v/>
      </c>
      <c r="CL164" t="str">
        <f t="shared" ca="1" si="652"/>
        <v/>
      </c>
      <c r="CM164" t="str">
        <f t="shared" ca="1" si="653"/>
        <v/>
      </c>
      <c r="CN164" t="str">
        <f t="shared" ca="1" si="654"/>
        <v/>
      </c>
      <c r="CO164" t="str">
        <f t="shared" ca="1" si="655"/>
        <v/>
      </c>
      <c r="CP164" t="str">
        <f t="shared" ca="1" si="656"/>
        <v/>
      </c>
      <c r="CQ164" t="str">
        <f t="shared" ca="1" si="657"/>
        <v/>
      </c>
      <c r="CR164" t="str">
        <f t="shared" ca="1" si="658"/>
        <v/>
      </c>
      <c r="CS164" t="str">
        <f t="shared" ca="1" si="659"/>
        <v/>
      </c>
      <c r="CT164" t="str">
        <f t="shared" ca="1" si="660"/>
        <v/>
      </c>
      <c r="CU164" t="str">
        <f t="shared" ca="1" si="661"/>
        <v/>
      </c>
      <c r="CV164" t="str">
        <f t="shared" ca="1" si="662"/>
        <v/>
      </c>
      <c r="CW164" t="str">
        <f t="shared" ca="1" si="663"/>
        <v/>
      </c>
      <c r="CX164" t="str">
        <f t="shared" ca="1" si="664"/>
        <v/>
      </c>
      <c r="CY164" t="str">
        <f t="shared" ca="1" si="665"/>
        <v/>
      </c>
      <c r="CZ164" t="str">
        <f t="shared" ca="1" si="666"/>
        <v/>
      </c>
      <c r="DA164" t="str">
        <f t="shared" ca="1" si="667"/>
        <v/>
      </c>
      <c r="DB164" t="str">
        <f t="shared" ca="1" si="668"/>
        <v/>
      </c>
      <c r="DC164" t="str">
        <f t="shared" ca="1" si="669"/>
        <v/>
      </c>
      <c r="DD164" t="str">
        <f t="shared" ca="1" si="670"/>
        <v/>
      </c>
      <c r="DE164" t="str">
        <f t="shared" ca="1" si="671"/>
        <v/>
      </c>
      <c r="DF164" t="str">
        <f t="shared" ca="1" si="672"/>
        <v/>
      </c>
      <c r="DG164" t="str">
        <f t="shared" ca="1" si="673"/>
        <v/>
      </c>
      <c r="DH164" t="str">
        <f t="shared" ca="1" si="674"/>
        <v/>
      </c>
      <c r="DI164" t="str">
        <f t="shared" ca="1" si="675"/>
        <v/>
      </c>
      <c r="DJ164" t="str">
        <f t="shared" ca="1" si="676"/>
        <v/>
      </c>
      <c r="DK164" t="str">
        <f t="shared" ca="1" si="677"/>
        <v/>
      </c>
      <c r="DL164" t="str">
        <f t="shared" ca="1" si="678"/>
        <v/>
      </c>
      <c r="DM164" t="str">
        <f t="shared" ca="1" si="679"/>
        <v/>
      </c>
      <c r="DN164" t="str">
        <f t="shared" ca="1" si="680"/>
        <v/>
      </c>
      <c r="DO164" t="str">
        <f t="shared" ca="1" si="681"/>
        <v/>
      </c>
      <c r="DP164" t="str">
        <f t="shared" ca="1" si="682"/>
        <v/>
      </c>
      <c r="DQ164" t="str">
        <f t="shared" ca="1" si="683"/>
        <v/>
      </c>
      <c r="DR164" t="str">
        <f t="shared" ca="1" si="684"/>
        <v/>
      </c>
      <c r="DS164" t="str">
        <f t="shared" ca="1" si="685"/>
        <v/>
      </c>
      <c r="DT164" t="str">
        <f t="shared" ca="1" si="686"/>
        <v/>
      </c>
      <c r="DU164" t="str">
        <f t="shared" ca="1" si="687"/>
        <v/>
      </c>
      <c r="DV164" t="str">
        <f t="shared" ca="1" si="575"/>
        <v/>
      </c>
      <c r="DW164" t="str">
        <f t="shared" ca="1" si="688"/>
        <v/>
      </c>
      <c r="DX164" t="str">
        <f t="shared" ca="1" si="689"/>
        <v/>
      </c>
      <c r="DY164" t="str">
        <f t="shared" ca="1" si="690"/>
        <v/>
      </c>
      <c r="DZ164" t="str">
        <f t="shared" ca="1" si="691"/>
        <v/>
      </c>
      <c r="EA164" t="str">
        <f t="shared" ca="1" si="692"/>
        <v/>
      </c>
      <c r="EB164" t="str">
        <f t="shared" ca="1" si="693"/>
        <v/>
      </c>
      <c r="EC164" t="str">
        <f t="shared" ca="1" si="694"/>
        <v/>
      </c>
      <c r="ED164" t="str">
        <f t="shared" ca="1" si="695"/>
        <v/>
      </c>
      <c r="EE164" t="str">
        <f t="shared" ca="1" si="696"/>
        <v/>
      </c>
      <c r="EF164" t="str">
        <f t="shared" ca="1" si="697"/>
        <v/>
      </c>
      <c r="EG164" t="str">
        <f t="shared" ca="1" si="698"/>
        <v/>
      </c>
      <c r="EH164" t="str">
        <f t="shared" ca="1" si="699"/>
        <v/>
      </c>
      <c r="EI164" t="str">
        <f t="shared" ca="1" si="700"/>
        <v/>
      </c>
      <c r="EJ164" t="str">
        <f t="shared" ca="1" si="701"/>
        <v/>
      </c>
      <c r="EK164" t="str">
        <f t="shared" ca="1" si="702"/>
        <v/>
      </c>
      <c r="EL164" t="str">
        <f t="shared" ca="1" si="703"/>
        <v/>
      </c>
      <c r="EM164" t="str">
        <f t="shared" ca="1" si="704"/>
        <v/>
      </c>
      <c r="EN164" t="str">
        <f t="shared" ca="1" si="705"/>
        <v/>
      </c>
      <c r="EO164" t="str">
        <f t="shared" ca="1" si="706"/>
        <v/>
      </c>
      <c r="EP164" t="str">
        <f t="shared" ca="1" si="707"/>
        <v/>
      </c>
      <c r="EQ164" t="str">
        <f t="shared" ca="1" si="708"/>
        <v/>
      </c>
      <c r="ER164" t="str">
        <f t="shared" ca="1" si="709"/>
        <v/>
      </c>
      <c r="ES164" t="str">
        <f t="shared" ca="1" si="710"/>
        <v/>
      </c>
      <c r="ET164" t="str">
        <f t="shared" ca="1" si="711"/>
        <v/>
      </c>
      <c r="EU164" t="str">
        <f t="shared" ca="1" si="712"/>
        <v/>
      </c>
      <c r="EV164" t="str">
        <f t="shared" ca="1" si="713"/>
        <v/>
      </c>
      <c r="EW164" t="str">
        <f t="shared" ca="1" si="714"/>
        <v/>
      </c>
      <c r="EX164" t="str">
        <f t="shared" ca="1" si="715"/>
        <v/>
      </c>
      <c r="EY164" t="str">
        <f t="shared" ca="1" si="716"/>
        <v/>
      </c>
      <c r="EZ164" t="str">
        <f t="shared" ca="1" si="717"/>
        <v/>
      </c>
      <c r="FA164" t="str">
        <f t="shared" ca="1" si="718"/>
        <v/>
      </c>
      <c r="FB164" t="str">
        <f t="shared" ca="1" si="719"/>
        <v/>
      </c>
      <c r="FC164" t="str">
        <f t="shared" ca="1" si="720"/>
        <v/>
      </c>
      <c r="FD164" t="str">
        <f t="shared" ca="1" si="721"/>
        <v/>
      </c>
      <c r="FE164" t="str">
        <f t="shared" ca="1" si="722"/>
        <v/>
      </c>
      <c r="FF164" t="str">
        <f t="shared" ca="1" si="723"/>
        <v/>
      </c>
      <c r="FG164" t="str">
        <f t="shared" ca="1" si="724"/>
        <v/>
      </c>
      <c r="FH164" t="str">
        <f t="shared" ca="1" si="725"/>
        <v/>
      </c>
      <c r="FI164" t="str">
        <f t="shared" ca="1" si="726"/>
        <v/>
      </c>
      <c r="FJ164" t="str">
        <f t="shared" ca="1" si="727"/>
        <v/>
      </c>
      <c r="FK164" t="str">
        <f t="shared" ca="1" si="728"/>
        <v/>
      </c>
      <c r="FL164" t="str">
        <f t="shared" ca="1" si="729"/>
        <v/>
      </c>
      <c r="FM164" t="str">
        <f t="shared" ca="1" si="730"/>
        <v/>
      </c>
      <c r="FN164" t="str">
        <f t="shared" ca="1" si="731"/>
        <v/>
      </c>
      <c r="FO164" t="str">
        <f t="shared" ca="1" si="732"/>
        <v/>
      </c>
      <c r="FP164" t="str">
        <f t="shared" ca="1" si="733"/>
        <v/>
      </c>
      <c r="FQ164" t="str">
        <f t="shared" ca="1" si="734"/>
        <v/>
      </c>
      <c r="FR164" t="str">
        <f t="shared" ca="1" si="735"/>
        <v/>
      </c>
      <c r="FS164" t="str">
        <f t="shared" ca="1" si="736"/>
        <v/>
      </c>
      <c r="FT164" t="str">
        <f t="shared" ca="1" si="737"/>
        <v/>
      </c>
      <c r="FU164" t="str">
        <f t="shared" ca="1" si="738"/>
        <v/>
      </c>
      <c r="FV164" t="str">
        <f t="shared" ca="1" si="739"/>
        <v/>
      </c>
      <c r="FW164" t="str">
        <f t="shared" ca="1" si="740"/>
        <v/>
      </c>
      <c r="FX164" t="str">
        <f t="shared" ca="1" si="741"/>
        <v/>
      </c>
      <c r="FY164" t="str">
        <f t="shared" ca="1" si="742"/>
        <v/>
      </c>
      <c r="FZ164" t="str">
        <f t="shared" ca="1" si="743"/>
        <v/>
      </c>
      <c r="GA164" t="str">
        <f t="shared" ca="1" si="744"/>
        <v/>
      </c>
      <c r="GB164" t="str">
        <f t="shared" ca="1" si="745"/>
        <v/>
      </c>
      <c r="GC164" t="str">
        <f t="shared" ca="1" si="746"/>
        <v/>
      </c>
      <c r="GD164" t="str">
        <f t="shared" ca="1" si="747"/>
        <v/>
      </c>
      <c r="GE164" t="str">
        <f t="shared" ca="1" si="748"/>
        <v/>
      </c>
      <c r="GF164" t="str">
        <f t="shared" ca="1" si="749"/>
        <v/>
      </c>
      <c r="GG164" t="str">
        <f t="shared" ca="1" si="750"/>
        <v/>
      </c>
      <c r="GH164" t="str">
        <f t="shared" ca="1" si="751"/>
        <v/>
      </c>
      <c r="GI164" t="str">
        <f t="shared" ca="1" si="752"/>
        <v/>
      </c>
      <c r="GJ164" t="str">
        <f t="shared" ca="1" si="753"/>
        <v/>
      </c>
      <c r="GK164" t="str">
        <f t="shared" ca="1" si="754"/>
        <v/>
      </c>
      <c r="GL164" t="str">
        <f t="shared" ca="1" si="755"/>
        <v/>
      </c>
      <c r="GM164" t="str">
        <f t="shared" ca="1" si="756"/>
        <v/>
      </c>
      <c r="GN164" t="str">
        <f t="shared" ca="1" si="757"/>
        <v/>
      </c>
      <c r="GO164" t="str">
        <f t="shared" ca="1" si="758"/>
        <v/>
      </c>
      <c r="GP164" t="str">
        <f t="shared" ca="1" si="759"/>
        <v/>
      </c>
      <c r="GQ164" t="str">
        <f t="shared" ca="1" si="760"/>
        <v/>
      </c>
      <c r="GR164" t="str">
        <f t="shared" ca="1" si="761"/>
        <v/>
      </c>
      <c r="GS164" t="str">
        <f t="shared" ca="1" si="762"/>
        <v/>
      </c>
      <c r="GT164" t="str">
        <f t="shared" ca="1" si="763"/>
        <v/>
      </c>
      <c r="GU164" t="str">
        <f t="shared" ca="1" si="764"/>
        <v/>
      </c>
      <c r="GV164" t="str">
        <f t="shared" ca="1" si="765"/>
        <v/>
      </c>
      <c r="GW164" t="str">
        <f t="shared" ca="1" si="766"/>
        <v/>
      </c>
      <c r="GX164" t="str">
        <f t="shared" ca="1" si="767"/>
        <v/>
      </c>
      <c r="GY164" t="str">
        <f t="shared" ca="1" si="768"/>
        <v/>
      </c>
      <c r="GZ164" t="str">
        <f t="shared" ca="1" si="769"/>
        <v/>
      </c>
      <c r="HA164" t="str">
        <f t="shared" ca="1" si="770"/>
        <v/>
      </c>
      <c r="HB164" t="str">
        <f t="shared" ca="1" si="771"/>
        <v/>
      </c>
      <c r="HC164" t="str">
        <f t="shared" ca="1" si="772"/>
        <v/>
      </c>
      <c r="HD164" t="str">
        <f t="shared" ca="1" si="773"/>
        <v/>
      </c>
      <c r="HE164" t="str">
        <f t="shared" ca="1" si="774"/>
        <v/>
      </c>
      <c r="HF164" t="str">
        <f t="shared" ca="1" si="775"/>
        <v/>
      </c>
      <c r="HG164" t="str">
        <f t="shared" ca="1" si="776"/>
        <v/>
      </c>
      <c r="HH164" t="str">
        <f t="shared" ca="1" si="777"/>
        <v/>
      </c>
      <c r="HI164" t="str">
        <f t="shared" ca="1" si="778"/>
        <v/>
      </c>
      <c r="HJ164" t="str">
        <f t="shared" ca="1" si="779"/>
        <v/>
      </c>
      <c r="HK164" t="str">
        <f t="shared" ca="1" si="780"/>
        <v/>
      </c>
      <c r="HL164" t="str">
        <f t="shared" ca="1" si="781"/>
        <v/>
      </c>
      <c r="HM164" t="str">
        <f t="shared" ca="1" si="782"/>
        <v/>
      </c>
      <c r="HN164" t="str">
        <f t="shared" ca="1" si="783"/>
        <v/>
      </c>
      <c r="HO164" t="str">
        <f t="shared" ca="1" si="784"/>
        <v/>
      </c>
      <c r="HP164" t="str">
        <f t="shared" ca="1" si="785"/>
        <v/>
      </c>
      <c r="HQ164" t="str">
        <f t="shared" ca="1" si="786"/>
        <v/>
      </c>
      <c r="HR164" t="str">
        <f t="shared" ca="1" si="787"/>
        <v/>
      </c>
      <c r="HS164" t="str">
        <f t="shared" ca="1" si="788"/>
        <v/>
      </c>
      <c r="HT164" t="str">
        <f t="shared" ca="1" si="789"/>
        <v/>
      </c>
      <c r="HU164" t="str">
        <f t="shared" ca="1" si="790"/>
        <v/>
      </c>
      <c r="HV164" t="str">
        <f t="shared" ca="1" si="791"/>
        <v/>
      </c>
      <c r="HW164" t="str">
        <f t="shared" ca="1" si="792"/>
        <v/>
      </c>
      <c r="HX164" t="str">
        <f t="shared" ca="1" si="793"/>
        <v/>
      </c>
      <c r="HY164" t="str">
        <f t="shared" ca="1" si="794"/>
        <v/>
      </c>
      <c r="HZ164" t="str">
        <f t="shared" ca="1" si="795"/>
        <v/>
      </c>
      <c r="IA164" t="str">
        <f t="shared" ca="1" si="796"/>
        <v/>
      </c>
      <c r="IB164" t="str">
        <f t="shared" ca="1" si="797"/>
        <v/>
      </c>
      <c r="IC164" t="str">
        <f t="shared" ca="1" si="798"/>
        <v/>
      </c>
      <c r="ID164" t="str">
        <f t="shared" ca="1" si="799"/>
        <v/>
      </c>
      <c r="IE164" t="str">
        <f t="shared" ca="1" si="800"/>
        <v/>
      </c>
      <c r="IF164" t="str">
        <f t="shared" ca="1" si="801"/>
        <v/>
      </c>
      <c r="IG164" t="str">
        <f t="shared" ca="1" si="802"/>
        <v/>
      </c>
      <c r="IH164" t="str">
        <f t="shared" ca="1" si="803"/>
        <v/>
      </c>
      <c r="II164" t="str">
        <f t="shared" ca="1" si="804"/>
        <v/>
      </c>
      <c r="IJ164" t="str">
        <f t="shared" ca="1" si="805"/>
        <v/>
      </c>
      <c r="IK164" t="str">
        <f t="shared" ca="1" si="806"/>
        <v/>
      </c>
      <c r="IL164" t="str">
        <f t="shared" ca="1" si="807"/>
        <v/>
      </c>
      <c r="IM164" t="str">
        <f t="shared" ca="1" si="808"/>
        <v/>
      </c>
      <c r="IN164" t="str">
        <f t="shared" ca="1" si="809"/>
        <v/>
      </c>
      <c r="IO164" t="str">
        <f t="shared" ca="1" si="810"/>
        <v/>
      </c>
      <c r="IP164" t="str">
        <f t="shared" ca="1" si="811"/>
        <v/>
      </c>
      <c r="IQ164" t="str">
        <f t="shared" ca="1" si="812"/>
        <v/>
      </c>
      <c r="IR164" t="str">
        <f t="shared" ca="1" si="813"/>
        <v/>
      </c>
      <c r="IS164" t="str">
        <f t="shared" ca="1" si="814"/>
        <v/>
      </c>
      <c r="IT164" t="str">
        <f t="shared" ca="1" si="815"/>
        <v/>
      </c>
      <c r="IU164" t="str">
        <f t="shared" ca="1" si="816"/>
        <v/>
      </c>
      <c r="IV164" t="str">
        <f t="shared" ca="1" si="817"/>
        <v/>
      </c>
      <c r="IW164" t="str">
        <f t="shared" ca="1" si="818"/>
        <v/>
      </c>
      <c r="IX164" t="str">
        <f t="shared" ca="1" si="819"/>
        <v/>
      </c>
      <c r="IY164" t="str">
        <f t="shared" ca="1" si="820"/>
        <v/>
      </c>
      <c r="IZ164" t="str">
        <f t="shared" ca="1" si="821"/>
        <v/>
      </c>
      <c r="JA164" t="str">
        <f t="shared" ca="1" si="822"/>
        <v/>
      </c>
      <c r="JB164" t="str">
        <f t="shared" ca="1" si="823"/>
        <v/>
      </c>
      <c r="JC164" t="str">
        <f t="shared" ca="1" si="824"/>
        <v/>
      </c>
      <c r="JD164" t="str">
        <f t="shared" ca="1" si="825"/>
        <v/>
      </c>
      <c r="JE164" t="str">
        <f t="shared" ca="1" si="826"/>
        <v/>
      </c>
      <c r="JF164" t="str">
        <f t="shared" ca="1" si="827"/>
        <v/>
      </c>
      <c r="JG164" t="str">
        <f t="shared" ca="1" si="828"/>
        <v/>
      </c>
      <c r="JH164" t="str">
        <f t="shared" ca="1" si="829"/>
        <v/>
      </c>
      <c r="JI164" t="str">
        <f t="shared" ca="1" si="830"/>
        <v/>
      </c>
      <c r="JJ164" t="str">
        <f t="shared" ca="1" si="831"/>
        <v/>
      </c>
      <c r="JK164" t="str">
        <f t="shared" ca="1" si="832"/>
        <v/>
      </c>
      <c r="JL164" t="str">
        <f t="shared" ca="1" si="833"/>
        <v/>
      </c>
      <c r="JM164" t="str">
        <f t="shared" ca="1" si="834"/>
        <v/>
      </c>
      <c r="JN164" t="str">
        <f t="shared" ca="1" si="835"/>
        <v/>
      </c>
      <c r="JO164" t="str">
        <f t="shared" ca="1" si="836"/>
        <v/>
      </c>
      <c r="JP164" t="str">
        <f t="shared" ca="1" si="837"/>
        <v/>
      </c>
      <c r="JQ164" t="str">
        <f t="shared" ca="1" si="838"/>
        <v/>
      </c>
      <c r="JR164" t="str">
        <f t="shared" ca="1" si="839"/>
        <v/>
      </c>
      <c r="JS164" t="str">
        <f t="shared" ca="1" si="840"/>
        <v/>
      </c>
      <c r="JT164" t="str">
        <f t="shared" ca="1" si="841"/>
        <v/>
      </c>
      <c r="JU164" t="str">
        <f t="shared" ca="1" si="842"/>
        <v/>
      </c>
    </row>
    <row r="165" spans="1:281" x14ac:dyDescent="0.25">
      <c r="A165">
        <f t="shared" si="843"/>
        <v>164</v>
      </c>
      <c r="B165" t="str">
        <f t="shared" ca="1" si="572"/>
        <v/>
      </c>
      <c r="C165">
        <v>7</v>
      </c>
      <c r="D165">
        <f t="shared" si="576"/>
        <v>164</v>
      </c>
      <c r="E165">
        <f t="shared" si="577"/>
        <v>14</v>
      </c>
      <c r="F165">
        <f ca="1">COUNT((AD165,AP165,BB165,BN165,BZ165,CL165,CX165,DJ165,DV165,EH165,ET165,FF165,FR165,GD165,GP165,HB165,HN165,HZ165,IL165,IX165,JJ165,JV165,KH165,KT165,LF165,LR165))</f>
        <v>0</v>
      </c>
      <c r="G165">
        <f t="shared" ca="1" si="578"/>
        <v>0</v>
      </c>
      <c r="H165">
        <f t="shared" ca="1" si="579"/>
        <v>0</v>
      </c>
      <c r="I165">
        <f t="shared" ca="1" si="573"/>
        <v>0</v>
      </c>
      <c r="J165">
        <f t="shared" ca="1" si="580"/>
        <v>0</v>
      </c>
      <c r="K165">
        <f t="shared" ca="1" si="581"/>
        <v>-1</v>
      </c>
      <c r="L165">
        <f t="shared" ca="1" si="844"/>
        <v>9</v>
      </c>
      <c r="M165">
        <f t="shared" ca="1" si="582"/>
        <v>0</v>
      </c>
      <c r="N165">
        <f t="shared" ca="1" si="845"/>
        <v>65</v>
      </c>
      <c r="O165">
        <f t="shared" ca="1" si="583"/>
        <v>-1</v>
      </c>
      <c r="P165">
        <f t="shared" ca="1" si="846"/>
        <v>9</v>
      </c>
      <c r="Q165">
        <f t="shared" ca="1" si="584"/>
        <v>0</v>
      </c>
      <c r="R165">
        <f t="shared" ca="1" si="585"/>
        <v>0</v>
      </c>
      <c r="S165">
        <f t="shared" ca="1" si="586"/>
        <v>0</v>
      </c>
      <c r="T165">
        <f t="shared" ca="1" si="587"/>
        <v>0</v>
      </c>
      <c r="U165" t="str">
        <f t="shared" ca="1" si="574"/>
        <v>999999999999</v>
      </c>
      <c r="V165">
        <f t="shared" ca="1" si="847"/>
        <v>0</v>
      </c>
      <c r="W165">
        <f t="shared" si="588"/>
        <v>164</v>
      </c>
      <c r="X165" t="e">
        <f t="shared" ca="1" si="848"/>
        <v>#N/A</v>
      </c>
      <c r="Y165">
        <f t="shared" ca="1" si="589"/>
        <v>0</v>
      </c>
      <c r="Z165" t="str">
        <f t="shared" ca="1" si="590"/>
        <v>999zz</v>
      </c>
      <c r="AA165">
        <f t="shared" ca="1" si="849"/>
        <v>350</v>
      </c>
      <c r="AB165">
        <f t="shared" si="591"/>
        <v>164</v>
      </c>
      <c r="AC165" t="e">
        <f t="shared" ca="1" si="850"/>
        <v>#N/A</v>
      </c>
      <c r="AD165" t="str">
        <f t="shared" ca="1" si="592"/>
        <v/>
      </c>
      <c r="AE165" t="str">
        <f t="shared" ca="1" si="593"/>
        <v/>
      </c>
      <c r="AF165" t="str">
        <f t="shared" ca="1" si="594"/>
        <v/>
      </c>
      <c r="AG165" t="str">
        <f t="shared" ca="1" si="595"/>
        <v/>
      </c>
      <c r="AH165" t="str">
        <f t="shared" ca="1" si="596"/>
        <v/>
      </c>
      <c r="AI165" t="str">
        <f t="shared" ca="1" si="597"/>
        <v/>
      </c>
      <c r="AJ165" t="str">
        <f t="shared" ca="1" si="598"/>
        <v/>
      </c>
      <c r="AK165" t="str">
        <f t="shared" ca="1" si="599"/>
        <v/>
      </c>
      <c r="AL165" t="str">
        <f t="shared" ca="1" si="600"/>
        <v/>
      </c>
      <c r="AM165" t="str">
        <f t="shared" ca="1" si="601"/>
        <v/>
      </c>
      <c r="AN165" t="str">
        <f t="shared" ca="1" si="602"/>
        <v/>
      </c>
      <c r="AO165" t="str">
        <f t="shared" ca="1" si="603"/>
        <v/>
      </c>
      <c r="AP165" t="str">
        <f t="shared" ca="1" si="604"/>
        <v/>
      </c>
      <c r="AQ165" t="str">
        <f t="shared" ca="1" si="605"/>
        <v/>
      </c>
      <c r="AR165" t="str">
        <f t="shared" ca="1" si="606"/>
        <v/>
      </c>
      <c r="AS165" t="str">
        <f t="shared" ca="1" si="607"/>
        <v/>
      </c>
      <c r="AT165" t="str">
        <f t="shared" ca="1" si="608"/>
        <v/>
      </c>
      <c r="AU165" t="str">
        <f t="shared" ca="1" si="609"/>
        <v/>
      </c>
      <c r="AV165" t="str">
        <f t="shared" ca="1" si="610"/>
        <v/>
      </c>
      <c r="AW165" t="str">
        <f t="shared" ca="1" si="611"/>
        <v/>
      </c>
      <c r="AX165" t="str">
        <f t="shared" ca="1" si="612"/>
        <v/>
      </c>
      <c r="AY165" t="str">
        <f t="shared" ca="1" si="613"/>
        <v/>
      </c>
      <c r="AZ165" t="str">
        <f t="shared" ca="1" si="614"/>
        <v/>
      </c>
      <c r="BA165" t="str">
        <f t="shared" ca="1" si="615"/>
        <v/>
      </c>
      <c r="BB165" t="str">
        <f t="shared" ca="1" si="616"/>
        <v/>
      </c>
      <c r="BC165" t="str">
        <f t="shared" ca="1" si="617"/>
        <v/>
      </c>
      <c r="BD165" t="str">
        <f t="shared" ca="1" si="618"/>
        <v/>
      </c>
      <c r="BE165" t="str">
        <f t="shared" ca="1" si="619"/>
        <v/>
      </c>
      <c r="BF165" t="str">
        <f t="shared" ca="1" si="620"/>
        <v/>
      </c>
      <c r="BG165" t="str">
        <f t="shared" ca="1" si="621"/>
        <v/>
      </c>
      <c r="BH165" t="str">
        <f t="shared" ca="1" si="622"/>
        <v/>
      </c>
      <c r="BI165" t="str">
        <f t="shared" ca="1" si="623"/>
        <v/>
      </c>
      <c r="BJ165" t="str">
        <f t="shared" ca="1" si="624"/>
        <v/>
      </c>
      <c r="BK165" t="str">
        <f t="shared" ca="1" si="625"/>
        <v/>
      </c>
      <c r="BL165" t="str">
        <f t="shared" ca="1" si="626"/>
        <v/>
      </c>
      <c r="BM165" t="str">
        <f t="shared" ca="1" si="627"/>
        <v/>
      </c>
      <c r="BN165" t="str">
        <f t="shared" ca="1" si="628"/>
        <v/>
      </c>
      <c r="BO165" t="str">
        <f t="shared" ca="1" si="629"/>
        <v/>
      </c>
      <c r="BP165" t="str">
        <f t="shared" ca="1" si="630"/>
        <v/>
      </c>
      <c r="BQ165" t="str">
        <f t="shared" ca="1" si="631"/>
        <v/>
      </c>
      <c r="BR165" t="str">
        <f t="shared" ca="1" si="632"/>
        <v/>
      </c>
      <c r="BS165" t="str">
        <f t="shared" ca="1" si="633"/>
        <v/>
      </c>
      <c r="BT165" t="str">
        <f t="shared" ca="1" si="634"/>
        <v/>
      </c>
      <c r="BU165" t="str">
        <f t="shared" ca="1" si="635"/>
        <v/>
      </c>
      <c r="BV165" t="str">
        <f t="shared" ca="1" si="636"/>
        <v/>
      </c>
      <c r="BW165" t="str">
        <f t="shared" ca="1" si="637"/>
        <v/>
      </c>
      <c r="BX165" t="str">
        <f t="shared" ca="1" si="638"/>
        <v/>
      </c>
      <c r="BY165" t="str">
        <f t="shared" ca="1" si="639"/>
        <v/>
      </c>
      <c r="BZ165" t="str">
        <f t="shared" ca="1" si="640"/>
        <v/>
      </c>
      <c r="CA165" t="str">
        <f t="shared" ca="1" si="641"/>
        <v/>
      </c>
      <c r="CB165" t="str">
        <f t="shared" ca="1" si="642"/>
        <v/>
      </c>
      <c r="CC165" t="str">
        <f t="shared" ca="1" si="643"/>
        <v/>
      </c>
      <c r="CD165" t="str">
        <f t="shared" ca="1" si="644"/>
        <v/>
      </c>
      <c r="CE165" t="str">
        <f t="shared" ca="1" si="645"/>
        <v/>
      </c>
      <c r="CF165" t="str">
        <f t="shared" ca="1" si="646"/>
        <v/>
      </c>
      <c r="CG165" t="str">
        <f t="shared" ca="1" si="647"/>
        <v/>
      </c>
      <c r="CH165" t="str">
        <f t="shared" ca="1" si="648"/>
        <v/>
      </c>
      <c r="CI165" t="str">
        <f t="shared" ca="1" si="649"/>
        <v/>
      </c>
      <c r="CJ165" t="str">
        <f t="shared" ca="1" si="650"/>
        <v/>
      </c>
      <c r="CK165" t="str">
        <f t="shared" ca="1" si="651"/>
        <v/>
      </c>
      <c r="CL165" t="str">
        <f t="shared" ca="1" si="652"/>
        <v/>
      </c>
      <c r="CM165" t="str">
        <f t="shared" ca="1" si="653"/>
        <v/>
      </c>
      <c r="CN165" t="str">
        <f t="shared" ca="1" si="654"/>
        <v/>
      </c>
      <c r="CO165" t="str">
        <f t="shared" ca="1" si="655"/>
        <v/>
      </c>
      <c r="CP165" t="str">
        <f t="shared" ca="1" si="656"/>
        <v/>
      </c>
      <c r="CQ165" t="str">
        <f t="shared" ca="1" si="657"/>
        <v/>
      </c>
      <c r="CR165" t="str">
        <f t="shared" ca="1" si="658"/>
        <v/>
      </c>
      <c r="CS165" t="str">
        <f t="shared" ca="1" si="659"/>
        <v/>
      </c>
      <c r="CT165" t="str">
        <f t="shared" ca="1" si="660"/>
        <v/>
      </c>
      <c r="CU165" t="str">
        <f t="shared" ca="1" si="661"/>
        <v/>
      </c>
      <c r="CV165" t="str">
        <f t="shared" ca="1" si="662"/>
        <v/>
      </c>
      <c r="CW165" t="str">
        <f t="shared" ca="1" si="663"/>
        <v/>
      </c>
      <c r="CX165" t="str">
        <f t="shared" ca="1" si="664"/>
        <v/>
      </c>
      <c r="CY165" t="str">
        <f t="shared" ca="1" si="665"/>
        <v/>
      </c>
      <c r="CZ165" t="str">
        <f t="shared" ca="1" si="666"/>
        <v/>
      </c>
      <c r="DA165" t="str">
        <f t="shared" ca="1" si="667"/>
        <v/>
      </c>
      <c r="DB165" t="str">
        <f t="shared" ca="1" si="668"/>
        <v/>
      </c>
      <c r="DC165" t="str">
        <f t="shared" ca="1" si="669"/>
        <v/>
      </c>
      <c r="DD165" t="str">
        <f t="shared" ca="1" si="670"/>
        <v/>
      </c>
      <c r="DE165" t="str">
        <f t="shared" ca="1" si="671"/>
        <v/>
      </c>
      <c r="DF165" t="str">
        <f t="shared" ca="1" si="672"/>
        <v/>
      </c>
      <c r="DG165" t="str">
        <f t="shared" ca="1" si="673"/>
        <v/>
      </c>
      <c r="DH165" t="str">
        <f t="shared" ca="1" si="674"/>
        <v/>
      </c>
      <c r="DI165" t="str">
        <f t="shared" ca="1" si="675"/>
        <v/>
      </c>
      <c r="DJ165" t="str">
        <f t="shared" ca="1" si="676"/>
        <v/>
      </c>
      <c r="DK165" t="str">
        <f t="shared" ca="1" si="677"/>
        <v/>
      </c>
      <c r="DL165" t="str">
        <f t="shared" ca="1" si="678"/>
        <v/>
      </c>
      <c r="DM165" t="str">
        <f t="shared" ca="1" si="679"/>
        <v/>
      </c>
      <c r="DN165" t="str">
        <f t="shared" ca="1" si="680"/>
        <v/>
      </c>
      <c r="DO165" t="str">
        <f t="shared" ca="1" si="681"/>
        <v/>
      </c>
      <c r="DP165" t="str">
        <f t="shared" ca="1" si="682"/>
        <v/>
      </c>
      <c r="DQ165" t="str">
        <f t="shared" ca="1" si="683"/>
        <v/>
      </c>
      <c r="DR165" t="str">
        <f t="shared" ca="1" si="684"/>
        <v/>
      </c>
      <c r="DS165" t="str">
        <f t="shared" ca="1" si="685"/>
        <v/>
      </c>
      <c r="DT165" t="str">
        <f t="shared" ca="1" si="686"/>
        <v/>
      </c>
      <c r="DU165" t="str">
        <f t="shared" ca="1" si="687"/>
        <v/>
      </c>
      <c r="DV165" t="str">
        <f t="shared" ca="1" si="575"/>
        <v/>
      </c>
      <c r="DW165" t="str">
        <f t="shared" ca="1" si="688"/>
        <v/>
      </c>
      <c r="DX165" t="str">
        <f t="shared" ca="1" si="689"/>
        <v/>
      </c>
      <c r="DY165" t="str">
        <f t="shared" ca="1" si="690"/>
        <v/>
      </c>
      <c r="DZ165" t="str">
        <f t="shared" ca="1" si="691"/>
        <v/>
      </c>
      <c r="EA165" t="str">
        <f t="shared" ca="1" si="692"/>
        <v/>
      </c>
      <c r="EB165" t="str">
        <f t="shared" ca="1" si="693"/>
        <v/>
      </c>
      <c r="EC165" t="str">
        <f t="shared" ca="1" si="694"/>
        <v/>
      </c>
      <c r="ED165" t="str">
        <f t="shared" ca="1" si="695"/>
        <v/>
      </c>
      <c r="EE165" t="str">
        <f t="shared" ca="1" si="696"/>
        <v/>
      </c>
      <c r="EF165" t="str">
        <f t="shared" ca="1" si="697"/>
        <v/>
      </c>
      <c r="EG165" t="str">
        <f t="shared" ca="1" si="698"/>
        <v/>
      </c>
      <c r="EH165" t="str">
        <f t="shared" ca="1" si="699"/>
        <v/>
      </c>
      <c r="EI165" t="str">
        <f t="shared" ca="1" si="700"/>
        <v/>
      </c>
      <c r="EJ165" t="str">
        <f t="shared" ca="1" si="701"/>
        <v/>
      </c>
      <c r="EK165" t="str">
        <f t="shared" ca="1" si="702"/>
        <v/>
      </c>
      <c r="EL165" t="str">
        <f t="shared" ca="1" si="703"/>
        <v/>
      </c>
      <c r="EM165" t="str">
        <f t="shared" ca="1" si="704"/>
        <v/>
      </c>
      <c r="EN165" t="str">
        <f t="shared" ca="1" si="705"/>
        <v/>
      </c>
      <c r="EO165" t="str">
        <f t="shared" ca="1" si="706"/>
        <v/>
      </c>
      <c r="EP165" t="str">
        <f t="shared" ca="1" si="707"/>
        <v/>
      </c>
      <c r="EQ165" t="str">
        <f t="shared" ca="1" si="708"/>
        <v/>
      </c>
      <c r="ER165" t="str">
        <f t="shared" ca="1" si="709"/>
        <v/>
      </c>
      <c r="ES165" t="str">
        <f t="shared" ca="1" si="710"/>
        <v/>
      </c>
      <c r="ET165" t="str">
        <f t="shared" ca="1" si="711"/>
        <v/>
      </c>
      <c r="EU165" t="str">
        <f t="shared" ca="1" si="712"/>
        <v/>
      </c>
      <c r="EV165" t="str">
        <f t="shared" ca="1" si="713"/>
        <v/>
      </c>
      <c r="EW165" t="str">
        <f t="shared" ca="1" si="714"/>
        <v/>
      </c>
      <c r="EX165" t="str">
        <f t="shared" ca="1" si="715"/>
        <v/>
      </c>
      <c r="EY165" t="str">
        <f t="shared" ca="1" si="716"/>
        <v/>
      </c>
      <c r="EZ165" t="str">
        <f t="shared" ca="1" si="717"/>
        <v/>
      </c>
      <c r="FA165" t="str">
        <f t="shared" ca="1" si="718"/>
        <v/>
      </c>
      <c r="FB165" t="str">
        <f t="shared" ca="1" si="719"/>
        <v/>
      </c>
      <c r="FC165" t="str">
        <f t="shared" ca="1" si="720"/>
        <v/>
      </c>
      <c r="FD165" t="str">
        <f t="shared" ca="1" si="721"/>
        <v/>
      </c>
      <c r="FE165" t="str">
        <f t="shared" ca="1" si="722"/>
        <v/>
      </c>
      <c r="FF165" t="str">
        <f t="shared" ca="1" si="723"/>
        <v/>
      </c>
      <c r="FG165" t="str">
        <f t="shared" ca="1" si="724"/>
        <v/>
      </c>
      <c r="FH165" t="str">
        <f t="shared" ca="1" si="725"/>
        <v/>
      </c>
      <c r="FI165" t="str">
        <f t="shared" ca="1" si="726"/>
        <v/>
      </c>
      <c r="FJ165" t="str">
        <f t="shared" ca="1" si="727"/>
        <v/>
      </c>
      <c r="FK165" t="str">
        <f t="shared" ca="1" si="728"/>
        <v/>
      </c>
      <c r="FL165" t="str">
        <f t="shared" ca="1" si="729"/>
        <v/>
      </c>
      <c r="FM165" t="str">
        <f t="shared" ca="1" si="730"/>
        <v/>
      </c>
      <c r="FN165" t="str">
        <f t="shared" ca="1" si="731"/>
        <v/>
      </c>
      <c r="FO165" t="str">
        <f t="shared" ca="1" si="732"/>
        <v/>
      </c>
      <c r="FP165" t="str">
        <f t="shared" ca="1" si="733"/>
        <v/>
      </c>
      <c r="FQ165" t="str">
        <f t="shared" ca="1" si="734"/>
        <v/>
      </c>
      <c r="FR165" t="str">
        <f t="shared" ca="1" si="735"/>
        <v/>
      </c>
      <c r="FS165" t="str">
        <f t="shared" ca="1" si="736"/>
        <v/>
      </c>
      <c r="FT165" t="str">
        <f t="shared" ca="1" si="737"/>
        <v/>
      </c>
      <c r="FU165" t="str">
        <f t="shared" ca="1" si="738"/>
        <v/>
      </c>
      <c r="FV165" t="str">
        <f t="shared" ca="1" si="739"/>
        <v/>
      </c>
      <c r="FW165" t="str">
        <f t="shared" ca="1" si="740"/>
        <v/>
      </c>
      <c r="FX165" t="str">
        <f t="shared" ca="1" si="741"/>
        <v/>
      </c>
      <c r="FY165" t="str">
        <f t="shared" ca="1" si="742"/>
        <v/>
      </c>
      <c r="FZ165" t="str">
        <f t="shared" ca="1" si="743"/>
        <v/>
      </c>
      <c r="GA165" t="str">
        <f t="shared" ca="1" si="744"/>
        <v/>
      </c>
      <c r="GB165" t="str">
        <f t="shared" ca="1" si="745"/>
        <v/>
      </c>
      <c r="GC165" t="str">
        <f t="shared" ca="1" si="746"/>
        <v/>
      </c>
      <c r="GD165" t="str">
        <f t="shared" ca="1" si="747"/>
        <v/>
      </c>
      <c r="GE165" t="str">
        <f t="shared" ca="1" si="748"/>
        <v/>
      </c>
      <c r="GF165" t="str">
        <f t="shared" ca="1" si="749"/>
        <v/>
      </c>
      <c r="GG165" t="str">
        <f t="shared" ca="1" si="750"/>
        <v/>
      </c>
      <c r="GH165" t="str">
        <f t="shared" ca="1" si="751"/>
        <v/>
      </c>
      <c r="GI165" t="str">
        <f t="shared" ca="1" si="752"/>
        <v/>
      </c>
      <c r="GJ165" t="str">
        <f t="shared" ca="1" si="753"/>
        <v/>
      </c>
      <c r="GK165" t="str">
        <f t="shared" ca="1" si="754"/>
        <v/>
      </c>
      <c r="GL165" t="str">
        <f t="shared" ca="1" si="755"/>
        <v/>
      </c>
      <c r="GM165" t="str">
        <f t="shared" ca="1" si="756"/>
        <v/>
      </c>
      <c r="GN165" t="str">
        <f t="shared" ca="1" si="757"/>
        <v/>
      </c>
      <c r="GO165" t="str">
        <f t="shared" ca="1" si="758"/>
        <v/>
      </c>
      <c r="GP165" t="str">
        <f t="shared" ca="1" si="759"/>
        <v/>
      </c>
      <c r="GQ165" t="str">
        <f t="shared" ca="1" si="760"/>
        <v/>
      </c>
      <c r="GR165" t="str">
        <f t="shared" ca="1" si="761"/>
        <v/>
      </c>
      <c r="GS165" t="str">
        <f t="shared" ca="1" si="762"/>
        <v/>
      </c>
      <c r="GT165" t="str">
        <f t="shared" ca="1" si="763"/>
        <v/>
      </c>
      <c r="GU165" t="str">
        <f t="shared" ca="1" si="764"/>
        <v/>
      </c>
      <c r="GV165" t="str">
        <f t="shared" ca="1" si="765"/>
        <v/>
      </c>
      <c r="GW165" t="str">
        <f t="shared" ca="1" si="766"/>
        <v/>
      </c>
      <c r="GX165" t="str">
        <f t="shared" ca="1" si="767"/>
        <v/>
      </c>
      <c r="GY165" t="str">
        <f t="shared" ca="1" si="768"/>
        <v/>
      </c>
      <c r="GZ165" t="str">
        <f t="shared" ca="1" si="769"/>
        <v/>
      </c>
      <c r="HA165" t="str">
        <f t="shared" ca="1" si="770"/>
        <v/>
      </c>
      <c r="HB165" t="str">
        <f t="shared" ca="1" si="771"/>
        <v/>
      </c>
      <c r="HC165" t="str">
        <f t="shared" ca="1" si="772"/>
        <v/>
      </c>
      <c r="HD165" t="str">
        <f t="shared" ca="1" si="773"/>
        <v/>
      </c>
      <c r="HE165" t="str">
        <f t="shared" ca="1" si="774"/>
        <v/>
      </c>
      <c r="HF165" t="str">
        <f t="shared" ca="1" si="775"/>
        <v/>
      </c>
      <c r="HG165" t="str">
        <f t="shared" ca="1" si="776"/>
        <v/>
      </c>
      <c r="HH165" t="str">
        <f t="shared" ca="1" si="777"/>
        <v/>
      </c>
      <c r="HI165" t="str">
        <f t="shared" ca="1" si="778"/>
        <v/>
      </c>
      <c r="HJ165" t="str">
        <f t="shared" ca="1" si="779"/>
        <v/>
      </c>
      <c r="HK165" t="str">
        <f t="shared" ca="1" si="780"/>
        <v/>
      </c>
      <c r="HL165" t="str">
        <f t="shared" ca="1" si="781"/>
        <v/>
      </c>
      <c r="HM165" t="str">
        <f t="shared" ca="1" si="782"/>
        <v/>
      </c>
      <c r="HN165" t="str">
        <f t="shared" ca="1" si="783"/>
        <v/>
      </c>
      <c r="HO165" t="str">
        <f t="shared" ca="1" si="784"/>
        <v/>
      </c>
      <c r="HP165" t="str">
        <f t="shared" ca="1" si="785"/>
        <v/>
      </c>
      <c r="HQ165" t="str">
        <f t="shared" ca="1" si="786"/>
        <v/>
      </c>
      <c r="HR165" t="str">
        <f t="shared" ca="1" si="787"/>
        <v/>
      </c>
      <c r="HS165" t="str">
        <f t="shared" ca="1" si="788"/>
        <v/>
      </c>
      <c r="HT165" t="str">
        <f t="shared" ca="1" si="789"/>
        <v/>
      </c>
      <c r="HU165" t="str">
        <f t="shared" ca="1" si="790"/>
        <v/>
      </c>
      <c r="HV165" t="str">
        <f t="shared" ca="1" si="791"/>
        <v/>
      </c>
      <c r="HW165" t="str">
        <f t="shared" ca="1" si="792"/>
        <v/>
      </c>
      <c r="HX165" t="str">
        <f t="shared" ca="1" si="793"/>
        <v/>
      </c>
      <c r="HY165" t="str">
        <f t="shared" ca="1" si="794"/>
        <v/>
      </c>
      <c r="HZ165" t="str">
        <f t="shared" ca="1" si="795"/>
        <v/>
      </c>
      <c r="IA165" t="str">
        <f t="shared" ca="1" si="796"/>
        <v/>
      </c>
      <c r="IB165" t="str">
        <f t="shared" ca="1" si="797"/>
        <v/>
      </c>
      <c r="IC165" t="str">
        <f t="shared" ca="1" si="798"/>
        <v/>
      </c>
      <c r="ID165" t="str">
        <f t="shared" ca="1" si="799"/>
        <v/>
      </c>
      <c r="IE165" t="str">
        <f t="shared" ca="1" si="800"/>
        <v/>
      </c>
      <c r="IF165" t="str">
        <f t="shared" ca="1" si="801"/>
        <v/>
      </c>
      <c r="IG165" t="str">
        <f t="shared" ca="1" si="802"/>
        <v/>
      </c>
      <c r="IH165" t="str">
        <f t="shared" ca="1" si="803"/>
        <v/>
      </c>
      <c r="II165" t="str">
        <f t="shared" ca="1" si="804"/>
        <v/>
      </c>
      <c r="IJ165" t="str">
        <f t="shared" ca="1" si="805"/>
        <v/>
      </c>
      <c r="IK165" t="str">
        <f t="shared" ca="1" si="806"/>
        <v/>
      </c>
      <c r="IL165" t="str">
        <f t="shared" ca="1" si="807"/>
        <v/>
      </c>
      <c r="IM165" t="str">
        <f t="shared" ca="1" si="808"/>
        <v/>
      </c>
      <c r="IN165" t="str">
        <f t="shared" ca="1" si="809"/>
        <v/>
      </c>
      <c r="IO165" t="str">
        <f t="shared" ca="1" si="810"/>
        <v/>
      </c>
      <c r="IP165" t="str">
        <f t="shared" ca="1" si="811"/>
        <v/>
      </c>
      <c r="IQ165" t="str">
        <f t="shared" ca="1" si="812"/>
        <v/>
      </c>
      <c r="IR165" t="str">
        <f t="shared" ca="1" si="813"/>
        <v/>
      </c>
      <c r="IS165" t="str">
        <f t="shared" ca="1" si="814"/>
        <v/>
      </c>
      <c r="IT165" t="str">
        <f t="shared" ca="1" si="815"/>
        <v/>
      </c>
      <c r="IU165" t="str">
        <f t="shared" ca="1" si="816"/>
        <v/>
      </c>
      <c r="IV165" t="str">
        <f t="shared" ca="1" si="817"/>
        <v/>
      </c>
      <c r="IW165" t="str">
        <f t="shared" ca="1" si="818"/>
        <v/>
      </c>
      <c r="IX165" t="str">
        <f t="shared" ca="1" si="819"/>
        <v/>
      </c>
      <c r="IY165" t="str">
        <f t="shared" ca="1" si="820"/>
        <v/>
      </c>
      <c r="IZ165" t="str">
        <f t="shared" ca="1" si="821"/>
        <v/>
      </c>
      <c r="JA165" t="str">
        <f t="shared" ca="1" si="822"/>
        <v/>
      </c>
      <c r="JB165" t="str">
        <f t="shared" ca="1" si="823"/>
        <v/>
      </c>
      <c r="JC165" t="str">
        <f t="shared" ca="1" si="824"/>
        <v/>
      </c>
      <c r="JD165" t="str">
        <f t="shared" ca="1" si="825"/>
        <v/>
      </c>
      <c r="JE165" t="str">
        <f t="shared" ca="1" si="826"/>
        <v/>
      </c>
      <c r="JF165" t="str">
        <f t="shared" ca="1" si="827"/>
        <v/>
      </c>
      <c r="JG165" t="str">
        <f t="shared" ca="1" si="828"/>
        <v/>
      </c>
      <c r="JH165" t="str">
        <f t="shared" ca="1" si="829"/>
        <v/>
      </c>
      <c r="JI165" t="str">
        <f t="shared" ca="1" si="830"/>
        <v/>
      </c>
      <c r="JJ165" t="str">
        <f t="shared" ca="1" si="831"/>
        <v/>
      </c>
      <c r="JK165" t="str">
        <f t="shared" ca="1" si="832"/>
        <v/>
      </c>
      <c r="JL165" t="str">
        <f t="shared" ca="1" si="833"/>
        <v/>
      </c>
      <c r="JM165" t="str">
        <f t="shared" ca="1" si="834"/>
        <v/>
      </c>
      <c r="JN165" t="str">
        <f t="shared" ca="1" si="835"/>
        <v/>
      </c>
      <c r="JO165" t="str">
        <f t="shared" ca="1" si="836"/>
        <v/>
      </c>
      <c r="JP165" t="str">
        <f t="shared" ca="1" si="837"/>
        <v/>
      </c>
      <c r="JQ165" t="str">
        <f t="shared" ca="1" si="838"/>
        <v/>
      </c>
      <c r="JR165" t="str">
        <f t="shared" ca="1" si="839"/>
        <v/>
      </c>
      <c r="JS165" t="str">
        <f t="shared" ca="1" si="840"/>
        <v/>
      </c>
      <c r="JT165" t="str">
        <f t="shared" ca="1" si="841"/>
        <v/>
      </c>
      <c r="JU165" t="str">
        <f t="shared" ca="1" si="842"/>
        <v/>
      </c>
    </row>
    <row r="166" spans="1:281" x14ac:dyDescent="0.25">
      <c r="A166">
        <f t="shared" si="843"/>
        <v>165</v>
      </c>
      <c r="B166" t="str">
        <f t="shared" ca="1" si="572"/>
        <v/>
      </c>
      <c r="C166">
        <v>7</v>
      </c>
      <c r="D166">
        <f t="shared" si="576"/>
        <v>165</v>
      </c>
      <c r="E166">
        <f t="shared" si="577"/>
        <v>15</v>
      </c>
      <c r="F166">
        <f ca="1">COUNT((AD166,AP166,BB166,BN166,BZ166,CL166,CX166,DJ166,DV166,EH166,ET166,FF166,FR166,GD166,GP166,HB166,HN166,HZ166,IL166,IX166,JJ166,JV166,KH166,KT166,LF166,LR166))</f>
        <v>0</v>
      </c>
      <c r="G166">
        <f t="shared" ca="1" si="578"/>
        <v>0</v>
      </c>
      <c r="H166">
        <f t="shared" ca="1" si="579"/>
        <v>0</v>
      </c>
      <c r="I166">
        <f t="shared" ca="1" si="573"/>
        <v>0</v>
      </c>
      <c r="J166">
        <f t="shared" ca="1" si="580"/>
        <v>0</v>
      </c>
      <c r="K166">
        <f t="shared" ca="1" si="581"/>
        <v>-1</v>
      </c>
      <c r="L166">
        <f t="shared" ca="1" si="844"/>
        <v>9</v>
      </c>
      <c r="M166">
        <f t="shared" ca="1" si="582"/>
        <v>0</v>
      </c>
      <c r="N166">
        <f t="shared" ca="1" si="845"/>
        <v>65</v>
      </c>
      <c r="O166">
        <f t="shared" ca="1" si="583"/>
        <v>-1</v>
      </c>
      <c r="P166">
        <f t="shared" ca="1" si="846"/>
        <v>9</v>
      </c>
      <c r="Q166">
        <f t="shared" ca="1" si="584"/>
        <v>0</v>
      </c>
      <c r="R166">
        <f t="shared" ca="1" si="585"/>
        <v>0</v>
      </c>
      <c r="S166">
        <f t="shared" ca="1" si="586"/>
        <v>0</v>
      </c>
      <c r="T166">
        <f t="shared" ca="1" si="587"/>
        <v>0</v>
      </c>
      <c r="U166" t="str">
        <f t="shared" ca="1" si="574"/>
        <v>999999999999</v>
      </c>
      <c r="V166">
        <f t="shared" ca="1" si="847"/>
        <v>0</v>
      </c>
      <c r="W166">
        <f t="shared" si="588"/>
        <v>165</v>
      </c>
      <c r="X166" t="e">
        <f t="shared" ca="1" si="848"/>
        <v>#N/A</v>
      </c>
      <c r="Y166">
        <f t="shared" ca="1" si="589"/>
        <v>0</v>
      </c>
      <c r="Z166" t="str">
        <f t="shared" ca="1" si="590"/>
        <v>999zz</v>
      </c>
      <c r="AA166">
        <f t="shared" ca="1" si="849"/>
        <v>350</v>
      </c>
      <c r="AB166">
        <f t="shared" si="591"/>
        <v>165</v>
      </c>
      <c r="AC166" t="e">
        <f t="shared" ca="1" si="850"/>
        <v>#N/A</v>
      </c>
      <c r="AD166" t="str">
        <f t="shared" ca="1" si="592"/>
        <v/>
      </c>
      <c r="AE166" t="str">
        <f t="shared" ca="1" si="593"/>
        <v/>
      </c>
      <c r="AF166" t="str">
        <f t="shared" ca="1" si="594"/>
        <v/>
      </c>
      <c r="AG166" t="str">
        <f t="shared" ca="1" si="595"/>
        <v/>
      </c>
      <c r="AH166" t="str">
        <f t="shared" ca="1" si="596"/>
        <v/>
      </c>
      <c r="AI166" t="str">
        <f t="shared" ca="1" si="597"/>
        <v/>
      </c>
      <c r="AJ166" t="str">
        <f t="shared" ca="1" si="598"/>
        <v/>
      </c>
      <c r="AK166" t="str">
        <f t="shared" ca="1" si="599"/>
        <v/>
      </c>
      <c r="AL166" t="str">
        <f t="shared" ca="1" si="600"/>
        <v/>
      </c>
      <c r="AM166" t="str">
        <f t="shared" ca="1" si="601"/>
        <v/>
      </c>
      <c r="AN166" t="str">
        <f t="shared" ca="1" si="602"/>
        <v/>
      </c>
      <c r="AO166" t="str">
        <f t="shared" ca="1" si="603"/>
        <v/>
      </c>
      <c r="AP166" t="str">
        <f t="shared" ca="1" si="604"/>
        <v/>
      </c>
      <c r="AQ166" t="str">
        <f t="shared" ca="1" si="605"/>
        <v/>
      </c>
      <c r="AR166" t="str">
        <f t="shared" ca="1" si="606"/>
        <v/>
      </c>
      <c r="AS166" t="str">
        <f t="shared" ca="1" si="607"/>
        <v/>
      </c>
      <c r="AT166" t="str">
        <f t="shared" ca="1" si="608"/>
        <v/>
      </c>
      <c r="AU166" t="str">
        <f t="shared" ca="1" si="609"/>
        <v/>
      </c>
      <c r="AV166" t="str">
        <f t="shared" ca="1" si="610"/>
        <v/>
      </c>
      <c r="AW166" t="str">
        <f t="shared" ca="1" si="611"/>
        <v/>
      </c>
      <c r="AX166" t="str">
        <f t="shared" ca="1" si="612"/>
        <v/>
      </c>
      <c r="AY166" t="str">
        <f t="shared" ca="1" si="613"/>
        <v/>
      </c>
      <c r="AZ166" t="str">
        <f t="shared" ca="1" si="614"/>
        <v/>
      </c>
      <c r="BA166" t="str">
        <f t="shared" ca="1" si="615"/>
        <v/>
      </c>
      <c r="BB166" t="str">
        <f t="shared" ca="1" si="616"/>
        <v/>
      </c>
      <c r="BC166" t="str">
        <f t="shared" ca="1" si="617"/>
        <v/>
      </c>
      <c r="BD166" t="str">
        <f t="shared" ca="1" si="618"/>
        <v/>
      </c>
      <c r="BE166" t="str">
        <f t="shared" ca="1" si="619"/>
        <v/>
      </c>
      <c r="BF166" t="str">
        <f t="shared" ca="1" si="620"/>
        <v/>
      </c>
      <c r="BG166" t="str">
        <f t="shared" ca="1" si="621"/>
        <v/>
      </c>
      <c r="BH166" t="str">
        <f t="shared" ca="1" si="622"/>
        <v/>
      </c>
      <c r="BI166" t="str">
        <f t="shared" ca="1" si="623"/>
        <v/>
      </c>
      <c r="BJ166" t="str">
        <f t="shared" ca="1" si="624"/>
        <v/>
      </c>
      <c r="BK166" t="str">
        <f t="shared" ca="1" si="625"/>
        <v/>
      </c>
      <c r="BL166" t="str">
        <f t="shared" ca="1" si="626"/>
        <v/>
      </c>
      <c r="BM166" t="str">
        <f t="shared" ca="1" si="627"/>
        <v/>
      </c>
      <c r="BN166" t="str">
        <f t="shared" ca="1" si="628"/>
        <v/>
      </c>
      <c r="BO166" t="str">
        <f t="shared" ca="1" si="629"/>
        <v/>
      </c>
      <c r="BP166" t="str">
        <f t="shared" ca="1" si="630"/>
        <v/>
      </c>
      <c r="BQ166" t="str">
        <f t="shared" ca="1" si="631"/>
        <v/>
      </c>
      <c r="BR166" t="str">
        <f t="shared" ca="1" si="632"/>
        <v/>
      </c>
      <c r="BS166" t="str">
        <f t="shared" ca="1" si="633"/>
        <v/>
      </c>
      <c r="BT166" t="str">
        <f t="shared" ca="1" si="634"/>
        <v/>
      </c>
      <c r="BU166" t="str">
        <f t="shared" ca="1" si="635"/>
        <v/>
      </c>
      <c r="BV166" t="str">
        <f t="shared" ca="1" si="636"/>
        <v/>
      </c>
      <c r="BW166" t="str">
        <f t="shared" ca="1" si="637"/>
        <v/>
      </c>
      <c r="BX166" t="str">
        <f t="shared" ca="1" si="638"/>
        <v/>
      </c>
      <c r="BY166" t="str">
        <f t="shared" ca="1" si="639"/>
        <v/>
      </c>
      <c r="BZ166" t="str">
        <f t="shared" ca="1" si="640"/>
        <v/>
      </c>
      <c r="CA166" t="str">
        <f t="shared" ca="1" si="641"/>
        <v/>
      </c>
      <c r="CB166" t="str">
        <f t="shared" ca="1" si="642"/>
        <v/>
      </c>
      <c r="CC166" t="str">
        <f t="shared" ca="1" si="643"/>
        <v/>
      </c>
      <c r="CD166" t="str">
        <f t="shared" ca="1" si="644"/>
        <v/>
      </c>
      <c r="CE166" t="str">
        <f t="shared" ca="1" si="645"/>
        <v/>
      </c>
      <c r="CF166" t="str">
        <f t="shared" ca="1" si="646"/>
        <v/>
      </c>
      <c r="CG166" t="str">
        <f t="shared" ca="1" si="647"/>
        <v/>
      </c>
      <c r="CH166" t="str">
        <f t="shared" ca="1" si="648"/>
        <v/>
      </c>
      <c r="CI166" t="str">
        <f t="shared" ca="1" si="649"/>
        <v/>
      </c>
      <c r="CJ166" t="str">
        <f t="shared" ca="1" si="650"/>
        <v/>
      </c>
      <c r="CK166" t="str">
        <f t="shared" ca="1" si="651"/>
        <v/>
      </c>
      <c r="CL166" t="str">
        <f t="shared" ca="1" si="652"/>
        <v/>
      </c>
      <c r="CM166" t="str">
        <f t="shared" ca="1" si="653"/>
        <v/>
      </c>
      <c r="CN166" t="str">
        <f t="shared" ca="1" si="654"/>
        <v/>
      </c>
      <c r="CO166" t="str">
        <f t="shared" ca="1" si="655"/>
        <v/>
      </c>
      <c r="CP166" t="str">
        <f t="shared" ca="1" si="656"/>
        <v/>
      </c>
      <c r="CQ166" t="str">
        <f t="shared" ca="1" si="657"/>
        <v/>
      </c>
      <c r="CR166" t="str">
        <f t="shared" ca="1" si="658"/>
        <v/>
      </c>
      <c r="CS166" t="str">
        <f t="shared" ca="1" si="659"/>
        <v/>
      </c>
      <c r="CT166" t="str">
        <f t="shared" ca="1" si="660"/>
        <v/>
      </c>
      <c r="CU166" t="str">
        <f t="shared" ca="1" si="661"/>
        <v/>
      </c>
      <c r="CV166" t="str">
        <f t="shared" ca="1" si="662"/>
        <v/>
      </c>
      <c r="CW166" t="str">
        <f t="shared" ca="1" si="663"/>
        <v/>
      </c>
      <c r="CX166" t="str">
        <f t="shared" ca="1" si="664"/>
        <v/>
      </c>
      <c r="CY166" t="str">
        <f t="shared" ca="1" si="665"/>
        <v/>
      </c>
      <c r="CZ166" t="str">
        <f t="shared" ca="1" si="666"/>
        <v/>
      </c>
      <c r="DA166" t="str">
        <f t="shared" ca="1" si="667"/>
        <v/>
      </c>
      <c r="DB166" t="str">
        <f t="shared" ca="1" si="668"/>
        <v/>
      </c>
      <c r="DC166" t="str">
        <f t="shared" ca="1" si="669"/>
        <v/>
      </c>
      <c r="DD166" t="str">
        <f t="shared" ca="1" si="670"/>
        <v/>
      </c>
      <c r="DE166" t="str">
        <f t="shared" ca="1" si="671"/>
        <v/>
      </c>
      <c r="DF166" t="str">
        <f t="shared" ca="1" si="672"/>
        <v/>
      </c>
      <c r="DG166" t="str">
        <f t="shared" ca="1" si="673"/>
        <v/>
      </c>
      <c r="DH166" t="str">
        <f t="shared" ca="1" si="674"/>
        <v/>
      </c>
      <c r="DI166" t="str">
        <f t="shared" ca="1" si="675"/>
        <v/>
      </c>
      <c r="DJ166" t="str">
        <f t="shared" ca="1" si="676"/>
        <v/>
      </c>
      <c r="DK166" t="str">
        <f t="shared" ca="1" si="677"/>
        <v/>
      </c>
      <c r="DL166" t="str">
        <f t="shared" ca="1" si="678"/>
        <v/>
      </c>
      <c r="DM166" t="str">
        <f t="shared" ca="1" si="679"/>
        <v/>
      </c>
      <c r="DN166" t="str">
        <f t="shared" ca="1" si="680"/>
        <v/>
      </c>
      <c r="DO166" t="str">
        <f t="shared" ca="1" si="681"/>
        <v/>
      </c>
      <c r="DP166" t="str">
        <f t="shared" ca="1" si="682"/>
        <v/>
      </c>
      <c r="DQ166" t="str">
        <f t="shared" ca="1" si="683"/>
        <v/>
      </c>
      <c r="DR166" t="str">
        <f t="shared" ca="1" si="684"/>
        <v/>
      </c>
      <c r="DS166" t="str">
        <f t="shared" ca="1" si="685"/>
        <v/>
      </c>
      <c r="DT166" t="str">
        <f t="shared" ca="1" si="686"/>
        <v/>
      </c>
      <c r="DU166" t="str">
        <f t="shared" ca="1" si="687"/>
        <v/>
      </c>
      <c r="DV166" t="str">
        <f t="shared" ca="1" si="575"/>
        <v/>
      </c>
      <c r="DW166" t="str">
        <f t="shared" ca="1" si="688"/>
        <v/>
      </c>
      <c r="DX166" t="str">
        <f t="shared" ca="1" si="689"/>
        <v/>
      </c>
      <c r="DY166" t="str">
        <f t="shared" ca="1" si="690"/>
        <v/>
      </c>
      <c r="DZ166" t="str">
        <f t="shared" ca="1" si="691"/>
        <v/>
      </c>
      <c r="EA166" t="str">
        <f t="shared" ca="1" si="692"/>
        <v/>
      </c>
      <c r="EB166" t="str">
        <f t="shared" ca="1" si="693"/>
        <v/>
      </c>
      <c r="EC166" t="str">
        <f t="shared" ca="1" si="694"/>
        <v/>
      </c>
      <c r="ED166" t="str">
        <f t="shared" ca="1" si="695"/>
        <v/>
      </c>
      <c r="EE166" t="str">
        <f t="shared" ca="1" si="696"/>
        <v/>
      </c>
      <c r="EF166" t="str">
        <f t="shared" ca="1" si="697"/>
        <v/>
      </c>
      <c r="EG166" t="str">
        <f t="shared" ca="1" si="698"/>
        <v/>
      </c>
      <c r="EH166" t="str">
        <f t="shared" ca="1" si="699"/>
        <v/>
      </c>
      <c r="EI166" t="str">
        <f t="shared" ca="1" si="700"/>
        <v/>
      </c>
      <c r="EJ166" t="str">
        <f t="shared" ca="1" si="701"/>
        <v/>
      </c>
      <c r="EK166" t="str">
        <f t="shared" ca="1" si="702"/>
        <v/>
      </c>
      <c r="EL166" t="str">
        <f t="shared" ca="1" si="703"/>
        <v/>
      </c>
      <c r="EM166" t="str">
        <f t="shared" ca="1" si="704"/>
        <v/>
      </c>
      <c r="EN166" t="str">
        <f t="shared" ca="1" si="705"/>
        <v/>
      </c>
      <c r="EO166" t="str">
        <f t="shared" ca="1" si="706"/>
        <v/>
      </c>
      <c r="EP166" t="str">
        <f t="shared" ca="1" si="707"/>
        <v/>
      </c>
      <c r="EQ166" t="str">
        <f t="shared" ca="1" si="708"/>
        <v/>
      </c>
      <c r="ER166" t="str">
        <f t="shared" ca="1" si="709"/>
        <v/>
      </c>
      <c r="ES166" t="str">
        <f t="shared" ca="1" si="710"/>
        <v/>
      </c>
      <c r="ET166" t="str">
        <f t="shared" ca="1" si="711"/>
        <v/>
      </c>
      <c r="EU166" t="str">
        <f t="shared" ca="1" si="712"/>
        <v/>
      </c>
      <c r="EV166" t="str">
        <f t="shared" ca="1" si="713"/>
        <v/>
      </c>
      <c r="EW166" t="str">
        <f t="shared" ca="1" si="714"/>
        <v/>
      </c>
      <c r="EX166" t="str">
        <f t="shared" ca="1" si="715"/>
        <v/>
      </c>
      <c r="EY166" t="str">
        <f t="shared" ca="1" si="716"/>
        <v/>
      </c>
      <c r="EZ166" t="str">
        <f t="shared" ca="1" si="717"/>
        <v/>
      </c>
      <c r="FA166" t="str">
        <f t="shared" ca="1" si="718"/>
        <v/>
      </c>
      <c r="FB166" t="str">
        <f t="shared" ca="1" si="719"/>
        <v/>
      </c>
      <c r="FC166" t="str">
        <f t="shared" ca="1" si="720"/>
        <v/>
      </c>
      <c r="FD166" t="str">
        <f t="shared" ca="1" si="721"/>
        <v/>
      </c>
      <c r="FE166" t="str">
        <f t="shared" ca="1" si="722"/>
        <v/>
      </c>
      <c r="FF166" t="str">
        <f t="shared" ca="1" si="723"/>
        <v/>
      </c>
      <c r="FG166" t="str">
        <f t="shared" ca="1" si="724"/>
        <v/>
      </c>
      <c r="FH166" t="str">
        <f t="shared" ca="1" si="725"/>
        <v/>
      </c>
      <c r="FI166" t="str">
        <f t="shared" ca="1" si="726"/>
        <v/>
      </c>
      <c r="FJ166" t="str">
        <f t="shared" ca="1" si="727"/>
        <v/>
      </c>
      <c r="FK166" t="str">
        <f t="shared" ca="1" si="728"/>
        <v/>
      </c>
      <c r="FL166" t="str">
        <f t="shared" ca="1" si="729"/>
        <v/>
      </c>
      <c r="FM166" t="str">
        <f t="shared" ca="1" si="730"/>
        <v/>
      </c>
      <c r="FN166" t="str">
        <f t="shared" ca="1" si="731"/>
        <v/>
      </c>
      <c r="FO166" t="str">
        <f t="shared" ca="1" si="732"/>
        <v/>
      </c>
      <c r="FP166" t="str">
        <f t="shared" ca="1" si="733"/>
        <v/>
      </c>
      <c r="FQ166" t="str">
        <f t="shared" ca="1" si="734"/>
        <v/>
      </c>
      <c r="FR166" t="str">
        <f t="shared" ca="1" si="735"/>
        <v/>
      </c>
      <c r="FS166" t="str">
        <f t="shared" ca="1" si="736"/>
        <v/>
      </c>
      <c r="FT166" t="str">
        <f t="shared" ca="1" si="737"/>
        <v/>
      </c>
      <c r="FU166" t="str">
        <f t="shared" ca="1" si="738"/>
        <v/>
      </c>
      <c r="FV166" t="str">
        <f t="shared" ca="1" si="739"/>
        <v/>
      </c>
      <c r="FW166" t="str">
        <f t="shared" ca="1" si="740"/>
        <v/>
      </c>
      <c r="FX166" t="str">
        <f t="shared" ca="1" si="741"/>
        <v/>
      </c>
      <c r="FY166" t="str">
        <f t="shared" ca="1" si="742"/>
        <v/>
      </c>
      <c r="FZ166" t="str">
        <f t="shared" ca="1" si="743"/>
        <v/>
      </c>
      <c r="GA166" t="str">
        <f t="shared" ca="1" si="744"/>
        <v/>
      </c>
      <c r="GB166" t="str">
        <f t="shared" ca="1" si="745"/>
        <v/>
      </c>
      <c r="GC166" t="str">
        <f t="shared" ca="1" si="746"/>
        <v/>
      </c>
      <c r="GD166" t="str">
        <f t="shared" ca="1" si="747"/>
        <v/>
      </c>
      <c r="GE166" t="str">
        <f t="shared" ca="1" si="748"/>
        <v/>
      </c>
      <c r="GF166" t="str">
        <f t="shared" ca="1" si="749"/>
        <v/>
      </c>
      <c r="GG166" t="str">
        <f t="shared" ca="1" si="750"/>
        <v/>
      </c>
      <c r="GH166" t="str">
        <f t="shared" ca="1" si="751"/>
        <v/>
      </c>
      <c r="GI166" t="str">
        <f t="shared" ca="1" si="752"/>
        <v/>
      </c>
      <c r="GJ166" t="str">
        <f t="shared" ca="1" si="753"/>
        <v/>
      </c>
      <c r="GK166" t="str">
        <f t="shared" ca="1" si="754"/>
        <v/>
      </c>
      <c r="GL166" t="str">
        <f t="shared" ca="1" si="755"/>
        <v/>
      </c>
      <c r="GM166" t="str">
        <f t="shared" ca="1" si="756"/>
        <v/>
      </c>
      <c r="GN166" t="str">
        <f t="shared" ca="1" si="757"/>
        <v/>
      </c>
      <c r="GO166" t="str">
        <f t="shared" ca="1" si="758"/>
        <v/>
      </c>
      <c r="GP166" t="str">
        <f t="shared" ca="1" si="759"/>
        <v/>
      </c>
      <c r="GQ166" t="str">
        <f t="shared" ca="1" si="760"/>
        <v/>
      </c>
      <c r="GR166" t="str">
        <f t="shared" ca="1" si="761"/>
        <v/>
      </c>
      <c r="GS166" t="str">
        <f t="shared" ca="1" si="762"/>
        <v/>
      </c>
      <c r="GT166" t="str">
        <f t="shared" ca="1" si="763"/>
        <v/>
      </c>
      <c r="GU166" t="str">
        <f t="shared" ca="1" si="764"/>
        <v/>
      </c>
      <c r="GV166" t="str">
        <f t="shared" ca="1" si="765"/>
        <v/>
      </c>
      <c r="GW166" t="str">
        <f t="shared" ca="1" si="766"/>
        <v/>
      </c>
      <c r="GX166" t="str">
        <f t="shared" ca="1" si="767"/>
        <v/>
      </c>
      <c r="GY166" t="str">
        <f t="shared" ca="1" si="768"/>
        <v/>
      </c>
      <c r="GZ166" t="str">
        <f t="shared" ca="1" si="769"/>
        <v/>
      </c>
      <c r="HA166" t="str">
        <f t="shared" ca="1" si="770"/>
        <v/>
      </c>
      <c r="HB166" t="str">
        <f t="shared" ca="1" si="771"/>
        <v/>
      </c>
      <c r="HC166" t="str">
        <f t="shared" ca="1" si="772"/>
        <v/>
      </c>
      <c r="HD166" t="str">
        <f t="shared" ca="1" si="773"/>
        <v/>
      </c>
      <c r="HE166" t="str">
        <f t="shared" ca="1" si="774"/>
        <v/>
      </c>
      <c r="HF166" t="str">
        <f t="shared" ca="1" si="775"/>
        <v/>
      </c>
      <c r="HG166" t="str">
        <f t="shared" ca="1" si="776"/>
        <v/>
      </c>
      <c r="HH166" t="str">
        <f t="shared" ca="1" si="777"/>
        <v/>
      </c>
      <c r="HI166" t="str">
        <f t="shared" ca="1" si="778"/>
        <v/>
      </c>
      <c r="HJ166" t="str">
        <f t="shared" ca="1" si="779"/>
        <v/>
      </c>
      <c r="HK166" t="str">
        <f t="shared" ca="1" si="780"/>
        <v/>
      </c>
      <c r="HL166" t="str">
        <f t="shared" ca="1" si="781"/>
        <v/>
      </c>
      <c r="HM166" t="str">
        <f t="shared" ca="1" si="782"/>
        <v/>
      </c>
      <c r="HN166" t="str">
        <f t="shared" ca="1" si="783"/>
        <v/>
      </c>
      <c r="HO166" t="str">
        <f t="shared" ca="1" si="784"/>
        <v/>
      </c>
      <c r="HP166" t="str">
        <f t="shared" ca="1" si="785"/>
        <v/>
      </c>
      <c r="HQ166" t="str">
        <f t="shared" ca="1" si="786"/>
        <v/>
      </c>
      <c r="HR166" t="str">
        <f t="shared" ca="1" si="787"/>
        <v/>
      </c>
      <c r="HS166" t="str">
        <f t="shared" ca="1" si="788"/>
        <v/>
      </c>
      <c r="HT166" t="str">
        <f t="shared" ca="1" si="789"/>
        <v/>
      </c>
      <c r="HU166" t="str">
        <f t="shared" ca="1" si="790"/>
        <v/>
      </c>
      <c r="HV166" t="str">
        <f t="shared" ca="1" si="791"/>
        <v/>
      </c>
      <c r="HW166" t="str">
        <f t="shared" ca="1" si="792"/>
        <v/>
      </c>
      <c r="HX166" t="str">
        <f t="shared" ca="1" si="793"/>
        <v/>
      </c>
      <c r="HY166" t="str">
        <f t="shared" ca="1" si="794"/>
        <v/>
      </c>
      <c r="HZ166" t="str">
        <f t="shared" ca="1" si="795"/>
        <v/>
      </c>
      <c r="IA166" t="str">
        <f t="shared" ca="1" si="796"/>
        <v/>
      </c>
      <c r="IB166" t="str">
        <f t="shared" ca="1" si="797"/>
        <v/>
      </c>
      <c r="IC166" t="str">
        <f t="shared" ca="1" si="798"/>
        <v/>
      </c>
      <c r="ID166" t="str">
        <f t="shared" ca="1" si="799"/>
        <v/>
      </c>
      <c r="IE166" t="str">
        <f t="shared" ca="1" si="800"/>
        <v/>
      </c>
      <c r="IF166" t="str">
        <f t="shared" ca="1" si="801"/>
        <v/>
      </c>
      <c r="IG166" t="str">
        <f t="shared" ca="1" si="802"/>
        <v/>
      </c>
      <c r="IH166" t="str">
        <f t="shared" ca="1" si="803"/>
        <v/>
      </c>
      <c r="II166" t="str">
        <f t="shared" ca="1" si="804"/>
        <v/>
      </c>
      <c r="IJ166" t="str">
        <f t="shared" ca="1" si="805"/>
        <v/>
      </c>
      <c r="IK166" t="str">
        <f t="shared" ca="1" si="806"/>
        <v/>
      </c>
      <c r="IL166" t="str">
        <f t="shared" ca="1" si="807"/>
        <v/>
      </c>
      <c r="IM166" t="str">
        <f t="shared" ca="1" si="808"/>
        <v/>
      </c>
      <c r="IN166" t="str">
        <f t="shared" ca="1" si="809"/>
        <v/>
      </c>
      <c r="IO166" t="str">
        <f t="shared" ca="1" si="810"/>
        <v/>
      </c>
      <c r="IP166" t="str">
        <f t="shared" ca="1" si="811"/>
        <v/>
      </c>
      <c r="IQ166" t="str">
        <f t="shared" ca="1" si="812"/>
        <v/>
      </c>
      <c r="IR166" t="str">
        <f t="shared" ca="1" si="813"/>
        <v/>
      </c>
      <c r="IS166" t="str">
        <f t="shared" ca="1" si="814"/>
        <v/>
      </c>
      <c r="IT166" t="str">
        <f t="shared" ca="1" si="815"/>
        <v/>
      </c>
      <c r="IU166" t="str">
        <f t="shared" ca="1" si="816"/>
        <v/>
      </c>
      <c r="IV166" t="str">
        <f t="shared" ca="1" si="817"/>
        <v/>
      </c>
      <c r="IW166" t="str">
        <f t="shared" ca="1" si="818"/>
        <v/>
      </c>
      <c r="IX166" t="str">
        <f t="shared" ca="1" si="819"/>
        <v/>
      </c>
      <c r="IY166" t="str">
        <f t="shared" ca="1" si="820"/>
        <v/>
      </c>
      <c r="IZ166" t="str">
        <f t="shared" ca="1" si="821"/>
        <v/>
      </c>
      <c r="JA166" t="str">
        <f t="shared" ca="1" si="822"/>
        <v/>
      </c>
      <c r="JB166" t="str">
        <f t="shared" ca="1" si="823"/>
        <v/>
      </c>
      <c r="JC166" t="str">
        <f t="shared" ca="1" si="824"/>
        <v/>
      </c>
      <c r="JD166" t="str">
        <f t="shared" ca="1" si="825"/>
        <v/>
      </c>
      <c r="JE166" t="str">
        <f t="shared" ca="1" si="826"/>
        <v/>
      </c>
      <c r="JF166" t="str">
        <f t="shared" ca="1" si="827"/>
        <v/>
      </c>
      <c r="JG166" t="str">
        <f t="shared" ca="1" si="828"/>
        <v/>
      </c>
      <c r="JH166" t="str">
        <f t="shared" ca="1" si="829"/>
        <v/>
      </c>
      <c r="JI166" t="str">
        <f t="shared" ca="1" si="830"/>
        <v/>
      </c>
      <c r="JJ166" t="str">
        <f t="shared" ca="1" si="831"/>
        <v/>
      </c>
      <c r="JK166" t="str">
        <f t="shared" ca="1" si="832"/>
        <v/>
      </c>
      <c r="JL166" t="str">
        <f t="shared" ca="1" si="833"/>
        <v/>
      </c>
      <c r="JM166" t="str">
        <f t="shared" ca="1" si="834"/>
        <v/>
      </c>
      <c r="JN166" t="str">
        <f t="shared" ca="1" si="835"/>
        <v/>
      </c>
      <c r="JO166" t="str">
        <f t="shared" ca="1" si="836"/>
        <v/>
      </c>
      <c r="JP166" t="str">
        <f t="shared" ca="1" si="837"/>
        <v/>
      </c>
      <c r="JQ166" t="str">
        <f t="shared" ca="1" si="838"/>
        <v/>
      </c>
      <c r="JR166" t="str">
        <f t="shared" ca="1" si="839"/>
        <v/>
      </c>
      <c r="JS166" t="str">
        <f t="shared" ca="1" si="840"/>
        <v/>
      </c>
      <c r="JT166" t="str">
        <f t="shared" ca="1" si="841"/>
        <v/>
      </c>
      <c r="JU166" t="str">
        <f t="shared" ca="1" si="842"/>
        <v/>
      </c>
    </row>
    <row r="167" spans="1:281" x14ac:dyDescent="0.25">
      <c r="A167">
        <f t="shared" si="843"/>
        <v>166</v>
      </c>
      <c r="B167" t="str">
        <f t="shared" ca="1" si="572"/>
        <v/>
      </c>
      <c r="C167">
        <v>7</v>
      </c>
      <c r="D167">
        <f t="shared" si="576"/>
        <v>166</v>
      </c>
      <c r="E167">
        <f t="shared" si="577"/>
        <v>16</v>
      </c>
      <c r="F167">
        <f ca="1">COUNT((AD167,AP167,BB167,BN167,BZ167,CL167,CX167,DJ167,DV167,EH167,ET167,FF167,FR167,GD167,GP167,HB167,HN167,HZ167,IL167,IX167,JJ167,JV167,KH167,KT167,LF167,LR167))</f>
        <v>0</v>
      </c>
      <c r="G167">
        <f t="shared" ca="1" si="578"/>
        <v>0</v>
      </c>
      <c r="H167">
        <f t="shared" ca="1" si="579"/>
        <v>0</v>
      </c>
      <c r="I167">
        <f t="shared" ca="1" si="573"/>
        <v>0</v>
      </c>
      <c r="J167">
        <f t="shared" ca="1" si="580"/>
        <v>0</v>
      </c>
      <c r="K167">
        <f t="shared" ca="1" si="581"/>
        <v>-1</v>
      </c>
      <c r="L167">
        <f t="shared" ca="1" si="844"/>
        <v>9</v>
      </c>
      <c r="M167">
        <f t="shared" ca="1" si="582"/>
        <v>0</v>
      </c>
      <c r="N167">
        <f t="shared" ca="1" si="845"/>
        <v>65</v>
      </c>
      <c r="O167">
        <f t="shared" ca="1" si="583"/>
        <v>-1</v>
      </c>
      <c r="P167">
        <f t="shared" ca="1" si="846"/>
        <v>9</v>
      </c>
      <c r="Q167">
        <f t="shared" ca="1" si="584"/>
        <v>0</v>
      </c>
      <c r="R167">
        <f t="shared" ca="1" si="585"/>
        <v>0</v>
      </c>
      <c r="S167">
        <f t="shared" ca="1" si="586"/>
        <v>0</v>
      </c>
      <c r="T167">
        <f t="shared" ca="1" si="587"/>
        <v>0</v>
      </c>
      <c r="U167" t="str">
        <f t="shared" ca="1" si="574"/>
        <v>999999999999</v>
      </c>
      <c r="V167">
        <f t="shared" ca="1" si="847"/>
        <v>0</v>
      </c>
      <c r="W167">
        <f t="shared" si="588"/>
        <v>166</v>
      </c>
      <c r="X167" t="e">
        <f t="shared" ca="1" si="848"/>
        <v>#N/A</v>
      </c>
      <c r="Y167">
        <f t="shared" ca="1" si="589"/>
        <v>0</v>
      </c>
      <c r="Z167" t="str">
        <f t="shared" ca="1" si="590"/>
        <v>999zz</v>
      </c>
      <c r="AA167">
        <f t="shared" ca="1" si="849"/>
        <v>350</v>
      </c>
      <c r="AB167">
        <f t="shared" si="591"/>
        <v>166</v>
      </c>
      <c r="AC167" t="e">
        <f t="shared" ca="1" si="850"/>
        <v>#N/A</v>
      </c>
      <c r="AD167" t="str">
        <f t="shared" ca="1" si="592"/>
        <v/>
      </c>
      <c r="AE167" t="str">
        <f t="shared" ca="1" si="593"/>
        <v/>
      </c>
      <c r="AF167" t="str">
        <f t="shared" ca="1" si="594"/>
        <v/>
      </c>
      <c r="AG167" t="str">
        <f t="shared" ca="1" si="595"/>
        <v/>
      </c>
      <c r="AH167" t="str">
        <f t="shared" ca="1" si="596"/>
        <v/>
      </c>
      <c r="AI167" t="str">
        <f t="shared" ca="1" si="597"/>
        <v/>
      </c>
      <c r="AJ167" t="str">
        <f t="shared" ca="1" si="598"/>
        <v/>
      </c>
      <c r="AK167" t="str">
        <f t="shared" ca="1" si="599"/>
        <v/>
      </c>
      <c r="AL167" t="str">
        <f t="shared" ca="1" si="600"/>
        <v/>
      </c>
      <c r="AM167" t="str">
        <f t="shared" ca="1" si="601"/>
        <v/>
      </c>
      <c r="AN167" t="str">
        <f t="shared" ca="1" si="602"/>
        <v/>
      </c>
      <c r="AO167" t="str">
        <f t="shared" ca="1" si="603"/>
        <v/>
      </c>
      <c r="AP167" t="str">
        <f t="shared" ca="1" si="604"/>
        <v/>
      </c>
      <c r="AQ167" t="str">
        <f t="shared" ca="1" si="605"/>
        <v/>
      </c>
      <c r="AR167" t="str">
        <f t="shared" ca="1" si="606"/>
        <v/>
      </c>
      <c r="AS167" t="str">
        <f t="shared" ca="1" si="607"/>
        <v/>
      </c>
      <c r="AT167" t="str">
        <f t="shared" ca="1" si="608"/>
        <v/>
      </c>
      <c r="AU167" t="str">
        <f t="shared" ca="1" si="609"/>
        <v/>
      </c>
      <c r="AV167" t="str">
        <f t="shared" ca="1" si="610"/>
        <v/>
      </c>
      <c r="AW167" t="str">
        <f t="shared" ca="1" si="611"/>
        <v/>
      </c>
      <c r="AX167" t="str">
        <f t="shared" ca="1" si="612"/>
        <v/>
      </c>
      <c r="AY167" t="str">
        <f t="shared" ca="1" si="613"/>
        <v/>
      </c>
      <c r="AZ167" t="str">
        <f t="shared" ca="1" si="614"/>
        <v/>
      </c>
      <c r="BA167" t="str">
        <f t="shared" ca="1" si="615"/>
        <v/>
      </c>
      <c r="BB167" t="str">
        <f t="shared" ca="1" si="616"/>
        <v/>
      </c>
      <c r="BC167" t="str">
        <f t="shared" ca="1" si="617"/>
        <v/>
      </c>
      <c r="BD167" t="str">
        <f t="shared" ca="1" si="618"/>
        <v/>
      </c>
      <c r="BE167" t="str">
        <f t="shared" ca="1" si="619"/>
        <v/>
      </c>
      <c r="BF167" t="str">
        <f t="shared" ca="1" si="620"/>
        <v/>
      </c>
      <c r="BG167" t="str">
        <f t="shared" ca="1" si="621"/>
        <v/>
      </c>
      <c r="BH167" t="str">
        <f t="shared" ca="1" si="622"/>
        <v/>
      </c>
      <c r="BI167" t="str">
        <f t="shared" ca="1" si="623"/>
        <v/>
      </c>
      <c r="BJ167" t="str">
        <f t="shared" ca="1" si="624"/>
        <v/>
      </c>
      <c r="BK167" t="str">
        <f t="shared" ca="1" si="625"/>
        <v/>
      </c>
      <c r="BL167" t="str">
        <f t="shared" ca="1" si="626"/>
        <v/>
      </c>
      <c r="BM167" t="str">
        <f t="shared" ca="1" si="627"/>
        <v/>
      </c>
      <c r="BN167" t="str">
        <f t="shared" ca="1" si="628"/>
        <v/>
      </c>
      <c r="BO167" t="str">
        <f t="shared" ca="1" si="629"/>
        <v/>
      </c>
      <c r="BP167" t="str">
        <f t="shared" ca="1" si="630"/>
        <v/>
      </c>
      <c r="BQ167" t="str">
        <f t="shared" ca="1" si="631"/>
        <v/>
      </c>
      <c r="BR167" t="str">
        <f t="shared" ca="1" si="632"/>
        <v/>
      </c>
      <c r="BS167" t="str">
        <f t="shared" ca="1" si="633"/>
        <v/>
      </c>
      <c r="BT167" t="str">
        <f t="shared" ca="1" si="634"/>
        <v/>
      </c>
      <c r="BU167" t="str">
        <f t="shared" ca="1" si="635"/>
        <v/>
      </c>
      <c r="BV167" t="str">
        <f t="shared" ca="1" si="636"/>
        <v/>
      </c>
      <c r="BW167" t="str">
        <f t="shared" ca="1" si="637"/>
        <v/>
      </c>
      <c r="BX167" t="str">
        <f t="shared" ca="1" si="638"/>
        <v/>
      </c>
      <c r="BY167" t="str">
        <f t="shared" ca="1" si="639"/>
        <v/>
      </c>
      <c r="BZ167" t="str">
        <f t="shared" ca="1" si="640"/>
        <v/>
      </c>
      <c r="CA167" t="str">
        <f t="shared" ca="1" si="641"/>
        <v/>
      </c>
      <c r="CB167" t="str">
        <f t="shared" ca="1" si="642"/>
        <v/>
      </c>
      <c r="CC167" t="str">
        <f t="shared" ca="1" si="643"/>
        <v/>
      </c>
      <c r="CD167" t="str">
        <f t="shared" ca="1" si="644"/>
        <v/>
      </c>
      <c r="CE167" t="str">
        <f t="shared" ca="1" si="645"/>
        <v/>
      </c>
      <c r="CF167" t="str">
        <f t="shared" ca="1" si="646"/>
        <v/>
      </c>
      <c r="CG167" t="str">
        <f t="shared" ca="1" si="647"/>
        <v/>
      </c>
      <c r="CH167" t="str">
        <f t="shared" ca="1" si="648"/>
        <v/>
      </c>
      <c r="CI167" t="str">
        <f t="shared" ca="1" si="649"/>
        <v/>
      </c>
      <c r="CJ167" t="str">
        <f t="shared" ca="1" si="650"/>
        <v/>
      </c>
      <c r="CK167" t="str">
        <f t="shared" ca="1" si="651"/>
        <v/>
      </c>
      <c r="CL167" t="str">
        <f t="shared" ca="1" si="652"/>
        <v/>
      </c>
      <c r="CM167" t="str">
        <f t="shared" ca="1" si="653"/>
        <v/>
      </c>
      <c r="CN167" t="str">
        <f t="shared" ca="1" si="654"/>
        <v/>
      </c>
      <c r="CO167" t="str">
        <f t="shared" ca="1" si="655"/>
        <v/>
      </c>
      <c r="CP167" t="str">
        <f t="shared" ca="1" si="656"/>
        <v/>
      </c>
      <c r="CQ167" t="str">
        <f t="shared" ca="1" si="657"/>
        <v/>
      </c>
      <c r="CR167" t="str">
        <f t="shared" ca="1" si="658"/>
        <v/>
      </c>
      <c r="CS167" t="str">
        <f t="shared" ca="1" si="659"/>
        <v/>
      </c>
      <c r="CT167" t="str">
        <f t="shared" ca="1" si="660"/>
        <v/>
      </c>
      <c r="CU167" t="str">
        <f t="shared" ca="1" si="661"/>
        <v/>
      </c>
      <c r="CV167" t="str">
        <f t="shared" ca="1" si="662"/>
        <v/>
      </c>
      <c r="CW167" t="str">
        <f t="shared" ca="1" si="663"/>
        <v/>
      </c>
      <c r="CX167" t="str">
        <f t="shared" ca="1" si="664"/>
        <v/>
      </c>
      <c r="CY167" t="str">
        <f t="shared" ca="1" si="665"/>
        <v/>
      </c>
      <c r="CZ167" t="str">
        <f t="shared" ca="1" si="666"/>
        <v/>
      </c>
      <c r="DA167" t="str">
        <f t="shared" ca="1" si="667"/>
        <v/>
      </c>
      <c r="DB167" t="str">
        <f t="shared" ca="1" si="668"/>
        <v/>
      </c>
      <c r="DC167" t="str">
        <f t="shared" ca="1" si="669"/>
        <v/>
      </c>
      <c r="DD167" t="str">
        <f t="shared" ca="1" si="670"/>
        <v/>
      </c>
      <c r="DE167" t="str">
        <f t="shared" ca="1" si="671"/>
        <v/>
      </c>
      <c r="DF167" t="str">
        <f t="shared" ca="1" si="672"/>
        <v/>
      </c>
      <c r="DG167" t="str">
        <f t="shared" ca="1" si="673"/>
        <v/>
      </c>
      <c r="DH167" t="str">
        <f t="shared" ca="1" si="674"/>
        <v/>
      </c>
      <c r="DI167" t="str">
        <f t="shared" ca="1" si="675"/>
        <v/>
      </c>
      <c r="DJ167" t="str">
        <f t="shared" ca="1" si="676"/>
        <v/>
      </c>
      <c r="DK167" t="str">
        <f t="shared" ca="1" si="677"/>
        <v/>
      </c>
      <c r="DL167" t="str">
        <f t="shared" ca="1" si="678"/>
        <v/>
      </c>
      <c r="DM167" t="str">
        <f t="shared" ca="1" si="679"/>
        <v/>
      </c>
      <c r="DN167" t="str">
        <f t="shared" ca="1" si="680"/>
        <v/>
      </c>
      <c r="DO167" t="str">
        <f t="shared" ca="1" si="681"/>
        <v/>
      </c>
      <c r="DP167" t="str">
        <f t="shared" ca="1" si="682"/>
        <v/>
      </c>
      <c r="DQ167" t="str">
        <f t="shared" ca="1" si="683"/>
        <v/>
      </c>
      <c r="DR167" t="str">
        <f t="shared" ca="1" si="684"/>
        <v/>
      </c>
      <c r="DS167" t="str">
        <f t="shared" ca="1" si="685"/>
        <v/>
      </c>
      <c r="DT167" t="str">
        <f t="shared" ca="1" si="686"/>
        <v/>
      </c>
      <c r="DU167" t="str">
        <f t="shared" ca="1" si="687"/>
        <v/>
      </c>
      <c r="DV167" t="str">
        <f t="shared" ca="1" si="575"/>
        <v/>
      </c>
      <c r="DW167" t="str">
        <f t="shared" ca="1" si="688"/>
        <v/>
      </c>
      <c r="DX167" t="str">
        <f t="shared" ca="1" si="689"/>
        <v/>
      </c>
      <c r="DY167" t="str">
        <f t="shared" ca="1" si="690"/>
        <v/>
      </c>
      <c r="DZ167" t="str">
        <f t="shared" ca="1" si="691"/>
        <v/>
      </c>
      <c r="EA167" t="str">
        <f t="shared" ca="1" si="692"/>
        <v/>
      </c>
      <c r="EB167" t="str">
        <f t="shared" ca="1" si="693"/>
        <v/>
      </c>
      <c r="EC167" t="str">
        <f t="shared" ca="1" si="694"/>
        <v/>
      </c>
      <c r="ED167" t="str">
        <f t="shared" ca="1" si="695"/>
        <v/>
      </c>
      <c r="EE167" t="str">
        <f t="shared" ca="1" si="696"/>
        <v/>
      </c>
      <c r="EF167" t="str">
        <f t="shared" ca="1" si="697"/>
        <v/>
      </c>
      <c r="EG167" t="str">
        <f t="shared" ca="1" si="698"/>
        <v/>
      </c>
      <c r="EH167" t="str">
        <f t="shared" ca="1" si="699"/>
        <v/>
      </c>
      <c r="EI167" t="str">
        <f t="shared" ca="1" si="700"/>
        <v/>
      </c>
      <c r="EJ167" t="str">
        <f t="shared" ca="1" si="701"/>
        <v/>
      </c>
      <c r="EK167" t="str">
        <f t="shared" ca="1" si="702"/>
        <v/>
      </c>
      <c r="EL167" t="str">
        <f t="shared" ca="1" si="703"/>
        <v/>
      </c>
      <c r="EM167" t="str">
        <f t="shared" ca="1" si="704"/>
        <v/>
      </c>
      <c r="EN167" t="str">
        <f t="shared" ca="1" si="705"/>
        <v/>
      </c>
      <c r="EO167" t="str">
        <f t="shared" ca="1" si="706"/>
        <v/>
      </c>
      <c r="EP167" t="str">
        <f t="shared" ca="1" si="707"/>
        <v/>
      </c>
      <c r="EQ167" t="str">
        <f t="shared" ca="1" si="708"/>
        <v/>
      </c>
      <c r="ER167" t="str">
        <f t="shared" ca="1" si="709"/>
        <v/>
      </c>
      <c r="ES167" t="str">
        <f t="shared" ca="1" si="710"/>
        <v/>
      </c>
      <c r="ET167" t="str">
        <f t="shared" ca="1" si="711"/>
        <v/>
      </c>
      <c r="EU167" t="str">
        <f t="shared" ca="1" si="712"/>
        <v/>
      </c>
      <c r="EV167" t="str">
        <f t="shared" ca="1" si="713"/>
        <v/>
      </c>
      <c r="EW167" t="str">
        <f t="shared" ca="1" si="714"/>
        <v/>
      </c>
      <c r="EX167" t="str">
        <f t="shared" ca="1" si="715"/>
        <v/>
      </c>
      <c r="EY167" t="str">
        <f t="shared" ca="1" si="716"/>
        <v/>
      </c>
      <c r="EZ167" t="str">
        <f t="shared" ca="1" si="717"/>
        <v/>
      </c>
      <c r="FA167" t="str">
        <f t="shared" ca="1" si="718"/>
        <v/>
      </c>
      <c r="FB167" t="str">
        <f t="shared" ca="1" si="719"/>
        <v/>
      </c>
      <c r="FC167" t="str">
        <f t="shared" ca="1" si="720"/>
        <v/>
      </c>
      <c r="FD167" t="str">
        <f t="shared" ca="1" si="721"/>
        <v/>
      </c>
      <c r="FE167" t="str">
        <f t="shared" ca="1" si="722"/>
        <v/>
      </c>
      <c r="FF167" t="str">
        <f t="shared" ca="1" si="723"/>
        <v/>
      </c>
      <c r="FG167" t="str">
        <f t="shared" ca="1" si="724"/>
        <v/>
      </c>
      <c r="FH167" t="str">
        <f t="shared" ca="1" si="725"/>
        <v/>
      </c>
      <c r="FI167" t="str">
        <f t="shared" ca="1" si="726"/>
        <v/>
      </c>
      <c r="FJ167" t="str">
        <f t="shared" ca="1" si="727"/>
        <v/>
      </c>
      <c r="FK167" t="str">
        <f t="shared" ca="1" si="728"/>
        <v/>
      </c>
      <c r="FL167" t="str">
        <f t="shared" ca="1" si="729"/>
        <v/>
      </c>
      <c r="FM167" t="str">
        <f t="shared" ca="1" si="730"/>
        <v/>
      </c>
      <c r="FN167" t="str">
        <f t="shared" ca="1" si="731"/>
        <v/>
      </c>
      <c r="FO167" t="str">
        <f t="shared" ca="1" si="732"/>
        <v/>
      </c>
      <c r="FP167" t="str">
        <f t="shared" ca="1" si="733"/>
        <v/>
      </c>
      <c r="FQ167" t="str">
        <f t="shared" ca="1" si="734"/>
        <v/>
      </c>
      <c r="FR167" t="str">
        <f t="shared" ca="1" si="735"/>
        <v/>
      </c>
      <c r="FS167" t="str">
        <f t="shared" ca="1" si="736"/>
        <v/>
      </c>
      <c r="FT167" t="str">
        <f t="shared" ca="1" si="737"/>
        <v/>
      </c>
      <c r="FU167" t="str">
        <f t="shared" ca="1" si="738"/>
        <v/>
      </c>
      <c r="FV167" t="str">
        <f t="shared" ca="1" si="739"/>
        <v/>
      </c>
      <c r="FW167" t="str">
        <f t="shared" ca="1" si="740"/>
        <v/>
      </c>
      <c r="FX167" t="str">
        <f t="shared" ca="1" si="741"/>
        <v/>
      </c>
      <c r="FY167" t="str">
        <f t="shared" ca="1" si="742"/>
        <v/>
      </c>
      <c r="FZ167" t="str">
        <f t="shared" ca="1" si="743"/>
        <v/>
      </c>
      <c r="GA167" t="str">
        <f t="shared" ca="1" si="744"/>
        <v/>
      </c>
      <c r="GB167" t="str">
        <f t="shared" ca="1" si="745"/>
        <v/>
      </c>
      <c r="GC167" t="str">
        <f t="shared" ca="1" si="746"/>
        <v/>
      </c>
      <c r="GD167" t="str">
        <f t="shared" ca="1" si="747"/>
        <v/>
      </c>
      <c r="GE167" t="str">
        <f t="shared" ca="1" si="748"/>
        <v/>
      </c>
      <c r="GF167" t="str">
        <f t="shared" ca="1" si="749"/>
        <v/>
      </c>
      <c r="GG167" t="str">
        <f t="shared" ca="1" si="750"/>
        <v/>
      </c>
      <c r="GH167" t="str">
        <f t="shared" ca="1" si="751"/>
        <v/>
      </c>
      <c r="GI167" t="str">
        <f t="shared" ca="1" si="752"/>
        <v/>
      </c>
      <c r="GJ167" t="str">
        <f t="shared" ca="1" si="753"/>
        <v/>
      </c>
      <c r="GK167" t="str">
        <f t="shared" ca="1" si="754"/>
        <v/>
      </c>
      <c r="GL167" t="str">
        <f t="shared" ca="1" si="755"/>
        <v/>
      </c>
      <c r="GM167" t="str">
        <f t="shared" ca="1" si="756"/>
        <v/>
      </c>
      <c r="GN167" t="str">
        <f t="shared" ca="1" si="757"/>
        <v/>
      </c>
      <c r="GO167" t="str">
        <f t="shared" ca="1" si="758"/>
        <v/>
      </c>
      <c r="GP167" t="str">
        <f t="shared" ca="1" si="759"/>
        <v/>
      </c>
      <c r="GQ167" t="str">
        <f t="shared" ca="1" si="760"/>
        <v/>
      </c>
      <c r="GR167" t="str">
        <f t="shared" ca="1" si="761"/>
        <v/>
      </c>
      <c r="GS167" t="str">
        <f t="shared" ca="1" si="762"/>
        <v/>
      </c>
      <c r="GT167" t="str">
        <f t="shared" ca="1" si="763"/>
        <v/>
      </c>
      <c r="GU167" t="str">
        <f t="shared" ca="1" si="764"/>
        <v/>
      </c>
      <c r="GV167" t="str">
        <f t="shared" ca="1" si="765"/>
        <v/>
      </c>
      <c r="GW167" t="str">
        <f t="shared" ca="1" si="766"/>
        <v/>
      </c>
      <c r="GX167" t="str">
        <f t="shared" ca="1" si="767"/>
        <v/>
      </c>
      <c r="GY167" t="str">
        <f t="shared" ca="1" si="768"/>
        <v/>
      </c>
      <c r="GZ167" t="str">
        <f t="shared" ca="1" si="769"/>
        <v/>
      </c>
      <c r="HA167" t="str">
        <f t="shared" ca="1" si="770"/>
        <v/>
      </c>
      <c r="HB167" t="str">
        <f t="shared" ca="1" si="771"/>
        <v/>
      </c>
      <c r="HC167" t="str">
        <f t="shared" ca="1" si="772"/>
        <v/>
      </c>
      <c r="HD167" t="str">
        <f t="shared" ca="1" si="773"/>
        <v/>
      </c>
      <c r="HE167" t="str">
        <f t="shared" ca="1" si="774"/>
        <v/>
      </c>
      <c r="HF167" t="str">
        <f t="shared" ca="1" si="775"/>
        <v/>
      </c>
      <c r="HG167" t="str">
        <f t="shared" ca="1" si="776"/>
        <v/>
      </c>
      <c r="HH167" t="str">
        <f t="shared" ca="1" si="777"/>
        <v/>
      </c>
      <c r="HI167" t="str">
        <f t="shared" ca="1" si="778"/>
        <v/>
      </c>
      <c r="HJ167" t="str">
        <f t="shared" ca="1" si="779"/>
        <v/>
      </c>
      <c r="HK167" t="str">
        <f t="shared" ca="1" si="780"/>
        <v/>
      </c>
      <c r="HL167" t="str">
        <f t="shared" ca="1" si="781"/>
        <v/>
      </c>
      <c r="HM167" t="str">
        <f t="shared" ca="1" si="782"/>
        <v/>
      </c>
      <c r="HN167" t="str">
        <f t="shared" ca="1" si="783"/>
        <v/>
      </c>
      <c r="HO167" t="str">
        <f t="shared" ca="1" si="784"/>
        <v/>
      </c>
      <c r="HP167" t="str">
        <f t="shared" ca="1" si="785"/>
        <v/>
      </c>
      <c r="HQ167" t="str">
        <f t="shared" ca="1" si="786"/>
        <v/>
      </c>
      <c r="HR167" t="str">
        <f t="shared" ca="1" si="787"/>
        <v/>
      </c>
      <c r="HS167" t="str">
        <f t="shared" ca="1" si="788"/>
        <v/>
      </c>
      <c r="HT167" t="str">
        <f t="shared" ca="1" si="789"/>
        <v/>
      </c>
      <c r="HU167" t="str">
        <f t="shared" ca="1" si="790"/>
        <v/>
      </c>
      <c r="HV167" t="str">
        <f t="shared" ca="1" si="791"/>
        <v/>
      </c>
      <c r="HW167" t="str">
        <f t="shared" ca="1" si="792"/>
        <v/>
      </c>
      <c r="HX167" t="str">
        <f t="shared" ca="1" si="793"/>
        <v/>
      </c>
      <c r="HY167" t="str">
        <f t="shared" ca="1" si="794"/>
        <v/>
      </c>
      <c r="HZ167" t="str">
        <f t="shared" ca="1" si="795"/>
        <v/>
      </c>
      <c r="IA167" t="str">
        <f t="shared" ca="1" si="796"/>
        <v/>
      </c>
      <c r="IB167" t="str">
        <f t="shared" ca="1" si="797"/>
        <v/>
      </c>
      <c r="IC167" t="str">
        <f t="shared" ca="1" si="798"/>
        <v/>
      </c>
      <c r="ID167" t="str">
        <f t="shared" ca="1" si="799"/>
        <v/>
      </c>
      <c r="IE167" t="str">
        <f t="shared" ca="1" si="800"/>
        <v/>
      </c>
      <c r="IF167" t="str">
        <f t="shared" ca="1" si="801"/>
        <v/>
      </c>
      <c r="IG167" t="str">
        <f t="shared" ca="1" si="802"/>
        <v/>
      </c>
      <c r="IH167" t="str">
        <f t="shared" ca="1" si="803"/>
        <v/>
      </c>
      <c r="II167" t="str">
        <f t="shared" ca="1" si="804"/>
        <v/>
      </c>
      <c r="IJ167" t="str">
        <f t="shared" ca="1" si="805"/>
        <v/>
      </c>
      <c r="IK167" t="str">
        <f t="shared" ca="1" si="806"/>
        <v/>
      </c>
      <c r="IL167" t="str">
        <f t="shared" ca="1" si="807"/>
        <v/>
      </c>
      <c r="IM167" t="str">
        <f t="shared" ca="1" si="808"/>
        <v/>
      </c>
      <c r="IN167" t="str">
        <f t="shared" ca="1" si="809"/>
        <v/>
      </c>
      <c r="IO167" t="str">
        <f t="shared" ca="1" si="810"/>
        <v/>
      </c>
      <c r="IP167" t="str">
        <f t="shared" ca="1" si="811"/>
        <v/>
      </c>
      <c r="IQ167" t="str">
        <f t="shared" ca="1" si="812"/>
        <v/>
      </c>
      <c r="IR167" t="str">
        <f t="shared" ca="1" si="813"/>
        <v/>
      </c>
      <c r="IS167" t="str">
        <f t="shared" ca="1" si="814"/>
        <v/>
      </c>
      <c r="IT167" t="str">
        <f t="shared" ca="1" si="815"/>
        <v/>
      </c>
      <c r="IU167" t="str">
        <f t="shared" ca="1" si="816"/>
        <v/>
      </c>
      <c r="IV167" t="str">
        <f t="shared" ca="1" si="817"/>
        <v/>
      </c>
      <c r="IW167" t="str">
        <f t="shared" ca="1" si="818"/>
        <v/>
      </c>
      <c r="IX167" t="str">
        <f t="shared" ca="1" si="819"/>
        <v/>
      </c>
      <c r="IY167" t="str">
        <f t="shared" ca="1" si="820"/>
        <v/>
      </c>
      <c r="IZ167" t="str">
        <f t="shared" ca="1" si="821"/>
        <v/>
      </c>
      <c r="JA167" t="str">
        <f t="shared" ca="1" si="822"/>
        <v/>
      </c>
      <c r="JB167" t="str">
        <f t="shared" ca="1" si="823"/>
        <v/>
      </c>
      <c r="JC167" t="str">
        <f t="shared" ca="1" si="824"/>
        <v/>
      </c>
      <c r="JD167" t="str">
        <f t="shared" ca="1" si="825"/>
        <v/>
      </c>
      <c r="JE167" t="str">
        <f t="shared" ca="1" si="826"/>
        <v/>
      </c>
      <c r="JF167" t="str">
        <f t="shared" ca="1" si="827"/>
        <v/>
      </c>
      <c r="JG167" t="str">
        <f t="shared" ca="1" si="828"/>
        <v/>
      </c>
      <c r="JH167" t="str">
        <f t="shared" ca="1" si="829"/>
        <v/>
      </c>
      <c r="JI167" t="str">
        <f t="shared" ca="1" si="830"/>
        <v/>
      </c>
      <c r="JJ167" t="str">
        <f t="shared" ca="1" si="831"/>
        <v/>
      </c>
      <c r="JK167" t="str">
        <f t="shared" ca="1" si="832"/>
        <v/>
      </c>
      <c r="JL167" t="str">
        <f t="shared" ca="1" si="833"/>
        <v/>
      </c>
      <c r="JM167" t="str">
        <f t="shared" ca="1" si="834"/>
        <v/>
      </c>
      <c r="JN167" t="str">
        <f t="shared" ca="1" si="835"/>
        <v/>
      </c>
      <c r="JO167" t="str">
        <f t="shared" ca="1" si="836"/>
        <v/>
      </c>
      <c r="JP167" t="str">
        <f t="shared" ca="1" si="837"/>
        <v/>
      </c>
      <c r="JQ167" t="str">
        <f t="shared" ca="1" si="838"/>
        <v/>
      </c>
      <c r="JR167" t="str">
        <f t="shared" ca="1" si="839"/>
        <v/>
      </c>
      <c r="JS167" t="str">
        <f t="shared" ca="1" si="840"/>
        <v/>
      </c>
      <c r="JT167" t="str">
        <f t="shared" ca="1" si="841"/>
        <v/>
      </c>
      <c r="JU167" t="str">
        <f t="shared" ca="1" si="842"/>
        <v/>
      </c>
    </row>
    <row r="168" spans="1:281" x14ac:dyDescent="0.25">
      <c r="A168">
        <f t="shared" si="843"/>
        <v>167</v>
      </c>
      <c r="B168" t="str">
        <f t="shared" ca="1" si="572"/>
        <v/>
      </c>
      <c r="C168">
        <v>7</v>
      </c>
      <c r="D168">
        <f t="shared" si="576"/>
        <v>167</v>
      </c>
      <c r="E168">
        <f t="shared" si="577"/>
        <v>17</v>
      </c>
      <c r="F168">
        <f ca="1">COUNT((AD168,AP168,BB168,BN168,BZ168,CL168,CX168,DJ168,DV168,EH168,ET168,FF168,FR168,GD168,GP168,HB168,HN168,HZ168,IL168,IX168,JJ168,JV168,KH168,KT168,LF168,LR168))</f>
        <v>0</v>
      </c>
      <c r="G168">
        <f t="shared" ca="1" si="578"/>
        <v>0</v>
      </c>
      <c r="H168">
        <f t="shared" ca="1" si="579"/>
        <v>0</v>
      </c>
      <c r="I168">
        <f t="shared" ca="1" si="573"/>
        <v>0</v>
      </c>
      <c r="J168">
        <f t="shared" ca="1" si="580"/>
        <v>0</v>
      </c>
      <c r="K168">
        <f t="shared" ca="1" si="581"/>
        <v>-1</v>
      </c>
      <c r="L168">
        <f t="shared" ca="1" si="844"/>
        <v>9</v>
      </c>
      <c r="M168">
        <f t="shared" ca="1" si="582"/>
        <v>0</v>
      </c>
      <c r="N168">
        <f t="shared" ca="1" si="845"/>
        <v>65</v>
      </c>
      <c r="O168">
        <f t="shared" ca="1" si="583"/>
        <v>-1</v>
      </c>
      <c r="P168">
        <f t="shared" ca="1" si="846"/>
        <v>9</v>
      </c>
      <c r="Q168">
        <f t="shared" ca="1" si="584"/>
        <v>0</v>
      </c>
      <c r="R168">
        <f t="shared" ca="1" si="585"/>
        <v>0</v>
      </c>
      <c r="S168">
        <f t="shared" ca="1" si="586"/>
        <v>0</v>
      </c>
      <c r="T168">
        <f t="shared" ca="1" si="587"/>
        <v>0</v>
      </c>
      <c r="U168" t="str">
        <f t="shared" ca="1" si="574"/>
        <v>999999999999</v>
      </c>
      <c r="V168">
        <f t="shared" ca="1" si="847"/>
        <v>0</v>
      </c>
      <c r="W168">
        <f t="shared" si="588"/>
        <v>167</v>
      </c>
      <c r="X168" t="e">
        <f t="shared" ca="1" si="848"/>
        <v>#N/A</v>
      </c>
      <c r="Y168">
        <f t="shared" ca="1" si="589"/>
        <v>0</v>
      </c>
      <c r="Z168" t="str">
        <f t="shared" ca="1" si="590"/>
        <v>999zz</v>
      </c>
      <c r="AA168">
        <f t="shared" ca="1" si="849"/>
        <v>350</v>
      </c>
      <c r="AB168">
        <f t="shared" si="591"/>
        <v>167</v>
      </c>
      <c r="AC168" t="e">
        <f t="shared" ca="1" si="850"/>
        <v>#N/A</v>
      </c>
      <c r="AD168" t="str">
        <f t="shared" ca="1" si="592"/>
        <v/>
      </c>
      <c r="AE168" t="str">
        <f t="shared" ca="1" si="593"/>
        <v/>
      </c>
      <c r="AF168" t="str">
        <f t="shared" ca="1" si="594"/>
        <v/>
      </c>
      <c r="AG168" t="str">
        <f t="shared" ca="1" si="595"/>
        <v/>
      </c>
      <c r="AH168" t="str">
        <f t="shared" ca="1" si="596"/>
        <v/>
      </c>
      <c r="AI168" t="str">
        <f t="shared" ca="1" si="597"/>
        <v/>
      </c>
      <c r="AJ168" t="str">
        <f t="shared" ca="1" si="598"/>
        <v/>
      </c>
      <c r="AK168" t="str">
        <f t="shared" ca="1" si="599"/>
        <v/>
      </c>
      <c r="AL168" t="str">
        <f t="shared" ca="1" si="600"/>
        <v/>
      </c>
      <c r="AM168" t="str">
        <f t="shared" ca="1" si="601"/>
        <v/>
      </c>
      <c r="AN168" t="str">
        <f t="shared" ca="1" si="602"/>
        <v/>
      </c>
      <c r="AO168" t="str">
        <f t="shared" ca="1" si="603"/>
        <v/>
      </c>
      <c r="AP168" t="str">
        <f t="shared" ca="1" si="604"/>
        <v/>
      </c>
      <c r="AQ168" t="str">
        <f t="shared" ca="1" si="605"/>
        <v/>
      </c>
      <c r="AR168" t="str">
        <f t="shared" ca="1" si="606"/>
        <v/>
      </c>
      <c r="AS168" t="str">
        <f t="shared" ca="1" si="607"/>
        <v/>
      </c>
      <c r="AT168" t="str">
        <f t="shared" ca="1" si="608"/>
        <v/>
      </c>
      <c r="AU168" t="str">
        <f t="shared" ca="1" si="609"/>
        <v/>
      </c>
      <c r="AV168" t="str">
        <f t="shared" ca="1" si="610"/>
        <v/>
      </c>
      <c r="AW168" t="str">
        <f t="shared" ca="1" si="611"/>
        <v/>
      </c>
      <c r="AX168" t="str">
        <f t="shared" ca="1" si="612"/>
        <v/>
      </c>
      <c r="AY168" t="str">
        <f t="shared" ca="1" si="613"/>
        <v/>
      </c>
      <c r="AZ168" t="str">
        <f t="shared" ca="1" si="614"/>
        <v/>
      </c>
      <c r="BA168" t="str">
        <f t="shared" ca="1" si="615"/>
        <v/>
      </c>
      <c r="BB168" t="str">
        <f t="shared" ca="1" si="616"/>
        <v/>
      </c>
      <c r="BC168" t="str">
        <f t="shared" ca="1" si="617"/>
        <v/>
      </c>
      <c r="BD168" t="str">
        <f t="shared" ca="1" si="618"/>
        <v/>
      </c>
      <c r="BE168" t="str">
        <f t="shared" ca="1" si="619"/>
        <v/>
      </c>
      <c r="BF168" t="str">
        <f t="shared" ca="1" si="620"/>
        <v/>
      </c>
      <c r="BG168" t="str">
        <f t="shared" ca="1" si="621"/>
        <v/>
      </c>
      <c r="BH168" t="str">
        <f t="shared" ca="1" si="622"/>
        <v/>
      </c>
      <c r="BI168" t="str">
        <f t="shared" ca="1" si="623"/>
        <v/>
      </c>
      <c r="BJ168" t="str">
        <f t="shared" ca="1" si="624"/>
        <v/>
      </c>
      <c r="BK168" t="str">
        <f t="shared" ca="1" si="625"/>
        <v/>
      </c>
      <c r="BL168" t="str">
        <f t="shared" ca="1" si="626"/>
        <v/>
      </c>
      <c r="BM168" t="str">
        <f t="shared" ca="1" si="627"/>
        <v/>
      </c>
      <c r="BN168" t="str">
        <f t="shared" ca="1" si="628"/>
        <v/>
      </c>
      <c r="BO168" t="str">
        <f t="shared" ca="1" si="629"/>
        <v/>
      </c>
      <c r="BP168" t="str">
        <f t="shared" ca="1" si="630"/>
        <v/>
      </c>
      <c r="BQ168" t="str">
        <f t="shared" ca="1" si="631"/>
        <v/>
      </c>
      <c r="BR168" t="str">
        <f t="shared" ca="1" si="632"/>
        <v/>
      </c>
      <c r="BS168" t="str">
        <f t="shared" ca="1" si="633"/>
        <v/>
      </c>
      <c r="BT168" t="str">
        <f t="shared" ca="1" si="634"/>
        <v/>
      </c>
      <c r="BU168" t="str">
        <f t="shared" ca="1" si="635"/>
        <v/>
      </c>
      <c r="BV168" t="str">
        <f t="shared" ca="1" si="636"/>
        <v/>
      </c>
      <c r="BW168" t="str">
        <f t="shared" ca="1" si="637"/>
        <v/>
      </c>
      <c r="BX168" t="str">
        <f t="shared" ca="1" si="638"/>
        <v/>
      </c>
      <c r="BY168" t="str">
        <f t="shared" ca="1" si="639"/>
        <v/>
      </c>
      <c r="BZ168" t="str">
        <f t="shared" ca="1" si="640"/>
        <v/>
      </c>
      <c r="CA168" t="str">
        <f t="shared" ca="1" si="641"/>
        <v/>
      </c>
      <c r="CB168" t="str">
        <f t="shared" ca="1" si="642"/>
        <v/>
      </c>
      <c r="CC168" t="str">
        <f t="shared" ca="1" si="643"/>
        <v/>
      </c>
      <c r="CD168" t="str">
        <f t="shared" ca="1" si="644"/>
        <v/>
      </c>
      <c r="CE168" t="str">
        <f t="shared" ca="1" si="645"/>
        <v/>
      </c>
      <c r="CF168" t="str">
        <f t="shared" ca="1" si="646"/>
        <v/>
      </c>
      <c r="CG168" t="str">
        <f t="shared" ca="1" si="647"/>
        <v/>
      </c>
      <c r="CH168" t="str">
        <f t="shared" ca="1" si="648"/>
        <v/>
      </c>
      <c r="CI168" t="str">
        <f t="shared" ca="1" si="649"/>
        <v/>
      </c>
      <c r="CJ168" t="str">
        <f t="shared" ca="1" si="650"/>
        <v/>
      </c>
      <c r="CK168" t="str">
        <f t="shared" ca="1" si="651"/>
        <v/>
      </c>
      <c r="CL168" t="str">
        <f t="shared" ca="1" si="652"/>
        <v/>
      </c>
      <c r="CM168" t="str">
        <f t="shared" ca="1" si="653"/>
        <v/>
      </c>
      <c r="CN168" t="str">
        <f t="shared" ca="1" si="654"/>
        <v/>
      </c>
      <c r="CO168" t="str">
        <f t="shared" ca="1" si="655"/>
        <v/>
      </c>
      <c r="CP168" t="str">
        <f t="shared" ca="1" si="656"/>
        <v/>
      </c>
      <c r="CQ168" t="str">
        <f t="shared" ca="1" si="657"/>
        <v/>
      </c>
      <c r="CR168" t="str">
        <f t="shared" ca="1" si="658"/>
        <v/>
      </c>
      <c r="CS168" t="str">
        <f t="shared" ca="1" si="659"/>
        <v/>
      </c>
      <c r="CT168" t="str">
        <f t="shared" ca="1" si="660"/>
        <v/>
      </c>
      <c r="CU168" t="str">
        <f t="shared" ca="1" si="661"/>
        <v/>
      </c>
      <c r="CV168" t="str">
        <f t="shared" ca="1" si="662"/>
        <v/>
      </c>
      <c r="CW168" t="str">
        <f t="shared" ca="1" si="663"/>
        <v/>
      </c>
      <c r="CX168" t="str">
        <f t="shared" ca="1" si="664"/>
        <v/>
      </c>
      <c r="CY168" t="str">
        <f t="shared" ca="1" si="665"/>
        <v/>
      </c>
      <c r="CZ168" t="str">
        <f t="shared" ca="1" si="666"/>
        <v/>
      </c>
      <c r="DA168" t="str">
        <f t="shared" ca="1" si="667"/>
        <v/>
      </c>
      <c r="DB168" t="str">
        <f t="shared" ca="1" si="668"/>
        <v/>
      </c>
      <c r="DC168" t="str">
        <f t="shared" ca="1" si="669"/>
        <v/>
      </c>
      <c r="DD168" t="str">
        <f t="shared" ca="1" si="670"/>
        <v/>
      </c>
      <c r="DE168" t="str">
        <f t="shared" ca="1" si="671"/>
        <v/>
      </c>
      <c r="DF168" t="str">
        <f t="shared" ca="1" si="672"/>
        <v/>
      </c>
      <c r="DG168" t="str">
        <f t="shared" ca="1" si="673"/>
        <v/>
      </c>
      <c r="DH168" t="str">
        <f t="shared" ca="1" si="674"/>
        <v/>
      </c>
      <c r="DI168" t="str">
        <f t="shared" ca="1" si="675"/>
        <v/>
      </c>
      <c r="DJ168" t="str">
        <f t="shared" ca="1" si="676"/>
        <v/>
      </c>
      <c r="DK168" t="str">
        <f t="shared" ca="1" si="677"/>
        <v/>
      </c>
      <c r="DL168" t="str">
        <f t="shared" ca="1" si="678"/>
        <v/>
      </c>
      <c r="DM168" t="str">
        <f t="shared" ca="1" si="679"/>
        <v/>
      </c>
      <c r="DN168" t="str">
        <f t="shared" ca="1" si="680"/>
        <v/>
      </c>
      <c r="DO168" t="str">
        <f t="shared" ca="1" si="681"/>
        <v/>
      </c>
      <c r="DP168" t="str">
        <f t="shared" ca="1" si="682"/>
        <v/>
      </c>
      <c r="DQ168" t="str">
        <f t="shared" ca="1" si="683"/>
        <v/>
      </c>
      <c r="DR168" t="str">
        <f t="shared" ca="1" si="684"/>
        <v/>
      </c>
      <c r="DS168" t="str">
        <f t="shared" ca="1" si="685"/>
        <v/>
      </c>
      <c r="DT168" t="str">
        <f t="shared" ca="1" si="686"/>
        <v/>
      </c>
      <c r="DU168" t="str">
        <f t="shared" ca="1" si="687"/>
        <v/>
      </c>
      <c r="DV168" t="str">
        <f t="shared" ca="1" si="575"/>
        <v/>
      </c>
      <c r="DW168" t="str">
        <f t="shared" ca="1" si="688"/>
        <v/>
      </c>
      <c r="DX168" t="str">
        <f t="shared" ca="1" si="689"/>
        <v/>
      </c>
      <c r="DY168" t="str">
        <f t="shared" ca="1" si="690"/>
        <v/>
      </c>
      <c r="DZ168" t="str">
        <f t="shared" ca="1" si="691"/>
        <v/>
      </c>
      <c r="EA168" t="str">
        <f t="shared" ca="1" si="692"/>
        <v/>
      </c>
      <c r="EB168" t="str">
        <f t="shared" ca="1" si="693"/>
        <v/>
      </c>
      <c r="EC168" t="str">
        <f t="shared" ca="1" si="694"/>
        <v/>
      </c>
      <c r="ED168" t="str">
        <f t="shared" ca="1" si="695"/>
        <v/>
      </c>
      <c r="EE168" t="str">
        <f t="shared" ca="1" si="696"/>
        <v/>
      </c>
      <c r="EF168" t="str">
        <f t="shared" ca="1" si="697"/>
        <v/>
      </c>
      <c r="EG168" t="str">
        <f t="shared" ca="1" si="698"/>
        <v/>
      </c>
      <c r="EH168" t="str">
        <f t="shared" ca="1" si="699"/>
        <v/>
      </c>
      <c r="EI168" t="str">
        <f t="shared" ca="1" si="700"/>
        <v/>
      </c>
      <c r="EJ168" t="str">
        <f t="shared" ca="1" si="701"/>
        <v/>
      </c>
      <c r="EK168" t="str">
        <f t="shared" ca="1" si="702"/>
        <v/>
      </c>
      <c r="EL168" t="str">
        <f t="shared" ca="1" si="703"/>
        <v/>
      </c>
      <c r="EM168" t="str">
        <f t="shared" ca="1" si="704"/>
        <v/>
      </c>
      <c r="EN168" t="str">
        <f t="shared" ca="1" si="705"/>
        <v/>
      </c>
      <c r="EO168" t="str">
        <f t="shared" ca="1" si="706"/>
        <v/>
      </c>
      <c r="EP168" t="str">
        <f t="shared" ca="1" si="707"/>
        <v/>
      </c>
      <c r="EQ168" t="str">
        <f t="shared" ca="1" si="708"/>
        <v/>
      </c>
      <c r="ER168" t="str">
        <f t="shared" ca="1" si="709"/>
        <v/>
      </c>
      <c r="ES168" t="str">
        <f t="shared" ca="1" si="710"/>
        <v/>
      </c>
      <c r="ET168" t="str">
        <f t="shared" ca="1" si="711"/>
        <v/>
      </c>
      <c r="EU168" t="str">
        <f t="shared" ca="1" si="712"/>
        <v/>
      </c>
      <c r="EV168" t="str">
        <f t="shared" ca="1" si="713"/>
        <v/>
      </c>
      <c r="EW168" t="str">
        <f t="shared" ca="1" si="714"/>
        <v/>
      </c>
      <c r="EX168" t="str">
        <f t="shared" ca="1" si="715"/>
        <v/>
      </c>
      <c r="EY168" t="str">
        <f t="shared" ca="1" si="716"/>
        <v/>
      </c>
      <c r="EZ168" t="str">
        <f t="shared" ca="1" si="717"/>
        <v/>
      </c>
      <c r="FA168" t="str">
        <f t="shared" ca="1" si="718"/>
        <v/>
      </c>
      <c r="FB168" t="str">
        <f t="shared" ca="1" si="719"/>
        <v/>
      </c>
      <c r="FC168" t="str">
        <f t="shared" ca="1" si="720"/>
        <v/>
      </c>
      <c r="FD168" t="str">
        <f t="shared" ca="1" si="721"/>
        <v/>
      </c>
      <c r="FE168" t="str">
        <f t="shared" ca="1" si="722"/>
        <v/>
      </c>
      <c r="FF168" t="str">
        <f t="shared" ca="1" si="723"/>
        <v/>
      </c>
      <c r="FG168" t="str">
        <f t="shared" ca="1" si="724"/>
        <v/>
      </c>
      <c r="FH168" t="str">
        <f t="shared" ca="1" si="725"/>
        <v/>
      </c>
      <c r="FI168" t="str">
        <f t="shared" ca="1" si="726"/>
        <v/>
      </c>
      <c r="FJ168" t="str">
        <f t="shared" ca="1" si="727"/>
        <v/>
      </c>
      <c r="FK168" t="str">
        <f t="shared" ca="1" si="728"/>
        <v/>
      </c>
      <c r="FL168" t="str">
        <f t="shared" ca="1" si="729"/>
        <v/>
      </c>
      <c r="FM168" t="str">
        <f t="shared" ca="1" si="730"/>
        <v/>
      </c>
      <c r="FN168" t="str">
        <f t="shared" ca="1" si="731"/>
        <v/>
      </c>
      <c r="FO168" t="str">
        <f t="shared" ca="1" si="732"/>
        <v/>
      </c>
      <c r="FP168" t="str">
        <f t="shared" ca="1" si="733"/>
        <v/>
      </c>
      <c r="FQ168" t="str">
        <f t="shared" ca="1" si="734"/>
        <v/>
      </c>
      <c r="FR168" t="str">
        <f t="shared" ca="1" si="735"/>
        <v/>
      </c>
      <c r="FS168" t="str">
        <f t="shared" ca="1" si="736"/>
        <v/>
      </c>
      <c r="FT168" t="str">
        <f t="shared" ca="1" si="737"/>
        <v/>
      </c>
      <c r="FU168" t="str">
        <f t="shared" ca="1" si="738"/>
        <v/>
      </c>
      <c r="FV168" t="str">
        <f t="shared" ca="1" si="739"/>
        <v/>
      </c>
      <c r="FW168" t="str">
        <f t="shared" ca="1" si="740"/>
        <v/>
      </c>
      <c r="FX168" t="str">
        <f t="shared" ca="1" si="741"/>
        <v/>
      </c>
      <c r="FY168" t="str">
        <f t="shared" ca="1" si="742"/>
        <v/>
      </c>
      <c r="FZ168" t="str">
        <f t="shared" ca="1" si="743"/>
        <v/>
      </c>
      <c r="GA168" t="str">
        <f t="shared" ca="1" si="744"/>
        <v/>
      </c>
      <c r="GB168" t="str">
        <f t="shared" ca="1" si="745"/>
        <v/>
      </c>
      <c r="GC168" t="str">
        <f t="shared" ca="1" si="746"/>
        <v/>
      </c>
      <c r="GD168" t="str">
        <f t="shared" ca="1" si="747"/>
        <v/>
      </c>
      <c r="GE168" t="str">
        <f t="shared" ca="1" si="748"/>
        <v/>
      </c>
      <c r="GF168" t="str">
        <f t="shared" ca="1" si="749"/>
        <v/>
      </c>
      <c r="GG168" t="str">
        <f t="shared" ca="1" si="750"/>
        <v/>
      </c>
      <c r="GH168" t="str">
        <f t="shared" ca="1" si="751"/>
        <v/>
      </c>
      <c r="GI168" t="str">
        <f t="shared" ca="1" si="752"/>
        <v/>
      </c>
      <c r="GJ168" t="str">
        <f t="shared" ca="1" si="753"/>
        <v/>
      </c>
      <c r="GK168" t="str">
        <f t="shared" ca="1" si="754"/>
        <v/>
      </c>
      <c r="GL168" t="str">
        <f t="shared" ca="1" si="755"/>
        <v/>
      </c>
      <c r="GM168" t="str">
        <f t="shared" ca="1" si="756"/>
        <v/>
      </c>
      <c r="GN168" t="str">
        <f t="shared" ca="1" si="757"/>
        <v/>
      </c>
      <c r="GO168" t="str">
        <f t="shared" ca="1" si="758"/>
        <v/>
      </c>
      <c r="GP168" t="str">
        <f t="shared" ca="1" si="759"/>
        <v/>
      </c>
      <c r="GQ168" t="str">
        <f t="shared" ca="1" si="760"/>
        <v/>
      </c>
      <c r="GR168" t="str">
        <f t="shared" ca="1" si="761"/>
        <v/>
      </c>
      <c r="GS168" t="str">
        <f t="shared" ca="1" si="762"/>
        <v/>
      </c>
      <c r="GT168" t="str">
        <f t="shared" ca="1" si="763"/>
        <v/>
      </c>
      <c r="GU168" t="str">
        <f t="shared" ca="1" si="764"/>
        <v/>
      </c>
      <c r="GV168" t="str">
        <f t="shared" ca="1" si="765"/>
        <v/>
      </c>
      <c r="GW168" t="str">
        <f t="shared" ca="1" si="766"/>
        <v/>
      </c>
      <c r="GX168" t="str">
        <f t="shared" ca="1" si="767"/>
        <v/>
      </c>
      <c r="GY168" t="str">
        <f t="shared" ca="1" si="768"/>
        <v/>
      </c>
      <c r="GZ168" t="str">
        <f t="shared" ca="1" si="769"/>
        <v/>
      </c>
      <c r="HA168" t="str">
        <f t="shared" ca="1" si="770"/>
        <v/>
      </c>
      <c r="HB168" t="str">
        <f t="shared" ca="1" si="771"/>
        <v/>
      </c>
      <c r="HC168" t="str">
        <f t="shared" ca="1" si="772"/>
        <v/>
      </c>
      <c r="HD168" t="str">
        <f t="shared" ca="1" si="773"/>
        <v/>
      </c>
      <c r="HE168" t="str">
        <f t="shared" ca="1" si="774"/>
        <v/>
      </c>
      <c r="HF168" t="str">
        <f t="shared" ca="1" si="775"/>
        <v/>
      </c>
      <c r="HG168" t="str">
        <f t="shared" ca="1" si="776"/>
        <v/>
      </c>
      <c r="HH168" t="str">
        <f t="shared" ca="1" si="777"/>
        <v/>
      </c>
      <c r="HI168" t="str">
        <f t="shared" ca="1" si="778"/>
        <v/>
      </c>
      <c r="HJ168" t="str">
        <f t="shared" ca="1" si="779"/>
        <v/>
      </c>
      <c r="HK168" t="str">
        <f t="shared" ca="1" si="780"/>
        <v/>
      </c>
      <c r="HL168" t="str">
        <f t="shared" ca="1" si="781"/>
        <v/>
      </c>
      <c r="HM168" t="str">
        <f t="shared" ca="1" si="782"/>
        <v/>
      </c>
      <c r="HN168" t="str">
        <f t="shared" ca="1" si="783"/>
        <v/>
      </c>
      <c r="HO168" t="str">
        <f t="shared" ca="1" si="784"/>
        <v/>
      </c>
      <c r="HP168" t="str">
        <f t="shared" ca="1" si="785"/>
        <v/>
      </c>
      <c r="HQ168" t="str">
        <f t="shared" ca="1" si="786"/>
        <v/>
      </c>
      <c r="HR168" t="str">
        <f t="shared" ca="1" si="787"/>
        <v/>
      </c>
      <c r="HS168" t="str">
        <f t="shared" ca="1" si="788"/>
        <v/>
      </c>
      <c r="HT168" t="str">
        <f t="shared" ca="1" si="789"/>
        <v/>
      </c>
      <c r="HU168" t="str">
        <f t="shared" ca="1" si="790"/>
        <v/>
      </c>
      <c r="HV168" t="str">
        <f t="shared" ca="1" si="791"/>
        <v/>
      </c>
      <c r="HW168" t="str">
        <f t="shared" ca="1" si="792"/>
        <v/>
      </c>
      <c r="HX168" t="str">
        <f t="shared" ca="1" si="793"/>
        <v/>
      </c>
      <c r="HY168" t="str">
        <f t="shared" ca="1" si="794"/>
        <v/>
      </c>
      <c r="HZ168" t="str">
        <f t="shared" ca="1" si="795"/>
        <v/>
      </c>
      <c r="IA168" t="str">
        <f t="shared" ca="1" si="796"/>
        <v/>
      </c>
      <c r="IB168" t="str">
        <f t="shared" ca="1" si="797"/>
        <v/>
      </c>
      <c r="IC168" t="str">
        <f t="shared" ca="1" si="798"/>
        <v/>
      </c>
      <c r="ID168" t="str">
        <f t="shared" ca="1" si="799"/>
        <v/>
      </c>
      <c r="IE168" t="str">
        <f t="shared" ca="1" si="800"/>
        <v/>
      </c>
      <c r="IF168" t="str">
        <f t="shared" ca="1" si="801"/>
        <v/>
      </c>
      <c r="IG168" t="str">
        <f t="shared" ca="1" si="802"/>
        <v/>
      </c>
      <c r="IH168" t="str">
        <f t="shared" ca="1" si="803"/>
        <v/>
      </c>
      <c r="II168" t="str">
        <f t="shared" ca="1" si="804"/>
        <v/>
      </c>
      <c r="IJ168" t="str">
        <f t="shared" ca="1" si="805"/>
        <v/>
      </c>
      <c r="IK168" t="str">
        <f t="shared" ca="1" si="806"/>
        <v/>
      </c>
      <c r="IL168" t="str">
        <f t="shared" ca="1" si="807"/>
        <v/>
      </c>
      <c r="IM168" t="str">
        <f t="shared" ca="1" si="808"/>
        <v/>
      </c>
      <c r="IN168" t="str">
        <f t="shared" ca="1" si="809"/>
        <v/>
      </c>
      <c r="IO168" t="str">
        <f t="shared" ca="1" si="810"/>
        <v/>
      </c>
      <c r="IP168" t="str">
        <f t="shared" ca="1" si="811"/>
        <v/>
      </c>
      <c r="IQ168" t="str">
        <f t="shared" ca="1" si="812"/>
        <v/>
      </c>
      <c r="IR168" t="str">
        <f t="shared" ca="1" si="813"/>
        <v/>
      </c>
      <c r="IS168" t="str">
        <f t="shared" ca="1" si="814"/>
        <v/>
      </c>
      <c r="IT168" t="str">
        <f t="shared" ca="1" si="815"/>
        <v/>
      </c>
      <c r="IU168" t="str">
        <f t="shared" ca="1" si="816"/>
        <v/>
      </c>
      <c r="IV168" t="str">
        <f t="shared" ca="1" si="817"/>
        <v/>
      </c>
      <c r="IW168" t="str">
        <f t="shared" ca="1" si="818"/>
        <v/>
      </c>
      <c r="IX168" t="str">
        <f t="shared" ca="1" si="819"/>
        <v/>
      </c>
      <c r="IY168" t="str">
        <f t="shared" ca="1" si="820"/>
        <v/>
      </c>
      <c r="IZ168" t="str">
        <f t="shared" ca="1" si="821"/>
        <v/>
      </c>
      <c r="JA168" t="str">
        <f t="shared" ca="1" si="822"/>
        <v/>
      </c>
      <c r="JB168" t="str">
        <f t="shared" ca="1" si="823"/>
        <v/>
      </c>
      <c r="JC168" t="str">
        <f t="shared" ca="1" si="824"/>
        <v/>
      </c>
      <c r="JD168" t="str">
        <f t="shared" ca="1" si="825"/>
        <v/>
      </c>
      <c r="JE168" t="str">
        <f t="shared" ca="1" si="826"/>
        <v/>
      </c>
      <c r="JF168" t="str">
        <f t="shared" ca="1" si="827"/>
        <v/>
      </c>
      <c r="JG168" t="str">
        <f t="shared" ca="1" si="828"/>
        <v/>
      </c>
      <c r="JH168" t="str">
        <f t="shared" ca="1" si="829"/>
        <v/>
      </c>
      <c r="JI168" t="str">
        <f t="shared" ca="1" si="830"/>
        <v/>
      </c>
      <c r="JJ168" t="str">
        <f t="shared" ca="1" si="831"/>
        <v/>
      </c>
      <c r="JK168" t="str">
        <f t="shared" ca="1" si="832"/>
        <v/>
      </c>
      <c r="JL168" t="str">
        <f t="shared" ca="1" si="833"/>
        <v/>
      </c>
      <c r="JM168" t="str">
        <f t="shared" ca="1" si="834"/>
        <v/>
      </c>
      <c r="JN168" t="str">
        <f t="shared" ca="1" si="835"/>
        <v/>
      </c>
      <c r="JO168" t="str">
        <f t="shared" ca="1" si="836"/>
        <v/>
      </c>
      <c r="JP168" t="str">
        <f t="shared" ca="1" si="837"/>
        <v/>
      </c>
      <c r="JQ168" t="str">
        <f t="shared" ca="1" si="838"/>
        <v/>
      </c>
      <c r="JR168" t="str">
        <f t="shared" ca="1" si="839"/>
        <v/>
      </c>
      <c r="JS168" t="str">
        <f t="shared" ca="1" si="840"/>
        <v/>
      </c>
      <c r="JT168" t="str">
        <f t="shared" ca="1" si="841"/>
        <v/>
      </c>
      <c r="JU168" t="str">
        <f t="shared" ca="1" si="842"/>
        <v/>
      </c>
    </row>
    <row r="169" spans="1:281" x14ac:dyDescent="0.25">
      <c r="A169">
        <f t="shared" si="843"/>
        <v>168</v>
      </c>
      <c r="B169" t="str">
        <f t="shared" ca="1" si="572"/>
        <v/>
      </c>
      <c r="C169">
        <v>7</v>
      </c>
      <c r="D169">
        <f t="shared" si="576"/>
        <v>168</v>
      </c>
      <c r="E169">
        <f t="shared" si="577"/>
        <v>18</v>
      </c>
      <c r="F169">
        <f ca="1">COUNT((AD169,AP169,BB169,BN169,BZ169,CL169,CX169,DJ169,DV169,EH169,ET169,FF169,FR169,GD169,GP169,HB169,HN169,HZ169,IL169,IX169,JJ169,JV169,KH169,KT169,LF169,LR169))</f>
        <v>0</v>
      </c>
      <c r="G169">
        <f t="shared" ca="1" si="578"/>
        <v>0</v>
      </c>
      <c r="H169">
        <f t="shared" ca="1" si="579"/>
        <v>0</v>
      </c>
      <c r="I169">
        <f t="shared" ca="1" si="573"/>
        <v>0</v>
      </c>
      <c r="J169">
        <f t="shared" ca="1" si="580"/>
        <v>0</v>
      </c>
      <c r="K169">
        <f t="shared" ca="1" si="581"/>
        <v>-1</v>
      </c>
      <c r="L169">
        <f t="shared" ca="1" si="844"/>
        <v>9</v>
      </c>
      <c r="M169">
        <f t="shared" ca="1" si="582"/>
        <v>0</v>
      </c>
      <c r="N169">
        <f t="shared" ca="1" si="845"/>
        <v>65</v>
      </c>
      <c r="O169">
        <f t="shared" ca="1" si="583"/>
        <v>-1</v>
      </c>
      <c r="P169">
        <f t="shared" ca="1" si="846"/>
        <v>9</v>
      </c>
      <c r="Q169">
        <f t="shared" ca="1" si="584"/>
        <v>0</v>
      </c>
      <c r="R169">
        <f t="shared" ca="1" si="585"/>
        <v>0</v>
      </c>
      <c r="S169">
        <f t="shared" ca="1" si="586"/>
        <v>0</v>
      </c>
      <c r="T169">
        <f t="shared" ca="1" si="587"/>
        <v>0</v>
      </c>
      <c r="U169" t="str">
        <f t="shared" ca="1" si="574"/>
        <v>999999999999</v>
      </c>
      <c r="V169">
        <f t="shared" ca="1" si="847"/>
        <v>0</v>
      </c>
      <c r="W169">
        <f t="shared" si="588"/>
        <v>168</v>
      </c>
      <c r="X169" t="e">
        <f t="shared" ca="1" si="848"/>
        <v>#N/A</v>
      </c>
      <c r="Y169">
        <f t="shared" ca="1" si="589"/>
        <v>0</v>
      </c>
      <c r="Z169" t="str">
        <f t="shared" ca="1" si="590"/>
        <v>999zz</v>
      </c>
      <c r="AA169">
        <f t="shared" ca="1" si="849"/>
        <v>350</v>
      </c>
      <c r="AB169">
        <f t="shared" si="591"/>
        <v>168</v>
      </c>
      <c r="AC169" t="e">
        <f t="shared" ca="1" si="850"/>
        <v>#N/A</v>
      </c>
      <c r="AD169" t="str">
        <f t="shared" ca="1" si="592"/>
        <v/>
      </c>
      <c r="AE169" t="str">
        <f t="shared" ca="1" si="593"/>
        <v/>
      </c>
      <c r="AF169" t="str">
        <f t="shared" ca="1" si="594"/>
        <v/>
      </c>
      <c r="AG169" t="str">
        <f t="shared" ca="1" si="595"/>
        <v/>
      </c>
      <c r="AH169" t="str">
        <f t="shared" ca="1" si="596"/>
        <v/>
      </c>
      <c r="AI169" t="str">
        <f t="shared" ca="1" si="597"/>
        <v/>
      </c>
      <c r="AJ169" t="str">
        <f t="shared" ca="1" si="598"/>
        <v/>
      </c>
      <c r="AK169" t="str">
        <f t="shared" ca="1" si="599"/>
        <v/>
      </c>
      <c r="AL169" t="str">
        <f t="shared" ca="1" si="600"/>
        <v/>
      </c>
      <c r="AM169" t="str">
        <f t="shared" ca="1" si="601"/>
        <v/>
      </c>
      <c r="AN169" t="str">
        <f t="shared" ca="1" si="602"/>
        <v/>
      </c>
      <c r="AO169" t="str">
        <f t="shared" ca="1" si="603"/>
        <v/>
      </c>
      <c r="AP169" t="str">
        <f t="shared" ca="1" si="604"/>
        <v/>
      </c>
      <c r="AQ169" t="str">
        <f t="shared" ca="1" si="605"/>
        <v/>
      </c>
      <c r="AR169" t="str">
        <f t="shared" ca="1" si="606"/>
        <v/>
      </c>
      <c r="AS169" t="str">
        <f t="shared" ca="1" si="607"/>
        <v/>
      </c>
      <c r="AT169" t="str">
        <f t="shared" ca="1" si="608"/>
        <v/>
      </c>
      <c r="AU169" t="str">
        <f t="shared" ca="1" si="609"/>
        <v/>
      </c>
      <c r="AV169" t="str">
        <f t="shared" ca="1" si="610"/>
        <v/>
      </c>
      <c r="AW169" t="str">
        <f t="shared" ca="1" si="611"/>
        <v/>
      </c>
      <c r="AX169" t="str">
        <f t="shared" ca="1" si="612"/>
        <v/>
      </c>
      <c r="AY169" t="str">
        <f t="shared" ca="1" si="613"/>
        <v/>
      </c>
      <c r="AZ169" t="str">
        <f t="shared" ca="1" si="614"/>
        <v/>
      </c>
      <c r="BA169" t="str">
        <f t="shared" ca="1" si="615"/>
        <v/>
      </c>
      <c r="BB169" t="str">
        <f t="shared" ca="1" si="616"/>
        <v/>
      </c>
      <c r="BC169" t="str">
        <f t="shared" ca="1" si="617"/>
        <v/>
      </c>
      <c r="BD169" t="str">
        <f t="shared" ca="1" si="618"/>
        <v/>
      </c>
      <c r="BE169" t="str">
        <f t="shared" ca="1" si="619"/>
        <v/>
      </c>
      <c r="BF169" t="str">
        <f t="shared" ca="1" si="620"/>
        <v/>
      </c>
      <c r="BG169" t="str">
        <f t="shared" ca="1" si="621"/>
        <v/>
      </c>
      <c r="BH169" t="str">
        <f t="shared" ca="1" si="622"/>
        <v/>
      </c>
      <c r="BI169" t="str">
        <f t="shared" ca="1" si="623"/>
        <v/>
      </c>
      <c r="BJ169" t="str">
        <f t="shared" ca="1" si="624"/>
        <v/>
      </c>
      <c r="BK169" t="str">
        <f t="shared" ca="1" si="625"/>
        <v/>
      </c>
      <c r="BL169" t="str">
        <f t="shared" ca="1" si="626"/>
        <v/>
      </c>
      <c r="BM169" t="str">
        <f t="shared" ca="1" si="627"/>
        <v/>
      </c>
      <c r="BN169" t="str">
        <f t="shared" ca="1" si="628"/>
        <v/>
      </c>
      <c r="BO169" t="str">
        <f t="shared" ca="1" si="629"/>
        <v/>
      </c>
      <c r="BP169" t="str">
        <f t="shared" ca="1" si="630"/>
        <v/>
      </c>
      <c r="BQ169" t="str">
        <f t="shared" ca="1" si="631"/>
        <v/>
      </c>
      <c r="BR169" t="str">
        <f t="shared" ca="1" si="632"/>
        <v/>
      </c>
      <c r="BS169" t="str">
        <f t="shared" ca="1" si="633"/>
        <v/>
      </c>
      <c r="BT169" t="str">
        <f t="shared" ca="1" si="634"/>
        <v/>
      </c>
      <c r="BU169" t="str">
        <f t="shared" ca="1" si="635"/>
        <v/>
      </c>
      <c r="BV169" t="str">
        <f t="shared" ca="1" si="636"/>
        <v/>
      </c>
      <c r="BW169" t="str">
        <f t="shared" ca="1" si="637"/>
        <v/>
      </c>
      <c r="BX169" t="str">
        <f t="shared" ca="1" si="638"/>
        <v/>
      </c>
      <c r="BY169" t="str">
        <f t="shared" ca="1" si="639"/>
        <v/>
      </c>
      <c r="BZ169" t="str">
        <f t="shared" ca="1" si="640"/>
        <v/>
      </c>
      <c r="CA169" t="str">
        <f t="shared" ca="1" si="641"/>
        <v/>
      </c>
      <c r="CB169" t="str">
        <f t="shared" ca="1" si="642"/>
        <v/>
      </c>
      <c r="CC169" t="str">
        <f t="shared" ca="1" si="643"/>
        <v/>
      </c>
      <c r="CD169" t="str">
        <f t="shared" ca="1" si="644"/>
        <v/>
      </c>
      <c r="CE169" t="str">
        <f t="shared" ca="1" si="645"/>
        <v/>
      </c>
      <c r="CF169" t="str">
        <f t="shared" ca="1" si="646"/>
        <v/>
      </c>
      <c r="CG169" t="str">
        <f t="shared" ca="1" si="647"/>
        <v/>
      </c>
      <c r="CH169" t="str">
        <f t="shared" ca="1" si="648"/>
        <v/>
      </c>
      <c r="CI169" t="str">
        <f t="shared" ca="1" si="649"/>
        <v/>
      </c>
      <c r="CJ169" t="str">
        <f t="shared" ca="1" si="650"/>
        <v/>
      </c>
      <c r="CK169" t="str">
        <f t="shared" ca="1" si="651"/>
        <v/>
      </c>
      <c r="CL169" t="str">
        <f t="shared" ca="1" si="652"/>
        <v/>
      </c>
      <c r="CM169" t="str">
        <f t="shared" ca="1" si="653"/>
        <v/>
      </c>
      <c r="CN169" t="str">
        <f t="shared" ca="1" si="654"/>
        <v/>
      </c>
      <c r="CO169" t="str">
        <f t="shared" ca="1" si="655"/>
        <v/>
      </c>
      <c r="CP169" t="str">
        <f t="shared" ca="1" si="656"/>
        <v/>
      </c>
      <c r="CQ169" t="str">
        <f t="shared" ca="1" si="657"/>
        <v/>
      </c>
      <c r="CR169" t="str">
        <f t="shared" ca="1" si="658"/>
        <v/>
      </c>
      <c r="CS169" t="str">
        <f t="shared" ca="1" si="659"/>
        <v/>
      </c>
      <c r="CT169" t="str">
        <f t="shared" ca="1" si="660"/>
        <v/>
      </c>
      <c r="CU169" t="str">
        <f t="shared" ca="1" si="661"/>
        <v/>
      </c>
      <c r="CV169" t="str">
        <f t="shared" ca="1" si="662"/>
        <v/>
      </c>
      <c r="CW169" t="str">
        <f t="shared" ca="1" si="663"/>
        <v/>
      </c>
      <c r="CX169" t="str">
        <f t="shared" ca="1" si="664"/>
        <v/>
      </c>
      <c r="CY169" t="str">
        <f t="shared" ca="1" si="665"/>
        <v/>
      </c>
      <c r="CZ169" t="str">
        <f t="shared" ca="1" si="666"/>
        <v/>
      </c>
      <c r="DA169" t="str">
        <f t="shared" ca="1" si="667"/>
        <v/>
      </c>
      <c r="DB169" t="str">
        <f t="shared" ca="1" si="668"/>
        <v/>
      </c>
      <c r="DC169" t="str">
        <f t="shared" ca="1" si="669"/>
        <v/>
      </c>
      <c r="DD169" t="str">
        <f t="shared" ca="1" si="670"/>
        <v/>
      </c>
      <c r="DE169" t="str">
        <f t="shared" ca="1" si="671"/>
        <v/>
      </c>
      <c r="DF169" t="str">
        <f t="shared" ca="1" si="672"/>
        <v/>
      </c>
      <c r="DG169" t="str">
        <f t="shared" ca="1" si="673"/>
        <v/>
      </c>
      <c r="DH169" t="str">
        <f t="shared" ca="1" si="674"/>
        <v/>
      </c>
      <c r="DI169" t="str">
        <f t="shared" ca="1" si="675"/>
        <v/>
      </c>
      <c r="DJ169" t="str">
        <f t="shared" ca="1" si="676"/>
        <v/>
      </c>
      <c r="DK169" t="str">
        <f t="shared" ca="1" si="677"/>
        <v/>
      </c>
      <c r="DL169" t="str">
        <f t="shared" ca="1" si="678"/>
        <v/>
      </c>
      <c r="DM169" t="str">
        <f t="shared" ca="1" si="679"/>
        <v/>
      </c>
      <c r="DN169" t="str">
        <f t="shared" ca="1" si="680"/>
        <v/>
      </c>
      <c r="DO169" t="str">
        <f t="shared" ca="1" si="681"/>
        <v/>
      </c>
      <c r="DP169" t="str">
        <f t="shared" ca="1" si="682"/>
        <v/>
      </c>
      <c r="DQ169" t="str">
        <f t="shared" ca="1" si="683"/>
        <v/>
      </c>
      <c r="DR169" t="str">
        <f t="shared" ca="1" si="684"/>
        <v/>
      </c>
      <c r="DS169" t="str">
        <f t="shared" ca="1" si="685"/>
        <v/>
      </c>
      <c r="DT169" t="str">
        <f t="shared" ca="1" si="686"/>
        <v/>
      </c>
      <c r="DU169" t="str">
        <f t="shared" ca="1" si="687"/>
        <v/>
      </c>
      <c r="DV169" t="str">
        <f t="shared" ca="1" si="575"/>
        <v/>
      </c>
      <c r="DW169" t="str">
        <f t="shared" ca="1" si="688"/>
        <v/>
      </c>
      <c r="DX169" t="str">
        <f t="shared" ca="1" si="689"/>
        <v/>
      </c>
      <c r="DY169" t="str">
        <f t="shared" ca="1" si="690"/>
        <v/>
      </c>
      <c r="DZ169" t="str">
        <f t="shared" ca="1" si="691"/>
        <v/>
      </c>
      <c r="EA169" t="str">
        <f t="shared" ca="1" si="692"/>
        <v/>
      </c>
      <c r="EB169" t="str">
        <f t="shared" ca="1" si="693"/>
        <v/>
      </c>
      <c r="EC169" t="str">
        <f t="shared" ca="1" si="694"/>
        <v/>
      </c>
      <c r="ED169" t="str">
        <f t="shared" ca="1" si="695"/>
        <v/>
      </c>
      <c r="EE169" t="str">
        <f t="shared" ca="1" si="696"/>
        <v/>
      </c>
      <c r="EF169" t="str">
        <f t="shared" ca="1" si="697"/>
        <v/>
      </c>
      <c r="EG169" t="str">
        <f t="shared" ca="1" si="698"/>
        <v/>
      </c>
      <c r="EH169" t="str">
        <f t="shared" ca="1" si="699"/>
        <v/>
      </c>
      <c r="EI169" t="str">
        <f t="shared" ca="1" si="700"/>
        <v/>
      </c>
      <c r="EJ169" t="str">
        <f t="shared" ca="1" si="701"/>
        <v/>
      </c>
      <c r="EK169" t="str">
        <f t="shared" ca="1" si="702"/>
        <v/>
      </c>
      <c r="EL169" t="str">
        <f t="shared" ca="1" si="703"/>
        <v/>
      </c>
      <c r="EM169" t="str">
        <f t="shared" ca="1" si="704"/>
        <v/>
      </c>
      <c r="EN169" t="str">
        <f t="shared" ca="1" si="705"/>
        <v/>
      </c>
      <c r="EO169" t="str">
        <f t="shared" ca="1" si="706"/>
        <v/>
      </c>
      <c r="EP169" t="str">
        <f t="shared" ca="1" si="707"/>
        <v/>
      </c>
      <c r="EQ169" t="str">
        <f t="shared" ca="1" si="708"/>
        <v/>
      </c>
      <c r="ER169" t="str">
        <f t="shared" ca="1" si="709"/>
        <v/>
      </c>
      <c r="ES169" t="str">
        <f t="shared" ca="1" si="710"/>
        <v/>
      </c>
      <c r="ET169" t="str">
        <f t="shared" ca="1" si="711"/>
        <v/>
      </c>
      <c r="EU169" t="str">
        <f t="shared" ca="1" si="712"/>
        <v/>
      </c>
      <c r="EV169" t="str">
        <f t="shared" ca="1" si="713"/>
        <v/>
      </c>
      <c r="EW169" t="str">
        <f t="shared" ca="1" si="714"/>
        <v/>
      </c>
      <c r="EX169" t="str">
        <f t="shared" ca="1" si="715"/>
        <v/>
      </c>
      <c r="EY169" t="str">
        <f t="shared" ca="1" si="716"/>
        <v/>
      </c>
      <c r="EZ169" t="str">
        <f t="shared" ca="1" si="717"/>
        <v/>
      </c>
      <c r="FA169" t="str">
        <f t="shared" ca="1" si="718"/>
        <v/>
      </c>
      <c r="FB169" t="str">
        <f t="shared" ca="1" si="719"/>
        <v/>
      </c>
      <c r="FC169" t="str">
        <f t="shared" ca="1" si="720"/>
        <v/>
      </c>
      <c r="FD169" t="str">
        <f t="shared" ca="1" si="721"/>
        <v/>
      </c>
      <c r="FE169" t="str">
        <f t="shared" ca="1" si="722"/>
        <v/>
      </c>
      <c r="FF169" t="str">
        <f t="shared" ca="1" si="723"/>
        <v/>
      </c>
      <c r="FG169" t="str">
        <f t="shared" ca="1" si="724"/>
        <v/>
      </c>
      <c r="FH169" t="str">
        <f t="shared" ca="1" si="725"/>
        <v/>
      </c>
      <c r="FI169" t="str">
        <f t="shared" ca="1" si="726"/>
        <v/>
      </c>
      <c r="FJ169" t="str">
        <f t="shared" ca="1" si="727"/>
        <v/>
      </c>
      <c r="FK169" t="str">
        <f t="shared" ca="1" si="728"/>
        <v/>
      </c>
      <c r="FL169" t="str">
        <f t="shared" ca="1" si="729"/>
        <v/>
      </c>
      <c r="FM169" t="str">
        <f t="shared" ca="1" si="730"/>
        <v/>
      </c>
      <c r="FN169" t="str">
        <f t="shared" ca="1" si="731"/>
        <v/>
      </c>
      <c r="FO169" t="str">
        <f t="shared" ca="1" si="732"/>
        <v/>
      </c>
      <c r="FP169" t="str">
        <f t="shared" ca="1" si="733"/>
        <v/>
      </c>
      <c r="FQ169" t="str">
        <f t="shared" ca="1" si="734"/>
        <v/>
      </c>
      <c r="FR169" t="str">
        <f t="shared" ca="1" si="735"/>
        <v/>
      </c>
      <c r="FS169" t="str">
        <f t="shared" ca="1" si="736"/>
        <v/>
      </c>
      <c r="FT169" t="str">
        <f t="shared" ca="1" si="737"/>
        <v/>
      </c>
      <c r="FU169" t="str">
        <f t="shared" ca="1" si="738"/>
        <v/>
      </c>
      <c r="FV169" t="str">
        <f t="shared" ca="1" si="739"/>
        <v/>
      </c>
      <c r="FW169" t="str">
        <f t="shared" ca="1" si="740"/>
        <v/>
      </c>
      <c r="FX169" t="str">
        <f t="shared" ca="1" si="741"/>
        <v/>
      </c>
      <c r="FY169" t="str">
        <f t="shared" ca="1" si="742"/>
        <v/>
      </c>
      <c r="FZ169" t="str">
        <f t="shared" ca="1" si="743"/>
        <v/>
      </c>
      <c r="GA169" t="str">
        <f t="shared" ca="1" si="744"/>
        <v/>
      </c>
      <c r="GB169" t="str">
        <f t="shared" ca="1" si="745"/>
        <v/>
      </c>
      <c r="GC169" t="str">
        <f t="shared" ca="1" si="746"/>
        <v/>
      </c>
      <c r="GD169" t="str">
        <f t="shared" ca="1" si="747"/>
        <v/>
      </c>
      <c r="GE169" t="str">
        <f t="shared" ca="1" si="748"/>
        <v/>
      </c>
      <c r="GF169" t="str">
        <f t="shared" ca="1" si="749"/>
        <v/>
      </c>
      <c r="GG169" t="str">
        <f t="shared" ca="1" si="750"/>
        <v/>
      </c>
      <c r="GH169" t="str">
        <f t="shared" ca="1" si="751"/>
        <v/>
      </c>
      <c r="GI169" t="str">
        <f t="shared" ca="1" si="752"/>
        <v/>
      </c>
      <c r="GJ169" t="str">
        <f t="shared" ca="1" si="753"/>
        <v/>
      </c>
      <c r="GK169" t="str">
        <f t="shared" ca="1" si="754"/>
        <v/>
      </c>
      <c r="GL169" t="str">
        <f t="shared" ca="1" si="755"/>
        <v/>
      </c>
      <c r="GM169" t="str">
        <f t="shared" ca="1" si="756"/>
        <v/>
      </c>
      <c r="GN169" t="str">
        <f t="shared" ca="1" si="757"/>
        <v/>
      </c>
      <c r="GO169" t="str">
        <f t="shared" ca="1" si="758"/>
        <v/>
      </c>
      <c r="GP169" t="str">
        <f t="shared" ca="1" si="759"/>
        <v/>
      </c>
      <c r="GQ169" t="str">
        <f t="shared" ca="1" si="760"/>
        <v/>
      </c>
      <c r="GR169" t="str">
        <f t="shared" ca="1" si="761"/>
        <v/>
      </c>
      <c r="GS169" t="str">
        <f t="shared" ca="1" si="762"/>
        <v/>
      </c>
      <c r="GT169" t="str">
        <f t="shared" ca="1" si="763"/>
        <v/>
      </c>
      <c r="GU169" t="str">
        <f t="shared" ca="1" si="764"/>
        <v/>
      </c>
      <c r="GV169" t="str">
        <f t="shared" ca="1" si="765"/>
        <v/>
      </c>
      <c r="GW169" t="str">
        <f t="shared" ca="1" si="766"/>
        <v/>
      </c>
      <c r="GX169" t="str">
        <f t="shared" ca="1" si="767"/>
        <v/>
      </c>
      <c r="GY169" t="str">
        <f t="shared" ca="1" si="768"/>
        <v/>
      </c>
      <c r="GZ169" t="str">
        <f t="shared" ca="1" si="769"/>
        <v/>
      </c>
      <c r="HA169" t="str">
        <f t="shared" ca="1" si="770"/>
        <v/>
      </c>
      <c r="HB169" t="str">
        <f t="shared" ca="1" si="771"/>
        <v/>
      </c>
      <c r="HC169" t="str">
        <f t="shared" ca="1" si="772"/>
        <v/>
      </c>
      <c r="HD169" t="str">
        <f t="shared" ca="1" si="773"/>
        <v/>
      </c>
      <c r="HE169" t="str">
        <f t="shared" ca="1" si="774"/>
        <v/>
      </c>
      <c r="HF169" t="str">
        <f t="shared" ca="1" si="775"/>
        <v/>
      </c>
      <c r="HG169" t="str">
        <f t="shared" ca="1" si="776"/>
        <v/>
      </c>
      <c r="HH169" t="str">
        <f t="shared" ca="1" si="777"/>
        <v/>
      </c>
      <c r="HI169" t="str">
        <f t="shared" ca="1" si="778"/>
        <v/>
      </c>
      <c r="HJ169" t="str">
        <f t="shared" ca="1" si="779"/>
        <v/>
      </c>
      <c r="HK169" t="str">
        <f t="shared" ca="1" si="780"/>
        <v/>
      </c>
      <c r="HL169" t="str">
        <f t="shared" ca="1" si="781"/>
        <v/>
      </c>
      <c r="HM169" t="str">
        <f t="shared" ca="1" si="782"/>
        <v/>
      </c>
      <c r="HN169" t="str">
        <f t="shared" ca="1" si="783"/>
        <v/>
      </c>
      <c r="HO169" t="str">
        <f t="shared" ca="1" si="784"/>
        <v/>
      </c>
      <c r="HP169" t="str">
        <f t="shared" ca="1" si="785"/>
        <v/>
      </c>
      <c r="HQ169" t="str">
        <f t="shared" ca="1" si="786"/>
        <v/>
      </c>
      <c r="HR169" t="str">
        <f t="shared" ca="1" si="787"/>
        <v/>
      </c>
      <c r="HS169" t="str">
        <f t="shared" ca="1" si="788"/>
        <v/>
      </c>
      <c r="HT169" t="str">
        <f t="shared" ca="1" si="789"/>
        <v/>
      </c>
      <c r="HU169" t="str">
        <f t="shared" ca="1" si="790"/>
        <v/>
      </c>
      <c r="HV169" t="str">
        <f t="shared" ca="1" si="791"/>
        <v/>
      </c>
      <c r="HW169" t="str">
        <f t="shared" ca="1" si="792"/>
        <v/>
      </c>
      <c r="HX169" t="str">
        <f t="shared" ca="1" si="793"/>
        <v/>
      </c>
      <c r="HY169" t="str">
        <f t="shared" ca="1" si="794"/>
        <v/>
      </c>
      <c r="HZ169" t="str">
        <f t="shared" ca="1" si="795"/>
        <v/>
      </c>
      <c r="IA169" t="str">
        <f t="shared" ca="1" si="796"/>
        <v/>
      </c>
      <c r="IB169" t="str">
        <f t="shared" ca="1" si="797"/>
        <v/>
      </c>
      <c r="IC169" t="str">
        <f t="shared" ca="1" si="798"/>
        <v/>
      </c>
      <c r="ID169" t="str">
        <f t="shared" ca="1" si="799"/>
        <v/>
      </c>
      <c r="IE169" t="str">
        <f t="shared" ca="1" si="800"/>
        <v/>
      </c>
      <c r="IF169" t="str">
        <f t="shared" ca="1" si="801"/>
        <v/>
      </c>
      <c r="IG169" t="str">
        <f t="shared" ca="1" si="802"/>
        <v/>
      </c>
      <c r="IH169" t="str">
        <f t="shared" ca="1" si="803"/>
        <v/>
      </c>
      <c r="II169" t="str">
        <f t="shared" ca="1" si="804"/>
        <v/>
      </c>
      <c r="IJ169" t="str">
        <f t="shared" ca="1" si="805"/>
        <v/>
      </c>
      <c r="IK169" t="str">
        <f t="shared" ca="1" si="806"/>
        <v/>
      </c>
      <c r="IL169" t="str">
        <f t="shared" ca="1" si="807"/>
        <v/>
      </c>
      <c r="IM169" t="str">
        <f t="shared" ca="1" si="808"/>
        <v/>
      </c>
      <c r="IN169" t="str">
        <f t="shared" ca="1" si="809"/>
        <v/>
      </c>
      <c r="IO169" t="str">
        <f t="shared" ca="1" si="810"/>
        <v/>
      </c>
      <c r="IP169" t="str">
        <f t="shared" ca="1" si="811"/>
        <v/>
      </c>
      <c r="IQ169" t="str">
        <f t="shared" ca="1" si="812"/>
        <v/>
      </c>
      <c r="IR169" t="str">
        <f t="shared" ca="1" si="813"/>
        <v/>
      </c>
      <c r="IS169" t="str">
        <f t="shared" ca="1" si="814"/>
        <v/>
      </c>
      <c r="IT169" t="str">
        <f t="shared" ca="1" si="815"/>
        <v/>
      </c>
      <c r="IU169" t="str">
        <f t="shared" ca="1" si="816"/>
        <v/>
      </c>
      <c r="IV169" t="str">
        <f t="shared" ca="1" si="817"/>
        <v/>
      </c>
      <c r="IW169" t="str">
        <f t="shared" ca="1" si="818"/>
        <v/>
      </c>
      <c r="IX169" t="str">
        <f t="shared" ca="1" si="819"/>
        <v/>
      </c>
      <c r="IY169" t="str">
        <f t="shared" ca="1" si="820"/>
        <v/>
      </c>
      <c r="IZ169" t="str">
        <f t="shared" ca="1" si="821"/>
        <v/>
      </c>
      <c r="JA169" t="str">
        <f t="shared" ca="1" si="822"/>
        <v/>
      </c>
      <c r="JB169" t="str">
        <f t="shared" ca="1" si="823"/>
        <v/>
      </c>
      <c r="JC169" t="str">
        <f t="shared" ca="1" si="824"/>
        <v/>
      </c>
      <c r="JD169" t="str">
        <f t="shared" ca="1" si="825"/>
        <v/>
      </c>
      <c r="JE169" t="str">
        <f t="shared" ca="1" si="826"/>
        <v/>
      </c>
      <c r="JF169" t="str">
        <f t="shared" ca="1" si="827"/>
        <v/>
      </c>
      <c r="JG169" t="str">
        <f t="shared" ca="1" si="828"/>
        <v/>
      </c>
      <c r="JH169" t="str">
        <f t="shared" ca="1" si="829"/>
        <v/>
      </c>
      <c r="JI169" t="str">
        <f t="shared" ca="1" si="830"/>
        <v/>
      </c>
      <c r="JJ169" t="str">
        <f t="shared" ca="1" si="831"/>
        <v/>
      </c>
      <c r="JK169" t="str">
        <f t="shared" ca="1" si="832"/>
        <v/>
      </c>
      <c r="JL169" t="str">
        <f t="shared" ca="1" si="833"/>
        <v/>
      </c>
      <c r="JM169" t="str">
        <f t="shared" ca="1" si="834"/>
        <v/>
      </c>
      <c r="JN169" t="str">
        <f t="shared" ca="1" si="835"/>
        <v/>
      </c>
      <c r="JO169" t="str">
        <f t="shared" ca="1" si="836"/>
        <v/>
      </c>
      <c r="JP169" t="str">
        <f t="shared" ca="1" si="837"/>
        <v/>
      </c>
      <c r="JQ169" t="str">
        <f t="shared" ca="1" si="838"/>
        <v/>
      </c>
      <c r="JR169" t="str">
        <f t="shared" ca="1" si="839"/>
        <v/>
      </c>
      <c r="JS169" t="str">
        <f t="shared" ca="1" si="840"/>
        <v/>
      </c>
      <c r="JT169" t="str">
        <f t="shared" ca="1" si="841"/>
        <v/>
      </c>
      <c r="JU169" t="str">
        <f t="shared" ca="1" si="842"/>
        <v/>
      </c>
    </row>
    <row r="170" spans="1:281" x14ac:dyDescent="0.25">
      <c r="A170">
        <f t="shared" si="843"/>
        <v>169</v>
      </c>
      <c r="B170" t="str">
        <f t="shared" ca="1" si="572"/>
        <v/>
      </c>
      <c r="C170">
        <v>7</v>
      </c>
      <c r="D170">
        <f t="shared" si="576"/>
        <v>169</v>
      </c>
      <c r="E170">
        <f t="shared" si="577"/>
        <v>19</v>
      </c>
      <c r="F170">
        <f ca="1">COUNT((AD170,AP170,BB170,BN170,BZ170,CL170,CX170,DJ170,DV170,EH170,ET170,FF170,FR170,GD170,GP170,HB170,HN170,HZ170,IL170,IX170,JJ170,JV170,KH170,KT170,LF170,LR170))</f>
        <v>0</v>
      </c>
      <c r="G170">
        <f t="shared" ca="1" si="578"/>
        <v>0</v>
      </c>
      <c r="H170">
        <f t="shared" ca="1" si="579"/>
        <v>0</v>
      </c>
      <c r="I170">
        <f t="shared" ca="1" si="573"/>
        <v>0</v>
      </c>
      <c r="J170">
        <f t="shared" ca="1" si="580"/>
        <v>0</v>
      </c>
      <c r="K170">
        <f t="shared" ca="1" si="581"/>
        <v>-1</v>
      </c>
      <c r="L170">
        <f t="shared" ca="1" si="844"/>
        <v>9</v>
      </c>
      <c r="M170">
        <f t="shared" ca="1" si="582"/>
        <v>0</v>
      </c>
      <c r="N170">
        <f t="shared" ca="1" si="845"/>
        <v>65</v>
      </c>
      <c r="O170">
        <f t="shared" ca="1" si="583"/>
        <v>-1</v>
      </c>
      <c r="P170">
        <f t="shared" ca="1" si="846"/>
        <v>9</v>
      </c>
      <c r="Q170">
        <f t="shared" ca="1" si="584"/>
        <v>0</v>
      </c>
      <c r="R170">
        <f t="shared" ca="1" si="585"/>
        <v>0</v>
      </c>
      <c r="S170">
        <f t="shared" ca="1" si="586"/>
        <v>0</v>
      </c>
      <c r="T170">
        <f t="shared" ca="1" si="587"/>
        <v>0</v>
      </c>
      <c r="U170" t="str">
        <f t="shared" ca="1" si="574"/>
        <v>999999999999</v>
      </c>
      <c r="V170">
        <f t="shared" ca="1" si="847"/>
        <v>0</v>
      </c>
      <c r="W170">
        <f t="shared" si="588"/>
        <v>169</v>
      </c>
      <c r="X170" t="e">
        <f t="shared" ca="1" si="848"/>
        <v>#N/A</v>
      </c>
      <c r="Y170">
        <f t="shared" ca="1" si="589"/>
        <v>0</v>
      </c>
      <c r="Z170" t="str">
        <f t="shared" ca="1" si="590"/>
        <v>999zz</v>
      </c>
      <c r="AA170">
        <f t="shared" ca="1" si="849"/>
        <v>350</v>
      </c>
      <c r="AB170">
        <f t="shared" si="591"/>
        <v>169</v>
      </c>
      <c r="AC170" t="e">
        <f t="shared" ca="1" si="850"/>
        <v>#N/A</v>
      </c>
      <c r="AD170" t="str">
        <f t="shared" ca="1" si="592"/>
        <v/>
      </c>
      <c r="AE170" t="str">
        <f t="shared" ca="1" si="593"/>
        <v/>
      </c>
      <c r="AF170" t="str">
        <f t="shared" ca="1" si="594"/>
        <v/>
      </c>
      <c r="AG170" t="str">
        <f t="shared" ca="1" si="595"/>
        <v/>
      </c>
      <c r="AH170" t="str">
        <f t="shared" ca="1" si="596"/>
        <v/>
      </c>
      <c r="AI170" t="str">
        <f t="shared" ca="1" si="597"/>
        <v/>
      </c>
      <c r="AJ170" t="str">
        <f t="shared" ca="1" si="598"/>
        <v/>
      </c>
      <c r="AK170" t="str">
        <f t="shared" ca="1" si="599"/>
        <v/>
      </c>
      <c r="AL170" t="str">
        <f t="shared" ca="1" si="600"/>
        <v/>
      </c>
      <c r="AM170" t="str">
        <f t="shared" ca="1" si="601"/>
        <v/>
      </c>
      <c r="AN170" t="str">
        <f t="shared" ca="1" si="602"/>
        <v/>
      </c>
      <c r="AO170" t="str">
        <f t="shared" ca="1" si="603"/>
        <v/>
      </c>
      <c r="AP170" t="str">
        <f t="shared" ca="1" si="604"/>
        <v/>
      </c>
      <c r="AQ170" t="str">
        <f t="shared" ca="1" si="605"/>
        <v/>
      </c>
      <c r="AR170" t="str">
        <f t="shared" ca="1" si="606"/>
        <v/>
      </c>
      <c r="AS170" t="str">
        <f t="shared" ca="1" si="607"/>
        <v/>
      </c>
      <c r="AT170" t="str">
        <f t="shared" ca="1" si="608"/>
        <v/>
      </c>
      <c r="AU170" t="str">
        <f t="shared" ca="1" si="609"/>
        <v/>
      </c>
      <c r="AV170" t="str">
        <f t="shared" ca="1" si="610"/>
        <v/>
      </c>
      <c r="AW170" t="str">
        <f t="shared" ca="1" si="611"/>
        <v/>
      </c>
      <c r="AX170" t="str">
        <f t="shared" ca="1" si="612"/>
        <v/>
      </c>
      <c r="AY170" t="str">
        <f t="shared" ca="1" si="613"/>
        <v/>
      </c>
      <c r="AZ170" t="str">
        <f t="shared" ca="1" si="614"/>
        <v/>
      </c>
      <c r="BA170" t="str">
        <f t="shared" ca="1" si="615"/>
        <v/>
      </c>
      <c r="BB170" t="str">
        <f t="shared" ca="1" si="616"/>
        <v/>
      </c>
      <c r="BC170" t="str">
        <f t="shared" ca="1" si="617"/>
        <v/>
      </c>
      <c r="BD170" t="str">
        <f t="shared" ca="1" si="618"/>
        <v/>
      </c>
      <c r="BE170" t="str">
        <f t="shared" ca="1" si="619"/>
        <v/>
      </c>
      <c r="BF170" t="str">
        <f t="shared" ca="1" si="620"/>
        <v/>
      </c>
      <c r="BG170" t="str">
        <f t="shared" ca="1" si="621"/>
        <v/>
      </c>
      <c r="BH170" t="str">
        <f t="shared" ca="1" si="622"/>
        <v/>
      </c>
      <c r="BI170" t="str">
        <f t="shared" ca="1" si="623"/>
        <v/>
      </c>
      <c r="BJ170" t="str">
        <f t="shared" ca="1" si="624"/>
        <v/>
      </c>
      <c r="BK170" t="str">
        <f t="shared" ca="1" si="625"/>
        <v/>
      </c>
      <c r="BL170" t="str">
        <f t="shared" ca="1" si="626"/>
        <v/>
      </c>
      <c r="BM170" t="str">
        <f t="shared" ca="1" si="627"/>
        <v/>
      </c>
      <c r="BN170" t="str">
        <f t="shared" ca="1" si="628"/>
        <v/>
      </c>
      <c r="BO170" t="str">
        <f t="shared" ca="1" si="629"/>
        <v/>
      </c>
      <c r="BP170" t="str">
        <f t="shared" ca="1" si="630"/>
        <v/>
      </c>
      <c r="BQ170" t="str">
        <f t="shared" ca="1" si="631"/>
        <v/>
      </c>
      <c r="BR170" t="str">
        <f t="shared" ca="1" si="632"/>
        <v/>
      </c>
      <c r="BS170" t="str">
        <f t="shared" ca="1" si="633"/>
        <v/>
      </c>
      <c r="BT170" t="str">
        <f t="shared" ca="1" si="634"/>
        <v/>
      </c>
      <c r="BU170" t="str">
        <f t="shared" ca="1" si="635"/>
        <v/>
      </c>
      <c r="BV170" t="str">
        <f t="shared" ca="1" si="636"/>
        <v/>
      </c>
      <c r="BW170" t="str">
        <f t="shared" ca="1" si="637"/>
        <v/>
      </c>
      <c r="BX170" t="str">
        <f t="shared" ca="1" si="638"/>
        <v/>
      </c>
      <c r="BY170" t="str">
        <f t="shared" ca="1" si="639"/>
        <v/>
      </c>
      <c r="BZ170" t="str">
        <f t="shared" ca="1" si="640"/>
        <v/>
      </c>
      <c r="CA170" t="str">
        <f t="shared" ca="1" si="641"/>
        <v/>
      </c>
      <c r="CB170" t="str">
        <f t="shared" ca="1" si="642"/>
        <v/>
      </c>
      <c r="CC170" t="str">
        <f t="shared" ca="1" si="643"/>
        <v/>
      </c>
      <c r="CD170" t="str">
        <f t="shared" ca="1" si="644"/>
        <v/>
      </c>
      <c r="CE170" t="str">
        <f t="shared" ca="1" si="645"/>
        <v/>
      </c>
      <c r="CF170" t="str">
        <f t="shared" ca="1" si="646"/>
        <v/>
      </c>
      <c r="CG170" t="str">
        <f t="shared" ca="1" si="647"/>
        <v/>
      </c>
      <c r="CH170" t="str">
        <f t="shared" ca="1" si="648"/>
        <v/>
      </c>
      <c r="CI170" t="str">
        <f t="shared" ca="1" si="649"/>
        <v/>
      </c>
      <c r="CJ170" t="str">
        <f t="shared" ca="1" si="650"/>
        <v/>
      </c>
      <c r="CK170" t="str">
        <f t="shared" ca="1" si="651"/>
        <v/>
      </c>
      <c r="CL170" t="str">
        <f t="shared" ca="1" si="652"/>
        <v/>
      </c>
      <c r="CM170" t="str">
        <f t="shared" ca="1" si="653"/>
        <v/>
      </c>
      <c r="CN170" t="str">
        <f t="shared" ca="1" si="654"/>
        <v/>
      </c>
      <c r="CO170" t="str">
        <f t="shared" ca="1" si="655"/>
        <v/>
      </c>
      <c r="CP170" t="str">
        <f t="shared" ca="1" si="656"/>
        <v/>
      </c>
      <c r="CQ170" t="str">
        <f t="shared" ca="1" si="657"/>
        <v/>
      </c>
      <c r="CR170" t="str">
        <f t="shared" ca="1" si="658"/>
        <v/>
      </c>
      <c r="CS170" t="str">
        <f t="shared" ca="1" si="659"/>
        <v/>
      </c>
      <c r="CT170" t="str">
        <f t="shared" ca="1" si="660"/>
        <v/>
      </c>
      <c r="CU170" t="str">
        <f t="shared" ca="1" si="661"/>
        <v/>
      </c>
      <c r="CV170" t="str">
        <f t="shared" ca="1" si="662"/>
        <v/>
      </c>
      <c r="CW170" t="str">
        <f t="shared" ca="1" si="663"/>
        <v/>
      </c>
      <c r="CX170" t="str">
        <f t="shared" ca="1" si="664"/>
        <v/>
      </c>
      <c r="CY170" t="str">
        <f t="shared" ca="1" si="665"/>
        <v/>
      </c>
      <c r="CZ170" t="str">
        <f t="shared" ca="1" si="666"/>
        <v/>
      </c>
      <c r="DA170" t="str">
        <f t="shared" ca="1" si="667"/>
        <v/>
      </c>
      <c r="DB170" t="str">
        <f t="shared" ca="1" si="668"/>
        <v/>
      </c>
      <c r="DC170" t="str">
        <f t="shared" ca="1" si="669"/>
        <v/>
      </c>
      <c r="DD170" t="str">
        <f t="shared" ca="1" si="670"/>
        <v/>
      </c>
      <c r="DE170" t="str">
        <f t="shared" ca="1" si="671"/>
        <v/>
      </c>
      <c r="DF170" t="str">
        <f t="shared" ca="1" si="672"/>
        <v/>
      </c>
      <c r="DG170" t="str">
        <f t="shared" ca="1" si="673"/>
        <v/>
      </c>
      <c r="DH170" t="str">
        <f t="shared" ca="1" si="674"/>
        <v/>
      </c>
      <c r="DI170" t="str">
        <f t="shared" ca="1" si="675"/>
        <v/>
      </c>
      <c r="DJ170" t="str">
        <f t="shared" ca="1" si="676"/>
        <v/>
      </c>
      <c r="DK170" t="str">
        <f t="shared" ca="1" si="677"/>
        <v/>
      </c>
      <c r="DL170" t="str">
        <f t="shared" ca="1" si="678"/>
        <v/>
      </c>
      <c r="DM170" t="str">
        <f t="shared" ca="1" si="679"/>
        <v/>
      </c>
      <c r="DN170" t="str">
        <f t="shared" ca="1" si="680"/>
        <v/>
      </c>
      <c r="DO170" t="str">
        <f t="shared" ca="1" si="681"/>
        <v/>
      </c>
      <c r="DP170" t="str">
        <f t="shared" ca="1" si="682"/>
        <v/>
      </c>
      <c r="DQ170" t="str">
        <f t="shared" ca="1" si="683"/>
        <v/>
      </c>
      <c r="DR170" t="str">
        <f t="shared" ca="1" si="684"/>
        <v/>
      </c>
      <c r="DS170" t="str">
        <f t="shared" ca="1" si="685"/>
        <v/>
      </c>
      <c r="DT170" t="str">
        <f t="shared" ca="1" si="686"/>
        <v/>
      </c>
      <c r="DU170" t="str">
        <f t="shared" ca="1" si="687"/>
        <v/>
      </c>
      <c r="DV170" t="str">
        <f t="shared" ca="1" si="575"/>
        <v/>
      </c>
      <c r="DW170" t="str">
        <f t="shared" ca="1" si="688"/>
        <v/>
      </c>
      <c r="DX170" t="str">
        <f t="shared" ca="1" si="689"/>
        <v/>
      </c>
      <c r="DY170" t="str">
        <f t="shared" ca="1" si="690"/>
        <v/>
      </c>
      <c r="DZ170" t="str">
        <f t="shared" ca="1" si="691"/>
        <v/>
      </c>
      <c r="EA170" t="str">
        <f t="shared" ca="1" si="692"/>
        <v/>
      </c>
      <c r="EB170" t="str">
        <f t="shared" ca="1" si="693"/>
        <v/>
      </c>
      <c r="EC170" t="str">
        <f t="shared" ca="1" si="694"/>
        <v/>
      </c>
      <c r="ED170" t="str">
        <f t="shared" ca="1" si="695"/>
        <v/>
      </c>
      <c r="EE170" t="str">
        <f t="shared" ca="1" si="696"/>
        <v/>
      </c>
      <c r="EF170" t="str">
        <f t="shared" ca="1" si="697"/>
        <v/>
      </c>
      <c r="EG170" t="str">
        <f t="shared" ca="1" si="698"/>
        <v/>
      </c>
      <c r="EH170" t="str">
        <f t="shared" ca="1" si="699"/>
        <v/>
      </c>
      <c r="EI170" t="str">
        <f t="shared" ca="1" si="700"/>
        <v/>
      </c>
      <c r="EJ170" t="str">
        <f t="shared" ca="1" si="701"/>
        <v/>
      </c>
      <c r="EK170" t="str">
        <f t="shared" ca="1" si="702"/>
        <v/>
      </c>
      <c r="EL170" t="str">
        <f t="shared" ca="1" si="703"/>
        <v/>
      </c>
      <c r="EM170" t="str">
        <f t="shared" ca="1" si="704"/>
        <v/>
      </c>
      <c r="EN170" t="str">
        <f t="shared" ca="1" si="705"/>
        <v/>
      </c>
      <c r="EO170" t="str">
        <f t="shared" ca="1" si="706"/>
        <v/>
      </c>
      <c r="EP170" t="str">
        <f t="shared" ca="1" si="707"/>
        <v/>
      </c>
      <c r="EQ170" t="str">
        <f t="shared" ca="1" si="708"/>
        <v/>
      </c>
      <c r="ER170" t="str">
        <f t="shared" ca="1" si="709"/>
        <v/>
      </c>
      <c r="ES170" t="str">
        <f t="shared" ca="1" si="710"/>
        <v/>
      </c>
      <c r="ET170" t="str">
        <f t="shared" ca="1" si="711"/>
        <v/>
      </c>
      <c r="EU170" t="str">
        <f t="shared" ca="1" si="712"/>
        <v/>
      </c>
      <c r="EV170" t="str">
        <f t="shared" ca="1" si="713"/>
        <v/>
      </c>
      <c r="EW170" t="str">
        <f t="shared" ca="1" si="714"/>
        <v/>
      </c>
      <c r="EX170" t="str">
        <f t="shared" ca="1" si="715"/>
        <v/>
      </c>
      <c r="EY170" t="str">
        <f t="shared" ca="1" si="716"/>
        <v/>
      </c>
      <c r="EZ170" t="str">
        <f t="shared" ca="1" si="717"/>
        <v/>
      </c>
      <c r="FA170" t="str">
        <f t="shared" ca="1" si="718"/>
        <v/>
      </c>
      <c r="FB170" t="str">
        <f t="shared" ca="1" si="719"/>
        <v/>
      </c>
      <c r="FC170" t="str">
        <f t="shared" ca="1" si="720"/>
        <v/>
      </c>
      <c r="FD170" t="str">
        <f t="shared" ca="1" si="721"/>
        <v/>
      </c>
      <c r="FE170" t="str">
        <f t="shared" ca="1" si="722"/>
        <v/>
      </c>
      <c r="FF170" t="str">
        <f t="shared" ca="1" si="723"/>
        <v/>
      </c>
      <c r="FG170" t="str">
        <f t="shared" ca="1" si="724"/>
        <v/>
      </c>
      <c r="FH170" t="str">
        <f t="shared" ca="1" si="725"/>
        <v/>
      </c>
      <c r="FI170" t="str">
        <f t="shared" ca="1" si="726"/>
        <v/>
      </c>
      <c r="FJ170" t="str">
        <f t="shared" ca="1" si="727"/>
        <v/>
      </c>
      <c r="FK170" t="str">
        <f t="shared" ca="1" si="728"/>
        <v/>
      </c>
      <c r="FL170" t="str">
        <f t="shared" ca="1" si="729"/>
        <v/>
      </c>
      <c r="FM170" t="str">
        <f t="shared" ca="1" si="730"/>
        <v/>
      </c>
      <c r="FN170" t="str">
        <f t="shared" ca="1" si="731"/>
        <v/>
      </c>
      <c r="FO170" t="str">
        <f t="shared" ca="1" si="732"/>
        <v/>
      </c>
      <c r="FP170" t="str">
        <f t="shared" ca="1" si="733"/>
        <v/>
      </c>
      <c r="FQ170" t="str">
        <f t="shared" ca="1" si="734"/>
        <v/>
      </c>
      <c r="FR170" t="str">
        <f t="shared" ca="1" si="735"/>
        <v/>
      </c>
      <c r="FS170" t="str">
        <f t="shared" ca="1" si="736"/>
        <v/>
      </c>
      <c r="FT170" t="str">
        <f t="shared" ca="1" si="737"/>
        <v/>
      </c>
      <c r="FU170" t="str">
        <f t="shared" ca="1" si="738"/>
        <v/>
      </c>
      <c r="FV170" t="str">
        <f t="shared" ca="1" si="739"/>
        <v/>
      </c>
      <c r="FW170" t="str">
        <f t="shared" ca="1" si="740"/>
        <v/>
      </c>
      <c r="FX170" t="str">
        <f t="shared" ca="1" si="741"/>
        <v/>
      </c>
      <c r="FY170" t="str">
        <f t="shared" ca="1" si="742"/>
        <v/>
      </c>
      <c r="FZ170" t="str">
        <f t="shared" ca="1" si="743"/>
        <v/>
      </c>
      <c r="GA170" t="str">
        <f t="shared" ca="1" si="744"/>
        <v/>
      </c>
      <c r="GB170" t="str">
        <f t="shared" ca="1" si="745"/>
        <v/>
      </c>
      <c r="GC170" t="str">
        <f t="shared" ca="1" si="746"/>
        <v/>
      </c>
      <c r="GD170" t="str">
        <f t="shared" ca="1" si="747"/>
        <v/>
      </c>
      <c r="GE170" t="str">
        <f t="shared" ca="1" si="748"/>
        <v/>
      </c>
      <c r="GF170" t="str">
        <f t="shared" ca="1" si="749"/>
        <v/>
      </c>
      <c r="GG170" t="str">
        <f t="shared" ca="1" si="750"/>
        <v/>
      </c>
      <c r="GH170" t="str">
        <f t="shared" ca="1" si="751"/>
        <v/>
      </c>
      <c r="GI170" t="str">
        <f t="shared" ca="1" si="752"/>
        <v/>
      </c>
      <c r="GJ170" t="str">
        <f t="shared" ca="1" si="753"/>
        <v/>
      </c>
      <c r="GK170" t="str">
        <f t="shared" ca="1" si="754"/>
        <v/>
      </c>
      <c r="GL170" t="str">
        <f t="shared" ca="1" si="755"/>
        <v/>
      </c>
      <c r="GM170" t="str">
        <f t="shared" ca="1" si="756"/>
        <v/>
      </c>
      <c r="GN170" t="str">
        <f t="shared" ca="1" si="757"/>
        <v/>
      </c>
      <c r="GO170" t="str">
        <f t="shared" ca="1" si="758"/>
        <v/>
      </c>
      <c r="GP170" t="str">
        <f t="shared" ca="1" si="759"/>
        <v/>
      </c>
      <c r="GQ170" t="str">
        <f t="shared" ca="1" si="760"/>
        <v/>
      </c>
      <c r="GR170" t="str">
        <f t="shared" ca="1" si="761"/>
        <v/>
      </c>
      <c r="GS170" t="str">
        <f t="shared" ca="1" si="762"/>
        <v/>
      </c>
      <c r="GT170" t="str">
        <f t="shared" ca="1" si="763"/>
        <v/>
      </c>
      <c r="GU170" t="str">
        <f t="shared" ca="1" si="764"/>
        <v/>
      </c>
      <c r="GV170" t="str">
        <f t="shared" ca="1" si="765"/>
        <v/>
      </c>
      <c r="GW170" t="str">
        <f t="shared" ca="1" si="766"/>
        <v/>
      </c>
      <c r="GX170" t="str">
        <f t="shared" ca="1" si="767"/>
        <v/>
      </c>
      <c r="GY170" t="str">
        <f t="shared" ca="1" si="768"/>
        <v/>
      </c>
      <c r="GZ170" t="str">
        <f t="shared" ca="1" si="769"/>
        <v/>
      </c>
      <c r="HA170" t="str">
        <f t="shared" ca="1" si="770"/>
        <v/>
      </c>
      <c r="HB170" t="str">
        <f t="shared" ca="1" si="771"/>
        <v/>
      </c>
      <c r="HC170" t="str">
        <f t="shared" ca="1" si="772"/>
        <v/>
      </c>
      <c r="HD170" t="str">
        <f t="shared" ca="1" si="773"/>
        <v/>
      </c>
      <c r="HE170" t="str">
        <f t="shared" ca="1" si="774"/>
        <v/>
      </c>
      <c r="HF170" t="str">
        <f t="shared" ca="1" si="775"/>
        <v/>
      </c>
      <c r="HG170" t="str">
        <f t="shared" ca="1" si="776"/>
        <v/>
      </c>
      <c r="HH170" t="str">
        <f t="shared" ca="1" si="777"/>
        <v/>
      </c>
      <c r="HI170" t="str">
        <f t="shared" ca="1" si="778"/>
        <v/>
      </c>
      <c r="HJ170" t="str">
        <f t="shared" ca="1" si="779"/>
        <v/>
      </c>
      <c r="HK170" t="str">
        <f t="shared" ca="1" si="780"/>
        <v/>
      </c>
      <c r="HL170" t="str">
        <f t="shared" ca="1" si="781"/>
        <v/>
      </c>
      <c r="HM170" t="str">
        <f t="shared" ca="1" si="782"/>
        <v/>
      </c>
      <c r="HN170" t="str">
        <f t="shared" ca="1" si="783"/>
        <v/>
      </c>
      <c r="HO170" t="str">
        <f t="shared" ca="1" si="784"/>
        <v/>
      </c>
      <c r="HP170" t="str">
        <f t="shared" ca="1" si="785"/>
        <v/>
      </c>
      <c r="HQ170" t="str">
        <f t="shared" ca="1" si="786"/>
        <v/>
      </c>
      <c r="HR170" t="str">
        <f t="shared" ca="1" si="787"/>
        <v/>
      </c>
      <c r="HS170" t="str">
        <f t="shared" ca="1" si="788"/>
        <v/>
      </c>
      <c r="HT170" t="str">
        <f t="shared" ca="1" si="789"/>
        <v/>
      </c>
      <c r="HU170" t="str">
        <f t="shared" ca="1" si="790"/>
        <v/>
      </c>
      <c r="HV170" t="str">
        <f t="shared" ca="1" si="791"/>
        <v/>
      </c>
      <c r="HW170" t="str">
        <f t="shared" ca="1" si="792"/>
        <v/>
      </c>
      <c r="HX170" t="str">
        <f t="shared" ca="1" si="793"/>
        <v/>
      </c>
      <c r="HY170" t="str">
        <f t="shared" ca="1" si="794"/>
        <v/>
      </c>
      <c r="HZ170" t="str">
        <f t="shared" ca="1" si="795"/>
        <v/>
      </c>
      <c r="IA170" t="str">
        <f t="shared" ca="1" si="796"/>
        <v/>
      </c>
      <c r="IB170" t="str">
        <f t="shared" ca="1" si="797"/>
        <v/>
      </c>
      <c r="IC170" t="str">
        <f t="shared" ca="1" si="798"/>
        <v/>
      </c>
      <c r="ID170" t="str">
        <f t="shared" ca="1" si="799"/>
        <v/>
      </c>
      <c r="IE170" t="str">
        <f t="shared" ca="1" si="800"/>
        <v/>
      </c>
      <c r="IF170" t="str">
        <f t="shared" ca="1" si="801"/>
        <v/>
      </c>
      <c r="IG170" t="str">
        <f t="shared" ca="1" si="802"/>
        <v/>
      </c>
      <c r="IH170" t="str">
        <f t="shared" ca="1" si="803"/>
        <v/>
      </c>
      <c r="II170" t="str">
        <f t="shared" ca="1" si="804"/>
        <v/>
      </c>
      <c r="IJ170" t="str">
        <f t="shared" ca="1" si="805"/>
        <v/>
      </c>
      <c r="IK170" t="str">
        <f t="shared" ca="1" si="806"/>
        <v/>
      </c>
      <c r="IL170" t="str">
        <f t="shared" ca="1" si="807"/>
        <v/>
      </c>
      <c r="IM170" t="str">
        <f t="shared" ca="1" si="808"/>
        <v/>
      </c>
      <c r="IN170" t="str">
        <f t="shared" ca="1" si="809"/>
        <v/>
      </c>
      <c r="IO170" t="str">
        <f t="shared" ca="1" si="810"/>
        <v/>
      </c>
      <c r="IP170" t="str">
        <f t="shared" ca="1" si="811"/>
        <v/>
      </c>
      <c r="IQ170" t="str">
        <f t="shared" ca="1" si="812"/>
        <v/>
      </c>
      <c r="IR170" t="str">
        <f t="shared" ca="1" si="813"/>
        <v/>
      </c>
      <c r="IS170" t="str">
        <f t="shared" ca="1" si="814"/>
        <v/>
      </c>
      <c r="IT170" t="str">
        <f t="shared" ca="1" si="815"/>
        <v/>
      </c>
      <c r="IU170" t="str">
        <f t="shared" ca="1" si="816"/>
        <v/>
      </c>
      <c r="IV170" t="str">
        <f t="shared" ca="1" si="817"/>
        <v/>
      </c>
      <c r="IW170" t="str">
        <f t="shared" ca="1" si="818"/>
        <v/>
      </c>
      <c r="IX170" t="str">
        <f t="shared" ca="1" si="819"/>
        <v/>
      </c>
      <c r="IY170" t="str">
        <f t="shared" ca="1" si="820"/>
        <v/>
      </c>
      <c r="IZ170" t="str">
        <f t="shared" ca="1" si="821"/>
        <v/>
      </c>
      <c r="JA170" t="str">
        <f t="shared" ca="1" si="822"/>
        <v/>
      </c>
      <c r="JB170" t="str">
        <f t="shared" ca="1" si="823"/>
        <v/>
      </c>
      <c r="JC170" t="str">
        <f t="shared" ca="1" si="824"/>
        <v/>
      </c>
      <c r="JD170" t="str">
        <f t="shared" ca="1" si="825"/>
        <v/>
      </c>
      <c r="JE170" t="str">
        <f t="shared" ca="1" si="826"/>
        <v/>
      </c>
      <c r="JF170" t="str">
        <f t="shared" ca="1" si="827"/>
        <v/>
      </c>
      <c r="JG170" t="str">
        <f t="shared" ca="1" si="828"/>
        <v/>
      </c>
      <c r="JH170" t="str">
        <f t="shared" ca="1" si="829"/>
        <v/>
      </c>
      <c r="JI170" t="str">
        <f t="shared" ca="1" si="830"/>
        <v/>
      </c>
      <c r="JJ170" t="str">
        <f t="shared" ca="1" si="831"/>
        <v/>
      </c>
      <c r="JK170" t="str">
        <f t="shared" ca="1" si="832"/>
        <v/>
      </c>
      <c r="JL170" t="str">
        <f t="shared" ca="1" si="833"/>
        <v/>
      </c>
      <c r="JM170" t="str">
        <f t="shared" ca="1" si="834"/>
        <v/>
      </c>
      <c r="JN170" t="str">
        <f t="shared" ca="1" si="835"/>
        <v/>
      </c>
      <c r="JO170" t="str">
        <f t="shared" ca="1" si="836"/>
        <v/>
      </c>
      <c r="JP170" t="str">
        <f t="shared" ca="1" si="837"/>
        <v/>
      </c>
      <c r="JQ170" t="str">
        <f t="shared" ca="1" si="838"/>
        <v/>
      </c>
      <c r="JR170" t="str">
        <f t="shared" ca="1" si="839"/>
        <v/>
      </c>
      <c r="JS170" t="str">
        <f t="shared" ca="1" si="840"/>
        <v/>
      </c>
      <c r="JT170" t="str">
        <f t="shared" ca="1" si="841"/>
        <v/>
      </c>
      <c r="JU170" t="str">
        <f t="shared" ca="1" si="842"/>
        <v/>
      </c>
    </row>
    <row r="171" spans="1:281" x14ac:dyDescent="0.25">
      <c r="A171">
        <f t="shared" si="843"/>
        <v>170</v>
      </c>
      <c r="B171" t="str">
        <f t="shared" ca="1" si="572"/>
        <v/>
      </c>
      <c r="C171">
        <v>7</v>
      </c>
      <c r="D171">
        <f t="shared" si="576"/>
        <v>170</v>
      </c>
      <c r="E171">
        <f t="shared" si="577"/>
        <v>20</v>
      </c>
      <c r="F171">
        <f ca="1">COUNT((AD171,AP171,BB171,BN171,BZ171,CL171,CX171,DJ171,DV171,EH171,ET171,FF171,FR171,GD171,GP171,HB171,HN171,HZ171,IL171,IX171,JJ171,JV171,KH171,KT171,LF171,LR171))</f>
        <v>0</v>
      </c>
      <c r="G171">
        <f t="shared" ca="1" si="578"/>
        <v>0</v>
      </c>
      <c r="H171">
        <f t="shared" ca="1" si="579"/>
        <v>0</v>
      </c>
      <c r="I171">
        <f t="shared" ca="1" si="573"/>
        <v>0</v>
      </c>
      <c r="J171">
        <f t="shared" ca="1" si="580"/>
        <v>0</v>
      </c>
      <c r="K171">
        <f t="shared" ca="1" si="581"/>
        <v>-1</v>
      </c>
      <c r="L171">
        <f t="shared" ca="1" si="844"/>
        <v>9</v>
      </c>
      <c r="M171">
        <f t="shared" ca="1" si="582"/>
        <v>0</v>
      </c>
      <c r="N171">
        <f t="shared" ca="1" si="845"/>
        <v>65</v>
      </c>
      <c r="O171">
        <f t="shared" ca="1" si="583"/>
        <v>-1</v>
      </c>
      <c r="P171">
        <f t="shared" ca="1" si="846"/>
        <v>9</v>
      </c>
      <c r="Q171">
        <f t="shared" ca="1" si="584"/>
        <v>0</v>
      </c>
      <c r="R171">
        <f t="shared" ca="1" si="585"/>
        <v>0</v>
      </c>
      <c r="S171">
        <f t="shared" ca="1" si="586"/>
        <v>0</v>
      </c>
      <c r="T171">
        <f t="shared" ca="1" si="587"/>
        <v>0</v>
      </c>
      <c r="U171" t="str">
        <f t="shared" ca="1" si="574"/>
        <v>999999999999</v>
      </c>
      <c r="V171">
        <f t="shared" ca="1" si="847"/>
        <v>0</v>
      </c>
      <c r="W171">
        <f t="shared" si="588"/>
        <v>170</v>
      </c>
      <c r="X171" t="e">
        <f t="shared" ca="1" si="848"/>
        <v>#N/A</v>
      </c>
      <c r="Y171">
        <f t="shared" ca="1" si="589"/>
        <v>0</v>
      </c>
      <c r="Z171" t="str">
        <f t="shared" ca="1" si="590"/>
        <v>999zz</v>
      </c>
      <c r="AA171">
        <f t="shared" ca="1" si="849"/>
        <v>350</v>
      </c>
      <c r="AB171">
        <f t="shared" si="591"/>
        <v>170</v>
      </c>
      <c r="AC171" t="e">
        <f t="shared" ca="1" si="850"/>
        <v>#N/A</v>
      </c>
      <c r="AD171" t="str">
        <f t="shared" ca="1" si="592"/>
        <v/>
      </c>
      <c r="AE171" t="str">
        <f t="shared" ca="1" si="593"/>
        <v/>
      </c>
      <c r="AF171" t="str">
        <f t="shared" ca="1" si="594"/>
        <v/>
      </c>
      <c r="AG171" t="str">
        <f t="shared" ca="1" si="595"/>
        <v/>
      </c>
      <c r="AH171" t="str">
        <f t="shared" ca="1" si="596"/>
        <v/>
      </c>
      <c r="AI171" t="str">
        <f t="shared" ca="1" si="597"/>
        <v/>
      </c>
      <c r="AJ171" t="str">
        <f t="shared" ca="1" si="598"/>
        <v/>
      </c>
      <c r="AK171" t="str">
        <f t="shared" ca="1" si="599"/>
        <v/>
      </c>
      <c r="AL171" t="str">
        <f t="shared" ca="1" si="600"/>
        <v/>
      </c>
      <c r="AM171" t="str">
        <f t="shared" ca="1" si="601"/>
        <v/>
      </c>
      <c r="AN171" t="str">
        <f t="shared" ca="1" si="602"/>
        <v/>
      </c>
      <c r="AO171" t="str">
        <f t="shared" ca="1" si="603"/>
        <v/>
      </c>
      <c r="AP171" t="str">
        <f t="shared" ca="1" si="604"/>
        <v/>
      </c>
      <c r="AQ171" t="str">
        <f t="shared" ca="1" si="605"/>
        <v/>
      </c>
      <c r="AR171" t="str">
        <f t="shared" ca="1" si="606"/>
        <v/>
      </c>
      <c r="AS171" t="str">
        <f t="shared" ca="1" si="607"/>
        <v/>
      </c>
      <c r="AT171" t="str">
        <f t="shared" ca="1" si="608"/>
        <v/>
      </c>
      <c r="AU171" t="str">
        <f t="shared" ca="1" si="609"/>
        <v/>
      </c>
      <c r="AV171" t="str">
        <f t="shared" ca="1" si="610"/>
        <v/>
      </c>
      <c r="AW171" t="str">
        <f t="shared" ca="1" si="611"/>
        <v/>
      </c>
      <c r="AX171" t="str">
        <f t="shared" ca="1" si="612"/>
        <v/>
      </c>
      <c r="AY171" t="str">
        <f t="shared" ca="1" si="613"/>
        <v/>
      </c>
      <c r="AZ171" t="str">
        <f t="shared" ca="1" si="614"/>
        <v/>
      </c>
      <c r="BA171" t="str">
        <f t="shared" ca="1" si="615"/>
        <v/>
      </c>
      <c r="BB171" t="str">
        <f t="shared" ca="1" si="616"/>
        <v/>
      </c>
      <c r="BC171" t="str">
        <f t="shared" ca="1" si="617"/>
        <v/>
      </c>
      <c r="BD171" t="str">
        <f t="shared" ca="1" si="618"/>
        <v/>
      </c>
      <c r="BE171" t="str">
        <f t="shared" ca="1" si="619"/>
        <v/>
      </c>
      <c r="BF171" t="str">
        <f t="shared" ca="1" si="620"/>
        <v/>
      </c>
      <c r="BG171" t="str">
        <f t="shared" ca="1" si="621"/>
        <v/>
      </c>
      <c r="BH171" t="str">
        <f t="shared" ca="1" si="622"/>
        <v/>
      </c>
      <c r="BI171" t="str">
        <f t="shared" ca="1" si="623"/>
        <v/>
      </c>
      <c r="BJ171" t="str">
        <f t="shared" ca="1" si="624"/>
        <v/>
      </c>
      <c r="BK171" t="str">
        <f t="shared" ca="1" si="625"/>
        <v/>
      </c>
      <c r="BL171" t="str">
        <f t="shared" ca="1" si="626"/>
        <v/>
      </c>
      <c r="BM171" t="str">
        <f t="shared" ca="1" si="627"/>
        <v/>
      </c>
      <c r="BN171" t="str">
        <f t="shared" ca="1" si="628"/>
        <v/>
      </c>
      <c r="BO171" t="str">
        <f t="shared" ca="1" si="629"/>
        <v/>
      </c>
      <c r="BP171" t="str">
        <f t="shared" ca="1" si="630"/>
        <v/>
      </c>
      <c r="BQ171" t="str">
        <f t="shared" ca="1" si="631"/>
        <v/>
      </c>
      <c r="BR171" t="str">
        <f t="shared" ca="1" si="632"/>
        <v/>
      </c>
      <c r="BS171" t="str">
        <f t="shared" ca="1" si="633"/>
        <v/>
      </c>
      <c r="BT171" t="str">
        <f t="shared" ca="1" si="634"/>
        <v/>
      </c>
      <c r="BU171" t="str">
        <f t="shared" ca="1" si="635"/>
        <v/>
      </c>
      <c r="BV171" t="str">
        <f t="shared" ca="1" si="636"/>
        <v/>
      </c>
      <c r="BW171" t="str">
        <f t="shared" ca="1" si="637"/>
        <v/>
      </c>
      <c r="BX171" t="str">
        <f t="shared" ca="1" si="638"/>
        <v/>
      </c>
      <c r="BY171" t="str">
        <f t="shared" ca="1" si="639"/>
        <v/>
      </c>
      <c r="BZ171" t="str">
        <f t="shared" ca="1" si="640"/>
        <v/>
      </c>
      <c r="CA171" t="str">
        <f t="shared" ca="1" si="641"/>
        <v/>
      </c>
      <c r="CB171" t="str">
        <f t="shared" ca="1" si="642"/>
        <v/>
      </c>
      <c r="CC171" t="str">
        <f t="shared" ca="1" si="643"/>
        <v/>
      </c>
      <c r="CD171" t="str">
        <f t="shared" ca="1" si="644"/>
        <v/>
      </c>
      <c r="CE171" t="str">
        <f t="shared" ca="1" si="645"/>
        <v/>
      </c>
      <c r="CF171" t="str">
        <f t="shared" ca="1" si="646"/>
        <v/>
      </c>
      <c r="CG171" t="str">
        <f t="shared" ca="1" si="647"/>
        <v/>
      </c>
      <c r="CH171" t="str">
        <f t="shared" ca="1" si="648"/>
        <v/>
      </c>
      <c r="CI171" t="str">
        <f t="shared" ca="1" si="649"/>
        <v/>
      </c>
      <c r="CJ171" t="str">
        <f t="shared" ca="1" si="650"/>
        <v/>
      </c>
      <c r="CK171" t="str">
        <f t="shared" ca="1" si="651"/>
        <v/>
      </c>
      <c r="CL171" t="str">
        <f t="shared" ca="1" si="652"/>
        <v/>
      </c>
      <c r="CM171" t="str">
        <f t="shared" ca="1" si="653"/>
        <v/>
      </c>
      <c r="CN171" t="str">
        <f t="shared" ca="1" si="654"/>
        <v/>
      </c>
      <c r="CO171" t="str">
        <f t="shared" ca="1" si="655"/>
        <v/>
      </c>
      <c r="CP171" t="str">
        <f t="shared" ca="1" si="656"/>
        <v/>
      </c>
      <c r="CQ171" t="str">
        <f t="shared" ca="1" si="657"/>
        <v/>
      </c>
      <c r="CR171" t="str">
        <f t="shared" ca="1" si="658"/>
        <v/>
      </c>
      <c r="CS171" t="str">
        <f t="shared" ca="1" si="659"/>
        <v/>
      </c>
      <c r="CT171" t="str">
        <f t="shared" ca="1" si="660"/>
        <v/>
      </c>
      <c r="CU171" t="str">
        <f t="shared" ca="1" si="661"/>
        <v/>
      </c>
      <c r="CV171" t="str">
        <f t="shared" ca="1" si="662"/>
        <v/>
      </c>
      <c r="CW171" t="str">
        <f t="shared" ca="1" si="663"/>
        <v/>
      </c>
      <c r="CX171" t="str">
        <f t="shared" ca="1" si="664"/>
        <v/>
      </c>
      <c r="CY171" t="str">
        <f t="shared" ca="1" si="665"/>
        <v/>
      </c>
      <c r="CZ171" t="str">
        <f t="shared" ca="1" si="666"/>
        <v/>
      </c>
      <c r="DA171" t="str">
        <f t="shared" ca="1" si="667"/>
        <v/>
      </c>
      <c r="DB171" t="str">
        <f t="shared" ca="1" si="668"/>
        <v/>
      </c>
      <c r="DC171" t="str">
        <f t="shared" ca="1" si="669"/>
        <v/>
      </c>
      <c r="DD171" t="str">
        <f t="shared" ca="1" si="670"/>
        <v/>
      </c>
      <c r="DE171" t="str">
        <f t="shared" ca="1" si="671"/>
        <v/>
      </c>
      <c r="DF171" t="str">
        <f t="shared" ca="1" si="672"/>
        <v/>
      </c>
      <c r="DG171" t="str">
        <f t="shared" ca="1" si="673"/>
        <v/>
      </c>
      <c r="DH171" t="str">
        <f t="shared" ca="1" si="674"/>
        <v/>
      </c>
      <c r="DI171" t="str">
        <f t="shared" ca="1" si="675"/>
        <v/>
      </c>
      <c r="DJ171" t="str">
        <f t="shared" ca="1" si="676"/>
        <v/>
      </c>
      <c r="DK171" t="str">
        <f t="shared" ca="1" si="677"/>
        <v/>
      </c>
      <c r="DL171" t="str">
        <f t="shared" ca="1" si="678"/>
        <v/>
      </c>
      <c r="DM171" t="str">
        <f t="shared" ca="1" si="679"/>
        <v/>
      </c>
      <c r="DN171" t="str">
        <f t="shared" ca="1" si="680"/>
        <v/>
      </c>
      <c r="DO171" t="str">
        <f t="shared" ca="1" si="681"/>
        <v/>
      </c>
      <c r="DP171" t="str">
        <f t="shared" ca="1" si="682"/>
        <v/>
      </c>
      <c r="DQ171" t="str">
        <f t="shared" ca="1" si="683"/>
        <v/>
      </c>
      <c r="DR171" t="str">
        <f t="shared" ca="1" si="684"/>
        <v/>
      </c>
      <c r="DS171" t="str">
        <f t="shared" ca="1" si="685"/>
        <v/>
      </c>
      <c r="DT171" t="str">
        <f t="shared" ca="1" si="686"/>
        <v/>
      </c>
      <c r="DU171" t="str">
        <f t="shared" ca="1" si="687"/>
        <v/>
      </c>
      <c r="DV171" t="str">
        <f t="shared" ca="1" si="575"/>
        <v/>
      </c>
      <c r="DW171" t="str">
        <f t="shared" ca="1" si="688"/>
        <v/>
      </c>
      <c r="DX171" t="str">
        <f t="shared" ca="1" si="689"/>
        <v/>
      </c>
      <c r="DY171" t="str">
        <f t="shared" ca="1" si="690"/>
        <v/>
      </c>
      <c r="DZ171" t="str">
        <f t="shared" ca="1" si="691"/>
        <v/>
      </c>
      <c r="EA171" t="str">
        <f t="shared" ca="1" si="692"/>
        <v/>
      </c>
      <c r="EB171" t="str">
        <f t="shared" ca="1" si="693"/>
        <v/>
      </c>
      <c r="EC171" t="str">
        <f t="shared" ca="1" si="694"/>
        <v/>
      </c>
      <c r="ED171" t="str">
        <f t="shared" ca="1" si="695"/>
        <v/>
      </c>
      <c r="EE171" t="str">
        <f t="shared" ca="1" si="696"/>
        <v/>
      </c>
      <c r="EF171" t="str">
        <f t="shared" ca="1" si="697"/>
        <v/>
      </c>
      <c r="EG171" t="str">
        <f t="shared" ca="1" si="698"/>
        <v/>
      </c>
      <c r="EH171" t="str">
        <f t="shared" ca="1" si="699"/>
        <v/>
      </c>
      <c r="EI171" t="str">
        <f t="shared" ca="1" si="700"/>
        <v/>
      </c>
      <c r="EJ171" t="str">
        <f t="shared" ca="1" si="701"/>
        <v/>
      </c>
      <c r="EK171" t="str">
        <f t="shared" ca="1" si="702"/>
        <v/>
      </c>
      <c r="EL171" t="str">
        <f t="shared" ca="1" si="703"/>
        <v/>
      </c>
      <c r="EM171" t="str">
        <f t="shared" ca="1" si="704"/>
        <v/>
      </c>
      <c r="EN171" t="str">
        <f t="shared" ca="1" si="705"/>
        <v/>
      </c>
      <c r="EO171" t="str">
        <f t="shared" ca="1" si="706"/>
        <v/>
      </c>
      <c r="EP171" t="str">
        <f t="shared" ca="1" si="707"/>
        <v/>
      </c>
      <c r="EQ171" t="str">
        <f t="shared" ca="1" si="708"/>
        <v/>
      </c>
      <c r="ER171" t="str">
        <f t="shared" ca="1" si="709"/>
        <v/>
      </c>
      <c r="ES171" t="str">
        <f t="shared" ca="1" si="710"/>
        <v/>
      </c>
      <c r="ET171" t="str">
        <f t="shared" ca="1" si="711"/>
        <v/>
      </c>
      <c r="EU171" t="str">
        <f t="shared" ca="1" si="712"/>
        <v/>
      </c>
      <c r="EV171" t="str">
        <f t="shared" ca="1" si="713"/>
        <v/>
      </c>
      <c r="EW171" t="str">
        <f t="shared" ca="1" si="714"/>
        <v/>
      </c>
      <c r="EX171" t="str">
        <f t="shared" ca="1" si="715"/>
        <v/>
      </c>
      <c r="EY171" t="str">
        <f t="shared" ca="1" si="716"/>
        <v/>
      </c>
      <c r="EZ171" t="str">
        <f t="shared" ca="1" si="717"/>
        <v/>
      </c>
      <c r="FA171" t="str">
        <f t="shared" ca="1" si="718"/>
        <v/>
      </c>
      <c r="FB171" t="str">
        <f t="shared" ca="1" si="719"/>
        <v/>
      </c>
      <c r="FC171" t="str">
        <f t="shared" ca="1" si="720"/>
        <v/>
      </c>
      <c r="FD171" t="str">
        <f t="shared" ca="1" si="721"/>
        <v/>
      </c>
      <c r="FE171" t="str">
        <f t="shared" ca="1" si="722"/>
        <v/>
      </c>
      <c r="FF171" t="str">
        <f t="shared" ca="1" si="723"/>
        <v/>
      </c>
      <c r="FG171" t="str">
        <f t="shared" ca="1" si="724"/>
        <v/>
      </c>
      <c r="FH171" t="str">
        <f t="shared" ca="1" si="725"/>
        <v/>
      </c>
      <c r="FI171" t="str">
        <f t="shared" ca="1" si="726"/>
        <v/>
      </c>
      <c r="FJ171" t="str">
        <f t="shared" ca="1" si="727"/>
        <v/>
      </c>
      <c r="FK171" t="str">
        <f t="shared" ca="1" si="728"/>
        <v/>
      </c>
      <c r="FL171" t="str">
        <f t="shared" ca="1" si="729"/>
        <v/>
      </c>
      <c r="FM171" t="str">
        <f t="shared" ca="1" si="730"/>
        <v/>
      </c>
      <c r="FN171" t="str">
        <f t="shared" ca="1" si="731"/>
        <v/>
      </c>
      <c r="FO171" t="str">
        <f t="shared" ca="1" si="732"/>
        <v/>
      </c>
      <c r="FP171" t="str">
        <f t="shared" ca="1" si="733"/>
        <v/>
      </c>
      <c r="FQ171" t="str">
        <f t="shared" ca="1" si="734"/>
        <v/>
      </c>
      <c r="FR171" t="str">
        <f t="shared" ca="1" si="735"/>
        <v/>
      </c>
      <c r="FS171" t="str">
        <f t="shared" ca="1" si="736"/>
        <v/>
      </c>
      <c r="FT171" t="str">
        <f t="shared" ca="1" si="737"/>
        <v/>
      </c>
      <c r="FU171" t="str">
        <f t="shared" ca="1" si="738"/>
        <v/>
      </c>
      <c r="FV171" t="str">
        <f t="shared" ca="1" si="739"/>
        <v/>
      </c>
      <c r="FW171" t="str">
        <f t="shared" ca="1" si="740"/>
        <v/>
      </c>
      <c r="FX171" t="str">
        <f t="shared" ca="1" si="741"/>
        <v/>
      </c>
      <c r="FY171" t="str">
        <f t="shared" ca="1" si="742"/>
        <v/>
      </c>
      <c r="FZ171" t="str">
        <f t="shared" ca="1" si="743"/>
        <v/>
      </c>
      <c r="GA171" t="str">
        <f t="shared" ca="1" si="744"/>
        <v/>
      </c>
      <c r="GB171" t="str">
        <f t="shared" ca="1" si="745"/>
        <v/>
      </c>
      <c r="GC171" t="str">
        <f t="shared" ca="1" si="746"/>
        <v/>
      </c>
      <c r="GD171" t="str">
        <f t="shared" ca="1" si="747"/>
        <v/>
      </c>
      <c r="GE171" t="str">
        <f t="shared" ca="1" si="748"/>
        <v/>
      </c>
      <c r="GF171" t="str">
        <f t="shared" ca="1" si="749"/>
        <v/>
      </c>
      <c r="GG171" t="str">
        <f t="shared" ca="1" si="750"/>
        <v/>
      </c>
      <c r="GH171" t="str">
        <f t="shared" ca="1" si="751"/>
        <v/>
      </c>
      <c r="GI171" t="str">
        <f t="shared" ca="1" si="752"/>
        <v/>
      </c>
      <c r="GJ171" t="str">
        <f t="shared" ca="1" si="753"/>
        <v/>
      </c>
      <c r="GK171" t="str">
        <f t="shared" ca="1" si="754"/>
        <v/>
      </c>
      <c r="GL171" t="str">
        <f t="shared" ca="1" si="755"/>
        <v/>
      </c>
      <c r="GM171" t="str">
        <f t="shared" ca="1" si="756"/>
        <v/>
      </c>
      <c r="GN171" t="str">
        <f t="shared" ca="1" si="757"/>
        <v/>
      </c>
      <c r="GO171" t="str">
        <f t="shared" ca="1" si="758"/>
        <v/>
      </c>
      <c r="GP171" t="str">
        <f t="shared" ca="1" si="759"/>
        <v/>
      </c>
      <c r="GQ171" t="str">
        <f t="shared" ca="1" si="760"/>
        <v/>
      </c>
      <c r="GR171" t="str">
        <f t="shared" ca="1" si="761"/>
        <v/>
      </c>
      <c r="GS171" t="str">
        <f t="shared" ca="1" si="762"/>
        <v/>
      </c>
      <c r="GT171" t="str">
        <f t="shared" ca="1" si="763"/>
        <v/>
      </c>
      <c r="GU171" t="str">
        <f t="shared" ca="1" si="764"/>
        <v/>
      </c>
      <c r="GV171" t="str">
        <f t="shared" ca="1" si="765"/>
        <v/>
      </c>
      <c r="GW171" t="str">
        <f t="shared" ca="1" si="766"/>
        <v/>
      </c>
      <c r="GX171" t="str">
        <f t="shared" ca="1" si="767"/>
        <v/>
      </c>
      <c r="GY171" t="str">
        <f t="shared" ca="1" si="768"/>
        <v/>
      </c>
      <c r="GZ171" t="str">
        <f t="shared" ca="1" si="769"/>
        <v/>
      </c>
      <c r="HA171" t="str">
        <f t="shared" ca="1" si="770"/>
        <v/>
      </c>
      <c r="HB171" t="str">
        <f t="shared" ca="1" si="771"/>
        <v/>
      </c>
      <c r="HC171" t="str">
        <f t="shared" ca="1" si="772"/>
        <v/>
      </c>
      <c r="HD171" t="str">
        <f t="shared" ca="1" si="773"/>
        <v/>
      </c>
      <c r="HE171" t="str">
        <f t="shared" ca="1" si="774"/>
        <v/>
      </c>
      <c r="HF171" t="str">
        <f t="shared" ca="1" si="775"/>
        <v/>
      </c>
      <c r="HG171" t="str">
        <f t="shared" ca="1" si="776"/>
        <v/>
      </c>
      <c r="HH171" t="str">
        <f t="shared" ca="1" si="777"/>
        <v/>
      </c>
      <c r="HI171" t="str">
        <f t="shared" ca="1" si="778"/>
        <v/>
      </c>
      <c r="HJ171" t="str">
        <f t="shared" ca="1" si="779"/>
        <v/>
      </c>
      <c r="HK171" t="str">
        <f t="shared" ca="1" si="780"/>
        <v/>
      </c>
      <c r="HL171" t="str">
        <f t="shared" ca="1" si="781"/>
        <v/>
      </c>
      <c r="HM171" t="str">
        <f t="shared" ca="1" si="782"/>
        <v/>
      </c>
      <c r="HN171" t="str">
        <f t="shared" ca="1" si="783"/>
        <v/>
      </c>
      <c r="HO171" t="str">
        <f t="shared" ca="1" si="784"/>
        <v/>
      </c>
      <c r="HP171" t="str">
        <f t="shared" ca="1" si="785"/>
        <v/>
      </c>
      <c r="HQ171" t="str">
        <f t="shared" ca="1" si="786"/>
        <v/>
      </c>
      <c r="HR171" t="str">
        <f t="shared" ca="1" si="787"/>
        <v/>
      </c>
      <c r="HS171" t="str">
        <f t="shared" ca="1" si="788"/>
        <v/>
      </c>
      <c r="HT171" t="str">
        <f t="shared" ca="1" si="789"/>
        <v/>
      </c>
      <c r="HU171" t="str">
        <f t="shared" ca="1" si="790"/>
        <v/>
      </c>
      <c r="HV171" t="str">
        <f t="shared" ca="1" si="791"/>
        <v/>
      </c>
      <c r="HW171" t="str">
        <f t="shared" ca="1" si="792"/>
        <v/>
      </c>
      <c r="HX171" t="str">
        <f t="shared" ca="1" si="793"/>
        <v/>
      </c>
      <c r="HY171" t="str">
        <f t="shared" ca="1" si="794"/>
        <v/>
      </c>
      <c r="HZ171" t="str">
        <f t="shared" ca="1" si="795"/>
        <v/>
      </c>
      <c r="IA171" t="str">
        <f t="shared" ca="1" si="796"/>
        <v/>
      </c>
      <c r="IB171" t="str">
        <f t="shared" ca="1" si="797"/>
        <v/>
      </c>
      <c r="IC171" t="str">
        <f t="shared" ca="1" si="798"/>
        <v/>
      </c>
      <c r="ID171" t="str">
        <f t="shared" ca="1" si="799"/>
        <v/>
      </c>
      <c r="IE171" t="str">
        <f t="shared" ca="1" si="800"/>
        <v/>
      </c>
      <c r="IF171" t="str">
        <f t="shared" ca="1" si="801"/>
        <v/>
      </c>
      <c r="IG171" t="str">
        <f t="shared" ca="1" si="802"/>
        <v/>
      </c>
      <c r="IH171" t="str">
        <f t="shared" ca="1" si="803"/>
        <v/>
      </c>
      <c r="II171" t="str">
        <f t="shared" ca="1" si="804"/>
        <v/>
      </c>
      <c r="IJ171" t="str">
        <f t="shared" ca="1" si="805"/>
        <v/>
      </c>
      <c r="IK171" t="str">
        <f t="shared" ca="1" si="806"/>
        <v/>
      </c>
      <c r="IL171" t="str">
        <f t="shared" ca="1" si="807"/>
        <v/>
      </c>
      <c r="IM171" t="str">
        <f t="shared" ca="1" si="808"/>
        <v/>
      </c>
      <c r="IN171" t="str">
        <f t="shared" ca="1" si="809"/>
        <v/>
      </c>
      <c r="IO171" t="str">
        <f t="shared" ca="1" si="810"/>
        <v/>
      </c>
      <c r="IP171" t="str">
        <f t="shared" ca="1" si="811"/>
        <v/>
      </c>
      <c r="IQ171" t="str">
        <f t="shared" ca="1" si="812"/>
        <v/>
      </c>
      <c r="IR171" t="str">
        <f t="shared" ca="1" si="813"/>
        <v/>
      </c>
      <c r="IS171" t="str">
        <f t="shared" ca="1" si="814"/>
        <v/>
      </c>
      <c r="IT171" t="str">
        <f t="shared" ca="1" si="815"/>
        <v/>
      </c>
      <c r="IU171" t="str">
        <f t="shared" ca="1" si="816"/>
        <v/>
      </c>
      <c r="IV171" t="str">
        <f t="shared" ca="1" si="817"/>
        <v/>
      </c>
      <c r="IW171" t="str">
        <f t="shared" ca="1" si="818"/>
        <v/>
      </c>
      <c r="IX171" t="str">
        <f t="shared" ca="1" si="819"/>
        <v/>
      </c>
      <c r="IY171" t="str">
        <f t="shared" ca="1" si="820"/>
        <v/>
      </c>
      <c r="IZ171" t="str">
        <f t="shared" ca="1" si="821"/>
        <v/>
      </c>
      <c r="JA171" t="str">
        <f t="shared" ca="1" si="822"/>
        <v/>
      </c>
      <c r="JB171" t="str">
        <f t="shared" ca="1" si="823"/>
        <v/>
      </c>
      <c r="JC171" t="str">
        <f t="shared" ca="1" si="824"/>
        <v/>
      </c>
      <c r="JD171" t="str">
        <f t="shared" ca="1" si="825"/>
        <v/>
      </c>
      <c r="JE171" t="str">
        <f t="shared" ca="1" si="826"/>
        <v/>
      </c>
      <c r="JF171" t="str">
        <f t="shared" ca="1" si="827"/>
        <v/>
      </c>
      <c r="JG171" t="str">
        <f t="shared" ca="1" si="828"/>
        <v/>
      </c>
      <c r="JH171" t="str">
        <f t="shared" ca="1" si="829"/>
        <v/>
      </c>
      <c r="JI171" t="str">
        <f t="shared" ca="1" si="830"/>
        <v/>
      </c>
      <c r="JJ171" t="str">
        <f t="shared" ca="1" si="831"/>
        <v/>
      </c>
      <c r="JK171" t="str">
        <f t="shared" ca="1" si="832"/>
        <v/>
      </c>
      <c r="JL171" t="str">
        <f t="shared" ca="1" si="833"/>
        <v/>
      </c>
      <c r="JM171" t="str">
        <f t="shared" ca="1" si="834"/>
        <v/>
      </c>
      <c r="JN171" t="str">
        <f t="shared" ca="1" si="835"/>
        <v/>
      </c>
      <c r="JO171" t="str">
        <f t="shared" ca="1" si="836"/>
        <v/>
      </c>
      <c r="JP171" t="str">
        <f t="shared" ca="1" si="837"/>
        <v/>
      </c>
      <c r="JQ171" t="str">
        <f t="shared" ca="1" si="838"/>
        <v/>
      </c>
      <c r="JR171" t="str">
        <f t="shared" ca="1" si="839"/>
        <v/>
      </c>
      <c r="JS171" t="str">
        <f t="shared" ca="1" si="840"/>
        <v/>
      </c>
      <c r="JT171" t="str">
        <f t="shared" ca="1" si="841"/>
        <v/>
      </c>
      <c r="JU171" t="str">
        <f t="shared" ca="1" si="842"/>
        <v/>
      </c>
    </row>
    <row r="172" spans="1:281" x14ac:dyDescent="0.25">
      <c r="A172">
        <f t="shared" si="843"/>
        <v>171</v>
      </c>
      <c r="B172" t="str">
        <f t="shared" ca="1" si="572"/>
        <v/>
      </c>
      <c r="C172">
        <v>7</v>
      </c>
      <c r="D172">
        <f t="shared" si="576"/>
        <v>171</v>
      </c>
      <c r="E172">
        <f t="shared" si="577"/>
        <v>21</v>
      </c>
      <c r="F172">
        <f ca="1">COUNT((AD172,AP172,BB172,BN172,BZ172,CL172,CX172,DJ172,DV172,EH172,ET172,FF172,FR172,GD172,GP172,HB172,HN172,HZ172,IL172,IX172,JJ172,JV172,KH172,KT172,LF172,LR172))</f>
        <v>0</v>
      </c>
      <c r="G172">
        <f t="shared" ca="1" si="578"/>
        <v>0</v>
      </c>
      <c r="H172">
        <f t="shared" ca="1" si="579"/>
        <v>0</v>
      </c>
      <c r="I172">
        <f t="shared" ca="1" si="573"/>
        <v>0</v>
      </c>
      <c r="J172">
        <f t="shared" ca="1" si="580"/>
        <v>0</v>
      </c>
      <c r="K172">
        <f t="shared" ca="1" si="581"/>
        <v>-1</v>
      </c>
      <c r="L172">
        <f t="shared" ca="1" si="844"/>
        <v>9</v>
      </c>
      <c r="M172">
        <f t="shared" ca="1" si="582"/>
        <v>0</v>
      </c>
      <c r="N172">
        <f t="shared" ca="1" si="845"/>
        <v>65</v>
      </c>
      <c r="O172">
        <f t="shared" ca="1" si="583"/>
        <v>-1</v>
      </c>
      <c r="P172">
        <f t="shared" ca="1" si="846"/>
        <v>9</v>
      </c>
      <c r="Q172">
        <f t="shared" ca="1" si="584"/>
        <v>0</v>
      </c>
      <c r="R172">
        <f t="shared" ca="1" si="585"/>
        <v>0</v>
      </c>
      <c r="S172">
        <f t="shared" ca="1" si="586"/>
        <v>0</v>
      </c>
      <c r="T172">
        <f t="shared" ca="1" si="587"/>
        <v>0</v>
      </c>
      <c r="U172" t="str">
        <f t="shared" ca="1" si="574"/>
        <v>999999999999</v>
      </c>
      <c r="V172">
        <f t="shared" ca="1" si="847"/>
        <v>0</v>
      </c>
      <c r="W172">
        <f t="shared" si="588"/>
        <v>171</v>
      </c>
      <c r="X172" t="e">
        <f t="shared" ca="1" si="848"/>
        <v>#N/A</v>
      </c>
      <c r="Y172">
        <f t="shared" ca="1" si="589"/>
        <v>0</v>
      </c>
      <c r="Z172" t="str">
        <f t="shared" ca="1" si="590"/>
        <v>999zz</v>
      </c>
      <c r="AA172">
        <f t="shared" ca="1" si="849"/>
        <v>350</v>
      </c>
      <c r="AB172">
        <f t="shared" si="591"/>
        <v>171</v>
      </c>
      <c r="AC172" t="e">
        <f t="shared" ca="1" si="850"/>
        <v>#N/A</v>
      </c>
      <c r="AD172" t="str">
        <f t="shared" ca="1" si="592"/>
        <v/>
      </c>
      <c r="AE172" t="str">
        <f t="shared" ca="1" si="593"/>
        <v/>
      </c>
      <c r="AF172" t="str">
        <f t="shared" ca="1" si="594"/>
        <v/>
      </c>
      <c r="AG172" t="str">
        <f t="shared" ca="1" si="595"/>
        <v/>
      </c>
      <c r="AH172" t="str">
        <f t="shared" ca="1" si="596"/>
        <v/>
      </c>
      <c r="AI172" t="str">
        <f t="shared" ca="1" si="597"/>
        <v/>
      </c>
      <c r="AJ172" t="str">
        <f t="shared" ca="1" si="598"/>
        <v/>
      </c>
      <c r="AK172" t="str">
        <f t="shared" ca="1" si="599"/>
        <v/>
      </c>
      <c r="AL172" t="str">
        <f t="shared" ca="1" si="600"/>
        <v/>
      </c>
      <c r="AM172" t="str">
        <f t="shared" ca="1" si="601"/>
        <v/>
      </c>
      <c r="AN172" t="str">
        <f t="shared" ca="1" si="602"/>
        <v/>
      </c>
      <c r="AO172" t="str">
        <f t="shared" ca="1" si="603"/>
        <v/>
      </c>
      <c r="AP172" t="str">
        <f t="shared" ca="1" si="604"/>
        <v/>
      </c>
      <c r="AQ172" t="str">
        <f t="shared" ca="1" si="605"/>
        <v/>
      </c>
      <c r="AR172" t="str">
        <f t="shared" ca="1" si="606"/>
        <v/>
      </c>
      <c r="AS172" t="str">
        <f t="shared" ca="1" si="607"/>
        <v/>
      </c>
      <c r="AT172" t="str">
        <f t="shared" ca="1" si="608"/>
        <v/>
      </c>
      <c r="AU172" t="str">
        <f t="shared" ca="1" si="609"/>
        <v/>
      </c>
      <c r="AV172" t="str">
        <f t="shared" ca="1" si="610"/>
        <v/>
      </c>
      <c r="AW172" t="str">
        <f t="shared" ca="1" si="611"/>
        <v/>
      </c>
      <c r="AX172" t="str">
        <f t="shared" ca="1" si="612"/>
        <v/>
      </c>
      <c r="AY172" t="str">
        <f t="shared" ca="1" si="613"/>
        <v/>
      </c>
      <c r="AZ172" t="str">
        <f t="shared" ca="1" si="614"/>
        <v/>
      </c>
      <c r="BA172" t="str">
        <f t="shared" ca="1" si="615"/>
        <v/>
      </c>
      <c r="BB172" t="str">
        <f t="shared" ca="1" si="616"/>
        <v/>
      </c>
      <c r="BC172" t="str">
        <f t="shared" ca="1" si="617"/>
        <v/>
      </c>
      <c r="BD172" t="str">
        <f t="shared" ca="1" si="618"/>
        <v/>
      </c>
      <c r="BE172" t="str">
        <f t="shared" ca="1" si="619"/>
        <v/>
      </c>
      <c r="BF172" t="str">
        <f t="shared" ca="1" si="620"/>
        <v/>
      </c>
      <c r="BG172" t="str">
        <f t="shared" ca="1" si="621"/>
        <v/>
      </c>
      <c r="BH172" t="str">
        <f t="shared" ca="1" si="622"/>
        <v/>
      </c>
      <c r="BI172" t="str">
        <f t="shared" ca="1" si="623"/>
        <v/>
      </c>
      <c r="BJ172" t="str">
        <f t="shared" ca="1" si="624"/>
        <v/>
      </c>
      <c r="BK172" t="str">
        <f t="shared" ca="1" si="625"/>
        <v/>
      </c>
      <c r="BL172" t="str">
        <f t="shared" ca="1" si="626"/>
        <v/>
      </c>
      <c r="BM172" t="str">
        <f t="shared" ca="1" si="627"/>
        <v/>
      </c>
      <c r="BN172" t="str">
        <f t="shared" ca="1" si="628"/>
        <v/>
      </c>
      <c r="BO172" t="str">
        <f t="shared" ca="1" si="629"/>
        <v/>
      </c>
      <c r="BP172" t="str">
        <f t="shared" ca="1" si="630"/>
        <v/>
      </c>
      <c r="BQ172" t="str">
        <f t="shared" ca="1" si="631"/>
        <v/>
      </c>
      <c r="BR172" t="str">
        <f t="shared" ca="1" si="632"/>
        <v/>
      </c>
      <c r="BS172" t="str">
        <f t="shared" ca="1" si="633"/>
        <v/>
      </c>
      <c r="BT172" t="str">
        <f t="shared" ca="1" si="634"/>
        <v/>
      </c>
      <c r="BU172" t="str">
        <f t="shared" ca="1" si="635"/>
        <v/>
      </c>
      <c r="BV172" t="str">
        <f t="shared" ca="1" si="636"/>
        <v/>
      </c>
      <c r="BW172" t="str">
        <f t="shared" ca="1" si="637"/>
        <v/>
      </c>
      <c r="BX172" t="str">
        <f t="shared" ca="1" si="638"/>
        <v/>
      </c>
      <c r="BY172" t="str">
        <f t="shared" ca="1" si="639"/>
        <v/>
      </c>
      <c r="BZ172" t="str">
        <f t="shared" ca="1" si="640"/>
        <v/>
      </c>
      <c r="CA172" t="str">
        <f t="shared" ca="1" si="641"/>
        <v/>
      </c>
      <c r="CB172" t="str">
        <f t="shared" ca="1" si="642"/>
        <v/>
      </c>
      <c r="CC172" t="str">
        <f t="shared" ca="1" si="643"/>
        <v/>
      </c>
      <c r="CD172" t="str">
        <f t="shared" ca="1" si="644"/>
        <v/>
      </c>
      <c r="CE172" t="str">
        <f t="shared" ca="1" si="645"/>
        <v/>
      </c>
      <c r="CF172" t="str">
        <f t="shared" ca="1" si="646"/>
        <v/>
      </c>
      <c r="CG172" t="str">
        <f t="shared" ca="1" si="647"/>
        <v/>
      </c>
      <c r="CH172" t="str">
        <f t="shared" ca="1" si="648"/>
        <v/>
      </c>
      <c r="CI172" t="str">
        <f t="shared" ca="1" si="649"/>
        <v/>
      </c>
      <c r="CJ172" t="str">
        <f t="shared" ca="1" si="650"/>
        <v/>
      </c>
      <c r="CK172" t="str">
        <f t="shared" ca="1" si="651"/>
        <v/>
      </c>
      <c r="CL172" t="str">
        <f t="shared" ca="1" si="652"/>
        <v/>
      </c>
      <c r="CM172" t="str">
        <f t="shared" ca="1" si="653"/>
        <v/>
      </c>
      <c r="CN172" t="str">
        <f t="shared" ca="1" si="654"/>
        <v/>
      </c>
      <c r="CO172" t="str">
        <f t="shared" ca="1" si="655"/>
        <v/>
      </c>
      <c r="CP172" t="str">
        <f t="shared" ca="1" si="656"/>
        <v/>
      </c>
      <c r="CQ172" t="str">
        <f t="shared" ca="1" si="657"/>
        <v/>
      </c>
      <c r="CR172" t="str">
        <f t="shared" ca="1" si="658"/>
        <v/>
      </c>
      <c r="CS172" t="str">
        <f t="shared" ca="1" si="659"/>
        <v/>
      </c>
      <c r="CT172" t="str">
        <f t="shared" ca="1" si="660"/>
        <v/>
      </c>
      <c r="CU172" t="str">
        <f t="shared" ca="1" si="661"/>
        <v/>
      </c>
      <c r="CV172" t="str">
        <f t="shared" ca="1" si="662"/>
        <v/>
      </c>
      <c r="CW172" t="str">
        <f t="shared" ca="1" si="663"/>
        <v/>
      </c>
      <c r="CX172" t="str">
        <f t="shared" ca="1" si="664"/>
        <v/>
      </c>
      <c r="CY172" t="str">
        <f t="shared" ca="1" si="665"/>
        <v/>
      </c>
      <c r="CZ172" t="str">
        <f t="shared" ca="1" si="666"/>
        <v/>
      </c>
      <c r="DA172" t="str">
        <f t="shared" ca="1" si="667"/>
        <v/>
      </c>
      <c r="DB172" t="str">
        <f t="shared" ca="1" si="668"/>
        <v/>
      </c>
      <c r="DC172" t="str">
        <f t="shared" ca="1" si="669"/>
        <v/>
      </c>
      <c r="DD172" t="str">
        <f t="shared" ca="1" si="670"/>
        <v/>
      </c>
      <c r="DE172" t="str">
        <f t="shared" ca="1" si="671"/>
        <v/>
      </c>
      <c r="DF172" t="str">
        <f t="shared" ca="1" si="672"/>
        <v/>
      </c>
      <c r="DG172" t="str">
        <f t="shared" ca="1" si="673"/>
        <v/>
      </c>
      <c r="DH172" t="str">
        <f t="shared" ca="1" si="674"/>
        <v/>
      </c>
      <c r="DI172" t="str">
        <f t="shared" ca="1" si="675"/>
        <v/>
      </c>
      <c r="DJ172" t="str">
        <f t="shared" ca="1" si="676"/>
        <v/>
      </c>
      <c r="DK172" t="str">
        <f t="shared" ca="1" si="677"/>
        <v/>
      </c>
      <c r="DL172" t="str">
        <f t="shared" ca="1" si="678"/>
        <v/>
      </c>
      <c r="DM172" t="str">
        <f t="shared" ca="1" si="679"/>
        <v/>
      </c>
      <c r="DN172" t="str">
        <f t="shared" ca="1" si="680"/>
        <v/>
      </c>
      <c r="DO172" t="str">
        <f t="shared" ca="1" si="681"/>
        <v/>
      </c>
      <c r="DP172" t="str">
        <f t="shared" ca="1" si="682"/>
        <v/>
      </c>
      <c r="DQ172" t="str">
        <f t="shared" ca="1" si="683"/>
        <v/>
      </c>
      <c r="DR172" t="str">
        <f t="shared" ca="1" si="684"/>
        <v/>
      </c>
      <c r="DS172" t="str">
        <f t="shared" ca="1" si="685"/>
        <v/>
      </c>
      <c r="DT172" t="str">
        <f t="shared" ca="1" si="686"/>
        <v/>
      </c>
      <c r="DU172" t="str">
        <f t="shared" ca="1" si="687"/>
        <v/>
      </c>
      <c r="DV172" t="str">
        <f t="shared" ca="1" si="575"/>
        <v/>
      </c>
      <c r="DW172" t="str">
        <f t="shared" ca="1" si="688"/>
        <v/>
      </c>
      <c r="DX172" t="str">
        <f t="shared" ca="1" si="689"/>
        <v/>
      </c>
      <c r="DY172" t="str">
        <f t="shared" ca="1" si="690"/>
        <v/>
      </c>
      <c r="DZ172" t="str">
        <f t="shared" ca="1" si="691"/>
        <v/>
      </c>
      <c r="EA172" t="str">
        <f t="shared" ca="1" si="692"/>
        <v/>
      </c>
      <c r="EB172" t="str">
        <f t="shared" ca="1" si="693"/>
        <v/>
      </c>
      <c r="EC172" t="str">
        <f t="shared" ca="1" si="694"/>
        <v/>
      </c>
      <c r="ED172" t="str">
        <f t="shared" ca="1" si="695"/>
        <v/>
      </c>
      <c r="EE172" t="str">
        <f t="shared" ca="1" si="696"/>
        <v/>
      </c>
      <c r="EF172" t="str">
        <f t="shared" ca="1" si="697"/>
        <v/>
      </c>
      <c r="EG172" t="str">
        <f t="shared" ca="1" si="698"/>
        <v/>
      </c>
      <c r="EH172" t="str">
        <f t="shared" ca="1" si="699"/>
        <v/>
      </c>
      <c r="EI172" t="str">
        <f t="shared" ca="1" si="700"/>
        <v/>
      </c>
      <c r="EJ172" t="str">
        <f t="shared" ca="1" si="701"/>
        <v/>
      </c>
      <c r="EK172" t="str">
        <f t="shared" ca="1" si="702"/>
        <v/>
      </c>
      <c r="EL172" t="str">
        <f t="shared" ca="1" si="703"/>
        <v/>
      </c>
      <c r="EM172" t="str">
        <f t="shared" ca="1" si="704"/>
        <v/>
      </c>
      <c r="EN172" t="str">
        <f t="shared" ca="1" si="705"/>
        <v/>
      </c>
      <c r="EO172" t="str">
        <f t="shared" ca="1" si="706"/>
        <v/>
      </c>
      <c r="EP172" t="str">
        <f t="shared" ca="1" si="707"/>
        <v/>
      </c>
      <c r="EQ172" t="str">
        <f t="shared" ca="1" si="708"/>
        <v/>
      </c>
      <c r="ER172" t="str">
        <f t="shared" ca="1" si="709"/>
        <v/>
      </c>
      <c r="ES172" t="str">
        <f t="shared" ca="1" si="710"/>
        <v/>
      </c>
      <c r="ET172" t="str">
        <f t="shared" ca="1" si="711"/>
        <v/>
      </c>
      <c r="EU172" t="str">
        <f t="shared" ca="1" si="712"/>
        <v/>
      </c>
      <c r="EV172" t="str">
        <f t="shared" ca="1" si="713"/>
        <v/>
      </c>
      <c r="EW172" t="str">
        <f t="shared" ca="1" si="714"/>
        <v/>
      </c>
      <c r="EX172" t="str">
        <f t="shared" ca="1" si="715"/>
        <v/>
      </c>
      <c r="EY172" t="str">
        <f t="shared" ca="1" si="716"/>
        <v/>
      </c>
      <c r="EZ172" t="str">
        <f t="shared" ca="1" si="717"/>
        <v/>
      </c>
      <c r="FA172" t="str">
        <f t="shared" ca="1" si="718"/>
        <v/>
      </c>
      <c r="FB172" t="str">
        <f t="shared" ca="1" si="719"/>
        <v/>
      </c>
      <c r="FC172" t="str">
        <f t="shared" ca="1" si="720"/>
        <v/>
      </c>
      <c r="FD172" t="str">
        <f t="shared" ca="1" si="721"/>
        <v/>
      </c>
      <c r="FE172" t="str">
        <f t="shared" ca="1" si="722"/>
        <v/>
      </c>
      <c r="FF172" t="str">
        <f t="shared" ca="1" si="723"/>
        <v/>
      </c>
      <c r="FG172" t="str">
        <f t="shared" ca="1" si="724"/>
        <v/>
      </c>
      <c r="FH172" t="str">
        <f t="shared" ca="1" si="725"/>
        <v/>
      </c>
      <c r="FI172" t="str">
        <f t="shared" ca="1" si="726"/>
        <v/>
      </c>
      <c r="FJ172" t="str">
        <f t="shared" ca="1" si="727"/>
        <v/>
      </c>
      <c r="FK172" t="str">
        <f t="shared" ca="1" si="728"/>
        <v/>
      </c>
      <c r="FL172" t="str">
        <f t="shared" ca="1" si="729"/>
        <v/>
      </c>
      <c r="FM172" t="str">
        <f t="shared" ca="1" si="730"/>
        <v/>
      </c>
      <c r="FN172" t="str">
        <f t="shared" ca="1" si="731"/>
        <v/>
      </c>
      <c r="FO172" t="str">
        <f t="shared" ca="1" si="732"/>
        <v/>
      </c>
      <c r="FP172" t="str">
        <f t="shared" ca="1" si="733"/>
        <v/>
      </c>
      <c r="FQ172" t="str">
        <f t="shared" ca="1" si="734"/>
        <v/>
      </c>
      <c r="FR172" t="str">
        <f t="shared" ca="1" si="735"/>
        <v/>
      </c>
      <c r="FS172" t="str">
        <f t="shared" ca="1" si="736"/>
        <v/>
      </c>
      <c r="FT172" t="str">
        <f t="shared" ca="1" si="737"/>
        <v/>
      </c>
      <c r="FU172" t="str">
        <f t="shared" ca="1" si="738"/>
        <v/>
      </c>
      <c r="FV172" t="str">
        <f t="shared" ca="1" si="739"/>
        <v/>
      </c>
      <c r="FW172" t="str">
        <f t="shared" ca="1" si="740"/>
        <v/>
      </c>
      <c r="FX172" t="str">
        <f t="shared" ca="1" si="741"/>
        <v/>
      </c>
      <c r="FY172" t="str">
        <f t="shared" ca="1" si="742"/>
        <v/>
      </c>
      <c r="FZ172" t="str">
        <f t="shared" ca="1" si="743"/>
        <v/>
      </c>
      <c r="GA172" t="str">
        <f t="shared" ca="1" si="744"/>
        <v/>
      </c>
      <c r="GB172" t="str">
        <f t="shared" ca="1" si="745"/>
        <v/>
      </c>
      <c r="GC172" t="str">
        <f t="shared" ca="1" si="746"/>
        <v/>
      </c>
      <c r="GD172" t="str">
        <f t="shared" ca="1" si="747"/>
        <v/>
      </c>
      <c r="GE172" t="str">
        <f t="shared" ca="1" si="748"/>
        <v/>
      </c>
      <c r="GF172" t="str">
        <f t="shared" ca="1" si="749"/>
        <v/>
      </c>
      <c r="GG172" t="str">
        <f t="shared" ca="1" si="750"/>
        <v/>
      </c>
      <c r="GH172" t="str">
        <f t="shared" ca="1" si="751"/>
        <v/>
      </c>
      <c r="GI172" t="str">
        <f t="shared" ca="1" si="752"/>
        <v/>
      </c>
      <c r="GJ172" t="str">
        <f t="shared" ca="1" si="753"/>
        <v/>
      </c>
      <c r="GK172" t="str">
        <f t="shared" ca="1" si="754"/>
        <v/>
      </c>
      <c r="GL172" t="str">
        <f t="shared" ca="1" si="755"/>
        <v/>
      </c>
      <c r="GM172" t="str">
        <f t="shared" ca="1" si="756"/>
        <v/>
      </c>
      <c r="GN172" t="str">
        <f t="shared" ca="1" si="757"/>
        <v/>
      </c>
      <c r="GO172" t="str">
        <f t="shared" ca="1" si="758"/>
        <v/>
      </c>
      <c r="GP172" t="str">
        <f t="shared" ca="1" si="759"/>
        <v/>
      </c>
      <c r="GQ172" t="str">
        <f t="shared" ca="1" si="760"/>
        <v/>
      </c>
      <c r="GR172" t="str">
        <f t="shared" ca="1" si="761"/>
        <v/>
      </c>
      <c r="GS172" t="str">
        <f t="shared" ca="1" si="762"/>
        <v/>
      </c>
      <c r="GT172" t="str">
        <f t="shared" ca="1" si="763"/>
        <v/>
      </c>
      <c r="GU172" t="str">
        <f t="shared" ca="1" si="764"/>
        <v/>
      </c>
      <c r="GV172" t="str">
        <f t="shared" ca="1" si="765"/>
        <v/>
      </c>
      <c r="GW172" t="str">
        <f t="shared" ca="1" si="766"/>
        <v/>
      </c>
      <c r="GX172" t="str">
        <f t="shared" ca="1" si="767"/>
        <v/>
      </c>
      <c r="GY172" t="str">
        <f t="shared" ca="1" si="768"/>
        <v/>
      </c>
      <c r="GZ172" t="str">
        <f t="shared" ca="1" si="769"/>
        <v/>
      </c>
      <c r="HA172" t="str">
        <f t="shared" ca="1" si="770"/>
        <v/>
      </c>
      <c r="HB172" t="str">
        <f t="shared" ca="1" si="771"/>
        <v/>
      </c>
      <c r="HC172" t="str">
        <f t="shared" ca="1" si="772"/>
        <v/>
      </c>
      <c r="HD172" t="str">
        <f t="shared" ca="1" si="773"/>
        <v/>
      </c>
      <c r="HE172" t="str">
        <f t="shared" ca="1" si="774"/>
        <v/>
      </c>
      <c r="HF172" t="str">
        <f t="shared" ca="1" si="775"/>
        <v/>
      </c>
      <c r="HG172" t="str">
        <f t="shared" ca="1" si="776"/>
        <v/>
      </c>
      <c r="HH172" t="str">
        <f t="shared" ca="1" si="777"/>
        <v/>
      </c>
      <c r="HI172" t="str">
        <f t="shared" ca="1" si="778"/>
        <v/>
      </c>
      <c r="HJ172" t="str">
        <f t="shared" ca="1" si="779"/>
        <v/>
      </c>
      <c r="HK172" t="str">
        <f t="shared" ca="1" si="780"/>
        <v/>
      </c>
      <c r="HL172" t="str">
        <f t="shared" ca="1" si="781"/>
        <v/>
      </c>
      <c r="HM172" t="str">
        <f t="shared" ca="1" si="782"/>
        <v/>
      </c>
      <c r="HN172" t="str">
        <f t="shared" ca="1" si="783"/>
        <v/>
      </c>
      <c r="HO172" t="str">
        <f t="shared" ca="1" si="784"/>
        <v/>
      </c>
      <c r="HP172" t="str">
        <f t="shared" ca="1" si="785"/>
        <v/>
      </c>
      <c r="HQ172" t="str">
        <f t="shared" ca="1" si="786"/>
        <v/>
      </c>
      <c r="HR172" t="str">
        <f t="shared" ca="1" si="787"/>
        <v/>
      </c>
      <c r="HS172" t="str">
        <f t="shared" ca="1" si="788"/>
        <v/>
      </c>
      <c r="HT172" t="str">
        <f t="shared" ca="1" si="789"/>
        <v/>
      </c>
      <c r="HU172" t="str">
        <f t="shared" ca="1" si="790"/>
        <v/>
      </c>
      <c r="HV172" t="str">
        <f t="shared" ca="1" si="791"/>
        <v/>
      </c>
      <c r="HW172" t="str">
        <f t="shared" ca="1" si="792"/>
        <v/>
      </c>
      <c r="HX172" t="str">
        <f t="shared" ca="1" si="793"/>
        <v/>
      </c>
      <c r="HY172" t="str">
        <f t="shared" ca="1" si="794"/>
        <v/>
      </c>
      <c r="HZ172" t="str">
        <f t="shared" ca="1" si="795"/>
        <v/>
      </c>
      <c r="IA172" t="str">
        <f t="shared" ca="1" si="796"/>
        <v/>
      </c>
      <c r="IB172" t="str">
        <f t="shared" ca="1" si="797"/>
        <v/>
      </c>
      <c r="IC172" t="str">
        <f t="shared" ca="1" si="798"/>
        <v/>
      </c>
      <c r="ID172" t="str">
        <f t="shared" ca="1" si="799"/>
        <v/>
      </c>
      <c r="IE172" t="str">
        <f t="shared" ca="1" si="800"/>
        <v/>
      </c>
      <c r="IF172" t="str">
        <f t="shared" ca="1" si="801"/>
        <v/>
      </c>
      <c r="IG172" t="str">
        <f t="shared" ca="1" si="802"/>
        <v/>
      </c>
      <c r="IH172" t="str">
        <f t="shared" ca="1" si="803"/>
        <v/>
      </c>
      <c r="II172" t="str">
        <f t="shared" ca="1" si="804"/>
        <v/>
      </c>
      <c r="IJ172" t="str">
        <f t="shared" ca="1" si="805"/>
        <v/>
      </c>
      <c r="IK172" t="str">
        <f t="shared" ca="1" si="806"/>
        <v/>
      </c>
      <c r="IL172" t="str">
        <f t="shared" ca="1" si="807"/>
        <v/>
      </c>
      <c r="IM172" t="str">
        <f t="shared" ca="1" si="808"/>
        <v/>
      </c>
      <c r="IN172" t="str">
        <f t="shared" ca="1" si="809"/>
        <v/>
      </c>
      <c r="IO172" t="str">
        <f t="shared" ca="1" si="810"/>
        <v/>
      </c>
      <c r="IP172" t="str">
        <f t="shared" ca="1" si="811"/>
        <v/>
      </c>
      <c r="IQ172" t="str">
        <f t="shared" ca="1" si="812"/>
        <v/>
      </c>
      <c r="IR172" t="str">
        <f t="shared" ca="1" si="813"/>
        <v/>
      </c>
      <c r="IS172" t="str">
        <f t="shared" ca="1" si="814"/>
        <v/>
      </c>
      <c r="IT172" t="str">
        <f t="shared" ca="1" si="815"/>
        <v/>
      </c>
      <c r="IU172" t="str">
        <f t="shared" ca="1" si="816"/>
        <v/>
      </c>
      <c r="IV172" t="str">
        <f t="shared" ca="1" si="817"/>
        <v/>
      </c>
      <c r="IW172" t="str">
        <f t="shared" ca="1" si="818"/>
        <v/>
      </c>
      <c r="IX172" t="str">
        <f t="shared" ca="1" si="819"/>
        <v/>
      </c>
      <c r="IY172" t="str">
        <f t="shared" ca="1" si="820"/>
        <v/>
      </c>
      <c r="IZ172" t="str">
        <f t="shared" ca="1" si="821"/>
        <v/>
      </c>
      <c r="JA172" t="str">
        <f t="shared" ca="1" si="822"/>
        <v/>
      </c>
      <c r="JB172" t="str">
        <f t="shared" ca="1" si="823"/>
        <v/>
      </c>
      <c r="JC172" t="str">
        <f t="shared" ca="1" si="824"/>
        <v/>
      </c>
      <c r="JD172" t="str">
        <f t="shared" ca="1" si="825"/>
        <v/>
      </c>
      <c r="JE172" t="str">
        <f t="shared" ca="1" si="826"/>
        <v/>
      </c>
      <c r="JF172" t="str">
        <f t="shared" ca="1" si="827"/>
        <v/>
      </c>
      <c r="JG172" t="str">
        <f t="shared" ca="1" si="828"/>
        <v/>
      </c>
      <c r="JH172" t="str">
        <f t="shared" ca="1" si="829"/>
        <v/>
      </c>
      <c r="JI172" t="str">
        <f t="shared" ca="1" si="830"/>
        <v/>
      </c>
      <c r="JJ172" t="str">
        <f t="shared" ca="1" si="831"/>
        <v/>
      </c>
      <c r="JK172" t="str">
        <f t="shared" ca="1" si="832"/>
        <v/>
      </c>
      <c r="JL172" t="str">
        <f t="shared" ca="1" si="833"/>
        <v/>
      </c>
      <c r="JM172" t="str">
        <f t="shared" ca="1" si="834"/>
        <v/>
      </c>
      <c r="JN172" t="str">
        <f t="shared" ca="1" si="835"/>
        <v/>
      </c>
      <c r="JO172" t="str">
        <f t="shared" ca="1" si="836"/>
        <v/>
      </c>
      <c r="JP172" t="str">
        <f t="shared" ca="1" si="837"/>
        <v/>
      </c>
      <c r="JQ172" t="str">
        <f t="shared" ca="1" si="838"/>
        <v/>
      </c>
      <c r="JR172" t="str">
        <f t="shared" ca="1" si="839"/>
        <v/>
      </c>
      <c r="JS172" t="str">
        <f t="shared" ca="1" si="840"/>
        <v/>
      </c>
      <c r="JT172" t="str">
        <f t="shared" ca="1" si="841"/>
        <v/>
      </c>
      <c r="JU172" t="str">
        <f t="shared" ca="1" si="842"/>
        <v/>
      </c>
    </row>
    <row r="173" spans="1:281" x14ac:dyDescent="0.25">
      <c r="A173">
        <f t="shared" si="843"/>
        <v>172</v>
      </c>
      <c r="B173" t="str">
        <f t="shared" ca="1" si="572"/>
        <v/>
      </c>
      <c r="C173">
        <v>7</v>
      </c>
      <c r="D173">
        <f t="shared" si="576"/>
        <v>172</v>
      </c>
      <c r="E173">
        <f t="shared" si="577"/>
        <v>22</v>
      </c>
      <c r="F173">
        <f ca="1">COUNT((AD173,AP173,BB173,BN173,BZ173,CL173,CX173,DJ173,DV173,EH173,ET173,FF173,FR173,GD173,GP173,HB173,HN173,HZ173,IL173,IX173,JJ173,JV173,KH173,KT173,LF173,LR173))</f>
        <v>0</v>
      </c>
      <c r="G173">
        <f t="shared" ca="1" si="578"/>
        <v>0</v>
      </c>
      <c r="H173">
        <f t="shared" ca="1" si="579"/>
        <v>0</v>
      </c>
      <c r="I173">
        <f t="shared" ca="1" si="573"/>
        <v>0</v>
      </c>
      <c r="J173">
        <f t="shared" ca="1" si="580"/>
        <v>0</v>
      </c>
      <c r="K173">
        <f t="shared" ca="1" si="581"/>
        <v>-1</v>
      </c>
      <c r="L173">
        <f t="shared" ca="1" si="844"/>
        <v>9</v>
      </c>
      <c r="M173">
        <f t="shared" ca="1" si="582"/>
        <v>0</v>
      </c>
      <c r="N173">
        <f t="shared" ca="1" si="845"/>
        <v>65</v>
      </c>
      <c r="O173">
        <f t="shared" ca="1" si="583"/>
        <v>-1</v>
      </c>
      <c r="P173">
        <f t="shared" ca="1" si="846"/>
        <v>9</v>
      </c>
      <c r="Q173">
        <f t="shared" ca="1" si="584"/>
        <v>0</v>
      </c>
      <c r="R173">
        <f t="shared" ca="1" si="585"/>
        <v>0</v>
      </c>
      <c r="S173">
        <f t="shared" ca="1" si="586"/>
        <v>0</v>
      </c>
      <c r="T173">
        <f t="shared" ca="1" si="587"/>
        <v>0</v>
      </c>
      <c r="U173" t="str">
        <f t="shared" ca="1" si="574"/>
        <v>999999999999</v>
      </c>
      <c r="V173">
        <f t="shared" ca="1" si="847"/>
        <v>0</v>
      </c>
      <c r="W173">
        <f t="shared" si="588"/>
        <v>172</v>
      </c>
      <c r="X173" t="e">
        <f t="shared" ca="1" si="848"/>
        <v>#N/A</v>
      </c>
      <c r="Y173">
        <f t="shared" ca="1" si="589"/>
        <v>0</v>
      </c>
      <c r="Z173" t="str">
        <f t="shared" ca="1" si="590"/>
        <v>999zz</v>
      </c>
      <c r="AA173">
        <f t="shared" ca="1" si="849"/>
        <v>350</v>
      </c>
      <c r="AB173">
        <f t="shared" si="591"/>
        <v>172</v>
      </c>
      <c r="AC173" t="e">
        <f t="shared" ca="1" si="850"/>
        <v>#N/A</v>
      </c>
      <c r="AD173" t="str">
        <f t="shared" ca="1" si="592"/>
        <v/>
      </c>
      <c r="AE173" t="str">
        <f t="shared" ca="1" si="593"/>
        <v/>
      </c>
      <c r="AF173" t="str">
        <f t="shared" ca="1" si="594"/>
        <v/>
      </c>
      <c r="AG173" t="str">
        <f t="shared" ca="1" si="595"/>
        <v/>
      </c>
      <c r="AH173" t="str">
        <f t="shared" ca="1" si="596"/>
        <v/>
      </c>
      <c r="AI173" t="str">
        <f t="shared" ca="1" si="597"/>
        <v/>
      </c>
      <c r="AJ173" t="str">
        <f t="shared" ca="1" si="598"/>
        <v/>
      </c>
      <c r="AK173" t="str">
        <f t="shared" ca="1" si="599"/>
        <v/>
      </c>
      <c r="AL173" t="str">
        <f t="shared" ca="1" si="600"/>
        <v/>
      </c>
      <c r="AM173" t="str">
        <f t="shared" ca="1" si="601"/>
        <v/>
      </c>
      <c r="AN173" t="str">
        <f t="shared" ca="1" si="602"/>
        <v/>
      </c>
      <c r="AO173" t="str">
        <f t="shared" ca="1" si="603"/>
        <v/>
      </c>
      <c r="AP173" t="str">
        <f t="shared" ca="1" si="604"/>
        <v/>
      </c>
      <c r="AQ173" t="str">
        <f t="shared" ca="1" si="605"/>
        <v/>
      </c>
      <c r="AR173" t="str">
        <f t="shared" ca="1" si="606"/>
        <v/>
      </c>
      <c r="AS173" t="str">
        <f t="shared" ca="1" si="607"/>
        <v/>
      </c>
      <c r="AT173" t="str">
        <f t="shared" ca="1" si="608"/>
        <v/>
      </c>
      <c r="AU173" t="str">
        <f t="shared" ca="1" si="609"/>
        <v/>
      </c>
      <c r="AV173" t="str">
        <f t="shared" ca="1" si="610"/>
        <v/>
      </c>
      <c r="AW173" t="str">
        <f t="shared" ca="1" si="611"/>
        <v/>
      </c>
      <c r="AX173" t="str">
        <f t="shared" ca="1" si="612"/>
        <v/>
      </c>
      <c r="AY173" t="str">
        <f t="shared" ca="1" si="613"/>
        <v/>
      </c>
      <c r="AZ173" t="str">
        <f t="shared" ca="1" si="614"/>
        <v/>
      </c>
      <c r="BA173" t="str">
        <f t="shared" ca="1" si="615"/>
        <v/>
      </c>
      <c r="BB173" t="str">
        <f t="shared" ca="1" si="616"/>
        <v/>
      </c>
      <c r="BC173" t="str">
        <f t="shared" ca="1" si="617"/>
        <v/>
      </c>
      <c r="BD173" t="str">
        <f t="shared" ca="1" si="618"/>
        <v/>
      </c>
      <c r="BE173" t="str">
        <f t="shared" ca="1" si="619"/>
        <v/>
      </c>
      <c r="BF173" t="str">
        <f t="shared" ca="1" si="620"/>
        <v/>
      </c>
      <c r="BG173" t="str">
        <f t="shared" ca="1" si="621"/>
        <v/>
      </c>
      <c r="BH173" t="str">
        <f t="shared" ca="1" si="622"/>
        <v/>
      </c>
      <c r="BI173" t="str">
        <f t="shared" ca="1" si="623"/>
        <v/>
      </c>
      <c r="BJ173" t="str">
        <f t="shared" ca="1" si="624"/>
        <v/>
      </c>
      <c r="BK173" t="str">
        <f t="shared" ca="1" si="625"/>
        <v/>
      </c>
      <c r="BL173" t="str">
        <f t="shared" ca="1" si="626"/>
        <v/>
      </c>
      <c r="BM173" t="str">
        <f t="shared" ca="1" si="627"/>
        <v/>
      </c>
      <c r="BN173" t="str">
        <f t="shared" ca="1" si="628"/>
        <v/>
      </c>
      <c r="BO173" t="str">
        <f t="shared" ca="1" si="629"/>
        <v/>
      </c>
      <c r="BP173" t="str">
        <f t="shared" ca="1" si="630"/>
        <v/>
      </c>
      <c r="BQ173" t="str">
        <f t="shared" ca="1" si="631"/>
        <v/>
      </c>
      <c r="BR173" t="str">
        <f t="shared" ca="1" si="632"/>
        <v/>
      </c>
      <c r="BS173" t="str">
        <f t="shared" ca="1" si="633"/>
        <v/>
      </c>
      <c r="BT173" t="str">
        <f t="shared" ca="1" si="634"/>
        <v/>
      </c>
      <c r="BU173" t="str">
        <f t="shared" ca="1" si="635"/>
        <v/>
      </c>
      <c r="BV173" t="str">
        <f t="shared" ca="1" si="636"/>
        <v/>
      </c>
      <c r="BW173" t="str">
        <f t="shared" ca="1" si="637"/>
        <v/>
      </c>
      <c r="BX173" t="str">
        <f t="shared" ca="1" si="638"/>
        <v/>
      </c>
      <c r="BY173" t="str">
        <f t="shared" ca="1" si="639"/>
        <v/>
      </c>
      <c r="BZ173" t="str">
        <f t="shared" ca="1" si="640"/>
        <v/>
      </c>
      <c r="CA173" t="str">
        <f t="shared" ca="1" si="641"/>
        <v/>
      </c>
      <c r="CB173" t="str">
        <f t="shared" ca="1" si="642"/>
        <v/>
      </c>
      <c r="CC173" t="str">
        <f t="shared" ca="1" si="643"/>
        <v/>
      </c>
      <c r="CD173" t="str">
        <f t="shared" ca="1" si="644"/>
        <v/>
      </c>
      <c r="CE173" t="str">
        <f t="shared" ca="1" si="645"/>
        <v/>
      </c>
      <c r="CF173" t="str">
        <f t="shared" ca="1" si="646"/>
        <v/>
      </c>
      <c r="CG173" t="str">
        <f t="shared" ca="1" si="647"/>
        <v/>
      </c>
      <c r="CH173" t="str">
        <f t="shared" ca="1" si="648"/>
        <v/>
      </c>
      <c r="CI173" t="str">
        <f t="shared" ca="1" si="649"/>
        <v/>
      </c>
      <c r="CJ173" t="str">
        <f t="shared" ca="1" si="650"/>
        <v/>
      </c>
      <c r="CK173" t="str">
        <f t="shared" ca="1" si="651"/>
        <v/>
      </c>
      <c r="CL173" t="str">
        <f t="shared" ca="1" si="652"/>
        <v/>
      </c>
      <c r="CM173" t="str">
        <f t="shared" ca="1" si="653"/>
        <v/>
      </c>
      <c r="CN173" t="str">
        <f t="shared" ca="1" si="654"/>
        <v/>
      </c>
      <c r="CO173" t="str">
        <f t="shared" ca="1" si="655"/>
        <v/>
      </c>
      <c r="CP173" t="str">
        <f t="shared" ca="1" si="656"/>
        <v/>
      </c>
      <c r="CQ173" t="str">
        <f t="shared" ca="1" si="657"/>
        <v/>
      </c>
      <c r="CR173" t="str">
        <f t="shared" ca="1" si="658"/>
        <v/>
      </c>
      <c r="CS173" t="str">
        <f t="shared" ca="1" si="659"/>
        <v/>
      </c>
      <c r="CT173" t="str">
        <f t="shared" ca="1" si="660"/>
        <v/>
      </c>
      <c r="CU173" t="str">
        <f t="shared" ca="1" si="661"/>
        <v/>
      </c>
      <c r="CV173" t="str">
        <f t="shared" ca="1" si="662"/>
        <v/>
      </c>
      <c r="CW173" t="str">
        <f t="shared" ca="1" si="663"/>
        <v/>
      </c>
      <c r="CX173" t="str">
        <f t="shared" ca="1" si="664"/>
        <v/>
      </c>
      <c r="CY173" t="str">
        <f t="shared" ca="1" si="665"/>
        <v/>
      </c>
      <c r="CZ173" t="str">
        <f t="shared" ca="1" si="666"/>
        <v/>
      </c>
      <c r="DA173" t="str">
        <f t="shared" ca="1" si="667"/>
        <v/>
      </c>
      <c r="DB173" t="str">
        <f t="shared" ca="1" si="668"/>
        <v/>
      </c>
      <c r="DC173" t="str">
        <f t="shared" ca="1" si="669"/>
        <v/>
      </c>
      <c r="DD173" t="str">
        <f t="shared" ca="1" si="670"/>
        <v/>
      </c>
      <c r="DE173" t="str">
        <f t="shared" ca="1" si="671"/>
        <v/>
      </c>
      <c r="DF173" t="str">
        <f t="shared" ca="1" si="672"/>
        <v/>
      </c>
      <c r="DG173" t="str">
        <f t="shared" ca="1" si="673"/>
        <v/>
      </c>
      <c r="DH173" t="str">
        <f t="shared" ca="1" si="674"/>
        <v/>
      </c>
      <c r="DI173" t="str">
        <f t="shared" ca="1" si="675"/>
        <v/>
      </c>
      <c r="DJ173" t="str">
        <f t="shared" ca="1" si="676"/>
        <v/>
      </c>
      <c r="DK173" t="str">
        <f t="shared" ca="1" si="677"/>
        <v/>
      </c>
      <c r="DL173" t="str">
        <f t="shared" ca="1" si="678"/>
        <v/>
      </c>
      <c r="DM173" t="str">
        <f t="shared" ca="1" si="679"/>
        <v/>
      </c>
      <c r="DN173" t="str">
        <f t="shared" ca="1" si="680"/>
        <v/>
      </c>
      <c r="DO173" t="str">
        <f t="shared" ca="1" si="681"/>
        <v/>
      </c>
      <c r="DP173" t="str">
        <f t="shared" ca="1" si="682"/>
        <v/>
      </c>
      <c r="DQ173" t="str">
        <f t="shared" ca="1" si="683"/>
        <v/>
      </c>
      <c r="DR173" t="str">
        <f t="shared" ca="1" si="684"/>
        <v/>
      </c>
      <c r="DS173" t="str">
        <f t="shared" ca="1" si="685"/>
        <v/>
      </c>
      <c r="DT173" t="str">
        <f t="shared" ca="1" si="686"/>
        <v/>
      </c>
      <c r="DU173" t="str">
        <f t="shared" ca="1" si="687"/>
        <v/>
      </c>
      <c r="DV173" t="str">
        <f t="shared" ca="1" si="575"/>
        <v/>
      </c>
      <c r="DW173" t="str">
        <f t="shared" ca="1" si="688"/>
        <v/>
      </c>
      <c r="DX173" t="str">
        <f t="shared" ca="1" si="689"/>
        <v/>
      </c>
      <c r="DY173" t="str">
        <f t="shared" ca="1" si="690"/>
        <v/>
      </c>
      <c r="DZ173" t="str">
        <f t="shared" ca="1" si="691"/>
        <v/>
      </c>
      <c r="EA173" t="str">
        <f t="shared" ca="1" si="692"/>
        <v/>
      </c>
      <c r="EB173" t="str">
        <f t="shared" ca="1" si="693"/>
        <v/>
      </c>
      <c r="EC173" t="str">
        <f t="shared" ca="1" si="694"/>
        <v/>
      </c>
      <c r="ED173" t="str">
        <f t="shared" ca="1" si="695"/>
        <v/>
      </c>
      <c r="EE173" t="str">
        <f t="shared" ca="1" si="696"/>
        <v/>
      </c>
      <c r="EF173" t="str">
        <f t="shared" ca="1" si="697"/>
        <v/>
      </c>
      <c r="EG173" t="str">
        <f t="shared" ca="1" si="698"/>
        <v/>
      </c>
      <c r="EH173" t="str">
        <f t="shared" ca="1" si="699"/>
        <v/>
      </c>
      <c r="EI173" t="str">
        <f t="shared" ca="1" si="700"/>
        <v/>
      </c>
      <c r="EJ173" t="str">
        <f t="shared" ca="1" si="701"/>
        <v/>
      </c>
      <c r="EK173" t="str">
        <f t="shared" ca="1" si="702"/>
        <v/>
      </c>
      <c r="EL173" t="str">
        <f t="shared" ca="1" si="703"/>
        <v/>
      </c>
      <c r="EM173" t="str">
        <f t="shared" ca="1" si="704"/>
        <v/>
      </c>
      <c r="EN173" t="str">
        <f t="shared" ca="1" si="705"/>
        <v/>
      </c>
      <c r="EO173" t="str">
        <f t="shared" ca="1" si="706"/>
        <v/>
      </c>
      <c r="EP173" t="str">
        <f t="shared" ca="1" si="707"/>
        <v/>
      </c>
      <c r="EQ173" t="str">
        <f t="shared" ca="1" si="708"/>
        <v/>
      </c>
      <c r="ER173" t="str">
        <f t="shared" ca="1" si="709"/>
        <v/>
      </c>
      <c r="ES173" t="str">
        <f t="shared" ca="1" si="710"/>
        <v/>
      </c>
      <c r="ET173" t="str">
        <f t="shared" ca="1" si="711"/>
        <v/>
      </c>
      <c r="EU173" t="str">
        <f t="shared" ca="1" si="712"/>
        <v/>
      </c>
      <c r="EV173" t="str">
        <f t="shared" ca="1" si="713"/>
        <v/>
      </c>
      <c r="EW173" t="str">
        <f t="shared" ca="1" si="714"/>
        <v/>
      </c>
      <c r="EX173" t="str">
        <f t="shared" ca="1" si="715"/>
        <v/>
      </c>
      <c r="EY173" t="str">
        <f t="shared" ca="1" si="716"/>
        <v/>
      </c>
      <c r="EZ173" t="str">
        <f t="shared" ca="1" si="717"/>
        <v/>
      </c>
      <c r="FA173" t="str">
        <f t="shared" ca="1" si="718"/>
        <v/>
      </c>
      <c r="FB173" t="str">
        <f t="shared" ca="1" si="719"/>
        <v/>
      </c>
      <c r="FC173" t="str">
        <f t="shared" ca="1" si="720"/>
        <v/>
      </c>
      <c r="FD173" t="str">
        <f t="shared" ca="1" si="721"/>
        <v/>
      </c>
      <c r="FE173" t="str">
        <f t="shared" ca="1" si="722"/>
        <v/>
      </c>
      <c r="FF173" t="str">
        <f t="shared" ca="1" si="723"/>
        <v/>
      </c>
      <c r="FG173" t="str">
        <f t="shared" ca="1" si="724"/>
        <v/>
      </c>
      <c r="FH173" t="str">
        <f t="shared" ca="1" si="725"/>
        <v/>
      </c>
      <c r="FI173" t="str">
        <f t="shared" ca="1" si="726"/>
        <v/>
      </c>
      <c r="FJ173" t="str">
        <f t="shared" ca="1" si="727"/>
        <v/>
      </c>
      <c r="FK173" t="str">
        <f t="shared" ca="1" si="728"/>
        <v/>
      </c>
      <c r="FL173" t="str">
        <f t="shared" ca="1" si="729"/>
        <v/>
      </c>
      <c r="FM173" t="str">
        <f t="shared" ca="1" si="730"/>
        <v/>
      </c>
      <c r="FN173" t="str">
        <f t="shared" ca="1" si="731"/>
        <v/>
      </c>
      <c r="FO173" t="str">
        <f t="shared" ca="1" si="732"/>
        <v/>
      </c>
      <c r="FP173" t="str">
        <f t="shared" ca="1" si="733"/>
        <v/>
      </c>
      <c r="FQ173" t="str">
        <f t="shared" ca="1" si="734"/>
        <v/>
      </c>
      <c r="FR173" t="str">
        <f t="shared" ca="1" si="735"/>
        <v/>
      </c>
      <c r="FS173" t="str">
        <f t="shared" ca="1" si="736"/>
        <v/>
      </c>
      <c r="FT173" t="str">
        <f t="shared" ca="1" si="737"/>
        <v/>
      </c>
      <c r="FU173" t="str">
        <f t="shared" ca="1" si="738"/>
        <v/>
      </c>
      <c r="FV173" t="str">
        <f t="shared" ca="1" si="739"/>
        <v/>
      </c>
      <c r="FW173" t="str">
        <f t="shared" ca="1" si="740"/>
        <v/>
      </c>
      <c r="FX173" t="str">
        <f t="shared" ca="1" si="741"/>
        <v/>
      </c>
      <c r="FY173" t="str">
        <f t="shared" ca="1" si="742"/>
        <v/>
      </c>
      <c r="FZ173" t="str">
        <f t="shared" ca="1" si="743"/>
        <v/>
      </c>
      <c r="GA173" t="str">
        <f t="shared" ca="1" si="744"/>
        <v/>
      </c>
      <c r="GB173" t="str">
        <f t="shared" ca="1" si="745"/>
        <v/>
      </c>
      <c r="GC173" t="str">
        <f t="shared" ca="1" si="746"/>
        <v/>
      </c>
      <c r="GD173" t="str">
        <f t="shared" ca="1" si="747"/>
        <v/>
      </c>
      <c r="GE173" t="str">
        <f t="shared" ca="1" si="748"/>
        <v/>
      </c>
      <c r="GF173" t="str">
        <f t="shared" ca="1" si="749"/>
        <v/>
      </c>
      <c r="GG173" t="str">
        <f t="shared" ca="1" si="750"/>
        <v/>
      </c>
      <c r="GH173" t="str">
        <f t="shared" ca="1" si="751"/>
        <v/>
      </c>
      <c r="GI173" t="str">
        <f t="shared" ca="1" si="752"/>
        <v/>
      </c>
      <c r="GJ173" t="str">
        <f t="shared" ca="1" si="753"/>
        <v/>
      </c>
      <c r="GK173" t="str">
        <f t="shared" ca="1" si="754"/>
        <v/>
      </c>
      <c r="GL173" t="str">
        <f t="shared" ca="1" si="755"/>
        <v/>
      </c>
      <c r="GM173" t="str">
        <f t="shared" ca="1" si="756"/>
        <v/>
      </c>
      <c r="GN173" t="str">
        <f t="shared" ca="1" si="757"/>
        <v/>
      </c>
      <c r="GO173" t="str">
        <f t="shared" ca="1" si="758"/>
        <v/>
      </c>
      <c r="GP173" t="str">
        <f t="shared" ca="1" si="759"/>
        <v/>
      </c>
      <c r="GQ173" t="str">
        <f t="shared" ca="1" si="760"/>
        <v/>
      </c>
      <c r="GR173" t="str">
        <f t="shared" ca="1" si="761"/>
        <v/>
      </c>
      <c r="GS173" t="str">
        <f t="shared" ca="1" si="762"/>
        <v/>
      </c>
      <c r="GT173" t="str">
        <f t="shared" ca="1" si="763"/>
        <v/>
      </c>
      <c r="GU173" t="str">
        <f t="shared" ca="1" si="764"/>
        <v/>
      </c>
      <c r="GV173" t="str">
        <f t="shared" ca="1" si="765"/>
        <v/>
      </c>
      <c r="GW173" t="str">
        <f t="shared" ca="1" si="766"/>
        <v/>
      </c>
      <c r="GX173" t="str">
        <f t="shared" ca="1" si="767"/>
        <v/>
      </c>
      <c r="GY173" t="str">
        <f t="shared" ca="1" si="768"/>
        <v/>
      </c>
      <c r="GZ173" t="str">
        <f t="shared" ca="1" si="769"/>
        <v/>
      </c>
      <c r="HA173" t="str">
        <f t="shared" ca="1" si="770"/>
        <v/>
      </c>
      <c r="HB173" t="str">
        <f t="shared" ca="1" si="771"/>
        <v/>
      </c>
      <c r="HC173" t="str">
        <f t="shared" ca="1" si="772"/>
        <v/>
      </c>
      <c r="HD173" t="str">
        <f t="shared" ca="1" si="773"/>
        <v/>
      </c>
      <c r="HE173" t="str">
        <f t="shared" ca="1" si="774"/>
        <v/>
      </c>
      <c r="HF173" t="str">
        <f t="shared" ca="1" si="775"/>
        <v/>
      </c>
      <c r="HG173" t="str">
        <f t="shared" ca="1" si="776"/>
        <v/>
      </c>
      <c r="HH173" t="str">
        <f t="shared" ca="1" si="777"/>
        <v/>
      </c>
      <c r="HI173" t="str">
        <f t="shared" ca="1" si="778"/>
        <v/>
      </c>
      <c r="HJ173" t="str">
        <f t="shared" ca="1" si="779"/>
        <v/>
      </c>
      <c r="HK173" t="str">
        <f t="shared" ca="1" si="780"/>
        <v/>
      </c>
      <c r="HL173" t="str">
        <f t="shared" ca="1" si="781"/>
        <v/>
      </c>
      <c r="HM173" t="str">
        <f t="shared" ca="1" si="782"/>
        <v/>
      </c>
      <c r="HN173" t="str">
        <f t="shared" ca="1" si="783"/>
        <v/>
      </c>
      <c r="HO173" t="str">
        <f t="shared" ca="1" si="784"/>
        <v/>
      </c>
      <c r="HP173" t="str">
        <f t="shared" ca="1" si="785"/>
        <v/>
      </c>
      <c r="HQ173" t="str">
        <f t="shared" ca="1" si="786"/>
        <v/>
      </c>
      <c r="HR173" t="str">
        <f t="shared" ca="1" si="787"/>
        <v/>
      </c>
      <c r="HS173" t="str">
        <f t="shared" ca="1" si="788"/>
        <v/>
      </c>
      <c r="HT173" t="str">
        <f t="shared" ca="1" si="789"/>
        <v/>
      </c>
      <c r="HU173" t="str">
        <f t="shared" ca="1" si="790"/>
        <v/>
      </c>
      <c r="HV173" t="str">
        <f t="shared" ca="1" si="791"/>
        <v/>
      </c>
      <c r="HW173" t="str">
        <f t="shared" ca="1" si="792"/>
        <v/>
      </c>
      <c r="HX173" t="str">
        <f t="shared" ca="1" si="793"/>
        <v/>
      </c>
      <c r="HY173" t="str">
        <f t="shared" ca="1" si="794"/>
        <v/>
      </c>
      <c r="HZ173" t="str">
        <f t="shared" ca="1" si="795"/>
        <v/>
      </c>
      <c r="IA173" t="str">
        <f t="shared" ca="1" si="796"/>
        <v/>
      </c>
      <c r="IB173" t="str">
        <f t="shared" ca="1" si="797"/>
        <v/>
      </c>
      <c r="IC173" t="str">
        <f t="shared" ca="1" si="798"/>
        <v/>
      </c>
      <c r="ID173" t="str">
        <f t="shared" ca="1" si="799"/>
        <v/>
      </c>
      <c r="IE173" t="str">
        <f t="shared" ca="1" si="800"/>
        <v/>
      </c>
      <c r="IF173" t="str">
        <f t="shared" ca="1" si="801"/>
        <v/>
      </c>
      <c r="IG173" t="str">
        <f t="shared" ca="1" si="802"/>
        <v/>
      </c>
      <c r="IH173" t="str">
        <f t="shared" ca="1" si="803"/>
        <v/>
      </c>
      <c r="II173" t="str">
        <f t="shared" ca="1" si="804"/>
        <v/>
      </c>
      <c r="IJ173" t="str">
        <f t="shared" ca="1" si="805"/>
        <v/>
      </c>
      <c r="IK173" t="str">
        <f t="shared" ca="1" si="806"/>
        <v/>
      </c>
      <c r="IL173" t="str">
        <f t="shared" ca="1" si="807"/>
        <v/>
      </c>
      <c r="IM173" t="str">
        <f t="shared" ca="1" si="808"/>
        <v/>
      </c>
      <c r="IN173" t="str">
        <f t="shared" ca="1" si="809"/>
        <v/>
      </c>
      <c r="IO173" t="str">
        <f t="shared" ca="1" si="810"/>
        <v/>
      </c>
      <c r="IP173" t="str">
        <f t="shared" ca="1" si="811"/>
        <v/>
      </c>
      <c r="IQ173" t="str">
        <f t="shared" ca="1" si="812"/>
        <v/>
      </c>
      <c r="IR173" t="str">
        <f t="shared" ca="1" si="813"/>
        <v/>
      </c>
      <c r="IS173" t="str">
        <f t="shared" ca="1" si="814"/>
        <v/>
      </c>
      <c r="IT173" t="str">
        <f t="shared" ca="1" si="815"/>
        <v/>
      </c>
      <c r="IU173" t="str">
        <f t="shared" ca="1" si="816"/>
        <v/>
      </c>
      <c r="IV173" t="str">
        <f t="shared" ca="1" si="817"/>
        <v/>
      </c>
      <c r="IW173" t="str">
        <f t="shared" ca="1" si="818"/>
        <v/>
      </c>
      <c r="IX173" t="str">
        <f t="shared" ca="1" si="819"/>
        <v/>
      </c>
      <c r="IY173" t="str">
        <f t="shared" ca="1" si="820"/>
        <v/>
      </c>
      <c r="IZ173" t="str">
        <f t="shared" ca="1" si="821"/>
        <v/>
      </c>
      <c r="JA173" t="str">
        <f t="shared" ca="1" si="822"/>
        <v/>
      </c>
      <c r="JB173" t="str">
        <f t="shared" ca="1" si="823"/>
        <v/>
      </c>
      <c r="JC173" t="str">
        <f t="shared" ca="1" si="824"/>
        <v/>
      </c>
      <c r="JD173" t="str">
        <f t="shared" ca="1" si="825"/>
        <v/>
      </c>
      <c r="JE173" t="str">
        <f t="shared" ca="1" si="826"/>
        <v/>
      </c>
      <c r="JF173" t="str">
        <f t="shared" ca="1" si="827"/>
        <v/>
      </c>
      <c r="JG173" t="str">
        <f t="shared" ca="1" si="828"/>
        <v/>
      </c>
      <c r="JH173" t="str">
        <f t="shared" ca="1" si="829"/>
        <v/>
      </c>
      <c r="JI173" t="str">
        <f t="shared" ca="1" si="830"/>
        <v/>
      </c>
      <c r="JJ173" t="str">
        <f t="shared" ca="1" si="831"/>
        <v/>
      </c>
      <c r="JK173" t="str">
        <f t="shared" ca="1" si="832"/>
        <v/>
      </c>
      <c r="JL173" t="str">
        <f t="shared" ca="1" si="833"/>
        <v/>
      </c>
      <c r="JM173" t="str">
        <f t="shared" ca="1" si="834"/>
        <v/>
      </c>
      <c r="JN173" t="str">
        <f t="shared" ca="1" si="835"/>
        <v/>
      </c>
      <c r="JO173" t="str">
        <f t="shared" ca="1" si="836"/>
        <v/>
      </c>
      <c r="JP173" t="str">
        <f t="shared" ca="1" si="837"/>
        <v/>
      </c>
      <c r="JQ173" t="str">
        <f t="shared" ca="1" si="838"/>
        <v/>
      </c>
      <c r="JR173" t="str">
        <f t="shared" ca="1" si="839"/>
        <v/>
      </c>
      <c r="JS173" t="str">
        <f t="shared" ca="1" si="840"/>
        <v/>
      </c>
      <c r="JT173" t="str">
        <f t="shared" ca="1" si="841"/>
        <v/>
      </c>
      <c r="JU173" t="str">
        <f t="shared" ca="1" si="842"/>
        <v/>
      </c>
    </row>
    <row r="174" spans="1:281" x14ac:dyDescent="0.25">
      <c r="A174">
        <f t="shared" si="843"/>
        <v>173</v>
      </c>
      <c r="B174" t="str">
        <f t="shared" ca="1" si="572"/>
        <v/>
      </c>
      <c r="C174">
        <v>7</v>
      </c>
      <c r="D174">
        <f t="shared" si="576"/>
        <v>173</v>
      </c>
      <c r="E174">
        <f t="shared" si="577"/>
        <v>23</v>
      </c>
      <c r="F174">
        <f ca="1">COUNT((AD174,AP174,BB174,BN174,BZ174,CL174,CX174,DJ174,DV174,EH174,ET174,FF174,FR174,GD174,GP174,HB174,HN174,HZ174,IL174,IX174,JJ174,JV174,KH174,KT174,LF174,LR174))</f>
        <v>0</v>
      </c>
      <c r="G174">
        <f t="shared" ca="1" si="578"/>
        <v>0</v>
      </c>
      <c r="H174">
        <f t="shared" ca="1" si="579"/>
        <v>0</v>
      </c>
      <c r="I174">
        <f t="shared" ca="1" si="573"/>
        <v>0</v>
      </c>
      <c r="J174">
        <f t="shared" ca="1" si="580"/>
        <v>0</v>
      </c>
      <c r="K174">
        <f t="shared" ca="1" si="581"/>
        <v>-1</v>
      </c>
      <c r="L174">
        <f t="shared" ca="1" si="844"/>
        <v>9</v>
      </c>
      <c r="M174">
        <f t="shared" ca="1" si="582"/>
        <v>0</v>
      </c>
      <c r="N174">
        <f t="shared" ca="1" si="845"/>
        <v>65</v>
      </c>
      <c r="O174">
        <f t="shared" ca="1" si="583"/>
        <v>-1</v>
      </c>
      <c r="P174">
        <f t="shared" ca="1" si="846"/>
        <v>9</v>
      </c>
      <c r="Q174">
        <f t="shared" ca="1" si="584"/>
        <v>0</v>
      </c>
      <c r="R174">
        <f t="shared" ca="1" si="585"/>
        <v>0</v>
      </c>
      <c r="S174">
        <f t="shared" ca="1" si="586"/>
        <v>0</v>
      </c>
      <c r="T174">
        <f t="shared" ca="1" si="587"/>
        <v>0</v>
      </c>
      <c r="U174" t="str">
        <f t="shared" ca="1" si="574"/>
        <v>999999999999</v>
      </c>
      <c r="V174">
        <f t="shared" ca="1" si="847"/>
        <v>0</v>
      </c>
      <c r="W174">
        <f t="shared" si="588"/>
        <v>173</v>
      </c>
      <c r="X174" t="e">
        <f t="shared" ca="1" si="848"/>
        <v>#N/A</v>
      </c>
      <c r="Y174">
        <f t="shared" ca="1" si="589"/>
        <v>0</v>
      </c>
      <c r="Z174" t="str">
        <f t="shared" ca="1" si="590"/>
        <v>999zz</v>
      </c>
      <c r="AA174">
        <f t="shared" ca="1" si="849"/>
        <v>350</v>
      </c>
      <c r="AB174">
        <f t="shared" si="591"/>
        <v>173</v>
      </c>
      <c r="AC174" t="e">
        <f t="shared" ca="1" si="850"/>
        <v>#N/A</v>
      </c>
      <c r="AD174" t="str">
        <f t="shared" ca="1" si="592"/>
        <v/>
      </c>
      <c r="AE174" t="str">
        <f t="shared" ca="1" si="593"/>
        <v/>
      </c>
      <c r="AF174" t="str">
        <f t="shared" ca="1" si="594"/>
        <v/>
      </c>
      <c r="AG174" t="str">
        <f t="shared" ca="1" si="595"/>
        <v/>
      </c>
      <c r="AH174" t="str">
        <f t="shared" ca="1" si="596"/>
        <v/>
      </c>
      <c r="AI174" t="str">
        <f t="shared" ca="1" si="597"/>
        <v/>
      </c>
      <c r="AJ174" t="str">
        <f t="shared" ca="1" si="598"/>
        <v/>
      </c>
      <c r="AK174" t="str">
        <f t="shared" ca="1" si="599"/>
        <v/>
      </c>
      <c r="AL174" t="str">
        <f t="shared" ca="1" si="600"/>
        <v/>
      </c>
      <c r="AM174" t="str">
        <f t="shared" ca="1" si="601"/>
        <v/>
      </c>
      <c r="AN174" t="str">
        <f t="shared" ca="1" si="602"/>
        <v/>
      </c>
      <c r="AO174" t="str">
        <f t="shared" ca="1" si="603"/>
        <v/>
      </c>
      <c r="AP174" t="str">
        <f t="shared" ca="1" si="604"/>
        <v/>
      </c>
      <c r="AQ174" t="str">
        <f t="shared" ca="1" si="605"/>
        <v/>
      </c>
      <c r="AR174" t="str">
        <f t="shared" ca="1" si="606"/>
        <v/>
      </c>
      <c r="AS174" t="str">
        <f t="shared" ca="1" si="607"/>
        <v/>
      </c>
      <c r="AT174" t="str">
        <f t="shared" ca="1" si="608"/>
        <v/>
      </c>
      <c r="AU174" t="str">
        <f t="shared" ca="1" si="609"/>
        <v/>
      </c>
      <c r="AV174" t="str">
        <f t="shared" ca="1" si="610"/>
        <v/>
      </c>
      <c r="AW174" t="str">
        <f t="shared" ca="1" si="611"/>
        <v/>
      </c>
      <c r="AX174" t="str">
        <f t="shared" ca="1" si="612"/>
        <v/>
      </c>
      <c r="AY174" t="str">
        <f t="shared" ca="1" si="613"/>
        <v/>
      </c>
      <c r="AZ174" t="str">
        <f t="shared" ca="1" si="614"/>
        <v/>
      </c>
      <c r="BA174" t="str">
        <f t="shared" ca="1" si="615"/>
        <v/>
      </c>
      <c r="BB174" t="str">
        <f t="shared" ca="1" si="616"/>
        <v/>
      </c>
      <c r="BC174" t="str">
        <f t="shared" ca="1" si="617"/>
        <v/>
      </c>
      <c r="BD174" t="str">
        <f t="shared" ca="1" si="618"/>
        <v/>
      </c>
      <c r="BE174" t="str">
        <f t="shared" ca="1" si="619"/>
        <v/>
      </c>
      <c r="BF174" t="str">
        <f t="shared" ca="1" si="620"/>
        <v/>
      </c>
      <c r="BG174" t="str">
        <f t="shared" ca="1" si="621"/>
        <v/>
      </c>
      <c r="BH174" t="str">
        <f t="shared" ca="1" si="622"/>
        <v/>
      </c>
      <c r="BI174" t="str">
        <f t="shared" ca="1" si="623"/>
        <v/>
      </c>
      <c r="BJ174" t="str">
        <f t="shared" ca="1" si="624"/>
        <v/>
      </c>
      <c r="BK174" t="str">
        <f t="shared" ca="1" si="625"/>
        <v/>
      </c>
      <c r="BL174" t="str">
        <f t="shared" ca="1" si="626"/>
        <v/>
      </c>
      <c r="BM174" t="str">
        <f t="shared" ca="1" si="627"/>
        <v/>
      </c>
      <c r="BN174" t="str">
        <f t="shared" ca="1" si="628"/>
        <v/>
      </c>
      <c r="BO174" t="str">
        <f t="shared" ca="1" si="629"/>
        <v/>
      </c>
      <c r="BP174" t="str">
        <f t="shared" ca="1" si="630"/>
        <v/>
      </c>
      <c r="BQ174" t="str">
        <f t="shared" ca="1" si="631"/>
        <v/>
      </c>
      <c r="BR174" t="str">
        <f t="shared" ca="1" si="632"/>
        <v/>
      </c>
      <c r="BS174" t="str">
        <f t="shared" ca="1" si="633"/>
        <v/>
      </c>
      <c r="BT174" t="str">
        <f t="shared" ca="1" si="634"/>
        <v/>
      </c>
      <c r="BU174" t="str">
        <f t="shared" ca="1" si="635"/>
        <v/>
      </c>
      <c r="BV174" t="str">
        <f t="shared" ca="1" si="636"/>
        <v/>
      </c>
      <c r="BW174" t="str">
        <f t="shared" ca="1" si="637"/>
        <v/>
      </c>
      <c r="BX174" t="str">
        <f t="shared" ca="1" si="638"/>
        <v/>
      </c>
      <c r="BY174" t="str">
        <f t="shared" ca="1" si="639"/>
        <v/>
      </c>
      <c r="BZ174" t="str">
        <f t="shared" ca="1" si="640"/>
        <v/>
      </c>
      <c r="CA174" t="str">
        <f t="shared" ca="1" si="641"/>
        <v/>
      </c>
      <c r="CB174" t="str">
        <f t="shared" ca="1" si="642"/>
        <v/>
      </c>
      <c r="CC174" t="str">
        <f t="shared" ca="1" si="643"/>
        <v/>
      </c>
      <c r="CD174" t="str">
        <f t="shared" ca="1" si="644"/>
        <v/>
      </c>
      <c r="CE174" t="str">
        <f t="shared" ca="1" si="645"/>
        <v/>
      </c>
      <c r="CF174" t="str">
        <f t="shared" ca="1" si="646"/>
        <v/>
      </c>
      <c r="CG174" t="str">
        <f t="shared" ca="1" si="647"/>
        <v/>
      </c>
      <c r="CH174" t="str">
        <f t="shared" ca="1" si="648"/>
        <v/>
      </c>
      <c r="CI174" t="str">
        <f t="shared" ca="1" si="649"/>
        <v/>
      </c>
      <c r="CJ174" t="str">
        <f t="shared" ca="1" si="650"/>
        <v/>
      </c>
      <c r="CK174" t="str">
        <f t="shared" ca="1" si="651"/>
        <v/>
      </c>
      <c r="CL174" t="str">
        <f t="shared" ca="1" si="652"/>
        <v/>
      </c>
      <c r="CM174" t="str">
        <f t="shared" ca="1" si="653"/>
        <v/>
      </c>
      <c r="CN174" t="str">
        <f t="shared" ca="1" si="654"/>
        <v/>
      </c>
      <c r="CO174" t="str">
        <f t="shared" ca="1" si="655"/>
        <v/>
      </c>
      <c r="CP174" t="str">
        <f t="shared" ca="1" si="656"/>
        <v/>
      </c>
      <c r="CQ174" t="str">
        <f t="shared" ca="1" si="657"/>
        <v/>
      </c>
      <c r="CR174" t="str">
        <f t="shared" ca="1" si="658"/>
        <v/>
      </c>
      <c r="CS174" t="str">
        <f t="shared" ca="1" si="659"/>
        <v/>
      </c>
      <c r="CT174" t="str">
        <f t="shared" ca="1" si="660"/>
        <v/>
      </c>
      <c r="CU174" t="str">
        <f t="shared" ca="1" si="661"/>
        <v/>
      </c>
      <c r="CV174" t="str">
        <f t="shared" ca="1" si="662"/>
        <v/>
      </c>
      <c r="CW174" t="str">
        <f t="shared" ca="1" si="663"/>
        <v/>
      </c>
      <c r="CX174" t="str">
        <f t="shared" ca="1" si="664"/>
        <v/>
      </c>
      <c r="CY174" t="str">
        <f t="shared" ca="1" si="665"/>
        <v/>
      </c>
      <c r="CZ174" t="str">
        <f t="shared" ca="1" si="666"/>
        <v/>
      </c>
      <c r="DA174" t="str">
        <f t="shared" ca="1" si="667"/>
        <v/>
      </c>
      <c r="DB174" t="str">
        <f t="shared" ca="1" si="668"/>
        <v/>
      </c>
      <c r="DC174" t="str">
        <f t="shared" ca="1" si="669"/>
        <v/>
      </c>
      <c r="DD174" t="str">
        <f t="shared" ca="1" si="670"/>
        <v/>
      </c>
      <c r="DE174" t="str">
        <f t="shared" ca="1" si="671"/>
        <v/>
      </c>
      <c r="DF174" t="str">
        <f t="shared" ca="1" si="672"/>
        <v/>
      </c>
      <c r="DG174" t="str">
        <f t="shared" ca="1" si="673"/>
        <v/>
      </c>
      <c r="DH174" t="str">
        <f t="shared" ca="1" si="674"/>
        <v/>
      </c>
      <c r="DI174" t="str">
        <f t="shared" ca="1" si="675"/>
        <v/>
      </c>
      <c r="DJ174" t="str">
        <f t="shared" ca="1" si="676"/>
        <v/>
      </c>
      <c r="DK174" t="str">
        <f t="shared" ca="1" si="677"/>
        <v/>
      </c>
      <c r="DL174" t="str">
        <f t="shared" ca="1" si="678"/>
        <v/>
      </c>
      <c r="DM174" t="str">
        <f t="shared" ca="1" si="679"/>
        <v/>
      </c>
      <c r="DN174" t="str">
        <f t="shared" ca="1" si="680"/>
        <v/>
      </c>
      <c r="DO174" t="str">
        <f t="shared" ca="1" si="681"/>
        <v/>
      </c>
      <c r="DP174" t="str">
        <f t="shared" ca="1" si="682"/>
        <v/>
      </c>
      <c r="DQ174" t="str">
        <f t="shared" ca="1" si="683"/>
        <v/>
      </c>
      <c r="DR174" t="str">
        <f t="shared" ca="1" si="684"/>
        <v/>
      </c>
      <c r="DS174" t="str">
        <f t="shared" ca="1" si="685"/>
        <v/>
      </c>
      <c r="DT174" t="str">
        <f t="shared" ca="1" si="686"/>
        <v/>
      </c>
      <c r="DU174" t="str">
        <f t="shared" ca="1" si="687"/>
        <v/>
      </c>
      <c r="DV174" t="str">
        <f t="shared" ca="1" si="575"/>
        <v/>
      </c>
      <c r="DW174" t="str">
        <f t="shared" ca="1" si="688"/>
        <v/>
      </c>
      <c r="DX174" t="str">
        <f t="shared" ca="1" si="689"/>
        <v/>
      </c>
      <c r="DY174" t="str">
        <f t="shared" ca="1" si="690"/>
        <v/>
      </c>
      <c r="DZ174" t="str">
        <f t="shared" ca="1" si="691"/>
        <v/>
      </c>
      <c r="EA174" t="str">
        <f t="shared" ca="1" si="692"/>
        <v/>
      </c>
      <c r="EB174" t="str">
        <f t="shared" ca="1" si="693"/>
        <v/>
      </c>
      <c r="EC174" t="str">
        <f t="shared" ca="1" si="694"/>
        <v/>
      </c>
      <c r="ED174" t="str">
        <f t="shared" ca="1" si="695"/>
        <v/>
      </c>
      <c r="EE174" t="str">
        <f t="shared" ca="1" si="696"/>
        <v/>
      </c>
      <c r="EF174" t="str">
        <f t="shared" ca="1" si="697"/>
        <v/>
      </c>
      <c r="EG174" t="str">
        <f t="shared" ca="1" si="698"/>
        <v/>
      </c>
      <c r="EH174" t="str">
        <f t="shared" ca="1" si="699"/>
        <v/>
      </c>
      <c r="EI174" t="str">
        <f t="shared" ca="1" si="700"/>
        <v/>
      </c>
      <c r="EJ174" t="str">
        <f t="shared" ca="1" si="701"/>
        <v/>
      </c>
      <c r="EK174" t="str">
        <f t="shared" ca="1" si="702"/>
        <v/>
      </c>
      <c r="EL174" t="str">
        <f t="shared" ca="1" si="703"/>
        <v/>
      </c>
      <c r="EM174" t="str">
        <f t="shared" ca="1" si="704"/>
        <v/>
      </c>
      <c r="EN174" t="str">
        <f t="shared" ca="1" si="705"/>
        <v/>
      </c>
      <c r="EO174" t="str">
        <f t="shared" ca="1" si="706"/>
        <v/>
      </c>
      <c r="EP174" t="str">
        <f t="shared" ca="1" si="707"/>
        <v/>
      </c>
      <c r="EQ174" t="str">
        <f t="shared" ca="1" si="708"/>
        <v/>
      </c>
      <c r="ER174" t="str">
        <f t="shared" ca="1" si="709"/>
        <v/>
      </c>
      <c r="ES174" t="str">
        <f t="shared" ca="1" si="710"/>
        <v/>
      </c>
      <c r="ET174" t="str">
        <f t="shared" ca="1" si="711"/>
        <v/>
      </c>
      <c r="EU174" t="str">
        <f t="shared" ca="1" si="712"/>
        <v/>
      </c>
      <c r="EV174" t="str">
        <f t="shared" ca="1" si="713"/>
        <v/>
      </c>
      <c r="EW174" t="str">
        <f t="shared" ca="1" si="714"/>
        <v/>
      </c>
      <c r="EX174" t="str">
        <f t="shared" ca="1" si="715"/>
        <v/>
      </c>
      <c r="EY174" t="str">
        <f t="shared" ca="1" si="716"/>
        <v/>
      </c>
      <c r="EZ174" t="str">
        <f t="shared" ca="1" si="717"/>
        <v/>
      </c>
      <c r="FA174" t="str">
        <f t="shared" ca="1" si="718"/>
        <v/>
      </c>
      <c r="FB174" t="str">
        <f t="shared" ca="1" si="719"/>
        <v/>
      </c>
      <c r="FC174" t="str">
        <f t="shared" ca="1" si="720"/>
        <v/>
      </c>
      <c r="FD174" t="str">
        <f t="shared" ca="1" si="721"/>
        <v/>
      </c>
      <c r="FE174" t="str">
        <f t="shared" ca="1" si="722"/>
        <v/>
      </c>
      <c r="FF174" t="str">
        <f t="shared" ca="1" si="723"/>
        <v/>
      </c>
      <c r="FG174" t="str">
        <f t="shared" ca="1" si="724"/>
        <v/>
      </c>
      <c r="FH174" t="str">
        <f t="shared" ca="1" si="725"/>
        <v/>
      </c>
      <c r="FI174" t="str">
        <f t="shared" ca="1" si="726"/>
        <v/>
      </c>
      <c r="FJ174" t="str">
        <f t="shared" ca="1" si="727"/>
        <v/>
      </c>
      <c r="FK174" t="str">
        <f t="shared" ca="1" si="728"/>
        <v/>
      </c>
      <c r="FL174" t="str">
        <f t="shared" ca="1" si="729"/>
        <v/>
      </c>
      <c r="FM174" t="str">
        <f t="shared" ca="1" si="730"/>
        <v/>
      </c>
      <c r="FN174" t="str">
        <f t="shared" ca="1" si="731"/>
        <v/>
      </c>
      <c r="FO174" t="str">
        <f t="shared" ca="1" si="732"/>
        <v/>
      </c>
      <c r="FP174" t="str">
        <f t="shared" ca="1" si="733"/>
        <v/>
      </c>
      <c r="FQ174" t="str">
        <f t="shared" ca="1" si="734"/>
        <v/>
      </c>
      <c r="FR174" t="str">
        <f t="shared" ca="1" si="735"/>
        <v/>
      </c>
      <c r="FS174" t="str">
        <f t="shared" ca="1" si="736"/>
        <v/>
      </c>
      <c r="FT174" t="str">
        <f t="shared" ca="1" si="737"/>
        <v/>
      </c>
      <c r="FU174" t="str">
        <f t="shared" ca="1" si="738"/>
        <v/>
      </c>
      <c r="FV174" t="str">
        <f t="shared" ca="1" si="739"/>
        <v/>
      </c>
      <c r="FW174" t="str">
        <f t="shared" ca="1" si="740"/>
        <v/>
      </c>
      <c r="FX174" t="str">
        <f t="shared" ca="1" si="741"/>
        <v/>
      </c>
      <c r="FY174" t="str">
        <f t="shared" ca="1" si="742"/>
        <v/>
      </c>
      <c r="FZ174" t="str">
        <f t="shared" ca="1" si="743"/>
        <v/>
      </c>
      <c r="GA174" t="str">
        <f t="shared" ca="1" si="744"/>
        <v/>
      </c>
      <c r="GB174" t="str">
        <f t="shared" ca="1" si="745"/>
        <v/>
      </c>
      <c r="GC174" t="str">
        <f t="shared" ca="1" si="746"/>
        <v/>
      </c>
      <c r="GD174" t="str">
        <f t="shared" ca="1" si="747"/>
        <v/>
      </c>
      <c r="GE174" t="str">
        <f t="shared" ca="1" si="748"/>
        <v/>
      </c>
      <c r="GF174" t="str">
        <f t="shared" ca="1" si="749"/>
        <v/>
      </c>
      <c r="GG174" t="str">
        <f t="shared" ca="1" si="750"/>
        <v/>
      </c>
      <c r="GH174" t="str">
        <f t="shared" ca="1" si="751"/>
        <v/>
      </c>
      <c r="GI174" t="str">
        <f t="shared" ca="1" si="752"/>
        <v/>
      </c>
      <c r="GJ174" t="str">
        <f t="shared" ca="1" si="753"/>
        <v/>
      </c>
      <c r="GK174" t="str">
        <f t="shared" ca="1" si="754"/>
        <v/>
      </c>
      <c r="GL174" t="str">
        <f t="shared" ca="1" si="755"/>
        <v/>
      </c>
      <c r="GM174" t="str">
        <f t="shared" ca="1" si="756"/>
        <v/>
      </c>
      <c r="GN174" t="str">
        <f t="shared" ca="1" si="757"/>
        <v/>
      </c>
      <c r="GO174" t="str">
        <f t="shared" ca="1" si="758"/>
        <v/>
      </c>
      <c r="GP174" t="str">
        <f t="shared" ca="1" si="759"/>
        <v/>
      </c>
      <c r="GQ174" t="str">
        <f t="shared" ca="1" si="760"/>
        <v/>
      </c>
      <c r="GR174" t="str">
        <f t="shared" ca="1" si="761"/>
        <v/>
      </c>
      <c r="GS174" t="str">
        <f t="shared" ca="1" si="762"/>
        <v/>
      </c>
      <c r="GT174" t="str">
        <f t="shared" ca="1" si="763"/>
        <v/>
      </c>
      <c r="GU174" t="str">
        <f t="shared" ca="1" si="764"/>
        <v/>
      </c>
      <c r="GV174" t="str">
        <f t="shared" ca="1" si="765"/>
        <v/>
      </c>
      <c r="GW174" t="str">
        <f t="shared" ca="1" si="766"/>
        <v/>
      </c>
      <c r="GX174" t="str">
        <f t="shared" ca="1" si="767"/>
        <v/>
      </c>
      <c r="GY174" t="str">
        <f t="shared" ca="1" si="768"/>
        <v/>
      </c>
      <c r="GZ174" t="str">
        <f t="shared" ca="1" si="769"/>
        <v/>
      </c>
      <c r="HA174" t="str">
        <f t="shared" ca="1" si="770"/>
        <v/>
      </c>
      <c r="HB174" t="str">
        <f t="shared" ca="1" si="771"/>
        <v/>
      </c>
      <c r="HC174" t="str">
        <f t="shared" ca="1" si="772"/>
        <v/>
      </c>
      <c r="HD174" t="str">
        <f t="shared" ca="1" si="773"/>
        <v/>
      </c>
      <c r="HE174" t="str">
        <f t="shared" ca="1" si="774"/>
        <v/>
      </c>
      <c r="HF174" t="str">
        <f t="shared" ca="1" si="775"/>
        <v/>
      </c>
      <c r="HG174" t="str">
        <f t="shared" ca="1" si="776"/>
        <v/>
      </c>
      <c r="HH174" t="str">
        <f t="shared" ca="1" si="777"/>
        <v/>
      </c>
      <c r="HI174" t="str">
        <f t="shared" ca="1" si="778"/>
        <v/>
      </c>
      <c r="HJ174" t="str">
        <f t="shared" ca="1" si="779"/>
        <v/>
      </c>
      <c r="HK174" t="str">
        <f t="shared" ca="1" si="780"/>
        <v/>
      </c>
      <c r="HL174" t="str">
        <f t="shared" ca="1" si="781"/>
        <v/>
      </c>
      <c r="HM174" t="str">
        <f t="shared" ca="1" si="782"/>
        <v/>
      </c>
      <c r="HN174" t="str">
        <f t="shared" ca="1" si="783"/>
        <v/>
      </c>
      <c r="HO174" t="str">
        <f t="shared" ca="1" si="784"/>
        <v/>
      </c>
      <c r="HP174" t="str">
        <f t="shared" ca="1" si="785"/>
        <v/>
      </c>
      <c r="HQ174" t="str">
        <f t="shared" ca="1" si="786"/>
        <v/>
      </c>
      <c r="HR174" t="str">
        <f t="shared" ca="1" si="787"/>
        <v/>
      </c>
      <c r="HS174" t="str">
        <f t="shared" ca="1" si="788"/>
        <v/>
      </c>
      <c r="HT174" t="str">
        <f t="shared" ca="1" si="789"/>
        <v/>
      </c>
      <c r="HU174" t="str">
        <f t="shared" ca="1" si="790"/>
        <v/>
      </c>
      <c r="HV174" t="str">
        <f t="shared" ca="1" si="791"/>
        <v/>
      </c>
      <c r="HW174" t="str">
        <f t="shared" ca="1" si="792"/>
        <v/>
      </c>
      <c r="HX174" t="str">
        <f t="shared" ca="1" si="793"/>
        <v/>
      </c>
      <c r="HY174" t="str">
        <f t="shared" ca="1" si="794"/>
        <v/>
      </c>
      <c r="HZ174" t="str">
        <f t="shared" ca="1" si="795"/>
        <v/>
      </c>
      <c r="IA174" t="str">
        <f t="shared" ca="1" si="796"/>
        <v/>
      </c>
      <c r="IB174" t="str">
        <f t="shared" ca="1" si="797"/>
        <v/>
      </c>
      <c r="IC174" t="str">
        <f t="shared" ca="1" si="798"/>
        <v/>
      </c>
      <c r="ID174" t="str">
        <f t="shared" ca="1" si="799"/>
        <v/>
      </c>
      <c r="IE174" t="str">
        <f t="shared" ca="1" si="800"/>
        <v/>
      </c>
      <c r="IF174" t="str">
        <f t="shared" ca="1" si="801"/>
        <v/>
      </c>
      <c r="IG174" t="str">
        <f t="shared" ca="1" si="802"/>
        <v/>
      </c>
      <c r="IH174" t="str">
        <f t="shared" ca="1" si="803"/>
        <v/>
      </c>
      <c r="II174" t="str">
        <f t="shared" ca="1" si="804"/>
        <v/>
      </c>
      <c r="IJ174" t="str">
        <f t="shared" ca="1" si="805"/>
        <v/>
      </c>
      <c r="IK174" t="str">
        <f t="shared" ca="1" si="806"/>
        <v/>
      </c>
      <c r="IL174" t="str">
        <f t="shared" ca="1" si="807"/>
        <v/>
      </c>
      <c r="IM174" t="str">
        <f t="shared" ca="1" si="808"/>
        <v/>
      </c>
      <c r="IN174" t="str">
        <f t="shared" ca="1" si="809"/>
        <v/>
      </c>
      <c r="IO174" t="str">
        <f t="shared" ca="1" si="810"/>
        <v/>
      </c>
      <c r="IP174" t="str">
        <f t="shared" ca="1" si="811"/>
        <v/>
      </c>
      <c r="IQ174" t="str">
        <f t="shared" ca="1" si="812"/>
        <v/>
      </c>
      <c r="IR174" t="str">
        <f t="shared" ca="1" si="813"/>
        <v/>
      </c>
      <c r="IS174" t="str">
        <f t="shared" ca="1" si="814"/>
        <v/>
      </c>
      <c r="IT174" t="str">
        <f t="shared" ca="1" si="815"/>
        <v/>
      </c>
      <c r="IU174" t="str">
        <f t="shared" ca="1" si="816"/>
        <v/>
      </c>
      <c r="IV174" t="str">
        <f t="shared" ca="1" si="817"/>
        <v/>
      </c>
      <c r="IW174" t="str">
        <f t="shared" ca="1" si="818"/>
        <v/>
      </c>
      <c r="IX174" t="str">
        <f t="shared" ca="1" si="819"/>
        <v/>
      </c>
      <c r="IY174" t="str">
        <f t="shared" ca="1" si="820"/>
        <v/>
      </c>
      <c r="IZ174" t="str">
        <f t="shared" ca="1" si="821"/>
        <v/>
      </c>
      <c r="JA174" t="str">
        <f t="shared" ca="1" si="822"/>
        <v/>
      </c>
      <c r="JB174" t="str">
        <f t="shared" ca="1" si="823"/>
        <v/>
      </c>
      <c r="JC174" t="str">
        <f t="shared" ca="1" si="824"/>
        <v/>
      </c>
      <c r="JD174" t="str">
        <f t="shared" ca="1" si="825"/>
        <v/>
      </c>
      <c r="JE174" t="str">
        <f t="shared" ca="1" si="826"/>
        <v/>
      </c>
      <c r="JF174" t="str">
        <f t="shared" ca="1" si="827"/>
        <v/>
      </c>
      <c r="JG174" t="str">
        <f t="shared" ca="1" si="828"/>
        <v/>
      </c>
      <c r="JH174" t="str">
        <f t="shared" ca="1" si="829"/>
        <v/>
      </c>
      <c r="JI174" t="str">
        <f t="shared" ca="1" si="830"/>
        <v/>
      </c>
      <c r="JJ174" t="str">
        <f t="shared" ca="1" si="831"/>
        <v/>
      </c>
      <c r="JK174" t="str">
        <f t="shared" ca="1" si="832"/>
        <v/>
      </c>
      <c r="JL174" t="str">
        <f t="shared" ca="1" si="833"/>
        <v/>
      </c>
      <c r="JM174" t="str">
        <f t="shared" ca="1" si="834"/>
        <v/>
      </c>
      <c r="JN174" t="str">
        <f t="shared" ca="1" si="835"/>
        <v/>
      </c>
      <c r="JO174" t="str">
        <f t="shared" ca="1" si="836"/>
        <v/>
      </c>
      <c r="JP174" t="str">
        <f t="shared" ca="1" si="837"/>
        <v/>
      </c>
      <c r="JQ174" t="str">
        <f t="shared" ca="1" si="838"/>
        <v/>
      </c>
      <c r="JR174" t="str">
        <f t="shared" ca="1" si="839"/>
        <v/>
      </c>
      <c r="JS174" t="str">
        <f t="shared" ca="1" si="840"/>
        <v/>
      </c>
      <c r="JT174" t="str">
        <f t="shared" ca="1" si="841"/>
        <v/>
      </c>
      <c r="JU174" t="str">
        <f t="shared" ca="1" si="842"/>
        <v/>
      </c>
    </row>
    <row r="175" spans="1:281" x14ac:dyDescent="0.25">
      <c r="A175">
        <f t="shared" si="843"/>
        <v>174</v>
      </c>
      <c r="B175" t="str">
        <f t="shared" ca="1" si="572"/>
        <v/>
      </c>
      <c r="C175">
        <v>7</v>
      </c>
      <c r="D175">
        <f t="shared" si="576"/>
        <v>174</v>
      </c>
      <c r="E175">
        <f t="shared" si="577"/>
        <v>24</v>
      </c>
      <c r="F175">
        <f ca="1">COUNT((AD175,AP175,BB175,BN175,BZ175,CL175,CX175,DJ175,DV175,EH175,ET175,FF175,FR175,GD175,GP175,HB175,HN175,HZ175,IL175,IX175,JJ175,JV175,KH175,KT175,LF175,LR175))</f>
        <v>0</v>
      </c>
      <c r="G175">
        <f t="shared" ca="1" si="578"/>
        <v>0</v>
      </c>
      <c r="H175">
        <f t="shared" ca="1" si="579"/>
        <v>0</v>
      </c>
      <c r="I175">
        <f t="shared" ca="1" si="573"/>
        <v>0</v>
      </c>
      <c r="J175">
        <f t="shared" ca="1" si="580"/>
        <v>0</v>
      </c>
      <c r="K175">
        <f t="shared" ca="1" si="581"/>
        <v>-1</v>
      </c>
      <c r="L175">
        <f t="shared" ca="1" si="844"/>
        <v>9</v>
      </c>
      <c r="M175">
        <f t="shared" ca="1" si="582"/>
        <v>0</v>
      </c>
      <c r="N175">
        <f t="shared" ca="1" si="845"/>
        <v>65</v>
      </c>
      <c r="O175">
        <f t="shared" ca="1" si="583"/>
        <v>-1</v>
      </c>
      <c r="P175">
        <f t="shared" ca="1" si="846"/>
        <v>9</v>
      </c>
      <c r="Q175">
        <f t="shared" ca="1" si="584"/>
        <v>0</v>
      </c>
      <c r="R175">
        <f t="shared" ca="1" si="585"/>
        <v>0</v>
      </c>
      <c r="S175">
        <f t="shared" ca="1" si="586"/>
        <v>0</v>
      </c>
      <c r="T175">
        <f t="shared" ca="1" si="587"/>
        <v>0</v>
      </c>
      <c r="U175" t="str">
        <f t="shared" ca="1" si="574"/>
        <v>999999999999</v>
      </c>
      <c r="V175">
        <f t="shared" ca="1" si="847"/>
        <v>0</v>
      </c>
      <c r="W175">
        <f t="shared" si="588"/>
        <v>174</v>
      </c>
      <c r="X175" t="e">
        <f t="shared" ca="1" si="848"/>
        <v>#N/A</v>
      </c>
      <c r="Y175">
        <f t="shared" ca="1" si="589"/>
        <v>0</v>
      </c>
      <c r="Z175" t="str">
        <f t="shared" ca="1" si="590"/>
        <v>999zz</v>
      </c>
      <c r="AA175">
        <f t="shared" ca="1" si="849"/>
        <v>350</v>
      </c>
      <c r="AB175">
        <f t="shared" si="591"/>
        <v>174</v>
      </c>
      <c r="AC175" t="e">
        <f t="shared" ca="1" si="850"/>
        <v>#N/A</v>
      </c>
      <c r="AD175" t="str">
        <f t="shared" ca="1" si="592"/>
        <v/>
      </c>
      <c r="AE175" t="str">
        <f t="shared" ca="1" si="593"/>
        <v/>
      </c>
      <c r="AF175" t="str">
        <f t="shared" ca="1" si="594"/>
        <v/>
      </c>
      <c r="AG175" t="str">
        <f t="shared" ca="1" si="595"/>
        <v/>
      </c>
      <c r="AH175" t="str">
        <f t="shared" ca="1" si="596"/>
        <v/>
      </c>
      <c r="AI175" t="str">
        <f t="shared" ca="1" si="597"/>
        <v/>
      </c>
      <c r="AJ175" t="str">
        <f t="shared" ca="1" si="598"/>
        <v/>
      </c>
      <c r="AK175" t="str">
        <f t="shared" ca="1" si="599"/>
        <v/>
      </c>
      <c r="AL175" t="str">
        <f t="shared" ca="1" si="600"/>
        <v/>
      </c>
      <c r="AM175" t="str">
        <f t="shared" ca="1" si="601"/>
        <v/>
      </c>
      <c r="AN175" t="str">
        <f t="shared" ca="1" si="602"/>
        <v/>
      </c>
      <c r="AO175" t="str">
        <f t="shared" ca="1" si="603"/>
        <v/>
      </c>
      <c r="AP175" t="str">
        <f t="shared" ca="1" si="604"/>
        <v/>
      </c>
      <c r="AQ175" t="str">
        <f t="shared" ca="1" si="605"/>
        <v/>
      </c>
      <c r="AR175" t="str">
        <f t="shared" ca="1" si="606"/>
        <v/>
      </c>
      <c r="AS175" t="str">
        <f t="shared" ca="1" si="607"/>
        <v/>
      </c>
      <c r="AT175" t="str">
        <f t="shared" ca="1" si="608"/>
        <v/>
      </c>
      <c r="AU175" t="str">
        <f t="shared" ca="1" si="609"/>
        <v/>
      </c>
      <c r="AV175" t="str">
        <f t="shared" ca="1" si="610"/>
        <v/>
      </c>
      <c r="AW175" t="str">
        <f t="shared" ca="1" si="611"/>
        <v/>
      </c>
      <c r="AX175" t="str">
        <f t="shared" ca="1" si="612"/>
        <v/>
      </c>
      <c r="AY175" t="str">
        <f t="shared" ca="1" si="613"/>
        <v/>
      </c>
      <c r="AZ175" t="str">
        <f t="shared" ca="1" si="614"/>
        <v/>
      </c>
      <c r="BA175" t="str">
        <f t="shared" ca="1" si="615"/>
        <v/>
      </c>
      <c r="BB175" t="str">
        <f t="shared" ca="1" si="616"/>
        <v/>
      </c>
      <c r="BC175" t="str">
        <f t="shared" ca="1" si="617"/>
        <v/>
      </c>
      <c r="BD175" t="str">
        <f t="shared" ca="1" si="618"/>
        <v/>
      </c>
      <c r="BE175" t="str">
        <f t="shared" ca="1" si="619"/>
        <v/>
      </c>
      <c r="BF175" t="str">
        <f t="shared" ca="1" si="620"/>
        <v/>
      </c>
      <c r="BG175" t="str">
        <f t="shared" ca="1" si="621"/>
        <v/>
      </c>
      <c r="BH175" t="str">
        <f t="shared" ca="1" si="622"/>
        <v/>
      </c>
      <c r="BI175" t="str">
        <f t="shared" ca="1" si="623"/>
        <v/>
      </c>
      <c r="BJ175" t="str">
        <f t="shared" ca="1" si="624"/>
        <v/>
      </c>
      <c r="BK175" t="str">
        <f t="shared" ca="1" si="625"/>
        <v/>
      </c>
      <c r="BL175" t="str">
        <f t="shared" ca="1" si="626"/>
        <v/>
      </c>
      <c r="BM175" t="str">
        <f t="shared" ca="1" si="627"/>
        <v/>
      </c>
      <c r="BN175" t="str">
        <f t="shared" ca="1" si="628"/>
        <v/>
      </c>
      <c r="BO175" t="str">
        <f t="shared" ca="1" si="629"/>
        <v/>
      </c>
      <c r="BP175" t="str">
        <f t="shared" ca="1" si="630"/>
        <v/>
      </c>
      <c r="BQ175" t="str">
        <f t="shared" ca="1" si="631"/>
        <v/>
      </c>
      <c r="BR175" t="str">
        <f t="shared" ca="1" si="632"/>
        <v/>
      </c>
      <c r="BS175" t="str">
        <f t="shared" ca="1" si="633"/>
        <v/>
      </c>
      <c r="BT175" t="str">
        <f t="shared" ca="1" si="634"/>
        <v/>
      </c>
      <c r="BU175" t="str">
        <f t="shared" ca="1" si="635"/>
        <v/>
      </c>
      <c r="BV175" t="str">
        <f t="shared" ca="1" si="636"/>
        <v/>
      </c>
      <c r="BW175" t="str">
        <f t="shared" ca="1" si="637"/>
        <v/>
      </c>
      <c r="BX175" t="str">
        <f t="shared" ca="1" si="638"/>
        <v/>
      </c>
      <c r="BY175" t="str">
        <f t="shared" ca="1" si="639"/>
        <v/>
      </c>
      <c r="BZ175" t="str">
        <f t="shared" ca="1" si="640"/>
        <v/>
      </c>
      <c r="CA175" t="str">
        <f t="shared" ca="1" si="641"/>
        <v/>
      </c>
      <c r="CB175" t="str">
        <f t="shared" ca="1" si="642"/>
        <v/>
      </c>
      <c r="CC175" t="str">
        <f t="shared" ca="1" si="643"/>
        <v/>
      </c>
      <c r="CD175" t="str">
        <f t="shared" ca="1" si="644"/>
        <v/>
      </c>
      <c r="CE175" t="str">
        <f t="shared" ca="1" si="645"/>
        <v/>
      </c>
      <c r="CF175" t="str">
        <f t="shared" ca="1" si="646"/>
        <v/>
      </c>
      <c r="CG175" t="str">
        <f t="shared" ca="1" si="647"/>
        <v/>
      </c>
      <c r="CH175" t="str">
        <f t="shared" ca="1" si="648"/>
        <v/>
      </c>
      <c r="CI175" t="str">
        <f t="shared" ca="1" si="649"/>
        <v/>
      </c>
      <c r="CJ175" t="str">
        <f t="shared" ca="1" si="650"/>
        <v/>
      </c>
      <c r="CK175" t="str">
        <f t="shared" ca="1" si="651"/>
        <v/>
      </c>
      <c r="CL175" t="str">
        <f t="shared" ca="1" si="652"/>
        <v/>
      </c>
      <c r="CM175" t="str">
        <f t="shared" ca="1" si="653"/>
        <v/>
      </c>
      <c r="CN175" t="str">
        <f t="shared" ca="1" si="654"/>
        <v/>
      </c>
      <c r="CO175" t="str">
        <f t="shared" ca="1" si="655"/>
        <v/>
      </c>
      <c r="CP175" t="str">
        <f t="shared" ca="1" si="656"/>
        <v/>
      </c>
      <c r="CQ175" t="str">
        <f t="shared" ca="1" si="657"/>
        <v/>
      </c>
      <c r="CR175" t="str">
        <f t="shared" ca="1" si="658"/>
        <v/>
      </c>
      <c r="CS175" t="str">
        <f t="shared" ca="1" si="659"/>
        <v/>
      </c>
      <c r="CT175" t="str">
        <f t="shared" ca="1" si="660"/>
        <v/>
      </c>
      <c r="CU175" t="str">
        <f t="shared" ca="1" si="661"/>
        <v/>
      </c>
      <c r="CV175" t="str">
        <f t="shared" ca="1" si="662"/>
        <v/>
      </c>
      <c r="CW175" t="str">
        <f t="shared" ca="1" si="663"/>
        <v/>
      </c>
      <c r="CX175" t="str">
        <f t="shared" ca="1" si="664"/>
        <v/>
      </c>
      <c r="CY175" t="str">
        <f t="shared" ca="1" si="665"/>
        <v/>
      </c>
      <c r="CZ175" t="str">
        <f t="shared" ca="1" si="666"/>
        <v/>
      </c>
      <c r="DA175" t="str">
        <f t="shared" ca="1" si="667"/>
        <v/>
      </c>
      <c r="DB175" t="str">
        <f t="shared" ca="1" si="668"/>
        <v/>
      </c>
      <c r="DC175" t="str">
        <f t="shared" ca="1" si="669"/>
        <v/>
      </c>
      <c r="DD175" t="str">
        <f t="shared" ca="1" si="670"/>
        <v/>
      </c>
      <c r="DE175" t="str">
        <f t="shared" ca="1" si="671"/>
        <v/>
      </c>
      <c r="DF175" t="str">
        <f t="shared" ca="1" si="672"/>
        <v/>
      </c>
      <c r="DG175" t="str">
        <f t="shared" ca="1" si="673"/>
        <v/>
      </c>
      <c r="DH175" t="str">
        <f t="shared" ca="1" si="674"/>
        <v/>
      </c>
      <c r="DI175" t="str">
        <f t="shared" ca="1" si="675"/>
        <v/>
      </c>
      <c r="DJ175" t="str">
        <f t="shared" ca="1" si="676"/>
        <v/>
      </c>
      <c r="DK175" t="str">
        <f t="shared" ca="1" si="677"/>
        <v/>
      </c>
      <c r="DL175" t="str">
        <f t="shared" ca="1" si="678"/>
        <v/>
      </c>
      <c r="DM175" t="str">
        <f t="shared" ca="1" si="679"/>
        <v/>
      </c>
      <c r="DN175" t="str">
        <f t="shared" ca="1" si="680"/>
        <v/>
      </c>
      <c r="DO175" t="str">
        <f t="shared" ca="1" si="681"/>
        <v/>
      </c>
      <c r="DP175" t="str">
        <f t="shared" ca="1" si="682"/>
        <v/>
      </c>
      <c r="DQ175" t="str">
        <f t="shared" ca="1" si="683"/>
        <v/>
      </c>
      <c r="DR175" t="str">
        <f t="shared" ca="1" si="684"/>
        <v/>
      </c>
      <c r="DS175" t="str">
        <f t="shared" ca="1" si="685"/>
        <v/>
      </c>
      <c r="DT175" t="str">
        <f t="shared" ca="1" si="686"/>
        <v/>
      </c>
      <c r="DU175" t="str">
        <f t="shared" ca="1" si="687"/>
        <v/>
      </c>
      <c r="DV175" t="str">
        <f t="shared" ca="1" si="575"/>
        <v/>
      </c>
      <c r="DW175" t="str">
        <f t="shared" ca="1" si="688"/>
        <v/>
      </c>
      <c r="DX175" t="str">
        <f t="shared" ca="1" si="689"/>
        <v/>
      </c>
      <c r="DY175" t="str">
        <f t="shared" ca="1" si="690"/>
        <v/>
      </c>
      <c r="DZ175" t="str">
        <f t="shared" ca="1" si="691"/>
        <v/>
      </c>
      <c r="EA175" t="str">
        <f t="shared" ca="1" si="692"/>
        <v/>
      </c>
      <c r="EB175" t="str">
        <f t="shared" ca="1" si="693"/>
        <v/>
      </c>
      <c r="EC175" t="str">
        <f t="shared" ca="1" si="694"/>
        <v/>
      </c>
      <c r="ED175" t="str">
        <f t="shared" ca="1" si="695"/>
        <v/>
      </c>
      <c r="EE175" t="str">
        <f t="shared" ca="1" si="696"/>
        <v/>
      </c>
      <c r="EF175" t="str">
        <f t="shared" ca="1" si="697"/>
        <v/>
      </c>
      <c r="EG175" t="str">
        <f t="shared" ca="1" si="698"/>
        <v/>
      </c>
      <c r="EH175" t="str">
        <f t="shared" ca="1" si="699"/>
        <v/>
      </c>
      <c r="EI175" t="str">
        <f t="shared" ca="1" si="700"/>
        <v/>
      </c>
      <c r="EJ175" t="str">
        <f t="shared" ca="1" si="701"/>
        <v/>
      </c>
      <c r="EK175" t="str">
        <f t="shared" ca="1" si="702"/>
        <v/>
      </c>
      <c r="EL175" t="str">
        <f t="shared" ca="1" si="703"/>
        <v/>
      </c>
      <c r="EM175" t="str">
        <f t="shared" ca="1" si="704"/>
        <v/>
      </c>
      <c r="EN175" t="str">
        <f t="shared" ca="1" si="705"/>
        <v/>
      </c>
      <c r="EO175" t="str">
        <f t="shared" ca="1" si="706"/>
        <v/>
      </c>
      <c r="EP175" t="str">
        <f t="shared" ca="1" si="707"/>
        <v/>
      </c>
      <c r="EQ175" t="str">
        <f t="shared" ca="1" si="708"/>
        <v/>
      </c>
      <c r="ER175" t="str">
        <f t="shared" ca="1" si="709"/>
        <v/>
      </c>
      <c r="ES175" t="str">
        <f t="shared" ca="1" si="710"/>
        <v/>
      </c>
      <c r="ET175" t="str">
        <f t="shared" ca="1" si="711"/>
        <v/>
      </c>
      <c r="EU175" t="str">
        <f t="shared" ca="1" si="712"/>
        <v/>
      </c>
      <c r="EV175" t="str">
        <f t="shared" ca="1" si="713"/>
        <v/>
      </c>
      <c r="EW175" t="str">
        <f t="shared" ca="1" si="714"/>
        <v/>
      </c>
      <c r="EX175" t="str">
        <f t="shared" ca="1" si="715"/>
        <v/>
      </c>
      <c r="EY175" t="str">
        <f t="shared" ca="1" si="716"/>
        <v/>
      </c>
      <c r="EZ175" t="str">
        <f t="shared" ca="1" si="717"/>
        <v/>
      </c>
      <c r="FA175" t="str">
        <f t="shared" ca="1" si="718"/>
        <v/>
      </c>
      <c r="FB175" t="str">
        <f t="shared" ca="1" si="719"/>
        <v/>
      </c>
      <c r="FC175" t="str">
        <f t="shared" ca="1" si="720"/>
        <v/>
      </c>
      <c r="FD175" t="str">
        <f t="shared" ca="1" si="721"/>
        <v/>
      </c>
      <c r="FE175" t="str">
        <f t="shared" ca="1" si="722"/>
        <v/>
      </c>
      <c r="FF175" t="str">
        <f t="shared" ca="1" si="723"/>
        <v/>
      </c>
      <c r="FG175" t="str">
        <f t="shared" ca="1" si="724"/>
        <v/>
      </c>
      <c r="FH175" t="str">
        <f t="shared" ca="1" si="725"/>
        <v/>
      </c>
      <c r="FI175" t="str">
        <f t="shared" ca="1" si="726"/>
        <v/>
      </c>
      <c r="FJ175" t="str">
        <f t="shared" ca="1" si="727"/>
        <v/>
      </c>
      <c r="FK175" t="str">
        <f t="shared" ca="1" si="728"/>
        <v/>
      </c>
      <c r="FL175" t="str">
        <f t="shared" ca="1" si="729"/>
        <v/>
      </c>
      <c r="FM175" t="str">
        <f t="shared" ca="1" si="730"/>
        <v/>
      </c>
      <c r="FN175" t="str">
        <f t="shared" ca="1" si="731"/>
        <v/>
      </c>
      <c r="FO175" t="str">
        <f t="shared" ca="1" si="732"/>
        <v/>
      </c>
      <c r="FP175" t="str">
        <f t="shared" ca="1" si="733"/>
        <v/>
      </c>
      <c r="FQ175" t="str">
        <f t="shared" ca="1" si="734"/>
        <v/>
      </c>
      <c r="FR175" t="str">
        <f t="shared" ca="1" si="735"/>
        <v/>
      </c>
      <c r="FS175" t="str">
        <f t="shared" ca="1" si="736"/>
        <v/>
      </c>
      <c r="FT175" t="str">
        <f t="shared" ca="1" si="737"/>
        <v/>
      </c>
      <c r="FU175" t="str">
        <f t="shared" ca="1" si="738"/>
        <v/>
      </c>
      <c r="FV175" t="str">
        <f t="shared" ca="1" si="739"/>
        <v/>
      </c>
      <c r="FW175" t="str">
        <f t="shared" ca="1" si="740"/>
        <v/>
      </c>
      <c r="FX175" t="str">
        <f t="shared" ca="1" si="741"/>
        <v/>
      </c>
      <c r="FY175" t="str">
        <f t="shared" ca="1" si="742"/>
        <v/>
      </c>
      <c r="FZ175" t="str">
        <f t="shared" ca="1" si="743"/>
        <v/>
      </c>
      <c r="GA175" t="str">
        <f t="shared" ca="1" si="744"/>
        <v/>
      </c>
      <c r="GB175" t="str">
        <f t="shared" ca="1" si="745"/>
        <v/>
      </c>
      <c r="GC175" t="str">
        <f t="shared" ca="1" si="746"/>
        <v/>
      </c>
      <c r="GD175" t="str">
        <f t="shared" ca="1" si="747"/>
        <v/>
      </c>
      <c r="GE175" t="str">
        <f t="shared" ca="1" si="748"/>
        <v/>
      </c>
      <c r="GF175" t="str">
        <f t="shared" ca="1" si="749"/>
        <v/>
      </c>
      <c r="GG175" t="str">
        <f t="shared" ca="1" si="750"/>
        <v/>
      </c>
      <c r="GH175" t="str">
        <f t="shared" ca="1" si="751"/>
        <v/>
      </c>
      <c r="GI175" t="str">
        <f t="shared" ca="1" si="752"/>
        <v/>
      </c>
      <c r="GJ175" t="str">
        <f t="shared" ca="1" si="753"/>
        <v/>
      </c>
      <c r="GK175" t="str">
        <f t="shared" ca="1" si="754"/>
        <v/>
      </c>
      <c r="GL175" t="str">
        <f t="shared" ca="1" si="755"/>
        <v/>
      </c>
      <c r="GM175" t="str">
        <f t="shared" ca="1" si="756"/>
        <v/>
      </c>
      <c r="GN175" t="str">
        <f t="shared" ca="1" si="757"/>
        <v/>
      </c>
      <c r="GO175" t="str">
        <f t="shared" ca="1" si="758"/>
        <v/>
      </c>
      <c r="GP175" t="str">
        <f t="shared" ca="1" si="759"/>
        <v/>
      </c>
      <c r="GQ175" t="str">
        <f t="shared" ca="1" si="760"/>
        <v/>
      </c>
      <c r="GR175" t="str">
        <f t="shared" ca="1" si="761"/>
        <v/>
      </c>
      <c r="GS175" t="str">
        <f t="shared" ca="1" si="762"/>
        <v/>
      </c>
      <c r="GT175" t="str">
        <f t="shared" ca="1" si="763"/>
        <v/>
      </c>
      <c r="GU175" t="str">
        <f t="shared" ca="1" si="764"/>
        <v/>
      </c>
      <c r="GV175" t="str">
        <f t="shared" ca="1" si="765"/>
        <v/>
      </c>
      <c r="GW175" t="str">
        <f t="shared" ca="1" si="766"/>
        <v/>
      </c>
      <c r="GX175" t="str">
        <f t="shared" ca="1" si="767"/>
        <v/>
      </c>
      <c r="GY175" t="str">
        <f t="shared" ca="1" si="768"/>
        <v/>
      </c>
      <c r="GZ175" t="str">
        <f t="shared" ca="1" si="769"/>
        <v/>
      </c>
      <c r="HA175" t="str">
        <f t="shared" ca="1" si="770"/>
        <v/>
      </c>
      <c r="HB175" t="str">
        <f t="shared" ca="1" si="771"/>
        <v/>
      </c>
      <c r="HC175" t="str">
        <f t="shared" ca="1" si="772"/>
        <v/>
      </c>
      <c r="HD175" t="str">
        <f t="shared" ca="1" si="773"/>
        <v/>
      </c>
      <c r="HE175" t="str">
        <f t="shared" ca="1" si="774"/>
        <v/>
      </c>
      <c r="HF175" t="str">
        <f t="shared" ca="1" si="775"/>
        <v/>
      </c>
      <c r="HG175" t="str">
        <f t="shared" ca="1" si="776"/>
        <v/>
      </c>
      <c r="HH175" t="str">
        <f t="shared" ca="1" si="777"/>
        <v/>
      </c>
      <c r="HI175" t="str">
        <f t="shared" ca="1" si="778"/>
        <v/>
      </c>
      <c r="HJ175" t="str">
        <f t="shared" ca="1" si="779"/>
        <v/>
      </c>
      <c r="HK175" t="str">
        <f t="shared" ca="1" si="780"/>
        <v/>
      </c>
      <c r="HL175" t="str">
        <f t="shared" ca="1" si="781"/>
        <v/>
      </c>
      <c r="HM175" t="str">
        <f t="shared" ca="1" si="782"/>
        <v/>
      </c>
      <c r="HN175" t="str">
        <f t="shared" ca="1" si="783"/>
        <v/>
      </c>
      <c r="HO175" t="str">
        <f t="shared" ca="1" si="784"/>
        <v/>
      </c>
      <c r="HP175" t="str">
        <f t="shared" ca="1" si="785"/>
        <v/>
      </c>
      <c r="HQ175" t="str">
        <f t="shared" ca="1" si="786"/>
        <v/>
      </c>
      <c r="HR175" t="str">
        <f t="shared" ca="1" si="787"/>
        <v/>
      </c>
      <c r="HS175" t="str">
        <f t="shared" ca="1" si="788"/>
        <v/>
      </c>
      <c r="HT175" t="str">
        <f t="shared" ca="1" si="789"/>
        <v/>
      </c>
      <c r="HU175" t="str">
        <f t="shared" ca="1" si="790"/>
        <v/>
      </c>
      <c r="HV175" t="str">
        <f t="shared" ca="1" si="791"/>
        <v/>
      </c>
      <c r="HW175" t="str">
        <f t="shared" ca="1" si="792"/>
        <v/>
      </c>
      <c r="HX175" t="str">
        <f t="shared" ca="1" si="793"/>
        <v/>
      </c>
      <c r="HY175" t="str">
        <f t="shared" ca="1" si="794"/>
        <v/>
      </c>
      <c r="HZ175" t="str">
        <f t="shared" ca="1" si="795"/>
        <v/>
      </c>
      <c r="IA175" t="str">
        <f t="shared" ca="1" si="796"/>
        <v/>
      </c>
      <c r="IB175" t="str">
        <f t="shared" ca="1" si="797"/>
        <v/>
      </c>
      <c r="IC175" t="str">
        <f t="shared" ca="1" si="798"/>
        <v/>
      </c>
      <c r="ID175" t="str">
        <f t="shared" ca="1" si="799"/>
        <v/>
      </c>
      <c r="IE175" t="str">
        <f t="shared" ca="1" si="800"/>
        <v/>
      </c>
      <c r="IF175" t="str">
        <f t="shared" ca="1" si="801"/>
        <v/>
      </c>
      <c r="IG175" t="str">
        <f t="shared" ca="1" si="802"/>
        <v/>
      </c>
      <c r="IH175" t="str">
        <f t="shared" ca="1" si="803"/>
        <v/>
      </c>
      <c r="II175" t="str">
        <f t="shared" ca="1" si="804"/>
        <v/>
      </c>
      <c r="IJ175" t="str">
        <f t="shared" ca="1" si="805"/>
        <v/>
      </c>
      <c r="IK175" t="str">
        <f t="shared" ca="1" si="806"/>
        <v/>
      </c>
      <c r="IL175" t="str">
        <f t="shared" ca="1" si="807"/>
        <v/>
      </c>
      <c r="IM175" t="str">
        <f t="shared" ca="1" si="808"/>
        <v/>
      </c>
      <c r="IN175" t="str">
        <f t="shared" ca="1" si="809"/>
        <v/>
      </c>
      <c r="IO175" t="str">
        <f t="shared" ca="1" si="810"/>
        <v/>
      </c>
      <c r="IP175" t="str">
        <f t="shared" ca="1" si="811"/>
        <v/>
      </c>
      <c r="IQ175" t="str">
        <f t="shared" ca="1" si="812"/>
        <v/>
      </c>
      <c r="IR175" t="str">
        <f t="shared" ca="1" si="813"/>
        <v/>
      </c>
      <c r="IS175" t="str">
        <f t="shared" ca="1" si="814"/>
        <v/>
      </c>
      <c r="IT175" t="str">
        <f t="shared" ca="1" si="815"/>
        <v/>
      </c>
      <c r="IU175" t="str">
        <f t="shared" ca="1" si="816"/>
        <v/>
      </c>
      <c r="IV175" t="str">
        <f t="shared" ca="1" si="817"/>
        <v/>
      </c>
      <c r="IW175" t="str">
        <f t="shared" ca="1" si="818"/>
        <v/>
      </c>
      <c r="IX175" t="str">
        <f t="shared" ca="1" si="819"/>
        <v/>
      </c>
      <c r="IY175" t="str">
        <f t="shared" ca="1" si="820"/>
        <v/>
      </c>
      <c r="IZ175" t="str">
        <f t="shared" ca="1" si="821"/>
        <v/>
      </c>
      <c r="JA175" t="str">
        <f t="shared" ca="1" si="822"/>
        <v/>
      </c>
      <c r="JB175" t="str">
        <f t="shared" ca="1" si="823"/>
        <v/>
      </c>
      <c r="JC175" t="str">
        <f t="shared" ca="1" si="824"/>
        <v/>
      </c>
      <c r="JD175" t="str">
        <f t="shared" ca="1" si="825"/>
        <v/>
      </c>
      <c r="JE175" t="str">
        <f t="shared" ca="1" si="826"/>
        <v/>
      </c>
      <c r="JF175" t="str">
        <f t="shared" ca="1" si="827"/>
        <v/>
      </c>
      <c r="JG175" t="str">
        <f t="shared" ca="1" si="828"/>
        <v/>
      </c>
      <c r="JH175" t="str">
        <f t="shared" ca="1" si="829"/>
        <v/>
      </c>
      <c r="JI175" t="str">
        <f t="shared" ca="1" si="830"/>
        <v/>
      </c>
      <c r="JJ175" t="str">
        <f t="shared" ca="1" si="831"/>
        <v/>
      </c>
      <c r="JK175" t="str">
        <f t="shared" ca="1" si="832"/>
        <v/>
      </c>
      <c r="JL175" t="str">
        <f t="shared" ca="1" si="833"/>
        <v/>
      </c>
      <c r="JM175" t="str">
        <f t="shared" ca="1" si="834"/>
        <v/>
      </c>
      <c r="JN175" t="str">
        <f t="shared" ca="1" si="835"/>
        <v/>
      </c>
      <c r="JO175" t="str">
        <f t="shared" ca="1" si="836"/>
        <v/>
      </c>
      <c r="JP175" t="str">
        <f t="shared" ca="1" si="837"/>
        <v/>
      </c>
      <c r="JQ175" t="str">
        <f t="shared" ca="1" si="838"/>
        <v/>
      </c>
      <c r="JR175" t="str">
        <f t="shared" ca="1" si="839"/>
        <v/>
      </c>
      <c r="JS175" t="str">
        <f t="shared" ca="1" si="840"/>
        <v/>
      </c>
      <c r="JT175" t="str">
        <f t="shared" ca="1" si="841"/>
        <v/>
      </c>
      <c r="JU175" t="str">
        <f t="shared" ca="1" si="842"/>
        <v/>
      </c>
    </row>
    <row r="176" spans="1:281" x14ac:dyDescent="0.25">
      <c r="A176">
        <f t="shared" si="843"/>
        <v>175</v>
      </c>
      <c r="B176" t="str">
        <f t="shared" ca="1" si="572"/>
        <v/>
      </c>
      <c r="C176">
        <v>7</v>
      </c>
      <c r="D176">
        <f t="shared" si="576"/>
        <v>175</v>
      </c>
      <c r="E176">
        <f t="shared" si="577"/>
        <v>25</v>
      </c>
      <c r="F176">
        <f ca="1">COUNT((AD176,AP176,BB176,BN176,BZ176,CL176,CX176,DJ176,DV176,EH176,ET176,FF176,FR176,GD176,GP176,HB176,HN176,HZ176,IL176,IX176,JJ176,JV176,KH176,KT176,LF176,LR176))</f>
        <v>0</v>
      </c>
      <c r="G176">
        <f t="shared" ca="1" si="578"/>
        <v>0</v>
      </c>
      <c r="H176">
        <f t="shared" ca="1" si="579"/>
        <v>0</v>
      </c>
      <c r="I176">
        <f t="shared" ca="1" si="573"/>
        <v>0</v>
      </c>
      <c r="J176">
        <f t="shared" ca="1" si="580"/>
        <v>0</v>
      </c>
      <c r="K176">
        <f t="shared" ca="1" si="581"/>
        <v>-1</v>
      </c>
      <c r="L176">
        <f t="shared" ca="1" si="844"/>
        <v>9</v>
      </c>
      <c r="M176">
        <f t="shared" ca="1" si="582"/>
        <v>0</v>
      </c>
      <c r="N176">
        <f t="shared" ca="1" si="845"/>
        <v>65</v>
      </c>
      <c r="O176">
        <f t="shared" ca="1" si="583"/>
        <v>-1</v>
      </c>
      <c r="P176">
        <f t="shared" ca="1" si="846"/>
        <v>9</v>
      </c>
      <c r="Q176">
        <f t="shared" ca="1" si="584"/>
        <v>0</v>
      </c>
      <c r="R176">
        <f t="shared" ca="1" si="585"/>
        <v>0</v>
      </c>
      <c r="S176">
        <f t="shared" ca="1" si="586"/>
        <v>0</v>
      </c>
      <c r="T176">
        <f t="shared" ca="1" si="587"/>
        <v>0</v>
      </c>
      <c r="U176" t="str">
        <f t="shared" ca="1" si="574"/>
        <v>999999999999</v>
      </c>
      <c r="V176">
        <f t="shared" ca="1" si="847"/>
        <v>0</v>
      </c>
      <c r="W176">
        <f t="shared" si="588"/>
        <v>175</v>
      </c>
      <c r="X176" t="e">
        <f t="shared" ca="1" si="848"/>
        <v>#N/A</v>
      </c>
      <c r="Y176">
        <f t="shared" ca="1" si="589"/>
        <v>0</v>
      </c>
      <c r="Z176" t="str">
        <f t="shared" ca="1" si="590"/>
        <v>999zz</v>
      </c>
      <c r="AA176">
        <f t="shared" ca="1" si="849"/>
        <v>350</v>
      </c>
      <c r="AB176">
        <f t="shared" si="591"/>
        <v>175</v>
      </c>
      <c r="AC176" t="e">
        <f t="shared" ca="1" si="850"/>
        <v>#N/A</v>
      </c>
      <c r="AD176" t="str">
        <f t="shared" ca="1" si="592"/>
        <v/>
      </c>
      <c r="AE176" t="str">
        <f t="shared" ca="1" si="593"/>
        <v/>
      </c>
      <c r="AF176" t="str">
        <f t="shared" ca="1" si="594"/>
        <v/>
      </c>
      <c r="AG176" t="str">
        <f t="shared" ca="1" si="595"/>
        <v/>
      </c>
      <c r="AH176" t="str">
        <f t="shared" ca="1" si="596"/>
        <v/>
      </c>
      <c r="AI176" t="str">
        <f t="shared" ca="1" si="597"/>
        <v/>
      </c>
      <c r="AJ176" t="str">
        <f t="shared" ca="1" si="598"/>
        <v/>
      </c>
      <c r="AK176" t="str">
        <f t="shared" ca="1" si="599"/>
        <v/>
      </c>
      <c r="AL176" t="str">
        <f t="shared" ca="1" si="600"/>
        <v/>
      </c>
      <c r="AM176" t="str">
        <f t="shared" ca="1" si="601"/>
        <v/>
      </c>
      <c r="AN176" t="str">
        <f t="shared" ca="1" si="602"/>
        <v/>
      </c>
      <c r="AO176" t="str">
        <f t="shared" ca="1" si="603"/>
        <v/>
      </c>
      <c r="AP176" t="str">
        <f t="shared" ca="1" si="604"/>
        <v/>
      </c>
      <c r="AQ176" t="str">
        <f t="shared" ca="1" si="605"/>
        <v/>
      </c>
      <c r="AR176" t="str">
        <f t="shared" ca="1" si="606"/>
        <v/>
      </c>
      <c r="AS176" t="str">
        <f t="shared" ca="1" si="607"/>
        <v/>
      </c>
      <c r="AT176" t="str">
        <f t="shared" ca="1" si="608"/>
        <v/>
      </c>
      <c r="AU176" t="str">
        <f t="shared" ca="1" si="609"/>
        <v/>
      </c>
      <c r="AV176" t="str">
        <f t="shared" ca="1" si="610"/>
        <v/>
      </c>
      <c r="AW176" t="str">
        <f t="shared" ca="1" si="611"/>
        <v/>
      </c>
      <c r="AX176" t="str">
        <f t="shared" ca="1" si="612"/>
        <v/>
      </c>
      <c r="AY176" t="str">
        <f t="shared" ca="1" si="613"/>
        <v/>
      </c>
      <c r="AZ176" t="str">
        <f t="shared" ca="1" si="614"/>
        <v/>
      </c>
      <c r="BA176" t="str">
        <f t="shared" ca="1" si="615"/>
        <v/>
      </c>
      <c r="BB176" t="str">
        <f t="shared" ca="1" si="616"/>
        <v/>
      </c>
      <c r="BC176" t="str">
        <f t="shared" ca="1" si="617"/>
        <v/>
      </c>
      <c r="BD176" t="str">
        <f t="shared" ca="1" si="618"/>
        <v/>
      </c>
      <c r="BE176" t="str">
        <f t="shared" ca="1" si="619"/>
        <v/>
      </c>
      <c r="BF176" t="str">
        <f t="shared" ca="1" si="620"/>
        <v/>
      </c>
      <c r="BG176" t="str">
        <f t="shared" ca="1" si="621"/>
        <v/>
      </c>
      <c r="BH176" t="str">
        <f t="shared" ca="1" si="622"/>
        <v/>
      </c>
      <c r="BI176" t="str">
        <f t="shared" ca="1" si="623"/>
        <v/>
      </c>
      <c r="BJ176" t="str">
        <f t="shared" ca="1" si="624"/>
        <v/>
      </c>
      <c r="BK176" t="str">
        <f t="shared" ca="1" si="625"/>
        <v/>
      </c>
      <c r="BL176" t="str">
        <f t="shared" ca="1" si="626"/>
        <v/>
      </c>
      <c r="BM176" t="str">
        <f t="shared" ca="1" si="627"/>
        <v/>
      </c>
      <c r="BN176" t="str">
        <f t="shared" ca="1" si="628"/>
        <v/>
      </c>
      <c r="BO176" t="str">
        <f t="shared" ca="1" si="629"/>
        <v/>
      </c>
      <c r="BP176" t="str">
        <f t="shared" ca="1" si="630"/>
        <v/>
      </c>
      <c r="BQ176" t="str">
        <f t="shared" ca="1" si="631"/>
        <v/>
      </c>
      <c r="BR176" t="str">
        <f t="shared" ca="1" si="632"/>
        <v/>
      </c>
      <c r="BS176" t="str">
        <f t="shared" ca="1" si="633"/>
        <v/>
      </c>
      <c r="BT176" t="str">
        <f t="shared" ca="1" si="634"/>
        <v/>
      </c>
      <c r="BU176" t="str">
        <f t="shared" ca="1" si="635"/>
        <v/>
      </c>
      <c r="BV176" t="str">
        <f t="shared" ca="1" si="636"/>
        <v/>
      </c>
      <c r="BW176" t="str">
        <f t="shared" ca="1" si="637"/>
        <v/>
      </c>
      <c r="BX176" t="str">
        <f t="shared" ca="1" si="638"/>
        <v/>
      </c>
      <c r="BY176" t="str">
        <f t="shared" ca="1" si="639"/>
        <v/>
      </c>
      <c r="BZ176" t="str">
        <f t="shared" ca="1" si="640"/>
        <v/>
      </c>
      <c r="CA176" t="str">
        <f t="shared" ca="1" si="641"/>
        <v/>
      </c>
      <c r="CB176" t="str">
        <f t="shared" ca="1" si="642"/>
        <v/>
      </c>
      <c r="CC176" t="str">
        <f t="shared" ca="1" si="643"/>
        <v/>
      </c>
      <c r="CD176" t="str">
        <f t="shared" ca="1" si="644"/>
        <v/>
      </c>
      <c r="CE176" t="str">
        <f t="shared" ca="1" si="645"/>
        <v/>
      </c>
      <c r="CF176" t="str">
        <f t="shared" ca="1" si="646"/>
        <v/>
      </c>
      <c r="CG176" t="str">
        <f t="shared" ca="1" si="647"/>
        <v/>
      </c>
      <c r="CH176" t="str">
        <f t="shared" ca="1" si="648"/>
        <v/>
      </c>
      <c r="CI176" t="str">
        <f t="shared" ca="1" si="649"/>
        <v/>
      </c>
      <c r="CJ176" t="str">
        <f t="shared" ca="1" si="650"/>
        <v/>
      </c>
      <c r="CK176" t="str">
        <f t="shared" ca="1" si="651"/>
        <v/>
      </c>
      <c r="CL176" t="str">
        <f t="shared" ca="1" si="652"/>
        <v/>
      </c>
      <c r="CM176" t="str">
        <f t="shared" ca="1" si="653"/>
        <v/>
      </c>
      <c r="CN176" t="str">
        <f t="shared" ca="1" si="654"/>
        <v/>
      </c>
      <c r="CO176" t="str">
        <f t="shared" ca="1" si="655"/>
        <v/>
      </c>
      <c r="CP176" t="str">
        <f t="shared" ca="1" si="656"/>
        <v/>
      </c>
      <c r="CQ176" t="str">
        <f t="shared" ca="1" si="657"/>
        <v/>
      </c>
      <c r="CR176" t="str">
        <f t="shared" ca="1" si="658"/>
        <v/>
      </c>
      <c r="CS176" t="str">
        <f t="shared" ca="1" si="659"/>
        <v/>
      </c>
      <c r="CT176" t="str">
        <f t="shared" ca="1" si="660"/>
        <v/>
      </c>
      <c r="CU176" t="str">
        <f t="shared" ca="1" si="661"/>
        <v/>
      </c>
      <c r="CV176" t="str">
        <f t="shared" ca="1" si="662"/>
        <v/>
      </c>
      <c r="CW176" t="str">
        <f t="shared" ca="1" si="663"/>
        <v/>
      </c>
      <c r="CX176" t="str">
        <f t="shared" ca="1" si="664"/>
        <v/>
      </c>
      <c r="CY176" t="str">
        <f t="shared" ca="1" si="665"/>
        <v/>
      </c>
      <c r="CZ176" t="str">
        <f t="shared" ca="1" si="666"/>
        <v/>
      </c>
      <c r="DA176" t="str">
        <f t="shared" ca="1" si="667"/>
        <v/>
      </c>
      <c r="DB176" t="str">
        <f t="shared" ca="1" si="668"/>
        <v/>
      </c>
      <c r="DC176" t="str">
        <f t="shared" ca="1" si="669"/>
        <v/>
      </c>
      <c r="DD176" t="str">
        <f t="shared" ca="1" si="670"/>
        <v/>
      </c>
      <c r="DE176" t="str">
        <f t="shared" ca="1" si="671"/>
        <v/>
      </c>
      <c r="DF176" t="str">
        <f t="shared" ca="1" si="672"/>
        <v/>
      </c>
      <c r="DG176" t="str">
        <f t="shared" ca="1" si="673"/>
        <v/>
      </c>
      <c r="DH176" t="str">
        <f t="shared" ca="1" si="674"/>
        <v/>
      </c>
      <c r="DI176" t="str">
        <f t="shared" ca="1" si="675"/>
        <v/>
      </c>
      <c r="DJ176" t="str">
        <f t="shared" ca="1" si="676"/>
        <v/>
      </c>
      <c r="DK176" t="str">
        <f t="shared" ca="1" si="677"/>
        <v/>
      </c>
      <c r="DL176" t="str">
        <f t="shared" ca="1" si="678"/>
        <v/>
      </c>
      <c r="DM176" t="str">
        <f t="shared" ca="1" si="679"/>
        <v/>
      </c>
      <c r="DN176" t="str">
        <f t="shared" ca="1" si="680"/>
        <v/>
      </c>
      <c r="DO176" t="str">
        <f t="shared" ca="1" si="681"/>
        <v/>
      </c>
      <c r="DP176" t="str">
        <f t="shared" ca="1" si="682"/>
        <v/>
      </c>
      <c r="DQ176" t="str">
        <f t="shared" ca="1" si="683"/>
        <v/>
      </c>
      <c r="DR176" t="str">
        <f t="shared" ca="1" si="684"/>
        <v/>
      </c>
      <c r="DS176" t="str">
        <f t="shared" ca="1" si="685"/>
        <v/>
      </c>
      <c r="DT176" t="str">
        <f t="shared" ca="1" si="686"/>
        <v/>
      </c>
      <c r="DU176" t="str">
        <f t="shared" ca="1" si="687"/>
        <v/>
      </c>
      <c r="DV176" t="str">
        <f t="shared" ca="1" si="575"/>
        <v/>
      </c>
      <c r="DW176" t="str">
        <f t="shared" ca="1" si="688"/>
        <v/>
      </c>
      <c r="DX176" t="str">
        <f t="shared" ca="1" si="689"/>
        <v/>
      </c>
      <c r="DY176" t="str">
        <f t="shared" ca="1" si="690"/>
        <v/>
      </c>
      <c r="DZ176" t="str">
        <f t="shared" ca="1" si="691"/>
        <v/>
      </c>
      <c r="EA176" t="str">
        <f t="shared" ca="1" si="692"/>
        <v/>
      </c>
      <c r="EB176" t="str">
        <f t="shared" ca="1" si="693"/>
        <v/>
      </c>
      <c r="EC176" t="str">
        <f t="shared" ca="1" si="694"/>
        <v/>
      </c>
      <c r="ED176" t="str">
        <f t="shared" ca="1" si="695"/>
        <v/>
      </c>
      <c r="EE176" t="str">
        <f t="shared" ca="1" si="696"/>
        <v/>
      </c>
      <c r="EF176" t="str">
        <f t="shared" ca="1" si="697"/>
        <v/>
      </c>
      <c r="EG176" t="str">
        <f t="shared" ca="1" si="698"/>
        <v/>
      </c>
      <c r="EH176" t="str">
        <f t="shared" ca="1" si="699"/>
        <v/>
      </c>
      <c r="EI176" t="str">
        <f t="shared" ca="1" si="700"/>
        <v/>
      </c>
      <c r="EJ176" t="str">
        <f t="shared" ca="1" si="701"/>
        <v/>
      </c>
      <c r="EK176" t="str">
        <f t="shared" ca="1" si="702"/>
        <v/>
      </c>
      <c r="EL176" t="str">
        <f t="shared" ca="1" si="703"/>
        <v/>
      </c>
      <c r="EM176" t="str">
        <f t="shared" ca="1" si="704"/>
        <v/>
      </c>
      <c r="EN176" t="str">
        <f t="shared" ca="1" si="705"/>
        <v/>
      </c>
      <c r="EO176" t="str">
        <f t="shared" ca="1" si="706"/>
        <v/>
      </c>
      <c r="EP176" t="str">
        <f t="shared" ca="1" si="707"/>
        <v/>
      </c>
      <c r="EQ176" t="str">
        <f t="shared" ca="1" si="708"/>
        <v/>
      </c>
      <c r="ER176" t="str">
        <f t="shared" ca="1" si="709"/>
        <v/>
      </c>
      <c r="ES176" t="str">
        <f t="shared" ca="1" si="710"/>
        <v/>
      </c>
      <c r="ET176" t="str">
        <f t="shared" ca="1" si="711"/>
        <v/>
      </c>
      <c r="EU176" t="str">
        <f t="shared" ca="1" si="712"/>
        <v/>
      </c>
      <c r="EV176" t="str">
        <f t="shared" ca="1" si="713"/>
        <v/>
      </c>
      <c r="EW176" t="str">
        <f t="shared" ca="1" si="714"/>
        <v/>
      </c>
      <c r="EX176" t="str">
        <f t="shared" ca="1" si="715"/>
        <v/>
      </c>
      <c r="EY176" t="str">
        <f t="shared" ca="1" si="716"/>
        <v/>
      </c>
      <c r="EZ176" t="str">
        <f t="shared" ca="1" si="717"/>
        <v/>
      </c>
      <c r="FA176" t="str">
        <f t="shared" ca="1" si="718"/>
        <v/>
      </c>
      <c r="FB176" t="str">
        <f t="shared" ca="1" si="719"/>
        <v/>
      </c>
      <c r="FC176" t="str">
        <f t="shared" ca="1" si="720"/>
        <v/>
      </c>
      <c r="FD176" t="str">
        <f t="shared" ca="1" si="721"/>
        <v/>
      </c>
      <c r="FE176" t="str">
        <f t="shared" ca="1" si="722"/>
        <v/>
      </c>
      <c r="FF176" t="str">
        <f t="shared" ca="1" si="723"/>
        <v/>
      </c>
      <c r="FG176" t="str">
        <f t="shared" ca="1" si="724"/>
        <v/>
      </c>
      <c r="FH176" t="str">
        <f t="shared" ca="1" si="725"/>
        <v/>
      </c>
      <c r="FI176" t="str">
        <f t="shared" ca="1" si="726"/>
        <v/>
      </c>
      <c r="FJ176" t="str">
        <f t="shared" ca="1" si="727"/>
        <v/>
      </c>
      <c r="FK176" t="str">
        <f t="shared" ca="1" si="728"/>
        <v/>
      </c>
      <c r="FL176" t="str">
        <f t="shared" ca="1" si="729"/>
        <v/>
      </c>
      <c r="FM176" t="str">
        <f t="shared" ca="1" si="730"/>
        <v/>
      </c>
      <c r="FN176" t="str">
        <f t="shared" ca="1" si="731"/>
        <v/>
      </c>
      <c r="FO176" t="str">
        <f t="shared" ca="1" si="732"/>
        <v/>
      </c>
      <c r="FP176" t="str">
        <f t="shared" ca="1" si="733"/>
        <v/>
      </c>
      <c r="FQ176" t="str">
        <f t="shared" ca="1" si="734"/>
        <v/>
      </c>
      <c r="FR176" t="str">
        <f t="shared" ca="1" si="735"/>
        <v/>
      </c>
      <c r="FS176" t="str">
        <f t="shared" ca="1" si="736"/>
        <v/>
      </c>
      <c r="FT176" t="str">
        <f t="shared" ca="1" si="737"/>
        <v/>
      </c>
      <c r="FU176" t="str">
        <f t="shared" ca="1" si="738"/>
        <v/>
      </c>
      <c r="FV176" t="str">
        <f t="shared" ca="1" si="739"/>
        <v/>
      </c>
      <c r="FW176" t="str">
        <f t="shared" ca="1" si="740"/>
        <v/>
      </c>
      <c r="FX176" t="str">
        <f t="shared" ca="1" si="741"/>
        <v/>
      </c>
      <c r="FY176" t="str">
        <f t="shared" ca="1" si="742"/>
        <v/>
      </c>
      <c r="FZ176" t="str">
        <f t="shared" ca="1" si="743"/>
        <v/>
      </c>
      <c r="GA176" t="str">
        <f t="shared" ca="1" si="744"/>
        <v/>
      </c>
      <c r="GB176" t="str">
        <f t="shared" ca="1" si="745"/>
        <v/>
      </c>
      <c r="GC176" t="str">
        <f t="shared" ca="1" si="746"/>
        <v/>
      </c>
      <c r="GD176" t="str">
        <f t="shared" ca="1" si="747"/>
        <v/>
      </c>
      <c r="GE176" t="str">
        <f t="shared" ca="1" si="748"/>
        <v/>
      </c>
      <c r="GF176" t="str">
        <f t="shared" ca="1" si="749"/>
        <v/>
      </c>
      <c r="GG176" t="str">
        <f t="shared" ca="1" si="750"/>
        <v/>
      </c>
      <c r="GH176" t="str">
        <f t="shared" ca="1" si="751"/>
        <v/>
      </c>
      <c r="GI176" t="str">
        <f t="shared" ca="1" si="752"/>
        <v/>
      </c>
      <c r="GJ176" t="str">
        <f t="shared" ca="1" si="753"/>
        <v/>
      </c>
      <c r="GK176" t="str">
        <f t="shared" ca="1" si="754"/>
        <v/>
      </c>
      <c r="GL176" t="str">
        <f t="shared" ca="1" si="755"/>
        <v/>
      </c>
      <c r="GM176" t="str">
        <f t="shared" ca="1" si="756"/>
        <v/>
      </c>
      <c r="GN176" t="str">
        <f t="shared" ca="1" si="757"/>
        <v/>
      </c>
      <c r="GO176" t="str">
        <f t="shared" ca="1" si="758"/>
        <v/>
      </c>
      <c r="GP176" t="str">
        <f t="shared" ca="1" si="759"/>
        <v/>
      </c>
      <c r="GQ176" t="str">
        <f t="shared" ca="1" si="760"/>
        <v/>
      </c>
      <c r="GR176" t="str">
        <f t="shared" ca="1" si="761"/>
        <v/>
      </c>
      <c r="GS176" t="str">
        <f t="shared" ca="1" si="762"/>
        <v/>
      </c>
      <c r="GT176" t="str">
        <f t="shared" ca="1" si="763"/>
        <v/>
      </c>
      <c r="GU176" t="str">
        <f t="shared" ca="1" si="764"/>
        <v/>
      </c>
      <c r="GV176" t="str">
        <f t="shared" ca="1" si="765"/>
        <v/>
      </c>
      <c r="GW176" t="str">
        <f t="shared" ca="1" si="766"/>
        <v/>
      </c>
      <c r="GX176" t="str">
        <f t="shared" ca="1" si="767"/>
        <v/>
      </c>
      <c r="GY176" t="str">
        <f t="shared" ca="1" si="768"/>
        <v/>
      </c>
      <c r="GZ176" t="str">
        <f t="shared" ca="1" si="769"/>
        <v/>
      </c>
      <c r="HA176" t="str">
        <f t="shared" ca="1" si="770"/>
        <v/>
      </c>
      <c r="HB176" t="str">
        <f t="shared" ca="1" si="771"/>
        <v/>
      </c>
      <c r="HC176" t="str">
        <f t="shared" ca="1" si="772"/>
        <v/>
      </c>
      <c r="HD176" t="str">
        <f t="shared" ca="1" si="773"/>
        <v/>
      </c>
      <c r="HE176" t="str">
        <f t="shared" ca="1" si="774"/>
        <v/>
      </c>
      <c r="HF176" t="str">
        <f t="shared" ca="1" si="775"/>
        <v/>
      </c>
      <c r="HG176" t="str">
        <f t="shared" ca="1" si="776"/>
        <v/>
      </c>
      <c r="HH176" t="str">
        <f t="shared" ca="1" si="777"/>
        <v/>
      </c>
      <c r="HI176" t="str">
        <f t="shared" ca="1" si="778"/>
        <v/>
      </c>
      <c r="HJ176" t="str">
        <f t="shared" ca="1" si="779"/>
        <v/>
      </c>
      <c r="HK176" t="str">
        <f t="shared" ca="1" si="780"/>
        <v/>
      </c>
      <c r="HL176" t="str">
        <f t="shared" ca="1" si="781"/>
        <v/>
      </c>
      <c r="HM176" t="str">
        <f t="shared" ca="1" si="782"/>
        <v/>
      </c>
      <c r="HN176" t="str">
        <f t="shared" ca="1" si="783"/>
        <v/>
      </c>
      <c r="HO176" t="str">
        <f t="shared" ca="1" si="784"/>
        <v/>
      </c>
      <c r="HP176" t="str">
        <f t="shared" ca="1" si="785"/>
        <v/>
      </c>
      <c r="HQ176" t="str">
        <f t="shared" ca="1" si="786"/>
        <v/>
      </c>
      <c r="HR176" t="str">
        <f t="shared" ca="1" si="787"/>
        <v/>
      </c>
      <c r="HS176" t="str">
        <f t="shared" ca="1" si="788"/>
        <v/>
      </c>
      <c r="HT176" t="str">
        <f t="shared" ca="1" si="789"/>
        <v/>
      </c>
      <c r="HU176" t="str">
        <f t="shared" ca="1" si="790"/>
        <v/>
      </c>
      <c r="HV176" t="str">
        <f t="shared" ca="1" si="791"/>
        <v/>
      </c>
      <c r="HW176" t="str">
        <f t="shared" ca="1" si="792"/>
        <v/>
      </c>
      <c r="HX176" t="str">
        <f t="shared" ca="1" si="793"/>
        <v/>
      </c>
      <c r="HY176" t="str">
        <f t="shared" ca="1" si="794"/>
        <v/>
      </c>
      <c r="HZ176" t="str">
        <f t="shared" ca="1" si="795"/>
        <v/>
      </c>
      <c r="IA176" t="str">
        <f t="shared" ca="1" si="796"/>
        <v/>
      </c>
      <c r="IB176" t="str">
        <f t="shared" ca="1" si="797"/>
        <v/>
      </c>
      <c r="IC176" t="str">
        <f t="shared" ca="1" si="798"/>
        <v/>
      </c>
      <c r="ID176" t="str">
        <f t="shared" ca="1" si="799"/>
        <v/>
      </c>
      <c r="IE176" t="str">
        <f t="shared" ca="1" si="800"/>
        <v/>
      </c>
      <c r="IF176" t="str">
        <f t="shared" ca="1" si="801"/>
        <v/>
      </c>
      <c r="IG176" t="str">
        <f t="shared" ca="1" si="802"/>
        <v/>
      </c>
      <c r="IH176" t="str">
        <f t="shared" ca="1" si="803"/>
        <v/>
      </c>
      <c r="II176" t="str">
        <f t="shared" ca="1" si="804"/>
        <v/>
      </c>
      <c r="IJ176" t="str">
        <f t="shared" ca="1" si="805"/>
        <v/>
      </c>
      <c r="IK176" t="str">
        <f t="shared" ca="1" si="806"/>
        <v/>
      </c>
      <c r="IL176" t="str">
        <f t="shared" ca="1" si="807"/>
        <v/>
      </c>
      <c r="IM176" t="str">
        <f t="shared" ca="1" si="808"/>
        <v/>
      </c>
      <c r="IN176" t="str">
        <f t="shared" ca="1" si="809"/>
        <v/>
      </c>
      <c r="IO176" t="str">
        <f t="shared" ca="1" si="810"/>
        <v/>
      </c>
      <c r="IP176" t="str">
        <f t="shared" ca="1" si="811"/>
        <v/>
      </c>
      <c r="IQ176" t="str">
        <f t="shared" ca="1" si="812"/>
        <v/>
      </c>
      <c r="IR176" t="str">
        <f t="shared" ca="1" si="813"/>
        <v/>
      </c>
      <c r="IS176" t="str">
        <f t="shared" ca="1" si="814"/>
        <v/>
      </c>
      <c r="IT176" t="str">
        <f t="shared" ca="1" si="815"/>
        <v/>
      </c>
      <c r="IU176" t="str">
        <f t="shared" ca="1" si="816"/>
        <v/>
      </c>
      <c r="IV176" t="str">
        <f t="shared" ca="1" si="817"/>
        <v/>
      </c>
      <c r="IW176" t="str">
        <f t="shared" ca="1" si="818"/>
        <v/>
      </c>
      <c r="IX176" t="str">
        <f t="shared" ca="1" si="819"/>
        <v/>
      </c>
      <c r="IY176" t="str">
        <f t="shared" ca="1" si="820"/>
        <v/>
      </c>
      <c r="IZ176" t="str">
        <f t="shared" ca="1" si="821"/>
        <v/>
      </c>
      <c r="JA176" t="str">
        <f t="shared" ca="1" si="822"/>
        <v/>
      </c>
      <c r="JB176" t="str">
        <f t="shared" ca="1" si="823"/>
        <v/>
      </c>
      <c r="JC176" t="str">
        <f t="shared" ca="1" si="824"/>
        <v/>
      </c>
      <c r="JD176" t="str">
        <f t="shared" ca="1" si="825"/>
        <v/>
      </c>
      <c r="JE176" t="str">
        <f t="shared" ca="1" si="826"/>
        <v/>
      </c>
      <c r="JF176" t="str">
        <f t="shared" ca="1" si="827"/>
        <v/>
      </c>
      <c r="JG176" t="str">
        <f t="shared" ca="1" si="828"/>
        <v/>
      </c>
      <c r="JH176" t="str">
        <f t="shared" ca="1" si="829"/>
        <v/>
      </c>
      <c r="JI176" t="str">
        <f t="shared" ca="1" si="830"/>
        <v/>
      </c>
      <c r="JJ176" t="str">
        <f t="shared" ca="1" si="831"/>
        <v/>
      </c>
      <c r="JK176" t="str">
        <f t="shared" ca="1" si="832"/>
        <v/>
      </c>
      <c r="JL176" t="str">
        <f t="shared" ca="1" si="833"/>
        <v/>
      </c>
      <c r="JM176" t="str">
        <f t="shared" ca="1" si="834"/>
        <v/>
      </c>
      <c r="JN176" t="str">
        <f t="shared" ca="1" si="835"/>
        <v/>
      </c>
      <c r="JO176" t="str">
        <f t="shared" ca="1" si="836"/>
        <v/>
      </c>
      <c r="JP176" t="str">
        <f t="shared" ca="1" si="837"/>
        <v/>
      </c>
      <c r="JQ176" t="str">
        <f t="shared" ca="1" si="838"/>
        <v/>
      </c>
      <c r="JR176" t="str">
        <f t="shared" ca="1" si="839"/>
        <v/>
      </c>
      <c r="JS176" t="str">
        <f t="shared" ca="1" si="840"/>
        <v/>
      </c>
      <c r="JT176" t="str">
        <f t="shared" ca="1" si="841"/>
        <v/>
      </c>
      <c r="JU176" t="str">
        <f t="shared" ca="1" si="842"/>
        <v/>
      </c>
    </row>
    <row r="177" spans="1:281" x14ac:dyDescent="0.25">
      <c r="A177">
        <f t="shared" si="843"/>
        <v>176</v>
      </c>
      <c r="B177" t="str">
        <f t="shared" ca="1" si="572"/>
        <v/>
      </c>
      <c r="C177">
        <v>8</v>
      </c>
      <c r="D177">
        <f t="shared" si="576"/>
        <v>176</v>
      </c>
      <c r="E177">
        <f t="shared" si="577"/>
        <v>1</v>
      </c>
      <c r="F177">
        <f ca="1">COUNT((AD177,AP177,BB177,BN177,BZ177,CL177,CX177,DJ177,DV177,EH177,ET177,FF177,FR177,GD177,GP177,HB177,HN177,HZ177,IL177,IX177,JJ177,JV177,KH177,KT177,LF177,LR177))</f>
        <v>0</v>
      </c>
      <c r="G177">
        <f t="shared" ca="1" si="578"/>
        <v>0</v>
      </c>
      <c r="H177">
        <f t="shared" ca="1" si="579"/>
        <v>0</v>
      </c>
      <c r="I177">
        <f t="shared" ca="1" si="573"/>
        <v>0</v>
      </c>
      <c r="J177">
        <f t="shared" ca="1" si="580"/>
        <v>0</v>
      </c>
      <c r="K177">
        <f t="shared" ca="1" si="581"/>
        <v>-1</v>
      </c>
      <c r="L177">
        <f t="shared" ca="1" si="844"/>
        <v>9</v>
      </c>
      <c r="M177">
        <f t="shared" ca="1" si="582"/>
        <v>0</v>
      </c>
      <c r="N177">
        <f t="shared" ca="1" si="845"/>
        <v>65</v>
      </c>
      <c r="O177">
        <f t="shared" ca="1" si="583"/>
        <v>-1</v>
      </c>
      <c r="P177">
        <f t="shared" ca="1" si="846"/>
        <v>9</v>
      </c>
      <c r="Q177">
        <f t="shared" ca="1" si="584"/>
        <v>0</v>
      </c>
      <c r="R177">
        <f t="shared" ca="1" si="585"/>
        <v>0</v>
      </c>
      <c r="S177">
        <f t="shared" ca="1" si="586"/>
        <v>0</v>
      </c>
      <c r="T177">
        <f t="shared" ca="1" si="587"/>
        <v>0</v>
      </c>
      <c r="U177" t="str">
        <f t="shared" ca="1" si="574"/>
        <v>999999999999</v>
      </c>
      <c r="V177">
        <f t="shared" ca="1" si="847"/>
        <v>0</v>
      </c>
      <c r="W177">
        <f t="shared" si="588"/>
        <v>176</v>
      </c>
      <c r="X177" t="e">
        <f t="shared" ca="1" si="848"/>
        <v>#N/A</v>
      </c>
      <c r="Y177">
        <f t="shared" ca="1" si="589"/>
        <v>0</v>
      </c>
      <c r="Z177" t="str">
        <f t="shared" ca="1" si="590"/>
        <v>999zz</v>
      </c>
      <c r="AA177">
        <f t="shared" ca="1" si="849"/>
        <v>350</v>
      </c>
      <c r="AB177">
        <f t="shared" si="591"/>
        <v>176</v>
      </c>
      <c r="AC177" t="e">
        <f t="shared" ca="1" si="850"/>
        <v>#N/A</v>
      </c>
      <c r="AD177" t="str">
        <f t="shared" ca="1" si="592"/>
        <v/>
      </c>
      <c r="AE177" t="str">
        <f t="shared" ca="1" si="593"/>
        <v/>
      </c>
      <c r="AF177" t="str">
        <f t="shared" ca="1" si="594"/>
        <v/>
      </c>
      <c r="AG177" t="str">
        <f t="shared" ca="1" si="595"/>
        <v/>
      </c>
      <c r="AH177" t="str">
        <f t="shared" ca="1" si="596"/>
        <v/>
      </c>
      <c r="AI177" t="str">
        <f t="shared" ca="1" si="597"/>
        <v/>
      </c>
      <c r="AJ177" t="str">
        <f t="shared" ca="1" si="598"/>
        <v/>
      </c>
      <c r="AK177" t="str">
        <f t="shared" ca="1" si="599"/>
        <v/>
      </c>
      <c r="AL177" t="str">
        <f t="shared" ca="1" si="600"/>
        <v/>
      </c>
      <c r="AM177" t="str">
        <f t="shared" ca="1" si="601"/>
        <v/>
      </c>
      <c r="AN177" t="str">
        <f t="shared" ca="1" si="602"/>
        <v/>
      </c>
      <c r="AO177" t="str">
        <f t="shared" ca="1" si="603"/>
        <v/>
      </c>
      <c r="AP177" t="str">
        <f t="shared" ca="1" si="604"/>
        <v/>
      </c>
      <c r="AQ177" t="str">
        <f t="shared" ca="1" si="605"/>
        <v/>
      </c>
      <c r="AR177" t="str">
        <f t="shared" ca="1" si="606"/>
        <v/>
      </c>
      <c r="AS177" t="str">
        <f t="shared" ca="1" si="607"/>
        <v/>
      </c>
      <c r="AT177" t="str">
        <f t="shared" ca="1" si="608"/>
        <v/>
      </c>
      <c r="AU177" t="str">
        <f t="shared" ca="1" si="609"/>
        <v/>
      </c>
      <c r="AV177" t="str">
        <f t="shared" ca="1" si="610"/>
        <v/>
      </c>
      <c r="AW177" t="str">
        <f t="shared" ca="1" si="611"/>
        <v/>
      </c>
      <c r="AX177" t="str">
        <f t="shared" ca="1" si="612"/>
        <v/>
      </c>
      <c r="AY177" t="str">
        <f t="shared" ca="1" si="613"/>
        <v/>
      </c>
      <c r="AZ177" t="str">
        <f t="shared" ca="1" si="614"/>
        <v/>
      </c>
      <c r="BA177" t="str">
        <f t="shared" ca="1" si="615"/>
        <v/>
      </c>
      <c r="BB177" t="str">
        <f t="shared" ca="1" si="616"/>
        <v/>
      </c>
      <c r="BC177" t="str">
        <f t="shared" ca="1" si="617"/>
        <v/>
      </c>
      <c r="BD177" t="str">
        <f t="shared" ca="1" si="618"/>
        <v/>
      </c>
      <c r="BE177" t="str">
        <f t="shared" ca="1" si="619"/>
        <v/>
      </c>
      <c r="BF177" t="str">
        <f t="shared" ca="1" si="620"/>
        <v/>
      </c>
      <c r="BG177" t="str">
        <f t="shared" ca="1" si="621"/>
        <v/>
      </c>
      <c r="BH177" t="str">
        <f t="shared" ca="1" si="622"/>
        <v/>
      </c>
      <c r="BI177" t="str">
        <f t="shared" ca="1" si="623"/>
        <v/>
      </c>
      <c r="BJ177" t="str">
        <f t="shared" ca="1" si="624"/>
        <v/>
      </c>
      <c r="BK177" t="str">
        <f t="shared" ca="1" si="625"/>
        <v/>
      </c>
      <c r="BL177" t="str">
        <f t="shared" ca="1" si="626"/>
        <v/>
      </c>
      <c r="BM177" t="str">
        <f t="shared" ca="1" si="627"/>
        <v/>
      </c>
      <c r="BN177" t="str">
        <f t="shared" ca="1" si="628"/>
        <v/>
      </c>
      <c r="BO177" t="str">
        <f t="shared" ca="1" si="629"/>
        <v/>
      </c>
      <c r="BP177" t="str">
        <f t="shared" ca="1" si="630"/>
        <v/>
      </c>
      <c r="BQ177" t="str">
        <f t="shared" ca="1" si="631"/>
        <v/>
      </c>
      <c r="BR177" t="str">
        <f t="shared" ca="1" si="632"/>
        <v/>
      </c>
      <c r="BS177" t="str">
        <f t="shared" ca="1" si="633"/>
        <v/>
      </c>
      <c r="BT177" t="str">
        <f t="shared" ca="1" si="634"/>
        <v/>
      </c>
      <c r="BU177" t="str">
        <f t="shared" ca="1" si="635"/>
        <v/>
      </c>
      <c r="BV177" t="str">
        <f t="shared" ca="1" si="636"/>
        <v/>
      </c>
      <c r="BW177" t="str">
        <f t="shared" ca="1" si="637"/>
        <v/>
      </c>
      <c r="BX177" t="str">
        <f t="shared" ca="1" si="638"/>
        <v/>
      </c>
      <c r="BY177" t="str">
        <f t="shared" ca="1" si="639"/>
        <v/>
      </c>
      <c r="BZ177" t="str">
        <f t="shared" ca="1" si="640"/>
        <v/>
      </c>
      <c r="CA177" t="str">
        <f t="shared" ca="1" si="641"/>
        <v/>
      </c>
      <c r="CB177" t="str">
        <f t="shared" ca="1" si="642"/>
        <v/>
      </c>
      <c r="CC177" t="str">
        <f t="shared" ca="1" si="643"/>
        <v/>
      </c>
      <c r="CD177" t="str">
        <f t="shared" ca="1" si="644"/>
        <v/>
      </c>
      <c r="CE177" t="str">
        <f t="shared" ca="1" si="645"/>
        <v/>
      </c>
      <c r="CF177" t="str">
        <f t="shared" ca="1" si="646"/>
        <v/>
      </c>
      <c r="CG177" t="str">
        <f t="shared" ca="1" si="647"/>
        <v/>
      </c>
      <c r="CH177" t="str">
        <f t="shared" ca="1" si="648"/>
        <v/>
      </c>
      <c r="CI177" t="str">
        <f t="shared" ca="1" si="649"/>
        <v/>
      </c>
      <c r="CJ177" t="str">
        <f t="shared" ca="1" si="650"/>
        <v/>
      </c>
      <c r="CK177" t="str">
        <f t="shared" ca="1" si="651"/>
        <v/>
      </c>
      <c r="CL177" t="str">
        <f t="shared" ca="1" si="652"/>
        <v/>
      </c>
      <c r="CM177" t="str">
        <f t="shared" ca="1" si="653"/>
        <v/>
      </c>
      <c r="CN177" t="str">
        <f t="shared" ca="1" si="654"/>
        <v/>
      </c>
      <c r="CO177" t="str">
        <f t="shared" ca="1" si="655"/>
        <v/>
      </c>
      <c r="CP177" t="str">
        <f t="shared" ca="1" si="656"/>
        <v/>
      </c>
      <c r="CQ177" t="str">
        <f t="shared" ca="1" si="657"/>
        <v/>
      </c>
      <c r="CR177" t="str">
        <f t="shared" ca="1" si="658"/>
        <v/>
      </c>
      <c r="CS177" t="str">
        <f t="shared" ca="1" si="659"/>
        <v/>
      </c>
      <c r="CT177" t="str">
        <f t="shared" ca="1" si="660"/>
        <v/>
      </c>
      <c r="CU177" t="str">
        <f t="shared" ca="1" si="661"/>
        <v/>
      </c>
      <c r="CV177" t="str">
        <f t="shared" ca="1" si="662"/>
        <v/>
      </c>
      <c r="CW177" t="str">
        <f t="shared" ca="1" si="663"/>
        <v/>
      </c>
      <c r="CX177" t="str">
        <f t="shared" ca="1" si="664"/>
        <v/>
      </c>
      <c r="CY177" t="str">
        <f t="shared" ca="1" si="665"/>
        <v/>
      </c>
      <c r="CZ177" t="str">
        <f t="shared" ca="1" si="666"/>
        <v/>
      </c>
      <c r="DA177" t="str">
        <f t="shared" ca="1" si="667"/>
        <v/>
      </c>
      <c r="DB177" t="str">
        <f t="shared" ca="1" si="668"/>
        <v/>
      </c>
      <c r="DC177" t="str">
        <f t="shared" ca="1" si="669"/>
        <v/>
      </c>
      <c r="DD177" t="str">
        <f t="shared" ca="1" si="670"/>
        <v/>
      </c>
      <c r="DE177" t="str">
        <f t="shared" ca="1" si="671"/>
        <v/>
      </c>
      <c r="DF177" t="str">
        <f t="shared" ca="1" si="672"/>
        <v/>
      </c>
      <c r="DG177" t="str">
        <f t="shared" ca="1" si="673"/>
        <v/>
      </c>
      <c r="DH177" t="str">
        <f t="shared" ca="1" si="674"/>
        <v/>
      </c>
      <c r="DI177" t="str">
        <f t="shared" ca="1" si="675"/>
        <v/>
      </c>
      <c r="DJ177" t="str">
        <f t="shared" ca="1" si="676"/>
        <v/>
      </c>
      <c r="DK177" t="str">
        <f t="shared" ca="1" si="677"/>
        <v/>
      </c>
      <c r="DL177" t="str">
        <f t="shared" ca="1" si="678"/>
        <v/>
      </c>
      <c r="DM177" t="str">
        <f t="shared" ca="1" si="679"/>
        <v/>
      </c>
      <c r="DN177" t="str">
        <f t="shared" ca="1" si="680"/>
        <v/>
      </c>
      <c r="DO177" t="str">
        <f t="shared" ca="1" si="681"/>
        <v/>
      </c>
      <c r="DP177" t="str">
        <f t="shared" ca="1" si="682"/>
        <v/>
      </c>
      <c r="DQ177" t="str">
        <f t="shared" ca="1" si="683"/>
        <v/>
      </c>
      <c r="DR177" t="str">
        <f t="shared" ca="1" si="684"/>
        <v/>
      </c>
      <c r="DS177" t="str">
        <f t="shared" ca="1" si="685"/>
        <v/>
      </c>
      <c r="DT177" t="str">
        <f t="shared" ca="1" si="686"/>
        <v/>
      </c>
      <c r="DU177" t="str">
        <f t="shared" ca="1" si="687"/>
        <v/>
      </c>
      <c r="DV177" t="str">
        <f t="shared" ca="1" si="575"/>
        <v/>
      </c>
      <c r="DW177" t="str">
        <f t="shared" ca="1" si="688"/>
        <v/>
      </c>
      <c r="DX177" t="str">
        <f t="shared" ca="1" si="689"/>
        <v/>
      </c>
      <c r="DY177" t="str">
        <f t="shared" ca="1" si="690"/>
        <v/>
      </c>
      <c r="DZ177" t="str">
        <f t="shared" ca="1" si="691"/>
        <v/>
      </c>
      <c r="EA177" t="str">
        <f t="shared" ca="1" si="692"/>
        <v/>
      </c>
      <c r="EB177" t="str">
        <f t="shared" ca="1" si="693"/>
        <v/>
      </c>
      <c r="EC177" t="str">
        <f t="shared" ca="1" si="694"/>
        <v/>
      </c>
      <c r="ED177" t="str">
        <f t="shared" ca="1" si="695"/>
        <v/>
      </c>
      <c r="EE177" t="str">
        <f t="shared" ca="1" si="696"/>
        <v/>
      </c>
      <c r="EF177" t="str">
        <f t="shared" ca="1" si="697"/>
        <v/>
      </c>
      <c r="EG177" t="str">
        <f t="shared" ca="1" si="698"/>
        <v/>
      </c>
      <c r="EH177" t="str">
        <f t="shared" ca="1" si="699"/>
        <v/>
      </c>
      <c r="EI177" t="str">
        <f t="shared" ca="1" si="700"/>
        <v/>
      </c>
      <c r="EJ177" t="str">
        <f t="shared" ca="1" si="701"/>
        <v/>
      </c>
      <c r="EK177" t="str">
        <f t="shared" ca="1" si="702"/>
        <v/>
      </c>
      <c r="EL177" t="str">
        <f t="shared" ca="1" si="703"/>
        <v/>
      </c>
      <c r="EM177" t="str">
        <f t="shared" ca="1" si="704"/>
        <v/>
      </c>
      <c r="EN177" t="str">
        <f t="shared" ca="1" si="705"/>
        <v/>
      </c>
      <c r="EO177" t="str">
        <f t="shared" ca="1" si="706"/>
        <v/>
      </c>
      <c r="EP177" t="str">
        <f t="shared" ca="1" si="707"/>
        <v/>
      </c>
      <c r="EQ177" t="str">
        <f t="shared" ca="1" si="708"/>
        <v/>
      </c>
      <c r="ER177" t="str">
        <f t="shared" ca="1" si="709"/>
        <v/>
      </c>
      <c r="ES177" t="str">
        <f t="shared" ca="1" si="710"/>
        <v/>
      </c>
      <c r="ET177" t="str">
        <f t="shared" ca="1" si="711"/>
        <v/>
      </c>
      <c r="EU177" t="str">
        <f t="shared" ca="1" si="712"/>
        <v/>
      </c>
      <c r="EV177" t="str">
        <f t="shared" ca="1" si="713"/>
        <v/>
      </c>
      <c r="EW177" t="str">
        <f t="shared" ca="1" si="714"/>
        <v/>
      </c>
      <c r="EX177" t="str">
        <f t="shared" ca="1" si="715"/>
        <v/>
      </c>
      <c r="EY177" t="str">
        <f t="shared" ca="1" si="716"/>
        <v/>
      </c>
      <c r="EZ177" t="str">
        <f t="shared" ca="1" si="717"/>
        <v/>
      </c>
      <c r="FA177" t="str">
        <f t="shared" ca="1" si="718"/>
        <v/>
      </c>
      <c r="FB177" t="str">
        <f t="shared" ca="1" si="719"/>
        <v/>
      </c>
      <c r="FC177" t="str">
        <f t="shared" ca="1" si="720"/>
        <v/>
      </c>
      <c r="FD177" t="str">
        <f t="shared" ca="1" si="721"/>
        <v/>
      </c>
      <c r="FE177" t="str">
        <f t="shared" ca="1" si="722"/>
        <v/>
      </c>
      <c r="FF177" t="str">
        <f t="shared" ca="1" si="723"/>
        <v/>
      </c>
      <c r="FG177" t="str">
        <f t="shared" ca="1" si="724"/>
        <v/>
      </c>
      <c r="FH177" t="str">
        <f t="shared" ca="1" si="725"/>
        <v/>
      </c>
      <c r="FI177" t="str">
        <f t="shared" ca="1" si="726"/>
        <v/>
      </c>
      <c r="FJ177" t="str">
        <f t="shared" ca="1" si="727"/>
        <v/>
      </c>
      <c r="FK177" t="str">
        <f t="shared" ca="1" si="728"/>
        <v/>
      </c>
      <c r="FL177" t="str">
        <f t="shared" ca="1" si="729"/>
        <v/>
      </c>
      <c r="FM177" t="str">
        <f t="shared" ca="1" si="730"/>
        <v/>
      </c>
      <c r="FN177" t="str">
        <f t="shared" ca="1" si="731"/>
        <v/>
      </c>
      <c r="FO177" t="str">
        <f t="shared" ca="1" si="732"/>
        <v/>
      </c>
      <c r="FP177" t="str">
        <f t="shared" ca="1" si="733"/>
        <v/>
      </c>
      <c r="FQ177" t="str">
        <f t="shared" ca="1" si="734"/>
        <v/>
      </c>
      <c r="FR177" t="str">
        <f t="shared" ca="1" si="735"/>
        <v/>
      </c>
      <c r="FS177" t="str">
        <f t="shared" ca="1" si="736"/>
        <v/>
      </c>
      <c r="FT177" t="str">
        <f t="shared" ca="1" si="737"/>
        <v/>
      </c>
      <c r="FU177" t="str">
        <f t="shared" ca="1" si="738"/>
        <v/>
      </c>
      <c r="FV177" t="str">
        <f t="shared" ca="1" si="739"/>
        <v/>
      </c>
      <c r="FW177" t="str">
        <f t="shared" ca="1" si="740"/>
        <v/>
      </c>
      <c r="FX177" t="str">
        <f t="shared" ca="1" si="741"/>
        <v/>
      </c>
      <c r="FY177" t="str">
        <f t="shared" ca="1" si="742"/>
        <v/>
      </c>
      <c r="FZ177" t="str">
        <f t="shared" ca="1" si="743"/>
        <v/>
      </c>
      <c r="GA177" t="str">
        <f t="shared" ca="1" si="744"/>
        <v/>
      </c>
      <c r="GB177" t="str">
        <f t="shared" ca="1" si="745"/>
        <v/>
      </c>
      <c r="GC177" t="str">
        <f t="shared" ca="1" si="746"/>
        <v/>
      </c>
      <c r="GD177" t="str">
        <f t="shared" ca="1" si="747"/>
        <v/>
      </c>
      <c r="GE177" t="str">
        <f t="shared" ca="1" si="748"/>
        <v/>
      </c>
      <c r="GF177" t="str">
        <f t="shared" ca="1" si="749"/>
        <v/>
      </c>
      <c r="GG177" t="str">
        <f t="shared" ca="1" si="750"/>
        <v/>
      </c>
      <c r="GH177" t="str">
        <f t="shared" ca="1" si="751"/>
        <v/>
      </c>
      <c r="GI177" t="str">
        <f t="shared" ca="1" si="752"/>
        <v/>
      </c>
      <c r="GJ177" t="str">
        <f t="shared" ca="1" si="753"/>
        <v/>
      </c>
      <c r="GK177" t="str">
        <f t="shared" ca="1" si="754"/>
        <v/>
      </c>
      <c r="GL177" t="str">
        <f t="shared" ca="1" si="755"/>
        <v/>
      </c>
      <c r="GM177" t="str">
        <f t="shared" ca="1" si="756"/>
        <v/>
      </c>
      <c r="GN177" t="str">
        <f t="shared" ca="1" si="757"/>
        <v/>
      </c>
      <c r="GO177" t="str">
        <f t="shared" ca="1" si="758"/>
        <v/>
      </c>
      <c r="GP177" t="str">
        <f t="shared" ca="1" si="759"/>
        <v/>
      </c>
      <c r="GQ177" t="str">
        <f t="shared" ca="1" si="760"/>
        <v/>
      </c>
      <c r="GR177" t="str">
        <f t="shared" ca="1" si="761"/>
        <v/>
      </c>
      <c r="GS177" t="str">
        <f t="shared" ca="1" si="762"/>
        <v/>
      </c>
      <c r="GT177" t="str">
        <f t="shared" ca="1" si="763"/>
        <v/>
      </c>
      <c r="GU177" t="str">
        <f t="shared" ca="1" si="764"/>
        <v/>
      </c>
      <c r="GV177" t="str">
        <f t="shared" ca="1" si="765"/>
        <v/>
      </c>
      <c r="GW177" t="str">
        <f t="shared" ca="1" si="766"/>
        <v/>
      </c>
      <c r="GX177" t="str">
        <f t="shared" ca="1" si="767"/>
        <v/>
      </c>
      <c r="GY177" t="str">
        <f t="shared" ca="1" si="768"/>
        <v/>
      </c>
      <c r="GZ177" t="str">
        <f t="shared" ca="1" si="769"/>
        <v/>
      </c>
      <c r="HA177" t="str">
        <f t="shared" ca="1" si="770"/>
        <v/>
      </c>
      <c r="HB177" t="str">
        <f t="shared" ca="1" si="771"/>
        <v/>
      </c>
      <c r="HC177" t="str">
        <f t="shared" ca="1" si="772"/>
        <v/>
      </c>
      <c r="HD177" t="str">
        <f t="shared" ca="1" si="773"/>
        <v/>
      </c>
      <c r="HE177" t="str">
        <f t="shared" ca="1" si="774"/>
        <v/>
      </c>
      <c r="HF177" t="str">
        <f t="shared" ca="1" si="775"/>
        <v/>
      </c>
      <c r="HG177" t="str">
        <f t="shared" ca="1" si="776"/>
        <v/>
      </c>
      <c r="HH177" t="str">
        <f t="shared" ca="1" si="777"/>
        <v/>
      </c>
      <c r="HI177" t="str">
        <f t="shared" ca="1" si="778"/>
        <v/>
      </c>
      <c r="HJ177" t="str">
        <f t="shared" ca="1" si="779"/>
        <v/>
      </c>
      <c r="HK177" t="str">
        <f t="shared" ca="1" si="780"/>
        <v/>
      </c>
      <c r="HL177" t="str">
        <f t="shared" ca="1" si="781"/>
        <v/>
      </c>
      <c r="HM177" t="str">
        <f t="shared" ca="1" si="782"/>
        <v/>
      </c>
      <c r="HN177" t="str">
        <f t="shared" ca="1" si="783"/>
        <v/>
      </c>
      <c r="HO177" t="str">
        <f t="shared" ca="1" si="784"/>
        <v/>
      </c>
      <c r="HP177" t="str">
        <f t="shared" ca="1" si="785"/>
        <v/>
      </c>
      <c r="HQ177" t="str">
        <f t="shared" ca="1" si="786"/>
        <v/>
      </c>
      <c r="HR177" t="str">
        <f t="shared" ca="1" si="787"/>
        <v/>
      </c>
      <c r="HS177" t="str">
        <f t="shared" ca="1" si="788"/>
        <v/>
      </c>
      <c r="HT177" t="str">
        <f t="shared" ca="1" si="789"/>
        <v/>
      </c>
      <c r="HU177" t="str">
        <f t="shared" ca="1" si="790"/>
        <v/>
      </c>
      <c r="HV177" t="str">
        <f t="shared" ca="1" si="791"/>
        <v/>
      </c>
      <c r="HW177" t="str">
        <f t="shared" ca="1" si="792"/>
        <v/>
      </c>
      <c r="HX177" t="str">
        <f t="shared" ca="1" si="793"/>
        <v/>
      </c>
      <c r="HY177" t="str">
        <f t="shared" ca="1" si="794"/>
        <v/>
      </c>
      <c r="HZ177" t="str">
        <f t="shared" ca="1" si="795"/>
        <v/>
      </c>
      <c r="IA177" t="str">
        <f t="shared" ca="1" si="796"/>
        <v/>
      </c>
      <c r="IB177" t="str">
        <f t="shared" ca="1" si="797"/>
        <v/>
      </c>
      <c r="IC177" t="str">
        <f t="shared" ca="1" si="798"/>
        <v/>
      </c>
      <c r="ID177" t="str">
        <f t="shared" ca="1" si="799"/>
        <v/>
      </c>
      <c r="IE177" t="str">
        <f t="shared" ca="1" si="800"/>
        <v/>
      </c>
      <c r="IF177" t="str">
        <f t="shared" ca="1" si="801"/>
        <v/>
      </c>
      <c r="IG177" t="str">
        <f t="shared" ca="1" si="802"/>
        <v/>
      </c>
      <c r="IH177" t="str">
        <f t="shared" ca="1" si="803"/>
        <v/>
      </c>
      <c r="II177" t="str">
        <f t="shared" ca="1" si="804"/>
        <v/>
      </c>
      <c r="IJ177" t="str">
        <f t="shared" ca="1" si="805"/>
        <v/>
      </c>
      <c r="IK177" t="str">
        <f t="shared" ca="1" si="806"/>
        <v/>
      </c>
      <c r="IL177" t="str">
        <f t="shared" ca="1" si="807"/>
        <v/>
      </c>
      <c r="IM177" t="str">
        <f t="shared" ca="1" si="808"/>
        <v/>
      </c>
      <c r="IN177" t="str">
        <f t="shared" ca="1" si="809"/>
        <v/>
      </c>
      <c r="IO177" t="str">
        <f t="shared" ca="1" si="810"/>
        <v/>
      </c>
      <c r="IP177" t="str">
        <f t="shared" ca="1" si="811"/>
        <v/>
      </c>
      <c r="IQ177" t="str">
        <f t="shared" ca="1" si="812"/>
        <v/>
      </c>
      <c r="IR177" t="str">
        <f t="shared" ca="1" si="813"/>
        <v/>
      </c>
      <c r="IS177" t="str">
        <f t="shared" ca="1" si="814"/>
        <v/>
      </c>
      <c r="IT177" t="str">
        <f t="shared" ca="1" si="815"/>
        <v/>
      </c>
      <c r="IU177" t="str">
        <f t="shared" ca="1" si="816"/>
        <v/>
      </c>
      <c r="IV177" t="str">
        <f t="shared" ca="1" si="817"/>
        <v/>
      </c>
      <c r="IW177" t="str">
        <f t="shared" ca="1" si="818"/>
        <v/>
      </c>
      <c r="IX177" t="str">
        <f t="shared" ca="1" si="819"/>
        <v/>
      </c>
      <c r="IY177" t="str">
        <f t="shared" ca="1" si="820"/>
        <v/>
      </c>
      <c r="IZ177" t="str">
        <f t="shared" ca="1" si="821"/>
        <v/>
      </c>
      <c r="JA177" t="str">
        <f t="shared" ca="1" si="822"/>
        <v/>
      </c>
      <c r="JB177" t="str">
        <f t="shared" ca="1" si="823"/>
        <v/>
      </c>
      <c r="JC177" t="str">
        <f t="shared" ca="1" si="824"/>
        <v/>
      </c>
      <c r="JD177" t="str">
        <f t="shared" ca="1" si="825"/>
        <v/>
      </c>
      <c r="JE177" t="str">
        <f t="shared" ca="1" si="826"/>
        <v/>
      </c>
      <c r="JF177" t="str">
        <f t="shared" ca="1" si="827"/>
        <v/>
      </c>
      <c r="JG177" t="str">
        <f t="shared" ca="1" si="828"/>
        <v/>
      </c>
      <c r="JH177" t="str">
        <f t="shared" ca="1" si="829"/>
        <v/>
      </c>
      <c r="JI177" t="str">
        <f t="shared" ca="1" si="830"/>
        <v/>
      </c>
      <c r="JJ177" t="str">
        <f t="shared" ca="1" si="831"/>
        <v/>
      </c>
      <c r="JK177" t="str">
        <f t="shared" ca="1" si="832"/>
        <v/>
      </c>
      <c r="JL177" t="str">
        <f t="shared" ca="1" si="833"/>
        <v/>
      </c>
      <c r="JM177" t="str">
        <f t="shared" ca="1" si="834"/>
        <v/>
      </c>
      <c r="JN177" t="str">
        <f t="shared" ca="1" si="835"/>
        <v/>
      </c>
      <c r="JO177" t="str">
        <f t="shared" ca="1" si="836"/>
        <v/>
      </c>
      <c r="JP177" t="str">
        <f t="shared" ca="1" si="837"/>
        <v/>
      </c>
      <c r="JQ177" t="str">
        <f t="shared" ca="1" si="838"/>
        <v/>
      </c>
      <c r="JR177" t="str">
        <f t="shared" ca="1" si="839"/>
        <v/>
      </c>
      <c r="JS177" t="str">
        <f t="shared" ca="1" si="840"/>
        <v/>
      </c>
      <c r="JT177" t="str">
        <f t="shared" ca="1" si="841"/>
        <v/>
      </c>
      <c r="JU177" t="str">
        <f t="shared" ca="1" si="842"/>
        <v/>
      </c>
    </row>
    <row r="178" spans="1:281" x14ac:dyDescent="0.25">
      <c r="A178">
        <f t="shared" si="843"/>
        <v>177</v>
      </c>
      <c r="B178" t="str">
        <f t="shared" ca="1" si="572"/>
        <v/>
      </c>
      <c r="C178">
        <v>8</v>
      </c>
      <c r="D178">
        <f t="shared" si="576"/>
        <v>177</v>
      </c>
      <c r="E178">
        <f t="shared" si="577"/>
        <v>2</v>
      </c>
      <c r="F178">
        <f ca="1">COUNT((AD178,AP178,BB178,BN178,BZ178,CL178,CX178,DJ178,DV178,EH178,ET178,FF178,FR178,GD178,GP178,HB178,HN178,HZ178,IL178,IX178,JJ178,JV178,KH178,KT178,LF178,LR178))</f>
        <v>0</v>
      </c>
      <c r="G178">
        <f t="shared" ca="1" si="578"/>
        <v>0</v>
      </c>
      <c r="H178">
        <f t="shared" ca="1" si="579"/>
        <v>0</v>
      </c>
      <c r="I178">
        <f t="shared" ca="1" si="573"/>
        <v>0</v>
      </c>
      <c r="J178">
        <f t="shared" ca="1" si="580"/>
        <v>0</v>
      </c>
      <c r="K178">
        <f t="shared" ca="1" si="581"/>
        <v>-1</v>
      </c>
      <c r="L178">
        <f t="shared" ca="1" si="844"/>
        <v>9</v>
      </c>
      <c r="M178">
        <f t="shared" ca="1" si="582"/>
        <v>0</v>
      </c>
      <c r="N178">
        <f t="shared" ca="1" si="845"/>
        <v>65</v>
      </c>
      <c r="O178">
        <f t="shared" ca="1" si="583"/>
        <v>-1</v>
      </c>
      <c r="P178">
        <f t="shared" ca="1" si="846"/>
        <v>9</v>
      </c>
      <c r="Q178">
        <f t="shared" ca="1" si="584"/>
        <v>0</v>
      </c>
      <c r="R178">
        <f t="shared" ca="1" si="585"/>
        <v>0</v>
      </c>
      <c r="S178">
        <f t="shared" ca="1" si="586"/>
        <v>0</v>
      </c>
      <c r="T178">
        <f t="shared" ca="1" si="587"/>
        <v>0</v>
      </c>
      <c r="U178" t="str">
        <f t="shared" ca="1" si="574"/>
        <v>999999999999</v>
      </c>
      <c r="V178">
        <f t="shared" ca="1" si="847"/>
        <v>0</v>
      </c>
      <c r="W178">
        <f t="shared" si="588"/>
        <v>177</v>
      </c>
      <c r="X178" t="e">
        <f t="shared" ca="1" si="848"/>
        <v>#N/A</v>
      </c>
      <c r="Y178">
        <f t="shared" ca="1" si="589"/>
        <v>0</v>
      </c>
      <c r="Z178" t="str">
        <f t="shared" ca="1" si="590"/>
        <v>999zz</v>
      </c>
      <c r="AA178">
        <f t="shared" ca="1" si="849"/>
        <v>350</v>
      </c>
      <c r="AB178">
        <f t="shared" si="591"/>
        <v>177</v>
      </c>
      <c r="AC178" t="e">
        <f t="shared" ca="1" si="850"/>
        <v>#N/A</v>
      </c>
      <c r="AD178" t="str">
        <f t="shared" ca="1" si="592"/>
        <v/>
      </c>
      <c r="AE178" t="str">
        <f t="shared" ca="1" si="593"/>
        <v/>
      </c>
      <c r="AF178" t="str">
        <f t="shared" ca="1" si="594"/>
        <v/>
      </c>
      <c r="AG178" t="str">
        <f t="shared" ca="1" si="595"/>
        <v/>
      </c>
      <c r="AH178" t="str">
        <f t="shared" ca="1" si="596"/>
        <v/>
      </c>
      <c r="AI178" t="str">
        <f t="shared" ca="1" si="597"/>
        <v/>
      </c>
      <c r="AJ178" t="str">
        <f t="shared" ca="1" si="598"/>
        <v/>
      </c>
      <c r="AK178" t="str">
        <f t="shared" ca="1" si="599"/>
        <v/>
      </c>
      <c r="AL178" t="str">
        <f t="shared" ca="1" si="600"/>
        <v/>
      </c>
      <c r="AM178" t="str">
        <f t="shared" ca="1" si="601"/>
        <v/>
      </c>
      <c r="AN178" t="str">
        <f t="shared" ca="1" si="602"/>
        <v/>
      </c>
      <c r="AO178" t="str">
        <f t="shared" ca="1" si="603"/>
        <v/>
      </c>
      <c r="AP178" t="str">
        <f t="shared" ca="1" si="604"/>
        <v/>
      </c>
      <c r="AQ178" t="str">
        <f t="shared" ca="1" si="605"/>
        <v/>
      </c>
      <c r="AR178" t="str">
        <f t="shared" ca="1" si="606"/>
        <v/>
      </c>
      <c r="AS178" t="str">
        <f t="shared" ca="1" si="607"/>
        <v/>
      </c>
      <c r="AT178" t="str">
        <f t="shared" ca="1" si="608"/>
        <v/>
      </c>
      <c r="AU178" t="str">
        <f t="shared" ca="1" si="609"/>
        <v/>
      </c>
      <c r="AV178" t="str">
        <f t="shared" ca="1" si="610"/>
        <v/>
      </c>
      <c r="AW178" t="str">
        <f t="shared" ca="1" si="611"/>
        <v/>
      </c>
      <c r="AX178" t="str">
        <f t="shared" ca="1" si="612"/>
        <v/>
      </c>
      <c r="AY178" t="str">
        <f t="shared" ca="1" si="613"/>
        <v/>
      </c>
      <c r="AZ178" t="str">
        <f t="shared" ca="1" si="614"/>
        <v/>
      </c>
      <c r="BA178" t="str">
        <f t="shared" ca="1" si="615"/>
        <v/>
      </c>
      <c r="BB178" t="str">
        <f t="shared" ca="1" si="616"/>
        <v/>
      </c>
      <c r="BC178" t="str">
        <f t="shared" ca="1" si="617"/>
        <v/>
      </c>
      <c r="BD178" t="str">
        <f t="shared" ca="1" si="618"/>
        <v/>
      </c>
      <c r="BE178" t="str">
        <f t="shared" ca="1" si="619"/>
        <v/>
      </c>
      <c r="BF178" t="str">
        <f t="shared" ca="1" si="620"/>
        <v/>
      </c>
      <c r="BG178" t="str">
        <f t="shared" ca="1" si="621"/>
        <v/>
      </c>
      <c r="BH178" t="str">
        <f t="shared" ca="1" si="622"/>
        <v/>
      </c>
      <c r="BI178" t="str">
        <f t="shared" ca="1" si="623"/>
        <v/>
      </c>
      <c r="BJ178" t="str">
        <f t="shared" ca="1" si="624"/>
        <v/>
      </c>
      <c r="BK178" t="str">
        <f t="shared" ca="1" si="625"/>
        <v/>
      </c>
      <c r="BL178" t="str">
        <f t="shared" ca="1" si="626"/>
        <v/>
      </c>
      <c r="BM178" t="str">
        <f t="shared" ca="1" si="627"/>
        <v/>
      </c>
      <c r="BN178" t="str">
        <f t="shared" ca="1" si="628"/>
        <v/>
      </c>
      <c r="BO178" t="str">
        <f t="shared" ca="1" si="629"/>
        <v/>
      </c>
      <c r="BP178" t="str">
        <f t="shared" ca="1" si="630"/>
        <v/>
      </c>
      <c r="BQ178" t="str">
        <f t="shared" ca="1" si="631"/>
        <v/>
      </c>
      <c r="BR178" t="str">
        <f t="shared" ca="1" si="632"/>
        <v/>
      </c>
      <c r="BS178" t="str">
        <f t="shared" ca="1" si="633"/>
        <v/>
      </c>
      <c r="BT178" t="str">
        <f t="shared" ca="1" si="634"/>
        <v/>
      </c>
      <c r="BU178" t="str">
        <f t="shared" ca="1" si="635"/>
        <v/>
      </c>
      <c r="BV178" t="str">
        <f t="shared" ca="1" si="636"/>
        <v/>
      </c>
      <c r="BW178" t="str">
        <f t="shared" ca="1" si="637"/>
        <v/>
      </c>
      <c r="BX178" t="str">
        <f t="shared" ca="1" si="638"/>
        <v/>
      </c>
      <c r="BY178" t="str">
        <f t="shared" ca="1" si="639"/>
        <v/>
      </c>
      <c r="BZ178" t="str">
        <f t="shared" ca="1" si="640"/>
        <v/>
      </c>
      <c r="CA178" t="str">
        <f t="shared" ca="1" si="641"/>
        <v/>
      </c>
      <c r="CB178" t="str">
        <f t="shared" ca="1" si="642"/>
        <v/>
      </c>
      <c r="CC178" t="str">
        <f t="shared" ca="1" si="643"/>
        <v/>
      </c>
      <c r="CD178" t="str">
        <f t="shared" ca="1" si="644"/>
        <v/>
      </c>
      <c r="CE178" t="str">
        <f t="shared" ca="1" si="645"/>
        <v/>
      </c>
      <c r="CF178" t="str">
        <f t="shared" ca="1" si="646"/>
        <v/>
      </c>
      <c r="CG178" t="str">
        <f t="shared" ca="1" si="647"/>
        <v/>
      </c>
      <c r="CH178" t="str">
        <f t="shared" ca="1" si="648"/>
        <v/>
      </c>
      <c r="CI178" t="str">
        <f t="shared" ca="1" si="649"/>
        <v/>
      </c>
      <c r="CJ178" t="str">
        <f t="shared" ca="1" si="650"/>
        <v/>
      </c>
      <c r="CK178" t="str">
        <f t="shared" ca="1" si="651"/>
        <v/>
      </c>
      <c r="CL178" t="str">
        <f t="shared" ca="1" si="652"/>
        <v/>
      </c>
      <c r="CM178" t="str">
        <f t="shared" ca="1" si="653"/>
        <v/>
      </c>
      <c r="CN178" t="str">
        <f t="shared" ca="1" si="654"/>
        <v/>
      </c>
      <c r="CO178" t="str">
        <f t="shared" ca="1" si="655"/>
        <v/>
      </c>
      <c r="CP178" t="str">
        <f t="shared" ca="1" si="656"/>
        <v/>
      </c>
      <c r="CQ178" t="str">
        <f t="shared" ca="1" si="657"/>
        <v/>
      </c>
      <c r="CR178" t="str">
        <f t="shared" ca="1" si="658"/>
        <v/>
      </c>
      <c r="CS178" t="str">
        <f t="shared" ca="1" si="659"/>
        <v/>
      </c>
      <c r="CT178" t="str">
        <f t="shared" ca="1" si="660"/>
        <v/>
      </c>
      <c r="CU178" t="str">
        <f t="shared" ca="1" si="661"/>
        <v/>
      </c>
      <c r="CV178" t="str">
        <f t="shared" ca="1" si="662"/>
        <v/>
      </c>
      <c r="CW178" t="str">
        <f t="shared" ca="1" si="663"/>
        <v/>
      </c>
      <c r="CX178" t="str">
        <f t="shared" ca="1" si="664"/>
        <v/>
      </c>
      <c r="CY178" t="str">
        <f t="shared" ca="1" si="665"/>
        <v/>
      </c>
      <c r="CZ178" t="str">
        <f t="shared" ca="1" si="666"/>
        <v/>
      </c>
      <c r="DA178" t="str">
        <f t="shared" ca="1" si="667"/>
        <v/>
      </c>
      <c r="DB178" t="str">
        <f t="shared" ca="1" si="668"/>
        <v/>
      </c>
      <c r="DC178" t="str">
        <f t="shared" ca="1" si="669"/>
        <v/>
      </c>
      <c r="DD178" t="str">
        <f t="shared" ca="1" si="670"/>
        <v/>
      </c>
      <c r="DE178" t="str">
        <f t="shared" ca="1" si="671"/>
        <v/>
      </c>
      <c r="DF178" t="str">
        <f t="shared" ca="1" si="672"/>
        <v/>
      </c>
      <c r="DG178" t="str">
        <f t="shared" ca="1" si="673"/>
        <v/>
      </c>
      <c r="DH178" t="str">
        <f t="shared" ca="1" si="674"/>
        <v/>
      </c>
      <c r="DI178" t="str">
        <f t="shared" ca="1" si="675"/>
        <v/>
      </c>
      <c r="DJ178" t="str">
        <f t="shared" ca="1" si="676"/>
        <v/>
      </c>
      <c r="DK178" t="str">
        <f t="shared" ca="1" si="677"/>
        <v/>
      </c>
      <c r="DL178" t="str">
        <f t="shared" ca="1" si="678"/>
        <v/>
      </c>
      <c r="DM178" t="str">
        <f t="shared" ca="1" si="679"/>
        <v/>
      </c>
      <c r="DN178" t="str">
        <f t="shared" ca="1" si="680"/>
        <v/>
      </c>
      <c r="DO178" t="str">
        <f t="shared" ca="1" si="681"/>
        <v/>
      </c>
      <c r="DP178" t="str">
        <f t="shared" ca="1" si="682"/>
        <v/>
      </c>
      <c r="DQ178" t="str">
        <f t="shared" ca="1" si="683"/>
        <v/>
      </c>
      <c r="DR178" t="str">
        <f t="shared" ca="1" si="684"/>
        <v/>
      </c>
      <c r="DS178" t="str">
        <f t="shared" ca="1" si="685"/>
        <v/>
      </c>
      <c r="DT178" t="str">
        <f t="shared" ca="1" si="686"/>
        <v/>
      </c>
      <c r="DU178" t="str">
        <f t="shared" ca="1" si="687"/>
        <v/>
      </c>
      <c r="DV178" t="str">
        <f t="shared" ca="1" si="575"/>
        <v/>
      </c>
      <c r="DW178" t="str">
        <f t="shared" ca="1" si="688"/>
        <v/>
      </c>
      <c r="DX178" t="str">
        <f t="shared" ca="1" si="689"/>
        <v/>
      </c>
      <c r="DY178" t="str">
        <f t="shared" ca="1" si="690"/>
        <v/>
      </c>
      <c r="DZ178" t="str">
        <f t="shared" ca="1" si="691"/>
        <v/>
      </c>
      <c r="EA178" t="str">
        <f t="shared" ca="1" si="692"/>
        <v/>
      </c>
      <c r="EB178" t="str">
        <f t="shared" ca="1" si="693"/>
        <v/>
      </c>
      <c r="EC178" t="str">
        <f t="shared" ca="1" si="694"/>
        <v/>
      </c>
      <c r="ED178" t="str">
        <f t="shared" ca="1" si="695"/>
        <v/>
      </c>
      <c r="EE178" t="str">
        <f t="shared" ca="1" si="696"/>
        <v/>
      </c>
      <c r="EF178" t="str">
        <f t="shared" ca="1" si="697"/>
        <v/>
      </c>
      <c r="EG178" t="str">
        <f t="shared" ca="1" si="698"/>
        <v/>
      </c>
      <c r="EH178" t="str">
        <f t="shared" ca="1" si="699"/>
        <v/>
      </c>
      <c r="EI178" t="str">
        <f t="shared" ca="1" si="700"/>
        <v/>
      </c>
      <c r="EJ178" t="str">
        <f t="shared" ca="1" si="701"/>
        <v/>
      </c>
      <c r="EK178" t="str">
        <f t="shared" ca="1" si="702"/>
        <v/>
      </c>
      <c r="EL178" t="str">
        <f t="shared" ca="1" si="703"/>
        <v/>
      </c>
      <c r="EM178" t="str">
        <f t="shared" ca="1" si="704"/>
        <v/>
      </c>
      <c r="EN178" t="str">
        <f t="shared" ca="1" si="705"/>
        <v/>
      </c>
      <c r="EO178" t="str">
        <f t="shared" ca="1" si="706"/>
        <v/>
      </c>
      <c r="EP178" t="str">
        <f t="shared" ca="1" si="707"/>
        <v/>
      </c>
      <c r="EQ178" t="str">
        <f t="shared" ca="1" si="708"/>
        <v/>
      </c>
      <c r="ER178" t="str">
        <f t="shared" ca="1" si="709"/>
        <v/>
      </c>
      <c r="ES178" t="str">
        <f t="shared" ca="1" si="710"/>
        <v/>
      </c>
      <c r="ET178" t="str">
        <f t="shared" ca="1" si="711"/>
        <v/>
      </c>
      <c r="EU178" t="str">
        <f t="shared" ca="1" si="712"/>
        <v/>
      </c>
      <c r="EV178" t="str">
        <f t="shared" ca="1" si="713"/>
        <v/>
      </c>
      <c r="EW178" t="str">
        <f t="shared" ca="1" si="714"/>
        <v/>
      </c>
      <c r="EX178" t="str">
        <f t="shared" ca="1" si="715"/>
        <v/>
      </c>
      <c r="EY178" t="str">
        <f t="shared" ca="1" si="716"/>
        <v/>
      </c>
      <c r="EZ178" t="str">
        <f t="shared" ca="1" si="717"/>
        <v/>
      </c>
      <c r="FA178" t="str">
        <f t="shared" ca="1" si="718"/>
        <v/>
      </c>
      <c r="FB178" t="str">
        <f t="shared" ca="1" si="719"/>
        <v/>
      </c>
      <c r="FC178" t="str">
        <f t="shared" ca="1" si="720"/>
        <v/>
      </c>
      <c r="FD178" t="str">
        <f t="shared" ca="1" si="721"/>
        <v/>
      </c>
      <c r="FE178" t="str">
        <f t="shared" ca="1" si="722"/>
        <v/>
      </c>
      <c r="FF178" t="str">
        <f t="shared" ca="1" si="723"/>
        <v/>
      </c>
      <c r="FG178" t="str">
        <f t="shared" ca="1" si="724"/>
        <v/>
      </c>
      <c r="FH178" t="str">
        <f t="shared" ca="1" si="725"/>
        <v/>
      </c>
      <c r="FI178" t="str">
        <f t="shared" ca="1" si="726"/>
        <v/>
      </c>
      <c r="FJ178" t="str">
        <f t="shared" ca="1" si="727"/>
        <v/>
      </c>
      <c r="FK178" t="str">
        <f t="shared" ca="1" si="728"/>
        <v/>
      </c>
      <c r="FL178" t="str">
        <f t="shared" ca="1" si="729"/>
        <v/>
      </c>
      <c r="FM178" t="str">
        <f t="shared" ca="1" si="730"/>
        <v/>
      </c>
      <c r="FN178" t="str">
        <f t="shared" ca="1" si="731"/>
        <v/>
      </c>
      <c r="FO178" t="str">
        <f t="shared" ca="1" si="732"/>
        <v/>
      </c>
      <c r="FP178" t="str">
        <f t="shared" ca="1" si="733"/>
        <v/>
      </c>
      <c r="FQ178" t="str">
        <f t="shared" ca="1" si="734"/>
        <v/>
      </c>
      <c r="FR178" t="str">
        <f t="shared" ca="1" si="735"/>
        <v/>
      </c>
      <c r="FS178" t="str">
        <f t="shared" ca="1" si="736"/>
        <v/>
      </c>
      <c r="FT178" t="str">
        <f t="shared" ca="1" si="737"/>
        <v/>
      </c>
      <c r="FU178" t="str">
        <f t="shared" ca="1" si="738"/>
        <v/>
      </c>
      <c r="FV178" t="str">
        <f t="shared" ca="1" si="739"/>
        <v/>
      </c>
      <c r="FW178" t="str">
        <f t="shared" ca="1" si="740"/>
        <v/>
      </c>
      <c r="FX178" t="str">
        <f t="shared" ca="1" si="741"/>
        <v/>
      </c>
      <c r="FY178" t="str">
        <f t="shared" ca="1" si="742"/>
        <v/>
      </c>
      <c r="FZ178" t="str">
        <f t="shared" ca="1" si="743"/>
        <v/>
      </c>
      <c r="GA178" t="str">
        <f t="shared" ca="1" si="744"/>
        <v/>
      </c>
      <c r="GB178" t="str">
        <f t="shared" ca="1" si="745"/>
        <v/>
      </c>
      <c r="GC178" t="str">
        <f t="shared" ca="1" si="746"/>
        <v/>
      </c>
      <c r="GD178" t="str">
        <f t="shared" ca="1" si="747"/>
        <v/>
      </c>
      <c r="GE178" t="str">
        <f t="shared" ca="1" si="748"/>
        <v/>
      </c>
      <c r="GF178" t="str">
        <f t="shared" ca="1" si="749"/>
        <v/>
      </c>
      <c r="GG178" t="str">
        <f t="shared" ca="1" si="750"/>
        <v/>
      </c>
      <c r="GH178" t="str">
        <f t="shared" ca="1" si="751"/>
        <v/>
      </c>
      <c r="GI178" t="str">
        <f t="shared" ca="1" si="752"/>
        <v/>
      </c>
      <c r="GJ178" t="str">
        <f t="shared" ca="1" si="753"/>
        <v/>
      </c>
      <c r="GK178" t="str">
        <f t="shared" ca="1" si="754"/>
        <v/>
      </c>
      <c r="GL178" t="str">
        <f t="shared" ca="1" si="755"/>
        <v/>
      </c>
      <c r="GM178" t="str">
        <f t="shared" ca="1" si="756"/>
        <v/>
      </c>
      <c r="GN178" t="str">
        <f t="shared" ca="1" si="757"/>
        <v/>
      </c>
      <c r="GO178" t="str">
        <f t="shared" ca="1" si="758"/>
        <v/>
      </c>
      <c r="GP178" t="str">
        <f t="shared" ca="1" si="759"/>
        <v/>
      </c>
      <c r="GQ178" t="str">
        <f t="shared" ca="1" si="760"/>
        <v/>
      </c>
      <c r="GR178" t="str">
        <f t="shared" ca="1" si="761"/>
        <v/>
      </c>
      <c r="GS178" t="str">
        <f t="shared" ca="1" si="762"/>
        <v/>
      </c>
      <c r="GT178" t="str">
        <f t="shared" ca="1" si="763"/>
        <v/>
      </c>
      <c r="GU178" t="str">
        <f t="shared" ca="1" si="764"/>
        <v/>
      </c>
      <c r="GV178" t="str">
        <f t="shared" ca="1" si="765"/>
        <v/>
      </c>
      <c r="GW178" t="str">
        <f t="shared" ca="1" si="766"/>
        <v/>
      </c>
      <c r="GX178" t="str">
        <f t="shared" ca="1" si="767"/>
        <v/>
      </c>
      <c r="GY178" t="str">
        <f t="shared" ca="1" si="768"/>
        <v/>
      </c>
      <c r="GZ178" t="str">
        <f t="shared" ca="1" si="769"/>
        <v/>
      </c>
      <c r="HA178" t="str">
        <f t="shared" ca="1" si="770"/>
        <v/>
      </c>
      <c r="HB178" t="str">
        <f t="shared" ca="1" si="771"/>
        <v/>
      </c>
      <c r="HC178" t="str">
        <f t="shared" ca="1" si="772"/>
        <v/>
      </c>
      <c r="HD178" t="str">
        <f t="shared" ca="1" si="773"/>
        <v/>
      </c>
      <c r="HE178" t="str">
        <f t="shared" ca="1" si="774"/>
        <v/>
      </c>
      <c r="HF178" t="str">
        <f t="shared" ca="1" si="775"/>
        <v/>
      </c>
      <c r="HG178" t="str">
        <f t="shared" ca="1" si="776"/>
        <v/>
      </c>
      <c r="HH178" t="str">
        <f t="shared" ca="1" si="777"/>
        <v/>
      </c>
      <c r="HI178" t="str">
        <f t="shared" ca="1" si="778"/>
        <v/>
      </c>
      <c r="HJ178" t="str">
        <f t="shared" ca="1" si="779"/>
        <v/>
      </c>
      <c r="HK178" t="str">
        <f t="shared" ca="1" si="780"/>
        <v/>
      </c>
      <c r="HL178" t="str">
        <f t="shared" ca="1" si="781"/>
        <v/>
      </c>
      <c r="HM178" t="str">
        <f t="shared" ca="1" si="782"/>
        <v/>
      </c>
      <c r="HN178" t="str">
        <f t="shared" ca="1" si="783"/>
        <v/>
      </c>
      <c r="HO178" t="str">
        <f t="shared" ca="1" si="784"/>
        <v/>
      </c>
      <c r="HP178" t="str">
        <f t="shared" ca="1" si="785"/>
        <v/>
      </c>
      <c r="HQ178" t="str">
        <f t="shared" ca="1" si="786"/>
        <v/>
      </c>
      <c r="HR178" t="str">
        <f t="shared" ca="1" si="787"/>
        <v/>
      </c>
      <c r="HS178" t="str">
        <f t="shared" ca="1" si="788"/>
        <v/>
      </c>
      <c r="HT178" t="str">
        <f t="shared" ca="1" si="789"/>
        <v/>
      </c>
      <c r="HU178" t="str">
        <f t="shared" ca="1" si="790"/>
        <v/>
      </c>
      <c r="HV178" t="str">
        <f t="shared" ca="1" si="791"/>
        <v/>
      </c>
      <c r="HW178" t="str">
        <f t="shared" ca="1" si="792"/>
        <v/>
      </c>
      <c r="HX178" t="str">
        <f t="shared" ca="1" si="793"/>
        <v/>
      </c>
      <c r="HY178" t="str">
        <f t="shared" ca="1" si="794"/>
        <v/>
      </c>
      <c r="HZ178" t="str">
        <f t="shared" ca="1" si="795"/>
        <v/>
      </c>
      <c r="IA178" t="str">
        <f t="shared" ca="1" si="796"/>
        <v/>
      </c>
      <c r="IB178" t="str">
        <f t="shared" ca="1" si="797"/>
        <v/>
      </c>
      <c r="IC178" t="str">
        <f t="shared" ca="1" si="798"/>
        <v/>
      </c>
      <c r="ID178" t="str">
        <f t="shared" ca="1" si="799"/>
        <v/>
      </c>
      <c r="IE178" t="str">
        <f t="shared" ca="1" si="800"/>
        <v/>
      </c>
      <c r="IF178" t="str">
        <f t="shared" ca="1" si="801"/>
        <v/>
      </c>
      <c r="IG178" t="str">
        <f t="shared" ca="1" si="802"/>
        <v/>
      </c>
      <c r="IH178" t="str">
        <f t="shared" ca="1" si="803"/>
        <v/>
      </c>
      <c r="II178" t="str">
        <f t="shared" ca="1" si="804"/>
        <v/>
      </c>
      <c r="IJ178" t="str">
        <f t="shared" ca="1" si="805"/>
        <v/>
      </c>
      <c r="IK178" t="str">
        <f t="shared" ca="1" si="806"/>
        <v/>
      </c>
      <c r="IL178" t="str">
        <f t="shared" ca="1" si="807"/>
        <v/>
      </c>
      <c r="IM178" t="str">
        <f t="shared" ca="1" si="808"/>
        <v/>
      </c>
      <c r="IN178" t="str">
        <f t="shared" ca="1" si="809"/>
        <v/>
      </c>
      <c r="IO178" t="str">
        <f t="shared" ca="1" si="810"/>
        <v/>
      </c>
      <c r="IP178" t="str">
        <f t="shared" ca="1" si="811"/>
        <v/>
      </c>
      <c r="IQ178" t="str">
        <f t="shared" ca="1" si="812"/>
        <v/>
      </c>
      <c r="IR178" t="str">
        <f t="shared" ca="1" si="813"/>
        <v/>
      </c>
      <c r="IS178" t="str">
        <f t="shared" ca="1" si="814"/>
        <v/>
      </c>
      <c r="IT178" t="str">
        <f t="shared" ca="1" si="815"/>
        <v/>
      </c>
      <c r="IU178" t="str">
        <f t="shared" ca="1" si="816"/>
        <v/>
      </c>
      <c r="IV178" t="str">
        <f t="shared" ca="1" si="817"/>
        <v/>
      </c>
      <c r="IW178" t="str">
        <f t="shared" ca="1" si="818"/>
        <v/>
      </c>
      <c r="IX178" t="str">
        <f t="shared" ca="1" si="819"/>
        <v/>
      </c>
      <c r="IY178" t="str">
        <f t="shared" ca="1" si="820"/>
        <v/>
      </c>
      <c r="IZ178" t="str">
        <f t="shared" ca="1" si="821"/>
        <v/>
      </c>
      <c r="JA178" t="str">
        <f t="shared" ca="1" si="822"/>
        <v/>
      </c>
      <c r="JB178" t="str">
        <f t="shared" ca="1" si="823"/>
        <v/>
      </c>
      <c r="JC178" t="str">
        <f t="shared" ca="1" si="824"/>
        <v/>
      </c>
      <c r="JD178" t="str">
        <f t="shared" ca="1" si="825"/>
        <v/>
      </c>
      <c r="JE178" t="str">
        <f t="shared" ca="1" si="826"/>
        <v/>
      </c>
      <c r="JF178" t="str">
        <f t="shared" ca="1" si="827"/>
        <v/>
      </c>
      <c r="JG178" t="str">
        <f t="shared" ca="1" si="828"/>
        <v/>
      </c>
      <c r="JH178" t="str">
        <f t="shared" ca="1" si="829"/>
        <v/>
      </c>
      <c r="JI178" t="str">
        <f t="shared" ca="1" si="830"/>
        <v/>
      </c>
      <c r="JJ178" t="str">
        <f t="shared" ca="1" si="831"/>
        <v/>
      </c>
      <c r="JK178" t="str">
        <f t="shared" ca="1" si="832"/>
        <v/>
      </c>
      <c r="JL178" t="str">
        <f t="shared" ca="1" si="833"/>
        <v/>
      </c>
      <c r="JM178" t="str">
        <f t="shared" ca="1" si="834"/>
        <v/>
      </c>
      <c r="JN178" t="str">
        <f t="shared" ca="1" si="835"/>
        <v/>
      </c>
      <c r="JO178" t="str">
        <f t="shared" ca="1" si="836"/>
        <v/>
      </c>
      <c r="JP178" t="str">
        <f t="shared" ca="1" si="837"/>
        <v/>
      </c>
      <c r="JQ178" t="str">
        <f t="shared" ca="1" si="838"/>
        <v/>
      </c>
      <c r="JR178" t="str">
        <f t="shared" ca="1" si="839"/>
        <v/>
      </c>
      <c r="JS178" t="str">
        <f t="shared" ca="1" si="840"/>
        <v/>
      </c>
      <c r="JT178" t="str">
        <f t="shared" ca="1" si="841"/>
        <v/>
      </c>
      <c r="JU178" t="str">
        <f t="shared" ca="1" si="842"/>
        <v/>
      </c>
    </row>
    <row r="179" spans="1:281" x14ac:dyDescent="0.25">
      <c r="A179">
        <f t="shared" si="843"/>
        <v>178</v>
      </c>
      <c r="B179" t="str">
        <f t="shared" ca="1" si="572"/>
        <v/>
      </c>
      <c r="C179">
        <v>8</v>
      </c>
      <c r="D179">
        <f t="shared" si="576"/>
        <v>178</v>
      </c>
      <c r="E179">
        <f t="shared" si="577"/>
        <v>3</v>
      </c>
      <c r="F179">
        <f ca="1">COUNT((AD179,AP179,BB179,BN179,BZ179,CL179,CX179,DJ179,DV179,EH179,ET179,FF179,FR179,GD179,GP179,HB179,HN179,HZ179,IL179,IX179,JJ179,JV179,KH179,KT179,LF179,LR179))</f>
        <v>0</v>
      </c>
      <c r="G179">
        <f t="shared" ca="1" si="578"/>
        <v>0</v>
      </c>
      <c r="H179">
        <f t="shared" ca="1" si="579"/>
        <v>0</v>
      </c>
      <c r="I179">
        <f t="shared" ca="1" si="573"/>
        <v>0</v>
      </c>
      <c r="J179">
        <f t="shared" ca="1" si="580"/>
        <v>0</v>
      </c>
      <c r="K179">
        <f t="shared" ca="1" si="581"/>
        <v>-1</v>
      </c>
      <c r="L179">
        <f t="shared" ca="1" si="844"/>
        <v>9</v>
      </c>
      <c r="M179">
        <f t="shared" ca="1" si="582"/>
        <v>0</v>
      </c>
      <c r="N179">
        <f t="shared" ca="1" si="845"/>
        <v>65</v>
      </c>
      <c r="O179">
        <f t="shared" ca="1" si="583"/>
        <v>-1</v>
      </c>
      <c r="P179">
        <f t="shared" ca="1" si="846"/>
        <v>9</v>
      </c>
      <c r="Q179">
        <f t="shared" ca="1" si="584"/>
        <v>0</v>
      </c>
      <c r="R179">
        <f t="shared" ca="1" si="585"/>
        <v>0</v>
      </c>
      <c r="S179">
        <f t="shared" ca="1" si="586"/>
        <v>0</v>
      </c>
      <c r="T179">
        <f t="shared" ca="1" si="587"/>
        <v>0</v>
      </c>
      <c r="U179" t="str">
        <f t="shared" ca="1" si="574"/>
        <v>999999999999</v>
      </c>
      <c r="V179">
        <f t="shared" ca="1" si="847"/>
        <v>0</v>
      </c>
      <c r="W179">
        <f t="shared" si="588"/>
        <v>178</v>
      </c>
      <c r="X179" t="e">
        <f t="shared" ca="1" si="848"/>
        <v>#N/A</v>
      </c>
      <c r="Y179">
        <f t="shared" ca="1" si="589"/>
        <v>0</v>
      </c>
      <c r="Z179" t="str">
        <f t="shared" ca="1" si="590"/>
        <v>999zz</v>
      </c>
      <c r="AA179">
        <f t="shared" ca="1" si="849"/>
        <v>350</v>
      </c>
      <c r="AB179">
        <f t="shared" si="591"/>
        <v>178</v>
      </c>
      <c r="AC179" t="e">
        <f t="shared" ca="1" si="850"/>
        <v>#N/A</v>
      </c>
      <c r="AD179" t="str">
        <f t="shared" ca="1" si="592"/>
        <v/>
      </c>
      <c r="AE179" t="str">
        <f t="shared" ca="1" si="593"/>
        <v/>
      </c>
      <c r="AF179" t="str">
        <f t="shared" ca="1" si="594"/>
        <v/>
      </c>
      <c r="AG179" t="str">
        <f t="shared" ca="1" si="595"/>
        <v/>
      </c>
      <c r="AH179" t="str">
        <f t="shared" ca="1" si="596"/>
        <v/>
      </c>
      <c r="AI179" t="str">
        <f t="shared" ca="1" si="597"/>
        <v/>
      </c>
      <c r="AJ179" t="str">
        <f t="shared" ca="1" si="598"/>
        <v/>
      </c>
      <c r="AK179" t="str">
        <f t="shared" ca="1" si="599"/>
        <v/>
      </c>
      <c r="AL179" t="str">
        <f t="shared" ca="1" si="600"/>
        <v/>
      </c>
      <c r="AM179" t="str">
        <f t="shared" ca="1" si="601"/>
        <v/>
      </c>
      <c r="AN179" t="str">
        <f t="shared" ca="1" si="602"/>
        <v/>
      </c>
      <c r="AO179" t="str">
        <f t="shared" ca="1" si="603"/>
        <v/>
      </c>
      <c r="AP179" t="str">
        <f t="shared" ca="1" si="604"/>
        <v/>
      </c>
      <c r="AQ179" t="str">
        <f t="shared" ca="1" si="605"/>
        <v/>
      </c>
      <c r="AR179" t="str">
        <f t="shared" ca="1" si="606"/>
        <v/>
      </c>
      <c r="AS179" t="str">
        <f t="shared" ca="1" si="607"/>
        <v/>
      </c>
      <c r="AT179" t="str">
        <f t="shared" ca="1" si="608"/>
        <v/>
      </c>
      <c r="AU179" t="str">
        <f t="shared" ca="1" si="609"/>
        <v/>
      </c>
      <c r="AV179" t="str">
        <f t="shared" ca="1" si="610"/>
        <v/>
      </c>
      <c r="AW179" t="str">
        <f t="shared" ca="1" si="611"/>
        <v/>
      </c>
      <c r="AX179" t="str">
        <f t="shared" ca="1" si="612"/>
        <v/>
      </c>
      <c r="AY179" t="str">
        <f t="shared" ca="1" si="613"/>
        <v/>
      </c>
      <c r="AZ179" t="str">
        <f t="shared" ca="1" si="614"/>
        <v/>
      </c>
      <c r="BA179" t="str">
        <f t="shared" ca="1" si="615"/>
        <v/>
      </c>
      <c r="BB179" t="str">
        <f t="shared" ca="1" si="616"/>
        <v/>
      </c>
      <c r="BC179" t="str">
        <f t="shared" ca="1" si="617"/>
        <v/>
      </c>
      <c r="BD179" t="str">
        <f t="shared" ca="1" si="618"/>
        <v/>
      </c>
      <c r="BE179" t="str">
        <f t="shared" ca="1" si="619"/>
        <v/>
      </c>
      <c r="BF179" t="str">
        <f t="shared" ca="1" si="620"/>
        <v/>
      </c>
      <c r="BG179" t="str">
        <f t="shared" ca="1" si="621"/>
        <v/>
      </c>
      <c r="BH179" t="str">
        <f t="shared" ca="1" si="622"/>
        <v/>
      </c>
      <c r="BI179" t="str">
        <f t="shared" ca="1" si="623"/>
        <v/>
      </c>
      <c r="BJ179" t="str">
        <f t="shared" ca="1" si="624"/>
        <v/>
      </c>
      <c r="BK179" t="str">
        <f t="shared" ca="1" si="625"/>
        <v/>
      </c>
      <c r="BL179" t="str">
        <f t="shared" ca="1" si="626"/>
        <v/>
      </c>
      <c r="BM179" t="str">
        <f t="shared" ca="1" si="627"/>
        <v/>
      </c>
      <c r="BN179" t="str">
        <f t="shared" ca="1" si="628"/>
        <v/>
      </c>
      <c r="BO179" t="str">
        <f t="shared" ca="1" si="629"/>
        <v/>
      </c>
      <c r="BP179" t="str">
        <f t="shared" ca="1" si="630"/>
        <v/>
      </c>
      <c r="BQ179" t="str">
        <f t="shared" ca="1" si="631"/>
        <v/>
      </c>
      <c r="BR179" t="str">
        <f t="shared" ca="1" si="632"/>
        <v/>
      </c>
      <c r="BS179" t="str">
        <f t="shared" ca="1" si="633"/>
        <v/>
      </c>
      <c r="BT179" t="str">
        <f t="shared" ca="1" si="634"/>
        <v/>
      </c>
      <c r="BU179" t="str">
        <f t="shared" ca="1" si="635"/>
        <v/>
      </c>
      <c r="BV179" t="str">
        <f t="shared" ca="1" si="636"/>
        <v/>
      </c>
      <c r="BW179" t="str">
        <f t="shared" ca="1" si="637"/>
        <v/>
      </c>
      <c r="BX179" t="str">
        <f t="shared" ca="1" si="638"/>
        <v/>
      </c>
      <c r="BY179" t="str">
        <f t="shared" ca="1" si="639"/>
        <v/>
      </c>
      <c r="BZ179" t="str">
        <f t="shared" ca="1" si="640"/>
        <v/>
      </c>
      <c r="CA179" t="str">
        <f t="shared" ca="1" si="641"/>
        <v/>
      </c>
      <c r="CB179" t="str">
        <f t="shared" ca="1" si="642"/>
        <v/>
      </c>
      <c r="CC179" t="str">
        <f t="shared" ca="1" si="643"/>
        <v/>
      </c>
      <c r="CD179" t="str">
        <f t="shared" ca="1" si="644"/>
        <v/>
      </c>
      <c r="CE179" t="str">
        <f t="shared" ca="1" si="645"/>
        <v/>
      </c>
      <c r="CF179" t="str">
        <f t="shared" ca="1" si="646"/>
        <v/>
      </c>
      <c r="CG179" t="str">
        <f t="shared" ca="1" si="647"/>
        <v/>
      </c>
      <c r="CH179" t="str">
        <f t="shared" ca="1" si="648"/>
        <v/>
      </c>
      <c r="CI179" t="str">
        <f t="shared" ca="1" si="649"/>
        <v/>
      </c>
      <c r="CJ179" t="str">
        <f t="shared" ca="1" si="650"/>
        <v/>
      </c>
      <c r="CK179" t="str">
        <f t="shared" ca="1" si="651"/>
        <v/>
      </c>
      <c r="CL179" t="str">
        <f t="shared" ca="1" si="652"/>
        <v/>
      </c>
      <c r="CM179" t="str">
        <f t="shared" ca="1" si="653"/>
        <v/>
      </c>
      <c r="CN179" t="str">
        <f t="shared" ca="1" si="654"/>
        <v/>
      </c>
      <c r="CO179" t="str">
        <f t="shared" ca="1" si="655"/>
        <v/>
      </c>
      <c r="CP179" t="str">
        <f t="shared" ca="1" si="656"/>
        <v/>
      </c>
      <c r="CQ179" t="str">
        <f t="shared" ca="1" si="657"/>
        <v/>
      </c>
      <c r="CR179" t="str">
        <f t="shared" ca="1" si="658"/>
        <v/>
      </c>
      <c r="CS179" t="str">
        <f t="shared" ca="1" si="659"/>
        <v/>
      </c>
      <c r="CT179" t="str">
        <f t="shared" ca="1" si="660"/>
        <v/>
      </c>
      <c r="CU179" t="str">
        <f t="shared" ca="1" si="661"/>
        <v/>
      </c>
      <c r="CV179" t="str">
        <f t="shared" ca="1" si="662"/>
        <v/>
      </c>
      <c r="CW179" t="str">
        <f t="shared" ca="1" si="663"/>
        <v/>
      </c>
      <c r="CX179" t="str">
        <f t="shared" ca="1" si="664"/>
        <v/>
      </c>
      <c r="CY179" t="str">
        <f t="shared" ca="1" si="665"/>
        <v/>
      </c>
      <c r="CZ179" t="str">
        <f t="shared" ca="1" si="666"/>
        <v/>
      </c>
      <c r="DA179" t="str">
        <f t="shared" ca="1" si="667"/>
        <v/>
      </c>
      <c r="DB179" t="str">
        <f t="shared" ca="1" si="668"/>
        <v/>
      </c>
      <c r="DC179" t="str">
        <f t="shared" ca="1" si="669"/>
        <v/>
      </c>
      <c r="DD179" t="str">
        <f t="shared" ca="1" si="670"/>
        <v/>
      </c>
      <c r="DE179" t="str">
        <f t="shared" ca="1" si="671"/>
        <v/>
      </c>
      <c r="DF179" t="str">
        <f t="shared" ca="1" si="672"/>
        <v/>
      </c>
      <c r="DG179" t="str">
        <f t="shared" ca="1" si="673"/>
        <v/>
      </c>
      <c r="DH179" t="str">
        <f t="shared" ca="1" si="674"/>
        <v/>
      </c>
      <c r="DI179" t="str">
        <f t="shared" ca="1" si="675"/>
        <v/>
      </c>
      <c r="DJ179" t="str">
        <f t="shared" ca="1" si="676"/>
        <v/>
      </c>
      <c r="DK179" t="str">
        <f t="shared" ca="1" si="677"/>
        <v/>
      </c>
      <c r="DL179" t="str">
        <f t="shared" ca="1" si="678"/>
        <v/>
      </c>
      <c r="DM179" t="str">
        <f t="shared" ca="1" si="679"/>
        <v/>
      </c>
      <c r="DN179" t="str">
        <f t="shared" ca="1" si="680"/>
        <v/>
      </c>
      <c r="DO179" t="str">
        <f t="shared" ca="1" si="681"/>
        <v/>
      </c>
      <c r="DP179" t="str">
        <f t="shared" ca="1" si="682"/>
        <v/>
      </c>
      <c r="DQ179" t="str">
        <f t="shared" ca="1" si="683"/>
        <v/>
      </c>
      <c r="DR179" t="str">
        <f t="shared" ca="1" si="684"/>
        <v/>
      </c>
      <c r="DS179" t="str">
        <f t="shared" ca="1" si="685"/>
        <v/>
      </c>
      <c r="DT179" t="str">
        <f t="shared" ca="1" si="686"/>
        <v/>
      </c>
      <c r="DU179" t="str">
        <f t="shared" ca="1" si="687"/>
        <v/>
      </c>
      <c r="DV179" t="str">
        <f t="shared" ca="1" si="575"/>
        <v/>
      </c>
      <c r="DW179" t="str">
        <f t="shared" ca="1" si="688"/>
        <v/>
      </c>
      <c r="DX179" t="str">
        <f t="shared" ca="1" si="689"/>
        <v/>
      </c>
      <c r="DY179" t="str">
        <f t="shared" ca="1" si="690"/>
        <v/>
      </c>
      <c r="DZ179" t="str">
        <f t="shared" ca="1" si="691"/>
        <v/>
      </c>
      <c r="EA179" t="str">
        <f t="shared" ca="1" si="692"/>
        <v/>
      </c>
      <c r="EB179" t="str">
        <f t="shared" ca="1" si="693"/>
        <v/>
      </c>
      <c r="EC179" t="str">
        <f t="shared" ca="1" si="694"/>
        <v/>
      </c>
      <c r="ED179" t="str">
        <f t="shared" ca="1" si="695"/>
        <v/>
      </c>
      <c r="EE179" t="str">
        <f t="shared" ca="1" si="696"/>
        <v/>
      </c>
      <c r="EF179" t="str">
        <f t="shared" ca="1" si="697"/>
        <v/>
      </c>
      <c r="EG179" t="str">
        <f t="shared" ca="1" si="698"/>
        <v/>
      </c>
      <c r="EH179" t="str">
        <f t="shared" ca="1" si="699"/>
        <v/>
      </c>
      <c r="EI179" t="str">
        <f t="shared" ca="1" si="700"/>
        <v/>
      </c>
      <c r="EJ179" t="str">
        <f t="shared" ca="1" si="701"/>
        <v/>
      </c>
      <c r="EK179" t="str">
        <f t="shared" ca="1" si="702"/>
        <v/>
      </c>
      <c r="EL179" t="str">
        <f t="shared" ca="1" si="703"/>
        <v/>
      </c>
      <c r="EM179" t="str">
        <f t="shared" ca="1" si="704"/>
        <v/>
      </c>
      <c r="EN179" t="str">
        <f t="shared" ca="1" si="705"/>
        <v/>
      </c>
      <c r="EO179" t="str">
        <f t="shared" ca="1" si="706"/>
        <v/>
      </c>
      <c r="EP179" t="str">
        <f t="shared" ca="1" si="707"/>
        <v/>
      </c>
      <c r="EQ179" t="str">
        <f t="shared" ca="1" si="708"/>
        <v/>
      </c>
      <c r="ER179" t="str">
        <f t="shared" ca="1" si="709"/>
        <v/>
      </c>
      <c r="ES179" t="str">
        <f t="shared" ca="1" si="710"/>
        <v/>
      </c>
      <c r="ET179" t="str">
        <f t="shared" ca="1" si="711"/>
        <v/>
      </c>
      <c r="EU179" t="str">
        <f t="shared" ca="1" si="712"/>
        <v/>
      </c>
      <c r="EV179" t="str">
        <f t="shared" ca="1" si="713"/>
        <v/>
      </c>
      <c r="EW179" t="str">
        <f t="shared" ca="1" si="714"/>
        <v/>
      </c>
      <c r="EX179" t="str">
        <f t="shared" ca="1" si="715"/>
        <v/>
      </c>
      <c r="EY179" t="str">
        <f t="shared" ca="1" si="716"/>
        <v/>
      </c>
      <c r="EZ179" t="str">
        <f t="shared" ca="1" si="717"/>
        <v/>
      </c>
      <c r="FA179" t="str">
        <f t="shared" ca="1" si="718"/>
        <v/>
      </c>
      <c r="FB179" t="str">
        <f t="shared" ca="1" si="719"/>
        <v/>
      </c>
      <c r="FC179" t="str">
        <f t="shared" ca="1" si="720"/>
        <v/>
      </c>
      <c r="FD179" t="str">
        <f t="shared" ca="1" si="721"/>
        <v/>
      </c>
      <c r="FE179" t="str">
        <f t="shared" ca="1" si="722"/>
        <v/>
      </c>
      <c r="FF179" t="str">
        <f t="shared" ca="1" si="723"/>
        <v/>
      </c>
      <c r="FG179" t="str">
        <f t="shared" ca="1" si="724"/>
        <v/>
      </c>
      <c r="FH179" t="str">
        <f t="shared" ca="1" si="725"/>
        <v/>
      </c>
      <c r="FI179" t="str">
        <f t="shared" ca="1" si="726"/>
        <v/>
      </c>
      <c r="FJ179" t="str">
        <f t="shared" ca="1" si="727"/>
        <v/>
      </c>
      <c r="FK179" t="str">
        <f t="shared" ca="1" si="728"/>
        <v/>
      </c>
      <c r="FL179" t="str">
        <f t="shared" ca="1" si="729"/>
        <v/>
      </c>
      <c r="FM179" t="str">
        <f t="shared" ca="1" si="730"/>
        <v/>
      </c>
      <c r="FN179" t="str">
        <f t="shared" ca="1" si="731"/>
        <v/>
      </c>
      <c r="FO179" t="str">
        <f t="shared" ca="1" si="732"/>
        <v/>
      </c>
      <c r="FP179" t="str">
        <f t="shared" ca="1" si="733"/>
        <v/>
      </c>
      <c r="FQ179" t="str">
        <f t="shared" ca="1" si="734"/>
        <v/>
      </c>
      <c r="FR179" t="str">
        <f t="shared" ca="1" si="735"/>
        <v/>
      </c>
      <c r="FS179" t="str">
        <f t="shared" ca="1" si="736"/>
        <v/>
      </c>
      <c r="FT179" t="str">
        <f t="shared" ca="1" si="737"/>
        <v/>
      </c>
      <c r="FU179" t="str">
        <f t="shared" ca="1" si="738"/>
        <v/>
      </c>
      <c r="FV179" t="str">
        <f t="shared" ca="1" si="739"/>
        <v/>
      </c>
      <c r="FW179" t="str">
        <f t="shared" ca="1" si="740"/>
        <v/>
      </c>
      <c r="FX179" t="str">
        <f t="shared" ca="1" si="741"/>
        <v/>
      </c>
      <c r="FY179" t="str">
        <f t="shared" ca="1" si="742"/>
        <v/>
      </c>
      <c r="FZ179" t="str">
        <f t="shared" ca="1" si="743"/>
        <v/>
      </c>
      <c r="GA179" t="str">
        <f t="shared" ca="1" si="744"/>
        <v/>
      </c>
      <c r="GB179" t="str">
        <f t="shared" ca="1" si="745"/>
        <v/>
      </c>
      <c r="GC179" t="str">
        <f t="shared" ca="1" si="746"/>
        <v/>
      </c>
      <c r="GD179" t="str">
        <f t="shared" ca="1" si="747"/>
        <v/>
      </c>
      <c r="GE179" t="str">
        <f t="shared" ca="1" si="748"/>
        <v/>
      </c>
      <c r="GF179" t="str">
        <f t="shared" ca="1" si="749"/>
        <v/>
      </c>
      <c r="GG179" t="str">
        <f t="shared" ca="1" si="750"/>
        <v/>
      </c>
      <c r="GH179" t="str">
        <f t="shared" ca="1" si="751"/>
        <v/>
      </c>
      <c r="GI179" t="str">
        <f t="shared" ca="1" si="752"/>
        <v/>
      </c>
      <c r="GJ179" t="str">
        <f t="shared" ca="1" si="753"/>
        <v/>
      </c>
      <c r="GK179" t="str">
        <f t="shared" ca="1" si="754"/>
        <v/>
      </c>
      <c r="GL179" t="str">
        <f t="shared" ca="1" si="755"/>
        <v/>
      </c>
      <c r="GM179" t="str">
        <f t="shared" ca="1" si="756"/>
        <v/>
      </c>
      <c r="GN179" t="str">
        <f t="shared" ca="1" si="757"/>
        <v/>
      </c>
      <c r="GO179" t="str">
        <f t="shared" ca="1" si="758"/>
        <v/>
      </c>
      <c r="GP179" t="str">
        <f t="shared" ca="1" si="759"/>
        <v/>
      </c>
      <c r="GQ179" t="str">
        <f t="shared" ca="1" si="760"/>
        <v/>
      </c>
      <c r="GR179" t="str">
        <f t="shared" ca="1" si="761"/>
        <v/>
      </c>
      <c r="GS179" t="str">
        <f t="shared" ca="1" si="762"/>
        <v/>
      </c>
      <c r="GT179" t="str">
        <f t="shared" ca="1" si="763"/>
        <v/>
      </c>
      <c r="GU179" t="str">
        <f t="shared" ca="1" si="764"/>
        <v/>
      </c>
      <c r="GV179" t="str">
        <f t="shared" ca="1" si="765"/>
        <v/>
      </c>
      <c r="GW179" t="str">
        <f t="shared" ca="1" si="766"/>
        <v/>
      </c>
      <c r="GX179" t="str">
        <f t="shared" ca="1" si="767"/>
        <v/>
      </c>
      <c r="GY179" t="str">
        <f t="shared" ca="1" si="768"/>
        <v/>
      </c>
      <c r="GZ179" t="str">
        <f t="shared" ca="1" si="769"/>
        <v/>
      </c>
      <c r="HA179" t="str">
        <f t="shared" ca="1" si="770"/>
        <v/>
      </c>
      <c r="HB179" t="str">
        <f t="shared" ca="1" si="771"/>
        <v/>
      </c>
      <c r="HC179" t="str">
        <f t="shared" ca="1" si="772"/>
        <v/>
      </c>
      <c r="HD179" t="str">
        <f t="shared" ca="1" si="773"/>
        <v/>
      </c>
      <c r="HE179" t="str">
        <f t="shared" ca="1" si="774"/>
        <v/>
      </c>
      <c r="HF179" t="str">
        <f t="shared" ca="1" si="775"/>
        <v/>
      </c>
      <c r="HG179" t="str">
        <f t="shared" ca="1" si="776"/>
        <v/>
      </c>
      <c r="HH179" t="str">
        <f t="shared" ca="1" si="777"/>
        <v/>
      </c>
      <c r="HI179" t="str">
        <f t="shared" ca="1" si="778"/>
        <v/>
      </c>
      <c r="HJ179" t="str">
        <f t="shared" ca="1" si="779"/>
        <v/>
      </c>
      <c r="HK179" t="str">
        <f t="shared" ca="1" si="780"/>
        <v/>
      </c>
      <c r="HL179" t="str">
        <f t="shared" ca="1" si="781"/>
        <v/>
      </c>
      <c r="HM179" t="str">
        <f t="shared" ca="1" si="782"/>
        <v/>
      </c>
      <c r="HN179" t="str">
        <f t="shared" ca="1" si="783"/>
        <v/>
      </c>
      <c r="HO179" t="str">
        <f t="shared" ca="1" si="784"/>
        <v/>
      </c>
      <c r="HP179" t="str">
        <f t="shared" ca="1" si="785"/>
        <v/>
      </c>
      <c r="HQ179" t="str">
        <f t="shared" ca="1" si="786"/>
        <v/>
      </c>
      <c r="HR179" t="str">
        <f t="shared" ca="1" si="787"/>
        <v/>
      </c>
      <c r="HS179" t="str">
        <f t="shared" ca="1" si="788"/>
        <v/>
      </c>
      <c r="HT179" t="str">
        <f t="shared" ca="1" si="789"/>
        <v/>
      </c>
      <c r="HU179" t="str">
        <f t="shared" ca="1" si="790"/>
        <v/>
      </c>
      <c r="HV179" t="str">
        <f t="shared" ca="1" si="791"/>
        <v/>
      </c>
      <c r="HW179" t="str">
        <f t="shared" ca="1" si="792"/>
        <v/>
      </c>
      <c r="HX179" t="str">
        <f t="shared" ca="1" si="793"/>
        <v/>
      </c>
      <c r="HY179" t="str">
        <f t="shared" ca="1" si="794"/>
        <v/>
      </c>
      <c r="HZ179" t="str">
        <f t="shared" ca="1" si="795"/>
        <v/>
      </c>
      <c r="IA179" t="str">
        <f t="shared" ca="1" si="796"/>
        <v/>
      </c>
      <c r="IB179" t="str">
        <f t="shared" ca="1" si="797"/>
        <v/>
      </c>
      <c r="IC179" t="str">
        <f t="shared" ca="1" si="798"/>
        <v/>
      </c>
      <c r="ID179" t="str">
        <f t="shared" ca="1" si="799"/>
        <v/>
      </c>
      <c r="IE179" t="str">
        <f t="shared" ca="1" si="800"/>
        <v/>
      </c>
      <c r="IF179" t="str">
        <f t="shared" ca="1" si="801"/>
        <v/>
      </c>
      <c r="IG179" t="str">
        <f t="shared" ca="1" si="802"/>
        <v/>
      </c>
      <c r="IH179" t="str">
        <f t="shared" ca="1" si="803"/>
        <v/>
      </c>
      <c r="II179" t="str">
        <f t="shared" ca="1" si="804"/>
        <v/>
      </c>
      <c r="IJ179" t="str">
        <f t="shared" ca="1" si="805"/>
        <v/>
      </c>
      <c r="IK179" t="str">
        <f t="shared" ca="1" si="806"/>
        <v/>
      </c>
      <c r="IL179" t="str">
        <f t="shared" ca="1" si="807"/>
        <v/>
      </c>
      <c r="IM179" t="str">
        <f t="shared" ca="1" si="808"/>
        <v/>
      </c>
      <c r="IN179" t="str">
        <f t="shared" ca="1" si="809"/>
        <v/>
      </c>
      <c r="IO179" t="str">
        <f t="shared" ca="1" si="810"/>
        <v/>
      </c>
      <c r="IP179" t="str">
        <f t="shared" ca="1" si="811"/>
        <v/>
      </c>
      <c r="IQ179" t="str">
        <f t="shared" ca="1" si="812"/>
        <v/>
      </c>
      <c r="IR179" t="str">
        <f t="shared" ca="1" si="813"/>
        <v/>
      </c>
      <c r="IS179" t="str">
        <f t="shared" ca="1" si="814"/>
        <v/>
      </c>
      <c r="IT179" t="str">
        <f t="shared" ca="1" si="815"/>
        <v/>
      </c>
      <c r="IU179" t="str">
        <f t="shared" ca="1" si="816"/>
        <v/>
      </c>
      <c r="IV179" t="str">
        <f t="shared" ca="1" si="817"/>
        <v/>
      </c>
      <c r="IW179" t="str">
        <f t="shared" ca="1" si="818"/>
        <v/>
      </c>
      <c r="IX179" t="str">
        <f t="shared" ca="1" si="819"/>
        <v/>
      </c>
      <c r="IY179" t="str">
        <f t="shared" ca="1" si="820"/>
        <v/>
      </c>
      <c r="IZ179" t="str">
        <f t="shared" ca="1" si="821"/>
        <v/>
      </c>
      <c r="JA179" t="str">
        <f t="shared" ca="1" si="822"/>
        <v/>
      </c>
      <c r="JB179" t="str">
        <f t="shared" ca="1" si="823"/>
        <v/>
      </c>
      <c r="JC179" t="str">
        <f t="shared" ca="1" si="824"/>
        <v/>
      </c>
      <c r="JD179" t="str">
        <f t="shared" ca="1" si="825"/>
        <v/>
      </c>
      <c r="JE179" t="str">
        <f t="shared" ca="1" si="826"/>
        <v/>
      </c>
      <c r="JF179" t="str">
        <f t="shared" ca="1" si="827"/>
        <v/>
      </c>
      <c r="JG179" t="str">
        <f t="shared" ca="1" si="828"/>
        <v/>
      </c>
      <c r="JH179" t="str">
        <f t="shared" ca="1" si="829"/>
        <v/>
      </c>
      <c r="JI179" t="str">
        <f t="shared" ca="1" si="830"/>
        <v/>
      </c>
      <c r="JJ179" t="str">
        <f t="shared" ca="1" si="831"/>
        <v/>
      </c>
      <c r="JK179" t="str">
        <f t="shared" ca="1" si="832"/>
        <v/>
      </c>
      <c r="JL179" t="str">
        <f t="shared" ca="1" si="833"/>
        <v/>
      </c>
      <c r="JM179" t="str">
        <f t="shared" ca="1" si="834"/>
        <v/>
      </c>
      <c r="JN179" t="str">
        <f t="shared" ca="1" si="835"/>
        <v/>
      </c>
      <c r="JO179" t="str">
        <f t="shared" ca="1" si="836"/>
        <v/>
      </c>
      <c r="JP179" t="str">
        <f t="shared" ca="1" si="837"/>
        <v/>
      </c>
      <c r="JQ179" t="str">
        <f t="shared" ca="1" si="838"/>
        <v/>
      </c>
      <c r="JR179" t="str">
        <f t="shared" ca="1" si="839"/>
        <v/>
      </c>
      <c r="JS179" t="str">
        <f t="shared" ca="1" si="840"/>
        <v/>
      </c>
      <c r="JT179" t="str">
        <f t="shared" ca="1" si="841"/>
        <v/>
      </c>
      <c r="JU179" t="str">
        <f t="shared" ca="1" si="842"/>
        <v/>
      </c>
    </row>
    <row r="180" spans="1:281" x14ac:dyDescent="0.25">
      <c r="A180">
        <f t="shared" si="843"/>
        <v>179</v>
      </c>
      <c r="B180" t="str">
        <f t="shared" ca="1" si="572"/>
        <v/>
      </c>
      <c r="C180">
        <v>8</v>
      </c>
      <c r="D180">
        <f t="shared" si="576"/>
        <v>179</v>
      </c>
      <c r="E180">
        <f t="shared" si="577"/>
        <v>4</v>
      </c>
      <c r="F180">
        <f ca="1">COUNT((AD180,AP180,BB180,BN180,BZ180,CL180,CX180,DJ180,DV180,EH180,ET180,FF180,FR180,GD180,GP180,HB180,HN180,HZ180,IL180,IX180,JJ180,JV180,KH180,KT180,LF180,LR180))</f>
        <v>0</v>
      </c>
      <c r="G180">
        <f t="shared" ca="1" si="578"/>
        <v>0</v>
      </c>
      <c r="H180">
        <f t="shared" ca="1" si="579"/>
        <v>0</v>
      </c>
      <c r="I180">
        <f t="shared" ca="1" si="573"/>
        <v>0</v>
      </c>
      <c r="J180">
        <f t="shared" ca="1" si="580"/>
        <v>0</v>
      </c>
      <c r="K180">
        <f t="shared" ca="1" si="581"/>
        <v>-1</v>
      </c>
      <c r="L180">
        <f t="shared" ca="1" si="844"/>
        <v>9</v>
      </c>
      <c r="M180">
        <f t="shared" ca="1" si="582"/>
        <v>0</v>
      </c>
      <c r="N180">
        <f t="shared" ca="1" si="845"/>
        <v>65</v>
      </c>
      <c r="O180">
        <f t="shared" ca="1" si="583"/>
        <v>-1</v>
      </c>
      <c r="P180">
        <f t="shared" ca="1" si="846"/>
        <v>9</v>
      </c>
      <c r="Q180">
        <f t="shared" ca="1" si="584"/>
        <v>0</v>
      </c>
      <c r="R180">
        <f t="shared" ca="1" si="585"/>
        <v>0</v>
      </c>
      <c r="S180">
        <f t="shared" ca="1" si="586"/>
        <v>0</v>
      </c>
      <c r="T180">
        <f t="shared" ca="1" si="587"/>
        <v>0</v>
      </c>
      <c r="U180" t="str">
        <f t="shared" ca="1" si="574"/>
        <v>999999999999</v>
      </c>
      <c r="V180">
        <f t="shared" ca="1" si="847"/>
        <v>0</v>
      </c>
      <c r="W180">
        <f t="shared" si="588"/>
        <v>179</v>
      </c>
      <c r="X180" t="e">
        <f t="shared" ca="1" si="848"/>
        <v>#N/A</v>
      </c>
      <c r="Y180">
        <f t="shared" ca="1" si="589"/>
        <v>0</v>
      </c>
      <c r="Z180" t="str">
        <f t="shared" ca="1" si="590"/>
        <v>999zz</v>
      </c>
      <c r="AA180">
        <f t="shared" ca="1" si="849"/>
        <v>350</v>
      </c>
      <c r="AB180">
        <f t="shared" si="591"/>
        <v>179</v>
      </c>
      <c r="AC180" t="e">
        <f t="shared" ca="1" si="850"/>
        <v>#N/A</v>
      </c>
      <c r="AD180" t="str">
        <f t="shared" ca="1" si="592"/>
        <v/>
      </c>
      <c r="AE180" t="str">
        <f t="shared" ca="1" si="593"/>
        <v/>
      </c>
      <c r="AF180" t="str">
        <f t="shared" ca="1" si="594"/>
        <v/>
      </c>
      <c r="AG180" t="str">
        <f t="shared" ca="1" si="595"/>
        <v/>
      </c>
      <c r="AH180" t="str">
        <f t="shared" ca="1" si="596"/>
        <v/>
      </c>
      <c r="AI180" t="str">
        <f t="shared" ca="1" si="597"/>
        <v/>
      </c>
      <c r="AJ180" t="str">
        <f t="shared" ca="1" si="598"/>
        <v/>
      </c>
      <c r="AK180" t="str">
        <f t="shared" ca="1" si="599"/>
        <v/>
      </c>
      <c r="AL180" t="str">
        <f t="shared" ca="1" si="600"/>
        <v/>
      </c>
      <c r="AM180" t="str">
        <f t="shared" ca="1" si="601"/>
        <v/>
      </c>
      <c r="AN180" t="str">
        <f t="shared" ca="1" si="602"/>
        <v/>
      </c>
      <c r="AO180" t="str">
        <f t="shared" ca="1" si="603"/>
        <v/>
      </c>
      <c r="AP180" t="str">
        <f t="shared" ca="1" si="604"/>
        <v/>
      </c>
      <c r="AQ180" t="str">
        <f t="shared" ca="1" si="605"/>
        <v/>
      </c>
      <c r="AR180" t="str">
        <f t="shared" ca="1" si="606"/>
        <v/>
      </c>
      <c r="AS180" t="str">
        <f t="shared" ca="1" si="607"/>
        <v/>
      </c>
      <c r="AT180" t="str">
        <f t="shared" ca="1" si="608"/>
        <v/>
      </c>
      <c r="AU180" t="str">
        <f t="shared" ca="1" si="609"/>
        <v/>
      </c>
      <c r="AV180" t="str">
        <f t="shared" ca="1" si="610"/>
        <v/>
      </c>
      <c r="AW180" t="str">
        <f t="shared" ca="1" si="611"/>
        <v/>
      </c>
      <c r="AX180" t="str">
        <f t="shared" ca="1" si="612"/>
        <v/>
      </c>
      <c r="AY180" t="str">
        <f t="shared" ca="1" si="613"/>
        <v/>
      </c>
      <c r="AZ180" t="str">
        <f t="shared" ca="1" si="614"/>
        <v/>
      </c>
      <c r="BA180" t="str">
        <f t="shared" ca="1" si="615"/>
        <v/>
      </c>
      <c r="BB180" t="str">
        <f t="shared" ca="1" si="616"/>
        <v/>
      </c>
      <c r="BC180" t="str">
        <f t="shared" ca="1" si="617"/>
        <v/>
      </c>
      <c r="BD180" t="str">
        <f t="shared" ca="1" si="618"/>
        <v/>
      </c>
      <c r="BE180" t="str">
        <f t="shared" ca="1" si="619"/>
        <v/>
      </c>
      <c r="BF180" t="str">
        <f t="shared" ca="1" si="620"/>
        <v/>
      </c>
      <c r="BG180" t="str">
        <f t="shared" ca="1" si="621"/>
        <v/>
      </c>
      <c r="BH180" t="str">
        <f t="shared" ca="1" si="622"/>
        <v/>
      </c>
      <c r="BI180" t="str">
        <f t="shared" ca="1" si="623"/>
        <v/>
      </c>
      <c r="BJ180" t="str">
        <f t="shared" ca="1" si="624"/>
        <v/>
      </c>
      <c r="BK180" t="str">
        <f t="shared" ca="1" si="625"/>
        <v/>
      </c>
      <c r="BL180" t="str">
        <f t="shared" ca="1" si="626"/>
        <v/>
      </c>
      <c r="BM180" t="str">
        <f t="shared" ca="1" si="627"/>
        <v/>
      </c>
      <c r="BN180" t="str">
        <f t="shared" ca="1" si="628"/>
        <v/>
      </c>
      <c r="BO180" t="str">
        <f t="shared" ca="1" si="629"/>
        <v/>
      </c>
      <c r="BP180" t="str">
        <f t="shared" ca="1" si="630"/>
        <v/>
      </c>
      <c r="BQ180" t="str">
        <f t="shared" ca="1" si="631"/>
        <v/>
      </c>
      <c r="BR180" t="str">
        <f t="shared" ca="1" si="632"/>
        <v/>
      </c>
      <c r="BS180" t="str">
        <f t="shared" ca="1" si="633"/>
        <v/>
      </c>
      <c r="BT180" t="str">
        <f t="shared" ca="1" si="634"/>
        <v/>
      </c>
      <c r="BU180" t="str">
        <f t="shared" ca="1" si="635"/>
        <v/>
      </c>
      <c r="BV180" t="str">
        <f t="shared" ca="1" si="636"/>
        <v/>
      </c>
      <c r="BW180" t="str">
        <f t="shared" ca="1" si="637"/>
        <v/>
      </c>
      <c r="BX180" t="str">
        <f t="shared" ca="1" si="638"/>
        <v/>
      </c>
      <c r="BY180" t="str">
        <f t="shared" ca="1" si="639"/>
        <v/>
      </c>
      <c r="BZ180" t="str">
        <f t="shared" ca="1" si="640"/>
        <v/>
      </c>
      <c r="CA180" t="str">
        <f t="shared" ca="1" si="641"/>
        <v/>
      </c>
      <c r="CB180" t="str">
        <f t="shared" ca="1" si="642"/>
        <v/>
      </c>
      <c r="CC180" t="str">
        <f t="shared" ca="1" si="643"/>
        <v/>
      </c>
      <c r="CD180" t="str">
        <f t="shared" ca="1" si="644"/>
        <v/>
      </c>
      <c r="CE180" t="str">
        <f t="shared" ca="1" si="645"/>
        <v/>
      </c>
      <c r="CF180" t="str">
        <f t="shared" ca="1" si="646"/>
        <v/>
      </c>
      <c r="CG180" t="str">
        <f t="shared" ca="1" si="647"/>
        <v/>
      </c>
      <c r="CH180" t="str">
        <f t="shared" ca="1" si="648"/>
        <v/>
      </c>
      <c r="CI180" t="str">
        <f t="shared" ca="1" si="649"/>
        <v/>
      </c>
      <c r="CJ180" t="str">
        <f t="shared" ca="1" si="650"/>
        <v/>
      </c>
      <c r="CK180" t="str">
        <f t="shared" ca="1" si="651"/>
        <v/>
      </c>
      <c r="CL180" t="str">
        <f t="shared" ca="1" si="652"/>
        <v/>
      </c>
      <c r="CM180" t="str">
        <f t="shared" ca="1" si="653"/>
        <v/>
      </c>
      <c r="CN180" t="str">
        <f t="shared" ca="1" si="654"/>
        <v/>
      </c>
      <c r="CO180" t="str">
        <f t="shared" ca="1" si="655"/>
        <v/>
      </c>
      <c r="CP180" t="str">
        <f t="shared" ca="1" si="656"/>
        <v/>
      </c>
      <c r="CQ180" t="str">
        <f t="shared" ca="1" si="657"/>
        <v/>
      </c>
      <c r="CR180" t="str">
        <f t="shared" ca="1" si="658"/>
        <v/>
      </c>
      <c r="CS180" t="str">
        <f t="shared" ca="1" si="659"/>
        <v/>
      </c>
      <c r="CT180" t="str">
        <f t="shared" ca="1" si="660"/>
        <v/>
      </c>
      <c r="CU180" t="str">
        <f t="shared" ca="1" si="661"/>
        <v/>
      </c>
      <c r="CV180" t="str">
        <f t="shared" ca="1" si="662"/>
        <v/>
      </c>
      <c r="CW180" t="str">
        <f t="shared" ca="1" si="663"/>
        <v/>
      </c>
      <c r="CX180" t="str">
        <f t="shared" ca="1" si="664"/>
        <v/>
      </c>
      <c r="CY180" t="str">
        <f t="shared" ca="1" si="665"/>
        <v/>
      </c>
      <c r="CZ180" t="str">
        <f t="shared" ca="1" si="666"/>
        <v/>
      </c>
      <c r="DA180" t="str">
        <f t="shared" ca="1" si="667"/>
        <v/>
      </c>
      <c r="DB180" t="str">
        <f t="shared" ca="1" si="668"/>
        <v/>
      </c>
      <c r="DC180" t="str">
        <f t="shared" ca="1" si="669"/>
        <v/>
      </c>
      <c r="DD180" t="str">
        <f t="shared" ca="1" si="670"/>
        <v/>
      </c>
      <c r="DE180" t="str">
        <f t="shared" ca="1" si="671"/>
        <v/>
      </c>
      <c r="DF180" t="str">
        <f t="shared" ca="1" si="672"/>
        <v/>
      </c>
      <c r="DG180" t="str">
        <f t="shared" ca="1" si="673"/>
        <v/>
      </c>
      <c r="DH180" t="str">
        <f t="shared" ca="1" si="674"/>
        <v/>
      </c>
      <c r="DI180" t="str">
        <f t="shared" ca="1" si="675"/>
        <v/>
      </c>
      <c r="DJ180" t="str">
        <f t="shared" ca="1" si="676"/>
        <v/>
      </c>
      <c r="DK180" t="str">
        <f t="shared" ca="1" si="677"/>
        <v/>
      </c>
      <c r="DL180" t="str">
        <f t="shared" ca="1" si="678"/>
        <v/>
      </c>
      <c r="DM180" t="str">
        <f t="shared" ca="1" si="679"/>
        <v/>
      </c>
      <c r="DN180" t="str">
        <f t="shared" ca="1" si="680"/>
        <v/>
      </c>
      <c r="DO180" t="str">
        <f t="shared" ca="1" si="681"/>
        <v/>
      </c>
      <c r="DP180" t="str">
        <f t="shared" ca="1" si="682"/>
        <v/>
      </c>
      <c r="DQ180" t="str">
        <f t="shared" ca="1" si="683"/>
        <v/>
      </c>
      <c r="DR180" t="str">
        <f t="shared" ca="1" si="684"/>
        <v/>
      </c>
      <c r="DS180" t="str">
        <f t="shared" ca="1" si="685"/>
        <v/>
      </c>
      <c r="DT180" t="str">
        <f t="shared" ca="1" si="686"/>
        <v/>
      </c>
      <c r="DU180" t="str">
        <f t="shared" ca="1" si="687"/>
        <v/>
      </c>
      <c r="DV180" t="str">
        <f t="shared" ca="1" si="575"/>
        <v/>
      </c>
      <c r="DW180" t="str">
        <f t="shared" ca="1" si="688"/>
        <v/>
      </c>
      <c r="DX180" t="str">
        <f t="shared" ca="1" si="689"/>
        <v/>
      </c>
      <c r="DY180" t="str">
        <f t="shared" ca="1" si="690"/>
        <v/>
      </c>
      <c r="DZ180" t="str">
        <f t="shared" ca="1" si="691"/>
        <v/>
      </c>
      <c r="EA180" t="str">
        <f t="shared" ca="1" si="692"/>
        <v/>
      </c>
      <c r="EB180" t="str">
        <f t="shared" ca="1" si="693"/>
        <v/>
      </c>
      <c r="EC180" t="str">
        <f t="shared" ca="1" si="694"/>
        <v/>
      </c>
      <c r="ED180" t="str">
        <f t="shared" ca="1" si="695"/>
        <v/>
      </c>
      <c r="EE180" t="str">
        <f t="shared" ca="1" si="696"/>
        <v/>
      </c>
      <c r="EF180" t="str">
        <f t="shared" ca="1" si="697"/>
        <v/>
      </c>
      <c r="EG180" t="str">
        <f t="shared" ca="1" si="698"/>
        <v/>
      </c>
      <c r="EH180" t="str">
        <f t="shared" ca="1" si="699"/>
        <v/>
      </c>
      <c r="EI180" t="str">
        <f t="shared" ca="1" si="700"/>
        <v/>
      </c>
      <c r="EJ180" t="str">
        <f t="shared" ca="1" si="701"/>
        <v/>
      </c>
      <c r="EK180" t="str">
        <f t="shared" ca="1" si="702"/>
        <v/>
      </c>
      <c r="EL180" t="str">
        <f t="shared" ca="1" si="703"/>
        <v/>
      </c>
      <c r="EM180" t="str">
        <f t="shared" ca="1" si="704"/>
        <v/>
      </c>
      <c r="EN180" t="str">
        <f t="shared" ca="1" si="705"/>
        <v/>
      </c>
      <c r="EO180" t="str">
        <f t="shared" ca="1" si="706"/>
        <v/>
      </c>
      <c r="EP180" t="str">
        <f t="shared" ca="1" si="707"/>
        <v/>
      </c>
      <c r="EQ180" t="str">
        <f t="shared" ca="1" si="708"/>
        <v/>
      </c>
      <c r="ER180" t="str">
        <f t="shared" ca="1" si="709"/>
        <v/>
      </c>
      <c r="ES180" t="str">
        <f t="shared" ca="1" si="710"/>
        <v/>
      </c>
      <c r="ET180" t="str">
        <f t="shared" ca="1" si="711"/>
        <v/>
      </c>
      <c r="EU180" t="str">
        <f t="shared" ca="1" si="712"/>
        <v/>
      </c>
      <c r="EV180" t="str">
        <f t="shared" ca="1" si="713"/>
        <v/>
      </c>
      <c r="EW180" t="str">
        <f t="shared" ca="1" si="714"/>
        <v/>
      </c>
      <c r="EX180" t="str">
        <f t="shared" ca="1" si="715"/>
        <v/>
      </c>
      <c r="EY180" t="str">
        <f t="shared" ca="1" si="716"/>
        <v/>
      </c>
      <c r="EZ180" t="str">
        <f t="shared" ca="1" si="717"/>
        <v/>
      </c>
      <c r="FA180" t="str">
        <f t="shared" ca="1" si="718"/>
        <v/>
      </c>
      <c r="FB180" t="str">
        <f t="shared" ca="1" si="719"/>
        <v/>
      </c>
      <c r="FC180" t="str">
        <f t="shared" ca="1" si="720"/>
        <v/>
      </c>
      <c r="FD180" t="str">
        <f t="shared" ca="1" si="721"/>
        <v/>
      </c>
      <c r="FE180" t="str">
        <f t="shared" ca="1" si="722"/>
        <v/>
      </c>
      <c r="FF180" t="str">
        <f t="shared" ca="1" si="723"/>
        <v/>
      </c>
      <c r="FG180" t="str">
        <f t="shared" ca="1" si="724"/>
        <v/>
      </c>
      <c r="FH180" t="str">
        <f t="shared" ca="1" si="725"/>
        <v/>
      </c>
      <c r="FI180" t="str">
        <f t="shared" ca="1" si="726"/>
        <v/>
      </c>
      <c r="FJ180" t="str">
        <f t="shared" ca="1" si="727"/>
        <v/>
      </c>
      <c r="FK180" t="str">
        <f t="shared" ca="1" si="728"/>
        <v/>
      </c>
      <c r="FL180" t="str">
        <f t="shared" ca="1" si="729"/>
        <v/>
      </c>
      <c r="FM180" t="str">
        <f t="shared" ca="1" si="730"/>
        <v/>
      </c>
      <c r="FN180" t="str">
        <f t="shared" ca="1" si="731"/>
        <v/>
      </c>
      <c r="FO180" t="str">
        <f t="shared" ca="1" si="732"/>
        <v/>
      </c>
      <c r="FP180" t="str">
        <f t="shared" ca="1" si="733"/>
        <v/>
      </c>
      <c r="FQ180" t="str">
        <f t="shared" ca="1" si="734"/>
        <v/>
      </c>
      <c r="FR180" t="str">
        <f t="shared" ca="1" si="735"/>
        <v/>
      </c>
      <c r="FS180" t="str">
        <f t="shared" ca="1" si="736"/>
        <v/>
      </c>
      <c r="FT180" t="str">
        <f t="shared" ca="1" si="737"/>
        <v/>
      </c>
      <c r="FU180" t="str">
        <f t="shared" ca="1" si="738"/>
        <v/>
      </c>
      <c r="FV180" t="str">
        <f t="shared" ca="1" si="739"/>
        <v/>
      </c>
      <c r="FW180" t="str">
        <f t="shared" ca="1" si="740"/>
        <v/>
      </c>
      <c r="FX180" t="str">
        <f t="shared" ca="1" si="741"/>
        <v/>
      </c>
      <c r="FY180" t="str">
        <f t="shared" ca="1" si="742"/>
        <v/>
      </c>
      <c r="FZ180" t="str">
        <f t="shared" ca="1" si="743"/>
        <v/>
      </c>
      <c r="GA180" t="str">
        <f t="shared" ca="1" si="744"/>
        <v/>
      </c>
      <c r="GB180" t="str">
        <f t="shared" ca="1" si="745"/>
        <v/>
      </c>
      <c r="GC180" t="str">
        <f t="shared" ca="1" si="746"/>
        <v/>
      </c>
      <c r="GD180" t="str">
        <f t="shared" ca="1" si="747"/>
        <v/>
      </c>
      <c r="GE180" t="str">
        <f t="shared" ca="1" si="748"/>
        <v/>
      </c>
      <c r="GF180" t="str">
        <f t="shared" ca="1" si="749"/>
        <v/>
      </c>
      <c r="GG180" t="str">
        <f t="shared" ca="1" si="750"/>
        <v/>
      </c>
      <c r="GH180" t="str">
        <f t="shared" ca="1" si="751"/>
        <v/>
      </c>
      <c r="GI180" t="str">
        <f t="shared" ca="1" si="752"/>
        <v/>
      </c>
      <c r="GJ180" t="str">
        <f t="shared" ca="1" si="753"/>
        <v/>
      </c>
      <c r="GK180" t="str">
        <f t="shared" ca="1" si="754"/>
        <v/>
      </c>
      <c r="GL180" t="str">
        <f t="shared" ca="1" si="755"/>
        <v/>
      </c>
      <c r="GM180" t="str">
        <f t="shared" ca="1" si="756"/>
        <v/>
      </c>
      <c r="GN180" t="str">
        <f t="shared" ca="1" si="757"/>
        <v/>
      </c>
      <c r="GO180" t="str">
        <f t="shared" ca="1" si="758"/>
        <v/>
      </c>
      <c r="GP180" t="str">
        <f t="shared" ca="1" si="759"/>
        <v/>
      </c>
      <c r="GQ180" t="str">
        <f t="shared" ca="1" si="760"/>
        <v/>
      </c>
      <c r="GR180" t="str">
        <f t="shared" ca="1" si="761"/>
        <v/>
      </c>
      <c r="GS180" t="str">
        <f t="shared" ca="1" si="762"/>
        <v/>
      </c>
      <c r="GT180" t="str">
        <f t="shared" ca="1" si="763"/>
        <v/>
      </c>
      <c r="GU180" t="str">
        <f t="shared" ca="1" si="764"/>
        <v/>
      </c>
      <c r="GV180" t="str">
        <f t="shared" ca="1" si="765"/>
        <v/>
      </c>
      <c r="GW180" t="str">
        <f t="shared" ca="1" si="766"/>
        <v/>
      </c>
      <c r="GX180" t="str">
        <f t="shared" ca="1" si="767"/>
        <v/>
      </c>
      <c r="GY180" t="str">
        <f t="shared" ca="1" si="768"/>
        <v/>
      </c>
      <c r="GZ180" t="str">
        <f t="shared" ca="1" si="769"/>
        <v/>
      </c>
      <c r="HA180" t="str">
        <f t="shared" ca="1" si="770"/>
        <v/>
      </c>
      <c r="HB180" t="str">
        <f t="shared" ca="1" si="771"/>
        <v/>
      </c>
      <c r="HC180" t="str">
        <f t="shared" ca="1" si="772"/>
        <v/>
      </c>
      <c r="HD180" t="str">
        <f t="shared" ca="1" si="773"/>
        <v/>
      </c>
      <c r="HE180" t="str">
        <f t="shared" ca="1" si="774"/>
        <v/>
      </c>
      <c r="HF180" t="str">
        <f t="shared" ca="1" si="775"/>
        <v/>
      </c>
      <c r="HG180" t="str">
        <f t="shared" ca="1" si="776"/>
        <v/>
      </c>
      <c r="HH180" t="str">
        <f t="shared" ca="1" si="777"/>
        <v/>
      </c>
      <c r="HI180" t="str">
        <f t="shared" ca="1" si="778"/>
        <v/>
      </c>
      <c r="HJ180" t="str">
        <f t="shared" ca="1" si="779"/>
        <v/>
      </c>
      <c r="HK180" t="str">
        <f t="shared" ca="1" si="780"/>
        <v/>
      </c>
      <c r="HL180" t="str">
        <f t="shared" ca="1" si="781"/>
        <v/>
      </c>
      <c r="HM180" t="str">
        <f t="shared" ca="1" si="782"/>
        <v/>
      </c>
      <c r="HN180" t="str">
        <f t="shared" ca="1" si="783"/>
        <v/>
      </c>
      <c r="HO180" t="str">
        <f t="shared" ca="1" si="784"/>
        <v/>
      </c>
      <c r="HP180" t="str">
        <f t="shared" ca="1" si="785"/>
        <v/>
      </c>
      <c r="HQ180" t="str">
        <f t="shared" ca="1" si="786"/>
        <v/>
      </c>
      <c r="HR180" t="str">
        <f t="shared" ca="1" si="787"/>
        <v/>
      </c>
      <c r="HS180" t="str">
        <f t="shared" ca="1" si="788"/>
        <v/>
      </c>
      <c r="HT180" t="str">
        <f t="shared" ca="1" si="789"/>
        <v/>
      </c>
      <c r="HU180" t="str">
        <f t="shared" ca="1" si="790"/>
        <v/>
      </c>
      <c r="HV180" t="str">
        <f t="shared" ca="1" si="791"/>
        <v/>
      </c>
      <c r="HW180" t="str">
        <f t="shared" ca="1" si="792"/>
        <v/>
      </c>
      <c r="HX180" t="str">
        <f t="shared" ca="1" si="793"/>
        <v/>
      </c>
      <c r="HY180" t="str">
        <f t="shared" ca="1" si="794"/>
        <v/>
      </c>
      <c r="HZ180" t="str">
        <f t="shared" ca="1" si="795"/>
        <v/>
      </c>
      <c r="IA180" t="str">
        <f t="shared" ca="1" si="796"/>
        <v/>
      </c>
      <c r="IB180" t="str">
        <f t="shared" ca="1" si="797"/>
        <v/>
      </c>
      <c r="IC180" t="str">
        <f t="shared" ca="1" si="798"/>
        <v/>
      </c>
      <c r="ID180" t="str">
        <f t="shared" ca="1" si="799"/>
        <v/>
      </c>
      <c r="IE180" t="str">
        <f t="shared" ca="1" si="800"/>
        <v/>
      </c>
      <c r="IF180" t="str">
        <f t="shared" ca="1" si="801"/>
        <v/>
      </c>
      <c r="IG180" t="str">
        <f t="shared" ca="1" si="802"/>
        <v/>
      </c>
      <c r="IH180" t="str">
        <f t="shared" ca="1" si="803"/>
        <v/>
      </c>
      <c r="II180" t="str">
        <f t="shared" ca="1" si="804"/>
        <v/>
      </c>
      <c r="IJ180" t="str">
        <f t="shared" ca="1" si="805"/>
        <v/>
      </c>
      <c r="IK180" t="str">
        <f t="shared" ca="1" si="806"/>
        <v/>
      </c>
      <c r="IL180" t="str">
        <f t="shared" ca="1" si="807"/>
        <v/>
      </c>
      <c r="IM180" t="str">
        <f t="shared" ca="1" si="808"/>
        <v/>
      </c>
      <c r="IN180" t="str">
        <f t="shared" ca="1" si="809"/>
        <v/>
      </c>
      <c r="IO180" t="str">
        <f t="shared" ca="1" si="810"/>
        <v/>
      </c>
      <c r="IP180" t="str">
        <f t="shared" ca="1" si="811"/>
        <v/>
      </c>
      <c r="IQ180" t="str">
        <f t="shared" ca="1" si="812"/>
        <v/>
      </c>
      <c r="IR180" t="str">
        <f t="shared" ca="1" si="813"/>
        <v/>
      </c>
      <c r="IS180" t="str">
        <f t="shared" ca="1" si="814"/>
        <v/>
      </c>
      <c r="IT180" t="str">
        <f t="shared" ca="1" si="815"/>
        <v/>
      </c>
      <c r="IU180" t="str">
        <f t="shared" ca="1" si="816"/>
        <v/>
      </c>
      <c r="IV180" t="str">
        <f t="shared" ca="1" si="817"/>
        <v/>
      </c>
      <c r="IW180" t="str">
        <f t="shared" ca="1" si="818"/>
        <v/>
      </c>
      <c r="IX180" t="str">
        <f t="shared" ca="1" si="819"/>
        <v/>
      </c>
      <c r="IY180" t="str">
        <f t="shared" ca="1" si="820"/>
        <v/>
      </c>
      <c r="IZ180" t="str">
        <f t="shared" ca="1" si="821"/>
        <v/>
      </c>
      <c r="JA180" t="str">
        <f t="shared" ca="1" si="822"/>
        <v/>
      </c>
      <c r="JB180" t="str">
        <f t="shared" ca="1" si="823"/>
        <v/>
      </c>
      <c r="JC180" t="str">
        <f t="shared" ca="1" si="824"/>
        <v/>
      </c>
      <c r="JD180" t="str">
        <f t="shared" ca="1" si="825"/>
        <v/>
      </c>
      <c r="JE180" t="str">
        <f t="shared" ca="1" si="826"/>
        <v/>
      </c>
      <c r="JF180" t="str">
        <f t="shared" ca="1" si="827"/>
        <v/>
      </c>
      <c r="JG180" t="str">
        <f t="shared" ca="1" si="828"/>
        <v/>
      </c>
      <c r="JH180" t="str">
        <f t="shared" ca="1" si="829"/>
        <v/>
      </c>
      <c r="JI180" t="str">
        <f t="shared" ca="1" si="830"/>
        <v/>
      </c>
      <c r="JJ180" t="str">
        <f t="shared" ca="1" si="831"/>
        <v/>
      </c>
      <c r="JK180" t="str">
        <f t="shared" ca="1" si="832"/>
        <v/>
      </c>
      <c r="JL180" t="str">
        <f t="shared" ca="1" si="833"/>
        <v/>
      </c>
      <c r="JM180" t="str">
        <f t="shared" ca="1" si="834"/>
        <v/>
      </c>
      <c r="JN180" t="str">
        <f t="shared" ca="1" si="835"/>
        <v/>
      </c>
      <c r="JO180" t="str">
        <f t="shared" ca="1" si="836"/>
        <v/>
      </c>
      <c r="JP180" t="str">
        <f t="shared" ca="1" si="837"/>
        <v/>
      </c>
      <c r="JQ180" t="str">
        <f t="shared" ca="1" si="838"/>
        <v/>
      </c>
      <c r="JR180" t="str">
        <f t="shared" ca="1" si="839"/>
        <v/>
      </c>
      <c r="JS180" t="str">
        <f t="shared" ca="1" si="840"/>
        <v/>
      </c>
      <c r="JT180" t="str">
        <f t="shared" ca="1" si="841"/>
        <v/>
      </c>
      <c r="JU180" t="str">
        <f t="shared" ca="1" si="842"/>
        <v/>
      </c>
    </row>
    <row r="181" spans="1:281" x14ac:dyDescent="0.25">
      <c r="A181">
        <f t="shared" si="843"/>
        <v>180</v>
      </c>
      <c r="B181" t="str">
        <f t="shared" ca="1" si="572"/>
        <v/>
      </c>
      <c r="C181">
        <v>8</v>
      </c>
      <c r="D181">
        <f t="shared" si="576"/>
        <v>180</v>
      </c>
      <c r="E181">
        <f t="shared" si="577"/>
        <v>5</v>
      </c>
      <c r="F181">
        <f ca="1">COUNT((AD181,AP181,BB181,BN181,BZ181,CL181,CX181,DJ181,DV181,EH181,ET181,FF181,FR181,GD181,GP181,HB181,HN181,HZ181,IL181,IX181,JJ181,JV181,KH181,KT181,LF181,LR181))</f>
        <v>0</v>
      </c>
      <c r="G181">
        <f t="shared" ca="1" si="578"/>
        <v>0</v>
      </c>
      <c r="H181">
        <f t="shared" ca="1" si="579"/>
        <v>0</v>
      </c>
      <c r="I181">
        <f t="shared" ca="1" si="573"/>
        <v>0</v>
      </c>
      <c r="J181">
        <f t="shared" ca="1" si="580"/>
        <v>0</v>
      </c>
      <c r="K181">
        <f t="shared" ca="1" si="581"/>
        <v>-1</v>
      </c>
      <c r="L181">
        <f t="shared" ca="1" si="844"/>
        <v>9</v>
      </c>
      <c r="M181">
        <f t="shared" ca="1" si="582"/>
        <v>0</v>
      </c>
      <c r="N181">
        <f t="shared" ca="1" si="845"/>
        <v>65</v>
      </c>
      <c r="O181">
        <f t="shared" ca="1" si="583"/>
        <v>-1</v>
      </c>
      <c r="P181">
        <f t="shared" ca="1" si="846"/>
        <v>9</v>
      </c>
      <c r="Q181">
        <f t="shared" ca="1" si="584"/>
        <v>0</v>
      </c>
      <c r="R181">
        <f t="shared" ca="1" si="585"/>
        <v>0</v>
      </c>
      <c r="S181">
        <f t="shared" ca="1" si="586"/>
        <v>0</v>
      </c>
      <c r="T181">
        <f t="shared" ca="1" si="587"/>
        <v>0</v>
      </c>
      <c r="U181" t="str">
        <f t="shared" ca="1" si="574"/>
        <v>999999999999</v>
      </c>
      <c r="V181">
        <f t="shared" ca="1" si="847"/>
        <v>0</v>
      </c>
      <c r="W181">
        <f t="shared" si="588"/>
        <v>180</v>
      </c>
      <c r="X181" t="e">
        <f t="shared" ca="1" si="848"/>
        <v>#N/A</v>
      </c>
      <c r="Y181">
        <f t="shared" ca="1" si="589"/>
        <v>0</v>
      </c>
      <c r="Z181" t="str">
        <f t="shared" ca="1" si="590"/>
        <v>999zz</v>
      </c>
      <c r="AA181">
        <f t="shared" ca="1" si="849"/>
        <v>350</v>
      </c>
      <c r="AB181">
        <f t="shared" si="591"/>
        <v>180</v>
      </c>
      <c r="AC181" t="e">
        <f t="shared" ca="1" si="850"/>
        <v>#N/A</v>
      </c>
      <c r="AD181" t="str">
        <f t="shared" ca="1" si="592"/>
        <v/>
      </c>
      <c r="AE181" t="str">
        <f t="shared" ca="1" si="593"/>
        <v/>
      </c>
      <c r="AF181" t="str">
        <f t="shared" ca="1" si="594"/>
        <v/>
      </c>
      <c r="AG181" t="str">
        <f t="shared" ca="1" si="595"/>
        <v/>
      </c>
      <c r="AH181" t="str">
        <f t="shared" ca="1" si="596"/>
        <v/>
      </c>
      <c r="AI181" t="str">
        <f t="shared" ca="1" si="597"/>
        <v/>
      </c>
      <c r="AJ181" t="str">
        <f t="shared" ca="1" si="598"/>
        <v/>
      </c>
      <c r="AK181" t="str">
        <f t="shared" ca="1" si="599"/>
        <v/>
      </c>
      <c r="AL181" t="str">
        <f t="shared" ca="1" si="600"/>
        <v/>
      </c>
      <c r="AM181" t="str">
        <f t="shared" ca="1" si="601"/>
        <v/>
      </c>
      <c r="AN181" t="str">
        <f t="shared" ca="1" si="602"/>
        <v/>
      </c>
      <c r="AO181" t="str">
        <f t="shared" ca="1" si="603"/>
        <v/>
      </c>
      <c r="AP181" t="str">
        <f t="shared" ca="1" si="604"/>
        <v/>
      </c>
      <c r="AQ181" t="str">
        <f t="shared" ca="1" si="605"/>
        <v/>
      </c>
      <c r="AR181" t="str">
        <f t="shared" ca="1" si="606"/>
        <v/>
      </c>
      <c r="AS181" t="str">
        <f t="shared" ca="1" si="607"/>
        <v/>
      </c>
      <c r="AT181" t="str">
        <f t="shared" ca="1" si="608"/>
        <v/>
      </c>
      <c r="AU181" t="str">
        <f t="shared" ca="1" si="609"/>
        <v/>
      </c>
      <c r="AV181" t="str">
        <f t="shared" ca="1" si="610"/>
        <v/>
      </c>
      <c r="AW181" t="str">
        <f t="shared" ca="1" si="611"/>
        <v/>
      </c>
      <c r="AX181" t="str">
        <f t="shared" ca="1" si="612"/>
        <v/>
      </c>
      <c r="AY181" t="str">
        <f t="shared" ca="1" si="613"/>
        <v/>
      </c>
      <c r="AZ181" t="str">
        <f t="shared" ca="1" si="614"/>
        <v/>
      </c>
      <c r="BA181" t="str">
        <f t="shared" ca="1" si="615"/>
        <v/>
      </c>
      <c r="BB181" t="str">
        <f t="shared" ca="1" si="616"/>
        <v/>
      </c>
      <c r="BC181" t="str">
        <f t="shared" ca="1" si="617"/>
        <v/>
      </c>
      <c r="BD181" t="str">
        <f t="shared" ca="1" si="618"/>
        <v/>
      </c>
      <c r="BE181" t="str">
        <f t="shared" ca="1" si="619"/>
        <v/>
      </c>
      <c r="BF181" t="str">
        <f t="shared" ca="1" si="620"/>
        <v/>
      </c>
      <c r="BG181" t="str">
        <f t="shared" ca="1" si="621"/>
        <v/>
      </c>
      <c r="BH181" t="str">
        <f t="shared" ca="1" si="622"/>
        <v/>
      </c>
      <c r="BI181" t="str">
        <f t="shared" ca="1" si="623"/>
        <v/>
      </c>
      <c r="BJ181" t="str">
        <f t="shared" ca="1" si="624"/>
        <v/>
      </c>
      <c r="BK181" t="str">
        <f t="shared" ca="1" si="625"/>
        <v/>
      </c>
      <c r="BL181" t="str">
        <f t="shared" ca="1" si="626"/>
        <v/>
      </c>
      <c r="BM181" t="str">
        <f t="shared" ca="1" si="627"/>
        <v/>
      </c>
      <c r="BN181" t="str">
        <f t="shared" ca="1" si="628"/>
        <v/>
      </c>
      <c r="BO181" t="str">
        <f t="shared" ca="1" si="629"/>
        <v/>
      </c>
      <c r="BP181" t="str">
        <f t="shared" ca="1" si="630"/>
        <v/>
      </c>
      <c r="BQ181" t="str">
        <f t="shared" ca="1" si="631"/>
        <v/>
      </c>
      <c r="BR181" t="str">
        <f t="shared" ca="1" si="632"/>
        <v/>
      </c>
      <c r="BS181" t="str">
        <f t="shared" ca="1" si="633"/>
        <v/>
      </c>
      <c r="BT181" t="str">
        <f t="shared" ca="1" si="634"/>
        <v/>
      </c>
      <c r="BU181" t="str">
        <f t="shared" ca="1" si="635"/>
        <v/>
      </c>
      <c r="BV181" t="str">
        <f t="shared" ca="1" si="636"/>
        <v/>
      </c>
      <c r="BW181" t="str">
        <f t="shared" ca="1" si="637"/>
        <v/>
      </c>
      <c r="BX181" t="str">
        <f t="shared" ca="1" si="638"/>
        <v/>
      </c>
      <c r="BY181" t="str">
        <f t="shared" ca="1" si="639"/>
        <v/>
      </c>
      <c r="BZ181" t="str">
        <f t="shared" ca="1" si="640"/>
        <v/>
      </c>
      <c r="CA181" t="str">
        <f t="shared" ca="1" si="641"/>
        <v/>
      </c>
      <c r="CB181" t="str">
        <f t="shared" ca="1" si="642"/>
        <v/>
      </c>
      <c r="CC181" t="str">
        <f t="shared" ca="1" si="643"/>
        <v/>
      </c>
      <c r="CD181" t="str">
        <f t="shared" ca="1" si="644"/>
        <v/>
      </c>
      <c r="CE181" t="str">
        <f t="shared" ca="1" si="645"/>
        <v/>
      </c>
      <c r="CF181" t="str">
        <f t="shared" ca="1" si="646"/>
        <v/>
      </c>
      <c r="CG181" t="str">
        <f t="shared" ca="1" si="647"/>
        <v/>
      </c>
      <c r="CH181" t="str">
        <f t="shared" ca="1" si="648"/>
        <v/>
      </c>
      <c r="CI181" t="str">
        <f t="shared" ca="1" si="649"/>
        <v/>
      </c>
      <c r="CJ181" t="str">
        <f t="shared" ca="1" si="650"/>
        <v/>
      </c>
      <c r="CK181" t="str">
        <f t="shared" ca="1" si="651"/>
        <v/>
      </c>
      <c r="CL181" t="str">
        <f t="shared" ca="1" si="652"/>
        <v/>
      </c>
      <c r="CM181" t="str">
        <f t="shared" ca="1" si="653"/>
        <v/>
      </c>
      <c r="CN181" t="str">
        <f t="shared" ca="1" si="654"/>
        <v/>
      </c>
      <c r="CO181" t="str">
        <f t="shared" ca="1" si="655"/>
        <v/>
      </c>
      <c r="CP181" t="str">
        <f t="shared" ca="1" si="656"/>
        <v/>
      </c>
      <c r="CQ181" t="str">
        <f t="shared" ca="1" si="657"/>
        <v/>
      </c>
      <c r="CR181" t="str">
        <f t="shared" ca="1" si="658"/>
        <v/>
      </c>
      <c r="CS181" t="str">
        <f t="shared" ca="1" si="659"/>
        <v/>
      </c>
      <c r="CT181" t="str">
        <f t="shared" ca="1" si="660"/>
        <v/>
      </c>
      <c r="CU181" t="str">
        <f t="shared" ca="1" si="661"/>
        <v/>
      </c>
      <c r="CV181" t="str">
        <f t="shared" ca="1" si="662"/>
        <v/>
      </c>
      <c r="CW181" t="str">
        <f t="shared" ca="1" si="663"/>
        <v/>
      </c>
      <c r="CX181" t="str">
        <f t="shared" ca="1" si="664"/>
        <v/>
      </c>
      <c r="CY181" t="str">
        <f t="shared" ca="1" si="665"/>
        <v/>
      </c>
      <c r="CZ181" t="str">
        <f t="shared" ca="1" si="666"/>
        <v/>
      </c>
      <c r="DA181" t="str">
        <f t="shared" ca="1" si="667"/>
        <v/>
      </c>
      <c r="DB181" t="str">
        <f t="shared" ca="1" si="668"/>
        <v/>
      </c>
      <c r="DC181" t="str">
        <f t="shared" ca="1" si="669"/>
        <v/>
      </c>
      <c r="DD181" t="str">
        <f t="shared" ca="1" si="670"/>
        <v/>
      </c>
      <c r="DE181" t="str">
        <f t="shared" ca="1" si="671"/>
        <v/>
      </c>
      <c r="DF181" t="str">
        <f t="shared" ca="1" si="672"/>
        <v/>
      </c>
      <c r="DG181" t="str">
        <f t="shared" ca="1" si="673"/>
        <v/>
      </c>
      <c r="DH181" t="str">
        <f t="shared" ca="1" si="674"/>
        <v/>
      </c>
      <c r="DI181" t="str">
        <f t="shared" ca="1" si="675"/>
        <v/>
      </c>
      <c r="DJ181" t="str">
        <f t="shared" ca="1" si="676"/>
        <v/>
      </c>
      <c r="DK181" t="str">
        <f t="shared" ca="1" si="677"/>
        <v/>
      </c>
      <c r="DL181" t="str">
        <f t="shared" ca="1" si="678"/>
        <v/>
      </c>
      <c r="DM181" t="str">
        <f t="shared" ca="1" si="679"/>
        <v/>
      </c>
      <c r="DN181" t="str">
        <f t="shared" ca="1" si="680"/>
        <v/>
      </c>
      <c r="DO181" t="str">
        <f t="shared" ca="1" si="681"/>
        <v/>
      </c>
      <c r="DP181" t="str">
        <f t="shared" ca="1" si="682"/>
        <v/>
      </c>
      <c r="DQ181" t="str">
        <f t="shared" ca="1" si="683"/>
        <v/>
      </c>
      <c r="DR181" t="str">
        <f t="shared" ca="1" si="684"/>
        <v/>
      </c>
      <c r="DS181" t="str">
        <f t="shared" ca="1" si="685"/>
        <v/>
      </c>
      <c r="DT181" t="str">
        <f t="shared" ca="1" si="686"/>
        <v/>
      </c>
      <c r="DU181" t="str">
        <f t="shared" ca="1" si="687"/>
        <v/>
      </c>
      <c r="DV181" t="str">
        <f t="shared" ca="1" si="575"/>
        <v/>
      </c>
      <c r="DW181" t="str">
        <f t="shared" ca="1" si="688"/>
        <v/>
      </c>
      <c r="DX181" t="str">
        <f t="shared" ca="1" si="689"/>
        <v/>
      </c>
      <c r="DY181" t="str">
        <f t="shared" ca="1" si="690"/>
        <v/>
      </c>
      <c r="DZ181" t="str">
        <f t="shared" ca="1" si="691"/>
        <v/>
      </c>
      <c r="EA181" t="str">
        <f t="shared" ca="1" si="692"/>
        <v/>
      </c>
      <c r="EB181" t="str">
        <f t="shared" ca="1" si="693"/>
        <v/>
      </c>
      <c r="EC181" t="str">
        <f t="shared" ca="1" si="694"/>
        <v/>
      </c>
      <c r="ED181" t="str">
        <f t="shared" ca="1" si="695"/>
        <v/>
      </c>
      <c r="EE181" t="str">
        <f t="shared" ca="1" si="696"/>
        <v/>
      </c>
      <c r="EF181" t="str">
        <f t="shared" ca="1" si="697"/>
        <v/>
      </c>
      <c r="EG181" t="str">
        <f t="shared" ca="1" si="698"/>
        <v/>
      </c>
      <c r="EH181" t="str">
        <f t="shared" ca="1" si="699"/>
        <v/>
      </c>
      <c r="EI181" t="str">
        <f t="shared" ca="1" si="700"/>
        <v/>
      </c>
      <c r="EJ181" t="str">
        <f t="shared" ca="1" si="701"/>
        <v/>
      </c>
      <c r="EK181" t="str">
        <f t="shared" ca="1" si="702"/>
        <v/>
      </c>
      <c r="EL181" t="str">
        <f t="shared" ca="1" si="703"/>
        <v/>
      </c>
      <c r="EM181" t="str">
        <f t="shared" ca="1" si="704"/>
        <v/>
      </c>
      <c r="EN181" t="str">
        <f t="shared" ca="1" si="705"/>
        <v/>
      </c>
      <c r="EO181" t="str">
        <f t="shared" ca="1" si="706"/>
        <v/>
      </c>
      <c r="EP181" t="str">
        <f t="shared" ca="1" si="707"/>
        <v/>
      </c>
      <c r="EQ181" t="str">
        <f t="shared" ca="1" si="708"/>
        <v/>
      </c>
      <c r="ER181" t="str">
        <f t="shared" ca="1" si="709"/>
        <v/>
      </c>
      <c r="ES181" t="str">
        <f t="shared" ca="1" si="710"/>
        <v/>
      </c>
      <c r="ET181" t="str">
        <f t="shared" ca="1" si="711"/>
        <v/>
      </c>
      <c r="EU181" t="str">
        <f t="shared" ca="1" si="712"/>
        <v/>
      </c>
      <c r="EV181" t="str">
        <f t="shared" ca="1" si="713"/>
        <v/>
      </c>
      <c r="EW181" t="str">
        <f t="shared" ca="1" si="714"/>
        <v/>
      </c>
      <c r="EX181" t="str">
        <f t="shared" ca="1" si="715"/>
        <v/>
      </c>
      <c r="EY181" t="str">
        <f t="shared" ca="1" si="716"/>
        <v/>
      </c>
      <c r="EZ181" t="str">
        <f t="shared" ca="1" si="717"/>
        <v/>
      </c>
      <c r="FA181" t="str">
        <f t="shared" ca="1" si="718"/>
        <v/>
      </c>
      <c r="FB181" t="str">
        <f t="shared" ca="1" si="719"/>
        <v/>
      </c>
      <c r="FC181" t="str">
        <f t="shared" ca="1" si="720"/>
        <v/>
      </c>
      <c r="FD181" t="str">
        <f t="shared" ca="1" si="721"/>
        <v/>
      </c>
      <c r="FE181" t="str">
        <f t="shared" ca="1" si="722"/>
        <v/>
      </c>
      <c r="FF181" t="str">
        <f t="shared" ca="1" si="723"/>
        <v/>
      </c>
      <c r="FG181" t="str">
        <f t="shared" ca="1" si="724"/>
        <v/>
      </c>
      <c r="FH181" t="str">
        <f t="shared" ca="1" si="725"/>
        <v/>
      </c>
      <c r="FI181" t="str">
        <f t="shared" ca="1" si="726"/>
        <v/>
      </c>
      <c r="FJ181" t="str">
        <f t="shared" ca="1" si="727"/>
        <v/>
      </c>
      <c r="FK181" t="str">
        <f t="shared" ca="1" si="728"/>
        <v/>
      </c>
      <c r="FL181" t="str">
        <f t="shared" ca="1" si="729"/>
        <v/>
      </c>
      <c r="FM181" t="str">
        <f t="shared" ca="1" si="730"/>
        <v/>
      </c>
      <c r="FN181" t="str">
        <f t="shared" ca="1" si="731"/>
        <v/>
      </c>
      <c r="FO181" t="str">
        <f t="shared" ca="1" si="732"/>
        <v/>
      </c>
      <c r="FP181" t="str">
        <f t="shared" ca="1" si="733"/>
        <v/>
      </c>
      <c r="FQ181" t="str">
        <f t="shared" ca="1" si="734"/>
        <v/>
      </c>
      <c r="FR181" t="str">
        <f t="shared" ca="1" si="735"/>
        <v/>
      </c>
      <c r="FS181" t="str">
        <f t="shared" ca="1" si="736"/>
        <v/>
      </c>
      <c r="FT181" t="str">
        <f t="shared" ca="1" si="737"/>
        <v/>
      </c>
      <c r="FU181" t="str">
        <f t="shared" ca="1" si="738"/>
        <v/>
      </c>
      <c r="FV181" t="str">
        <f t="shared" ca="1" si="739"/>
        <v/>
      </c>
      <c r="FW181" t="str">
        <f t="shared" ca="1" si="740"/>
        <v/>
      </c>
      <c r="FX181" t="str">
        <f t="shared" ca="1" si="741"/>
        <v/>
      </c>
      <c r="FY181" t="str">
        <f t="shared" ca="1" si="742"/>
        <v/>
      </c>
      <c r="FZ181" t="str">
        <f t="shared" ca="1" si="743"/>
        <v/>
      </c>
      <c r="GA181" t="str">
        <f t="shared" ca="1" si="744"/>
        <v/>
      </c>
      <c r="GB181" t="str">
        <f t="shared" ca="1" si="745"/>
        <v/>
      </c>
      <c r="GC181" t="str">
        <f t="shared" ca="1" si="746"/>
        <v/>
      </c>
      <c r="GD181" t="str">
        <f t="shared" ca="1" si="747"/>
        <v/>
      </c>
      <c r="GE181" t="str">
        <f t="shared" ca="1" si="748"/>
        <v/>
      </c>
      <c r="GF181" t="str">
        <f t="shared" ca="1" si="749"/>
        <v/>
      </c>
      <c r="GG181" t="str">
        <f t="shared" ca="1" si="750"/>
        <v/>
      </c>
      <c r="GH181" t="str">
        <f t="shared" ca="1" si="751"/>
        <v/>
      </c>
      <c r="GI181" t="str">
        <f t="shared" ca="1" si="752"/>
        <v/>
      </c>
      <c r="GJ181" t="str">
        <f t="shared" ca="1" si="753"/>
        <v/>
      </c>
      <c r="GK181" t="str">
        <f t="shared" ca="1" si="754"/>
        <v/>
      </c>
      <c r="GL181" t="str">
        <f t="shared" ca="1" si="755"/>
        <v/>
      </c>
      <c r="GM181" t="str">
        <f t="shared" ca="1" si="756"/>
        <v/>
      </c>
      <c r="GN181" t="str">
        <f t="shared" ca="1" si="757"/>
        <v/>
      </c>
      <c r="GO181" t="str">
        <f t="shared" ca="1" si="758"/>
        <v/>
      </c>
      <c r="GP181" t="str">
        <f t="shared" ca="1" si="759"/>
        <v/>
      </c>
      <c r="GQ181" t="str">
        <f t="shared" ca="1" si="760"/>
        <v/>
      </c>
      <c r="GR181" t="str">
        <f t="shared" ca="1" si="761"/>
        <v/>
      </c>
      <c r="GS181" t="str">
        <f t="shared" ca="1" si="762"/>
        <v/>
      </c>
      <c r="GT181" t="str">
        <f t="shared" ca="1" si="763"/>
        <v/>
      </c>
      <c r="GU181" t="str">
        <f t="shared" ca="1" si="764"/>
        <v/>
      </c>
      <c r="GV181" t="str">
        <f t="shared" ca="1" si="765"/>
        <v/>
      </c>
      <c r="GW181" t="str">
        <f t="shared" ca="1" si="766"/>
        <v/>
      </c>
      <c r="GX181" t="str">
        <f t="shared" ca="1" si="767"/>
        <v/>
      </c>
      <c r="GY181" t="str">
        <f t="shared" ca="1" si="768"/>
        <v/>
      </c>
      <c r="GZ181" t="str">
        <f t="shared" ca="1" si="769"/>
        <v/>
      </c>
      <c r="HA181" t="str">
        <f t="shared" ca="1" si="770"/>
        <v/>
      </c>
      <c r="HB181" t="str">
        <f t="shared" ca="1" si="771"/>
        <v/>
      </c>
      <c r="HC181" t="str">
        <f t="shared" ca="1" si="772"/>
        <v/>
      </c>
      <c r="HD181" t="str">
        <f t="shared" ca="1" si="773"/>
        <v/>
      </c>
      <c r="HE181" t="str">
        <f t="shared" ca="1" si="774"/>
        <v/>
      </c>
      <c r="HF181" t="str">
        <f t="shared" ca="1" si="775"/>
        <v/>
      </c>
      <c r="HG181" t="str">
        <f t="shared" ca="1" si="776"/>
        <v/>
      </c>
      <c r="HH181" t="str">
        <f t="shared" ca="1" si="777"/>
        <v/>
      </c>
      <c r="HI181" t="str">
        <f t="shared" ca="1" si="778"/>
        <v/>
      </c>
      <c r="HJ181" t="str">
        <f t="shared" ca="1" si="779"/>
        <v/>
      </c>
      <c r="HK181" t="str">
        <f t="shared" ca="1" si="780"/>
        <v/>
      </c>
      <c r="HL181" t="str">
        <f t="shared" ca="1" si="781"/>
        <v/>
      </c>
      <c r="HM181" t="str">
        <f t="shared" ca="1" si="782"/>
        <v/>
      </c>
      <c r="HN181" t="str">
        <f t="shared" ca="1" si="783"/>
        <v/>
      </c>
      <c r="HO181" t="str">
        <f t="shared" ca="1" si="784"/>
        <v/>
      </c>
      <c r="HP181" t="str">
        <f t="shared" ca="1" si="785"/>
        <v/>
      </c>
      <c r="HQ181" t="str">
        <f t="shared" ca="1" si="786"/>
        <v/>
      </c>
      <c r="HR181" t="str">
        <f t="shared" ca="1" si="787"/>
        <v/>
      </c>
      <c r="HS181" t="str">
        <f t="shared" ca="1" si="788"/>
        <v/>
      </c>
      <c r="HT181" t="str">
        <f t="shared" ca="1" si="789"/>
        <v/>
      </c>
      <c r="HU181" t="str">
        <f t="shared" ca="1" si="790"/>
        <v/>
      </c>
      <c r="HV181" t="str">
        <f t="shared" ca="1" si="791"/>
        <v/>
      </c>
      <c r="HW181" t="str">
        <f t="shared" ca="1" si="792"/>
        <v/>
      </c>
      <c r="HX181" t="str">
        <f t="shared" ca="1" si="793"/>
        <v/>
      </c>
      <c r="HY181" t="str">
        <f t="shared" ca="1" si="794"/>
        <v/>
      </c>
      <c r="HZ181" t="str">
        <f t="shared" ca="1" si="795"/>
        <v/>
      </c>
      <c r="IA181" t="str">
        <f t="shared" ca="1" si="796"/>
        <v/>
      </c>
      <c r="IB181" t="str">
        <f t="shared" ca="1" si="797"/>
        <v/>
      </c>
      <c r="IC181" t="str">
        <f t="shared" ca="1" si="798"/>
        <v/>
      </c>
      <c r="ID181" t="str">
        <f t="shared" ca="1" si="799"/>
        <v/>
      </c>
      <c r="IE181" t="str">
        <f t="shared" ca="1" si="800"/>
        <v/>
      </c>
      <c r="IF181" t="str">
        <f t="shared" ca="1" si="801"/>
        <v/>
      </c>
      <c r="IG181" t="str">
        <f t="shared" ca="1" si="802"/>
        <v/>
      </c>
      <c r="IH181" t="str">
        <f t="shared" ca="1" si="803"/>
        <v/>
      </c>
      <c r="II181" t="str">
        <f t="shared" ca="1" si="804"/>
        <v/>
      </c>
      <c r="IJ181" t="str">
        <f t="shared" ca="1" si="805"/>
        <v/>
      </c>
      <c r="IK181" t="str">
        <f t="shared" ca="1" si="806"/>
        <v/>
      </c>
      <c r="IL181" t="str">
        <f t="shared" ca="1" si="807"/>
        <v/>
      </c>
      <c r="IM181" t="str">
        <f t="shared" ca="1" si="808"/>
        <v/>
      </c>
      <c r="IN181" t="str">
        <f t="shared" ca="1" si="809"/>
        <v/>
      </c>
      <c r="IO181" t="str">
        <f t="shared" ca="1" si="810"/>
        <v/>
      </c>
      <c r="IP181" t="str">
        <f t="shared" ca="1" si="811"/>
        <v/>
      </c>
      <c r="IQ181" t="str">
        <f t="shared" ca="1" si="812"/>
        <v/>
      </c>
      <c r="IR181" t="str">
        <f t="shared" ca="1" si="813"/>
        <v/>
      </c>
      <c r="IS181" t="str">
        <f t="shared" ca="1" si="814"/>
        <v/>
      </c>
      <c r="IT181" t="str">
        <f t="shared" ca="1" si="815"/>
        <v/>
      </c>
      <c r="IU181" t="str">
        <f t="shared" ca="1" si="816"/>
        <v/>
      </c>
      <c r="IV181" t="str">
        <f t="shared" ca="1" si="817"/>
        <v/>
      </c>
      <c r="IW181" t="str">
        <f t="shared" ca="1" si="818"/>
        <v/>
      </c>
      <c r="IX181" t="str">
        <f t="shared" ca="1" si="819"/>
        <v/>
      </c>
      <c r="IY181" t="str">
        <f t="shared" ca="1" si="820"/>
        <v/>
      </c>
      <c r="IZ181" t="str">
        <f t="shared" ca="1" si="821"/>
        <v/>
      </c>
      <c r="JA181" t="str">
        <f t="shared" ca="1" si="822"/>
        <v/>
      </c>
      <c r="JB181" t="str">
        <f t="shared" ca="1" si="823"/>
        <v/>
      </c>
      <c r="JC181" t="str">
        <f t="shared" ca="1" si="824"/>
        <v/>
      </c>
      <c r="JD181" t="str">
        <f t="shared" ca="1" si="825"/>
        <v/>
      </c>
      <c r="JE181" t="str">
        <f t="shared" ca="1" si="826"/>
        <v/>
      </c>
      <c r="JF181" t="str">
        <f t="shared" ca="1" si="827"/>
        <v/>
      </c>
      <c r="JG181" t="str">
        <f t="shared" ca="1" si="828"/>
        <v/>
      </c>
      <c r="JH181" t="str">
        <f t="shared" ca="1" si="829"/>
        <v/>
      </c>
      <c r="JI181" t="str">
        <f t="shared" ca="1" si="830"/>
        <v/>
      </c>
      <c r="JJ181" t="str">
        <f t="shared" ca="1" si="831"/>
        <v/>
      </c>
      <c r="JK181" t="str">
        <f t="shared" ca="1" si="832"/>
        <v/>
      </c>
      <c r="JL181" t="str">
        <f t="shared" ca="1" si="833"/>
        <v/>
      </c>
      <c r="JM181" t="str">
        <f t="shared" ca="1" si="834"/>
        <v/>
      </c>
      <c r="JN181" t="str">
        <f t="shared" ca="1" si="835"/>
        <v/>
      </c>
      <c r="JO181" t="str">
        <f t="shared" ca="1" si="836"/>
        <v/>
      </c>
      <c r="JP181" t="str">
        <f t="shared" ca="1" si="837"/>
        <v/>
      </c>
      <c r="JQ181" t="str">
        <f t="shared" ca="1" si="838"/>
        <v/>
      </c>
      <c r="JR181" t="str">
        <f t="shared" ca="1" si="839"/>
        <v/>
      </c>
      <c r="JS181" t="str">
        <f t="shared" ca="1" si="840"/>
        <v/>
      </c>
      <c r="JT181" t="str">
        <f t="shared" ca="1" si="841"/>
        <v/>
      </c>
      <c r="JU181" t="str">
        <f t="shared" ca="1" si="842"/>
        <v/>
      </c>
    </row>
    <row r="182" spans="1:281" x14ac:dyDescent="0.25">
      <c r="A182">
        <f t="shared" si="843"/>
        <v>181</v>
      </c>
      <c r="B182" t="str">
        <f t="shared" ca="1" si="572"/>
        <v/>
      </c>
      <c r="C182">
        <v>8</v>
      </c>
      <c r="D182">
        <f t="shared" si="576"/>
        <v>181</v>
      </c>
      <c r="E182">
        <f t="shared" si="577"/>
        <v>6</v>
      </c>
      <c r="F182">
        <f ca="1">COUNT((AD182,AP182,BB182,BN182,BZ182,CL182,CX182,DJ182,DV182,EH182,ET182,FF182,FR182,GD182,GP182,HB182,HN182,HZ182,IL182,IX182,JJ182,JV182,KH182,KT182,LF182,LR182))</f>
        <v>0</v>
      </c>
      <c r="G182">
        <f t="shared" ca="1" si="578"/>
        <v>0</v>
      </c>
      <c r="H182">
        <f t="shared" ca="1" si="579"/>
        <v>0</v>
      </c>
      <c r="I182">
        <f t="shared" ca="1" si="573"/>
        <v>0</v>
      </c>
      <c r="J182">
        <f t="shared" ca="1" si="580"/>
        <v>0</v>
      </c>
      <c r="K182">
        <f t="shared" ca="1" si="581"/>
        <v>-1</v>
      </c>
      <c r="L182">
        <f t="shared" ca="1" si="844"/>
        <v>9</v>
      </c>
      <c r="M182">
        <f t="shared" ca="1" si="582"/>
        <v>0</v>
      </c>
      <c r="N182">
        <f t="shared" ca="1" si="845"/>
        <v>65</v>
      </c>
      <c r="O182">
        <f t="shared" ca="1" si="583"/>
        <v>-1</v>
      </c>
      <c r="P182">
        <f t="shared" ca="1" si="846"/>
        <v>9</v>
      </c>
      <c r="Q182">
        <f t="shared" ca="1" si="584"/>
        <v>0</v>
      </c>
      <c r="R182">
        <f t="shared" ca="1" si="585"/>
        <v>0</v>
      </c>
      <c r="S182">
        <f t="shared" ca="1" si="586"/>
        <v>0</v>
      </c>
      <c r="T182">
        <f t="shared" ca="1" si="587"/>
        <v>0</v>
      </c>
      <c r="U182" t="str">
        <f t="shared" ca="1" si="574"/>
        <v>999999999999</v>
      </c>
      <c r="V182">
        <f t="shared" ca="1" si="847"/>
        <v>0</v>
      </c>
      <c r="W182">
        <f t="shared" si="588"/>
        <v>181</v>
      </c>
      <c r="X182" t="e">
        <f t="shared" ca="1" si="848"/>
        <v>#N/A</v>
      </c>
      <c r="Y182">
        <f t="shared" ca="1" si="589"/>
        <v>0</v>
      </c>
      <c r="Z182" t="str">
        <f t="shared" ca="1" si="590"/>
        <v>999zz</v>
      </c>
      <c r="AA182">
        <f t="shared" ca="1" si="849"/>
        <v>350</v>
      </c>
      <c r="AB182">
        <f t="shared" si="591"/>
        <v>181</v>
      </c>
      <c r="AC182" t="e">
        <f t="shared" ca="1" si="850"/>
        <v>#N/A</v>
      </c>
      <c r="AD182" t="str">
        <f t="shared" ca="1" si="592"/>
        <v/>
      </c>
      <c r="AE182" t="str">
        <f t="shared" ca="1" si="593"/>
        <v/>
      </c>
      <c r="AF182" t="str">
        <f t="shared" ca="1" si="594"/>
        <v/>
      </c>
      <c r="AG182" t="str">
        <f t="shared" ca="1" si="595"/>
        <v/>
      </c>
      <c r="AH182" t="str">
        <f t="shared" ca="1" si="596"/>
        <v/>
      </c>
      <c r="AI182" t="str">
        <f t="shared" ca="1" si="597"/>
        <v/>
      </c>
      <c r="AJ182" t="str">
        <f t="shared" ca="1" si="598"/>
        <v/>
      </c>
      <c r="AK182" t="str">
        <f t="shared" ca="1" si="599"/>
        <v/>
      </c>
      <c r="AL182" t="str">
        <f t="shared" ca="1" si="600"/>
        <v/>
      </c>
      <c r="AM182" t="str">
        <f t="shared" ca="1" si="601"/>
        <v/>
      </c>
      <c r="AN182" t="str">
        <f t="shared" ca="1" si="602"/>
        <v/>
      </c>
      <c r="AO182" t="str">
        <f t="shared" ca="1" si="603"/>
        <v/>
      </c>
      <c r="AP182" t="str">
        <f t="shared" ca="1" si="604"/>
        <v/>
      </c>
      <c r="AQ182" t="str">
        <f t="shared" ca="1" si="605"/>
        <v/>
      </c>
      <c r="AR182" t="str">
        <f t="shared" ca="1" si="606"/>
        <v/>
      </c>
      <c r="AS182" t="str">
        <f t="shared" ca="1" si="607"/>
        <v/>
      </c>
      <c r="AT182" t="str">
        <f t="shared" ca="1" si="608"/>
        <v/>
      </c>
      <c r="AU182" t="str">
        <f t="shared" ca="1" si="609"/>
        <v/>
      </c>
      <c r="AV182" t="str">
        <f t="shared" ca="1" si="610"/>
        <v/>
      </c>
      <c r="AW182" t="str">
        <f t="shared" ca="1" si="611"/>
        <v/>
      </c>
      <c r="AX182" t="str">
        <f t="shared" ca="1" si="612"/>
        <v/>
      </c>
      <c r="AY182" t="str">
        <f t="shared" ca="1" si="613"/>
        <v/>
      </c>
      <c r="AZ182" t="str">
        <f t="shared" ca="1" si="614"/>
        <v/>
      </c>
      <c r="BA182" t="str">
        <f t="shared" ca="1" si="615"/>
        <v/>
      </c>
      <c r="BB182" t="str">
        <f t="shared" ca="1" si="616"/>
        <v/>
      </c>
      <c r="BC182" t="str">
        <f t="shared" ca="1" si="617"/>
        <v/>
      </c>
      <c r="BD182" t="str">
        <f t="shared" ca="1" si="618"/>
        <v/>
      </c>
      <c r="BE182" t="str">
        <f t="shared" ca="1" si="619"/>
        <v/>
      </c>
      <c r="BF182" t="str">
        <f t="shared" ca="1" si="620"/>
        <v/>
      </c>
      <c r="BG182" t="str">
        <f t="shared" ca="1" si="621"/>
        <v/>
      </c>
      <c r="BH182" t="str">
        <f t="shared" ca="1" si="622"/>
        <v/>
      </c>
      <c r="BI182" t="str">
        <f t="shared" ca="1" si="623"/>
        <v/>
      </c>
      <c r="BJ182" t="str">
        <f t="shared" ca="1" si="624"/>
        <v/>
      </c>
      <c r="BK182" t="str">
        <f t="shared" ca="1" si="625"/>
        <v/>
      </c>
      <c r="BL182" t="str">
        <f t="shared" ca="1" si="626"/>
        <v/>
      </c>
      <c r="BM182" t="str">
        <f t="shared" ca="1" si="627"/>
        <v/>
      </c>
      <c r="BN182" t="str">
        <f t="shared" ca="1" si="628"/>
        <v/>
      </c>
      <c r="BO182" t="str">
        <f t="shared" ca="1" si="629"/>
        <v/>
      </c>
      <c r="BP182" t="str">
        <f t="shared" ca="1" si="630"/>
        <v/>
      </c>
      <c r="BQ182" t="str">
        <f t="shared" ca="1" si="631"/>
        <v/>
      </c>
      <c r="BR182" t="str">
        <f t="shared" ca="1" si="632"/>
        <v/>
      </c>
      <c r="BS182" t="str">
        <f t="shared" ca="1" si="633"/>
        <v/>
      </c>
      <c r="BT182" t="str">
        <f t="shared" ca="1" si="634"/>
        <v/>
      </c>
      <c r="BU182" t="str">
        <f t="shared" ca="1" si="635"/>
        <v/>
      </c>
      <c r="BV182" t="str">
        <f t="shared" ca="1" si="636"/>
        <v/>
      </c>
      <c r="BW182" t="str">
        <f t="shared" ca="1" si="637"/>
        <v/>
      </c>
      <c r="BX182" t="str">
        <f t="shared" ca="1" si="638"/>
        <v/>
      </c>
      <c r="BY182" t="str">
        <f t="shared" ca="1" si="639"/>
        <v/>
      </c>
      <c r="BZ182" t="str">
        <f t="shared" ca="1" si="640"/>
        <v/>
      </c>
      <c r="CA182" t="str">
        <f t="shared" ca="1" si="641"/>
        <v/>
      </c>
      <c r="CB182" t="str">
        <f t="shared" ca="1" si="642"/>
        <v/>
      </c>
      <c r="CC182" t="str">
        <f t="shared" ca="1" si="643"/>
        <v/>
      </c>
      <c r="CD182" t="str">
        <f t="shared" ca="1" si="644"/>
        <v/>
      </c>
      <c r="CE182" t="str">
        <f t="shared" ca="1" si="645"/>
        <v/>
      </c>
      <c r="CF182" t="str">
        <f t="shared" ca="1" si="646"/>
        <v/>
      </c>
      <c r="CG182" t="str">
        <f t="shared" ca="1" si="647"/>
        <v/>
      </c>
      <c r="CH182" t="str">
        <f t="shared" ca="1" si="648"/>
        <v/>
      </c>
      <c r="CI182" t="str">
        <f t="shared" ca="1" si="649"/>
        <v/>
      </c>
      <c r="CJ182" t="str">
        <f t="shared" ca="1" si="650"/>
        <v/>
      </c>
      <c r="CK182" t="str">
        <f t="shared" ca="1" si="651"/>
        <v/>
      </c>
      <c r="CL182" t="str">
        <f t="shared" ca="1" si="652"/>
        <v/>
      </c>
      <c r="CM182" t="str">
        <f t="shared" ca="1" si="653"/>
        <v/>
      </c>
      <c r="CN182" t="str">
        <f t="shared" ca="1" si="654"/>
        <v/>
      </c>
      <c r="CO182" t="str">
        <f t="shared" ca="1" si="655"/>
        <v/>
      </c>
      <c r="CP182" t="str">
        <f t="shared" ca="1" si="656"/>
        <v/>
      </c>
      <c r="CQ182" t="str">
        <f t="shared" ca="1" si="657"/>
        <v/>
      </c>
      <c r="CR182" t="str">
        <f t="shared" ca="1" si="658"/>
        <v/>
      </c>
      <c r="CS182" t="str">
        <f t="shared" ca="1" si="659"/>
        <v/>
      </c>
      <c r="CT182" t="str">
        <f t="shared" ca="1" si="660"/>
        <v/>
      </c>
      <c r="CU182" t="str">
        <f t="shared" ca="1" si="661"/>
        <v/>
      </c>
      <c r="CV182" t="str">
        <f t="shared" ca="1" si="662"/>
        <v/>
      </c>
      <c r="CW182" t="str">
        <f t="shared" ca="1" si="663"/>
        <v/>
      </c>
      <c r="CX182" t="str">
        <f t="shared" ca="1" si="664"/>
        <v/>
      </c>
      <c r="CY182" t="str">
        <f t="shared" ca="1" si="665"/>
        <v/>
      </c>
      <c r="CZ182" t="str">
        <f t="shared" ca="1" si="666"/>
        <v/>
      </c>
      <c r="DA182" t="str">
        <f t="shared" ca="1" si="667"/>
        <v/>
      </c>
      <c r="DB182" t="str">
        <f t="shared" ca="1" si="668"/>
        <v/>
      </c>
      <c r="DC182" t="str">
        <f t="shared" ca="1" si="669"/>
        <v/>
      </c>
      <c r="DD182" t="str">
        <f t="shared" ca="1" si="670"/>
        <v/>
      </c>
      <c r="DE182" t="str">
        <f t="shared" ca="1" si="671"/>
        <v/>
      </c>
      <c r="DF182" t="str">
        <f t="shared" ca="1" si="672"/>
        <v/>
      </c>
      <c r="DG182" t="str">
        <f t="shared" ca="1" si="673"/>
        <v/>
      </c>
      <c r="DH182" t="str">
        <f t="shared" ca="1" si="674"/>
        <v/>
      </c>
      <c r="DI182" t="str">
        <f t="shared" ca="1" si="675"/>
        <v/>
      </c>
      <c r="DJ182" t="str">
        <f t="shared" ca="1" si="676"/>
        <v/>
      </c>
      <c r="DK182" t="str">
        <f t="shared" ca="1" si="677"/>
        <v/>
      </c>
      <c r="DL182" t="str">
        <f t="shared" ca="1" si="678"/>
        <v/>
      </c>
      <c r="DM182" t="str">
        <f t="shared" ca="1" si="679"/>
        <v/>
      </c>
      <c r="DN182" t="str">
        <f t="shared" ca="1" si="680"/>
        <v/>
      </c>
      <c r="DO182" t="str">
        <f t="shared" ca="1" si="681"/>
        <v/>
      </c>
      <c r="DP182" t="str">
        <f t="shared" ca="1" si="682"/>
        <v/>
      </c>
      <c r="DQ182" t="str">
        <f t="shared" ca="1" si="683"/>
        <v/>
      </c>
      <c r="DR182" t="str">
        <f t="shared" ca="1" si="684"/>
        <v/>
      </c>
      <c r="DS182" t="str">
        <f t="shared" ca="1" si="685"/>
        <v/>
      </c>
      <c r="DT182" t="str">
        <f t="shared" ca="1" si="686"/>
        <v/>
      </c>
      <c r="DU182" t="str">
        <f t="shared" ca="1" si="687"/>
        <v/>
      </c>
      <c r="DV182" t="str">
        <f t="shared" ca="1" si="575"/>
        <v/>
      </c>
      <c r="DW182" t="str">
        <f t="shared" ca="1" si="688"/>
        <v/>
      </c>
      <c r="DX182" t="str">
        <f t="shared" ca="1" si="689"/>
        <v/>
      </c>
      <c r="DY182" t="str">
        <f t="shared" ca="1" si="690"/>
        <v/>
      </c>
      <c r="DZ182" t="str">
        <f t="shared" ca="1" si="691"/>
        <v/>
      </c>
      <c r="EA182" t="str">
        <f t="shared" ca="1" si="692"/>
        <v/>
      </c>
      <c r="EB182" t="str">
        <f t="shared" ca="1" si="693"/>
        <v/>
      </c>
      <c r="EC182" t="str">
        <f t="shared" ca="1" si="694"/>
        <v/>
      </c>
      <c r="ED182" t="str">
        <f t="shared" ca="1" si="695"/>
        <v/>
      </c>
      <c r="EE182" t="str">
        <f t="shared" ca="1" si="696"/>
        <v/>
      </c>
      <c r="EF182" t="str">
        <f t="shared" ca="1" si="697"/>
        <v/>
      </c>
      <c r="EG182" t="str">
        <f t="shared" ca="1" si="698"/>
        <v/>
      </c>
      <c r="EH182" t="str">
        <f t="shared" ca="1" si="699"/>
        <v/>
      </c>
      <c r="EI182" t="str">
        <f t="shared" ca="1" si="700"/>
        <v/>
      </c>
      <c r="EJ182" t="str">
        <f t="shared" ca="1" si="701"/>
        <v/>
      </c>
      <c r="EK182" t="str">
        <f t="shared" ca="1" si="702"/>
        <v/>
      </c>
      <c r="EL182" t="str">
        <f t="shared" ca="1" si="703"/>
        <v/>
      </c>
      <c r="EM182" t="str">
        <f t="shared" ca="1" si="704"/>
        <v/>
      </c>
      <c r="EN182" t="str">
        <f t="shared" ca="1" si="705"/>
        <v/>
      </c>
      <c r="EO182" t="str">
        <f t="shared" ca="1" si="706"/>
        <v/>
      </c>
      <c r="EP182" t="str">
        <f t="shared" ca="1" si="707"/>
        <v/>
      </c>
      <c r="EQ182" t="str">
        <f t="shared" ca="1" si="708"/>
        <v/>
      </c>
      <c r="ER182" t="str">
        <f t="shared" ca="1" si="709"/>
        <v/>
      </c>
      <c r="ES182" t="str">
        <f t="shared" ca="1" si="710"/>
        <v/>
      </c>
      <c r="ET182" t="str">
        <f t="shared" ca="1" si="711"/>
        <v/>
      </c>
      <c r="EU182" t="str">
        <f t="shared" ca="1" si="712"/>
        <v/>
      </c>
      <c r="EV182" t="str">
        <f t="shared" ca="1" si="713"/>
        <v/>
      </c>
      <c r="EW182" t="str">
        <f t="shared" ca="1" si="714"/>
        <v/>
      </c>
      <c r="EX182" t="str">
        <f t="shared" ca="1" si="715"/>
        <v/>
      </c>
      <c r="EY182" t="str">
        <f t="shared" ca="1" si="716"/>
        <v/>
      </c>
      <c r="EZ182" t="str">
        <f t="shared" ca="1" si="717"/>
        <v/>
      </c>
      <c r="FA182" t="str">
        <f t="shared" ca="1" si="718"/>
        <v/>
      </c>
      <c r="FB182" t="str">
        <f t="shared" ca="1" si="719"/>
        <v/>
      </c>
      <c r="FC182" t="str">
        <f t="shared" ca="1" si="720"/>
        <v/>
      </c>
      <c r="FD182" t="str">
        <f t="shared" ca="1" si="721"/>
        <v/>
      </c>
      <c r="FE182" t="str">
        <f t="shared" ca="1" si="722"/>
        <v/>
      </c>
      <c r="FF182" t="str">
        <f t="shared" ca="1" si="723"/>
        <v/>
      </c>
      <c r="FG182" t="str">
        <f t="shared" ca="1" si="724"/>
        <v/>
      </c>
      <c r="FH182" t="str">
        <f t="shared" ca="1" si="725"/>
        <v/>
      </c>
      <c r="FI182" t="str">
        <f t="shared" ca="1" si="726"/>
        <v/>
      </c>
      <c r="FJ182" t="str">
        <f t="shared" ca="1" si="727"/>
        <v/>
      </c>
      <c r="FK182" t="str">
        <f t="shared" ca="1" si="728"/>
        <v/>
      </c>
      <c r="FL182" t="str">
        <f t="shared" ca="1" si="729"/>
        <v/>
      </c>
      <c r="FM182" t="str">
        <f t="shared" ca="1" si="730"/>
        <v/>
      </c>
      <c r="FN182" t="str">
        <f t="shared" ca="1" si="731"/>
        <v/>
      </c>
      <c r="FO182" t="str">
        <f t="shared" ca="1" si="732"/>
        <v/>
      </c>
      <c r="FP182" t="str">
        <f t="shared" ca="1" si="733"/>
        <v/>
      </c>
      <c r="FQ182" t="str">
        <f t="shared" ca="1" si="734"/>
        <v/>
      </c>
      <c r="FR182" t="str">
        <f t="shared" ca="1" si="735"/>
        <v/>
      </c>
      <c r="FS182" t="str">
        <f t="shared" ca="1" si="736"/>
        <v/>
      </c>
      <c r="FT182" t="str">
        <f t="shared" ca="1" si="737"/>
        <v/>
      </c>
      <c r="FU182" t="str">
        <f t="shared" ca="1" si="738"/>
        <v/>
      </c>
      <c r="FV182" t="str">
        <f t="shared" ca="1" si="739"/>
        <v/>
      </c>
      <c r="FW182" t="str">
        <f t="shared" ca="1" si="740"/>
        <v/>
      </c>
      <c r="FX182" t="str">
        <f t="shared" ca="1" si="741"/>
        <v/>
      </c>
      <c r="FY182" t="str">
        <f t="shared" ca="1" si="742"/>
        <v/>
      </c>
      <c r="FZ182" t="str">
        <f t="shared" ca="1" si="743"/>
        <v/>
      </c>
      <c r="GA182" t="str">
        <f t="shared" ca="1" si="744"/>
        <v/>
      </c>
      <c r="GB182" t="str">
        <f t="shared" ca="1" si="745"/>
        <v/>
      </c>
      <c r="GC182" t="str">
        <f t="shared" ca="1" si="746"/>
        <v/>
      </c>
      <c r="GD182" t="str">
        <f t="shared" ca="1" si="747"/>
        <v/>
      </c>
      <c r="GE182" t="str">
        <f t="shared" ca="1" si="748"/>
        <v/>
      </c>
      <c r="GF182" t="str">
        <f t="shared" ca="1" si="749"/>
        <v/>
      </c>
      <c r="GG182" t="str">
        <f t="shared" ca="1" si="750"/>
        <v/>
      </c>
      <c r="GH182" t="str">
        <f t="shared" ca="1" si="751"/>
        <v/>
      </c>
      <c r="GI182" t="str">
        <f t="shared" ca="1" si="752"/>
        <v/>
      </c>
      <c r="GJ182" t="str">
        <f t="shared" ca="1" si="753"/>
        <v/>
      </c>
      <c r="GK182" t="str">
        <f t="shared" ca="1" si="754"/>
        <v/>
      </c>
      <c r="GL182" t="str">
        <f t="shared" ca="1" si="755"/>
        <v/>
      </c>
      <c r="GM182" t="str">
        <f t="shared" ca="1" si="756"/>
        <v/>
      </c>
      <c r="GN182" t="str">
        <f t="shared" ca="1" si="757"/>
        <v/>
      </c>
      <c r="GO182" t="str">
        <f t="shared" ca="1" si="758"/>
        <v/>
      </c>
      <c r="GP182" t="str">
        <f t="shared" ca="1" si="759"/>
        <v/>
      </c>
      <c r="GQ182" t="str">
        <f t="shared" ca="1" si="760"/>
        <v/>
      </c>
      <c r="GR182" t="str">
        <f t="shared" ca="1" si="761"/>
        <v/>
      </c>
      <c r="GS182" t="str">
        <f t="shared" ca="1" si="762"/>
        <v/>
      </c>
      <c r="GT182" t="str">
        <f t="shared" ca="1" si="763"/>
        <v/>
      </c>
      <c r="GU182" t="str">
        <f t="shared" ca="1" si="764"/>
        <v/>
      </c>
      <c r="GV182" t="str">
        <f t="shared" ca="1" si="765"/>
        <v/>
      </c>
      <c r="GW182" t="str">
        <f t="shared" ca="1" si="766"/>
        <v/>
      </c>
      <c r="GX182" t="str">
        <f t="shared" ca="1" si="767"/>
        <v/>
      </c>
      <c r="GY182" t="str">
        <f t="shared" ca="1" si="768"/>
        <v/>
      </c>
      <c r="GZ182" t="str">
        <f t="shared" ca="1" si="769"/>
        <v/>
      </c>
      <c r="HA182" t="str">
        <f t="shared" ca="1" si="770"/>
        <v/>
      </c>
      <c r="HB182" t="str">
        <f t="shared" ca="1" si="771"/>
        <v/>
      </c>
      <c r="HC182" t="str">
        <f t="shared" ca="1" si="772"/>
        <v/>
      </c>
      <c r="HD182" t="str">
        <f t="shared" ca="1" si="773"/>
        <v/>
      </c>
      <c r="HE182" t="str">
        <f t="shared" ca="1" si="774"/>
        <v/>
      </c>
      <c r="HF182" t="str">
        <f t="shared" ca="1" si="775"/>
        <v/>
      </c>
      <c r="HG182" t="str">
        <f t="shared" ca="1" si="776"/>
        <v/>
      </c>
      <c r="HH182" t="str">
        <f t="shared" ca="1" si="777"/>
        <v/>
      </c>
      <c r="HI182" t="str">
        <f t="shared" ca="1" si="778"/>
        <v/>
      </c>
      <c r="HJ182" t="str">
        <f t="shared" ca="1" si="779"/>
        <v/>
      </c>
      <c r="HK182" t="str">
        <f t="shared" ca="1" si="780"/>
        <v/>
      </c>
      <c r="HL182" t="str">
        <f t="shared" ca="1" si="781"/>
        <v/>
      </c>
      <c r="HM182" t="str">
        <f t="shared" ca="1" si="782"/>
        <v/>
      </c>
      <c r="HN182" t="str">
        <f t="shared" ca="1" si="783"/>
        <v/>
      </c>
      <c r="HO182" t="str">
        <f t="shared" ca="1" si="784"/>
        <v/>
      </c>
      <c r="HP182" t="str">
        <f t="shared" ca="1" si="785"/>
        <v/>
      </c>
      <c r="HQ182" t="str">
        <f t="shared" ca="1" si="786"/>
        <v/>
      </c>
      <c r="HR182" t="str">
        <f t="shared" ca="1" si="787"/>
        <v/>
      </c>
      <c r="HS182" t="str">
        <f t="shared" ca="1" si="788"/>
        <v/>
      </c>
      <c r="HT182" t="str">
        <f t="shared" ca="1" si="789"/>
        <v/>
      </c>
      <c r="HU182" t="str">
        <f t="shared" ca="1" si="790"/>
        <v/>
      </c>
      <c r="HV182" t="str">
        <f t="shared" ca="1" si="791"/>
        <v/>
      </c>
      <c r="HW182" t="str">
        <f t="shared" ca="1" si="792"/>
        <v/>
      </c>
      <c r="HX182" t="str">
        <f t="shared" ca="1" si="793"/>
        <v/>
      </c>
      <c r="HY182" t="str">
        <f t="shared" ca="1" si="794"/>
        <v/>
      </c>
      <c r="HZ182" t="str">
        <f t="shared" ca="1" si="795"/>
        <v/>
      </c>
      <c r="IA182" t="str">
        <f t="shared" ca="1" si="796"/>
        <v/>
      </c>
      <c r="IB182" t="str">
        <f t="shared" ca="1" si="797"/>
        <v/>
      </c>
      <c r="IC182" t="str">
        <f t="shared" ca="1" si="798"/>
        <v/>
      </c>
      <c r="ID182" t="str">
        <f t="shared" ca="1" si="799"/>
        <v/>
      </c>
      <c r="IE182" t="str">
        <f t="shared" ca="1" si="800"/>
        <v/>
      </c>
      <c r="IF182" t="str">
        <f t="shared" ca="1" si="801"/>
        <v/>
      </c>
      <c r="IG182" t="str">
        <f t="shared" ca="1" si="802"/>
        <v/>
      </c>
      <c r="IH182" t="str">
        <f t="shared" ca="1" si="803"/>
        <v/>
      </c>
      <c r="II182" t="str">
        <f t="shared" ca="1" si="804"/>
        <v/>
      </c>
      <c r="IJ182" t="str">
        <f t="shared" ca="1" si="805"/>
        <v/>
      </c>
      <c r="IK182" t="str">
        <f t="shared" ca="1" si="806"/>
        <v/>
      </c>
      <c r="IL182" t="str">
        <f t="shared" ca="1" si="807"/>
        <v/>
      </c>
      <c r="IM182" t="str">
        <f t="shared" ca="1" si="808"/>
        <v/>
      </c>
      <c r="IN182" t="str">
        <f t="shared" ca="1" si="809"/>
        <v/>
      </c>
      <c r="IO182" t="str">
        <f t="shared" ca="1" si="810"/>
        <v/>
      </c>
      <c r="IP182" t="str">
        <f t="shared" ca="1" si="811"/>
        <v/>
      </c>
      <c r="IQ182" t="str">
        <f t="shared" ca="1" si="812"/>
        <v/>
      </c>
      <c r="IR182" t="str">
        <f t="shared" ca="1" si="813"/>
        <v/>
      </c>
      <c r="IS182" t="str">
        <f t="shared" ca="1" si="814"/>
        <v/>
      </c>
      <c r="IT182" t="str">
        <f t="shared" ca="1" si="815"/>
        <v/>
      </c>
      <c r="IU182" t="str">
        <f t="shared" ca="1" si="816"/>
        <v/>
      </c>
      <c r="IV182" t="str">
        <f t="shared" ca="1" si="817"/>
        <v/>
      </c>
      <c r="IW182" t="str">
        <f t="shared" ca="1" si="818"/>
        <v/>
      </c>
      <c r="IX182" t="str">
        <f t="shared" ca="1" si="819"/>
        <v/>
      </c>
      <c r="IY182" t="str">
        <f t="shared" ca="1" si="820"/>
        <v/>
      </c>
      <c r="IZ182" t="str">
        <f t="shared" ca="1" si="821"/>
        <v/>
      </c>
      <c r="JA182" t="str">
        <f t="shared" ca="1" si="822"/>
        <v/>
      </c>
      <c r="JB182" t="str">
        <f t="shared" ca="1" si="823"/>
        <v/>
      </c>
      <c r="JC182" t="str">
        <f t="shared" ca="1" si="824"/>
        <v/>
      </c>
      <c r="JD182" t="str">
        <f t="shared" ca="1" si="825"/>
        <v/>
      </c>
      <c r="JE182" t="str">
        <f t="shared" ca="1" si="826"/>
        <v/>
      </c>
      <c r="JF182" t="str">
        <f t="shared" ca="1" si="827"/>
        <v/>
      </c>
      <c r="JG182" t="str">
        <f t="shared" ca="1" si="828"/>
        <v/>
      </c>
      <c r="JH182" t="str">
        <f t="shared" ca="1" si="829"/>
        <v/>
      </c>
      <c r="JI182" t="str">
        <f t="shared" ca="1" si="830"/>
        <v/>
      </c>
      <c r="JJ182" t="str">
        <f t="shared" ca="1" si="831"/>
        <v/>
      </c>
      <c r="JK182" t="str">
        <f t="shared" ca="1" si="832"/>
        <v/>
      </c>
      <c r="JL182" t="str">
        <f t="shared" ca="1" si="833"/>
        <v/>
      </c>
      <c r="JM182" t="str">
        <f t="shared" ca="1" si="834"/>
        <v/>
      </c>
      <c r="JN182" t="str">
        <f t="shared" ca="1" si="835"/>
        <v/>
      </c>
      <c r="JO182" t="str">
        <f t="shared" ca="1" si="836"/>
        <v/>
      </c>
      <c r="JP182" t="str">
        <f t="shared" ca="1" si="837"/>
        <v/>
      </c>
      <c r="JQ182" t="str">
        <f t="shared" ca="1" si="838"/>
        <v/>
      </c>
      <c r="JR182" t="str">
        <f t="shared" ca="1" si="839"/>
        <v/>
      </c>
      <c r="JS182" t="str">
        <f t="shared" ca="1" si="840"/>
        <v/>
      </c>
      <c r="JT182" t="str">
        <f t="shared" ca="1" si="841"/>
        <v/>
      </c>
      <c r="JU182" t="str">
        <f t="shared" ca="1" si="842"/>
        <v/>
      </c>
    </row>
    <row r="183" spans="1:281" x14ac:dyDescent="0.25">
      <c r="A183">
        <f t="shared" si="843"/>
        <v>182</v>
      </c>
      <c r="B183" t="str">
        <f t="shared" ca="1" si="572"/>
        <v/>
      </c>
      <c r="C183">
        <v>8</v>
      </c>
      <c r="D183">
        <f t="shared" si="576"/>
        <v>182</v>
      </c>
      <c r="E183">
        <f t="shared" si="577"/>
        <v>7</v>
      </c>
      <c r="F183">
        <f ca="1">COUNT((AD183,AP183,BB183,BN183,BZ183,CL183,CX183,DJ183,DV183,EH183,ET183,FF183,FR183,GD183,GP183,HB183,HN183,HZ183,IL183,IX183,JJ183,JV183,KH183,KT183,LF183,LR183))</f>
        <v>0</v>
      </c>
      <c r="G183">
        <f t="shared" ca="1" si="578"/>
        <v>0</v>
      </c>
      <c r="H183">
        <f t="shared" ca="1" si="579"/>
        <v>0</v>
      </c>
      <c r="I183">
        <f t="shared" ca="1" si="573"/>
        <v>0</v>
      </c>
      <c r="J183">
        <f t="shared" ca="1" si="580"/>
        <v>0</v>
      </c>
      <c r="K183">
        <f t="shared" ca="1" si="581"/>
        <v>-1</v>
      </c>
      <c r="L183">
        <f t="shared" ca="1" si="844"/>
        <v>9</v>
      </c>
      <c r="M183">
        <f t="shared" ca="1" si="582"/>
        <v>0</v>
      </c>
      <c r="N183">
        <f t="shared" ca="1" si="845"/>
        <v>65</v>
      </c>
      <c r="O183">
        <f t="shared" ca="1" si="583"/>
        <v>-1</v>
      </c>
      <c r="P183">
        <f t="shared" ca="1" si="846"/>
        <v>9</v>
      </c>
      <c r="Q183">
        <f t="shared" ca="1" si="584"/>
        <v>0</v>
      </c>
      <c r="R183">
        <f t="shared" ca="1" si="585"/>
        <v>0</v>
      </c>
      <c r="S183">
        <f t="shared" ca="1" si="586"/>
        <v>0</v>
      </c>
      <c r="T183">
        <f t="shared" ca="1" si="587"/>
        <v>0</v>
      </c>
      <c r="U183" t="str">
        <f t="shared" ca="1" si="574"/>
        <v>999999999999</v>
      </c>
      <c r="V183">
        <f t="shared" ca="1" si="847"/>
        <v>0</v>
      </c>
      <c r="W183">
        <f t="shared" si="588"/>
        <v>182</v>
      </c>
      <c r="X183" t="e">
        <f t="shared" ca="1" si="848"/>
        <v>#N/A</v>
      </c>
      <c r="Y183">
        <f t="shared" ca="1" si="589"/>
        <v>0</v>
      </c>
      <c r="Z183" t="str">
        <f t="shared" ca="1" si="590"/>
        <v>999zz</v>
      </c>
      <c r="AA183">
        <f t="shared" ca="1" si="849"/>
        <v>350</v>
      </c>
      <c r="AB183">
        <f t="shared" si="591"/>
        <v>182</v>
      </c>
      <c r="AC183" t="e">
        <f t="shared" ca="1" si="850"/>
        <v>#N/A</v>
      </c>
      <c r="AD183" t="str">
        <f t="shared" ca="1" si="592"/>
        <v/>
      </c>
      <c r="AE183" t="str">
        <f t="shared" ca="1" si="593"/>
        <v/>
      </c>
      <c r="AF183" t="str">
        <f t="shared" ca="1" si="594"/>
        <v/>
      </c>
      <c r="AG183" t="str">
        <f t="shared" ca="1" si="595"/>
        <v/>
      </c>
      <c r="AH183" t="str">
        <f t="shared" ca="1" si="596"/>
        <v/>
      </c>
      <c r="AI183" t="str">
        <f t="shared" ca="1" si="597"/>
        <v/>
      </c>
      <c r="AJ183" t="str">
        <f t="shared" ca="1" si="598"/>
        <v/>
      </c>
      <c r="AK183" t="str">
        <f t="shared" ca="1" si="599"/>
        <v/>
      </c>
      <c r="AL183" t="str">
        <f t="shared" ca="1" si="600"/>
        <v/>
      </c>
      <c r="AM183" t="str">
        <f t="shared" ca="1" si="601"/>
        <v/>
      </c>
      <c r="AN183" t="str">
        <f t="shared" ca="1" si="602"/>
        <v/>
      </c>
      <c r="AO183" t="str">
        <f t="shared" ca="1" si="603"/>
        <v/>
      </c>
      <c r="AP183" t="str">
        <f t="shared" ca="1" si="604"/>
        <v/>
      </c>
      <c r="AQ183" t="str">
        <f t="shared" ca="1" si="605"/>
        <v/>
      </c>
      <c r="AR183" t="str">
        <f t="shared" ca="1" si="606"/>
        <v/>
      </c>
      <c r="AS183" t="str">
        <f t="shared" ca="1" si="607"/>
        <v/>
      </c>
      <c r="AT183" t="str">
        <f t="shared" ca="1" si="608"/>
        <v/>
      </c>
      <c r="AU183" t="str">
        <f t="shared" ca="1" si="609"/>
        <v/>
      </c>
      <c r="AV183" t="str">
        <f t="shared" ca="1" si="610"/>
        <v/>
      </c>
      <c r="AW183" t="str">
        <f t="shared" ca="1" si="611"/>
        <v/>
      </c>
      <c r="AX183" t="str">
        <f t="shared" ca="1" si="612"/>
        <v/>
      </c>
      <c r="AY183" t="str">
        <f t="shared" ca="1" si="613"/>
        <v/>
      </c>
      <c r="AZ183" t="str">
        <f t="shared" ca="1" si="614"/>
        <v/>
      </c>
      <c r="BA183" t="str">
        <f t="shared" ca="1" si="615"/>
        <v/>
      </c>
      <c r="BB183" t="str">
        <f t="shared" ca="1" si="616"/>
        <v/>
      </c>
      <c r="BC183" t="str">
        <f t="shared" ca="1" si="617"/>
        <v/>
      </c>
      <c r="BD183" t="str">
        <f t="shared" ca="1" si="618"/>
        <v/>
      </c>
      <c r="BE183" t="str">
        <f t="shared" ca="1" si="619"/>
        <v/>
      </c>
      <c r="BF183" t="str">
        <f t="shared" ca="1" si="620"/>
        <v/>
      </c>
      <c r="BG183" t="str">
        <f t="shared" ca="1" si="621"/>
        <v/>
      </c>
      <c r="BH183" t="str">
        <f t="shared" ca="1" si="622"/>
        <v/>
      </c>
      <c r="BI183" t="str">
        <f t="shared" ca="1" si="623"/>
        <v/>
      </c>
      <c r="BJ183" t="str">
        <f t="shared" ca="1" si="624"/>
        <v/>
      </c>
      <c r="BK183" t="str">
        <f t="shared" ca="1" si="625"/>
        <v/>
      </c>
      <c r="BL183" t="str">
        <f t="shared" ca="1" si="626"/>
        <v/>
      </c>
      <c r="BM183" t="str">
        <f t="shared" ca="1" si="627"/>
        <v/>
      </c>
      <c r="BN183" t="str">
        <f t="shared" ca="1" si="628"/>
        <v/>
      </c>
      <c r="BO183" t="str">
        <f t="shared" ca="1" si="629"/>
        <v/>
      </c>
      <c r="BP183" t="str">
        <f t="shared" ca="1" si="630"/>
        <v/>
      </c>
      <c r="BQ183" t="str">
        <f t="shared" ca="1" si="631"/>
        <v/>
      </c>
      <c r="BR183" t="str">
        <f t="shared" ca="1" si="632"/>
        <v/>
      </c>
      <c r="BS183" t="str">
        <f t="shared" ca="1" si="633"/>
        <v/>
      </c>
      <c r="BT183" t="str">
        <f t="shared" ca="1" si="634"/>
        <v/>
      </c>
      <c r="BU183" t="str">
        <f t="shared" ca="1" si="635"/>
        <v/>
      </c>
      <c r="BV183" t="str">
        <f t="shared" ca="1" si="636"/>
        <v/>
      </c>
      <c r="BW183" t="str">
        <f t="shared" ca="1" si="637"/>
        <v/>
      </c>
      <c r="BX183" t="str">
        <f t="shared" ca="1" si="638"/>
        <v/>
      </c>
      <c r="BY183" t="str">
        <f t="shared" ca="1" si="639"/>
        <v/>
      </c>
      <c r="BZ183" t="str">
        <f t="shared" ca="1" si="640"/>
        <v/>
      </c>
      <c r="CA183" t="str">
        <f t="shared" ca="1" si="641"/>
        <v/>
      </c>
      <c r="CB183" t="str">
        <f t="shared" ca="1" si="642"/>
        <v/>
      </c>
      <c r="CC183" t="str">
        <f t="shared" ca="1" si="643"/>
        <v/>
      </c>
      <c r="CD183" t="str">
        <f t="shared" ca="1" si="644"/>
        <v/>
      </c>
      <c r="CE183" t="str">
        <f t="shared" ca="1" si="645"/>
        <v/>
      </c>
      <c r="CF183" t="str">
        <f t="shared" ca="1" si="646"/>
        <v/>
      </c>
      <c r="CG183" t="str">
        <f t="shared" ca="1" si="647"/>
        <v/>
      </c>
      <c r="CH183" t="str">
        <f t="shared" ca="1" si="648"/>
        <v/>
      </c>
      <c r="CI183" t="str">
        <f t="shared" ca="1" si="649"/>
        <v/>
      </c>
      <c r="CJ183" t="str">
        <f t="shared" ca="1" si="650"/>
        <v/>
      </c>
      <c r="CK183" t="str">
        <f t="shared" ca="1" si="651"/>
        <v/>
      </c>
      <c r="CL183" t="str">
        <f t="shared" ca="1" si="652"/>
        <v/>
      </c>
      <c r="CM183" t="str">
        <f t="shared" ca="1" si="653"/>
        <v/>
      </c>
      <c r="CN183" t="str">
        <f t="shared" ca="1" si="654"/>
        <v/>
      </c>
      <c r="CO183" t="str">
        <f t="shared" ca="1" si="655"/>
        <v/>
      </c>
      <c r="CP183" t="str">
        <f t="shared" ca="1" si="656"/>
        <v/>
      </c>
      <c r="CQ183" t="str">
        <f t="shared" ca="1" si="657"/>
        <v/>
      </c>
      <c r="CR183" t="str">
        <f t="shared" ca="1" si="658"/>
        <v/>
      </c>
      <c r="CS183" t="str">
        <f t="shared" ca="1" si="659"/>
        <v/>
      </c>
      <c r="CT183" t="str">
        <f t="shared" ca="1" si="660"/>
        <v/>
      </c>
      <c r="CU183" t="str">
        <f t="shared" ca="1" si="661"/>
        <v/>
      </c>
      <c r="CV183" t="str">
        <f t="shared" ca="1" si="662"/>
        <v/>
      </c>
      <c r="CW183" t="str">
        <f t="shared" ca="1" si="663"/>
        <v/>
      </c>
      <c r="CX183" t="str">
        <f t="shared" ca="1" si="664"/>
        <v/>
      </c>
      <c r="CY183" t="str">
        <f t="shared" ca="1" si="665"/>
        <v/>
      </c>
      <c r="CZ183" t="str">
        <f t="shared" ca="1" si="666"/>
        <v/>
      </c>
      <c r="DA183" t="str">
        <f t="shared" ca="1" si="667"/>
        <v/>
      </c>
      <c r="DB183" t="str">
        <f t="shared" ca="1" si="668"/>
        <v/>
      </c>
      <c r="DC183" t="str">
        <f t="shared" ca="1" si="669"/>
        <v/>
      </c>
      <c r="DD183" t="str">
        <f t="shared" ca="1" si="670"/>
        <v/>
      </c>
      <c r="DE183" t="str">
        <f t="shared" ca="1" si="671"/>
        <v/>
      </c>
      <c r="DF183" t="str">
        <f t="shared" ca="1" si="672"/>
        <v/>
      </c>
      <c r="DG183" t="str">
        <f t="shared" ca="1" si="673"/>
        <v/>
      </c>
      <c r="DH183" t="str">
        <f t="shared" ca="1" si="674"/>
        <v/>
      </c>
      <c r="DI183" t="str">
        <f t="shared" ca="1" si="675"/>
        <v/>
      </c>
      <c r="DJ183" t="str">
        <f t="shared" ca="1" si="676"/>
        <v/>
      </c>
      <c r="DK183" t="str">
        <f t="shared" ca="1" si="677"/>
        <v/>
      </c>
      <c r="DL183" t="str">
        <f t="shared" ca="1" si="678"/>
        <v/>
      </c>
      <c r="DM183" t="str">
        <f t="shared" ca="1" si="679"/>
        <v/>
      </c>
      <c r="DN183" t="str">
        <f t="shared" ca="1" si="680"/>
        <v/>
      </c>
      <c r="DO183" t="str">
        <f t="shared" ca="1" si="681"/>
        <v/>
      </c>
      <c r="DP183" t="str">
        <f t="shared" ca="1" si="682"/>
        <v/>
      </c>
      <c r="DQ183" t="str">
        <f t="shared" ca="1" si="683"/>
        <v/>
      </c>
      <c r="DR183" t="str">
        <f t="shared" ca="1" si="684"/>
        <v/>
      </c>
      <c r="DS183" t="str">
        <f t="shared" ca="1" si="685"/>
        <v/>
      </c>
      <c r="DT183" t="str">
        <f t="shared" ca="1" si="686"/>
        <v/>
      </c>
      <c r="DU183" t="str">
        <f t="shared" ca="1" si="687"/>
        <v/>
      </c>
      <c r="DV183" t="str">
        <f t="shared" ca="1" si="575"/>
        <v/>
      </c>
      <c r="DW183" t="str">
        <f t="shared" ca="1" si="688"/>
        <v/>
      </c>
      <c r="DX183" t="str">
        <f t="shared" ca="1" si="689"/>
        <v/>
      </c>
      <c r="DY183" t="str">
        <f t="shared" ca="1" si="690"/>
        <v/>
      </c>
      <c r="DZ183" t="str">
        <f t="shared" ca="1" si="691"/>
        <v/>
      </c>
      <c r="EA183" t="str">
        <f t="shared" ca="1" si="692"/>
        <v/>
      </c>
      <c r="EB183" t="str">
        <f t="shared" ca="1" si="693"/>
        <v/>
      </c>
      <c r="EC183" t="str">
        <f t="shared" ca="1" si="694"/>
        <v/>
      </c>
      <c r="ED183" t="str">
        <f t="shared" ca="1" si="695"/>
        <v/>
      </c>
      <c r="EE183" t="str">
        <f t="shared" ca="1" si="696"/>
        <v/>
      </c>
      <c r="EF183" t="str">
        <f t="shared" ca="1" si="697"/>
        <v/>
      </c>
      <c r="EG183" t="str">
        <f t="shared" ca="1" si="698"/>
        <v/>
      </c>
      <c r="EH183" t="str">
        <f t="shared" ca="1" si="699"/>
        <v/>
      </c>
      <c r="EI183" t="str">
        <f t="shared" ca="1" si="700"/>
        <v/>
      </c>
      <c r="EJ183" t="str">
        <f t="shared" ca="1" si="701"/>
        <v/>
      </c>
      <c r="EK183" t="str">
        <f t="shared" ca="1" si="702"/>
        <v/>
      </c>
      <c r="EL183" t="str">
        <f t="shared" ca="1" si="703"/>
        <v/>
      </c>
      <c r="EM183" t="str">
        <f t="shared" ca="1" si="704"/>
        <v/>
      </c>
      <c r="EN183" t="str">
        <f t="shared" ca="1" si="705"/>
        <v/>
      </c>
      <c r="EO183" t="str">
        <f t="shared" ca="1" si="706"/>
        <v/>
      </c>
      <c r="EP183" t="str">
        <f t="shared" ca="1" si="707"/>
        <v/>
      </c>
      <c r="EQ183" t="str">
        <f t="shared" ca="1" si="708"/>
        <v/>
      </c>
      <c r="ER183" t="str">
        <f t="shared" ca="1" si="709"/>
        <v/>
      </c>
      <c r="ES183" t="str">
        <f t="shared" ca="1" si="710"/>
        <v/>
      </c>
      <c r="ET183" t="str">
        <f t="shared" ca="1" si="711"/>
        <v/>
      </c>
      <c r="EU183" t="str">
        <f t="shared" ca="1" si="712"/>
        <v/>
      </c>
      <c r="EV183" t="str">
        <f t="shared" ca="1" si="713"/>
        <v/>
      </c>
      <c r="EW183" t="str">
        <f t="shared" ca="1" si="714"/>
        <v/>
      </c>
      <c r="EX183" t="str">
        <f t="shared" ca="1" si="715"/>
        <v/>
      </c>
      <c r="EY183" t="str">
        <f t="shared" ca="1" si="716"/>
        <v/>
      </c>
      <c r="EZ183" t="str">
        <f t="shared" ca="1" si="717"/>
        <v/>
      </c>
      <c r="FA183" t="str">
        <f t="shared" ca="1" si="718"/>
        <v/>
      </c>
      <c r="FB183" t="str">
        <f t="shared" ca="1" si="719"/>
        <v/>
      </c>
      <c r="FC183" t="str">
        <f t="shared" ca="1" si="720"/>
        <v/>
      </c>
      <c r="FD183" t="str">
        <f t="shared" ca="1" si="721"/>
        <v/>
      </c>
      <c r="FE183" t="str">
        <f t="shared" ca="1" si="722"/>
        <v/>
      </c>
      <c r="FF183" t="str">
        <f t="shared" ca="1" si="723"/>
        <v/>
      </c>
      <c r="FG183" t="str">
        <f t="shared" ca="1" si="724"/>
        <v/>
      </c>
      <c r="FH183" t="str">
        <f t="shared" ca="1" si="725"/>
        <v/>
      </c>
      <c r="FI183" t="str">
        <f t="shared" ca="1" si="726"/>
        <v/>
      </c>
      <c r="FJ183" t="str">
        <f t="shared" ca="1" si="727"/>
        <v/>
      </c>
      <c r="FK183" t="str">
        <f t="shared" ca="1" si="728"/>
        <v/>
      </c>
      <c r="FL183" t="str">
        <f t="shared" ca="1" si="729"/>
        <v/>
      </c>
      <c r="FM183" t="str">
        <f t="shared" ca="1" si="730"/>
        <v/>
      </c>
      <c r="FN183" t="str">
        <f t="shared" ca="1" si="731"/>
        <v/>
      </c>
      <c r="FO183" t="str">
        <f t="shared" ca="1" si="732"/>
        <v/>
      </c>
      <c r="FP183" t="str">
        <f t="shared" ca="1" si="733"/>
        <v/>
      </c>
      <c r="FQ183" t="str">
        <f t="shared" ca="1" si="734"/>
        <v/>
      </c>
      <c r="FR183" t="str">
        <f t="shared" ca="1" si="735"/>
        <v/>
      </c>
      <c r="FS183" t="str">
        <f t="shared" ca="1" si="736"/>
        <v/>
      </c>
      <c r="FT183" t="str">
        <f t="shared" ca="1" si="737"/>
        <v/>
      </c>
      <c r="FU183" t="str">
        <f t="shared" ca="1" si="738"/>
        <v/>
      </c>
      <c r="FV183" t="str">
        <f t="shared" ca="1" si="739"/>
        <v/>
      </c>
      <c r="FW183" t="str">
        <f t="shared" ca="1" si="740"/>
        <v/>
      </c>
      <c r="FX183" t="str">
        <f t="shared" ca="1" si="741"/>
        <v/>
      </c>
      <c r="FY183" t="str">
        <f t="shared" ca="1" si="742"/>
        <v/>
      </c>
      <c r="FZ183" t="str">
        <f t="shared" ca="1" si="743"/>
        <v/>
      </c>
      <c r="GA183" t="str">
        <f t="shared" ca="1" si="744"/>
        <v/>
      </c>
      <c r="GB183" t="str">
        <f t="shared" ca="1" si="745"/>
        <v/>
      </c>
      <c r="GC183" t="str">
        <f t="shared" ca="1" si="746"/>
        <v/>
      </c>
      <c r="GD183" t="str">
        <f t="shared" ca="1" si="747"/>
        <v/>
      </c>
      <c r="GE183" t="str">
        <f t="shared" ca="1" si="748"/>
        <v/>
      </c>
      <c r="GF183" t="str">
        <f t="shared" ca="1" si="749"/>
        <v/>
      </c>
      <c r="GG183" t="str">
        <f t="shared" ca="1" si="750"/>
        <v/>
      </c>
      <c r="GH183" t="str">
        <f t="shared" ca="1" si="751"/>
        <v/>
      </c>
      <c r="GI183" t="str">
        <f t="shared" ca="1" si="752"/>
        <v/>
      </c>
      <c r="GJ183" t="str">
        <f t="shared" ca="1" si="753"/>
        <v/>
      </c>
      <c r="GK183" t="str">
        <f t="shared" ca="1" si="754"/>
        <v/>
      </c>
      <c r="GL183" t="str">
        <f t="shared" ca="1" si="755"/>
        <v/>
      </c>
      <c r="GM183" t="str">
        <f t="shared" ca="1" si="756"/>
        <v/>
      </c>
      <c r="GN183" t="str">
        <f t="shared" ca="1" si="757"/>
        <v/>
      </c>
      <c r="GO183" t="str">
        <f t="shared" ca="1" si="758"/>
        <v/>
      </c>
      <c r="GP183" t="str">
        <f t="shared" ca="1" si="759"/>
        <v/>
      </c>
      <c r="GQ183" t="str">
        <f t="shared" ca="1" si="760"/>
        <v/>
      </c>
      <c r="GR183" t="str">
        <f t="shared" ca="1" si="761"/>
        <v/>
      </c>
      <c r="GS183" t="str">
        <f t="shared" ca="1" si="762"/>
        <v/>
      </c>
      <c r="GT183" t="str">
        <f t="shared" ca="1" si="763"/>
        <v/>
      </c>
      <c r="GU183" t="str">
        <f t="shared" ca="1" si="764"/>
        <v/>
      </c>
      <c r="GV183" t="str">
        <f t="shared" ca="1" si="765"/>
        <v/>
      </c>
      <c r="GW183" t="str">
        <f t="shared" ca="1" si="766"/>
        <v/>
      </c>
      <c r="GX183" t="str">
        <f t="shared" ca="1" si="767"/>
        <v/>
      </c>
      <c r="GY183" t="str">
        <f t="shared" ca="1" si="768"/>
        <v/>
      </c>
      <c r="GZ183" t="str">
        <f t="shared" ca="1" si="769"/>
        <v/>
      </c>
      <c r="HA183" t="str">
        <f t="shared" ca="1" si="770"/>
        <v/>
      </c>
      <c r="HB183" t="str">
        <f t="shared" ca="1" si="771"/>
        <v/>
      </c>
      <c r="HC183" t="str">
        <f t="shared" ca="1" si="772"/>
        <v/>
      </c>
      <c r="HD183" t="str">
        <f t="shared" ca="1" si="773"/>
        <v/>
      </c>
      <c r="HE183" t="str">
        <f t="shared" ca="1" si="774"/>
        <v/>
      </c>
      <c r="HF183" t="str">
        <f t="shared" ca="1" si="775"/>
        <v/>
      </c>
      <c r="HG183" t="str">
        <f t="shared" ca="1" si="776"/>
        <v/>
      </c>
      <c r="HH183" t="str">
        <f t="shared" ca="1" si="777"/>
        <v/>
      </c>
      <c r="HI183" t="str">
        <f t="shared" ca="1" si="778"/>
        <v/>
      </c>
      <c r="HJ183" t="str">
        <f t="shared" ca="1" si="779"/>
        <v/>
      </c>
      <c r="HK183" t="str">
        <f t="shared" ca="1" si="780"/>
        <v/>
      </c>
      <c r="HL183" t="str">
        <f t="shared" ca="1" si="781"/>
        <v/>
      </c>
      <c r="HM183" t="str">
        <f t="shared" ca="1" si="782"/>
        <v/>
      </c>
      <c r="HN183" t="str">
        <f t="shared" ca="1" si="783"/>
        <v/>
      </c>
      <c r="HO183" t="str">
        <f t="shared" ca="1" si="784"/>
        <v/>
      </c>
      <c r="HP183" t="str">
        <f t="shared" ca="1" si="785"/>
        <v/>
      </c>
      <c r="HQ183" t="str">
        <f t="shared" ca="1" si="786"/>
        <v/>
      </c>
      <c r="HR183" t="str">
        <f t="shared" ca="1" si="787"/>
        <v/>
      </c>
      <c r="HS183" t="str">
        <f t="shared" ca="1" si="788"/>
        <v/>
      </c>
      <c r="HT183" t="str">
        <f t="shared" ca="1" si="789"/>
        <v/>
      </c>
      <c r="HU183" t="str">
        <f t="shared" ca="1" si="790"/>
        <v/>
      </c>
      <c r="HV183" t="str">
        <f t="shared" ca="1" si="791"/>
        <v/>
      </c>
      <c r="HW183" t="str">
        <f t="shared" ca="1" si="792"/>
        <v/>
      </c>
      <c r="HX183" t="str">
        <f t="shared" ca="1" si="793"/>
        <v/>
      </c>
      <c r="HY183" t="str">
        <f t="shared" ca="1" si="794"/>
        <v/>
      </c>
      <c r="HZ183" t="str">
        <f t="shared" ca="1" si="795"/>
        <v/>
      </c>
      <c r="IA183" t="str">
        <f t="shared" ca="1" si="796"/>
        <v/>
      </c>
      <c r="IB183" t="str">
        <f t="shared" ca="1" si="797"/>
        <v/>
      </c>
      <c r="IC183" t="str">
        <f t="shared" ca="1" si="798"/>
        <v/>
      </c>
      <c r="ID183" t="str">
        <f t="shared" ca="1" si="799"/>
        <v/>
      </c>
      <c r="IE183" t="str">
        <f t="shared" ca="1" si="800"/>
        <v/>
      </c>
      <c r="IF183" t="str">
        <f t="shared" ca="1" si="801"/>
        <v/>
      </c>
      <c r="IG183" t="str">
        <f t="shared" ca="1" si="802"/>
        <v/>
      </c>
      <c r="IH183" t="str">
        <f t="shared" ca="1" si="803"/>
        <v/>
      </c>
      <c r="II183" t="str">
        <f t="shared" ca="1" si="804"/>
        <v/>
      </c>
      <c r="IJ183" t="str">
        <f t="shared" ca="1" si="805"/>
        <v/>
      </c>
      <c r="IK183" t="str">
        <f t="shared" ca="1" si="806"/>
        <v/>
      </c>
      <c r="IL183" t="str">
        <f t="shared" ca="1" si="807"/>
        <v/>
      </c>
      <c r="IM183" t="str">
        <f t="shared" ca="1" si="808"/>
        <v/>
      </c>
      <c r="IN183" t="str">
        <f t="shared" ca="1" si="809"/>
        <v/>
      </c>
      <c r="IO183" t="str">
        <f t="shared" ca="1" si="810"/>
        <v/>
      </c>
      <c r="IP183" t="str">
        <f t="shared" ca="1" si="811"/>
        <v/>
      </c>
      <c r="IQ183" t="str">
        <f t="shared" ca="1" si="812"/>
        <v/>
      </c>
      <c r="IR183" t="str">
        <f t="shared" ca="1" si="813"/>
        <v/>
      </c>
      <c r="IS183" t="str">
        <f t="shared" ca="1" si="814"/>
        <v/>
      </c>
      <c r="IT183" t="str">
        <f t="shared" ca="1" si="815"/>
        <v/>
      </c>
      <c r="IU183" t="str">
        <f t="shared" ca="1" si="816"/>
        <v/>
      </c>
      <c r="IV183" t="str">
        <f t="shared" ca="1" si="817"/>
        <v/>
      </c>
      <c r="IW183" t="str">
        <f t="shared" ca="1" si="818"/>
        <v/>
      </c>
      <c r="IX183" t="str">
        <f t="shared" ca="1" si="819"/>
        <v/>
      </c>
      <c r="IY183" t="str">
        <f t="shared" ca="1" si="820"/>
        <v/>
      </c>
      <c r="IZ183" t="str">
        <f t="shared" ca="1" si="821"/>
        <v/>
      </c>
      <c r="JA183" t="str">
        <f t="shared" ca="1" si="822"/>
        <v/>
      </c>
      <c r="JB183" t="str">
        <f t="shared" ca="1" si="823"/>
        <v/>
      </c>
      <c r="JC183" t="str">
        <f t="shared" ca="1" si="824"/>
        <v/>
      </c>
      <c r="JD183" t="str">
        <f t="shared" ca="1" si="825"/>
        <v/>
      </c>
      <c r="JE183" t="str">
        <f t="shared" ca="1" si="826"/>
        <v/>
      </c>
      <c r="JF183" t="str">
        <f t="shared" ca="1" si="827"/>
        <v/>
      </c>
      <c r="JG183" t="str">
        <f t="shared" ca="1" si="828"/>
        <v/>
      </c>
      <c r="JH183" t="str">
        <f t="shared" ca="1" si="829"/>
        <v/>
      </c>
      <c r="JI183" t="str">
        <f t="shared" ca="1" si="830"/>
        <v/>
      </c>
      <c r="JJ183" t="str">
        <f t="shared" ca="1" si="831"/>
        <v/>
      </c>
      <c r="JK183" t="str">
        <f t="shared" ca="1" si="832"/>
        <v/>
      </c>
      <c r="JL183" t="str">
        <f t="shared" ca="1" si="833"/>
        <v/>
      </c>
      <c r="JM183" t="str">
        <f t="shared" ca="1" si="834"/>
        <v/>
      </c>
      <c r="JN183" t="str">
        <f t="shared" ca="1" si="835"/>
        <v/>
      </c>
      <c r="JO183" t="str">
        <f t="shared" ca="1" si="836"/>
        <v/>
      </c>
      <c r="JP183" t="str">
        <f t="shared" ca="1" si="837"/>
        <v/>
      </c>
      <c r="JQ183" t="str">
        <f t="shared" ca="1" si="838"/>
        <v/>
      </c>
      <c r="JR183" t="str">
        <f t="shared" ca="1" si="839"/>
        <v/>
      </c>
      <c r="JS183" t="str">
        <f t="shared" ca="1" si="840"/>
        <v/>
      </c>
      <c r="JT183" t="str">
        <f t="shared" ca="1" si="841"/>
        <v/>
      </c>
      <c r="JU183" t="str">
        <f t="shared" ca="1" si="842"/>
        <v/>
      </c>
    </row>
    <row r="184" spans="1:281" x14ac:dyDescent="0.25">
      <c r="A184">
        <f t="shared" si="843"/>
        <v>183</v>
      </c>
      <c r="B184" t="str">
        <f t="shared" ca="1" si="572"/>
        <v/>
      </c>
      <c r="C184">
        <v>8</v>
      </c>
      <c r="D184">
        <f t="shared" si="576"/>
        <v>183</v>
      </c>
      <c r="E184">
        <f t="shared" si="577"/>
        <v>8</v>
      </c>
      <c r="F184">
        <f ca="1">COUNT((AD184,AP184,BB184,BN184,BZ184,CL184,CX184,DJ184,DV184,EH184,ET184,FF184,FR184,GD184,GP184,HB184,HN184,HZ184,IL184,IX184,JJ184,JV184,KH184,KT184,LF184,LR184))</f>
        <v>0</v>
      </c>
      <c r="G184">
        <f t="shared" ca="1" si="578"/>
        <v>0</v>
      </c>
      <c r="H184">
        <f t="shared" ca="1" si="579"/>
        <v>0</v>
      </c>
      <c r="I184">
        <f t="shared" ca="1" si="573"/>
        <v>0</v>
      </c>
      <c r="J184">
        <f t="shared" ca="1" si="580"/>
        <v>0</v>
      </c>
      <c r="K184">
        <f t="shared" ca="1" si="581"/>
        <v>-1</v>
      </c>
      <c r="L184">
        <f t="shared" ca="1" si="844"/>
        <v>9</v>
      </c>
      <c r="M184">
        <f t="shared" ca="1" si="582"/>
        <v>0</v>
      </c>
      <c r="N184">
        <f t="shared" ca="1" si="845"/>
        <v>65</v>
      </c>
      <c r="O184">
        <f t="shared" ca="1" si="583"/>
        <v>-1</v>
      </c>
      <c r="P184">
        <f t="shared" ca="1" si="846"/>
        <v>9</v>
      </c>
      <c r="Q184">
        <f t="shared" ca="1" si="584"/>
        <v>0</v>
      </c>
      <c r="R184">
        <f t="shared" ca="1" si="585"/>
        <v>0</v>
      </c>
      <c r="S184">
        <f t="shared" ca="1" si="586"/>
        <v>0</v>
      </c>
      <c r="T184">
        <f t="shared" ca="1" si="587"/>
        <v>0</v>
      </c>
      <c r="U184" t="str">
        <f t="shared" ca="1" si="574"/>
        <v>999999999999</v>
      </c>
      <c r="V184">
        <f t="shared" ca="1" si="847"/>
        <v>0</v>
      </c>
      <c r="W184">
        <f t="shared" si="588"/>
        <v>183</v>
      </c>
      <c r="X184" t="e">
        <f t="shared" ca="1" si="848"/>
        <v>#N/A</v>
      </c>
      <c r="Y184">
        <f t="shared" ca="1" si="589"/>
        <v>0</v>
      </c>
      <c r="Z184" t="str">
        <f t="shared" ca="1" si="590"/>
        <v>999zz</v>
      </c>
      <c r="AA184">
        <f t="shared" ca="1" si="849"/>
        <v>350</v>
      </c>
      <c r="AB184">
        <f t="shared" si="591"/>
        <v>183</v>
      </c>
      <c r="AC184" t="e">
        <f t="shared" ca="1" si="850"/>
        <v>#N/A</v>
      </c>
      <c r="AD184" t="str">
        <f t="shared" ca="1" si="592"/>
        <v/>
      </c>
      <c r="AE184" t="str">
        <f t="shared" ca="1" si="593"/>
        <v/>
      </c>
      <c r="AF184" t="str">
        <f t="shared" ca="1" si="594"/>
        <v/>
      </c>
      <c r="AG184" t="str">
        <f t="shared" ca="1" si="595"/>
        <v/>
      </c>
      <c r="AH184" t="str">
        <f t="shared" ca="1" si="596"/>
        <v/>
      </c>
      <c r="AI184" t="str">
        <f t="shared" ca="1" si="597"/>
        <v/>
      </c>
      <c r="AJ184" t="str">
        <f t="shared" ca="1" si="598"/>
        <v/>
      </c>
      <c r="AK184" t="str">
        <f t="shared" ca="1" si="599"/>
        <v/>
      </c>
      <c r="AL184" t="str">
        <f t="shared" ca="1" si="600"/>
        <v/>
      </c>
      <c r="AM184" t="str">
        <f t="shared" ca="1" si="601"/>
        <v/>
      </c>
      <c r="AN184" t="str">
        <f t="shared" ca="1" si="602"/>
        <v/>
      </c>
      <c r="AO184" t="str">
        <f t="shared" ca="1" si="603"/>
        <v/>
      </c>
      <c r="AP184" t="str">
        <f t="shared" ca="1" si="604"/>
        <v/>
      </c>
      <c r="AQ184" t="str">
        <f t="shared" ca="1" si="605"/>
        <v/>
      </c>
      <c r="AR184" t="str">
        <f t="shared" ca="1" si="606"/>
        <v/>
      </c>
      <c r="AS184" t="str">
        <f t="shared" ca="1" si="607"/>
        <v/>
      </c>
      <c r="AT184" t="str">
        <f t="shared" ca="1" si="608"/>
        <v/>
      </c>
      <c r="AU184" t="str">
        <f t="shared" ca="1" si="609"/>
        <v/>
      </c>
      <c r="AV184" t="str">
        <f t="shared" ca="1" si="610"/>
        <v/>
      </c>
      <c r="AW184" t="str">
        <f t="shared" ca="1" si="611"/>
        <v/>
      </c>
      <c r="AX184" t="str">
        <f t="shared" ca="1" si="612"/>
        <v/>
      </c>
      <c r="AY184" t="str">
        <f t="shared" ca="1" si="613"/>
        <v/>
      </c>
      <c r="AZ184" t="str">
        <f t="shared" ca="1" si="614"/>
        <v/>
      </c>
      <c r="BA184" t="str">
        <f t="shared" ca="1" si="615"/>
        <v/>
      </c>
      <c r="BB184" t="str">
        <f t="shared" ca="1" si="616"/>
        <v/>
      </c>
      <c r="BC184" t="str">
        <f t="shared" ca="1" si="617"/>
        <v/>
      </c>
      <c r="BD184" t="str">
        <f t="shared" ca="1" si="618"/>
        <v/>
      </c>
      <c r="BE184" t="str">
        <f t="shared" ca="1" si="619"/>
        <v/>
      </c>
      <c r="BF184" t="str">
        <f t="shared" ca="1" si="620"/>
        <v/>
      </c>
      <c r="BG184" t="str">
        <f t="shared" ca="1" si="621"/>
        <v/>
      </c>
      <c r="BH184" t="str">
        <f t="shared" ca="1" si="622"/>
        <v/>
      </c>
      <c r="BI184" t="str">
        <f t="shared" ca="1" si="623"/>
        <v/>
      </c>
      <c r="BJ184" t="str">
        <f t="shared" ca="1" si="624"/>
        <v/>
      </c>
      <c r="BK184" t="str">
        <f t="shared" ca="1" si="625"/>
        <v/>
      </c>
      <c r="BL184" t="str">
        <f t="shared" ca="1" si="626"/>
        <v/>
      </c>
      <c r="BM184" t="str">
        <f t="shared" ca="1" si="627"/>
        <v/>
      </c>
      <c r="BN184" t="str">
        <f t="shared" ca="1" si="628"/>
        <v/>
      </c>
      <c r="BO184" t="str">
        <f t="shared" ca="1" si="629"/>
        <v/>
      </c>
      <c r="BP184" t="str">
        <f t="shared" ca="1" si="630"/>
        <v/>
      </c>
      <c r="BQ184" t="str">
        <f t="shared" ca="1" si="631"/>
        <v/>
      </c>
      <c r="BR184" t="str">
        <f t="shared" ca="1" si="632"/>
        <v/>
      </c>
      <c r="BS184" t="str">
        <f t="shared" ca="1" si="633"/>
        <v/>
      </c>
      <c r="BT184" t="str">
        <f t="shared" ca="1" si="634"/>
        <v/>
      </c>
      <c r="BU184" t="str">
        <f t="shared" ca="1" si="635"/>
        <v/>
      </c>
      <c r="BV184" t="str">
        <f t="shared" ca="1" si="636"/>
        <v/>
      </c>
      <c r="BW184" t="str">
        <f t="shared" ca="1" si="637"/>
        <v/>
      </c>
      <c r="BX184" t="str">
        <f t="shared" ca="1" si="638"/>
        <v/>
      </c>
      <c r="BY184" t="str">
        <f t="shared" ca="1" si="639"/>
        <v/>
      </c>
      <c r="BZ184" t="str">
        <f t="shared" ca="1" si="640"/>
        <v/>
      </c>
      <c r="CA184" t="str">
        <f t="shared" ca="1" si="641"/>
        <v/>
      </c>
      <c r="CB184" t="str">
        <f t="shared" ca="1" si="642"/>
        <v/>
      </c>
      <c r="CC184" t="str">
        <f t="shared" ca="1" si="643"/>
        <v/>
      </c>
      <c r="CD184" t="str">
        <f t="shared" ca="1" si="644"/>
        <v/>
      </c>
      <c r="CE184" t="str">
        <f t="shared" ca="1" si="645"/>
        <v/>
      </c>
      <c r="CF184" t="str">
        <f t="shared" ca="1" si="646"/>
        <v/>
      </c>
      <c r="CG184" t="str">
        <f t="shared" ca="1" si="647"/>
        <v/>
      </c>
      <c r="CH184" t="str">
        <f t="shared" ca="1" si="648"/>
        <v/>
      </c>
      <c r="CI184" t="str">
        <f t="shared" ca="1" si="649"/>
        <v/>
      </c>
      <c r="CJ184" t="str">
        <f t="shared" ca="1" si="650"/>
        <v/>
      </c>
      <c r="CK184" t="str">
        <f t="shared" ca="1" si="651"/>
        <v/>
      </c>
      <c r="CL184" t="str">
        <f t="shared" ca="1" si="652"/>
        <v/>
      </c>
      <c r="CM184" t="str">
        <f t="shared" ca="1" si="653"/>
        <v/>
      </c>
      <c r="CN184" t="str">
        <f t="shared" ca="1" si="654"/>
        <v/>
      </c>
      <c r="CO184" t="str">
        <f t="shared" ca="1" si="655"/>
        <v/>
      </c>
      <c r="CP184" t="str">
        <f t="shared" ca="1" si="656"/>
        <v/>
      </c>
      <c r="CQ184" t="str">
        <f t="shared" ca="1" si="657"/>
        <v/>
      </c>
      <c r="CR184" t="str">
        <f t="shared" ca="1" si="658"/>
        <v/>
      </c>
      <c r="CS184" t="str">
        <f t="shared" ca="1" si="659"/>
        <v/>
      </c>
      <c r="CT184" t="str">
        <f t="shared" ca="1" si="660"/>
        <v/>
      </c>
      <c r="CU184" t="str">
        <f t="shared" ca="1" si="661"/>
        <v/>
      </c>
      <c r="CV184" t="str">
        <f t="shared" ca="1" si="662"/>
        <v/>
      </c>
      <c r="CW184" t="str">
        <f t="shared" ca="1" si="663"/>
        <v/>
      </c>
      <c r="CX184" t="str">
        <f t="shared" ca="1" si="664"/>
        <v/>
      </c>
      <c r="CY184" t="str">
        <f t="shared" ca="1" si="665"/>
        <v/>
      </c>
      <c r="CZ184" t="str">
        <f t="shared" ca="1" si="666"/>
        <v/>
      </c>
      <c r="DA184" t="str">
        <f t="shared" ca="1" si="667"/>
        <v/>
      </c>
      <c r="DB184" t="str">
        <f t="shared" ca="1" si="668"/>
        <v/>
      </c>
      <c r="DC184" t="str">
        <f t="shared" ca="1" si="669"/>
        <v/>
      </c>
      <c r="DD184" t="str">
        <f t="shared" ca="1" si="670"/>
        <v/>
      </c>
      <c r="DE184" t="str">
        <f t="shared" ca="1" si="671"/>
        <v/>
      </c>
      <c r="DF184" t="str">
        <f t="shared" ca="1" si="672"/>
        <v/>
      </c>
      <c r="DG184" t="str">
        <f t="shared" ca="1" si="673"/>
        <v/>
      </c>
      <c r="DH184" t="str">
        <f t="shared" ca="1" si="674"/>
        <v/>
      </c>
      <c r="DI184" t="str">
        <f t="shared" ca="1" si="675"/>
        <v/>
      </c>
      <c r="DJ184" t="str">
        <f t="shared" ca="1" si="676"/>
        <v/>
      </c>
      <c r="DK184" t="str">
        <f t="shared" ca="1" si="677"/>
        <v/>
      </c>
      <c r="DL184" t="str">
        <f t="shared" ca="1" si="678"/>
        <v/>
      </c>
      <c r="DM184" t="str">
        <f t="shared" ca="1" si="679"/>
        <v/>
      </c>
      <c r="DN184" t="str">
        <f t="shared" ca="1" si="680"/>
        <v/>
      </c>
      <c r="DO184" t="str">
        <f t="shared" ca="1" si="681"/>
        <v/>
      </c>
      <c r="DP184" t="str">
        <f t="shared" ca="1" si="682"/>
        <v/>
      </c>
      <c r="DQ184" t="str">
        <f t="shared" ca="1" si="683"/>
        <v/>
      </c>
      <c r="DR184" t="str">
        <f t="shared" ca="1" si="684"/>
        <v/>
      </c>
      <c r="DS184" t="str">
        <f t="shared" ca="1" si="685"/>
        <v/>
      </c>
      <c r="DT184" t="str">
        <f t="shared" ca="1" si="686"/>
        <v/>
      </c>
      <c r="DU184" t="str">
        <f t="shared" ca="1" si="687"/>
        <v/>
      </c>
      <c r="DV184" t="str">
        <f t="shared" ca="1" si="575"/>
        <v/>
      </c>
      <c r="DW184" t="str">
        <f t="shared" ca="1" si="688"/>
        <v/>
      </c>
      <c r="DX184" t="str">
        <f t="shared" ca="1" si="689"/>
        <v/>
      </c>
      <c r="DY184" t="str">
        <f t="shared" ca="1" si="690"/>
        <v/>
      </c>
      <c r="DZ184" t="str">
        <f t="shared" ca="1" si="691"/>
        <v/>
      </c>
      <c r="EA184" t="str">
        <f t="shared" ca="1" si="692"/>
        <v/>
      </c>
      <c r="EB184" t="str">
        <f t="shared" ca="1" si="693"/>
        <v/>
      </c>
      <c r="EC184" t="str">
        <f t="shared" ca="1" si="694"/>
        <v/>
      </c>
      <c r="ED184" t="str">
        <f t="shared" ca="1" si="695"/>
        <v/>
      </c>
      <c r="EE184" t="str">
        <f t="shared" ca="1" si="696"/>
        <v/>
      </c>
      <c r="EF184" t="str">
        <f t="shared" ca="1" si="697"/>
        <v/>
      </c>
      <c r="EG184" t="str">
        <f t="shared" ca="1" si="698"/>
        <v/>
      </c>
      <c r="EH184" t="str">
        <f t="shared" ca="1" si="699"/>
        <v/>
      </c>
      <c r="EI184" t="str">
        <f t="shared" ca="1" si="700"/>
        <v/>
      </c>
      <c r="EJ184" t="str">
        <f t="shared" ca="1" si="701"/>
        <v/>
      </c>
      <c r="EK184" t="str">
        <f t="shared" ca="1" si="702"/>
        <v/>
      </c>
      <c r="EL184" t="str">
        <f t="shared" ca="1" si="703"/>
        <v/>
      </c>
      <c r="EM184" t="str">
        <f t="shared" ca="1" si="704"/>
        <v/>
      </c>
      <c r="EN184" t="str">
        <f t="shared" ca="1" si="705"/>
        <v/>
      </c>
      <c r="EO184" t="str">
        <f t="shared" ca="1" si="706"/>
        <v/>
      </c>
      <c r="EP184" t="str">
        <f t="shared" ca="1" si="707"/>
        <v/>
      </c>
      <c r="EQ184" t="str">
        <f t="shared" ca="1" si="708"/>
        <v/>
      </c>
      <c r="ER184" t="str">
        <f t="shared" ca="1" si="709"/>
        <v/>
      </c>
      <c r="ES184" t="str">
        <f t="shared" ca="1" si="710"/>
        <v/>
      </c>
      <c r="ET184" t="str">
        <f t="shared" ca="1" si="711"/>
        <v/>
      </c>
      <c r="EU184" t="str">
        <f t="shared" ca="1" si="712"/>
        <v/>
      </c>
      <c r="EV184" t="str">
        <f t="shared" ca="1" si="713"/>
        <v/>
      </c>
      <c r="EW184" t="str">
        <f t="shared" ca="1" si="714"/>
        <v/>
      </c>
      <c r="EX184" t="str">
        <f t="shared" ca="1" si="715"/>
        <v/>
      </c>
      <c r="EY184" t="str">
        <f t="shared" ca="1" si="716"/>
        <v/>
      </c>
      <c r="EZ184" t="str">
        <f t="shared" ca="1" si="717"/>
        <v/>
      </c>
      <c r="FA184" t="str">
        <f t="shared" ca="1" si="718"/>
        <v/>
      </c>
      <c r="FB184" t="str">
        <f t="shared" ca="1" si="719"/>
        <v/>
      </c>
      <c r="FC184" t="str">
        <f t="shared" ca="1" si="720"/>
        <v/>
      </c>
      <c r="FD184" t="str">
        <f t="shared" ca="1" si="721"/>
        <v/>
      </c>
      <c r="FE184" t="str">
        <f t="shared" ca="1" si="722"/>
        <v/>
      </c>
      <c r="FF184" t="str">
        <f t="shared" ca="1" si="723"/>
        <v/>
      </c>
      <c r="FG184" t="str">
        <f t="shared" ca="1" si="724"/>
        <v/>
      </c>
      <c r="FH184" t="str">
        <f t="shared" ca="1" si="725"/>
        <v/>
      </c>
      <c r="FI184" t="str">
        <f t="shared" ca="1" si="726"/>
        <v/>
      </c>
      <c r="FJ184" t="str">
        <f t="shared" ca="1" si="727"/>
        <v/>
      </c>
      <c r="FK184" t="str">
        <f t="shared" ca="1" si="728"/>
        <v/>
      </c>
      <c r="FL184" t="str">
        <f t="shared" ca="1" si="729"/>
        <v/>
      </c>
      <c r="FM184" t="str">
        <f t="shared" ca="1" si="730"/>
        <v/>
      </c>
      <c r="FN184" t="str">
        <f t="shared" ca="1" si="731"/>
        <v/>
      </c>
      <c r="FO184" t="str">
        <f t="shared" ca="1" si="732"/>
        <v/>
      </c>
      <c r="FP184" t="str">
        <f t="shared" ca="1" si="733"/>
        <v/>
      </c>
      <c r="FQ184" t="str">
        <f t="shared" ca="1" si="734"/>
        <v/>
      </c>
      <c r="FR184" t="str">
        <f t="shared" ca="1" si="735"/>
        <v/>
      </c>
      <c r="FS184" t="str">
        <f t="shared" ca="1" si="736"/>
        <v/>
      </c>
      <c r="FT184" t="str">
        <f t="shared" ca="1" si="737"/>
        <v/>
      </c>
      <c r="FU184" t="str">
        <f t="shared" ca="1" si="738"/>
        <v/>
      </c>
      <c r="FV184" t="str">
        <f t="shared" ca="1" si="739"/>
        <v/>
      </c>
      <c r="FW184" t="str">
        <f t="shared" ca="1" si="740"/>
        <v/>
      </c>
      <c r="FX184" t="str">
        <f t="shared" ca="1" si="741"/>
        <v/>
      </c>
      <c r="FY184" t="str">
        <f t="shared" ca="1" si="742"/>
        <v/>
      </c>
      <c r="FZ184" t="str">
        <f t="shared" ca="1" si="743"/>
        <v/>
      </c>
      <c r="GA184" t="str">
        <f t="shared" ca="1" si="744"/>
        <v/>
      </c>
      <c r="GB184" t="str">
        <f t="shared" ca="1" si="745"/>
        <v/>
      </c>
      <c r="GC184" t="str">
        <f t="shared" ca="1" si="746"/>
        <v/>
      </c>
      <c r="GD184" t="str">
        <f t="shared" ca="1" si="747"/>
        <v/>
      </c>
      <c r="GE184" t="str">
        <f t="shared" ca="1" si="748"/>
        <v/>
      </c>
      <c r="GF184" t="str">
        <f t="shared" ca="1" si="749"/>
        <v/>
      </c>
      <c r="GG184" t="str">
        <f t="shared" ca="1" si="750"/>
        <v/>
      </c>
      <c r="GH184" t="str">
        <f t="shared" ca="1" si="751"/>
        <v/>
      </c>
      <c r="GI184" t="str">
        <f t="shared" ca="1" si="752"/>
        <v/>
      </c>
      <c r="GJ184" t="str">
        <f t="shared" ca="1" si="753"/>
        <v/>
      </c>
      <c r="GK184" t="str">
        <f t="shared" ca="1" si="754"/>
        <v/>
      </c>
      <c r="GL184" t="str">
        <f t="shared" ca="1" si="755"/>
        <v/>
      </c>
      <c r="GM184" t="str">
        <f t="shared" ca="1" si="756"/>
        <v/>
      </c>
      <c r="GN184" t="str">
        <f t="shared" ca="1" si="757"/>
        <v/>
      </c>
      <c r="GO184" t="str">
        <f t="shared" ca="1" si="758"/>
        <v/>
      </c>
      <c r="GP184" t="str">
        <f t="shared" ca="1" si="759"/>
        <v/>
      </c>
      <c r="GQ184" t="str">
        <f t="shared" ca="1" si="760"/>
        <v/>
      </c>
      <c r="GR184" t="str">
        <f t="shared" ca="1" si="761"/>
        <v/>
      </c>
      <c r="GS184" t="str">
        <f t="shared" ca="1" si="762"/>
        <v/>
      </c>
      <c r="GT184" t="str">
        <f t="shared" ca="1" si="763"/>
        <v/>
      </c>
      <c r="GU184" t="str">
        <f t="shared" ca="1" si="764"/>
        <v/>
      </c>
      <c r="GV184" t="str">
        <f t="shared" ca="1" si="765"/>
        <v/>
      </c>
      <c r="GW184" t="str">
        <f t="shared" ca="1" si="766"/>
        <v/>
      </c>
      <c r="GX184" t="str">
        <f t="shared" ca="1" si="767"/>
        <v/>
      </c>
      <c r="GY184" t="str">
        <f t="shared" ca="1" si="768"/>
        <v/>
      </c>
      <c r="GZ184" t="str">
        <f t="shared" ca="1" si="769"/>
        <v/>
      </c>
      <c r="HA184" t="str">
        <f t="shared" ca="1" si="770"/>
        <v/>
      </c>
      <c r="HB184" t="str">
        <f t="shared" ca="1" si="771"/>
        <v/>
      </c>
      <c r="HC184" t="str">
        <f t="shared" ca="1" si="772"/>
        <v/>
      </c>
      <c r="HD184" t="str">
        <f t="shared" ca="1" si="773"/>
        <v/>
      </c>
      <c r="HE184" t="str">
        <f t="shared" ca="1" si="774"/>
        <v/>
      </c>
      <c r="HF184" t="str">
        <f t="shared" ca="1" si="775"/>
        <v/>
      </c>
      <c r="HG184" t="str">
        <f t="shared" ca="1" si="776"/>
        <v/>
      </c>
      <c r="HH184" t="str">
        <f t="shared" ca="1" si="777"/>
        <v/>
      </c>
      <c r="HI184" t="str">
        <f t="shared" ca="1" si="778"/>
        <v/>
      </c>
      <c r="HJ184" t="str">
        <f t="shared" ca="1" si="779"/>
        <v/>
      </c>
      <c r="HK184" t="str">
        <f t="shared" ca="1" si="780"/>
        <v/>
      </c>
      <c r="HL184" t="str">
        <f t="shared" ca="1" si="781"/>
        <v/>
      </c>
      <c r="HM184" t="str">
        <f t="shared" ca="1" si="782"/>
        <v/>
      </c>
      <c r="HN184" t="str">
        <f t="shared" ca="1" si="783"/>
        <v/>
      </c>
      <c r="HO184" t="str">
        <f t="shared" ca="1" si="784"/>
        <v/>
      </c>
      <c r="HP184" t="str">
        <f t="shared" ca="1" si="785"/>
        <v/>
      </c>
      <c r="HQ184" t="str">
        <f t="shared" ca="1" si="786"/>
        <v/>
      </c>
      <c r="HR184" t="str">
        <f t="shared" ca="1" si="787"/>
        <v/>
      </c>
      <c r="HS184" t="str">
        <f t="shared" ca="1" si="788"/>
        <v/>
      </c>
      <c r="HT184" t="str">
        <f t="shared" ca="1" si="789"/>
        <v/>
      </c>
      <c r="HU184" t="str">
        <f t="shared" ca="1" si="790"/>
        <v/>
      </c>
      <c r="HV184" t="str">
        <f t="shared" ca="1" si="791"/>
        <v/>
      </c>
      <c r="HW184" t="str">
        <f t="shared" ca="1" si="792"/>
        <v/>
      </c>
      <c r="HX184" t="str">
        <f t="shared" ca="1" si="793"/>
        <v/>
      </c>
      <c r="HY184" t="str">
        <f t="shared" ca="1" si="794"/>
        <v/>
      </c>
      <c r="HZ184" t="str">
        <f t="shared" ca="1" si="795"/>
        <v/>
      </c>
      <c r="IA184" t="str">
        <f t="shared" ca="1" si="796"/>
        <v/>
      </c>
      <c r="IB184" t="str">
        <f t="shared" ca="1" si="797"/>
        <v/>
      </c>
      <c r="IC184" t="str">
        <f t="shared" ca="1" si="798"/>
        <v/>
      </c>
      <c r="ID184" t="str">
        <f t="shared" ca="1" si="799"/>
        <v/>
      </c>
      <c r="IE184" t="str">
        <f t="shared" ca="1" si="800"/>
        <v/>
      </c>
      <c r="IF184" t="str">
        <f t="shared" ca="1" si="801"/>
        <v/>
      </c>
      <c r="IG184" t="str">
        <f t="shared" ca="1" si="802"/>
        <v/>
      </c>
      <c r="IH184" t="str">
        <f t="shared" ca="1" si="803"/>
        <v/>
      </c>
      <c r="II184" t="str">
        <f t="shared" ca="1" si="804"/>
        <v/>
      </c>
      <c r="IJ184" t="str">
        <f t="shared" ca="1" si="805"/>
        <v/>
      </c>
      <c r="IK184" t="str">
        <f t="shared" ca="1" si="806"/>
        <v/>
      </c>
      <c r="IL184" t="str">
        <f t="shared" ca="1" si="807"/>
        <v/>
      </c>
      <c r="IM184" t="str">
        <f t="shared" ca="1" si="808"/>
        <v/>
      </c>
      <c r="IN184" t="str">
        <f t="shared" ca="1" si="809"/>
        <v/>
      </c>
      <c r="IO184" t="str">
        <f t="shared" ca="1" si="810"/>
        <v/>
      </c>
      <c r="IP184" t="str">
        <f t="shared" ca="1" si="811"/>
        <v/>
      </c>
      <c r="IQ184" t="str">
        <f t="shared" ca="1" si="812"/>
        <v/>
      </c>
      <c r="IR184" t="str">
        <f t="shared" ca="1" si="813"/>
        <v/>
      </c>
      <c r="IS184" t="str">
        <f t="shared" ca="1" si="814"/>
        <v/>
      </c>
      <c r="IT184" t="str">
        <f t="shared" ca="1" si="815"/>
        <v/>
      </c>
      <c r="IU184" t="str">
        <f t="shared" ca="1" si="816"/>
        <v/>
      </c>
      <c r="IV184" t="str">
        <f t="shared" ca="1" si="817"/>
        <v/>
      </c>
      <c r="IW184" t="str">
        <f t="shared" ca="1" si="818"/>
        <v/>
      </c>
      <c r="IX184" t="str">
        <f t="shared" ca="1" si="819"/>
        <v/>
      </c>
      <c r="IY184" t="str">
        <f t="shared" ca="1" si="820"/>
        <v/>
      </c>
      <c r="IZ184" t="str">
        <f t="shared" ca="1" si="821"/>
        <v/>
      </c>
      <c r="JA184" t="str">
        <f t="shared" ca="1" si="822"/>
        <v/>
      </c>
      <c r="JB184" t="str">
        <f t="shared" ca="1" si="823"/>
        <v/>
      </c>
      <c r="JC184" t="str">
        <f t="shared" ca="1" si="824"/>
        <v/>
      </c>
      <c r="JD184" t="str">
        <f t="shared" ca="1" si="825"/>
        <v/>
      </c>
      <c r="JE184" t="str">
        <f t="shared" ca="1" si="826"/>
        <v/>
      </c>
      <c r="JF184" t="str">
        <f t="shared" ca="1" si="827"/>
        <v/>
      </c>
      <c r="JG184" t="str">
        <f t="shared" ca="1" si="828"/>
        <v/>
      </c>
      <c r="JH184" t="str">
        <f t="shared" ca="1" si="829"/>
        <v/>
      </c>
      <c r="JI184" t="str">
        <f t="shared" ca="1" si="830"/>
        <v/>
      </c>
      <c r="JJ184" t="str">
        <f t="shared" ca="1" si="831"/>
        <v/>
      </c>
      <c r="JK184" t="str">
        <f t="shared" ca="1" si="832"/>
        <v/>
      </c>
      <c r="JL184" t="str">
        <f t="shared" ca="1" si="833"/>
        <v/>
      </c>
      <c r="JM184" t="str">
        <f t="shared" ca="1" si="834"/>
        <v/>
      </c>
      <c r="JN184" t="str">
        <f t="shared" ca="1" si="835"/>
        <v/>
      </c>
      <c r="JO184" t="str">
        <f t="shared" ca="1" si="836"/>
        <v/>
      </c>
      <c r="JP184" t="str">
        <f t="shared" ca="1" si="837"/>
        <v/>
      </c>
      <c r="JQ184" t="str">
        <f t="shared" ca="1" si="838"/>
        <v/>
      </c>
      <c r="JR184" t="str">
        <f t="shared" ca="1" si="839"/>
        <v/>
      </c>
      <c r="JS184" t="str">
        <f t="shared" ca="1" si="840"/>
        <v/>
      </c>
      <c r="JT184" t="str">
        <f t="shared" ca="1" si="841"/>
        <v/>
      </c>
      <c r="JU184" t="str">
        <f t="shared" ca="1" si="842"/>
        <v/>
      </c>
    </row>
    <row r="185" spans="1:281" x14ac:dyDescent="0.25">
      <c r="A185">
        <f t="shared" si="843"/>
        <v>184</v>
      </c>
      <c r="B185" t="str">
        <f t="shared" ca="1" si="572"/>
        <v/>
      </c>
      <c r="C185">
        <v>8</v>
      </c>
      <c r="D185">
        <f t="shared" si="576"/>
        <v>184</v>
      </c>
      <c r="E185">
        <f t="shared" si="577"/>
        <v>9</v>
      </c>
      <c r="F185">
        <f ca="1">COUNT((AD185,AP185,BB185,BN185,BZ185,CL185,CX185,DJ185,DV185,EH185,ET185,FF185,FR185,GD185,GP185,HB185,HN185,HZ185,IL185,IX185,JJ185,JV185,KH185,KT185,LF185,LR185))</f>
        <v>0</v>
      </c>
      <c r="G185">
        <f t="shared" ca="1" si="578"/>
        <v>0</v>
      </c>
      <c r="H185">
        <f t="shared" ca="1" si="579"/>
        <v>0</v>
      </c>
      <c r="I185">
        <f t="shared" ca="1" si="573"/>
        <v>0</v>
      </c>
      <c r="J185">
        <f t="shared" ca="1" si="580"/>
        <v>0</v>
      </c>
      <c r="K185">
        <f t="shared" ca="1" si="581"/>
        <v>-1</v>
      </c>
      <c r="L185">
        <f t="shared" ca="1" si="844"/>
        <v>9</v>
      </c>
      <c r="M185">
        <f t="shared" ca="1" si="582"/>
        <v>0</v>
      </c>
      <c r="N185">
        <f t="shared" ca="1" si="845"/>
        <v>65</v>
      </c>
      <c r="O185">
        <f t="shared" ca="1" si="583"/>
        <v>-1</v>
      </c>
      <c r="P185">
        <f t="shared" ca="1" si="846"/>
        <v>9</v>
      </c>
      <c r="Q185">
        <f t="shared" ca="1" si="584"/>
        <v>0</v>
      </c>
      <c r="R185">
        <f t="shared" ca="1" si="585"/>
        <v>0</v>
      </c>
      <c r="S185">
        <f t="shared" ca="1" si="586"/>
        <v>0</v>
      </c>
      <c r="T185">
        <f t="shared" ca="1" si="587"/>
        <v>0</v>
      </c>
      <c r="U185" t="str">
        <f t="shared" ca="1" si="574"/>
        <v>999999999999</v>
      </c>
      <c r="V185">
        <f t="shared" ca="1" si="847"/>
        <v>0</v>
      </c>
      <c r="W185">
        <f t="shared" si="588"/>
        <v>184</v>
      </c>
      <c r="X185" t="e">
        <f t="shared" ca="1" si="848"/>
        <v>#N/A</v>
      </c>
      <c r="Y185">
        <f t="shared" ca="1" si="589"/>
        <v>0</v>
      </c>
      <c r="Z185" t="str">
        <f t="shared" ca="1" si="590"/>
        <v>999zz</v>
      </c>
      <c r="AA185">
        <f t="shared" ca="1" si="849"/>
        <v>350</v>
      </c>
      <c r="AB185">
        <f t="shared" si="591"/>
        <v>184</v>
      </c>
      <c r="AC185" t="e">
        <f t="shared" ca="1" si="850"/>
        <v>#N/A</v>
      </c>
      <c r="AD185" t="str">
        <f t="shared" ca="1" si="592"/>
        <v/>
      </c>
      <c r="AE185" t="str">
        <f t="shared" ca="1" si="593"/>
        <v/>
      </c>
      <c r="AF185" t="str">
        <f t="shared" ca="1" si="594"/>
        <v/>
      </c>
      <c r="AG185" t="str">
        <f t="shared" ca="1" si="595"/>
        <v/>
      </c>
      <c r="AH185" t="str">
        <f t="shared" ca="1" si="596"/>
        <v/>
      </c>
      <c r="AI185" t="str">
        <f t="shared" ca="1" si="597"/>
        <v/>
      </c>
      <c r="AJ185" t="str">
        <f t="shared" ca="1" si="598"/>
        <v/>
      </c>
      <c r="AK185" t="str">
        <f t="shared" ca="1" si="599"/>
        <v/>
      </c>
      <c r="AL185" t="str">
        <f t="shared" ca="1" si="600"/>
        <v/>
      </c>
      <c r="AM185" t="str">
        <f t="shared" ca="1" si="601"/>
        <v/>
      </c>
      <c r="AN185" t="str">
        <f t="shared" ca="1" si="602"/>
        <v/>
      </c>
      <c r="AO185" t="str">
        <f t="shared" ca="1" si="603"/>
        <v/>
      </c>
      <c r="AP185" t="str">
        <f t="shared" ca="1" si="604"/>
        <v/>
      </c>
      <c r="AQ185" t="str">
        <f t="shared" ca="1" si="605"/>
        <v/>
      </c>
      <c r="AR185" t="str">
        <f t="shared" ca="1" si="606"/>
        <v/>
      </c>
      <c r="AS185" t="str">
        <f t="shared" ca="1" si="607"/>
        <v/>
      </c>
      <c r="AT185" t="str">
        <f t="shared" ca="1" si="608"/>
        <v/>
      </c>
      <c r="AU185" t="str">
        <f t="shared" ca="1" si="609"/>
        <v/>
      </c>
      <c r="AV185" t="str">
        <f t="shared" ca="1" si="610"/>
        <v/>
      </c>
      <c r="AW185" t="str">
        <f t="shared" ca="1" si="611"/>
        <v/>
      </c>
      <c r="AX185" t="str">
        <f t="shared" ca="1" si="612"/>
        <v/>
      </c>
      <c r="AY185" t="str">
        <f t="shared" ca="1" si="613"/>
        <v/>
      </c>
      <c r="AZ185" t="str">
        <f t="shared" ca="1" si="614"/>
        <v/>
      </c>
      <c r="BA185" t="str">
        <f t="shared" ca="1" si="615"/>
        <v/>
      </c>
      <c r="BB185" t="str">
        <f t="shared" ca="1" si="616"/>
        <v/>
      </c>
      <c r="BC185" t="str">
        <f t="shared" ca="1" si="617"/>
        <v/>
      </c>
      <c r="BD185" t="str">
        <f t="shared" ca="1" si="618"/>
        <v/>
      </c>
      <c r="BE185" t="str">
        <f t="shared" ca="1" si="619"/>
        <v/>
      </c>
      <c r="BF185" t="str">
        <f t="shared" ca="1" si="620"/>
        <v/>
      </c>
      <c r="BG185" t="str">
        <f t="shared" ca="1" si="621"/>
        <v/>
      </c>
      <c r="BH185" t="str">
        <f t="shared" ca="1" si="622"/>
        <v/>
      </c>
      <c r="BI185" t="str">
        <f t="shared" ca="1" si="623"/>
        <v/>
      </c>
      <c r="BJ185" t="str">
        <f t="shared" ca="1" si="624"/>
        <v/>
      </c>
      <c r="BK185" t="str">
        <f t="shared" ca="1" si="625"/>
        <v/>
      </c>
      <c r="BL185" t="str">
        <f t="shared" ca="1" si="626"/>
        <v/>
      </c>
      <c r="BM185" t="str">
        <f t="shared" ca="1" si="627"/>
        <v/>
      </c>
      <c r="BN185" t="str">
        <f t="shared" ca="1" si="628"/>
        <v/>
      </c>
      <c r="BO185" t="str">
        <f t="shared" ca="1" si="629"/>
        <v/>
      </c>
      <c r="BP185" t="str">
        <f t="shared" ca="1" si="630"/>
        <v/>
      </c>
      <c r="BQ185" t="str">
        <f t="shared" ca="1" si="631"/>
        <v/>
      </c>
      <c r="BR185" t="str">
        <f t="shared" ca="1" si="632"/>
        <v/>
      </c>
      <c r="BS185" t="str">
        <f t="shared" ca="1" si="633"/>
        <v/>
      </c>
      <c r="BT185" t="str">
        <f t="shared" ca="1" si="634"/>
        <v/>
      </c>
      <c r="BU185" t="str">
        <f t="shared" ca="1" si="635"/>
        <v/>
      </c>
      <c r="BV185" t="str">
        <f t="shared" ca="1" si="636"/>
        <v/>
      </c>
      <c r="BW185" t="str">
        <f t="shared" ca="1" si="637"/>
        <v/>
      </c>
      <c r="BX185" t="str">
        <f t="shared" ca="1" si="638"/>
        <v/>
      </c>
      <c r="BY185" t="str">
        <f t="shared" ca="1" si="639"/>
        <v/>
      </c>
      <c r="BZ185" t="str">
        <f t="shared" ca="1" si="640"/>
        <v/>
      </c>
      <c r="CA185" t="str">
        <f t="shared" ca="1" si="641"/>
        <v/>
      </c>
      <c r="CB185" t="str">
        <f t="shared" ca="1" si="642"/>
        <v/>
      </c>
      <c r="CC185" t="str">
        <f t="shared" ca="1" si="643"/>
        <v/>
      </c>
      <c r="CD185" t="str">
        <f t="shared" ca="1" si="644"/>
        <v/>
      </c>
      <c r="CE185" t="str">
        <f t="shared" ca="1" si="645"/>
        <v/>
      </c>
      <c r="CF185" t="str">
        <f t="shared" ca="1" si="646"/>
        <v/>
      </c>
      <c r="CG185" t="str">
        <f t="shared" ca="1" si="647"/>
        <v/>
      </c>
      <c r="CH185" t="str">
        <f t="shared" ca="1" si="648"/>
        <v/>
      </c>
      <c r="CI185" t="str">
        <f t="shared" ca="1" si="649"/>
        <v/>
      </c>
      <c r="CJ185" t="str">
        <f t="shared" ca="1" si="650"/>
        <v/>
      </c>
      <c r="CK185" t="str">
        <f t="shared" ca="1" si="651"/>
        <v/>
      </c>
      <c r="CL185" t="str">
        <f t="shared" ca="1" si="652"/>
        <v/>
      </c>
      <c r="CM185" t="str">
        <f t="shared" ca="1" si="653"/>
        <v/>
      </c>
      <c r="CN185" t="str">
        <f t="shared" ca="1" si="654"/>
        <v/>
      </c>
      <c r="CO185" t="str">
        <f t="shared" ca="1" si="655"/>
        <v/>
      </c>
      <c r="CP185" t="str">
        <f t="shared" ca="1" si="656"/>
        <v/>
      </c>
      <c r="CQ185" t="str">
        <f t="shared" ca="1" si="657"/>
        <v/>
      </c>
      <c r="CR185" t="str">
        <f t="shared" ca="1" si="658"/>
        <v/>
      </c>
      <c r="CS185" t="str">
        <f t="shared" ca="1" si="659"/>
        <v/>
      </c>
      <c r="CT185" t="str">
        <f t="shared" ca="1" si="660"/>
        <v/>
      </c>
      <c r="CU185" t="str">
        <f t="shared" ca="1" si="661"/>
        <v/>
      </c>
      <c r="CV185" t="str">
        <f t="shared" ca="1" si="662"/>
        <v/>
      </c>
      <c r="CW185" t="str">
        <f t="shared" ca="1" si="663"/>
        <v/>
      </c>
      <c r="CX185" t="str">
        <f t="shared" ca="1" si="664"/>
        <v/>
      </c>
      <c r="CY185" t="str">
        <f t="shared" ca="1" si="665"/>
        <v/>
      </c>
      <c r="CZ185" t="str">
        <f t="shared" ca="1" si="666"/>
        <v/>
      </c>
      <c r="DA185" t="str">
        <f t="shared" ca="1" si="667"/>
        <v/>
      </c>
      <c r="DB185" t="str">
        <f t="shared" ca="1" si="668"/>
        <v/>
      </c>
      <c r="DC185" t="str">
        <f t="shared" ca="1" si="669"/>
        <v/>
      </c>
      <c r="DD185" t="str">
        <f t="shared" ca="1" si="670"/>
        <v/>
      </c>
      <c r="DE185" t="str">
        <f t="shared" ca="1" si="671"/>
        <v/>
      </c>
      <c r="DF185" t="str">
        <f t="shared" ca="1" si="672"/>
        <v/>
      </c>
      <c r="DG185" t="str">
        <f t="shared" ca="1" si="673"/>
        <v/>
      </c>
      <c r="DH185" t="str">
        <f t="shared" ca="1" si="674"/>
        <v/>
      </c>
      <c r="DI185" t="str">
        <f t="shared" ca="1" si="675"/>
        <v/>
      </c>
      <c r="DJ185" t="str">
        <f t="shared" ca="1" si="676"/>
        <v/>
      </c>
      <c r="DK185" t="str">
        <f t="shared" ca="1" si="677"/>
        <v/>
      </c>
      <c r="DL185" t="str">
        <f t="shared" ca="1" si="678"/>
        <v/>
      </c>
      <c r="DM185" t="str">
        <f t="shared" ca="1" si="679"/>
        <v/>
      </c>
      <c r="DN185" t="str">
        <f t="shared" ca="1" si="680"/>
        <v/>
      </c>
      <c r="DO185" t="str">
        <f t="shared" ca="1" si="681"/>
        <v/>
      </c>
      <c r="DP185" t="str">
        <f t="shared" ca="1" si="682"/>
        <v/>
      </c>
      <c r="DQ185" t="str">
        <f t="shared" ca="1" si="683"/>
        <v/>
      </c>
      <c r="DR185" t="str">
        <f t="shared" ca="1" si="684"/>
        <v/>
      </c>
      <c r="DS185" t="str">
        <f t="shared" ca="1" si="685"/>
        <v/>
      </c>
      <c r="DT185" t="str">
        <f t="shared" ca="1" si="686"/>
        <v/>
      </c>
      <c r="DU185" t="str">
        <f t="shared" ca="1" si="687"/>
        <v/>
      </c>
      <c r="DV185" t="str">
        <f t="shared" ca="1" si="575"/>
        <v/>
      </c>
      <c r="DW185" t="str">
        <f t="shared" ca="1" si="688"/>
        <v/>
      </c>
      <c r="DX185" t="str">
        <f t="shared" ca="1" si="689"/>
        <v/>
      </c>
      <c r="DY185" t="str">
        <f t="shared" ca="1" si="690"/>
        <v/>
      </c>
      <c r="DZ185" t="str">
        <f t="shared" ca="1" si="691"/>
        <v/>
      </c>
      <c r="EA185" t="str">
        <f t="shared" ca="1" si="692"/>
        <v/>
      </c>
      <c r="EB185" t="str">
        <f t="shared" ca="1" si="693"/>
        <v/>
      </c>
      <c r="EC185" t="str">
        <f t="shared" ca="1" si="694"/>
        <v/>
      </c>
      <c r="ED185" t="str">
        <f t="shared" ca="1" si="695"/>
        <v/>
      </c>
      <c r="EE185" t="str">
        <f t="shared" ca="1" si="696"/>
        <v/>
      </c>
      <c r="EF185" t="str">
        <f t="shared" ca="1" si="697"/>
        <v/>
      </c>
      <c r="EG185" t="str">
        <f t="shared" ca="1" si="698"/>
        <v/>
      </c>
      <c r="EH185" t="str">
        <f t="shared" ca="1" si="699"/>
        <v/>
      </c>
      <c r="EI185" t="str">
        <f t="shared" ca="1" si="700"/>
        <v/>
      </c>
      <c r="EJ185" t="str">
        <f t="shared" ca="1" si="701"/>
        <v/>
      </c>
      <c r="EK185" t="str">
        <f t="shared" ca="1" si="702"/>
        <v/>
      </c>
      <c r="EL185" t="str">
        <f t="shared" ca="1" si="703"/>
        <v/>
      </c>
      <c r="EM185" t="str">
        <f t="shared" ca="1" si="704"/>
        <v/>
      </c>
      <c r="EN185" t="str">
        <f t="shared" ca="1" si="705"/>
        <v/>
      </c>
      <c r="EO185" t="str">
        <f t="shared" ca="1" si="706"/>
        <v/>
      </c>
      <c r="EP185" t="str">
        <f t="shared" ca="1" si="707"/>
        <v/>
      </c>
      <c r="EQ185" t="str">
        <f t="shared" ca="1" si="708"/>
        <v/>
      </c>
      <c r="ER185" t="str">
        <f t="shared" ca="1" si="709"/>
        <v/>
      </c>
      <c r="ES185" t="str">
        <f t="shared" ca="1" si="710"/>
        <v/>
      </c>
      <c r="ET185" t="str">
        <f t="shared" ca="1" si="711"/>
        <v/>
      </c>
      <c r="EU185" t="str">
        <f t="shared" ca="1" si="712"/>
        <v/>
      </c>
      <c r="EV185" t="str">
        <f t="shared" ca="1" si="713"/>
        <v/>
      </c>
      <c r="EW185" t="str">
        <f t="shared" ca="1" si="714"/>
        <v/>
      </c>
      <c r="EX185" t="str">
        <f t="shared" ca="1" si="715"/>
        <v/>
      </c>
      <c r="EY185" t="str">
        <f t="shared" ca="1" si="716"/>
        <v/>
      </c>
      <c r="EZ185" t="str">
        <f t="shared" ca="1" si="717"/>
        <v/>
      </c>
      <c r="FA185" t="str">
        <f t="shared" ca="1" si="718"/>
        <v/>
      </c>
      <c r="FB185" t="str">
        <f t="shared" ca="1" si="719"/>
        <v/>
      </c>
      <c r="FC185" t="str">
        <f t="shared" ca="1" si="720"/>
        <v/>
      </c>
      <c r="FD185" t="str">
        <f t="shared" ca="1" si="721"/>
        <v/>
      </c>
      <c r="FE185" t="str">
        <f t="shared" ca="1" si="722"/>
        <v/>
      </c>
      <c r="FF185" t="str">
        <f t="shared" ca="1" si="723"/>
        <v/>
      </c>
      <c r="FG185" t="str">
        <f t="shared" ca="1" si="724"/>
        <v/>
      </c>
      <c r="FH185" t="str">
        <f t="shared" ca="1" si="725"/>
        <v/>
      </c>
      <c r="FI185" t="str">
        <f t="shared" ca="1" si="726"/>
        <v/>
      </c>
      <c r="FJ185" t="str">
        <f t="shared" ca="1" si="727"/>
        <v/>
      </c>
      <c r="FK185" t="str">
        <f t="shared" ca="1" si="728"/>
        <v/>
      </c>
      <c r="FL185" t="str">
        <f t="shared" ca="1" si="729"/>
        <v/>
      </c>
      <c r="FM185" t="str">
        <f t="shared" ca="1" si="730"/>
        <v/>
      </c>
      <c r="FN185" t="str">
        <f t="shared" ca="1" si="731"/>
        <v/>
      </c>
      <c r="FO185" t="str">
        <f t="shared" ca="1" si="732"/>
        <v/>
      </c>
      <c r="FP185" t="str">
        <f t="shared" ca="1" si="733"/>
        <v/>
      </c>
      <c r="FQ185" t="str">
        <f t="shared" ca="1" si="734"/>
        <v/>
      </c>
      <c r="FR185" t="str">
        <f t="shared" ca="1" si="735"/>
        <v/>
      </c>
      <c r="FS185" t="str">
        <f t="shared" ca="1" si="736"/>
        <v/>
      </c>
      <c r="FT185" t="str">
        <f t="shared" ca="1" si="737"/>
        <v/>
      </c>
      <c r="FU185" t="str">
        <f t="shared" ca="1" si="738"/>
        <v/>
      </c>
      <c r="FV185" t="str">
        <f t="shared" ca="1" si="739"/>
        <v/>
      </c>
      <c r="FW185" t="str">
        <f t="shared" ca="1" si="740"/>
        <v/>
      </c>
      <c r="FX185" t="str">
        <f t="shared" ca="1" si="741"/>
        <v/>
      </c>
      <c r="FY185" t="str">
        <f t="shared" ca="1" si="742"/>
        <v/>
      </c>
      <c r="FZ185" t="str">
        <f t="shared" ca="1" si="743"/>
        <v/>
      </c>
      <c r="GA185" t="str">
        <f t="shared" ca="1" si="744"/>
        <v/>
      </c>
      <c r="GB185" t="str">
        <f t="shared" ca="1" si="745"/>
        <v/>
      </c>
      <c r="GC185" t="str">
        <f t="shared" ca="1" si="746"/>
        <v/>
      </c>
      <c r="GD185" t="str">
        <f t="shared" ca="1" si="747"/>
        <v/>
      </c>
      <c r="GE185" t="str">
        <f t="shared" ca="1" si="748"/>
        <v/>
      </c>
      <c r="GF185" t="str">
        <f t="shared" ca="1" si="749"/>
        <v/>
      </c>
      <c r="GG185" t="str">
        <f t="shared" ca="1" si="750"/>
        <v/>
      </c>
      <c r="GH185" t="str">
        <f t="shared" ca="1" si="751"/>
        <v/>
      </c>
      <c r="GI185" t="str">
        <f t="shared" ca="1" si="752"/>
        <v/>
      </c>
      <c r="GJ185" t="str">
        <f t="shared" ca="1" si="753"/>
        <v/>
      </c>
      <c r="GK185" t="str">
        <f t="shared" ca="1" si="754"/>
        <v/>
      </c>
      <c r="GL185" t="str">
        <f t="shared" ca="1" si="755"/>
        <v/>
      </c>
      <c r="GM185" t="str">
        <f t="shared" ca="1" si="756"/>
        <v/>
      </c>
      <c r="GN185" t="str">
        <f t="shared" ca="1" si="757"/>
        <v/>
      </c>
      <c r="GO185" t="str">
        <f t="shared" ca="1" si="758"/>
        <v/>
      </c>
      <c r="GP185" t="str">
        <f t="shared" ca="1" si="759"/>
        <v/>
      </c>
      <c r="GQ185" t="str">
        <f t="shared" ca="1" si="760"/>
        <v/>
      </c>
      <c r="GR185" t="str">
        <f t="shared" ca="1" si="761"/>
        <v/>
      </c>
      <c r="GS185" t="str">
        <f t="shared" ca="1" si="762"/>
        <v/>
      </c>
      <c r="GT185" t="str">
        <f t="shared" ca="1" si="763"/>
        <v/>
      </c>
      <c r="GU185" t="str">
        <f t="shared" ca="1" si="764"/>
        <v/>
      </c>
      <c r="GV185" t="str">
        <f t="shared" ca="1" si="765"/>
        <v/>
      </c>
      <c r="GW185" t="str">
        <f t="shared" ca="1" si="766"/>
        <v/>
      </c>
      <c r="GX185" t="str">
        <f t="shared" ca="1" si="767"/>
        <v/>
      </c>
      <c r="GY185" t="str">
        <f t="shared" ca="1" si="768"/>
        <v/>
      </c>
      <c r="GZ185" t="str">
        <f t="shared" ca="1" si="769"/>
        <v/>
      </c>
      <c r="HA185" t="str">
        <f t="shared" ca="1" si="770"/>
        <v/>
      </c>
      <c r="HB185" t="str">
        <f t="shared" ca="1" si="771"/>
        <v/>
      </c>
      <c r="HC185" t="str">
        <f t="shared" ca="1" si="772"/>
        <v/>
      </c>
      <c r="HD185" t="str">
        <f t="shared" ca="1" si="773"/>
        <v/>
      </c>
      <c r="HE185" t="str">
        <f t="shared" ca="1" si="774"/>
        <v/>
      </c>
      <c r="HF185" t="str">
        <f t="shared" ca="1" si="775"/>
        <v/>
      </c>
      <c r="HG185" t="str">
        <f t="shared" ca="1" si="776"/>
        <v/>
      </c>
      <c r="HH185" t="str">
        <f t="shared" ca="1" si="777"/>
        <v/>
      </c>
      <c r="HI185" t="str">
        <f t="shared" ca="1" si="778"/>
        <v/>
      </c>
      <c r="HJ185" t="str">
        <f t="shared" ca="1" si="779"/>
        <v/>
      </c>
      <c r="HK185" t="str">
        <f t="shared" ca="1" si="780"/>
        <v/>
      </c>
      <c r="HL185" t="str">
        <f t="shared" ca="1" si="781"/>
        <v/>
      </c>
      <c r="HM185" t="str">
        <f t="shared" ca="1" si="782"/>
        <v/>
      </c>
      <c r="HN185" t="str">
        <f t="shared" ca="1" si="783"/>
        <v/>
      </c>
      <c r="HO185" t="str">
        <f t="shared" ca="1" si="784"/>
        <v/>
      </c>
      <c r="HP185" t="str">
        <f t="shared" ca="1" si="785"/>
        <v/>
      </c>
      <c r="HQ185" t="str">
        <f t="shared" ca="1" si="786"/>
        <v/>
      </c>
      <c r="HR185" t="str">
        <f t="shared" ca="1" si="787"/>
        <v/>
      </c>
      <c r="HS185" t="str">
        <f t="shared" ca="1" si="788"/>
        <v/>
      </c>
      <c r="HT185" t="str">
        <f t="shared" ca="1" si="789"/>
        <v/>
      </c>
      <c r="HU185" t="str">
        <f t="shared" ca="1" si="790"/>
        <v/>
      </c>
      <c r="HV185" t="str">
        <f t="shared" ca="1" si="791"/>
        <v/>
      </c>
      <c r="HW185" t="str">
        <f t="shared" ca="1" si="792"/>
        <v/>
      </c>
      <c r="HX185" t="str">
        <f t="shared" ca="1" si="793"/>
        <v/>
      </c>
      <c r="HY185" t="str">
        <f t="shared" ca="1" si="794"/>
        <v/>
      </c>
      <c r="HZ185" t="str">
        <f t="shared" ca="1" si="795"/>
        <v/>
      </c>
      <c r="IA185" t="str">
        <f t="shared" ca="1" si="796"/>
        <v/>
      </c>
      <c r="IB185" t="str">
        <f t="shared" ca="1" si="797"/>
        <v/>
      </c>
      <c r="IC185" t="str">
        <f t="shared" ca="1" si="798"/>
        <v/>
      </c>
      <c r="ID185" t="str">
        <f t="shared" ca="1" si="799"/>
        <v/>
      </c>
      <c r="IE185" t="str">
        <f t="shared" ca="1" si="800"/>
        <v/>
      </c>
      <c r="IF185" t="str">
        <f t="shared" ca="1" si="801"/>
        <v/>
      </c>
      <c r="IG185" t="str">
        <f t="shared" ca="1" si="802"/>
        <v/>
      </c>
      <c r="IH185" t="str">
        <f t="shared" ca="1" si="803"/>
        <v/>
      </c>
      <c r="II185" t="str">
        <f t="shared" ca="1" si="804"/>
        <v/>
      </c>
      <c r="IJ185" t="str">
        <f t="shared" ca="1" si="805"/>
        <v/>
      </c>
      <c r="IK185" t="str">
        <f t="shared" ca="1" si="806"/>
        <v/>
      </c>
      <c r="IL185" t="str">
        <f t="shared" ca="1" si="807"/>
        <v/>
      </c>
      <c r="IM185" t="str">
        <f t="shared" ca="1" si="808"/>
        <v/>
      </c>
      <c r="IN185" t="str">
        <f t="shared" ca="1" si="809"/>
        <v/>
      </c>
      <c r="IO185" t="str">
        <f t="shared" ca="1" si="810"/>
        <v/>
      </c>
      <c r="IP185" t="str">
        <f t="shared" ca="1" si="811"/>
        <v/>
      </c>
      <c r="IQ185" t="str">
        <f t="shared" ca="1" si="812"/>
        <v/>
      </c>
      <c r="IR185" t="str">
        <f t="shared" ca="1" si="813"/>
        <v/>
      </c>
      <c r="IS185" t="str">
        <f t="shared" ca="1" si="814"/>
        <v/>
      </c>
      <c r="IT185" t="str">
        <f t="shared" ca="1" si="815"/>
        <v/>
      </c>
      <c r="IU185" t="str">
        <f t="shared" ca="1" si="816"/>
        <v/>
      </c>
      <c r="IV185" t="str">
        <f t="shared" ca="1" si="817"/>
        <v/>
      </c>
      <c r="IW185" t="str">
        <f t="shared" ca="1" si="818"/>
        <v/>
      </c>
      <c r="IX185" t="str">
        <f t="shared" ca="1" si="819"/>
        <v/>
      </c>
      <c r="IY185" t="str">
        <f t="shared" ca="1" si="820"/>
        <v/>
      </c>
      <c r="IZ185" t="str">
        <f t="shared" ca="1" si="821"/>
        <v/>
      </c>
      <c r="JA185" t="str">
        <f t="shared" ca="1" si="822"/>
        <v/>
      </c>
      <c r="JB185" t="str">
        <f t="shared" ca="1" si="823"/>
        <v/>
      </c>
      <c r="JC185" t="str">
        <f t="shared" ca="1" si="824"/>
        <v/>
      </c>
      <c r="JD185" t="str">
        <f t="shared" ca="1" si="825"/>
        <v/>
      </c>
      <c r="JE185" t="str">
        <f t="shared" ca="1" si="826"/>
        <v/>
      </c>
      <c r="JF185" t="str">
        <f t="shared" ca="1" si="827"/>
        <v/>
      </c>
      <c r="JG185" t="str">
        <f t="shared" ca="1" si="828"/>
        <v/>
      </c>
      <c r="JH185" t="str">
        <f t="shared" ca="1" si="829"/>
        <v/>
      </c>
      <c r="JI185" t="str">
        <f t="shared" ca="1" si="830"/>
        <v/>
      </c>
      <c r="JJ185" t="str">
        <f t="shared" ca="1" si="831"/>
        <v/>
      </c>
      <c r="JK185" t="str">
        <f t="shared" ca="1" si="832"/>
        <v/>
      </c>
      <c r="JL185" t="str">
        <f t="shared" ca="1" si="833"/>
        <v/>
      </c>
      <c r="JM185" t="str">
        <f t="shared" ca="1" si="834"/>
        <v/>
      </c>
      <c r="JN185" t="str">
        <f t="shared" ca="1" si="835"/>
        <v/>
      </c>
      <c r="JO185" t="str">
        <f t="shared" ca="1" si="836"/>
        <v/>
      </c>
      <c r="JP185" t="str">
        <f t="shared" ca="1" si="837"/>
        <v/>
      </c>
      <c r="JQ185" t="str">
        <f t="shared" ca="1" si="838"/>
        <v/>
      </c>
      <c r="JR185" t="str">
        <f t="shared" ca="1" si="839"/>
        <v/>
      </c>
      <c r="JS185" t="str">
        <f t="shared" ca="1" si="840"/>
        <v/>
      </c>
      <c r="JT185" t="str">
        <f t="shared" ca="1" si="841"/>
        <v/>
      </c>
      <c r="JU185" t="str">
        <f t="shared" ca="1" si="842"/>
        <v/>
      </c>
    </row>
    <row r="186" spans="1:281" x14ac:dyDescent="0.25">
      <c r="A186">
        <f t="shared" si="843"/>
        <v>185</v>
      </c>
      <c r="B186" t="str">
        <f t="shared" ca="1" si="572"/>
        <v/>
      </c>
      <c r="C186">
        <v>8</v>
      </c>
      <c r="D186">
        <f t="shared" si="576"/>
        <v>185</v>
      </c>
      <c r="E186">
        <f t="shared" si="577"/>
        <v>10</v>
      </c>
      <c r="F186">
        <f ca="1">COUNT((AD186,AP186,BB186,BN186,BZ186,CL186,CX186,DJ186,DV186,EH186,ET186,FF186,FR186,GD186,GP186,HB186,HN186,HZ186,IL186,IX186,JJ186,JV186,KH186,KT186,LF186,LR186))</f>
        <v>0</v>
      </c>
      <c r="G186">
        <f t="shared" ca="1" si="578"/>
        <v>0</v>
      </c>
      <c r="H186">
        <f t="shared" ca="1" si="579"/>
        <v>0</v>
      </c>
      <c r="I186">
        <f t="shared" ca="1" si="573"/>
        <v>0</v>
      </c>
      <c r="J186">
        <f t="shared" ca="1" si="580"/>
        <v>0</v>
      </c>
      <c r="K186">
        <f t="shared" ca="1" si="581"/>
        <v>-1</v>
      </c>
      <c r="L186">
        <f t="shared" ca="1" si="844"/>
        <v>9</v>
      </c>
      <c r="M186">
        <f t="shared" ca="1" si="582"/>
        <v>0</v>
      </c>
      <c r="N186">
        <f t="shared" ca="1" si="845"/>
        <v>65</v>
      </c>
      <c r="O186">
        <f t="shared" ca="1" si="583"/>
        <v>-1</v>
      </c>
      <c r="P186">
        <f t="shared" ca="1" si="846"/>
        <v>9</v>
      </c>
      <c r="Q186">
        <f t="shared" ca="1" si="584"/>
        <v>0</v>
      </c>
      <c r="R186">
        <f t="shared" ca="1" si="585"/>
        <v>0</v>
      </c>
      <c r="S186">
        <f t="shared" ca="1" si="586"/>
        <v>0</v>
      </c>
      <c r="T186">
        <f t="shared" ca="1" si="587"/>
        <v>0</v>
      </c>
      <c r="U186" t="str">
        <f t="shared" ca="1" si="574"/>
        <v>999999999999</v>
      </c>
      <c r="V186">
        <f t="shared" ca="1" si="847"/>
        <v>0</v>
      </c>
      <c r="W186">
        <f t="shared" si="588"/>
        <v>185</v>
      </c>
      <c r="X186" t="e">
        <f t="shared" ca="1" si="848"/>
        <v>#N/A</v>
      </c>
      <c r="Y186">
        <f t="shared" ca="1" si="589"/>
        <v>0</v>
      </c>
      <c r="Z186" t="str">
        <f t="shared" ca="1" si="590"/>
        <v>999zz</v>
      </c>
      <c r="AA186">
        <f t="shared" ca="1" si="849"/>
        <v>350</v>
      </c>
      <c r="AB186">
        <f t="shared" si="591"/>
        <v>185</v>
      </c>
      <c r="AC186" t="e">
        <f t="shared" ca="1" si="850"/>
        <v>#N/A</v>
      </c>
      <c r="AD186" t="str">
        <f t="shared" ca="1" si="592"/>
        <v/>
      </c>
      <c r="AE186" t="str">
        <f t="shared" ca="1" si="593"/>
        <v/>
      </c>
      <c r="AF186" t="str">
        <f t="shared" ca="1" si="594"/>
        <v/>
      </c>
      <c r="AG186" t="str">
        <f t="shared" ca="1" si="595"/>
        <v/>
      </c>
      <c r="AH186" t="str">
        <f t="shared" ca="1" si="596"/>
        <v/>
      </c>
      <c r="AI186" t="str">
        <f t="shared" ca="1" si="597"/>
        <v/>
      </c>
      <c r="AJ186" t="str">
        <f t="shared" ca="1" si="598"/>
        <v/>
      </c>
      <c r="AK186" t="str">
        <f t="shared" ca="1" si="599"/>
        <v/>
      </c>
      <c r="AL186" t="str">
        <f t="shared" ca="1" si="600"/>
        <v/>
      </c>
      <c r="AM186" t="str">
        <f t="shared" ca="1" si="601"/>
        <v/>
      </c>
      <c r="AN186" t="str">
        <f t="shared" ca="1" si="602"/>
        <v/>
      </c>
      <c r="AO186" t="str">
        <f t="shared" ca="1" si="603"/>
        <v/>
      </c>
      <c r="AP186" t="str">
        <f t="shared" ca="1" si="604"/>
        <v/>
      </c>
      <c r="AQ186" t="str">
        <f t="shared" ca="1" si="605"/>
        <v/>
      </c>
      <c r="AR186" t="str">
        <f t="shared" ca="1" si="606"/>
        <v/>
      </c>
      <c r="AS186" t="str">
        <f t="shared" ca="1" si="607"/>
        <v/>
      </c>
      <c r="AT186" t="str">
        <f t="shared" ca="1" si="608"/>
        <v/>
      </c>
      <c r="AU186" t="str">
        <f t="shared" ca="1" si="609"/>
        <v/>
      </c>
      <c r="AV186" t="str">
        <f t="shared" ca="1" si="610"/>
        <v/>
      </c>
      <c r="AW186" t="str">
        <f t="shared" ca="1" si="611"/>
        <v/>
      </c>
      <c r="AX186" t="str">
        <f t="shared" ca="1" si="612"/>
        <v/>
      </c>
      <c r="AY186" t="str">
        <f t="shared" ca="1" si="613"/>
        <v/>
      </c>
      <c r="AZ186" t="str">
        <f t="shared" ca="1" si="614"/>
        <v/>
      </c>
      <c r="BA186" t="str">
        <f t="shared" ca="1" si="615"/>
        <v/>
      </c>
      <c r="BB186" t="str">
        <f t="shared" ca="1" si="616"/>
        <v/>
      </c>
      <c r="BC186" t="str">
        <f t="shared" ca="1" si="617"/>
        <v/>
      </c>
      <c r="BD186" t="str">
        <f t="shared" ca="1" si="618"/>
        <v/>
      </c>
      <c r="BE186" t="str">
        <f t="shared" ca="1" si="619"/>
        <v/>
      </c>
      <c r="BF186" t="str">
        <f t="shared" ca="1" si="620"/>
        <v/>
      </c>
      <c r="BG186" t="str">
        <f t="shared" ca="1" si="621"/>
        <v/>
      </c>
      <c r="BH186" t="str">
        <f t="shared" ca="1" si="622"/>
        <v/>
      </c>
      <c r="BI186" t="str">
        <f t="shared" ca="1" si="623"/>
        <v/>
      </c>
      <c r="BJ186" t="str">
        <f t="shared" ca="1" si="624"/>
        <v/>
      </c>
      <c r="BK186" t="str">
        <f t="shared" ca="1" si="625"/>
        <v/>
      </c>
      <c r="BL186" t="str">
        <f t="shared" ca="1" si="626"/>
        <v/>
      </c>
      <c r="BM186" t="str">
        <f t="shared" ca="1" si="627"/>
        <v/>
      </c>
      <c r="BN186" t="str">
        <f t="shared" ca="1" si="628"/>
        <v/>
      </c>
      <c r="BO186" t="str">
        <f t="shared" ca="1" si="629"/>
        <v/>
      </c>
      <c r="BP186" t="str">
        <f t="shared" ca="1" si="630"/>
        <v/>
      </c>
      <c r="BQ186" t="str">
        <f t="shared" ca="1" si="631"/>
        <v/>
      </c>
      <c r="BR186" t="str">
        <f t="shared" ca="1" si="632"/>
        <v/>
      </c>
      <c r="BS186" t="str">
        <f t="shared" ca="1" si="633"/>
        <v/>
      </c>
      <c r="BT186" t="str">
        <f t="shared" ca="1" si="634"/>
        <v/>
      </c>
      <c r="BU186" t="str">
        <f t="shared" ca="1" si="635"/>
        <v/>
      </c>
      <c r="BV186" t="str">
        <f t="shared" ca="1" si="636"/>
        <v/>
      </c>
      <c r="BW186" t="str">
        <f t="shared" ca="1" si="637"/>
        <v/>
      </c>
      <c r="BX186" t="str">
        <f t="shared" ca="1" si="638"/>
        <v/>
      </c>
      <c r="BY186" t="str">
        <f t="shared" ca="1" si="639"/>
        <v/>
      </c>
      <c r="BZ186" t="str">
        <f t="shared" ca="1" si="640"/>
        <v/>
      </c>
      <c r="CA186" t="str">
        <f t="shared" ca="1" si="641"/>
        <v/>
      </c>
      <c r="CB186" t="str">
        <f t="shared" ca="1" si="642"/>
        <v/>
      </c>
      <c r="CC186" t="str">
        <f t="shared" ca="1" si="643"/>
        <v/>
      </c>
      <c r="CD186" t="str">
        <f t="shared" ca="1" si="644"/>
        <v/>
      </c>
      <c r="CE186" t="str">
        <f t="shared" ca="1" si="645"/>
        <v/>
      </c>
      <c r="CF186" t="str">
        <f t="shared" ca="1" si="646"/>
        <v/>
      </c>
      <c r="CG186" t="str">
        <f t="shared" ca="1" si="647"/>
        <v/>
      </c>
      <c r="CH186" t="str">
        <f t="shared" ca="1" si="648"/>
        <v/>
      </c>
      <c r="CI186" t="str">
        <f t="shared" ca="1" si="649"/>
        <v/>
      </c>
      <c r="CJ186" t="str">
        <f t="shared" ca="1" si="650"/>
        <v/>
      </c>
      <c r="CK186" t="str">
        <f t="shared" ca="1" si="651"/>
        <v/>
      </c>
      <c r="CL186" t="str">
        <f t="shared" ca="1" si="652"/>
        <v/>
      </c>
      <c r="CM186" t="str">
        <f t="shared" ca="1" si="653"/>
        <v/>
      </c>
      <c r="CN186" t="str">
        <f t="shared" ca="1" si="654"/>
        <v/>
      </c>
      <c r="CO186" t="str">
        <f t="shared" ca="1" si="655"/>
        <v/>
      </c>
      <c r="CP186" t="str">
        <f t="shared" ca="1" si="656"/>
        <v/>
      </c>
      <c r="CQ186" t="str">
        <f t="shared" ca="1" si="657"/>
        <v/>
      </c>
      <c r="CR186" t="str">
        <f t="shared" ca="1" si="658"/>
        <v/>
      </c>
      <c r="CS186" t="str">
        <f t="shared" ca="1" si="659"/>
        <v/>
      </c>
      <c r="CT186" t="str">
        <f t="shared" ca="1" si="660"/>
        <v/>
      </c>
      <c r="CU186" t="str">
        <f t="shared" ca="1" si="661"/>
        <v/>
      </c>
      <c r="CV186" t="str">
        <f t="shared" ca="1" si="662"/>
        <v/>
      </c>
      <c r="CW186" t="str">
        <f t="shared" ca="1" si="663"/>
        <v/>
      </c>
      <c r="CX186" t="str">
        <f t="shared" ca="1" si="664"/>
        <v/>
      </c>
      <c r="CY186" t="str">
        <f t="shared" ca="1" si="665"/>
        <v/>
      </c>
      <c r="CZ186" t="str">
        <f t="shared" ca="1" si="666"/>
        <v/>
      </c>
      <c r="DA186" t="str">
        <f t="shared" ca="1" si="667"/>
        <v/>
      </c>
      <c r="DB186" t="str">
        <f t="shared" ca="1" si="668"/>
        <v/>
      </c>
      <c r="DC186" t="str">
        <f t="shared" ca="1" si="669"/>
        <v/>
      </c>
      <c r="DD186" t="str">
        <f t="shared" ca="1" si="670"/>
        <v/>
      </c>
      <c r="DE186" t="str">
        <f t="shared" ca="1" si="671"/>
        <v/>
      </c>
      <c r="DF186" t="str">
        <f t="shared" ca="1" si="672"/>
        <v/>
      </c>
      <c r="DG186" t="str">
        <f t="shared" ca="1" si="673"/>
        <v/>
      </c>
      <c r="DH186" t="str">
        <f t="shared" ca="1" si="674"/>
        <v/>
      </c>
      <c r="DI186" t="str">
        <f t="shared" ca="1" si="675"/>
        <v/>
      </c>
      <c r="DJ186" t="str">
        <f t="shared" ca="1" si="676"/>
        <v/>
      </c>
      <c r="DK186" t="str">
        <f t="shared" ca="1" si="677"/>
        <v/>
      </c>
      <c r="DL186" t="str">
        <f t="shared" ca="1" si="678"/>
        <v/>
      </c>
      <c r="DM186" t="str">
        <f t="shared" ca="1" si="679"/>
        <v/>
      </c>
      <c r="DN186" t="str">
        <f t="shared" ca="1" si="680"/>
        <v/>
      </c>
      <c r="DO186" t="str">
        <f t="shared" ca="1" si="681"/>
        <v/>
      </c>
      <c r="DP186" t="str">
        <f t="shared" ca="1" si="682"/>
        <v/>
      </c>
      <c r="DQ186" t="str">
        <f t="shared" ca="1" si="683"/>
        <v/>
      </c>
      <c r="DR186" t="str">
        <f t="shared" ca="1" si="684"/>
        <v/>
      </c>
      <c r="DS186" t="str">
        <f t="shared" ca="1" si="685"/>
        <v/>
      </c>
      <c r="DT186" t="str">
        <f t="shared" ca="1" si="686"/>
        <v/>
      </c>
      <c r="DU186" t="str">
        <f t="shared" ca="1" si="687"/>
        <v/>
      </c>
      <c r="DV186" t="str">
        <f t="shared" ca="1" si="575"/>
        <v/>
      </c>
      <c r="DW186" t="str">
        <f t="shared" ca="1" si="688"/>
        <v/>
      </c>
      <c r="DX186" t="str">
        <f t="shared" ca="1" si="689"/>
        <v/>
      </c>
      <c r="DY186" t="str">
        <f t="shared" ca="1" si="690"/>
        <v/>
      </c>
      <c r="DZ186" t="str">
        <f t="shared" ca="1" si="691"/>
        <v/>
      </c>
      <c r="EA186" t="str">
        <f t="shared" ca="1" si="692"/>
        <v/>
      </c>
      <c r="EB186" t="str">
        <f t="shared" ca="1" si="693"/>
        <v/>
      </c>
      <c r="EC186" t="str">
        <f t="shared" ca="1" si="694"/>
        <v/>
      </c>
      <c r="ED186" t="str">
        <f t="shared" ca="1" si="695"/>
        <v/>
      </c>
      <c r="EE186" t="str">
        <f t="shared" ca="1" si="696"/>
        <v/>
      </c>
      <c r="EF186" t="str">
        <f t="shared" ca="1" si="697"/>
        <v/>
      </c>
      <c r="EG186" t="str">
        <f t="shared" ca="1" si="698"/>
        <v/>
      </c>
      <c r="EH186" t="str">
        <f t="shared" ca="1" si="699"/>
        <v/>
      </c>
      <c r="EI186" t="str">
        <f t="shared" ca="1" si="700"/>
        <v/>
      </c>
      <c r="EJ186" t="str">
        <f t="shared" ca="1" si="701"/>
        <v/>
      </c>
      <c r="EK186" t="str">
        <f t="shared" ca="1" si="702"/>
        <v/>
      </c>
      <c r="EL186" t="str">
        <f t="shared" ca="1" si="703"/>
        <v/>
      </c>
      <c r="EM186" t="str">
        <f t="shared" ca="1" si="704"/>
        <v/>
      </c>
      <c r="EN186" t="str">
        <f t="shared" ca="1" si="705"/>
        <v/>
      </c>
      <c r="EO186" t="str">
        <f t="shared" ca="1" si="706"/>
        <v/>
      </c>
      <c r="EP186" t="str">
        <f t="shared" ca="1" si="707"/>
        <v/>
      </c>
      <c r="EQ186" t="str">
        <f t="shared" ca="1" si="708"/>
        <v/>
      </c>
      <c r="ER186" t="str">
        <f t="shared" ca="1" si="709"/>
        <v/>
      </c>
      <c r="ES186" t="str">
        <f t="shared" ca="1" si="710"/>
        <v/>
      </c>
      <c r="ET186" t="str">
        <f t="shared" ca="1" si="711"/>
        <v/>
      </c>
      <c r="EU186" t="str">
        <f t="shared" ca="1" si="712"/>
        <v/>
      </c>
      <c r="EV186" t="str">
        <f t="shared" ca="1" si="713"/>
        <v/>
      </c>
      <c r="EW186" t="str">
        <f t="shared" ca="1" si="714"/>
        <v/>
      </c>
      <c r="EX186" t="str">
        <f t="shared" ca="1" si="715"/>
        <v/>
      </c>
      <c r="EY186" t="str">
        <f t="shared" ca="1" si="716"/>
        <v/>
      </c>
      <c r="EZ186" t="str">
        <f t="shared" ca="1" si="717"/>
        <v/>
      </c>
      <c r="FA186" t="str">
        <f t="shared" ca="1" si="718"/>
        <v/>
      </c>
      <c r="FB186" t="str">
        <f t="shared" ca="1" si="719"/>
        <v/>
      </c>
      <c r="FC186" t="str">
        <f t="shared" ca="1" si="720"/>
        <v/>
      </c>
      <c r="FD186" t="str">
        <f t="shared" ca="1" si="721"/>
        <v/>
      </c>
      <c r="FE186" t="str">
        <f t="shared" ca="1" si="722"/>
        <v/>
      </c>
      <c r="FF186" t="str">
        <f t="shared" ca="1" si="723"/>
        <v/>
      </c>
      <c r="FG186" t="str">
        <f t="shared" ca="1" si="724"/>
        <v/>
      </c>
      <c r="FH186" t="str">
        <f t="shared" ca="1" si="725"/>
        <v/>
      </c>
      <c r="FI186" t="str">
        <f t="shared" ca="1" si="726"/>
        <v/>
      </c>
      <c r="FJ186" t="str">
        <f t="shared" ca="1" si="727"/>
        <v/>
      </c>
      <c r="FK186" t="str">
        <f t="shared" ca="1" si="728"/>
        <v/>
      </c>
      <c r="FL186" t="str">
        <f t="shared" ca="1" si="729"/>
        <v/>
      </c>
      <c r="FM186" t="str">
        <f t="shared" ca="1" si="730"/>
        <v/>
      </c>
      <c r="FN186" t="str">
        <f t="shared" ca="1" si="731"/>
        <v/>
      </c>
      <c r="FO186" t="str">
        <f t="shared" ca="1" si="732"/>
        <v/>
      </c>
      <c r="FP186" t="str">
        <f t="shared" ca="1" si="733"/>
        <v/>
      </c>
      <c r="FQ186" t="str">
        <f t="shared" ca="1" si="734"/>
        <v/>
      </c>
      <c r="FR186" t="str">
        <f t="shared" ca="1" si="735"/>
        <v/>
      </c>
      <c r="FS186" t="str">
        <f t="shared" ca="1" si="736"/>
        <v/>
      </c>
      <c r="FT186" t="str">
        <f t="shared" ca="1" si="737"/>
        <v/>
      </c>
      <c r="FU186" t="str">
        <f t="shared" ca="1" si="738"/>
        <v/>
      </c>
      <c r="FV186" t="str">
        <f t="shared" ca="1" si="739"/>
        <v/>
      </c>
      <c r="FW186" t="str">
        <f t="shared" ca="1" si="740"/>
        <v/>
      </c>
      <c r="FX186" t="str">
        <f t="shared" ca="1" si="741"/>
        <v/>
      </c>
      <c r="FY186" t="str">
        <f t="shared" ca="1" si="742"/>
        <v/>
      </c>
      <c r="FZ186" t="str">
        <f t="shared" ca="1" si="743"/>
        <v/>
      </c>
      <c r="GA186" t="str">
        <f t="shared" ca="1" si="744"/>
        <v/>
      </c>
      <c r="GB186" t="str">
        <f t="shared" ca="1" si="745"/>
        <v/>
      </c>
      <c r="GC186" t="str">
        <f t="shared" ca="1" si="746"/>
        <v/>
      </c>
      <c r="GD186" t="str">
        <f t="shared" ca="1" si="747"/>
        <v/>
      </c>
      <c r="GE186" t="str">
        <f t="shared" ca="1" si="748"/>
        <v/>
      </c>
      <c r="GF186" t="str">
        <f t="shared" ca="1" si="749"/>
        <v/>
      </c>
      <c r="GG186" t="str">
        <f t="shared" ca="1" si="750"/>
        <v/>
      </c>
      <c r="GH186" t="str">
        <f t="shared" ca="1" si="751"/>
        <v/>
      </c>
      <c r="GI186" t="str">
        <f t="shared" ca="1" si="752"/>
        <v/>
      </c>
      <c r="GJ186" t="str">
        <f t="shared" ca="1" si="753"/>
        <v/>
      </c>
      <c r="GK186" t="str">
        <f t="shared" ca="1" si="754"/>
        <v/>
      </c>
      <c r="GL186" t="str">
        <f t="shared" ca="1" si="755"/>
        <v/>
      </c>
      <c r="GM186" t="str">
        <f t="shared" ca="1" si="756"/>
        <v/>
      </c>
      <c r="GN186" t="str">
        <f t="shared" ca="1" si="757"/>
        <v/>
      </c>
      <c r="GO186" t="str">
        <f t="shared" ca="1" si="758"/>
        <v/>
      </c>
      <c r="GP186" t="str">
        <f t="shared" ca="1" si="759"/>
        <v/>
      </c>
      <c r="GQ186" t="str">
        <f t="shared" ca="1" si="760"/>
        <v/>
      </c>
      <c r="GR186" t="str">
        <f t="shared" ca="1" si="761"/>
        <v/>
      </c>
      <c r="GS186" t="str">
        <f t="shared" ca="1" si="762"/>
        <v/>
      </c>
      <c r="GT186" t="str">
        <f t="shared" ca="1" si="763"/>
        <v/>
      </c>
      <c r="GU186" t="str">
        <f t="shared" ca="1" si="764"/>
        <v/>
      </c>
      <c r="GV186" t="str">
        <f t="shared" ca="1" si="765"/>
        <v/>
      </c>
      <c r="GW186" t="str">
        <f t="shared" ca="1" si="766"/>
        <v/>
      </c>
      <c r="GX186" t="str">
        <f t="shared" ca="1" si="767"/>
        <v/>
      </c>
      <c r="GY186" t="str">
        <f t="shared" ca="1" si="768"/>
        <v/>
      </c>
      <c r="GZ186" t="str">
        <f t="shared" ca="1" si="769"/>
        <v/>
      </c>
      <c r="HA186" t="str">
        <f t="shared" ca="1" si="770"/>
        <v/>
      </c>
      <c r="HB186" t="str">
        <f t="shared" ca="1" si="771"/>
        <v/>
      </c>
      <c r="HC186" t="str">
        <f t="shared" ca="1" si="772"/>
        <v/>
      </c>
      <c r="HD186" t="str">
        <f t="shared" ca="1" si="773"/>
        <v/>
      </c>
      <c r="HE186" t="str">
        <f t="shared" ca="1" si="774"/>
        <v/>
      </c>
      <c r="HF186" t="str">
        <f t="shared" ca="1" si="775"/>
        <v/>
      </c>
      <c r="HG186" t="str">
        <f t="shared" ca="1" si="776"/>
        <v/>
      </c>
      <c r="HH186" t="str">
        <f t="shared" ca="1" si="777"/>
        <v/>
      </c>
      <c r="HI186" t="str">
        <f t="shared" ca="1" si="778"/>
        <v/>
      </c>
      <c r="HJ186" t="str">
        <f t="shared" ca="1" si="779"/>
        <v/>
      </c>
      <c r="HK186" t="str">
        <f t="shared" ca="1" si="780"/>
        <v/>
      </c>
      <c r="HL186" t="str">
        <f t="shared" ca="1" si="781"/>
        <v/>
      </c>
      <c r="HM186" t="str">
        <f t="shared" ca="1" si="782"/>
        <v/>
      </c>
      <c r="HN186" t="str">
        <f t="shared" ca="1" si="783"/>
        <v/>
      </c>
      <c r="HO186" t="str">
        <f t="shared" ca="1" si="784"/>
        <v/>
      </c>
      <c r="HP186" t="str">
        <f t="shared" ca="1" si="785"/>
        <v/>
      </c>
      <c r="HQ186" t="str">
        <f t="shared" ca="1" si="786"/>
        <v/>
      </c>
      <c r="HR186" t="str">
        <f t="shared" ca="1" si="787"/>
        <v/>
      </c>
      <c r="HS186" t="str">
        <f t="shared" ca="1" si="788"/>
        <v/>
      </c>
      <c r="HT186" t="str">
        <f t="shared" ca="1" si="789"/>
        <v/>
      </c>
      <c r="HU186" t="str">
        <f t="shared" ca="1" si="790"/>
        <v/>
      </c>
      <c r="HV186" t="str">
        <f t="shared" ca="1" si="791"/>
        <v/>
      </c>
      <c r="HW186" t="str">
        <f t="shared" ca="1" si="792"/>
        <v/>
      </c>
      <c r="HX186" t="str">
        <f t="shared" ca="1" si="793"/>
        <v/>
      </c>
      <c r="HY186" t="str">
        <f t="shared" ca="1" si="794"/>
        <v/>
      </c>
      <c r="HZ186" t="str">
        <f t="shared" ca="1" si="795"/>
        <v/>
      </c>
      <c r="IA186" t="str">
        <f t="shared" ca="1" si="796"/>
        <v/>
      </c>
      <c r="IB186" t="str">
        <f t="shared" ca="1" si="797"/>
        <v/>
      </c>
      <c r="IC186" t="str">
        <f t="shared" ca="1" si="798"/>
        <v/>
      </c>
      <c r="ID186" t="str">
        <f t="shared" ca="1" si="799"/>
        <v/>
      </c>
      <c r="IE186" t="str">
        <f t="shared" ca="1" si="800"/>
        <v/>
      </c>
      <c r="IF186" t="str">
        <f t="shared" ca="1" si="801"/>
        <v/>
      </c>
      <c r="IG186" t="str">
        <f t="shared" ca="1" si="802"/>
        <v/>
      </c>
      <c r="IH186" t="str">
        <f t="shared" ca="1" si="803"/>
        <v/>
      </c>
      <c r="II186" t="str">
        <f t="shared" ca="1" si="804"/>
        <v/>
      </c>
      <c r="IJ186" t="str">
        <f t="shared" ca="1" si="805"/>
        <v/>
      </c>
      <c r="IK186" t="str">
        <f t="shared" ca="1" si="806"/>
        <v/>
      </c>
      <c r="IL186" t="str">
        <f t="shared" ca="1" si="807"/>
        <v/>
      </c>
      <c r="IM186" t="str">
        <f t="shared" ca="1" si="808"/>
        <v/>
      </c>
      <c r="IN186" t="str">
        <f t="shared" ca="1" si="809"/>
        <v/>
      </c>
      <c r="IO186" t="str">
        <f t="shared" ca="1" si="810"/>
        <v/>
      </c>
      <c r="IP186" t="str">
        <f t="shared" ca="1" si="811"/>
        <v/>
      </c>
      <c r="IQ186" t="str">
        <f t="shared" ca="1" si="812"/>
        <v/>
      </c>
      <c r="IR186" t="str">
        <f t="shared" ca="1" si="813"/>
        <v/>
      </c>
      <c r="IS186" t="str">
        <f t="shared" ca="1" si="814"/>
        <v/>
      </c>
      <c r="IT186" t="str">
        <f t="shared" ca="1" si="815"/>
        <v/>
      </c>
      <c r="IU186" t="str">
        <f t="shared" ca="1" si="816"/>
        <v/>
      </c>
      <c r="IV186" t="str">
        <f t="shared" ca="1" si="817"/>
        <v/>
      </c>
      <c r="IW186" t="str">
        <f t="shared" ca="1" si="818"/>
        <v/>
      </c>
      <c r="IX186" t="str">
        <f t="shared" ca="1" si="819"/>
        <v/>
      </c>
      <c r="IY186" t="str">
        <f t="shared" ca="1" si="820"/>
        <v/>
      </c>
      <c r="IZ186" t="str">
        <f t="shared" ca="1" si="821"/>
        <v/>
      </c>
      <c r="JA186" t="str">
        <f t="shared" ca="1" si="822"/>
        <v/>
      </c>
      <c r="JB186" t="str">
        <f t="shared" ca="1" si="823"/>
        <v/>
      </c>
      <c r="JC186" t="str">
        <f t="shared" ca="1" si="824"/>
        <v/>
      </c>
      <c r="JD186" t="str">
        <f t="shared" ca="1" si="825"/>
        <v/>
      </c>
      <c r="JE186" t="str">
        <f t="shared" ca="1" si="826"/>
        <v/>
      </c>
      <c r="JF186" t="str">
        <f t="shared" ca="1" si="827"/>
        <v/>
      </c>
      <c r="JG186" t="str">
        <f t="shared" ca="1" si="828"/>
        <v/>
      </c>
      <c r="JH186" t="str">
        <f t="shared" ca="1" si="829"/>
        <v/>
      </c>
      <c r="JI186" t="str">
        <f t="shared" ca="1" si="830"/>
        <v/>
      </c>
      <c r="JJ186" t="str">
        <f t="shared" ca="1" si="831"/>
        <v/>
      </c>
      <c r="JK186" t="str">
        <f t="shared" ca="1" si="832"/>
        <v/>
      </c>
      <c r="JL186" t="str">
        <f t="shared" ca="1" si="833"/>
        <v/>
      </c>
      <c r="JM186" t="str">
        <f t="shared" ca="1" si="834"/>
        <v/>
      </c>
      <c r="JN186" t="str">
        <f t="shared" ca="1" si="835"/>
        <v/>
      </c>
      <c r="JO186" t="str">
        <f t="shared" ca="1" si="836"/>
        <v/>
      </c>
      <c r="JP186" t="str">
        <f t="shared" ca="1" si="837"/>
        <v/>
      </c>
      <c r="JQ186" t="str">
        <f t="shared" ca="1" si="838"/>
        <v/>
      </c>
      <c r="JR186" t="str">
        <f t="shared" ca="1" si="839"/>
        <v/>
      </c>
      <c r="JS186" t="str">
        <f t="shared" ca="1" si="840"/>
        <v/>
      </c>
      <c r="JT186" t="str">
        <f t="shared" ca="1" si="841"/>
        <v/>
      </c>
      <c r="JU186" t="str">
        <f t="shared" ca="1" si="842"/>
        <v/>
      </c>
    </row>
    <row r="187" spans="1:281" x14ac:dyDescent="0.25">
      <c r="A187">
        <f t="shared" si="843"/>
        <v>186</v>
      </c>
      <c r="B187" t="str">
        <f t="shared" ca="1" si="572"/>
        <v/>
      </c>
      <c r="C187">
        <v>8</v>
      </c>
      <c r="D187">
        <f t="shared" si="576"/>
        <v>186</v>
      </c>
      <c r="E187">
        <f t="shared" si="577"/>
        <v>11</v>
      </c>
      <c r="F187">
        <f ca="1">COUNT((AD187,AP187,BB187,BN187,BZ187,CL187,CX187,DJ187,DV187,EH187,ET187,FF187,FR187,GD187,GP187,HB187,HN187,HZ187,IL187,IX187,JJ187,JV187,KH187,KT187,LF187,LR187))</f>
        <v>0</v>
      </c>
      <c r="G187">
        <f t="shared" ca="1" si="578"/>
        <v>0</v>
      </c>
      <c r="H187">
        <f t="shared" ca="1" si="579"/>
        <v>0</v>
      </c>
      <c r="I187">
        <f t="shared" ca="1" si="573"/>
        <v>0</v>
      </c>
      <c r="J187">
        <f t="shared" ca="1" si="580"/>
        <v>0</v>
      </c>
      <c r="K187">
        <f t="shared" ca="1" si="581"/>
        <v>-1</v>
      </c>
      <c r="L187">
        <f t="shared" ca="1" si="844"/>
        <v>9</v>
      </c>
      <c r="M187">
        <f t="shared" ca="1" si="582"/>
        <v>0</v>
      </c>
      <c r="N187">
        <f t="shared" ca="1" si="845"/>
        <v>65</v>
      </c>
      <c r="O187">
        <f t="shared" ca="1" si="583"/>
        <v>-1</v>
      </c>
      <c r="P187">
        <f t="shared" ca="1" si="846"/>
        <v>9</v>
      </c>
      <c r="Q187">
        <f t="shared" ca="1" si="584"/>
        <v>0</v>
      </c>
      <c r="R187">
        <f t="shared" ca="1" si="585"/>
        <v>0</v>
      </c>
      <c r="S187">
        <f t="shared" ca="1" si="586"/>
        <v>0</v>
      </c>
      <c r="T187">
        <f t="shared" ca="1" si="587"/>
        <v>0</v>
      </c>
      <c r="U187" t="str">
        <f t="shared" ca="1" si="574"/>
        <v>999999999999</v>
      </c>
      <c r="V187">
        <f t="shared" ca="1" si="847"/>
        <v>0</v>
      </c>
      <c r="W187">
        <f t="shared" si="588"/>
        <v>186</v>
      </c>
      <c r="X187" t="e">
        <f t="shared" ca="1" si="848"/>
        <v>#N/A</v>
      </c>
      <c r="Y187">
        <f t="shared" ca="1" si="589"/>
        <v>0</v>
      </c>
      <c r="Z187" t="str">
        <f t="shared" ca="1" si="590"/>
        <v>999zz</v>
      </c>
      <c r="AA187">
        <f t="shared" ca="1" si="849"/>
        <v>350</v>
      </c>
      <c r="AB187">
        <f t="shared" si="591"/>
        <v>186</v>
      </c>
      <c r="AC187" t="e">
        <f t="shared" ca="1" si="850"/>
        <v>#N/A</v>
      </c>
      <c r="AD187" t="str">
        <f t="shared" ca="1" si="592"/>
        <v/>
      </c>
      <c r="AE187" t="str">
        <f t="shared" ca="1" si="593"/>
        <v/>
      </c>
      <c r="AF187" t="str">
        <f t="shared" ca="1" si="594"/>
        <v/>
      </c>
      <c r="AG187" t="str">
        <f t="shared" ca="1" si="595"/>
        <v/>
      </c>
      <c r="AH187" t="str">
        <f t="shared" ca="1" si="596"/>
        <v/>
      </c>
      <c r="AI187" t="str">
        <f t="shared" ca="1" si="597"/>
        <v/>
      </c>
      <c r="AJ187" t="str">
        <f t="shared" ca="1" si="598"/>
        <v/>
      </c>
      <c r="AK187" t="str">
        <f t="shared" ca="1" si="599"/>
        <v/>
      </c>
      <c r="AL187" t="str">
        <f t="shared" ca="1" si="600"/>
        <v/>
      </c>
      <c r="AM187" t="str">
        <f t="shared" ca="1" si="601"/>
        <v/>
      </c>
      <c r="AN187" t="str">
        <f t="shared" ca="1" si="602"/>
        <v/>
      </c>
      <c r="AO187" t="str">
        <f t="shared" ca="1" si="603"/>
        <v/>
      </c>
      <c r="AP187" t="str">
        <f t="shared" ca="1" si="604"/>
        <v/>
      </c>
      <c r="AQ187" t="str">
        <f t="shared" ca="1" si="605"/>
        <v/>
      </c>
      <c r="AR187" t="str">
        <f t="shared" ca="1" si="606"/>
        <v/>
      </c>
      <c r="AS187" t="str">
        <f t="shared" ca="1" si="607"/>
        <v/>
      </c>
      <c r="AT187" t="str">
        <f t="shared" ca="1" si="608"/>
        <v/>
      </c>
      <c r="AU187" t="str">
        <f t="shared" ca="1" si="609"/>
        <v/>
      </c>
      <c r="AV187" t="str">
        <f t="shared" ca="1" si="610"/>
        <v/>
      </c>
      <c r="AW187" t="str">
        <f t="shared" ca="1" si="611"/>
        <v/>
      </c>
      <c r="AX187" t="str">
        <f t="shared" ca="1" si="612"/>
        <v/>
      </c>
      <c r="AY187" t="str">
        <f t="shared" ca="1" si="613"/>
        <v/>
      </c>
      <c r="AZ187" t="str">
        <f t="shared" ca="1" si="614"/>
        <v/>
      </c>
      <c r="BA187" t="str">
        <f t="shared" ca="1" si="615"/>
        <v/>
      </c>
      <c r="BB187" t="str">
        <f t="shared" ca="1" si="616"/>
        <v/>
      </c>
      <c r="BC187" t="str">
        <f t="shared" ca="1" si="617"/>
        <v/>
      </c>
      <c r="BD187" t="str">
        <f t="shared" ca="1" si="618"/>
        <v/>
      </c>
      <c r="BE187" t="str">
        <f t="shared" ca="1" si="619"/>
        <v/>
      </c>
      <c r="BF187" t="str">
        <f t="shared" ca="1" si="620"/>
        <v/>
      </c>
      <c r="BG187" t="str">
        <f t="shared" ca="1" si="621"/>
        <v/>
      </c>
      <c r="BH187" t="str">
        <f t="shared" ca="1" si="622"/>
        <v/>
      </c>
      <c r="BI187" t="str">
        <f t="shared" ca="1" si="623"/>
        <v/>
      </c>
      <c r="BJ187" t="str">
        <f t="shared" ca="1" si="624"/>
        <v/>
      </c>
      <c r="BK187" t="str">
        <f t="shared" ca="1" si="625"/>
        <v/>
      </c>
      <c r="BL187" t="str">
        <f t="shared" ca="1" si="626"/>
        <v/>
      </c>
      <c r="BM187" t="str">
        <f t="shared" ca="1" si="627"/>
        <v/>
      </c>
      <c r="BN187" t="str">
        <f t="shared" ca="1" si="628"/>
        <v/>
      </c>
      <c r="BO187" t="str">
        <f t="shared" ca="1" si="629"/>
        <v/>
      </c>
      <c r="BP187" t="str">
        <f t="shared" ca="1" si="630"/>
        <v/>
      </c>
      <c r="BQ187" t="str">
        <f t="shared" ca="1" si="631"/>
        <v/>
      </c>
      <c r="BR187" t="str">
        <f t="shared" ca="1" si="632"/>
        <v/>
      </c>
      <c r="BS187" t="str">
        <f t="shared" ca="1" si="633"/>
        <v/>
      </c>
      <c r="BT187" t="str">
        <f t="shared" ca="1" si="634"/>
        <v/>
      </c>
      <c r="BU187" t="str">
        <f t="shared" ca="1" si="635"/>
        <v/>
      </c>
      <c r="BV187" t="str">
        <f t="shared" ca="1" si="636"/>
        <v/>
      </c>
      <c r="BW187" t="str">
        <f t="shared" ca="1" si="637"/>
        <v/>
      </c>
      <c r="BX187" t="str">
        <f t="shared" ca="1" si="638"/>
        <v/>
      </c>
      <c r="BY187" t="str">
        <f t="shared" ca="1" si="639"/>
        <v/>
      </c>
      <c r="BZ187" t="str">
        <f t="shared" ca="1" si="640"/>
        <v/>
      </c>
      <c r="CA187" t="str">
        <f t="shared" ca="1" si="641"/>
        <v/>
      </c>
      <c r="CB187" t="str">
        <f t="shared" ca="1" si="642"/>
        <v/>
      </c>
      <c r="CC187" t="str">
        <f t="shared" ca="1" si="643"/>
        <v/>
      </c>
      <c r="CD187" t="str">
        <f t="shared" ca="1" si="644"/>
        <v/>
      </c>
      <c r="CE187" t="str">
        <f t="shared" ca="1" si="645"/>
        <v/>
      </c>
      <c r="CF187" t="str">
        <f t="shared" ca="1" si="646"/>
        <v/>
      </c>
      <c r="CG187" t="str">
        <f t="shared" ca="1" si="647"/>
        <v/>
      </c>
      <c r="CH187" t="str">
        <f t="shared" ca="1" si="648"/>
        <v/>
      </c>
      <c r="CI187" t="str">
        <f t="shared" ca="1" si="649"/>
        <v/>
      </c>
      <c r="CJ187" t="str">
        <f t="shared" ca="1" si="650"/>
        <v/>
      </c>
      <c r="CK187" t="str">
        <f t="shared" ca="1" si="651"/>
        <v/>
      </c>
      <c r="CL187" t="str">
        <f t="shared" ca="1" si="652"/>
        <v/>
      </c>
      <c r="CM187" t="str">
        <f t="shared" ca="1" si="653"/>
        <v/>
      </c>
      <c r="CN187" t="str">
        <f t="shared" ca="1" si="654"/>
        <v/>
      </c>
      <c r="CO187" t="str">
        <f t="shared" ca="1" si="655"/>
        <v/>
      </c>
      <c r="CP187" t="str">
        <f t="shared" ca="1" si="656"/>
        <v/>
      </c>
      <c r="CQ187" t="str">
        <f t="shared" ca="1" si="657"/>
        <v/>
      </c>
      <c r="CR187" t="str">
        <f t="shared" ca="1" si="658"/>
        <v/>
      </c>
      <c r="CS187" t="str">
        <f t="shared" ca="1" si="659"/>
        <v/>
      </c>
      <c r="CT187" t="str">
        <f t="shared" ca="1" si="660"/>
        <v/>
      </c>
      <c r="CU187" t="str">
        <f t="shared" ca="1" si="661"/>
        <v/>
      </c>
      <c r="CV187" t="str">
        <f t="shared" ca="1" si="662"/>
        <v/>
      </c>
      <c r="CW187" t="str">
        <f t="shared" ca="1" si="663"/>
        <v/>
      </c>
      <c r="CX187" t="str">
        <f t="shared" ca="1" si="664"/>
        <v/>
      </c>
      <c r="CY187" t="str">
        <f t="shared" ca="1" si="665"/>
        <v/>
      </c>
      <c r="CZ187" t="str">
        <f t="shared" ca="1" si="666"/>
        <v/>
      </c>
      <c r="DA187" t="str">
        <f t="shared" ca="1" si="667"/>
        <v/>
      </c>
      <c r="DB187" t="str">
        <f t="shared" ca="1" si="668"/>
        <v/>
      </c>
      <c r="DC187" t="str">
        <f t="shared" ca="1" si="669"/>
        <v/>
      </c>
      <c r="DD187" t="str">
        <f t="shared" ca="1" si="670"/>
        <v/>
      </c>
      <c r="DE187" t="str">
        <f t="shared" ca="1" si="671"/>
        <v/>
      </c>
      <c r="DF187" t="str">
        <f t="shared" ca="1" si="672"/>
        <v/>
      </c>
      <c r="DG187" t="str">
        <f t="shared" ca="1" si="673"/>
        <v/>
      </c>
      <c r="DH187" t="str">
        <f t="shared" ca="1" si="674"/>
        <v/>
      </c>
      <c r="DI187" t="str">
        <f t="shared" ca="1" si="675"/>
        <v/>
      </c>
      <c r="DJ187" t="str">
        <f t="shared" ca="1" si="676"/>
        <v/>
      </c>
      <c r="DK187" t="str">
        <f t="shared" ca="1" si="677"/>
        <v/>
      </c>
      <c r="DL187" t="str">
        <f t="shared" ca="1" si="678"/>
        <v/>
      </c>
      <c r="DM187" t="str">
        <f t="shared" ca="1" si="679"/>
        <v/>
      </c>
      <c r="DN187" t="str">
        <f t="shared" ca="1" si="680"/>
        <v/>
      </c>
      <c r="DO187" t="str">
        <f t="shared" ca="1" si="681"/>
        <v/>
      </c>
      <c r="DP187" t="str">
        <f t="shared" ca="1" si="682"/>
        <v/>
      </c>
      <c r="DQ187" t="str">
        <f t="shared" ca="1" si="683"/>
        <v/>
      </c>
      <c r="DR187" t="str">
        <f t="shared" ca="1" si="684"/>
        <v/>
      </c>
      <c r="DS187" t="str">
        <f t="shared" ca="1" si="685"/>
        <v/>
      </c>
      <c r="DT187" t="str">
        <f t="shared" ca="1" si="686"/>
        <v/>
      </c>
      <c r="DU187" t="str">
        <f t="shared" ca="1" si="687"/>
        <v/>
      </c>
      <c r="DV187" t="str">
        <f t="shared" ca="1" si="575"/>
        <v/>
      </c>
      <c r="DW187" t="str">
        <f t="shared" ca="1" si="688"/>
        <v/>
      </c>
      <c r="DX187" t="str">
        <f t="shared" ca="1" si="689"/>
        <v/>
      </c>
      <c r="DY187" t="str">
        <f t="shared" ca="1" si="690"/>
        <v/>
      </c>
      <c r="DZ187" t="str">
        <f t="shared" ca="1" si="691"/>
        <v/>
      </c>
      <c r="EA187" t="str">
        <f t="shared" ca="1" si="692"/>
        <v/>
      </c>
      <c r="EB187" t="str">
        <f t="shared" ca="1" si="693"/>
        <v/>
      </c>
      <c r="EC187" t="str">
        <f t="shared" ca="1" si="694"/>
        <v/>
      </c>
      <c r="ED187" t="str">
        <f t="shared" ca="1" si="695"/>
        <v/>
      </c>
      <c r="EE187" t="str">
        <f t="shared" ca="1" si="696"/>
        <v/>
      </c>
      <c r="EF187" t="str">
        <f t="shared" ca="1" si="697"/>
        <v/>
      </c>
      <c r="EG187" t="str">
        <f t="shared" ca="1" si="698"/>
        <v/>
      </c>
      <c r="EH187" t="str">
        <f t="shared" ca="1" si="699"/>
        <v/>
      </c>
      <c r="EI187" t="str">
        <f t="shared" ca="1" si="700"/>
        <v/>
      </c>
      <c r="EJ187" t="str">
        <f t="shared" ca="1" si="701"/>
        <v/>
      </c>
      <c r="EK187" t="str">
        <f t="shared" ca="1" si="702"/>
        <v/>
      </c>
      <c r="EL187" t="str">
        <f t="shared" ca="1" si="703"/>
        <v/>
      </c>
      <c r="EM187" t="str">
        <f t="shared" ca="1" si="704"/>
        <v/>
      </c>
      <c r="EN187" t="str">
        <f t="shared" ca="1" si="705"/>
        <v/>
      </c>
      <c r="EO187" t="str">
        <f t="shared" ca="1" si="706"/>
        <v/>
      </c>
      <c r="EP187" t="str">
        <f t="shared" ca="1" si="707"/>
        <v/>
      </c>
      <c r="EQ187" t="str">
        <f t="shared" ca="1" si="708"/>
        <v/>
      </c>
      <c r="ER187" t="str">
        <f t="shared" ca="1" si="709"/>
        <v/>
      </c>
      <c r="ES187" t="str">
        <f t="shared" ca="1" si="710"/>
        <v/>
      </c>
      <c r="ET187" t="str">
        <f t="shared" ca="1" si="711"/>
        <v/>
      </c>
      <c r="EU187" t="str">
        <f t="shared" ca="1" si="712"/>
        <v/>
      </c>
      <c r="EV187" t="str">
        <f t="shared" ca="1" si="713"/>
        <v/>
      </c>
      <c r="EW187" t="str">
        <f t="shared" ca="1" si="714"/>
        <v/>
      </c>
      <c r="EX187" t="str">
        <f t="shared" ca="1" si="715"/>
        <v/>
      </c>
      <c r="EY187" t="str">
        <f t="shared" ca="1" si="716"/>
        <v/>
      </c>
      <c r="EZ187" t="str">
        <f t="shared" ca="1" si="717"/>
        <v/>
      </c>
      <c r="FA187" t="str">
        <f t="shared" ca="1" si="718"/>
        <v/>
      </c>
      <c r="FB187" t="str">
        <f t="shared" ca="1" si="719"/>
        <v/>
      </c>
      <c r="FC187" t="str">
        <f t="shared" ca="1" si="720"/>
        <v/>
      </c>
      <c r="FD187" t="str">
        <f t="shared" ca="1" si="721"/>
        <v/>
      </c>
      <c r="FE187" t="str">
        <f t="shared" ca="1" si="722"/>
        <v/>
      </c>
      <c r="FF187" t="str">
        <f t="shared" ca="1" si="723"/>
        <v/>
      </c>
      <c r="FG187" t="str">
        <f t="shared" ca="1" si="724"/>
        <v/>
      </c>
      <c r="FH187" t="str">
        <f t="shared" ca="1" si="725"/>
        <v/>
      </c>
      <c r="FI187" t="str">
        <f t="shared" ca="1" si="726"/>
        <v/>
      </c>
      <c r="FJ187" t="str">
        <f t="shared" ca="1" si="727"/>
        <v/>
      </c>
      <c r="FK187" t="str">
        <f t="shared" ca="1" si="728"/>
        <v/>
      </c>
      <c r="FL187" t="str">
        <f t="shared" ca="1" si="729"/>
        <v/>
      </c>
      <c r="FM187" t="str">
        <f t="shared" ca="1" si="730"/>
        <v/>
      </c>
      <c r="FN187" t="str">
        <f t="shared" ca="1" si="731"/>
        <v/>
      </c>
      <c r="FO187" t="str">
        <f t="shared" ca="1" si="732"/>
        <v/>
      </c>
      <c r="FP187" t="str">
        <f t="shared" ca="1" si="733"/>
        <v/>
      </c>
      <c r="FQ187" t="str">
        <f t="shared" ca="1" si="734"/>
        <v/>
      </c>
      <c r="FR187" t="str">
        <f t="shared" ca="1" si="735"/>
        <v/>
      </c>
      <c r="FS187" t="str">
        <f t="shared" ca="1" si="736"/>
        <v/>
      </c>
      <c r="FT187" t="str">
        <f t="shared" ca="1" si="737"/>
        <v/>
      </c>
      <c r="FU187" t="str">
        <f t="shared" ca="1" si="738"/>
        <v/>
      </c>
      <c r="FV187" t="str">
        <f t="shared" ca="1" si="739"/>
        <v/>
      </c>
      <c r="FW187" t="str">
        <f t="shared" ca="1" si="740"/>
        <v/>
      </c>
      <c r="FX187" t="str">
        <f t="shared" ca="1" si="741"/>
        <v/>
      </c>
      <c r="FY187" t="str">
        <f t="shared" ca="1" si="742"/>
        <v/>
      </c>
      <c r="FZ187" t="str">
        <f t="shared" ca="1" si="743"/>
        <v/>
      </c>
      <c r="GA187" t="str">
        <f t="shared" ca="1" si="744"/>
        <v/>
      </c>
      <c r="GB187" t="str">
        <f t="shared" ca="1" si="745"/>
        <v/>
      </c>
      <c r="GC187" t="str">
        <f t="shared" ca="1" si="746"/>
        <v/>
      </c>
      <c r="GD187" t="str">
        <f t="shared" ca="1" si="747"/>
        <v/>
      </c>
      <c r="GE187" t="str">
        <f t="shared" ca="1" si="748"/>
        <v/>
      </c>
      <c r="GF187" t="str">
        <f t="shared" ca="1" si="749"/>
        <v/>
      </c>
      <c r="GG187" t="str">
        <f t="shared" ca="1" si="750"/>
        <v/>
      </c>
      <c r="GH187" t="str">
        <f t="shared" ca="1" si="751"/>
        <v/>
      </c>
      <c r="GI187" t="str">
        <f t="shared" ca="1" si="752"/>
        <v/>
      </c>
      <c r="GJ187" t="str">
        <f t="shared" ca="1" si="753"/>
        <v/>
      </c>
      <c r="GK187" t="str">
        <f t="shared" ca="1" si="754"/>
        <v/>
      </c>
      <c r="GL187" t="str">
        <f t="shared" ca="1" si="755"/>
        <v/>
      </c>
      <c r="GM187" t="str">
        <f t="shared" ca="1" si="756"/>
        <v/>
      </c>
      <c r="GN187" t="str">
        <f t="shared" ca="1" si="757"/>
        <v/>
      </c>
      <c r="GO187" t="str">
        <f t="shared" ca="1" si="758"/>
        <v/>
      </c>
      <c r="GP187" t="str">
        <f t="shared" ca="1" si="759"/>
        <v/>
      </c>
      <c r="GQ187" t="str">
        <f t="shared" ca="1" si="760"/>
        <v/>
      </c>
      <c r="GR187" t="str">
        <f t="shared" ca="1" si="761"/>
        <v/>
      </c>
      <c r="GS187" t="str">
        <f t="shared" ca="1" si="762"/>
        <v/>
      </c>
      <c r="GT187" t="str">
        <f t="shared" ca="1" si="763"/>
        <v/>
      </c>
      <c r="GU187" t="str">
        <f t="shared" ca="1" si="764"/>
        <v/>
      </c>
      <c r="GV187" t="str">
        <f t="shared" ca="1" si="765"/>
        <v/>
      </c>
      <c r="GW187" t="str">
        <f t="shared" ca="1" si="766"/>
        <v/>
      </c>
      <c r="GX187" t="str">
        <f t="shared" ca="1" si="767"/>
        <v/>
      </c>
      <c r="GY187" t="str">
        <f t="shared" ca="1" si="768"/>
        <v/>
      </c>
      <c r="GZ187" t="str">
        <f t="shared" ca="1" si="769"/>
        <v/>
      </c>
      <c r="HA187" t="str">
        <f t="shared" ca="1" si="770"/>
        <v/>
      </c>
      <c r="HB187" t="str">
        <f t="shared" ca="1" si="771"/>
        <v/>
      </c>
      <c r="HC187" t="str">
        <f t="shared" ca="1" si="772"/>
        <v/>
      </c>
      <c r="HD187" t="str">
        <f t="shared" ca="1" si="773"/>
        <v/>
      </c>
      <c r="HE187" t="str">
        <f t="shared" ca="1" si="774"/>
        <v/>
      </c>
      <c r="HF187" t="str">
        <f t="shared" ca="1" si="775"/>
        <v/>
      </c>
      <c r="HG187" t="str">
        <f t="shared" ca="1" si="776"/>
        <v/>
      </c>
      <c r="HH187" t="str">
        <f t="shared" ca="1" si="777"/>
        <v/>
      </c>
      <c r="HI187" t="str">
        <f t="shared" ca="1" si="778"/>
        <v/>
      </c>
      <c r="HJ187" t="str">
        <f t="shared" ca="1" si="779"/>
        <v/>
      </c>
      <c r="HK187" t="str">
        <f t="shared" ca="1" si="780"/>
        <v/>
      </c>
      <c r="HL187" t="str">
        <f t="shared" ca="1" si="781"/>
        <v/>
      </c>
      <c r="HM187" t="str">
        <f t="shared" ca="1" si="782"/>
        <v/>
      </c>
      <c r="HN187" t="str">
        <f t="shared" ca="1" si="783"/>
        <v/>
      </c>
      <c r="HO187" t="str">
        <f t="shared" ca="1" si="784"/>
        <v/>
      </c>
      <c r="HP187" t="str">
        <f t="shared" ca="1" si="785"/>
        <v/>
      </c>
      <c r="HQ187" t="str">
        <f t="shared" ca="1" si="786"/>
        <v/>
      </c>
      <c r="HR187" t="str">
        <f t="shared" ca="1" si="787"/>
        <v/>
      </c>
      <c r="HS187" t="str">
        <f t="shared" ca="1" si="788"/>
        <v/>
      </c>
      <c r="HT187" t="str">
        <f t="shared" ca="1" si="789"/>
        <v/>
      </c>
      <c r="HU187" t="str">
        <f t="shared" ca="1" si="790"/>
        <v/>
      </c>
      <c r="HV187" t="str">
        <f t="shared" ca="1" si="791"/>
        <v/>
      </c>
      <c r="HW187" t="str">
        <f t="shared" ca="1" si="792"/>
        <v/>
      </c>
      <c r="HX187" t="str">
        <f t="shared" ca="1" si="793"/>
        <v/>
      </c>
      <c r="HY187" t="str">
        <f t="shared" ca="1" si="794"/>
        <v/>
      </c>
      <c r="HZ187" t="str">
        <f t="shared" ca="1" si="795"/>
        <v/>
      </c>
      <c r="IA187" t="str">
        <f t="shared" ca="1" si="796"/>
        <v/>
      </c>
      <c r="IB187" t="str">
        <f t="shared" ca="1" si="797"/>
        <v/>
      </c>
      <c r="IC187" t="str">
        <f t="shared" ca="1" si="798"/>
        <v/>
      </c>
      <c r="ID187" t="str">
        <f t="shared" ca="1" si="799"/>
        <v/>
      </c>
      <c r="IE187" t="str">
        <f t="shared" ca="1" si="800"/>
        <v/>
      </c>
      <c r="IF187" t="str">
        <f t="shared" ca="1" si="801"/>
        <v/>
      </c>
      <c r="IG187" t="str">
        <f t="shared" ca="1" si="802"/>
        <v/>
      </c>
      <c r="IH187" t="str">
        <f t="shared" ca="1" si="803"/>
        <v/>
      </c>
      <c r="II187" t="str">
        <f t="shared" ca="1" si="804"/>
        <v/>
      </c>
      <c r="IJ187" t="str">
        <f t="shared" ca="1" si="805"/>
        <v/>
      </c>
      <c r="IK187" t="str">
        <f t="shared" ca="1" si="806"/>
        <v/>
      </c>
      <c r="IL187" t="str">
        <f t="shared" ca="1" si="807"/>
        <v/>
      </c>
      <c r="IM187" t="str">
        <f t="shared" ca="1" si="808"/>
        <v/>
      </c>
      <c r="IN187" t="str">
        <f t="shared" ca="1" si="809"/>
        <v/>
      </c>
      <c r="IO187" t="str">
        <f t="shared" ca="1" si="810"/>
        <v/>
      </c>
      <c r="IP187" t="str">
        <f t="shared" ca="1" si="811"/>
        <v/>
      </c>
      <c r="IQ187" t="str">
        <f t="shared" ca="1" si="812"/>
        <v/>
      </c>
      <c r="IR187" t="str">
        <f t="shared" ca="1" si="813"/>
        <v/>
      </c>
      <c r="IS187" t="str">
        <f t="shared" ca="1" si="814"/>
        <v/>
      </c>
      <c r="IT187" t="str">
        <f t="shared" ca="1" si="815"/>
        <v/>
      </c>
      <c r="IU187" t="str">
        <f t="shared" ca="1" si="816"/>
        <v/>
      </c>
      <c r="IV187" t="str">
        <f t="shared" ca="1" si="817"/>
        <v/>
      </c>
      <c r="IW187" t="str">
        <f t="shared" ca="1" si="818"/>
        <v/>
      </c>
      <c r="IX187" t="str">
        <f t="shared" ca="1" si="819"/>
        <v/>
      </c>
      <c r="IY187" t="str">
        <f t="shared" ca="1" si="820"/>
        <v/>
      </c>
      <c r="IZ187" t="str">
        <f t="shared" ca="1" si="821"/>
        <v/>
      </c>
      <c r="JA187" t="str">
        <f t="shared" ca="1" si="822"/>
        <v/>
      </c>
      <c r="JB187" t="str">
        <f t="shared" ca="1" si="823"/>
        <v/>
      </c>
      <c r="JC187" t="str">
        <f t="shared" ca="1" si="824"/>
        <v/>
      </c>
      <c r="JD187" t="str">
        <f t="shared" ca="1" si="825"/>
        <v/>
      </c>
      <c r="JE187" t="str">
        <f t="shared" ca="1" si="826"/>
        <v/>
      </c>
      <c r="JF187" t="str">
        <f t="shared" ca="1" si="827"/>
        <v/>
      </c>
      <c r="JG187" t="str">
        <f t="shared" ca="1" si="828"/>
        <v/>
      </c>
      <c r="JH187" t="str">
        <f t="shared" ca="1" si="829"/>
        <v/>
      </c>
      <c r="JI187" t="str">
        <f t="shared" ca="1" si="830"/>
        <v/>
      </c>
      <c r="JJ187" t="str">
        <f t="shared" ca="1" si="831"/>
        <v/>
      </c>
      <c r="JK187" t="str">
        <f t="shared" ca="1" si="832"/>
        <v/>
      </c>
      <c r="JL187" t="str">
        <f t="shared" ca="1" si="833"/>
        <v/>
      </c>
      <c r="JM187" t="str">
        <f t="shared" ca="1" si="834"/>
        <v/>
      </c>
      <c r="JN187" t="str">
        <f t="shared" ca="1" si="835"/>
        <v/>
      </c>
      <c r="JO187" t="str">
        <f t="shared" ca="1" si="836"/>
        <v/>
      </c>
      <c r="JP187" t="str">
        <f t="shared" ca="1" si="837"/>
        <v/>
      </c>
      <c r="JQ187" t="str">
        <f t="shared" ca="1" si="838"/>
        <v/>
      </c>
      <c r="JR187" t="str">
        <f t="shared" ca="1" si="839"/>
        <v/>
      </c>
      <c r="JS187" t="str">
        <f t="shared" ca="1" si="840"/>
        <v/>
      </c>
      <c r="JT187" t="str">
        <f t="shared" ca="1" si="841"/>
        <v/>
      </c>
      <c r="JU187" t="str">
        <f t="shared" ca="1" si="842"/>
        <v/>
      </c>
    </row>
    <row r="188" spans="1:281" x14ac:dyDescent="0.25">
      <c r="A188">
        <f t="shared" si="843"/>
        <v>187</v>
      </c>
      <c r="B188" t="str">
        <f t="shared" ca="1" si="572"/>
        <v/>
      </c>
      <c r="C188">
        <v>8</v>
      </c>
      <c r="D188">
        <f t="shared" si="576"/>
        <v>187</v>
      </c>
      <c r="E188">
        <f t="shared" si="577"/>
        <v>12</v>
      </c>
      <c r="F188">
        <f ca="1">COUNT((AD188,AP188,BB188,BN188,BZ188,CL188,CX188,DJ188,DV188,EH188,ET188,FF188,FR188,GD188,GP188,HB188,HN188,HZ188,IL188,IX188,JJ188,JV188,KH188,KT188,LF188,LR188))</f>
        <v>0</v>
      </c>
      <c r="G188">
        <f t="shared" ca="1" si="578"/>
        <v>0</v>
      </c>
      <c r="H188">
        <f t="shared" ca="1" si="579"/>
        <v>0</v>
      </c>
      <c r="I188">
        <f t="shared" ca="1" si="573"/>
        <v>0</v>
      </c>
      <c r="J188">
        <f t="shared" ca="1" si="580"/>
        <v>0</v>
      </c>
      <c r="K188">
        <f t="shared" ca="1" si="581"/>
        <v>-1</v>
      </c>
      <c r="L188">
        <f t="shared" ca="1" si="844"/>
        <v>9</v>
      </c>
      <c r="M188">
        <f t="shared" ca="1" si="582"/>
        <v>0</v>
      </c>
      <c r="N188">
        <f t="shared" ca="1" si="845"/>
        <v>65</v>
      </c>
      <c r="O188">
        <f t="shared" ca="1" si="583"/>
        <v>-1</v>
      </c>
      <c r="P188">
        <f t="shared" ca="1" si="846"/>
        <v>9</v>
      </c>
      <c r="Q188">
        <f t="shared" ca="1" si="584"/>
        <v>0</v>
      </c>
      <c r="R188">
        <f t="shared" ca="1" si="585"/>
        <v>0</v>
      </c>
      <c r="S188">
        <f t="shared" ca="1" si="586"/>
        <v>0</v>
      </c>
      <c r="T188">
        <f t="shared" ca="1" si="587"/>
        <v>0</v>
      </c>
      <c r="U188" t="str">
        <f t="shared" ca="1" si="574"/>
        <v>999999999999</v>
      </c>
      <c r="V188">
        <f t="shared" ca="1" si="847"/>
        <v>0</v>
      </c>
      <c r="W188">
        <f t="shared" si="588"/>
        <v>187</v>
      </c>
      <c r="X188" t="e">
        <f t="shared" ca="1" si="848"/>
        <v>#N/A</v>
      </c>
      <c r="Y188">
        <f t="shared" ca="1" si="589"/>
        <v>0</v>
      </c>
      <c r="Z188" t="str">
        <f t="shared" ca="1" si="590"/>
        <v>999zz</v>
      </c>
      <c r="AA188">
        <f t="shared" ca="1" si="849"/>
        <v>350</v>
      </c>
      <c r="AB188">
        <f t="shared" si="591"/>
        <v>187</v>
      </c>
      <c r="AC188" t="e">
        <f t="shared" ca="1" si="850"/>
        <v>#N/A</v>
      </c>
      <c r="AD188" t="str">
        <f t="shared" ca="1" si="592"/>
        <v/>
      </c>
      <c r="AE188" t="str">
        <f t="shared" ca="1" si="593"/>
        <v/>
      </c>
      <c r="AF188" t="str">
        <f t="shared" ca="1" si="594"/>
        <v/>
      </c>
      <c r="AG188" t="str">
        <f t="shared" ca="1" si="595"/>
        <v/>
      </c>
      <c r="AH188" t="str">
        <f t="shared" ca="1" si="596"/>
        <v/>
      </c>
      <c r="AI188" t="str">
        <f t="shared" ca="1" si="597"/>
        <v/>
      </c>
      <c r="AJ188" t="str">
        <f t="shared" ca="1" si="598"/>
        <v/>
      </c>
      <c r="AK188" t="str">
        <f t="shared" ca="1" si="599"/>
        <v/>
      </c>
      <c r="AL188" t="str">
        <f t="shared" ca="1" si="600"/>
        <v/>
      </c>
      <c r="AM188" t="str">
        <f t="shared" ca="1" si="601"/>
        <v/>
      </c>
      <c r="AN188" t="str">
        <f t="shared" ca="1" si="602"/>
        <v/>
      </c>
      <c r="AO188" t="str">
        <f t="shared" ca="1" si="603"/>
        <v/>
      </c>
      <c r="AP188" t="str">
        <f t="shared" ca="1" si="604"/>
        <v/>
      </c>
      <c r="AQ188" t="str">
        <f t="shared" ca="1" si="605"/>
        <v/>
      </c>
      <c r="AR188" t="str">
        <f t="shared" ca="1" si="606"/>
        <v/>
      </c>
      <c r="AS188" t="str">
        <f t="shared" ca="1" si="607"/>
        <v/>
      </c>
      <c r="AT188" t="str">
        <f t="shared" ca="1" si="608"/>
        <v/>
      </c>
      <c r="AU188" t="str">
        <f t="shared" ca="1" si="609"/>
        <v/>
      </c>
      <c r="AV188" t="str">
        <f t="shared" ca="1" si="610"/>
        <v/>
      </c>
      <c r="AW188" t="str">
        <f t="shared" ca="1" si="611"/>
        <v/>
      </c>
      <c r="AX188" t="str">
        <f t="shared" ca="1" si="612"/>
        <v/>
      </c>
      <c r="AY188" t="str">
        <f t="shared" ca="1" si="613"/>
        <v/>
      </c>
      <c r="AZ188" t="str">
        <f t="shared" ca="1" si="614"/>
        <v/>
      </c>
      <c r="BA188" t="str">
        <f t="shared" ca="1" si="615"/>
        <v/>
      </c>
      <c r="BB188" t="str">
        <f t="shared" ca="1" si="616"/>
        <v/>
      </c>
      <c r="BC188" t="str">
        <f t="shared" ca="1" si="617"/>
        <v/>
      </c>
      <c r="BD188" t="str">
        <f t="shared" ca="1" si="618"/>
        <v/>
      </c>
      <c r="BE188" t="str">
        <f t="shared" ca="1" si="619"/>
        <v/>
      </c>
      <c r="BF188" t="str">
        <f t="shared" ca="1" si="620"/>
        <v/>
      </c>
      <c r="BG188" t="str">
        <f t="shared" ca="1" si="621"/>
        <v/>
      </c>
      <c r="BH188" t="str">
        <f t="shared" ca="1" si="622"/>
        <v/>
      </c>
      <c r="BI188" t="str">
        <f t="shared" ca="1" si="623"/>
        <v/>
      </c>
      <c r="BJ188" t="str">
        <f t="shared" ca="1" si="624"/>
        <v/>
      </c>
      <c r="BK188" t="str">
        <f t="shared" ca="1" si="625"/>
        <v/>
      </c>
      <c r="BL188" t="str">
        <f t="shared" ca="1" si="626"/>
        <v/>
      </c>
      <c r="BM188" t="str">
        <f t="shared" ca="1" si="627"/>
        <v/>
      </c>
      <c r="BN188" t="str">
        <f t="shared" ca="1" si="628"/>
        <v/>
      </c>
      <c r="BO188" t="str">
        <f t="shared" ca="1" si="629"/>
        <v/>
      </c>
      <c r="BP188" t="str">
        <f t="shared" ca="1" si="630"/>
        <v/>
      </c>
      <c r="BQ188" t="str">
        <f t="shared" ca="1" si="631"/>
        <v/>
      </c>
      <c r="BR188" t="str">
        <f t="shared" ca="1" si="632"/>
        <v/>
      </c>
      <c r="BS188" t="str">
        <f t="shared" ca="1" si="633"/>
        <v/>
      </c>
      <c r="BT188" t="str">
        <f t="shared" ca="1" si="634"/>
        <v/>
      </c>
      <c r="BU188" t="str">
        <f t="shared" ca="1" si="635"/>
        <v/>
      </c>
      <c r="BV188" t="str">
        <f t="shared" ca="1" si="636"/>
        <v/>
      </c>
      <c r="BW188" t="str">
        <f t="shared" ca="1" si="637"/>
        <v/>
      </c>
      <c r="BX188" t="str">
        <f t="shared" ca="1" si="638"/>
        <v/>
      </c>
      <c r="BY188" t="str">
        <f t="shared" ca="1" si="639"/>
        <v/>
      </c>
      <c r="BZ188" t="str">
        <f t="shared" ca="1" si="640"/>
        <v/>
      </c>
      <c r="CA188" t="str">
        <f t="shared" ca="1" si="641"/>
        <v/>
      </c>
      <c r="CB188" t="str">
        <f t="shared" ca="1" si="642"/>
        <v/>
      </c>
      <c r="CC188" t="str">
        <f t="shared" ca="1" si="643"/>
        <v/>
      </c>
      <c r="CD188" t="str">
        <f t="shared" ca="1" si="644"/>
        <v/>
      </c>
      <c r="CE188" t="str">
        <f t="shared" ca="1" si="645"/>
        <v/>
      </c>
      <c r="CF188" t="str">
        <f t="shared" ca="1" si="646"/>
        <v/>
      </c>
      <c r="CG188" t="str">
        <f t="shared" ca="1" si="647"/>
        <v/>
      </c>
      <c r="CH188" t="str">
        <f t="shared" ca="1" si="648"/>
        <v/>
      </c>
      <c r="CI188" t="str">
        <f t="shared" ca="1" si="649"/>
        <v/>
      </c>
      <c r="CJ188" t="str">
        <f t="shared" ca="1" si="650"/>
        <v/>
      </c>
      <c r="CK188" t="str">
        <f t="shared" ca="1" si="651"/>
        <v/>
      </c>
      <c r="CL188" t="str">
        <f t="shared" ca="1" si="652"/>
        <v/>
      </c>
      <c r="CM188" t="str">
        <f t="shared" ca="1" si="653"/>
        <v/>
      </c>
      <c r="CN188" t="str">
        <f t="shared" ca="1" si="654"/>
        <v/>
      </c>
      <c r="CO188" t="str">
        <f t="shared" ca="1" si="655"/>
        <v/>
      </c>
      <c r="CP188" t="str">
        <f t="shared" ca="1" si="656"/>
        <v/>
      </c>
      <c r="CQ188" t="str">
        <f t="shared" ca="1" si="657"/>
        <v/>
      </c>
      <c r="CR188" t="str">
        <f t="shared" ca="1" si="658"/>
        <v/>
      </c>
      <c r="CS188" t="str">
        <f t="shared" ca="1" si="659"/>
        <v/>
      </c>
      <c r="CT188" t="str">
        <f t="shared" ca="1" si="660"/>
        <v/>
      </c>
      <c r="CU188" t="str">
        <f t="shared" ca="1" si="661"/>
        <v/>
      </c>
      <c r="CV188" t="str">
        <f t="shared" ca="1" si="662"/>
        <v/>
      </c>
      <c r="CW188" t="str">
        <f t="shared" ca="1" si="663"/>
        <v/>
      </c>
      <c r="CX188" t="str">
        <f t="shared" ca="1" si="664"/>
        <v/>
      </c>
      <c r="CY188" t="str">
        <f t="shared" ca="1" si="665"/>
        <v/>
      </c>
      <c r="CZ188" t="str">
        <f t="shared" ca="1" si="666"/>
        <v/>
      </c>
      <c r="DA188" t="str">
        <f t="shared" ca="1" si="667"/>
        <v/>
      </c>
      <c r="DB188" t="str">
        <f t="shared" ca="1" si="668"/>
        <v/>
      </c>
      <c r="DC188" t="str">
        <f t="shared" ca="1" si="669"/>
        <v/>
      </c>
      <c r="DD188" t="str">
        <f t="shared" ca="1" si="670"/>
        <v/>
      </c>
      <c r="DE188" t="str">
        <f t="shared" ca="1" si="671"/>
        <v/>
      </c>
      <c r="DF188" t="str">
        <f t="shared" ca="1" si="672"/>
        <v/>
      </c>
      <c r="DG188" t="str">
        <f t="shared" ca="1" si="673"/>
        <v/>
      </c>
      <c r="DH188" t="str">
        <f t="shared" ca="1" si="674"/>
        <v/>
      </c>
      <c r="DI188" t="str">
        <f t="shared" ca="1" si="675"/>
        <v/>
      </c>
      <c r="DJ188" t="str">
        <f t="shared" ca="1" si="676"/>
        <v/>
      </c>
      <c r="DK188" t="str">
        <f t="shared" ca="1" si="677"/>
        <v/>
      </c>
      <c r="DL188" t="str">
        <f t="shared" ca="1" si="678"/>
        <v/>
      </c>
      <c r="DM188" t="str">
        <f t="shared" ca="1" si="679"/>
        <v/>
      </c>
      <c r="DN188" t="str">
        <f t="shared" ca="1" si="680"/>
        <v/>
      </c>
      <c r="DO188" t="str">
        <f t="shared" ca="1" si="681"/>
        <v/>
      </c>
      <c r="DP188" t="str">
        <f t="shared" ca="1" si="682"/>
        <v/>
      </c>
      <c r="DQ188" t="str">
        <f t="shared" ca="1" si="683"/>
        <v/>
      </c>
      <c r="DR188" t="str">
        <f t="shared" ca="1" si="684"/>
        <v/>
      </c>
      <c r="DS188" t="str">
        <f t="shared" ca="1" si="685"/>
        <v/>
      </c>
      <c r="DT188" t="str">
        <f t="shared" ca="1" si="686"/>
        <v/>
      </c>
      <c r="DU188" t="str">
        <f t="shared" ca="1" si="687"/>
        <v/>
      </c>
      <c r="DV188" t="str">
        <f t="shared" ca="1" si="575"/>
        <v/>
      </c>
      <c r="DW188" t="str">
        <f t="shared" ca="1" si="688"/>
        <v/>
      </c>
      <c r="DX188" t="str">
        <f t="shared" ca="1" si="689"/>
        <v/>
      </c>
      <c r="DY188" t="str">
        <f t="shared" ca="1" si="690"/>
        <v/>
      </c>
      <c r="DZ188" t="str">
        <f t="shared" ca="1" si="691"/>
        <v/>
      </c>
      <c r="EA188" t="str">
        <f t="shared" ca="1" si="692"/>
        <v/>
      </c>
      <c r="EB188" t="str">
        <f t="shared" ca="1" si="693"/>
        <v/>
      </c>
      <c r="EC188" t="str">
        <f t="shared" ca="1" si="694"/>
        <v/>
      </c>
      <c r="ED188" t="str">
        <f t="shared" ca="1" si="695"/>
        <v/>
      </c>
      <c r="EE188" t="str">
        <f t="shared" ca="1" si="696"/>
        <v/>
      </c>
      <c r="EF188" t="str">
        <f t="shared" ca="1" si="697"/>
        <v/>
      </c>
      <c r="EG188" t="str">
        <f t="shared" ca="1" si="698"/>
        <v/>
      </c>
      <c r="EH188" t="str">
        <f t="shared" ca="1" si="699"/>
        <v/>
      </c>
      <c r="EI188" t="str">
        <f t="shared" ca="1" si="700"/>
        <v/>
      </c>
      <c r="EJ188" t="str">
        <f t="shared" ca="1" si="701"/>
        <v/>
      </c>
      <c r="EK188" t="str">
        <f t="shared" ca="1" si="702"/>
        <v/>
      </c>
      <c r="EL188" t="str">
        <f t="shared" ca="1" si="703"/>
        <v/>
      </c>
      <c r="EM188" t="str">
        <f t="shared" ca="1" si="704"/>
        <v/>
      </c>
      <c r="EN188" t="str">
        <f t="shared" ca="1" si="705"/>
        <v/>
      </c>
      <c r="EO188" t="str">
        <f t="shared" ca="1" si="706"/>
        <v/>
      </c>
      <c r="EP188" t="str">
        <f t="shared" ca="1" si="707"/>
        <v/>
      </c>
      <c r="EQ188" t="str">
        <f t="shared" ca="1" si="708"/>
        <v/>
      </c>
      <c r="ER188" t="str">
        <f t="shared" ca="1" si="709"/>
        <v/>
      </c>
      <c r="ES188" t="str">
        <f t="shared" ca="1" si="710"/>
        <v/>
      </c>
      <c r="ET188" t="str">
        <f t="shared" ca="1" si="711"/>
        <v/>
      </c>
      <c r="EU188" t="str">
        <f t="shared" ca="1" si="712"/>
        <v/>
      </c>
      <c r="EV188" t="str">
        <f t="shared" ca="1" si="713"/>
        <v/>
      </c>
      <c r="EW188" t="str">
        <f t="shared" ca="1" si="714"/>
        <v/>
      </c>
      <c r="EX188" t="str">
        <f t="shared" ca="1" si="715"/>
        <v/>
      </c>
      <c r="EY188" t="str">
        <f t="shared" ca="1" si="716"/>
        <v/>
      </c>
      <c r="EZ188" t="str">
        <f t="shared" ca="1" si="717"/>
        <v/>
      </c>
      <c r="FA188" t="str">
        <f t="shared" ca="1" si="718"/>
        <v/>
      </c>
      <c r="FB188" t="str">
        <f t="shared" ca="1" si="719"/>
        <v/>
      </c>
      <c r="FC188" t="str">
        <f t="shared" ca="1" si="720"/>
        <v/>
      </c>
      <c r="FD188" t="str">
        <f t="shared" ca="1" si="721"/>
        <v/>
      </c>
      <c r="FE188" t="str">
        <f t="shared" ca="1" si="722"/>
        <v/>
      </c>
      <c r="FF188" t="str">
        <f t="shared" ca="1" si="723"/>
        <v/>
      </c>
      <c r="FG188" t="str">
        <f t="shared" ca="1" si="724"/>
        <v/>
      </c>
      <c r="FH188" t="str">
        <f t="shared" ca="1" si="725"/>
        <v/>
      </c>
      <c r="FI188" t="str">
        <f t="shared" ca="1" si="726"/>
        <v/>
      </c>
      <c r="FJ188" t="str">
        <f t="shared" ca="1" si="727"/>
        <v/>
      </c>
      <c r="FK188" t="str">
        <f t="shared" ca="1" si="728"/>
        <v/>
      </c>
      <c r="FL188" t="str">
        <f t="shared" ca="1" si="729"/>
        <v/>
      </c>
      <c r="FM188" t="str">
        <f t="shared" ca="1" si="730"/>
        <v/>
      </c>
      <c r="FN188" t="str">
        <f t="shared" ca="1" si="731"/>
        <v/>
      </c>
      <c r="FO188" t="str">
        <f t="shared" ca="1" si="732"/>
        <v/>
      </c>
      <c r="FP188" t="str">
        <f t="shared" ca="1" si="733"/>
        <v/>
      </c>
      <c r="FQ188" t="str">
        <f t="shared" ca="1" si="734"/>
        <v/>
      </c>
      <c r="FR188" t="str">
        <f t="shared" ca="1" si="735"/>
        <v/>
      </c>
      <c r="FS188" t="str">
        <f t="shared" ca="1" si="736"/>
        <v/>
      </c>
      <c r="FT188" t="str">
        <f t="shared" ca="1" si="737"/>
        <v/>
      </c>
      <c r="FU188" t="str">
        <f t="shared" ca="1" si="738"/>
        <v/>
      </c>
      <c r="FV188" t="str">
        <f t="shared" ca="1" si="739"/>
        <v/>
      </c>
      <c r="FW188" t="str">
        <f t="shared" ca="1" si="740"/>
        <v/>
      </c>
      <c r="FX188" t="str">
        <f t="shared" ca="1" si="741"/>
        <v/>
      </c>
      <c r="FY188" t="str">
        <f t="shared" ca="1" si="742"/>
        <v/>
      </c>
      <c r="FZ188" t="str">
        <f t="shared" ca="1" si="743"/>
        <v/>
      </c>
      <c r="GA188" t="str">
        <f t="shared" ca="1" si="744"/>
        <v/>
      </c>
      <c r="GB188" t="str">
        <f t="shared" ca="1" si="745"/>
        <v/>
      </c>
      <c r="GC188" t="str">
        <f t="shared" ca="1" si="746"/>
        <v/>
      </c>
      <c r="GD188" t="str">
        <f t="shared" ca="1" si="747"/>
        <v/>
      </c>
      <c r="GE188" t="str">
        <f t="shared" ca="1" si="748"/>
        <v/>
      </c>
      <c r="GF188" t="str">
        <f t="shared" ca="1" si="749"/>
        <v/>
      </c>
      <c r="GG188" t="str">
        <f t="shared" ca="1" si="750"/>
        <v/>
      </c>
      <c r="GH188" t="str">
        <f t="shared" ca="1" si="751"/>
        <v/>
      </c>
      <c r="GI188" t="str">
        <f t="shared" ca="1" si="752"/>
        <v/>
      </c>
      <c r="GJ188" t="str">
        <f t="shared" ca="1" si="753"/>
        <v/>
      </c>
      <c r="GK188" t="str">
        <f t="shared" ca="1" si="754"/>
        <v/>
      </c>
      <c r="GL188" t="str">
        <f t="shared" ca="1" si="755"/>
        <v/>
      </c>
      <c r="GM188" t="str">
        <f t="shared" ca="1" si="756"/>
        <v/>
      </c>
      <c r="GN188" t="str">
        <f t="shared" ca="1" si="757"/>
        <v/>
      </c>
      <c r="GO188" t="str">
        <f t="shared" ca="1" si="758"/>
        <v/>
      </c>
      <c r="GP188" t="str">
        <f t="shared" ca="1" si="759"/>
        <v/>
      </c>
      <c r="GQ188" t="str">
        <f t="shared" ca="1" si="760"/>
        <v/>
      </c>
      <c r="GR188" t="str">
        <f t="shared" ca="1" si="761"/>
        <v/>
      </c>
      <c r="GS188" t="str">
        <f t="shared" ca="1" si="762"/>
        <v/>
      </c>
      <c r="GT188" t="str">
        <f t="shared" ca="1" si="763"/>
        <v/>
      </c>
      <c r="GU188" t="str">
        <f t="shared" ca="1" si="764"/>
        <v/>
      </c>
      <c r="GV188" t="str">
        <f t="shared" ca="1" si="765"/>
        <v/>
      </c>
      <c r="GW188" t="str">
        <f t="shared" ca="1" si="766"/>
        <v/>
      </c>
      <c r="GX188" t="str">
        <f t="shared" ca="1" si="767"/>
        <v/>
      </c>
      <c r="GY188" t="str">
        <f t="shared" ca="1" si="768"/>
        <v/>
      </c>
      <c r="GZ188" t="str">
        <f t="shared" ca="1" si="769"/>
        <v/>
      </c>
      <c r="HA188" t="str">
        <f t="shared" ca="1" si="770"/>
        <v/>
      </c>
      <c r="HB188" t="str">
        <f t="shared" ca="1" si="771"/>
        <v/>
      </c>
      <c r="HC188" t="str">
        <f t="shared" ca="1" si="772"/>
        <v/>
      </c>
      <c r="HD188" t="str">
        <f t="shared" ca="1" si="773"/>
        <v/>
      </c>
      <c r="HE188" t="str">
        <f t="shared" ca="1" si="774"/>
        <v/>
      </c>
      <c r="HF188" t="str">
        <f t="shared" ca="1" si="775"/>
        <v/>
      </c>
      <c r="HG188" t="str">
        <f t="shared" ca="1" si="776"/>
        <v/>
      </c>
      <c r="HH188" t="str">
        <f t="shared" ca="1" si="777"/>
        <v/>
      </c>
      <c r="HI188" t="str">
        <f t="shared" ca="1" si="778"/>
        <v/>
      </c>
      <c r="HJ188" t="str">
        <f t="shared" ca="1" si="779"/>
        <v/>
      </c>
      <c r="HK188" t="str">
        <f t="shared" ca="1" si="780"/>
        <v/>
      </c>
      <c r="HL188" t="str">
        <f t="shared" ca="1" si="781"/>
        <v/>
      </c>
      <c r="HM188" t="str">
        <f t="shared" ca="1" si="782"/>
        <v/>
      </c>
      <c r="HN188" t="str">
        <f t="shared" ca="1" si="783"/>
        <v/>
      </c>
      <c r="HO188" t="str">
        <f t="shared" ca="1" si="784"/>
        <v/>
      </c>
      <c r="HP188" t="str">
        <f t="shared" ca="1" si="785"/>
        <v/>
      </c>
      <c r="HQ188" t="str">
        <f t="shared" ca="1" si="786"/>
        <v/>
      </c>
      <c r="HR188" t="str">
        <f t="shared" ca="1" si="787"/>
        <v/>
      </c>
      <c r="HS188" t="str">
        <f t="shared" ca="1" si="788"/>
        <v/>
      </c>
      <c r="HT188" t="str">
        <f t="shared" ca="1" si="789"/>
        <v/>
      </c>
      <c r="HU188" t="str">
        <f t="shared" ca="1" si="790"/>
        <v/>
      </c>
      <c r="HV188" t="str">
        <f t="shared" ca="1" si="791"/>
        <v/>
      </c>
      <c r="HW188" t="str">
        <f t="shared" ca="1" si="792"/>
        <v/>
      </c>
      <c r="HX188" t="str">
        <f t="shared" ca="1" si="793"/>
        <v/>
      </c>
      <c r="HY188" t="str">
        <f t="shared" ca="1" si="794"/>
        <v/>
      </c>
      <c r="HZ188" t="str">
        <f t="shared" ca="1" si="795"/>
        <v/>
      </c>
      <c r="IA188" t="str">
        <f t="shared" ca="1" si="796"/>
        <v/>
      </c>
      <c r="IB188" t="str">
        <f t="shared" ca="1" si="797"/>
        <v/>
      </c>
      <c r="IC188" t="str">
        <f t="shared" ca="1" si="798"/>
        <v/>
      </c>
      <c r="ID188" t="str">
        <f t="shared" ca="1" si="799"/>
        <v/>
      </c>
      <c r="IE188" t="str">
        <f t="shared" ca="1" si="800"/>
        <v/>
      </c>
      <c r="IF188" t="str">
        <f t="shared" ca="1" si="801"/>
        <v/>
      </c>
      <c r="IG188" t="str">
        <f t="shared" ca="1" si="802"/>
        <v/>
      </c>
      <c r="IH188" t="str">
        <f t="shared" ca="1" si="803"/>
        <v/>
      </c>
      <c r="II188" t="str">
        <f t="shared" ca="1" si="804"/>
        <v/>
      </c>
      <c r="IJ188" t="str">
        <f t="shared" ca="1" si="805"/>
        <v/>
      </c>
      <c r="IK188" t="str">
        <f t="shared" ca="1" si="806"/>
        <v/>
      </c>
      <c r="IL188" t="str">
        <f t="shared" ca="1" si="807"/>
        <v/>
      </c>
      <c r="IM188" t="str">
        <f t="shared" ca="1" si="808"/>
        <v/>
      </c>
      <c r="IN188" t="str">
        <f t="shared" ca="1" si="809"/>
        <v/>
      </c>
      <c r="IO188" t="str">
        <f t="shared" ca="1" si="810"/>
        <v/>
      </c>
      <c r="IP188" t="str">
        <f t="shared" ca="1" si="811"/>
        <v/>
      </c>
      <c r="IQ188" t="str">
        <f t="shared" ca="1" si="812"/>
        <v/>
      </c>
      <c r="IR188" t="str">
        <f t="shared" ca="1" si="813"/>
        <v/>
      </c>
      <c r="IS188" t="str">
        <f t="shared" ca="1" si="814"/>
        <v/>
      </c>
      <c r="IT188" t="str">
        <f t="shared" ca="1" si="815"/>
        <v/>
      </c>
      <c r="IU188" t="str">
        <f t="shared" ca="1" si="816"/>
        <v/>
      </c>
      <c r="IV188" t="str">
        <f t="shared" ca="1" si="817"/>
        <v/>
      </c>
      <c r="IW188" t="str">
        <f t="shared" ca="1" si="818"/>
        <v/>
      </c>
      <c r="IX188" t="str">
        <f t="shared" ca="1" si="819"/>
        <v/>
      </c>
      <c r="IY188" t="str">
        <f t="shared" ca="1" si="820"/>
        <v/>
      </c>
      <c r="IZ188" t="str">
        <f t="shared" ca="1" si="821"/>
        <v/>
      </c>
      <c r="JA188" t="str">
        <f t="shared" ca="1" si="822"/>
        <v/>
      </c>
      <c r="JB188" t="str">
        <f t="shared" ca="1" si="823"/>
        <v/>
      </c>
      <c r="JC188" t="str">
        <f t="shared" ca="1" si="824"/>
        <v/>
      </c>
      <c r="JD188" t="str">
        <f t="shared" ca="1" si="825"/>
        <v/>
      </c>
      <c r="JE188" t="str">
        <f t="shared" ca="1" si="826"/>
        <v/>
      </c>
      <c r="JF188" t="str">
        <f t="shared" ca="1" si="827"/>
        <v/>
      </c>
      <c r="JG188" t="str">
        <f t="shared" ca="1" si="828"/>
        <v/>
      </c>
      <c r="JH188" t="str">
        <f t="shared" ca="1" si="829"/>
        <v/>
      </c>
      <c r="JI188" t="str">
        <f t="shared" ca="1" si="830"/>
        <v/>
      </c>
      <c r="JJ188" t="str">
        <f t="shared" ca="1" si="831"/>
        <v/>
      </c>
      <c r="JK188" t="str">
        <f t="shared" ca="1" si="832"/>
        <v/>
      </c>
      <c r="JL188" t="str">
        <f t="shared" ca="1" si="833"/>
        <v/>
      </c>
      <c r="JM188" t="str">
        <f t="shared" ca="1" si="834"/>
        <v/>
      </c>
      <c r="JN188" t="str">
        <f t="shared" ca="1" si="835"/>
        <v/>
      </c>
      <c r="JO188" t="str">
        <f t="shared" ca="1" si="836"/>
        <v/>
      </c>
      <c r="JP188" t="str">
        <f t="shared" ca="1" si="837"/>
        <v/>
      </c>
      <c r="JQ188" t="str">
        <f t="shared" ca="1" si="838"/>
        <v/>
      </c>
      <c r="JR188" t="str">
        <f t="shared" ca="1" si="839"/>
        <v/>
      </c>
      <c r="JS188" t="str">
        <f t="shared" ca="1" si="840"/>
        <v/>
      </c>
      <c r="JT188" t="str">
        <f t="shared" ca="1" si="841"/>
        <v/>
      </c>
      <c r="JU188" t="str">
        <f t="shared" ca="1" si="842"/>
        <v/>
      </c>
    </row>
    <row r="189" spans="1:281" x14ac:dyDescent="0.25">
      <c r="A189">
        <f t="shared" si="843"/>
        <v>188</v>
      </c>
      <c r="B189" t="str">
        <f t="shared" ca="1" si="572"/>
        <v/>
      </c>
      <c r="C189">
        <v>8</v>
      </c>
      <c r="D189">
        <f t="shared" si="576"/>
        <v>188</v>
      </c>
      <c r="E189">
        <f t="shared" si="577"/>
        <v>13</v>
      </c>
      <c r="F189">
        <f ca="1">COUNT((AD189,AP189,BB189,BN189,BZ189,CL189,CX189,DJ189,DV189,EH189,ET189,FF189,FR189,GD189,GP189,HB189,HN189,HZ189,IL189,IX189,JJ189,JV189,KH189,KT189,LF189,LR189))</f>
        <v>0</v>
      </c>
      <c r="G189">
        <f t="shared" ca="1" si="578"/>
        <v>0</v>
      </c>
      <c r="H189">
        <f t="shared" ca="1" si="579"/>
        <v>0</v>
      </c>
      <c r="I189">
        <f t="shared" ca="1" si="573"/>
        <v>0</v>
      </c>
      <c r="J189">
        <f t="shared" ca="1" si="580"/>
        <v>0</v>
      </c>
      <c r="K189">
        <f t="shared" ca="1" si="581"/>
        <v>-1</v>
      </c>
      <c r="L189">
        <f t="shared" ca="1" si="844"/>
        <v>9</v>
      </c>
      <c r="M189">
        <f t="shared" ca="1" si="582"/>
        <v>0</v>
      </c>
      <c r="N189">
        <f t="shared" ca="1" si="845"/>
        <v>65</v>
      </c>
      <c r="O189">
        <f t="shared" ca="1" si="583"/>
        <v>-1</v>
      </c>
      <c r="P189">
        <f t="shared" ca="1" si="846"/>
        <v>9</v>
      </c>
      <c r="Q189">
        <f t="shared" ca="1" si="584"/>
        <v>0</v>
      </c>
      <c r="R189">
        <f t="shared" ca="1" si="585"/>
        <v>0</v>
      </c>
      <c r="S189">
        <f t="shared" ca="1" si="586"/>
        <v>0</v>
      </c>
      <c r="T189">
        <f t="shared" ca="1" si="587"/>
        <v>0</v>
      </c>
      <c r="U189" t="str">
        <f t="shared" ca="1" si="574"/>
        <v>999999999999</v>
      </c>
      <c r="V189">
        <f t="shared" ca="1" si="847"/>
        <v>0</v>
      </c>
      <c r="W189">
        <f t="shared" si="588"/>
        <v>188</v>
      </c>
      <c r="X189" t="e">
        <f t="shared" ca="1" si="848"/>
        <v>#N/A</v>
      </c>
      <c r="Y189">
        <f t="shared" ca="1" si="589"/>
        <v>0</v>
      </c>
      <c r="Z189" t="str">
        <f t="shared" ca="1" si="590"/>
        <v>999zz</v>
      </c>
      <c r="AA189">
        <f t="shared" ca="1" si="849"/>
        <v>350</v>
      </c>
      <c r="AB189">
        <f t="shared" si="591"/>
        <v>188</v>
      </c>
      <c r="AC189" t="e">
        <f t="shared" ca="1" si="850"/>
        <v>#N/A</v>
      </c>
      <c r="AD189" t="str">
        <f t="shared" ca="1" si="592"/>
        <v/>
      </c>
      <c r="AE189" t="str">
        <f t="shared" ca="1" si="593"/>
        <v/>
      </c>
      <c r="AF189" t="str">
        <f t="shared" ca="1" si="594"/>
        <v/>
      </c>
      <c r="AG189" t="str">
        <f t="shared" ca="1" si="595"/>
        <v/>
      </c>
      <c r="AH189" t="str">
        <f t="shared" ca="1" si="596"/>
        <v/>
      </c>
      <c r="AI189" t="str">
        <f t="shared" ca="1" si="597"/>
        <v/>
      </c>
      <c r="AJ189" t="str">
        <f t="shared" ca="1" si="598"/>
        <v/>
      </c>
      <c r="AK189" t="str">
        <f t="shared" ca="1" si="599"/>
        <v/>
      </c>
      <c r="AL189" t="str">
        <f t="shared" ca="1" si="600"/>
        <v/>
      </c>
      <c r="AM189" t="str">
        <f t="shared" ca="1" si="601"/>
        <v/>
      </c>
      <c r="AN189" t="str">
        <f t="shared" ca="1" si="602"/>
        <v/>
      </c>
      <c r="AO189" t="str">
        <f t="shared" ca="1" si="603"/>
        <v/>
      </c>
      <c r="AP189" t="str">
        <f t="shared" ca="1" si="604"/>
        <v/>
      </c>
      <c r="AQ189" t="str">
        <f t="shared" ca="1" si="605"/>
        <v/>
      </c>
      <c r="AR189" t="str">
        <f t="shared" ca="1" si="606"/>
        <v/>
      </c>
      <c r="AS189" t="str">
        <f t="shared" ca="1" si="607"/>
        <v/>
      </c>
      <c r="AT189" t="str">
        <f t="shared" ca="1" si="608"/>
        <v/>
      </c>
      <c r="AU189" t="str">
        <f t="shared" ca="1" si="609"/>
        <v/>
      </c>
      <c r="AV189" t="str">
        <f t="shared" ca="1" si="610"/>
        <v/>
      </c>
      <c r="AW189" t="str">
        <f t="shared" ca="1" si="611"/>
        <v/>
      </c>
      <c r="AX189" t="str">
        <f t="shared" ca="1" si="612"/>
        <v/>
      </c>
      <c r="AY189" t="str">
        <f t="shared" ca="1" si="613"/>
        <v/>
      </c>
      <c r="AZ189" t="str">
        <f t="shared" ca="1" si="614"/>
        <v/>
      </c>
      <c r="BA189" t="str">
        <f t="shared" ca="1" si="615"/>
        <v/>
      </c>
      <c r="BB189" t="str">
        <f t="shared" ca="1" si="616"/>
        <v/>
      </c>
      <c r="BC189" t="str">
        <f t="shared" ca="1" si="617"/>
        <v/>
      </c>
      <c r="BD189" t="str">
        <f t="shared" ca="1" si="618"/>
        <v/>
      </c>
      <c r="BE189" t="str">
        <f t="shared" ca="1" si="619"/>
        <v/>
      </c>
      <c r="BF189" t="str">
        <f t="shared" ca="1" si="620"/>
        <v/>
      </c>
      <c r="BG189" t="str">
        <f t="shared" ca="1" si="621"/>
        <v/>
      </c>
      <c r="BH189" t="str">
        <f t="shared" ca="1" si="622"/>
        <v/>
      </c>
      <c r="BI189" t="str">
        <f t="shared" ca="1" si="623"/>
        <v/>
      </c>
      <c r="BJ189" t="str">
        <f t="shared" ca="1" si="624"/>
        <v/>
      </c>
      <c r="BK189" t="str">
        <f t="shared" ca="1" si="625"/>
        <v/>
      </c>
      <c r="BL189" t="str">
        <f t="shared" ca="1" si="626"/>
        <v/>
      </c>
      <c r="BM189" t="str">
        <f t="shared" ca="1" si="627"/>
        <v/>
      </c>
      <c r="BN189" t="str">
        <f t="shared" ca="1" si="628"/>
        <v/>
      </c>
      <c r="BO189" t="str">
        <f t="shared" ca="1" si="629"/>
        <v/>
      </c>
      <c r="BP189" t="str">
        <f t="shared" ca="1" si="630"/>
        <v/>
      </c>
      <c r="BQ189" t="str">
        <f t="shared" ca="1" si="631"/>
        <v/>
      </c>
      <c r="BR189" t="str">
        <f t="shared" ca="1" si="632"/>
        <v/>
      </c>
      <c r="BS189" t="str">
        <f t="shared" ca="1" si="633"/>
        <v/>
      </c>
      <c r="BT189" t="str">
        <f t="shared" ca="1" si="634"/>
        <v/>
      </c>
      <c r="BU189" t="str">
        <f t="shared" ca="1" si="635"/>
        <v/>
      </c>
      <c r="BV189" t="str">
        <f t="shared" ca="1" si="636"/>
        <v/>
      </c>
      <c r="BW189" t="str">
        <f t="shared" ca="1" si="637"/>
        <v/>
      </c>
      <c r="BX189" t="str">
        <f t="shared" ca="1" si="638"/>
        <v/>
      </c>
      <c r="BY189" t="str">
        <f t="shared" ca="1" si="639"/>
        <v/>
      </c>
      <c r="BZ189" t="str">
        <f t="shared" ca="1" si="640"/>
        <v/>
      </c>
      <c r="CA189" t="str">
        <f t="shared" ca="1" si="641"/>
        <v/>
      </c>
      <c r="CB189" t="str">
        <f t="shared" ca="1" si="642"/>
        <v/>
      </c>
      <c r="CC189" t="str">
        <f t="shared" ca="1" si="643"/>
        <v/>
      </c>
      <c r="CD189" t="str">
        <f t="shared" ca="1" si="644"/>
        <v/>
      </c>
      <c r="CE189" t="str">
        <f t="shared" ca="1" si="645"/>
        <v/>
      </c>
      <c r="CF189" t="str">
        <f t="shared" ca="1" si="646"/>
        <v/>
      </c>
      <c r="CG189" t="str">
        <f t="shared" ca="1" si="647"/>
        <v/>
      </c>
      <c r="CH189" t="str">
        <f t="shared" ca="1" si="648"/>
        <v/>
      </c>
      <c r="CI189" t="str">
        <f t="shared" ca="1" si="649"/>
        <v/>
      </c>
      <c r="CJ189" t="str">
        <f t="shared" ca="1" si="650"/>
        <v/>
      </c>
      <c r="CK189" t="str">
        <f t="shared" ca="1" si="651"/>
        <v/>
      </c>
      <c r="CL189" t="str">
        <f t="shared" ca="1" si="652"/>
        <v/>
      </c>
      <c r="CM189" t="str">
        <f t="shared" ca="1" si="653"/>
        <v/>
      </c>
      <c r="CN189" t="str">
        <f t="shared" ca="1" si="654"/>
        <v/>
      </c>
      <c r="CO189" t="str">
        <f t="shared" ca="1" si="655"/>
        <v/>
      </c>
      <c r="CP189" t="str">
        <f t="shared" ca="1" si="656"/>
        <v/>
      </c>
      <c r="CQ189" t="str">
        <f t="shared" ca="1" si="657"/>
        <v/>
      </c>
      <c r="CR189" t="str">
        <f t="shared" ca="1" si="658"/>
        <v/>
      </c>
      <c r="CS189" t="str">
        <f t="shared" ca="1" si="659"/>
        <v/>
      </c>
      <c r="CT189" t="str">
        <f t="shared" ca="1" si="660"/>
        <v/>
      </c>
      <c r="CU189" t="str">
        <f t="shared" ca="1" si="661"/>
        <v/>
      </c>
      <c r="CV189" t="str">
        <f t="shared" ca="1" si="662"/>
        <v/>
      </c>
      <c r="CW189" t="str">
        <f t="shared" ca="1" si="663"/>
        <v/>
      </c>
      <c r="CX189" t="str">
        <f t="shared" ca="1" si="664"/>
        <v/>
      </c>
      <c r="CY189" t="str">
        <f t="shared" ca="1" si="665"/>
        <v/>
      </c>
      <c r="CZ189" t="str">
        <f t="shared" ca="1" si="666"/>
        <v/>
      </c>
      <c r="DA189" t="str">
        <f t="shared" ca="1" si="667"/>
        <v/>
      </c>
      <c r="DB189" t="str">
        <f t="shared" ca="1" si="668"/>
        <v/>
      </c>
      <c r="DC189" t="str">
        <f t="shared" ca="1" si="669"/>
        <v/>
      </c>
      <c r="DD189" t="str">
        <f t="shared" ca="1" si="670"/>
        <v/>
      </c>
      <c r="DE189" t="str">
        <f t="shared" ca="1" si="671"/>
        <v/>
      </c>
      <c r="DF189" t="str">
        <f t="shared" ca="1" si="672"/>
        <v/>
      </c>
      <c r="DG189" t="str">
        <f t="shared" ca="1" si="673"/>
        <v/>
      </c>
      <c r="DH189" t="str">
        <f t="shared" ca="1" si="674"/>
        <v/>
      </c>
      <c r="DI189" t="str">
        <f t="shared" ca="1" si="675"/>
        <v/>
      </c>
      <c r="DJ189" t="str">
        <f t="shared" ca="1" si="676"/>
        <v/>
      </c>
      <c r="DK189" t="str">
        <f t="shared" ca="1" si="677"/>
        <v/>
      </c>
      <c r="DL189" t="str">
        <f t="shared" ca="1" si="678"/>
        <v/>
      </c>
      <c r="DM189" t="str">
        <f t="shared" ca="1" si="679"/>
        <v/>
      </c>
      <c r="DN189" t="str">
        <f t="shared" ca="1" si="680"/>
        <v/>
      </c>
      <c r="DO189" t="str">
        <f t="shared" ca="1" si="681"/>
        <v/>
      </c>
      <c r="DP189" t="str">
        <f t="shared" ca="1" si="682"/>
        <v/>
      </c>
      <c r="DQ189" t="str">
        <f t="shared" ca="1" si="683"/>
        <v/>
      </c>
      <c r="DR189" t="str">
        <f t="shared" ca="1" si="684"/>
        <v/>
      </c>
      <c r="DS189" t="str">
        <f t="shared" ca="1" si="685"/>
        <v/>
      </c>
      <c r="DT189" t="str">
        <f t="shared" ca="1" si="686"/>
        <v/>
      </c>
      <c r="DU189" t="str">
        <f t="shared" ca="1" si="687"/>
        <v/>
      </c>
      <c r="DV189" t="str">
        <f t="shared" ca="1" si="575"/>
        <v/>
      </c>
      <c r="DW189" t="str">
        <f t="shared" ca="1" si="688"/>
        <v/>
      </c>
      <c r="DX189" t="str">
        <f t="shared" ca="1" si="689"/>
        <v/>
      </c>
      <c r="DY189" t="str">
        <f t="shared" ca="1" si="690"/>
        <v/>
      </c>
      <c r="DZ189" t="str">
        <f t="shared" ca="1" si="691"/>
        <v/>
      </c>
      <c r="EA189" t="str">
        <f t="shared" ca="1" si="692"/>
        <v/>
      </c>
      <c r="EB189" t="str">
        <f t="shared" ca="1" si="693"/>
        <v/>
      </c>
      <c r="EC189" t="str">
        <f t="shared" ca="1" si="694"/>
        <v/>
      </c>
      <c r="ED189" t="str">
        <f t="shared" ca="1" si="695"/>
        <v/>
      </c>
      <c r="EE189" t="str">
        <f t="shared" ca="1" si="696"/>
        <v/>
      </c>
      <c r="EF189" t="str">
        <f t="shared" ca="1" si="697"/>
        <v/>
      </c>
      <c r="EG189" t="str">
        <f t="shared" ca="1" si="698"/>
        <v/>
      </c>
      <c r="EH189" t="str">
        <f t="shared" ca="1" si="699"/>
        <v/>
      </c>
      <c r="EI189" t="str">
        <f t="shared" ca="1" si="700"/>
        <v/>
      </c>
      <c r="EJ189" t="str">
        <f t="shared" ca="1" si="701"/>
        <v/>
      </c>
      <c r="EK189" t="str">
        <f t="shared" ca="1" si="702"/>
        <v/>
      </c>
      <c r="EL189" t="str">
        <f t="shared" ca="1" si="703"/>
        <v/>
      </c>
      <c r="EM189" t="str">
        <f t="shared" ca="1" si="704"/>
        <v/>
      </c>
      <c r="EN189" t="str">
        <f t="shared" ca="1" si="705"/>
        <v/>
      </c>
      <c r="EO189" t="str">
        <f t="shared" ca="1" si="706"/>
        <v/>
      </c>
      <c r="EP189" t="str">
        <f t="shared" ca="1" si="707"/>
        <v/>
      </c>
      <c r="EQ189" t="str">
        <f t="shared" ca="1" si="708"/>
        <v/>
      </c>
      <c r="ER189" t="str">
        <f t="shared" ca="1" si="709"/>
        <v/>
      </c>
      <c r="ES189" t="str">
        <f t="shared" ca="1" si="710"/>
        <v/>
      </c>
      <c r="ET189" t="str">
        <f t="shared" ca="1" si="711"/>
        <v/>
      </c>
      <c r="EU189" t="str">
        <f t="shared" ca="1" si="712"/>
        <v/>
      </c>
      <c r="EV189" t="str">
        <f t="shared" ca="1" si="713"/>
        <v/>
      </c>
      <c r="EW189" t="str">
        <f t="shared" ca="1" si="714"/>
        <v/>
      </c>
      <c r="EX189" t="str">
        <f t="shared" ca="1" si="715"/>
        <v/>
      </c>
      <c r="EY189" t="str">
        <f t="shared" ca="1" si="716"/>
        <v/>
      </c>
      <c r="EZ189" t="str">
        <f t="shared" ca="1" si="717"/>
        <v/>
      </c>
      <c r="FA189" t="str">
        <f t="shared" ca="1" si="718"/>
        <v/>
      </c>
      <c r="FB189" t="str">
        <f t="shared" ca="1" si="719"/>
        <v/>
      </c>
      <c r="FC189" t="str">
        <f t="shared" ca="1" si="720"/>
        <v/>
      </c>
      <c r="FD189" t="str">
        <f t="shared" ca="1" si="721"/>
        <v/>
      </c>
      <c r="FE189" t="str">
        <f t="shared" ca="1" si="722"/>
        <v/>
      </c>
      <c r="FF189" t="str">
        <f t="shared" ca="1" si="723"/>
        <v/>
      </c>
      <c r="FG189" t="str">
        <f t="shared" ca="1" si="724"/>
        <v/>
      </c>
      <c r="FH189" t="str">
        <f t="shared" ca="1" si="725"/>
        <v/>
      </c>
      <c r="FI189" t="str">
        <f t="shared" ca="1" si="726"/>
        <v/>
      </c>
      <c r="FJ189" t="str">
        <f t="shared" ca="1" si="727"/>
        <v/>
      </c>
      <c r="FK189" t="str">
        <f t="shared" ca="1" si="728"/>
        <v/>
      </c>
      <c r="FL189" t="str">
        <f t="shared" ca="1" si="729"/>
        <v/>
      </c>
      <c r="FM189" t="str">
        <f t="shared" ca="1" si="730"/>
        <v/>
      </c>
      <c r="FN189" t="str">
        <f t="shared" ca="1" si="731"/>
        <v/>
      </c>
      <c r="FO189" t="str">
        <f t="shared" ca="1" si="732"/>
        <v/>
      </c>
      <c r="FP189" t="str">
        <f t="shared" ca="1" si="733"/>
        <v/>
      </c>
      <c r="FQ189" t="str">
        <f t="shared" ca="1" si="734"/>
        <v/>
      </c>
      <c r="FR189" t="str">
        <f t="shared" ca="1" si="735"/>
        <v/>
      </c>
      <c r="FS189" t="str">
        <f t="shared" ca="1" si="736"/>
        <v/>
      </c>
      <c r="FT189" t="str">
        <f t="shared" ca="1" si="737"/>
        <v/>
      </c>
      <c r="FU189" t="str">
        <f t="shared" ca="1" si="738"/>
        <v/>
      </c>
      <c r="FV189" t="str">
        <f t="shared" ca="1" si="739"/>
        <v/>
      </c>
      <c r="FW189" t="str">
        <f t="shared" ca="1" si="740"/>
        <v/>
      </c>
      <c r="FX189" t="str">
        <f t="shared" ca="1" si="741"/>
        <v/>
      </c>
      <c r="FY189" t="str">
        <f t="shared" ca="1" si="742"/>
        <v/>
      </c>
      <c r="FZ189" t="str">
        <f t="shared" ca="1" si="743"/>
        <v/>
      </c>
      <c r="GA189" t="str">
        <f t="shared" ca="1" si="744"/>
        <v/>
      </c>
      <c r="GB189" t="str">
        <f t="shared" ca="1" si="745"/>
        <v/>
      </c>
      <c r="GC189" t="str">
        <f t="shared" ca="1" si="746"/>
        <v/>
      </c>
      <c r="GD189" t="str">
        <f t="shared" ca="1" si="747"/>
        <v/>
      </c>
      <c r="GE189" t="str">
        <f t="shared" ca="1" si="748"/>
        <v/>
      </c>
      <c r="GF189" t="str">
        <f t="shared" ca="1" si="749"/>
        <v/>
      </c>
      <c r="GG189" t="str">
        <f t="shared" ca="1" si="750"/>
        <v/>
      </c>
      <c r="GH189" t="str">
        <f t="shared" ca="1" si="751"/>
        <v/>
      </c>
      <c r="GI189" t="str">
        <f t="shared" ca="1" si="752"/>
        <v/>
      </c>
      <c r="GJ189" t="str">
        <f t="shared" ca="1" si="753"/>
        <v/>
      </c>
      <c r="GK189" t="str">
        <f t="shared" ca="1" si="754"/>
        <v/>
      </c>
      <c r="GL189" t="str">
        <f t="shared" ca="1" si="755"/>
        <v/>
      </c>
      <c r="GM189" t="str">
        <f t="shared" ca="1" si="756"/>
        <v/>
      </c>
      <c r="GN189" t="str">
        <f t="shared" ca="1" si="757"/>
        <v/>
      </c>
      <c r="GO189" t="str">
        <f t="shared" ca="1" si="758"/>
        <v/>
      </c>
      <c r="GP189" t="str">
        <f t="shared" ca="1" si="759"/>
        <v/>
      </c>
      <c r="GQ189" t="str">
        <f t="shared" ca="1" si="760"/>
        <v/>
      </c>
      <c r="GR189" t="str">
        <f t="shared" ca="1" si="761"/>
        <v/>
      </c>
      <c r="GS189" t="str">
        <f t="shared" ca="1" si="762"/>
        <v/>
      </c>
      <c r="GT189" t="str">
        <f t="shared" ca="1" si="763"/>
        <v/>
      </c>
      <c r="GU189" t="str">
        <f t="shared" ca="1" si="764"/>
        <v/>
      </c>
      <c r="GV189" t="str">
        <f t="shared" ca="1" si="765"/>
        <v/>
      </c>
      <c r="GW189" t="str">
        <f t="shared" ca="1" si="766"/>
        <v/>
      </c>
      <c r="GX189" t="str">
        <f t="shared" ca="1" si="767"/>
        <v/>
      </c>
      <c r="GY189" t="str">
        <f t="shared" ca="1" si="768"/>
        <v/>
      </c>
      <c r="GZ189" t="str">
        <f t="shared" ca="1" si="769"/>
        <v/>
      </c>
      <c r="HA189" t="str">
        <f t="shared" ca="1" si="770"/>
        <v/>
      </c>
      <c r="HB189" t="str">
        <f t="shared" ca="1" si="771"/>
        <v/>
      </c>
      <c r="HC189" t="str">
        <f t="shared" ca="1" si="772"/>
        <v/>
      </c>
      <c r="HD189" t="str">
        <f t="shared" ca="1" si="773"/>
        <v/>
      </c>
      <c r="HE189" t="str">
        <f t="shared" ca="1" si="774"/>
        <v/>
      </c>
      <c r="HF189" t="str">
        <f t="shared" ca="1" si="775"/>
        <v/>
      </c>
      <c r="HG189" t="str">
        <f t="shared" ca="1" si="776"/>
        <v/>
      </c>
      <c r="HH189" t="str">
        <f t="shared" ca="1" si="777"/>
        <v/>
      </c>
      <c r="HI189" t="str">
        <f t="shared" ca="1" si="778"/>
        <v/>
      </c>
      <c r="HJ189" t="str">
        <f t="shared" ca="1" si="779"/>
        <v/>
      </c>
      <c r="HK189" t="str">
        <f t="shared" ca="1" si="780"/>
        <v/>
      </c>
      <c r="HL189" t="str">
        <f t="shared" ca="1" si="781"/>
        <v/>
      </c>
      <c r="HM189" t="str">
        <f t="shared" ca="1" si="782"/>
        <v/>
      </c>
      <c r="HN189" t="str">
        <f t="shared" ca="1" si="783"/>
        <v/>
      </c>
      <c r="HO189" t="str">
        <f t="shared" ca="1" si="784"/>
        <v/>
      </c>
      <c r="HP189" t="str">
        <f t="shared" ca="1" si="785"/>
        <v/>
      </c>
      <c r="HQ189" t="str">
        <f t="shared" ca="1" si="786"/>
        <v/>
      </c>
      <c r="HR189" t="str">
        <f t="shared" ca="1" si="787"/>
        <v/>
      </c>
      <c r="HS189" t="str">
        <f t="shared" ca="1" si="788"/>
        <v/>
      </c>
      <c r="HT189" t="str">
        <f t="shared" ca="1" si="789"/>
        <v/>
      </c>
      <c r="HU189" t="str">
        <f t="shared" ca="1" si="790"/>
        <v/>
      </c>
      <c r="HV189" t="str">
        <f t="shared" ca="1" si="791"/>
        <v/>
      </c>
      <c r="HW189" t="str">
        <f t="shared" ca="1" si="792"/>
        <v/>
      </c>
      <c r="HX189" t="str">
        <f t="shared" ca="1" si="793"/>
        <v/>
      </c>
      <c r="HY189" t="str">
        <f t="shared" ca="1" si="794"/>
        <v/>
      </c>
      <c r="HZ189" t="str">
        <f t="shared" ca="1" si="795"/>
        <v/>
      </c>
      <c r="IA189" t="str">
        <f t="shared" ca="1" si="796"/>
        <v/>
      </c>
      <c r="IB189" t="str">
        <f t="shared" ca="1" si="797"/>
        <v/>
      </c>
      <c r="IC189" t="str">
        <f t="shared" ca="1" si="798"/>
        <v/>
      </c>
      <c r="ID189" t="str">
        <f t="shared" ca="1" si="799"/>
        <v/>
      </c>
      <c r="IE189" t="str">
        <f t="shared" ca="1" si="800"/>
        <v/>
      </c>
      <c r="IF189" t="str">
        <f t="shared" ca="1" si="801"/>
        <v/>
      </c>
      <c r="IG189" t="str">
        <f t="shared" ca="1" si="802"/>
        <v/>
      </c>
      <c r="IH189" t="str">
        <f t="shared" ca="1" si="803"/>
        <v/>
      </c>
      <c r="II189" t="str">
        <f t="shared" ca="1" si="804"/>
        <v/>
      </c>
      <c r="IJ189" t="str">
        <f t="shared" ca="1" si="805"/>
        <v/>
      </c>
      <c r="IK189" t="str">
        <f t="shared" ca="1" si="806"/>
        <v/>
      </c>
      <c r="IL189" t="str">
        <f t="shared" ca="1" si="807"/>
        <v/>
      </c>
      <c r="IM189" t="str">
        <f t="shared" ca="1" si="808"/>
        <v/>
      </c>
      <c r="IN189" t="str">
        <f t="shared" ca="1" si="809"/>
        <v/>
      </c>
      <c r="IO189" t="str">
        <f t="shared" ca="1" si="810"/>
        <v/>
      </c>
      <c r="IP189" t="str">
        <f t="shared" ca="1" si="811"/>
        <v/>
      </c>
      <c r="IQ189" t="str">
        <f t="shared" ca="1" si="812"/>
        <v/>
      </c>
      <c r="IR189" t="str">
        <f t="shared" ca="1" si="813"/>
        <v/>
      </c>
      <c r="IS189" t="str">
        <f t="shared" ca="1" si="814"/>
        <v/>
      </c>
      <c r="IT189" t="str">
        <f t="shared" ca="1" si="815"/>
        <v/>
      </c>
      <c r="IU189" t="str">
        <f t="shared" ca="1" si="816"/>
        <v/>
      </c>
      <c r="IV189" t="str">
        <f t="shared" ca="1" si="817"/>
        <v/>
      </c>
      <c r="IW189" t="str">
        <f t="shared" ca="1" si="818"/>
        <v/>
      </c>
      <c r="IX189" t="str">
        <f t="shared" ca="1" si="819"/>
        <v/>
      </c>
      <c r="IY189" t="str">
        <f t="shared" ca="1" si="820"/>
        <v/>
      </c>
      <c r="IZ189" t="str">
        <f t="shared" ca="1" si="821"/>
        <v/>
      </c>
      <c r="JA189" t="str">
        <f t="shared" ca="1" si="822"/>
        <v/>
      </c>
      <c r="JB189" t="str">
        <f t="shared" ca="1" si="823"/>
        <v/>
      </c>
      <c r="JC189" t="str">
        <f t="shared" ca="1" si="824"/>
        <v/>
      </c>
      <c r="JD189" t="str">
        <f t="shared" ca="1" si="825"/>
        <v/>
      </c>
      <c r="JE189" t="str">
        <f t="shared" ca="1" si="826"/>
        <v/>
      </c>
      <c r="JF189" t="str">
        <f t="shared" ca="1" si="827"/>
        <v/>
      </c>
      <c r="JG189" t="str">
        <f t="shared" ca="1" si="828"/>
        <v/>
      </c>
      <c r="JH189" t="str">
        <f t="shared" ca="1" si="829"/>
        <v/>
      </c>
      <c r="JI189" t="str">
        <f t="shared" ca="1" si="830"/>
        <v/>
      </c>
      <c r="JJ189" t="str">
        <f t="shared" ca="1" si="831"/>
        <v/>
      </c>
      <c r="JK189" t="str">
        <f t="shared" ca="1" si="832"/>
        <v/>
      </c>
      <c r="JL189" t="str">
        <f t="shared" ca="1" si="833"/>
        <v/>
      </c>
      <c r="JM189" t="str">
        <f t="shared" ca="1" si="834"/>
        <v/>
      </c>
      <c r="JN189" t="str">
        <f t="shared" ca="1" si="835"/>
        <v/>
      </c>
      <c r="JO189" t="str">
        <f t="shared" ca="1" si="836"/>
        <v/>
      </c>
      <c r="JP189" t="str">
        <f t="shared" ca="1" si="837"/>
        <v/>
      </c>
      <c r="JQ189" t="str">
        <f t="shared" ca="1" si="838"/>
        <v/>
      </c>
      <c r="JR189" t="str">
        <f t="shared" ca="1" si="839"/>
        <v/>
      </c>
      <c r="JS189" t="str">
        <f t="shared" ca="1" si="840"/>
        <v/>
      </c>
      <c r="JT189" t="str">
        <f t="shared" ca="1" si="841"/>
        <v/>
      </c>
      <c r="JU189" t="str">
        <f t="shared" ca="1" si="842"/>
        <v/>
      </c>
    </row>
    <row r="190" spans="1:281" x14ac:dyDescent="0.25">
      <c r="A190">
        <f t="shared" si="843"/>
        <v>189</v>
      </c>
      <c r="B190" t="str">
        <f t="shared" ca="1" si="572"/>
        <v/>
      </c>
      <c r="C190">
        <v>8</v>
      </c>
      <c r="D190">
        <f t="shared" si="576"/>
        <v>189</v>
      </c>
      <c r="E190">
        <f t="shared" si="577"/>
        <v>14</v>
      </c>
      <c r="F190">
        <f ca="1">COUNT((AD190,AP190,BB190,BN190,BZ190,CL190,CX190,DJ190,DV190,EH190,ET190,FF190,FR190,GD190,GP190,HB190,HN190,HZ190,IL190,IX190,JJ190,JV190,KH190,KT190,LF190,LR190))</f>
        <v>0</v>
      </c>
      <c r="G190">
        <f t="shared" ca="1" si="578"/>
        <v>0</v>
      </c>
      <c r="H190">
        <f t="shared" ca="1" si="579"/>
        <v>0</v>
      </c>
      <c r="I190">
        <f t="shared" ca="1" si="573"/>
        <v>0</v>
      </c>
      <c r="J190">
        <f t="shared" ca="1" si="580"/>
        <v>0</v>
      </c>
      <c r="K190">
        <f t="shared" ca="1" si="581"/>
        <v>-1</v>
      </c>
      <c r="L190">
        <f t="shared" ca="1" si="844"/>
        <v>9</v>
      </c>
      <c r="M190">
        <f t="shared" ca="1" si="582"/>
        <v>0</v>
      </c>
      <c r="N190">
        <f t="shared" ca="1" si="845"/>
        <v>65</v>
      </c>
      <c r="O190">
        <f t="shared" ca="1" si="583"/>
        <v>-1</v>
      </c>
      <c r="P190">
        <f t="shared" ca="1" si="846"/>
        <v>9</v>
      </c>
      <c r="Q190">
        <f t="shared" ca="1" si="584"/>
        <v>0</v>
      </c>
      <c r="R190">
        <f t="shared" ca="1" si="585"/>
        <v>0</v>
      </c>
      <c r="S190">
        <f t="shared" ca="1" si="586"/>
        <v>0</v>
      </c>
      <c r="T190">
        <f t="shared" ca="1" si="587"/>
        <v>0</v>
      </c>
      <c r="U190" t="str">
        <f t="shared" ca="1" si="574"/>
        <v>999999999999</v>
      </c>
      <c r="V190">
        <f t="shared" ca="1" si="847"/>
        <v>0</v>
      </c>
      <c r="W190">
        <f t="shared" si="588"/>
        <v>189</v>
      </c>
      <c r="X190" t="e">
        <f t="shared" ca="1" si="848"/>
        <v>#N/A</v>
      </c>
      <c r="Y190">
        <f t="shared" ca="1" si="589"/>
        <v>0</v>
      </c>
      <c r="Z190" t="str">
        <f t="shared" ca="1" si="590"/>
        <v>999zz</v>
      </c>
      <c r="AA190">
        <f t="shared" ca="1" si="849"/>
        <v>350</v>
      </c>
      <c r="AB190">
        <f t="shared" si="591"/>
        <v>189</v>
      </c>
      <c r="AC190" t="e">
        <f t="shared" ca="1" si="850"/>
        <v>#N/A</v>
      </c>
      <c r="AD190" t="str">
        <f t="shared" ca="1" si="592"/>
        <v/>
      </c>
      <c r="AE190" t="str">
        <f t="shared" ca="1" si="593"/>
        <v/>
      </c>
      <c r="AF190" t="str">
        <f t="shared" ca="1" si="594"/>
        <v/>
      </c>
      <c r="AG190" t="str">
        <f t="shared" ca="1" si="595"/>
        <v/>
      </c>
      <c r="AH190" t="str">
        <f t="shared" ca="1" si="596"/>
        <v/>
      </c>
      <c r="AI190" t="str">
        <f t="shared" ca="1" si="597"/>
        <v/>
      </c>
      <c r="AJ190" t="str">
        <f t="shared" ca="1" si="598"/>
        <v/>
      </c>
      <c r="AK190" t="str">
        <f t="shared" ca="1" si="599"/>
        <v/>
      </c>
      <c r="AL190" t="str">
        <f t="shared" ca="1" si="600"/>
        <v/>
      </c>
      <c r="AM190" t="str">
        <f t="shared" ca="1" si="601"/>
        <v/>
      </c>
      <c r="AN190" t="str">
        <f t="shared" ca="1" si="602"/>
        <v/>
      </c>
      <c r="AO190" t="str">
        <f t="shared" ca="1" si="603"/>
        <v/>
      </c>
      <c r="AP190" t="str">
        <f t="shared" ca="1" si="604"/>
        <v/>
      </c>
      <c r="AQ190" t="str">
        <f t="shared" ca="1" si="605"/>
        <v/>
      </c>
      <c r="AR190" t="str">
        <f t="shared" ca="1" si="606"/>
        <v/>
      </c>
      <c r="AS190" t="str">
        <f t="shared" ca="1" si="607"/>
        <v/>
      </c>
      <c r="AT190" t="str">
        <f t="shared" ca="1" si="608"/>
        <v/>
      </c>
      <c r="AU190" t="str">
        <f t="shared" ca="1" si="609"/>
        <v/>
      </c>
      <c r="AV190" t="str">
        <f t="shared" ca="1" si="610"/>
        <v/>
      </c>
      <c r="AW190" t="str">
        <f t="shared" ca="1" si="611"/>
        <v/>
      </c>
      <c r="AX190" t="str">
        <f t="shared" ca="1" si="612"/>
        <v/>
      </c>
      <c r="AY190" t="str">
        <f t="shared" ca="1" si="613"/>
        <v/>
      </c>
      <c r="AZ190" t="str">
        <f t="shared" ca="1" si="614"/>
        <v/>
      </c>
      <c r="BA190" t="str">
        <f t="shared" ca="1" si="615"/>
        <v/>
      </c>
      <c r="BB190" t="str">
        <f t="shared" ca="1" si="616"/>
        <v/>
      </c>
      <c r="BC190" t="str">
        <f t="shared" ca="1" si="617"/>
        <v/>
      </c>
      <c r="BD190" t="str">
        <f t="shared" ca="1" si="618"/>
        <v/>
      </c>
      <c r="BE190" t="str">
        <f t="shared" ca="1" si="619"/>
        <v/>
      </c>
      <c r="BF190" t="str">
        <f t="shared" ca="1" si="620"/>
        <v/>
      </c>
      <c r="BG190" t="str">
        <f t="shared" ca="1" si="621"/>
        <v/>
      </c>
      <c r="BH190" t="str">
        <f t="shared" ca="1" si="622"/>
        <v/>
      </c>
      <c r="BI190" t="str">
        <f t="shared" ca="1" si="623"/>
        <v/>
      </c>
      <c r="BJ190" t="str">
        <f t="shared" ca="1" si="624"/>
        <v/>
      </c>
      <c r="BK190" t="str">
        <f t="shared" ca="1" si="625"/>
        <v/>
      </c>
      <c r="BL190" t="str">
        <f t="shared" ca="1" si="626"/>
        <v/>
      </c>
      <c r="BM190" t="str">
        <f t="shared" ca="1" si="627"/>
        <v/>
      </c>
      <c r="BN190" t="str">
        <f t="shared" ca="1" si="628"/>
        <v/>
      </c>
      <c r="BO190" t="str">
        <f t="shared" ca="1" si="629"/>
        <v/>
      </c>
      <c r="BP190" t="str">
        <f t="shared" ca="1" si="630"/>
        <v/>
      </c>
      <c r="BQ190" t="str">
        <f t="shared" ca="1" si="631"/>
        <v/>
      </c>
      <c r="BR190" t="str">
        <f t="shared" ca="1" si="632"/>
        <v/>
      </c>
      <c r="BS190" t="str">
        <f t="shared" ca="1" si="633"/>
        <v/>
      </c>
      <c r="BT190" t="str">
        <f t="shared" ca="1" si="634"/>
        <v/>
      </c>
      <c r="BU190" t="str">
        <f t="shared" ca="1" si="635"/>
        <v/>
      </c>
      <c r="BV190" t="str">
        <f t="shared" ca="1" si="636"/>
        <v/>
      </c>
      <c r="BW190" t="str">
        <f t="shared" ca="1" si="637"/>
        <v/>
      </c>
      <c r="BX190" t="str">
        <f t="shared" ca="1" si="638"/>
        <v/>
      </c>
      <c r="BY190" t="str">
        <f t="shared" ca="1" si="639"/>
        <v/>
      </c>
      <c r="BZ190" t="str">
        <f t="shared" ca="1" si="640"/>
        <v/>
      </c>
      <c r="CA190" t="str">
        <f t="shared" ca="1" si="641"/>
        <v/>
      </c>
      <c r="CB190" t="str">
        <f t="shared" ca="1" si="642"/>
        <v/>
      </c>
      <c r="CC190" t="str">
        <f t="shared" ca="1" si="643"/>
        <v/>
      </c>
      <c r="CD190" t="str">
        <f t="shared" ca="1" si="644"/>
        <v/>
      </c>
      <c r="CE190" t="str">
        <f t="shared" ca="1" si="645"/>
        <v/>
      </c>
      <c r="CF190" t="str">
        <f t="shared" ca="1" si="646"/>
        <v/>
      </c>
      <c r="CG190" t="str">
        <f t="shared" ca="1" si="647"/>
        <v/>
      </c>
      <c r="CH190" t="str">
        <f t="shared" ca="1" si="648"/>
        <v/>
      </c>
      <c r="CI190" t="str">
        <f t="shared" ca="1" si="649"/>
        <v/>
      </c>
      <c r="CJ190" t="str">
        <f t="shared" ca="1" si="650"/>
        <v/>
      </c>
      <c r="CK190" t="str">
        <f t="shared" ca="1" si="651"/>
        <v/>
      </c>
      <c r="CL190" t="str">
        <f t="shared" ca="1" si="652"/>
        <v/>
      </c>
      <c r="CM190" t="str">
        <f t="shared" ca="1" si="653"/>
        <v/>
      </c>
      <c r="CN190" t="str">
        <f t="shared" ca="1" si="654"/>
        <v/>
      </c>
      <c r="CO190" t="str">
        <f t="shared" ca="1" si="655"/>
        <v/>
      </c>
      <c r="CP190" t="str">
        <f t="shared" ca="1" si="656"/>
        <v/>
      </c>
      <c r="CQ190" t="str">
        <f t="shared" ca="1" si="657"/>
        <v/>
      </c>
      <c r="CR190" t="str">
        <f t="shared" ca="1" si="658"/>
        <v/>
      </c>
      <c r="CS190" t="str">
        <f t="shared" ca="1" si="659"/>
        <v/>
      </c>
      <c r="CT190" t="str">
        <f t="shared" ca="1" si="660"/>
        <v/>
      </c>
      <c r="CU190" t="str">
        <f t="shared" ca="1" si="661"/>
        <v/>
      </c>
      <c r="CV190" t="str">
        <f t="shared" ca="1" si="662"/>
        <v/>
      </c>
      <c r="CW190" t="str">
        <f t="shared" ca="1" si="663"/>
        <v/>
      </c>
      <c r="CX190" t="str">
        <f t="shared" ca="1" si="664"/>
        <v/>
      </c>
      <c r="CY190" t="str">
        <f t="shared" ca="1" si="665"/>
        <v/>
      </c>
      <c r="CZ190" t="str">
        <f t="shared" ca="1" si="666"/>
        <v/>
      </c>
      <c r="DA190" t="str">
        <f t="shared" ca="1" si="667"/>
        <v/>
      </c>
      <c r="DB190" t="str">
        <f t="shared" ca="1" si="668"/>
        <v/>
      </c>
      <c r="DC190" t="str">
        <f t="shared" ca="1" si="669"/>
        <v/>
      </c>
      <c r="DD190" t="str">
        <f t="shared" ca="1" si="670"/>
        <v/>
      </c>
      <c r="DE190" t="str">
        <f t="shared" ca="1" si="671"/>
        <v/>
      </c>
      <c r="DF190" t="str">
        <f t="shared" ca="1" si="672"/>
        <v/>
      </c>
      <c r="DG190" t="str">
        <f t="shared" ca="1" si="673"/>
        <v/>
      </c>
      <c r="DH190" t="str">
        <f t="shared" ca="1" si="674"/>
        <v/>
      </c>
      <c r="DI190" t="str">
        <f t="shared" ca="1" si="675"/>
        <v/>
      </c>
      <c r="DJ190" t="str">
        <f t="shared" ca="1" si="676"/>
        <v/>
      </c>
      <c r="DK190" t="str">
        <f t="shared" ca="1" si="677"/>
        <v/>
      </c>
      <c r="DL190" t="str">
        <f t="shared" ca="1" si="678"/>
        <v/>
      </c>
      <c r="DM190" t="str">
        <f t="shared" ca="1" si="679"/>
        <v/>
      </c>
      <c r="DN190" t="str">
        <f t="shared" ca="1" si="680"/>
        <v/>
      </c>
      <c r="DO190" t="str">
        <f t="shared" ca="1" si="681"/>
        <v/>
      </c>
      <c r="DP190" t="str">
        <f t="shared" ca="1" si="682"/>
        <v/>
      </c>
      <c r="DQ190" t="str">
        <f t="shared" ca="1" si="683"/>
        <v/>
      </c>
      <c r="DR190" t="str">
        <f t="shared" ca="1" si="684"/>
        <v/>
      </c>
      <c r="DS190" t="str">
        <f t="shared" ca="1" si="685"/>
        <v/>
      </c>
      <c r="DT190" t="str">
        <f t="shared" ca="1" si="686"/>
        <v/>
      </c>
      <c r="DU190" t="str">
        <f t="shared" ca="1" si="687"/>
        <v/>
      </c>
      <c r="DV190" t="str">
        <f t="shared" ca="1" si="575"/>
        <v/>
      </c>
      <c r="DW190" t="str">
        <f t="shared" ca="1" si="688"/>
        <v/>
      </c>
      <c r="DX190" t="str">
        <f t="shared" ca="1" si="689"/>
        <v/>
      </c>
      <c r="DY190" t="str">
        <f t="shared" ca="1" si="690"/>
        <v/>
      </c>
      <c r="DZ190" t="str">
        <f t="shared" ca="1" si="691"/>
        <v/>
      </c>
      <c r="EA190" t="str">
        <f t="shared" ca="1" si="692"/>
        <v/>
      </c>
      <c r="EB190" t="str">
        <f t="shared" ca="1" si="693"/>
        <v/>
      </c>
      <c r="EC190" t="str">
        <f t="shared" ca="1" si="694"/>
        <v/>
      </c>
      <c r="ED190" t="str">
        <f t="shared" ca="1" si="695"/>
        <v/>
      </c>
      <c r="EE190" t="str">
        <f t="shared" ca="1" si="696"/>
        <v/>
      </c>
      <c r="EF190" t="str">
        <f t="shared" ca="1" si="697"/>
        <v/>
      </c>
      <c r="EG190" t="str">
        <f t="shared" ca="1" si="698"/>
        <v/>
      </c>
      <c r="EH190" t="str">
        <f t="shared" ca="1" si="699"/>
        <v/>
      </c>
      <c r="EI190" t="str">
        <f t="shared" ca="1" si="700"/>
        <v/>
      </c>
      <c r="EJ190" t="str">
        <f t="shared" ca="1" si="701"/>
        <v/>
      </c>
      <c r="EK190" t="str">
        <f t="shared" ca="1" si="702"/>
        <v/>
      </c>
      <c r="EL190" t="str">
        <f t="shared" ca="1" si="703"/>
        <v/>
      </c>
      <c r="EM190" t="str">
        <f t="shared" ca="1" si="704"/>
        <v/>
      </c>
      <c r="EN190" t="str">
        <f t="shared" ca="1" si="705"/>
        <v/>
      </c>
      <c r="EO190" t="str">
        <f t="shared" ca="1" si="706"/>
        <v/>
      </c>
      <c r="EP190" t="str">
        <f t="shared" ca="1" si="707"/>
        <v/>
      </c>
      <c r="EQ190" t="str">
        <f t="shared" ca="1" si="708"/>
        <v/>
      </c>
      <c r="ER190" t="str">
        <f t="shared" ca="1" si="709"/>
        <v/>
      </c>
      <c r="ES190" t="str">
        <f t="shared" ca="1" si="710"/>
        <v/>
      </c>
      <c r="ET190" t="str">
        <f t="shared" ca="1" si="711"/>
        <v/>
      </c>
      <c r="EU190" t="str">
        <f t="shared" ca="1" si="712"/>
        <v/>
      </c>
      <c r="EV190" t="str">
        <f t="shared" ca="1" si="713"/>
        <v/>
      </c>
      <c r="EW190" t="str">
        <f t="shared" ca="1" si="714"/>
        <v/>
      </c>
      <c r="EX190" t="str">
        <f t="shared" ca="1" si="715"/>
        <v/>
      </c>
      <c r="EY190" t="str">
        <f t="shared" ca="1" si="716"/>
        <v/>
      </c>
      <c r="EZ190" t="str">
        <f t="shared" ca="1" si="717"/>
        <v/>
      </c>
      <c r="FA190" t="str">
        <f t="shared" ca="1" si="718"/>
        <v/>
      </c>
      <c r="FB190" t="str">
        <f t="shared" ca="1" si="719"/>
        <v/>
      </c>
      <c r="FC190" t="str">
        <f t="shared" ca="1" si="720"/>
        <v/>
      </c>
      <c r="FD190" t="str">
        <f t="shared" ca="1" si="721"/>
        <v/>
      </c>
      <c r="FE190" t="str">
        <f t="shared" ca="1" si="722"/>
        <v/>
      </c>
      <c r="FF190" t="str">
        <f t="shared" ca="1" si="723"/>
        <v/>
      </c>
      <c r="FG190" t="str">
        <f t="shared" ca="1" si="724"/>
        <v/>
      </c>
      <c r="FH190" t="str">
        <f t="shared" ca="1" si="725"/>
        <v/>
      </c>
      <c r="FI190" t="str">
        <f t="shared" ca="1" si="726"/>
        <v/>
      </c>
      <c r="FJ190" t="str">
        <f t="shared" ca="1" si="727"/>
        <v/>
      </c>
      <c r="FK190" t="str">
        <f t="shared" ca="1" si="728"/>
        <v/>
      </c>
      <c r="FL190" t="str">
        <f t="shared" ca="1" si="729"/>
        <v/>
      </c>
      <c r="FM190" t="str">
        <f t="shared" ca="1" si="730"/>
        <v/>
      </c>
      <c r="FN190" t="str">
        <f t="shared" ca="1" si="731"/>
        <v/>
      </c>
      <c r="FO190" t="str">
        <f t="shared" ca="1" si="732"/>
        <v/>
      </c>
      <c r="FP190" t="str">
        <f t="shared" ca="1" si="733"/>
        <v/>
      </c>
      <c r="FQ190" t="str">
        <f t="shared" ca="1" si="734"/>
        <v/>
      </c>
      <c r="FR190" t="str">
        <f t="shared" ca="1" si="735"/>
        <v/>
      </c>
      <c r="FS190" t="str">
        <f t="shared" ca="1" si="736"/>
        <v/>
      </c>
      <c r="FT190" t="str">
        <f t="shared" ca="1" si="737"/>
        <v/>
      </c>
      <c r="FU190" t="str">
        <f t="shared" ca="1" si="738"/>
        <v/>
      </c>
      <c r="FV190" t="str">
        <f t="shared" ca="1" si="739"/>
        <v/>
      </c>
      <c r="FW190" t="str">
        <f t="shared" ca="1" si="740"/>
        <v/>
      </c>
      <c r="FX190" t="str">
        <f t="shared" ca="1" si="741"/>
        <v/>
      </c>
      <c r="FY190" t="str">
        <f t="shared" ca="1" si="742"/>
        <v/>
      </c>
      <c r="FZ190" t="str">
        <f t="shared" ca="1" si="743"/>
        <v/>
      </c>
      <c r="GA190" t="str">
        <f t="shared" ca="1" si="744"/>
        <v/>
      </c>
      <c r="GB190" t="str">
        <f t="shared" ca="1" si="745"/>
        <v/>
      </c>
      <c r="GC190" t="str">
        <f t="shared" ca="1" si="746"/>
        <v/>
      </c>
      <c r="GD190" t="str">
        <f t="shared" ca="1" si="747"/>
        <v/>
      </c>
      <c r="GE190" t="str">
        <f t="shared" ca="1" si="748"/>
        <v/>
      </c>
      <c r="GF190" t="str">
        <f t="shared" ca="1" si="749"/>
        <v/>
      </c>
      <c r="GG190" t="str">
        <f t="shared" ca="1" si="750"/>
        <v/>
      </c>
      <c r="GH190" t="str">
        <f t="shared" ca="1" si="751"/>
        <v/>
      </c>
      <c r="GI190" t="str">
        <f t="shared" ca="1" si="752"/>
        <v/>
      </c>
      <c r="GJ190" t="str">
        <f t="shared" ca="1" si="753"/>
        <v/>
      </c>
      <c r="GK190" t="str">
        <f t="shared" ca="1" si="754"/>
        <v/>
      </c>
      <c r="GL190" t="str">
        <f t="shared" ca="1" si="755"/>
        <v/>
      </c>
      <c r="GM190" t="str">
        <f t="shared" ca="1" si="756"/>
        <v/>
      </c>
      <c r="GN190" t="str">
        <f t="shared" ca="1" si="757"/>
        <v/>
      </c>
      <c r="GO190" t="str">
        <f t="shared" ca="1" si="758"/>
        <v/>
      </c>
      <c r="GP190" t="str">
        <f t="shared" ca="1" si="759"/>
        <v/>
      </c>
      <c r="GQ190" t="str">
        <f t="shared" ca="1" si="760"/>
        <v/>
      </c>
      <c r="GR190" t="str">
        <f t="shared" ca="1" si="761"/>
        <v/>
      </c>
      <c r="GS190" t="str">
        <f t="shared" ca="1" si="762"/>
        <v/>
      </c>
      <c r="GT190" t="str">
        <f t="shared" ca="1" si="763"/>
        <v/>
      </c>
      <c r="GU190" t="str">
        <f t="shared" ca="1" si="764"/>
        <v/>
      </c>
      <c r="GV190" t="str">
        <f t="shared" ca="1" si="765"/>
        <v/>
      </c>
      <c r="GW190" t="str">
        <f t="shared" ca="1" si="766"/>
        <v/>
      </c>
      <c r="GX190" t="str">
        <f t="shared" ca="1" si="767"/>
        <v/>
      </c>
      <c r="GY190" t="str">
        <f t="shared" ca="1" si="768"/>
        <v/>
      </c>
      <c r="GZ190" t="str">
        <f t="shared" ca="1" si="769"/>
        <v/>
      </c>
      <c r="HA190" t="str">
        <f t="shared" ca="1" si="770"/>
        <v/>
      </c>
      <c r="HB190" t="str">
        <f t="shared" ca="1" si="771"/>
        <v/>
      </c>
      <c r="HC190" t="str">
        <f t="shared" ca="1" si="772"/>
        <v/>
      </c>
      <c r="HD190" t="str">
        <f t="shared" ca="1" si="773"/>
        <v/>
      </c>
      <c r="HE190" t="str">
        <f t="shared" ca="1" si="774"/>
        <v/>
      </c>
      <c r="HF190" t="str">
        <f t="shared" ca="1" si="775"/>
        <v/>
      </c>
      <c r="HG190" t="str">
        <f t="shared" ca="1" si="776"/>
        <v/>
      </c>
      <c r="HH190" t="str">
        <f t="shared" ca="1" si="777"/>
        <v/>
      </c>
      <c r="HI190" t="str">
        <f t="shared" ca="1" si="778"/>
        <v/>
      </c>
      <c r="HJ190" t="str">
        <f t="shared" ca="1" si="779"/>
        <v/>
      </c>
      <c r="HK190" t="str">
        <f t="shared" ca="1" si="780"/>
        <v/>
      </c>
      <c r="HL190" t="str">
        <f t="shared" ca="1" si="781"/>
        <v/>
      </c>
      <c r="HM190" t="str">
        <f t="shared" ca="1" si="782"/>
        <v/>
      </c>
      <c r="HN190" t="str">
        <f t="shared" ca="1" si="783"/>
        <v/>
      </c>
      <c r="HO190" t="str">
        <f t="shared" ca="1" si="784"/>
        <v/>
      </c>
      <c r="HP190" t="str">
        <f t="shared" ca="1" si="785"/>
        <v/>
      </c>
      <c r="HQ190" t="str">
        <f t="shared" ca="1" si="786"/>
        <v/>
      </c>
      <c r="HR190" t="str">
        <f t="shared" ca="1" si="787"/>
        <v/>
      </c>
      <c r="HS190" t="str">
        <f t="shared" ca="1" si="788"/>
        <v/>
      </c>
      <c r="HT190" t="str">
        <f t="shared" ca="1" si="789"/>
        <v/>
      </c>
      <c r="HU190" t="str">
        <f t="shared" ca="1" si="790"/>
        <v/>
      </c>
      <c r="HV190" t="str">
        <f t="shared" ca="1" si="791"/>
        <v/>
      </c>
      <c r="HW190" t="str">
        <f t="shared" ca="1" si="792"/>
        <v/>
      </c>
      <c r="HX190" t="str">
        <f t="shared" ca="1" si="793"/>
        <v/>
      </c>
      <c r="HY190" t="str">
        <f t="shared" ca="1" si="794"/>
        <v/>
      </c>
      <c r="HZ190" t="str">
        <f t="shared" ca="1" si="795"/>
        <v/>
      </c>
      <c r="IA190" t="str">
        <f t="shared" ca="1" si="796"/>
        <v/>
      </c>
      <c r="IB190" t="str">
        <f t="shared" ca="1" si="797"/>
        <v/>
      </c>
      <c r="IC190" t="str">
        <f t="shared" ca="1" si="798"/>
        <v/>
      </c>
      <c r="ID190" t="str">
        <f t="shared" ca="1" si="799"/>
        <v/>
      </c>
      <c r="IE190" t="str">
        <f t="shared" ca="1" si="800"/>
        <v/>
      </c>
      <c r="IF190" t="str">
        <f t="shared" ca="1" si="801"/>
        <v/>
      </c>
      <c r="IG190" t="str">
        <f t="shared" ca="1" si="802"/>
        <v/>
      </c>
      <c r="IH190" t="str">
        <f t="shared" ca="1" si="803"/>
        <v/>
      </c>
      <c r="II190" t="str">
        <f t="shared" ca="1" si="804"/>
        <v/>
      </c>
      <c r="IJ190" t="str">
        <f t="shared" ca="1" si="805"/>
        <v/>
      </c>
      <c r="IK190" t="str">
        <f t="shared" ca="1" si="806"/>
        <v/>
      </c>
      <c r="IL190" t="str">
        <f t="shared" ca="1" si="807"/>
        <v/>
      </c>
      <c r="IM190" t="str">
        <f t="shared" ca="1" si="808"/>
        <v/>
      </c>
      <c r="IN190" t="str">
        <f t="shared" ca="1" si="809"/>
        <v/>
      </c>
      <c r="IO190" t="str">
        <f t="shared" ca="1" si="810"/>
        <v/>
      </c>
      <c r="IP190" t="str">
        <f t="shared" ca="1" si="811"/>
        <v/>
      </c>
      <c r="IQ190" t="str">
        <f t="shared" ca="1" si="812"/>
        <v/>
      </c>
      <c r="IR190" t="str">
        <f t="shared" ca="1" si="813"/>
        <v/>
      </c>
      <c r="IS190" t="str">
        <f t="shared" ca="1" si="814"/>
        <v/>
      </c>
      <c r="IT190" t="str">
        <f t="shared" ca="1" si="815"/>
        <v/>
      </c>
      <c r="IU190" t="str">
        <f t="shared" ca="1" si="816"/>
        <v/>
      </c>
      <c r="IV190" t="str">
        <f t="shared" ca="1" si="817"/>
        <v/>
      </c>
      <c r="IW190" t="str">
        <f t="shared" ca="1" si="818"/>
        <v/>
      </c>
      <c r="IX190" t="str">
        <f t="shared" ca="1" si="819"/>
        <v/>
      </c>
      <c r="IY190" t="str">
        <f t="shared" ca="1" si="820"/>
        <v/>
      </c>
      <c r="IZ190" t="str">
        <f t="shared" ca="1" si="821"/>
        <v/>
      </c>
      <c r="JA190" t="str">
        <f t="shared" ca="1" si="822"/>
        <v/>
      </c>
      <c r="JB190" t="str">
        <f t="shared" ca="1" si="823"/>
        <v/>
      </c>
      <c r="JC190" t="str">
        <f t="shared" ca="1" si="824"/>
        <v/>
      </c>
      <c r="JD190" t="str">
        <f t="shared" ca="1" si="825"/>
        <v/>
      </c>
      <c r="JE190" t="str">
        <f t="shared" ca="1" si="826"/>
        <v/>
      </c>
      <c r="JF190" t="str">
        <f t="shared" ca="1" si="827"/>
        <v/>
      </c>
      <c r="JG190" t="str">
        <f t="shared" ca="1" si="828"/>
        <v/>
      </c>
      <c r="JH190" t="str">
        <f t="shared" ca="1" si="829"/>
        <v/>
      </c>
      <c r="JI190" t="str">
        <f t="shared" ca="1" si="830"/>
        <v/>
      </c>
      <c r="JJ190" t="str">
        <f t="shared" ca="1" si="831"/>
        <v/>
      </c>
      <c r="JK190" t="str">
        <f t="shared" ca="1" si="832"/>
        <v/>
      </c>
      <c r="JL190" t="str">
        <f t="shared" ca="1" si="833"/>
        <v/>
      </c>
      <c r="JM190" t="str">
        <f t="shared" ca="1" si="834"/>
        <v/>
      </c>
      <c r="JN190" t="str">
        <f t="shared" ca="1" si="835"/>
        <v/>
      </c>
      <c r="JO190" t="str">
        <f t="shared" ca="1" si="836"/>
        <v/>
      </c>
      <c r="JP190" t="str">
        <f t="shared" ca="1" si="837"/>
        <v/>
      </c>
      <c r="JQ190" t="str">
        <f t="shared" ca="1" si="838"/>
        <v/>
      </c>
      <c r="JR190" t="str">
        <f t="shared" ca="1" si="839"/>
        <v/>
      </c>
      <c r="JS190" t="str">
        <f t="shared" ca="1" si="840"/>
        <v/>
      </c>
      <c r="JT190" t="str">
        <f t="shared" ca="1" si="841"/>
        <v/>
      </c>
      <c r="JU190" t="str">
        <f t="shared" ca="1" si="842"/>
        <v/>
      </c>
    </row>
    <row r="191" spans="1:281" x14ac:dyDescent="0.25">
      <c r="A191">
        <f t="shared" si="843"/>
        <v>190</v>
      </c>
      <c r="B191" t="str">
        <f t="shared" ca="1" si="572"/>
        <v/>
      </c>
      <c r="C191">
        <v>8</v>
      </c>
      <c r="D191">
        <f t="shared" si="576"/>
        <v>190</v>
      </c>
      <c r="E191">
        <f t="shared" si="577"/>
        <v>15</v>
      </c>
      <c r="F191">
        <f ca="1">COUNT((AD191,AP191,BB191,BN191,BZ191,CL191,CX191,DJ191,DV191,EH191,ET191,FF191,FR191,GD191,GP191,HB191,HN191,HZ191,IL191,IX191,JJ191,JV191,KH191,KT191,LF191,LR191))</f>
        <v>0</v>
      </c>
      <c r="G191">
        <f t="shared" ca="1" si="578"/>
        <v>0</v>
      </c>
      <c r="H191">
        <f t="shared" ca="1" si="579"/>
        <v>0</v>
      </c>
      <c r="I191">
        <f t="shared" ca="1" si="573"/>
        <v>0</v>
      </c>
      <c r="J191">
        <f t="shared" ca="1" si="580"/>
        <v>0</v>
      </c>
      <c r="K191">
        <f t="shared" ca="1" si="581"/>
        <v>-1</v>
      </c>
      <c r="L191">
        <f t="shared" ca="1" si="844"/>
        <v>9</v>
      </c>
      <c r="M191">
        <f t="shared" ca="1" si="582"/>
        <v>0</v>
      </c>
      <c r="N191">
        <f t="shared" ca="1" si="845"/>
        <v>65</v>
      </c>
      <c r="O191">
        <f t="shared" ca="1" si="583"/>
        <v>-1</v>
      </c>
      <c r="P191">
        <f t="shared" ca="1" si="846"/>
        <v>9</v>
      </c>
      <c r="Q191">
        <f t="shared" ca="1" si="584"/>
        <v>0</v>
      </c>
      <c r="R191">
        <f t="shared" ca="1" si="585"/>
        <v>0</v>
      </c>
      <c r="S191">
        <f t="shared" ca="1" si="586"/>
        <v>0</v>
      </c>
      <c r="T191">
        <f t="shared" ca="1" si="587"/>
        <v>0</v>
      </c>
      <c r="U191" t="str">
        <f t="shared" ca="1" si="574"/>
        <v>999999999999</v>
      </c>
      <c r="V191">
        <f t="shared" ca="1" si="847"/>
        <v>0</v>
      </c>
      <c r="W191">
        <f t="shared" si="588"/>
        <v>190</v>
      </c>
      <c r="X191" t="e">
        <f t="shared" ca="1" si="848"/>
        <v>#N/A</v>
      </c>
      <c r="Y191">
        <f t="shared" ca="1" si="589"/>
        <v>0</v>
      </c>
      <c r="Z191" t="str">
        <f t="shared" ca="1" si="590"/>
        <v>999zz</v>
      </c>
      <c r="AA191">
        <f t="shared" ca="1" si="849"/>
        <v>350</v>
      </c>
      <c r="AB191">
        <f t="shared" si="591"/>
        <v>190</v>
      </c>
      <c r="AC191" t="e">
        <f t="shared" ca="1" si="850"/>
        <v>#N/A</v>
      </c>
      <c r="AD191" t="str">
        <f t="shared" ca="1" si="592"/>
        <v/>
      </c>
      <c r="AE191" t="str">
        <f t="shared" ca="1" si="593"/>
        <v/>
      </c>
      <c r="AF191" t="str">
        <f t="shared" ca="1" si="594"/>
        <v/>
      </c>
      <c r="AG191" t="str">
        <f t="shared" ca="1" si="595"/>
        <v/>
      </c>
      <c r="AH191" t="str">
        <f t="shared" ca="1" si="596"/>
        <v/>
      </c>
      <c r="AI191" t="str">
        <f t="shared" ca="1" si="597"/>
        <v/>
      </c>
      <c r="AJ191" t="str">
        <f t="shared" ca="1" si="598"/>
        <v/>
      </c>
      <c r="AK191" t="str">
        <f t="shared" ca="1" si="599"/>
        <v/>
      </c>
      <c r="AL191" t="str">
        <f t="shared" ca="1" si="600"/>
        <v/>
      </c>
      <c r="AM191" t="str">
        <f t="shared" ca="1" si="601"/>
        <v/>
      </c>
      <c r="AN191" t="str">
        <f t="shared" ca="1" si="602"/>
        <v/>
      </c>
      <c r="AO191" t="str">
        <f t="shared" ca="1" si="603"/>
        <v/>
      </c>
      <c r="AP191" t="str">
        <f t="shared" ca="1" si="604"/>
        <v/>
      </c>
      <c r="AQ191" t="str">
        <f t="shared" ca="1" si="605"/>
        <v/>
      </c>
      <c r="AR191" t="str">
        <f t="shared" ca="1" si="606"/>
        <v/>
      </c>
      <c r="AS191" t="str">
        <f t="shared" ca="1" si="607"/>
        <v/>
      </c>
      <c r="AT191" t="str">
        <f t="shared" ca="1" si="608"/>
        <v/>
      </c>
      <c r="AU191" t="str">
        <f t="shared" ca="1" si="609"/>
        <v/>
      </c>
      <c r="AV191" t="str">
        <f t="shared" ca="1" si="610"/>
        <v/>
      </c>
      <c r="AW191" t="str">
        <f t="shared" ca="1" si="611"/>
        <v/>
      </c>
      <c r="AX191" t="str">
        <f t="shared" ca="1" si="612"/>
        <v/>
      </c>
      <c r="AY191" t="str">
        <f t="shared" ca="1" si="613"/>
        <v/>
      </c>
      <c r="AZ191" t="str">
        <f t="shared" ca="1" si="614"/>
        <v/>
      </c>
      <c r="BA191" t="str">
        <f t="shared" ca="1" si="615"/>
        <v/>
      </c>
      <c r="BB191" t="str">
        <f t="shared" ca="1" si="616"/>
        <v/>
      </c>
      <c r="BC191" t="str">
        <f t="shared" ca="1" si="617"/>
        <v/>
      </c>
      <c r="BD191" t="str">
        <f t="shared" ca="1" si="618"/>
        <v/>
      </c>
      <c r="BE191" t="str">
        <f t="shared" ca="1" si="619"/>
        <v/>
      </c>
      <c r="BF191" t="str">
        <f t="shared" ca="1" si="620"/>
        <v/>
      </c>
      <c r="BG191" t="str">
        <f t="shared" ca="1" si="621"/>
        <v/>
      </c>
      <c r="BH191" t="str">
        <f t="shared" ca="1" si="622"/>
        <v/>
      </c>
      <c r="BI191" t="str">
        <f t="shared" ca="1" si="623"/>
        <v/>
      </c>
      <c r="BJ191" t="str">
        <f t="shared" ca="1" si="624"/>
        <v/>
      </c>
      <c r="BK191" t="str">
        <f t="shared" ca="1" si="625"/>
        <v/>
      </c>
      <c r="BL191" t="str">
        <f t="shared" ca="1" si="626"/>
        <v/>
      </c>
      <c r="BM191" t="str">
        <f t="shared" ca="1" si="627"/>
        <v/>
      </c>
      <c r="BN191" t="str">
        <f t="shared" ca="1" si="628"/>
        <v/>
      </c>
      <c r="BO191" t="str">
        <f t="shared" ca="1" si="629"/>
        <v/>
      </c>
      <c r="BP191" t="str">
        <f t="shared" ca="1" si="630"/>
        <v/>
      </c>
      <c r="BQ191" t="str">
        <f t="shared" ca="1" si="631"/>
        <v/>
      </c>
      <c r="BR191" t="str">
        <f t="shared" ca="1" si="632"/>
        <v/>
      </c>
      <c r="BS191" t="str">
        <f t="shared" ca="1" si="633"/>
        <v/>
      </c>
      <c r="BT191" t="str">
        <f t="shared" ca="1" si="634"/>
        <v/>
      </c>
      <c r="BU191" t="str">
        <f t="shared" ca="1" si="635"/>
        <v/>
      </c>
      <c r="BV191" t="str">
        <f t="shared" ca="1" si="636"/>
        <v/>
      </c>
      <c r="BW191" t="str">
        <f t="shared" ca="1" si="637"/>
        <v/>
      </c>
      <c r="BX191" t="str">
        <f t="shared" ca="1" si="638"/>
        <v/>
      </c>
      <c r="BY191" t="str">
        <f t="shared" ca="1" si="639"/>
        <v/>
      </c>
      <c r="BZ191" t="str">
        <f t="shared" ca="1" si="640"/>
        <v/>
      </c>
      <c r="CA191" t="str">
        <f t="shared" ca="1" si="641"/>
        <v/>
      </c>
      <c r="CB191" t="str">
        <f t="shared" ca="1" si="642"/>
        <v/>
      </c>
      <c r="CC191" t="str">
        <f t="shared" ca="1" si="643"/>
        <v/>
      </c>
      <c r="CD191" t="str">
        <f t="shared" ca="1" si="644"/>
        <v/>
      </c>
      <c r="CE191" t="str">
        <f t="shared" ca="1" si="645"/>
        <v/>
      </c>
      <c r="CF191" t="str">
        <f t="shared" ca="1" si="646"/>
        <v/>
      </c>
      <c r="CG191" t="str">
        <f t="shared" ca="1" si="647"/>
        <v/>
      </c>
      <c r="CH191" t="str">
        <f t="shared" ca="1" si="648"/>
        <v/>
      </c>
      <c r="CI191" t="str">
        <f t="shared" ca="1" si="649"/>
        <v/>
      </c>
      <c r="CJ191" t="str">
        <f t="shared" ca="1" si="650"/>
        <v/>
      </c>
      <c r="CK191" t="str">
        <f t="shared" ca="1" si="651"/>
        <v/>
      </c>
      <c r="CL191" t="str">
        <f t="shared" ca="1" si="652"/>
        <v/>
      </c>
      <c r="CM191" t="str">
        <f t="shared" ca="1" si="653"/>
        <v/>
      </c>
      <c r="CN191" t="str">
        <f t="shared" ca="1" si="654"/>
        <v/>
      </c>
      <c r="CO191" t="str">
        <f t="shared" ca="1" si="655"/>
        <v/>
      </c>
      <c r="CP191" t="str">
        <f t="shared" ca="1" si="656"/>
        <v/>
      </c>
      <c r="CQ191" t="str">
        <f t="shared" ca="1" si="657"/>
        <v/>
      </c>
      <c r="CR191" t="str">
        <f t="shared" ca="1" si="658"/>
        <v/>
      </c>
      <c r="CS191" t="str">
        <f t="shared" ca="1" si="659"/>
        <v/>
      </c>
      <c r="CT191" t="str">
        <f t="shared" ca="1" si="660"/>
        <v/>
      </c>
      <c r="CU191" t="str">
        <f t="shared" ca="1" si="661"/>
        <v/>
      </c>
      <c r="CV191" t="str">
        <f t="shared" ca="1" si="662"/>
        <v/>
      </c>
      <c r="CW191" t="str">
        <f t="shared" ca="1" si="663"/>
        <v/>
      </c>
      <c r="CX191" t="str">
        <f t="shared" ca="1" si="664"/>
        <v/>
      </c>
      <c r="CY191" t="str">
        <f t="shared" ca="1" si="665"/>
        <v/>
      </c>
      <c r="CZ191" t="str">
        <f t="shared" ca="1" si="666"/>
        <v/>
      </c>
      <c r="DA191" t="str">
        <f t="shared" ca="1" si="667"/>
        <v/>
      </c>
      <c r="DB191" t="str">
        <f t="shared" ca="1" si="668"/>
        <v/>
      </c>
      <c r="DC191" t="str">
        <f t="shared" ca="1" si="669"/>
        <v/>
      </c>
      <c r="DD191" t="str">
        <f t="shared" ca="1" si="670"/>
        <v/>
      </c>
      <c r="DE191" t="str">
        <f t="shared" ca="1" si="671"/>
        <v/>
      </c>
      <c r="DF191" t="str">
        <f t="shared" ca="1" si="672"/>
        <v/>
      </c>
      <c r="DG191" t="str">
        <f t="shared" ca="1" si="673"/>
        <v/>
      </c>
      <c r="DH191" t="str">
        <f t="shared" ca="1" si="674"/>
        <v/>
      </c>
      <c r="DI191" t="str">
        <f t="shared" ca="1" si="675"/>
        <v/>
      </c>
      <c r="DJ191" t="str">
        <f t="shared" ca="1" si="676"/>
        <v/>
      </c>
      <c r="DK191" t="str">
        <f t="shared" ca="1" si="677"/>
        <v/>
      </c>
      <c r="DL191" t="str">
        <f t="shared" ca="1" si="678"/>
        <v/>
      </c>
      <c r="DM191" t="str">
        <f t="shared" ca="1" si="679"/>
        <v/>
      </c>
      <c r="DN191" t="str">
        <f t="shared" ca="1" si="680"/>
        <v/>
      </c>
      <c r="DO191" t="str">
        <f t="shared" ca="1" si="681"/>
        <v/>
      </c>
      <c r="DP191" t="str">
        <f t="shared" ca="1" si="682"/>
        <v/>
      </c>
      <c r="DQ191" t="str">
        <f t="shared" ca="1" si="683"/>
        <v/>
      </c>
      <c r="DR191" t="str">
        <f t="shared" ca="1" si="684"/>
        <v/>
      </c>
      <c r="DS191" t="str">
        <f t="shared" ca="1" si="685"/>
        <v/>
      </c>
      <c r="DT191" t="str">
        <f t="shared" ca="1" si="686"/>
        <v/>
      </c>
      <c r="DU191" t="str">
        <f t="shared" ca="1" si="687"/>
        <v/>
      </c>
      <c r="DV191" t="str">
        <f t="shared" ca="1" si="575"/>
        <v/>
      </c>
      <c r="DW191" t="str">
        <f t="shared" ca="1" si="688"/>
        <v/>
      </c>
      <c r="DX191" t="str">
        <f t="shared" ca="1" si="689"/>
        <v/>
      </c>
      <c r="DY191" t="str">
        <f t="shared" ca="1" si="690"/>
        <v/>
      </c>
      <c r="DZ191" t="str">
        <f t="shared" ca="1" si="691"/>
        <v/>
      </c>
      <c r="EA191" t="str">
        <f t="shared" ca="1" si="692"/>
        <v/>
      </c>
      <c r="EB191" t="str">
        <f t="shared" ca="1" si="693"/>
        <v/>
      </c>
      <c r="EC191" t="str">
        <f t="shared" ca="1" si="694"/>
        <v/>
      </c>
      <c r="ED191" t="str">
        <f t="shared" ca="1" si="695"/>
        <v/>
      </c>
      <c r="EE191" t="str">
        <f t="shared" ca="1" si="696"/>
        <v/>
      </c>
      <c r="EF191" t="str">
        <f t="shared" ca="1" si="697"/>
        <v/>
      </c>
      <c r="EG191" t="str">
        <f t="shared" ca="1" si="698"/>
        <v/>
      </c>
      <c r="EH191" t="str">
        <f t="shared" ca="1" si="699"/>
        <v/>
      </c>
      <c r="EI191" t="str">
        <f t="shared" ca="1" si="700"/>
        <v/>
      </c>
      <c r="EJ191" t="str">
        <f t="shared" ca="1" si="701"/>
        <v/>
      </c>
      <c r="EK191" t="str">
        <f t="shared" ca="1" si="702"/>
        <v/>
      </c>
      <c r="EL191" t="str">
        <f t="shared" ca="1" si="703"/>
        <v/>
      </c>
      <c r="EM191" t="str">
        <f t="shared" ca="1" si="704"/>
        <v/>
      </c>
      <c r="EN191" t="str">
        <f t="shared" ca="1" si="705"/>
        <v/>
      </c>
      <c r="EO191" t="str">
        <f t="shared" ca="1" si="706"/>
        <v/>
      </c>
      <c r="EP191" t="str">
        <f t="shared" ca="1" si="707"/>
        <v/>
      </c>
      <c r="EQ191" t="str">
        <f t="shared" ca="1" si="708"/>
        <v/>
      </c>
      <c r="ER191" t="str">
        <f t="shared" ca="1" si="709"/>
        <v/>
      </c>
      <c r="ES191" t="str">
        <f t="shared" ca="1" si="710"/>
        <v/>
      </c>
      <c r="ET191" t="str">
        <f t="shared" ca="1" si="711"/>
        <v/>
      </c>
      <c r="EU191" t="str">
        <f t="shared" ca="1" si="712"/>
        <v/>
      </c>
      <c r="EV191" t="str">
        <f t="shared" ca="1" si="713"/>
        <v/>
      </c>
      <c r="EW191" t="str">
        <f t="shared" ca="1" si="714"/>
        <v/>
      </c>
      <c r="EX191" t="str">
        <f t="shared" ca="1" si="715"/>
        <v/>
      </c>
      <c r="EY191" t="str">
        <f t="shared" ca="1" si="716"/>
        <v/>
      </c>
      <c r="EZ191" t="str">
        <f t="shared" ca="1" si="717"/>
        <v/>
      </c>
      <c r="FA191" t="str">
        <f t="shared" ca="1" si="718"/>
        <v/>
      </c>
      <c r="FB191" t="str">
        <f t="shared" ca="1" si="719"/>
        <v/>
      </c>
      <c r="FC191" t="str">
        <f t="shared" ca="1" si="720"/>
        <v/>
      </c>
      <c r="FD191" t="str">
        <f t="shared" ca="1" si="721"/>
        <v/>
      </c>
      <c r="FE191" t="str">
        <f t="shared" ca="1" si="722"/>
        <v/>
      </c>
      <c r="FF191" t="str">
        <f t="shared" ca="1" si="723"/>
        <v/>
      </c>
      <c r="FG191" t="str">
        <f t="shared" ca="1" si="724"/>
        <v/>
      </c>
      <c r="FH191" t="str">
        <f t="shared" ca="1" si="725"/>
        <v/>
      </c>
      <c r="FI191" t="str">
        <f t="shared" ca="1" si="726"/>
        <v/>
      </c>
      <c r="FJ191" t="str">
        <f t="shared" ca="1" si="727"/>
        <v/>
      </c>
      <c r="FK191" t="str">
        <f t="shared" ca="1" si="728"/>
        <v/>
      </c>
      <c r="FL191" t="str">
        <f t="shared" ca="1" si="729"/>
        <v/>
      </c>
      <c r="FM191" t="str">
        <f t="shared" ca="1" si="730"/>
        <v/>
      </c>
      <c r="FN191" t="str">
        <f t="shared" ca="1" si="731"/>
        <v/>
      </c>
      <c r="FO191" t="str">
        <f t="shared" ca="1" si="732"/>
        <v/>
      </c>
      <c r="FP191" t="str">
        <f t="shared" ca="1" si="733"/>
        <v/>
      </c>
      <c r="FQ191" t="str">
        <f t="shared" ca="1" si="734"/>
        <v/>
      </c>
      <c r="FR191" t="str">
        <f t="shared" ca="1" si="735"/>
        <v/>
      </c>
      <c r="FS191" t="str">
        <f t="shared" ca="1" si="736"/>
        <v/>
      </c>
      <c r="FT191" t="str">
        <f t="shared" ca="1" si="737"/>
        <v/>
      </c>
      <c r="FU191" t="str">
        <f t="shared" ca="1" si="738"/>
        <v/>
      </c>
      <c r="FV191" t="str">
        <f t="shared" ca="1" si="739"/>
        <v/>
      </c>
      <c r="FW191" t="str">
        <f t="shared" ca="1" si="740"/>
        <v/>
      </c>
      <c r="FX191" t="str">
        <f t="shared" ca="1" si="741"/>
        <v/>
      </c>
      <c r="FY191" t="str">
        <f t="shared" ca="1" si="742"/>
        <v/>
      </c>
      <c r="FZ191" t="str">
        <f t="shared" ca="1" si="743"/>
        <v/>
      </c>
      <c r="GA191" t="str">
        <f t="shared" ca="1" si="744"/>
        <v/>
      </c>
      <c r="GB191" t="str">
        <f t="shared" ca="1" si="745"/>
        <v/>
      </c>
      <c r="GC191" t="str">
        <f t="shared" ca="1" si="746"/>
        <v/>
      </c>
      <c r="GD191" t="str">
        <f t="shared" ca="1" si="747"/>
        <v/>
      </c>
      <c r="GE191" t="str">
        <f t="shared" ca="1" si="748"/>
        <v/>
      </c>
      <c r="GF191" t="str">
        <f t="shared" ca="1" si="749"/>
        <v/>
      </c>
      <c r="GG191" t="str">
        <f t="shared" ca="1" si="750"/>
        <v/>
      </c>
      <c r="GH191" t="str">
        <f t="shared" ca="1" si="751"/>
        <v/>
      </c>
      <c r="GI191" t="str">
        <f t="shared" ca="1" si="752"/>
        <v/>
      </c>
      <c r="GJ191" t="str">
        <f t="shared" ca="1" si="753"/>
        <v/>
      </c>
      <c r="GK191" t="str">
        <f t="shared" ca="1" si="754"/>
        <v/>
      </c>
      <c r="GL191" t="str">
        <f t="shared" ca="1" si="755"/>
        <v/>
      </c>
      <c r="GM191" t="str">
        <f t="shared" ca="1" si="756"/>
        <v/>
      </c>
      <c r="GN191" t="str">
        <f t="shared" ca="1" si="757"/>
        <v/>
      </c>
      <c r="GO191" t="str">
        <f t="shared" ca="1" si="758"/>
        <v/>
      </c>
      <c r="GP191" t="str">
        <f t="shared" ca="1" si="759"/>
        <v/>
      </c>
      <c r="GQ191" t="str">
        <f t="shared" ca="1" si="760"/>
        <v/>
      </c>
      <c r="GR191" t="str">
        <f t="shared" ca="1" si="761"/>
        <v/>
      </c>
      <c r="GS191" t="str">
        <f t="shared" ca="1" si="762"/>
        <v/>
      </c>
      <c r="GT191" t="str">
        <f t="shared" ca="1" si="763"/>
        <v/>
      </c>
      <c r="GU191" t="str">
        <f t="shared" ca="1" si="764"/>
        <v/>
      </c>
      <c r="GV191" t="str">
        <f t="shared" ca="1" si="765"/>
        <v/>
      </c>
      <c r="GW191" t="str">
        <f t="shared" ca="1" si="766"/>
        <v/>
      </c>
      <c r="GX191" t="str">
        <f t="shared" ca="1" si="767"/>
        <v/>
      </c>
      <c r="GY191" t="str">
        <f t="shared" ca="1" si="768"/>
        <v/>
      </c>
      <c r="GZ191" t="str">
        <f t="shared" ca="1" si="769"/>
        <v/>
      </c>
      <c r="HA191" t="str">
        <f t="shared" ca="1" si="770"/>
        <v/>
      </c>
      <c r="HB191" t="str">
        <f t="shared" ca="1" si="771"/>
        <v/>
      </c>
      <c r="HC191" t="str">
        <f t="shared" ca="1" si="772"/>
        <v/>
      </c>
      <c r="HD191" t="str">
        <f t="shared" ca="1" si="773"/>
        <v/>
      </c>
      <c r="HE191" t="str">
        <f t="shared" ca="1" si="774"/>
        <v/>
      </c>
      <c r="HF191" t="str">
        <f t="shared" ca="1" si="775"/>
        <v/>
      </c>
      <c r="HG191" t="str">
        <f t="shared" ca="1" si="776"/>
        <v/>
      </c>
      <c r="HH191" t="str">
        <f t="shared" ca="1" si="777"/>
        <v/>
      </c>
      <c r="HI191" t="str">
        <f t="shared" ca="1" si="778"/>
        <v/>
      </c>
      <c r="HJ191" t="str">
        <f t="shared" ca="1" si="779"/>
        <v/>
      </c>
      <c r="HK191" t="str">
        <f t="shared" ca="1" si="780"/>
        <v/>
      </c>
      <c r="HL191" t="str">
        <f t="shared" ca="1" si="781"/>
        <v/>
      </c>
      <c r="HM191" t="str">
        <f t="shared" ca="1" si="782"/>
        <v/>
      </c>
      <c r="HN191" t="str">
        <f t="shared" ca="1" si="783"/>
        <v/>
      </c>
      <c r="HO191" t="str">
        <f t="shared" ca="1" si="784"/>
        <v/>
      </c>
      <c r="HP191" t="str">
        <f t="shared" ca="1" si="785"/>
        <v/>
      </c>
      <c r="HQ191" t="str">
        <f t="shared" ca="1" si="786"/>
        <v/>
      </c>
      <c r="HR191" t="str">
        <f t="shared" ca="1" si="787"/>
        <v/>
      </c>
      <c r="HS191" t="str">
        <f t="shared" ca="1" si="788"/>
        <v/>
      </c>
      <c r="HT191" t="str">
        <f t="shared" ca="1" si="789"/>
        <v/>
      </c>
      <c r="HU191" t="str">
        <f t="shared" ca="1" si="790"/>
        <v/>
      </c>
      <c r="HV191" t="str">
        <f t="shared" ca="1" si="791"/>
        <v/>
      </c>
      <c r="HW191" t="str">
        <f t="shared" ca="1" si="792"/>
        <v/>
      </c>
      <c r="HX191" t="str">
        <f t="shared" ca="1" si="793"/>
        <v/>
      </c>
      <c r="HY191" t="str">
        <f t="shared" ca="1" si="794"/>
        <v/>
      </c>
      <c r="HZ191" t="str">
        <f t="shared" ca="1" si="795"/>
        <v/>
      </c>
      <c r="IA191" t="str">
        <f t="shared" ca="1" si="796"/>
        <v/>
      </c>
      <c r="IB191" t="str">
        <f t="shared" ca="1" si="797"/>
        <v/>
      </c>
      <c r="IC191" t="str">
        <f t="shared" ca="1" si="798"/>
        <v/>
      </c>
      <c r="ID191" t="str">
        <f t="shared" ca="1" si="799"/>
        <v/>
      </c>
      <c r="IE191" t="str">
        <f t="shared" ca="1" si="800"/>
        <v/>
      </c>
      <c r="IF191" t="str">
        <f t="shared" ca="1" si="801"/>
        <v/>
      </c>
      <c r="IG191" t="str">
        <f t="shared" ca="1" si="802"/>
        <v/>
      </c>
      <c r="IH191" t="str">
        <f t="shared" ca="1" si="803"/>
        <v/>
      </c>
      <c r="II191" t="str">
        <f t="shared" ca="1" si="804"/>
        <v/>
      </c>
      <c r="IJ191" t="str">
        <f t="shared" ca="1" si="805"/>
        <v/>
      </c>
      <c r="IK191" t="str">
        <f t="shared" ca="1" si="806"/>
        <v/>
      </c>
      <c r="IL191" t="str">
        <f t="shared" ca="1" si="807"/>
        <v/>
      </c>
      <c r="IM191" t="str">
        <f t="shared" ca="1" si="808"/>
        <v/>
      </c>
      <c r="IN191" t="str">
        <f t="shared" ca="1" si="809"/>
        <v/>
      </c>
      <c r="IO191" t="str">
        <f t="shared" ca="1" si="810"/>
        <v/>
      </c>
      <c r="IP191" t="str">
        <f t="shared" ca="1" si="811"/>
        <v/>
      </c>
      <c r="IQ191" t="str">
        <f t="shared" ca="1" si="812"/>
        <v/>
      </c>
      <c r="IR191" t="str">
        <f t="shared" ca="1" si="813"/>
        <v/>
      </c>
      <c r="IS191" t="str">
        <f t="shared" ca="1" si="814"/>
        <v/>
      </c>
      <c r="IT191" t="str">
        <f t="shared" ca="1" si="815"/>
        <v/>
      </c>
      <c r="IU191" t="str">
        <f t="shared" ca="1" si="816"/>
        <v/>
      </c>
      <c r="IV191" t="str">
        <f t="shared" ca="1" si="817"/>
        <v/>
      </c>
      <c r="IW191" t="str">
        <f t="shared" ca="1" si="818"/>
        <v/>
      </c>
      <c r="IX191" t="str">
        <f t="shared" ca="1" si="819"/>
        <v/>
      </c>
      <c r="IY191" t="str">
        <f t="shared" ca="1" si="820"/>
        <v/>
      </c>
      <c r="IZ191" t="str">
        <f t="shared" ca="1" si="821"/>
        <v/>
      </c>
      <c r="JA191" t="str">
        <f t="shared" ca="1" si="822"/>
        <v/>
      </c>
      <c r="JB191" t="str">
        <f t="shared" ca="1" si="823"/>
        <v/>
      </c>
      <c r="JC191" t="str">
        <f t="shared" ca="1" si="824"/>
        <v/>
      </c>
      <c r="JD191" t="str">
        <f t="shared" ca="1" si="825"/>
        <v/>
      </c>
      <c r="JE191" t="str">
        <f t="shared" ca="1" si="826"/>
        <v/>
      </c>
      <c r="JF191" t="str">
        <f t="shared" ca="1" si="827"/>
        <v/>
      </c>
      <c r="JG191" t="str">
        <f t="shared" ca="1" si="828"/>
        <v/>
      </c>
      <c r="JH191" t="str">
        <f t="shared" ca="1" si="829"/>
        <v/>
      </c>
      <c r="JI191" t="str">
        <f t="shared" ca="1" si="830"/>
        <v/>
      </c>
      <c r="JJ191" t="str">
        <f t="shared" ca="1" si="831"/>
        <v/>
      </c>
      <c r="JK191" t="str">
        <f t="shared" ca="1" si="832"/>
        <v/>
      </c>
      <c r="JL191" t="str">
        <f t="shared" ca="1" si="833"/>
        <v/>
      </c>
      <c r="JM191" t="str">
        <f t="shared" ca="1" si="834"/>
        <v/>
      </c>
      <c r="JN191" t="str">
        <f t="shared" ca="1" si="835"/>
        <v/>
      </c>
      <c r="JO191" t="str">
        <f t="shared" ca="1" si="836"/>
        <v/>
      </c>
      <c r="JP191" t="str">
        <f t="shared" ca="1" si="837"/>
        <v/>
      </c>
      <c r="JQ191" t="str">
        <f t="shared" ca="1" si="838"/>
        <v/>
      </c>
      <c r="JR191" t="str">
        <f t="shared" ca="1" si="839"/>
        <v/>
      </c>
      <c r="JS191" t="str">
        <f t="shared" ca="1" si="840"/>
        <v/>
      </c>
      <c r="JT191" t="str">
        <f t="shared" ca="1" si="841"/>
        <v/>
      </c>
      <c r="JU191" t="str">
        <f t="shared" ca="1" si="842"/>
        <v/>
      </c>
    </row>
    <row r="192" spans="1:281" x14ac:dyDescent="0.25">
      <c r="A192">
        <f t="shared" si="843"/>
        <v>191</v>
      </c>
      <c r="B192" t="str">
        <f t="shared" ca="1" si="572"/>
        <v/>
      </c>
      <c r="C192">
        <v>8</v>
      </c>
      <c r="D192">
        <f t="shared" si="576"/>
        <v>191</v>
      </c>
      <c r="E192">
        <f t="shared" si="577"/>
        <v>16</v>
      </c>
      <c r="F192">
        <f ca="1">COUNT((AD192,AP192,BB192,BN192,BZ192,CL192,CX192,DJ192,DV192,EH192,ET192,FF192,FR192,GD192,GP192,HB192,HN192,HZ192,IL192,IX192,JJ192,JV192,KH192,KT192,LF192,LR192))</f>
        <v>0</v>
      </c>
      <c r="G192">
        <f t="shared" ca="1" si="578"/>
        <v>0</v>
      </c>
      <c r="H192">
        <f t="shared" ca="1" si="579"/>
        <v>0</v>
      </c>
      <c r="I192">
        <f t="shared" ca="1" si="573"/>
        <v>0</v>
      </c>
      <c r="J192">
        <f t="shared" ca="1" si="580"/>
        <v>0</v>
      </c>
      <c r="K192">
        <f t="shared" ca="1" si="581"/>
        <v>-1</v>
      </c>
      <c r="L192">
        <f t="shared" ca="1" si="844"/>
        <v>9</v>
      </c>
      <c r="M192">
        <f t="shared" ca="1" si="582"/>
        <v>0</v>
      </c>
      <c r="N192">
        <f t="shared" ca="1" si="845"/>
        <v>65</v>
      </c>
      <c r="O192">
        <f t="shared" ca="1" si="583"/>
        <v>-1</v>
      </c>
      <c r="P192">
        <f t="shared" ca="1" si="846"/>
        <v>9</v>
      </c>
      <c r="Q192">
        <f t="shared" ca="1" si="584"/>
        <v>0</v>
      </c>
      <c r="R192">
        <f t="shared" ca="1" si="585"/>
        <v>0</v>
      </c>
      <c r="S192">
        <f t="shared" ca="1" si="586"/>
        <v>0</v>
      </c>
      <c r="T192">
        <f t="shared" ca="1" si="587"/>
        <v>0</v>
      </c>
      <c r="U192" t="str">
        <f t="shared" ca="1" si="574"/>
        <v>999999999999</v>
      </c>
      <c r="V192">
        <f t="shared" ca="1" si="847"/>
        <v>0</v>
      </c>
      <c r="W192">
        <f t="shared" si="588"/>
        <v>191</v>
      </c>
      <c r="X192" t="e">
        <f t="shared" ca="1" si="848"/>
        <v>#N/A</v>
      </c>
      <c r="Y192">
        <f t="shared" ca="1" si="589"/>
        <v>0</v>
      </c>
      <c r="Z192" t="str">
        <f t="shared" ca="1" si="590"/>
        <v>999zz</v>
      </c>
      <c r="AA192">
        <f t="shared" ca="1" si="849"/>
        <v>350</v>
      </c>
      <c r="AB192">
        <f t="shared" si="591"/>
        <v>191</v>
      </c>
      <c r="AC192" t="e">
        <f t="shared" ca="1" si="850"/>
        <v>#N/A</v>
      </c>
      <c r="AD192" t="str">
        <f t="shared" ca="1" si="592"/>
        <v/>
      </c>
      <c r="AE192" t="str">
        <f t="shared" ca="1" si="593"/>
        <v/>
      </c>
      <c r="AF192" t="str">
        <f t="shared" ca="1" si="594"/>
        <v/>
      </c>
      <c r="AG192" t="str">
        <f t="shared" ca="1" si="595"/>
        <v/>
      </c>
      <c r="AH192" t="str">
        <f t="shared" ca="1" si="596"/>
        <v/>
      </c>
      <c r="AI192" t="str">
        <f t="shared" ca="1" si="597"/>
        <v/>
      </c>
      <c r="AJ192" t="str">
        <f t="shared" ca="1" si="598"/>
        <v/>
      </c>
      <c r="AK192" t="str">
        <f t="shared" ca="1" si="599"/>
        <v/>
      </c>
      <c r="AL192" t="str">
        <f t="shared" ca="1" si="600"/>
        <v/>
      </c>
      <c r="AM192" t="str">
        <f t="shared" ca="1" si="601"/>
        <v/>
      </c>
      <c r="AN192" t="str">
        <f t="shared" ca="1" si="602"/>
        <v/>
      </c>
      <c r="AO192" t="str">
        <f t="shared" ca="1" si="603"/>
        <v/>
      </c>
      <c r="AP192" t="str">
        <f t="shared" ca="1" si="604"/>
        <v/>
      </c>
      <c r="AQ192" t="str">
        <f t="shared" ca="1" si="605"/>
        <v/>
      </c>
      <c r="AR192" t="str">
        <f t="shared" ca="1" si="606"/>
        <v/>
      </c>
      <c r="AS192" t="str">
        <f t="shared" ca="1" si="607"/>
        <v/>
      </c>
      <c r="AT192" t="str">
        <f t="shared" ca="1" si="608"/>
        <v/>
      </c>
      <c r="AU192" t="str">
        <f t="shared" ca="1" si="609"/>
        <v/>
      </c>
      <c r="AV192" t="str">
        <f t="shared" ca="1" si="610"/>
        <v/>
      </c>
      <c r="AW192" t="str">
        <f t="shared" ca="1" si="611"/>
        <v/>
      </c>
      <c r="AX192" t="str">
        <f t="shared" ca="1" si="612"/>
        <v/>
      </c>
      <c r="AY192" t="str">
        <f t="shared" ca="1" si="613"/>
        <v/>
      </c>
      <c r="AZ192" t="str">
        <f t="shared" ca="1" si="614"/>
        <v/>
      </c>
      <c r="BA192" t="str">
        <f t="shared" ca="1" si="615"/>
        <v/>
      </c>
      <c r="BB192" t="str">
        <f t="shared" ca="1" si="616"/>
        <v/>
      </c>
      <c r="BC192" t="str">
        <f t="shared" ca="1" si="617"/>
        <v/>
      </c>
      <c r="BD192" t="str">
        <f t="shared" ca="1" si="618"/>
        <v/>
      </c>
      <c r="BE192" t="str">
        <f t="shared" ca="1" si="619"/>
        <v/>
      </c>
      <c r="BF192" t="str">
        <f t="shared" ca="1" si="620"/>
        <v/>
      </c>
      <c r="BG192" t="str">
        <f t="shared" ca="1" si="621"/>
        <v/>
      </c>
      <c r="BH192" t="str">
        <f t="shared" ca="1" si="622"/>
        <v/>
      </c>
      <c r="BI192" t="str">
        <f t="shared" ca="1" si="623"/>
        <v/>
      </c>
      <c r="BJ192" t="str">
        <f t="shared" ca="1" si="624"/>
        <v/>
      </c>
      <c r="BK192" t="str">
        <f t="shared" ca="1" si="625"/>
        <v/>
      </c>
      <c r="BL192" t="str">
        <f t="shared" ca="1" si="626"/>
        <v/>
      </c>
      <c r="BM192" t="str">
        <f t="shared" ca="1" si="627"/>
        <v/>
      </c>
      <c r="BN192" t="str">
        <f t="shared" ca="1" si="628"/>
        <v/>
      </c>
      <c r="BO192" t="str">
        <f t="shared" ca="1" si="629"/>
        <v/>
      </c>
      <c r="BP192" t="str">
        <f t="shared" ca="1" si="630"/>
        <v/>
      </c>
      <c r="BQ192" t="str">
        <f t="shared" ca="1" si="631"/>
        <v/>
      </c>
      <c r="BR192" t="str">
        <f t="shared" ca="1" si="632"/>
        <v/>
      </c>
      <c r="BS192" t="str">
        <f t="shared" ca="1" si="633"/>
        <v/>
      </c>
      <c r="BT192" t="str">
        <f t="shared" ca="1" si="634"/>
        <v/>
      </c>
      <c r="BU192" t="str">
        <f t="shared" ca="1" si="635"/>
        <v/>
      </c>
      <c r="BV192" t="str">
        <f t="shared" ca="1" si="636"/>
        <v/>
      </c>
      <c r="BW192" t="str">
        <f t="shared" ca="1" si="637"/>
        <v/>
      </c>
      <c r="BX192" t="str">
        <f t="shared" ca="1" si="638"/>
        <v/>
      </c>
      <c r="BY192" t="str">
        <f t="shared" ca="1" si="639"/>
        <v/>
      </c>
      <c r="BZ192" t="str">
        <f t="shared" ca="1" si="640"/>
        <v/>
      </c>
      <c r="CA192" t="str">
        <f t="shared" ca="1" si="641"/>
        <v/>
      </c>
      <c r="CB192" t="str">
        <f t="shared" ca="1" si="642"/>
        <v/>
      </c>
      <c r="CC192" t="str">
        <f t="shared" ca="1" si="643"/>
        <v/>
      </c>
      <c r="CD192" t="str">
        <f t="shared" ca="1" si="644"/>
        <v/>
      </c>
      <c r="CE192" t="str">
        <f t="shared" ca="1" si="645"/>
        <v/>
      </c>
      <c r="CF192" t="str">
        <f t="shared" ca="1" si="646"/>
        <v/>
      </c>
      <c r="CG192" t="str">
        <f t="shared" ca="1" si="647"/>
        <v/>
      </c>
      <c r="CH192" t="str">
        <f t="shared" ca="1" si="648"/>
        <v/>
      </c>
      <c r="CI192" t="str">
        <f t="shared" ca="1" si="649"/>
        <v/>
      </c>
      <c r="CJ192" t="str">
        <f t="shared" ca="1" si="650"/>
        <v/>
      </c>
      <c r="CK192" t="str">
        <f t="shared" ca="1" si="651"/>
        <v/>
      </c>
      <c r="CL192" t="str">
        <f t="shared" ca="1" si="652"/>
        <v/>
      </c>
      <c r="CM192" t="str">
        <f t="shared" ca="1" si="653"/>
        <v/>
      </c>
      <c r="CN192" t="str">
        <f t="shared" ca="1" si="654"/>
        <v/>
      </c>
      <c r="CO192" t="str">
        <f t="shared" ca="1" si="655"/>
        <v/>
      </c>
      <c r="CP192" t="str">
        <f t="shared" ca="1" si="656"/>
        <v/>
      </c>
      <c r="CQ192" t="str">
        <f t="shared" ca="1" si="657"/>
        <v/>
      </c>
      <c r="CR192" t="str">
        <f t="shared" ca="1" si="658"/>
        <v/>
      </c>
      <c r="CS192" t="str">
        <f t="shared" ca="1" si="659"/>
        <v/>
      </c>
      <c r="CT192" t="str">
        <f t="shared" ca="1" si="660"/>
        <v/>
      </c>
      <c r="CU192" t="str">
        <f t="shared" ca="1" si="661"/>
        <v/>
      </c>
      <c r="CV192" t="str">
        <f t="shared" ca="1" si="662"/>
        <v/>
      </c>
      <c r="CW192" t="str">
        <f t="shared" ca="1" si="663"/>
        <v/>
      </c>
      <c r="CX192" t="str">
        <f t="shared" ca="1" si="664"/>
        <v/>
      </c>
      <c r="CY192" t="str">
        <f t="shared" ca="1" si="665"/>
        <v/>
      </c>
      <c r="CZ192" t="str">
        <f t="shared" ca="1" si="666"/>
        <v/>
      </c>
      <c r="DA192" t="str">
        <f t="shared" ca="1" si="667"/>
        <v/>
      </c>
      <c r="DB192" t="str">
        <f t="shared" ca="1" si="668"/>
        <v/>
      </c>
      <c r="DC192" t="str">
        <f t="shared" ca="1" si="669"/>
        <v/>
      </c>
      <c r="DD192" t="str">
        <f t="shared" ca="1" si="670"/>
        <v/>
      </c>
      <c r="DE192" t="str">
        <f t="shared" ca="1" si="671"/>
        <v/>
      </c>
      <c r="DF192" t="str">
        <f t="shared" ca="1" si="672"/>
        <v/>
      </c>
      <c r="DG192" t="str">
        <f t="shared" ca="1" si="673"/>
        <v/>
      </c>
      <c r="DH192" t="str">
        <f t="shared" ca="1" si="674"/>
        <v/>
      </c>
      <c r="DI192" t="str">
        <f t="shared" ca="1" si="675"/>
        <v/>
      </c>
      <c r="DJ192" t="str">
        <f t="shared" ca="1" si="676"/>
        <v/>
      </c>
      <c r="DK192" t="str">
        <f t="shared" ca="1" si="677"/>
        <v/>
      </c>
      <c r="DL192" t="str">
        <f t="shared" ca="1" si="678"/>
        <v/>
      </c>
      <c r="DM192" t="str">
        <f t="shared" ca="1" si="679"/>
        <v/>
      </c>
      <c r="DN192" t="str">
        <f t="shared" ca="1" si="680"/>
        <v/>
      </c>
      <c r="DO192" t="str">
        <f t="shared" ca="1" si="681"/>
        <v/>
      </c>
      <c r="DP192" t="str">
        <f t="shared" ca="1" si="682"/>
        <v/>
      </c>
      <c r="DQ192" t="str">
        <f t="shared" ca="1" si="683"/>
        <v/>
      </c>
      <c r="DR192" t="str">
        <f t="shared" ca="1" si="684"/>
        <v/>
      </c>
      <c r="DS192" t="str">
        <f t="shared" ca="1" si="685"/>
        <v/>
      </c>
      <c r="DT192" t="str">
        <f t="shared" ca="1" si="686"/>
        <v/>
      </c>
      <c r="DU192" t="str">
        <f t="shared" ca="1" si="687"/>
        <v/>
      </c>
      <c r="DV192" t="str">
        <f t="shared" ca="1" si="575"/>
        <v/>
      </c>
      <c r="DW192" t="str">
        <f t="shared" ca="1" si="688"/>
        <v/>
      </c>
      <c r="DX192" t="str">
        <f t="shared" ca="1" si="689"/>
        <v/>
      </c>
      <c r="DY192" t="str">
        <f t="shared" ca="1" si="690"/>
        <v/>
      </c>
      <c r="DZ192" t="str">
        <f t="shared" ca="1" si="691"/>
        <v/>
      </c>
      <c r="EA192" t="str">
        <f t="shared" ca="1" si="692"/>
        <v/>
      </c>
      <c r="EB192" t="str">
        <f t="shared" ca="1" si="693"/>
        <v/>
      </c>
      <c r="EC192" t="str">
        <f t="shared" ca="1" si="694"/>
        <v/>
      </c>
      <c r="ED192" t="str">
        <f t="shared" ca="1" si="695"/>
        <v/>
      </c>
      <c r="EE192" t="str">
        <f t="shared" ca="1" si="696"/>
        <v/>
      </c>
      <c r="EF192" t="str">
        <f t="shared" ca="1" si="697"/>
        <v/>
      </c>
      <c r="EG192" t="str">
        <f t="shared" ca="1" si="698"/>
        <v/>
      </c>
      <c r="EH192" t="str">
        <f t="shared" ca="1" si="699"/>
        <v/>
      </c>
      <c r="EI192" t="str">
        <f t="shared" ca="1" si="700"/>
        <v/>
      </c>
      <c r="EJ192" t="str">
        <f t="shared" ca="1" si="701"/>
        <v/>
      </c>
      <c r="EK192" t="str">
        <f t="shared" ca="1" si="702"/>
        <v/>
      </c>
      <c r="EL192" t="str">
        <f t="shared" ca="1" si="703"/>
        <v/>
      </c>
      <c r="EM192" t="str">
        <f t="shared" ca="1" si="704"/>
        <v/>
      </c>
      <c r="EN192" t="str">
        <f t="shared" ca="1" si="705"/>
        <v/>
      </c>
      <c r="EO192" t="str">
        <f t="shared" ca="1" si="706"/>
        <v/>
      </c>
      <c r="EP192" t="str">
        <f t="shared" ca="1" si="707"/>
        <v/>
      </c>
      <c r="EQ192" t="str">
        <f t="shared" ca="1" si="708"/>
        <v/>
      </c>
      <c r="ER192" t="str">
        <f t="shared" ca="1" si="709"/>
        <v/>
      </c>
      <c r="ES192" t="str">
        <f t="shared" ca="1" si="710"/>
        <v/>
      </c>
      <c r="ET192" t="str">
        <f t="shared" ca="1" si="711"/>
        <v/>
      </c>
      <c r="EU192" t="str">
        <f t="shared" ca="1" si="712"/>
        <v/>
      </c>
      <c r="EV192" t="str">
        <f t="shared" ca="1" si="713"/>
        <v/>
      </c>
      <c r="EW192" t="str">
        <f t="shared" ca="1" si="714"/>
        <v/>
      </c>
      <c r="EX192" t="str">
        <f t="shared" ca="1" si="715"/>
        <v/>
      </c>
      <c r="EY192" t="str">
        <f t="shared" ca="1" si="716"/>
        <v/>
      </c>
      <c r="EZ192" t="str">
        <f t="shared" ca="1" si="717"/>
        <v/>
      </c>
      <c r="FA192" t="str">
        <f t="shared" ca="1" si="718"/>
        <v/>
      </c>
      <c r="FB192" t="str">
        <f t="shared" ca="1" si="719"/>
        <v/>
      </c>
      <c r="FC192" t="str">
        <f t="shared" ca="1" si="720"/>
        <v/>
      </c>
      <c r="FD192" t="str">
        <f t="shared" ca="1" si="721"/>
        <v/>
      </c>
      <c r="FE192" t="str">
        <f t="shared" ca="1" si="722"/>
        <v/>
      </c>
      <c r="FF192" t="str">
        <f t="shared" ca="1" si="723"/>
        <v/>
      </c>
      <c r="FG192" t="str">
        <f t="shared" ca="1" si="724"/>
        <v/>
      </c>
      <c r="FH192" t="str">
        <f t="shared" ca="1" si="725"/>
        <v/>
      </c>
      <c r="FI192" t="str">
        <f t="shared" ca="1" si="726"/>
        <v/>
      </c>
      <c r="FJ192" t="str">
        <f t="shared" ca="1" si="727"/>
        <v/>
      </c>
      <c r="FK192" t="str">
        <f t="shared" ca="1" si="728"/>
        <v/>
      </c>
      <c r="FL192" t="str">
        <f t="shared" ca="1" si="729"/>
        <v/>
      </c>
      <c r="FM192" t="str">
        <f t="shared" ca="1" si="730"/>
        <v/>
      </c>
      <c r="FN192" t="str">
        <f t="shared" ca="1" si="731"/>
        <v/>
      </c>
      <c r="FO192" t="str">
        <f t="shared" ca="1" si="732"/>
        <v/>
      </c>
      <c r="FP192" t="str">
        <f t="shared" ca="1" si="733"/>
        <v/>
      </c>
      <c r="FQ192" t="str">
        <f t="shared" ca="1" si="734"/>
        <v/>
      </c>
      <c r="FR192" t="str">
        <f t="shared" ca="1" si="735"/>
        <v/>
      </c>
      <c r="FS192" t="str">
        <f t="shared" ca="1" si="736"/>
        <v/>
      </c>
      <c r="FT192" t="str">
        <f t="shared" ca="1" si="737"/>
        <v/>
      </c>
      <c r="FU192" t="str">
        <f t="shared" ca="1" si="738"/>
        <v/>
      </c>
      <c r="FV192" t="str">
        <f t="shared" ca="1" si="739"/>
        <v/>
      </c>
      <c r="FW192" t="str">
        <f t="shared" ca="1" si="740"/>
        <v/>
      </c>
      <c r="FX192" t="str">
        <f t="shared" ca="1" si="741"/>
        <v/>
      </c>
      <c r="FY192" t="str">
        <f t="shared" ca="1" si="742"/>
        <v/>
      </c>
      <c r="FZ192" t="str">
        <f t="shared" ca="1" si="743"/>
        <v/>
      </c>
      <c r="GA192" t="str">
        <f t="shared" ca="1" si="744"/>
        <v/>
      </c>
      <c r="GB192" t="str">
        <f t="shared" ca="1" si="745"/>
        <v/>
      </c>
      <c r="GC192" t="str">
        <f t="shared" ca="1" si="746"/>
        <v/>
      </c>
      <c r="GD192" t="str">
        <f t="shared" ca="1" si="747"/>
        <v/>
      </c>
      <c r="GE192" t="str">
        <f t="shared" ca="1" si="748"/>
        <v/>
      </c>
      <c r="GF192" t="str">
        <f t="shared" ca="1" si="749"/>
        <v/>
      </c>
      <c r="GG192" t="str">
        <f t="shared" ca="1" si="750"/>
        <v/>
      </c>
      <c r="GH192" t="str">
        <f t="shared" ca="1" si="751"/>
        <v/>
      </c>
      <c r="GI192" t="str">
        <f t="shared" ca="1" si="752"/>
        <v/>
      </c>
      <c r="GJ192" t="str">
        <f t="shared" ca="1" si="753"/>
        <v/>
      </c>
      <c r="GK192" t="str">
        <f t="shared" ca="1" si="754"/>
        <v/>
      </c>
      <c r="GL192" t="str">
        <f t="shared" ca="1" si="755"/>
        <v/>
      </c>
      <c r="GM192" t="str">
        <f t="shared" ca="1" si="756"/>
        <v/>
      </c>
      <c r="GN192" t="str">
        <f t="shared" ca="1" si="757"/>
        <v/>
      </c>
      <c r="GO192" t="str">
        <f t="shared" ca="1" si="758"/>
        <v/>
      </c>
      <c r="GP192" t="str">
        <f t="shared" ca="1" si="759"/>
        <v/>
      </c>
      <c r="GQ192" t="str">
        <f t="shared" ca="1" si="760"/>
        <v/>
      </c>
      <c r="GR192" t="str">
        <f t="shared" ca="1" si="761"/>
        <v/>
      </c>
      <c r="GS192" t="str">
        <f t="shared" ca="1" si="762"/>
        <v/>
      </c>
      <c r="GT192" t="str">
        <f t="shared" ca="1" si="763"/>
        <v/>
      </c>
      <c r="GU192" t="str">
        <f t="shared" ca="1" si="764"/>
        <v/>
      </c>
      <c r="GV192" t="str">
        <f t="shared" ca="1" si="765"/>
        <v/>
      </c>
      <c r="GW192" t="str">
        <f t="shared" ca="1" si="766"/>
        <v/>
      </c>
      <c r="GX192" t="str">
        <f t="shared" ca="1" si="767"/>
        <v/>
      </c>
      <c r="GY192" t="str">
        <f t="shared" ca="1" si="768"/>
        <v/>
      </c>
      <c r="GZ192" t="str">
        <f t="shared" ca="1" si="769"/>
        <v/>
      </c>
      <c r="HA192" t="str">
        <f t="shared" ca="1" si="770"/>
        <v/>
      </c>
      <c r="HB192" t="str">
        <f t="shared" ca="1" si="771"/>
        <v/>
      </c>
      <c r="HC192" t="str">
        <f t="shared" ca="1" si="772"/>
        <v/>
      </c>
      <c r="HD192" t="str">
        <f t="shared" ca="1" si="773"/>
        <v/>
      </c>
      <c r="HE192" t="str">
        <f t="shared" ca="1" si="774"/>
        <v/>
      </c>
      <c r="HF192" t="str">
        <f t="shared" ca="1" si="775"/>
        <v/>
      </c>
      <c r="HG192" t="str">
        <f t="shared" ca="1" si="776"/>
        <v/>
      </c>
      <c r="HH192" t="str">
        <f t="shared" ca="1" si="777"/>
        <v/>
      </c>
      <c r="HI192" t="str">
        <f t="shared" ca="1" si="778"/>
        <v/>
      </c>
      <c r="HJ192" t="str">
        <f t="shared" ca="1" si="779"/>
        <v/>
      </c>
      <c r="HK192" t="str">
        <f t="shared" ca="1" si="780"/>
        <v/>
      </c>
      <c r="HL192" t="str">
        <f t="shared" ca="1" si="781"/>
        <v/>
      </c>
      <c r="HM192" t="str">
        <f t="shared" ca="1" si="782"/>
        <v/>
      </c>
      <c r="HN192" t="str">
        <f t="shared" ca="1" si="783"/>
        <v/>
      </c>
      <c r="HO192" t="str">
        <f t="shared" ca="1" si="784"/>
        <v/>
      </c>
      <c r="HP192" t="str">
        <f t="shared" ca="1" si="785"/>
        <v/>
      </c>
      <c r="HQ192" t="str">
        <f t="shared" ca="1" si="786"/>
        <v/>
      </c>
      <c r="HR192" t="str">
        <f t="shared" ca="1" si="787"/>
        <v/>
      </c>
      <c r="HS192" t="str">
        <f t="shared" ca="1" si="788"/>
        <v/>
      </c>
      <c r="HT192" t="str">
        <f t="shared" ca="1" si="789"/>
        <v/>
      </c>
      <c r="HU192" t="str">
        <f t="shared" ca="1" si="790"/>
        <v/>
      </c>
      <c r="HV192" t="str">
        <f t="shared" ca="1" si="791"/>
        <v/>
      </c>
      <c r="HW192" t="str">
        <f t="shared" ca="1" si="792"/>
        <v/>
      </c>
      <c r="HX192" t="str">
        <f t="shared" ca="1" si="793"/>
        <v/>
      </c>
      <c r="HY192" t="str">
        <f t="shared" ca="1" si="794"/>
        <v/>
      </c>
      <c r="HZ192" t="str">
        <f t="shared" ca="1" si="795"/>
        <v/>
      </c>
      <c r="IA192" t="str">
        <f t="shared" ca="1" si="796"/>
        <v/>
      </c>
      <c r="IB192" t="str">
        <f t="shared" ca="1" si="797"/>
        <v/>
      </c>
      <c r="IC192" t="str">
        <f t="shared" ca="1" si="798"/>
        <v/>
      </c>
      <c r="ID192" t="str">
        <f t="shared" ca="1" si="799"/>
        <v/>
      </c>
      <c r="IE192" t="str">
        <f t="shared" ca="1" si="800"/>
        <v/>
      </c>
      <c r="IF192" t="str">
        <f t="shared" ca="1" si="801"/>
        <v/>
      </c>
      <c r="IG192" t="str">
        <f t="shared" ca="1" si="802"/>
        <v/>
      </c>
      <c r="IH192" t="str">
        <f t="shared" ca="1" si="803"/>
        <v/>
      </c>
      <c r="II192" t="str">
        <f t="shared" ca="1" si="804"/>
        <v/>
      </c>
      <c r="IJ192" t="str">
        <f t="shared" ca="1" si="805"/>
        <v/>
      </c>
      <c r="IK192" t="str">
        <f t="shared" ca="1" si="806"/>
        <v/>
      </c>
      <c r="IL192" t="str">
        <f t="shared" ca="1" si="807"/>
        <v/>
      </c>
      <c r="IM192" t="str">
        <f t="shared" ca="1" si="808"/>
        <v/>
      </c>
      <c r="IN192" t="str">
        <f t="shared" ca="1" si="809"/>
        <v/>
      </c>
      <c r="IO192" t="str">
        <f t="shared" ca="1" si="810"/>
        <v/>
      </c>
      <c r="IP192" t="str">
        <f t="shared" ca="1" si="811"/>
        <v/>
      </c>
      <c r="IQ192" t="str">
        <f t="shared" ca="1" si="812"/>
        <v/>
      </c>
      <c r="IR192" t="str">
        <f t="shared" ca="1" si="813"/>
        <v/>
      </c>
      <c r="IS192" t="str">
        <f t="shared" ca="1" si="814"/>
        <v/>
      </c>
      <c r="IT192" t="str">
        <f t="shared" ca="1" si="815"/>
        <v/>
      </c>
      <c r="IU192" t="str">
        <f t="shared" ca="1" si="816"/>
        <v/>
      </c>
      <c r="IV192" t="str">
        <f t="shared" ca="1" si="817"/>
        <v/>
      </c>
      <c r="IW192" t="str">
        <f t="shared" ca="1" si="818"/>
        <v/>
      </c>
      <c r="IX192" t="str">
        <f t="shared" ca="1" si="819"/>
        <v/>
      </c>
      <c r="IY192" t="str">
        <f t="shared" ca="1" si="820"/>
        <v/>
      </c>
      <c r="IZ192" t="str">
        <f t="shared" ca="1" si="821"/>
        <v/>
      </c>
      <c r="JA192" t="str">
        <f t="shared" ca="1" si="822"/>
        <v/>
      </c>
      <c r="JB192" t="str">
        <f t="shared" ca="1" si="823"/>
        <v/>
      </c>
      <c r="JC192" t="str">
        <f t="shared" ca="1" si="824"/>
        <v/>
      </c>
      <c r="JD192" t="str">
        <f t="shared" ca="1" si="825"/>
        <v/>
      </c>
      <c r="JE192" t="str">
        <f t="shared" ca="1" si="826"/>
        <v/>
      </c>
      <c r="JF192" t="str">
        <f t="shared" ca="1" si="827"/>
        <v/>
      </c>
      <c r="JG192" t="str">
        <f t="shared" ca="1" si="828"/>
        <v/>
      </c>
      <c r="JH192" t="str">
        <f t="shared" ca="1" si="829"/>
        <v/>
      </c>
      <c r="JI192" t="str">
        <f t="shared" ca="1" si="830"/>
        <v/>
      </c>
      <c r="JJ192" t="str">
        <f t="shared" ca="1" si="831"/>
        <v/>
      </c>
      <c r="JK192" t="str">
        <f t="shared" ca="1" si="832"/>
        <v/>
      </c>
      <c r="JL192" t="str">
        <f t="shared" ca="1" si="833"/>
        <v/>
      </c>
      <c r="JM192" t="str">
        <f t="shared" ca="1" si="834"/>
        <v/>
      </c>
      <c r="JN192" t="str">
        <f t="shared" ca="1" si="835"/>
        <v/>
      </c>
      <c r="JO192" t="str">
        <f t="shared" ca="1" si="836"/>
        <v/>
      </c>
      <c r="JP192" t="str">
        <f t="shared" ca="1" si="837"/>
        <v/>
      </c>
      <c r="JQ192" t="str">
        <f t="shared" ca="1" si="838"/>
        <v/>
      </c>
      <c r="JR192" t="str">
        <f t="shared" ca="1" si="839"/>
        <v/>
      </c>
      <c r="JS192" t="str">
        <f t="shared" ca="1" si="840"/>
        <v/>
      </c>
      <c r="JT192" t="str">
        <f t="shared" ca="1" si="841"/>
        <v/>
      </c>
      <c r="JU192" t="str">
        <f t="shared" ca="1" si="842"/>
        <v/>
      </c>
    </row>
    <row r="193" spans="1:281" x14ac:dyDescent="0.25">
      <c r="A193">
        <f t="shared" si="843"/>
        <v>192</v>
      </c>
      <c r="B193" t="str">
        <f t="shared" ca="1" si="572"/>
        <v/>
      </c>
      <c r="C193">
        <v>8</v>
      </c>
      <c r="D193">
        <f t="shared" si="576"/>
        <v>192</v>
      </c>
      <c r="E193">
        <f t="shared" si="577"/>
        <v>17</v>
      </c>
      <c r="F193">
        <f ca="1">COUNT((AD193,AP193,BB193,BN193,BZ193,CL193,CX193,DJ193,DV193,EH193,ET193,FF193,FR193,GD193,GP193,HB193,HN193,HZ193,IL193,IX193,JJ193,JV193,KH193,KT193,LF193,LR193))</f>
        <v>0</v>
      </c>
      <c r="G193">
        <f t="shared" ca="1" si="578"/>
        <v>0</v>
      </c>
      <c r="H193">
        <f t="shared" ca="1" si="579"/>
        <v>0</v>
      </c>
      <c r="I193">
        <f t="shared" ca="1" si="573"/>
        <v>0</v>
      </c>
      <c r="J193">
        <f t="shared" ca="1" si="580"/>
        <v>0</v>
      </c>
      <c r="K193">
        <f t="shared" ca="1" si="581"/>
        <v>-1</v>
      </c>
      <c r="L193">
        <f t="shared" ca="1" si="844"/>
        <v>9</v>
      </c>
      <c r="M193">
        <f t="shared" ca="1" si="582"/>
        <v>0</v>
      </c>
      <c r="N193">
        <f t="shared" ca="1" si="845"/>
        <v>65</v>
      </c>
      <c r="O193">
        <f t="shared" ca="1" si="583"/>
        <v>-1</v>
      </c>
      <c r="P193">
        <f t="shared" ca="1" si="846"/>
        <v>9</v>
      </c>
      <c r="Q193">
        <f t="shared" ca="1" si="584"/>
        <v>0</v>
      </c>
      <c r="R193">
        <f t="shared" ca="1" si="585"/>
        <v>0</v>
      </c>
      <c r="S193">
        <f t="shared" ca="1" si="586"/>
        <v>0</v>
      </c>
      <c r="T193">
        <f t="shared" ca="1" si="587"/>
        <v>0</v>
      </c>
      <c r="U193" t="str">
        <f t="shared" ca="1" si="574"/>
        <v>999999999999</v>
      </c>
      <c r="V193">
        <f t="shared" ca="1" si="847"/>
        <v>0</v>
      </c>
      <c r="W193">
        <f t="shared" si="588"/>
        <v>192</v>
      </c>
      <c r="X193" t="e">
        <f t="shared" ca="1" si="848"/>
        <v>#N/A</v>
      </c>
      <c r="Y193">
        <f t="shared" ca="1" si="589"/>
        <v>0</v>
      </c>
      <c r="Z193" t="str">
        <f t="shared" ca="1" si="590"/>
        <v>999zz</v>
      </c>
      <c r="AA193">
        <f t="shared" ca="1" si="849"/>
        <v>350</v>
      </c>
      <c r="AB193">
        <f t="shared" si="591"/>
        <v>192</v>
      </c>
      <c r="AC193" t="e">
        <f t="shared" ca="1" si="850"/>
        <v>#N/A</v>
      </c>
      <c r="AD193" t="str">
        <f t="shared" ca="1" si="592"/>
        <v/>
      </c>
      <c r="AE193" t="str">
        <f t="shared" ca="1" si="593"/>
        <v/>
      </c>
      <c r="AF193" t="str">
        <f t="shared" ca="1" si="594"/>
        <v/>
      </c>
      <c r="AG193" t="str">
        <f t="shared" ca="1" si="595"/>
        <v/>
      </c>
      <c r="AH193" t="str">
        <f t="shared" ca="1" si="596"/>
        <v/>
      </c>
      <c r="AI193" t="str">
        <f t="shared" ca="1" si="597"/>
        <v/>
      </c>
      <c r="AJ193" t="str">
        <f t="shared" ca="1" si="598"/>
        <v/>
      </c>
      <c r="AK193" t="str">
        <f t="shared" ca="1" si="599"/>
        <v/>
      </c>
      <c r="AL193" t="str">
        <f t="shared" ca="1" si="600"/>
        <v/>
      </c>
      <c r="AM193" t="str">
        <f t="shared" ca="1" si="601"/>
        <v/>
      </c>
      <c r="AN193" t="str">
        <f t="shared" ca="1" si="602"/>
        <v/>
      </c>
      <c r="AO193" t="str">
        <f t="shared" ca="1" si="603"/>
        <v/>
      </c>
      <c r="AP193" t="str">
        <f t="shared" ca="1" si="604"/>
        <v/>
      </c>
      <c r="AQ193" t="str">
        <f t="shared" ca="1" si="605"/>
        <v/>
      </c>
      <c r="AR193" t="str">
        <f t="shared" ca="1" si="606"/>
        <v/>
      </c>
      <c r="AS193" t="str">
        <f t="shared" ca="1" si="607"/>
        <v/>
      </c>
      <c r="AT193" t="str">
        <f t="shared" ca="1" si="608"/>
        <v/>
      </c>
      <c r="AU193" t="str">
        <f t="shared" ca="1" si="609"/>
        <v/>
      </c>
      <c r="AV193" t="str">
        <f t="shared" ca="1" si="610"/>
        <v/>
      </c>
      <c r="AW193" t="str">
        <f t="shared" ca="1" si="611"/>
        <v/>
      </c>
      <c r="AX193" t="str">
        <f t="shared" ca="1" si="612"/>
        <v/>
      </c>
      <c r="AY193" t="str">
        <f t="shared" ca="1" si="613"/>
        <v/>
      </c>
      <c r="AZ193" t="str">
        <f t="shared" ca="1" si="614"/>
        <v/>
      </c>
      <c r="BA193" t="str">
        <f t="shared" ca="1" si="615"/>
        <v/>
      </c>
      <c r="BB193" t="str">
        <f t="shared" ca="1" si="616"/>
        <v/>
      </c>
      <c r="BC193" t="str">
        <f t="shared" ca="1" si="617"/>
        <v/>
      </c>
      <c r="BD193" t="str">
        <f t="shared" ca="1" si="618"/>
        <v/>
      </c>
      <c r="BE193" t="str">
        <f t="shared" ca="1" si="619"/>
        <v/>
      </c>
      <c r="BF193" t="str">
        <f t="shared" ca="1" si="620"/>
        <v/>
      </c>
      <c r="BG193" t="str">
        <f t="shared" ca="1" si="621"/>
        <v/>
      </c>
      <c r="BH193" t="str">
        <f t="shared" ca="1" si="622"/>
        <v/>
      </c>
      <c r="BI193" t="str">
        <f t="shared" ca="1" si="623"/>
        <v/>
      </c>
      <c r="BJ193" t="str">
        <f t="shared" ca="1" si="624"/>
        <v/>
      </c>
      <c r="BK193" t="str">
        <f t="shared" ca="1" si="625"/>
        <v/>
      </c>
      <c r="BL193" t="str">
        <f t="shared" ca="1" si="626"/>
        <v/>
      </c>
      <c r="BM193" t="str">
        <f t="shared" ca="1" si="627"/>
        <v/>
      </c>
      <c r="BN193" t="str">
        <f t="shared" ca="1" si="628"/>
        <v/>
      </c>
      <c r="BO193" t="str">
        <f t="shared" ca="1" si="629"/>
        <v/>
      </c>
      <c r="BP193" t="str">
        <f t="shared" ca="1" si="630"/>
        <v/>
      </c>
      <c r="BQ193" t="str">
        <f t="shared" ca="1" si="631"/>
        <v/>
      </c>
      <c r="BR193" t="str">
        <f t="shared" ca="1" si="632"/>
        <v/>
      </c>
      <c r="BS193" t="str">
        <f t="shared" ca="1" si="633"/>
        <v/>
      </c>
      <c r="BT193" t="str">
        <f t="shared" ca="1" si="634"/>
        <v/>
      </c>
      <c r="BU193" t="str">
        <f t="shared" ca="1" si="635"/>
        <v/>
      </c>
      <c r="BV193" t="str">
        <f t="shared" ca="1" si="636"/>
        <v/>
      </c>
      <c r="BW193" t="str">
        <f t="shared" ca="1" si="637"/>
        <v/>
      </c>
      <c r="BX193" t="str">
        <f t="shared" ca="1" si="638"/>
        <v/>
      </c>
      <c r="BY193" t="str">
        <f t="shared" ca="1" si="639"/>
        <v/>
      </c>
      <c r="BZ193" t="str">
        <f t="shared" ca="1" si="640"/>
        <v/>
      </c>
      <c r="CA193" t="str">
        <f t="shared" ca="1" si="641"/>
        <v/>
      </c>
      <c r="CB193" t="str">
        <f t="shared" ca="1" si="642"/>
        <v/>
      </c>
      <c r="CC193" t="str">
        <f t="shared" ca="1" si="643"/>
        <v/>
      </c>
      <c r="CD193" t="str">
        <f t="shared" ca="1" si="644"/>
        <v/>
      </c>
      <c r="CE193" t="str">
        <f t="shared" ca="1" si="645"/>
        <v/>
      </c>
      <c r="CF193" t="str">
        <f t="shared" ca="1" si="646"/>
        <v/>
      </c>
      <c r="CG193" t="str">
        <f t="shared" ca="1" si="647"/>
        <v/>
      </c>
      <c r="CH193" t="str">
        <f t="shared" ca="1" si="648"/>
        <v/>
      </c>
      <c r="CI193" t="str">
        <f t="shared" ca="1" si="649"/>
        <v/>
      </c>
      <c r="CJ193" t="str">
        <f t="shared" ca="1" si="650"/>
        <v/>
      </c>
      <c r="CK193" t="str">
        <f t="shared" ca="1" si="651"/>
        <v/>
      </c>
      <c r="CL193" t="str">
        <f t="shared" ca="1" si="652"/>
        <v/>
      </c>
      <c r="CM193" t="str">
        <f t="shared" ca="1" si="653"/>
        <v/>
      </c>
      <c r="CN193" t="str">
        <f t="shared" ca="1" si="654"/>
        <v/>
      </c>
      <c r="CO193" t="str">
        <f t="shared" ca="1" si="655"/>
        <v/>
      </c>
      <c r="CP193" t="str">
        <f t="shared" ca="1" si="656"/>
        <v/>
      </c>
      <c r="CQ193" t="str">
        <f t="shared" ca="1" si="657"/>
        <v/>
      </c>
      <c r="CR193" t="str">
        <f t="shared" ca="1" si="658"/>
        <v/>
      </c>
      <c r="CS193" t="str">
        <f t="shared" ca="1" si="659"/>
        <v/>
      </c>
      <c r="CT193" t="str">
        <f t="shared" ca="1" si="660"/>
        <v/>
      </c>
      <c r="CU193" t="str">
        <f t="shared" ca="1" si="661"/>
        <v/>
      </c>
      <c r="CV193" t="str">
        <f t="shared" ca="1" si="662"/>
        <v/>
      </c>
      <c r="CW193" t="str">
        <f t="shared" ca="1" si="663"/>
        <v/>
      </c>
      <c r="CX193" t="str">
        <f t="shared" ca="1" si="664"/>
        <v/>
      </c>
      <c r="CY193" t="str">
        <f t="shared" ca="1" si="665"/>
        <v/>
      </c>
      <c r="CZ193" t="str">
        <f t="shared" ca="1" si="666"/>
        <v/>
      </c>
      <c r="DA193" t="str">
        <f t="shared" ca="1" si="667"/>
        <v/>
      </c>
      <c r="DB193" t="str">
        <f t="shared" ca="1" si="668"/>
        <v/>
      </c>
      <c r="DC193" t="str">
        <f t="shared" ca="1" si="669"/>
        <v/>
      </c>
      <c r="DD193" t="str">
        <f t="shared" ca="1" si="670"/>
        <v/>
      </c>
      <c r="DE193" t="str">
        <f t="shared" ca="1" si="671"/>
        <v/>
      </c>
      <c r="DF193" t="str">
        <f t="shared" ca="1" si="672"/>
        <v/>
      </c>
      <c r="DG193" t="str">
        <f t="shared" ca="1" si="673"/>
        <v/>
      </c>
      <c r="DH193" t="str">
        <f t="shared" ca="1" si="674"/>
        <v/>
      </c>
      <c r="DI193" t="str">
        <f t="shared" ca="1" si="675"/>
        <v/>
      </c>
      <c r="DJ193" t="str">
        <f t="shared" ca="1" si="676"/>
        <v/>
      </c>
      <c r="DK193" t="str">
        <f t="shared" ca="1" si="677"/>
        <v/>
      </c>
      <c r="DL193" t="str">
        <f t="shared" ca="1" si="678"/>
        <v/>
      </c>
      <c r="DM193" t="str">
        <f t="shared" ca="1" si="679"/>
        <v/>
      </c>
      <c r="DN193" t="str">
        <f t="shared" ca="1" si="680"/>
        <v/>
      </c>
      <c r="DO193" t="str">
        <f t="shared" ca="1" si="681"/>
        <v/>
      </c>
      <c r="DP193" t="str">
        <f t="shared" ca="1" si="682"/>
        <v/>
      </c>
      <c r="DQ193" t="str">
        <f t="shared" ca="1" si="683"/>
        <v/>
      </c>
      <c r="DR193" t="str">
        <f t="shared" ca="1" si="684"/>
        <v/>
      </c>
      <c r="DS193" t="str">
        <f t="shared" ca="1" si="685"/>
        <v/>
      </c>
      <c r="DT193" t="str">
        <f t="shared" ca="1" si="686"/>
        <v/>
      </c>
      <c r="DU193" t="str">
        <f t="shared" ca="1" si="687"/>
        <v/>
      </c>
      <c r="DV193" t="str">
        <f t="shared" ca="1" si="575"/>
        <v/>
      </c>
      <c r="DW193" t="str">
        <f t="shared" ca="1" si="688"/>
        <v/>
      </c>
      <c r="DX193" t="str">
        <f t="shared" ca="1" si="689"/>
        <v/>
      </c>
      <c r="DY193" t="str">
        <f t="shared" ca="1" si="690"/>
        <v/>
      </c>
      <c r="DZ193" t="str">
        <f t="shared" ca="1" si="691"/>
        <v/>
      </c>
      <c r="EA193" t="str">
        <f t="shared" ca="1" si="692"/>
        <v/>
      </c>
      <c r="EB193" t="str">
        <f t="shared" ca="1" si="693"/>
        <v/>
      </c>
      <c r="EC193" t="str">
        <f t="shared" ca="1" si="694"/>
        <v/>
      </c>
      <c r="ED193" t="str">
        <f t="shared" ca="1" si="695"/>
        <v/>
      </c>
      <c r="EE193" t="str">
        <f t="shared" ca="1" si="696"/>
        <v/>
      </c>
      <c r="EF193" t="str">
        <f t="shared" ca="1" si="697"/>
        <v/>
      </c>
      <c r="EG193" t="str">
        <f t="shared" ca="1" si="698"/>
        <v/>
      </c>
      <c r="EH193" t="str">
        <f t="shared" ca="1" si="699"/>
        <v/>
      </c>
      <c r="EI193" t="str">
        <f t="shared" ca="1" si="700"/>
        <v/>
      </c>
      <c r="EJ193" t="str">
        <f t="shared" ca="1" si="701"/>
        <v/>
      </c>
      <c r="EK193" t="str">
        <f t="shared" ca="1" si="702"/>
        <v/>
      </c>
      <c r="EL193" t="str">
        <f t="shared" ca="1" si="703"/>
        <v/>
      </c>
      <c r="EM193" t="str">
        <f t="shared" ca="1" si="704"/>
        <v/>
      </c>
      <c r="EN193" t="str">
        <f t="shared" ca="1" si="705"/>
        <v/>
      </c>
      <c r="EO193" t="str">
        <f t="shared" ca="1" si="706"/>
        <v/>
      </c>
      <c r="EP193" t="str">
        <f t="shared" ca="1" si="707"/>
        <v/>
      </c>
      <c r="EQ193" t="str">
        <f t="shared" ca="1" si="708"/>
        <v/>
      </c>
      <c r="ER193" t="str">
        <f t="shared" ca="1" si="709"/>
        <v/>
      </c>
      <c r="ES193" t="str">
        <f t="shared" ca="1" si="710"/>
        <v/>
      </c>
      <c r="ET193" t="str">
        <f t="shared" ca="1" si="711"/>
        <v/>
      </c>
      <c r="EU193" t="str">
        <f t="shared" ca="1" si="712"/>
        <v/>
      </c>
      <c r="EV193" t="str">
        <f t="shared" ca="1" si="713"/>
        <v/>
      </c>
      <c r="EW193" t="str">
        <f t="shared" ca="1" si="714"/>
        <v/>
      </c>
      <c r="EX193" t="str">
        <f t="shared" ca="1" si="715"/>
        <v/>
      </c>
      <c r="EY193" t="str">
        <f t="shared" ca="1" si="716"/>
        <v/>
      </c>
      <c r="EZ193" t="str">
        <f t="shared" ca="1" si="717"/>
        <v/>
      </c>
      <c r="FA193" t="str">
        <f t="shared" ca="1" si="718"/>
        <v/>
      </c>
      <c r="FB193" t="str">
        <f t="shared" ca="1" si="719"/>
        <v/>
      </c>
      <c r="FC193" t="str">
        <f t="shared" ca="1" si="720"/>
        <v/>
      </c>
      <c r="FD193" t="str">
        <f t="shared" ca="1" si="721"/>
        <v/>
      </c>
      <c r="FE193" t="str">
        <f t="shared" ca="1" si="722"/>
        <v/>
      </c>
      <c r="FF193" t="str">
        <f t="shared" ca="1" si="723"/>
        <v/>
      </c>
      <c r="FG193" t="str">
        <f t="shared" ca="1" si="724"/>
        <v/>
      </c>
      <c r="FH193" t="str">
        <f t="shared" ca="1" si="725"/>
        <v/>
      </c>
      <c r="FI193" t="str">
        <f t="shared" ca="1" si="726"/>
        <v/>
      </c>
      <c r="FJ193" t="str">
        <f t="shared" ca="1" si="727"/>
        <v/>
      </c>
      <c r="FK193" t="str">
        <f t="shared" ca="1" si="728"/>
        <v/>
      </c>
      <c r="FL193" t="str">
        <f t="shared" ca="1" si="729"/>
        <v/>
      </c>
      <c r="FM193" t="str">
        <f t="shared" ca="1" si="730"/>
        <v/>
      </c>
      <c r="FN193" t="str">
        <f t="shared" ca="1" si="731"/>
        <v/>
      </c>
      <c r="FO193" t="str">
        <f t="shared" ca="1" si="732"/>
        <v/>
      </c>
      <c r="FP193" t="str">
        <f t="shared" ca="1" si="733"/>
        <v/>
      </c>
      <c r="FQ193" t="str">
        <f t="shared" ca="1" si="734"/>
        <v/>
      </c>
      <c r="FR193" t="str">
        <f t="shared" ca="1" si="735"/>
        <v/>
      </c>
      <c r="FS193" t="str">
        <f t="shared" ca="1" si="736"/>
        <v/>
      </c>
      <c r="FT193" t="str">
        <f t="shared" ca="1" si="737"/>
        <v/>
      </c>
      <c r="FU193" t="str">
        <f t="shared" ca="1" si="738"/>
        <v/>
      </c>
      <c r="FV193" t="str">
        <f t="shared" ca="1" si="739"/>
        <v/>
      </c>
      <c r="FW193" t="str">
        <f t="shared" ca="1" si="740"/>
        <v/>
      </c>
      <c r="FX193" t="str">
        <f t="shared" ca="1" si="741"/>
        <v/>
      </c>
      <c r="FY193" t="str">
        <f t="shared" ca="1" si="742"/>
        <v/>
      </c>
      <c r="FZ193" t="str">
        <f t="shared" ca="1" si="743"/>
        <v/>
      </c>
      <c r="GA193" t="str">
        <f t="shared" ca="1" si="744"/>
        <v/>
      </c>
      <c r="GB193" t="str">
        <f t="shared" ca="1" si="745"/>
        <v/>
      </c>
      <c r="GC193" t="str">
        <f t="shared" ca="1" si="746"/>
        <v/>
      </c>
      <c r="GD193" t="str">
        <f t="shared" ca="1" si="747"/>
        <v/>
      </c>
      <c r="GE193" t="str">
        <f t="shared" ca="1" si="748"/>
        <v/>
      </c>
      <c r="GF193" t="str">
        <f t="shared" ca="1" si="749"/>
        <v/>
      </c>
      <c r="GG193" t="str">
        <f t="shared" ca="1" si="750"/>
        <v/>
      </c>
      <c r="GH193" t="str">
        <f t="shared" ca="1" si="751"/>
        <v/>
      </c>
      <c r="GI193" t="str">
        <f t="shared" ca="1" si="752"/>
        <v/>
      </c>
      <c r="GJ193" t="str">
        <f t="shared" ca="1" si="753"/>
        <v/>
      </c>
      <c r="GK193" t="str">
        <f t="shared" ca="1" si="754"/>
        <v/>
      </c>
      <c r="GL193" t="str">
        <f t="shared" ca="1" si="755"/>
        <v/>
      </c>
      <c r="GM193" t="str">
        <f t="shared" ca="1" si="756"/>
        <v/>
      </c>
      <c r="GN193" t="str">
        <f t="shared" ca="1" si="757"/>
        <v/>
      </c>
      <c r="GO193" t="str">
        <f t="shared" ca="1" si="758"/>
        <v/>
      </c>
      <c r="GP193" t="str">
        <f t="shared" ca="1" si="759"/>
        <v/>
      </c>
      <c r="GQ193" t="str">
        <f t="shared" ca="1" si="760"/>
        <v/>
      </c>
      <c r="GR193" t="str">
        <f t="shared" ca="1" si="761"/>
        <v/>
      </c>
      <c r="GS193" t="str">
        <f t="shared" ca="1" si="762"/>
        <v/>
      </c>
      <c r="GT193" t="str">
        <f t="shared" ca="1" si="763"/>
        <v/>
      </c>
      <c r="GU193" t="str">
        <f t="shared" ca="1" si="764"/>
        <v/>
      </c>
      <c r="GV193" t="str">
        <f t="shared" ca="1" si="765"/>
        <v/>
      </c>
      <c r="GW193" t="str">
        <f t="shared" ca="1" si="766"/>
        <v/>
      </c>
      <c r="GX193" t="str">
        <f t="shared" ca="1" si="767"/>
        <v/>
      </c>
      <c r="GY193" t="str">
        <f t="shared" ca="1" si="768"/>
        <v/>
      </c>
      <c r="GZ193" t="str">
        <f t="shared" ca="1" si="769"/>
        <v/>
      </c>
      <c r="HA193" t="str">
        <f t="shared" ca="1" si="770"/>
        <v/>
      </c>
      <c r="HB193" t="str">
        <f t="shared" ca="1" si="771"/>
        <v/>
      </c>
      <c r="HC193" t="str">
        <f t="shared" ca="1" si="772"/>
        <v/>
      </c>
      <c r="HD193" t="str">
        <f t="shared" ca="1" si="773"/>
        <v/>
      </c>
      <c r="HE193" t="str">
        <f t="shared" ca="1" si="774"/>
        <v/>
      </c>
      <c r="HF193" t="str">
        <f t="shared" ca="1" si="775"/>
        <v/>
      </c>
      <c r="HG193" t="str">
        <f t="shared" ca="1" si="776"/>
        <v/>
      </c>
      <c r="HH193" t="str">
        <f t="shared" ca="1" si="777"/>
        <v/>
      </c>
      <c r="HI193" t="str">
        <f t="shared" ca="1" si="778"/>
        <v/>
      </c>
      <c r="HJ193" t="str">
        <f t="shared" ca="1" si="779"/>
        <v/>
      </c>
      <c r="HK193" t="str">
        <f t="shared" ca="1" si="780"/>
        <v/>
      </c>
      <c r="HL193" t="str">
        <f t="shared" ca="1" si="781"/>
        <v/>
      </c>
      <c r="HM193" t="str">
        <f t="shared" ca="1" si="782"/>
        <v/>
      </c>
      <c r="HN193" t="str">
        <f t="shared" ca="1" si="783"/>
        <v/>
      </c>
      <c r="HO193" t="str">
        <f t="shared" ca="1" si="784"/>
        <v/>
      </c>
      <c r="HP193" t="str">
        <f t="shared" ca="1" si="785"/>
        <v/>
      </c>
      <c r="HQ193" t="str">
        <f t="shared" ca="1" si="786"/>
        <v/>
      </c>
      <c r="HR193" t="str">
        <f t="shared" ca="1" si="787"/>
        <v/>
      </c>
      <c r="HS193" t="str">
        <f t="shared" ca="1" si="788"/>
        <v/>
      </c>
      <c r="HT193" t="str">
        <f t="shared" ca="1" si="789"/>
        <v/>
      </c>
      <c r="HU193" t="str">
        <f t="shared" ca="1" si="790"/>
        <v/>
      </c>
      <c r="HV193" t="str">
        <f t="shared" ca="1" si="791"/>
        <v/>
      </c>
      <c r="HW193" t="str">
        <f t="shared" ca="1" si="792"/>
        <v/>
      </c>
      <c r="HX193" t="str">
        <f t="shared" ca="1" si="793"/>
        <v/>
      </c>
      <c r="HY193" t="str">
        <f t="shared" ca="1" si="794"/>
        <v/>
      </c>
      <c r="HZ193" t="str">
        <f t="shared" ca="1" si="795"/>
        <v/>
      </c>
      <c r="IA193" t="str">
        <f t="shared" ca="1" si="796"/>
        <v/>
      </c>
      <c r="IB193" t="str">
        <f t="shared" ca="1" si="797"/>
        <v/>
      </c>
      <c r="IC193" t="str">
        <f t="shared" ca="1" si="798"/>
        <v/>
      </c>
      <c r="ID193" t="str">
        <f t="shared" ca="1" si="799"/>
        <v/>
      </c>
      <c r="IE193" t="str">
        <f t="shared" ca="1" si="800"/>
        <v/>
      </c>
      <c r="IF193" t="str">
        <f t="shared" ca="1" si="801"/>
        <v/>
      </c>
      <c r="IG193" t="str">
        <f t="shared" ca="1" si="802"/>
        <v/>
      </c>
      <c r="IH193" t="str">
        <f t="shared" ca="1" si="803"/>
        <v/>
      </c>
      <c r="II193" t="str">
        <f t="shared" ca="1" si="804"/>
        <v/>
      </c>
      <c r="IJ193" t="str">
        <f t="shared" ca="1" si="805"/>
        <v/>
      </c>
      <c r="IK193" t="str">
        <f t="shared" ca="1" si="806"/>
        <v/>
      </c>
      <c r="IL193" t="str">
        <f t="shared" ca="1" si="807"/>
        <v/>
      </c>
      <c r="IM193" t="str">
        <f t="shared" ca="1" si="808"/>
        <v/>
      </c>
      <c r="IN193" t="str">
        <f t="shared" ca="1" si="809"/>
        <v/>
      </c>
      <c r="IO193" t="str">
        <f t="shared" ca="1" si="810"/>
        <v/>
      </c>
      <c r="IP193" t="str">
        <f t="shared" ca="1" si="811"/>
        <v/>
      </c>
      <c r="IQ193" t="str">
        <f t="shared" ca="1" si="812"/>
        <v/>
      </c>
      <c r="IR193" t="str">
        <f t="shared" ca="1" si="813"/>
        <v/>
      </c>
      <c r="IS193" t="str">
        <f t="shared" ca="1" si="814"/>
        <v/>
      </c>
      <c r="IT193" t="str">
        <f t="shared" ca="1" si="815"/>
        <v/>
      </c>
      <c r="IU193" t="str">
        <f t="shared" ca="1" si="816"/>
        <v/>
      </c>
      <c r="IV193" t="str">
        <f t="shared" ca="1" si="817"/>
        <v/>
      </c>
      <c r="IW193" t="str">
        <f t="shared" ca="1" si="818"/>
        <v/>
      </c>
      <c r="IX193" t="str">
        <f t="shared" ca="1" si="819"/>
        <v/>
      </c>
      <c r="IY193" t="str">
        <f t="shared" ca="1" si="820"/>
        <v/>
      </c>
      <c r="IZ193" t="str">
        <f t="shared" ca="1" si="821"/>
        <v/>
      </c>
      <c r="JA193" t="str">
        <f t="shared" ca="1" si="822"/>
        <v/>
      </c>
      <c r="JB193" t="str">
        <f t="shared" ca="1" si="823"/>
        <v/>
      </c>
      <c r="JC193" t="str">
        <f t="shared" ca="1" si="824"/>
        <v/>
      </c>
      <c r="JD193" t="str">
        <f t="shared" ca="1" si="825"/>
        <v/>
      </c>
      <c r="JE193" t="str">
        <f t="shared" ca="1" si="826"/>
        <v/>
      </c>
      <c r="JF193" t="str">
        <f t="shared" ca="1" si="827"/>
        <v/>
      </c>
      <c r="JG193" t="str">
        <f t="shared" ca="1" si="828"/>
        <v/>
      </c>
      <c r="JH193" t="str">
        <f t="shared" ca="1" si="829"/>
        <v/>
      </c>
      <c r="JI193" t="str">
        <f t="shared" ca="1" si="830"/>
        <v/>
      </c>
      <c r="JJ193" t="str">
        <f t="shared" ca="1" si="831"/>
        <v/>
      </c>
      <c r="JK193" t="str">
        <f t="shared" ca="1" si="832"/>
        <v/>
      </c>
      <c r="JL193" t="str">
        <f t="shared" ca="1" si="833"/>
        <v/>
      </c>
      <c r="JM193" t="str">
        <f t="shared" ca="1" si="834"/>
        <v/>
      </c>
      <c r="JN193" t="str">
        <f t="shared" ca="1" si="835"/>
        <v/>
      </c>
      <c r="JO193" t="str">
        <f t="shared" ca="1" si="836"/>
        <v/>
      </c>
      <c r="JP193" t="str">
        <f t="shared" ca="1" si="837"/>
        <v/>
      </c>
      <c r="JQ193" t="str">
        <f t="shared" ca="1" si="838"/>
        <v/>
      </c>
      <c r="JR193" t="str">
        <f t="shared" ca="1" si="839"/>
        <v/>
      </c>
      <c r="JS193" t="str">
        <f t="shared" ca="1" si="840"/>
        <v/>
      </c>
      <c r="JT193" t="str">
        <f t="shared" ca="1" si="841"/>
        <v/>
      </c>
      <c r="JU193" t="str">
        <f t="shared" ca="1" si="842"/>
        <v/>
      </c>
    </row>
    <row r="194" spans="1:281" x14ac:dyDescent="0.25">
      <c r="A194">
        <f t="shared" si="843"/>
        <v>193</v>
      </c>
      <c r="B194" t="str">
        <f t="shared" ref="B194:B257" ca="1" si="851">IF(INDIRECT("Players!"&amp;VLOOKUP(C194,Teams,4,FALSE)&amp;(9+E194))=0,"",INDIRECT("Players!"&amp;VLOOKUP(C194,Teams,4,FALSE)&amp;(9+E194)))</f>
        <v/>
      </c>
      <c r="C194">
        <v>8</v>
      </c>
      <c r="D194">
        <f t="shared" si="576"/>
        <v>193</v>
      </c>
      <c r="E194">
        <f t="shared" si="577"/>
        <v>18</v>
      </c>
      <c r="F194">
        <f ca="1">COUNT((AD194,AP194,BB194,BN194,BZ194,CL194,CX194,DJ194,DV194,EH194,ET194,FF194,FR194,GD194,GP194,HB194,HN194,HZ194,IL194,IX194,JJ194,JV194,KH194,KT194,LF194,LR194))</f>
        <v>0</v>
      </c>
      <c r="G194">
        <f t="shared" ca="1" si="578"/>
        <v>0</v>
      </c>
      <c r="H194">
        <f t="shared" ca="1" si="579"/>
        <v>0</v>
      </c>
      <c r="I194">
        <f t="shared" ref="I194:I257" ca="1" si="852">IF(F194=0,0,AVERAGE(AD194,AP194,BB194,BN194,BZ194,CL194,CX194,DJ194,DV194,EH194,ET194,FF194,FR194,GD194,GP194,HB194,HN194,HZ194,IL194,IX194,JJ194,JV194,KH194,KT194,LF194,LR194))</f>
        <v>0</v>
      </c>
      <c r="J194">
        <f t="shared" ca="1" si="580"/>
        <v>0</v>
      </c>
      <c r="K194">
        <f t="shared" ca="1" si="581"/>
        <v>-1</v>
      </c>
      <c r="L194">
        <f t="shared" ca="1" si="844"/>
        <v>9</v>
      </c>
      <c r="M194">
        <f t="shared" ca="1" si="582"/>
        <v>0</v>
      </c>
      <c r="N194">
        <f t="shared" ca="1" si="845"/>
        <v>65</v>
      </c>
      <c r="O194">
        <f t="shared" ca="1" si="583"/>
        <v>-1</v>
      </c>
      <c r="P194">
        <f t="shared" ca="1" si="846"/>
        <v>9</v>
      </c>
      <c r="Q194">
        <f t="shared" ca="1" si="584"/>
        <v>0</v>
      </c>
      <c r="R194">
        <f t="shared" ca="1" si="585"/>
        <v>0</v>
      </c>
      <c r="S194">
        <f t="shared" ca="1" si="586"/>
        <v>0</v>
      </c>
      <c r="T194">
        <f t="shared" ca="1" si="587"/>
        <v>0</v>
      </c>
      <c r="U194" t="str">
        <f t="shared" ref="U194:U257" ca="1" si="853">(999-T194)&amp;(999-S194)&amp;(999-R194)&amp;(999-Q194)&amp;B194</f>
        <v>999999999999</v>
      </c>
      <c r="V194">
        <f t="shared" ca="1" si="847"/>
        <v>0</v>
      </c>
      <c r="W194">
        <f t="shared" si="588"/>
        <v>193</v>
      </c>
      <c r="X194" t="e">
        <f t="shared" ca="1" si="848"/>
        <v>#N/A</v>
      </c>
      <c r="Y194">
        <f t="shared" ca="1" si="589"/>
        <v>0</v>
      </c>
      <c r="Z194" t="str">
        <f t="shared" ca="1" si="590"/>
        <v>999zz</v>
      </c>
      <c r="AA194">
        <f t="shared" ca="1" si="849"/>
        <v>350</v>
      </c>
      <c r="AB194">
        <f t="shared" si="591"/>
        <v>193</v>
      </c>
      <c r="AC194" t="e">
        <f t="shared" ca="1" si="850"/>
        <v>#N/A</v>
      </c>
      <c r="AD194" t="str">
        <f t="shared" ca="1" si="592"/>
        <v/>
      </c>
      <c r="AE194" t="str">
        <f t="shared" ca="1" si="593"/>
        <v/>
      </c>
      <c r="AF194" t="str">
        <f t="shared" ca="1" si="594"/>
        <v/>
      </c>
      <c r="AG194" t="str">
        <f t="shared" ca="1" si="595"/>
        <v/>
      </c>
      <c r="AH194" t="str">
        <f t="shared" ca="1" si="596"/>
        <v/>
      </c>
      <c r="AI194" t="str">
        <f t="shared" ca="1" si="597"/>
        <v/>
      </c>
      <c r="AJ194" t="str">
        <f t="shared" ca="1" si="598"/>
        <v/>
      </c>
      <c r="AK194" t="str">
        <f t="shared" ca="1" si="599"/>
        <v/>
      </c>
      <c r="AL194" t="str">
        <f t="shared" ca="1" si="600"/>
        <v/>
      </c>
      <c r="AM194" t="str">
        <f t="shared" ca="1" si="601"/>
        <v/>
      </c>
      <c r="AN194" t="str">
        <f t="shared" ca="1" si="602"/>
        <v/>
      </c>
      <c r="AO194" t="str">
        <f t="shared" ca="1" si="603"/>
        <v/>
      </c>
      <c r="AP194" t="str">
        <f t="shared" ca="1" si="604"/>
        <v/>
      </c>
      <c r="AQ194" t="str">
        <f t="shared" ca="1" si="605"/>
        <v/>
      </c>
      <c r="AR194" t="str">
        <f t="shared" ca="1" si="606"/>
        <v/>
      </c>
      <c r="AS194" t="str">
        <f t="shared" ca="1" si="607"/>
        <v/>
      </c>
      <c r="AT194" t="str">
        <f t="shared" ca="1" si="608"/>
        <v/>
      </c>
      <c r="AU194" t="str">
        <f t="shared" ca="1" si="609"/>
        <v/>
      </c>
      <c r="AV194" t="str">
        <f t="shared" ca="1" si="610"/>
        <v/>
      </c>
      <c r="AW194" t="str">
        <f t="shared" ca="1" si="611"/>
        <v/>
      </c>
      <c r="AX194" t="str">
        <f t="shared" ca="1" si="612"/>
        <v/>
      </c>
      <c r="AY194" t="str">
        <f t="shared" ca="1" si="613"/>
        <v/>
      </c>
      <c r="AZ194" t="str">
        <f t="shared" ca="1" si="614"/>
        <v/>
      </c>
      <c r="BA194" t="str">
        <f t="shared" ca="1" si="615"/>
        <v/>
      </c>
      <c r="BB194" t="str">
        <f t="shared" ca="1" si="616"/>
        <v/>
      </c>
      <c r="BC194" t="str">
        <f t="shared" ca="1" si="617"/>
        <v/>
      </c>
      <c r="BD194" t="str">
        <f t="shared" ca="1" si="618"/>
        <v/>
      </c>
      <c r="BE194" t="str">
        <f t="shared" ca="1" si="619"/>
        <v/>
      </c>
      <c r="BF194" t="str">
        <f t="shared" ca="1" si="620"/>
        <v/>
      </c>
      <c r="BG194" t="str">
        <f t="shared" ca="1" si="621"/>
        <v/>
      </c>
      <c r="BH194" t="str">
        <f t="shared" ca="1" si="622"/>
        <v/>
      </c>
      <c r="BI194" t="str">
        <f t="shared" ca="1" si="623"/>
        <v/>
      </c>
      <c r="BJ194" t="str">
        <f t="shared" ca="1" si="624"/>
        <v/>
      </c>
      <c r="BK194" t="str">
        <f t="shared" ca="1" si="625"/>
        <v/>
      </c>
      <c r="BL194" t="str">
        <f t="shared" ca="1" si="626"/>
        <v/>
      </c>
      <c r="BM194" t="str">
        <f t="shared" ca="1" si="627"/>
        <v/>
      </c>
      <c r="BN194" t="str">
        <f t="shared" ca="1" si="628"/>
        <v/>
      </c>
      <c r="BO194" t="str">
        <f t="shared" ca="1" si="629"/>
        <v/>
      </c>
      <c r="BP194" t="str">
        <f t="shared" ca="1" si="630"/>
        <v/>
      </c>
      <c r="BQ194" t="str">
        <f t="shared" ca="1" si="631"/>
        <v/>
      </c>
      <c r="BR194" t="str">
        <f t="shared" ca="1" si="632"/>
        <v/>
      </c>
      <c r="BS194" t="str">
        <f t="shared" ca="1" si="633"/>
        <v/>
      </c>
      <c r="BT194" t="str">
        <f t="shared" ca="1" si="634"/>
        <v/>
      </c>
      <c r="BU194" t="str">
        <f t="shared" ca="1" si="635"/>
        <v/>
      </c>
      <c r="BV194" t="str">
        <f t="shared" ca="1" si="636"/>
        <v/>
      </c>
      <c r="BW194" t="str">
        <f t="shared" ca="1" si="637"/>
        <v/>
      </c>
      <c r="BX194" t="str">
        <f t="shared" ca="1" si="638"/>
        <v/>
      </c>
      <c r="BY194" t="str">
        <f t="shared" ca="1" si="639"/>
        <v/>
      </c>
      <c r="BZ194" t="str">
        <f t="shared" ca="1" si="640"/>
        <v/>
      </c>
      <c r="CA194" t="str">
        <f t="shared" ca="1" si="641"/>
        <v/>
      </c>
      <c r="CB194" t="str">
        <f t="shared" ca="1" si="642"/>
        <v/>
      </c>
      <c r="CC194" t="str">
        <f t="shared" ca="1" si="643"/>
        <v/>
      </c>
      <c r="CD194" t="str">
        <f t="shared" ca="1" si="644"/>
        <v/>
      </c>
      <c r="CE194" t="str">
        <f t="shared" ca="1" si="645"/>
        <v/>
      </c>
      <c r="CF194" t="str">
        <f t="shared" ca="1" si="646"/>
        <v/>
      </c>
      <c r="CG194" t="str">
        <f t="shared" ca="1" si="647"/>
        <v/>
      </c>
      <c r="CH194" t="str">
        <f t="shared" ca="1" si="648"/>
        <v/>
      </c>
      <c r="CI194" t="str">
        <f t="shared" ca="1" si="649"/>
        <v/>
      </c>
      <c r="CJ194" t="str">
        <f t="shared" ca="1" si="650"/>
        <v/>
      </c>
      <c r="CK194" t="str">
        <f t="shared" ca="1" si="651"/>
        <v/>
      </c>
      <c r="CL194" t="str">
        <f t="shared" ca="1" si="652"/>
        <v/>
      </c>
      <c r="CM194" t="str">
        <f t="shared" ca="1" si="653"/>
        <v/>
      </c>
      <c r="CN194" t="str">
        <f t="shared" ca="1" si="654"/>
        <v/>
      </c>
      <c r="CO194" t="str">
        <f t="shared" ca="1" si="655"/>
        <v/>
      </c>
      <c r="CP194" t="str">
        <f t="shared" ca="1" si="656"/>
        <v/>
      </c>
      <c r="CQ194" t="str">
        <f t="shared" ca="1" si="657"/>
        <v/>
      </c>
      <c r="CR194" t="str">
        <f t="shared" ca="1" si="658"/>
        <v/>
      </c>
      <c r="CS194" t="str">
        <f t="shared" ca="1" si="659"/>
        <v/>
      </c>
      <c r="CT194" t="str">
        <f t="shared" ca="1" si="660"/>
        <v/>
      </c>
      <c r="CU194" t="str">
        <f t="shared" ca="1" si="661"/>
        <v/>
      </c>
      <c r="CV194" t="str">
        <f t="shared" ca="1" si="662"/>
        <v/>
      </c>
      <c r="CW194" t="str">
        <f t="shared" ca="1" si="663"/>
        <v/>
      </c>
      <c r="CX194" t="str">
        <f t="shared" ca="1" si="664"/>
        <v/>
      </c>
      <c r="CY194" t="str">
        <f t="shared" ca="1" si="665"/>
        <v/>
      </c>
      <c r="CZ194" t="str">
        <f t="shared" ca="1" si="666"/>
        <v/>
      </c>
      <c r="DA194" t="str">
        <f t="shared" ca="1" si="667"/>
        <v/>
      </c>
      <c r="DB194" t="str">
        <f t="shared" ca="1" si="668"/>
        <v/>
      </c>
      <c r="DC194" t="str">
        <f t="shared" ca="1" si="669"/>
        <v/>
      </c>
      <c r="DD194" t="str">
        <f t="shared" ca="1" si="670"/>
        <v/>
      </c>
      <c r="DE194" t="str">
        <f t="shared" ca="1" si="671"/>
        <v/>
      </c>
      <c r="DF194" t="str">
        <f t="shared" ca="1" si="672"/>
        <v/>
      </c>
      <c r="DG194" t="str">
        <f t="shared" ca="1" si="673"/>
        <v/>
      </c>
      <c r="DH194" t="str">
        <f t="shared" ca="1" si="674"/>
        <v/>
      </c>
      <c r="DI194" t="str">
        <f t="shared" ca="1" si="675"/>
        <v/>
      </c>
      <c r="DJ194" t="str">
        <f t="shared" ca="1" si="676"/>
        <v/>
      </c>
      <c r="DK194" t="str">
        <f t="shared" ca="1" si="677"/>
        <v/>
      </c>
      <c r="DL194" t="str">
        <f t="shared" ca="1" si="678"/>
        <v/>
      </c>
      <c r="DM194" t="str">
        <f t="shared" ca="1" si="679"/>
        <v/>
      </c>
      <c r="DN194" t="str">
        <f t="shared" ca="1" si="680"/>
        <v/>
      </c>
      <c r="DO194" t="str">
        <f t="shared" ca="1" si="681"/>
        <v/>
      </c>
      <c r="DP194" t="str">
        <f t="shared" ca="1" si="682"/>
        <v/>
      </c>
      <c r="DQ194" t="str">
        <f t="shared" ca="1" si="683"/>
        <v/>
      </c>
      <c r="DR194" t="str">
        <f t="shared" ca="1" si="684"/>
        <v/>
      </c>
      <c r="DS194" t="str">
        <f t="shared" ca="1" si="685"/>
        <v/>
      </c>
      <c r="DT194" t="str">
        <f t="shared" ca="1" si="686"/>
        <v/>
      </c>
      <c r="DU194" t="str">
        <f t="shared" ca="1" si="687"/>
        <v/>
      </c>
      <c r="DV194" t="str">
        <f t="shared" ref="DV194:DV257" ca="1" si="854">IF(NOT(ISNA(VLOOKUP($A194,INDIRECT("Week"&amp;LEFT(DV$1,1)&amp;"!C9:H240"),1,FALSE))),VLOOKUP($A194,INDIRECT("Week"&amp;LEFT(DV$1,1)&amp;"!C9:H240"),6,FALSE),"")</f>
        <v/>
      </c>
      <c r="DW194" t="str">
        <f t="shared" ca="1" si="688"/>
        <v/>
      </c>
      <c r="DX194" t="str">
        <f t="shared" ca="1" si="689"/>
        <v/>
      </c>
      <c r="DY194" t="str">
        <f t="shared" ca="1" si="690"/>
        <v/>
      </c>
      <c r="DZ194" t="str">
        <f t="shared" ca="1" si="691"/>
        <v/>
      </c>
      <c r="EA194" t="str">
        <f t="shared" ca="1" si="692"/>
        <v/>
      </c>
      <c r="EB194" t="str">
        <f t="shared" ca="1" si="693"/>
        <v/>
      </c>
      <c r="EC194" t="str">
        <f t="shared" ca="1" si="694"/>
        <v/>
      </c>
      <c r="ED194" t="str">
        <f t="shared" ca="1" si="695"/>
        <v/>
      </c>
      <c r="EE194" t="str">
        <f t="shared" ca="1" si="696"/>
        <v/>
      </c>
      <c r="EF194" t="str">
        <f t="shared" ca="1" si="697"/>
        <v/>
      </c>
      <c r="EG194" t="str">
        <f t="shared" ca="1" si="698"/>
        <v/>
      </c>
      <c r="EH194" t="str">
        <f t="shared" ca="1" si="699"/>
        <v/>
      </c>
      <c r="EI194" t="str">
        <f t="shared" ca="1" si="700"/>
        <v/>
      </c>
      <c r="EJ194" t="str">
        <f t="shared" ca="1" si="701"/>
        <v/>
      </c>
      <c r="EK194" t="str">
        <f t="shared" ca="1" si="702"/>
        <v/>
      </c>
      <c r="EL194" t="str">
        <f t="shared" ca="1" si="703"/>
        <v/>
      </c>
      <c r="EM194" t="str">
        <f t="shared" ca="1" si="704"/>
        <v/>
      </c>
      <c r="EN194" t="str">
        <f t="shared" ca="1" si="705"/>
        <v/>
      </c>
      <c r="EO194" t="str">
        <f t="shared" ca="1" si="706"/>
        <v/>
      </c>
      <c r="EP194" t="str">
        <f t="shared" ca="1" si="707"/>
        <v/>
      </c>
      <c r="EQ194" t="str">
        <f t="shared" ca="1" si="708"/>
        <v/>
      </c>
      <c r="ER194" t="str">
        <f t="shared" ca="1" si="709"/>
        <v/>
      </c>
      <c r="ES194" t="str">
        <f t="shared" ca="1" si="710"/>
        <v/>
      </c>
      <c r="ET194" t="str">
        <f t="shared" ca="1" si="711"/>
        <v/>
      </c>
      <c r="EU194" t="str">
        <f t="shared" ca="1" si="712"/>
        <v/>
      </c>
      <c r="EV194" t="str">
        <f t="shared" ca="1" si="713"/>
        <v/>
      </c>
      <c r="EW194" t="str">
        <f t="shared" ca="1" si="714"/>
        <v/>
      </c>
      <c r="EX194" t="str">
        <f t="shared" ca="1" si="715"/>
        <v/>
      </c>
      <c r="EY194" t="str">
        <f t="shared" ca="1" si="716"/>
        <v/>
      </c>
      <c r="EZ194" t="str">
        <f t="shared" ca="1" si="717"/>
        <v/>
      </c>
      <c r="FA194" t="str">
        <f t="shared" ca="1" si="718"/>
        <v/>
      </c>
      <c r="FB194" t="str">
        <f t="shared" ca="1" si="719"/>
        <v/>
      </c>
      <c r="FC194" t="str">
        <f t="shared" ca="1" si="720"/>
        <v/>
      </c>
      <c r="FD194" t="str">
        <f t="shared" ca="1" si="721"/>
        <v/>
      </c>
      <c r="FE194" t="str">
        <f t="shared" ca="1" si="722"/>
        <v/>
      </c>
      <c r="FF194" t="str">
        <f t="shared" ca="1" si="723"/>
        <v/>
      </c>
      <c r="FG194" t="str">
        <f t="shared" ca="1" si="724"/>
        <v/>
      </c>
      <c r="FH194" t="str">
        <f t="shared" ca="1" si="725"/>
        <v/>
      </c>
      <c r="FI194" t="str">
        <f t="shared" ca="1" si="726"/>
        <v/>
      </c>
      <c r="FJ194" t="str">
        <f t="shared" ca="1" si="727"/>
        <v/>
      </c>
      <c r="FK194" t="str">
        <f t="shared" ca="1" si="728"/>
        <v/>
      </c>
      <c r="FL194" t="str">
        <f t="shared" ca="1" si="729"/>
        <v/>
      </c>
      <c r="FM194" t="str">
        <f t="shared" ca="1" si="730"/>
        <v/>
      </c>
      <c r="FN194" t="str">
        <f t="shared" ca="1" si="731"/>
        <v/>
      </c>
      <c r="FO194" t="str">
        <f t="shared" ca="1" si="732"/>
        <v/>
      </c>
      <c r="FP194" t="str">
        <f t="shared" ca="1" si="733"/>
        <v/>
      </c>
      <c r="FQ194" t="str">
        <f t="shared" ca="1" si="734"/>
        <v/>
      </c>
      <c r="FR194" t="str">
        <f t="shared" ca="1" si="735"/>
        <v/>
      </c>
      <c r="FS194" t="str">
        <f t="shared" ca="1" si="736"/>
        <v/>
      </c>
      <c r="FT194" t="str">
        <f t="shared" ca="1" si="737"/>
        <v/>
      </c>
      <c r="FU194" t="str">
        <f t="shared" ca="1" si="738"/>
        <v/>
      </c>
      <c r="FV194" t="str">
        <f t="shared" ca="1" si="739"/>
        <v/>
      </c>
      <c r="FW194" t="str">
        <f t="shared" ca="1" si="740"/>
        <v/>
      </c>
      <c r="FX194" t="str">
        <f t="shared" ca="1" si="741"/>
        <v/>
      </c>
      <c r="FY194" t="str">
        <f t="shared" ca="1" si="742"/>
        <v/>
      </c>
      <c r="FZ194" t="str">
        <f t="shared" ca="1" si="743"/>
        <v/>
      </c>
      <c r="GA194" t="str">
        <f t="shared" ca="1" si="744"/>
        <v/>
      </c>
      <c r="GB194" t="str">
        <f t="shared" ca="1" si="745"/>
        <v/>
      </c>
      <c r="GC194" t="str">
        <f t="shared" ca="1" si="746"/>
        <v/>
      </c>
      <c r="GD194" t="str">
        <f t="shared" ca="1" si="747"/>
        <v/>
      </c>
      <c r="GE194" t="str">
        <f t="shared" ca="1" si="748"/>
        <v/>
      </c>
      <c r="GF194" t="str">
        <f t="shared" ca="1" si="749"/>
        <v/>
      </c>
      <c r="GG194" t="str">
        <f t="shared" ca="1" si="750"/>
        <v/>
      </c>
      <c r="GH194" t="str">
        <f t="shared" ca="1" si="751"/>
        <v/>
      </c>
      <c r="GI194" t="str">
        <f t="shared" ca="1" si="752"/>
        <v/>
      </c>
      <c r="GJ194" t="str">
        <f t="shared" ca="1" si="753"/>
        <v/>
      </c>
      <c r="GK194" t="str">
        <f t="shared" ca="1" si="754"/>
        <v/>
      </c>
      <c r="GL194" t="str">
        <f t="shared" ca="1" si="755"/>
        <v/>
      </c>
      <c r="GM194" t="str">
        <f t="shared" ca="1" si="756"/>
        <v/>
      </c>
      <c r="GN194" t="str">
        <f t="shared" ca="1" si="757"/>
        <v/>
      </c>
      <c r="GO194" t="str">
        <f t="shared" ca="1" si="758"/>
        <v/>
      </c>
      <c r="GP194" t="str">
        <f t="shared" ca="1" si="759"/>
        <v/>
      </c>
      <c r="GQ194" t="str">
        <f t="shared" ca="1" si="760"/>
        <v/>
      </c>
      <c r="GR194" t="str">
        <f t="shared" ca="1" si="761"/>
        <v/>
      </c>
      <c r="GS194" t="str">
        <f t="shared" ca="1" si="762"/>
        <v/>
      </c>
      <c r="GT194" t="str">
        <f t="shared" ca="1" si="763"/>
        <v/>
      </c>
      <c r="GU194" t="str">
        <f t="shared" ca="1" si="764"/>
        <v/>
      </c>
      <c r="GV194" t="str">
        <f t="shared" ca="1" si="765"/>
        <v/>
      </c>
      <c r="GW194" t="str">
        <f t="shared" ca="1" si="766"/>
        <v/>
      </c>
      <c r="GX194" t="str">
        <f t="shared" ca="1" si="767"/>
        <v/>
      </c>
      <c r="GY194" t="str">
        <f t="shared" ca="1" si="768"/>
        <v/>
      </c>
      <c r="GZ194" t="str">
        <f t="shared" ca="1" si="769"/>
        <v/>
      </c>
      <c r="HA194" t="str">
        <f t="shared" ca="1" si="770"/>
        <v/>
      </c>
      <c r="HB194" t="str">
        <f t="shared" ca="1" si="771"/>
        <v/>
      </c>
      <c r="HC194" t="str">
        <f t="shared" ca="1" si="772"/>
        <v/>
      </c>
      <c r="HD194" t="str">
        <f t="shared" ca="1" si="773"/>
        <v/>
      </c>
      <c r="HE194" t="str">
        <f t="shared" ca="1" si="774"/>
        <v/>
      </c>
      <c r="HF194" t="str">
        <f t="shared" ca="1" si="775"/>
        <v/>
      </c>
      <c r="HG194" t="str">
        <f t="shared" ca="1" si="776"/>
        <v/>
      </c>
      <c r="HH194" t="str">
        <f t="shared" ca="1" si="777"/>
        <v/>
      </c>
      <c r="HI194" t="str">
        <f t="shared" ca="1" si="778"/>
        <v/>
      </c>
      <c r="HJ194" t="str">
        <f t="shared" ca="1" si="779"/>
        <v/>
      </c>
      <c r="HK194" t="str">
        <f t="shared" ca="1" si="780"/>
        <v/>
      </c>
      <c r="HL194" t="str">
        <f t="shared" ca="1" si="781"/>
        <v/>
      </c>
      <c r="HM194" t="str">
        <f t="shared" ca="1" si="782"/>
        <v/>
      </c>
      <c r="HN194" t="str">
        <f t="shared" ca="1" si="783"/>
        <v/>
      </c>
      <c r="HO194" t="str">
        <f t="shared" ca="1" si="784"/>
        <v/>
      </c>
      <c r="HP194" t="str">
        <f t="shared" ca="1" si="785"/>
        <v/>
      </c>
      <c r="HQ194" t="str">
        <f t="shared" ca="1" si="786"/>
        <v/>
      </c>
      <c r="HR194" t="str">
        <f t="shared" ca="1" si="787"/>
        <v/>
      </c>
      <c r="HS194" t="str">
        <f t="shared" ca="1" si="788"/>
        <v/>
      </c>
      <c r="HT194" t="str">
        <f t="shared" ca="1" si="789"/>
        <v/>
      </c>
      <c r="HU194" t="str">
        <f t="shared" ca="1" si="790"/>
        <v/>
      </c>
      <c r="HV194" t="str">
        <f t="shared" ca="1" si="791"/>
        <v/>
      </c>
      <c r="HW194" t="str">
        <f t="shared" ca="1" si="792"/>
        <v/>
      </c>
      <c r="HX194" t="str">
        <f t="shared" ca="1" si="793"/>
        <v/>
      </c>
      <c r="HY194" t="str">
        <f t="shared" ca="1" si="794"/>
        <v/>
      </c>
      <c r="HZ194" t="str">
        <f t="shared" ca="1" si="795"/>
        <v/>
      </c>
      <c r="IA194" t="str">
        <f t="shared" ca="1" si="796"/>
        <v/>
      </c>
      <c r="IB194" t="str">
        <f t="shared" ca="1" si="797"/>
        <v/>
      </c>
      <c r="IC194" t="str">
        <f t="shared" ca="1" si="798"/>
        <v/>
      </c>
      <c r="ID194" t="str">
        <f t="shared" ca="1" si="799"/>
        <v/>
      </c>
      <c r="IE194" t="str">
        <f t="shared" ca="1" si="800"/>
        <v/>
      </c>
      <c r="IF194" t="str">
        <f t="shared" ca="1" si="801"/>
        <v/>
      </c>
      <c r="IG194" t="str">
        <f t="shared" ca="1" si="802"/>
        <v/>
      </c>
      <c r="IH194" t="str">
        <f t="shared" ca="1" si="803"/>
        <v/>
      </c>
      <c r="II194" t="str">
        <f t="shared" ca="1" si="804"/>
        <v/>
      </c>
      <c r="IJ194" t="str">
        <f t="shared" ca="1" si="805"/>
        <v/>
      </c>
      <c r="IK194" t="str">
        <f t="shared" ca="1" si="806"/>
        <v/>
      </c>
      <c r="IL194" t="str">
        <f t="shared" ca="1" si="807"/>
        <v/>
      </c>
      <c r="IM194" t="str">
        <f t="shared" ca="1" si="808"/>
        <v/>
      </c>
      <c r="IN194" t="str">
        <f t="shared" ca="1" si="809"/>
        <v/>
      </c>
      <c r="IO194" t="str">
        <f t="shared" ca="1" si="810"/>
        <v/>
      </c>
      <c r="IP194" t="str">
        <f t="shared" ca="1" si="811"/>
        <v/>
      </c>
      <c r="IQ194" t="str">
        <f t="shared" ca="1" si="812"/>
        <v/>
      </c>
      <c r="IR194" t="str">
        <f t="shared" ca="1" si="813"/>
        <v/>
      </c>
      <c r="IS194" t="str">
        <f t="shared" ca="1" si="814"/>
        <v/>
      </c>
      <c r="IT194" t="str">
        <f t="shared" ca="1" si="815"/>
        <v/>
      </c>
      <c r="IU194" t="str">
        <f t="shared" ca="1" si="816"/>
        <v/>
      </c>
      <c r="IV194" t="str">
        <f t="shared" ca="1" si="817"/>
        <v/>
      </c>
      <c r="IW194" t="str">
        <f t="shared" ca="1" si="818"/>
        <v/>
      </c>
      <c r="IX194" t="str">
        <f t="shared" ca="1" si="819"/>
        <v/>
      </c>
      <c r="IY194" t="str">
        <f t="shared" ca="1" si="820"/>
        <v/>
      </c>
      <c r="IZ194" t="str">
        <f t="shared" ca="1" si="821"/>
        <v/>
      </c>
      <c r="JA194" t="str">
        <f t="shared" ca="1" si="822"/>
        <v/>
      </c>
      <c r="JB194" t="str">
        <f t="shared" ca="1" si="823"/>
        <v/>
      </c>
      <c r="JC194" t="str">
        <f t="shared" ca="1" si="824"/>
        <v/>
      </c>
      <c r="JD194" t="str">
        <f t="shared" ca="1" si="825"/>
        <v/>
      </c>
      <c r="JE194" t="str">
        <f t="shared" ca="1" si="826"/>
        <v/>
      </c>
      <c r="JF194" t="str">
        <f t="shared" ca="1" si="827"/>
        <v/>
      </c>
      <c r="JG194" t="str">
        <f t="shared" ca="1" si="828"/>
        <v/>
      </c>
      <c r="JH194" t="str">
        <f t="shared" ca="1" si="829"/>
        <v/>
      </c>
      <c r="JI194" t="str">
        <f t="shared" ca="1" si="830"/>
        <v/>
      </c>
      <c r="JJ194" t="str">
        <f t="shared" ca="1" si="831"/>
        <v/>
      </c>
      <c r="JK194" t="str">
        <f t="shared" ca="1" si="832"/>
        <v/>
      </c>
      <c r="JL194" t="str">
        <f t="shared" ca="1" si="833"/>
        <v/>
      </c>
      <c r="JM194" t="str">
        <f t="shared" ca="1" si="834"/>
        <v/>
      </c>
      <c r="JN194" t="str">
        <f t="shared" ca="1" si="835"/>
        <v/>
      </c>
      <c r="JO194" t="str">
        <f t="shared" ca="1" si="836"/>
        <v/>
      </c>
      <c r="JP194" t="str">
        <f t="shared" ca="1" si="837"/>
        <v/>
      </c>
      <c r="JQ194" t="str">
        <f t="shared" ca="1" si="838"/>
        <v/>
      </c>
      <c r="JR194" t="str">
        <f t="shared" ca="1" si="839"/>
        <v/>
      </c>
      <c r="JS194" t="str">
        <f t="shared" ca="1" si="840"/>
        <v/>
      </c>
      <c r="JT194" t="str">
        <f t="shared" ca="1" si="841"/>
        <v/>
      </c>
      <c r="JU194" t="str">
        <f t="shared" ca="1" si="842"/>
        <v/>
      </c>
    </row>
    <row r="195" spans="1:281" x14ac:dyDescent="0.25">
      <c r="A195">
        <f t="shared" si="843"/>
        <v>194</v>
      </c>
      <c r="B195" t="str">
        <f t="shared" ca="1" si="851"/>
        <v/>
      </c>
      <c r="C195">
        <v>8</v>
      </c>
      <c r="D195">
        <f t="shared" ref="D195:D258" si="855">A195</f>
        <v>194</v>
      </c>
      <c r="E195">
        <f t="shared" ref="E195:E258" si="856">IF(MOD(A195,25)=0,25,MOD(A195,25))</f>
        <v>19</v>
      </c>
      <c r="F195">
        <f ca="1">COUNT((AD195,AP195,BB195,BN195,BZ195,CL195,CX195,DJ195,DV195,EH195,ET195,FF195,FR195,GD195,GP195,HB195,HN195,HZ195,IL195,IX195,JJ195,JV195,KH195,KT195,LF195,LR195))</f>
        <v>0</v>
      </c>
      <c r="G195">
        <f t="shared" ref="G195:G258" ca="1" si="857">IF(AE195="WON",1,0)+IF(AQ195="WON",1,0)+IF(BC195="WON",1,0)+IF(BO195="WON",1,0)+IF(CA195="WON",1,0)+IF(CM195="WON",1,0)+IF(CY195="WON",1,0)+IF(DK195="WON",1,0)+IF(DW195="WON",1,0)+IF(EI195="WON",1,0)+IF(EU195="WON",1,0)+IF(FG195="WON",1,0)+IF(FS195="WON",1,0)+IF(GE195="WON",1,0)+IF(GQ195="WON",1,0)+IF(HC195="WON",1,0)+IF(HO195="WON",1,0)+IF(IA195="WON",1,0)+IF(IM195="WON",1,0)+IF(IY195="WON",1,0)+IF(JK195="WON",1,0)+IF(JW195="WON",1,0)+IF(KI195="WON",1,0)+IF(KU195="WON",1,0)+IF(LG195="WON",1,0)+IF(LS195="WON",1,0)</f>
        <v>0</v>
      </c>
      <c r="H195">
        <f t="shared" ref="H195:H258" ca="1" si="858">IF(F195=0,0,(G195/F195)*100)</f>
        <v>0</v>
      </c>
      <c r="I195">
        <f t="shared" ca="1" si="852"/>
        <v>0</v>
      </c>
      <c r="J195">
        <f t="shared" ref="J195:J258" ca="1" si="859">I195+G195</f>
        <v>0</v>
      </c>
      <c r="K195">
        <f t="shared" ref="K195:K258" ca="1" si="860">IF(J195=0,-1,J195-ROW()/10^10)</f>
        <v>-1</v>
      </c>
      <c r="L195">
        <f t="shared" ca="1" si="844"/>
        <v>9</v>
      </c>
      <c r="M195">
        <f t="shared" ref="M195:M258" ca="1" si="861">MAX(AD195,AP195,BB195,BN195,BZ195,CL195,CX195,DJ195,DV195,EH195,ET195,FF195,FR195,GD195,GP195,HB195,HN195,HZ195,IL195,IX195,JJ195,JV195,KH195,KT195,LF195,LR195)</f>
        <v>0</v>
      </c>
      <c r="N195">
        <f t="shared" ca="1" si="845"/>
        <v>65</v>
      </c>
      <c r="O195">
        <f t="shared" ref="O195:O258" ca="1" si="862">IF(M195=0,-1,M195-ROW()/10^10)</f>
        <v>-1</v>
      </c>
      <c r="P195">
        <f t="shared" ca="1" si="846"/>
        <v>9</v>
      </c>
      <c r="Q195">
        <f t="shared" ref="Q195:Q258" ca="1" si="863">SUM(AF195,AR195,BD195,BP195,CB195,CN195,CZ195,DL195,DX195,EJ195,EV195,FH195,FT195,GF195,GR195,HD195,HP195,IB195,IN195,IZ195,JL195,JX195,KJ195,KV195,LH195,LT195)</f>
        <v>0</v>
      </c>
      <c r="R195">
        <f t="shared" ref="R195:R258" ca="1" si="864">SUM(AG195,AS195,BE195,BQ195,CC195,CO195,DA195,DM195,DY195,EK195,EW195,FI195,FU195,GG195,GS195,HE195,HQ195,IC195,IO195,JA195,JM195,JY195,KK195,KW195,LI195,LU195)</f>
        <v>0</v>
      </c>
      <c r="S195">
        <f t="shared" ref="S195:S258" ca="1" si="865">SUM(AH195,AT195,BF195,BR195,CD195,CP195,DB195,DN195,DZ195,EL195,EX195,FJ195,FV195,GH195,GT195,HF195,HR195,ID195,IP195,JB195,JN195,JZ195,KL195,KX195,LJ195,LV195)</f>
        <v>0</v>
      </c>
      <c r="T195">
        <f t="shared" ref="T195:T258" ca="1" si="866">Q195+(2*R195)+(3*S195)</f>
        <v>0</v>
      </c>
      <c r="U195" t="str">
        <f t="shared" ca="1" si="853"/>
        <v>999999999999</v>
      </c>
      <c r="V195">
        <f t="shared" ca="1" si="847"/>
        <v>0</v>
      </c>
      <c r="W195">
        <f t="shared" ref="W195:W258" si="867">A195</f>
        <v>194</v>
      </c>
      <c r="X195" t="e">
        <f t="shared" ca="1" si="848"/>
        <v>#N/A</v>
      </c>
      <c r="Y195">
        <f t="shared" ref="Y195:Y258" ca="1" si="868">SUM(AI195,AU195,BG195,BS195,CE195,CQ195,DC195,DO195,EA195,EM195,EY195,FK195,FW195,GI195,GU195,HG195,HS195,IE195,IQ195,JC195,JO195,KA195,KM195,KY195,LK195,LW195)</f>
        <v>0</v>
      </c>
      <c r="Z195" t="str">
        <f t="shared" ref="Z195:Z258" ca="1" si="869">(999-Y195)&amp;B195&amp;"zz"</f>
        <v>999zz</v>
      </c>
      <c r="AA195">
        <f t="shared" ca="1" si="849"/>
        <v>350</v>
      </c>
      <c r="AB195">
        <f t="shared" ref="AB195:AB258" si="870">A195</f>
        <v>194</v>
      </c>
      <c r="AC195" t="e">
        <f t="shared" ca="1" si="850"/>
        <v>#N/A</v>
      </c>
      <c r="AD195" t="str">
        <f t="shared" ref="AD195:AD258" ca="1" si="871">IF(NOT(ISNA(VLOOKUP($A195,INDIRECT("Week"&amp;LEFT(AD$1,1)&amp;"!C9:H240"),1,FALSE))),VLOOKUP($A195,INDIRECT("Week"&amp;LEFT(AD$1,1)&amp;"!C9:H240"),6,FALSE),"")</f>
        <v/>
      </c>
      <c r="AE195" t="str">
        <f t="shared" ref="AE195:AE258" ca="1" si="872">IF(NOT(ISNA(VLOOKUP($A195,INDIRECT("Week"&amp;LEFT(AD$1,1)&amp;"!B9:B240"),1,FALSE))),VLOOKUP($A195,INDIRECT("Week"&amp;LEFT(AD$1,1)&amp;"!B9:S240"),6,FALSE),"")</f>
        <v/>
      </c>
      <c r="AF195" t="str">
        <f t="shared" ref="AF195:AF258" ca="1" si="873">IF(NOT(ISNA(VLOOKUP($A195,INDIRECT("Week"&amp;LEFT(AD$1,1)&amp;"!B9:B240"),1,FALSE))),VLOOKUP($A195,INDIRECT("Week"&amp;LEFT(AD$1,1)&amp;"!B9:S240"),8,FALSE),"")</f>
        <v/>
      </c>
      <c r="AG195" t="str">
        <f t="shared" ref="AG195:AG258" ca="1" si="874">IF(NOT(ISNA(VLOOKUP($A195,INDIRECT("Week"&amp;LEFT(AD$1,1)&amp;"!B9:B240"),1,FALSE))),VLOOKUP($A195,INDIRECT("Week"&amp;LEFT(AD$1,1)&amp;"!B9:S240"),9,FALSE),"")</f>
        <v/>
      </c>
      <c r="AH195" t="str">
        <f t="shared" ref="AH195:AH258" ca="1" si="875">IF(NOT(ISNA(VLOOKUP($A195,INDIRECT("Week"&amp;LEFT(AD$1,1)&amp;"!B9:B240"),1,FALSE))),VLOOKUP($A195,INDIRECT("Week"&amp;LEFT(AD$1,1)&amp;"!B9:S240"),10,FALSE),"")</f>
        <v/>
      </c>
      <c r="AI195" t="str">
        <f t="shared" ref="AI195:AI258" ca="1" si="876">IF(NOT(ISNA(VLOOKUP($A195,INDIRECT("Week"&amp;LEFT(AD$1,1)&amp;"!B9:B240"),1,FALSE))),VLOOKUP($A195,INDIRECT("Week"&amp;LEFT(AD$1,1)&amp;"!B9:S240"),11,FALSE),"")</f>
        <v/>
      </c>
      <c r="AJ195" t="str">
        <f t="shared" ref="AJ195:AJ258" ca="1" si="877">IF(NOT(ISNA(VLOOKUP($A195,INDIRECT("Week"&amp;LEFT(AD$1,1)&amp;"!B9:B240"),1,FALSE))),VLOOKUP($A195,INDIRECT("Week"&amp;LEFT(AD$1,1)&amp;"!B9:S240"),13,FALSE),"")</f>
        <v/>
      </c>
      <c r="AK195" t="str">
        <f t="shared" ref="AK195:AK258" ca="1" si="878">IF(NOT(ISNA(VLOOKUP($A195,INDIRECT("Week"&amp;LEFT(AD$1,1)&amp;"!B9:B240"),1,FALSE))),VLOOKUP($A195,INDIRECT("Week"&amp;LEFT(AD$1,1)&amp;"!B9:S240"),14,FALSE),"")</f>
        <v/>
      </c>
      <c r="AL195" t="str">
        <f t="shared" ref="AL195:AL258" ca="1" si="879">IF(NOT(ISNA(VLOOKUP($A195,INDIRECT("Week"&amp;LEFT(AD$1,1)&amp;"!B9:B240"),1,FALSE))),VLOOKUP($A195,INDIRECT("Week"&amp;LEFT(AD$1,1)&amp;"!B9:S240"),15,FALSE),"")</f>
        <v/>
      </c>
      <c r="AM195" t="str">
        <f t="shared" ref="AM195:AM258" ca="1" si="880">IF(NOT(ISNA(VLOOKUP($A195,INDIRECT("Week"&amp;LEFT(AD$1,1)&amp;"!B9:B240"),1,FALSE))),VLOOKUP($A195,INDIRECT("Week"&amp;LEFT(AD$1,1)&amp;"!B9:S240"),16,FALSE),"")</f>
        <v/>
      </c>
      <c r="AN195" t="str">
        <f t="shared" ref="AN195:AN258" ca="1" si="881">IF(NOT(ISNA(VLOOKUP($A195,INDIRECT("Week"&amp;LEFT(AD$1,1)&amp;"!B9:B240"),1,FALSE))),VLOOKUP($A195,INDIRECT("Week"&amp;LEFT(AD$1,1)&amp;"!B9:S240"),17,FALSE),"")</f>
        <v/>
      </c>
      <c r="AO195" t="str">
        <f t="shared" ref="AO195:AO258" ca="1" si="882">IF(NOT(ISNA(VLOOKUP($A195,INDIRECT("Week"&amp;LEFT(AD$1,1)&amp;"!B9:B240"),1,FALSE))),VLOOKUP($A195,INDIRECT("Week"&amp;LEFT(AD$1,1)&amp;"!B9:S240"),18,FALSE),"")</f>
        <v/>
      </c>
      <c r="AP195" t="str">
        <f t="shared" ref="AP195:AP258" ca="1" si="883">IF(NOT(ISNA(VLOOKUP($A195,INDIRECT("Week"&amp;LEFT(AP$1,1)&amp;"!C9:H240"),1,FALSE))),VLOOKUP($A195,INDIRECT("Week"&amp;LEFT(AP$1,1)&amp;"!C9:H240"),6,FALSE),"")</f>
        <v/>
      </c>
      <c r="AQ195" t="str">
        <f t="shared" ref="AQ195:AQ258" ca="1" si="884">IF(NOT(ISNA(VLOOKUP($A195,INDIRECT("Week"&amp;LEFT(AP$1,1)&amp;"!B9:B240"),1,FALSE))),VLOOKUP($A195,INDIRECT("Week"&amp;LEFT(AP$1,1)&amp;"!B9:S240"),6,FALSE),"")</f>
        <v/>
      </c>
      <c r="AR195" t="str">
        <f t="shared" ref="AR195:AR258" ca="1" si="885">IF(NOT(ISNA(VLOOKUP($A195,INDIRECT("Week"&amp;LEFT(AP$1,1)&amp;"!B9:B240"),1,FALSE))),VLOOKUP($A195,INDIRECT("Week"&amp;LEFT(AP$1,1)&amp;"!B9:S240"),8,FALSE),"")</f>
        <v/>
      </c>
      <c r="AS195" t="str">
        <f t="shared" ref="AS195:AS258" ca="1" si="886">IF(NOT(ISNA(VLOOKUP($A195,INDIRECT("Week"&amp;LEFT(AP$1,1)&amp;"!B9:B240"),1,FALSE))),VLOOKUP($A195,INDIRECT("Week"&amp;LEFT(AP$1,1)&amp;"!B9:S240"),9,FALSE),"")</f>
        <v/>
      </c>
      <c r="AT195" t="str">
        <f t="shared" ref="AT195:AT258" ca="1" si="887">IF(NOT(ISNA(VLOOKUP($A195,INDIRECT("Week"&amp;LEFT(AP$1,1)&amp;"!B9:B240"),1,FALSE))),VLOOKUP($A195,INDIRECT("Week"&amp;LEFT(AP$1,1)&amp;"!B9:S240"),10,FALSE),"")</f>
        <v/>
      </c>
      <c r="AU195" t="str">
        <f t="shared" ref="AU195:AU258" ca="1" si="888">IF(NOT(ISNA(VLOOKUP($A195,INDIRECT("Week"&amp;LEFT(AP$1,1)&amp;"!B9:B240"),1,FALSE))),VLOOKUP($A195,INDIRECT("Week"&amp;LEFT(AP$1,1)&amp;"!B9:S240"),11,FALSE),"")</f>
        <v/>
      </c>
      <c r="AV195" t="str">
        <f t="shared" ref="AV195:AV258" ca="1" si="889">IF(NOT(ISNA(VLOOKUP($A195,INDIRECT("Week"&amp;LEFT(AP$1,1)&amp;"!B9:B240"),1,FALSE))),VLOOKUP($A195,INDIRECT("Week"&amp;LEFT(AP$1,1)&amp;"!B9:S240"),13,FALSE),"")</f>
        <v/>
      </c>
      <c r="AW195" t="str">
        <f t="shared" ref="AW195:AW258" ca="1" si="890">IF(NOT(ISNA(VLOOKUP($A195,INDIRECT("Week"&amp;LEFT(AP$1,1)&amp;"!B9:B240"),1,FALSE))),VLOOKUP($A195,INDIRECT("Week"&amp;LEFT(AP$1,1)&amp;"!B9:S240"),14,FALSE),"")</f>
        <v/>
      </c>
      <c r="AX195" t="str">
        <f t="shared" ref="AX195:AX258" ca="1" si="891">IF(NOT(ISNA(VLOOKUP($A195,INDIRECT("Week"&amp;LEFT(AP$1,1)&amp;"!B9:B240"),1,FALSE))),VLOOKUP($A195,INDIRECT("Week"&amp;LEFT(AP$1,1)&amp;"!B9:S240"),15,FALSE),"")</f>
        <v/>
      </c>
      <c r="AY195" t="str">
        <f t="shared" ref="AY195:AY258" ca="1" si="892">IF(NOT(ISNA(VLOOKUP($A195,INDIRECT("Week"&amp;LEFT(AP$1,1)&amp;"!B9:B240"),1,FALSE))),VLOOKUP($A195,INDIRECT("Week"&amp;LEFT(AP$1,1)&amp;"!B9:S240"),16,FALSE),"")</f>
        <v/>
      </c>
      <c r="AZ195" t="str">
        <f t="shared" ref="AZ195:AZ258" ca="1" si="893">IF(NOT(ISNA(VLOOKUP($A195,INDIRECT("Week"&amp;LEFT(AP$1,1)&amp;"!B9:B240"),1,FALSE))),VLOOKUP($A195,INDIRECT("Week"&amp;LEFT(AP$1,1)&amp;"!B9:S240"),17,FALSE),"")</f>
        <v/>
      </c>
      <c r="BA195" t="str">
        <f t="shared" ref="BA195:BA258" ca="1" si="894">IF(NOT(ISNA(VLOOKUP($A195,INDIRECT("Week"&amp;LEFT(AP$1,1)&amp;"!B9:B240"),1,FALSE))),VLOOKUP($A195,INDIRECT("Week"&amp;LEFT(AP$1,1)&amp;"!B9:S240"),18,FALSE),"")</f>
        <v/>
      </c>
      <c r="BB195" t="str">
        <f t="shared" ref="BB195:BB258" ca="1" si="895">IF(NOT(ISNA(VLOOKUP($A195,INDIRECT("Week"&amp;LEFT(BB$1,1)&amp;"!C9:H240"),1,FALSE))),VLOOKUP($A195,INDIRECT("Week"&amp;LEFT(BB$1,1)&amp;"!C9:H240"),6,FALSE),"")</f>
        <v/>
      </c>
      <c r="BC195" t="str">
        <f t="shared" ref="BC195:BC258" ca="1" si="896">IF(NOT(ISNA(VLOOKUP($A195,INDIRECT("Week"&amp;LEFT(BB$1,1)&amp;"!B9:B240"),1,FALSE))),VLOOKUP($A195,INDIRECT("Week"&amp;LEFT(BB$1,1)&amp;"!B9:S240"),6,FALSE),"")</f>
        <v/>
      </c>
      <c r="BD195" t="str">
        <f t="shared" ref="BD195:BD258" ca="1" si="897">IF(NOT(ISNA(VLOOKUP($A195,INDIRECT("Week"&amp;LEFT(BB$1,1)&amp;"!B9:B240"),1,FALSE))),VLOOKUP($A195,INDIRECT("Week"&amp;LEFT(BB$1,1)&amp;"!B9:S240"),8,FALSE),"")</f>
        <v/>
      </c>
      <c r="BE195" t="str">
        <f t="shared" ref="BE195:BE258" ca="1" si="898">IF(NOT(ISNA(VLOOKUP($A195,INDIRECT("Week"&amp;LEFT(BB$1,1)&amp;"!B9:B240"),1,FALSE))),VLOOKUP($A195,INDIRECT("Week"&amp;LEFT(BB$1,1)&amp;"!B9:S240"),9,FALSE),"")</f>
        <v/>
      </c>
      <c r="BF195" t="str">
        <f t="shared" ref="BF195:BF258" ca="1" si="899">IF(NOT(ISNA(VLOOKUP($A195,INDIRECT("Week"&amp;LEFT(BB$1,1)&amp;"!B9:B240"),1,FALSE))),VLOOKUP($A195,INDIRECT("Week"&amp;LEFT(BB$1,1)&amp;"!B9:S240"),10,FALSE),"")</f>
        <v/>
      </c>
      <c r="BG195" t="str">
        <f t="shared" ref="BG195:BG258" ca="1" si="900">IF(NOT(ISNA(VLOOKUP($A195,INDIRECT("Week"&amp;LEFT(BB$1,1)&amp;"!B9:B240"),1,FALSE))),VLOOKUP($A195,INDIRECT("Week"&amp;LEFT(BB$1,1)&amp;"!B9:S240"),11,FALSE),"")</f>
        <v/>
      </c>
      <c r="BH195" t="str">
        <f t="shared" ref="BH195:BH258" ca="1" si="901">IF(NOT(ISNA(VLOOKUP($A195,INDIRECT("Week"&amp;LEFT(BB$1,1)&amp;"!B9:B240"),1,FALSE))),VLOOKUP($A195,INDIRECT("Week"&amp;LEFT(BB$1,1)&amp;"!B9:S240"),13,FALSE),"")</f>
        <v/>
      </c>
      <c r="BI195" t="str">
        <f t="shared" ref="BI195:BI258" ca="1" si="902">IF(NOT(ISNA(VLOOKUP($A195,INDIRECT("Week"&amp;LEFT(BB$1,1)&amp;"!B9:B240"),1,FALSE))),VLOOKUP($A195,INDIRECT("Week"&amp;LEFT(BB$1,1)&amp;"!B9:S240"),14,FALSE),"")</f>
        <v/>
      </c>
      <c r="BJ195" t="str">
        <f t="shared" ref="BJ195:BJ258" ca="1" si="903">IF(NOT(ISNA(VLOOKUP($A195,INDIRECT("Week"&amp;LEFT(BB$1,1)&amp;"!B9:B240"),1,FALSE))),VLOOKUP($A195,INDIRECT("Week"&amp;LEFT(BB$1,1)&amp;"!B9:S240"),15,FALSE),"")</f>
        <v/>
      </c>
      <c r="BK195" t="str">
        <f t="shared" ref="BK195:BK258" ca="1" si="904">IF(NOT(ISNA(VLOOKUP($A195,INDIRECT("Week"&amp;LEFT(BB$1,1)&amp;"!B9:B240"),1,FALSE))),VLOOKUP($A195,INDIRECT("Week"&amp;LEFT(BB$1,1)&amp;"!B9:S240"),16,FALSE),"")</f>
        <v/>
      </c>
      <c r="BL195" t="str">
        <f t="shared" ref="BL195:BL258" ca="1" si="905">IF(NOT(ISNA(VLOOKUP($A195,INDIRECT("Week"&amp;LEFT(BB$1,1)&amp;"!B9:B240"),1,FALSE))),VLOOKUP($A195,INDIRECT("Week"&amp;LEFT(BB$1,1)&amp;"!B9:S240"),17,FALSE),"")</f>
        <v/>
      </c>
      <c r="BM195" t="str">
        <f t="shared" ref="BM195:BM258" ca="1" si="906">IF(NOT(ISNA(VLOOKUP($A195,INDIRECT("Week"&amp;LEFT(BB$1,1)&amp;"!B9:B240"),1,FALSE))),VLOOKUP($A195,INDIRECT("Week"&amp;LEFT(BB$1,1)&amp;"!B9:S240"),18,FALSE),"")</f>
        <v/>
      </c>
      <c r="BN195" t="str">
        <f t="shared" ref="BN195:BN258" ca="1" si="907">IF(NOT(ISNA(VLOOKUP($A195,INDIRECT("Week"&amp;LEFT(BN$1,1)&amp;"!C9:H240"),1,FALSE))),VLOOKUP($A195,INDIRECT("Week"&amp;LEFT(BN$1,1)&amp;"!C9:H240"),6,FALSE),"")</f>
        <v/>
      </c>
      <c r="BO195" t="str">
        <f t="shared" ref="BO195:BO258" ca="1" si="908">IF(NOT(ISNA(VLOOKUP($A195,INDIRECT("Week"&amp;LEFT(BN$1,1)&amp;"!B9:B240"),1,FALSE))),VLOOKUP($A195,INDIRECT("Week"&amp;LEFT(BN$1,1)&amp;"!B9:S240"),6,FALSE),"")</f>
        <v/>
      </c>
      <c r="BP195" t="str">
        <f t="shared" ref="BP195:BP258" ca="1" si="909">IF(NOT(ISNA(VLOOKUP($A195,INDIRECT("Week"&amp;LEFT(BN$1,1)&amp;"!B9:B240"),1,FALSE))),VLOOKUP($A195,INDIRECT("Week"&amp;LEFT(BN$1,1)&amp;"!B9:S240"),8,FALSE),"")</f>
        <v/>
      </c>
      <c r="BQ195" t="str">
        <f t="shared" ref="BQ195:BQ258" ca="1" si="910">IF(NOT(ISNA(VLOOKUP($A195,INDIRECT("Week"&amp;LEFT(BN$1,1)&amp;"!B9:B240"),1,FALSE))),VLOOKUP($A195,INDIRECT("Week"&amp;LEFT(BN$1,1)&amp;"!B9:S240"),9,FALSE),"")</f>
        <v/>
      </c>
      <c r="BR195" t="str">
        <f t="shared" ref="BR195:BR258" ca="1" si="911">IF(NOT(ISNA(VLOOKUP($A195,INDIRECT("Week"&amp;LEFT(BN$1,1)&amp;"!B9:B240"),1,FALSE))),VLOOKUP($A195,INDIRECT("Week"&amp;LEFT(BN$1,1)&amp;"!B9:S240"),10,FALSE),"")</f>
        <v/>
      </c>
      <c r="BS195" t="str">
        <f t="shared" ref="BS195:BS258" ca="1" si="912">IF(NOT(ISNA(VLOOKUP($A195,INDIRECT("Week"&amp;LEFT(BN$1,1)&amp;"!B9:B240"),1,FALSE))),VLOOKUP($A195,INDIRECT("Week"&amp;LEFT(BN$1,1)&amp;"!B9:S240"),11,FALSE),"")</f>
        <v/>
      </c>
      <c r="BT195" t="str">
        <f t="shared" ref="BT195:BT258" ca="1" si="913">IF(NOT(ISNA(VLOOKUP($A195,INDIRECT("Week"&amp;LEFT(BN$1,1)&amp;"!B9:B240"),1,FALSE))),VLOOKUP($A195,INDIRECT("Week"&amp;LEFT(BN$1,1)&amp;"!B9:S240"),13,FALSE),"")</f>
        <v/>
      </c>
      <c r="BU195" t="str">
        <f t="shared" ref="BU195:BU258" ca="1" si="914">IF(NOT(ISNA(VLOOKUP($A195,INDIRECT("Week"&amp;LEFT(BN$1,1)&amp;"!B9:B240"),1,FALSE))),VLOOKUP($A195,INDIRECT("Week"&amp;LEFT(BN$1,1)&amp;"!B9:S240"),14,FALSE),"")</f>
        <v/>
      </c>
      <c r="BV195" t="str">
        <f t="shared" ref="BV195:BV258" ca="1" si="915">IF(NOT(ISNA(VLOOKUP($A195,INDIRECT("Week"&amp;LEFT(BN$1,1)&amp;"!B9:B240"),1,FALSE))),VLOOKUP($A195,INDIRECT("Week"&amp;LEFT(BN$1,1)&amp;"!B9:S240"),15,FALSE),"")</f>
        <v/>
      </c>
      <c r="BW195" t="str">
        <f t="shared" ref="BW195:BW258" ca="1" si="916">IF(NOT(ISNA(VLOOKUP($A195,INDIRECT("Week"&amp;LEFT(BN$1,1)&amp;"!B9:B240"),1,FALSE))),VLOOKUP($A195,INDIRECT("Week"&amp;LEFT(BN$1,1)&amp;"!B9:S240"),16,FALSE),"")</f>
        <v/>
      </c>
      <c r="BX195" t="str">
        <f t="shared" ref="BX195:BX258" ca="1" si="917">IF(NOT(ISNA(VLOOKUP($A195,INDIRECT("Week"&amp;LEFT(BN$1,1)&amp;"!B9:B240"),1,FALSE))),VLOOKUP($A195,INDIRECT("Week"&amp;LEFT(BN$1,1)&amp;"!B9:S240"),17,FALSE),"")</f>
        <v/>
      </c>
      <c r="BY195" t="str">
        <f t="shared" ref="BY195:BY258" ca="1" si="918">IF(NOT(ISNA(VLOOKUP($A195,INDIRECT("Week"&amp;LEFT(BN$1,1)&amp;"!B9:B240"),1,FALSE))),VLOOKUP($A195,INDIRECT("Week"&amp;LEFT(BN$1,1)&amp;"!B9:S240"),18,FALSE),"")</f>
        <v/>
      </c>
      <c r="BZ195" t="str">
        <f t="shared" ref="BZ195:BZ258" ca="1" si="919">IF(NOT(ISNA(VLOOKUP($A195,INDIRECT("Week"&amp;LEFT(BZ$1,1)&amp;"!C9:H240"),1,FALSE))),VLOOKUP($A195,INDIRECT("Week"&amp;LEFT(BZ$1,1)&amp;"!C9:H240"),6,FALSE),"")</f>
        <v/>
      </c>
      <c r="CA195" t="str">
        <f t="shared" ref="CA195:CA258" ca="1" si="920">IF(NOT(ISNA(VLOOKUP($A195,INDIRECT("Week"&amp;LEFT(BZ$1,1)&amp;"!B9:B240"),1,FALSE))),VLOOKUP($A195,INDIRECT("Week"&amp;LEFT(BZ$1,1)&amp;"!B9:S240"),6,FALSE),"")</f>
        <v/>
      </c>
      <c r="CB195" t="str">
        <f t="shared" ref="CB195:CB258" ca="1" si="921">IF(NOT(ISNA(VLOOKUP($A195,INDIRECT("Week"&amp;LEFT(BZ$1,1)&amp;"!B9:B240"),1,FALSE))),VLOOKUP($A195,INDIRECT("Week"&amp;LEFT(BZ$1,1)&amp;"!B9:S240"),8,FALSE),"")</f>
        <v/>
      </c>
      <c r="CC195" t="str">
        <f t="shared" ref="CC195:CC258" ca="1" si="922">IF(NOT(ISNA(VLOOKUP($A195,INDIRECT("Week"&amp;LEFT(BZ$1,1)&amp;"!B9:B240"),1,FALSE))),VLOOKUP($A195,INDIRECT("Week"&amp;LEFT(BZ$1,1)&amp;"!B9:S240"),9,FALSE),"")</f>
        <v/>
      </c>
      <c r="CD195" t="str">
        <f t="shared" ref="CD195:CD258" ca="1" si="923">IF(NOT(ISNA(VLOOKUP($A195,INDIRECT("Week"&amp;LEFT(BZ$1,1)&amp;"!B9:B240"),1,FALSE))),VLOOKUP($A195,INDIRECT("Week"&amp;LEFT(BZ$1,1)&amp;"!B9:S240"),10,FALSE),"")</f>
        <v/>
      </c>
      <c r="CE195" t="str">
        <f t="shared" ref="CE195:CE258" ca="1" si="924">IF(NOT(ISNA(VLOOKUP($A195,INDIRECT("Week"&amp;LEFT(BZ$1,1)&amp;"!B9:B240"),1,FALSE))),VLOOKUP($A195,INDIRECT("Week"&amp;LEFT(BZ$1,1)&amp;"!B9:S240"),11,FALSE),"")</f>
        <v/>
      </c>
      <c r="CF195" t="str">
        <f t="shared" ref="CF195:CF258" ca="1" si="925">IF(NOT(ISNA(VLOOKUP($A195,INDIRECT("Week"&amp;LEFT(BZ$1,1)&amp;"!B9:B240"),1,FALSE))),VLOOKUP($A195,INDIRECT("Week"&amp;LEFT(BZ$1,1)&amp;"!B9:S240"),13,FALSE),"")</f>
        <v/>
      </c>
      <c r="CG195" t="str">
        <f t="shared" ref="CG195:CG258" ca="1" si="926">IF(NOT(ISNA(VLOOKUP($A195,INDIRECT("Week"&amp;LEFT(BZ$1,1)&amp;"!B9:B240"),1,FALSE))),VLOOKUP($A195,INDIRECT("Week"&amp;LEFT(BZ$1,1)&amp;"!B9:S240"),14,FALSE),"")</f>
        <v/>
      </c>
      <c r="CH195" t="str">
        <f t="shared" ref="CH195:CH258" ca="1" si="927">IF(NOT(ISNA(VLOOKUP($A195,INDIRECT("Week"&amp;LEFT(BZ$1,1)&amp;"!B9:B240"),1,FALSE))),VLOOKUP($A195,INDIRECT("Week"&amp;LEFT(BZ$1,1)&amp;"!B9:S240"),15,FALSE),"")</f>
        <v/>
      </c>
      <c r="CI195" t="str">
        <f t="shared" ref="CI195:CI258" ca="1" si="928">IF(NOT(ISNA(VLOOKUP($A195,INDIRECT("Week"&amp;LEFT(BZ$1,1)&amp;"!B9:B240"),1,FALSE))),VLOOKUP($A195,INDIRECT("Week"&amp;LEFT(BZ$1,1)&amp;"!B9:S240"),16,FALSE),"")</f>
        <v/>
      </c>
      <c r="CJ195" t="str">
        <f t="shared" ref="CJ195:CJ258" ca="1" si="929">IF(NOT(ISNA(VLOOKUP($A195,INDIRECT("Week"&amp;LEFT(BZ$1,1)&amp;"!B9:B240"),1,FALSE))),VLOOKUP($A195,INDIRECT("Week"&amp;LEFT(BZ$1,1)&amp;"!B9:S240"),17,FALSE),"")</f>
        <v/>
      </c>
      <c r="CK195" t="str">
        <f t="shared" ref="CK195:CK258" ca="1" si="930">IF(NOT(ISNA(VLOOKUP($A195,INDIRECT("Week"&amp;LEFT(BZ$1,1)&amp;"!B9:B240"),1,FALSE))),VLOOKUP($A195,INDIRECT("Week"&amp;LEFT(BZ$1,1)&amp;"!B9:S240"),18,FALSE),"")</f>
        <v/>
      </c>
      <c r="CL195" t="str">
        <f t="shared" ref="CL195:CL258" ca="1" si="931">IF(NOT(ISNA(VLOOKUP($A195,INDIRECT("Week"&amp;LEFT(CL$1,1)&amp;"!C9:H240"),1,FALSE))),VLOOKUP($A195,INDIRECT("Week"&amp;LEFT(CL$1,1)&amp;"!C9:H240"),6,FALSE),"")</f>
        <v/>
      </c>
      <c r="CM195" t="str">
        <f t="shared" ref="CM195:CM258" ca="1" si="932">IF(NOT(ISNA(VLOOKUP($A195,INDIRECT("Week"&amp;LEFT(CL$1,1)&amp;"!B9:B240"),1,FALSE))),VLOOKUP($A195,INDIRECT("Week"&amp;LEFT(CL$1,1)&amp;"!B9:S240"),6,FALSE),"")</f>
        <v/>
      </c>
      <c r="CN195" t="str">
        <f t="shared" ref="CN195:CN258" ca="1" si="933">IF(NOT(ISNA(VLOOKUP($A195,INDIRECT("Week"&amp;LEFT(CL$1,1)&amp;"!B9:B240"),1,FALSE))),VLOOKUP($A195,INDIRECT("Week"&amp;LEFT(CL$1,1)&amp;"!B9:S240"),8,FALSE),"")</f>
        <v/>
      </c>
      <c r="CO195" t="str">
        <f t="shared" ref="CO195:CO258" ca="1" si="934">IF(NOT(ISNA(VLOOKUP($A195,INDIRECT("Week"&amp;LEFT(CL$1,1)&amp;"!B9:B240"),1,FALSE))),VLOOKUP($A195,INDIRECT("Week"&amp;LEFT(CL$1,1)&amp;"!B9:S240"),9,FALSE),"")</f>
        <v/>
      </c>
      <c r="CP195" t="str">
        <f t="shared" ref="CP195:CP258" ca="1" si="935">IF(NOT(ISNA(VLOOKUP($A195,INDIRECT("Week"&amp;LEFT(CL$1,1)&amp;"!B9:B240"),1,FALSE))),VLOOKUP($A195,INDIRECT("Week"&amp;LEFT(CL$1,1)&amp;"!B9:S240"),10,FALSE),"")</f>
        <v/>
      </c>
      <c r="CQ195" t="str">
        <f t="shared" ref="CQ195:CQ258" ca="1" si="936">IF(NOT(ISNA(VLOOKUP($A195,INDIRECT("Week"&amp;LEFT(CL$1,1)&amp;"!B9:B240"),1,FALSE))),VLOOKUP($A195,INDIRECT("Week"&amp;LEFT(CL$1,1)&amp;"!B9:S240"),11,FALSE),"")</f>
        <v/>
      </c>
      <c r="CR195" t="str">
        <f t="shared" ref="CR195:CR258" ca="1" si="937">IF(NOT(ISNA(VLOOKUP($A195,INDIRECT("Week"&amp;LEFT(CL$1,1)&amp;"!B9:B240"),1,FALSE))),VLOOKUP($A195,INDIRECT("Week"&amp;LEFT(CL$1,1)&amp;"!B9:S240"),13,FALSE),"")</f>
        <v/>
      </c>
      <c r="CS195" t="str">
        <f t="shared" ref="CS195:CS258" ca="1" si="938">IF(NOT(ISNA(VLOOKUP($A195,INDIRECT("Week"&amp;LEFT(CL$1,1)&amp;"!B9:B240"),1,FALSE))),VLOOKUP($A195,INDIRECT("Week"&amp;LEFT(CL$1,1)&amp;"!B9:S240"),14,FALSE),"")</f>
        <v/>
      </c>
      <c r="CT195" t="str">
        <f t="shared" ref="CT195:CT258" ca="1" si="939">IF(NOT(ISNA(VLOOKUP($A195,INDIRECT("Week"&amp;LEFT(CL$1,1)&amp;"!B9:B240"),1,FALSE))),VLOOKUP($A195,INDIRECT("Week"&amp;LEFT(CL$1,1)&amp;"!B9:S240"),15,FALSE),"")</f>
        <v/>
      </c>
      <c r="CU195" t="str">
        <f t="shared" ref="CU195:CU258" ca="1" si="940">IF(NOT(ISNA(VLOOKUP($A195,INDIRECT("Week"&amp;LEFT(CL$1,1)&amp;"!B9:B240"),1,FALSE))),VLOOKUP($A195,INDIRECT("Week"&amp;LEFT(CL$1,1)&amp;"!B9:S240"),16,FALSE),"")</f>
        <v/>
      </c>
      <c r="CV195" t="str">
        <f t="shared" ref="CV195:CV258" ca="1" si="941">IF(NOT(ISNA(VLOOKUP($A195,INDIRECT("Week"&amp;LEFT(CL$1,1)&amp;"!B9:B240"),1,FALSE))),VLOOKUP($A195,INDIRECT("Week"&amp;LEFT(CL$1,1)&amp;"!B9:S240"),17,FALSE),"")</f>
        <v/>
      </c>
      <c r="CW195" t="str">
        <f t="shared" ref="CW195:CW258" ca="1" si="942">IF(NOT(ISNA(VLOOKUP($A195,INDIRECT("Week"&amp;LEFT(CL$1,1)&amp;"!B9:B240"),1,FALSE))),VLOOKUP($A195,INDIRECT("Week"&amp;LEFT(CL$1,1)&amp;"!B9:S240"),18,FALSE),"")</f>
        <v/>
      </c>
      <c r="CX195" t="str">
        <f t="shared" ref="CX195:CX258" ca="1" si="943">IF(NOT(ISNA(VLOOKUP($A195,INDIRECT("Week"&amp;LEFT(CX$1,1)&amp;"!C9:H240"),1,FALSE))),VLOOKUP($A195,INDIRECT("Week"&amp;LEFT(CX$1,1)&amp;"!C9:H240"),6,FALSE),"")</f>
        <v/>
      </c>
      <c r="CY195" t="str">
        <f t="shared" ref="CY195:CY258" ca="1" si="944">IF(NOT(ISNA(VLOOKUP($A195,INDIRECT("Week"&amp;LEFT(CX$1,1)&amp;"!B9:B240"),1,FALSE))),VLOOKUP($A195,INDIRECT("Week"&amp;LEFT(CX$1,1)&amp;"!B9:S240"),6,FALSE),"")</f>
        <v/>
      </c>
      <c r="CZ195" t="str">
        <f t="shared" ref="CZ195:CZ258" ca="1" si="945">IF(NOT(ISNA(VLOOKUP($A195,INDIRECT("Week"&amp;LEFT(CX$1,1)&amp;"!B9:B240"),1,FALSE))),VLOOKUP($A195,INDIRECT("Week"&amp;LEFT(CX$1,1)&amp;"!B9:S240"),8,FALSE),"")</f>
        <v/>
      </c>
      <c r="DA195" t="str">
        <f t="shared" ref="DA195:DA258" ca="1" si="946">IF(NOT(ISNA(VLOOKUP($A195,INDIRECT("Week"&amp;LEFT(CX$1,1)&amp;"!B9:B240"),1,FALSE))),VLOOKUP($A195,INDIRECT("Week"&amp;LEFT(CX$1,1)&amp;"!B9:S240"),9,FALSE),"")</f>
        <v/>
      </c>
      <c r="DB195" t="str">
        <f t="shared" ref="DB195:DB258" ca="1" si="947">IF(NOT(ISNA(VLOOKUP($A195,INDIRECT("Week"&amp;LEFT(CX$1,1)&amp;"!B9:B240"),1,FALSE))),VLOOKUP($A195,INDIRECT("Week"&amp;LEFT(CX$1,1)&amp;"!B9:S240"),10,FALSE),"")</f>
        <v/>
      </c>
      <c r="DC195" t="str">
        <f t="shared" ref="DC195:DC258" ca="1" si="948">IF(NOT(ISNA(VLOOKUP($A195,INDIRECT("Week"&amp;LEFT(CX$1,1)&amp;"!B9:B240"),1,FALSE))),VLOOKUP($A195,INDIRECT("Week"&amp;LEFT(CX$1,1)&amp;"!B9:S240"),11,FALSE),"")</f>
        <v/>
      </c>
      <c r="DD195" t="str">
        <f t="shared" ref="DD195:DD258" ca="1" si="949">IF(NOT(ISNA(VLOOKUP($A195,INDIRECT("Week"&amp;LEFT(CX$1,1)&amp;"!B9:B240"),1,FALSE))),VLOOKUP($A195,INDIRECT("Week"&amp;LEFT(CX$1,1)&amp;"!B9:S240"),13,FALSE),"")</f>
        <v/>
      </c>
      <c r="DE195" t="str">
        <f t="shared" ref="DE195:DE258" ca="1" si="950">IF(NOT(ISNA(VLOOKUP($A195,INDIRECT("Week"&amp;LEFT(CX$1,1)&amp;"!B9:B240"),1,FALSE))),VLOOKUP($A195,INDIRECT("Week"&amp;LEFT(CX$1,1)&amp;"!B9:S240"),14,FALSE),"")</f>
        <v/>
      </c>
      <c r="DF195" t="str">
        <f t="shared" ref="DF195:DF258" ca="1" si="951">IF(NOT(ISNA(VLOOKUP($A195,INDIRECT("Week"&amp;LEFT(CX$1,1)&amp;"!B9:B240"),1,FALSE))),VLOOKUP($A195,INDIRECT("Week"&amp;LEFT(CX$1,1)&amp;"!B9:S240"),15,FALSE),"")</f>
        <v/>
      </c>
      <c r="DG195" t="str">
        <f t="shared" ref="DG195:DG258" ca="1" si="952">IF(NOT(ISNA(VLOOKUP($A195,INDIRECT("Week"&amp;LEFT(CX$1,1)&amp;"!B9:B240"),1,FALSE))),VLOOKUP($A195,INDIRECT("Week"&amp;LEFT(CX$1,1)&amp;"!B9:S240"),16,FALSE),"")</f>
        <v/>
      </c>
      <c r="DH195" t="str">
        <f t="shared" ref="DH195:DH258" ca="1" si="953">IF(NOT(ISNA(VLOOKUP($A195,INDIRECT("Week"&amp;LEFT(CX$1,1)&amp;"!B9:B240"),1,FALSE))),VLOOKUP($A195,INDIRECT("Week"&amp;LEFT(CX$1,1)&amp;"!B9:S240"),17,FALSE),"")</f>
        <v/>
      </c>
      <c r="DI195" t="str">
        <f t="shared" ref="DI195:DI258" ca="1" si="954">IF(NOT(ISNA(VLOOKUP($A195,INDIRECT("Week"&amp;LEFT(CX$1,1)&amp;"!B9:B240"),1,FALSE))),VLOOKUP($A195,INDIRECT("Week"&amp;LEFT(CX$1,1)&amp;"!B9:S240"),18,FALSE),"")</f>
        <v/>
      </c>
      <c r="DJ195" t="str">
        <f t="shared" ref="DJ195:DJ258" ca="1" si="955">IF(NOT(ISNA(VLOOKUP($A195,INDIRECT("Week"&amp;LEFT(DJ$1,1)&amp;"!C9:H240"),1,FALSE))),VLOOKUP($A195,INDIRECT("Week"&amp;LEFT(DJ$1,1)&amp;"!C9:H240"),6,FALSE),"")</f>
        <v/>
      </c>
      <c r="DK195" t="str">
        <f t="shared" ref="DK195:DK258" ca="1" si="956">IF(NOT(ISNA(VLOOKUP($A195,INDIRECT("Week"&amp;LEFT(DJ$1,1)&amp;"!B9:B240"),1,FALSE))),VLOOKUP($A195,INDIRECT("Week"&amp;LEFT(DJ$1,1)&amp;"!B9:S240"),6,FALSE),"")</f>
        <v/>
      </c>
      <c r="DL195" t="str">
        <f t="shared" ref="DL195:DL258" ca="1" si="957">IF(NOT(ISNA(VLOOKUP($A195,INDIRECT("Week"&amp;LEFT(DJ$1,1)&amp;"!B9:B240"),1,FALSE))),VLOOKUP($A195,INDIRECT("Week"&amp;LEFT(DJ$1,1)&amp;"!B9:S240"),8,FALSE),"")</f>
        <v/>
      </c>
      <c r="DM195" t="str">
        <f t="shared" ref="DM195:DM258" ca="1" si="958">IF(NOT(ISNA(VLOOKUP($A195,INDIRECT("Week"&amp;LEFT(DJ$1,1)&amp;"!B9:B240"),1,FALSE))),VLOOKUP($A195,INDIRECT("Week"&amp;LEFT(DJ$1,1)&amp;"!B9:S240"),9,FALSE),"")</f>
        <v/>
      </c>
      <c r="DN195" t="str">
        <f t="shared" ref="DN195:DN258" ca="1" si="959">IF(NOT(ISNA(VLOOKUP($A195,INDIRECT("Week"&amp;LEFT(DJ$1,1)&amp;"!B9:B240"),1,FALSE))),VLOOKUP($A195,INDIRECT("Week"&amp;LEFT(DJ$1,1)&amp;"!B9:S240"),10,FALSE),"")</f>
        <v/>
      </c>
      <c r="DO195" t="str">
        <f t="shared" ref="DO195:DO258" ca="1" si="960">IF(NOT(ISNA(VLOOKUP($A195,INDIRECT("Week"&amp;LEFT(DJ$1,1)&amp;"!B9:B240"),1,FALSE))),VLOOKUP($A195,INDIRECT("Week"&amp;LEFT(DJ$1,1)&amp;"!B9:S240"),11,FALSE),"")</f>
        <v/>
      </c>
      <c r="DP195" t="str">
        <f t="shared" ref="DP195:DP258" ca="1" si="961">IF(NOT(ISNA(VLOOKUP($A195,INDIRECT("Week"&amp;LEFT(DJ$1,1)&amp;"!B9:B240"),1,FALSE))),VLOOKUP($A195,INDIRECT("Week"&amp;LEFT(DJ$1,1)&amp;"!B9:S240"),13,FALSE),"")</f>
        <v/>
      </c>
      <c r="DQ195" t="str">
        <f t="shared" ref="DQ195:DQ258" ca="1" si="962">IF(NOT(ISNA(VLOOKUP($A195,INDIRECT("Week"&amp;LEFT(DJ$1,1)&amp;"!B9:B240"),1,FALSE))),VLOOKUP($A195,INDIRECT("Week"&amp;LEFT(DJ$1,1)&amp;"!B9:S240"),14,FALSE),"")</f>
        <v/>
      </c>
      <c r="DR195" t="str">
        <f t="shared" ref="DR195:DR258" ca="1" si="963">IF(NOT(ISNA(VLOOKUP($A195,INDIRECT("Week"&amp;LEFT(DJ$1,1)&amp;"!B9:B240"),1,FALSE))),VLOOKUP($A195,INDIRECT("Week"&amp;LEFT(DJ$1,1)&amp;"!B9:S240"),15,FALSE),"")</f>
        <v/>
      </c>
      <c r="DS195" t="str">
        <f t="shared" ref="DS195:DS258" ca="1" si="964">IF(NOT(ISNA(VLOOKUP($A195,INDIRECT("Week"&amp;LEFT(DJ$1,1)&amp;"!B9:B240"),1,FALSE))),VLOOKUP($A195,INDIRECT("Week"&amp;LEFT(DJ$1,1)&amp;"!B9:S240"),16,FALSE),"")</f>
        <v/>
      </c>
      <c r="DT195" t="str">
        <f t="shared" ref="DT195:DT258" ca="1" si="965">IF(NOT(ISNA(VLOOKUP($A195,INDIRECT("Week"&amp;LEFT(DJ$1,1)&amp;"!B9:B240"),1,FALSE))),VLOOKUP($A195,INDIRECT("Week"&amp;LEFT(DJ$1,1)&amp;"!B9:S240"),17,FALSE),"")</f>
        <v/>
      </c>
      <c r="DU195" t="str">
        <f t="shared" ref="DU195:DU258" ca="1" si="966">IF(NOT(ISNA(VLOOKUP($A195,INDIRECT("Week"&amp;LEFT(DJ$1,1)&amp;"!B9:B240"),1,FALSE))),VLOOKUP($A195,INDIRECT("Week"&amp;LEFT(DJ$1,1)&amp;"!B9:S240"),18,FALSE),"")</f>
        <v/>
      </c>
      <c r="DV195" t="str">
        <f t="shared" ca="1" si="854"/>
        <v/>
      </c>
      <c r="DW195" t="str">
        <f t="shared" ref="DW195:DW258" ca="1" si="967">IF(NOT(ISNA(VLOOKUP($A195,INDIRECT("Week"&amp;LEFT(DV$1,1)&amp;"!B9:B240"),1,FALSE))),VLOOKUP($A195,INDIRECT("Week"&amp;LEFT(DV$1,1)&amp;"!B9:S240"),6,FALSE),"")</f>
        <v/>
      </c>
      <c r="DX195" t="str">
        <f t="shared" ref="DX195:DX258" ca="1" si="968">IF(NOT(ISNA(VLOOKUP($A195,INDIRECT("Week"&amp;LEFT(DV$1,1)&amp;"!B9:B240"),1,FALSE))),VLOOKUP($A195,INDIRECT("Week"&amp;LEFT(DV$1,1)&amp;"!B9:S240"),8,FALSE),"")</f>
        <v/>
      </c>
      <c r="DY195" t="str">
        <f t="shared" ref="DY195:DY258" ca="1" si="969">IF(NOT(ISNA(VLOOKUP($A195,INDIRECT("Week"&amp;LEFT(DV$1,1)&amp;"!B9:B240"),1,FALSE))),VLOOKUP($A195,INDIRECT("Week"&amp;LEFT(DV$1,1)&amp;"!B9:S240"),9,FALSE),"")</f>
        <v/>
      </c>
      <c r="DZ195" t="str">
        <f t="shared" ref="DZ195:DZ258" ca="1" si="970">IF(NOT(ISNA(VLOOKUP($A195,INDIRECT("Week"&amp;LEFT(DV$1,1)&amp;"!B9:B240"),1,FALSE))),VLOOKUP($A195,INDIRECT("Week"&amp;LEFT(DV$1,1)&amp;"!B9:S240"),10,FALSE),"")</f>
        <v/>
      </c>
      <c r="EA195" t="str">
        <f t="shared" ref="EA195:EA258" ca="1" si="971">IF(NOT(ISNA(VLOOKUP($A195,INDIRECT("Week"&amp;LEFT(DV$1,1)&amp;"!B9:B240"),1,FALSE))),VLOOKUP($A195,INDIRECT("Week"&amp;LEFT(DV$1,1)&amp;"!B9:S240"),11,FALSE),"")</f>
        <v/>
      </c>
      <c r="EB195" t="str">
        <f t="shared" ref="EB195:EB258" ca="1" si="972">IF(NOT(ISNA(VLOOKUP($A195,INDIRECT("Week"&amp;LEFT(DV$1,1)&amp;"!B9:B240"),1,FALSE))),VLOOKUP($A195,INDIRECT("Week"&amp;LEFT(DV$1,1)&amp;"!B9:S240"),13,FALSE),"")</f>
        <v/>
      </c>
      <c r="EC195" t="str">
        <f t="shared" ref="EC195:EC258" ca="1" si="973">IF(NOT(ISNA(VLOOKUP($A195,INDIRECT("Week"&amp;LEFT(DV$1,1)&amp;"!B9:B240"),1,FALSE))),VLOOKUP($A195,INDIRECT("Week"&amp;LEFT(DV$1,1)&amp;"!B9:S240"),14,FALSE),"")</f>
        <v/>
      </c>
      <c r="ED195" t="str">
        <f t="shared" ref="ED195:ED258" ca="1" si="974">IF(NOT(ISNA(VLOOKUP($A195,INDIRECT("Week"&amp;LEFT(DV$1,1)&amp;"!B9:B240"),1,FALSE))),VLOOKUP($A195,INDIRECT("Week"&amp;LEFT(DV$1,1)&amp;"!B9:S240"),15,FALSE),"")</f>
        <v/>
      </c>
      <c r="EE195" t="str">
        <f t="shared" ref="EE195:EE258" ca="1" si="975">IF(NOT(ISNA(VLOOKUP($A195,INDIRECT("Week"&amp;LEFT(DV$1,1)&amp;"!B9:B240"),1,FALSE))),VLOOKUP($A195,INDIRECT("Week"&amp;LEFT(DV$1,1)&amp;"!B9:S240"),16,FALSE),"")</f>
        <v/>
      </c>
      <c r="EF195" t="str">
        <f t="shared" ref="EF195:EF258" ca="1" si="976">IF(NOT(ISNA(VLOOKUP($A195,INDIRECT("Week"&amp;LEFT(DV$1,1)&amp;"!B9:B240"),1,FALSE))),VLOOKUP($A195,INDIRECT("Week"&amp;LEFT(DV$1,1)&amp;"!B9:S240"),17,FALSE),"")</f>
        <v/>
      </c>
      <c r="EG195" t="str">
        <f t="shared" ref="EG195:EG258" ca="1" si="977">IF(NOT(ISNA(VLOOKUP($A195,INDIRECT("Week"&amp;LEFT(DV$1,1)&amp;"!B9:B240"),1,FALSE))),VLOOKUP($A195,INDIRECT("Week"&amp;LEFT(DV$1,1)&amp;"!B9:S240"),18,FALSE),"")</f>
        <v/>
      </c>
      <c r="EH195" t="str">
        <f t="shared" ref="EH195:EH258" ca="1" si="978">IF(NOT(ISNA(VLOOKUP($A195,INDIRECT("Week"&amp;LEFT(EH$1,2)&amp;"!C9:H240"),1,FALSE))),VLOOKUP($A195,INDIRECT("Week"&amp;LEFT(EH$1,2)&amp;"!C9:H240"),6,FALSE),"")</f>
        <v/>
      </c>
      <c r="EI195" t="str">
        <f t="shared" ref="EI195:EI258" ca="1" si="979">IF(NOT(ISNA(VLOOKUP($A195,INDIRECT("Week"&amp;LEFT(EH$1,2)&amp;"!B9:B240"),1,FALSE))),VLOOKUP($A195,INDIRECT("Week"&amp;LEFT(EH$1,2)&amp;"!B9:S240"),6,FALSE),"")</f>
        <v/>
      </c>
      <c r="EJ195" t="str">
        <f t="shared" ref="EJ195:EJ258" ca="1" si="980">IF(NOT(ISNA(VLOOKUP($A195,INDIRECT("Week"&amp;LEFT(EH$1,2)&amp;"!B9:B240"),1,FALSE))),VLOOKUP($A195,INDIRECT("Week"&amp;LEFT(EH$1,2)&amp;"!B9:S240"),8,FALSE),"")</f>
        <v/>
      </c>
      <c r="EK195" t="str">
        <f t="shared" ref="EK195:EK258" ca="1" si="981">IF(NOT(ISNA(VLOOKUP($A195,INDIRECT("Week"&amp;LEFT(EH$1,2)&amp;"!B9:B240"),1,FALSE))),VLOOKUP($A195,INDIRECT("Week"&amp;LEFT(EH$1,2)&amp;"!B9:S240"),9,FALSE),"")</f>
        <v/>
      </c>
      <c r="EL195" t="str">
        <f t="shared" ref="EL195:EL258" ca="1" si="982">IF(NOT(ISNA(VLOOKUP($A195,INDIRECT("Week"&amp;LEFT(EH$1,2)&amp;"!B9:B240"),1,FALSE))),VLOOKUP($A195,INDIRECT("Week"&amp;LEFT(EH$1,2)&amp;"!B9:S240"),10,FALSE),"")</f>
        <v/>
      </c>
      <c r="EM195" t="str">
        <f t="shared" ref="EM195:EM258" ca="1" si="983">IF(NOT(ISNA(VLOOKUP($A195,INDIRECT("Week"&amp;LEFT(EH$1,2)&amp;"!B9:B240"),1,FALSE))),VLOOKUP($A195,INDIRECT("Week"&amp;LEFT(EH$1,2)&amp;"!B9:S240"),11,FALSE),"")</f>
        <v/>
      </c>
      <c r="EN195" t="str">
        <f t="shared" ref="EN195:EN258" ca="1" si="984">IF(NOT(ISNA(VLOOKUP($A195,INDIRECT("Week"&amp;LEFT(EH$1,2)&amp;"!B9:B240"),1,FALSE))),VLOOKUP($A195,INDIRECT("Week"&amp;LEFT(EH$1,2)&amp;"!B9:S240"),13,FALSE),"")</f>
        <v/>
      </c>
      <c r="EO195" t="str">
        <f t="shared" ref="EO195:EO258" ca="1" si="985">IF(NOT(ISNA(VLOOKUP($A195,INDIRECT("Week"&amp;LEFT(EH$1,2)&amp;"!B9:B240"),1,FALSE))),VLOOKUP($A195,INDIRECT("Week"&amp;LEFT(EH$1,2)&amp;"!B9:S240"),14,FALSE),"")</f>
        <v/>
      </c>
      <c r="EP195" t="str">
        <f t="shared" ref="EP195:EP258" ca="1" si="986">IF(NOT(ISNA(VLOOKUP($A195,INDIRECT("Week"&amp;LEFT(EH$1,2)&amp;"!B9:B240"),1,FALSE))),VLOOKUP($A195,INDIRECT("Week"&amp;LEFT(EH$1,2)&amp;"!B9:S240"),15,FALSE),"")</f>
        <v/>
      </c>
      <c r="EQ195" t="str">
        <f t="shared" ref="EQ195:EQ258" ca="1" si="987">IF(NOT(ISNA(VLOOKUP($A195,INDIRECT("Week"&amp;LEFT(EH$1,2)&amp;"!B9:B240"),1,FALSE))),VLOOKUP($A195,INDIRECT("Week"&amp;LEFT(EH$1,2)&amp;"!B9:S240"),16,FALSE),"")</f>
        <v/>
      </c>
      <c r="ER195" t="str">
        <f t="shared" ref="ER195:ER258" ca="1" si="988">IF(NOT(ISNA(VLOOKUP($A195,INDIRECT("Week"&amp;LEFT(EH$1,2)&amp;"!B9:B240"),1,FALSE))),VLOOKUP($A195,INDIRECT("Week"&amp;LEFT(EH$1,2)&amp;"!B9:S240"),17,FALSE),"")</f>
        <v/>
      </c>
      <c r="ES195" t="str">
        <f t="shared" ref="ES195:ES258" ca="1" si="989">IF(NOT(ISNA(VLOOKUP($A195,INDIRECT("Week"&amp;LEFT(EH$1,2)&amp;"!B9:B240"),1,FALSE))),VLOOKUP($A195,INDIRECT("Week"&amp;LEFT(EH$1,2)&amp;"!B9:S240"),18,FALSE),"")</f>
        <v/>
      </c>
      <c r="ET195" t="str">
        <f t="shared" ref="ET195:ET258" ca="1" si="990">IF(NOT(ISNA(VLOOKUP($A195,INDIRECT("Week"&amp;LEFT(ET$1,2)&amp;"!C9:H240"),1,FALSE))),VLOOKUP($A195,INDIRECT("Week"&amp;LEFT(ET$1,2)&amp;"!C9:H240"),6,FALSE),"")</f>
        <v/>
      </c>
      <c r="EU195" t="str">
        <f t="shared" ref="EU195:EU258" ca="1" si="991">IF(NOT(ISNA(VLOOKUP($A195,INDIRECT("Week"&amp;LEFT(ET$1,2)&amp;"!B9:B240"),1,FALSE))),VLOOKUP($A195,INDIRECT("Week"&amp;LEFT(ET$1,2)&amp;"!B9:S240"),6,FALSE),"")</f>
        <v/>
      </c>
      <c r="EV195" t="str">
        <f t="shared" ref="EV195:EV258" ca="1" si="992">IF(NOT(ISNA(VLOOKUP($A195,INDIRECT("Week"&amp;LEFT(ET$1,2)&amp;"!B9:B240"),1,FALSE))),VLOOKUP($A195,INDIRECT("Week"&amp;LEFT(ET$1,2)&amp;"!B9:S240"),8,FALSE),"")</f>
        <v/>
      </c>
      <c r="EW195" t="str">
        <f t="shared" ref="EW195:EW258" ca="1" si="993">IF(NOT(ISNA(VLOOKUP($A195,INDIRECT("Week"&amp;LEFT(ET$1,2)&amp;"!B9:B240"),1,FALSE))),VLOOKUP($A195,INDIRECT("Week"&amp;LEFT(ET$1,2)&amp;"!B9:S240"),9,FALSE),"")</f>
        <v/>
      </c>
      <c r="EX195" t="str">
        <f t="shared" ref="EX195:EX258" ca="1" si="994">IF(NOT(ISNA(VLOOKUP($A195,INDIRECT("Week"&amp;LEFT(ET$1,2)&amp;"!B9:B240"),1,FALSE))),VLOOKUP($A195,INDIRECT("Week"&amp;LEFT(ET$1,2)&amp;"!B9:S240"),10,FALSE),"")</f>
        <v/>
      </c>
      <c r="EY195" t="str">
        <f t="shared" ref="EY195:EY258" ca="1" si="995">IF(NOT(ISNA(VLOOKUP($A195,INDIRECT("Week"&amp;LEFT(ET$1,2)&amp;"!B9:B240"),1,FALSE))),VLOOKUP($A195,INDIRECT("Week"&amp;LEFT(ET$1,2)&amp;"!B9:S240"),11,FALSE),"")</f>
        <v/>
      </c>
      <c r="EZ195" t="str">
        <f t="shared" ref="EZ195:EZ258" ca="1" si="996">IF(NOT(ISNA(VLOOKUP($A195,INDIRECT("Week"&amp;LEFT(ET$1,2)&amp;"!B9:B240"),1,FALSE))),VLOOKUP($A195,INDIRECT("Week"&amp;LEFT(ET$1,2)&amp;"!B9:S240"),13,FALSE),"")</f>
        <v/>
      </c>
      <c r="FA195" t="str">
        <f t="shared" ref="FA195:FA258" ca="1" si="997">IF(NOT(ISNA(VLOOKUP($A195,INDIRECT("Week"&amp;LEFT(ET$1,2)&amp;"!B9:B240"),1,FALSE))),VLOOKUP($A195,INDIRECT("Week"&amp;LEFT(ET$1,2)&amp;"!B9:S240"),14,FALSE),"")</f>
        <v/>
      </c>
      <c r="FB195" t="str">
        <f t="shared" ref="FB195:FB258" ca="1" si="998">IF(NOT(ISNA(VLOOKUP($A195,INDIRECT("Week"&amp;LEFT(ET$1,2)&amp;"!B9:B240"),1,FALSE))),VLOOKUP($A195,INDIRECT("Week"&amp;LEFT(ET$1,2)&amp;"!B9:S240"),15,FALSE),"")</f>
        <v/>
      </c>
      <c r="FC195" t="str">
        <f t="shared" ref="FC195:FC258" ca="1" si="999">IF(NOT(ISNA(VLOOKUP($A195,INDIRECT("Week"&amp;LEFT(ET$1,2)&amp;"!B9:B240"),1,FALSE))),VLOOKUP($A195,INDIRECT("Week"&amp;LEFT(ET$1,2)&amp;"!B9:S240"),16,FALSE),"")</f>
        <v/>
      </c>
      <c r="FD195" t="str">
        <f t="shared" ref="FD195:FD258" ca="1" si="1000">IF(NOT(ISNA(VLOOKUP($A195,INDIRECT("Week"&amp;LEFT(ET$1,2)&amp;"!B9:B240"),1,FALSE))),VLOOKUP($A195,INDIRECT("Week"&amp;LEFT(ET$1,2)&amp;"!B9:S240"),17,FALSE),"")</f>
        <v/>
      </c>
      <c r="FE195" t="str">
        <f t="shared" ref="FE195:FE258" ca="1" si="1001">IF(NOT(ISNA(VLOOKUP($A195,INDIRECT("Week"&amp;LEFT(ET$1,2)&amp;"!B9:B240"),1,FALSE))),VLOOKUP($A195,INDIRECT("Week"&amp;LEFT(ET$1,2)&amp;"!B9:S240"),18,FALSE),"")</f>
        <v/>
      </c>
      <c r="FF195" t="str">
        <f t="shared" ref="FF195:FF258" ca="1" si="1002">IF(NOT(ISNA(VLOOKUP($A195,INDIRECT("Week"&amp;LEFT(FF$1,2)&amp;"!C9:H240"),1,FALSE))),VLOOKUP($A195,INDIRECT("Week"&amp;LEFT(FF$1,2)&amp;"!C9:H240"),6,FALSE),"")</f>
        <v/>
      </c>
      <c r="FG195" t="str">
        <f t="shared" ref="FG195:FG258" ca="1" si="1003">IF(NOT(ISNA(VLOOKUP($A195,INDIRECT("Week"&amp;LEFT(FF$1,2)&amp;"!B9:B240"),1,FALSE))),VLOOKUP($A195,INDIRECT("Week"&amp;LEFT(FF$1,2)&amp;"!B9:S240"),6,FALSE),"")</f>
        <v/>
      </c>
      <c r="FH195" t="str">
        <f t="shared" ref="FH195:FH258" ca="1" si="1004">IF(NOT(ISNA(VLOOKUP($A195,INDIRECT("Week"&amp;LEFT(FF$1,2)&amp;"!B9:B240"),1,FALSE))),VLOOKUP($A195,INDIRECT("Week"&amp;LEFT(FF$1,2)&amp;"!B9:S240"),8,FALSE),"")</f>
        <v/>
      </c>
      <c r="FI195" t="str">
        <f t="shared" ref="FI195:FI258" ca="1" si="1005">IF(NOT(ISNA(VLOOKUP($A195,INDIRECT("Week"&amp;LEFT(FF$1,2)&amp;"!B9:B240"),1,FALSE))),VLOOKUP($A195,INDIRECT("Week"&amp;LEFT(FF$1,2)&amp;"!B9:S240"),9,FALSE),"")</f>
        <v/>
      </c>
      <c r="FJ195" t="str">
        <f t="shared" ref="FJ195:FJ258" ca="1" si="1006">IF(NOT(ISNA(VLOOKUP($A195,INDIRECT("Week"&amp;LEFT(FF$1,2)&amp;"!B9:B240"),1,FALSE))),VLOOKUP($A195,INDIRECT("Week"&amp;LEFT(FF$1,2)&amp;"!B9:S240"),10,FALSE),"")</f>
        <v/>
      </c>
      <c r="FK195" t="str">
        <f t="shared" ref="FK195:FK258" ca="1" si="1007">IF(NOT(ISNA(VLOOKUP($A195,INDIRECT("Week"&amp;LEFT(FF$1,2)&amp;"!B9:B240"),1,FALSE))),VLOOKUP($A195,INDIRECT("Week"&amp;LEFT(FF$1,2)&amp;"!B9:S240"),11,FALSE),"")</f>
        <v/>
      </c>
      <c r="FL195" t="str">
        <f t="shared" ref="FL195:FL258" ca="1" si="1008">IF(NOT(ISNA(VLOOKUP($A195,INDIRECT("Week"&amp;LEFT(FF$1,2)&amp;"!B9:B240"),1,FALSE))),VLOOKUP($A195,INDIRECT("Week"&amp;LEFT(FF$1,2)&amp;"!B9:S240"),13,FALSE),"")</f>
        <v/>
      </c>
      <c r="FM195" t="str">
        <f t="shared" ref="FM195:FM258" ca="1" si="1009">IF(NOT(ISNA(VLOOKUP($A195,INDIRECT("Week"&amp;LEFT(FF$1,2)&amp;"!B9:B240"),1,FALSE))),VLOOKUP($A195,INDIRECT("Week"&amp;LEFT(FF$1,2)&amp;"!B9:S240"),14,FALSE),"")</f>
        <v/>
      </c>
      <c r="FN195" t="str">
        <f t="shared" ref="FN195:FN258" ca="1" si="1010">IF(NOT(ISNA(VLOOKUP($A195,INDIRECT("Week"&amp;LEFT(FF$1,2)&amp;"!B9:B240"),1,FALSE))),VLOOKUP($A195,INDIRECT("Week"&amp;LEFT(FF$1,2)&amp;"!B9:S240"),15,FALSE),"")</f>
        <v/>
      </c>
      <c r="FO195" t="str">
        <f t="shared" ref="FO195:FO258" ca="1" si="1011">IF(NOT(ISNA(VLOOKUP($A195,INDIRECT("Week"&amp;LEFT(FF$1,2)&amp;"!B9:B240"),1,FALSE))),VLOOKUP($A195,INDIRECT("Week"&amp;LEFT(FF$1,2)&amp;"!B9:S240"),16,FALSE),"")</f>
        <v/>
      </c>
      <c r="FP195" t="str">
        <f t="shared" ref="FP195:FP258" ca="1" si="1012">IF(NOT(ISNA(VLOOKUP($A195,INDIRECT("Week"&amp;LEFT(FF$1,2)&amp;"!B9:B240"),1,FALSE))),VLOOKUP($A195,INDIRECT("Week"&amp;LEFT(FF$1,2)&amp;"!B9:S240"),17,FALSE),"")</f>
        <v/>
      </c>
      <c r="FQ195" t="str">
        <f t="shared" ref="FQ195:FQ258" ca="1" si="1013">IF(NOT(ISNA(VLOOKUP($A195,INDIRECT("Week"&amp;LEFT(FF$1,2)&amp;"!B9:B240"),1,FALSE))),VLOOKUP($A195,INDIRECT("Week"&amp;LEFT(FF$1,2)&amp;"!B9:S240"),18,FALSE),"")</f>
        <v/>
      </c>
      <c r="FR195" t="str">
        <f t="shared" ref="FR195:FR258" ca="1" si="1014">IF(NOT(ISNA(VLOOKUP($A195,INDIRECT("Week"&amp;LEFT(FR$1,2)&amp;"!C9:H240"),1,FALSE))),VLOOKUP($A195,INDIRECT("Week"&amp;LEFT(FR$1,2)&amp;"!C9:H240"),6,FALSE),"")</f>
        <v/>
      </c>
      <c r="FS195" t="str">
        <f t="shared" ref="FS195:FS258" ca="1" si="1015">IF(NOT(ISNA(VLOOKUP($A195,INDIRECT("Week"&amp;LEFT(FR$1,2)&amp;"!B9:B240"),1,FALSE))),VLOOKUP($A195,INDIRECT("Week"&amp;LEFT(FR$1,2)&amp;"!B9:S240"),6,FALSE),"")</f>
        <v/>
      </c>
      <c r="FT195" t="str">
        <f t="shared" ref="FT195:FT258" ca="1" si="1016">IF(NOT(ISNA(VLOOKUP($A195,INDIRECT("Week"&amp;LEFT(FR$1,2)&amp;"!B9:B240"),1,FALSE))),VLOOKUP($A195,INDIRECT("Week"&amp;LEFT(FR$1,2)&amp;"!B9:S240"),8,FALSE),"")</f>
        <v/>
      </c>
      <c r="FU195" t="str">
        <f t="shared" ref="FU195:FU258" ca="1" si="1017">IF(NOT(ISNA(VLOOKUP($A195,INDIRECT("Week"&amp;LEFT(FR$1,2)&amp;"!B9:B240"),1,FALSE))),VLOOKUP($A195,INDIRECT("Week"&amp;LEFT(FR$1,2)&amp;"!B9:S240"),9,FALSE),"")</f>
        <v/>
      </c>
      <c r="FV195" t="str">
        <f t="shared" ref="FV195:FV258" ca="1" si="1018">IF(NOT(ISNA(VLOOKUP($A195,INDIRECT("Week"&amp;LEFT(FR$1,2)&amp;"!B9:B240"),1,FALSE))),VLOOKUP($A195,INDIRECT("Week"&amp;LEFT(FR$1,2)&amp;"!B9:S240"),10,FALSE),"")</f>
        <v/>
      </c>
      <c r="FW195" t="str">
        <f t="shared" ref="FW195:FW258" ca="1" si="1019">IF(NOT(ISNA(VLOOKUP($A195,INDIRECT("Week"&amp;LEFT(FR$1,2)&amp;"!B9:B240"),1,FALSE))),VLOOKUP($A195,INDIRECT("Week"&amp;LEFT(FR$1,2)&amp;"!B9:S240"),11,FALSE),"")</f>
        <v/>
      </c>
      <c r="FX195" t="str">
        <f t="shared" ref="FX195:FX258" ca="1" si="1020">IF(NOT(ISNA(VLOOKUP($A195,INDIRECT("Week"&amp;LEFT(FR$1,2)&amp;"!B9:B240"),1,FALSE))),VLOOKUP($A195,INDIRECT("Week"&amp;LEFT(FR$1,2)&amp;"!B9:S240"),13,FALSE),"")</f>
        <v/>
      </c>
      <c r="FY195" t="str">
        <f t="shared" ref="FY195:FY258" ca="1" si="1021">IF(NOT(ISNA(VLOOKUP($A195,INDIRECT("Week"&amp;LEFT(FR$1,2)&amp;"!B9:B240"),1,FALSE))),VLOOKUP($A195,INDIRECT("Week"&amp;LEFT(FR$1,2)&amp;"!B9:S240"),14,FALSE),"")</f>
        <v/>
      </c>
      <c r="FZ195" t="str">
        <f t="shared" ref="FZ195:FZ258" ca="1" si="1022">IF(NOT(ISNA(VLOOKUP($A195,INDIRECT("Week"&amp;LEFT(FR$1,2)&amp;"!B9:B240"),1,FALSE))),VLOOKUP($A195,INDIRECT("Week"&amp;LEFT(FR$1,2)&amp;"!B9:S240"),15,FALSE),"")</f>
        <v/>
      </c>
      <c r="GA195" t="str">
        <f t="shared" ref="GA195:GA258" ca="1" si="1023">IF(NOT(ISNA(VLOOKUP($A195,INDIRECT("Week"&amp;LEFT(FR$1,2)&amp;"!B9:B240"),1,FALSE))),VLOOKUP($A195,INDIRECT("Week"&amp;LEFT(FR$1,2)&amp;"!B9:S240"),16,FALSE),"")</f>
        <v/>
      </c>
      <c r="GB195" t="str">
        <f t="shared" ref="GB195:GB258" ca="1" si="1024">IF(NOT(ISNA(VLOOKUP($A195,INDIRECT("Week"&amp;LEFT(FR$1,2)&amp;"!B9:B240"),1,FALSE))),VLOOKUP($A195,INDIRECT("Week"&amp;LEFT(FR$1,2)&amp;"!B9:S240"),17,FALSE),"")</f>
        <v/>
      </c>
      <c r="GC195" t="str">
        <f t="shared" ref="GC195:GC258" ca="1" si="1025">IF(NOT(ISNA(VLOOKUP($A195,INDIRECT("Week"&amp;LEFT(FR$1,2)&amp;"!B9:B240"),1,FALSE))),VLOOKUP($A195,INDIRECT("Week"&amp;LEFT(FR$1,2)&amp;"!B9:S240"),18,FALSE),"")</f>
        <v/>
      </c>
      <c r="GD195" t="str">
        <f t="shared" ref="GD195:GD258" ca="1" si="1026">IF(NOT(ISNA(VLOOKUP($A195,INDIRECT("Week"&amp;LEFT(GD$1,2)&amp;"!C9:H240"),1,FALSE))),VLOOKUP($A195,INDIRECT("Week"&amp;LEFT(GD$1,2)&amp;"!C9:H240"),6,FALSE),"")</f>
        <v/>
      </c>
      <c r="GE195" t="str">
        <f t="shared" ref="GE195:GE258" ca="1" si="1027">IF(NOT(ISNA(VLOOKUP($A195,INDIRECT("Week"&amp;LEFT(GD$1,2)&amp;"!B9:B240"),1,FALSE))),VLOOKUP($A195,INDIRECT("Week"&amp;LEFT(GD$1,2)&amp;"!B9:S240"),6,FALSE),"")</f>
        <v/>
      </c>
      <c r="GF195" t="str">
        <f t="shared" ref="GF195:GF258" ca="1" si="1028">IF(NOT(ISNA(VLOOKUP($A195,INDIRECT("Week"&amp;LEFT(GD$1,2)&amp;"!B9:B240"),1,FALSE))),VLOOKUP($A195,INDIRECT("Week"&amp;LEFT(GD$1,2)&amp;"!B9:S240"),8,FALSE),"")</f>
        <v/>
      </c>
      <c r="GG195" t="str">
        <f t="shared" ref="GG195:GG258" ca="1" si="1029">IF(NOT(ISNA(VLOOKUP($A195,INDIRECT("Week"&amp;LEFT(GD$1,2)&amp;"!B9:B240"),1,FALSE))),VLOOKUP($A195,INDIRECT("Week"&amp;LEFT(GD$1,2)&amp;"!B9:S240"),9,FALSE),"")</f>
        <v/>
      </c>
      <c r="GH195" t="str">
        <f t="shared" ref="GH195:GH258" ca="1" si="1030">IF(NOT(ISNA(VLOOKUP($A195,INDIRECT("Week"&amp;LEFT(GD$1,2)&amp;"!B9:B240"),1,FALSE))),VLOOKUP($A195,INDIRECT("Week"&amp;LEFT(GD$1,2)&amp;"!B9:S240"),10,FALSE),"")</f>
        <v/>
      </c>
      <c r="GI195" t="str">
        <f t="shared" ref="GI195:GI258" ca="1" si="1031">IF(NOT(ISNA(VLOOKUP($A195,INDIRECT("Week"&amp;LEFT(GD$1,2)&amp;"!B9:B240"),1,FALSE))),VLOOKUP($A195,INDIRECT("Week"&amp;LEFT(GD$1,2)&amp;"!B9:S240"),11,FALSE),"")</f>
        <v/>
      </c>
      <c r="GJ195" t="str">
        <f t="shared" ref="GJ195:GJ258" ca="1" si="1032">IF(NOT(ISNA(VLOOKUP($A195,INDIRECT("Week"&amp;LEFT(GD$1,2)&amp;"!B9:B240"),1,FALSE))),VLOOKUP($A195,INDIRECT("Week"&amp;LEFT(GD$1,2)&amp;"!B9:S240"),13,FALSE),"")</f>
        <v/>
      </c>
      <c r="GK195" t="str">
        <f t="shared" ref="GK195:GK258" ca="1" si="1033">IF(NOT(ISNA(VLOOKUP($A195,INDIRECT("Week"&amp;LEFT(GD$1,2)&amp;"!B9:B240"),1,FALSE))),VLOOKUP($A195,INDIRECT("Week"&amp;LEFT(GD$1,2)&amp;"!B9:S240"),14,FALSE),"")</f>
        <v/>
      </c>
      <c r="GL195" t="str">
        <f t="shared" ref="GL195:GL258" ca="1" si="1034">IF(NOT(ISNA(VLOOKUP($A195,INDIRECT("Week"&amp;LEFT(GD$1,2)&amp;"!B9:B240"),1,FALSE))),VLOOKUP($A195,INDIRECT("Week"&amp;LEFT(GD$1,2)&amp;"!B9:S240"),15,FALSE),"")</f>
        <v/>
      </c>
      <c r="GM195" t="str">
        <f t="shared" ref="GM195:GM258" ca="1" si="1035">IF(NOT(ISNA(VLOOKUP($A195,INDIRECT("Week"&amp;LEFT(GD$1,2)&amp;"!B9:B240"),1,FALSE))),VLOOKUP($A195,INDIRECT("Week"&amp;LEFT(GD$1,2)&amp;"!B9:S240"),16,FALSE),"")</f>
        <v/>
      </c>
      <c r="GN195" t="str">
        <f t="shared" ref="GN195:GN258" ca="1" si="1036">IF(NOT(ISNA(VLOOKUP($A195,INDIRECT("Week"&amp;LEFT(GD$1,2)&amp;"!B9:B240"),1,FALSE))),VLOOKUP($A195,INDIRECT("Week"&amp;LEFT(GD$1,2)&amp;"!B9:S240"),17,FALSE),"")</f>
        <v/>
      </c>
      <c r="GO195" t="str">
        <f t="shared" ref="GO195:GO258" ca="1" si="1037">IF(NOT(ISNA(VLOOKUP($A195,INDIRECT("Week"&amp;LEFT(GD$1,2)&amp;"!B9:B240"),1,FALSE))),VLOOKUP($A195,INDIRECT("Week"&amp;LEFT(GD$1,2)&amp;"!B9:S240"),18,FALSE),"")</f>
        <v/>
      </c>
      <c r="GP195" t="str">
        <f t="shared" ref="GP195:GP258" ca="1" si="1038">IF(NOT(ISNA(VLOOKUP($A195,INDIRECT("Week"&amp;LEFT(GP$1,2)&amp;"!C9:H240"),1,FALSE))),VLOOKUP($A195,INDIRECT("Week"&amp;LEFT(GP$1,2)&amp;"!C9:H240"),6,FALSE),"")</f>
        <v/>
      </c>
      <c r="GQ195" t="str">
        <f t="shared" ref="GQ195:GQ258" ca="1" si="1039">IF(NOT(ISNA(VLOOKUP($A195,INDIRECT("Week"&amp;LEFT(GP$1,2)&amp;"!B9:B240"),1,FALSE))),VLOOKUP($A195,INDIRECT("Week"&amp;LEFT(GP$1,2)&amp;"!B9:S240"),6,FALSE),"")</f>
        <v/>
      </c>
      <c r="GR195" t="str">
        <f t="shared" ref="GR195:GR258" ca="1" si="1040">IF(NOT(ISNA(VLOOKUP($A195,INDIRECT("Week"&amp;LEFT(GP$1,2)&amp;"!B9:B240"),1,FALSE))),VLOOKUP($A195,INDIRECT("Week"&amp;LEFT(GP$1,2)&amp;"!B9:S240"),8,FALSE),"")</f>
        <v/>
      </c>
      <c r="GS195" t="str">
        <f t="shared" ref="GS195:GS258" ca="1" si="1041">IF(NOT(ISNA(VLOOKUP($A195,INDIRECT("Week"&amp;LEFT(GP$1,2)&amp;"!B9:B240"),1,FALSE))),VLOOKUP($A195,INDIRECT("Week"&amp;LEFT(GP$1,2)&amp;"!B9:S240"),9,FALSE),"")</f>
        <v/>
      </c>
      <c r="GT195" t="str">
        <f t="shared" ref="GT195:GT258" ca="1" si="1042">IF(NOT(ISNA(VLOOKUP($A195,INDIRECT("Week"&amp;LEFT(GP$1,2)&amp;"!B9:B240"),1,FALSE))),VLOOKUP($A195,INDIRECT("Week"&amp;LEFT(GP$1,2)&amp;"!B9:S240"),10,FALSE),"")</f>
        <v/>
      </c>
      <c r="GU195" t="str">
        <f t="shared" ref="GU195:GU258" ca="1" si="1043">IF(NOT(ISNA(VLOOKUP($A195,INDIRECT("Week"&amp;LEFT(GP$1,2)&amp;"!B9:B240"),1,FALSE))),VLOOKUP($A195,INDIRECT("Week"&amp;LEFT(GP$1,2)&amp;"!B9:S240"),11,FALSE),"")</f>
        <v/>
      </c>
      <c r="GV195" t="str">
        <f t="shared" ref="GV195:GV258" ca="1" si="1044">IF(NOT(ISNA(VLOOKUP($A195,INDIRECT("Week"&amp;LEFT(GP$1,2)&amp;"!B9:B240"),1,FALSE))),VLOOKUP($A195,INDIRECT("Week"&amp;LEFT(GP$1,2)&amp;"!B9:S240"),13,FALSE),"")</f>
        <v/>
      </c>
      <c r="GW195" t="str">
        <f t="shared" ref="GW195:GW258" ca="1" si="1045">IF(NOT(ISNA(VLOOKUP($A195,INDIRECT("Week"&amp;LEFT(GP$1,2)&amp;"!B9:B240"),1,FALSE))),VLOOKUP($A195,INDIRECT("Week"&amp;LEFT(GP$1,2)&amp;"!B9:S240"),14,FALSE),"")</f>
        <v/>
      </c>
      <c r="GX195" t="str">
        <f t="shared" ref="GX195:GX258" ca="1" si="1046">IF(NOT(ISNA(VLOOKUP($A195,INDIRECT("Week"&amp;LEFT(GP$1,2)&amp;"!B9:B240"),1,FALSE))),VLOOKUP($A195,INDIRECT("Week"&amp;LEFT(GP$1,2)&amp;"!B9:S240"),15,FALSE),"")</f>
        <v/>
      </c>
      <c r="GY195" t="str">
        <f t="shared" ref="GY195:GY258" ca="1" si="1047">IF(NOT(ISNA(VLOOKUP($A195,INDIRECT("Week"&amp;LEFT(GP$1,2)&amp;"!B9:B240"),1,FALSE))),VLOOKUP($A195,INDIRECT("Week"&amp;LEFT(GP$1,2)&amp;"!B9:S240"),16,FALSE),"")</f>
        <v/>
      </c>
      <c r="GZ195" t="str">
        <f t="shared" ref="GZ195:GZ258" ca="1" si="1048">IF(NOT(ISNA(VLOOKUP($A195,INDIRECT("Week"&amp;LEFT(GP$1,2)&amp;"!B9:B240"),1,FALSE))),VLOOKUP($A195,INDIRECT("Week"&amp;LEFT(GP$1,2)&amp;"!B9:S240"),17,FALSE),"")</f>
        <v/>
      </c>
      <c r="HA195" t="str">
        <f t="shared" ref="HA195:HA258" ca="1" si="1049">IF(NOT(ISNA(VLOOKUP($A195,INDIRECT("Week"&amp;LEFT(GP$1,2)&amp;"!B9:B240"),1,FALSE))),VLOOKUP($A195,INDIRECT("Week"&amp;LEFT(GP$1,2)&amp;"!B9:S240"),18,FALSE),"")</f>
        <v/>
      </c>
      <c r="HB195" t="str">
        <f t="shared" ref="HB195:HB258" ca="1" si="1050">IF(NOT(ISNA(VLOOKUP($A195,INDIRECT("Week"&amp;LEFT(HB$1,2)&amp;"!C9:H240"),1,FALSE))),VLOOKUP($A195,INDIRECT("Week"&amp;LEFT(HB$1,2)&amp;"!C9:H240"),6,FALSE),"")</f>
        <v/>
      </c>
      <c r="HC195" t="str">
        <f t="shared" ref="HC195:HC258" ca="1" si="1051">IF(NOT(ISNA(VLOOKUP($A195,INDIRECT("Week"&amp;LEFT(HB$1,2)&amp;"!B9:B240"),1,FALSE))),VLOOKUP($A195,INDIRECT("Week"&amp;LEFT(HB$1,2)&amp;"!B9:S240"),6,FALSE),"")</f>
        <v/>
      </c>
      <c r="HD195" t="str">
        <f t="shared" ref="HD195:HD258" ca="1" si="1052">IF(NOT(ISNA(VLOOKUP($A195,INDIRECT("Week"&amp;LEFT(HB$1,2)&amp;"!B9:B240"),1,FALSE))),VLOOKUP($A195,INDIRECT("Week"&amp;LEFT(HB$1,2)&amp;"!B9:S240"),8,FALSE),"")</f>
        <v/>
      </c>
      <c r="HE195" t="str">
        <f t="shared" ref="HE195:HE258" ca="1" si="1053">IF(NOT(ISNA(VLOOKUP($A195,INDIRECT("Week"&amp;LEFT(HB$1,2)&amp;"!B9:B240"),1,FALSE))),VLOOKUP($A195,INDIRECT("Week"&amp;LEFT(HB$1,2)&amp;"!B9:S240"),9,FALSE),"")</f>
        <v/>
      </c>
      <c r="HF195" t="str">
        <f t="shared" ref="HF195:HF258" ca="1" si="1054">IF(NOT(ISNA(VLOOKUP($A195,INDIRECT("Week"&amp;LEFT(HB$1,2)&amp;"!B9:B240"),1,FALSE))),VLOOKUP($A195,INDIRECT("Week"&amp;LEFT(HB$1,2)&amp;"!B9:S240"),10,FALSE),"")</f>
        <v/>
      </c>
      <c r="HG195" t="str">
        <f t="shared" ref="HG195:HG258" ca="1" si="1055">IF(NOT(ISNA(VLOOKUP($A195,INDIRECT("Week"&amp;LEFT(HB$1,2)&amp;"!B9:B240"),1,FALSE))),VLOOKUP($A195,INDIRECT("Week"&amp;LEFT(HB$1,2)&amp;"!B9:S240"),11,FALSE),"")</f>
        <v/>
      </c>
      <c r="HH195" t="str">
        <f t="shared" ref="HH195:HH258" ca="1" si="1056">IF(NOT(ISNA(VLOOKUP($A195,INDIRECT("Week"&amp;LEFT(HB$1,2)&amp;"!B9:B240"),1,FALSE))),VLOOKUP($A195,INDIRECT("Week"&amp;LEFT(HB$1,2)&amp;"!B9:S240"),13,FALSE),"")</f>
        <v/>
      </c>
      <c r="HI195" t="str">
        <f t="shared" ref="HI195:HI258" ca="1" si="1057">IF(NOT(ISNA(VLOOKUP($A195,INDIRECT("Week"&amp;LEFT(HB$1,2)&amp;"!B9:B240"),1,FALSE))),VLOOKUP($A195,INDIRECT("Week"&amp;LEFT(HB$1,2)&amp;"!B9:S240"),14,FALSE),"")</f>
        <v/>
      </c>
      <c r="HJ195" t="str">
        <f t="shared" ref="HJ195:HJ258" ca="1" si="1058">IF(NOT(ISNA(VLOOKUP($A195,INDIRECT("Week"&amp;LEFT(HB$1,2)&amp;"!B9:B240"),1,FALSE))),VLOOKUP($A195,INDIRECT("Week"&amp;LEFT(HB$1,2)&amp;"!B9:S240"),15,FALSE),"")</f>
        <v/>
      </c>
      <c r="HK195" t="str">
        <f t="shared" ref="HK195:HK258" ca="1" si="1059">IF(NOT(ISNA(VLOOKUP($A195,INDIRECT("Week"&amp;LEFT(HB$1,2)&amp;"!B9:B240"),1,FALSE))),VLOOKUP($A195,INDIRECT("Week"&amp;LEFT(HB$1,2)&amp;"!B9:S240"),16,FALSE),"")</f>
        <v/>
      </c>
      <c r="HL195" t="str">
        <f t="shared" ref="HL195:HL258" ca="1" si="1060">IF(NOT(ISNA(VLOOKUP($A195,INDIRECT("Week"&amp;LEFT(HB$1,2)&amp;"!B9:B240"),1,FALSE))),VLOOKUP($A195,INDIRECT("Week"&amp;LEFT(HB$1,2)&amp;"!B9:S240"),17,FALSE),"")</f>
        <v/>
      </c>
      <c r="HM195" t="str">
        <f t="shared" ref="HM195:HM258" ca="1" si="1061">IF(NOT(ISNA(VLOOKUP($A195,INDIRECT("Week"&amp;LEFT(HB$1,2)&amp;"!B9:B240"),1,FALSE))),VLOOKUP($A195,INDIRECT("Week"&amp;LEFT(HB$1,2)&amp;"!B9:S240"),18,FALSE),"")</f>
        <v/>
      </c>
      <c r="HN195" t="str">
        <f t="shared" ref="HN195:HN258" ca="1" si="1062">IF(NOT(ISNA(VLOOKUP($A195,INDIRECT("Week"&amp;LEFT(HN$1,2)&amp;"!C9:H240"),1,FALSE))),VLOOKUP($A195,INDIRECT("Week"&amp;LEFT(HN$1,2)&amp;"!C9:H240"),6,FALSE),"")</f>
        <v/>
      </c>
      <c r="HO195" t="str">
        <f t="shared" ref="HO195:HO258" ca="1" si="1063">IF(NOT(ISNA(VLOOKUP($A195,INDIRECT("Week"&amp;LEFT(HN$1,2)&amp;"!B9:B240"),1,FALSE))),VLOOKUP($A195,INDIRECT("Week"&amp;LEFT(HN$1,2)&amp;"!B9:S240"),6,FALSE),"")</f>
        <v/>
      </c>
      <c r="HP195" t="str">
        <f t="shared" ref="HP195:HP258" ca="1" si="1064">IF(NOT(ISNA(VLOOKUP($A195,INDIRECT("Week"&amp;LEFT(HN$1,2)&amp;"!B9:B240"),1,FALSE))),VLOOKUP($A195,INDIRECT("Week"&amp;LEFT(HN$1,2)&amp;"!B9:S240"),8,FALSE),"")</f>
        <v/>
      </c>
      <c r="HQ195" t="str">
        <f t="shared" ref="HQ195:HQ258" ca="1" si="1065">IF(NOT(ISNA(VLOOKUP($A195,INDIRECT("Week"&amp;LEFT(HN$1,2)&amp;"!B9:B240"),1,FALSE))),VLOOKUP($A195,INDIRECT("Week"&amp;LEFT(HN$1,2)&amp;"!B9:S240"),9,FALSE),"")</f>
        <v/>
      </c>
      <c r="HR195" t="str">
        <f t="shared" ref="HR195:HR258" ca="1" si="1066">IF(NOT(ISNA(VLOOKUP($A195,INDIRECT("Week"&amp;LEFT(HN$1,2)&amp;"!B9:B240"),1,FALSE))),VLOOKUP($A195,INDIRECT("Week"&amp;LEFT(HN$1,2)&amp;"!B9:S240"),10,FALSE),"")</f>
        <v/>
      </c>
      <c r="HS195" t="str">
        <f t="shared" ref="HS195:HS258" ca="1" si="1067">IF(NOT(ISNA(VLOOKUP($A195,INDIRECT("Week"&amp;LEFT(HN$1,2)&amp;"!B9:B240"),1,FALSE))),VLOOKUP($A195,INDIRECT("Week"&amp;LEFT(HN$1,2)&amp;"!B9:S240"),11,FALSE),"")</f>
        <v/>
      </c>
      <c r="HT195" t="str">
        <f t="shared" ref="HT195:HT258" ca="1" si="1068">IF(NOT(ISNA(VLOOKUP($A195,INDIRECT("Week"&amp;LEFT(HN$1,2)&amp;"!B9:B240"),1,FALSE))),VLOOKUP($A195,INDIRECT("Week"&amp;LEFT(HN$1,2)&amp;"!B9:S240"),13,FALSE),"")</f>
        <v/>
      </c>
      <c r="HU195" t="str">
        <f t="shared" ref="HU195:HU258" ca="1" si="1069">IF(NOT(ISNA(VLOOKUP($A195,INDIRECT("Week"&amp;LEFT(HN$1,2)&amp;"!B9:B240"),1,FALSE))),VLOOKUP($A195,INDIRECT("Week"&amp;LEFT(HN$1,2)&amp;"!B9:S240"),14,FALSE),"")</f>
        <v/>
      </c>
      <c r="HV195" t="str">
        <f t="shared" ref="HV195:HV258" ca="1" si="1070">IF(NOT(ISNA(VLOOKUP($A195,INDIRECT("Week"&amp;LEFT(HN$1,2)&amp;"!B9:B240"),1,FALSE))),VLOOKUP($A195,INDIRECT("Week"&amp;LEFT(HN$1,2)&amp;"!B9:S240"),15,FALSE),"")</f>
        <v/>
      </c>
      <c r="HW195" t="str">
        <f t="shared" ref="HW195:HW258" ca="1" si="1071">IF(NOT(ISNA(VLOOKUP($A195,INDIRECT("Week"&amp;LEFT(HN$1,2)&amp;"!B9:B240"),1,FALSE))),VLOOKUP($A195,INDIRECT("Week"&amp;LEFT(HN$1,2)&amp;"!B9:S240"),16,FALSE),"")</f>
        <v/>
      </c>
      <c r="HX195" t="str">
        <f t="shared" ref="HX195:HX258" ca="1" si="1072">IF(NOT(ISNA(VLOOKUP($A195,INDIRECT("Week"&amp;LEFT(HN$1,2)&amp;"!B9:B240"),1,FALSE))),VLOOKUP($A195,INDIRECT("Week"&amp;LEFT(HN$1,2)&amp;"!B9:S240"),17,FALSE),"")</f>
        <v/>
      </c>
      <c r="HY195" t="str">
        <f t="shared" ref="HY195:HY258" ca="1" si="1073">IF(NOT(ISNA(VLOOKUP($A195,INDIRECT("Week"&amp;LEFT(HN$1,2)&amp;"!B9:B240"),1,FALSE))),VLOOKUP($A195,INDIRECT("Week"&amp;LEFT(HN$1,2)&amp;"!B9:S240"),18,FALSE),"")</f>
        <v/>
      </c>
      <c r="HZ195" t="str">
        <f t="shared" ref="HZ195:HZ258" ca="1" si="1074">IF(NOT(ISNA(VLOOKUP($A195,INDIRECT("Week"&amp;LEFT(HZ$1,2)&amp;"!C9:H240"),1,FALSE))),VLOOKUP($A195,INDIRECT("Week"&amp;LEFT(HZ$1,2)&amp;"!C9:H240"),6,FALSE),"")</f>
        <v/>
      </c>
      <c r="IA195" t="str">
        <f t="shared" ref="IA195:IA258" ca="1" si="1075">IF(NOT(ISNA(VLOOKUP($A195,INDIRECT("Week"&amp;LEFT(HZ$1,2)&amp;"!B9:B240"),1,FALSE))),VLOOKUP($A195,INDIRECT("Week"&amp;LEFT(HZ$1,2)&amp;"!B9:S240"),6,FALSE),"")</f>
        <v/>
      </c>
      <c r="IB195" t="str">
        <f t="shared" ref="IB195:IB258" ca="1" si="1076">IF(NOT(ISNA(VLOOKUP($A195,INDIRECT("Week"&amp;LEFT(HZ$1,2)&amp;"!B9:B240"),1,FALSE))),VLOOKUP($A195,INDIRECT("Week"&amp;LEFT(HZ$1,2)&amp;"!B9:S240"),8,FALSE),"")</f>
        <v/>
      </c>
      <c r="IC195" t="str">
        <f t="shared" ref="IC195:IC258" ca="1" si="1077">IF(NOT(ISNA(VLOOKUP($A195,INDIRECT("Week"&amp;LEFT(HZ$1,2)&amp;"!B9:B240"),1,FALSE))),VLOOKUP($A195,INDIRECT("Week"&amp;LEFT(HZ$1,2)&amp;"!B9:S240"),9,FALSE),"")</f>
        <v/>
      </c>
      <c r="ID195" t="str">
        <f t="shared" ref="ID195:ID258" ca="1" si="1078">IF(NOT(ISNA(VLOOKUP($A195,INDIRECT("Week"&amp;LEFT(HZ$1,2)&amp;"!B9:B240"),1,FALSE))),VLOOKUP($A195,INDIRECT("Week"&amp;LEFT(HZ$1,2)&amp;"!B9:S240"),10,FALSE),"")</f>
        <v/>
      </c>
      <c r="IE195" t="str">
        <f t="shared" ref="IE195:IE258" ca="1" si="1079">IF(NOT(ISNA(VLOOKUP($A195,INDIRECT("Week"&amp;LEFT(HZ$1,2)&amp;"!B9:B240"),1,FALSE))),VLOOKUP($A195,INDIRECT("Week"&amp;LEFT(HZ$1,2)&amp;"!B9:S240"),11,FALSE),"")</f>
        <v/>
      </c>
      <c r="IF195" t="str">
        <f t="shared" ref="IF195:IF258" ca="1" si="1080">IF(NOT(ISNA(VLOOKUP($A195,INDIRECT("Week"&amp;LEFT(HZ$1,2)&amp;"!B9:B240"),1,FALSE))),VLOOKUP($A195,INDIRECT("Week"&amp;LEFT(HZ$1,2)&amp;"!B9:S240"),13,FALSE),"")</f>
        <v/>
      </c>
      <c r="IG195" t="str">
        <f t="shared" ref="IG195:IG258" ca="1" si="1081">IF(NOT(ISNA(VLOOKUP($A195,INDIRECT("Week"&amp;LEFT(HZ$1,2)&amp;"!B9:B240"),1,FALSE))),VLOOKUP($A195,INDIRECT("Week"&amp;LEFT(HZ$1,2)&amp;"!B9:S240"),14,FALSE),"")</f>
        <v/>
      </c>
      <c r="IH195" t="str">
        <f t="shared" ref="IH195:IH258" ca="1" si="1082">IF(NOT(ISNA(VLOOKUP($A195,INDIRECT("Week"&amp;LEFT(HZ$1,2)&amp;"!B9:B240"),1,FALSE))),VLOOKUP($A195,INDIRECT("Week"&amp;LEFT(HZ$1,2)&amp;"!B9:S240"),15,FALSE),"")</f>
        <v/>
      </c>
      <c r="II195" t="str">
        <f t="shared" ref="II195:II258" ca="1" si="1083">IF(NOT(ISNA(VLOOKUP($A195,INDIRECT("Week"&amp;LEFT(HZ$1,2)&amp;"!B9:B240"),1,FALSE))),VLOOKUP($A195,INDIRECT("Week"&amp;LEFT(HZ$1,2)&amp;"!B9:S240"),16,FALSE),"")</f>
        <v/>
      </c>
      <c r="IJ195" t="str">
        <f t="shared" ref="IJ195:IJ258" ca="1" si="1084">IF(NOT(ISNA(VLOOKUP($A195,INDIRECT("Week"&amp;LEFT(HZ$1,2)&amp;"!B9:B240"),1,FALSE))),VLOOKUP($A195,INDIRECT("Week"&amp;LEFT(HZ$1,2)&amp;"!B9:S240"),17,FALSE),"")</f>
        <v/>
      </c>
      <c r="IK195" t="str">
        <f t="shared" ref="IK195:IK258" ca="1" si="1085">IF(NOT(ISNA(VLOOKUP($A195,INDIRECT("Week"&amp;LEFT(HZ$1,2)&amp;"!B9:B240"),1,FALSE))),VLOOKUP($A195,INDIRECT("Week"&amp;LEFT(HZ$1,2)&amp;"!B9:S240"),18,FALSE),"")</f>
        <v/>
      </c>
      <c r="IL195" t="str">
        <f t="shared" ref="IL195:IL258" ca="1" si="1086">IF(NOT(ISNA(VLOOKUP($A195,INDIRECT("Week"&amp;LEFT(IL$1,2)&amp;"!C9:H240"),1,FALSE))),VLOOKUP($A195,INDIRECT("Week"&amp;LEFT(IL$1,2)&amp;"!C9:H240"),6,FALSE),"")</f>
        <v/>
      </c>
      <c r="IM195" t="str">
        <f t="shared" ref="IM195:IM258" ca="1" si="1087">IF(NOT(ISNA(VLOOKUP($A195,INDIRECT("Week"&amp;LEFT(IL$1,2)&amp;"!B9:B240"),1,FALSE))),VLOOKUP($A195,INDIRECT("Week"&amp;LEFT(IL$1,2)&amp;"!B9:S240"),6,FALSE),"")</f>
        <v/>
      </c>
      <c r="IN195" t="str">
        <f t="shared" ref="IN195:IN258" ca="1" si="1088">IF(NOT(ISNA(VLOOKUP($A195,INDIRECT("Week"&amp;LEFT(IL$1,2)&amp;"!B9:B240"),1,FALSE))),VLOOKUP($A195,INDIRECT("Week"&amp;LEFT(IL$1,2)&amp;"!B9:S240"),8,FALSE),"")</f>
        <v/>
      </c>
      <c r="IO195" t="str">
        <f t="shared" ref="IO195:IO258" ca="1" si="1089">IF(NOT(ISNA(VLOOKUP($A195,INDIRECT("Week"&amp;LEFT(IL$1,2)&amp;"!B9:B240"),1,FALSE))),VLOOKUP($A195,INDIRECT("Week"&amp;LEFT(IL$1,2)&amp;"!B9:S240"),9,FALSE),"")</f>
        <v/>
      </c>
      <c r="IP195" t="str">
        <f t="shared" ref="IP195:IP258" ca="1" si="1090">IF(NOT(ISNA(VLOOKUP($A195,INDIRECT("Week"&amp;LEFT(IL$1,2)&amp;"!B9:B240"),1,FALSE))),VLOOKUP($A195,INDIRECT("Week"&amp;LEFT(IL$1,2)&amp;"!B9:S240"),10,FALSE),"")</f>
        <v/>
      </c>
      <c r="IQ195" t="str">
        <f t="shared" ref="IQ195:IQ258" ca="1" si="1091">IF(NOT(ISNA(VLOOKUP($A195,INDIRECT("Week"&amp;LEFT(IL$1,2)&amp;"!B9:B240"),1,FALSE))),VLOOKUP($A195,INDIRECT("Week"&amp;LEFT(IL$1,2)&amp;"!B9:S240"),11,FALSE),"")</f>
        <v/>
      </c>
      <c r="IR195" t="str">
        <f t="shared" ref="IR195:IR258" ca="1" si="1092">IF(NOT(ISNA(VLOOKUP($A195,INDIRECT("Week"&amp;LEFT(IL$1,2)&amp;"!B9:B240"),1,FALSE))),VLOOKUP($A195,INDIRECT("Week"&amp;LEFT(IL$1,2)&amp;"!B9:S240"),13,FALSE),"")</f>
        <v/>
      </c>
      <c r="IS195" t="str">
        <f t="shared" ref="IS195:IS258" ca="1" si="1093">IF(NOT(ISNA(VLOOKUP($A195,INDIRECT("Week"&amp;LEFT(IL$1,2)&amp;"!B9:B240"),1,FALSE))),VLOOKUP($A195,INDIRECT("Week"&amp;LEFT(IL$1,2)&amp;"!B9:S240"),14,FALSE),"")</f>
        <v/>
      </c>
      <c r="IT195" t="str">
        <f t="shared" ref="IT195:IT258" ca="1" si="1094">IF(NOT(ISNA(VLOOKUP($A195,INDIRECT("Week"&amp;LEFT(IL$1,2)&amp;"!B9:B240"),1,FALSE))),VLOOKUP($A195,INDIRECT("Week"&amp;LEFT(IL$1,2)&amp;"!B9:S240"),15,FALSE),"")</f>
        <v/>
      </c>
      <c r="IU195" t="str">
        <f t="shared" ref="IU195:IU258" ca="1" si="1095">IF(NOT(ISNA(VLOOKUP($A195,INDIRECT("Week"&amp;LEFT(IL$1,2)&amp;"!B9:B240"),1,FALSE))),VLOOKUP($A195,INDIRECT("Week"&amp;LEFT(IL$1,2)&amp;"!B9:S240"),16,FALSE),"")</f>
        <v/>
      </c>
      <c r="IV195" t="str">
        <f t="shared" ref="IV195:IV258" ca="1" si="1096">IF(NOT(ISNA(VLOOKUP($A195,INDIRECT("Week"&amp;LEFT(IL$1,2)&amp;"!B9:B240"),1,FALSE))),VLOOKUP($A195,INDIRECT("Week"&amp;LEFT(IL$1,2)&amp;"!B9:S240"),17,FALSE),"")</f>
        <v/>
      </c>
      <c r="IW195" t="str">
        <f t="shared" ref="IW195:IW258" ca="1" si="1097">IF(NOT(ISNA(VLOOKUP($A195,INDIRECT("Week"&amp;LEFT(IL$1,2)&amp;"!B9:B240"),1,FALSE))),VLOOKUP($A195,INDIRECT("Week"&amp;LEFT(IL$1,2)&amp;"!B9:S240"),18,FALSE),"")</f>
        <v/>
      </c>
      <c r="IX195" t="str">
        <f t="shared" ref="IX195:IX258" ca="1" si="1098">IF(NOT(ISNA(VLOOKUP($A195,INDIRECT("Week"&amp;LEFT(IX$1,2)&amp;"!C9:H240"),1,FALSE))),VLOOKUP($A195,INDIRECT("Week"&amp;LEFT(IX$1,2)&amp;"!C9:H240"),6,FALSE),"")</f>
        <v/>
      </c>
      <c r="IY195" t="str">
        <f t="shared" ref="IY195:IY258" ca="1" si="1099">IF(NOT(ISNA(VLOOKUP($A195,INDIRECT("Week"&amp;LEFT(IX$1,2)&amp;"!B9:B240"),1,FALSE))),VLOOKUP($A195,INDIRECT("Week"&amp;LEFT(IX$1,2)&amp;"!B9:S240"),6,FALSE),"")</f>
        <v/>
      </c>
      <c r="IZ195" t="str">
        <f t="shared" ref="IZ195:IZ258" ca="1" si="1100">IF(NOT(ISNA(VLOOKUP($A195,INDIRECT("Week"&amp;LEFT(IX$1,2)&amp;"!B9:B240"),1,FALSE))),VLOOKUP($A195,INDIRECT("Week"&amp;LEFT(IX$1,2)&amp;"!B9:S240"),8,FALSE),"")</f>
        <v/>
      </c>
      <c r="JA195" t="str">
        <f t="shared" ref="JA195:JA258" ca="1" si="1101">IF(NOT(ISNA(VLOOKUP($A195,INDIRECT("Week"&amp;LEFT(IX$1,2)&amp;"!B9:B240"),1,FALSE))),VLOOKUP($A195,INDIRECT("Week"&amp;LEFT(IX$1,2)&amp;"!B9:S240"),9,FALSE),"")</f>
        <v/>
      </c>
      <c r="JB195" t="str">
        <f t="shared" ref="JB195:JB258" ca="1" si="1102">IF(NOT(ISNA(VLOOKUP($A195,INDIRECT("Week"&amp;LEFT(IX$1,2)&amp;"!B9:B240"),1,FALSE))),VLOOKUP($A195,INDIRECT("Week"&amp;LEFT(IX$1,2)&amp;"!B9:S240"),10,FALSE),"")</f>
        <v/>
      </c>
      <c r="JC195" t="str">
        <f t="shared" ref="JC195:JC258" ca="1" si="1103">IF(NOT(ISNA(VLOOKUP($A195,INDIRECT("Week"&amp;LEFT(IX$1,2)&amp;"!B9:B240"),1,FALSE))),VLOOKUP($A195,INDIRECT("Week"&amp;LEFT(IX$1,2)&amp;"!B9:S240"),11,FALSE),"")</f>
        <v/>
      </c>
      <c r="JD195" t="str">
        <f t="shared" ref="JD195:JD258" ca="1" si="1104">IF(NOT(ISNA(VLOOKUP($A195,INDIRECT("Week"&amp;LEFT(IX$1,2)&amp;"!B9:B240"),1,FALSE))),VLOOKUP($A195,INDIRECT("Week"&amp;LEFT(IX$1,2)&amp;"!B9:S240"),13,FALSE),"")</f>
        <v/>
      </c>
      <c r="JE195" t="str">
        <f t="shared" ref="JE195:JE258" ca="1" si="1105">IF(NOT(ISNA(VLOOKUP($A195,INDIRECT("Week"&amp;LEFT(IX$1,2)&amp;"!B9:B240"),1,FALSE))),VLOOKUP($A195,INDIRECT("Week"&amp;LEFT(IX$1,2)&amp;"!B9:S240"),14,FALSE),"")</f>
        <v/>
      </c>
      <c r="JF195" t="str">
        <f t="shared" ref="JF195:JF258" ca="1" si="1106">IF(NOT(ISNA(VLOOKUP($A195,INDIRECT("Week"&amp;LEFT(IX$1,2)&amp;"!B9:B240"),1,FALSE))),VLOOKUP($A195,INDIRECT("Week"&amp;LEFT(IX$1,2)&amp;"!B9:S240"),15,FALSE),"")</f>
        <v/>
      </c>
      <c r="JG195" t="str">
        <f t="shared" ref="JG195:JG258" ca="1" si="1107">IF(NOT(ISNA(VLOOKUP($A195,INDIRECT("Week"&amp;LEFT(IX$1,2)&amp;"!B9:B240"),1,FALSE))),VLOOKUP($A195,INDIRECT("Week"&amp;LEFT(IX$1,2)&amp;"!B9:S240"),16,FALSE),"")</f>
        <v/>
      </c>
      <c r="JH195" t="str">
        <f t="shared" ref="JH195:JH258" ca="1" si="1108">IF(NOT(ISNA(VLOOKUP($A195,INDIRECT("Week"&amp;LEFT(IX$1,2)&amp;"!B9:B240"),1,FALSE))),VLOOKUP($A195,INDIRECT("Week"&amp;LEFT(IX$1,2)&amp;"!B9:S240"),17,FALSE),"")</f>
        <v/>
      </c>
      <c r="JI195" t="str">
        <f t="shared" ref="JI195:JI258" ca="1" si="1109">IF(NOT(ISNA(VLOOKUP($A195,INDIRECT("Week"&amp;LEFT(IX$1,2)&amp;"!B9:B240"),1,FALSE))),VLOOKUP($A195,INDIRECT("Week"&amp;LEFT(IX$1,2)&amp;"!B9:S240"),18,FALSE),"")</f>
        <v/>
      </c>
      <c r="JJ195" t="str">
        <f t="shared" ref="JJ195:JJ258" ca="1" si="1110">IF(NOT(ISNA(VLOOKUP($A195,INDIRECT("Week"&amp;LEFT(JJ$1,2)&amp;"!C9:H240"),1,FALSE))),VLOOKUP($A195,INDIRECT("Week"&amp;LEFT(JJ$1,2)&amp;"!C9:H240"),6,FALSE),"")</f>
        <v/>
      </c>
      <c r="JK195" t="str">
        <f t="shared" ref="JK195:JK258" ca="1" si="1111">IF(NOT(ISNA(VLOOKUP($A195,INDIRECT("Week"&amp;LEFT(JJ$1,2)&amp;"!B9:B240"),1,FALSE))),VLOOKUP($A195,INDIRECT("Week"&amp;LEFT(JJ$1,2)&amp;"!B9:S240"),6,FALSE),"")</f>
        <v/>
      </c>
      <c r="JL195" t="str">
        <f t="shared" ref="JL195:JL258" ca="1" si="1112">IF(NOT(ISNA(VLOOKUP($A195,INDIRECT("Week"&amp;LEFT(JJ$1,2)&amp;"!B9:B240"),1,FALSE))),VLOOKUP($A195,INDIRECT("Week"&amp;LEFT(JJ$1,2)&amp;"!B9:S240"),8,FALSE),"")</f>
        <v/>
      </c>
      <c r="JM195" t="str">
        <f t="shared" ref="JM195:JM258" ca="1" si="1113">IF(NOT(ISNA(VLOOKUP($A195,INDIRECT("Week"&amp;LEFT(JJ$1,2)&amp;"!B9:B240"),1,FALSE))),VLOOKUP($A195,INDIRECT("Week"&amp;LEFT(JJ$1,2)&amp;"!B9:S240"),9,FALSE),"")</f>
        <v/>
      </c>
      <c r="JN195" t="str">
        <f t="shared" ref="JN195:JN258" ca="1" si="1114">IF(NOT(ISNA(VLOOKUP($A195,INDIRECT("Week"&amp;LEFT(JJ$1,2)&amp;"!B9:B240"),1,FALSE))),VLOOKUP($A195,INDIRECT("Week"&amp;LEFT(JJ$1,2)&amp;"!B9:S240"),10,FALSE),"")</f>
        <v/>
      </c>
      <c r="JO195" t="str">
        <f t="shared" ref="JO195:JO258" ca="1" si="1115">IF(NOT(ISNA(VLOOKUP($A195,INDIRECT("Week"&amp;LEFT(JJ$1,2)&amp;"!B9:B240"),1,FALSE))),VLOOKUP($A195,INDIRECT("Week"&amp;LEFT(JJ$1,2)&amp;"!B9:S240"),11,FALSE),"")</f>
        <v/>
      </c>
      <c r="JP195" t="str">
        <f t="shared" ref="JP195:JP258" ca="1" si="1116">IF(NOT(ISNA(VLOOKUP($A195,INDIRECT("Week"&amp;LEFT(JJ$1,2)&amp;"!B9:B240"),1,FALSE))),VLOOKUP($A195,INDIRECT("Week"&amp;LEFT(JJ$1,2)&amp;"!B9:S240"),13,FALSE),"")</f>
        <v/>
      </c>
      <c r="JQ195" t="str">
        <f t="shared" ref="JQ195:JQ258" ca="1" si="1117">IF(NOT(ISNA(VLOOKUP($A195,INDIRECT("Week"&amp;LEFT(JJ$1,2)&amp;"!B9:B240"),1,FALSE))),VLOOKUP($A195,INDIRECT("Week"&amp;LEFT(JJ$1,2)&amp;"!B9:S240"),14,FALSE),"")</f>
        <v/>
      </c>
      <c r="JR195" t="str">
        <f t="shared" ref="JR195:JR258" ca="1" si="1118">IF(NOT(ISNA(VLOOKUP($A195,INDIRECT("Week"&amp;LEFT(JJ$1,2)&amp;"!B9:B240"),1,FALSE))),VLOOKUP($A195,INDIRECT("Week"&amp;LEFT(JJ$1,2)&amp;"!B9:S240"),15,FALSE),"")</f>
        <v/>
      </c>
      <c r="JS195" t="str">
        <f t="shared" ref="JS195:JS258" ca="1" si="1119">IF(NOT(ISNA(VLOOKUP($A195,INDIRECT("Week"&amp;LEFT(JJ$1,2)&amp;"!B9:B240"),1,FALSE))),VLOOKUP($A195,INDIRECT("Week"&amp;LEFT(JJ$1,2)&amp;"!B9:S240"),16,FALSE),"")</f>
        <v/>
      </c>
      <c r="JT195" t="str">
        <f t="shared" ref="JT195:JT258" ca="1" si="1120">IF(NOT(ISNA(VLOOKUP($A195,INDIRECT("Week"&amp;LEFT(JJ$1,2)&amp;"!B9:B240"),1,FALSE))),VLOOKUP($A195,INDIRECT("Week"&amp;LEFT(JJ$1,2)&amp;"!B9:S240"),17,FALSE),"")</f>
        <v/>
      </c>
      <c r="JU195" t="str">
        <f t="shared" ref="JU195:JU258" ca="1" si="1121">IF(NOT(ISNA(VLOOKUP($A195,INDIRECT("Week"&amp;LEFT(JJ$1,2)&amp;"!B9:B240"),1,FALSE))),VLOOKUP($A195,INDIRECT("Week"&amp;LEFT(JJ$1,2)&amp;"!B9:S240"),18,FALSE),"")</f>
        <v/>
      </c>
    </row>
    <row r="196" spans="1:281" x14ac:dyDescent="0.25">
      <c r="A196">
        <f t="shared" ref="A196:A259" si="1122">A195+1</f>
        <v>195</v>
      </c>
      <c r="B196" t="str">
        <f t="shared" ca="1" si="851"/>
        <v/>
      </c>
      <c r="C196">
        <v>8</v>
      </c>
      <c r="D196">
        <f t="shared" si="855"/>
        <v>195</v>
      </c>
      <c r="E196">
        <f t="shared" si="856"/>
        <v>20</v>
      </c>
      <c r="F196">
        <f ca="1">COUNT((AD196,AP196,BB196,BN196,BZ196,CL196,CX196,DJ196,DV196,EH196,ET196,FF196,FR196,GD196,GP196,HB196,HN196,HZ196,IL196,IX196,JJ196,JV196,KH196,KT196,LF196,LR196))</f>
        <v>0</v>
      </c>
      <c r="G196">
        <f t="shared" ca="1" si="857"/>
        <v>0</v>
      </c>
      <c r="H196">
        <f t="shared" ca="1" si="858"/>
        <v>0</v>
      </c>
      <c r="I196">
        <f t="shared" ca="1" si="852"/>
        <v>0</v>
      </c>
      <c r="J196">
        <f t="shared" ca="1" si="859"/>
        <v>0</v>
      </c>
      <c r="K196">
        <f t="shared" ca="1" si="860"/>
        <v>-1</v>
      </c>
      <c r="L196">
        <f t="shared" ca="1" si="844"/>
        <v>9</v>
      </c>
      <c r="M196">
        <f t="shared" ca="1" si="861"/>
        <v>0</v>
      </c>
      <c r="N196">
        <f t="shared" ca="1" si="845"/>
        <v>65</v>
      </c>
      <c r="O196">
        <f t="shared" ca="1" si="862"/>
        <v>-1</v>
      </c>
      <c r="P196">
        <f t="shared" ca="1" si="846"/>
        <v>9</v>
      </c>
      <c r="Q196">
        <f t="shared" ca="1" si="863"/>
        <v>0</v>
      </c>
      <c r="R196">
        <f t="shared" ca="1" si="864"/>
        <v>0</v>
      </c>
      <c r="S196">
        <f t="shared" ca="1" si="865"/>
        <v>0</v>
      </c>
      <c r="T196">
        <f t="shared" ca="1" si="866"/>
        <v>0</v>
      </c>
      <c r="U196" t="str">
        <f t="shared" ca="1" si="853"/>
        <v>999999999999</v>
      </c>
      <c r="V196">
        <f t="shared" ca="1" si="847"/>
        <v>0</v>
      </c>
      <c r="W196">
        <f t="shared" si="867"/>
        <v>195</v>
      </c>
      <c r="X196" t="e">
        <f t="shared" ca="1" si="848"/>
        <v>#N/A</v>
      </c>
      <c r="Y196">
        <f t="shared" ca="1" si="868"/>
        <v>0</v>
      </c>
      <c r="Z196" t="str">
        <f t="shared" ca="1" si="869"/>
        <v>999zz</v>
      </c>
      <c r="AA196">
        <f t="shared" ca="1" si="849"/>
        <v>350</v>
      </c>
      <c r="AB196">
        <f t="shared" si="870"/>
        <v>195</v>
      </c>
      <c r="AC196" t="e">
        <f t="shared" ca="1" si="850"/>
        <v>#N/A</v>
      </c>
      <c r="AD196" t="str">
        <f t="shared" ca="1" si="871"/>
        <v/>
      </c>
      <c r="AE196" t="str">
        <f t="shared" ca="1" si="872"/>
        <v/>
      </c>
      <c r="AF196" t="str">
        <f t="shared" ca="1" si="873"/>
        <v/>
      </c>
      <c r="AG196" t="str">
        <f t="shared" ca="1" si="874"/>
        <v/>
      </c>
      <c r="AH196" t="str">
        <f t="shared" ca="1" si="875"/>
        <v/>
      </c>
      <c r="AI196" t="str">
        <f t="shared" ca="1" si="876"/>
        <v/>
      </c>
      <c r="AJ196" t="str">
        <f t="shared" ca="1" si="877"/>
        <v/>
      </c>
      <c r="AK196" t="str">
        <f t="shared" ca="1" si="878"/>
        <v/>
      </c>
      <c r="AL196" t="str">
        <f t="shared" ca="1" si="879"/>
        <v/>
      </c>
      <c r="AM196" t="str">
        <f t="shared" ca="1" si="880"/>
        <v/>
      </c>
      <c r="AN196" t="str">
        <f t="shared" ca="1" si="881"/>
        <v/>
      </c>
      <c r="AO196" t="str">
        <f t="shared" ca="1" si="882"/>
        <v/>
      </c>
      <c r="AP196" t="str">
        <f t="shared" ca="1" si="883"/>
        <v/>
      </c>
      <c r="AQ196" t="str">
        <f t="shared" ca="1" si="884"/>
        <v/>
      </c>
      <c r="AR196" t="str">
        <f t="shared" ca="1" si="885"/>
        <v/>
      </c>
      <c r="AS196" t="str">
        <f t="shared" ca="1" si="886"/>
        <v/>
      </c>
      <c r="AT196" t="str">
        <f t="shared" ca="1" si="887"/>
        <v/>
      </c>
      <c r="AU196" t="str">
        <f t="shared" ca="1" si="888"/>
        <v/>
      </c>
      <c r="AV196" t="str">
        <f t="shared" ca="1" si="889"/>
        <v/>
      </c>
      <c r="AW196" t="str">
        <f t="shared" ca="1" si="890"/>
        <v/>
      </c>
      <c r="AX196" t="str">
        <f t="shared" ca="1" si="891"/>
        <v/>
      </c>
      <c r="AY196" t="str">
        <f t="shared" ca="1" si="892"/>
        <v/>
      </c>
      <c r="AZ196" t="str">
        <f t="shared" ca="1" si="893"/>
        <v/>
      </c>
      <c r="BA196" t="str">
        <f t="shared" ca="1" si="894"/>
        <v/>
      </c>
      <c r="BB196" t="str">
        <f t="shared" ca="1" si="895"/>
        <v/>
      </c>
      <c r="BC196" t="str">
        <f t="shared" ca="1" si="896"/>
        <v/>
      </c>
      <c r="BD196" t="str">
        <f t="shared" ca="1" si="897"/>
        <v/>
      </c>
      <c r="BE196" t="str">
        <f t="shared" ca="1" si="898"/>
        <v/>
      </c>
      <c r="BF196" t="str">
        <f t="shared" ca="1" si="899"/>
        <v/>
      </c>
      <c r="BG196" t="str">
        <f t="shared" ca="1" si="900"/>
        <v/>
      </c>
      <c r="BH196" t="str">
        <f t="shared" ca="1" si="901"/>
        <v/>
      </c>
      <c r="BI196" t="str">
        <f t="shared" ca="1" si="902"/>
        <v/>
      </c>
      <c r="BJ196" t="str">
        <f t="shared" ca="1" si="903"/>
        <v/>
      </c>
      <c r="BK196" t="str">
        <f t="shared" ca="1" si="904"/>
        <v/>
      </c>
      <c r="BL196" t="str">
        <f t="shared" ca="1" si="905"/>
        <v/>
      </c>
      <c r="BM196" t="str">
        <f t="shared" ca="1" si="906"/>
        <v/>
      </c>
      <c r="BN196" t="str">
        <f t="shared" ca="1" si="907"/>
        <v/>
      </c>
      <c r="BO196" t="str">
        <f t="shared" ca="1" si="908"/>
        <v/>
      </c>
      <c r="BP196" t="str">
        <f t="shared" ca="1" si="909"/>
        <v/>
      </c>
      <c r="BQ196" t="str">
        <f t="shared" ca="1" si="910"/>
        <v/>
      </c>
      <c r="BR196" t="str">
        <f t="shared" ca="1" si="911"/>
        <v/>
      </c>
      <c r="BS196" t="str">
        <f t="shared" ca="1" si="912"/>
        <v/>
      </c>
      <c r="BT196" t="str">
        <f t="shared" ca="1" si="913"/>
        <v/>
      </c>
      <c r="BU196" t="str">
        <f t="shared" ca="1" si="914"/>
        <v/>
      </c>
      <c r="BV196" t="str">
        <f t="shared" ca="1" si="915"/>
        <v/>
      </c>
      <c r="BW196" t="str">
        <f t="shared" ca="1" si="916"/>
        <v/>
      </c>
      <c r="BX196" t="str">
        <f t="shared" ca="1" si="917"/>
        <v/>
      </c>
      <c r="BY196" t="str">
        <f t="shared" ca="1" si="918"/>
        <v/>
      </c>
      <c r="BZ196" t="str">
        <f t="shared" ca="1" si="919"/>
        <v/>
      </c>
      <c r="CA196" t="str">
        <f t="shared" ca="1" si="920"/>
        <v/>
      </c>
      <c r="CB196" t="str">
        <f t="shared" ca="1" si="921"/>
        <v/>
      </c>
      <c r="CC196" t="str">
        <f t="shared" ca="1" si="922"/>
        <v/>
      </c>
      <c r="CD196" t="str">
        <f t="shared" ca="1" si="923"/>
        <v/>
      </c>
      <c r="CE196" t="str">
        <f t="shared" ca="1" si="924"/>
        <v/>
      </c>
      <c r="CF196" t="str">
        <f t="shared" ca="1" si="925"/>
        <v/>
      </c>
      <c r="CG196" t="str">
        <f t="shared" ca="1" si="926"/>
        <v/>
      </c>
      <c r="CH196" t="str">
        <f t="shared" ca="1" si="927"/>
        <v/>
      </c>
      <c r="CI196" t="str">
        <f t="shared" ca="1" si="928"/>
        <v/>
      </c>
      <c r="CJ196" t="str">
        <f t="shared" ca="1" si="929"/>
        <v/>
      </c>
      <c r="CK196" t="str">
        <f t="shared" ca="1" si="930"/>
        <v/>
      </c>
      <c r="CL196" t="str">
        <f t="shared" ca="1" si="931"/>
        <v/>
      </c>
      <c r="CM196" t="str">
        <f t="shared" ca="1" si="932"/>
        <v/>
      </c>
      <c r="CN196" t="str">
        <f t="shared" ca="1" si="933"/>
        <v/>
      </c>
      <c r="CO196" t="str">
        <f t="shared" ca="1" si="934"/>
        <v/>
      </c>
      <c r="CP196" t="str">
        <f t="shared" ca="1" si="935"/>
        <v/>
      </c>
      <c r="CQ196" t="str">
        <f t="shared" ca="1" si="936"/>
        <v/>
      </c>
      <c r="CR196" t="str">
        <f t="shared" ca="1" si="937"/>
        <v/>
      </c>
      <c r="CS196" t="str">
        <f t="shared" ca="1" si="938"/>
        <v/>
      </c>
      <c r="CT196" t="str">
        <f t="shared" ca="1" si="939"/>
        <v/>
      </c>
      <c r="CU196" t="str">
        <f t="shared" ca="1" si="940"/>
        <v/>
      </c>
      <c r="CV196" t="str">
        <f t="shared" ca="1" si="941"/>
        <v/>
      </c>
      <c r="CW196" t="str">
        <f t="shared" ca="1" si="942"/>
        <v/>
      </c>
      <c r="CX196" t="str">
        <f t="shared" ca="1" si="943"/>
        <v/>
      </c>
      <c r="CY196" t="str">
        <f t="shared" ca="1" si="944"/>
        <v/>
      </c>
      <c r="CZ196" t="str">
        <f t="shared" ca="1" si="945"/>
        <v/>
      </c>
      <c r="DA196" t="str">
        <f t="shared" ca="1" si="946"/>
        <v/>
      </c>
      <c r="DB196" t="str">
        <f t="shared" ca="1" si="947"/>
        <v/>
      </c>
      <c r="DC196" t="str">
        <f t="shared" ca="1" si="948"/>
        <v/>
      </c>
      <c r="DD196" t="str">
        <f t="shared" ca="1" si="949"/>
        <v/>
      </c>
      <c r="DE196" t="str">
        <f t="shared" ca="1" si="950"/>
        <v/>
      </c>
      <c r="DF196" t="str">
        <f t="shared" ca="1" si="951"/>
        <v/>
      </c>
      <c r="DG196" t="str">
        <f t="shared" ca="1" si="952"/>
        <v/>
      </c>
      <c r="DH196" t="str">
        <f t="shared" ca="1" si="953"/>
        <v/>
      </c>
      <c r="DI196" t="str">
        <f t="shared" ca="1" si="954"/>
        <v/>
      </c>
      <c r="DJ196" t="str">
        <f t="shared" ca="1" si="955"/>
        <v/>
      </c>
      <c r="DK196" t="str">
        <f t="shared" ca="1" si="956"/>
        <v/>
      </c>
      <c r="DL196" t="str">
        <f t="shared" ca="1" si="957"/>
        <v/>
      </c>
      <c r="DM196" t="str">
        <f t="shared" ca="1" si="958"/>
        <v/>
      </c>
      <c r="DN196" t="str">
        <f t="shared" ca="1" si="959"/>
        <v/>
      </c>
      <c r="DO196" t="str">
        <f t="shared" ca="1" si="960"/>
        <v/>
      </c>
      <c r="DP196" t="str">
        <f t="shared" ca="1" si="961"/>
        <v/>
      </c>
      <c r="DQ196" t="str">
        <f t="shared" ca="1" si="962"/>
        <v/>
      </c>
      <c r="DR196" t="str">
        <f t="shared" ca="1" si="963"/>
        <v/>
      </c>
      <c r="DS196" t="str">
        <f t="shared" ca="1" si="964"/>
        <v/>
      </c>
      <c r="DT196" t="str">
        <f t="shared" ca="1" si="965"/>
        <v/>
      </c>
      <c r="DU196" t="str">
        <f t="shared" ca="1" si="966"/>
        <v/>
      </c>
      <c r="DV196" t="str">
        <f t="shared" ca="1" si="854"/>
        <v/>
      </c>
      <c r="DW196" t="str">
        <f t="shared" ca="1" si="967"/>
        <v/>
      </c>
      <c r="DX196" t="str">
        <f t="shared" ca="1" si="968"/>
        <v/>
      </c>
      <c r="DY196" t="str">
        <f t="shared" ca="1" si="969"/>
        <v/>
      </c>
      <c r="DZ196" t="str">
        <f t="shared" ca="1" si="970"/>
        <v/>
      </c>
      <c r="EA196" t="str">
        <f t="shared" ca="1" si="971"/>
        <v/>
      </c>
      <c r="EB196" t="str">
        <f t="shared" ca="1" si="972"/>
        <v/>
      </c>
      <c r="EC196" t="str">
        <f t="shared" ca="1" si="973"/>
        <v/>
      </c>
      <c r="ED196" t="str">
        <f t="shared" ca="1" si="974"/>
        <v/>
      </c>
      <c r="EE196" t="str">
        <f t="shared" ca="1" si="975"/>
        <v/>
      </c>
      <c r="EF196" t="str">
        <f t="shared" ca="1" si="976"/>
        <v/>
      </c>
      <c r="EG196" t="str">
        <f t="shared" ca="1" si="977"/>
        <v/>
      </c>
      <c r="EH196" t="str">
        <f t="shared" ca="1" si="978"/>
        <v/>
      </c>
      <c r="EI196" t="str">
        <f t="shared" ca="1" si="979"/>
        <v/>
      </c>
      <c r="EJ196" t="str">
        <f t="shared" ca="1" si="980"/>
        <v/>
      </c>
      <c r="EK196" t="str">
        <f t="shared" ca="1" si="981"/>
        <v/>
      </c>
      <c r="EL196" t="str">
        <f t="shared" ca="1" si="982"/>
        <v/>
      </c>
      <c r="EM196" t="str">
        <f t="shared" ca="1" si="983"/>
        <v/>
      </c>
      <c r="EN196" t="str">
        <f t="shared" ca="1" si="984"/>
        <v/>
      </c>
      <c r="EO196" t="str">
        <f t="shared" ca="1" si="985"/>
        <v/>
      </c>
      <c r="EP196" t="str">
        <f t="shared" ca="1" si="986"/>
        <v/>
      </c>
      <c r="EQ196" t="str">
        <f t="shared" ca="1" si="987"/>
        <v/>
      </c>
      <c r="ER196" t="str">
        <f t="shared" ca="1" si="988"/>
        <v/>
      </c>
      <c r="ES196" t="str">
        <f t="shared" ca="1" si="989"/>
        <v/>
      </c>
      <c r="ET196" t="str">
        <f t="shared" ca="1" si="990"/>
        <v/>
      </c>
      <c r="EU196" t="str">
        <f t="shared" ca="1" si="991"/>
        <v/>
      </c>
      <c r="EV196" t="str">
        <f t="shared" ca="1" si="992"/>
        <v/>
      </c>
      <c r="EW196" t="str">
        <f t="shared" ca="1" si="993"/>
        <v/>
      </c>
      <c r="EX196" t="str">
        <f t="shared" ca="1" si="994"/>
        <v/>
      </c>
      <c r="EY196" t="str">
        <f t="shared" ca="1" si="995"/>
        <v/>
      </c>
      <c r="EZ196" t="str">
        <f t="shared" ca="1" si="996"/>
        <v/>
      </c>
      <c r="FA196" t="str">
        <f t="shared" ca="1" si="997"/>
        <v/>
      </c>
      <c r="FB196" t="str">
        <f t="shared" ca="1" si="998"/>
        <v/>
      </c>
      <c r="FC196" t="str">
        <f t="shared" ca="1" si="999"/>
        <v/>
      </c>
      <c r="FD196" t="str">
        <f t="shared" ca="1" si="1000"/>
        <v/>
      </c>
      <c r="FE196" t="str">
        <f t="shared" ca="1" si="1001"/>
        <v/>
      </c>
      <c r="FF196" t="str">
        <f t="shared" ca="1" si="1002"/>
        <v/>
      </c>
      <c r="FG196" t="str">
        <f t="shared" ca="1" si="1003"/>
        <v/>
      </c>
      <c r="FH196" t="str">
        <f t="shared" ca="1" si="1004"/>
        <v/>
      </c>
      <c r="FI196" t="str">
        <f t="shared" ca="1" si="1005"/>
        <v/>
      </c>
      <c r="FJ196" t="str">
        <f t="shared" ca="1" si="1006"/>
        <v/>
      </c>
      <c r="FK196" t="str">
        <f t="shared" ca="1" si="1007"/>
        <v/>
      </c>
      <c r="FL196" t="str">
        <f t="shared" ca="1" si="1008"/>
        <v/>
      </c>
      <c r="FM196" t="str">
        <f t="shared" ca="1" si="1009"/>
        <v/>
      </c>
      <c r="FN196" t="str">
        <f t="shared" ca="1" si="1010"/>
        <v/>
      </c>
      <c r="FO196" t="str">
        <f t="shared" ca="1" si="1011"/>
        <v/>
      </c>
      <c r="FP196" t="str">
        <f t="shared" ca="1" si="1012"/>
        <v/>
      </c>
      <c r="FQ196" t="str">
        <f t="shared" ca="1" si="1013"/>
        <v/>
      </c>
      <c r="FR196" t="str">
        <f t="shared" ca="1" si="1014"/>
        <v/>
      </c>
      <c r="FS196" t="str">
        <f t="shared" ca="1" si="1015"/>
        <v/>
      </c>
      <c r="FT196" t="str">
        <f t="shared" ca="1" si="1016"/>
        <v/>
      </c>
      <c r="FU196" t="str">
        <f t="shared" ca="1" si="1017"/>
        <v/>
      </c>
      <c r="FV196" t="str">
        <f t="shared" ca="1" si="1018"/>
        <v/>
      </c>
      <c r="FW196" t="str">
        <f t="shared" ca="1" si="1019"/>
        <v/>
      </c>
      <c r="FX196" t="str">
        <f t="shared" ca="1" si="1020"/>
        <v/>
      </c>
      <c r="FY196" t="str">
        <f t="shared" ca="1" si="1021"/>
        <v/>
      </c>
      <c r="FZ196" t="str">
        <f t="shared" ca="1" si="1022"/>
        <v/>
      </c>
      <c r="GA196" t="str">
        <f t="shared" ca="1" si="1023"/>
        <v/>
      </c>
      <c r="GB196" t="str">
        <f t="shared" ca="1" si="1024"/>
        <v/>
      </c>
      <c r="GC196" t="str">
        <f t="shared" ca="1" si="1025"/>
        <v/>
      </c>
      <c r="GD196" t="str">
        <f t="shared" ca="1" si="1026"/>
        <v/>
      </c>
      <c r="GE196" t="str">
        <f t="shared" ca="1" si="1027"/>
        <v/>
      </c>
      <c r="GF196" t="str">
        <f t="shared" ca="1" si="1028"/>
        <v/>
      </c>
      <c r="GG196" t="str">
        <f t="shared" ca="1" si="1029"/>
        <v/>
      </c>
      <c r="GH196" t="str">
        <f t="shared" ca="1" si="1030"/>
        <v/>
      </c>
      <c r="GI196" t="str">
        <f t="shared" ca="1" si="1031"/>
        <v/>
      </c>
      <c r="GJ196" t="str">
        <f t="shared" ca="1" si="1032"/>
        <v/>
      </c>
      <c r="GK196" t="str">
        <f t="shared" ca="1" si="1033"/>
        <v/>
      </c>
      <c r="GL196" t="str">
        <f t="shared" ca="1" si="1034"/>
        <v/>
      </c>
      <c r="GM196" t="str">
        <f t="shared" ca="1" si="1035"/>
        <v/>
      </c>
      <c r="GN196" t="str">
        <f t="shared" ca="1" si="1036"/>
        <v/>
      </c>
      <c r="GO196" t="str">
        <f t="shared" ca="1" si="1037"/>
        <v/>
      </c>
      <c r="GP196" t="str">
        <f t="shared" ca="1" si="1038"/>
        <v/>
      </c>
      <c r="GQ196" t="str">
        <f t="shared" ca="1" si="1039"/>
        <v/>
      </c>
      <c r="GR196" t="str">
        <f t="shared" ca="1" si="1040"/>
        <v/>
      </c>
      <c r="GS196" t="str">
        <f t="shared" ca="1" si="1041"/>
        <v/>
      </c>
      <c r="GT196" t="str">
        <f t="shared" ca="1" si="1042"/>
        <v/>
      </c>
      <c r="GU196" t="str">
        <f t="shared" ca="1" si="1043"/>
        <v/>
      </c>
      <c r="GV196" t="str">
        <f t="shared" ca="1" si="1044"/>
        <v/>
      </c>
      <c r="GW196" t="str">
        <f t="shared" ca="1" si="1045"/>
        <v/>
      </c>
      <c r="GX196" t="str">
        <f t="shared" ca="1" si="1046"/>
        <v/>
      </c>
      <c r="GY196" t="str">
        <f t="shared" ca="1" si="1047"/>
        <v/>
      </c>
      <c r="GZ196" t="str">
        <f t="shared" ca="1" si="1048"/>
        <v/>
      </c>
      <c r="HA196" t="str">
        <f t="shared" ca="1" si="1049"/>
        <v/>
      </c>
      <c r="HB196" t="str">
        <f t="shared" ca="1" si="1050"/>
        <v/>
      </c>
      <c r="HC196" t="str">
        <f t="shared" ca="1" si="1051"/>
        <v/>
      </c>
      <c r="HD196" t="str">
        <f t="shared" ca="1" si="1052"/>
        <v/>
      </c>
      <c r="HE196" t="str">
        <f t="shared" ca="1" si="1053"/>
        <v/>
      </c>
      <c r="HF196" t="str">
        <f t="shared" ca="1" si="1054"/>
        <v/>
      </c>
      <c r="HG196" t="str">
        <f t="shared" ca="1" si="1055"/>
        <v/>
      </c>
      <c r="HH196" t="str">
        <f t="shared" ca="1" si="1056"/>
        <v/>
      </c>
      <c r="HI196" t="str">
        <f t="shared" ca="1" si="1057"/>
        <v/>
      </c>
      <c r="HJ196" t="str">
        <f t="shared" ca="1" si="1058"/>
        <v/>
      </c>
      <c r="HK196" t="str">
        <f t="shared" ca="1" si="1059"/>
        <v/>
      </c>
      <c r="HL196" t="str">
        <f t="shared" ca="1" si="1060"/>
        <v/>
      </c>
      <c r="HM196" t="str">
        <f t="shared" ca="1" si="1061"/>
        <v/>
      </c>
      <c r="HN196" t="str">
        <f t="shared" ca="1" si="1062"/>
        <v/>
      </c>
      <c r="HO196" t="str">
        <f t="shared" ca="1" si="1063"/>
        <v/>
      </c>
      <c r="HP196" t="str">
        <f t="shared" ca="1" si="1064"/>
        <v/>
      </c>
      <c r="HQ196" t="str">
        <f t="shared" ca="1" si="1065"/>
        <v/>
      </c>
      <c r="HR196" t="str">
        <f t="shared" ca="1" si="1066"/>
        <v/>
      </c>
      <c r="HS196" t="str">
        <f t="shared" ca="1" si="1067"/>
        <v/>
      </c>
      <c r="HT196" t="str">
        <f t="shared" ca="1" si="1068"/>
        <v/>
      </c>
      <c r="HU196" t="str">
        <f t="shared" ca="1" si="1069"/>
        <v/>
      </c>
      <c r="HV196" t="str">
        <f t="shared" ca="1" si="1070"/>
        <v/>
      </c>
      <c r="HW196" t="str">
        <f t="shared" ca="1" si="1071"/>
        <v/>
      </c>
      <c r="HX196" t="str">
        <f t="shared" ca="1" si="1072"/>
        <v/>
      </c>
      <c r="HY196" t="str">
        <f t="shared" ca="1" si="1073"/>
        <v/>
      </c>
      <c r="HZ196" t="str">
        <f t="shared" ca="1" si="1074"/>
        <v/>
      </c>
      <c r="IA196" t="str">
        <f t="shared" ca="1" si="1075"/>
        <v/>
      </c>
      <c r="IB196" t="str">
        <f t="shared" ca="1" si="1076"/>
        <v/>
      </c>
      <c r="IC196" t="str">
        <f t="shared" ca="1" si="1077"/>
        <v/>
      </c>
      <c r="ID196" t="str">
        <f t="shared" ca="1" si="1078"/>
        <v/>
      </c>
      <c r="IE196" t="str">
        <f t="shared" ca="1" si="1079"/>
        <v/>
      </c>
      <c r="IF196" t="str">
        <f t="shared" ca="1" si="1080"/>
        <v/>
      </c>
      <c r="IG196" t="str">
        <f t="shared" ca="1" si="1081"/>
        <v/>
      </c>
      <c r="IH196" t="str">
        <f t="shared" ca="1" si="1082"/>
        <v/>
      </c>
      <c r="II196" t="str">
        <f t="shared" ca="1" si="1083"/>
        <v/>
      </c>
      <c r="IJ196" t="str">
        <f t="shared" ca="1" si="1084"/>
        <v/>
      </c>
      <c r="IK196" t="str">
        <f t="shared" ca="1" si="1085"/>
        <v/>
      </c>
      <c r="IL196" t="str">
        <f t="shared" ca="1" si="1086"/>
        <v/>
      </c>
      <c r="IM196" t="str">
        <f t="shared" ca="1" si="1087"/>
        <v/>
      </c>
      <c r="IN196" t="str">
        <f t="shared" ca="1" si="1088"/>
        <v/>
      </c>
      <c r="IO196" t="str">
        <f t="shared" ca="1" si="1089"/>
        <v/>
      </c>
      <c r="IP196" t="str">
        <f t="shared" ca="1" si="1090"/>
        <v/>
      </c>
      <c r="IQ196" t="str">
        <f t="shared" ca="1" si="1091"/>
        <v/>
      </c>
      <c r="IR196" t="str">
        <f t="shared" ca="1" si="1092"/>
        <v/>
      </c>
      <c r="IS196" t="str">
        <f t="shared" ca="1" si="1093"/>
        <v/>
      </c>
      <c r="IT196" t="str">
        <f t="shared" ca="1" si="1094"/>
        <v/>
      </c>
      <c r="IU196" t="str">
        <f t="shared" ca="1" si="1095"/>
        <v/>
      </c>
      <c r="IV196" t="str">
        <f t="shared" ca="1" si="1096"/>
        <v/>
      </c>
      <c r="IW196" t="str">
        <f t="shared" ca="1" si="1097"/>
        <v/>
      </c>
      <c r="IX196" t="str">
        <f t="shared" ca="1" si="1098"/>
        <v/>
      </c>
      <c r="IY196" t="str">
        <f t="shared" ca="1" si="1099"/>
        <v/>
      </c>
      <c r="IZ196" t="str">
        <f t="shared" ca="1" si="1100"/>
        <v/>
      </c>
      <c r="JA196" t="str">
        <f t="shared" ca="1" si="1101"/>
        <v/>
      </c>
      <c r="JB196" t="str">
        <f t="shared" ca="1" si="1102"/>
        <v/>
      </c>
      <c r="JC196" t="str">
        <f t="shared" ca="1" si="1103"/>
        <v/>
      </c>
      <c r="JD196" t="str">
        <f t="shared" ca="1" si="1104"/>
        <v/>
      </c>
      <c r="JE196" t="str">
        <f t="shared" ca="1" si="1105"/>
        <v/>
      </c>
      <c r="JF196" t="str">
        <f t="shared" ca="1" si="1106"/>
        <v/>
      </c>
      <c r="JG196" t="str">
        <f t="shared" ca="1" si="1107"/>
        <v/>
      </c>
      <c r="JH196" t="str">
        <f t="shared" ca="1" si="1108"/>
        <v/>
      </c>
      <c r="JI196" t="str">
        <f t="shared" ca="1" si="1109"/>
        <v/>
      </c>
      <c r="JJ196" t="str">
        <f t="shared" ca="1" si="1110"/>
        <v/>
      </c>
      <c r="JK196" t="str">
        <f t="shared" ca="1" si="1111"/>
        <v/>
      </c>
      <c r="JL196" t="str">
        <f t="shared" ca="1" si="1112"/>
        <v/>
      </c>
      <c r="JM196" t="str">
        <f t="shared" ca="1" si="1113"/>
        <v/>
      </c>
      <c r="JN196" t="str">
        <f t="shared" ca="1" si="1114"/>
        <v/>
      </c>
      <c r="JO196" t="str">
        <f t="shared" ca="1" si="1115"/>
        <v/>
      </c>
      <c r="JP196" t="str">
        <f t="shared" ca="1" si="1116"/>
        <v/>
      </c>
      <c r="JQ196" t="str">
        <f t="shared" ca="1" si="1117"/>
        <v/>
      </c>
      <c r="JR196" t="str">
        <f t="shared" ca="1" si="1118"/>
        <v/>
      </c>
      <c r="JS196" t="str">
        <f t="shared" ca="1" si="1119"/>
        <v/>
      </c>
      <c r="JT196" t="str">
        <f t="shared" ca="1" si="1120"/>
        <v/>
      </c>
      <c r="JU196" t="str">
        <f t="shared" ca="1" si="1121"/>
        <v/>
      </c>
    </row>
    <row r="197" spans="1:281" x14ac:dyDescent="0.25">
      <c r="A197">
        <f t="shared" si="1122"/>
        <v>196</v>
      </c>
      <c r="B197" t="str">
        <f t="shared" ca="1" si="851"/>
        <v/>
      </c>
      <c r="C197">
        <v>8</v>
      </c>
      <c r="D197">
        <f t="shared" si="855"/>
        <v>196</v>
      </c>
      <c r="E197">
        <f t="shared" si="856"/>
        <v>21</v>
      </c>
      <c r="F197">
        <f ca="1">COUNT((AD197,AP197,BB197,BN197,BZ197,CL197,CX197,DJ197,DV197,EH197,ET197,FF197,FR197,GD197,GP197,HB197,HN197,HZ197,IL197,IX197,JJ197,JV197,KH197,KT197,LF197,LR197))</f>
        <v>0</v>
      </c>
      <c r="G197">
        <f t="shared" ca="1" si="857"/>
        <v>0</v>
      </c>
      <c r="H197">
        <f t="shared" ca="1" si="858"/>
        <v>0</v>
      </c>
      <c r="I197">
        <f t="shared" ca="1" si="852"/>
        <v>0</v>
      </c>
      <c r="J197">
        <f t="shared" ca="1" si="859"/>
        <v>0</v>
      </c>
      <c r="K197">
        <f t="shared" ca="1" si="860"/>
        <v>-1</v>
      </c>
      <c r="L197">
        <f t="shared" ca="1" si="844"/>
        <v>9</v>
      </c>
      <c r="M197">
        <f t="shared" ca="1" si="861"/>
        <v>0</v>
      </c>
      <c r="N197">
        <f t="shared" ca="1" si="845"/>
        <v>65</v>
      </c>
      <c r="O197">
        <f t="shared" ca="1" si="862"/>
        <v>-1</v>
      </c>
      <c r="P197">
        <f t="shared" ca="1" si="846"/>
        <v>9</v>
      </c>
      <c r="Q197">
        <f t="shared" ca="1" si="863"/>
        <v>0</v>
      </c>
      <c r="R197">
        <f t="shared" ca="1" si="864"/>
        <v>0</v>
      </c>
      <c r="S197">
        <f t="shared" ca="1" si="865"/>
        <v>0</v>
      </c>
      <c r="T197">
        <f t="shared" ca="1" si="866"/>
        <v>0</v>
      </c>
      <c r="U197" t="str">
        <f t="shared" ca="1" si="853"/>
        <v>999999999999</v>
      </c>
      <c r="V197">
        <f t="shared" ca="1" si="847"/>
        <v>0</v>
      </c>
      <c r="W197">
        <f t="shared" si="867"/>
        <v>196</v>
      </c>
      <c r="X197" t="e">
        <f t="shared" ca="1" si="848"/>
        <v>#N/A</v>
      </c>
      <c r="Y197">
        <f t="shared" ca="1" si="868"/>
        <v>0</v>
      </c>
      <c r="Z197" t="str">
        <f t="shared" ca="1" si="869"/>
        <v>999zz</v>
      </c>
      <c r="AA197">
        <f t="shared" ca="1" si="849"/>
        <v>350</v>
      </c>
      <c r="AB197">
        <f t="shared" si="870"/>
        <v>196</v>
      </c>
      <c r="AC197" t="e">
        <f t="shared" ca="1" si="850"/>
        <v>#N/A</v>
      </c>
      <c r="AD197" t="str">
        <f t="shared" ca="1" si="871"/>
        <v/>
      </c>
      <c r="AE197" t="str">
        <f t="shared" ca="1" si="872"/>
        <v/>
      </c>
      <c r="AF197" t="str">
        <f t="shared" ca="1" si="873"/>
        <v/>
      </c>
      <c r="AG197" t="str">
        <f t="shared" ca="1" si="874"/>
        <v/>
      </c>
      <c r="AH197" t="str">
        <f t="shared" ca="1" si="875"/>
        <v/>
      </c>
      <c r="AI197" t="str">
        <f t="shared" ca="1" si="876"/>
        <v/>
      </c>
      <c r="AJ197" t="str">
        <f t="shared" ca="1" si="877"/>
        <v/>
      </c>
      <c r="AK197" t="str">
        <f t="shared" ca="1" si="878"/>
        <v/>
      </c>
      <c r="AL197" t="str">
        <f t="shared" ca="1" si="879"/>
        <v/>
      </c>
      <c r="AM197" t="str">
        <f t="shared" ca="1" si="880"/>
        <v/>
      </c>
      <c r="AN197" t="str">
        <f t="shared" ca="1" si="881"/>
        <v/>
      </c>
      <c r="AO197" t="str">
        <f t="shared" ca="1" si="882"/>
        <v/>
      </c>
      <c r="AP197" t="str">
        <f t="shared" ca="1" si="883"/>
        <v/>
      </c>
      <c r="AQ197" t="str">
        <f t="shared" ca="1" si="884"/>
        <v/>
      </c>
      <c r="AR197" t="str">
        <f t="shared" ca="1" si="885"/>
        <v/>
      </c>
      <c r="AS197" t="str">
        <f t="shared" ca="1" si="886"/>
        <v/>
      </c>
      <c r="AT197" t="str">
        <f t="shared" ca="1" si="887"/>
        <v/>
      </c>
      <c r="AU197" t="str">
        <f t="shared" ca="1" si="888"/>
        <v/>
      </c>
      <c r="AV197" t="str">
        <f t="shared" ca="1" si="889"/>
        <v/>
      </c>
      <c r="AW197" t="str">
        <f t="shared" ca="1" si="890"/>
        <v/>
      </c>
      <c r="AX197" t="str">
        <f t="shared" ca="1" si="891"/>
        <v/>
      </c>
      <c r="AY197" t="str">
        <f t="shared" ca="1" si="892"/>
        <v/>
      </c>
      <c r="AZ197" t="str">
        <f t="shared" ca="1" si="893"/>
        <v/>
      </c>
      <c r="BA197" t="str">
        <f t="shared" ca="1" si="894"/>
        <v/>
      </c>
      <c r="BB197" t="str">
        <f t="shared" ca="1" si="895"/>
        <v/>
      </c>
      <c r="BC197" t="str">
        <f t="shared" ca="1" si="896"/>
        <v/>
      </c>
      <c r="BD197" t="str">
        <f t="shared" ca="1" si="897"/>
        <v/>
      </c>
      <c r="BE197" t="str">
        <f t="shared" ca="1" si="898"/>
        <v/>
      </c>
      <c r="BF197" t="str">
        <f t="shared" ca="1" si="899"/>
        <v/>
      </c>
      <c r="BG197" t="str">
        <f t="shared" ca="1" si="900"/>
        <v/>
      </c>
      <c r="BH197" t="str">
        <f t="shared" ca="1" si="901"/>
        <v/>
      </c>
      <c r="BI197" t="str">
        <f t="shared" ca="1" si="902"/>
        <v/>
      </c>
      <c r="BJ197" t="str">
        <f t="shared" ca="1" si="903"/>
        <v/>
      </c>
      <c r="BK197" t="str">
        <f t="shared" ca="1" si="904"/>
        <v/>
      </c>
      <c r="BL197" t="str">
        <f t="shared" ca="1" si="905"/>
        <v/>
      </c>
      <c r="BM197" t="str">
        <f t="shared" ca="1" si="906"/>
        <v/>
      </c>
      <c r="BN197" t="str">
        <f t="shared" ca="1" si="907"/>
        <v/>
      </c>
      <c r="BO197" t="str">
        <f t="shared" ca="1" si="908"/>
        <v/>
      </c>
      <c r="BP197" t="str">
        <f t="shared" ca="1" si="909"/>
        <v/>
      </c>
      <c r="BQ197" t="str">
        <f t="shared" ca="1" si="910"/>
        <v/>
      </c>
      <c r="BR197" t="str">
        <f t="shared" ca="1" si="911"/>
        <v/>
      </c>
      <c r="BS197" t="str">
        <f t="shared" ca="1" si="912"/>
        <v/>
      </c>
      <c r="BT197" t="str">
        <f t="shared" ca="1" si="913"/>
        <v/>
      </c>
      <c r="BU197" t="str">
        <f t="shared" ca="1" si="914"/>
        <v/>
      </c>
      <c r="BV197" t="str">
        <f t="shared" ca="1" si="915"/>
        <v/>
      </c>
      <c r="BW197" t="str">
        <f t="shared" ca="1" si="916"/>
        <v/>
      </c>
      <c r="BX197" t="str">
        <f t="shared" ca="1" si="917"/>
        <v/>
      </c>
      <c r="BY197" t="str">
        <f t="shared" ca="1" si="918"/>
        <v/>
      </c>
      <c r="BZ197" t="str">
        <f t="shared" ca="1" si="919"/>
        <v/>
      </c>
      <c r="CA197" t="str">
        <f t="shared" ca="1" si="920"/>
        <v/>
      </c>
      <c r="CB197" t="str">
        <f t="shared" ca="1" si="921"/>
        <v/>
      </c>
      <c r="CC197" t="str">
        <f t="shared" ca="1" si="922"/>
        <v/>
      </c>
      <c r="CD197" t="str">
        <f t="shared" ca="1" si="923"/>
        <v/>
      </c>
      <c r="CE197" t="str">
        <f t="shared" ca="1" si="924"/>
        <v/>
      </c>
      <c r="CF197" t="str">
        <f t="shared" ca="1" si="925"/>
        <v/>
      </c>
      <c r="CG197" t="str">
        <f t="shared" ca="1" si="926"/>
        <v/>
      </c>
      <c r="CH197" t="str">
        <f t="shared" ca="1" si="927"/>
        <v/>
      </c>
      <c r="CI197" t="str">
        <f t="shared" ca="1" si="928"/>
        <v/>
      </c>
      <c r="CJ197" t="str">
        <f t="shared" ca="1" si="929"/>
        <v/>
      </c>
      <c r="CK197" t="str">
        <f t="shared" ca="1" si="930"/>
        <v/>
      </c>
      <c r="CL197" t="str">
        <f t="shared" ca="1" si="931"/>
        <v/>
      </c>
      <c r="CM197" t="str">
        <f t="shared" ca="1" si="932"/>
        <v/>
      </c>
      <c r="CN197" t="str">
        <f t="shared" ca="1" si="933"/>
        <v/>
      </c>
      <c r="CO197" t="str">
        <f t="shared" ca="1" si="934"/>
        <v/>
      </c>
      <c r="CP197" t="str">
        <f t="shared" ca="1" si="935"/>
        <v/>
      </c>
      <c r="CQ197" t="str">
        <f t="shared" ca="1" si="936"/>
        <v/>
      </c>
      <c r="CR197" t="str">
        <f t="shared" ca="1" si="937"/>
        <v/>
      </c>
      <c r="CS197" t="str">
        <f t="shared" ca="1" si="938"/>
        <v/>
      </c>
      <c r="CT197" t="str">
        <f t="shared" ca="1" si="939"/>
        <v/>
      </c>
      <c r="CU197" t="str">
        <f t="shared" ca="1" si="940"/>
        <v/>
      </c>
      <c r="CV197" t="str">
        <f t="shared" ca="1" si="941"/>
        <v/>
      </c>
      <c r="CW197" t="str">
        <f t="shared" ca="1" si="942"/>
        <v/>
      </c>
      <c r="CX197" t="str">
        <f t="shared" ca="1" si="943"/>
        <v/>
      </c>
      <c r="CY197" t="str">
        <f t="shared" ca="1" si="944"/>
        <v/>
      </c>
      <c r="CZ197" t="str">
        <f t="shared" ca="1" si="945"/>
        <v/>
      </c>
      <c r="DA197" t="str">
        <f t="shared" ca="1" si="946"/>
        <v/>
      </c>
      <c r="DB197" t="str">
        <f t="shared" ca="1" si="947"/>
        <v/>
      </c>
      <c r="DC197" t="str">
        <f t="shared" ca="1" si="948"/>
        <v/>
      </c>
      <c r="DD197" t="str">
        <f t="shared" ca="1" si="949"/>
        <v/>
      </c>
      <c r="DE197" t="str">
        <f t="shared" ca="1" si="950"/>
        <v/>
      </c>
      <c r="DF197" t="str">
        <f t="shared" ca="1" si="951"/>
        <v/>
      </c>
      <c r="DG197" t="str">
        <f t="shared" ca="1" si="952"/>
        <v/>
      </c>
      <c r="DH197" t="str">
        <f t="shared" ca="1" si="953"/>
        <v/>
      </c>
      <c r="DI197" t="str">
        <f t="shared" ca="1" si="954"/>
        <v/>
      </c>
      <c r="DJ197" t="str">
        <f t="shared" ca="1" si="955"/>
        <v/>
      </c>
      <c r="DK197" t="str">
        <f t="shared" ca="1" si="956"/>
        <v/>
      </c>
      <c r="DL197" t="str">
        <f t="shared" ca="1" si="957"/>
        <v/>
      </c>
      <c r="DM197" t="str">
        <f t="shared" ca="1" si="958"/>
        <v/>
      </c>
      <c r="DN197" t="str">
        <f t="shared" ca="1" si="959"/>
        <v/>
      </c>
      <c r="DO197" t="str">
        <f t="shared" ca="1" si="960"/>
        <v/>
      </c>
      <c r="DP197" t="str">
        <f t="shared" ca="1" si="961"/>
        <v/>
      </c>
      <c r="DQ197" t="str">
        <f t="shared" ca="1" si="962"/>
        <v/>
      </c>
      <c r="DR197" t="str">
        <f t="shared" ca="1" si="963"/>
        <v/>
      </c>
      <c r="DS197" t="str">
        <f t="shared" ca="1" si="964"/>
        <v/>
      </c>
      <c r="DT197" t="str">
        <f t="shared" ca="1" si="965"/>
        <v/>
      </c>
      <c r="DU197" t="str">
        <f t="shared" ca="1" si="966"/>
        <v/>
      </c>
      <c r="DV197" t="str">
        <f t="shared" ca="1" si="854"/>
        <v/>
      </c>
      <c r="DW197" t="str">
        <f t="shared" ca="1" si="967"/>
        <v/>
      </c>
      <c r="DX197" t="str">
        <f t="shared" ca="1" si="968"/>
        <v/>
      </c>
      <c r="DY197" t="str">
        <f t="shared" ca="1" si="969"/>
        <v/>
      </c>
      <c r="DZ197" t="str">
        <f t="shared" ca="1" si="970"/>
        <v/>
      </c>
      <c r="EA197" t="str">
        <f t="shared" ca="1" si="971"/>
        <v/>
      </c>
      <c r="EB197" t="str">
        <f t="shared" ca="1" si="972"/>
        <v/>
      </c>
      <c r="EC197" t="str">
        <f t="shared" ca="1" si="973"/>
        <v/>
      </c>
      <c r="ED197" t="str">
        <f t="shared" ca="1" si="974"/>
        <v/>
      </c>
      <c r="EE197" t="str">
        <f t="shared" ca="1" si="975"/>
        <v/>
      </c>
      <c r="EF197" t="str">
        <f t="shared" ca="1" si="976"/>
        <v/>
      </c>
      <c r="EG197" t="str">
        <f t="shared" ca="1" si="977"/>
        <v/>
      </c>
      <c r="EH197" t="str">
        <f t="shared" ca="1" si="978"/>
        <v/>
      </c>
      <c r="EI197" t="str">
        <f t="shared" ca="1" si="979"/>
        <v/>
      </c>
      <c r="EJ197" t="str">
        <f t="shared" ca="1" si="980"/>
        <v/>
      </c>
      <c r="EK197" t="str">
        <f t="shared" ca="1" si="981"/>
        <v/>
      </c>
      <c r="EL197" t="str">
        <f t="shared" ca="1" si="982"/>
        <v/>
      </c>
      <c r="EM197" t="str">
        <f t="shared" ca="1" si="983"/>
        <v/>
      </c>
      <c r="EN197" t="str">
        <f t="shared" ca="1" si="984"/>
        <v/>
      </c>
      <c r="EO197" t="str">
        <f t="shared" ca="1" si="985"/>
        <v/>
      </c>
      <c r="EP197" t="str">
        <f t="shared" ca="1" si="986"/>
        <v/>
      </c>
      <c r="EQ197" t="str">
        <f t="shared" ca="1" si="987"/>
        <v/>
      </c>
      <c r="ER197" t="str">
        <f t="shared" ca="1" si="988"/>
        <v/>
      </c>
      <c r="ES197" t="str">
        <f t="shared" ca="1" si="989"/>
        <v/>
      </c>
      <c r="ET197" t="str">
        <f t="shared" ca="1" si="990"/>
        <v/>
      </c>
      <c r="EU197" t="str">
        <f t="shared" ca="1" si="991"/>
        <v/>
      </c>
      <c r="EV197" t="str">
        <f t="shared" ca="1" si="992"/>
        <v/>
      </c>
      <c r="EW197" t="str">
        <f t="shared" ca="1" si="993"/>
        <v/>
      </c>
      <c r="EX197" t="str">
        <f t="shared" ca="1" si="994"/>
        <v/>
      </c>
      <c r="EY197" t="str">
        <f t="shared" ca="1" si="995"/>
        <v/>
      </c>
      <c r="EZ197" t="str">
        <f t="shared" ca="1" si="996"/>
        <v/>
      </c>
      <c r="FA197" t="str">
        <f t="shared" ca="1" si="997"/>
        <v/>
      </c>
      <c r="FB197" t="str">
        <f t="shared" ca="1" si="998"/>
        <v/>
      </c>
      <c r="FC197" t="str">
        <f t="shared" ca="1" si="999"/>
        <v/>
      </c>
      <c r="FD197" t="str">
        <f t="shared" ca="1" si="1000"/>
        <v/>
      </c>
      <c r="FE197" t="str">
        <f t="shared" ca="1" si="1001"/>
        <v/>
      </c>
      <c r="FF197" t="str">
        <f t="shared" ca="1" si="1002"/>
        <v/>
      </c>
      <c r="FG197" t="str">
        <f t="shared" ca="1" si="1003"/>
        <v/>
      </c>
      <c r="FH197" t="str">
        <f t="shared" ca="1" si="1004"/>
        <v/>
      </c>
      <c r="FI197" t="str">
        <f t="shared" ca="1" si="1005"/>
        <v/>
      </c>
      <c r="FJ197" t="str">
        <f t="shared" ca="1" si="1006"/>
        <v/>
      </c>
      <c r="FK197" t="str">
        <f t="shared" ca="1" si="1007"/>
        <v/>
      </c>
      <c r="FL197" t="str">
        <f t="shared" ca="1" si="1008"/>
        <v/>
      </c>
      <c r="FM197" t="str">
        <f t="shared" ca="1" si="1009"/>
        <v/>
      </c>
      <c r="FN197" t="str">
        <f t="shared" ca="1" si="1010"/>
        <v/>
      </c>
      <c r="FO197" t="str">
        <f t="shared" ca="1" si="1011"/>
        <v/>
      </c>
      <c r="FP197" t="str">
        <f t="shared" ca="1" si="1012"/>
        <v/>
      </c>
      <c r="FQ197" t="str">
        <f t="shared" ca="1" si="1013"/>
        <v/>
      </c>
      <c r="FR197" t="str">
        <f t="shared" ca="1" si="1014"/>
        <v/>
      </c>
      <c r="FS197" t="str">
        <f t="shared" ca="1" si="1015"/>
        <v/>
      </c>
      <c r="FT197" t="str">
        <f t="shared" ca="1" si="1016"/>
        <v/>
      </c>
      <c r="FU197" t="str">
        <f t="shared" ca="1" si="1017"/>
        <v/>
      </c>
      <c r="FV197" t="str">
        <f t="shared" ca="1" si="1018"/>
        <v/>
      </c>
      <c r="FW197" t="str">
        <f t="shared" ca="1" si="1019"/>
        <v/>
      </c>
      <c r="FX197" t="str">
        <f t="shared" ca="1" si="1020"/>
        <v/>
      </c>
      <c r="FY197" t="str">
        <f t="shared" ca="1" si="1021"/>
        <v/>
      </c>
      <c r="FZ197" t="str">
        <f t="shared" ca="1" si="1022"/>
        <v/>
      </c>
      <c r="GA197" t="str">
        <f t="shared" ca="1" si="1023"/>
        <v/>
      </c>
      <c r="GB197" t="str">
        <f t="shared" ca="1" si="1024"/>
        <v/>
      </c>
      <c r="GC197" t="str">
        <f t="shared" ca="1" si="1025"/>
        <v/>
      </c>
      <c r="GD197" t="str">
        <f t="shared" ca="1" si="1026"/>
        <v/>
      </c>
      <c r="GE197" t="str">
        <f t="shared" ca="1" si="1027"/>
        <v/>
      </c>
      <c r="GF197" t="str">
        <f t="shared" ca="1" si="1028"/>
        <v/>
      </c>
      <c r="GG197" t="str">
        <f t="shared" ca="1" si="1029"/>
        <v/>
      </c>
      <c r="GH197" t="str">
        <f t="shared" ca="1" si="1030"/>
        <v/>
      </c>
      <c r="GI197" t="str">
        <f t="shared" ca="1" si="1031"/>
        <v/>
      </c>
      <c r="GJ197" t="str">
        <f t="shared" ca="1" si="1032"/>
        <v/>
      </c>
      <c r="GK197" t="str">
        <f t="shared" ca="1" si="1033"/>
        <v/>
      </c>
      <c r="GL197" t="str">
        <f t="shared" ca="1" si="1034"/>
        <v/>
      </c>
      <c r="GM197" t="str">
        <f t="shared" ca="1" si="1035"/>
        <v/>
      </c>
      <c r="GN197" t="str">
        <f t="shared" ca="1" si="1036"/>
        <v/>
      </c>
      <c r="GO197" t="str">
        <f t="shared" ca="1" si="1037"/>
        <v/>
      </c>
      <c r="GP197" t="str">
        <f t="shared" ca="1" si="1038"/>
        <v/>
      </c>
      <c r="GQ197" t="str">
        <f t="shared" ca="1" si="1039"/>
        <v/>
      </c>
      <c r="GR197" t="str">
        <f t="shared" ca="1" si="1040"/>
        <v/>
      </c>
      <c r="GS197" t="str">
        <f t="shared" ca="1" si="1041"/>
        <v/>
      </c>
      <c r="GT197" t="str">
        <f t="shared" ca="1" si="1042"/>
        <v/>
      </c>
      <c r="GU197" t="str">
        <f t="shared" ca="1" si="1043"/>
        <v/>
      </c>
      <c r="GV197" t="str">
        <f t="shared" ca="1" si="1044"/>
        <v/>
      </c>
      <c r="GW197" t="str">
        <f t="shared" ca="1" si="1045"/>
        <v/>
      </c>
      <c r="GX197" t="str">
        <f t="shared" ca="1" si="1046"/>
        <v/>
      </c>
      <c r="GY197" t="str">
        <f t="shared" ca="1" si="1047"/>
        <v/>
      </c>
      <c r="GZ197" t="str">
        <f t="shared" ca="1" si="1048"/>
        <v/>
      </c>
      <c r="HA197" t="str">
        <f t="shared" ca="1" si="1049"/>
        <v/>
      </c>
      <c r="HB197" t="str">
        <f t="shared" ca="1" si="1050"/>
        <v/>
      </c>
      <c r="HC197" t="str">
        <f t="shared" ca="1" si="1051"/>
        <v/>
      </c>
      <c r="HD197" t="str">
        <f t="shared" ca="1" si="1052"/>
        <v/>
      </c>
      <c r="HE197" t="str">
        <f t="shared" ca="1" si="1053"/>
        <v/>
      </c>
      <c r="HF197" t="str">
        <f t="shared" ca="1" si="1054"/>
        <v/>
      </c>
      <c r="HG197" t="str">
        <f t="shared" ca="1" si="1055"/>
        <v/>
      </c>
      <c r="HH197" t="str">
        <f t="shared" ca="1" si="1056"/>
        <v/>
      </c>
      <c r="HI197" t="str">
        <f t="shared" ca="1" si="1057"/>
        <v/>
      </c>
      <c r="HJ197" t="str">
        <f t="shared" ca="1" si="1058"/>
        <v/>
      </c>
      <c r="HK197" t="str">
        <f t="shared" ca="1" si="1059"/>
        <v/>
      </c>
      <c r="HL197" t="str">
        <f t="shared" ca="1" si="1060"/>
        <v/>
      </c>
      <c r="HM197" t="str">
        <f t="shared" ca="1" si="1061"/>
        <v/>
      </c>
      <c r="HN197" t="str">
        <f t="shared" ca="1" si="1062"/>
        <v/>
      </c>
      <c r="HO197" t="str">
        <f t="shared" ca="1" si="1063"/>
        <v/>
      </c>
      <c r="HP197" t="str">
        <f t="shared" ca="1" si="1064"/>
        <v/>
      </c>
      <c r="HQ197" t="str">
        <f t="shared" ca="1" si="1065"/>
        <v/>
      </c>
      <c r="HR197" t="str">
        <f t="shared" ca="1" si="1066"/>
        <v/>
      </c>
      <c r="HS197" t="str">
        <f t="shared" ca="1" si="1067"/>
        <v/>
      </c>
      <c r="HT197" t="str">
        <f t="shared" ca="1" si="1068"/>
        <v/>
      </c>
      <c r="HU197" t="str">
        <f t="shared" ca="1" si="1069"/>
        <v/>
      </c>
      <c r="HV197" t="str">
        <f t="shared" ca="1" si="1070"/>
        <v/>
      </c>
      <c r="HW197" t="str">
        <f t="shared" ca="1" si="1071"/>
        <v/>
      </c>
      <c r="HX197" t="str">
        <f t="shared" ca="1" si="1072"/>
        <v/>
      </c>
      <c r="HY197" t="str">
        <f t="shared" ca="1" si="1073"/>
        <v/>
      </c>
      <c r="HZ197" t="str">
        <f t="shared" ca="1" si="1074"/>
        <v/>
      </c>
      <c r="IA197" t="str">
        <f t="shared" ca="1" si="1075"/>
        <v/>
      </c>
      <c r="IB197" t="str">
        <f t="shared" ca="1" si="1076"/>
        <v/>
      </c>
      <c r="IC197" t="str">
        <f t="shared" ca="1" si="1077"/>
        <v/>
      </c>
      <c r="ID197" t="str">
        <f t="shared" ca="1" si="1078"/>
        <v/>
      </c>
      <c r="IE197" t="str">
        <f t="shared" ca="1" si="1079"/>
        <v/>
      </c>
      <c r="IF197" t="str">
        <f t="shared" ca="1" si="1080"/>
        <v/>
      </c>
      <c r="IG197" t="str">
        <f t="shared" ca="1" si="1081"/>
        <v/>
      </c>
      <c r="IH197" t="str">
        <f t="shared" ca="1" si="1082"/>
        <v/>
      </c>
      <c r="II197" t="str">
        <f t="shared" ca="1" si="1083"/>
        <v/>
      </c>
      <c r="IJ197" t="str">
        <f t="shared" ca="1" si="1084"/>
        <v/>
      </c>
      <c r="IK197" t="str">
        <f t="shared" ca="1" si="1085"/>
        <v/>
      </c>
      <c r="IL197" t="str">
        <f t="shared" ca="1" si="1086"/>
        <v/>
      </c>
      <c r="IM197" t="str">
        <f t="shared" ca="1" si="1087"/>
        <v/>
      </c>
      <c r="IN197" t="str">
        <f t="shared" ca="1" si="1088"/>
        <v/>
      </c>
      <c r="IO197" t="str">
        <f t="shared" ca="1" si="1089"/>
        <v/>
      </c>
      <c r="IP197" t="str">
        <f t="shared" ca="1" si="1090"/>
        <v/>
      </c>
      <c r="IQ197" t="str">
        <f t="shared" ca="1" si="1091"/>
        <v/>
      </c>
      <c r="IR197" t="str">
        <f t="shared" ca="1" si="1092"/>
        <v/>
      </c>
      <c r="IS197" t="str">
        <f t="shared" ca="1" si="1093"/>
        <v/>
      </c>
      <c r="IT197" t="str">
        <f t="shared" ca="1" si="1094"/>
        <v/>
      </c>
      <c r="IU197" t="str">
        <f t="shared" ca="1" si="1095"/>
        <v/>
      </c>
      <c r="IV197" t="str">
        <f t="shared" ca="1" si="1096"/>
        <v/>
      </c>
      <c r="IW197" t="str">
        <f t="shared" ca="1" si="1097"/>
        <v/>
      </c>
      <c r="IX197" t="str">
        <f t="shared" ca="1" si="1098"/>
        <v/>
      </c>
      <c r="IY197" t="str">
        <f t="shared" ca="1" si="1099"/>
        <v/>
      </c>
      <c r="IZ197" t="str">
        <f t="shared" ca="1" si="1100"/>
        <v/>
      </c>
      <c r="JA197" t="str">
        <f t="shared" ca="1" si="1101"/>
        <v/>
      </c>
      <c r="JB197" t="str">
        <f t="shared" ca="1" si="1102"/>
        <v/>
      </c>
      <c r="JC197" t="str">
        <f t="shared" ca="1" si="1103"/>
        <v/>
      </c>
      <c r="JD197" t="str">
        <f t="shared" ca="1" si="1104"/>
        <v/>
      </c>
      <c r="JE197" t="str">
        <f t="shared" ca="1" si="1105"/>
        <v/>
      </c>
      <c r="JF197" t="str">
        <f t="shared" ca="1" si="1106"/>
        <v/>
      </c>
      <c r="JG197" t="str">
        <f t="shared" ca="1" si="1107"/>
        <v/>
      </c>
      <c r="JH197" t="str">
        <f t="shared" ca="1" si="1108"/>
        <v/>
      </c>
      <c r="JI197" t="str">
        <f t="shared" ca="1" si="1109"/>
        <v/>
      </c>
      <c r="JJ197" t="str">
        <f t="shared" ca="1" si="1110"/>
        <v/>
      </c>
      <c r="JK197" t="str">
        <f t="shared" ca="1" si="1111"/>
        <v/>
      </c>
      <c r="JL197" t="str">
        <f t="shared" ca="1" si="1112"/>
        <v/>
      </c>
      <c r="JM197" t="str">
        <f t="shared" ca="1" si="1113"/>
        <v/>
      </c>
      <c r="JN197" t="str">
        <f t="shared" ca="1" si="1114"/>
        <v/>
      </c>
      <c r="JO197" t="str">
        <f t="shared" ca="1" si="1115"/>
        <v/>
      </c>
      <c r="JP197" t="str">
        <f t="shared" ca="1" si="1116"/>
        <v/>
      </c>
      <c r="JQ197" t="str">
        <f t="shared" ca="1" si="1117"/>
        <v/>
      </c>
      <c r="JR197" t="str">
        <f t="shared" ca="1" si="1118"/>
        <v/>
      </c>
      <c r="JS197" t="str">
        <f t="shared" ca="1" si="1119"/>
        <v/>
      </c>
      <c r="JT197" t="str">
        <f t="shared" ca="1" si="1120"/>
        <v/>
      </c>
      <c r="JU197" t="str">
        <f t="shared" ca="1" si="1121"/>
        <v/>
      </c>
    </row>
    <row r="198" spans="1:281" x14ac:dyDescent="0.25">
      <c r="A198">
        <f t="shared" si="1122"/>
        <v>197</v>
      </c>
      <c r="B198" t="str">
        <f t="shared" ca="1" si="851"/>
        <v/>
      </c>
      <c r="C198">
        <v>8</v>
      </c>
      <c r="D198">
        <f t="shared" si="855"/>
        <v>197</v>
      </c>
      <c r="E198">
        <f t="shared" si="856"/>
        <v>22</v>
      </c>
      <c r="F198">
        <f ca="1">COUNT((AD198,AP198,BB198,BN198,BZ198,CL198,CX198,DJ198,DV198,EH198,ET198,FF198,FR198,GD198,GP198,HB198,HN198,HZ198,IL198,IX198,JJ198,JV198,KH198,KT198,LF198,LR198))</f>
        <v>0</v>
      </c>
      <c r="G198">
        <f t="shared" ca="1" si="857"/>
        <v>0</v>
      </c>
      <c r="H198">
        <f t="shared" ca="1" si="858"/>
        <v>0</v>
      </c>
      <c r="I198">
        <f t="shared" ca="1" si="852"/>
        <v>0</v>
      </c>
      <c r="J198">
        <f t="shared" ca="1" si="859"/>
        <v>0</v>
      </c>
      <c r="K198">
        <f t="shared" ca="1" si="860"/>
        <v>-1</v>
      </c>
      <c r="L198">
        <f t="shared" ca="1" si="844"/>
        <v>9</v>
      </c>
      <c r="M198">
        <f t="shared" ca="1" si="861"/>
        <v>0</v>
      </c>
      <c r="N198">
        <f t="shared" ca="1" si="845"/>
        <v>65</v>
      </c>
      <c r="O198">
        <f t="shared" ca="1" si="862"/>
        <v>-1</v>
      </c>
      <c r="P198">
        <f t="shared" ca="1" si="846"/>
        <v>9</v>
      </c>
      <c r="Q198">
        <f t="shared" ca="1" si="863"/>
        <v>0</v>
      </c>
      <c r="R198">
        <f t="shared" ca="1" si="864"/>
        <v>0</v>
      </c>
      <c r="S198">
        <f t="shared" ca="1" si="865"/>
        <v>0</v>
      </c>
      <c r="T198">
        <f t="shared" ca="1" si="866"/>
        <v>0</v>
      </c>
      <c r="U198" t="str">
        <f t="shared" ca="1" si="853"/>
        <v>999999999999</v>
      </c>
      <c r="V198">
        <f t="shared" ca="1" si="847"/>
        <v>0</v>
      </c>
      <c r="W198">
        <f t="shared" si="867"/>
        <v>197</v>
      </c>
      <c r="X198" t="e">
        <f t="shared" ca="1" si="848"/>
        <v>#N/A</v>
      </c>
      <c r="Y198">
        <f t="shared" ca="1" si="868"/>
        <v>0</v>
      </c>
      <c r="Z198" t="str">
        <f t="shared" ca="1" si="869"/>
        <v>999zz</v>
      </c>
      <c r="AA198">
        <f t="shared" ca="1" si="849"/>
        <v>350</v>
      </c>
      <c r="AB198">
        <f t="shared" si="870"/>
        <v>197</v>
      </c>
      <c r="AC198" t="e">
        <f t="shared" ca="1" si="850"/>
        <v>#N/A</v>
      </c>
      <c r="AD198" t="str">
        <f t="shared" ca="1" si="871"/>
        <v/>
      </c>
      <c r="AE198" t="str">
        <f t="shared" ca="1" si="872"/>
        <v/>
      </c>
      <c r="AF198" t="str">
        <f t="shared" ca="1" si="873"/>
        <v/>
      </c>
      <c r="AG198" t="str">
        <f t="shared" ca="1" si="874"/>
        <v/>
      </c>
      <c r="AH198" t="str">
        <f t="shared" ca="1" si="875"/>
        <v/>
      </c>
      <c r="AI198" t="str">
        <f t="shared" ca="1" si="876"/>
        <v/>
      </c>
      <c r="AJ198" t="str">
        <f t="shared" ca="1" si="877"/>
        <v/>
      </c>
      <c r="AK198" t="str">
        <f t="shared" ca="1" si="878"/>
        <v/>
      </c>
      <c r="AL198" t="str">
        <f t="shared" ca="1" si="879"/>
        <v/>
      </c>
      <c r="AM198" t="str">
        <f t="shared" ca="1" si="880"/>
        <v/>
      </c>
      <c r="AN198" t="str">
        <f t="shared" ca="1" si="881"/>
        <v/>
      </c>
      <c r="AO198" t="str">
        <f t="shared" ca="1" si="882"/>
        <v/>
      </c>
      <c r="AP198" t="str">
        <f t="shared" ca="1" si="883"/>
        <v/>
      </c>
      <c r="AQ198" t="str">
        <f t="shared" ca="1" si="884"/>
        <v/>
      </c>
      <c r="AR198" t="str">
        <f t="shared" ca="1" si="885"/>
        <v/>
      </c>
      <c r="AS198" t="str">
        <f t="shared" ca="1" si="886"/>
        <v/>
      </c>
      <c r="AT198" t="str">
        <f t="shared" ca="1" si="887"/>
        <v/>
      </c>
      <c r="AU198" t="str">
        <f t="shared" ca="1" si="888"/>
        <v/>
      </c>
      <c r="AV198" t="str">
        <f t="shared" ca="1" si="889"/>
        <v/>
      </c>
      <c r="AW198" t="str">
        <f t="shared" ca="1" si="890"/>
        <v/>
      </c>
      <c r="AX198" t="str">
        <f t="shared" ca="1" si="891"/>
        <v/>
      </c>
      <c r="AY198" t="str">
        <f t="shared" ca="1" si="892"/>
        <v/>
      </c>
      <c r="AZ198" t="str">
        <f t="shared" ca="1" si="893"/>
        <v/>
      </c>
      <c r="BA198" t="str">
        <f t="shared" ca="1" si="894"/>
        <v/>
      </c>
      <c r="BB198" t="str">
        <f t="shared" ca="1" si="895"/>
        <v/>
      </c>
      <c r="BC198" t="str">
        <f t="shared" ca="1" si="896"/>
        <v/>
      </c>
      <c r="BD198" t="str">
        <f t="shared" ca="1" si="897"/>
        <v/>
      </c>
      <c r="BE198" t="str">
        <f t="shared" ca="1" si="898"/>
        <v/>
      </c>
      <c r="BF198" t="str">
        <f t="shared" ca="1" si="899"/>
        <v/>
      </c>
      <c r="BG198" t="str">
        <f t="shared" ca="1" si="900"/>
        <v/>
      </c>
      <c r="BH198" t="str">
        <f t="shared" ca="1" si="901"/>
        <v/>
      </c>
      <c r="BI198" t="str">
        <f t="shared" ca="1" si="902"/>
        <v/>
      </c>
      <c r="BJ198" t="str">
        <f t="shared" ca="1" si="903"/>
        <v/>
      </c>
      <c r="BK198" t="str">
        <f t="shared" ca="1" si="904"/>
        <v/>
      </c>
      <c r="BL198" t="str">
        <f t="shared" ca="1" si="905"/>
        <v/>
      </c>
      <c r="BM198" t="str">
        <f t="shared" ca="1" si="906"/>
        <v/>
      </c>
      <c r="BN198" t="str">
        <f t="shared" ca="1" si="907"/>
        <v/>
      </c>
      <c r="BO198" t="str">
        <f t="shared" ca="1" si="908"/>
        <v/>
      </c>
      <c r="BP198" t="str">
        <f t="shared" ca="1" si="909"/>
        <v/>
      </c>
      <c r="BQ198" t="str">
        <f t="shared" ca="1" si="910"/>
        <v/>
      </c>
      <c r="BR198" t="str">
        <f t="shared" ca="1" si="911"/>
        <v/>
      </c>
      <c r="BS198" t="str">
        <f t="shared" ca="1" si="912"/>
        <v/>
      </c>
      <c r="BT198" t="str">
        <f t="shared" ca="1" si="913"/>
        <v/>
      </c>
      <c r="BU198" t="str">
        <f t="shared" ca="1" si="914"/>
        <v/>
      </c>
      <c r="BV198" t="str">
        <f t="shared" ca="1" si="915"/>
        <v/>
      </c>
      <c r="BW198" t="str">
        <f t="shared" ca="1" si="916"/>
        <v/>
      </c>
      <c r="BX198" t="str">
        <f t="shared" ca="1" si="917"/>
        <v/>
      </c>
      <c r="BY198" t="str">
        <f t="shared" ca="1" si="918"/>
        <v/>
      </c>
      <c r="BZ198" t="str">
        <f t="shared" ca="1" si="919"/>
        <v/>
      </c>
      <c r="CA198" t="str">
        <f t="shared" ca="1" si="920"/>
        <v/>
      </c>
      <c r="CB198" t="str">
        <f t="shared" ca="1" si="921"/>
        <v/>
      </c>
      <c r="CC198" t="str">
        <f t="shared" ca="1" si="922"/>
        <v/>
      </c>
      <c r="CD198" t="str">
        <f t="shared" ca="1" si="923"/>
        <v/>
      </c>
      <c r="CE198" t="str">
        <f t="shared" ca="1" si="924"/>
        <v/>
      </c>
      <c r="CF198" t="str">
        <f t="shared" ca="1" si="925"/>
        <v/>
      </c>
      <c r="CG198" t="str">
        <f t="shared" ca="1" si="926"/>
        <v/>
      </c>
      <c r="CH198" t="str">
        <f t="shared" ca="1" si="927"/>
        <v/>
      </c>
      <c r="CI198" t="str">
        <f t="shared" ca="1" si="928"/>
        <v/>
      </c>
      <c r="CJ198" t="str">
        <f t="shared" ca="1" si="929"/>
        <v/>
      </c>
      <c r="CK198" t="str">
        <f t="shared" ca="1" si="930"/>
        <v/>
      </c>
      <c r="CL198" t="str">
        <f t="shared" ca="1" si="931"/>
        <v/>
      </c>
      <c r="CM198" t="str">
        <f t="shared" ca="1" si="932"/>
        <v/>
      </c>
      <c r="CN198" t="str">
        <f t="shared" ca="1" si="933"/>
        <v/>
      </c>
      <c r="CO198" t="str">
        <f t="shared" ca="1" si="934"/>
        <v/>
      </c>
      <c r="CP198" t="str">
        <f t="shared" ca="1" si="935"/>
        <v/>
      </c>
      <c r="CQ198" t="str">
        <f t="shared" ca="1" si="936"/>
        <v/>
      </c>
      <c r="CR198" t="str">
        <f t="shared" ca="1" si="937"/>
        <v/>
      </c>
      <c r="CS198" t="str">
        <f t="shared" ca="1" si="938"/>
        <v/>
      </c>
      <c r="CT198" t="str">
        <f t="shared" ca="1" si="939"/>
        <v/>
      </c>
      <c r="CU198" t="str">
        <f t="shared" ca="1" si="940"/>
        <v/>
      </c>
      <c r="CV198" t="str">
        <f t="shared" ca="1" si="941"/>
        <v/>
      </c>
      <c r="CW198" t="str">
        <f t="shared" ca="1" si="942"/>
        <v/>
      </c>
      <c r="CX198" t="str">
        <f t="shared" ca="1" si="943"/>
        <v/>
      </c>
      <c r="CY198" t="str">
        <f t="shared" ca="1" si="944"/>
        <v/>
      </c>
      <c r="CZ198" t="str">
        <f t="shared" ca="1" si="945"/>
        <v/>
      </c>
      <c r="DA198" t="str">
        <f t="shared" ca="1" si="946"/>
        <v/>
      </c>
      <c r="DB198" t="str">
        <f t="shared" ca="1" si="947"/>
        <v/>
      </c>
      <c r="DC198" t="str">
        <f t="shared" ca="1" si="948"/>
        <v/>
      </c>
      <c r="DD198" t="str">
        <f t="shared" ca="1" si="949"/>
        <v/>
      </c>
      <c r="DE198" t="str">
        <f t="shared" ca="1" si="950"/>
        <v/>
      </c>
      <c r="DF198" t="str">
        <f t="shared" ca="1" si="951"/>
        <v/>
      </c>
      <c r="DG198" t="str">
        <f t="shared" ca="1" si="952"/>
        <v/>
      </c>
      <c r="DH198" t="str">
        <f t="shared" ca="1" si="953"/>
        <v/>
      </c>
      <c r="DI198" t="str">
        <f t="shared" ca="1" si="954"/>
        <v/>
      </c>
      <c r="DJ198" t="str">
        <f t="shared" ca="1" si="955"/>
        <v/>
      </c>
      <c r="DK198" t="str">
        <f t="shared" ca="1" si="956"/>
        <v/>
      </c>
      <c r="DL198" t="str">
        <f t="shared" ca="1" si="957"/>
        <v/>
      </c>
      <c r="DM198" t="str">
        <f t="shared" ca="1" si="958"/>
        <v/>
      </c>
      <c r="DN198" t="str">
        <f t="shared" ca="1" si="959"/>
        <v/>
      </c>
      <c r="DO198" t="str">
        <f t="shared" ca="1" si="960"/>
        <v/>
      </c>
      <c r="DP198" t="str">
        <f t="shared" ca="1" si="961"/>
        <v/>
      </c>
      <c r="DQ198" t="str">
        <f t="shared" ca="1" si="962"/>
        <v/>
      </c>
      <c r="DR198" t="str">
        <f t="shared" ca="1" si="963"/>
        <v/>
      </c>
      <c r="DS198" t="str">
        <f t="shared" ca="1" si="964"/>
        <v/>
      </c>
      <c r="DT198" t="str">
        <f t="shared" ca="1" si="965"/>
        <v/>
      </c>
      <c r="DU198" t="str">
        <f t="shared" ca="1" si="966"/>
        <v/>
      </c>
      <c r="DV198" t="str">
        <f t="shared" ca="1" si="854"/>
        <v/>
      </c>
      <c r="DW198" t="str">
        <f t="shared" ca="1" si="967"/>
        <v/>
      </c>
      <c r="DX198" t="str">
        <f t="shared" ca="1" si="968"/>
        <v/>
      </c>
      <c r="DY198" t="str">
        <f t="shared" ca="1" si="969"/>
        <v/>
      </c>
      <c r="DZ198" t="str">
        <f t="shared" ca="1" si="970"/>
        <v/>
      </c>
      <c r="EA198" t="str">
        <f t="shared" ca="1" si="971"/>
        <v/>
      </c>
      <c r="EB198" t="str">
        <f t="shared" ca="1" si="972"/>
        <v/>
      </c>
      <c r="EC198" t="str">
        <f t="shared" ca="1" si="973"/>
        <v/>
      </c>
      <c r="ED198" t="str">
        <f t="shared" ca="1" si="974"/>
        <v/>
      </c>
      <c r="EE198" t="str">
        <f t="shared" ca="1" si="975"/>
        <v/>
      </c>
      <c r="EF198" t="str">
        <f t="shared" ca="1" si="976"/>
        <v/>
      </c>
      <c r="EG198" t="str">
        <f t="shared" ca="1" si="977"/>
        <v/>
      </c>
      <c r="EH198" t="str">
        <f t="shared" ca="1" si="978"/>
        <v/>
      </c>
      <c r="EI198" t="str">
        <f t="shared" ca="1" si="979"/>
        <v/>
      </c>
      <c r="EJ198" t="str">
        <f t="shared" ca="1" si="980"/>
        <v/>
      </c>
      <c r="EK198" t="str">
        <f t="shared" ca="1" si="981"/>
        <v/>
      </c>
      <c r="EL198" t="str">
        <f t="shared" ca="1" si="982"/>
        <v/>
      </c>
      <c r="EM198" t="str">
        <f t="shared" ca="1" si="983"/>
        <v/>
      </c>
      <c r="EN198" t="str">
        <f t="shared" ca="1" si="984"/>
        <v/>
      </c>
      <c r="EO198" t="str">
        <f t="shared" ca="1" si="985"/>
        <v/>
      </c>
      <c r="EP198" t="str">
        <f t="shared" ca="1" si="986"/>
        <v/>
      </c>
      <c r="EQ198" t="str">
        <f t="shared" ca="1" si="987"/>
        <v/>
      </c>
      <c r="ER198" t="str">
        <f t="shared" ca="1" si="988"/>
        <v/>
      </c>
      <c r="ES198" t="str">
        <f t="shared" ca="1" si="989"/>
        <v/>
      </c>
      <c r="ET198" t="str">
        <f t="shared" ca="1" si="990"/>
        <v/>
      </c>
      <c r="EU198" t="str">
        <f t="shared" ca="1" si="991"/>
        <v/>
      </c>
      <c r="EV198" t="str">
        <f t="shared" ca="1" si="992"/>
        <v/>
      </c>
      <c r="EW198" t="str">
        <f t="shared" ca="1" si="993"/>
        <v/>
      </c>
      <c r="EX198" t="str">
        <f t="shared" ca="1" si="994"/>
        <v/>
      </c>
      <c r="EY198" t="str">
        <f t="shared" ca="1" si="995"/>
        <v/>
      </c>
      <c r="EZ198" t="str">
        <f t="shared" ca="1" si="996"/>
        <v/>
      </c>
      <c r="FA198" t="str">
        <f t="shared" ca="1" si="997"/>
        <v/>
      </c>
      <c r="FB198" t="str">
        <f t="shared" ca="1" si="998"/>
        <v/>
      </c>
      <c r="FC198" t="str">
        <f t="shared" ca="1" si="999"/>
        <v/>
      </c>
      <c r="FD198" t="str">
        <f t="shared" ca="1" si="1000"/>
        <v/>
      </c>
      <c r="FE198" t="str">
        <f t="shared" ca="1" si="1001"/>
        <v/>
      </c>
      <c r="FF198" t="str">
        <f t="shared" ca="1" si="1002"/>
        <v/>
      </c>
      <c r="FG198" t="str">
        <f t="shared" ca="1" si="1003"/>
        <v/>
      </c>
      <c r="FH198" t="str">
        <f t="shared" ca="1" si="1004"/>
        <v/>
      </c>
      <c r="FI198" t="str">
        <f t="shared" ca="1" si="1005"/>
        <v/>
      </c>
      <c r="FJ198" t="str">
        <f t="shared" ca="1" si="1006"/>
        <v/>
      </c>
      <c r="FK198" t="str">
        <f t="shared" ca="1" si="1007"/>
        <v/>
      </c>
      <c r="FL198" t="str">
        <f t="shared" ca="1" si="1008"/>
        <v/>
      </c>
      <c r="FM198" t="str">
        <f t="shared" ca="1" si="1009"/>
        <v/>
      </c>
      <c r="FN198" t="str">
        <f t="shared" ca="1" si="1010"/>
        <v/>
      </c>
      <c r="FO198" t="str">
        <f t="shared" ca="1" si="1011"/>
        <v/>
      </c>
      <c r="FP198" t="str">
        <f t="shared" ca="1" si="1012"/>
        <v/>
      </c>
      <c r="FQ198" t="str">
        <f t="shared" ca="1" si="1013"/>
        <v/>
      </c>
      <c r="FR198" t="str">
        <f t="shared" ca="1" si="1014"/>
        <v/>
      </c>
      <c r="FS198" t="str">
        <f t="shared" ca="1" si="1015"/>
        <v/>
      </c>
      <c r="FT198" t="str">
        <f t="shared" ca="1" si="1016"/>
        <v/>
      </c>
      <c r="FU198" t="str">
        <f t="shared" ca="1" si="1017"/>
        <v/>
      </c>
      <c r="FV198" t="str">
        <f t="shared" ca="1" si="1018"/>
        <v/>
      </c>
      <c r="FW198" t="str">
        <f t="shared" ca="1" si="1019"/>
        <v/>
      </c>
      <c r="FX198" t="str">
        <f t="shared" ca="1" si="1020"/>
        <v/>
      </c>
      <c r="FY198" t="str">
        <f t="shared" ca="1" si="1021"/>
        <v/>
      </c>
      <c r="FZ198" t="str">
        <f t="shared" ca="1" si="1022"/>
        <v/>
      </c>
      <c r="GA198" t="str">
        <f t="shared" ca="1" si="1023"/>
        <v/>
      </c>
      <c r="GB198" t="str">
        <f t="shared" ca="1" si="1024"/>
        <v/>
      </c>
      <c r="GC198" t="str">
        <f t="shared" ca="1" si="1025"/>
        <v/>
      </c>
      <c r="GD198" t="str">
        <f t="shared" ca="1" si="1026"/>
        <v/>
      </c>
      <c r="GE198" t="str">
        <f t="shared" ca="1" si="1027"/>
        <v/>
      </c>
      <c r="GF198" t="str">
        <f t="shared" ca="1" si="1028"/>
        <v/>
      </c>
      <c r="GG198" t="str">
        <f t="shared" ca="1" si="1029"/>
        <v/>
      </c>
      <c r="GH198" t="str">
        <f t="shared" ca="1" si="1030"/>
        <v/>
      </c>
      <c r="GI198" t="str">
        <f t="shared" ca="1" si="1031"/>
        <v/>
      </c>
      <c r="GJ198" t="str">
        <f t="shared" ca="1" si="1032"/>
        <v/>
      </c>
      <c r="GK198" t="str">
        <f t="shared" ca="1" si="1033"/>
        <v/>
      </c>
      <c r="GL198" t="str">
        <f t="shared" ca="1" si="1034"/>
        <v/>
      </c>
      <c r="GM198" t="str">
        <f t="shared" ca="1" si="1035"/>
        <v/>
      </c>
      <c r="GN198" t="str">
        <f t="shared" ca="1" si="1036"/>
        <v/>
      </c>
      <c r="GO198" t="str">
        <f t="shared" ca="1" si="1037"/>
        <v/>
      </c>
      <c r="GP198" t="str">
        <f t="shared" ca="1" si="1038"/>
        <v/>
      </c>
      <c r="GQ198" t="str">
        <f t="shared" ca="1" si="1039"/>
        <v/>
      </c>
      <c r="GR198" t="str">
        <f t="shared" ca="1" si="1040"/>
        <v/>
      </c>
      <c r="GS198" t="str">
        <f t="shared" ca="1" si="1041"/>
        <v/>
      </c>
      <c r="GT198" t="str">
        <f t="shared" ca="1" si="1042"/>
        <v/>
      </c>
      <c r="GU198" t="str">
        <f t="shared" ca="1" si="1043"/>
        <v/>
      </c>
      <c r="GV198" t="str">
        <f t="shared" ca="1" si="1044"/>
        <v/>
      </c>
      <c r="GW198" t="str">
        <f t="shared" ca="1" si="1045"/>
        <v/>
      </c>
      <c r="GX198" t="str">
        <f t="shared" ca="1" si="1046"/>
        <v/>
      </c>
      <c r="GY198" t="str">
        <f t="shared" ca="1" si="1047"/>
        <v/>
      </c>
      <c r="GZ198" t="str">
        <f t="shared" ca="1" si="1048"/>
        <v/>
      </c>
      <c r="HA198" t="str">
        <f t="shared" ca="1" si="1049"/>
        <v/>
      </c>
      <c r="HB198" t="str">
        <f t="shared" ca="1" si="1050"/>
        <v/>
      </c>
      <c r="HC198" t="str">
        <f t="shared" ca="1" si="1051"/>
        <v/>
      </c>
      <c r="HD198" t="str">
        <f t="shared" ca="1" si="1052"/>
        <v/>
      </c>
      <c r="HE198" t="str">
        <f t="shared" ca="1" si="1053"/>
        <v/>
      </c>
      <c r="HF198" t="str">
        <f t="shared" ca="1" si="1054"/>
        <v/>
      </c>
      <c r="HG198" t="str">
        <f t="shared" ca="1" si="1055"/>
        <v/>
      </c>
      <c r="HH198" t="str">
        <f t="shared" ca="1" si="1056"/>
        <v/>
      </c>
      <c r="HI198" t="str">
        <f t="shared" ca="1" si="1057"/>
        <v/>
      </c>
      <c r="HJ198" t="str">
        <f t="shared" ca="1" si="1058"/>
        <v/>
      </c>
      <c r="HK198" t="str">
        <f t="shared" ca="1" si="1059"/>
        <v/>
      </c>
      <c r="HL198" t="str">
        <f t="shared" ca="1" si="1060"/>
        <v/>
      </c>
      <c r="HM198" t="str">
        <f t="shared" ca="1" si="1061"/>
        <v/>
      </c>
      <c r="HN198" t="str">
        <f t="shared" ca="1" si="1062"/>
        <v/>
      </c>
      <c r="HO198" t="str">
        <f t="shared" ca="1" si="1063"/>
        <v/>
      </c>
      <c r="HP198" t="str">
        <f t="shared" ca="1" si="1064"/>
        <v/>
      </c>
      <c r="HQ198" t="str">
        <f t="shared" ca="1" si="1065"/>
        <v/>
      </c>
      <c r="HR198" t="str">
        <f t="shared" ca="1" si="1066"/>
        <v/>
      </c>
      <c r="HS198" t="str">
        <f t="shared" ca="1" si="1067"/>
        <v/>
      </c>
      <c r="HT198" t="str">
        <f t="shared" ca="1" si="1068"/>
        <v/>
      </c>
      <c r="HU198" t="str">
        <f t="shared" ca="1" si="1069"/>
        <v/>
      </c>
      <c r="HV198" t="str">
        <f t="shared" ca="1" si="1070"/>
        <v/>
      </c>
      <c r="HW198" t="str">
        <f t="shared" ca="1" si="1071"/>
        <v/>
      </c>
      <c r="HX198" t="str">
        <f t="shared" ca="1" si="1072"/>
        <v/>
      </c>
      <c r="HY198" t="str">
        <f t="shared" ca="1" si="1073"/>
        <v/>
      </c>
      <c r="HZ198" t="str">
        <f t="shared" ca="1" si="1074"/>
        <v/>
      </c>
      <c r="IA198" t="str">
        <f t="shared" ca="1" si="1075"/>
        <v/>
      </c>
      <c r="IB198" t="str">
        <f t="shared" ca="1" si="1076"/>
        <v/>
      </c>
      <c r="IC198" t="str">
        <f t="shared" ca="1" si="1077"/>
        <v/>
      </c>
      <c r="ID198" t="str">
        <f t="shared" ca="1" si="1078"/>
        <v/>
      </c>
      <c r="IE198" t="str">
        <f t="shared" ca="1" si="1079"/>
        <v/>
      </c>
      <c r="IF198" t="str">
        <f t="shared" ca="1" si="1080"/>
        <v/>
      </c>
      <c r="IG198" t="str">
        <f t="shared" ca="1" si="1081"/>
        <v/>
      </c>
      <c r="IH198" t="str">
        <f t="shared" ca="1" si="1082"/>
        <v/>
      </c>
      <c r="II198" t="str">
        <f t="shared" ca="1" si="1083"/>
        <v/>
      </c>
      <c r="IJ198" t="str">
        <f t="shared" ca="1" si="1084"/>
        <v/>
      </c>
      <c r="IK198" t="str">
        <f t="shared" ca="1" si="1085"/>
        <v/>
      </c>
      <c r="IL198" t="str">
        <f t="shared" ca="1" si="1086"/>
        <v/>
      </c>
      <c r="IM198" t="str">
        <f t="shared" ca="1" si="1087"/>
        <v/>
      </c>
      <c r="IN198" t="str">
        <f t="shared" ca="1" si="1088"/>
        <v/>
      </c>
      <c r="IO198" t="str">
        <f t="shared" ca="1" si="1089"/>
        <v/>
      </c>
      <c r="IP198" t="str">
        <f t="shared" ca="1" si="1090"/>
        <v/>
      </c>
      <c r="IQ198" t="str">
        <f t="shared" ca="1" si="1091"/>
        <v/>
      </c>
      <c r="IR198" t="str">
        <f t="shared" ca="1" si="1092"/>
        <v/>
      </c>
      <c r="IS198" t="str">
        <f t="shared" ca="1" si="1093"/>
        <v/>
      </c>
      <c r="IT198" t="str">
        <f t="shared" ca="1" si="1094"/>
        <v/>
      </c>
      <c r="IU198" t="str">
        <f t="shared" ca="1" si="1095"/>
        <v/>
      </c>
      <c r="IV198" t="str">
        <f t="shared" ca="1" si="1096"/>
        <v/>
      </c>
      <c r="IW198" t="str">
        <f t="shared" ca="1" si="1097"/>
        <v/>
      </c>
      <c r="IX198" t="str">
        <f t="shared" ca="1" si="1098"/>
        <v/>
      </c>
      <c r="IY198" t="str">
        <f t="shared" ca="1" si="1099"/>
        <v/>
      </c>
      <c r="IZ198" t="str">
        <f t="shared" ca="1" si="1100"/>
        <v/>
      </c>
      <c r="JA198" t="str">
        <f t="shared" ca="1" si="1101"/>
        <v/>
      </c>
      <c r="JB198" t="str">
        <f t="shared" ca="1" si="1102"/>
        <v/>
      </c>
      <c r="JC198" t="str">
        <f t="shared" ca="1" si="1103"/>
        <v/>
      </c>
      <c r="JD198" t="str">
        <f t="shared" ca="1" si="1104"/>
        <v/>
      </c>
      <c r="JE198" t="str">
        <f t="shared" ca="1" si="1105"/>
        <v/>
      </c>
      <c r="JF198" t="str">
        <f t="shared" ca="1" si="1106"/>
        <v/>
      </c>
      <c r="JG198" t="str">
        <f t="shared" ca="1" si="1107"/>
        <v/>
      </c>
      <c r="JH198" t="str">
        <f t="shared" ca="1" si="1108"/>
        <v/>
      </c>
      <c r="JI198" t="str">
        <f t="shared" ca="1" si="1109"/>
        <v/>
      </c>
      <c r="JJ198" t="str">
        <f t="shared" ca="1" si="1110"/>
        <v/>
      </c>
      <c r="JK198" t="str">
        <f t="shared" ca="1" si="1111"/>
        <v/>
      </c>
      <c r="JL198" t="str">
        <f t="shared" ca="1" si="1112"/>
        <v/>
      </c>
      <c r="JM198" t="str">
        <f t="shared" ca="1" si="1113"/>
        <v/>
      </c>
      <c r="JN198" t="str">
        <f t="shared" ca="1" si="1114"/>
        <v/>
      </c>
      <c r="JO198" t="str">
        <f t="shared" ca="1" si="1115"/>
        <v/>
      </c>
      <c r="JP198" t="str">
        <f t="shared" ca="1" si="1116"/>
        <v/>
      </c>
      <c r="JQ198" t="str">
        <f t="shared" ca="1" si="1117"/>
        <v/>
      </c>
      <c r="JR198" t="str">
        <f t="shared" ca="1" si="1118"/>
        <v/>
      </c>
      <c r="JS198" t="str">
        <f t="shared" ca="1" si="1119"/>
        <v/>
      </c>
      <c r="JT198" t="str">
        <f t="shared" ca="1" si="1120"/>
        <v/>
      </c>
      <c r="JU198" t="str">
        <f t="shared" ca="1" si="1121"/>
        <v/>
      </c>
    </row>
    <row r="199" spans="1:281" x14ac:dyDescent="0.25">
      <c r="A199">
        <f t="shared" si="1122"/>
        <v>198</v>
      </c>
      <c r="B199" t="str">
        <f t="shared" ca="1" si="851"/>
        <v/>
      </c>
      <c r="C199">
        <v>8</v>
      </c>
      <c r="D199">
        <f t="shared" si="855"/>
        <v>198</v>
      </c>
      <c r="E199">
        <f t="shared" si="856"/>
        <v>23</v>
      </c>
      <c r="F199">
        <f ca="1">COUNT((AD199,AP199,BB199,BN199,BZ199,CL199,CX199,DJ199,DV199,EH199,ET199,FF199,FR199,GD199,GP199,HB199,HN199,HZ199,IL199,IX199,JJ199,JV199,KH199,KT199,LF199,LR199))</f>
        <v>0</v>
      </c>
      <c r="G199">
        <f t="shared" ca="1" si="857"/>
        <v>0</v>
      </c>
      <c r="H199">
        <f t="shared" ca="1" si="858"/>
        <v>0</v>
      </c>
      <c r="I199">
        <f t="shared" ca="1" si="852"/>
        <v>0</v>
      </c>
      <c r="J199">
        <f t="shared" ca="1" si="859"/>
        <v>0</v>
      </c>
      <c r="K199">
        <f t="shared" ca="1" si="860"/>
        <v>-1</v>
      </c>
      <c r="L199">
        <f t="shared" ca="1" si="844"/>
        <v>9</v>
      </c>
      <c r="M199">
        <f t="shared" ca="1" si="861"/>
        <v>0</v>
      </c>
      <c r="N199">
        <f t="shared" ca="1" si="845"/>
        <v>65</v>
      </c>
      <c r="O199">
        <f t="shared" ca="1" si="862"/>
        <v>-1</v>
      </c>
      <c r="P199">
        <f t="shared" ca="1" si="846"/>
        <v>9</v>
      </c>
      <c r="Q199">
        <f t="shared" ca="1" si="863"/>
        <v>0</v>
      </c>
      <c r="R199">
        <f t="shared" ca="1" si="864"/>
        <v>0</v>
      </c>
      <c r="S199">
        <f t="shared" ca="1" si="865"/>
        <v>0</v>
      </c>
      <c r="T199">
        <f t="shared" ca="1" si="866"/>
        <v>0</v>
      </c>
      <c r="U199" t="str">
        <f t="shared" ca="1" si="853"/>
        <v>999999999999</v>
      </c>
      <c r="V199">
        <f t="shared" ca="1" si="847"/>
        <v>0</v>
      </c>
      <c r="W199">
        <f t="shared" si="867"/>
        <v>198</v>
      </c>
      <c r="X199" t="e">
        <f t="shared" ca="1" si="848"/>
        <v>#N/A</v>
      </c>
      <c r="Y199">
        <f t="shared" ca="1" si="868"/>
        <v>0</v>
      </c>
      <c r="Z199" t="str">
        <f t="shared" ca="1" si="869"/>
        <v>999zz</v>
      </c>
      <c r="AA199">
        <f t="shared" ca="1" si="849"/>
        <v>350</v>
      </c>
      <c r="AB199">
        <f t="shared" si="870"/>
        <v>198</v>
      </c>
      <c r="AC199" t="e">
        <f t="shared" ca="1" si="850"/>
        <v>#N/A</v>
      </c>
      <c r="AD199" t="str">
        <f t="shared" ca="1" si="871"/>
        <v/>
      </c>
      <c r="AE199" t="str">
        <f t="shared" ca="1" si="872"/>
        <v/>
      </c>
      <c r="AF199" t="str">
        <f t="shared" ca="1" si="873"/>
        <v/>
      </c>
      <c r="AG199" t="str">
        <f t="shared" ca="1" si="874"/>
        <v/>
      </c>
      <c r="AH199" t="str">
        <f t="shared" ca="1" si="875"/>
        <v/>
      </c>
      <c r="AI199" t="str">
        <f t="shared" ca="1" si="876"/>
        <v/>
      </c>
      <c r="AJ199" t="str">
        <f t="shared" ca="1" si="877"/>
        <v/>
      </c>
      <c r="AK199" t="str">
        <f t="shared" ca="1" si="878"/>
        <v/>
      </c>
      <c r="AL199" t="str">
        <f t="shared" ca="1" si="879"/>
        <v/>
      </c>
      <c r="AM199" t="str">
        <f t="shared" ca="1" si="880"/>
        <v/>
      </c>
      <c r="AN199" t="str">
        <f t="shared" ca="1" si="881"/>
        <v/>
      </c>
      <c r="AO199" t="str">
        <f t="shared" ca="1" si="882"/>
        <v/>
      </c>
      <c r="AP199" t="str">
        <f t="shared" ca="1" si="883"/>
        <v/>
      </c>
      <c r="AQ199" t="str">
        <f t="shared" ca="1" si="884"/>
        <v/>
      </c>
      <c r="AR199" t="str">
        <f t="shared" ca="1" si="885"/>
        <v/>
      </c>
      <c r="AS199" t="str">
        <f t="shared" ca="1" si="886"/>
        <v/>
      </c>
      <c r="AT199" t="str">
        <f t="shared" ca="1" si="887"/>
        <v/>
      </c>
      <c r="AU199" t="str">
        <f t="shared" ca="1" si="888"/>
        <v/>
      </c>
      <c r="AV199" t="str">
        <f t="shared" ca="1" si="889"/>
        <v/>
      </c>
      <c r="AW199" t="str">
        <f t="shared" ca="1" si="890"/>
        <v/>
      </c>
      <c r="AX199" t="str">
        <f t="shared" ca="1" si="891"/>
        <v/>
      </c>
      <c r="AY199" t="str">
        <f t="shared" ca="1" si="892"/>
        <v/>
      </c>
      <c r="AZ199" t="str">
        <f t="shared" ca="1" si="893"/>
        <v/>
      </c>
      <c r="BA199" t="str">
        <f t="shared" ca="1" si="894"/>
        <v/>
      </c>
      <c r="BB199" t="str">
        <f t="shared" ca="1" si="895"/>
        <v/>
      </c>
      <c r="BC199" t="str">
        <f t="shared" ca="1" si="896"/>
        <v/>
      </c>
      <c r="BD199" t="str">
        <f t="shared" ca="1" si="897"/>
        <v/>
      </c>
      <c r="BE199" t="str">
        <f t="shared" ca="1" si="898"/>
        <v/>
      </c>
      <c r="BF199" t="str">
        <f t="shared" ca="1" si="899"/>
        <v/>
      </c>
      <c r="BG199" t="str">
        <f t="shared" ca="1" si="900"/>
        <v/>
      </c>
      <c r="BH199" t="str">
        <f t="shared" ca="1" si="901"/>
        <v/>
      </c>
      <c r="BI199" t="str">
        <f t="shared" ca="1" si="902"/>
        <v/>
      </c>
      <c r="BJ199" t="str">
        <f t="shared" ca="1" si="903"/>
        <v/>
      </c>
      <c r="BK199" t="str">
        <f t="shared" ca="1" si="904"/>
        <v/>
      </c>
      <c r="BL199" t="str">
        <f t="shared" ca="1" si="905"/>
        <v/>
      </c>
      <c r="BM199" t="str">
        <f t="shared" ca="1" si="906"/>
        <v/>
      </c>
      <c r="BN199" t="str">
        <f t="shared" ca="1" si="907"/>
        <v/>
      </c>
      <c r="BO199" t="str">
        <f t="shared" ca="1" si="908"/>
        <v/>
      </c>
      <c r="BP199" t="str">
        <f t="shared" ca="1" si="909"/>
        <v/>
      </c>
      <c r="BQ199" t="str">
        <f t="shared" ca="1" si="910"/>
        <v/>
      </c>
      <c r="BR199" t="str">
        <f t="shared" ca="1" si="911"/>
        <v/>
      </c>
      <c r="BS199" t="str">
        <f t="shared" ca="1" si="912"/>
        <v/>
      </c>
      <c r="BT199" t="str">
        <f t="shared" ca="1" si="913"/>
        <v/>
      </c>
      <c r="BU199" t="str">
        <f t="shared" ca="1" si="914"/>
        <v/>
      </c>
      <c r="BV199" t="str">
        <f t="shared" ca="1" si="915"/>
        <v/>
      </c>
      <c r="BW199" t="str">
        <f t="shared" ca="1" si="916"/>
        <v/>
      </c>
      <c r="BX199" t="str">
        <f t="shared" ca="1" si="917"/>
        <v/>
      </c>
      <c r="BY199" t="str">
        <f t="shared" ca="1" si="918"/>
        <v/>
      </c>
      <c r="BZ199" t="str">
        <f t="shared" ca="1" si="919"/>
        <v/>
      </c>
      <c r="CA199" t="str">
        <f t="shared" ca="1" si="920"/>
        <v/>
      </c>
      <c r="CB199" t="str">
        <f t="shared" ca="1" si="921"/>
        <v/>
      </c>
      <c r="CC199" t="str">
        <f t="shared" ca="1" si="922"/>
        <v/>
      </c>
      <c r="CD199" t="str">
        <f t="shared" ca="1" si="923"/>
        <v/>
      </c>
      <c r="CE199" t="str">
        <f t="shared" ca="1" si="924"/>
        <v/>
      </c>
      <c r="CF199" t="str">
        <f t="shared" ca="1" si="925"/>
        <v/>
      </c>
      <c r="CG199" t="str">
        <f t="shared" ca="1" si="926"/>
        <v/>
      </c>
      <c r="CH199" t="str">
        <f t="shared" ca="1" si="927"/>
        <v/>
      </c>
      <c r="CI199" t="str">
        <f t="shared" ca="1" si="928"/>
        <v/>
      </c>
      <c r="CJ199" t="str">
        <f t="shared" ca="1" si="929"/>
        <v/>
      </c>
      <c r="CK199" t="str">
        <f t="shared" ca="1" si="930"/>
        <v/>
      </c>
      <c r="CL199" t="str">
        <f t="shared" ca="1" si="931"/>
        <v/>
      </c>
      <c r="CM199" t="str">
        <f t="shared" ca="1" si="932"/>
        <v/>
      </c>
      <c r="CN199" t="str">
        <f t="shared" ca="1" si="933"/>
        <v/>
      </c>
      <c r="CO199" t="str">
        <f t="shared" ca="1" si="934"/>
        <v/>
      </c>
      <c r="CP199" t="str">
        <f t="shared" ca="1" si="935"/>
        <v/>
      </c>
      <c r="CQ199" t="str">
        <f t="shared" ca="1" si="936"/>
        <v/>
      </c>
      <c r="CR199" t="str">
        <f t="shared" ca="1" si="937"/>
        <v/>
      </c>
      <c r="CS199" t="str">
        <f t="shared" ca="1" si="938"/>
        <v/>
      </c>
      <c r="CT199" t="str">
        <f t="shared" ca="1" si="939"/>
        <v/>
      </c>
      <c r="CU199" t="str">
        <f t="shared" ca="1" si="940"/>
        <v/>
      </c>
      <c r="CV199" t="str">
        <f t="shared" ca="1" si="941"/>
        <v/>
      </c>
      <c r="CW199" t="str">
        <f t="shared" ca="1" si="942"/>
        <v/>
      </c>
      <c r="CX199" t="str">
        <f t="shared" ca="1" si="943"/>
        <v/>
      </c>
      <c r="CY199" t="str">
        <f t="shared" ca="1" si="944"/>
        <v/>
      </c>
      <c r="CZ199" t="str">
        <f t="shared" ca="1" si="945"/>
        <v/>
      </c>
      <c r="DA199" t="str">
        <f t="shared" ca="1" si="946"/>
        <v/>
      </c>
      <c r="DB199" t="str">
        <f t="shared" ca="1" si="947"/>
        <v/>
      </c>
      <c r="DC199" t="str">
        <f t="shared" ca="1" si="948"/>
        <v/>
      </c>
      <c r="DD199" t="str">
        <f t="shared" ca="1" si="949"/>
        <v/>
      </c>
      <c r="DE199" t="str">
        <f t="shared" ca="1" si="950"/>
        <v/>
      </c>
      <c r="DF199" t="str">
        <f t="shared" ca="1" si="951"/>
        <v/>
      </c>
      <c r="DG199" t="str">
        <f t="shared" ca="1" si="952"/>
        <v/>
      </c>
      <c r="DH199" t="str">
        <f t="shared" ca="1" si="953"/>
        <v/>
      </c>
      <c r="DI199" t="str">
        <f t="shared" ca="1" si="954"/>
        <v/>
      </c>
      <c r="DJ199" t="str">
        <f t="shared" ca="1" si="955"/>
        <v/>
      </c>
      <c r="DK199" t="str">
        <f t="shared" ca="1" si="956"/>
        <v/>
      </c>
      <c r="DL199" t="str">
        <f t="shared" ca="1" si="957"/>
        <v/>
      </c>
      <c r="DM199" t="str">
        <f t="shared" ca="1" si="958"/>
        <v/>
      </c>
      <c r="DN199" t="str">
        <f t="shared" ca="1" si="959"/>
        <v/>
      </c>
      <c r="DO199" t="str">
        <f t="shared" ca="1" si="960"/>
        <v/>
      </c>
      <c r="DP199" t="str">
        <f t="shared" ca="1" si="961"/>
        <v/>
      </c>
      <c r="DQ199" t="str">
        <f t="shared" ca="1" si="962"/>
        <v/>
      </c>
      <c r="DR199" t="str">
        <f t="shared" ca="1" si="963"/>
        <v/>
      </c>
      <c r="DS199" t="str">
        <f t="shared" ca="1" si="964"/>
        <v/>
      </c>
      <c r="DT199" t="str">
        <f t="shared" ca="1" si="965"/>
        <v/>
      </c>
      <c r="DU199" t="str">
        <f t="shared" ca="1" si="966"/>
        <v/>
      </c>
      <c r="DV199" t="str">
        <f t="shared" ca="1" si="854"/>
        <v/>
      </c>
      <c r="DW199" t="str">
        <f t="shared" ca="1" si="967"/>
        <v/>
      </c>
      <c r="DX199" t="str">
        <f t="shared" ca="1" si="968"/>
        <v/>
      </c>
      <c r="DY199" t="str">
        <f t="shared" ca="1" si="969"/>
        <v/>
      </c>
      <c r="DZ199" t="str">
        <f t="shared" ca="1" si="970"/>
        <v/>
      </c>
      <c r="EA199" t="str">
        <f t="shared" ca="1" si="971"/>
        <v/>
      </c>
      <c r="EB199" t="str">
        <f t="shared" ca="1" si="972"/>
        <v/>
      </c>
      <c r="EC199" t="str">
        <f t="shared" ca="1" si="973"/>
        <v/>
      </c>
      <c r="ED199" t="str">
        <f t="shared" ca="1" si="974"/>
        <v/>
      </c>
      <c r="EE199" t="str">
        <f t="shared" ca="1" si="975"/>
        <v/>
      </c>
      <c r="EF199" t="str">
        <f t="shared" ca="1" si="976"/>
        <v/>
      </c>
      <c r="EG199" t="str">
        <f t="shared" ca="1" si="977"/>
        <v/>
      </c>
      <c r="EH199" t="str">
        <f t="shared" ca="1" si="978"/>
        <v/>
      </c>
      <c r="EI199" t="str">
        <f t="shared" ca="1" si="979"/>
        <v/>
      </c>
      <c r="EJ199" t="str">
        <f t="shared" ca="1" si="980"/>
        <v/>
      </c>
      <c r="EK199" t="str">
        <f t="shared" ca="1" si="981"/>
        <v/>
      </c>
      <c r="EL199" t="str">
        <f t="shared" ca="1" si="982"/>
        <v/>
      </c>
      <c r="EM199" t="str">
        <f t="shared" ca="1" si="983"/>
        <v/>
      </c>
      <c r="EN199" t="str">
        <f t="shared" ca="1" si="984"/>
        <v/>
      </c>
      <c r="EO199" t="str">
        <f t="shared" ca="1" si="985"/>
        <v/>
      </c>
      <c r="EP199" t="str">
        <f t="shared" ca="1" si="986"/>
        <v/>
      </c>
      <c r="EQ199" t="str">
        <f t="shared" ca="1" si="987"/>
        <v/>
      </c>
      <c r="ER199" t="str">
        <f t="shared" ca="1" si="988"/>
        <v/>
      </c>
      <c r="ES199" t="str">
        <f t="shared" ca="1" si="989"/>
        <v/>
      </c>
      <c r="ET199" t="str">
        <f t="shared" ca="1" si="990"/>
        <v/>
      </c>
      <c r="EU199" t="str">
        <f t="shared" ca="1" si="991"/>
        <v/>
      </c>
      <c r="EV199" t="str">
        <f t="shared" ca="1" si="992"/>
        <v/>
      </c>
      <c r="EW199" t="str">
        <f t="shared" ca="1" si="993"/>
        <v/>
      </c>
      <c r="EX199" t="str">
        <f t="shared" ca="1" si="994"/>
        <v/>
      </c>
      <c r="EY199" t="str">
        <f t="shared" ca="1" si="995"/>
        <v/>
      </c>
      <c r="EZ199" t="str">
        <f t="shared" ca="1" si="996"/>
        <v/>
      </c>
      <c r="FA199" t="str">
        <f t="shared" ca="1" si="997"/>
        <v/>
      </c>
      <c r="FB199" t="str">
        <f t="shared" ca="1" si="998"/>
        <v/>
      </c>
      <c r="FC199" t="str">
        <f t="shared" ca="1" si="999"/>
        <v/>
      </c>
      <c r="FD199" t="str">
        <f t="shared" ca="1" si="1000"/>
        <v/>
      </c>
      <c r="FE199" t="str">
        <f t="shared" ca="1" si="1001"/>
        <v/>
      </c>
      <c r="FF199" t="str">
        <f t="shared" ca="1" si="1002"/>
        <v/>
      </c>
      <c r="FG199" t="str">
        <f t="shared" ca="1" si="1003"/>
        <v/>
      </c>
      <c r="FH199" t="str">
        <f t="shared" ca="1" si="1004"/>
        <v/>
      </c>
      <c r="FI199" t="str">
        <f t="shared" ca="1" si="1005"/>
        <v/>
      </c>
      <c r="FJ199" t="str">
        <f t="shared" ca="1" si="1006"/>
        <v/>
      </c>
      <c r="FK199" t="str">
        <f t="shared" ca="1" si="1007"/>
        <v/>
      </c>
      <c r="FL199" t="str">
        <f t="shared" ca="1" si="1008"/>
        <v/>
      </c>
      <c r="FM199" t="str">
        <f t="shared" ca="1" si="1009"/>
        <v/>
      </c>
      <c r="FN199" t="str">
        <f t="shared" ca="1" si="1010"/>
        <v/>
      </c>
      <c r="FO199" t="str">
        <f t="shared" ca="1" si="1011"/>
        <v/>
      </c>
      <c r="FP199" t="str">
        <f t="shared" ca="1" si="1012"/>
        <v/>
      </c>
      <c r="FQ199" t="str">
        <f t="shared" ca="1" si="1013"/>
        <v/>
      </c>
      <c r="FR199" t="str">
        <f t="shared" ca="1" si="1014"/>
        <v/>
      </c>
      <c r="FS199" t="str">
        <f t="shared" ca="1" si="1015"/>
        <v/>
      </c>
      <c r="FT199" t="str">
        <f t="shared" ca="1" si="1016"/>
        <v/>
      </c>
      <c r="FU199" t="str">
        <f t="shared" ca="1" si="1017"/>
        <v/>
      </c>
      <c r="FV199" t="str">
        <f t="shared" ca="1" si="1018"/>
        <v/>
      </c>
      <c r="FW199" t="str">
        <f t="shared" ca="1" si="1019"/>
        <v/>
      </c>
      <c r="FX199" t="str">
        <f t="shared" ca="1" si="1020"/>
        <v/>
      </c>
      <c r="FY199" t="str">
        <f t="shared" ca="1" si="1021"/>
        <v/>
      </c>
      <c r="FZ199" t="str">
        <f t="shared" ca="1" si="1022"/>
        <v/>
      </c>
      <c r="GA199" t="str">
        <f t="shared" ca="1" si="1023"/>
        <v/>
      </c>
      <c r="GB199" t="str">
        <f t="shared" ca="1" si="1024"/>
        <v/>
      </c>
      <c r="GC199" t="str">
        <f t="shared" ca="1" si="1025"/>
        <v/>
      </c>
      <c r="GD199" t="str">
        <f t="shared" ca="1" si="1026"/>
        <v/>
      </c>
      <c r="GE199" t="str">
        <f t="shared" ca="1" si="1027"/>
        <v/>
      </c>
      <c r="GF199" t="str">
        <f t="shared" ca="1" si="1028"/>
        <v/>
      </c>
      <c r="GG199" t="str">
        <f t="shared" ca="1" si="1029"/>
        <v/>
      </c>
      <c r="GH199" t="str">
        <f t="shared" ca="1" si="1030"/>
        <v/>
      </c>
      <c r="GI199" t="str">
        <f t="shared" ca="1" si="1031"/>
        <v/>
      </c>
      <c r="GJ199" t="str">
        <f t="shared" ca="1" si="1032"/>
        <v/>
      </c>
      <c r="GK199" t="str">
        <f t="shared" ca="1" si="1033"/>
        <v/>
      </c>
      <c r="GL199" t="str">
        <f t="shared" ca="1" si="1034"/>
        <v/>
      </c>
      <c r="GM199" t="str">
        <f t="shared" ca="1" si="1035"/>
        <v/>
      </c>
      <c r="GN199" t="str">
        <f t="shared" ca="1" si="1036"/>
        <v/>
      </c>
      <c r="GO199" t="str">
        <f t="shared" ca="1" si="1037"/>
        <v/>
      </c>
      <c r="GP199" t="str">
        <f t="shared" ca="1" si="1038"/>
        <v/>
      </c>
      <c r="GQ199" t="str">
        <f t="shared" ca="1" si="1039"/>
        <v/>
      </c>
      <c r="GR199" t="str">
        <f t="shared" ca="1" si="1040"/>
        <v/>
      </c>
      <c r="GS199" t="str">
        <f t="shared" ca="1" si="1041"/>
        <v/>
      </c>
      <c r="GT199" t="str">
        <f t="shared" ca="1" si="1042"/>
        <v/>
      </c>
      <c r="GU199" t="str">
        <f t="shared" ca="1" si="1043"/>
        <v/>
      </c>
      <c r="GV199" t="str">
        <f t="shared" ca="1" si="1044"/>
        <v/>
      </c>
      <c r="GW199" t="str">
        <f t="shared" ca="1" si="1045"/>
        <v/>
      </c>
      <c r="GX199" t="str">
        <f t="shared" ca="1" si="1046"/>
        <v/>
      </c>
      <c r="GY199" t="str">
        <f t="shared" ca="1" si="1047"/>
        <v/>
      </c>
      <c r="GZ199" t="str">
        <f t="shared" ca="1" si="1048"/>
        <v/>
      </c>
      <c r="HA199" t="str">
        <f t="shared" ca="1" si="1049"/>
        <v/>
      </c>
      <c r="HB199" t="str">
        <f t="shared" ca="1" si="1050"/>
        <v/>
      </c>
      <c r="HC199" t="str">
        <f t="shared" ca="1" si="1051"/>
        <v/>
      </c>
      <c r="HD199" t="str">
        <f t="shared" ca="1" si="1052"/>
        <v/>
      </c>
      <c r="HE199" t="str">
        <f t="shared" ca="1" si="1053"/>
        <v/>
      </c>
      <c r="HF199" t="str">
        <f t="shared" ca="1" si="1054"/>
        <v/>
      </c>
      <c r="HG199" t="str">
        <f t="shared" ca="1" si="1055"/>
        <v/>
      </c>
      <c r="HH199" t="str">
        <f t="shared" ca="1" si="1056"/>
        <v/>
      </c>
      <c r="HI199" t="str">
        <f t="shared" ca="1" si="1057"/>
        <v/>
      </c>
      <c r="HJ199" t="str">
        <f t="shared" ca="1" si="1058"/>
        <v/>
      </c>
      <c r="HK199" t="str">
        <f t="shared" ca="1" si="1059"/>
        <v/>
      </c>
      <c r="HL199" t="str">
        <f t="shared" ca="1" si="1060"/>
        <v/>
      </c>
      <c r="HM199" t="str">
        <f t="shared" ca="1" si="1061"/>
        <v/>
      </c>
      <c r="HN199" t="str">
        <f t="shared" ca="1" si="1062"/>
        <v/>
      </c>
      <c r="HO199" t="str">
        <f t="shared" ca="1" si="1063"/>
        <v/>
      </c>
      <c r="HP199" t="str">
        <f t="shared" ca="1" si="1064"/>
        <v/>
      </c>
      <c r="HQ199" t="str">
        <f t="shared" ca="1" si="1065"/>
        <v/>
      </c>
      <c r="HR199" t="str">
        <f t="shared" ca="1" si="1066"/>
        <v/>
      </c>
      <c r="HS199" t="str">
        <f t="shared" ca="1" si="1067"/>
        <v/>
      </c>
      <c r="HT199" t="str">
        <f t="shared" ca="1" si="1068"/>
        <v/>
      </c>
      <c r="HU199" t="str">
        <f t="shared" ca="1" si="1069"/>
        <v/>
      </c>
      <c r="HV199" t="str">
        <f t="shared" ca="1" si="1070"/>
        <v/>
      </c>
      <c r="HW199" t="str">
        <f t="shared" ca="1" si="1071"/>
        <v/>
      </c>
      <c r="HX199" t="str">
        <f t="shared" ca="1" si="1072"/>
        <v/>
      </c>
      <c r="HY199" t="str">
        <f t="shared" ca="1" si="1073"/>
        <v/>
      </c>
      <c r="HZ199" t="str">
        <f t="shared" ca="1" si="1074"/>
        <v/>
      </c>
      <c r="IA199" t="str">
        <f t="shared" ca="1" si="1075"/>
        <v/>
      </c>
      <c r="IB199" t="str">
        <f t="shared" ca="1" si="1076"/>
        <v/>
      </c>
      <c r="IC199" t="str">
        <f t="shared" ca="1" si="1077"/>
        <v/>
      </c>
      <c r="ID199" t="str">
        <f t="shared" ca="1" si="1078"/>
        <v/>
      </c>
      <c r="IE199" t="str">
        <f t="shared" ca="1" si="1079"/>
        <v/>
      </c>
      <c r="IF199" t="str">
        <f t="shared" ca="1" si="1080"/>
        <v/>
      </c>
      <c r="IG199" t="str">
        <f t="shared" ca="1" si="1081"/>
        <v/>
      </c>
      <c r="IH199" t="str">
        <f t="shared" ca="1" si="1082"/>
        <v/>
      </c>
      <c r="II199" t="str">
        <f t="shared" ca="1" si="1083"/>
        <v/>
      </c>
      <c r="IJ199" t="str">
        <f t="shared" ca="1" si="1084"/>
        <v/>
      </c>
      <c r="IK199" t="str">
        <f t="shared" ca="1" si="1085"/>
        <v/>
      </c>
      <c r="IL199" t="str">
        <f t="shared" ca="1" si="1086"/>
        <v/>
      </c>
      <c r="IM199" t="str">
        <f t="shared" ca="1" si="1087"/>
        <v/>
      </c>
      <c r="IN199" t="str">
        <f t="shared" ca="1" si="1088"/>
        <v/>
      </c>
      <c r="IO199" t="str">
        <f t="shared" ca="1" si="1089"/>
        <v/>
      </c>
      <c r="IP199" t="str">
        <f t="shared" ca="1" si="1090"/>
        <v/>
      </c>
      <c r="IQ199" t="str">
        <f t="shared" ca="1" si="1091"/>
        <v/>
      </c>
      <c r="IR199" t="str">
        <f t="shared" ca="1" si="1092"/>
        <v/>
      </c>
      <c r="IS199" t="str">
        <f t="shared" ca="1" si="1093"/>
        <v/>
      </c>
      <c r="IT199" t="str">
        <f t="shared" ca="1" si="1094"/>
        <v/>
      </c>
      <c r="IU199" t="str">
        <f t="shared" ca="1" si="1095"/>
        <v/>
      </c>
      <c r="IV199" t="str">
        <f t="shared" ca="1" si="1096"/>
        <v/>
      </c>
      <c r="IW199" t="str">
        <f t="shared" ca="1" si="1097"/>
        <v/>
      </c>
      <c r="IX199" t="str">
        <f t="shared" ca="1" si="1098"/>
        <v/>
      </c>
      <c r="IY199" t="str">
        <f t="shared" ca="1" si="1099"/>
        <v/>
      </c>
      <c r="IZ199" t="str">
        <f t="shared" ca="1" si="1100"/>
        <v/>
      </c>
      <c r="JA199" t="str">
        <f t="shared" ca="1" si="1101"/>
        <v/>
      </c>
      <c r="JB199" t="str">
        <f t="shared" ca="1" si="1102"/>
        <v/>
      </c>
      <c r="JC199" t="str">
        <f t="shared" ca="1" si="1103"/>
        <v/>
      </c>
      <c r="JD199" t="str">
        <f t="shared" ca="1" si="1104"/>
        <v/>
      </c>
      <c r="JE199" t="str">
        <f t="shared" ca="1" si="1105"/>
        <v/>
      </c>
      <c r="JF199" t="str">
        <f t="shared" ca="1" si="1106"/>
        <v/>
      </c>
      <c r="JG199" t="str">
        <f t="shared" ca="1" si="1107"/>
        <v/>
      </c>
      <c r="JH199" t="str">
        <f t="shared" ca="1" si="1108"/>
        <v/>
      </c>
      <c r="JI199" t="str">
        <f t="shared" ca="1" si="1109"/>
        <v/>
      </c>
      <c r="JJ199" t="str">
        <f t="shared" ca="1" si="1110"/>
        <v/>
      </c>
      <c r="JK199" t="str">
        <f t="shared" ca="1" si="1111"/>
        <v/>
      </c>
      <c r="JL199" t="str">
        <f t="shared" ca="1" si="1112"/>
        <v/>
      </c>
      <c r="JM199" t="str">
        <f t="shared" ca="1" si="1113"/>
        <v/>
      </c>
      <c r="JN199" t="str">
        <f t="shared" ca="1" si="1114"/>
        <v/>
      </c>
      <c r="JO199" t="str">
        <f t="shared" ca="1" si="1115"/>
        <v/>
      </c>
      <c r="JP199" t="str">
        <f t="shared" ca="1" si="1116"/>
        <v/>
      </c>
      <c r="JQ199" t="str">
        <f t="shared" ca="1" si="1117"/>
        <v/>
      </c>
      <c r="JR199" t="str">
        <f t="shared" ca="1" si="1118"/>
        <v/>
      </c>
      <c r="JS199" t="str">
        <f t="shared" ca="1" si="1119"/>
        <v/>
      </c>
      <c r="JT199" t="str">
        <f t="shared" ca="1" si="1120"/>
        <v/>
      </c>
      <c r="JU199" t="str">
        <f t="shared" ca="1" si="1121"/>
        <v/>
      </c>
    </row>
    <row r="200" spans="1:281" x14ac:dyDescent="0.25">
      <c r="A200">
        <f t="shared" si="1122"/>
        <v>199</v>
      </c>
      <c r="B200" t="str">
        <f t="shared" ca="1" si="851"/>
        <v/>
      </c>
      <c r="C200">
        <v>8</v>
      </c>
      <c r="D200">
        <f t="shared" si="855"/>
        <v>199</v>
      </c>
      <c r="E200">
        <f t="shared" si="856"/>
        <v>24</v>
      </c>
      <c r="F200">
        <f ca="1">COUNT((AD200,AP200,BB200,BN200,BZ200,CL200,CX200,DJ200,DV200,EH200,ET200,FF200,FR200,GD200,GP200,HB200,HN200,HZ200,IL200,IX200,JJ200,JV200,KH200,KT200,LF200,LR200))</f>
        <v>0</v>
      </c>
      <c r="G200">
        <f t="shared" ca="1" si="857"/>
        <v>0</v>
      </c>
      <c r="H200">
        <f t="shared" ca="1" si="858"/>
        <v>0</v>
      </c>
      <c r="I200">
        <f t="shared" ca="1" si="852"/>
        <v>0</v>
      </c>
      <c r="J200">
        <f t="shared" ca="1" si="859"/>
        <v>0</v>
      </c>
      <c r="K200">
        <f t="shared" ca="1" si="860"/>
        <v>-1</v>
      </c>
      <c r="L200">
        <f t="shared" ca="1" si="844"/>
        <v>9</v>
      </c>
      <c r="M200">
        <f t="shared" ca="1" si="861"/>
        <v>0</v>
      </c>
      <c r="N200">
        <f t="shared" ca="1" si="845"/>
        <v>65</v>
      </c>
      <c r="O200">
        <f t="shared" ca="1" si="862"/>
        <v>-1</v>
      </c>
      <c r="P200">
        <f t="shared" ca="1" si="846"/>
        <v>9</v>
      </c>
      <c r="Q200">
        <f t="shared" ca="1" si="863"/>
        <v>0</v>
      </c>
      <c r="R200">
        <f t="shared" ca="1" si="864"/>
        <v>0</v>
      </c>
      <c r="S200">
        <f t="shared" ca="1" si="865"/>
        <v>0</v>
      </c>
      <c r="T200">
        <f t="shared" ca="1" si="866"/>
        <v>0</v>
      </c>
      <c r="U200" t="str">
        <f t="shared" ca="1" si="853"/>
        <v>999999999999</v>
      </c>
      <c r="V200">
        <f t="shared" ca="1" si="847"/>
        <v>0</v>
      </c>
      <c r="W200">
        <f t="shared" si="867"/>
        <v>199</v>
      </c>
      <c r="X200" t="e">
        <f t="shared" ca="1" si="848"/>
        <v>#N/A</v>
      </c>
      <c r="Y200">
        <f t="shared" ca="1" si="868"/>
        <v>0</v>
      </c>
      <c r="Z200" t="str">
        <f t="shared" ca="1" si="869"/>
        <v>999zz</v>
      </c>
      <c r="AA200">
        <f t="shared" ca="1" si="849"/>
        <v>350</v>
      </c>
      <c r="AB200">
        <f t="shared" si="870"/>
        <v>199</v>
      </c>
      <c r="AC200" t="e">
        <f t="shared" ca="1" si="850"/>
        <v>#N/A</v>
      </c>
      <c r="AD200" t="str">
        <f t="shared" ca="1" si="871"/>
        <v/>
      </c>
      <c r="AE200" t="str">
        <f t="shared" ca="1" si="872"/>
        <v/>
      </c>
      <c r="AF200" t="str">
        <f t="shared" ca="1" si="873"/>
        <v/>
      </c>
      <c r="AG200" t="str">
        <f t="shared" ca="1" si="874"/>
        <v/>
      </c>
      <c r="AH200" t="str">
        <f t="shared" ca="1" si="875"/>
        <v/>
      </c>
      <c r="AI200" t="str">
        <f t="shared" ca="1" si="876"/>
        <v/>
      </c>
      <c r="AJ200" t="str">
        <f t="shared" ca="1" si="877"/>
        <v/>
      </c>
      <c r="AK200" t="str">
        <f t="shared" ca="1" si="878"/>
        <v/>
      </c>
      <c r="AL200" t="str">
        <f t="shared" ca="1" si="879"/>
        <v/>
      </c>
      <c r="AM200" t="str">
        <f t="shared" ca="1" si="880"/>
        <v/>
      </c>
      <c r="AN200" t="str">
        <f t="shared" ca="1" si="881"/>
        <v/>
      </c>
      <c r="AO200" t="str">
        <f t="shared" ca="1" si="882"/>
        <v/>
      </c>
      <c r="AP200" t="str">
        <f t="shared" ca="1" si="883"/>
        <v/>
      </c>
      <c r="AQ200" t="str">
        <f t="shared" ca="1" si="884"/>
        <v/>
      </c>
      <c r="AR200" t="str">
        <f t="shared" ca="1" si="885"/>
        <v/>
      </c>
      <c r="AS200" t="str">
        <f t="shared" ca="1" si="886"/>
        <v/>
      </c>
      <c r="AT200" t="str">
        <f t="shared" ca="1" si="887"/>
        <v/>
      </c>
      <c r="AU200" t="str">
        <f t="shared" ca="1" si="888"/>
        <v/>
      </c>
      <c r="AV200" t="str">
        <f t="shared" ca="1" si="889"/>
        <v/>
      </c>
      <c r="AW200" t="str">
        <f t="shared" ca="1" si="890"/>
        <v/>
      </c>
      <c r="AX200" t="str">
        <f t="shared" ca="1" si="891"/>
        <v/>
      </c>
      <c r="AY200" t="str">
        <f t="shared" ca="1" si="892"/>
        <v/>
      </c>
      <c r="AZ200" t="str">
        <f t="shared" ca="1" si="893"/>
        <v/>
      </c>
      <c r="BA200" t="str">
        <f t="shared" ca="1" si="894"/>
        <v/>
      </c>
      <c r="BB200" t="str">
        <f t="shared" ca="1" si="895"/>
        <v/>
      </c>
      <c r="BC200" t="str">
        <f t="shared" ca="1" si="896"/>
        <v/>
      </c>
      <c r="BD200" t="str">
        <f t="shared" ca="1" si="897"/>
        <v/>
      </c>
      <c r="BE200" t="str">
        <f t="shared" ca="1" si="898"/>
        <v/>
      </c>
      <c r="BF200" t="str">
        <f t="shared" ca="1" si="899"/>
        <v/>
      </c>
      <c r="BG200" t="str">
        <f t="shared" ca="1" si="900"/>
        <v/>
      </c>
      <c r="BH200" t="str">
        <f t="shared" ca="1" si="901"/>
        <v/>
      </c>
      <c r="BI200" t="str">
        <f t="shared" ca="1" si="902"/>
        <v/>
      </c>
      <c r="BJ200" t="str">
        <f t="shared" ca="1" si="903"/>
        <v/>
      </c>
      <c r="BK200" t="str">
        <f t="shared" ca="1" si="904"/>
        <v/>
      </c>
      <c r="BL200" t="str">
        <f t="shared" ca="1" si="905"/>
        <v/>
      </c>
      <c r="BM200" t="str">
        <f t="shared" ca="1" si="906"/>
        <v/>
      </c>
      <c r="BN200" t="str">
        <f t="shared" ca="1" si="907"/>
        <v/>
      </c>
      <c r="BO200" t="str">
        <f t="shared" ca="1" si="908"/>
        <v/>
      </c>
      <c r="BP200" t="str">
        <f t="shared" ca="1" si="909"/>
        <v/>
      </c>
      <c r="BQ200" t="str">
        <f t="shared" ca="1" si="910"/>
        <v/>
      </c>
      <c r="BR200" t="str">
        <f t="shared" ca="1" si="911"/>
        <v/>
      </c>
      <c r="BS200" t="str">
        <f t="shared" ca="1" si="912"/>
        <v/>
      </c>
      <c r="BT200" t="str">
        <f t="shared" ca="1" si="913"/>
        <v/>
      </c>
      <c r="BU200" t="str">
        <f t="shared" ca="1" si="914"/>
        <v/>
      </c>
      <c r="BV200" t="str">
        <f t="shared" ca="1" si="915"/>
        <v/>
      </c>
      <c r="BW200" t="str">
        <f t="shared" ca="1" si="916"/>
        <v/>
      </c>
      <c r="BX200" t="str">
        <f t="shared" ca="1" si="917"/>
        <v/>
      </c>
      <c r="BY200" t="str">
        <f t="shared" ca="1" si="918"/>
        <v/>
      </c>
      <c r="BZ200" t="str">
        <f t="shared" ca="1" si="919"/>
        <v/>
      </c>
      <c r="CA200" t="str">
        <f t="shared" ca="1" si="920"/>
        <v/>
      </c>
      <c r="CB200" t="str">
        <f t="shared" ca="1" si="921"/>
        <v/>
      </c>
      <c r="CC200" t="str">
        <f t="shared" ca="1" si="922"/>
        <v/>
      </c>
      <c r="CD200" t="str">
        <f t="shared" ca="1" si="923"/>
        <v/>
      </c>
      <c r="CE200" t="str">
        <f t="shared" ca="1" si="924"/>
        <v/>
      </c>
      <c r="CF200" t="str">
        <f t="shared" ca="1" si="925"/>
        <v/>
      </c>
      <c r="CG200" t="str">
        <f t="shared" ca="1" si="926"/>
        <v/>
      </c>
      <c r="CH200" t="str">
        <f t="shared" ca="1" si="927"/>
        <v/>
      </c>
      <c r="CI200" t="str">
        <f t="shared" ca="1" si="928"/>
        <v/>
      </c>
      <c r="CJ200" t="str">
        <f t="shared" ca="1" si="929"/>
        <v/>
      </c>
      <c r="CK200" t="str">
        <f t="shared" ca="1" si="930"/>
        <v/>
      </c>
      <c r="CL200" t="str">
        <f t="shared" ca="1" si="931"/>
        <v/>
      </c>
      <c r="CM200" t="str">
        <f t="shared" ca="1" si="932"/>
        <v/>
      </c>
      <c r="CN200" t="str">
        <f t="shared" ca="1" si="933"/>
        <v/>
      </c>
      <c r="CO200" t="str">
        <f t="shared" ca="1" si="934"/>
        <v/>
      </c>
      <c r="CP200" t="str">
        <f t="shared" ca="1" si="935"/>
        <v/>
      </c>
      <c r="CQ200" t="str">
        <f t="shared" ca="1" si="936"/>
        <v/>
      </c>
      <c r="CR200" t="str">
        <f t="shared" ca="1" si="937"/>
        <v/>
      </c>
      <c r="CS200" t="str">
        <f t="shared" ca="1" si="938"/>
        <v/>
      </c>
      <c r="CT200" t="str">
        <f t="shared" ca="1" si="939"/>
        <v/>
      </c>
      <c r="CU200" t="str">
        <f t="shared" ca="1" si="940"/>
        <v/>
      </c>
      <c r="CV200" t="str">
        <f t="shared" ca="1" si="941"/>
        <v/>
      </c>
      <c r="CW200" t="str">
        <f t="shared" ca="1" si="942"/>
        <v/>
      </c>
      <c r="CX200" t="str">
        <f t="shared" ca="1" si="943"/>
        <v/>
      </c>
      <c r="CY200" t="str">
        <f t="shared" ca="1" si="944"/>
        <v/>
      </c>
      <c r="CZ200" t="str">
        <f t="shared" ca="1" si="945"/>
        <v/>
      </c>
      <c r="DA200" t="str">
        <f t="shared" ca="1" si="946"/>
        <v/>
      </c>
      <c r="DB200" t="str">
        <f t="shared" ca="1" si="947"/>
        <v/>
      </c>
      <c r="DC200" t="str">
        <f t="shared" ca="1" si="948"/>
        <v/>
      </c>
      <c r="DD200" t="str">
        <f t="shared" ca="1" si="949"/>
        <v/>
      </c>
      <c r="DE200" t="str">
        <f t="shared" ca="1" si="950"/>
        <v/>
      </c>
      <c r="DF200" t="str">
        <f t="shared" ca="1" si="951"/>
        <v/>
      </c>
      <c r="DG200" t="str">
        <f t="shared" ca="1" si="952"/>
        <v/>
      </c>
      <c r="DH200" t="str">
        <f t="shared" ca="1" si="953"/>
        <v/>
      </c>
      <c r="DI200" t="str">
        <f t="shared" ca="1" si="954"/>
        <v/>
      </c>
      <c r="DJ200" t="str">
        <f t="shared" ca="1" si="955"/>
        <v/>
      </c>
      <c r="DK200" t="str">
        <f t="shared" ca="1" si="956"/>
        <v/>
      </c>
      <c r="DL200" t="str">
        <f t="shared" ca="1" si="957"/>
        <v/>
      </c>
      <c r="DM200" t="str">
        <f t="shared" ca="1" si="958"/>
        <v/>
      </c>
      <c r="DN200" t="str">
        <f t="shared" ca="1" si="959"/>
        <v/>
      </c>
      <c r="DO200" t="str">
        <f t="shared" ca="1" si="960"/>
        <v/>
      </c>
      <c r="DP200" t="str">
        <f t="shared" ca="1" si="961"/>
        <v/>
      </c>
      <c r="DQ200" t="str">
        <f t="shared" ca="1" si="962"/>
        <v/>
      </c>
      <c r="DR200" t="str">
        <f t="shared" ca="1" si="963"/>
        <v/>
      </c>
      <c r="DS200" t="str">
        <f t="shared" ca="1" si="964"/>
        <v/>
      </c>
      <c r="DT200" t="str">
        <f t="shared" ca="1" si="965"/>
        <v/>
      </c>
      <c r="DU200" t="str">
        <f t="shared" ca="1" si="966"/>
        <v/>
      </c>
      <c r="DV200" t="str">
        <f t="shared" ca="1" si="854"/>
        <v/>
      </c>
      <c r="DW200" t="str">
        <f t="shared" ca="1" si="967"/>
        <v/>
      </c>
      <c r="DX200" t="str">
        <f t="shared" ca="1" si="968"/>
        <v/>
      </c>
      <c r="DY200" t="str">
        <f t="shared" ca="1" si="969"/>
        <v/>
      </c>
      <c r="DZ200" t="str">
        <f t="shared" ca="1" si="970"/>
        <v/>
      </c>
      <c r="EA200" t="str">
        <f t="shared" ca="1" si="971"/>
        <v/>
      </c>
      <c r="EB200" t="str">
        <f t="shared" ca="1" si="972"/>
        <v/>
      </c>
      <c r="EC200" t="str">
        <f t="shared" ca="1" si="973"/>
        <v/>
      </c>
      <c r="ED200" t="str">
        <f t="shared" ca="1" si="974"/>
        <v/>
      </c>
      <c r="EE200" t="str">
        <f t="shared" ca="1" si="975"/>
        <v/>
      </c>
      <c r="EF200" t="str">
        <f t="shared" ca="1" si="976"/>
        <v/>
      </c>
      <c r="EG200" t="str">
        <f t="shared" ca="1" si="977"/>
        <v/>
      </c>
      <c r="EH200" t="str">
        <f t="shared" ca="1" si="978"/>
        <v/>
      </c>
      <c r="EI200" t="str">
        <f t="shared" ca="1" si="979"/>
        <v/>
      </c>
      <c r="EJ200" t="str">
        <f t="shared" ca="1" si="980"/>
        <v/>
      </c>
      <c r="EK200" t="str">
        <f t="shared" ca="1" si="981"/>
        <v/>
      </c>
      <c r="EL200" t="str">
        <f t="shared" ca="1" si="982"/>
        <v/>
      </c>
      <c r="EM200" t="str">
        <f t="shared" ca="1" si="983"/>
        <v/>
      </c>
      <c r="EN200" t="str">
        <f t="shared" ca="1" si="984"/>
        <v/>
      </c>
      <c r="EO200" t="str">
        <f t="shared" ca="1" si="985"/>
        <v/>
      </c>
      <c r="EP200" t="str">
        <f t="shared" ca="1" si="986"/>
        <v/>
      </c>
      <c r="EQ200" t="str">
        <f t="shared" ca="1" si="987"/>
        <v/>
      </c>
      <c r="ER200" t="str">
        <f t="shared" ca="1" si="988"/>
        <v/>
      </c>
      <c r="ES200" t="str">
        <f t="shared" ca="1" si="989"/>
        <v/>
      </c>
      <c r="ET200" t="str">
        <f t="shared" ca="1" si="990"/>
        <v/>
      </c>
      <c r="EU200" t="str">
        <f t="shared" ca="1" si="991"/>
        <v/>
      </c>
      <c r="EV200" t="str">
        <f t="shared" ca="1" si="992"/>
        <v/>
      </c>
      <c r="EW200" t="str">
        <f t="shared" ca="1" si="993"/>
        <v/>
      </c>
      <c r="EX200" t="str">
        <f t="shared" ca="1" si="994"/>
        <v/>
      </c>
      <c r="EY200" t="str">
        <f t="shared" ca="1" si="995"/>
        <v/>
      </c>
      <c r="EZ200" t="str">
        <f t="shared" ca="1" si="996"/>
        <v/>
      </c>
      <c r="FA200" t="str">
        <f t="shared" ca="1" si="997"/>
        <v/>
      </c>
      <c r="FB200" t="str">
        <f t="shared" ca="1" si="998"/>
        <v/>
      </c>
      <c r="FC200" t="str">
        <f t="shared" ca="1" si="999"/>
        <v/>
      </c>
      <c r="FD200" t="str">
        <f t="shared" ca="1" si="1000"/>
        <v/>
      </c>
      <c r="FE200" t="str">
        <f t="shared" ca="1" si="1001"/>
        <v/>
      </c>
      <c r="FF200" t="str">
        <f t="shared" ca="1" si="1002"/>
        <v/>
      </c>
      <c r="FG200" t="str">
        <f t="shared" ca="1" si="1003"/>
        <v/>
      </c>
      <c r="FH200" t="str">
        <f t="shared" ca="1" si="1004"/>
        <v/>
      </c>
      <c r="FI200" t="str">
        <f t="shared" ca="1" si="1005"/>
        <v/>
      </c>
      <c r="FJ200" t="str">
        <f t="shared" ca="1" si="1006"/>
        <v/>
      </c>
      <c r="FK200" t="str">
        <f t="shared" ca="1" si="1007"/>
        <v/>
      </c>
      <c r="FL200" t="str">
        <f t="shared" ca="1" si="1008"/>
        <v/>
      </c>
      <c r="FM200" t="str">
        <f t="shared" ca="1" si="1009"/>
        <v/>
      </c>
      <c r="FN200" t="str">
        <f t="shared" ca="1" si="1010"/>
        <v/>
      </c>
      <c r="FO200" t="str">
        <f t="shared" ca="1" si="1011"/>
        <v/>
      </c>
      <c r="FP200" t="str">
        <f t="shared" ca="1" si="1012"/>
        <v/>
      </c>
      <c r="FQ200" t="str">
        <f t="shared" ca="1" si="1013"/>
        <v/>
      </c>
      <c r="FR200" t="str">
        <f t="shared" ca="1" si="1014"/>
        <v/>
      </c>
      <c r="FS200" t="str">
        <f t="shared" ca="1" si="1015"/>
        <v/>
      </c>
      <c r="FT200" t="str">
        <f t="shared" ca="1" si="1016"/>
        <v/>
      </c>
      <c r="FU200" t="str">
        <f t="shared" ca="1" si="1017"/>
        <v/>
      </c>
      <c r="FV200" t="str">
        <f t="shared" ca="1" si="1018"/>
        <v/>
      </c>
      <c r="FW200" t="str">
        <f t="shared" ca="1" si="1019"/>
        <v/>
      </c>
      <c r="FX200" t="str">
        <f t="shared" ca="1" si="1020"/>
        <v/>
      </c>
      <c r="FY200" t="str">
        <f t="shared" ca="1" si="1021"/>
        <v/>
      </c>
      <c r="FZ200" t="str">
        <f t="shared" ca="1" si="1022"/>
        <v/>
      </c>
      <c r="GA200" t="str">
        <f t="shared" ca="1" si="1023"/>
        <v/>
      </c>
      <c r="GB200" t="str">
        <f t="shared" ca="1" si="1024"/>
        <v/>
      </c>
      <c r="GC200" t="str">
        <f t="shared" ca="1" si="1025"/>
        <v/>
      </c>
      <c r="GD200" t="str">
        <f t="shared" ca="1" si="1026"/>
        <v/>
      </c>
      <c r="GE200" t="str">
        <f t="shared" ca="1" si="1027"/>
        <v/>
      </c>
      <c r="GF200" t="str">
        <f t="shared" ca="1" si="1028"/>
        <v/>
      </c>
      <c r="GG200" t="str">
        <f t="shared" ca="1" si="1029"/>
        <v/>
      </c>
      <c r="GH200" t="str">
        <f t="shared" ca="1" si="1030"/>
        <v/>
      </c>
      <c r="GI200" t="str">
        <f t="shared" ca="1" si="1031"/>
        <v/>
      </c>
      <c r="GJ200" t="str">
        <f t="shared" ca="1" si="1032"/>
        <v/>
      </c>
      <c r="GK200" t="str">
        <f t="shared" ca="1" si="1033"/>
        <v/>
      </c>
      <c r="GL200" t="str">
        <f t="shared" ca="1" si="1034"/>
        <v/>
      </c>
      <c r="GM200" t="str">
        <f t="shared" ca="1" si="1035"/>
        <v/>
      </c>
      <c r="GN200" t="str">
        <f t="shared" ca="1" si="1036"/>
        <v/>
      </c>
      <c r="GO200" t="str">
        <f t="shared" ca="1" si="1037"/>
        <v/>
      </c>
      <c r="GP200" t="str">
        <f t="shared" ca="1" si="1038"/>
        <v/>
      </c>
      <c r="GQ200" t="str">
        <f t="shared" ca="1" si="1039"/>
        <v/>
      </c>
      <c r="GR200" t="str">
        <f t="shared" ca="1" si="1040"/>
        <v/>
      </c>
      <c r="GS200" t="str">
        <f t="shared" ca="1" si="1041"/>
        <v/>
      </c>
      <c r="GT200" t="str">
        <f t="shared" ca="1" si="1042"/>
        <v/>
      </c>
      <c r="GU200" t="str">
        <f t="shared" ca="1" si="1043"/>
        <v/>
      </c>
      <c r="GV200" t="str">
        <f t="shared" ca="1" si="1044"/>
        <v/>
      </c>
      <c r="GW200" t="str">
        <f t="shared" ca="1" si="1045"/>
        <v/>
      </c>
      <c r="GX200" t="str">
        <f t="shared" ca="1" si="1046"/>
        <v/>
      </c>
      <c r="GY200" t="str">
        <f t="shared" ca="1" si="1047"/>
        <v/>
      </c>
      <c r="GZ200" t="str">
        <f t="shared" ca="1" si="1048"/>
        <v/>
      </c>
      <c r="HA200" t="str">
        <f t="shared" ca="1" si="1049"/>
        <v/>
      </c>
      <c r="HB200" t="str">
        <f t="shared" ca="1" si="1050"/>
        <v/>
      </c>
      <c r="HC200" t="str">
        <f t="shared" ca="1" si="1051"/>
        <v/>
      </c>
      <c r="HD200" t="str">
        <f t="shared" ca="1" si="1052"/>
        <v/>
      </c>
      <c r="HE200" t="str">
        <f t="shared" ca="1" si="1053"/>
        <v/>
      </c>
      <c r="HF200" t="str">
        <f t="shared" ca="1" si="1054"/>
        <v/>
      </c>
      <c r="HG200" t="str">
        <f t="shared" ca="1" si="1055"/>
        <v/>
      </c>
      <c r="HH200" t="str">
        <f t="shared" ca="1" si="1056"/>
        <v/>
      </c>
      <c r="HI200" t="str">
        <f t="shared" ca="1" si="1057"/>
        <v/>
      </c>
      <c r="HJ200" t="str">
        <f t="shared" ca="1" si="1058"/>
        <v/>
      </c>
      <c r="HK200" t="str">
        <f t="shared" ca="1" si="1059"/>
        <v/>
      </c>
      <c r="HL200" t="str">
        <f t="shared" ca="1" si="1060"/>
        <v/>
      </c>
      <c r="HM200" t="str">
        <f t="shared" ca="1" si="1061"/>
        <v/>
      </c>
      <c r="HN200" t="str">
        <f t="shared" ca="1" si="1062"/>
        <v/>
      </c>
      <c r="HO200" t="str">
        <f t="shared" ca="1" si="1063"/>
        <v/>
      </c>
      <c r="HP200" t="str">
        <f t="shared" ca="1" si="1064"/>
        <v/>
      </c>
      <c r="HQ200" t="str">
        <f t="shared" ca="1" si="1065"/>
        <v/>
      </c>
      <c r="HR200" t="str">
        <f t="shared" ca="1" si="1066"/>
        <v/>
      </c>
      <c r="HS200" t="str">
        <f t="shared" ca="1" si="1067"/>
        <v/>
      </c>
      <c r="HT200" t="str">
        <f t="shared" ca="1" si="1068"/>
        <v/>
      </c>
      <c r="HU200" t="str">
        <f t="shared" ca="1" si="1069"/>
        <v/>
      </c>
      <c r="HV200" t="str">
        <f t="shared" ca="1" si="1070"/>
        <v/>
      </c>
      <c r="HW200" t="str">
        <f t="shared" ca="1" si="1071"/>
        <v/>
      </c>
      <c r="HX200" t="str">
        <f t="shared" ca="1" si="1072"/>
        <v/>
      </c>
      <c r="HY200" t="str">
        <f t="shared" ca="1" si="1073"/>
        <v/>
      </c>
      <c r="HZ200" t="str">
        <f t="shared" ca="1" si="1074"/>
        <v/>
      </c>
      <c r="IA200" t="str">
        <f t="shared" ca="1" si="1075"/>
        <v/>
      </c>
      <c r="IB200" t="str">
        <f t="shared" ca="1" si="1076"/>
        <v/>
      </c>
      <c r="IC200" t="str">
        <f t="shared" ca="1" si="1077"/>
        <v/>
      </c>
      <c r="ID200" t="str">
        <f t="shared" ca="1" si="1078"/>
        <v/>
      </c>
      <c r="IE200" t="str">
        <f t="shared" ca="1" si="1079"/>
        <v/>
      </c>
      <c r="IF200" t="str">
        <f t="shared" ca="1" si="1080"/>
        <v/>
      </c>
      <c r="IG200" t="str">
        <f t="shared" ca="1" si="1081"/>
        <v/>
      </c>
      <c r="IH200" t="str">
        <f t="shared" ca="1" si="1082"/>
        <v/>
      </c>
      <c r="II200" t="str">
        <f t="shared" ca="1" si="1083"/>
        <v/>
      </c>
      <c r="IJ200" t="str">
        <f t="shared" ca="1" si="1084"/>
        <v/>
      </c>
      <c r="IK200" t="str">
        <f t="shared" ca="1" si="1085"/>
        <v/>
      </c>
      <c r="IL200" t="str">
        <f t="shared" ca="1" si="1086"/>
        <v/>
      </c>
      <c r="IM200" t="str">
        <f t="shared" ca="1" si="1087"/>
        <v/>
      </c>
      <c r="IN200" t="str">
        <f t="shared" ca="1" si="1088"/>
        <v/>
      </c>
      <c r="IO200" t="str">
        <f t="shared" ca="1" si="1089"/>
        <v/>
      </c>
      <c r="IP200" t="str">
        <f t="shared" ca="1" si="1090"/>
        <v/>
      </c>
      <c r="IQ200" t="str">
        <f t="shared" ca="1" si="1091"/>
        <v/>
      </c>
      <c r="IR200" t="str">
        <f t="shared" ca="1" si="1092"/>
        <v/>
      </c>
      <c r="IS200" t="str">
        <f t="shared" ca="1" si="1093"/>
        <v/>
      </c>
      <c r="IT200" t="str">
        <f t="shared" ca="1" si="1094"/>
        <v/>
      </c>
      <c r="IU200" t="str">
        <f t="shared" ca="1" si="1095"/>
        <v/>
      </c>
      <c r="IV200" t="str">
        <f t="shared" ca="1" si="1096"/>
        <v/>
      </c>
      <c r="IW200" t="str">
        <f t="shared" ca="1" si="1097"/>
        <v/>
      </c>
      <c r="IX200" t="str">
        <f t="shared" ca="1" si="1098"/>
        <v/>
      </c>
      <c r="IY200" t="str">
        <f t="shared" ca="1" si="1099"/>
        <v/>
      </c>
      <c r="IZ200" t="str">
        <f t="shared" ca="1" si="1100"/>
        <v/>
      </c>
      <c r="JA200" t="str">
        <f t="shared" ca="1" si="1101"/>
        <v/>
      </c>
      <c r="JB200" t="str">
        <f t="shared" ca="1" si="1102"/>
        <v/>
      </c>
      <c r="JC200" t="str">
        <f t="shared" ca="1" si="1103"/>
        <v/>
      </c>
      <c r="JD200" t="str">
        <f t="shared" ca="1" si="1104"/>
        <v/>
      </c>
      <c r="JE200" t="str">
        <f t="shared" ca="1" si="1105"/>
        <v/>
      </c>
      <c r="JF200" t="str">
        <f t="shared" ca="1" si="1106"/>
        <v/>
      </c>
      <c r="JG200" t="str">
        <f t="shared" ca="1" si="1107"/>
        <v/>
      </c>
      <c r="JH200" t="str">
        <f t="shared" ca="1" si="1108"/>
        <v/>
      </c>
      <c r="JI200" t="str">
        <f t="shared" ca="1" si="1109"/>
        <v/>
      </c>
      <c r="JJ200" t="str">
        <f t="shared" ca="1" si="1110"/>
        <v/>
      </c>
      <c r="JK200" t="str">
        <f t="shared" ca="1" si="1111"/>
        <v/>
      </c>
      <c r="JL200" t="str">
        <f t="shared" ca="1" si="1112"/>
        <v/>
      </c>
      <c r="JM200" t="str">
        <f t="shared" ca="1" si="1113"/>
        <v/>
      </c>
      <c r="JN200" t="str">
        <f t="shared" ca="1" si="1114"/>
        <v/>
      </c>
      <c r="JO200" t="str">
        <f t="shared" ca="1" si="1115"/>
        <v/>
      </c>
      <c r="JP200" t="str">
        <f t="shared" ca="1" si="1116"/>
        <v/>
      </c>
      <c r="JQ200" t="str">
        <f t="shared" ca="1" si="1117"/>
        <v/>
      </c>
      <c r="JR200" t="str">
        <f t="shared" ca="1" si="1118"/>
        <v/>
      </c>
      <c r="JS200" t="str">
        <f t="shared" ca="1" si="1119"/>
        <v/>
      </c>
      <c r="JT200" t="str">
        <f t="shared" ca="1" si="1120"/>
        <v/>
      </c>
      <c r="JU200" t="str">
        <f t="shared" ca="1" si="1121"/>
        <v/>
      </c>
    </row>
    <row r="201" spans="1:281" x14ac:dyDescent="0.25">
      <c r="A201">
        <f t="shared" si="1122"/>
        <v>200</v>
      </c>
      <c r="B201" t="str">
        <f t="shared" ca="1" si="851"/>
        <v/>
      </c>
      <c r="C201">
        <v>8</v>
      </c>
      <c r="D201">
        <f t="shared" si="855"/>
        <v>200</v>
      </c>
      <c r="E201">
        <f t="shared" si="856"/>
        <v>25</v>
      </c>
      <c r="F201">
        <f ca="1">COUNT((AD201,AP201,BB201,BN201,BZ201,CL201,CX201,DJ201,DV201,EH201,ET201,FF201,FR201,GD201,GP201,HB201,HN201,HZ201,IL201,IX201,JJ201,JV201,KH201,KT201,LF201,LR201))</f>
        <v>0</v>
      </c>
      <c r="G201">
        <f t="shared" ca="1" si="857"/>
        <v>0</v>
      </c>
      <c r="H201">
        <f t="shared" ca="1" si="858"/>
        <v>0</v>
      </c>
      <c r="I201">
        <f t="shared" ca="1" si="852"/>
        <v>0</v>
      </c>
      <c r="J201">
        <f t="shared" ca="1" si="859"/>
        <v>0</v>
      </c>
      <c r="K201">
        <f t="shared" ca="1" si="860"/>
        <v>-1</v>
      </c>
      <c r="L201">
        <f t="shared" ca="1" si="844"/>
        <v>9</v>
      </c>
      <c r="M201">
        <f t="shared" ca="1" si="861"/>
        <v>0</v>
      </c>
      <c r="N201">
        <f t="shared" ca="1" si="845"/>
        <v>65</v>
      </c>
      <c r="O201">
        <f t="shared" ca="1" si="862"/>
        <v>-1</v>
      </c>
      <c r="P201">
        <f t="shared" ca="1" si="846"/>
        <v>9</v>
      </c>
      <c r="Q201">
        <f t="shared" ca="1" si="863"/>
        <v>0</v>
      </c>
      <c r="R201">
        <f t="shared" ca="1" si="864"/>
        <v>0</v>
      </c>
      <c r="S201">
        <f t="shared" ca="1" si="865"/>
        <v>0</v>
      </c>
      <c r="T201">
        <f t="shared" ca="1" si="866"/>
        <v>0</v>
      </c>
      <c r="U201" t="str">
        <f t="shared" ca="1" si="853"/>
        <v>999999999999</v>
      </c>
      <c r="V201">
        <f t="shared" ca="1" si="847"/>
        <v>0</v>
      </c>
      <c r="W201">
        <f t="shared" si="867"/>
        <v>200</v>
      </c>
      <c r="X201" t="e">
        <f t="shared" ca="1" si="848"/>
        <v>#N/A</v>
      </c>
      <c r="Y201">
        <f t="shared" ca="1" si="868"/>
        <v>0</v>
      </c>
      <c r="Z201" t="str">
        <f t="shared" ca="1" si="869"/>
        <v>999zz</v>
      </c>
      <c r="AA201">
        <f t="shared" ca="1" si="849"/>
        <v>350</v>
      </c>
      <c r="AB201">
        <f t="shared" si="870"/>
        <v>200</v>
      </c>
      <c r="AC201" t="e">
        <f t="shared" ca="1" si="850"/>
        <v>#N/A</v>
      </c>
      <c r="AD201" t="str">
        <f t="shared" ca="1" si="871"/>
        <v/>
      </c>
      <c r="AE201" t="str">
        <f t="shared" ca="1" si="872"/>
        <v/>
      </c>
      <c r="AF201" t="str">
        <f t="shared" ca="1" si="873"/>
        <v/>
      </c>
      <c r="AG201" t="str">
        <f t="shared" ca="1" si="874"/>
        <v/>
      </c>
      <c r="AH201" t="str">
        <f t="shared" ca="1" si="875"/>
        <v/>
      </c>
      <c r="AI201" t="str">
        <f t="shared" ca="1" si="876"/>
        <v/>
      </c>
      <c r="AJ201" t="str">
        <f t="shared" ca="1" si="877"/>
        <v/>
      </c>
      <c r="AK201" t="str">
        <f t="shared" ca="1" si="878"/>
        <v/>
      </c>
      <c r="AL201" t="str">
        <f t="shared" ca="1" si="879"/>
        <v/>
      </c>
      <c r="AM201" t="str">
        <f t="shared" ca="1" si="880"/>
        <v/>
      </c>
      <c r="AN201" t="str">
        <f t="shared" ca="1" si="881"/>
        <v/>
      </c>
      <c r="AO201" t="str">
        <f t="shared" ca="1" si="882"/>
        <v/>
      </c>
      <c r="AP201" t="str">
        <f t="shared" ca="1" si="883"/>
        <v/>
      </c>
      <c r="AQ201" t="str">
        <f t="shared" ca="1" si="884"/>
        <v/>
      </c>
      <c r="AR201" t="str">
        <f t="shared" ca="1" si="885"/>
        <v/>
      </c>
      <c r="AS201" t="str">
        <f t="shared" ca="1" si="886"/>
        <v/>
      </c>
      <c r="AT201" t="str">
        <f t="shared" ca="1" si="887"/>
        <v/>
      </c>
      <c r="AU201" t="str">
        <f t="shared" ca="1" si="888"/>
        <v/>
      </c>
      <c r="AV201" t="str">
        <f t="shared" ca="1" si="889"/>
        <v/>
      </c>
      <c r="AW201" t="str">
        <f t="shared" ca="1" si="890"/>
        <v/>
      </c>
      <c r="AX201" t="str">
        <f t="shared" ca="1" si="891"/>
        <v/>
      </c>
      <c r="AY201" t="str">
        <f t="shared" ca="1" si="892"/>
        <v/>
      </c>
      <c r="AZ201" t="str">
        <f t="shared" ca="1" si="893"/>
        <v/>
      </c>
      <c r="BA201" t="str">
        <f t="shared" ca="1" si="894"/>
        <v/>
      </c>
      <c r="BB201" t="str">
        <f t="shared" ca="1" si="895"/>
        <v/>
      </c>
      <c r="BC201" t="str">
        <f t="shared" ca="1" si="896"/>
        <v/>
      </c>
      <c r="BD201" t="str">
        <f t="shared" ca="1" si="897"/>
        <v/>
      </c>
      <c r="BE201" t="str">
        <f t="shared" ca="1" si="898"/>
        <v/>
      </c>
      <c r="BF201" t="str">
        <f t="shared" ca="1" si="899"/>
        <v/>
      </c>
      <c r="BG201" t="str">
        <f t="shared" ca="1" si="900"/>
        <v/>
      </c>
      <c r="BH201" t="str">
        <f t="shared" ca="1" si="901"/>
        <v/>
      </c>
      <c r="BI201" t="str">
        <f t="shared" ca="1" si="902"/>
        <v/>
      </c>
      <c r="BJ201" t="str">
        <f t="shared" ca="1" si="903"/>
        <v/>
      </c>
      <c r="BK201" t="str">
        <f t="shared" ca="1" si="904"/>
        <v/>
      </c>
      <c r="BL201" t="str">
        <f t="shared" ca="1" si="905"/>
        <v/>
      </c>
      <c r="BM201" t="str">
        <f t="shared" ca="1" si="906"/>
        <v/>
      </c>
      <c r="BN201" t="str">
        <f t="shared" ca="1" si="907"/>
        <v/>
      </c>
      <c r="BO201" t="str">
        <f t="shared" ca="1" si="908"/>
        <v/>
      </c>
      <c r="BP201" t="str">
        <f t="shared" ca="1" si="909"/>
        <v/>
      </c>
      <c r="BQ201" t="str">
        <f t="shared" ca="1" si="910"/>
        <v/>
      </c>
      <c r="BR201" t="str">
        <f t="shared" ca="1" si="911"/>
        <v/>
      </c>
      <c r="BS201" t="str">
        <f t="shared" ca="1" si="912"/>
        <v/>
      </c>
      <c r="BT201" t="str">
        <f t="shared" ca="1" si="913"/>
        <v/>
      </c>
      <c r="BU201" t="str">
        <f t="shared" ca="1" si="914"/>
        <v/>
      </c>
      <c r="BV201" t="str">
        <f t="shared" ca="1" si="915"/>
        <v/>
      </c>
      <c r="BW201" t="str">
        <f t="shared" ca="1" si="916"/>
        <v/>
      </c>
      <c r="BX201" t="str">
        <f t="shared" ca="1" si="917"/>
        <v/>
      </c>
      <c r="BY201" t="str">
        <f t="shared" ca="1" si="918"/>
        <v/>
      </c>
      <c r="BZ201" t="str">
        <f t="shared" ca="1" si="919"/>
        <v/>
      </c>
      <c r="CA201" t="str">
        <f t="shared" ca="1" si="920"/>
        <v/>
      </c>
      <c r="CB201" t="str">
        <f t="shared" ca="1" si="921"/>
        <v/>
      </c>
      <c r="CC201" t="str">
        <f t="shared" ca="1" si="922"/>
        <v/>
      </c>
      <c r="CD201" t="str">
        <f t="shared" ca="1" si="923"/>
        <v/>
      </c>
      <c r="CE201" t="str">
        <f t="shared" ca="1" si="924"/>
        <v/>
      </c>
      <c r="CF201" t="str">
        <f t="shared" ca="1" si="925"/>
        <v/>
      </c>
      <c r="CG201" t="str">
        <f t="shared" ca="1" si="926"/>
        <v/>
      </c>
      <c r="CH201" t="str">
        <f t="shared" ca="1" si="927"/>
        <v/>
      </c>
      <c r="CI201" t="str">
        <f t="shared" ca="1" si="928"/>
        <v/>
      </c>
      <c r="CJ201" t="str">
        <f t="shared" ca="1" si="929"/>
        <v/>
      </c>
      <c r="CK201" t="str">
        <f t="shared" ca="1" si="930"/>
        <v/>
      </c>
      <c r="CL201" t="str">
        <f t="shared" ca="1" si="931"/>
        <v/>
      </c>
      <c r="CM201" t="str">
        <f t="shared" ca="1" si="932"/>
        <v/>
      </c>
      <c r="CN201" t="str">
        <f t="shared" ca="1" si="933"/>
        <v/>
      </c>
      <c r="CO201" t="str">
        <f t="shared" ca="1" si="934"/>
        <v/>
      </c>
      <c r="CP201" t="str">
        <f t="shared" ca="1" si="935"/>
        <v/>
      </c>
      <c r="CQ201" t="str">
        <f t="shared" ca="1" si="936"/>
        <v/>
      </c>
      <c r="CR201" t="str">
        <f t="shared" ca="1" si="937"/>
        <v/>
      </c>
      <c r="CS201" t="str">
        <f t="shared" ca="1" si="938"/>
        <v/>
      </c>
      <c r="CT201" t="str">
        <f t="shared" ca="1" si="939"/>
        <v/>
      </c>
      <c r="CU201" t="str">
        <f t="shared" ca="1" si="940"/>
        <v/>
      </c>
      <c r="CV201" t="str">
        <f t="shared" ca="1" si="941"/>
        <v/>
      </c>
      <c r="CW201" t="str">
        <f t="shared" ca="1" si="942"/>
        <v/>
      </c>
      <c r="CX201" t="str">
        <f t="shared" ca="1" si="943"/>
        <v/>
      </c>
      <c r="CY201" t="str">
        <f t="shared" ca="1" si="944"/>
        <v/>
      </c>
      <c r="CZ201" t="str">
        <f t="shared" ca="1" si="945"/>
        <v/>
      </c>
      <c r="DA201" t="str">
        <f t="shared" ca="1" si="946"/>
        <v/>
      </c>
      <c r="DB201" t="str">
        <f t="shared" ca="1" si="947"/>
        <v/>
      </c>
      <c r="DC201" t="str">
        <f t="shared" ca="1" si="948"/>
        <v/>
      </c>
      <c r="DD201" t="str">
        <f t="shared" ca="1" si="949"/>
        <v/>
      </c>
      <c r="DE201" t="str">
        <f t="shared" ca="1" si="950"/>
        <v/>
      </c>
      <c r="DF201" t="str">
        <f t="shared" ca="1" si="951"/>
        <v/>
      </c>
      <c r="DG201" t="str">
        <f t="shared" ca="1" si="952"/>
        <v/>
      </c>
      <c r="DH201" t="str">
        <f t="shared" ca="1" si="953"/>
        <v/>
      </c>
      <c r="DI201" t="str">
        <f t="shared" ca="1" si="954"/>
        <v/>
      </c>
      <c r="DJ201" t="str">
        <f t="shared" ca="1" si="955"/>
        <v/>
      </c>
      <c r="DK201" t="str">
        <f t="shared" ca="1" si="956"/>
        <v/>
      </c>
      <c r="DL201" t="str">
        <f t="shared" ca="1" si="957"/>
        <v/>
      </c>
      <c r="DM201" t="str">
        <f t="shared" ca="1" si="958"/>
        <v/>
      </c>
      <c r="DN201" t="str">
        <f t="shared" ca="1" si="959"/>
        <v/>
      </c>
      <c r="DO201" t="str">
        <f t="shared" ca="1" si="960"/>
        <v/>
      </c>
      <c r="DP201" t="str">
        <f t="shared" ca="1" si="961"/>
        <v/>
      </c>
      <c r="DQ201" t="str">
        <f t="shared" ca="1" si="962"/>
        <v/>
      </c>
      <c r="DR201" t="str">
        <f t="shared" ca="1" si="963"/>
        <v/>
      </c>
      <c r="DS201" t="str">
        <f t="shared" ca="1" si="964"/>
        <v/>
      </c>
      <c r="DT201" t="str">
        <f t="shared" ca="1" si="965"/>
        <v/>
      </c>
      <c r="DU201" t="str">
        <f t="shared" ca="1" si="966"/>
        <v/>
      </c>
      <c r="DV201" t="str">
        <f t="shared" ca="1" si="854"/>
        <v/>
      </c>
      <c r="DW201" t="str">
        <f t="shared" ca="1" si="967"/>
        <v/>
      </c>
      <c r="DX201" t="str">
        <f t="shared" ca="1" si="968"/>
        <v/>
      </c>
      <c r="DY201" t="str">
        <f t="shared" ca="1" si="969"/>
        <v/>
      </c>
      <c r="DZ201" t="str">
        <f t="shared" ca="1" si="970"/>
        <v/>
      </c>
      <c r="EA201" t="str">
        <f t="shared" ca="1" si="971"/>
        <v/>
      </c>
      <c r="EB201" t="str">
        <f t="shared" ca="1" si="972"/>
        <v/>
      </c>
      <c r="EC201" t="str">
        <f t="shared" ca="1" si="973"/>
        <v/>
      </c>
      <c r="ED201" t="str">
        <f t="shared" ca="1" si="974"/>
        <v/>
      </c>
      <c r="EE201" t="str">
        <f t="shared" ca="1" si="975"/>
        <v/>
      </c>
      <c r="EF201" t="str">
        <f t="shared" ca="1" si="976"/>
        <v/>
      </c>
      <c r="EG201" t="str">
        <f t="shared" ca="1" si="977"/>
        <v/>
      </c>
      <c r="EH201" t="str">
        <f t="shared" ca="1" si="978"/>
        <v/>
      </c>
      <c r="EI201" t="str">
        <f t="shared" ca="1" si="979"/>
        <v/>
      </c>
      <c r="EJ201" t="str">
        <f t="shared" ca="1" si="980"/>
        <v/>
      </c>
      <c r="EK201" t="str">
        <f t="shared" ca="1" si="981"/>
        <v/>
      </c>
      <c r="EL201" t="str">
        <f t="shared" ca="1" si="982"/>
        <v/>
      </c>
      <c r="EM201" t="str">
        <f t="shared" ca="1" si="983"/>
        <v/>
      </c>
      <c r="EN201" t="str">
        <f t="shared" ca="1" si="984"/>
        <v/>
      </c>
      <c r="EO201" t="str">
        <f t="shared" ca="1" si="985"/>
        <v/>
      </c>
      <c r="EP201" t="str">
        <f t="shared" ca="1" si="986"/>
        <v/>
      </c>
      <c r="EQ201" t="str">
        <f t="shared" ca="1" si="987"/>
        <v/>
      </c>
      <c r="ER201" t="str">
        <f t="shared" ca="1" si="988"/>
        <v/>
      </c>
      <c r="ES201" t="str">
        <f t="shared" ca="1" si="989"/>
        <v/>
      </c>
      <c r="ET201" t="str">
        <f t="shared" ca="1" si="990"/>
        <v/>
      </c>
      <c r="EU201" t="str">
        <f t="shared" ca="1" si="991"/>
        <v/>
      </c>
      <c r="EV201" t="str">
        <f t="shared" ca="1" si="992"/>
        <v/>
      </c>
      <c r="EW201" t="str">
        <f t="shared" ca="1" si="993"/>
        <v/>
      </c>
      <c r="EX201" t="str">
        <f t="shared" ca="1" si="994"/>
        <v/>
      </c>
      <c r="EY201" t="str">
        <f t="shared" ca="1" si="995"/>
        <v/>
      </c>
      <c r="EZ201" t="str">
        <f t="shared" ca="1" si="996"/>
        <v/>
      </c>
      <c r="FA201" t="str">
        <f t="shared" ca="1" si="997"/>
        <v/>
      </c>
      <c r="FB201" t="str">
        <f t="shared" ca="1" si="998"/>
        <v/>
      </c>
      <c r="FC201" t="str">
        <f t="shared" ca="1" si="999"/>
        <v/>
      </c>
      <c r="FD201" t="str">
        <f t="shared" ca="1" si="1000"/>
        <v/>
      </c>
      <c r="FE201" t="str">
        <f t="shared" ca="1" si="1001"/>
        <v/>
      </c>
      <c r="FF201" t="str">
        <f t="shared" ca="1" si="1002"/>
        <v/>
      </c>
      <c r="FG201" t="str">
        <f t="shared" ca="1" si="1003"/>
        <v/>
      </c>
      <c r="FH201" t="str">
        <f t="shared" ca="1" si="1004"/>
        <v/>
      </c>
      <c r="FI201" t="str">
        <f t="shared" ca="1" si="1005"/>
        <v/>
      </c>
      <c r="FJ201" t="str">
        <f t="shared" ca="1" si="1006"/>
        <v/>
      </c>
      <c r="FK201" t="str">
        <f t="shared" ca="1" si="1007"/>
        <v/>
      </c>
      <c r="FL201" t="str">
        <f t="shared" ca="1" si="1008"/>
        <v/>
      </c>
      <c r="FM201" t="str">
        <f t="shared" ca="1" si="1009"/>
        <v/>
      </c>
      <c r="FN201" t="str">
        <f t="shared" ca="1" si="1010"/>
        <v/>
      </c>
      <c r="FO201" t="str">
        <f t="shared" ca="1" si="1011"/>
        <v/>
      </c>
      <c r="FP201" t="str">
        <f t="shared" ca="1" si="1012"/>
        <v/>
      </c>
      <c r="FQ201" t="str">
        <f t="shared" ca="1" si="1013"/>
        <v/>
      </c>
      <c r="FR201" t="str">
        <f t="shared" ca="1" si="1014"/>
        <v/>
      </c>
      <c r="FS201" t="str">
        <f t="shared" ca="1" si="1015"/>
        <v/>
      </c>
      <c r="FT201" t="str">
        <f t="shared" ca="1" si="1016"/>
        <v/>
      </c>
      <c r="FU201" t="str">
        <f t="shared" ca="1" si="1017"/>
        <v/>
      </c>
      <c r="FV201" t="str">
        <f t="shared" ca="1" si="1018"/>
        <v/>
      </c>
      <c r="FW201" t="str">
        <f t="shared" ca="1" si="1019"/>
        <v/>
      </c>
      <c r="FX201" t="str">
        <f t="shared" ca="1" si="1020"/>
        <v/>
      </c>
      <c r="FY201" t="str">
        <f t="shared" ca="1" si="1021"/>
        <v/>
      </c>
      <c r="FZ201" t="str">
        <f t="shared" ca="1" si="1022"/>
        <v/>
      </c>
      <c r="GA201" t="str">
        <f t="shared" ca="1" si="1023"/>
        <v/>
      </c>
      <c r="GB201" t="str">
        <f t="shared" ca="1" si="1024"/>
        <v/>
      </c>
      <c r="GC201" t="str">
        <f t="shared" ca="1" si="1025"/>
        <v/>
      </c>
      <c r="GD201" t="str">
        <f t="shared" ca="1" si="1026"/>
        <v/>
      </c>
      <c r="GE201" t="str">
        <f t="shared" ca="1" si="1027"/>
        <v/>
      </c>
      <c r="GF201" t="str">
        <f t="shared" ca="1" si="1028"/>
        <v/>
      </c>
      <c r="GG201" t="str">
        <f t="shared" ca="1" si="1029"/>
        <v/>
      </c>
      <c r="GH201" t="str">
        <f t="shared" ca="1" si="1030"/>
        <v/>
      </c>
      <c r="GI201" t="str">
        <f t="shared" ca="1" si="1031"/>
        <v/>
      </c>
      <c r="GJ201" t="str">
        <f t="shared" ca="1" si="1032"/>
        <v/>
      </c>
      <c r="GK201" t="str">
        <f t="shared" ca="1" si="1033"/>
        <v/>
      </c>
      <c r="GL201" t="str">
        <f t="shared" ca="1" si="1034"/>
        <v/>
      </c>
      <c r="GM201" t="str">
        <f t="shared" ca="1" si="1035"/>
        <v/>
      </c>
      <c r="GN201" t="str">
        <f t="shared" ca="1" si="1036"/>
        <v/>
      </c>
      <c r="GO201" t="str">
        <f t="shared" ca="1" si="1037"/>
        <v/>
      </c>
      <c r="GP201" t="str">
        <f t="shared" ca="1" si="1038"/>
        <v/>
      </c>
      <c r="GQ201" t="str">
        <f t="shared" ca="1" si="1039"/>
        <v/>
      </c>
      <c r="GR201" t="str">
        <f t="shared" ca="1" si="1040"/>
        <v/>
      </c>
      <c r="GS201" t="str">
        <f t="shared" ca="1" si="1041"/>
        <v/>
      </c>
      <c r="GT201" t="str">
        <f t="shared" ca="1" si="1042"/>
        <v/>
      </c>
      <c r="GU201" t="str">
        <f t="shared" ca="1" si="1043"/>
        <v/>
      </c>
      <c r="GV201" t="str">
        <f t="shared" ca="1" si="1044"/>
        <v/>
      </c>
      <c r="GW201" t="str">
        <f t="shared" ca="1" si="1045"/>
        <v/>
      </c>
      <c r="GX201" t="str">
        <f t="shared" ca="1" si="1046"/>
        <v/>
      </c>
      <c r="GY201" t="str">
        <f t="shared" ca="1" si="1047"/>
        <v/>
      </c>
      <c r="GZ201" t="str">
        <f t="shared" ca="1" si="1048"/>
        <v/>
      </c>
      <c r="HA201" t="str">
        <f t="shared" ca="1" si="1049"/>
        <v/>
      </c>
      <c r="HB201" t="str">
        <f t="shared" ca="1" si="1050"/>
        <v/>
      </c>
      <c r="HC201" t="str">
        <f t="shared" ca="1" si="1051"/>
        <v/>
      </c>
      <c r="HD201" t="str">
        <f t="shared" ca="1" si="1052"/>
        <v/>
      </c>
      <c r="HE201" t="str">
        <f t="shared" ca="1" si="1053"/>
        <v/>
      </c>
      <c r="HF201" t="str">
        <f t="shared" ca="1" si="1054"/>
        <v/>
      </c>
      <c r="HG201" t="str">
        <f t="shared" ca="1" si="1055"/>
        <v/>
      </c>
      <c r="HH201" t="str">
        <f t="shared" ca="1" si="1056"/>
        <v/>
      </c>
      <c r="HI201" t="str">
        <f t="shared" ca="1" si="1057"/>
        <v/>
      </c>
      <c r="HJ201" t="str">
        <f t="shared" ca="1" si="1058"/>
        <v/>
      </c>
      <c r="HK201" t="str">
        <f t="shared" ca="1" si="1059"/>
        <v/>
      </c>
      <c r="HL201" t="str">
        <f t="shared" ca="1" si="1060"/>
        <v/>
      </c>
      <c r="HM201" t="str">
        <f t="shared" ca="1" si="1061"/>
        <v/>
      </c>
      <c r="HN201" t="str">
        <f t="shared" ca="1" si="1062"/>
        <v/>
      </c>
      <c r="HO201" t="str">
        <f t="shared" ca="1" si="1063"/>
        <v/>
      </c>
      <c r="HP201" t="str">
        <f t="shared" ca="1" si="1064"/>
        <v/>
      </c>
      <c r="HQ201" t="str">
        <f t="shared" ca="1" si="1065"/>
        <v/>
      </c>
      <c r="HR201" t="str">
        <f t="shared" ca="1" si="1066"/>
        <v/>
      </c>
      <c r="HS201" t="str">
        <f t="shared" ca="1" si="1067"/>
        <v/>
      </c>
      <c r="HT201" t="str">
        <f t="shared" ca="1" si="1068"/>
        <v/>
      </c>
      <c r="HU201" t="str">
        <f t="shared" ca="1" si="1069"/>
        <v/>
      </c>
      <c r="HV201" t="str">
        <f t="shared" ca="1" si="1070"/>
        <v/>
      </c>
      <c r="HW201" t="str">
        <f t="shared" ca="1" si="1071"/>
        <v/>
      </c>
      <c r="HX201" t="str">
        <f t="shared" ca="1" si="1072"/>
        <v/>
      </c>
      <c r="HY201" t="str">
        <f t="shared" ca="1" si="1073"/>
        <v/>
      </c>
      <c r="HZ201" t="str">
        <f t="shared" ca="1" si="1074"/>
        <v/>
      </c>
      <c r="IA201" t="str">
        <f t="shared" ca="1" si="1075"/>
        <v/>
      </c>
      <c r="IB201" t="str">
        <f t="shared" ca="1" si="1076"/>
        <v/>
      </c>
      <c r="IC201" t="str">
        <f t="shared" ca="1" si="1077"/>
        <v/>
      </c>
      <c r="ID201" t="str">
        <f t="shared" ca="1" si="1078"/>
        <v/>
      </c>
      <c r="IE201" t="str">
        <f t="shared" ca="1" si="1079"/>
        <v/>
      </c>
      <c r="IF201" t="str">
        <f t="shared" ca="1" si="1080"/>
        <v/>
      </c>
      <c r="IG201" t="str">
        <f t="shared" ca="1" si="1081"/>
        <v/>
      </c>
      <c r="IH201" t="str">
        <f t="shared" ca="1" si="1082"/>
        <v/>
      </c>
      <c r="II201" t="str">
        <f t="shared" ca="1" si="1083"/>
        <v/>
      </c>
      <c r="IJ201" t="str">
        <f t="shared" ca="1" si="1084"/>
        <v/>
      </c>
      <c r="IK201" t="str">
        <f t="shared" ca="1" si="1085"/>
        <v/>
      </c>
      <c r="IL201" t="str">
        <f t="shared" ca="1" si="1086"/>
        <v/>
      </c>
      <c r="IM201" t="str">
        <f t="shared" ca="1" si="1087"/>
        <v/>
      </c>
      <c r="IN201" t="str">
        <f t="shared" ca="1" si="1088"/>
        <v/>
      </c>
      <c r="IO201" t="str">
        <f t="shared" ca="1" si="1089"/>
        <v/>
      </c>
      <c r="IP201" t="str">
        <f t="shared" ca="1" si="1090"/>
        <v/>
      </c>
      <c r="IQ201" t="str">
        <f t="shared" ca="1" si="1091"/>
        <v/>
      </c>
      <c r="IR201" t="str">
        <f t="shared" ca="1" si="1092"/>
        <v/>
      </c>
      <c r="IS201" t="str">
        <f t="shared" ca="1" si="1093"/>
        <v/>
      </c>
      <c r="IT201" t="str">
        <f t="shared" ca="1" si="1094"/>
        <v/>
      </c>
      <c r="IU201" t="str">
        <f t="shared" ca="1" si="1095"/>
        <v/>
      </c>
      <c r="IV201" t="str">
        <f t="shared" ca="1" si="1096"/>
        <v/>
      </c>
      <c r="IW201" t="str">
        <f t="shared" ca="1" si="1097"/>
        <v/>
      </c>
      <c r="IX201" t="str">
        <f t="shared" ca="1" si="1098"/>
        <v/>
      </c>
      <c r="IY201" t="str">
        <f t="shared" ca="1" si="1099"/>
        <v/>
      </c>
      <c r="IZ201" t="str">
        <f t="shared" ca="1" si="1100"/>
        <v/>
      </c>
      <c r="JA201" t="str">
        <f t="shared" ca="1" si="1101"/>
        <v/>
      </c>
      <c r="JB201" t="str">
        <f t="shared" ca="1" si="1102"/>
        <v/>
      </c>
      <c r="JC201" t="str">
        <f t="shared" ca="1" si="1103"/>
        <v/>
      </c>
      <c r="JD201" t="str">
        <f t="shared" ca="1" si="1104"/>
        <v/>
      </c>
      <c r="JE201" t="str">
        <f t="shared" ca="1" si="1105"/>
        <v/>
      </c>
      <c r="JF201" t="str">
        <f t="shared" ca="1" si="1106"/>
        <v/>
      </c>
      <c r="JG201" t="str">
        <f t="shared" ca="1" si="1107"/>
        <v/>
      </c>
      <c r="JH201" t="str">
        <f t="shared" ca="1" si="1108"/>
        <v/>
      </c>
      <c r="JI201" t="str">
        <f t="shared" ca="1" si="1109"/>
        <v/>
      </c>
      <c r="JJ201" t="str">
        <f t="shared" ca="1" si="1110"/>
        <v/>
      </c>
      <c r="JK201" t="str">
        <f t="shared" ca="1" si="1111"/>
        <v/>
      </c>
      <c r="JL201" t="str">
        <f t="shared" ca="1" si="1112"/>
        <v/>
      </c>
      <c r="JM201" t="str">
        <f t="shared" ca="1" si="1113"/>
        <v/>
      </c>
      <c r="JN201" t="str">
        <f t="shared" ca="1" si="1114"/>
        <v/>
      </c>
      <c r="JO201" t="str">
        <f t="shared" ca="1" si="1115"/>
        <v/>
      </c>
      <c r="JP201" t="str">
        <f t="shared" ca="1" si="1116"/>
        <v/>
      </c>
      <c r="JQ201" t="str">
        <f t="shared" ca="1" si="1117"/>
        <v/>
      </c>
      <c r="JR201" t="str">
        <f t="shared" ca="1" si="1118"/>
        <v/>
      </c>
      <c r="JS201" t="str">
        <f t="shared" ca="1" si="1119"/>
        <v/>
      </c>
      <c r="JT201" t="str">
        <f t="shared" ca="1" si="1120"/>
        <v/>
      </c>
      <c r="JU201" t="str">
        <f t="shared" ca="1" si="1121"/>
        <v/>
      </c>
    </row>
    <row r="202" spans="1:281" x14ac:dyDescent="0.25">
      <c r="A202">
        <f t="shared" si="1122"/>
        <v>201</v>
      </c>
      <c r="B202" t="str">
        <f t="shared" ca="1" si="851"/>
        <v/>
      </c>
      <c r="C202">
        <v>9</v>
      </c>
      <c r="D202">
        <f t="shared" si="855"/>
        <v>201</v>
      </c>
      <c r="E202">
        <f t="shared" si="856"/>
        <v>1</v>
      </c>
      <c r="F202">
        <f ca="1">COUNT((AD202,AP202,BB202,BN202,BZ202,CL202,CX202,DJ202,DV202,EH202,ET202,FF202,FR202,GD202,GP202,HB202,HN202,HZ202,IL202,IX202,JJ202,JV202,KH202,KT202,LF202,LR202))</f>
        <v>0</v>
      </c>
      <c r="G202">
        <f t="shared" ca="1" si="857"/>
        <v>0</v>
      </c>
      <c r="H202">
        <f t="shared" ca="1" si="858"/>
        <v>0</v>
      </c>
      <c r="I202">
        <f t="shared" ca="1" si="852"/>
        <v>0</v>
      </c>
      <c r="J202">
        <f t="shared" ca="1" si="859"/>
        <v>0</v>
      </c>
      <c r="K202">
        <f t="shared" ca="1" si="860"/>
        <v>-1</v>
      </c>
      <c r="L202">
        <f t="shared" ca="1" si="844"/>
        <v>9</v>
      </c>
      <c r="M202">
        <f t="shared" ca="1" si="861"/>
        <v>0</v>
      </c>
      <c r="N202">
        <f t="shared" ca="1" si="845"/>
        <v>65</v>
      </c>
      <c r="O202">
        <f t="shared" ca="1" si="862"/>
        <v>-1</v>
      </c>
      <c r="P202">
        <f t="shared" ca="1" si="846"/>
        <v>9</v>
      </c>
      <c r="Q202">
        <f t="shared" ca="1" si="863"/>
        <v>0</v>
      </c>
      <c r="R202">
        <f t="shared" ca="1" si="864"/>
        <v>0</v>
      </c>
      <c r="S202">
        <f t="shared" ca="1" si="865"/>
        <v>0</v>
      </c>
      <c r="T202">
        <f t="shared" ca="1" si="866"/>
        <v>0</v>
      </c>
      <c r="U202" t="str">
        <f t="shared" ca="1" si="853"/>
        <v>999999999999</v>
      </c>
      <c r="V202">
        <f t="shared" ca="1" si="847"/>
        <v>0</v>
      </c>
      <c r="W202">
        <f t="shared" si="867"/>
        <v>201</v>
      </c>
      <c r="X202" t="e">
        <f t="shared" ca="1" si="848"/>
        <v>#N/A</v>
      </c>
      <c r="Y202">
        <f t="shared" ca="1" si="868"/>
        <v>0</v>
      </c>
      <c r="Z202" t="str">
        <f t="shared" ca="1" si="869"/>
        <v>999zz</v>
      </c>
      <c r="AA202">
        <f t="shared" ca="1" si="849"/>
        <v>350</v>
      </c>
      <c r="AB202">
        <f t="shared" si="870"/>
        <v>201</v>
      </c>
      <c r="AC202" t="e">
        <f t="shared" ca="1" si="850"/>
        <v>#N/A</v>
      </c>
      <c r="AD202" t="str">
        <f t="shared" ca="1" si="871"/>
        <v/>
      </c>
      <c r="AE202" t="str">
        <f t="shared" ca="1" si="872"/>
        <v/>
      </c>
      <c r="AF202" t="str">
        <f t="shared" ca="1" si="873"/>
        <v/>
      </c>
      <c r="AG202" t="str">
        <f t="shared" ca="1" si="874"/>
        <v/>
      </c>
      <c r="AH202" t="str">
        <f t="shared" ca="1" si="875"/>
        <v/>
      </c>
      <c r="AI202" t="str">
        <f t="shared" ca="1" si="876"/>
        <v/>
      </c>
      <c r="AJ202" t="str">
        <f t="shared" ca="1" si="877"/>
        <v/>
      </c>
      <c r="AK202" t="str">
        <f t="shared" ca="1" si="878"/>
        <v/>
      </c>
      <c r="AL202" t="str">
        <f t="shared" ca="1" si="879"/>
        <v/>
      </c>
      <c r="AM202" t="str">
        <f t="shared" ca="1" si="880"/>
        <v/>
      </c>
      <c r="AN202" t="str">
        <f t="shared" ca="1" si="881"/>
        <v/>
      </c>
      <c r="AO202" t="str">
        <f t="shared" ca="1" si="882"/>
        <v/>
      </c>
      <c r="AP202" t="str">
        <f t="shared" ca="1" si="883"/>
        <v/>
      </c>
      <c r="AQ202" t="str">
        <f t="shared" ca="1" si="884"/>
        <v/>
      </c>
      <c r="AR202" t="str">
        <f t="shared" ca="1" si="885"/>
        <v/>
      </c>
      <c r="AS202" t="str">
        <f t="shared" ca="1" si="886"/>
        <v/>
      </c>
      <c r="AT202" t="str">
        <f t="shared" ca="1" si="887"/>
        <v/>
      </c>
      <c r="AU202" t="str">
        <f t="shared" ca="1" si="888"/>
        <v/>
      </c>
      <c r="AV202" t="str">
        <f t="shared" ca="1" si="889"/>
        <v/>
      </c>
      <c r="AW202" t="str">
        <f t="shared" ca="1" si="890"/>
        <v/>
      </c>
      <c r="AX202" t="str">
        <f t="shared" ca="1" si="891"/>
        <v/>
      </c>
      <c r="AY202" t="str">
        <f t="shared" ca="1" si="892"/>
        <v/>
      </c>
      <c r="AZ202" t="str">
        <f t="shared" ca="1" si="893"/>
        <v/>
      </c>
      <c r="BA202" t="str">
        <f t="shared" ca="1" si="894"/>
        <v/>
      </c>
      <c r="BB202" t="str">
        <f t="shared" ca="1" si="895"/>
        <v/>
      </c>
      <c r="BC202" t="str">
        <f t="shared" ca="1" si="896"/>
        <v/>
      </c>
      <c r="BD202" t="str">
        <f t="shared" ca="1" si="897"/>
        <v/>
      </c>
      <c r="BE202" t="str">
        <f t="shared" ca="1" si="898"/>
        <v/>
      </c>
      <c r="BF202" t="str">
        <f t="shared" ca="1" si="899"/>
        <v/>
      </c>
      <c r="BG202" t="str">
        <f t="shared" ca="1" si="900"/>
        <v/>
      </c>
      <c r="BH202" t="str">
        <f t="shared" ca="1" si="901"/>
        <v/>
      </c>
      <c r="BI202" t="str">
        <f t="shared" ca="1" si="902"/>
        <v/>
      </c>
      <c r="BJ202" t="str">
        <f t="shared" ca="1" si="903"/>
        <v/>
      </c>
      <c r="BK202" t="str">
        <f t="shared" ca="1" si="904"/>
        <v/>
      </c>
      <c r="BL202" t="str">
        <f t="shared" ca="1" si="905"/>
        <v/>
      </c>
      <c r="BM202" t="str">
        <f t="shared" ca="1" si="906"/>
        <v/>
      </c>
      <c r="BN202" t="str">
        <f t="shared" ca="1" si="907"/>
        <v/>
      </c>
      <c r="BO202" t="str">
        <f t="shared" ca="1" si="908"/>
        <v/>
      </c>
      <c r="BP202" t="str">
        <f t="shared" ca="1" si="909"/>
        <v/>
      </c>
      <c r="BQ202" t="str">
        <f t="shared" ca="1" si="910"/>
        <v/>
      </c>
      <c r="BR202" t="str">
        <f t="shared" ca="1" si="911"/>
        <v/>
      </c>
      <c r="BS202" t="str">
        <f t="shared" ca="1" si="912"/>
        <v/>
      </c>
      <c r="BT202" t="str">
        <f t="shared" ca="1" si="913"/>
        <v/>
      </c>
      <c r="BU202" t="str">
        <f t="shared" ca="1" si="914"/>
        <v/>
      </c>
      <c r="BV202" t="str">
        <f t="shared" ca="1" si="915"/>
        <v/>
      </c>
      <c r="BW202" t="str">
        <f t="shared" ca="1" si="916"/>
        <v/>
      </c>
      <c r="BX202" t="str">
        <f t="shared" ca="1" si="917"/>
        <v/>
      </c>
      <c r="BY202" t="str">
        <f t="shared" ca="1" si="918"/>
        <v/>
      </c>
      <c r="BZ202" t="str">
        <f t="shared" ca="1" si="919"/>
        <v/>
      </c>
      <c r="CA202" t="str">
        <f t="shared" ca="1" si="920"/>
        <v/>
      </c>
      <c r="CB202" t="str">
        <f t="shared" ca="1" si="921"/>
        <v/>
      </c>
      <c r="CC202" t="str">
        <f t="shared" ca="1" si="922"/>
        <v/>
      </c>
      <c r="CD202" t="str">
        <f t="shared" ca="1" si="923"/>
        <v/>
      </c>
      <c r="CE202" t="str">
        <f t="shared" ca="1" si="924"/>
        <v/>
      </c>
      <c r="CF202" t="str">
        <f t="shared" ca="1" si="925"/>
        <v/>
      </c>
      <c r="CG202" t="str">
        <f t="shared" ca="1" si="926"/>
        <v/>
      </c>
      <c r="CH202" t="str">
        <f t="shared" ca="1" si="927"/>
        <v/>
      </c>
      <c r="CI202" t="str">
        <f t="shared" ca="1" si="928"/>
        <v/>
      </c>
      <c r="CJ202" t="str">
        <f t="shared" ca="1" si="929"/>
        <v/>
      </c>
      <c r="CK202" t="str">
        <f t="shared" ca="1" si="930"/>
        <v/>
      </c>
      <c r="CL202" t="str">
        <f t="shared" ca="1" si="931"/>
        <v/>
      </c>
      <c r="CM202" t="str">
        <f t="shared" ca="1" si="932"/>
        <v/>
      </c>
      <c r="CN202" t="str">
        <f t="shared" ca="1" si="933"/>
        <v/>
      </c>
      <c r="CO202" t="str">
        <f t="shared" ca="1" si="934"/>
        <v/>
      </c>
      <c r="CP202" t="str">
        <f t="shared" ca="1" si="935"/>
        <v/>
      </c>
      <c r="CQ202" t="str">
        <f t="shared" ca="1" si="936"/>
        <v/>
      </c>
      <c r="CR202" t="str">
        <f t="shared" ca="1" si="937"/>
        <v/>
      </c>
      <c r="CS202" t="str">
        <f t="shared" ca="1" si="938"/>
        <v/>
      </c>
      <c r="CT202" t="str">
        <f t="shared" ca="1" si="939"/>
        <v/>
      </c>
      <c r="CU202" t="str">
        <f t="shared" ca="1" si="940"/>
        <v/>
      </c>
      <c r="CV202" t="str">
        <f t="shared" ca="1" si="941"/>
        <v/>
      </c>
      <c r="CW202" t="str">
        <f t="shared" ca="1" si="942"/>
        <v/>
      </c>
      <c r="CX202" t="str">
        <f t="shared" ca="1" si="943"/>
        <v/>
      </c>
      <c r="CY202" t="str">
        <f t="shared" ca="1" si="944"/>
        <v/>
      </c>
      <c r="CZ202" t="str">
        <f t="shared" ca="1" si="945"/>
        <v/>
      </c>
      <c r="DA202" t="str">
        <f t="shared" ca="1" si="946"/>
        <v/>
      </c>
      <c r="DB202" t="str">
        <f t="shared" ca="1" si="947"/>
        <v/>
      </c>
      <c r="DC202" t="str">
        <f t="shared" ca="1" si="948"/>
        <v/>
      </c>
      <c r="DD202" t="str">
        <f t="shared" ca="1" si="949"/>
        <v/>
      </c>
      <c r="DE202" t="str">
        <f t="shared" ca="1" si="950"/>
        <v/>
      </c>
      <c r="DF202" t="str">
        <f t="shared" ca="1" si="951"/>
        <v/>
      </c>
      <c r="DG202" t="str">
        <f t="shared" ca="1" si="952"/>
        <v/>
      </c>
      <c r="DH202" t="str">
        <f t="shared" ca="1" si="953"/>
        <v/>
      </c>
      <c r="DI202" t="str">
        <f t="shared" ca="1" si="954"/>
        <v/>
      </c>
      <c r="DJ202" t="str">
        <f t="shared" ca="1" si="955"/>
        <v/>
      </c>
      <c r="DK202" t="str">
        <f t="shared" ca="1" si="956"/>
        <v/>
      </c>
      <c r="DL202" t="str">
        <f t="shared" ca="1" si="957"/>
        <v/>
      </c>
      <c r="DM202" t="str">
        <f t="shared" ca="1" si="958"/>
        <v/>
      </c>
      <c r="DN202" t="str">
        <f t="shared" ca="1" si="959"/>
        <v/>
      </c>
      <c r="DO202" t="str">
        <f t="shared" ca="1" si="960"/>
        <v/>
      </c>
      <c r="DP202" t="str">
        <f t="shared" ca="1" si="961"/>
        <v/>
      </c>
      <c r="DQ202" t="str">
        <f t="shared" ca="1" si="962"/>
        <v/>
      </c>
      <c r="DR202" t="str">
        <f t="shared" ca="1" si="963"/>
        <v/>
      </c>
      <c r="DS202" t="str">
        <f t="shared" ca="1" si="964"/>
        <v/>
      </c>
      <c r="DT202" t="str">
        <f t="shared" ca="1" si="965"/>
        <v/>
      </c>
      <c r="DU202" t="str">
        <f t="shared" ca="1" si="966"/>
        <v/>
      </c>
      <c r="DV202" t="str">
        <f t="shared" ca="1" si="854"/>
        <v/>
      </c>
      <c r="DW202" t="str">
        <f t="shared" ca="1" si="967"/>
        <v/>
      </c>
      <c r="DX202" t="str">
        <f t="shared" ca="1" si="968"/>
        <v/>
      </c>
      <c r="DY202" t="str">
        <f t="shared" ca="1" si="969"/>
        <v/>
      </c>
      <c r="DZ202" t="str">
        <f t="shared" ca="1" si="970"/>
        <v/>
      </c>
      <c r="EA202" t="str">
        <f t="shared" ca="1" si="971"/>
        <v/>
      </c>
      <c r="EB202" t="str">
        <f t="shared" ca="1" si="972"/>
        <v/>
      </c>
      <c r="EC202" t="str">
        <f t="shared" ca="1" si="973"/>
        <v/>
      </c>
      <c r="ED202" t="str">
        <f t="shared" ca="1" si="974"/>
        <v/>
      </c>
      <c r="EE202" t="str">
        <f t="shared" ca="1" si="975"/>
        <v/>
      </c>
      <c r="EF202" t="str">
        <f t="shared" ca="1" si="976"/>
        <v/>
      </c>
      <c r="EG202" t="str">
        <f t="shared" ca="1" si="977"/>
        <v/>
      </c>
      <c r="EH202" t="str">
        <f t="shared" ca="1" si="978"/>
        <v/>
      </c>
      <c r="EI202" t="str">
        <f t="shared" ca="1" si="979"/>
        <v/>
      </c>
      <c r="EJ202" t="str">
        <f t="shared" ca="1" si="980"/>
        <v/>
      </c>
      <c r="EK202" t="str">
        <f t="shared" ca="1" si="981"/>
        <v/>
      </c>
      <c r="EL202" t="str">
        <f t="shared" ca="1" si="982"/>
        <v/>
      </c>
      <c r="EM202" t="str">
        <f t="shared" ca="1" si="983"/>
        <v/>
      </c>
      <c r="EN202" t="str">
        <f t="shared" ca="1" si="984"/>
        <v/>
      </c>
      <c r="EO202" t="str">
        <f t="shared" ca="1" si="985"/>
        <v/>
      </c>
      <c r="EP202" t="str">
        <f t="shared" ca="1" si="986"/>
        <v/>
      </c>
      <c r="EQ202" t="str">
        <f t="shared" ca="1" si="987"/>
        <v/>
      </c>
      <c r="ER202" t="str">
        <f t="shared" ca="1" si="988"/>
        <v/>
      </c>
      <c r="ES202" t="str">
        <f t="shared" ca="1" si="989"/>
        <v/>
      </c>
      <c r="ET202" t="str">
        <f t="shared" ca="1" si="990"/>
        <v/>
      </c>
      <c r="EU202" t="str">
        <f t="shared" ca="1" si="991"/>
        <v/>
      </c>
      <c r="EV202" t="str">
        <f t="shared" ca="1" si="992"/>
        <v/>
      </c>
      <c r="EW202" t="str">
        <f t="shared" ca="1" si="993"/>
        <v/>
      </c>
      <c r="EX202" t="str">
        <f t="shared" ca="1" si="994"/>
        <v/>
      </c>
      <c r="EY202" t="str">
        <f t="shared" ca="1" si="995"/>
        <v/>
      </c>
      <c r="EZ202" t="str">
        <f t="shared" ca="1" si="996"/>
        <v/>
      </c>
      <c r="FA202" t="str">
        <f t="shared" ca="1" si="997"/>
        <v/>
      </c>
      <c r="FB202" t="str">
        <f t="shared" ca="1" si="998"/>
        <v/>
      </c>
      <c r="FC202" t="str">
        <f t="shared" ca="1" si="999"/>
        <v/>
      </c>
      <c r="FD202" t="str">
        <f t="shared" ca="1" si="1000"/>
        <v/>
      </c>
      <c r="FE202" t="str">
        <f t="shared" ca="1" si="1001"/>
        <v/>
      </c>
      <c r="FF202" t="str">
        <f t="shared" ca="1" si="1002"/>
        <v/>
      </c>
      <c r="FG202" t="str">
        <f t="shared" ca="1" si="1003"/>
        <v/>
      </c>
      <c r="FH202" t="str">
        <f t="shared" ca="1" si="1004"/>
        <v/>
      </c>
      <c r="FI202" t="str">
        <f t="shared" ca="1" si="1005"/>
        <v/>
      </c>
      <c r="FJ202" t="str">
        <f t="shared" ca="1" si="1006"/>
        <v/>
      </c>
      <c r="FK202" t="str">
        <f t="shared" ca="1" si="1007"/>
        <v/>
      </c>
      <c r="FL202" t="str">
        <f t="shared" ca="1" si="1008"/>
        <v/>
      </c>
      <c r="FM202" t="str">
        <f t="shared" ca="1" si="1009"/>
        <v/>
      </c>
      <c r="FN202" t="str">
        <f t="shared" ca="1" si="1010"/>
        <v/>
      </c>
      <c r="FO202" t="str">
        <f t="shared" ca="1" si="1011"/>
        <v/>
      </c>
      <c r="FP202" t="str">
        <f t="shared" ca="1" si="1012"/>
        <v/>
      </c>
      <c r="FQ202" t="str">
        <f t="shared" ca="1" si="1013"/>
        <v/>
      </c>
      <c r="FR202" t="str">
        <f t="shared" ca="1" si="1014"/>
        <v/>
      </c>
      <c r="FS202" t="str">
        <f t="shared" ca="1" si="1015"/>
        <v/>
      </c>
      <c r="FT202" t="str">
        <f t="shared" ca="1" si="1016"/>
        <v/>
      </c>
      <c r="FU202" t="str">
        <f t="shared" ca="1" si="1017"/>
        <v/>
      </c>
      <c r="FV202" t="str">
        <f t="shared" ca="1" si="1018"/>
        <v/>
      </c>
      <c r="FW202" t="str">
        <f t="shared" ca="1" si="1019"/>
        <v/>
      </c>
      <c r="FX202" t="str">
        <f t="shared" ca="1" si="1020"/>
        <v/>
      </c>
      <c r="FY202" t="str">
        <f t="shared" ca="1" si="1021"/>
        <v/>
      </c>
      <c r="FZ202" t="str">
        <f t="shared" ca="1" si="1022"/>
        <v/>
      </c>
      <c r="GA202" t="str">
        <f t="shared" ca="1" si="1023"/>
        <v/>
      </c>
      <c r="GB202" t="str">
        <f t="shared" ca="1" si="1024"/>
        <v/>
      </c>
      <c r="GC202" t="str">
        <f t="shared" ca="1" si="1025"/>
        <v/>
      </c>
      <c r="GD202" t="str">
        <f t="shared" ca="1" si="1026"/>
        <v/>
      </c>
      <c r="GE202" t="str">
        <f t="shared" ca="1" si="1027"/>
        <v/>
      </c>
      <c r="GF202" t="str">
        <f t="shared" ca="1" si="1028"/>
        <v/>
      </c>
      <c r="GG202" t="str">
        <f t="shared" ca="1" si="1029"/>
        <v/>
      </c>
      <c r="GH202" t="str">
        <f t="shared" ca="1" si="1030"/>
        <v/>
      </c>
      <c r="GI202" t="str">
        <f t="shared" ca="1" si="1031"/>
        <v/>
      </c>
      <c r="GJ202" t="str">
        <f t="shared" ca="1" si="1032"/>
        <v/>
      </c>
      <c r="GK202" t="str">
        <f t="shared" ca="1" si="1033"/>
        <v/>
      </c>
      <c r="GL202" t="str">
        <f t="shared" ca="1" si="1034"/>
        <v/>
      </c>
      <c r="GM202" t="str">
        <f t="shared" ca="1" si="1035"/>
        <v/>
      </c>
      <c r="GN202" t="str">
        <f t="shared" ca="1" si="1036"/>
        <v/>
      </c>
      <c r="GO202" t="str">
        <f t="shared" ca="1" si="1037"/>
        <v/>
      </c>
      <c r="GP202" t="str">
        <f t="shared" ca="1" si="1038"/>
        <v/>
      </c>
      <c r="GQ202" t="str">
        <f t="shared" ca="1" si="1039"/>
        <v/>
      </c>
      <c r="GR202" t="str">
        <f t="shared" ca="1" si="1040"/>
        <v/>
      </c>
      <c r="GS202" t="str">
        <f t="shared" ca="1" si="1041"/>
        <v/>
      </c>
      <c r="GT202" t="str">
        <f t="shared" ca="1" si="1042"/>
        <v/>
      </c>
      <c r="GU202" t="str">
        <f t="shared" ca="1" si="1043"/>
        <v/>
      </c>
      <c r="GV202" t="str">
        <f t="shared" ca="1" si="1044"/>
        <v/>
      </c>
      <c r="GW202" t="str">
        <f t="shared" ca="1" si="1045"/>
        <v/>
      </c>
      <c r="GX202" t="str">
        <f t="shared" ca="1" si="1046"/>
        <v/>
      </c>
      <c r="GY202" t="str">
        <f t="shared" ca="1" si="1047"/>
        <v/>
      </c>
      <c r="GZ202" t="str">
        <f t="shared" ca="1" si="1048"/>
        <v/>
      </c>
      <c r="HA202" t="str">
        <f t="shared" ca="1" si="1049"/>
        <v/>
      </c>
      <c r="HB202" t="str">
        <f t="shared" ca="1" si="1050"/>
        <v/>
      </c>
      <c r="HC202" t="str">
        <f t="shared" ca="1" si="1051"/>
        <v/>
      </c>
      <c r="HD202" t="str">
        <f t="shared" ca="1" si="1052"/>
        <v/>
      </c>
      <c r="HE202" t="str">
        <f t="shared" ca="1" si="1053"/>
        <v/>
      </c>
      <c r="HF202" t="str">
        <f t="shared" ca="1" si="1054"/>
        <v/>
      </c>
      <c r="HG202" t="str">
        <f t="shared" ca="1" si="1055"/>
        <v/>
      </c>
      <c r="HH202" t="str">
        <f t="shared" ca="1" si="1056"/>
        <v/>
      </c>
      <c r="HI202" t="str">
        <f t="shared" ca="1" si="1057"/>
        <v/>
      </c>
      <c r="HJ202" t="str">
        <f t="shared" ca="1" si="1058"/>
        <v/>
      </c>
      <c r="HK202" t="str">
        <f t="shared" ca="1" si="1059"/>
        <v/>
      </c>
      <c r="HL202" t="str">
        <f t="shared" ca="1" si="1060"/>
        <v/>
      </c>
      <c r="HM202" t="str">
        <f t="shared" ca="1" si="1061"/>
        <v/>
      </c>
      <c r="HN202" t="str">
        <f t="shared" ca="1" si="1062"/>
        <v/>
      </c>
      <c r="HO202" t="str">
        <f t="shared" ca="1" si="1063"/>
        <v/>
      </c>
      <c r="HP202" t="str">
        <f t="shared" ca="1" si="1064"/>
        <v/>
      </c>
      <c r="HQ202" t="str">
        <f t="shared" ca="1" si="1065"/>
        <v/>
      </c>
      <c r="HR202" t="str">
        <f t="shared" ca="1" si="1066"/>
        <v/>
      </c>
      <c r="HS202" t="str">
        <f t="shared" ca="1" si="1067"/>
        <v/>
      </c>
      <c r="HT202" t="str">
        <f t="shared" ca="1" si="1068"/>
        <v/>
      </c>
      <c r="HU202" t="str">
        <f t="shared" ca="1" si="1069"/>
        <v/>
      </c>
      <c r="HV202" t="str">
        <f t="shared" ca="1" si="1070"/>
        <v/>
      </c>
      <c r="HW202" t="str">
        <f t="shared" ca="1" si="1071"/>
        <v/>
      </c>
      <c r="HX202" t="str">
        <f t="shared" ca="1" si="1072"/>
        <v/>
      </c>
      <c r="HY202" t="str">
        <f t="shared" ca="1" si="1073"/>
        <v/>
      </c>
      <c r="HZ202" t="str">
        <f t="shared" ca="1" si="1074"/>
        <v/>
      </c>
      <c r="IA202" t="str">
        <f t="shared" ca="1" si="1075"/>
        <v/>
      </c>
      <c r="IB202" t="str">
        <f t="shared" ca="1" si="1076"/>
        <v/>
      </c>
      <c r="IC202" t="str">
        <f t="shared" ca="1" si="1077"/>
        <v/>
      </c>
      <c r="ID202" t="str">
        <f t="shared" ca="1" si="1078"/>
        <v/>
      </c>
      <c r="IE202" t="str">
        <f t="shared" ca="1" si="1079"/>
        <v/>
      </c>
      <c r="IF202" t="str">
        <f t="shared" ca="1" si="1080"/>
        <v/>
      </c>
      <c r="IG202" t="str">
        <f t="shared" ca="1" si="1081"/>
        <v/>
      </c>
      <c r="IH202" t="str">
        <f t="shared" ca="1" si="1082"/>
        <v/>
      </c>
      <c r="II202" t="str">
        <f t="shared" ca="1" si="1083"/>
        <v/>
      </c>
      <c r="IJ202" t="str">
        <f t="shared" ca="1" si="1084"/>
        <v/>
      </c>
      <c r="IK202" t="str">
        <f t="shared" ca="1" si="1085"/>
        <v/>
      </c>
      <c r="IL202" t="str">
        <f t="shared" ca="1" si="1086"/>
        <v/>
      </c>
      <c r="IM202" t="str">
        <f t="shared" ca="1" si="1087"/>
        <v/>
      </c>
      <c r="IN202" t="str">
        <f t="shared" ca="1" si="1088"/>
        <v/>
      </c>
      <c r="IO202" t="str">
        <f t="shared" ca="1" si="1089"/>
        <v/>
      </c>
      <c r="IP202" t="str">
        <f t="shared" ca="1" si="1090"/>
        <v/>
      </c>
      <c r="IQ202" t="str">
        <f t="shared" ca="1" si="1091"/>
        <v/>
      </c>
      <c r="IR202" t="str">
        <f t="shared" ca="1" si="1092"/>
        <v/>
      </c>
      <c r="IS202" t="str">
        <f t="shared" ca="1" si="1093"/>
        <v/>
      </c>
      <c r="IT202" t="str">
        <f t="shared" ca="1" si="1094"/>
        <v/>
      </c>
      <c r="IU202" t="str">
        <f t="shared" ca="1" si="1095"/>
        <v/>
      </c>
      <c r="IV202" t="str">
        <f t="shared" ca="1" si="1096"/>
        <v/>
      </c>
      <c r="IW202" t="str">
        <f t="shared" ca="1" si="1097"/>
        <v/>
      </c>
      <c r="IX202" t="str">
        <f t="shared" ca="1" si="1098"/>
        <v/>
      </c>
      <c r="IY202" t="str">
        <f t="shared" ca="1" si="1099"/>
        <v/>
      </c>
      <c r="IZ202" t="str">
        <f t="shared" ca="1" si="1100"/>
        <v/>
      </c>
      <c r="JA202" t="str">
        <f t="shared" ca="1" si="1101"/>
        <v/>
      </c>
      <c r="JB202" t="str">
        <f t="shared" ca="1" si="1102"/>
        <v/>
      </c>
      <c r="JC202" t="str">
        <f t="shared" ca="1" si="1103"/>
        <v/>
      </c>
      <c r="JD202" t="str">
        <f t="shared" ca="1" si="1104"/>
        <v/>
      </c>
      <c r="JE202" t="str">
        <f t="shared" ca="1" si="1105"/>
        <v/>
      </c>
      <c r="JF202" t="str">
        <f t="shared" ca="1" si="1106"/>
        <v/>
      </c>
      <c r="JG202" t="str">
        <f t="shared" ca="1" si="1107"/>
        <v/>
      </c>
      <c r="JH202" t="str">
        <f t="shared" ca="1" si="1108"/>
        <v/>
      </c>
      <c r="JI202" t="str">
        <f t="shared" ca="1" si="1109"/>
        <v/>
      </c>
      <c r="JJ202" t="str">
        <f t="shared" ca="1" si="1110"/>
        <v/>
      </c>
      <c r="JK202" t="str">
        <f t="shared" ca="1" si="1111"/>
        <v/>
      </c>
      <c r="JL202" t="str">
        <f t="shared" ca="1" si="1112"/>
        <v/>
      </c>
      <c r="JM202" t="str">
        <f t="shared" ca="1" si="1113"/>
        <v/>
      </c>
      <c r="JN202" t="str">
        <f t="shared" ca="1" si="1114"/>
        <v/>
      </c>
      <c r="JO202" t="str">
        <f t="shared" ca="1" si="1115"/>
        <v/>
      </c>
      <c r="JP202" t="str">
        <f t="shared" ca="1" si="1116"/>
        <v/>
      </c>
      <c r="JQ202" t="str">
        <f t="shared" ca="1" si="1117"/>
        <v/>
      </c>
      <c r="JR202" t="str">
        <f t="shared" ca="1" si="1118"/>
        <v/>
      </c>
      <c r="JS202" t="str">
        <f t="shared" ca="1" si="1119"/>
        <v/>
      </c>
      <c r="JT202" t="str">
        <f t="shared" ca="1" si="1120"/>
        <v/>
      </c>
      <c r="JU202" t="str">
        <f t="shared" ca="1" si="1121"/>
        <v/>
      </c>
    </row>
    <row r="203" spans="1:281" x14ac:dyDescent="0.25">
      <c r="A203">
        <f t="shared" si="1122"/>
        <v>202</v>
      </c>
      <c r="B203" t="str">
        <f t="shared" ca="1" si="851"/>
        <v/>
      </c>
      <c r="C203">
        <v>9</v>
      </c>
      <c r="D203">
        <f t="shared" si="855"/>
        <v>202</v>
      </c>
      <c r="E203">
        <f t="shared" si="856"/>
        <v>2</v>
      </c>
      <c r="F203">
        <f ca="1">COUNT((AD203,AP203,BB203,BN203,BZ203,CL203,CX203,DJ203,DV203,EH203,ET203,FF203,FR203,GD203,GP203,HB203,HN203,HZ203,IL203,IX203,JJ203,JV203,KH203,KT203,LF203,LR203))</f>
        <v>0</v>
      </c>
      <c r="G203">
        <f t="shared" ca="1" si="857"/>
        <v>0</v>
      </c>
      <c r="H203">
        <f t="shared" ca="1" si="858"/>
        <v>0</v>
      </c>
      <c r="I203">
        <f t="shared" ca="1" si="852"/>
        <v>0</v>
      </c>
      <c r="J203">
        <f t="shared" ca="1" si="859"/>
        <v>0</v>
      </c>
      <c r="K203">
        <f t="shared" ca="1" si="860"/>
        <v>-1</v>
      </c>
      <c r="L203">
        <f t="shared" ca="1" si="844"/>
        <v>9</v>
      </c>
      <c r="M203">
        <f t="shared" ca="1" si="861"/>
        <v>0</v>
      </c>
      <c r="N203">
        <f t="shared" ca="1" si="845"/>
        <v>65</v>
      </c>
      <c r="O203">
        <f t="shared" ca="1" si="862"/>
        <v>-1</v>
      </c>
      <c r="P203">
        <f t="shared" ca="1" si="846"/>
        <v>9</v>
      </c>
      <c r="Q203">
        <f t="shared" ca="1" si="863"/>
        <v>0</v>
      </c>
      <c r="R203">
        <f t="shared" ca="1" si="864"/>
        <v>0</v>
      </c>
      <c r="S203">
        <f t="shared" ca="1" si="865"/>
        <v>0</v>
      </c>
      <c r="T203">
        <f t="shared" ca="1" si="866"/>
        <v>0</v>
      </c>
      <c r="U203" t="str">
        <f t="shared" ca="1" si="853"/>
        <v>999999999999</v>
      </c>
      <c r="V203">
        <f t="shared" ca="1" si="847"/>
        <v>0</v>
      </c>
      <c r="W203">
        <f t="shared" si="867"/>
        <v>202</v>
      </c>
      <c r="X203" t="e">
        <f t="shared" ca="1" si="848"/>
        <v>#N/A</v>
      </c>
      <c r="Y203">
        <f t="shared" ca="1" si="868"/>
        <v>0</v>
      </c>
      <c r="Z203" t="str">
        <f t="shared" ca="1" si="869"/>
        <v>999zz</v>
      </c>
      <c r="AA203">
        <f t="shared" ca="1" si="849"/>
        <v>350</v>
      </c>
      <c r="AB203">
        <f t="shared" si="870"/>
        <v>202</v>
      </c>
      <c r="AC203" t="e">
        <f t="shared" ca="1" si="850"/>
        <v>#N/A</v>
      </c>
      <c r="AD203" t="str">
        <f t="shared" ca="1" si="871"/>
        <v/>
      </c>
      <c r="AE203" t="str">
        <f t="shared" ca="1" si="872"/>
        <v/>
      </c>
      <c r="AF203" t="str">
        <f t="shared" ca="1" si="873"/>
        <v/>
      </c>
      <c r="AG203" t="str">
        <f t="shared" ca="1" si="874"/>
        <v/>
      </c>
      <c r="AH203" t="str">
        <f t="shared" ca="1" si="875"/>
        <v/>
      </c>
      <c r="AI203" t="str">
        <f t="shared" ca="1" si="876"/>
        <v/>
      </c>
      <c r="AJ203" t="str">
        <f t="shared" ca="1" si="877"/>
        <v/>
      </c>
      <c r="AK203" t="str">
        <f t="shared" ca="1" si="878"/>
        <v/>
      </c>
      <c r="AL203" t="str">
        <f t="shared" ca="1" si="879"/>
        <v/>
      </c>
      <c r="AM203" t="str">
        <f t="shared" ca="1" si="880"/>
        <v/>
      </c>
      <c r="AN203" t="str">
        <f t="shared" ca="1" si="881"/>
        <v/>
      </c>
      <c r="AO203" t="str">
        <f t="shared" ca="1" si="882"/>
        <v/>
      </c>
      <c r="AP203" t="str">
        <f t="shared" ca="1" si="883"/>
        <v/>
      </c>
      <c r="AQ203" t="str">
        <f t="shared" ca="1" si="884"/>
        <v/>
      </c>
      <c r="AR203" t="str">
        <f t="shared" ca="1" si="885"/>
        <v/>
      </c>
      <c r="AS203" t="str">
        <f t="shared" ca="1" si="886"/>
        <v/>
      </c>
      <c r="AT203" t="str">
        <f t="shared" ca="1" si="887"/>
        <v/>
      </c>
      <c r="AU203" t="str">
        <f t="shared" ca="1" si="888"/>
        <v/>
      </c>
      <c r="AV203" t="str">
        <f t="shared" ca="1" si="889"/>
        <v/>
      </c>
      <c r="AW203" t="str">
        <f t="shared" ca="1" si="890"/>
        <v/>
      </c>
      <c r="AX203" t="str">
        <f t="shared" ca="1" si="891"/>
        <v/>
      </c>
      <c r="AY203" t="str">
        <f t="shared" ca="1" si="892"/>
        <v/>
      </c>
      <c r="AZ203" t="str">
        <f t="shared" ca="1" si="893"/>
        <v/>
      </c>
      <c r="BA203" t="str">
        <f t="shared" ca="1" si="894"/>
        <v/>
      </c>
      <c r="BB203" t="str">
        <f t="shared" ca="1" si="895"/>
        <v/>
      </c>
      <c r="BC203" t="str">
        <f t="shared" ca="1" si="896"/>
        <v/>
      </c>
      <c r="BD203" t="str">
        <f t="shared" ca="1" si="897"/>
        <v/>
      </c>
      <c r="BE203" t="str">
        <f t="shared" ca="1" si="898"/>
        <v/>
      </c>
      <c r="BF203" t="str">
        <f t="shared" ca="1" si="899"/>
        <v/>
      </c>
      <c r="BG203" t="str">
        <f t="shared" ca="1" si="900"/>
        <v/>
      </c>
      <c r="BH203" t="str">
        <f t="shared" ca="1" si="901"/>
        <v/>
      </c>
      <c r="BI203" t="str">
        <f t="shared" ca="1" si="902"/>
        <v/>
      </c>
      <c r="BJ203" t="str">
        <f t="shared" ca="1" si="903"/>
        <v/>
      </c>
      <c r="BK203" t="str">
        <f t="shared" ca="1" si="904"/>
        <v/>
      </c>
      <c r="BL203" t="str">
        <f t="shared" ca="1" si="905"/>
        <v/>
      </c>
      <c r="BM203" t="str">
        <f t="shared" ca="1" si="906"/>
        <v/>
      </c>
      <c r="BN203" t="str">
        <f t="shared" ca="1" si="907"/>
        <v/>
      </c>
      <c r="BO203" t="str">
        <f t="shared" ca="1" si="908"/>
        <v/>
      </c>
      <c r="BP203" t="str">
        <f t="shared" ca="1" si="909"/>
        <v/>
      </c>
      <c r="BQ203" t="str">
        <f t="shared" ca="1" si="910"/>
        <v/>
      </c>
      <c r="BR203" t="str">
        <f t="shared" ca="1" si="911"/>
        <v/>
      </c>
      <c r="BS203" t="str">
        <f t="shared" ca="1" si="912"/>
        <v/>
      </c>
      <c r="BT203" t="str">
        <f t="shared" ca="1" si="913"/>
        <v/>
      </c>
      <c r="BU203" t="str">
        <f t="shared" ca="1" si="914"/>
        <v/>
      </c>
      <c r="BV203" t="str">
        <f t="shared" ca="1" si="915"/>
        <v/>
      </c>
      <c r="BW203" t="str">
        <f t="shared" ca="1" si="916"/>
        <v/>
      </c>
      <c r="BX203" t="str">
        <f t="shared" ca="1" si="917"/>
        <v/>
      </c>
      <c r="BY203" t="str">
        <f t="shared" ca="1" si="918"/>
        <v/>
      </c>
      <c r="BZ203" t="str">
        <f t="shared" ca="1" si="919"/>
        <v/>
      </c>
      <c r="CA203" t="str">
        <f t="shared" ca="1" si="920"/>
        <v/>
      </c>
      <c r="CB203" t="str">
        <f t="shared" ca="1" si="921"/>
        <v/>
      </c>
      <c r="CC203" t="str">
        <f t="shared" ca="1" si="922"/>
        <v/>
      </c>
      <c r="CD203" t="str">
        <f t="shared" ca="1" si="923"/>
        <v/>
      </c>
      <c r="CE203" t="str">
        <f t="shared" ca="1" si="924"/>
        <v/>
      </c>
      <c r="CF203" t="str">
        <f t="shared" ca="1" si="925"/>
        <v/>
      </c>
      <c r="CG203" t="str">
        <f t="shared" ca="1" si="926"/>
        <v/>
      </c>
      <c r="CH203" t="str">
        <f t="shared" ca="1" si="927"/>
        <v/>
      </c>
      <c r="CI203" t="str">
        <f t="shared" ca="1" si="928"/>
        <v/>
      </c>
      <c r="CJ203" t="str">
        <f t="shared" ca="1" si="929"/>
        <v/>
      </c>
      <c r="CK203" t="str">
        <f t="shared" ca="1" si="930"/>
        <v/>
      </c>
      <c r="CL203" t="str">
        <f t="shared" ca="1" si="931"/>
        <v/>
      </c>
      <c r="CM203" t="str">
        <f t="shared" ca="1" si="932"/>
        <v/>
      </c>
      <c r="CN203" t="str">
        <f t="shared" ca="1" si="933"/>
        <v/>
      </c>
      <c r="CO203" t="str">
        <f t="shared" ca="1" si="934"/>
        <v/>
      </c>
      <c r="CP203" t="str">
        <f t="shared" ca="1" si="935"/>
        <v/>
      </c>
      <c r="CQ203" t="str">
        <f t="shared" ca="1" si="936"/>
        <v/>
      </c>
      <c r="CR203" t="str">
        <f t="shared" ca="1" si="937"/>
        <v/>
      </c>
      <c r="CS203" t="str">
        <f t="shared" ca="1" si="938"/>
        <v/>
      </c>
      <c r="CT203" t="str">
        <f t="shared" ca="1" si="939"/>
        <v/>
      </c>
      <c r="CU203" t="str">
        <f t="shared" ca="1" si="940"/>
        <v/>
      </c>
      <c r="CV203" t="str">
        <f t="shared" ca="1" si="941"/>
        <v/>
      </c>
      <c r="CW203" t="str">
        <f t="shared" ca="1" si="942"/>
        <v/>
      </c>
      <c r="CX203" t="str">
        <f t="shared" ca="1" si="943"/>
        <v/>
      </c>
      <c r="CY203" t="str">
        <f t="shared" ca="1" si="944"/>
        <v/>
      </c>
      <c r="CZ203" t="str">
        <f t="shared" ca="1" si="945"/>
        <v/>
      </c>
      <c r="DA203" t="str">
        <f t="shared" ca="1" si="946"/>
        <v/>
      </c>
      <c r="DB203" t="str">
        <f t="shared" ca="1" si="947"/>
        <v/>
      </c>
      <c r="DC203" t="str">
        <f t="shared" ca="1" si="948"/>
        <v/>
      </c>
      <c r="DD203" t="str">
        <f t="shared" ca="1" si="949"/>
        <v/>
      </c>
      <c r="DE203" t="str">
        <f t="shared" ca="1" si="950"/>
        <v/>
      </c>
      <c r="DF203" t="str">
        <f t="shared" ca="1" si="951"/>
        <v/>
      </c>
      <c r="DG203" t="str">
        <f t="shared" ca="1" si="952"/>
        <v/>
      </c>
      <c r="DH203" t="str">
        <f t="shared" ca="1" si="953"/>
        <v/>
      </c>
      <c r="DI203" t="str">
        <f t="shared" ca="1" si="954"/>
        <v/>
      </c>
      <c r="DJ203" t="str">
        <f t="shared" ca="1" si="955"/>
        <v/>
      </c>
      <c r="DK203" t="str">
        <f t="shared" ca="1" si="956"/>
        <v/>
      </c>
      <c r="DL203" t="str">
        <f t="shared" ca="1" si="957"/>
        <v/>
      </c>
      <c r="DM203" t="str">
        <f t="shared" ca="1" si="958"/>
        <v/>
      </c>
      <c r="DN203" t="str">
        <f t="shared" ca="1" si="959"/>
        <v/>
      </c>
      <c r="DO203" t="str">
        <f t="shared" ca="1" si="960"/>
        <v/>
      </c>
      <c r="DP203" t="str">
        <f t="shared" ca="1" si="961"/>
        <v/>
      </c>
      <c r="DQ203" t="str">
        <f t="shared" ca="1" si="962"/>
        <v/>
      </c>
      <c r="DR203" t="str">
        <f t="shared" ca="1" si="963"/>
        <v/>
      </c>
      <c r="DS203" t="str">
        <f t="shared" ca="1" si="964"/>
        <v/>
      </c>
      <c r="DT203" t="str">
        <f t="shared" ca="1" si="965"/>
        <v/>
      </c>
      <c r="DU203" t="str">
        <f t="shared" ca="1" si="966"/>
        <v/>
      </c>
      <c r="DV203" t="str">
        <f t="shared" ca="1" si="854"/>
        <v/>
      </c>
      <c r="DW203" t="str">
        <f t="shared" ca="1" si="967"/>
        <v/>
      </c>
      <c r="DX203" t="str">
        <f t="shared" ca="1" si="968"/>
        <v/>
      </c>
      <c r="DY203" t="str">
        <f t="shared" ca="1" si="969"/>
        <v/>
      </c>
      <c r="DZ203" t="str">
        <f t="shared" ca="1" si="970"/>
        <v/>
      </c>
      <c r="EA203" t="str">
        <f t="shared" ca="1" si="971"/>
        <v/>
      </c>
      <c r="EB203" t="str">
        <f t="shared" ca="1" si="972"/>
        <v/>
      </c>
      <c r="EC203" t="str">
        <f t="shared" ca="1" si="973"/>
        <v/>
      </c>
      <c r="ED203" t="str">
        <f t="shared" ca="1" si="974"/>
        <v/>
      </c>
      <c r="EE203" t="str">
        <f t="shared" ca="1" si="975"/>
        <v/>
      </c>
      <c r="EF203" t="str">
        <f t="shared" ca="1" si="976"/>
        <v/>
      </c>
      <c r="EG203" t="str">
        <f t="shared" ca="1" si="977"/>
        <v/>
      </c>
      <c r="EH203" t="str">
        <f t="shared" ca="1" si="978"/>
        <v/>
      </c>
      <c r="EI203" t="str">
        <f t="shared" ca="1" si="979"/>
        <v/>
      </c>
      <c r="EJ203" t="str">
        <f t="shared" ca="1" si="980"/>
        <v/>
      </c>
      <c r="EK203" t="str">
        <f t="shared" ca="1" si="981"/>
        <v/>
      </c>
      <c r="EL203" t="str">
        <f t="shared" ca="1" si="982"/>
        <v/>
      </c>
      <c r="EM203" t="str">
        <f t="shared" ca="1" si="983"/>
        <v/>
      </c>
      <c r="EN203" t="str">
        <f t="shared" ca="1" si="984"/>
        <v/>
      </c>
      <c r="EO203" t="str">
        <f t="shared" ca="1" si="985"/>
        <v/>
      </c>
      <c r="EP203" t="str">
        <f t="shared" ca="1" si="986"/>
        <v/>
      </c>
      <c r="EQ203" t="str">
        <f t="shared" ca="1" si="987"/>
        <v/>
      </c>
      <c r="ER203" t="str">
        <f t="shared" ca="1" si="988"/>
        <v/>
      </c>
      <c r="ES203" t="str">
        <f t="shared" ca="1" si="989"/>
        <v/>
      </c>
      <c r="ET203" t="str">
        <f t="shared" ca="1" si="990"/>
        <v/>
      </c>
      <c r="EU203" t="str">
        <f t="shared" ca="1" si="991"/>
        <v/>
      </c>
      <c r="EV203" t="str">
        <f t="shared" ca="1" si="992"/>
        <v/>
      </c>
      <c r="EW203" t="str">
        <f t="shared" ca="1" si="993"/>
        <v/>
      </c>
      <c r="EX203" t="str">
        <f t="shared" ca="1" si="994"/>
        <v/>
      </c>
      <c r="EY203" t="str">
        <f t="shared" ca="1" si="995"/>
        <v/>
      </c>
      <c r="EZ203" t="str">
        <f t="shared" ca="1" si="996"/>
        <v/>
      </c>
      <c r="FA203" t="str">
        <f t="shared" ca="1" si="997"/>
        <v/>
      </c>
      <c r="FB203" t="str">
        <f t="shared" ca="1" si="998"/>
        <v/>
      </c>
      <c r="FC203" t="str">
        <f t="shared" ca="1" si="999"/>
        <v/>
      </c>
      <c r="FD203" t="str">
        <f t="shared" ca="1" si="1000"/>
        <v/>
      </c>
      <c r="FE203" t="str">
        <f t="shared" ca="1" si="1001"/>
        <v/>
      </c>
      <c r="FF203" t="str">
        <f t="shared" ca="1" si="1002"/>
        <v/>
      </c>
      <c r="FG203" t="str">
        <f t="shared" ca="1" si="1003"/>
        <v/>
      </c>
      <c r="FH203" t="str">
        <f t="shared" ca="1" si="1004"/>
        <v/>
      </c>
      <c r="FI203" t="str">
        <f t="shared" ca="1" si="1005"/>
        <v/>
      </c>
      <c r="FJ203" t="str">
        <f t="shared" ca="1" si="1006"/>
        <v/>
      </c>
      <c r="FK203" t="str">
        <f t="shared" ca="1" si="1007"/>
        <v/>
      </c>
      <c r="FL203" t="str">
        <f t="shared" ca="1" si="1008"/>
        <v/>
      </c>
      <c r="FM203" t="str">
        <f t="shared" ca="1" si="1009"/>
        <v/>
      </c>
      <c r="FN203" t="str">
        <f t="shared" ca="1" si="1010"/>
        <v/>
      </c>
      <c r="FO203" t="str">
        <f t="shared" ca="1" si="1011"/>
        <v/>
      </c>
      <c r="FP203" t="str">
        <f t="shared" ca="1" si="1012"/>
        <v/>
      </c>
      <c r="FQ203" t="str">
        <f t="shared" ca="1" si="1013"/>
        <v/>
      </c>
      <c r="FR203" t="str">
        <f t="shared" ca="1" si="1014"/>
        <v/>
      </c>
      <c r="FS203" t="str">
        <f t="shared" ca="1" si="1015"/>
        <v/>
      </c>
      <c r="FT203" t="str">
        <f t="shared" ca="1" si="1016"/>
        <v/>
      </c>
      <c r="FU203" t="str">
        <f t="shared" ca="1" si="1017"/>
        <v/>
      </c>
      <c r="FV203" t="str">
        <f t="shared" ca="1" si="1018"/>
        <v/>
      </c>
      <c r="FW203" t="str">
        <f t="shared" ca="1" si="1019"/>
        <v/>
      </c>
      <c r="FX203" t="str">
        <f t="shared" ca="1" si="1020"/>
        <v/>
      </c>
      <c r="FY203" t="str">
        <f t="shared" ca="1" si="1021"/>
        <v/>
      </c>
      <c r="FZ203" t="str">
        <f t="shared" ca="1" si="1022"/>
        <v/>
      </c>
      <c r="GA203" t="str">
        <f t="shared" ca="1" si="1023"/>
        <v/>
      </c>
      <c r="GB203" t="str">
        <f t="shared" ca="1" si="1024"/>
        <v/>
      </c>
      <c r="GC203" t="str">
        <f t="shared" ca="1" si="1025"/>
        <v/>
      </c>
      <c r="GD203" t="str">
        <f t="shared" ca="1" si="1026"/>
        <v/>
      </c>
      <c r="GE203" t="str">
        <f t="shared" ca="1" si="1027"/>
        <v/>
      </c>
      <c r="GF203" t="str">
        <f t="shared" ca="1" si="1028"/>
        <v/>
      </c>
      <c r="GG203" t="str">
        <f t="shared" ca="1" si="1029"/>
        <v/>
      </c>
      <c r="GH203" t="str">
        <f t="shared" ca="1" si="1030"/>
        <v/>
      </c>
      <c r="GI203" t="str">
        <f t="shared" ca="1" si="1031"/>
        <v/>
      </c>
      <c r="GJ203" t="str">
        <f t="shared" ca="1" si="1032"/>
        <v/>
      </c>
      <c r="GK203" t="str">
        <f t="shared" ca="1" si="1033"/>
        <v/>
      </c>
      <c r="GL203" t="str">
        <f t="shared" ca="1" si="1034"/>
        <v/>
      </c>
      <c r="GM203" t="str">
        <f t="shared" ca="1" si="1035"/>
        <v/>
      </c>
      <c r="GN203" t="str">
        <f t="shared" ca="1" si="1036"/>
        <v/>
      </c>
      <c r="GO203" t="str">
        <f t="shared" ca="1" si="1037"/>
        <v/>
      </c>
      <c r="GP203" t="str">
        <f t="shared" ca="1" si="1038"/>
        <v/>
      </c>
      <c r="GQ203" t="str">
        <f t="shared" ca="1" si="1039"/>
        <v/>
      </c>
      <c r="GR203" t="str">
        <f t="shared" ca="1" si="1040"/>
        <v/>
      </c>
      <c r="GS203" t="str">
        <f t="shared" ca="1" si="1041"/>
        <v/>
      </c>
      <c r="GT203" t="str">
        <f t="shared" ca="1" si="1042"/>
        <v/>
      </c>
      <c r="GU203" t="str">
        <f t="shared" ca="1" si="1043"/>
        <v/>
      </c>
      <c r="GV203" t="str">
        <f t="shared" ca="1" si="1044"/>
        <v/>
      </c>
      <c r="GW203" t="str">
        <f t="shared" ca="1" si="1045"/>
        <v/>
      </c>
      <c r="GX203" t="str">
        <f t="shared" ca="1" si="1046"/>
        <v/>
      </c>
      <c r="GY203" t="str">
        <f t="shared" ca="1" si="1047"/>
        <v/>
      </c>
      <c r="GZ203" t="str">
        <f t="shared" ca="1" si="1048"/>
        <v/>
      </c>
      <c r="HA203" t="str">
        <f t="shared" ca="1" si="1049"/>
        <v/>
      </c>
      <c r="HB203" t="str">
        <f t="shared" ca="1" si="1050"/>
        <v/>
      </c>
      <c r="HC203" t="str">
        <f t="shared" ca="1" si="1051"/>
        <v/>
      </c>
      <c r="HD203" t="str">
        <f t="shared" ca="1" si="1052"/>
        <v/>
      </c>
      <c r="HE203" t="str">
        <f t="shared" ca="1" si="1053"/>
        <v/>
      </c>
      <c r="HF203" t="str">
        <f t="shared" ca="1" si="1054"/>
        <v/>
      </c>
      <c r="HG203" t="str">
        <f t="shared" ca="1" si="1055"/>
        <v/>
      </c>
      <c r="HH203" t="str">
        <f t="shared" ca="1" si="1056"/>
        <v/>
      </c>
      <c r="HI203" t="str">
        <f t="shared" ca="1" si="1057"/>
        <v/>
      </c>
      <c r="HJ203" t="str">
        <f t="shared" ca="1" si="1058"/>
        <v/>
      </c>
      <c r="HK203" t="str">
        <f t="shared" ca="1" si="1059"/>
        <v/>
      </c>
      <c r="HL203" t="str">
        <f t="shared" ca="1" si="1060"/>
        <v/>
      </c>
      <c r="HM203" t="str">
        <f t="shared" ca="1" si="1061"/>
        <v/>
      </c>
      <c r="HN203" t="str">
        <f t="shared" ca="1" si="1062"/>
        <v/>
      </c>
      <c r="HO203" t="str">
        <f t="shared" ca="1" si="1063"/>
        <v/>
      </c>
      <c r="HP203" t="str">
        <f t="shared" ca="1" si="1064"/>
        <v/>
      </c>
      <c r="HQ203" t="str">
        <f t="shared" ca="1" si="1065"/>
        <v/>
      </c>
      <c r="HR203" t="str">
        <f t="shared" ca="1" si="1066"/>
        <v/>
      </c>
      <c r="HS203" t="str">
        <f t="shared" ca="1" si="1067"/>
        <v/>
      </c>
      <c r="HT203" t="str">
        <f t="shared" ca="1" si="1068"/>
        <v/>
      </c>
      <c r="HU203" t="str">
        <f t="shared" ca="1" si="1069"/>
        <v/>
      </c>
      <c r="HV203" t="str">
        <f t="shared" ca="1" si="1070"/>
        <v/>
      </c>
      <c r="HW203" t="str">
        <f t="shared" ca="1" si="1071"/>
        <v/>
      </c>
      <c r="HX203" t="str">
        <f t="shared" ca="1" si="1072"/>
        <v/>
      </c>
      <c r="HY203" t="str">
        <f t="shared" ca="1" si="1073"/>
        <v/>
      </c>
      <c r="HZ203" t="str">
        <f t="shared" ca="1" si="1074"/>
        <v/>
      </c>
      <c r="IA203" t="str">
        <f t="shared" ca="1" si="1075"/>
        <v/>
      </c>
      <c r="IB203" t="str">
        <f t="shared" ca="1" si="1076"/>
        <v/>
      </c>
      <c r="IC203" t="str">
        <f t="shared" ca="1" si="1077"/>
        <v/>
      </c>
      <c r="ID203" t="str">
        <f t="shared" ca="1" si="1078"/>
        <v/>
      </c>
      <c r="IE203" t="str">
        <f t="shared" ca="1" si="1079"/>
        <v/>
      </c>
      <c r="IF203" t="str">
        <f t="shared" ca="1" si="1080"/>
        <v/>
      </c>
      <c r="IG203" t="str">
        <f t="shared" ca="1" si="1081"/>
        <v/>
      </c>
      <c r="IH203" t="str">
        <f t="shared" ca="1" si="1082"/>
        <v/>
      </c>
      <c r="II203" t="str">
        <f t="shared" ca="1" si="1083"/>
        <v/>
      </c>
      <c r="IJ203" t="str">
        <f t="shared" ca="1" si="1084"/>
        <v/>
      </c>
      <c r="IK203" t="str">
        <f t="shared" ca="1" si="1085"/>
        <v/>
      </c>
      <c r="IL203" t="str">
        <f t="shared" ca="1" si="1086"/>
        <v/>
      </c>
      <c r="IM203" t="str">
        <f t="shared" ca="1" si="1087"/>
        <v/>
      </c>
      <c r="IN203" t="str">
        <f t="shared" ca="1" si="1088"/>
        <v/>
      </c>
      <c r="IO203" t="str">
        <f t="shared" ca="1" si="1089"/>
        <v/>
      </c>
      <c r="IP203" t="str">
        <f t="shared" ca="1" si="1090"/>
        <v/>
      </c>
      <c r="IQ203" t="str">
        <f t="shared" ca="1" si="1091"/>
        <v/>
      </c>
      <c r="IR203" t="str">
        <f t="shared" ca="1" si="1092"/>
        <v/>
      </c>
      <c r="IS203" t="str">
        <f t="shared" ca="1" si="1093"/>
        <v/>
      </c>
      <c r="IT203" t="str">
        <f t="shared" ca="1" si="1094"/>
        <v/>
      </c>
      <c r="IU203" t="str">
        <f t="shared" ca="1" si="1095"/>
        <v/>
      </c>
      <c r="IV203" t="str">
        <f t="shared" ca="1" si="1096"/>
        <v/>
      </c>
      <c r="IW203" t="str">
        <f t="shared" ca="1" si="1097"/>
        <v/>
      </c>
      <c r="IX203" t="str">
        <f t="shared" ca="1" si="1098"/>
        <v/>
      </c>
      <c r="IY203" t="str">
        <f t="shared" ca="1" si="1099"/>
        <v/>
      </c>
      <c r="IZ203" t="str">
        <f t="shared" ca="1" si="1100"/>
        <v/>
      </c>
      <c r="JA203" t="str">
        <f t="shared" ca="1" si="1101"/>
        <v/>
      </c>
      <c r="JB203" t="str">
        <f t="shared" ca="1" si="1102"/>
        <v/>
      </c>
      <c r="JC203" t="str">
        <f t="shared" ca="1" si="1103"/>
        <v/>
      </c>
      <c r="JD203" t="str">
        <f t="shared" ca="1" si="1104"/>
        <v/>
      </c>
      <c r="JE203" t="str">
        <f t="shared" ca="1" si="1105"/>
        <v/>
      </c>
      <c r="JF203" t="str">
        <f t="shared" ca="1" si="1106"/>
        <v/>
      </c>
      <c r="JG203" t="str">
        <f t="shared" ca="1" si="1107"/>
        <v/>
      </c>
      <c r="JH203" t="str">
        <f t="shared" ca="1" si="1108"/>
        <v/>
      </c>
      <c r="JI203" t="str">
        <f t="shared" ca="1" si="1109"/>
        <v/>
      </c>
      <c r="JJ203" t="str">
        <f t="shared" ca="1" si="1110"/>
        <v/>
      </c>
      <c r="JK203" t="str">
        <f t="shared" ca="1" si="1111"/>
        <v/>
      </c>
      <c r="JL203" t="str">
        <f t="shared" ca="1" si="1112"/>
        <v/>
      </c>
      <c r="JM203" t="str">
        <f t="shared" ca="1" si="1113"/>
        <v/>
      </c>
      <c r="JN203" t="str">
        <f t="shared" ca="1" si="1114"/>
        <v/>
      </c>
      <c r="JO203" t="str">
        <f t="shared" ca="1" si="1115"/>
        <v/>
      </c>
      <c r="JP203" t="str">
        <f t="shared" ca="1" si="1116"/>
        <v/>
      </c>
      <c r="JQ203" t="str">
        <f t="shared" ca="1" si="1117"/>
        <v/>
      </c>
      <c r="JR203" t="str">
        <f t="shared" ca="1" si="1118"/>
        <v/>
      </c>
      <c r="JS203" t="str">
        <f t="shared" ca="1" si="1119"/>
        <v/>
      </c>
      <c r="JT203" t="str">
        <f t="shared" ca="1" si="1120"/>
        <v/>
      </c>
      <c r="JU203" t="str">
        <f t="shared" ca="1" si="1121"/>
        <v/>
      </c>
    </row>
    <row r="204" spans="1:281" x14ac:dyDescent="0.25">
      <c r="A204">
        <f t="shared" si="1122"/>
        <v>203</v>
      </c>
      <c r="B204" t="str">
        <f t="shared" ca="1" si="851"/>
        <v/>
      </c>
      <c r="C204">
        <v>9</v>
      </c>
      <c r="D204">
        <f t="shared" si="855"/>
        <v>203</v>
      </c>
      <c r="E204">
        <f t="shared" si="856"/>
        <v>3</v>
      </c>
      <c r="F204">
        <f ca="1">COUNT((AD204,AP204,BB204,BN204,BZ204,CL204,CX204,DJ204,DV204,EH204,ET204,FF204,FR204,GD204,GP204,HB204,HN204,HZ204,IL204,IX204,JJ204,JV204,KH204,KT204,LF204,LR204))</f>
        <v>0</v>
      </c>
      <c r="G204">
        <f t="shared" ca="1" si="857"/>
        <v>0</v>
      </c>
      <c r="H204">
        <f t="shared" ca="1" si="858"/>
        <v>0</v>
      </c>
      <c r="I204">
        <f t="shared" ca="1" si="852"/>
        <v>0</v>
      </c>
      <c r="J204">
        <f t="shared" ca="1" si="859"/>
        <v>0</v>
      </c>
      <c r="K204">
        <f t="shared" ca="1" si="860"/>
        <v>-1</v>
      </c>
      <c r="L204">
        <f t="shared" ca="1" si="844"/>
        <v>9</v>
      </c>
      <c r="M204">
        <f t="shared" ca="1" si="861"/>
        <v>0</v>
      </c>
      <c r="N204">
        <f t="shared" ca="1" si="845"/>
        <v>65</v>
      </c>
      <c r="O204">
        <f t="shared" ca="1" si="862"/>
        <v>-1</v>
      </c>
      <c r="P204">
        <f t="shared" ca="1" si="846"/>
        <v>9</v>
      </c>
      <c r="Q204">
        <f t="shared" ca="1" si="863"/>
        <v>0</v>
      </c>
      <c r="R204">
        <f t="shared" ca="1" si="864"/>
        <v>0</v>
      </c>
      <c r="S204">
        <f t="shared" ca="1" si="865"/>
        <v>0</v>
      </c>
      <c r="T204">
        <f t="shared" ca="1" si="866"/>
        <v>0</v>
      </c>
      <c r="U204" t="str">
        <f t="shared" ca="1" si="853"/>
        <v>999999999999</v>
      </c>
      <c r="V204">
        <f t="shared" ca="1" si="847"/>
        <v>0</v>
      </c>
      <c r="W204">
        <f t="shared" si="867"/>
        <v>203</v>
      </c>
      <c r="X204" t="e">
        <f t="shared" ca="1" si="848"/>
        <v>#N/A</v>
      </c>
      <c r="Y204">
        <f t="shared" ca="1" si="868"/>
        <v>0</v>
      </c>
      <c r="Z204" t="str">
        <f t="shared" ca="1" si="869"/>
        <v>999zz</v>
      </c>
      <c r="AA204">
        <f t="shared" ca="1" si="849"/>
        <v>350</v>
      </c>
      <c r="AB204">
        <f t="shared" si="870"/>
        <v>203</v>
      </c>
      <c r="AC204" t="e">
        <f t="shared" ca="1" si="850"/>
        <v>#N/A</v>
      </c>
      <c r="AD204" t="str">
        <f t="shared" ca="1" si="871"/>
        <v/>
      </c>
      <c r="AE204" t="str">
        <f t="shared" ca="1" si="872"/>
        <v/>
      </c>
      <c r="AF204" t="str">
        <f t="shared" ca="1" si="873"/>
        <v/>
      </c>
      <c r="AG204" t="str">
        <f t="shared" ca="1" si="874"/>
        <v/>
      </c>
      <c r="AH204" t="str">
        <f t="shared" ca="1" si="875"/>
        <v/>
      </c>
      <c r="AI204" t="str">
        <f t="shared" ca="1" si="876"/>
        <v/>
      </c>
      <c r="AJ204" t="str">
        <f t="shared" ca="1" si="877"/>
        <v/>
      </c>
      <c r="AK204" t="str">
        <f t="shared" ca="1" si="878"/>
        <v/>
      </c>
      <c r="AL204" t="str">
        <f t="shared" ca="1" si="879"/>
        <v/>
      </c>
      <c r="AM204" t="str">
        <f t="shared" ca="1" si="880"/>
        <v/>
      </c>
      <c r="AN204" t="str">
        <f t="shared" ca="1" si="881"/>
        <v/>
      </c>
      <c r="AO204" t="str">
        <f t="shared" ca="1" si="882"/>
        <v/>
      </c>
      <c r="AP204" t="str">
        <f t="shared" ca="1" si="883"/>
        <v/>
      </c>
      <c r="AQ204" t="str">
        <f t="shared" ca="1" si="884"/>
        <v/>
      </c>
      <c r="AR204" t="str">
        <f t="shared" ca="1" si="885"/>
        <v/>
      </c>
      <c r="AS204" t="str">
        <f t="shared" ca="1" si="886"/>
        <v/>
      </c>
      <c r="AT204" t="str">
        <f t="shared" ca="1" si="887"/>
        <v/>
      </c>
      <c r="AU204" t="str">
        <f t="shared" ca="1" si="888"/>
        <v/>
      </c>
      <c r="AV204" t="str">
        <f t="shared" ca="1" si="889"/>
        <v/>
      </c>
      <c r="AW204" t="str">
        <f t="shared" ca="1" si="890"/>
        <v/>
      </c>
      <c r="AX204" t="str">
        <f t="shared" ca="1" si="891"/>
        <v/>
      </c>
      <c r="AY204" t="str">
        <f t="shared" ca="1" si="892"/>
        <v/>
      </c>
      <c r="AZ204" t="str">
        <f t="shared" ca="1" si="893"/>
        <v/>
      </c>
      <c r="BA204" t="str">
        <f t="shared" ca="1" si="894"/>
        <v/>
      </c>
      <c r="BB204" t="str">
        <f t="shared" ca="1" si="895"/>
        <v/>
      </c>
      <c r="BC204" t="str">
        <f t="shared" ca="1" si="896"/>
        <v/>
      </c>
      <c r="BD204" t="str">
        <f t="shared" ca="1" si="897"/>
        <v/>
      </c>
      <c r="BE204" t="str">
        <f t="shared" ca="1" si="898"/>
        <v/>
      </c>
      <c r="BF204" t="str">
        <f t="shared" ca="1" si="899"/>
        <v/>
      </c>
      <c r="BG204" t="str">
        <f t="shared" ca="1" si="900"/>
        <v/>
      </c>
      <c r="BH204" t="str">
        <f t="shared" ca="1" si="901"/>
        <v/>
      </c>
      <c r="BI204" t="str">
        <f t="shared" ca="1" si="902"/>
        <v/>
      </c>
      <c r="BJ204" t="str">
        <f t="shared" ca="1" si="903"/>
        <v/>
      </c>
      <c r="BK204" t="str">
        <f t="shared" ca="1" si="904"/>
        <v/>
      </c>
      <c r="BL204" t="str">
        <f t="shared" ca="1" si="905"/>
        <v/>
      </c>
      <c r="BM204" t="str">
        <f t="shared" ca="1" si="906"/>
        <v/>
      </c>
      <c r="BN204" t="str">
        <f t="shared" ca="1" si="907"/>
        <v/>
      </c>
      <c r="BO204" t="str">
        <f t="shared" ca="1" si="908"/>
        <v/>
      </c>
      <c r="BP204" t="str">
        <f t="shared" ca="1" si="909"/>
        <v/>
      </c>
      <c r="BQ204" t="str">
        <f t="shared" ca="1" si="910"/>
        <v/>
      </c>
      <c r="BR204" t="str">
        <f t="shared" ca="1" si="911"/>
        <v/>
      </c>
      <c r="BS204" t="str">
        <f t="shared" ca="1" si="912"/>
        <v/>
      </c>
      <c r="BT204" t="str">
        <f t="shared" ca="1" si="913"/>
        <v/>
      </c>
      <c r="BU204" t="str">
        <f t="shared" ca="1" si="914"/>
        <v/>
      </c>
      <c r="BV204" t="str">
        <f t="shared" ca="1" si="915"/>
        <v/>
      </c>
      <c r="BW204" t="str">
        <f t="shared" ca="1" si="916"/>
        <v/>
      </c>
      <c r="BX204" t="str">
        <f t="shared" ca="1" si="917"/>
        <v/>
      </c>
      <c r="BY204" t="str">
        <f t="shared" ca="1" si="918"/>
        <v/>
      </c>
      <c r="BZ204" t="str">
        <f t="shared" ca="1" si="919"/>
        <v/>
      </c>
      <c r="CA204" t="str">
        <f t="shared" ca="1" si="920"/>
        <v/>
      </c>
      <c r="CB204" t="str">
        <f t="shared" ca="1" si="921"/>
        <v/>
      </c>
      <c r="CC204" t="str">
        <f t="shared" ca="1" si="922"/>
        <v/>
      </c>
      <c r="CD204" t="str">
        <f t="shared" ca="1" si="923"/>
        <v/>
      </c>
      <c r="CE204" t="str">
        <f t="shared" ca="1" si="924"/>
        <v/>
      </c>
      <c r="CF204" t="str">
        <f t="shared" ca="1" si="925"/>
        <v/>
      </c>
      <c r="CG204" t="str">
        <f t="shared" ca="1" si="926"/>
        <v/>
      </c>
      <c r="CH204" t="str">
        <f t="shared" ca="1" si="927"/>
        <v/>
      </c>
      <c r="CI204" t="str">
        <f t="shared" ca="1" si="928"/>
        <v/>
      </c>
      <c r="CJ204" t="str">
        <f t="shared" ca="1" si="929"/>
        <v/>
      </c>
      <c r="CK204" t="str">
        <f t="shared" ca="1" si="930"/>
        <v/>
      </c>
      <c r="CL204" t="str">
        <f t="shared" ca="1" si="931"/>
        <v/>
      </c>
      <c r="CM204" t="str">
        <f t="shared" ca="1" si="932"/>
        <v/>
      </c>
      <c r="CN204" t="str">
        <f t="shared" ca="1" si="933"/>
        <v/>
      </c>
      <c r="CO204" t="str">
        <f t="shared" ca="1" si="934"/>
        <v/>
      </c>
      <c r="CP204" t="str">
        <f t="shared" ca="1" si="935"/>
        <v/>
      </c>
      <c r="CQ204" t="str">
        <f t="shared" ca="1" si="936"/>
        <v/>
      </c>
      <c r="CR204" t="str">
        <f t="shared" ca="1" si="937"/>
        <v/>
      </c>
      <c r="CS204" t="str">
        <f t="shared" ca="1" si="938"/>
        <v/>
      </c>
      <c r="CT204" t="str">
        <f t="shared" ca="1" si="939"/>
        <v/>
      </c>
      <c r="CU204" t="str">
        <f t="shared" ca="1" si="940"/>
        <v/>
      </c>
      <c r="CV204" t="str">
        <f t="shared" ca="1" si="941"/>
        <v/>
      </c>
      <c r="CW204" t="str">
        <f t="shared" ca="1" si="942"/>
        <v/>
      </c>
      <c r="CX204" t="str">
        <f t="shared" ca="1" si="943"/>
        <v/>
      </c>
      <c r="CY204" t="str">
        <f t="shared" ca="1" si="944"/>
        <v/>
      </c>
      <c r="CZ204" t="str">
        <f t="shared" ca="1" si="945"/>
        <v/>
      </c>
      <c r="DA204" t="str">
        <f t="shared" ca="1" si="946"/>
        <v/>
      </c>
      <c r="DB204" t="str">
        <f t="shared" ca="1" si="947"/>
        <v/>
      </c>
      <c r="DC204" t="str">
        <f t="shared" ca="1" si="948"/>
        <v/>
      </c>
      <c r="DD204" t="str">
        <f t="shared" ca="1" si="949"/>
        <v/>
      </c>
      <c r="DE204" t="str">
        <f t="shared" ca="1" si="950"/>
        <v/>
      </c>
      <c r="DF204" t="str">
        <f t="shared" ca="1" si="951"/>
        <v/>
      </c>
      <c r="DG204" t="str">
        <f t="shared" ca="1" si="952"/>
        <v/>
      </c>
      <c r="DH204" t="str">
        <f t="shared" ca="1" si="953"/>
        <v/>
      </c>
      <c r="DI204" t="str">
        <f t="shared" ca="1" si="954"/>
        <v/>
      </c>
      <c r="DJ204" t="str">
        <f t="shared" ca="1" si="955"/>
        <v/>
      </c>
      <c r="DK204" t="str">
        <f t="shared" ca="1" si="956"/>
        <v/>
      </c>
      <c r="DL204" t="str">
        <f t="shared" ca="1" si="957"/>
        <v/>
      </c>
      <c r="DM204" t="str">
        <f t="shared" ca="1" si="958"/>
        <v/>
      </c>
      <c r="DN204" t="str">
        <f t="shared" ca="1" si="959"/>
        <v/>
      </c>
      <c r="DO204" t="str">
        <f t="shared" ca="1" si="960"/>
        <v/>
      </c>
      <c r="DP204" t="str">
        <f t="shared" ca="1" si="961"/>
        <v/>
      </c>
      <c r="DQ204" t="str">
        <f t="shared" ca="1" si="962"/>
        <v/>
      </c>
      <c r="DR204" t="str">
        <f t="shared" ca="1" si="963"/>
        <v/>
      </c>
      <c r="DS204" t="str">
        <f t="shared" ca="1" si="964"/>
        <v/>
      </c>
      <c r="DT204" t="str">
        <f t="shared" ca="1" si="965"/>
        <v/>
      </c>
      <c r="DU204" t="str">
        <f t="shared" ca="1" si="966"/>
        <v/>
      </c>
      <c r="DV204" t="str">
        <f t="shared" ca="1" si="854"/>
        <v/>
      </c>
      <c r="DW204" t="str">
        <f t="shared" ca="1" si="967"/>
        <v/>
      </c>
      <c r="DX204" t="str">
        <f t="shared" ca="1" si="968"/>
        <v/>
      </c>
      <c r="DY204" t="str">
        <f t="shared" ca="1" si="969"/>
        <v/>
      </c>
      <c r="DZ204" t="str">
        <f t="shared" ca="1" si="970"/>
        <v/>
      </c>
      <c r="EA204" t="str">
        <f t="shared" ca="1" si="971"/>
        <v/>
      </c>
      <c r="EB204" t="str">
        <f t="shared" ca="1" si="972"/>
        <v/>
      </c>
      <c r="EC204" t="str">
        <f t="shared" ca="1" si="973"/>
        <v/>
      </c>
      <c r="ED204" t="str">
        <f t="shared" ca="1" si="974"/>
        <v/>
      </c>
      <c r="EE204" t="str">
        <f t="shared" ca="1" si="975"/>
        <v/>
      </c>
      <c r="EF204" t="str">
        <f t="shared" ca="1" si="976"/>
        <v/>
      </c>
      <c r="EG204" t="str">
        <f t="shared" ca="1" si="977"/>
        <v/>
      </c>
      <c r="EH204" t="str">
        <f t="shared" ca="1" si="978"/>
        <v/>
      </c>
      <c r="EI204" t="str">
        <f t="shared" ca="1" si="979"/>
        <v/>
      </c>
      <c r="EJ204" t="str">
        <f t="shared" ca="1" si="980"/>
        <v/>
      </c>
      <c r="EK204" t="str">
        <f t="shared" ca="1" si="981"/>
        <v/>
      </c>
      <c r="EL204" t="str">
        <f t="shared" ca="1" si="982"/>
        <v/>
      </c>
      <c r="EM204" t="str">
        <f t="shared" ca="1" si="983"/>
        <v/>
      </c>
      <c r="EN204" t="str">
        <f t="shared" ca="1" si="984"/>
        <v/>
      </c>
      <c r="EO204" t="str">
        <f t="shared" ca="1" si="985"/>
        <v/>
      </c>
      <c r="EP204" t="str">
        <f t="shared" ca="1" si="986"/>
        <v/>
      </c>
      <c r="EQ204" t="str">
        <f t="shared" ca="1" si="987"/>
        <v/>
      </c>
      <c r="ER204" t="str">
        <f t="shared" ca="1" si="988"/>
        <v/>
      </c>
      <c r="ES204" t="str">
        <f t="shared" ca="1" si="989"/>
        <v/>
      </c>
      <c r="ET204" t="str">
        <f t="shared" ca="1" si="990"/>
        <v/>
      </c>
      <c r="EU204" t="str">
        <f t="shared" ca="1" si="991"/>
        <v/>
      </c>
      <c r="EV204" t="str">
        <f t="shared" ca="1" si="992"/>
        <v/>
      </c>
      <c r="EW204" t="str">
        <f t="shared" ca="1" si="993"/>
        <v/>
      </c>
      <c r="EX204" t="str">
        <f t="shared" ca="1" si="994"/>
        <v/>
      </c>
      <c r="EY204" t="str">
        <f t="shared" ca="1" si="995"/>
        <v/>
      </c>
      <c r="EZ204" t="str">
        <f t="shared" ca="1" si="996"/>
        <v/>
      </c>
      <c r="FA204" t="str">
        <f t="shared" ca="1" si="997"/>
        <v/>
      </c>
      <c r="FB204" t="str">
        <f t="shared" ca="1" si="998"/>
        <v/>
      </c>
      <c r="FC204" t="str">
        <f t="shared" ca="1" si="999"/>
        <v/>
      </c>
      <c r="FD204" t="str">
        <f t="shared" ca="1" si="1000"/>
        <v/>
      </c>
      <c r="FE204" t="str">
        <f t="shared" ca="1" si="1001"/>
        <v/>
      </c>
      <c r="FF204" t="str">
        <f t="shared" ca="1" si="1002"/>
        <v/>
      </c>
      <c r="FG204" t="str">
        <f t="shared" ca="1" si="1003"/>
        <v/>
      </c>
      <c r="FH204" t="str">
        <f t="shared" ca="1" si="1004"/>
        <v/>
      </c>
      <c r="FI204" t="str">
        <f t="shared" ca="1" si="1005"/>
        <v/>
      </c>
      <c r="FJ204" t="str">
        <f t="shared" ca="1" si="1006"/>
        <v/>
      </c>
      <c r="FK204" t="str">
        <f t="shared" ca="1" si="1007"/>
        <v/>
      </c>
      <c r="FL204" t="str">
        <f t="shared" ca="1" si="1008"/>
        <v/>
      </c>
      <c r="FM204" t="str">
        <f t="shared" ca="1" si="1009"/>
        <v/>
      </c>
      <c r="FN204" t="str">
        <f t="shared" ca="1" si="1010"/>
        <v/>
      </c>
      <c r="FO204" t="str">
        <f t="shared" ca="1" si="1011"/>
        <v/>
      </c>
      <c r="FP204" t="str">
        <f t="shared" ca="1" si="1012"/>
        <v/>
      </c>
      <c r="FQ204" t="str">
        <f t="shared" ca="1" si="1013"/>
        <v/>
      </c>
      <c r="FR204" t="str">
        <f t="shared" ca="1" si="1014"/>
        <v/>
      </c>
      <c r="FS204" t="str">
        <f t="shared" ca="1" si="1015"/>
        <v/>
      </c>
      <c r="FT204" t="str">
        <f t="shared" ca="1" si="1016"/>
        <v/>
      </c>
      <c r="FU204" t="str">
        <f t="shared" ca="1" si="1017"/>
        <v/>
      </c>
      <c r="FV204" t="str">
        <f t="shared" ca="1" si="1018"/>
        <v/>
      </c>
      <c r="FW204" t="str">
        <f t="shared" ca="1" si="1019"/>
        <v/>
      </c>
      <c r="FX204" t="str">
        <f t="shared" ca="1" si="1020"/>
        <v/>
      </c>
      <c r="FY204" t="str">
        <f t="shared" ca="1" si="1021"/>
        <v/>
      </c>
      <c r="FZ204" t="str">
        <f t="shared" ca="1" si="1022"/>
        <v/>
      </c>
      <c r="GA204" t="str">
        <f t="shared" ca="1" si="1023"/>
        <v/>
      </c>
      <c r="GB204" t="str">
        <f t="shared" ca="1" si="1024"/>
        <v/>
      </c>
      <c r="GC204" t="str">
        <f t="shared" ca="1" si="1025"/>
        <v/>
      </c>
      <c r="GD204" t="str">
        <f t="shared" ca="1" si="1026"/>
        <v/>
      </c>
      <c r="GE204" t="str">
        <f t="shared" ca="1" si="1027"/>
        <v/>
      </c>
      <c r="GF204" t="str">
        <f t="shared" ca="1" si="1028"/>
        <v/>
      </c>
      <c r="GG204" t="str">
        <f t="shared" ca="1" si="1029"/>
        <v/>
      </c>
      <c r="GH204" t="str">
        <f t="shared" ca="1" si="1030"/>
        <v/>
      </c>
      <c r="GI204" t="str">
        <f t="shared" ca="1" si="1031"/>
        <v/>
      </c>
      <c r="GJ204" t="str">
        <f t="shared" ca="1" si="1032"/>
        <v/>
      </c>
      <c r="GK204" t="str">
        <f t="shared" ca="1" si="1033"/>
        <v/>
      </c>
      <c r="GL204" t="str">
        <f t="shared" ca="1" si="1034"/>
        <v/>
      </c>
      <c r="GM204" t="str">
        <f t="shared" ca="1" si="1035"/>
        <v/>
      </c>
      <c r="GN204" t="str">
        <f t="shared" ca="1" si="1036"/>
        <v/>
      </c>
      <c r="GO204" t="str">
        <f t="shared" ca="1" si="1037"/>
        <v/>
      </c>
      <c r="GP204" t="str">
        <f t="shared" ca="1" si="1038"/>
        <v/>
      </c>
      <c r="GQ204" t="str">
        <f t="shared" ca="1" si="1039"/>
        <v/>
      </c>
      <c r="GR204" t="str">
        <f t="shared" ca="1" si="1040"/>
        <v/>
      </c>
      <c r="GS204" t="str">
        <f t="shared" ca="1" si="1041"/>
        <v/>
      </c>
      <c r="GT204" t="str">
        <f t="shared" ca="1" si="1042"/>
        <v/>
      </c>
      <c r="GU204" t="str">
        <f t="shared" ca="1" si="1043"/>
        <v/>
      </c>
      <c r="GV204" t="str">
        <f t="shared" ca="1" si="1044"/>
        <v/>
      </c>
      <c r="GW204" t="str">
        <f t="shared" ca="1" si="1045"/>
        <v/>
      </c>
      <c r="GX204" t="str">
        <f t="shared" ca="1" si="1046"/>
        <v/>
      </c>
      <c r="GY204" t="str">
        <f t="shared" ca="1" si="1047"/>
        <v/>
      </c>
      <c r="GZ204" t="str">
        <f t="shared" ca="1" si="1048"/>
        <v/>
      </c>
      <c r="HA204" t="str">
        <f t="shared" ca="1" si="1049"/>
        <v/>
      </c>
      <c r="HB204" t="str">
        <f t="shared" ca="1" si="1050"/>
        <v/>
      </c>
      <c r="HC204" t="str">
        <f t="shared" ca="1" si="1051"/>
        <v/>
      </c>
      <c r="HD204" t="str">
        <f t="shared" ca="1" si="1052"/>
        <v/>
      </c>
      <c r="HE204" t="str">
        <f t="shared" ca="1" si="1053"/>
        <v/>
      </c>
      <c r="HF204" t="str">
        <f t="shared" ca="1" si="1054"/>
        <v/>
      </c>
      <c r="HG204" t="str">
        <f t="shared" ca="1" si="1055"/>
        <v/>
      </c>
      <c r="HH204" t="str">
        <f t="shared" ca="1" si="1056"/>
        <v/>
      </c>
      <c r="HI204" t="str">
        <f t="shared" ca="1" si="1057"/>
        <v/>
      </c>
      <c r="HJ204" t="str">
        <f t="shared" ca="1" si="1058"/>
        <v/>
      </c>
      <c r="HK204" t="str">
        <f t="shared" ca="1" si="1059"/>
        <v/>
      </c>
      <c r="HL204" t="str">
        <f t="shared" ca="1" si="1060"/>
        <v/>
      </c>
      <c r="HM204" t="str">
        <f t="shared" ca="1" si="1061"/>
        <v/>
      </c>
      <c r="HN204" t="str">
        <f t="shared" ca="1" si="1062"/>
        <v/>
      </c>
      <c r="HO204" t="str">
        <f t="shared" ca="1" si="1063"/>
        <v/>
      </c>
      <c r="HP204" t="str">
        <f t="shared" ca="1" si="1064"/>
        <v/>
      </c>
      <c r="HQ204" t="str">
        <f t="shared" ca="1" si="1065"/>
        <v/>
      </c>
      <c r="HR204" t="str">
        <f t="shared" ca="1" si="1066"/>
        <v/>
      </c>
      <c r="HS204" t="str">
        <f t="shared" ca="1" si="1067"/>
        <v/>
      </c>
      <c r="HT204" t="str">
        <f t="shared" ca="1" si="1068"/>
        <v/>
      </c>
      <c r="HU204" t="str">
        <f t="shared" ca="1" si="1069"/>
        <v/>
      </c>
      <c r="HV204" t="str">
        <f t="shared" ca="1" si="1070"/>
        <v/>
      </c>
      <c r="HW204" t="str">
        <f t="shared" ca="1" si="1071"/>
        <v/>
      </c>
      <c r="HX204" t="str">
        <f t="shared" ca="1" si="1072"/>
        <v/>
      </c>
      <c r="HY204" t="str">
        <f t="shared" ca="1" si="1073"/>
        <v/>
      </c>
      <c r="HZ204" t="str">
        <f t="shared" ca="1" si="1074"/>
        <v/>
      </c>
      <c r="IA204" t="str">
        <f t="shared" ca="1" si="1075"/>
        <v/>
      </c>
      <c r="IB204" t="str">
        <f t="shared" ca="1" si="1076"/>
        <v/>
      </c>
      <c r="IC204" t="str">
        <f t="shared" ca="1" si="1077"/>
        <v/>
      </c>
      <c r="ID204" t="str">
        <f t="shared" ca="1" si="1078"/>
        <v/>
      </c>
      <c r="IE204" t="str">
        <f t="shared" ca="1" si="1079"/>
        <v/>
      </c>
      <c r="IF204" t="str">
        <f t="shared" ca="1" si="1080"/>
        <v/>
      </c>
      <c r="IG204" t="str">
        <f t="shared" ca="1" si="1081"/>
        <v/>
      </c>
      <c r="IH204" t="str">
        <f t="shared" ca="1" si="1082"/>
        <v/>
      </c>
      <c r="II204" t="str">
        <f t="shared" ca="1" si="1083"/>
        <v/>
      </c>
      <c r="IJ204" t="str">
        <f t="shared" ca="1" si="1084"/>
        <v/>
      </c>
      <c r="IK204" t="str">
        <f t="shared" ca="1" si="1085"/>
        <v/>
      </c>
      <c r="IL204" t="str">
        <f t="shared" ca="1" si="1086"/>
        <v/>
      </c>
      <c r="IM204" t="str">
        <f t="shared" ca="1" si="1087"/>
        <v/>
      </c>
      <c r="IN204" t="str">
        <f t="shared" ca="1" si="1088"/>
        <v/>
      </c>
      <c r="IO204" t="str">
        <f t="shared" ca="1" si="1089"/>
        <v/>
      </c>
      <c r="IP204" t="str">
        <f t="shared" ca="1" si="1090"/>
        <v/>
      </c>
      <c r="IQ204" t="str">
        <f t="shared" ca="1" si="1091"/>
        <v/>
      </c>
      <c r="IR204" t="str">
        <f t="shared" ca="1" si="1092"/>
        <v/>
      </c>
      <c r="IS204" t="str">
        <f t="shared" ca="1" si="1093"/>
        <v/>
      </c>
      <c r="IT204" t="str">
        <f t="shared" ca="1" si="1094"/>
        <v/>
      </c>
      <c r="IU204" t="str">
        <f t="shared" ca="1" si="1095"/>
        <v/>
      </c>
      <c r="IV204" t="str">
        <f t="shared" ca="1" si="1096"/>
        <v/>
      </c>
      <c r="IW204" t="str">
        <f t="shared" ca="1" si="1097"/>
        <v/>
      </c>
      <c r="IX204" t="str">
        <f t="shared" ca="1" si="1098"/>
        <v/>
      </c>
      <c r="IY204" t="str">
        <f t="shared" ca="1" si="1099"/>
        <v/>
      </c>
      <c r="IZ204" t="str">
        <f t="shared" ca="1" si="1100"/>
        <v/>
      </c>
      <c r="JA204" t="str">
        <f t="shared" ca="1" si="1101"/>
        <v/>
      </c>
      <c r="JB204" t="str">
        <f t="shared" ca="1" si="1102"/>
        <v/>
      </c>
      <c r="JC204" t="str">
        <f t="shared" ca="1" si="1103"/>
        <v/>
      </c>
      <c r="JD204" t="str">
        <f t="shared" ca="1" si="1104"/>
        <v/>
      </c>
      <c r="JE204" t="str">
        <f t="shared" ca="1" si="1105"/>
        <v/>
      </c>
      <c r="JF204" t="str">
        <f t="shared" ca="1" si="1106"/>
        <v/>
      </c>
      <c r="JG204" t="str">
        <f t="shared" ca="1" si="1107"/>
        <v/>
      </c>
      <c r="JH204" t="str">
        <f t="shared" ca="1" si="1108"/>
        <v/>
      </c>
      <c r="JI204" t="str">
        <f t="shared" ca="1" si="1109"/>
        <v/>
      </c>
      <c r="JJ204" t="str">
        <f t="shared" ca="1" si="1110"/>
        <v/>
      </c>
      <c r="JK204" t="str">
        <f t="shared" ca="1" si="1111"/>
        <v/>
      </c>
      <c r="JL204" t="str">
        <f t="shared" ca="1" si="1112"/>
        <v/>
      </c>
      <c r="JM204" t="str">
        <f t="shared" ca="1" si="1113"/>
        <v/>
      </c>
      <c r="JN204" t="str">
        <f t="shared" ca="1" si="1114"/>
        <v/>
      </c>
      <c r="JO204" t="str">
        <f t="shared" ca="1" si="1115"/>
        <v/>
      </c>
      <c r="JP204" t="str">
        <f t="shared" ca="1" si="1116"/>
        <v/>
      </c>
      <c r="JQ204" t="str">
        <f t="shared" ca="1" si="1117"/>
        <v/>
      </c>
      <c r="JR204" t="str">
        <f t="shared" ca="1" si="1118"/>
        <v/>
      </c>
      <c r="JS204" t="str">
        <f t="shared" ca="1" si="1119"/>
        <v/>
      </c>
      <c r="JT204" t="str">
        <f t="shared" ca="1" si="1120"/>
        <v/>
      </c>
      <c r="JU204" t="str">
        <f t="shared" ca="1" si="1121"/>
        <v/>
      </c>
    </row>
    <row r="205" spans="1:281" x14ac:dyDescent="0.25">
      <c r="A205">
        <f t="shared" si="1122"/>
        <v>204</v>
      </c>
      <c r="B205" t="str">
        <f t="shared" ca="1" si="851"/>
        <v/>
      </c>
      <c r="C205">
        <v>9</v>
      </c>
      <c r="D205">
        <f t="shared" si="855"/>
        <v>204</v>
      </c>
      <c r="E205">
        <f t="shared" si="856"/>
        <v>4</v>
      </c>
      <c r="F205">
        <f ca="1">COUNT((AD205,AP205,BB205,BN205,BZ205,CL205,CX205,DJ205,DV205,EH205,ET205,FF205,FR205,GD205,GP205,HB205,HN205,HZ205,IL205,IX205,JJ205,JV205,KH205,KT205,LF205,LR205))</f>
        <v>0</v>
      </c>
      <c r="G205">
        <f t="shared" ca="1" si="857"/>
        <v>0</v>
      </c>
      <c r="H205">
        <f t="shared" ca="1" si="858"/>
        <v>0</v>
      </c>
      <c r="I205">
        <f t="shared" ca="1" si="852"/>
        <v>0</v>
      </c>
      <c r="J205">
        <f t="shared" ca="1" si="859"/>
        <v>0</v>
      </c>
      <c r="K205">
        <f t="shared" ca="1" si="860"/>
        <v>-1</v>
      </c>
      <c r="L205">
        <f t="shared" ca="1" si="844"/>
        <v>9</v>
      </c>
      <c r="M205">
        <f t="shared" ca="1" si="861"/>
        <v>0</v>
      </c>
      <c r="N205">
        <f t="shared" ca="1" si="845"/>
        <v>65</v>
      </c>
      <c r="O205">
        <f t="shared" ca="1" si="862"/>
        <v>-1</v>
      </c>
      <c r="P205">
        <f t="shared" ca="1" si="846"/>
        <v>9</v>
      </c>
      <c r="Q205">
        <f t="shared" ca="1" si="863"/>
        <v>0</v>
      </c>
      <c r="R205">
        <f t="shared" ca="1" si="864"/>
        <v>0</v>
      </c>
      <c r="S205">
        <f t="shared" ca="1" si="865"/>
        <v>0</v>
      </c>
      <c r="T205">
        <f t="shared" ca="1" si="866"/>
        <v>0</v>
      </c>
      <c r="U205" t="str">
        <f t="shared" ca="1" si="853"/>
        <v>999999999999</v>
      </c>
      <c r="V205">
        <f t="shared" ca="1" si="847"/>
        <v>0</v>
      </c>
      <c r="W205">
        <f t="shared" si="867"/>
        <v>204</v>
      </c>
      <c r="X205" t="e">
        <f t="shared" ca="1" si="848"/>
        <v>#N/A</v>
      </c>
      <c r="Y205">
        <f t="shared" ca="1" si="868"/>
        <v>0</v>
      </c>
      <c r="Z205" t="str">
        <f t="shared" ca="1" si="869"/>
        <v>999zz</v>
      </c>
      <c r="AA205">
        <f t="shared" ca="1" si="849"/>
        <v>350</v>
      </c>
      <c r="AB205">
        <f t="shared" si="870"/>
        <v>204</v>
      </c>
      <c r="AC205" t="e">
        <f t="shared" ca="1" si="850"/>
        <v>#N/A</v>
      </c>
      <c r="AD205" t="str">
        <f t="shared" ca="1" si="871"/>
        <v/>
      </c>
      <c r="AE205" t="str">
        <f t="shared" ca="1" si="872"/>
        <v/>
      </c>
      <c r="AF205" t="str">
        <f t="shared" ca="1" si="873"/>
        <v/>
      </c>
      <c r="AG205" t="str">
        <f t="shared" ca="1" si="874"/>
        <v/>
      </c>
      <c r="AH205" t="str">
        <f t="shared" ca="1" si="875"/>
        <v/>
      </c>
      <c r="AI205" t="str">
        <f t="shared" ca="1" si="876"/>
        <v/>
      </c>
      <c r="AJ205" t="str">
        <f t="shared" ca="1" si="877"/>
        <v/>
      </c>
      <c r="AK205" t="str">
        <f t="shared" ca="1" si="878"/>
        <v/>
      </c>
      <c r="AL205" t="str">
        <f t="shared" ca="1" si="879"/>
        <v/>
      </c>
      <c r="AM205" t="str">
        <f t="shared" ca="1" si="880"/>
        <v/>
      </c>
      <c r="AN205" t="str">
        <f t="shared" ca="1" si="881"/>
        <v/>
      </c>
      <c r="AO205" t="str">
        <f t="shared" ca="1" si="882"/>
        <v/>
      </c>
      <c r="AP205" t="str">
        <f t="shared" ca="1" si="883"/>
        <v/>
      </c>
      <c r="AQ205" t="str">
        <f t="shared" ca="1" si="884"/>
        <v/>
      </c>
      <c r="AR205" t="str">
        <f t="shared" ca="1" si="885"/>
        <v/>
      </c>
      <c r="AS205" t="str">
        <f t="shared" ca="1" si="886"/>
        <v/>
      </c>
      <c r="AT205" t="str">
        <f t="shared" ca="1" si="887"/>
        <v/>
      </c>
      <c r="AU205" t="str">
        <f t="shared" ca="1" si="888"/>
        <v/>
      </c>
      <c r="AV205" t="str">
        <f t="shared" ca="1" si="889"/>
        <v/>
      </c>
      <c r="AW205" t="str">
        <f t="shared" ca="1" si="890"/>
        <v/>
      </c>
      <c r="AX205" t="str">
        <f t="shared" ca="1" si="891"/>
        <v/>
      </c>
      <c r="AY205" t="str">
        <f t="shared" ca="1" si="892"/>
        <v/>
      </c>
      <c r="AZ205" t="str">
        <f t="shared" ca="1" si="893"/>
        <v/>
      </c>
      <c r="BA205" t="str">
        <f t="shared" ca="1" si="894"/>
        <v/>
      </c>
      <c r="BB205" t="str">
        <f t="shared" ca="1" si="895"/>
        <v/>
      </c>
      <c r="BC205" t="str">
        <f t="shared" ca="1" si="896"/>
        <v/>
      </c>
      <c r="BD205" t="str">
        <f t="shared" ca="1" si="897"/>
        <v/>
      </c>
      <c r="BE205" t="str">
        <f t="shared" ca="1" si="898"/>
        <v/>
      </c>
      <c r="BF205" t="str">
        <f t="shared" ca="1" si="899"/>
        <v/>
      </c>
      <c r="BG205" t="str">
        <f t="shared" ca="1" si="900"/>
        <v/>
      </c>
      <c r="BH205" t="str">
        <f t="shared" ca="1" si="901"/>
        <v/>
      </c>
      <c r="BI205" t="str">
        <f t="shared" ca="1" si="902"/>
        <v/>
      </c>
      <c r="BJ205" t="str">
        <f t="shared" ca="1" si="903"/>
        <v/>
      </c>
      <c r="BK205" t="str">
        <f t="shared" ca="1" si="904"/>
        <v/>
      </c>
      <c r="BL205" t="str">
        <f t="shared" ca="1" si="905"/>
        <v/>
      </c>
      <c r="BM205" t="str">
        <f t="shared" ca="1" si="906"/>
        <v/>
      </c>
      <c r="BN205" t="str">
        <f t="shared" ca="1" si="907"/>
        <v/>
      </c>
      <c r="BO205" t="str">
        <f t="shared" ca="1" si="908"/>
        <v/>
      </c>
      <c r="BP205" t="str">
        <f t="shared" ca="1" si="909"/>
        <v/>
      </c>
      <c r="BQ205" t="str">
        <f t="shared" ca="1" si="910"/>
        <v/>
      </c>
      <c r="BR205" t="str">
        <f t="shared" ca="1" si="911"/>
        <v/>
      </c>
      <c r="BS205" t="str">
        <f t="shared" ca="1" si="912"/>
        <v/>
      </c>
      <c r="BT205" t="str">
        <f t="shared" ca="1" si="913"/>
        <v/>
      </c>
      <c r="BU205" t="str">
        <f t="shared" ca="1" si="914"/>
        <v/>
      </c>
      <c r="BV205" t="str">
        <f t="shared" ca="1" si="915"/>
        <v/>
      </c>
      <c r="BW205" t="str">
        <f t="shared" ca="1" si="916"/>
        <v/>
      </c>
      <c r="BX205" t="str">
        <f t="shared" ca="1" si="917"/>
        <v/>
      </c>
      <c r="BY205" t="str">
        <f t="shared" ca="1" si="918"/>
        <v/>
      </c>
      <c r="BZ205" t="str">
        <f t="shared" ca="1" si="919"/>
        <v/>
      </c>
      <c r="CA205" t="str">
        <f t="shared" ca="1" si="920"/>
        <v/>
      </c>
      <c r="CB205" t="str">
        <f t="shared" ca="1" si="921"/>
        <v/>
      </c>
      <c r="CC205" t="str">
        <f t="shared" ca="1" si="922"/>
        <v/>
      </c>
      <c r="CD205" t="str">
        <f t="shared" ca="1" si="923"/>
        <v/>
      </c>
      <c r="CE205" t="str">
        <f t="shared" ca="1" si="924"/>
        <v/>
      </c>
      <c r="CF205" t="str">
        <f t="shared" ca="1" si="925"/>
        <v/>
      </c>
      <c r="CG205" t="str">
        <f t="shared" ca="1" si="926"/>
        <v/>
      </c>
      <c r="CH205" t="str">
        <f t="shared" ca="1" si="927"/>
        <v/>
      </c>
      <c r="CI205" t="str">
        <f t="shared" ca="1" si="928"/>
        <v/>
      </c>
      <c r="CJ205" t="str">
        <f t="shared" ca="1" si="929"/>
        <v/>
      </c>
      <c r="CK205" t="str">
        <f t="shared" ca="1" si="930"/>
        <v/>
      </c>
      <c r="CL205" t="str">
        <f t="shared" ca="1" si="931"/>
        <v/>
      </c>
      <c r="CM205" t="str">
        <f t="shared" ca="1" si="932"/>
        <v/>
      </c>
      <c r="CN205" t="str">
        <f t="shared" ca="1" si="933"/>
        <v/>
      </c>
      <c r="CO205" t="str">
        <f t="shared" ca="1" si="934"/>
        <v/>
      </c>
      <c r="CP205" t="str">
        <f t="shared" ca="1" si="935"/>
        <v/>
      </c>
      <c r="CQ205" t="str">
        <f t="shared" ca="1" si="936"/>
        <v/>
      </c>
      <c r="CR205" t="str">
        <f t="shared" ca="1" si="937"/>
        <v/>
      </c>
      <c r="CS205" t="str">
        <f t="shared" ca="1" si="938"/>
        <v/>
      </c>
      <c r="CT205" t="str">
        <f t="shared" ca="1" si="939"/>
        <v/>
      </c>
      <c r="CU205" t="str">
        <f t="shared" ca="1" si="940"/>
        <v/>
      </c>
      <c r="CV205" t="str">
        <f t="shared" ca="1" si="941"/>
        <v/>
      </c>
      <c r="CW205" t="str">
        <f t="shared" ca="1" si="942"/>
        <v/>
      </c>
      <c r="CX205" t="str">
        <f t="shared" ca="1" si="943"/>
        <v/>
      </c>
      <c r="CY205" t="str">
        <f t="shared" ca="1" si="944"/>
        <v/>
      </c>
      <c r="CZ205" t="str">
        <f t="shared" ca="1" si="945"/>
        <v/>
      </c>
      <c r="DA205" t="str">
        <f t="shared" ca="1" si="946"/>
        <v/>
      </c>
      <c r="DB205" t="str">
        <f t="shared" ca="1" si="947"/>
        <v/>
      </c>
      <c r="DC205" t="str">
        <f t="shared" ca="1" si="948"/>
        <v/>
      </c>
      <c r="DD205" t="str">
        <f t="shared" ca="1" si="949"/>
        <v/>
      </c>
      <c r="DE205" t="str">
        <f t="shared" ca="1" si="950"/>
        <v/>
      </c>
      <c r="DF205" t="str">
        <f t="shared" ca="1" si="951"/>
        <v/>
      </c>
      <c r="DG205" t="str">
        <f t="shared" ca="1" si="952"/>
        <v/>
      </c>
      <c r="DH205" t="str">
        <f t="shared" ca="1" si="953"/>
        <v/>
      </c>
      <c r="DI205" t="str">
        <f t="shared" ca="1" si="954"/>
        <v/>
      </c>
      <c r="DJ205" t="str">
        <f t="shared" ca="1" si="955"/>
        <v/>
      </c>
      <c r="DK205" t="str">
        <f t="shared" ca="1" si="956"/>
        <v/>
      </c>
      <c r="DL205" t="str">
        <f t="shared" ca="1" si="957"/>
        <v/>
      </c>
      <c r="DM205" t="str">
        <f t="shared" ca="1" si="958"/>
        <v/>
      </c>
      <c r="DN205" t="str">
        <f t="shared" ca="1" si="959"/>
        <v/>
      </c>
      <c r="DO205" t="str">
        <f t="shared" ca="1" si="960"/>
        <v/>
      </c>
      <c r="DP205" t="str">
        <f t="shared" ca="1" si="961"/>
        <v/>
      </c>
      <c r="DQ205" t="str">
        <f t="shared" ca="1" si="962"/>
        <v/>
      </c>
      <c r="DR205" t="str">
        <f t="shared" ca="1" si="963"/>
        <v/>
      </c>
      <c r="DS205" t="str">
        <f t="shared" ca="1" si="964"/>
        <v/>
      </c>
      <c r="DT205" t="str">
        <f t="shared" ca="1" si="965"/>
        <v/>
      </c>
      <c r="DU205" t="str">
        <f t="shared" ca="1" si="966"/>
        <v/>
      </c>
      <c r="DV205" t="str">
        <f t="shared" ca="1" si="854"/>
        <v/>
      </c>
      <c r="DW205" t="str">
        <f t="shared" ca="1" si="967"/>
        <v/>
      </c>
      <c r="DX205" t="str">
        <f t="shared" ca="1" si="968"/>
        <v/>
      </c>
      <c r="DY205" t="str">
        <f t="shared" ca="1" si="969"/>
        <v/>
      </c>
      <c r="DZ205" t="str">
        <f t="shared" ca="1" si="970"/>
        <v/>
      </c>
      <c r="EA205" t="str">
        <f t="shared" ca="1" si="971"/>
        <v/>
      </c>
      <c r="EB205" t="str">
        <f t="shared" ca="1" si="972"/>
        <v/>
      </c>
      <c r="EC205" t="str">
        <f t="shared" ca="1" si="973"/>
        <v/>
      </c>
      <c r="ED205" t="str">
        <f t="shared" ca="1" si="974"/>
        <v/>
      </c>
      <c r="EE205" t="str">
        <f t="shared" ca="1" si="975"/>
        <v/>
      </c>
      <c r="EF205" t="str">
        <f t="shared" ca="1" si="976"/>
        <v/>
      </c>
      <c r="EG205" t="str">
        <f t="shared" ca="1" si="977"/>
        <v/>
      </c>
      <c r="EH205" t="str">
        <f t="shared" ca="1" si="978"/>
        <v/>
      </c>
      <c r="EI205" t="str">
        <f t="shared" ca="1" si="979"/>
        <v/>
      </c>
      <c r="EJ205" t="str">
        <f t="shared" ca="1" si="980"/>
        <v/>
      </c>
      <c r="EK205" t="str">
        <f t="shared" ca="1" si="981"/>
        <v/>
      </c>
      <c r="EL205" t="str">
        <f t="shared" ca="1" si="982"/>
        <v/>
      </c>
      <c r="EM205" t="str">
        <f t="shared" ca="1" si="983"/>
        <v/>
      </c>
      <c r="EN205" t="str">
        <f t="shared" ca="1" si="984"/>
        <v/>
      </c>
      <c r="EO205" t="str">
        <f t="shared" ca="1" si="985"/>
        <v/>
      </c>
      <c r="EP205" t="str">
        <f t="shared" ca="1" si="986"/>
        <v/>
      </c>
      <c r="EQ205" t="str">
        <f t="shared" ca="1" si="987"/>
        <v/>
      </c>
      <c r="ER205" t="str">
        <f t="shared" ca="1" si="988"/>
        <v/>
      </c>
      <c r="ES205" t="str">
        <f t="shared" ca="1" si="989"/>
        <v/>
      </c>
      <c r="ET205" t="str">
        <f t="shared" ca="1" si="990"/>
        <v/>
      </c>
      <c r="EU205" t="str">
        <f t="shared" ca="1" si="991"/>
        <v/>
      </c>
      <c r="EV205" t="str">
        <f t="shared" ca="1" si="992"/>
        <v/>
      </c>
      <c r="EW205" t="str">
        <f t="shared" ca="1" si="993"/>
        <v/>
      </c>
      <c r="EX205" t="str">
        <f t="shared" ca="1" si="994"/>
        <v/>
      </c>
      <c r="EY205" t="str">
        <f t="shared" ca="1" si="995"/>
        <v/>
      </c>
      <c r="EZ205" t="str">
        <f t="shared" ca="1" si="996"/>
        <v/>
      </c>
      <c r="FA205" t="str">
        <f t="shared" ca="1" si="997"/>
        <v/>
      </c>
      <c r="FB205" t="str">
        <f t="shared" ca="1" si="998"/>
        <v/>
      </c>
      <c r="FC205" t="str">
        <f t="shared" ca="1" si="999"/>
        <v/>
      </c>
      <c r="FD205" t="str">
        <f t="shared" ca="1" si="1000"/>
        <v/>
      </c>
      <c r="FE205" t="str">
        <f t="shared" ca="1" si="1001"/>
        <v/>
      </c>
      <c r="FF205" t="str">
        <f t="shared" ca="1" si="1002"/>
        <v/>
      </c>
      <c r="FG205" t="str">
        <f t="shared" ca="1" si="1003"/>
        <v/>
      </c>
      <c r="FH205" t="str">
        <f t="shared" ca="1" si="1004"/>
        <v/>
      </c>
      <c r="FI205" t="str">
        <f t="shared" ca="1" si="1005"/>
        <v/>
      </c>
      <c r="FJ205" t="str">
        <f t="shared" ca="1" si="1006"/>
        <v/>
      </c>
      <c r="FK205" t="str">
        <f t="shared" ca="1" si="1007"/>
        <v/>
      </c>
      <c r="FL205" t="str">
        <f t="shared" ca="1" si="1008"/>
        <v/>
      </c>
      <c r="FM205" t="str">
        <f t="shared" ca="1" si="1009"/>
        <v/>
      </c>
      <c r="FN205" t="str">
        <f t="shared" ca="1" si="1010"/>
        <v/>
      </c>
      <c r="FO205" t="str">
        <f t="shared" ca="1" si="1011"/>
        <v/>
      </c>
      <c r="FP205" t="str">
        <f t="shared" ca="1" si="1012"/>
        <v/>
      </c>
      <c r="FQ205" t="str">
        <f t="shared" ca="1" si="1013"/>
        <v/>
      </c>
      <c r="FR205" t="str">
        <f t="shared" ca="1" si="1014"/>
        <v/>
      </c>
      <c r="FS205" t="str">
        <f t="shared" ca="1" si="1015"/>
        <v/>
      </c>
      <c r="FT205" t="str">
        <f t="shared" ca="1" si="1016"/>
        <v/>
      </c>
      <c r="FU205" t="str">
        <f t="shared" ca="1" si="1017"/>
        <v/>
      </c>
      <c r="FV205" t="str">
        <f t="shared" ca="1" si="1018"/>
        <v/>
      </c>
      <c r="FW205" t="str">
        <f t="shared" ca="1" si="1019"/>
        <v/>
      </c>
      <c r="FX205" t="str">
        <f t="shared" ca="1" si="1020"/>
        <v/>
      </c>
      <c r="FY205" t="str">
        <f t="shared" ca="1" si="1021"/>
        <v/>
      </c>
      <c r="FZ205" t="str">
        <f t="shared" ca="1" si="1022"/>
        <v/>
      </c>
      <c r="GA205" t="str">
        <f t="shared" ca="1" si="1023"/>
        <v/>
      </c>
      <c r="GB205" t="str">
        <f t="shared" ca="1" si="1024"/>
        <v/>
      </c>
      <c r="GC205" t="str">
        <f t="shared" ca="1" si="1025"/>
        <v/>
      </c>
      <c r="GD205" t="str">
        <f t="shared" ca="1" si="1026"/>
        <v/>
      </c>
      <c r="GE205" t="str">
        <f t="shared" ca="1" si="1027"/>
        <v/>
      </c>
      <c r="GF205" t="str">
        <f t="shared" ca="1" si="1028"/>
        <v/>
      </c>
      <c r="GG205" t="str">
        <f t="shared" ca="1" si="1029"/>
        <v/>
      </c>
      <c r="GH205" t="str">
        <f t="shared" ca="1" si="1030"/>
        <v/>
      </c>
      <c r="GI205" t="str">
        <f t="shared" ca="1" si="1031"/>
        <v/>
      </c>
      <c r="GJ205" t="str">
        <f t="shared" ca="1" si="1032"/>
        <v/>
      </c>
      <c r="GK205" t="str">
        <f t="shared" ca="1" si="1033"/>
        <v/>
      </c>
      <c r="GL205" t="str">
        <f t="shared" ca="1" si="1034"/>
        <v/>
      </c>
      <c r="GM205" t="str">
        <f t="shared" ca="1" si="1035"/>
        <v/>
      </c>
      <c r="GN205" t="str">
        <f t="shared" ca="1" si="1036"/>
        <v/>
      </c>
      <c r="GO205" t="str">
        <f t="shared" ca="1" si="1037"/>
        <v/>
      </c>
      <c r="GP205" t="str">
        <f t="shared" ca="1" si="1038"/>
        <v/>
      </c>
      <c r="GQ205" t="str">
        <f t="shared" ca="1" si="1039"/>
        <v/>
      </c>
      <c r="GR205" t="str">
        <f t="shared" ca="1" si="1040"/>
        <v/>
      </c>
      <c r="GS205" t="str">
        <f t="shared" ca="1" si="1041"/>
        <v/>
      </c>
      <c r="GT205" t="str">
        <f t="shared" ca="1" si="1042"/>
        <v/>
      </c>
      <c r="GU205" t="str">
        <f t="shared" ca="1" si="1043"/>
        <v/>
      </c>
      <c r="GV205" t="str">
        <f t="shared" ca="1" si="1044"/>
        <v/>
      </c>
      <c r="GW205" t="str">
        <f t="shared" ca="1" si="1045"/>
        <v/>
      </c>
      <c r="GX205" t="str">
        <f t="shared" ca="1" si="1046"/>
        <v/>
      </c>
      <c r="GY205" t="str">
        <f t="shared" ca="1" si="1047"/>
        <v/>
      </c>
      <c r="GZ205" t="str">
        <f t="shared" ca="1" si="1048"/>
        <v/>
      </c>
      <c r="HA205" t="str">
        <f t="shared" ca="1" si="1049"/>
        <v/>
      </c>
      <c r="HB205" t="str">
        <f t="shared" ca="1" si="1050"/>
        <v/>
      </c>
      <c r="HC205" t="str">
        <f t="shared" ca="1" si="1051"/>
        <v/>
      </c>
      <c r="HD205" t="str">
        <f t="shared" ca="1" si="1052"/>
        <v/>
      </c>
      <c r="HE205" t="str">
        <f t="shared" ca="1" si="1053"/>
        <v/>
      </c>
      <c r="HF205" t="str">
        <f t="shared" ca="1" si="1054"/>
        <v/>
      </c>
      <c r="HG205" t="str">
        <f t="shared" ca="1" si="1055"/>
        <v/>
      </c>
      <c r="HH205" t="str">
        <f t="shared" ca="1" si="1056"/>
        <v/>
      </c>
      <c r="HI205" t="str">
        <f t="shared" ca="1" si="1057"/>
        <v/>
      </c>
      <c r="HJ205" t="str">
        <f t="shared" ca="1" si="1058"/>
        <v/>
      </c>
      <c r="HK205" t="str">
        <f t="shared" ca="1" si="1059"/>
        <v/>
      </c>
      <c r="HL205" t="str">
        <f t="shared" ca="1" si="1060"/>
        <v/>
      </c>
      <c r="HM205" t="str">
        <f t="shared" ca="1" si="1061"/>
        <v/>
      </c>
      <c r="HN205" t="str">
        <f t="shared" ca="1" si="1062"/>
        <v/>
      </c>
      <c r="HO205" t="str">
        <f t="shared" ca="1" si="1063"/>
        <v/>
      </c>
      <c r="HP205" t="str">
        <f t="shared" ca="1" si="1064"/>
        <v/>
      </c>
      <c r="HQ205" t="str">
        <f t="shared" ca="1" si="1065"/>
        <v/>
      </c>
      <c r="HR205" t="str">
        <f t="shared" ca="1" si="1066"/>
        <v/>
      </c>
      <c r="HS205" t="str">
        <f t="shared" ca="1" si="1067"/>
        <v/>
      </c>
      <c r="HT205" t="str">
        <f t="shared" ca="1" si="1068"/>
        <v/>
      </c>
      <c r="HU205" t="str">
        <f t="shared" ca="1" si="1069"/>
        <v/>
      </c>
      <c r="HV205" t="str">
        <f t="shared" ca="1" si="1070"/>
        <v/>
      </c>
      <c r="HW205" t="str">
        <f t="shared" ca="1" si="1071"/>
        <v/>
      </c>
      <c r="HX205" t="str">
        <f t="shared" ca="1" si="1072"/>
        <v/>
      </c>
      <c r="HY205" t="str">
        <f t="shared" ca="1" si="1073"/>
        <v/>
      </c>
      <c r="HZ205" t="str">
        <f t="shared" ca="1" si="1074"/>
        <v/>
      </c>
      <c r="IA205" t="str">
        <f t="shared" ca="1" si="1075"/>
        <v/>
      </c>
      <c r="IB205" t="str">
        <f t="shared" ca="1" si="1076"/>
        <v/>
      </c>
      <c r="IC205" t="str">
        <f t="shared" ca="1" si="1077"/>
        <v/>
      </c>
      <c r="ID205" t="str">
        <f t="shared" ca="1" si="1078"/>
        <v/>
      </c>
      <c r="IE205" t="str">
        <f t="shared" ca="1" si="1079"/>
        <v/>
      </c>
      <c r="IF205" t="str">
        <f t="shared" ca="1" si="1080"/>
        <v/>
      </c>
      <c r="IG205" t="str">
        <f t="shared" ca="1" si="1081"/>
        <v/>
      </c>
      <c r="IH205" t="str">
        <f t="shared" ca="1" si="1082"/>
        <v/>
      </c>
      <c r="II205" t="str">
        <f t="shared" ca="1" si="1083"/>
        <v/>
      </c>
      <c r="IJ205" t="str">
        <f t="shared" ca="1" si="1084"/>
        <v/>
      </c>
      <c r="IK205" t="str">
        <f t="shared" ca="1" si="1085"/>
        <v/>
      </c>
      <c r="IL205" t="str">
        <f t="shared" ca="1" si="1086"/>
        <v/>
      </c>
      <c r="IM205" t="str">
        <f t="shared" ca="1" si="1087"/>
        <v/>
      </c>
      <c r="IN205" t="str">
        <f t="shared" ca="1" si="1088"/>
        <v/>
      </c>
      <c r="IO205" t="str">
        <f t="shared" ca="1" si="1089"/>
        <v/>
      </c>
      <c r="IP205" t="str">
        <f t="shared" ca="1" si="1090"/>
        <v/>
      </c>
      <c r="IQ205" t="str">
        <f t="shared" ca="1" si="1091"/>
        <v/>
      </c>
      <c r="IR205" t="str">
        <f t="shared" ca="1" si="1092"/>
        <v/>
      </c>
      <c r="IS205" t="str">
        <f t="shared" ca="1" si="1093"/>
        <v/>
      </c>
      <c r="IT205" t="str">
        <f t="shared" ca="1" si="1094"/>
        <v/>
      </c>
      <c r="IU205" t="str">
        <f t="shared" ca="1" si="1095"/>
        <v/>
      </c>
      <c r="IV205" t="str">
        <f t="shared" ca="1" si="1096"/>
        <v/>
      </c>
      <c r="IW205" t="str">
        <f t="shared" ca="1" si="1097"/>
        <v/>
      </c>
      <c r="IX205" t="str">
        <f t="shared" ca="1" si="1098"/>
        <v/>
      </c>
      <c r="IY205" t="str">
        <f t="shared" ca="1" si="1099"/>
        <v/>
      </c>
      <c r="IZ205" t="str">
        <f t="shared" ca="1" si="1100"/>
        <v/>
      </c>
      <c r="JA205" t="str">
        <f t="shared" ca="1" si="1101"/>
        <v/>
      </c>
      <c r="JB205" t="str">
        <f t="shared" ca="1" si="1102"/>
        <v/>
      </c>
      <c r="JC205" t="str">
        <f t="shared" ca="1" si="1103"/>
        <v/>
      </c>
      <c r="JD205" t="str">
        <f t="shared" ca="1" si="1104"/>
        <v/>
      </c>
      <c r="JE205" t="str">
        <f t="shared" ca="1" si="1105"/>
        <v/>
      </c>
      <c r="JF205" t="str">
        <f t="shared" ca="1" si="1106"/>
        <v/>
      </c>
      <c r="JG205" t="str">
        <f t="shared" ca="1" si="1107"/>
        <v/>
      </c>
      <c r="JH205" t="str">
        <f t="shared" ca="1" si="1108"/>
        <v/>
      </c>
      <c r="JI205" t="str">
        <f t="shared" ca="1" si="1109"/>
        <v/>
      </c>
      <c r="JJ205" t="str">
        <f t="shared" ca="1" si="1110"/>
        <v/>
      </c>
      <c r="JK205" t="str">
        <f t="shared" ca="1" si="1111"/>
        <v/>
      </c>
      <c r="JL205" t="str">
        <f t="shared" ca="1" si="1112"/>
        <v/>
      </c>
      <c r="JM205" t="str">
        <f t="shared" ca="1" si="1113"/>
        <v/>
      </c>
      <c r="JN205" t="str">
        <f t="shared" ca="1" si="1114"/>
        <v/>
      </c>
      <c r="JO205" t="str">
        <f t="shared" ca="1" si="1115"/>
        <v/>
      </c>
      <c r="JP205" t="str">
        <f t="shared" ca="1" si="1116"/>
        <v/>
      </c>
      <c r="JQ205" t="str">
        <f t="shared" ca="1" si="1117"/>
        <v/>
      </c>
      <c r="JR205" t="str">
        <f t="shared" ca="1" si="1118"/>
        <v/>
      </c>
      <c r="JS205" t="str">
        <f t="shared" ca="1" si="1119"/>
        <v/>
      </c>
      <c r="JT205" t="str">
        <f t="shared" ca="1" si="1120"/>
        <v/>
      </c>
      <c r="JU205" t="str">
        <f t="shared" ca="1" si="1121"/>
        <v/>
      </c>
    </row>
    <row r="206" spans="1:281" x14ac:dyDescent="0.25">
      <c r="A206">
        <f t="shared" si="1122"/>
        <v>205</v>
      </c>
      <c r="B206" t="str">
        <f t="shared" ca="1" si="851"/>
        <v/>
      </c>
      <c r="C206">
        <v>9</v>
      </c>
      <c r="D206">
        <f t="shared" si="855"/>
        <v>205</v>
      </c>
      <c r="E206">
        <f t="shared" si="856"/>
        <v>5</v>
      </c>
      <c r="F206">
        <f ca="1">COUNT((AD206,AP206,BB206,BN206,BZ206,CL206,CX206,DJ206,DV206,EH206,ET206,FF206,FR206,GD206,GP206,HB206,HN206,HZ206,IL206,IX206,JJ206,JV206,KH206,KT206,LF206,LR206))</f>
        <v>0</v>
      </c>
      <c r="G206">
        <f t="shared" ca="1" si="857"/>
        <v>0</v>
      </c>
      <c r="H206">
        <f t="shared" ca="1" si="858"/>
        <v>0</v>
      </c>
      <c r="I206">
        <f t="shared" ca="1" si="852"/>
        <v>0</v>
      </c>
      <c r="J206">
        <f t="shared" ca="1" si="859"/>
        <v>0</v>
      </c>
      <c r="K206">
        <f t="shared" ca="1" si="860"/>
        <v>-1</v>
      </c>
      <c r="L206">
        <f t="shared" ca="1" si="844"/>
        <v>9</v>
      </c>
      <c r="M206">
        <f t="shared" ca="1" si="861"/>
        <v>0</v>
      </c>
      <c r="N206">
        <f t="shared" ca="1" si="845"/>
        <v>65</v>
      </c>
      <c r="O206">
        <f t="shared" ca="1" si="862"/>
        <v>-1</v>
      </c>
      <c r="P206">
        <f t="shared" ca="1" si="846"/>
        <v>9</v>
      </c>
      <c r="Q206">
        <f t="shared" ca="1" si="863"/>
        <v>0</v>
      </c>
      <c r="R206">
        <f t="shared" ca="1" si="864"/>
        <v>0</v>
      </c>
      <c r="S206">
        <f t="shared" ca="1" si="865"/>
        <v>0</v>
      </c>
      <c r="T206">
        <f t="shared" ca="1" si="866"/>
        <v>0</v>
      </c>
      <c r="U206" t="str">
        <f t="shared" ca="1" si="853"/>
        <v>999999999999</v>
      </c>
      <c r="V206">
        <f t="shared" ca="1" si="847"/>
        <v>0</v>
      </c>
      <c r="W206">
        <f t="shared" si="867"/>
        <v>205</v>
      </c>
      <c r="X206" t="e">
        <f t="shared" ca="1" si="848"/>
        <v>#N/A</v>
      </c>
      <c r="Y206">
        <f t="shared" ca="1" si="868"/>
        <v>0</v>
      </c>
      <c r="Z206" t="str">
        <f t="shared" ca="1" si="869"/>
        <v>999zz</v>
      </c>
      <c r="AA206">
        <f t="shared" ca="1" si="849"/>
        <v>350</v>
      </c>
      <c r="AB206">
        <f t="shared" si="870"/>
        <v>205</v>
      </c>
      <c r="AC206" t="e">
        <f t="shared" ca="1" si="850"/>
        <v>#N/A</v>
      </c>
      <c r="AD206" t="str">
        <f t="shared" ca="1" si="871"/>
        <v/>
      </c>
      <c r="AE206" t="str">
        <f t="shared" ca="1" si="872"/>
        <v/>
      </c>
      <c r="AF206" t="str">
        <f t="shared" ca="1" si="873"/>
        <v/>
      </c>
      <c r="AG206" t="str">
        <f t="shared" ca="1" si="874"/>
        <v/>
      </c>
      <c r="AH206" t="str">
        <f t="shared" ca="1" si="875"/>
        <v/>
      </c>
      <c r="AI206" t="str">
        <f t="shared" ca="1" si="876"/>
        <v/>
      </c>
      <c r="AJ206" t="str">
        <f t="shared" ca="1" si="877"/>
        <v/>
      </c>
      <c r="AK206" t="str">
        <f t="shared" ca="1" si="878"/>
        <v/>
      </c>
      <c r="AL206" t="str">
        <f t="shared" ca="1" si="879"/>
        <v/>
      </c>
      <c r="AM206" t="str">
        <f t="shared" ca="1" si="880"/>
        <v/>
      </c>
      <c r="AN206" t="str">
        <f t="shared" ca="1" si="881"/>
        <v/>
      </c>
      <c r="AO206" t="str">
        <f t="shared" ca="1" si="882"/>
        <v/>
      </c>
      <c r="AP206" t="str">
        <f t="shared" ca="1" si="883"/>
        <v/>
      </c>
      <c r="AQ206" t="str">
        <f t="shared" ca="1" si="884"/>
        <v/>
      </c>
      <c r="AR206" t="str">
        <f t="shared" ca="1" si="885"/>
        <v/>
      </c>
      <c r="AS206" t="str">
        <f t="shared" ca="1" si="886"/>
        <v/>
      </c>
      <c r="AT206" t="str">
        <f t="shared" ca="1" si="887"/>
        <v/>
      </c>
      <c r="AU206" t="str">
        <f t="shared" ca="1" si="888"/>
        <v/>
      </c>
      <c r="AV206" t="str">
        <f t="shared" ca="1" si="889"/>
        <v/>
      </c>
      <c r="AW206" t="str">
        <f t="shared" ca="1" si="890"/>
        <v/>
      </c>
      <c r="AX206" t="str">
        <f t="shared" ca="1" si="891"/>
        <v/>
      </c>
      <c r="AY206" t="str">
        <f t="shared" ca="1" si="892"/>
        <v/>
      </c>
      <c r="AZ206" t="str">
        <f t="shared" ca="1" si="893"/>
        <v/>
      </c>
      <c r="BA206" t="str">
        <f t="shared" ca="1" si="894"/>
        <v/>
      </c>
      <c r="BB206" t="str">
        <f t="shared" ca="1" si="895"/>
        <v/>
      </c>
      <c r="BC206" t="str">
        <f t="shared" ca="1" si="896"/>
        <v/>
      </c>
      <c r="BD206" t="str">
        <f t="shared" ca="1" si="897"/>
        <v/>
      </c>
      <c r="BE206" t="str">
        <f t="shared" ca="1" si="898"/>
        <v/>
      </c>
      <c r="BF206" t="str">
        <f t="shared" ca="1" si="899"/>
        <v/>
      </c>
      <c r="BG206" t="str">
        <f t="shared" ca="1" si="900"/>
        <v/>
      </c>
      <c r="BH206" t="str">
        <f t="shared" ca="1" si="901"/>
        <v/>
      </c>
      <c r="BI206" t="str">
        <f t="shared" ca="1" si="902"/>
        <v/>
      </c>
      <c r="BJ206" t="str">
        <f t="shared" ca="1" si="903"/>
        <v/>
      </c>
      <c r="BK206" t="str">
        <f t="shared" ca="1" si="904"/>
        <v/>
      </c>
      <c r="BL206" t="str">
        <f t="shared" ca="1" si="905"/>
        <v/>
      </c>
      <c r="BM206" t="str">
        <f t="shared" ca="1" si="906"/>
        <v/>
      </c>
      <c r="BN206" t="str">
        <f t="shared" ca="1" si="907"/>
        <v/>
      </c>
      <c r="BO206" t="str">
        <f t="shared" ca="1" si="908"/>
        <v/>
      </c>
      <c r="BP206" t="str">
        <f t="shared" ca="1" si="909"/>
        <v/>
      </c>
      <c r="BQ206" t="str">
        <f t="shared" ca="1" si="910"/>
        <v/>
      </c>
      <c r="BR206" t="str">
        <f t="shared" ca="1" si="911"/>
        <v/>
      </c>
      <c r="BS206" t="str">
        <f t="shared" ca="1" si="912"/>
        <v/>
      </c>
      <c r="BT206" t="str">
        <f t="shared" ca="1" si="913"/>
        <v/>
      </c>
      <c r="BU206" t="str">
        <f t="shared" ca="1" si="914"/>
        <v/>
      </c>
      <c r="BV206" t="str">
        <f t="shared" ca="1" si="915"/>
        <v/>
      </c>
      <c r="BW206" t="str">
        <f t="shared" ca="1" si="916"/>
        <v/>
      </c>
      <c r="BX206" t="str">
        <f t="shared" ca="1" si="917"/>
        <v/>
      </c>
      <c r="BY206" t="str">
        <f t="shared" ca="1" si="918"/>
        <v/>
      </c>
      <c r="BZ206" t="str">
        <f t="shared" ca="1" si="919"/>
        <v/>
      </c>
      <c r="CA206" t="str">
        <f t="shared" ca="1" si="920"/>
        <v/>
      </c>
      <c r="CB206" t="str">
        <f t="shared" ca="1" si="921"/>
        <v/>
      </c>
      <c r="CC206" t="str">
        <f t="shared" ca="1" si="922"/>
        <v/>
      </c>
      <c r="CD206" t="str">
        <f t="shared" ca="1" si="923"/>
        <v/>
      </c>
      <c r="CE206" t="str">
        <f t="shared" ca="1" si="924"/>
        <v/>
      </c>
      <c r="CF206" t="str">
        <f t="shared" ca="1" si="925"/>
        <v/>
      </c>
      <c r="CG206" t="str">
        <f t="shared" ca="1" si="926"/>
        <v/>
      </c>
      <c r="CH206" t="str">
        <f t="shared" ca="1" si="927"/>
        <v/>
      </c>
      <c r="CI206" t="str">
        <f t="shared" ca="1" si="928"/>
        <v/>
      </c>
      <c r="CJ206" t="str">
        <f t="shared" ca="1" si="929"/>
        <v/>
      </c>
      <c r="CK206" t="str">
        <f t="shared" ca="1" si="930"/>
        <v/>
      </c>
      <c r="CL206" t="str">
        <f t="shared" ca="1" si="931"/>
        <v/>
      </c>
      <c r="CM206" t="str">
        <f t="shared" ca="1" si="932"/>
        <v/>
      </c>
      <c r="CN206" t="str">
        <f t="shared" ca="1" si="933"/>
        <v/>
      </c>
      <c r="CO206" t="str">
        <f t="shared" ca="1" si="934"/>
        <v/>
      </c>
      <c r="CP206" t="str">
        <f t="shared" ca="1" si="935"/>
        <v/>
      </c>
      <c r="CQ206" t="str">
        <f t="shared" ca="1" si="936"/>
        <v/>
      </c>
      <c r="CR206" t="str">
        <f t="shared" ca="1" si="937"/>
        <v/>
      </c>
      <c r="CS206" t="str">
        <f t="shared" ca="1" si="938"/>
        <v/>
      </c>
      <c r="CT206" t="str">
        <f t="shared" ca="1" si="939"/>
        <v/>
      </c>
      <c r="CU206" t="str">
        <f t="shared" ca="1" si="940"/>
        <v/>
      </c>
      <c r="CV206" t="str">
        <f t="shared" ca="1" si="941"/>
        <v/>
      </c>
      <c r="CW206" t="str">
        <f t="shared" ca="1" si="942"/>
        <v/>
      </c>
      <c r="CX206" t="str">
        <f t="shared" ca="1" si="943"/>
        <v/>
      </c>
      <c r="CY206" t="str">
        <f t="shared" ca="1" si="944"/>
        <v/>
      </c>
      <c r="CZ206" t="str">
        <f t="shared" ca="1" si="945"/>
        <v/>
      </c>
      <c r="DA206" t="str">
        <f t="shared" ca="1" si="946"/>
        <v/>
      </c>
      <c r="DB206" t="str">
        <f t="shared" ca="1" si="947"/>
        <v/>
      </c>
      <c r="DC206" t="str">
        <f t="shared" ca="1" si="948"/>
        <v/>
      </c>
      <c r="DD206" t="str">
        <f t="shared" ca="1" si="949"/>
        <v/>
      </c>
      <c r="DE206" t="str">
        <f t="shared" ca="1" si="950"/>
        <v/>
      </c>
      <c r="DF206" t="str">
        <f t="shared" ca="1" si="951"/>
        <v/>
      </c>
      <c r="DG206" t="str">
        <f t="shared" ca="1" si="952"/>
        <v/>
      </c>
      <c r="DH206" t="str">
        <f t="shared" ca="1" si="953"/>
        <v/>
      </c>
      <c r="DI206" t="str">
        <f t="shared" ca="1" si="954"/>
        <v/>
      </c>
      <c r="DJ206" t="str">
        <f t="shared" ca="1" si="955"/>
        <v/>
      </c>
      <c r="DK206" t="str">
        <f t="shared" ca="1" si="956"/>
        <v/>
      </c>
      <c r="DL206" t="str">
        <f t="shared" ca="1" si="957"/>
        <v/>
      </c>
      <c r="DM206" t="str">
        <f t="shared" ca="1" si="958"/>
        <v/>
      </c>
      <c r="DN206" t="str">
        <f t="shared" ca="1" si="959"/>
        <v/>
      </c>
      <c r="DO206" t="str">
        <f t="shared" ca="1" si="960"/>
        <v/>
      </c>
      <c r="DP206" t="str">
        <f t="shared" ca="1" si="961"/>
        <v/>
      </c>
      <c r="DQ206" t="str">
        <f t="shared" ca="1" si="962"/>
        <v/>
      </c>
      <c r="DR206" t="str">
        <f t="shared" ca="1" si="963"/>
        <v/>
      </c>
      <c r="DS206" t="str">
        <f t="shared" ca="1" si="964"/>
        <v/>
      </c>
      <c r="DT206" t="str">
        <f t="shared" ca="1" si="965"/>
        <v/>
      </c>
      <c r="DU206" t="str">
        <f t="shared" ca="1" si="966"/>
        <v/>
      </c>
      <c r="DV206" t="str">
        <f t="shared" ca="1" si="854"/>
        <v/>
      </c>
      <c r="DW206" t="str">
        <f t="shared" ca="1" si="967"/>
        <v/>
      </c>
      <c r="DX206" t="str">
        <f t="shared" ca="1" si="968"/>
        <v/>
      </c>
      <c r="DY206" t="str">
        <f t="shared" ca="1" si="969"/>
        <v/>
      </c>
      <c r="DZ206" t="str">
        <f t="shared" ca="1" si="970"/>
        <v/>
      </c>
      <c r="EA206" t="str">
        <f t="shared" ca="1" si="971"/>
        <v/>
      </c>
      <c r="EB206" t="str">
        <f t="shared" ca="1" si="972"/>
        <v/>
      </c>
      <c r="EC206" t="str">
        <f t="shared" ca="1" si="973"/>
        <v/>
      </c>
      <c r="ED206" t="str">
        <f t="shared" ca="1" si="974"/>
        <v/>
      </c>
      <c r="EE206" t="str">
        <f t="shared" ca="1" si="975"/>
        <v/>
      </c>
      <c r="EF206" t="str">
        <f t="shared" ca="1" si="976"/>
        <v/>
      </c>
      <c r="EG206" t="str">
        <f t="shared" ca="1" si="977"/>
        <v/>
      </c>
      <c r="EH206" t="str">
        <f t="shared" ca="1" si="978"/>
        <v/>
      </c>
      <c r="EI206" t="str">
        <f t="shared" ca="1" si="979"/>
        <v/>
      </c>
      <c r="EJ206" t="str">
        <f t="shared" ca="1" si="980"/>
        <v/>
      </c>
      <c r="EK206" t="str">
        <f t="shared" ca="1" si="981"/>
        <v/>
      </c>
      <c r="EL206" t="str">
        <f t="shared" ca="1" si="982"/>
        <v/>
      </c>
      <c r="EM206" t="str">
        <f t="shared" ca="1" si="983"/>
        <v/>
      </c>
      <c r="EN206" t="str">
        <f t="shared" ca="1" si="984"/>
        <v/>
      </c>
      <c r="EO206" t="str">
        <f t="shared" ca="1" si="985"/>
        <v/>
      </c>
      <c r="EP206" t="str">
        <f t="shared" ca="1" si="986"/>
        <v/>
      </c>
      <c r="EQ206" t="str">
        <f t="shared" ca="1" si="987"/>
        <v/>
      </c>
      <c r="ER206" t="str">
        <f t="shared" ca="1" si="988"/>
        <v/>
      </c>
      <c r="ES206" t="str">
        <f t="shared" ca="1" si="989"/>
        <v/>
      </c>
      <c r="ET206" t="str">
        <f t="shared" ca="1" si="990"/>
        <v/>
      </c>
      <c r="EU206" t="str">
        <f t="shared" ca="1" si="991"/>
        <v/>
      </c>
      <c r="EV206" t="str">
        <f t="shared" ca="1" si="992"/>
        <v/>
      </c>
      <c r="EW206" t="str">
        <f t="shared" ca="1" si="993"/>
        <v/>
      </c>
      <c r="EX206" t="str">
        <f t="shared" ca="1" si="994"/>
        <v/>
      </c>
      <c r="EY206" t="str">
        <f t="shared" ca="1" si="995"/>
        <v/>
      </c>
      <c r="EZ206" t="str">
        <f t="shared" ca="1" si="996"/>
        <v/>
      </c>
      <c r="FA206" t="str">
        <f t="shared" ca="1" si="997"/>
        <v/>
      </c>
      <c r="FB206" t="str">
        <f t="shared" ca="1" si="998"/>
        <v/>
      </c>
      <c r="FC206" t="str">
        <f t="shared" ca="1" si="999"/>
        <v/>
      </c>
      <c r="FD206" t="str">
        <f t="shared" ca="1" si="1000"/>
        <v/>
      </c>
      <c r="FE206" t="str">
        <f t="shared" ca="1" si="1001"/>
        <v/>
      </c>
      <c r="FF206" t="str">
        <f t="shared" ca="1" si="1002"/>
        <v/>
      </c>
      <c r="FG206" t="str">
        <f t="shared" ca="1" si="1003"/>
        <v/>
      </c>
      <c r="FH206" t="str">
        <f t="shared" ca="1" si="1004"/>
        <v/>
      </c>
      <c r="FI206" t="str">
        <f t="shared" ca="1" si="1005"/>
        <v/>
      </c>
      <c r="FJ206" t="str">
        <f t="shared" ca="1" si="1006"/>
        <v/>
      </c>
      <c r="FK206" t="str">
        <f t="shared" ca="1" si="1007"/>
        <v/>
      </c>
      <c r="FL206" t="str">
        <f t="shared" ca="1" si="1008"/>
        <v/>
      </c>
      <c r="FM206" t="str">
        <f t="shared" ca="1" si="1009"/>
        <v/>
      </c>
      <c r="FN206" t="str">
        <f t="shared" ca="1" si="1010"/>
        <v/>
      </c>
      <c r="FO206" t="str">
        <f t="shared" ca="1" si="1011"/>
        <v/>
      </c>
      <c r="FP206" t="str">
        <f t="shared" ca="1" si="1012"/>
        <v/>
      </c>
      <c r="FQ206" t="str">
        <f t="shared" ca="1" si="1013"/>
        <v/>
      </c>
      <c r="FR206" t="str">
        <f t="shared" ca="1" si="1014"/>
        <v/>
      </c>
      <c r="FS206" t="str">
        <f t="shared" ca="1" si="1015"/>
        <v/>
      </c>
      <c r="FT206" t="str">
        <f t="shared" ca="1" si="1016"/>
        <v/>
      </c>
      <c r="FU206" t="str">
        <f t="shared" ca="1" si="1017"/>
        <v/>
      </c>
      <c r="FV206" t="str">
        <f t="shared" ca="1" si="1018"/>
        <v/>
      </c>
      <c r="FW206" t="str">
        <f t="shared" ca="1" si="1019"/>
        <v/>
      </c>
      <c r="FX206" t="str">
        <f t="shared" ca="1" si="1020"/>
        <v/>
      </c>
      <c r="FY206" t="str">
        <f t="shared" ca="1" si="1021"/>
        <v/>
      </c>
      <c r="FZ206" t="str">
        <f t="shared" ca="1" si="1022"/>
        <v/>
      </c>
      <c r="GA206" t="str">
        <f t="shared" ca="1" si="1023"/>
        <v/>
      </c>
      <c r="GB206" t="str">
        <f t="shared" ca="1" si="1024"/>
        <v/>
      </c>
      <c r="GC206" t="str">
        <f t="shared" ca="1" si="1025"/>
        <v/>
      </c>
      <c r="GD206" t="str">
        <f t="shared" ca="1" si="1026"/>
        <v/>
      </c>
      <c r="GE206" t="str">
        <f t="shared" ca="1" si="1027"/>
        <v/>
      </c>
      <c r="GF206" t="str">
        <f t="shared" ca="1" si="1028"/>
        <v/>
      </c>
      <c r="GG206" t="str">
        <f t="shared" ca="1" si="1029"/>
        <v/>
      </c>
      <c r="GH206" t="str">
        <f t="shared" ca="1" si="1030"/>
        <v/>
      </c>
      <c r="GI206" t="str">
        <f t="shared" ca="1" si="1031"/>
        <v/>
      </c>
      <c r="GJ206" t="str">
        <f t="shared" ca="1" si="1032"/>
        <v/>
      </c>
      <c r="GK206" t="str">
        <f t="shared" ca="1" si="1033"/>
        <v/>
      </c>
      <c r="GL206" t="str">
        <f t="shared" ca="1" si="1034"/>
        <v/>
      </c>
      <c r="GM206" t="str">
        <f t="shared" ca="1" si="1035"/>
        <v/>
      </c>
      <c r="GN206" t="str">
        <f t="shared" ca="1" si="1036"/>
        <v/>
      </c>
      <c r="GO206" t="str">
        <f t="shared" ca="1" si="1037"/>
        <v/>
      </c>
      <c r="GP206" t="str">
        <f t="shared" ca="1" si="1038"/>
        <v/>
      </c>
      <c r="GQ206" t="str">
        <f t="shared" ca="1" si="1039"/>
        <v/>
      </c>
      <c r="GR206" t="str">
        <f t="shared" ca="1" si="1040"/>
        <v/>
      </c>
      <c r="GS206" t="str">
        <f t="shared" ca="1" si="1041"/>
        <v/>
      </c>
      <c r="GT206" t="str">
        <f t="shared" ca="1" si="1042"/>
        <v/>
      </c>
      <c r="GU206" t="str">
        <f t="shared" ca="1" si="1043"/>
        <v/>
      </c>
      <c r="GV206" t="str">
        <f t="shared" ca="1" si="1044"/>
        <v/>
      </c>
      <c r="GW206" t="str">
        <f t="shared" ca="1" si="1045"/>
        <v/>
      </c>
      <c r="GX206" t="str">
        <f t="shared" ca="1" si="1046"/>
        <v/>
      </c>
      <c r="GY206" t="str">
        <f t="shared" ca="1" si="1047"/>
        <v/>
      </c>
      <c r="GZ206" t="str">
        <f t="shared" ca="1" si="1048"/>
        <v/>
      </c>
      <c r="HA206" t="str">
        <f t="shared" ca="1" si="1049"/>
        <v/>
      </c>
      <c r="HB206" t="str">
        <f t="shared" ca="1" si="1050"/>
        <v/>
      </c>
      <c r="HC206" t="str">
        <f t="shared" ca="1" si="1051"/>
        <v/>
      </c>
      <c r="HD206" t="str">
        <f t="shared" ca="1" si="1052"/>
        <v/>
      </c>
      <c r="HE206" t="str">
        <f t="shared" ca="1" si="1053"/>
        <v/>
      </c>
      <c r="HF206" t="str">
        <f t="shared" ca="1" si="1054"/>
        <v/>
      </c>
      <c r="HG206" t="str">
        <f t="shared" ca="1" si="1055"/>
        <v/>
      </c>
      <c r="HH206" t="str">
        <f t="shared" ca="1" si="1056"/>
        <v/>
      </c>
      <c r="HI206" t="str">
        <f t="shared" ca="1" si="1057"/>
        <v/>
      </c>
      <c r="HJ206" t="str">
        <f t="shared" ca="1" si="1058"/>
        <v/>
      </c>
      <c r="HK206" t="str">
        <f t="shared" ca="1" si="1059"/>
        <v/>
      </c>
      <c r="HL206" t="str">
        <f t="shared" ca="1" si="1060"/>
        <v/>
      </c>
      <c r="HM206" t="str">
        <f t="shared" ca="1" si="1061"/>
        <v/>
      </c>
      <c r="HN206" t="str">
        <f t="shared" ca="1" si="1062"/>
        <v/>
      </c>
      <c r="HO206" t="str">
        <f t="shared" ca="1" si="1063"/>
        <v/>
      </c>
      <c r="HP206" t="str">
        <f t="shared" ca="1" si="1064"/>
        <v/>
      </c>
      <c r="HQ206" t="str">
        <f t="shared" ca="1" si="1065"/>
        <v/>
      </c>
      <c r="HR206" t="str">
        <f t="shared" ca="1" si="1066"/>
        <v/>
      </c>
      <c r="HS206" t="str">
        <f t="shared" ca="1" si="1067"/>
        <v/>
      </c>
      <c r="HT206" t="str">
        <f t="shared" ca="1" si="1068"/>
        <v/>
      </c>
      <c r="HU206" t="str">
        <f t="shared" ca="1" si="1069"/>
        <v/>
      </c>
      <c r="HV206" t="str">
        <f t="shared" ca="1" si="1070"/>
        <v/>
      </c>
      <c r="HW206" t="str">
        <f t="shared" ca="1" si="1071"/>
        <v/>
      </c>
      <c r="HX206" t="str">
        <f t="shared" ca="1" si="1072"/>
        <v/>
      </c>
      <c r="HY206" t="str">
        <f t="shared" ca="1" si="1073"/>
        <v/>
      </c>
      <c r="HZ206" t="str">
        <f t="shared" ca="1" si="1074"/>
        <v/>
      </c>
      <c r="IA206" t="str">
        <f t="shared" ca="1" si="1075"/>
        <v/>
      </c>
      <c r="IB206" t="str">
        <f t="shared" ca="1" si="1076"/>
        <v/>
      </c>
      <c r="IC206" t="str">
        <f t="shared" ca="1" si="1077"/>
        <v/>
      </c>
      <c r="ID206" t="str">
        <f t="shared" ca="1" si="1078"/>
        <v/>
      </c>
      <c r="IE206" t="str">
        <f t="shared" ca="1" si="1079"/>
        <v/>
      </c>
      <c r="IF206" t="str">
        <f t="shared" ca="1" si="1080"/>
        <v/>
      </c>
      <c r="IG206" t="str">
        <f t="shared" ca="1" si="1081"/>
        <v/>
      </c>
      <c r="IH206" t="str">
        <f t="shared" ca="1" si="1082"/>
        <v/>
      </c>
      <c r="II206" t="str">
        <f t="shared" ca="1" si="1083"/>
        <v/>
      </c>
      <c r="IJ206" t="str">
        <f t="shared" ca="1" si="1084"/>
        <v/>
      </c>
      <c r="IK206" t="str">
        <f t="shared" ca="1" si="1085"/>
        <v/>
      </c>
      <c r="IL206" t="str">
        <f t="shared" ca="1" si="1086"/>
        <v/>
      </c>
      <c r="IM206" t="str">
        <f t="shared" ca="1" si="1087"/>
        <v/>
      </c>
      <c r="IN206" t="str">
        <f t="shared" ca="1" si="1088"/>
        <v/>
      </c>
      <c r="IO206" t="str">
        <f t="shared" ca="1" si="1089"/>
        <v/>
      </c>
      <c r="IP206" t="str">
        <f t="shared" ca="1" si="1090"/>
        <v/>
      </c>
      <c r="IQ206" t="str">
        <f t="shared" ca="1" si="1091"/>
        <v/>
      </c>
      <c r="IR206" t="str">
        <f t="shared" ca="1" si="1092"/>
        <v/>
      </c>
      <c r="IS206" t="str">
        <f t="shared" ca="1" si="1093"/>
        <v/>
      </c>
      <c r="IT206" t="str">
        <f t="shared" ca="1" si="1094"/>
        <v/>
      </c>
      <c r="IU206" t="str">
        <f t="shared" ca="1" si="1095"/>
        <v/>
      </c>
      <c r="IV206" t="str">
        <f t="shared" ca="1" si="1096"/>
        <v/>
      </c>
      <c r="IW206" t="str">
        <f t="shared" ca="1" si="1097"/>
        <v/>
      </c>
      <c r="IX206" t="str">
        <f t="shared" ca="1" si="1098"/>
        <v/>
      </c>
      <c r="IY206" t="str">
        <f t="shared" ca="1" si="1099"/>
        <v/>
      </c>
      <c r="IZ206" t="str">
        <f t="shared" ca="1" si="1100"/>
        <v/>
      </c>
      <c r="JA206" t="str">
        <f t="shared" ca="1" si="1101"/>
        <v/>
      </c>
      <c r="JB206" t="str">
        <f t="shared" ca="1" si="1102"/>
        <v/>
      </c>
      <c r="JC206" t="str">
        <f t="shared" ca="1" si="1103"/>
        <v/>
      </c>
      <c r="JD206" t="str">
        <f t="shared" ca="1" si="1104"/>
        <v/>
      </c>
      <c r="JE206" t="str">
        <f t="shared" ca="1" si="1105"/>
        <v/>
      </c>
      <c r="JF206" t="str">
        <f t="shared" ca="1" si="1106"/>
        <v/>
      </c>
      <c r="JG206" t="str">
        <f t="shared" ca="1" si="1107"/>
        <v/>
      </c>
      <c r="JH206" t="str">
        <f t="shared" ca="1" si="1108"/>
        <v/>
      </c>
      <c r="JI206" t="str">
        <f t="shared" ca="1" si="1109"/>
        <v/>
      </c>
      <c r="JJ206" t="str">
        <f t="shared" ca="1" si="1110"/>
        <v/>
      </c>
      <c r="JK206" t="str">
        <f t="shared" ca="1" si="1111"/>
        <v/>
      </c>
      <c r="JL206" t="str">
        <f t="shared" ca="1" si="1112"/>
        <v/>
      </c>
      <c r="JM206" t="str">
        <f t="shared" ca="1" si="1113"/>
        <v/>
      </c>
      <c r="JN206" t="str">
        <f t="shared" ca="1" si="1114"/>
        <v/>
      </c>
      <c r="JO206" t="str">
        <f t="shared" ca="1" si="1115"/>
        <v/>
      </c>
      <c r="JP206" t="str">
        <f t="shared" ca="1" si="1116"/>
        <v/>
      </c>
      <c r="JQ206" t="str">
        <f t="shared" ca="1" si="1117"/>
        <v/>
      </c>
      <c r="JR206" t="str">
        <f t="shared" ca="1" si="1118"/>
        <v/>
      </c>
      <c r="JS206" t="str">
        <f t="shared" ca="1" si="1119"/>
        <v/>
      </c>
      <c r="JT206" t="str">
        <f t="shared" ca="1" si="1120"/>
        <v/>
      </c>
      <c r="JU206" t="str">
        <f t="shared" ca="1" si="1121"/>
        <v/>
      </c>
    </row>
    <row r="207" spans="1:281" x14ac:dyDescent="0.25">
      <c r="A207">
        <f t="shared" si="1122"/>
        <v>206</v>
      </c>
      <c r="B207" t="str">
        <f t="shared" ca="1" si="851"/>
        <v/>
      </c>
      <c r="C207">
        <v>9</v>
      </c>
      <c r="D207">
        <f t="shared" si="855"/>
        <v>206</v>
      </c>
      <c r="E207">
        <f t="shared" si="856"/>
        <v>6</v>
      </c>
      <c r="F207">
        <f ca="1">COUNT((AD207,AP207,BB207,BN207,BZ207,CL207,CX207,DJ207,DV207,EH207,ET207,FF207,FR207,GD207,GP207,HB207,HN207,HZ207,IL207,IX207,JJ207,JV207,KH207,KT207,LF207,LR207))</f>
        <v>0</v>
      </c>
      <c r="G207">
        <f t="shared" ca="1" si="857"/>
        <v>0</v>
      </c>
      <c r="H207">
        <f t="shared" ca="1" si="858"/>
        <v>0</v>
      </c>
      <c r="I207">
        <f t="shared" ca="1" si="852"/>
        <v>0</v>
      </c>
      <c r="J207">
        <f t="shared" ca="1" si="859"/>
        <v>0</v>
      </c>
      <c r="K207">
        <f t="shared" ca="1" si="860"/>
        <v>-1</v>
      </c>
      <c r="L207">
        <f t="shared" ca="1" si="844"/>
        <v>9</v>
      </c>
      <c r="M207">
        <f t="shared" ca="1" si="861"/>
        <v>0</v>
      </c>
      <c r="N207">
        <f t="shared" ca="1" si="845"/>
        <v>65</v>
      </c>
      <c r="O207">
        <f t="shared" ca="1" si="862"/>
        <v>-1</v>
      </c>
      <c r="P207">
        <f t="shared" ca="1" si="846"/>
        <v>9</v>
      </c>
      <c r="Q207">
        <f t="shared" ca="1" si="863"/>
        <v>0</v>
      </c>
      <c r="R207">
        <f t="shared" ca="1" si="864"/>
        <v>0</v>
      </c>
      <c r="S207">
        <f t="shared" ca="1" si="865"/>
        <v>0</v>
      </c>
      <c r="T207">
        <f t="shared" ca="1" si="866"/>
        <v>0</v>
      </c>
      <c r="U207" t="str">
        <f t="shared" ca="1" si="853"/>
        <v>999999999999</v>
      </c>
      <c r="V207">
        <f t="shared" ca="1" si="847"/>
        <v>0</v>
      </c>
      <c r="W207">
        <f t="shared" si="867"/>
        <v>206</v>
      </c>
      <c r="X207" t="e">
        <f t="shared" ca="1" si="848"/>
        <v>#N/A</v>
      </c>
      <c r="Y207">
        <f t="shared" ca="1" si="868"/>
        <v>0</v>
      </c>
      <c r="Z207" t="str">
        <f t="shared" ca="1" si="869"/>
        <v>999zz</v>
      </c>
      <c r="AA207">
        <f t="shared" ca="1" si="849"/>
        <v>350</v>
      </c>
      <c r="AB207">
        <f t="shared" si="870"/>
        <v>206</v>
      </c>
      <c r="AC207" t="e">
        <f t="shared" ca="1" si="850"/>
        <v>#N/A</v>
      </c>
      <c r="AD207" t="str">
        <f t="shared" ca="1" si="871"/>
        <v/>
      </c>
      <c r="AE207" t="str">
        <f t="shared" ca="1" si="872"/>
        <v/>
      </c>
      <c r="AF207" t="str">
        <f t="shared" ca="1" si="873"/>
        <v/>
      </c>
      <c r="AG207" t="str">
        <f t="shared" ca="1" si="874"/>
        <v/>
      </c>
      <c r="AH207" t="str">
        <f t="shared" ca="1" si="875"/>
        <v/>
      </c>
      <c r="AI207" t="str">
        <f t="shared" ca="1" si="876"/>
        <v/>
      </c>
      <c r="AJ207" t="str">
        <f t="shared" ca="1" si="877"/>
        <v/>
      </c>
      <c r="AK207" t="str">
        <f t="shared" ca="1" si="878"/>
        <v/>
      </c>
      <c r="AL207" t="str">
        <f t="shared" ca="1" si="879"/>
        <v/>
      </c>
      <c r="AM207" t="str">
        <f t="shared" ca="1" si="880"/>
        <v/>
      </c>
      <c r="AN207" t="str">
        <f t="shared" ca="1" si="881"/>
        <v/>
      </c>
      <c r="AO207" t="str">
        <f t="shared" ca="1" si="882"/>
        <v/>
      </c>
      <c r="AP207" t="str">
        <f t="shared" ca="1" si="883"/>
        <v/>
      </c>
      <c r="AQ207" t="str">
        <f t="shared" ca="1" si="884"/>
        <v/>
      </c>
      <c r="AR207" t="str">
        <f t="shared" ca="1" si="885"/>
        <v/>
      </c>
      <c r="AS207" t="str">
        <f t="shared" ca="1" si="886"/>
        <v/>
      </c>
      <c r="AT207" t="str">
        <f t="shared" ca="1" si="887"/>
        <v/>
      </c>
      <c r="AU207" t="str">
        <f t="shared" ca="1" si="888"/>
        <v/>
      </c>
      <c r="AV207" t="str">
        <f t="shared" ca="1" si="889"/>
        <v/>
      </c>
      <c r="AW207" t="str">
        <f t="shared" ca="1" si="890"/>
        <v/>
      </c>
      <c r="AX207" t="str">
        <f t="shared" ca="1" si="891"/>
        <v/>
      </c>
      <c r="AY207" t="str">
        <f t="shared" ca="1" si="892"/>
        <v/>
      </c>
      <c r="AZ207" t="str">
        <f t="shared" ca="1" si="893"/>
        <v/>
      </c>
      <c r="BA207" t="str">
        <f t="shared" ca="1" si="894"/>
        <v/>
      </c>
      <c r="BB207" t="str">
        <f t="shared" ca="1" si="895"/>
        <v/>
      </c>
      <c r="BC207" t="str">
        <f t="shared" ca="1" si="896"/>
        <v/>
      </c>
      <c r="BD207" t="str">
        <f t="shared" ca="1" si="897"/>
        <v/>
      </c>
      <c r="BE207" t="str">
        <f t="shared" ca="1" si="898"/>
        <v/>
      </c>
      <c r="BF207" t="str">
        <f t="shared" ca="1" si="899"/>
        <v/>
      </c>
      <c r="BG207" t="str">
        <f t="shared" ca="1" si="900"/>
        <v/>
      </c>
      <c r="BH207" t="str">
        <f t="shared" ca="1" si="901"/>
        <v/>
      </c>
      <c r="BI207" t="str">
        <f t="shared" ca="1" si="902"/>
        <v/>
      </c>
      <c r="BJ207" t="str">
        <f t="shared" ca="1" si="903"/>
        <v/>
      </c>
      <c r="BK207" t="str">
        <f t="shared" ca="1" si="904"/>
        <v/>
      </c>
      <c r="BL207" t="str">
        <f t="shared" ca="1" si="905"/>
        <v/>
      </c>
      <c r="BM207" t="str">
        <f t="shared" ca="1" si="906"/>
        <v/>
      </c>
      <c r="BN207" t="str">
        <f t="shared" ca="1" si="907"/>
        <v/>
      </c>
      <c r="BO207" t="str">
        <f t="shared" ca="1" si="908"/>
        <v/>
      </c>
      <c r="BP207" t="str">
        <f t="shared" ca="1" si="909"/>
        <v/>
      </c>
      <c r="BQ207" t="str">
        <f t="shared" ca="1" si="910"/>
        <v/>
      </c>
      <c r="BR207" t="str">
        <f t="shared" ca="1" si="911"/>
        <v/>
      </c>
      <c r="BS207" t="str">
        <f t="shared" ca="1" si="912"/>
        <v/>
      </c>
      <c r="BT207" t="str">
        <f t="shared" ca="1" si="913"/>
        <v/>
      </c>
      <c r="BU207" t="str">
        <f t="shared" ca="1" si="914"/>
        <v/>
      </c>
      <c r="BV207" t="str">
        <f t="shared" ca="1" si="915"/>
        <v/>
      </c>
      <c r="BW207" t="str">
        <f t="shared" ca="1" si="916"/>
        <v/>
      </c>
      <c r="BX207" t="str">
        <f t="shared" ca="1" si="917"/>
        <v/>
      </c>
      <c r="BY207" t="str">
        <f t="shared" ca="1" si="918"/>
        <v/>
      </c>
      <c r="BZ207" t="str">
        <f t="shared" ca="1" si="919"/>
        <v/>
      </c>
      <c r="CA207" t="str">
        <f t="shared" ca="1" si="920"/>
        <v/>
      </c>
      <c r="CB207" t="str">
        <f t="shared" ca="1" si="921"/>
        <v/>
      </c>
      <c r="CC207" t="str">
        <f t="shared" ca="1" si="922"/>
        <v/>
      </c>
      <c r="CD207" t="str">
        <f t="shared" ca="1" si="923"/>
        <v/>
      </c>
      <c r="CE207" t="str">
        <f t="shared" ca="1" si="924"/>
        <v/>
      </c>
      <c r="CF207" t="str">
        <f t="shared" ca="1" si="925"/>
        <v/>
      </c>
      <c r="CG207" t="str">
        <f t="shared" ca="1" si="926"/>
        <v/>
      </c>
      <c r="CH207" t="str">
        <f t="shared" ca="1" si="927"/>
        <v/>
      </c>
      <c r="CI207" t="str">
        <f t="shared" ca="1" si="928"/>
        <v/>
      </c>
      <c r="CJ207" t="str">
        <f t="shared" ca="1" si="929"/>
        <v/>
      </c>
      <c r="CK207" t="str">
        <f t="shared" ca="1" si="930"/>
        <v/>
      </c>
      <c r="CL207" t="str">
        <f t="shared" ca="1" si="931"/>
        <v/>
      </c>
      <c r="CM207" t="str">
        <f t="shared" ca="1" si="932"/>
        <v/>
      </c>
      <c r="CN207" t="str">
        <f t="shared" ca="1" si="933"/>
        <v/>
      </c>
      <c r="CO207" t="str">
        <f t="shared" ca="1" si="934"/>
        <v/>
      </c>
      <c r="CP207" t="str">
        <f t="shared" ca="1" si="935"/>
        <v/>
      </c>
      <c r="CQ207" t="str">
        <f t="shared" ca="1" si="936"/>
        <v/>
      </c>
      <c r="CR207" t="str">
        <f t="shared" ca="1" si="937"/>
        <v/>
      </c>
      <c r="CS207" t="str">
        <f t="shared" ca="1" si="938"/>
        <v/>
      </c>
      <c r="CT207" t="str">
        <f t="shared" ca="1" si="939"/>
        <v/>
      </c>
      <c r="CU207" t="str">
        <f t="shared" ca="1" si="940"/>
        <v/>
      </c>
      <c r="CV207" t="str">
        <f t="shared" ca="1" si="941"/>
        <v/>
      </c>
      <c r="CW207" t="str">
        <f t="shared" ca="1" si="942"/>
        <v/>
      </c>
      <c r="CX207" t="str">
        <f t="shared" ca="1" si="943"/>
        <v/>
      </c>
      <c r="CY207" t="str">
        <f t="shared" ca="1" si="944"/>
        <v/>
      </c>
      <c r="CZ207" t="str">
        <f t="shared" ca="1" si="945"/>
        <v/>
      </c>
      <c r="DA207" t="str">
        <f t="shared" ca="1" si="946"/>
        <v/>
      </c>
      <c r="DB207" t="str">
        <f t="shared" ca="1" si="947"/>
        <v/>
      </c>
      <c r="DC207" t="str">
        <f t="shared" ca="1" si="948"/>
        <v/>
      </c>
      <c r="DD207" t="str">
        <f t="shared" ca="1" si="949"/>
        <v/>
      </c>
      <c r="DE207" t="str">
        <f t="shared" ca="1" si="950"/>
        <v/>
      </c>
      <c r="DF207" t="str">
        <f t="shared" ca="1" si="951"/>
        <v/>
      </c>
      <c r="DG207" t="str">
        <f t="shared" ca="1" si="952"/>
        <v/>
      </c>
      <c r="DH207" t="str">
        <f t="shared" ca="1" si="953"/>
        <v/>
      </c>
      <c r="DI207" t="str">
        <f t="shared" ca="1" si="954"/>
        <v/>
      </c>
      <c r="DJ207" t="str">
        <f t="shared" ca="1" si="955"/>
        <v/>
      </c>
      <c r="DK207" t="str">
        <f t="shared" ca="1" si="956"/>
        <v/>
      </c>
      <c r="DL207" t="str">
        <f t="shared" ca="1" si="957"/>
        <v/>
      </c>
      <c r="DM207" t="str">
        <f t="shared" ca="1" si="958"/>
        <v/>
      </c>
      <c r="DN207" t="str">
        <f t="shared" ca="1" si="959"/>
        <v/>
      </c>
      <c r="DO207" t="str">
        <f t="shared" ca="1" si="960"/>
        <v/>
      </c>
      <c r="DP207" t="str">
        <f t="shared" ca="1" si="961"/>
        <v/>
      </c>
      <c r="DQ207" t="str">
        <f t="shared" ca="1" si="962"/>
        <v/>
      </c>
      <c r="DR207" t="str">
        <f t="shared" ca="1" si="963"/>
        <v/>
      </c>
      <c r="DS207" t="str">
        <f t="shared" ca="1" si="964"/>
        <v/>
      </c>
      <c r="DT207" t="str">
        <f t="shared" ca="1" si="965"/>
        <v/>
      </c>
      <c r="DU207" t="str">
        <f t="shared" ca="1" si="966"/>
        <v/>
      </c>
      <c r="DV207" t="str">
        <f t="shared" ca="1" si="854"/>
        <v/>
      </c>
      <c r="DW207" t="str">
        <f t="shared" ca="1" si="967"/>
        <v/>
      </c>
      <c r="DX207" t="str">
        <f t="shared" ca="1" si="968"/>
        <v/>
      </c>
      <c r="DY207" t="str">
        <f t="shared" ca="1" si="969"/>
        <v/>
      </c>
      <c r="DZ207" t="str">
        <f t="shared" ca="1" si="970"/>
        <v/>
      </c>
      <c r="EA207" t="str">
        <f t="shared" ca="1" si="971"/>
        <v/>
      </c>
      <c r="EB207" t="str">
        <f t="shared" ca="1" si="972"/>
        <v/>
      </c>
      <c r="EC207" t="str">
        <f t="shared" ca="1" si="973"/>
        <v/>
      </c>
      <c r="ED207" t="str">
        <f t="shared" ca="1" si="974"/>
        <v/>
      </c>
      <c r="EE207" t="str">
        <f t="shared" ca="1" si="975"/>
        <v/>
      </c>
      <c r="EF207" t="str">
        <f t="shared" ca="1" si="976"/>
        <v/>
      </c>
      <c r="EG207" t="str">
        <f t="shared" ca="1" si="977"/>
        <v/>
      </c>
      <c r="EH207" t="str">
        <f t="shared" ca="1" si="978"/>
        <v/>
      </c>
      <c r="EI207" t="str">
        <f t="shared" ca="1" si="979"/>
        <v/>
      </c>
      <c r="EJ207" t="str">
        <f t="shared" ca="1" si="980"/>
        <v/>
      </c>
      <c r="EK207" t="str">
        <f t="shared" ca="1" si="981"/>
        <v/>
      </c>
      <c r="EL207" t="str">
        <f t="shared" ca="1" si="982"/>
        <v/>
      </c>
      <c r="EM207" t="str">
        <f t="shared" ca="1" si="983"/>
        <v/>
      </c>
      <c r="EN207" t="str">
        <f t="shared" ca="1" si="984"/>
        <v/>
      </c>
      <c r="EO207" t="str">
        <f t="shared" ca="1" si="985"/>
        <v/>
      </c>
      <c r="EP207" t="str">
        <f t="shared" ca="1" si="986"/>
        <v/>
      </c>
      <c r="EQ207" t="str">
        <f t="shared" ca="1" si="987"/>
        <v/>
      </c>
      <c r="ER207" t="str">
        <f t="shared" ca="1" si="988"/>
        <v/>
      </c>
      <c r="ES207" t="str">
        <f t="shared" ca="1" si="989"/>
        <v/>
      </c>
      <c r="ET207" t="str">
        <f t="shared" ca="1" si="990"/>
        <v/>
      </c>
      <c r="EU207" t="str">
        <f t="shared" ca="1" si="991"/>
        <v/>
      </c>
      <c r="EV207" t="str">
        <f t="shared" ca="1" si="992"/>
        <v/>
      </c>
      <c r="EW207" t="str">
        <f t="shared" ca="1" si="993"/>
        <v/>
      </c>
      <c r="EX207" t="str">
        <f t="shared" ca="1" si="994"/>
        <v/>
      </c>
      <c r="EY207" t="str">
        <f t="shared" ca="1" si="995"/>
        <v/>
      </c>
      <c r="EZ207" t="str">
        <f t="shared" ca="1" si="996"/>
        <v/>
      </c>
      <c r="FA207" t="str">
        <f t="shared" ca="1" si="997"/>
        <v/>
      </c>
      <c r="FB207" t="str">
        <f t="shared" ca="1" si="998"/>
        <v/>
      </c>
      <c r="FC207" t="str">
        <f t="shared" ca="1" si="999"/>
        <v/>
      </c>
      <c r="FD207" t="str">
        <f t="shared" ca="1" si="1000"/>
        <v/>
      </c>
      <c r="FE207" t="str">
        <f t="shared" ca="1" si="1001"/>
        <v/>
      </c>
      <c r="FF207" t="str">
        <f t="shared" ca="1" si="1002"/>
        <v/>
      </c>
      <c r="FG207" t="str">
        <f t="shared" ca="1" si="1003"/>
        <v/>
      </c>
      <c r="FH207" t="str">
        <f t="shared" ca="1" si="1004"/>
        <v/>
      </c>
      <c r="FI207" t="str">
        <f t="shared" ca="1" si="1005"/>
        <v/>
      </c>
      <c r="FJ207" t="str">
        <f t="shared" ca="1" si="1006"/>
        <v/>
      </c>
      <c r="FK207" t="str">
        <f t="shared" ca="1" si="1007"/>
        <v/>
      </c>
      <c r="FL207" t="str">
        <f t="shared" ca="1" si="1008"/>
        <v/>
      </c>
      <c r="FM207" t="str">
        <f t="shared" ca="1" si="1009"/>
        <v/>
      </c>
      <c r="FN207" t="str">
        <f t="shared" ca="1" si="1010"/>
        <v/>
      </c>
      <c r="FO207" t="str">
        <f t="shared" ca="1" si="1011"/>
        <v/>
      </c>
      <c r="FP207" t="str">
        <f t="shared" ca="1" si="1012"/>
        <v/>
      </c>
      <c r="FQ207" t="str">
        <f t="shared" ca="1" si="1013"/>
        <v/>
      </c>
      <c r="FR207" t="str">
        <f t="shared" ca="1" si="1014"/>
        <v/>
      </c>
      <c r="FS207" t="str">
        <f t="shared" ca="1" si="1015"/>
        <v/>
      </c>
      <c r="FT207" t="str">
        <f t="shared" ca="1" si="1016"/>
        <v/>
      </c>
      <c r="FU207" t="str">
        <f t="shared" ca="1" si="1017"/>
        <v/>
      </c>
      <c r="FV207" t="str">
        <f t="shared" ca="1" si="1018"/>
        <v/>
      </c>
      <c r="FW207" t="str">
        <f t="shared" ca="1" si="1019"/>
        <v/>
      </c>
      <c r="FX207" t="str">
        <f t="shared" ca="1" si="1020"/>
        <v/>
      </c>
      <c r="FY207" t="str">
        <f t="shared" ca="1" si="1021"/>
        <v/>
      </c>
      <c r="FZ207" t="str">
        <f t="shared" ca="1" si="1022"/>
        <v/>
      </c>
      <c r="GA207" t="str">
        <f t="shared" ca="1" si="1023"/>
        <v/>
      </c>
      <c r="GB207" t="str">
        <f t="shared" ca="1" si="1024"/>
        <v/>
      </c>
      <c r="GC207" t="str">
        <f t="shared" ca="1" si="1025"/>
        <v/>
      </c>
      <c r="GD207" t="str">
        <f t="shared" ca="1" si="1026"/>
        <v/>
      </c>
      <c r="GE207" t="str">
        <f t="shared" ca="1" si="1027"/>
        <v/>
      </c>
      <c r="GF207" t="str">
        <f t="shared" ca="1" si="1028"/>
        <v/>
      </c>
      <c r="GG207" t="str">
        <f t="shared" ca="1" si="1029"/>
        <v/>
      </c>
      <c r="GH207" t="str">
        <f t="shared" ca="1" si="1030"/>
        <v/>
      </c>
      <c r="GI207" t="str">
        <f t="shared" ca="1" si="1031"/>
        <v/>
      </c>
      <c r="GJ207" t="str">
        <f t="shared" ca="1" si="1032"/>
        <v/>
      </c>
      <c r="GK207" t="str">
        <f t="shared" ca="1" si="1033"/>
        <v/>
      </c>
      <c r="GL207" t="str">
        <f t="shared" ca="1" si="1034"/>
        <v/>
      </c>
      <c r="GM207" t="str">
        <f t="shared" ca="1" si="1035"/>
        <v/>
      </c>
      <c r="GN207" t="str">
        <f t="shared" ca="1" si="1036"/>
        <v/>
      </c>
      <c r="GO207" t="str">
        <f t="shared" ca="1" si="1037"/>
        <v/>
      </c>
      <c r="GP207" t="str">
        <f t="shared" ca="1" si="1038"/>
        <v/>
      </c>
      <c r="GQ207" t="str">
        <f t="shared" ca="1" si="1039"/>
        <v/>
      </c>
      <c r="GR207" t="str">
        <f t="shared" ca="1" si="1040"/>
        <v/>
      </c>
      <c r="GS207" t="str">
        <f t="shared" ca="1" si="1041"/>
        <v/>
      </c>
      <c r="GT207" t="str">
        <f t="shared" ca="1" si="1042"/>
        <v/>
      </c>
      <c r="GU207" t="str">
        <f t="shared" ca="1" si="1043"/>
        <v/>
      </c>
      <c r="GV207" t="str">
        <f t="shared" ca="1" si="1044"/>
        <v/>
      </c>
      <c r="GW207" t="str">
        <f t="shared" ca="1" si="1045"/>
        <v/>
      </c>
      <c r="GX207" t="str">
        <f t="shared" ca="1" si="1046"/>
        <v/>
      </c>
      <c r="GY207" t="str">
        <f t="shared" ca="1" si="1047"/>
        <v/>
      </c>
      <c r="GZ207" t="str">
        <f t="shared" ca="1" si="1048"/>
        <v/>
      </c>
      <c r="HA207" t="str">
        <f t="shared" ca="1" si="1049"/>
        <v/>
      </c>
      <c r="HB207" t="str">
        <f t="shared" ca="1" si="1050"/>
        <v/>
      </c>
      <c r="HC207" t="str">
        <f t="shared" ca="1" si="1051"/>
        <v/>
      </c>
      <c r="HD207" t="str">
        <f t="shared" ca="1" si="1052"/>
        <v/>
      </c>
      <c r="HE207" t="str">
        <f t="shared" ca="1" si="1053"/>
        <v/>
      </c>
      <c r="HF207" t="str">
        <f t="shared" ca="1" si="1054"/>
        <v/>
      </c>
      <c r="HG207" t="str">
        <f t="shared" ca="1" si="1055"/>
        <v/>
      </c>
      <c r="HH207" t="str">
        <f t="shared" ca="1" si="1056"/>
        <v/>
      </c>
      <c r="HI207" t="str">
        <f t="shared" ca="1" si="1057"/>
        <v/>
      </c>
      <c r="HJ207" t="str">
        <f t="shared" ca="1" si="1058"/>
        <v/>
      </c>
      <c r="HK207" t="str">
        <f t="shared" ca="1" si="1059"/>
        <v/>
      </c>
      <c r="HL207" t="str">
        <f t="shared" ca="1" si="1060"/>
        <v/>
      </c>
      <c r="HM207" t="str">
        <f t="shared" ca="1" si="1061"/>
        <v/>
      </c>
      <c r="HN207" t="str">
        <f t="shared" ca="1" si="1062"/>
        <v/>
      </c>
      <c r="HO207" t="str">
        <f t="shared" ca="1" si="1063"/>
        <v/>
      </c>
      <c r="HP207" t="str">
        <f t="shared" ca="1" si="1064"/>
        <v/>
      </c>
      <c r="HQ207" t="str">
        <f t="shared" ca="1" si="1065"/>
        <v/>
      </c>
      <c r="HR207" t="str">
        <f t="shared" ca="1" si="1066"/>
        <v/>
      </c>
      <c r="HS207" t="str">
        <f t="shared" ca="1" si="1067"/>
        <v/>
      </c>
      <c r="HT207" t="str">
        <f t="shared" ca="1" si="1068"/>
        <v/>
      </c>
      <c r="HU207" t="str">
        <f t="shared" ca="1" si="1069"/>
        <v/>
      </c>
      <c r="HV207" t="str">
        <f t="shared" ca="1" si="1070"/>
        <v/>
      </c>
      <c r="HW207" t="str">
        <f t="shared" ca="1" si="1071"/>
        <v/>
      </c>
      <c r="HX207" t="str">
        <f t="shared" ca="1" si="1072"/>
        <v/>
      </c>
      <c r="HY207" t="str">
        <f t="shared" ca="1" si="1073"/>
        <v/>
      </c>
      <c r="HZ207" t="str">
        <f t="shared" ca="1" si="1074"/>
        <v/>
      </c>
      <c r="IA207" t="str">
        <f t="shared" ca="1" si="1075"/>
        <v/>
      </c>
      <c r="IB207" t="str">
        <f t="shared" ca="1" si="1076"/>
        <v/>
      </c>
      <c r="IC207" t="str">
        <f t="shared" ca="1" si="1077"/>
        <v/>
      </c>
      <c r="ID207" t="str">
        <f t="shared" ca="1" si="1078"/>
        <v/>
      </c>
      <c r="IE207" t="str">
        <f t="shared" ca="1" si="1079"/>
        <v/>
      </c>
      <c r="IF207" t="str">
        <f t="shared" ca="1" si="1080"/>
        <v/>
      </c>
      <c r="IG207" t="str">
        <f t="shared" ca="1" si="1081"/>
        <v/>
      </c>
      <c r="IH207" t="str">
        <f t="shared" ca="1" si="1082"/>
        <v/>
      </c>
      <c r="II207" t="str">
        <f t="shared" ca="1" si="1083"/>
        <v/>
      </c>
      <c r="IJ207" t="str">
        <f t="shared" ca="1" si="1084"/>
        <v/>
      </c>
      <c r="IK207" t="str">
        <f t="shared" ca="1" si="1085"/>
        <v/>
      </c>
      <c r="IL207" t="str">
        <f t="shared" ca="1" si="1086"/>
        <v/>
      </c>
      <c r="IM207" t="str">
        <f t="shared" ca="1" si="1087"/>
        <v/>
      </c>
      <c r="IN207" t="str">
        <f t="shared" ca="1" si="1088"/>
        <v/>
      </c>
      <c r="IO207" t="str">
        <f t="shared" ca="1" si="1089"/>
        <v/>
      </c>
      <c r="IP207" t="str">
        <f t="shared" ca="1" si="1090"/>
        <v/>
      </c>
      <c r="IQ207" t="str">
        <f t="shared" ca="1" si="1091"/>
        <v/>
      </c>
      <c r="IR207" t="str">
        <f t="shared" ca="1" si="1092"/>
        <v/>
      </c>
      <c r="IS207" t="str">
        <f t="shared" ca="1" si="1093"/>
        <v/>
      </c>
      <c r="IT207" t="str">
        <f t="shared" ca="1" si="1094"/>
        <v/>
      </c>
      <c r="IU207" t="str">
        <f t="shared" ca="1" si="1095"/>
        <v/>
      </c>
      <c r="IV207" t="str">
        <f t="shared" ca="1" si="1096"/>
        <v/>
      </c>
      <c r="IW207" t="str">
        <f t="shared" ca="1" si="1097"/>
        <v/>
      </c>
      <c r="IX207" t="str">
        <f t="shared" ca="1" si="1098"/>
        <v/>
      </c>
      <c r="IY207" t="str">
        <f t="shared" ca="1" si="1099"/>
        <v/>
      </c>
      <c r="IZ207" t="str">
        <f t="shared" ca="1" si="1100"/>
        <v/>
      </c>
      <c r="JA207" t="str">
        <f t="shared" ca="1" si="1101"/>
        <v/>
      </c>
      <c r="JB207" t="str">
        <f t="shared" ca="1" si="1102"/>
        <v/>
      </c>
      <c r="JC207" t="str">
        <f t="shared" ca="1" si="1103"/>
        <v/>
      </c>
      <c r="JD207" t="str">
        <f t="shared" ca="1" si="1104"/>
        <v/>
      </c>
      <c r="JE207" t="str">
        <f t="shared" ca="1" si="1105"/>
        <v/>
      </c>
      <c r="JF207" t="str">
        <f t="shared" ca="1" si="1106"/>
        <v/>
      </c>
      <c r="JG207" t="str">
        <f t="shared" ca="1" si="1107"/>
        <v/>
      </c>
      <c r="JH207" t="str">
        <f t="shared" ca="1" si="1108"/>
        <v/>
      </c>
      <c r="JI207" t="str">
        <f t="shared" ca="1" si="1109"/>
        <v/>
      </c>
      <c r="JJ207" t="str">
        <f t="shared" ca="1" si="1110"/>
        <v/>
      </c>
      <c r="JK207" t="str">
        <f t="shared" ca="1" si="1111"/>
        <v/>
      </c>
      <c r="JL207" t="str">
        <f t="shared" ca="1" si="1112"/>
        <v/>
      </c>
      <c r="JM207" t="str">
        <f t="shared" ca="1" si="1113"/>
        <v/>
      </c>
      <c r="JN207" t="str">
        <f t="shared" ca="1" si="1114"/>
        <v/>
      </c>
      <c r="JO207" t="str">
        <f t="shared" ca="1" si="1115"/>
        <v/>
      </c>
      <c r="JP207" t="str">
        <f t="shared" ca="1" si="1116"/>
        <v/>
      </c>
      <c r="JQ207" t="str">
        <f t="shared" ca="1" si="1117"/>
        <v/>
      </c>
      <c r="JR207" t="str">
        <f t="shared" ca="1" si="1118"/>
        <v/>
      </c>
      <c r="JS207" t="str">
        <f t="shared" ca="1" si="1119"/>
        <v/>
      </c>
      <c r="JT207" t="str">
        <f t="shared" ca="1" si="1120"/>
        <v/>
      </c>
      <c r="JU207" t="str">
        <f t="shared" ca="1" si="1121"/>
        <v/>
      </c>
    </row>
    <row r="208" spans="1:281" x14ac:dyDescent="0.25">
      <c r="A208">
        <f t="shared" si="1122"/>
        <v>207</v>
      </c>
      <c r="B208" t="str">
        <f t="shared" ca="1" si="851"/>
        <v/>
      </c>
      <c r="C208">
        <v>9</v>
      </c>
      <c r="D208">
        <f t="shared" si="855"/>
        <v>207</v>
      </c>
      <c r="E208">
        <f t="shared" si="856"/>
        <v>7</v>
      </c>
      <c r="F208">
        <f ca="1">COUNT((AD208,AP208,BB208,BN208,BZ208,CL208,CX208,DJ208,DV208,EH208,ET208,FF208,FR208,GD208,GP208,HB208,HN208,HZ208,IL208,IX208,JJ208,JV208,KH208,KT208,LF208,LR208))</f>
        <v>0</v>
      </c>
      <c r="G208">
        <f t="shared" ca="1" si="857"/>
        <v>0</v>
      </c>
      <c r="H208">
        <f t="shared" ca="1" si="858"/>
        <v>0</v>
      </c>
      <c r="I208">
        <f t="shared" ca="1" si="852"/>
        <v>0</v>
      </c>
      <c r="J208">
        <f t="shared" ca="1" si="859"/>
        <v>0</v>
      </c>
      <c r="K208">
        <f t="shared" ca="1" si="860"/>
        <v>-1</v>
      </c>
      <c r="L208">
        <f t="shared" ca="1" si="844"/>
        <v>9</v>
      </c>
      <c r="M208">
        <f t="shared" ca="1" si="861"/>
        <v>0</v>
      </c>
      <c r="N208">
        <f t="shared" ca="1" si="845"/>
        <v>65</v>
      </c>
      <c r="O208">
        <f t="shared" ca="1" si="862"/>
        <v>-1</v>
      </c>
      <c r="P208">
        <f t="shared" ca="1" si="846"/>
        <v>9</v>
      </c>
      <c r="Q208">
        <f t="shared" ca="1" si="863"/>
        <v>0</v>
      </c>
      <c r="R208">
        <f t="shared" ca="1" si="864"/>
        <v>0</v>
      </c>
      <c r="S208">
        <f t="shared" ca="1" si="865"/>
        <v>0</v>
      </c>
      <c r="T208">
        <f t="shared" ca="1" si="866"/>
        <v>0</v>
      </c>
      <c r="U208" t="str">
        <f t="shared" ca="1" si="853"/>
        <v>999999999999</v>
      </c>
      <c r="V208">
        <f t="shared" ca="1" si="847"/>
        <v>0</v>
      </c>
      <c r="W208">
        <f t="shared" si="867"/>
        <v>207</v>
      </c>
      <c r="X208" t="e">
        <f t="shared" ca="1" si="848"/>
        <v>#N/A</v>
      </c>
      <c r="Y208">
        <f t="shared" ca="1" si="868"/>
        <v>0</v>
      </c>
      <c r="Z208" t="str">
        <f t="shared" ca="1" si="869"/>
        <v>999zz</v>
      </c>
      <c r="AA208">
        <f t="shared" ca="1" si="849"/>
        <v>350</v>
      </c>
      <c r="AB208">
        <f t="shared" si="870"/>
        <v>207</v>
      </c>
      <c r="AC208" t="e">
        <f t="shared" ca="1" si="850"/>
        <v>#N/A</v>
      </c>
      <c r="AD208" t="str">
        <f t="shared" ca="1" si="871"/>
        <v/>
      </c>
      <c r="AE208" t="str">
        <f t="shared" ca="1" si="872"/>
        <v/>
      </c>
      <c r="AF208" t="str">
        <f t="shared" ca="1" si="873"/>
        <v/>
      </c>
      <c r="AG208" t="str">
        <f t="shared" ca="1" si="874"/>
        <v/>
      </c>
      <c r="AH208" t="str">
        <f t="shared" ca="1" si="875"/>
        <v/>
      </c>
      <c r="AI208" t="str">
        <f t="shared" ca="1" si="876"/>
        <v/>
      </c>
      <c r="AJ208" t="str">
        <f t="shared" ca="1" si="877"/>
        <v/>
      </c>
      <c r="AK208" t="str">
        <f t="shared" ca="1" si="878"/>
        <v/>
      </c>
      <c r="AL208" t="str">
        <f t="shared" ca="1" si="879"/>
        <v/>
      </c>
      <c r="AM208" t="str">
        <f t="shared" ca="1" si="880"/>
        <v/>
      </c>
      <c r="AN208" t="str">
        <f t="shared" ca="1" si="881"/>
        <v/>
      </c>
      <c r="AO208" t="str">
        <f t="shared" ca="1" si="882"/>
        <v/>
      </c>
      <c r="AP208" t="str">
        <f t="shared" ca="1" si="883"/>
        <v/>
      </c>
      <c r="AQ208" t="str">
        <f t="shared" ca="1" si="884"/>
        <v/>
      </c>
      <c r="AR208" t="str">
        <f t="shared" ca="1" si="885"/>
        <v/>
      </c>
      <c r="AS208" t="str">
        <f t="shared" ca="1" si="886"/>
        <v/>
      </c>
      <c r="AT208" t="str">
        <f t="shared" ca="1" si="887"/>
        <v/>
      </c>
      <c r="AU208" t="str">
        <f t="shared" ca="1" si="888"/>
        <v/>
      </c>
      <c r="AV208" t="str">
        <f t="shared" ca="1" si="889"/>
        <v/>
      </c>
      <c r="AW208" t="str">
        <f t="shared" ca="1" si="890"/>
        <v/>
      </c>
      <c r="AX208" t="str">
        <f t="shared" ca="1" si="891"/>
        <v/>
      </c>
      <c r="AY208" t="str">
        <f t="shared" ca="1" si="892"/>
        <v/>
      </c>
      <c r="AZ208" t="str">
        <f t="shared" ca="1" si="893"/>
        <v/>
      </c>
      <c r="BA208" t="str">
        <f t="shared" ca="1" si="894"/>
        <v/>
      </c>
      <c r="BB208" t="str">
        <f t="shared" ca="1" si="895"/>
        <v/>
      </c>
      <c r="BC208" t="str">
        <f t="shared" ca="1" si="896"/>
        <v/>
      </c>
      <c r="BD208" t="str">
        <f t="shared" ca="1" si="897"/>
        <v/>
      </c>
      <c r="BE208" t="str">
        <f t="shared" ca="1" si="898"/>
        <v/>
      </c>
      <c r="BF208" t="str">
        <f t="shared" ca="1" si="899"/>
        <v/>
      </c>
      <c r="BG208" t="str">
        <f t="shared" ca="1" si="900"/>
        <v/>
      </c>
      <c r="BH208" t="str">
        <f t="shared" ca="1" si="901"/>
        <v/>
      </c>
      <c r="BI208" t="str">
        <f t="shared" ca="1" si="902"/>
        <v/>
      </c>
      <c r="BJ208" t="str">
        <f t="shared" ca="1" si="903"/>
        <v/>
      </c>
      <c r="BK208" t="str">
        <f t="shared" ca="1" si="904"/>
        <v/>
      </c>
      <c r="BL208" t="str">
        <f t="shared" ca="1" si="905"/>
        <v/>
      </c>
      <c r="BM208" t="str">
        <f t="shared" ca="1" si="906"/>
        <v/>
      </c>
      <c r="BN208" t="str">
        <f t="shared" ca="1" si="907"/>
        <v/>
      </c>
      <c r="BO208" t="str">
        <f t="shared" ca="1" si="908"/>
        <v/>
      </c>
      <c r="BP208" t="str">
        <f t="shared" ca="1" si="909"/>
        <v/>
      </c>
      <c r="BQ208" t="str">
        <f t="shared" ca="1" si="910"/>
        <v/>
      </c>
      <c r="BR208" t="str">
        <f t="shared" ca="1" si="911"/>
        <v/>
      </c>
      <c r="BS208" t="str">
        <f t="shared" ca="1" si="912"/>
        <v/>
      </c>
      <c r="BT208" t="str">
        <f t="shared" ca="1" si="913"/>
        <v/>
      </c>
      <c r="BU208" t="str">
        <f t="shared" ca="1" si="914"/>
        <v/>
      </c>
      <c r="BV208" t="str">
        <f t="shared" ca="1" si="915"/>
        <v/>
      </c>
      <c r="BW208" t="str">
        <f t="shared" ca="1" si="916"/>
        <v/>
      </c>
      <c r="BX208" t="str">
        <f t="shared" ca="1" si="917"/>
        <v/>
      </c>
      <c r="BY208" t="str">
        <f t="shared" ca="1" si="918"/>
        <v/>
      </c>
      <c r="BZ208" t="str">
        <f t="shared" ca="1" si="919"/>
        <v/>
      </c>
      <c r="CA208" t="str">
        <f t="shared" ca="1" si="920"/>
        <v/>
      </c>
      <c r="CB208" t="str">
        <f t="shared" ca="1" si="921"/>
        <v/>
      </c>
      <c r="CC208" t="str">
        <f t="shared" ca="1" si="922"/>
        <v/>
      </c>
      <c r="CD208" t="str">
        <f t="shared" ca="1" si="923"/>
        <v/>
      </c>
      <c r="CE208" t="str">
        <f t="shared" ca="1" si="924"/>
        <v/>
      </c>
      <c r="CF208" t="str">
        <f t="shared" ca="1" si="925"/>
        <v/>
      </c>
      <c r="CG208" t="str">
        <f t="shared" ca="1" si="926"/>
        <v/>
      </c>
      <c r="CH208" t="str">
        <f t="shared" ca="1" si="927"/>
        <v/>
      </c>
      <c r="CI208" t="str">
        <f t="shared" ca="1" si="928"/>
        <v/>
      </c>
      <c r="CJ208" t="str">
        <f t="shared" ca="1" si="929"/>
        <v/>
      </c>
      <c r="CK208" t="str">
        <f t="shared" ca="1" si="930"/>
        <v/>
      </c>
      <c r="CL208" t="str">
        <f t="shared" ca="1" si="931"/>
        <v/>
      </c>
      <c r="CM208" t="str">
        <f t="shared" ca="1" si="932"/>
        <v/>
      </c>
      <c r="CN208" t="str">
        <f t="shared" ca="1" si="933"/>
        <v/>
      </c>
      <c r="CO208" t="str">
        <f t="shared" ca="1" si="934"/>
        <v/>
      </c>
      <c r="CP208" t="str">
        <f t="shared" ca="1" si="935"/>
        <v/>
      </c>
      <c r="CQ208" t="str">
        <f t="shared" ca="1" si="936"/>
        <v/>
      </c>
      <c r="CR208" t="str">
        <f t="shared" ca="1" si="937"/>
        <v/>
      </c>
      <c r="CS208" t="str">
        <f t="shared" ca="1" si="938"/>
        <v/>
      </c>
      <c r="CT208" t="str">
        <f t="shared" ca="1" si="939"/>
        <v/>
      </c>
      <c r="CU208" t="str">
        <f t="shared" ca="1" si="940"/>
        <v/>
      </c>
      <c r="CV208" t="str">
        <f t="shared" ca="1" si="941"/>
        <v/>
      </c>
      <c r="CW208" t="str">
        <f t="shared" ca="1" si="942"/>
        <v/>
      </c>
      <c r="CX208" t="str">
        <f t="shared" ca="1" si="943"/>
        <v/>
      </c>
      <c r="CY208" t="str">
        <f t="shared" ca="1" si="944"/>
        <v/>
      </c>
      <c r="CZ208" t="str">
        <f t="shared" ca="1" si="945"/>
        <v/>
      </c>
      <c r="DA208" t="str">
        <f t="shared" ca="1" si="946"/>
        <v/>
      </c>
      <c r="DB208" t="str">
        <f t="shared" ca="1" si="947"/>
        <v/>
      </c>
      <c r="DC208" t="str">
        <f t="shared" ca="1" si="948"/>
        <v/>
      </c>
      <c r="DD208" t="str">
        <f t="shared" ca="1" si="949"/>
        <v/>
      </c>
      <c r="DE208" t="str">
        <f t="shared" ca="1" si="950"/>
        <v/>
      </c>
      <c r="DF208" t="str">
        <f t="shared" ca="1" si="951"/>
        <v/>
      </c>
      <c r="DG208" t="str">
        <f t="shared" ca="1" si="952"/>
        <v/>
      </c>
      <c r="DH208" t="str">
        <f t="shared" ca="1" si="953"/>
        <v/>
      </c>
      <c r="DI208" t="str">
        <f t="shared" ca="1" si="954"/>
        <v/>
      </c>
      <c r="DJ208" t="str">
        <f t="shared" ca="1" si="955"/>
        <v/>
      </c>
      <c r="DK208" t="str">
        <f t="shared" ca="1" si="956"/>
        <v/>
      </c>
      <c r="DL208" t="str">
        <f t="shared" ca="1" si="957"/>
        <v/>
      </c>
      <c r="DM208" t="str">
        <f t="shared" ca="1" si="958"/>
        <v/>
      </c>
      <c r="DN208" t="str">
        <f t="shared" ca="1" si="959"/>
        <v/>
      </c>
      <c r="DO208" t="str">
        <f t="shared" ca="1" si="960"/>
        <v/>
      </c>
      <c r="DP208" t="str">
        <f t="shared" ca="1" si="961"/>
        <v/>
      </c>
      <c r="DQ208" t="str">
        <f t="shared" ca="1" si="962"/>
        <v/>
      </c>
      <c r="DR208" t="str">
        <f t="shared" ca="1" si="963"/>
        <v/>
      </c>
      <c r="DS208" t="str">
        <f t="shared" ca="1" si="964"/>
        <v/>
      </c>
      <c r="DT208" t="str">
        <f t="shared" ca="1" si="965"/>
        <v/>
      </c>
      <c r="DU208" t="str">
        <f t="shared" ca="1" si="966"/>
        <v/>
      </c>
      <c r="DV208" t="str">
        <f t="shared" ca="1" si="854"/>
        <v/>
      </c>
      <c r="DW208" t="str">
        <f t="shared" ca="1" si="967"/>
        <v/>
      </c>
      <c r="DX208" t="str">
        <f t="shared" ca="1" si="968"/>
        <v/>
      </c>
      <c r="DY208" t="str">
        <f t="shared" ca="1" si="969"/>
        <v/>
      </c>
      <c r="DZ208" t="str">
        <f t="shared" ca="1" si="970"/>
        <v/>
      </c>
      <c r="EA208" t="str">
        <f t="shared" ca="1" si="971"/>
        <v/>
      </c>
      <c r="EB208" t="str">
        <f t="shared" ca="1" si="972"/>
        <v/>
      </c>
      <c r="EC208" t="str">
        <f t="shared" ca="1" si="973"/>
        <v/>
      </c>
      <c r="ED208" t="str">
        <f t="shared" ca="1" si="974"/>
        <v/>
      </c>
      <c r="EE208" t="str">
        <f t="shared" ca="1" si="975"/>
        <v/>
      </c>
      <c r="EF208" t="str">
        <f t="shared" ca="1" si="976"/>
        <v/>
      </c>
      <c r="EG208" t="str">
        <f t="shared" ca="1" si="977"/>
        <v/>
      </c>
      <c r="EH208" t="str">
        <f t="shared" ca="1" si="978"/>
        <v/>
      </c>
      <c r="EI208" t="str">
        <f t="shared" ca="1" si="979"/>
        <v/>
      </c>
      <c r="EJ208" t="str">
        <f t="shared" ca="1" si="980"/>
        <v/>
      </c>
      <c r="EK208" t="str">
        <f t="shared" ca="1" si="981"/>
        <v/>
      </c>
      <c r="EL208" t="str">
        <f t="shared" ca="1" si="982"/>
        <v/>
      </c>
      <c r="EM208" t="str">
        <f t="shared" ca="1" si="983"/>
        <v/>
      </c>
      <c r="EN208" t="str">
        <f t="shared" ca="1" si="984"/>
        <v/>
      </c>
      <c r="EO208" t="str">
        <f t="shared" ca="1" si="985"/>
        <v/>
      </c>
      <c r="EP208" t="str">
        <f t="shared" ca="1" si="986"/>
        <v/>
      </c>
      <c r="EQ208" t="str">
        <f t="shared" ca="1" si="987"/>
        <v/>
      </c>
      <c r="ER208" t="str">
        <f t="shared" ca="1" si="988"/>
        <v/>
      </c>
      <c r="ES208" t="str">
        <f t="shared" ca="1" si="989"/>
        <v/>
      </c>
      <c r="ET208" t="str">
        <f t="shared" ca="1" si="990"/>
        <v/>
      </c>
      <c r="EU208" t="str">
        <f t="shared" ca="1" si="991"/>
        <v/>
      </c>
      <c r="EV208" t="str">
        <f t="shared" ca="1" si="992"/>
        <v/>
      </c>
      <c r="EW208" t="str">
        <f t="shared" ca="1" si="993"/>
        <v/>
      </c>
      <c r="EX208" t="str">
        <f t="shared" ca="1" si="994"/>
        <v/>
      </c>
      <c r="EY208" t="str">
        <f t="shared" ca="1" si="995"/>
        <v/>
      </c>
      <c r="EZ208" t="str">
        <f t="shared" ca="1" si="996"/>
        <v/>
      </c>
      <c r="FA208" t="str">
        <f t="shared" ca="1" si="997"/>
        <v/>
      </c>
      <c r="FB208" t="str">
        <f t="shared" ca="1" si="998"/>
        <v/>
      </c>
      <c r="FC208" t="str">
        <f t="shared" ca="1" si="999"/>
        <v/>
      </c>
      <c r="FD208" t="str">
        <f t="shared" ca="1" si="1000"/>
        <v/>
      </c>
      <c r="FE208" t="str">
        <f t="shared" ca="1" si="1001"/>
        <v/>
      </c>
      <c r="FF208" t="str">
        <f t="shared" ca="1" si="1002"/>
        <v/>
      </c>
      <c r="FG208" t="str">
        <f t="shared" ca="1" si="1003"/>
        <v/>
      </c>
      <c r="FH208" t="str">
        <f t="shared" ca="1" si="1004"/>
        <v/>
      </c>
      <c r="FI208" t="str">
        <f t="shared" ca="1" si="1005"/>
        <v/>
      </c>
      <c r="FJ208" t="str">
        <f t="shared" ca="1" si="1006"/>
        <v/>
      </c>
      <c r="FK208" t="str">
        <f t="shared" ca="1" si="1007"/>
        <v/>
      </c>
      <c r="FL208" t="str">
        <f t="shared" ca="1" si="1008"/>
        <v/>
      </c>
      <c r="FM208" t="str">
        <f t="shared" ca="1" si="1009"/>
        <v/>
      </c>
      <c r="FN208" t="str">
        <f t="shared" ca="1" si="1010"/>
        <v/>
      </c>
      <c r="FO208" t="str">
        <f t="shared" ca="1" si="1011"/>
        <v/>
      </c>
      <c r="FP208" t="str">
        <f t="shared" ca="1" si="1012"/>
        <v/>
      </c>
      <c r="FQ208" t="str">
        <f t="shared" ca="1" si="1013"/>
        <v/>
      </c>
      <c r="FR208" t="str">
        <f t="shared" ca="1" si="1014"/>
        <v/>
      </c>
      <c r="FS208" t="str">
        <f t="shared" ca="1" si="1015"/>
        <v/>
      </c>
      <c r="FT208" t="str">
        <f t="shared" ca="1" si="1016"/>
        <v/>
      </c>
      <c r="FU208" t="str">
        <f t="shared" ca="1" si="1017"/>
        <v/>
      </c>
      <c r="FV208" t="str">
        <f t="shared" ca="1" si="1018"/>
        <v/>
      </c>
      <c r="FW208" t="str">
        <f t="shared" ca="1" si="1019"/>
        <v/>
      </c>
      <c r="FX208" t="str">
        <f t="shared" ca="1" si="1020"/>
        <v/>
      </c>
      <c r="FY208" t="str">
        <f t="shared" ca="1" si="1021"/>
        <v/>
      </c>
      <c r="FZ208" t="str">
        <f t="shared" ca="1" si="1022"/>
        <v/>
      </c>
      <c r="GA208" t="str">
        <f t="shared" ca="1" si="1023"/>
        <v/>
      </c>
      <c r="GB208" t="str">
        <f t="shared" ca="1" si="1024"/>
        <v/>
      </c>
      <c r="GC208" t="str">
        <f t="shared" ca="1" si="1025"/>
        <v/>
      </c>
      <c r="GD208" t="str">
        <f t="shared" ca="1" si="1026"/>
        <v/>
      </c>
      <c r="GE208" t="str">
        <f t="shared" ca="1" si="1027"/>
        <v/>
      </c>
      <c r="GF208" t="str">
        <f t="shared" ca="1" si="1028"/>
        <v/>
      </c>
      <c r="GG208" t="str">
        <f t="shared" ca="1" si="1029"/>
        <v/>
      </c>
      <c r="GH208" t="str">
        <f t="shared" ca="1" si="1030"/>
        <v/>
      </c>
      <c r="GI208" t="str">
        <f t="shared" ca="1" si="1031"/>
        <v/>
      </c>
      <c r="GJ208" t="str">
        <f t="shared" ca="1" si="1032"/>
        <v/>
      </c>
      <c r="GK208" t="str">
        <f t="shared" ca="1" si="1033"/>
        <v/>
      </c>
      <c r="GL208" t="str">
        <f t="shared" ca="1" si="1034"/>
        <v/>
      </c>
      <c r="GM208" t="str">
        <f t="shared" ca="1" si="1035"/>
        <v/>
      </c>
      <c r="GN208" t="str">
        <f t="shared" ca="1" si="1036"/>
        <v/>
      </c>
      <c r="GO208" t="str">
        <f t="shared" ca="1" si="1037"/>
        <v/>
      </c>
      <c r="GP208" t="str">
        <f t="shared" ca="1" si="1038"/>
        <v/>
      </c>
      <c r="GQ208" t="str">
        <f t="shared" ca="1" si="1039"/>
        <v/>
      </c>
      <c r="GR208" t="str">
        <f t="shared" ca="1" si="1040"/>
        <v/>
      </c>
      <c r="GS208" t="str">
        <f t="shared" ca="1" si="1041"/>
        <v/>
      </c>
      <c r="GT208" t="str">
        <f t="shared" ca="1" si="1042"/>
        <v/>
      </c>
      <c r="GU208" t="str">
        <f t="shared" ca="1" si="1043"/>
        <v/>
      </c>
      <c r="GV208" t="str">
        <f t="shared" ca="1" si="1044"/>
        <v/>
      </c>
      <c r="GW208" t="str">
        <f t="shared" ca="1" si="1045"/>
        <v/>
      </c>
      <c r="GX208" t="str">
        <f t="shared" ca="1" si="1046"/>
        <v/>
      </c>
      <c r="GY208" t="str">
        <f t="shared" ca="1" si="1047"/>
        <v/>
      </c>
      <c r="GZ208" t="str">
        <f t="shared" ca="1" si="1048"/>
        <v/>
      </c>
      <c r="HA208" t="str">
        <f t="shared" ca="1" si="1049"/>
        <v/>
      </c>
      <c r="HB208" t="str">
        <f t="shared" ca="1" si="1050"/>
        <v/>
      </c>
      <c r="HC208" t="str">
        <f t="shared" ca="1" si="1051"/>
        <v/>
      </c>
      <c r="HD208" t="str">
        <f t="shared" ca="1" si="1052"/>
        <v/>
      </c>
      <c r="HE208" t="str">
        <f t="shared" ca="1" si="1053"/>
        <v/>
      </c>
      <c r="HF208" t="str">
        <f t="shared" ca="1" si="1054"/>
        <v/>
      </c>
      <c r="HG208" t="str">
        <f t="shared" ca="1" si="1055"/>
        <v/>
      </c>
      <c r="HH208" t="str">
        <f t="shared" ca="1" si="1056"/>
        <v/>
      </c>
      <c r="HI208" t="str">
        <f t="shared" ca="1" si="1057"/>
        <v/>
      </c>
      <c r="HJ208" t="str">
        <f t="shared" ca="1" si="1058"/>
        <v/>
      </c>
      <c r="HK208" t="str">
        <f t="shared" ca="1" si="1059"/>
        <v/>
      </c>
      <c r="HL208" t="str">
        <f t="shared" ca="1" si="1060"/>
        <v/>
      </c>
      <c r="HM208" t="str">
        <f t="shared" ca="1" si="1061"/>
        <v/>
      </c>
      <c r="HN208" t="str">
        <f t="shared" ca="1" si="1062"/>
        <v/>
      </c>
      <c r="HO208" t="str">
        <f t="shared" ca="1" si="1063"/>
        <v/>
      </c>
      <c r="HP208" t="str">
        <f t="shared" ca="1" si="1064"/>
        <v/>
      </c>
      <c r="HQ208" t="str">
        <f t="shared" ca="1" si="1065"/>
        <v/>
      </c>
      <c r="HR208" t="str">
        <f t="shared" ca="1" si="1066"/>
        <v/>
      </c>
      <c r="HS208" t="str">
        <f t="shared" ca="1" si="1067"/>
        <v/>
      </c>
      <c r="HT208" t="str">
        <f t="shared" ca="1" si="1068"/>
        <v/>
      </c>
      <c r="HU208" t="str">
        <f t="shared" ca="1" si="1069"/>
        <v/>
      </c>
      <c r="HV208" t="str">
        <f t="shared" ca="1" si="1070"/>
        <v/>
      </c>
      <c r="HW208" t="str">
        <f t="shared" ca="1" si="1071"/>
        <v/>
      </c>
      <c r="HX208" t="str">
        <f t="shared" ca="1" si="1072"/>
        <v/>
      </c>
      <c r="HY208" t="str">
        <f t="shared" ca="1" si="1073"/>
        <v/>
      </c>
      <c r="HZ208" t="str">
        <f t="shared" ca="1" si="1074"/>
        <v/>
      </c>
      <c r="IA208" t="str">
        <f t="shared" ca="1" si="1075"/>
        <v/>
      </c>
      <c r="IB208" t="str">
        <f t="shared" ca="1" si="1076"/>
        <v/>
      </c>
      <c r="IC208" t="str">
        <f t="shared" ca="1" si="1077"/>
        <v/>
      </c>
      <c r="ID208" t="str">
        <f t="shared" ca="1" si="1078"/>
        <v/>
      </c>
      <c r="IE208" t="str">
        <f t="shared" ca="1" si="1079"/>
        <v/>
      </c>
      <c r="IF208" t="str">
        <f t="shared" ca="1" si="1080"/>
        <v/>
      </c>
      <c r="IG208" t="str">
        <f t="shared" ca="1" si="1081"/>
        <v/>
      </c>
      <c r="IH208" t="str">
        <f t="shared" ca="1" si="1082"/>
        <v/>
      </c>
      <c r="II208" t="str">
        <f t="shared" ca="1" si="1083"/>
        <v/>
      </c>
      <c r="IJ208" t="str">
        <f t="shared" ca="1" si="1084"/>
        <v/>
      </c>
      <c r="IK208" t="str">
        <f t="shared" ca="1" si="1085"/>
        <v/>
      </c>
      <c r="IL208" t="str">
        <f t="shared" ca="1" si="1086"/>
        <v/>
      </c>
      <c r="IM208" t="str">
        <f t="shared" ca="1" si="1087"/>
        <v/>
      </c>
      <c r="IN208" t="str">
        <f t="shared" ca="1" si="1088"/>
        <v/>
      </c>
      <c r="IO208" t="str">
        <f t="shared" ca="1" si="1089"/>
        <v/>
      </c>
      <c r="IP208" t="str">
        <f t="shared" ca="1" si="1090"/>
        <v/>
      </c>
      <c r="IQ208" t="str">
        <f t="shared" ca="1" si="1091"/>
        <v/>
      </c>
      <c r="IR208" t="str">
        <f t="shared" ca="1" si="1092"/>
        <v/>
      </c>
      <c r="IS208" t="str">
        <f t="shared" ca="1" si="1093"/>
        <v/>
      </c>
      <c r="IT208" t="str">
        <f t="shared" ca="1" si="1094"/>
        <v/>
      </c>
      <c r="IU208" t="str">
        <f t="shared" ca="1" si="1095"/>
        <v/>
      </c>
      <c r="IV208" t="str">
        <f t="shared" ca="1" si="1096"/>
        <v/>
      </c>
      <c r="IW208" t="str">
        <f t="shared" ca="1" si="1097"/>
        <v/>
      </c>
      <c r="IX208" t="str">
        <f t="shared" ca="1" si="1098"/>
        <v/>
      </c>
      <c r="IY208" t="str">
        <f t="shared" ca="1" si="1099"/>
        <v/>
      </c>
      <c r="IZ208" t="str">
        <f t="shared" ca="1" si="1100"/>
        <v/>
      </c>
      <c r="JA208" t="str">
        <f t="shared" ca="1" si="1101"/>
        <v/>
      </c>
      <c r="JB208" t="str">
        <f t="shared" ca="1" si="1102"/>
        <v/>
      </c>
      <c r="JC208" t="str">
        <f t="shared" ca="1" si="1103"/>
        <v/>
      </c>
      <c r="JD208" t="str">
        <f t="shared" ca="1" si="1104"/>
        <v/>
      </c>
      <c r="JE208" t="str">
        <f t="shared" ca="1" si="1105"/>
        <v/>
      </c>
      <c r="JF208" t="str">
        <f t="shared" ca="1" si="1106"/>
        <v/>
      </c>
      <c r="JG208" t="str">
        <f t="shared" ca="1" si="1107"/>
        <v/>
      </c>
      <c r="JH208" t="str">
        <f t="shared" ca="1" si="1108"/>
        <v/>
      </c>
      <c r="JI208" t="str">
        <f t="shared" ca="1" si="1109"/>
        <v/>
      </c>
      <c r="JJ208" t="str">
        <f t="shared" ca="1" si="1110"/>
        <v/>
      </c>
      <c r="JK208" t="str">
        <f t="shared" ca="1" si="1111"/>
        <v/>
      </c>
      <c r="JL208" t="str">
        <f t="shared" ca="1" si="1112"/>
        <v/>
      </c>
      <c r="JM208" t="str">
        <f t="shared" ca="1" si="1113"/>
        <v/>
      </c>
      <c r="JN208" t="str">
        <f t="shared" ca="1" si="1114"/>
        <v/>
      </c>
      <c r="JO208" t="str">
        <f t="shared" ca="1" si="1115"/>
        <v/>
      </c>
      <c r="JP208" t="str">
        <f t="shared" ca="1" si="1116"/>
        <v/>
      </c>
      <c r="JQ208" t="str">
        <f t="shared" ca="1" si="1117"/>
        <v/>
      </c>
      <c r="JR208" t="str">
        <f t="shared" ca="1" si="1118"/>
        <v/>
      </c>
      <c r="JS208" t="str">
        <f t="shared" ca="1" si="1119"/>
        <v/>
      </c>
      <c r="JT208" t="str">
        <f t="shared" ca="1" si="1120"/>
        <v/>
      </c>
      <c r="JU208" t="str">
        <f t="shared" ca="1" si="1121"/>
        <v/>
      </c>
    </row>
    <row r="209" spans="1:281" x14ac:dyDescent="0.25">
      <c r="A209">
        <f t="shared" si="1122"/>
        <v>208</v>
      </c>
      <c r="B209" t="str">
        <f t="shared" ca="1" si="851"/>
        <v/>
      </c>
      <c r="C209">
        <v>9</v>
      </c>
      <c r="D209">
        <f t="shared" si="855"/>
        <v>208</v>
      </c>
      <c r="E209">
        <f t="shared" si="856"/>
        <v>8</v>
      </c>
      <c r="F209">
        <f ca="1">COUNT((AD209,AP209,BB209,BN209,BZ209,CL209,CX209,DJ209,DV209,EH209,ET209,FF209,FR209,GD209,GP209,HB209,HN209,HZ209,IL209,IX209,JJ209,JV209,KH209,KT209,LF209,LR209))</f>
        <v>0</v>
      </c>
      <c r="G209">
        <f t="shared" ca="1" si="857"/>
        <v>0</v>
      </c>
      <c r="H209">
        <f t="shared" ca="1" si="858"/>
        <v>0</v>
      </c>
      <c r="I209">
        <f t="shared" ca="1" si="852"/>
        <v>0</v>
      </c>
      <c r="J209">
        <f t="shared" ca="1" si="859"/>
        <v>0</v>
      </c>
      <c r="K209">
        <f t="shared" ca="1" si="860"/>
        <v>-1</v>
      </c>
      <c r="L209">
        <f t="shared" ca="1" si="844"/>
        <v>9</v>
      </c>
      <c r="M209">
        <f t="shared" ca="1" si="861"/>
        <v>0</v>
      </c>
      <c r="N209">
        <f t="shared" ca="1" si="845"/>
        <v>65</v>
      </c>
      <c r="O209">
        <f t="shared" ca="1" si="862"/>
        <v>-1</v>
      </c>
      <c r="P209">
        <f t="shared" ca="1" si="846"/>
        <v>9</v>
      </c>
      <c r="Q209">
        <f t="shared" ca="1" si="863"/>
        <v>0</v>
      </c>
      <c r="R209">
        <f t="shared" ca="1" si="864"/>
        <v>0</v>
      </c>
      <c r="S209">
        <f t="shared" ca="1" si="865"/>
        <v>0</v>
      </c>
      <c r="T209">
        <f t="shared" ca="1" si="866"/>
        <v>0</v>
      </c>
      <c r="U209" t="str">
        <f t="shared" ca="1" si="853"/>
        <v>999999999999</v>
      </c>
      <c r="V209">
        <f t="shared" ca="1" si="847"/>
        <v>0</v>
      </c>
      <c r="W209">
        <f t="shared" si="867"/>
        <v>208</v>
      </c>
      <c r="X209" t="e">
        <f t="shared" ca="1" si="848"/>
        <v>#N/A</v>
      </c>
      <c r="Y209">
        <f t="shared" ca="1" si="868"/>
        <v>0</v>
      </c>
      <c r="Z209" t="str">
        <f t="shared" ca="1" si="869"/>
        <v>999zz</v>
      </c>
      <c r="AA209">
        <f t="shared" ca="1" si="849"/>
        <v>350</v>
      </c>
      <c r="AB209">
        <f t="shared" si="870"/>
        <v>208</v>
      </c>
      <c r="AC209" t="e">
        <f t="shared" ca="1" si="850"/>
        <v>#N/A</v>
      </c>
      <c r="AD209" t="str">
        <f t="shared" ca="1" si="871"/>
        <v/>
      </c>
      <c r="AE209" t="str">
        <f t="shared" ca="1" si="872"/>
        <v/>
      </c>
      <c r="AF209" t="str">
        <f t="shared" ca="1" si="873"/>
        <v/>
      </c>
      <c r="AG209" t="str">
        <f t="shared" ca="1" si="874"/>
        <v/>
      </c>
      <c r="AH209" t="str">
        <f t="shared" ca="1" si="875"/>
        <v/>
      </c>
      <c r="AI209" t="str">
        <f t="shared" ca="1" si="876"/>
        <v/>
      </c>
      <c r="AJ209" t="str">
        <f t="shared" ca="1" si="877"/>
        <v/>
      </c>
      <c r="AK209" t="str">
        <f t="shared" ca="1" si="878"/>
        <v/>
      </c>
      <c r="AL209" t="str">
        <f t="shared" ca="1" si="879"/>
        <v/>
      </c>
      <c r="AM209" t="str">
        <f t="shared" ca="1" si="880"/>
        <v/>
      </c>
      <c r="AN209" t="str">
        <f t="shared" ca="1" si="881"/>
        <v/>
      </c>
      <c r="AO209" t="str">
        <f t="shared" ca="1" si="882"/>
        <v/>
      </c>
      <c r="AP209" t="str">
        <f t="shared" ca="1" si="883"/>
        <v/>
      </c>
      <c r="AQ209" t="str">
        <f t="shared" ca="1" si="884"/>
        <v/>
      </c>
      <c r="AR209" t="str">
        <f t="shared" ca="1" si="885"/>
        <v/>
      </c>
      <c r="AS209" t="str">
        <f t="shared" ca="1" si="886"/>
        <v/>
      </c>
      <c r="AT209" t="str">
        <f t="shared" ca="1" si="887"/>
        <v/>
      </c>
      <c r="AU209" t="str">
        <f t="shared" ca="1" si="888"/>
        <v/>
      </c>
      <c r="AV209" t="str">
        <f t="shared" ca="1" si="889"/>
        <v/>
      </c>
      <c r="AW209" t="str">
        <f t="shared" ca="1" si="890"/>
        <v/>
      </c>
      <c r="AX209" t="str">
        <f t="shared" ca="1" si="891"/>
        <v/>
      </c>
      <c r="AY209" t="str">
        <f t="shared" ca="1" si="892"/>
        <v/>
      </c>
      <c r="AZ209" t="str">
        <f t="shared" ca="1" si="893"/>
        <v/>
      </c>
      <c r="BA209" t="str">
        <f t="shared" ca="1" si="894"/>
        <v/>
      </c>
      <c r="BB209" t="str">
        <f t="shared" ca="1" si="895"/>
        <v/>
      </c>
      <c r="BC209" t="str">
        <f t="shared" ca="1" si="896"/>
        <v/>
      </c>
      <c r="BD209" t="str">
        <f t="shared" ca="1" si="897"/>
        <v/>
      </c>
      <c r="BE209" t="str">
        <f t="shared" ca="1" si="898"/>
        <v/>
      </c>
      <c r="BF209" t="str">
        <f t="shared" ca="1" si="899"/>
        <v/>
      </c>
      <c r="BG209" t="str">
        <f t="shared" ca="1" si="900"/>
        <v/>
      </c>
      <c r="BH209" t="str">
        <f t="shared" ca="1" si="901"/>
        <v/>
      </c>
      <c r="BI209" t="str">
        <f t="shared" ca="1" si="902"/>
        <v/>
      </c>
      <c r="BJ209" t="str">
        <f t="shared" ca="1" si="903"/>
        <v/>
      </c>
      <c r="BK209" t="str">
        <f t="shared" ca="1" si="904"/>
        <v/>
      </c>
      <c r="BL209" t="str">
        <f t="shared" ca="1" si="905"/>
        <v/>
      </c>
      <c r="BM209" t="str">
        <f t="shared" ca="1" si="906"/>
        <v/>
      </c>
      <c r="BN209" t="str">
        <f t="shared" ca="1" si="907"/>
        <v/>
      </c>
      <c r="BO209" t="str">
        <f t="shared" ca="1" si="908"/>
        <v/>
      </c>
      <c r="BP209" t="str">
        <f t="shared" ca="1" si="909"/>
        <v/>
      </c>
      <c r="BQ209" t="str">
        <f t="shared" ca="1" si="910"/>
        <v/>
      </c>
      <c r="BR209" t="str">
        <f t="shared" ca="1" si="911"/>
        <v/>
      </c>
      <c r="BS209" t="str">
        <f t="shared" ca="1" si="912"/>
        <v/>
      </c>
      <c r="BT209" t="str">
        <f t="shared" ca="1" si="913"/>
        <v/>
      </c>
      <c r="BU209" t="str">
        <f t="shared" ca="1" si="914"/>
        <v/>
      </c>
      <c r="BV209" t="str">
        <f t="shared" ca="1" si="915"/>
        <v/>
      </c>
      <c r="BW209" t="str">
        <f t="shared" ca="1" si="916"/>
        <v/>
      </c>
      <c r="BX209" t="str">
        <f t="shared" ca="1" si="917"/>
        <v/>
      </c>
      <c r="BY209" t="str">
        <f t="shared" ca="1" si="918"/>
        <v/>
      </c>
      <c r="BZ209" t="str">
        <f t="shared" ca="1" si="919"/>
        <v/>
      </c>
      <c r="CA209" t="str">
        <f t="shared" ca="1" si="920"/>
        <v/>
      </c>
      <c r="CB209" t="str">
        <f t="shared" ca="1" si="921"/>
        <v/>
      </c>
      <c r="CC209" t="str">
        <f t="shared" ca="1" si="922"/>
        <v/>
      </c>
      <c r="CD209" t="str">
        <f t="shared" ca="1" si="923"/>
        <v/>
      </c>
      <c r="CE209" t="str">
        <f t="shared" ca="1" si="924"/>
        <v/>
      </c>
      <c r="CF209" t="str">
        <f t="shared" ca="1" si="925"/>
        <v/>
      </c>
      <c r="CG209" t="str">
        <f t="shared" ca="1" si="926"/>
        <v/>
      </c>
      <c r="CH209" t="str">
        <f t="shared" ca="1" si="927"/>
        <v/>
      </c>
      <c r="CI209" t="str">
        <f t="shared" ca="1" si="928"/>
        <v/>
      </c>
      <c r="CJ209" t="str">
        <f t="shared" ca="1" si="929"/>
        <v/>
      </c>
      <c r="CK209" t="str">
        <f t="shared" ca="1" si="930"/>
        <v/>
      </c>
      <c r="CL209" t="str">
        <f t="shared" ca="1" si="931"/>
        <v/>
      </c>
      <c r="CM209" t="str">
        <f t="shared" ca="1" si="932"/>
        <v/>
      </c>
      <c r="CN209" t="str">
        <f t="shared" ca="1" si="933"/>
        <v/>
      </c>
      <c r="CO209" t="str">
        <f t="shared" ca="1" si="934"/>
        <v/>
      </c>
      <c r="CP209" t="str">
        <f t="shared" ca="1" si="935"/>
        <v/>
      </c>
      <c r="CQ209" t="str">
        <f t="shared" ca="1" si="936"/>
        <v/>
      </c>
      <c r="CR209" t="str">
        <f t="shared" ca="1" si="937"/>
        <v/>
      </c>
      <c r="CS209" t="str">
        <f t="shared" ca="1" si="938"/>
        <v/>
      </c>
      <c r="CT209" t="str">
        <f t="shared" ca="1" si="939"/>
        <v/>
      </c>
      <c r="CU209" t="str">
        <f t="shared" ca="1" si="940"/>
        <v/>
      </c>
      <c r="CV209" t="str">
        <f t="shared" ca="1" si="941"/>
        <v/>
      </c>
      <c r="CW209" t="str">
        <f t="shared" ca="1" si="942"/>
        <v/>
      </c>
      <c r="CX209" t="str">
        <f t="shared" ca="1" si="943"/>
        <v/>
      </c>
      <c r="CY209" t="str">
        <f t="shared" ca="1" si="944"/>
        <v/>
      </c>
      <c r="CZ209" t="str">
        <f t="shared" ca="1" si="945"/>
        <v/>
      </c>
      <c r="DA209" t="str">
        <f t="shared" ca="1" si="946"/>
        <v/>
      </c>
      <c r="DB209" t="str">
        <f t="shared" ca="1" si="947"/>
        <v/>
      </c>
      <c r="DC209" t="str">
        <f t="shared" ca="1" si="948"/>
        <v/>
      </c>
      <c r="DD209" t="str">
        <f t="shared" ca="1" si="949"/>
        <v/>
      </c>
      <c r="DE209" t="str">
        <f t="shared" ca="1" si="950"/>
        <v/>
      </c>
      <c r="DF209" t="str">
        <f t="shared" ca="1" si="951"/>
        <v/>
      </c>
      <c r="DG209" t="str">
        <f t="shared" ca="1" si="952"/>
        <v/>
      </c>
      <c r="DH209" t="str">
        <f t="shared" ca="1" si="953"/>
        <v/>
      </c>
      <c r="DI209" t="str">
        <f t="shared" ca="1" si="954"/>
        <v/>
      </c>
      <c r="DJ209" t="str">
        <f t="shared" ca="1" si="955"/>
        <v/>
      </c>
      <c r="DK209" t="str">
        <f t="shared" ca="1" si="956"/>
        <v/>
      </c>
      <c r="DL209" t="str">
        <f t="shared" ca="1" si="957"/>
        <v/>
      </c>
      <c r="DM209" t="str">
        <f t="shared" ca="1" si="958"/>
        <v/>
      </c>
      <c r="DN209" t="str">
        <f t="shared" ca="1" si="959"/>
        <v/>
      </c>
      <c r="DO209" t="str">
        <f t="shared" ca="1" si="960"/>
        <v/>
      </c>
      <c r="DP209" t="str">
        <f t="shared" ca="1" si="961"/>
        <v/>
      </c>
      <c r="DQ209" t="str">
        <f t="shared" ca="1" si="962"/>
        <v/>
      </c>
      <c r="DR209" t="str">
        <f t="shared" ca="1" si="963"/>
        <v/>
      </c>
      <c r="DS209" t="str">
        <f t="shared" ca="1" si="964"/>
        <v/>
      </c>
      <c r="DT209" t="str">
        <f t="shared" ca="1" si="965"/>
        <v/>
      </c>
      <c r="DU209" t="str">
        <f t="shared" ca="1" si="966"/>
        <v/>
      </c>
      <c r="DV209" t="str">
        <f t="shared" ca="1" si="854"/>
        <v/>
      </c>
      <c r="DW209" t="str">
        <f t="shared" ca="1" si="967"/>
        <v/>
      </c>
      <c r="DX209" t="str">
        <f t="shared" ca="1" si="968"/>
        <v/>
      </c>
      <c r="DY209" t="str">
        <f t="shared" ca="1" si="969"/>
        <v/>
      </c>
      <c r="DZ209" t="str">
        <f t="shared" ca="1" si="970"/>
        <v/>
      </c>
      <c r="EA209" t="str">
        <f t="shared" ca="1" si="971"/>
        <v/>
      </c>
      <c r="EB209" t="str">
        <f t="shared" ca="1" si="972"/>
        <v/>
      </c>
      <c r="EC209" t="str">
        <f t="shared" ca="1" si="973"/>
        <v/>
      </c>
      <c r="ED209" t="str">
        <f t="shared" ca="1" si="974"/>
        <v/>
      </c>
      <c r="EE209" t="str">
        <f t="shared" ca="1" si="975"/>
        <v/>
      </c>
      <c r="EF209" t="str">
        <f t="shared" ca="1" si="976"/>
        <v/>
      </c>
      <c r="EG209" t="str">
        <f t="shared" ca="1" si="977"/>
        <v/>
      </c>
      <c r="EH209" t="str">
        <f t="shared" ca="1" si="978"/>
        <v/>
      </c>
      <c r="EI209" t="str">
        <f t="shared" ca="1" si="979"/>
        <v/>
      </c>
      <c r="EJ209" t="str">
        <f t="shared" ca="1" si="980"/>
        <v/>
      </c>
      <c r="EK209" t="str">
        <f t="shared" ca="1" si="981"/>
        <v/>
      </c>
      <c r="EL209" t="str">
        <f t="shared" ca="1" si="982"/>
        <v/>
      </c>
      <c r="EM209" t="str">
        <f t="shared" ca="1" si="983"/>
        <v/>
      </c>
      <c r="EN209" t="str">
        <f t="shared" ca="1" si="984"/>
        <v/>
      </c>
      <c r="EO209" t="str">
        <f t="shared" ca="1" si="985"/>
        <v/>
      </c>
      <c r="EP209" t="str">
        <f t="shared" ca="1" si="986"/>
        <v/>
      </c>
      <c r="EQ209" t="str">
        <f t="shared" ca="1" si="987"/>
        <v/>
      </c>
      <c r="ER209" t="str">
        <f t="shared" ca="1" si="988"/>
        <v/>
      </c>
      <c r="ES209" t="str">
        <f t="shared" ca="1" si="989"/>
        <v/>
      </c>
      <c r="ET209" t="str">
        <f t="shared" ca="1" si="990"/>
        <v/>
      </c>
      <c r="EU209" t="str">
        <f t="shared" ca="1" si="991"/>
        <v/>
      </c>
      <c r="EV209" t="str">
        <f t="shared" ca="1" si="992"/>
        <v/>
      </c>
      <c r="EW209" t="str">
        <f t="shared" ca="1" si="993"/>
        <v/>
      </c>
      <c r="EX209" t="str">
        <f t="shared" ca="1" si="994"/>
        <v/>
      </c>
      <c r="EY209" t="str">
        <f t="shared" ca="1" si="995"/>
        <v/>
      </c>
      <c r="EZ209" t="str">
        <f t="shared" ca="1" si="996"/>
        <v/>
      </c>
      <c r="FA209" t="str">
        <f t="shared" ca="1" si="997"/>
        <v/>
      </c>
      <c r="FB209" t="str">
        <f t="shared" ca="1" si="998"/>
        <v/>
      </c>
      <c r="FC209" t="str">
        <f t="shared" ca="1" si="999"/>
        <v/>
      </c>
      <c r="FD209" t="str">
        <f t="shared" ca="1" si="1000"/>
        <v/>
      </c>
      <c r="FE209" t="str">
        <f t="shared" ca="1" si="1001"/>
        <v/>
      </c>
      <c r="FF209" t="str">
        <f t="shared" ca="1" si="1002"/>
        <v/>
      </c>
      <c r="FG209" t="str">
        <f t="shared" ca="1" si="1003"/>
        <v/>
      </c>
      <c r="FH209" t="str">
        <f t="shared" ca="1" si="1004"/>
        <v/>
      </c>
      <c r="FI209" t="str">
        <f t="shared" ca="1" si="1005"/>
        <v/>
      </c>
      <c r="FJ209" t="str">
        <f t="shared" ca="1" si="1006"/>
        <v/>
      </c>
      <c r="FK209" t="str">
        <f t="shared" ca="1" si="1007"/>
        <v/>
      </c>
      <c r="FL209" t="str">
        <f t="shared" ca="1" si="1008"/>
        <v/>
      </c>
      <c r="FM209" t="str">
        <f t="shared" ca="1" si="1009"/>
        <v/>
      </c>
      <c r="FN209" t="str">
        <f t="shared" ca="1" si="1010"/>
        <v/>
      </c>
      <c r="FO209" t="str">
        <f t="shared" ca="1" si="1011"/>
        <v/>
      </c>
      <c r="FP209" t="str">
        <f t="shared" ca="1" si="1012"/>
        <v/>
      </c>
      <c r="FQ209" t="str">
        <f t="shared" ca="1" si="1013"/>
        <v/>
      </c>
      <c r="FR209" t="str">
        <f t="shared" ca="1" si="1014"/>
        <v/>
      </c>
      <c r="FS209" t="str">
        <f t="shared" ca="1" si="1015"/>
        <v/>
      </c>
      <c r="FT209" t="str">
        <f t="shared" ca="1" si="1016"/>
        <v/>
      </c>
      <c r="FU209" t="str">
        <f t="shared" ca="1" si="1017"/>
        <v/>
      </c>
      <c r="FV209" t="str">
        <f t="shared" ca="1" si="1018"/>
        <v/>
      </c>
      <c r="FW209" t="str">
        <f t="shared" ca="1" si="1019"/>
        <v/>
      </c>
      <c r="FX209" t="str">
        <f t="shared" ca="1" si="1020"/>
        <v/>
      </c>
      <c r="FY209" t="str">
        <f t="shared" ca="1" si="1021"/>
        <v/>
      </c>
      <c r="FZ209" t="str">
        <f t="shared" ca="1" si="1022"/>
        <v/>
      </c>
      <c r="GA209" t="str">
        <f t="shared" ca="1" si="1023"/>
        <v/>
      </c>
      <c r="GB209" t="str">
        <f t="shared" ca="1" si="1024"/>
        <v/>
      </c>
      <c r="GC209" t="str">
        <f t="shared" ca="1" si="1025"/>
        <v/>
      </c>
      <c r="GD209" t="str">
        <f t="shared" ca="1" si="1026"/>
        <v/>
      </c>
      <c r="GE209" t="str">
        <f t="shared" ca="1" si="1027"/>
        <v/>
      </c>
      <c r="GF209" t="str">
        <f t="shared" ca="1" si="1028"/>
        <v/>
      </c>
      <c r="GG209" t="str">
        <f t="shared" ca="1" si="1029"/>
        <v/>
      </c>
      <c r="GH209" t="str">
        <f t="shared" ca="1" si="1030"/>
        <v/>
      </c>
      <c r="GI209" t="str">
        <f t="shared" ca="1" si="1031"/>
        <v/>
      </c>
      <c r="GJ209" t="str">
        <f t="shared" ca="1" si="1032"/>
        <v/>
      </c>
      <c r="GK209" t="str">
        <f t="shared" ca="1" si="1033"/>
        <v/>
      </c>
      <c r="GL209" t="str">
        <f t="shared" ca="1" si="1034"/>
        <v/>
      </c>
      <c r="GM209" t="str">
        <f t="shared" ca="1" si="1035"/>
        <v/>
      </c>
      <c r="GN209" t="str">
        <f t="shared" ca="1" si="1036"/>
        <v/>
      </c>
      <c r="GO209" t="str">
        <f t="shared" ca="1" si="1037"/>
        <v/>
      </c>
      <c r="GP209" t="str">
        <f t="shared" ca="1" si="1038"/>
        <v/>
      </c>
      <c r="GQ209" t="str">
        <f t="shared" ca="1" si="1039"/>
        <v/>
      </c>
      <c r="GR209" t="str">
        <f t="shared" ca="1" si="1040"/>
        <v/>
      </c>
      <c r="GS209" t="str">
        <f t="shared" ca="1" si="1041"/>
        <v/>
      </c>
      <c r="GT209" t="str">
        <f t="shared" ca="1" si="1042"/>
        <v/>
      </c>
      <c r="GU209" t="str">
        <f t="shared" ca="1" si="1043"/>
        <v/>
      </c>
      <c r="GV209" t="str">
        <f t="shared" ca="1" si="1044"/>
        <v/>
      </c>
      <c r="GW209" t="str">
        <f t="shared" ca="1" si="1045"/>
        <v/>
      </c>
      <c r="GX209" t="str">
        <f t="shared" ca="1" si="1046"/>
        <v/>
      </c>
      <c r="GY209" t="str">
        <f t="shared" ca="1" si="1047"/>
        <v/>
      </c>
      <c r="GZ209" t="str">
        <f t="shared" ca="1" si="1048"/>
        <v/>
      </c>
      <c r="HA209" t="str">
        <f t="shared" ca="1" si="1049"/>
        <v/>
      </c>
      <c r="HB209" t="str">
        <f t="shared" ca="1" si="1050"/>
        <v/>
      </c>
      <c r="HC209" t="str">
        <f t="shared" ca="1" si="1051"/>
        <v/>
      </c>
      <c r="HD209" t="str">
        <f t="shared" ca="1" si="1052"/>
        <v/>
      </c>
      <c r="HE209" t="str">
        <f t="shared" ca="1" si="1053"/>
        <v/>
      </c>
      <c r="HF209" t="str">
        <f t="shared" ca="1" si="1054"/>
        <v/>
      </c>
      <c r="HG209" t="str">
        <f t="shared" ca="1" si="1055"/>
        <v/>
      </c>
      <c r="HH209" t="str">
        <f t="shared" ca="1" si="1056"/>
        <v/>
      </c>
      <c r="HI209" t="str">
        <f t="shared" ca="1" si="1057"/>
        <v/>
      </c>
      <c r="HJ209" t="str">
        <f t="shared" ca="1" si="1058"/>
        <v/>
      </c>
      <c r="HK209" t="str">
        <f t="shared" ca="1" si="1059"/>
        <v/>
      </c>
      <c r="HL209" t="str">
        <f t="shared" ca="1" si="1060"/>
        <v/>
      </c>
      <c r="HM209" t="str">
        <f t="shared" ca="1" si="1061"/>
        <v/>
      </c>
      <c r="HN209" t="str">
        <f t="shared" ca="1" si="1062"/>
        <v/>
      </c>
      <c r="HO209" t="str">
        <f t="shared" ca="1" si="1063"/>
        <v/>
      </c>
      <c r="HP209" t="str">
        <f t="shared" ca="1" si="1064"/>
        <v/>
      </c>
      <c r="HQ209" t="str">
        <f t="shared" ca="1" si="1065"/>
        <v/>
      </c>
      <c r="HR209" t="str">
        <f t="shared" ca="1" si="1066"/>
        <v/>
      </c>
      <c r="HS209" t="str">
        <f t="shared" ca="1" si="1067"/>
        <v/>
      </c>
      <c r="HT209" t="str">
        <f t="shared" ca="1" si="1068"/>
        <v/>
      </c>
      <c r="HU209" t="str">
        <f t="shared" ca="1" si="1069"/>
        <v/>
      </c>
      <c r="HV209" t="str">
        <f t="shared" ca="1" si="1070"/>
        <v/>
      </c>
      <c r="HW209" t="str">
        <f t="shared" ca="1" si="1071"/>
        <v/>
      </c>
      <c r="HX209" t="str">
        <f t="shared" ca="1" si="1072"/>
        <v/>
      </c>
      <c r="HY209" t="str">
        <f t="shared" ca="1" si="1073"/>
        <v/>
      </c>
      <c r="HZ209" t="str">
        <f t="shared" ca="1" si="1074"/>
        <v/>
      </c>
      <c r="IA209" t="str">
        <f t="shared" ca="1" si="1075"/>
        <v/>
      </c>
      <c r="IB209" t="str">
        <f t="shared" ca="1" si="1076"/>
        <v/>
      </c>
      <c r="IC209" t="str">
        <f t="shared" ca="1" si="1077"/>
        <v/>
      </c>
      <c r="ID209" t="str">
        <f t="shared" ca="1" si="1078"/>
        <v/>
      </c>
      <c r="IE209" t="str">
        <f t="shared" ca="1" si="1079"/>
        <v/>
      </c>
      <c r="IF209" t="str">
        <f t="shared" ca="1" si="1080"/>
        <v/>
      </c>
      <c r="IG209" t="str">
        <f t="shared" ca="1" si="1081"/>
        <v/>
      </c>
      <c r="IH209" t="str">
        <f t="shared" ca="1" si="1082"/>
        <v/>
      </c>
      <c r="II209" t="str">
        <f t="shared" ca="1" si="1083"/>
        <v/>
      </c>
      <c r="IJ209" t="str">
        <f t="shared" ca="1" si="1084"/>
        <v/>
      </c>
      <c r="IK209" t="str">
        <f t="shared" ca="1" si="1085"/>
        <v/>
      </c>
      <c r="IL209" t="str">
        <f t="shared" ca="1" si="1086"/>
        <v/>
      </c>
      <c r="IM209" t="str">
        <f t="shared" ca="1" si="1087"/>
        <v/>
      </c>
      <c r="IN209" t="str">
        <f t="shared" ca="1" si="1088"/>
        <v/>
      </c>
      <c r="IO209" t="str">
        <f t="shared" ca="1" si="1089"/>
        <v/>
      </c>
      <c r="IP209" t="str">
        <f t="shared" ca="1" si="1090"/>
        <v/>
      </c>
      <c r="IQ209" t="str">
        <f t="shared" ca="1" si="1091"/>
        <v/>
      </c>
      <c r="IR209" t="str">
        <f t="shared" ca="1" si="1092"/>
        <v/>
      </c>
      <c r="IS209" t="str">
        <f t="shared" ca="1" si="1093"/>
        <v/>
      </c>
      <c r="IT209" t="str">
        <f t="shared" ca="1" si="1094"/>
        <v/>
      </c>
      <c r="IU209" t="str">
        <f t="shared" ca="1" si="1095"/>
        <v/>
      </c>
      <c r="IV209" t="str">
        <f t="shared" ca="1" si="1096"/>
        <v/>
      </c>
      <c r="IW209" t="str">
        <f t="shared" ca="1" si="1097"/>
        <v/>
      </c>
      <c r="IX209" t="str">
        <f t="shared" ca="1" si="1098"/>
        <v/>
      </c>
      <c r="IY209" t="str">
        <f t="shared" ca="1" si="1099"/>
        <v/>
      </c>
      <c r="IZ209" t="str">
        <f t="shared" ca="1" si="1100"/>
        <v/>
      </c>
      <c r="JA209" t="str">
        <f t="shared" ca="1" si="1101"/>
        <v/>
      </c>
      <c r="JB209" t="str">
        <f t="shared" ca="1" si="1102"/>
        <v/>
      </c>
      <c r="JC209" t="str">
        <f t="shared" ca="1" si="1103"/>
        <v/>
      </c>
      <c r="JD209" t="str">
        <f t="shared" ca="1" si="1104"/>
        <v/>
      </c>
      <c r="JE209" t="str">
        <f t="shared" ca="1" si="1105"/>
        <v/>
      </c>
      <c r="JF209" t="str">
        <f t="shared" ca="1" si="1106"/>
        <v/>
      </c>
      <c r="JG209" t="str">
        <f t="shared" ca="1" si="1107"/>
        <v/>
      </c>
      <c r="JH209" t="str">
        <f t="shared" ca="1" si="1108"/>
        <v/>
      </c>
      <c r="JI209" t="str">
        <f t="shared" ca="1" si="1109"/>
        <v/>
      </c>
      <c r="JJ209" t="str">
        <f t="shared" ca="1" si="1110"/>
        <v/>
      </c>
      <c r="JK209" t="str">
        <f t="shared" ca="1" si="1111"/>
        <v/>
      </c>
      <c r="JL209" t="str">
        <f t="shared" ca="1" si="1112"/>
        <v/>
      </c>
      <c r="JM209" t="str">
        <f t="shared" ca="1" si="1113"/>
        <v/>
      </c>
      <c r="JN209" t="str">
        <f t="shared" ca="1" si="1114"/>
        <v/>
      </c>
      <c r="JO209" t="str">
        <f t="shared" ca="1" si="1115"/>
        <v/>
      </c>
      <c r="JP209" t="str">
        <f t="shared" ca="1" si="1116"/>
        <v/>
      </c>
      <c r="JQ209" t="str">
        <f t="shared" ca="1" si="1117"/>
        <v/>
      </c>
      <c r="JR209" t="str">
        <f t="shared" ca="1" si="1118"/>
        <v/>
      </c>
      <c r="JS209" t="str">
        <f t="shared" ca="1" si="1119"/>
        <v/>
      </c>
      <c r="JT209" t="str">
        <f t="shared" ca="1" si="1120"/>
        <v/>
      </c>
      <c r="JU209" t="str">
        <f t="shared" ca="1" si="1121"/>
        <v/>
      </c>
    </row>
    <row r="210" spans="1:281" x14ac:dyDescent="0.25">
      <c r="A210">
        <f t="shared" si="1122"/>
        <v>209</v>
      </c>
      <c r="B210" t="str">
        <f t="shared" ca="1" si="851"/>
        <v/>
      </c>
      <c r="C210">
        <v>9</v>
      </c>
      <c r="D210">
        <f t="shared" si="855"/>
        <v>209</v>
      </c>
      <c r="E210">
        <f t="shared" si="856"/>
        <v>9</v>
      </c>
      <c r="F210">
        <f ca="1">COUNT((AD210,AP210,BB210,BN210,BZ210,CL210,CX210,DJ210,DV210,EH210,ET210,FF210,FR210,GD210,GP210,HB210,HN210,HZ210,IL210,IX210,JJ210,JV210,KH210,KT210,LF210,LR210))</f>
        <v>0</v>
      </c>
      <c r="G210">
        <f t="shared" ca="1" si="857"/>
        <v>0</v>
      </c>
      <c r="H210">
        <f t="shared" ca="1" si="858"/>
        <v>0</v>
      </c>
      <c r="I210">
        <f t="shared" ca="1" si="852"/>
        <v>0</v>
      </c>
      <c r="J210">
        <f t="shared" ca="1" si="859"/>
        <v>0</v>
      </c>
      <c r="K210">
        <f t="shared" ca="1" si="860"/>
        <v>-1</v>
      </c>
      <c r="L210">
        <f t="shared" ca="1" si="844"/>
        <v>9</v>
      </c>
      <c r="M210">
        <f t="shared" ca="1" si="861"/>
        <v>0</v>
      </c>
      <c r="N210">
        <f t="shared" ca="1" si="845"/>
        <v>65</v>
      </c>
      <c r="O210">
        <f t="shared" ca="1" si="862"/>
        <v>-1</v>
      </c>
      <c r="P210">
        <f t="shared" ca="1" si="846"/>
        <v>9</v>
      </c>
      <c r="Q210">
        <f t="shared" ca="1" si="863"/>
        <v>0</v>
      </c>
      <c r="R210">
        <f t="shared" ca="1" si="864"/>
        <v>0</v>
      </c>
      <c r="S210">
        <f t="shared" ca="1" si="865"/>
        <v>0</v>
      </c>
      <c r="T210">
        <f t="shared" ca="1" si="866"/>
        <v>0</v>
      </c>
      <c r="U210" t="str">
        <f t="shared" ca="1" si="853"/>
        <v>999999999999</v>
      </c>
      <c r="V210">
        <f t="shared" ca="1" si="847"/>
        <v>0</v>
      </c>
      <c r="W210">
        <f t="shared" si="867"/>
        <v>209</v>
      </c>
      <c r="X210" t="e">
        <f t="shared" ca="1" si="848"/>
        <v>#N/A</v>
      </c>
      <c r="Y210">
        <f t="shared" ca="1" si="868"/>
        <v>0</v>
      </c>
      <c r="Z210" t="str">
        <f t="shared" ca="1" si="869"/>
        <v>999zz</v>
      </c>
      <c r="AA210">
        <f t="shared" ca="1" si="849"/>
        <v>350</v>
      </c>
      <c r="AB210">
        <f t="shared" si="870"/>
        <v>209</v>
      </c>
      <c r="AC210" t="e">
        <f t="shared" ca="1" si="850"/>
        <v>#N/A</v>
      </c>
      <c r="AD210" t="str">
        <f t="shared" ca="1" si="871"/>
        <v/>
      </c>
      <c r="AE210" t="str">
        <f t="shared" ca="1" si="872"/>
        <v/>
      </c>
      <c r="AF210" t="str">
        <f t="shared" ca="1" si="873"/>
        <v/>
      </c>
      <c r="AG210" t="str">
        <f t="shared" ca="1" si="874"/>
        <v/>
      </c>
      <c r="AH210" t="str">
        <f t="shared" ca="1" si="875"/>
        <v/>
      </c>
      <c r="AI210" t="str">
        <f t="shared" ca="1" si="876"/>
        <v/>
      </c>
      <c r="AJ210" t="str">
        <f t="shared" ca="1" si="877"/>
        <v/>
      </c>
      <c r="AK210" t="str">
        <f t="shared" ca="1" si="878"/>
        <v/>
      </c>
      <c r="AL210" t="str">
        <f t="shared" ca="1" si="879"/>
        <v/>
      </c>
      <c r="AM210" t="str">
        <f t="shared" ca="1" si="880"/>
        <v/>
      </c>
      <c r="AN210" t="str">
        <f t="shared" ca="1" si="881"/>
        <v/>
      </c>
      <c r="AO210" t="str">
        <f t="shared" ca="1" si="882"/>
        <v/>
      </c>
      <c r="AP210" t="str">
        <f t="shared" ca="1" si="883"/>
        <v/>
      </c>
      <c r="AQ210" t="str">
        <f t="shared" ca="1" si="884"/>
        <v/>
      </c>
      <c r="AR210" t="str">
        <f t="shared" ca="1" si="885"/>
        <v/>
      </c>
      <c r="AS210" t="str">
        <f t="shared" ca="1" si="886"/>
        <v/>
      </c>
      <c r="AT210" t="str">
        <f t="shared" ca="1" si="887"/>
        <v/>
      </c>
      <c r="AU210" t="str">
        <f t="shared" ca="1" si="888"/>
        <v/>
      </c>
      <c r="AV210" t="str">
        <f t="shared" ca="1" si="889"/>
        <v/>
      </c>
      <c r="AW210" t="str">
        <f t="shared" ca="1" si="890"/>
        <v/>
      </c>
      <c r="AX210" t="str">
        <f t="shared" ca="1" si="891"/>
        <v/>
      </c>
      <c r="AY210" t="str">
        <f t="shared" ca="1" si="892"/>
        <v/>
      </c>
      <c r="AZ210" t="str">
        <f t="shared" ca="1" si="893"/>
        <v/>
      </c>
      <c r="BA210" t="str">
        <f t="shared" ca="1" si="894"/>
        <v/>
      </c>
      <c r="BB210" t="str">
        <f t="shared" ca="1" si="895"/>
        <v/>
      </c>
      <c r="BC210" t="str">
        <f t="shared" ca="1" si="896"/>
        <v/>
      </c>
      <c r="BD210" t="str">
        <f t="shared" ca="1" si="897"/>
        <v/>
      </c>
      <c r="BE210" t="str">
        <f t="shared" ca="1" si="898"/>
        <v/>
      </c>
      <c r="BF210" t="str">
        <f t="shared" ca="1" si="899"/>
        <v/>
      </c>
      <c r="BG210" t="str">
        <f t="shared" ca="1" si="900"/>
        <v/>
      </c>
      <c r="BH210" t="str">
        <f t="shared" ca="1" si="901"/>
        <v/>
      </c>
      <c r="BI210" t="str">
        <f t="shared" ca="1" si="902"/>
        <v/>
      </c>
      <c r="BJ210" t="str">
        <f t="shared" ca="1" si="903"/>
        <v/>
      </c>
      <c r="BK210" t="str">
        <f t="shared" ca="1" si="904"/>
        <v/>
      </c>
      <c r="BL210" t="str">
        <f t="shared" ca="1" si="905"/>
        <v/>
      </c>
      <c r="BM210" t="str">
        <f t="shared" ca="1" si="906"/>
        <v/>
      </c>
      <c r="BN210" t="str">
        <f t="shared" ca="1" si="907"/>
        <v/>
      </c>
      <c r="BO210" t="str">
        <f t="shared" ca="1" si="908"/>
        <v/>
      </c>
      <c r="BP210" t="str">
        <f t="shared" ca="1" si="909"/>
        <v/>
      </c>
      <c r="BQ210" t="str">
        <f t="shared" ca="1" si="910"/>
        <v/>
      </c>
      <c r="BR210" t="str">
        <f t="shared" ca="1" si="911"/>
        <v/>
      </c>
      <c r="BS210" t="str">
        <f t="shared" ca="1" si="912"/>
        <v/>
      </c>
      <c r="BT210" t="str">
        <f t="shared" ca="1" si="913"/>
        <v/>
      </c>
      <c r="BU210" t="str">
        <f t="shared" ca="1" si="914"/>
        <v/>
      </c>
      <c r="BV210" t="str">
        <f t="shared" ca="1" si="915"/>
        <v/>
      </c>
      <c r="BW210" t="str">
        <f t="shared" ca="1" si="916"/>
        <v/>
      </c>
      <c r="BX210" t="str">
        <f t="shared" ca="1" si="917"/>
        <v/>
      </c>
      <c r="BY210" t="str">
        <f t="shared" ca="1" si="918"/>
        <v/>
      </c>
      <c r="BZ210" t="str">
        <f t="shared" ca="1" si="919"/>
        <v/>
      </c>
      <c r="CA210" t="str">
        <f t="shared" ca="1" si="920"/>
        <v/>
      </c>
      <c r="CB210" t="str">
        <f t="shared" ca="1" si="921"/>
        <v/>
      </c>
      <c r="CC210" t="str">
        <f t="shared" ca="1" si="922"/>
        <v/>
      </c>
      <c r="CD210" t="str">
        <f t="shared" ca="1" si="923"/>
        <v/>
      </c>
      <c r="CE210" t="str">
        <f t="shared" ca="1" si="924"/>
        <v/>
      </c>
      <c r="CF210" t="str">
        <f t="shared" ca="1" si="925"/>
        <v/>
      </c>
      <c r="CG210" t="str">
        <f t="shared" ca="1" si="926"/>
        <v/>
      </c>
      <c r="CH210" t="str">
        <f t="shared" ca="1" si="927"/>
        <v/>
      </c>
      <c r="CI210" t="str">
        <f t="shared" ca="1" si="928"/>
        <v/>
      </c>
      <c r="CJ210" t="str">
        <f t="shared" ca="1" si="929"/>
        <v/>
      </c>
      <c r="CK210" t="str">
        <f t="shared" ca="1" si="930"/>
        <v/>
      </c>
      <c r="CL210" t="str">
        <f t="shared" ca="1" si="931"/>
        <v/>
      </c>
      <c r="CM210" t="str">
        <f t="shared" ca="1" si="932"/>
        <v/>
      </c>
      <c r="CN210" t="str">
        <f t="shared" ca="1" si="933"/>
        <v/>
      </c>
      <c r="CO210" t="str">
        <f t="shared" ca="1" si="934"/>
        <v/>
      </c>
      <c r="CP210" t="str">
        <f t="shared" ca="1" si="935"/>
        <v/>
      </c>
      <c r="CQ210" t="str">
        <f t="shared" ca="1" si="936"/>
        <v/>
      </c>
      <c r="CR210" t="str">
        <f t="shared" ca="1" si="937"/>
        <v/>
      </c>
      <c r="CS210" t="str">
        <f t="shared" ca="1" si="938"/>
        <v/>
      </c>
      <c r="CT210" t="str">
        <f t="shared" ca="1" si="939"/>
        <v/>
      </c>
      <c r="CU210" t="str">
        <f t="shared" ca="1" si="940"/>
        <v/>
      </c>
      <c r="CV210" t="str">
        <f t="shared" ca="1" si="941"/>
        <v/>
      </c>
      <c r="CW210" t="str">
        <f t="shared" ca="1" si="942"/>
        <v/>
      </c>
      <c r="CX210" t="str">
        <f t="shared" ca="1" si="943"/>
        <v/>
      </c>
      <c r="CY210" t="str">
        <f t="shared" ca="1" si="944"/>
        <v/>
      </c>
      <c r="CZ210" t="str">
        <f t="shared" ca="1" si="945"/>
        <v/>
      </c>
      <c r="DA210" t="str">
        <f t="shared" ca="1" si="946"/>
        <v/>
      </c>
      <c r="DB210" t="str">
        <f t="shared" ca="1" si="947"/>
        <v/>
      </c>
      <c r="DC210" t="str">
        <f t="shared" ca="1" si="948"/>
        <v/>
      </c>
      <c r="DD210" t="str">
        <f t="shared" ca="1" si="949"/>
        <v/>
      </c>
      <c r="DE210" t="str">
        <f t="shared" ca="1" si="950"/>
        <v/>
      </c>
      <c r="DF210" t="str">
        <f t="shared" ca="1" si="951"/>
        <v/>
      </c>
      <c r="DG210" t="str">
        <f t="shared" ca="1" si="952"/>
        <v/>
      </c>
      <c r="DH210" t="str">
        <f t="shared" ca="1" si="953"/>
        <v/>
      </c>
      <c r="DI210" t="str">
        <f t="shared" ca="1" si="954"/>
        <v/>
      </c>
      <c r="DJ210" t="str">
        <f t="shared" ca="1" si="955"/>
        <v/>
      </c>
      <c r="DK210" t="str">
        <f t="shared" ca="1" si="956"/>
        <v/>
      </c>
      <c r="DL210" t="str">
        <f t="shared" ca="1" si="957"/>
        <v/>
      </c>
      <c r="DM210" t="str">
        <f t="shared" ca="1" si="958"/>
        <v/>
      </c>
      <c r="DN210" t="str">
        <f t="shared" ca="1" si="959"/>
        <v/>
      </c>
      <c r="DO210" t="str">
        <f t="shared" ca="1" si="960"/>
        <v/>
      </c>
      <c r="DP210" t="str">
        <f t="shared" ca="1" si="961"/>
        <v/>
      </c>
      <c r="DQ210" t="str">
        <f t="shared" ca="1" si="962"/>
        <v/>
      </c>
      <c r="DR210" t="str">
        <f t="shared" ca="1" si="963"/>
        <v/>
      </c>
      <c r="DS210" t="str">
        <f t="shared" ca="1" si="964"/>
        <v/>
      </c>
      <c r="DT210" t="str">
        <f t="shared" ca="1" si="965"/>
        <v/>
      </c>
      <c r="DU210" t="str">
        <f t="shared" ca="1" si="966"/>
        <v/>
      </c>
      <c r="DV210" t="str">
        <f t="shared" ca="1" si="854"/>
        <v/>
      </c>
      <c r="DW210" t="str">
        <f t="shared" ca="1" si="967"/>
        <v/>
      </c>
      <c r="DX210" t="str">
        <f t="shared" ca="1" si="968"/>
        <v/>
      </c>
      <c r="DY210" t="str">
        <f t="shared" ca="1" si="969"/>
        <v/>
      </c>
      <c r="DZ210" t="str">
        <f t="shared" ca="1" si="970"/>
        <v/>
      </c>
      <c r="EA210" t="str">
        <f t="shared" ca="1" si="971"/>
        <v/>
      </c>
      <c r="EB210" t="str">
        <f t="shared" ca="1" si="972"/>
        <v/>
      </c>
      <c r="EC210" t="str">
        <f t="shared" ca="1" si="973"/>
        <v/>
      </c>
      <c r="ED210" t="str">
        <f t="shared" ca="1" si="974"/>
        <v/>
      </c>
      <c r="EE210" t="str">
        <f t="shared" ca="1" si="975"/>
        <v/>
      </c>
      <c r="EF210" t="str">
        <f t="shared" ca="1" si="976"/>
        <v/>
      </c>
      <c r="EG210" t="str">
        <f t="shared" ca="1" si="977"/>
        <v/>
      </c>
      <c r="EH210" t="str">
        <f t="shared" ca="1" si="978"/>
        <v/>
      </c>
      <c r="EI210" t="str">
        <f t="shared" ca="1" si="979"/>
        <v/>
      </c>
      <c r="EJ210" t="str">
        <f t="shared" ca="1" si="980"/>
        <v/>
      </c>
      <c r="EK210" t="str">
        <f t="shared" ca="1" si="981"/>
        <v/>
      </c>
      <c r="EL210" t="str">
        <f t="shared" ca="1" si="982"/>
        <v/>
      </c>
      <c r="EM210" t="str">
        <f t="shared" ca="1" si="983"/>
        <v/>
      </c>
      <c r="EN210" t="str">
        <f t="shared" ca="1" si="984"/>
        <v/>
      </c>
      <c r="EO210" t="str">
        <f t="shared" ca="1" si="985"/>
        <v/>
      </c>
      <c r="EP210" t="str">
        <f t="shared" ca="1" si="986"/>
        <v/>
      </c>
      <c r="EQ210" t="str">
        <f t="shared" ca="1" si="987"/>
        <v/>
      </c>
      <c r="ER210" t="str">
        <f t="shared" ca="1" si="988"/>
        <v/>
      </c>
      <c r="ES210" t="str">
        <f t="shared" ca="1" si="989"/>
        <v/>
      </c>
      <c r="ET210" t="str">
        <f t="shared" ca="1" si="990"/>
        <v/>
      </c>
      <c r="EU210" t="str">
        <f t="shared" ca="1" si="991"/>
        <v/>
      </c>
      <c r="EV210" t="str">
        <f t="shared" ca="1" si="992"/>
        <v/>
      </c>
      <c r="EW210" t="str">
        <f t="shared" ca="1" si="993"/>
        <v/>
      </c>
      <c r="EX210" t="str">
        <f t="shared" ca="1" si="994"/>
        <v/>
      </c>
      <c r="EY210" t="str">
        <f t="shared" ca="1" si="995"/>
        <v/>
      </c>
      <c r="EZ210" t="str">
        <f t="shared" ca="1" si="996"/>
        <v/>
      </c>
      <c r="FA210" t="str">
        <f t="shared" ca="1" si="997"/>
        <v/>
      </c>
      <c r="FB210" t="str">
        <f t="shared" ca="1" si="998"/>
        <v/>
      </c>
      <c r="FC210" t="str">
        <f t="shared" ca="1" si="999"/>
        <v/>
      </c>
      <c r="FD210" t="str">
        <f t="shared" ca="1" si="1000"/>
        <v/>
      </c>
      <c r="FE210" t="str">
        <f t="shared" ca="1" si="1001"/>
        <v/>
      </c>
      <c r="FF210" t="str">
        <f t="shared" ca="1" si="1002"/>
        <v/>
      </c>
      <c r="FG210" t="str">
        <f t="shared" ca="1" si="1003"/>
        <v/>
      </c>
      <c r="FH210" t="str">
        <f t="shared" ca="1" si="1004"/>
        <v/>
      </c>
      <c r="FI210" t="str">
        <f t="shared" ca="1" si="1005"/>
        <v/>
      </c>
      <c r="FJ210" t="str">
        <f t="shared" ca="1" si="1006"/>
        <v/>
      </c>
      <c r="FK210" t="str">
        <f t="shared" ca="1" si="1007"/>
        <v/>
      </c>
      <c r="FL210" t="str">
        <f t="shared" ca="1" si="1008"/>
        <v/>
      </c>
      <c r="FM210" t="str">
        <f t="shared" ca="1" si="1009"/>
        <v/>
      </c>
      <c r="FN210" t="str">
        <f t="shared" ca="1" si="1010"/>
        <v/>
      </c>
      <c r="FO210" t="str">
        <f t="shared" ca="1" si="1011"/>
        <v/>
      </c>
      <c r="FP210" t="str">
        <f t="shared" ca="1" si="1012"/>
        <v/>
      </c>
      <c r="FQ210" t="str">
        <f t="shared" ca="1" si="1013"/>
        <v/>
      </c>
      <c r="FR210" t="str">
        <f t="shared" ca="1" si="1014"/>
        <v/>
      </c>
      <c r="FS210" t="str">
        <f t="shared" ca="1" si="1015"/>
        <v/>
      </c>
      <c r="FT210" t="str">
        <f t="shared" ca="1" si="1016"/>
        <v/>
      </c>
      <c r="FU210" t="str">
        <f t="shared" ca="1" si="1017"/>
        <v/>
      </c>
      <c r="FV210" t="str">
        <f t="shared" ca="1" si="1018"/>
        <v/>
      </c>
      <c r="FW210" t="str">
        <f t="shared" ca="1" si="1019"/>
        <v/>
      </c>
      <c r="FX210" t="str">
        <f t="shared" ca="1" si="1020"/>
        <v/>
      </c>
      <c r="FY210" t="str">
        <f t="shared" ca="1" si="1021"/>
        <v/>
      </c>
      <c r="FZ210" t="str">
        <f t="shared" ca="1" si="1022"/>
        <v/>
      </c>
      <c r="GA210" t="str">
        <f t="shared" ca="1" si="1023"/>
        <v/>
      </c>
      <c r="GB210" t="str">
        <f t="shared" ca="1" si="1024"/>
        <v/>
      </c>
      <c r="GC210" t="str">
        <f t="shared" ca="1" si="1025"/>
        <v/>
      </c>
      <c r="GD210" t="str">
        <f t="shared" ca="1" si="1026"/>
        <v/>
      </c>
      <c r="GE210" t="str">
        <f t="shared" ca="1" si="1027"/>
        <v/>
      </c>
      <c r="GF210" t="str">
        <f t="shared" ca="1" si="1028"/>
        <v/>
      </c>
      <c r="GG210" t="str">
        <f t="shared" ca="1" si="1029"/>
        <v/>
      </c>
      <c r="GH210" t="str">
        <f t="shared" ca="1" si="1030"/>
        <v/>
      </c>
      <c r="GI210" t="str">
        <f t="shared" ca="1" si="1031"/>
        <v/>
      </c>
      <c r="GJ210" t="str">
        <f t="shared" ca="1" si="1032"/>
        <v/>
      </c>
      <c r="GK210" t="str">
        <f t="shared" ca="1" si="1033"/>
        <v/>
      </c>
      <c r="GL210" t="str">
        <f t="shared" ca="1" si="1034"/>
        <v/>
      </c>
      <c r="GM210" t="str">
        <f t="shared" ca="1" si="1035"/>
        <v/>
      </c>
      <c r="GN210" t="str">
        <f t="shared" ca="1" si="1036"/>
        <v/>
      </c>
      <c r="GO210" t="str">
        <f t="shared" ca="1" si="1037"/>
        <v/>
      </c>
      <c r="GP210" t="str">
        <f t="shared" ca="1" si="1038"/>
        <v/>
      </c>
      <c r="GQ210" t="str">
        <f t="shared" ca="1" si="1039"/>
        <v/>
      </c>
      <c r="GR210" t="str">
        <f t="shared" ca="1" si="1040"/>
        <v/>
      </c>
      <c r="GS210" t="str">
        <f t="shared" ca="1" si="1041"/>
        <v/>
      </c>
      <c r="GT210" t="str">
        <f t="shared" ca="1" si="1042"/>
        <v/>
      </c>
      <c r="GU210" t="str">
        <f t="shared" ca="1" si="1043"/>
        <v/>
      </c>
      <c r="GV210" t="str">
        <f t="shared" ca="1" si="1044"/>
        <v/>
      </c>
      <c r="GW210" t="str">
        <f t="shared" ca="1" si="1045"/>
        <v/>
      </c>
      <c r="GX210" t="str">
        <f t="shared" ca="1" si="1046"/>
        <v/>
      </c>
      <c r="GY210" t="str">
        <f t="shared" ca="1" si="1047"/>
        <v/>
      </c>
      <c r="GZ210" t="str">
        <f t="shared" ca="1" si="1048"/>
        <v/>
      </c>
      <c r="HA210" t="str">
        <f t="shared" ca="1" si="1049"/>
        <v/>
      </c>
      <c r="HB210" t="str">
        <f t="shared" ca="1" si="1050"/>
        <v/>
      </c>
      <c r="HC210" t="str">
        <f t="shared" ca="1" si="1051"/>
        <v/>
      </c>
      <c r="HD210" t="str">
        <f t="shared" ca="1" si="1052"/>
        <v/>
      </c>
      <c r="HE210" t="str">
        <f t="shared" ca="1" si="1053"/>
        <v/>
      </c>
      <c r="HF210" t="str">
        <f t="shared" ca="1" si="1054"/>
        <v/>
      </c>
      <c r="HG210" t="str">
        <f t="shared" ca="1" si="1055"/>
        <v/>
      </c>
      <c r="HH210" t="str">
        <f t="shared" ca="1" si="1056"/>
        <v/>
      </c>
      <c r="HI210" t="str">
        <f t="shared" ca="1" si="1057"/>
        <v/>
      </c>
      <c r="HJ210" t="str">
        <f t="shared" ca="1" si="1058"/>
        <v/>
      </c>
      <c r="HK210" t="str">
        <f t="shared" ca="1" si="1059"/>
        <v/>
      </c>
      <c r="HL210" t="str">
        <f t="shared" ca="1" si="1060"/>
        <v/>
      </c>
      <c r="HM210" t="str">
        <f t="shared" ca="1" si="1061"/>
        <v/>
      </c>
      <c r="HN210" t="str">
        <f t="shared" ca="1" si="1062"/>
        <v/>
      </c>
      <c r="HO210" t="str">
        <f t="shared" ca="1" si="1063"/>
        <v/>
      </c>
      <c r="HP210" t="str">
        <f t="shared" ca="1" si="1064"/>
        <v/>
      </c>
      <c r="HQ210" t="str">
        <f t="shared" ca="1" si="1065"/>
        <v/>
      </c>
      <c r="HR210" t="str">
        <f t="shared" ca="1" si="1066"/>
        <v/>
      </c>
      <c r="HS210" t="str">
        <f t="shared" ca="1" si="1067"/>
        <v/>
      </c>
      <c r="HT210" t="str">
        <f t="shared" ca="1" si="1068"/>
        <v/>
      </c>
      <c r="HU210" t="str">
        <f t="shared" ca="1" si="1069"/>
        <v/>
      </c>
      <c r="HV210" t="str">
        <f t="shared" ca="1" si="1070"/>
        <v/>
      </c>
      <c r="HW210" t="str">
        <f t="shared" ca="1" si="1071"/>
        <v/>
      </c>
      <c r="HX210" t="str">
        <f t="shared" ca="1" si="1072"/>
        <v/>
      </c>
      <c r="HY210" t="str">
        <f t="shared" ca="1" si="1073"/>
        <v/>
      </c>
      <c r="HZ210" t="str">
        <f t="shared" ca="1" si="1074"/>
        <v/>
      </c>
      <c r="IA210" t="str">
        <f t="shared" ca="1" si="1075"/>
        <v/>
      </c>
      <c r="IB210" t="str">
        <f t="shared" ca="1" si="1076"/>
        <v/>
      </c>
      <c r="IC210" t="str">
        <f t="shared" ca="1" si="1077"/>
        <v/>
      </c>
      <c r="ID210" t="str">
        <f t="shared" ca="1" si="1078"/>
        <v/>
      </c>
      <c r="IE210" t="str">
        <f t="shared" ca="1" si="1079"/>
        <v/>
      </c>
      <c r="IF210" t="str">
        <f t="shared" ca="1" si="1080"/>
        <v/>
      </c>
      <c r="IG210" t="str">
        <f t="shared" ca="1" si="1081"/>
        <v/>
      </c>
      <c r="IH210" t="str">
        <f t="shared" ca="1" si="1082"/>
        <v/>
      </c>
      <c r="II210" t="str">
        <f t="shared" ca="1" si="1083"/>
        <v/>
      </c>
      <c r="IJ210" t="str">
        <f t="shared" ca="1" si="1084"/>
        <v/>
      </c>
      <c r="IK210" t="str">
        <f t="shared" ca="1" si="1085"/>
        <v/>
      </c>
      <c r="IL210" t="str">
        <f t="shared" ca="1" si="1086"/>
        <v/>
      </c>
      <c r="IM210" t="str">
        <f t="shared" ca="1" si="1087"/>
        <v/>
      </c>
      <c r="IN210" t="str">
        <f t="shared" ca="1" si="1088"/>
        <v/>
      </c>
      <c r="IO210" t="str">
        <f t="shared" ca="1" si="1089"/>
        <v/>
      </c>
      <c r="IP210" t="str">
        <f t="shared" ca="1" si="1090"/>
        <v/>
      </c>
      <c r="IQ210" t="str">
        <f t="shared" ca="1" si="1091"/>
        <v/>
      </c>
      <c r="IR210" t="str">
        <f t="shared" ca="1" si="1092"/>
        <v/>
      </c>
      <c r="IS210" t="str">
        <f t="shared" ca="1" si="1093"/>
        <v/>
      </c>
      <c r="IT210" t="str">
        <f t="shared" ca="1" si="1094"/>
        <v/>
      </c>
      <c r="IU210" t="str">
        <f t="shared" ca="1" si="1095"/>
        <v/>
      </c>
      <c r="IV210" t="str">
        <f t="shared" ca="1" si="1096"/>
        <v/>
      </c>
      <c r="IW210" t="str">
        <f t="shared" ca="1" si="1097"/>
        <v/>
      </c>
      <c r="IX210" t="str">
        <f t="shared" ca="1" si="1098"/>
        <v/>
      </c>
      <c r="IY210" t="str">
        <f t="shared" ca="1" si="1099"/>
        <v/>
      </c>
      <c r="IZ210" t="str">
        <f t="shared" ca="1" si="1100"/>
        <v/>
      </c>
      <c r="JA210" t="str">
        <f t="shared" ca="1" si="1101"/>
        <v/>
      </c>
      <c r="JB210" t="str">
        <f t="shared" ca="1" si="1102"/>
        <v/>
      </c>
      <c r="JC210" t="str">
        <f t="shared" ca="1" si="1103"/>
        <v/>
      </c>
      <c r="JD210" t="str">
        <f t="shared" ca="1" si="1104"/>
        <v/>
      </c>
      <c r="JE210" t="str">
        <f t="shared" ca="1" si="1105"/>
        <v/>
      </c>
      <c r="JF210" t="str">
        <f t="shared" ca="1" si="1106"/>
        <v/>
      </c>
      <c r="JG210" t="str">
        <f t="shared" ca="1" si="1107"/>
        <v/>
      </c>
      <c r="JH210" t="str">
        <f t="shared" ca="1" si="1108"/>
        <v/>
      </c>
      <c r="JI210" t="str">
        <f t="shared" ca="1" si="1109"/>
        <v/>
      </c>
      <c r="JJ210" t="str">
        <f t="shared" ca="1" si="1110"/>
        <v/>
      </c>
      <c r="JK210" t="str">
        <f t="shared" ca="1" si="1111"/>
        <v/>
      </c>
      <c r="JL210" t="str">
        <f t="shared" ca="1" si="1112"/>
        <v/>
      </c>
      <c r="JM210" t="str">
        <f t="shared" ca="1" si="1113"/>
        <v/>
      </c>
      <c r="JN210" t="str">
        <f t="shared" ca="1" si="1114"/>
        <v/>
      </c>
      <c r="JO210" t="str">
        <f t="shared" ca="1" si="1115"/>
        <v/>
      </c>
      <c r="JP210" t="str">
        <f t="shared" ca="1" si="1116"/>
        <v/>
      </c>
      <c r="JQ210" t="str">
        <f t="shared" ca="1" si="1117"/>
        <v/>
      </c>
      <c r="JR210" t="str">
        <f t="shared" ca="1" si="1118"/>
        <v/>
      </c>
      <c r="JS210" t="str">
        <f t="shared" ca="1" si="1119"/>
        <v/>
      </c>
      <c r="JT210" t="str">
        <f t="shared" ca="1" si="1120"/>
        <v/>
      </c>
      <c r="JU210" t="str">
        <f t="shared" ca="1" si="1121"/>
        <v/>
      </c>
    </row>
    <row r="211" spans="1:281" x14ac:dyDescent="0.25">
      <c r="A211">
        <f t="shared" si="1122"/>
        <v>210</v>
      </c>
      <c r="B211" t="str">
        <f t="shared" ca="1" si="851"/>
        <v/>
      </c>
      <c r="C211">
        <v>9</v>
      </c>
      <c r="D211">
        <f t="shared" si="855"/>
        <v>210</v>
      </c>
      <c r="E211">
        <f t="shared" si="856"/>
        <v>10</v>
      </c>
      <c r="F211">
        <f ca="1">COUNT((AD211,AP211,BB211,BN211,BZ211,CL211,CX211,DJ211,DV211,EH211,ET211,FF211,FR211,GD211,GP211,HB211,HN211,HZ211,IL211,IX211,JJ211,JV211,KH211,KT211,LF211,LR211))</f>
        <v>0</v>
      </c>
      <c r="G211">
        <f t="shared" ca="1" si="857"/>
        <v>0</v>
      </c>
      <c r="H211">
        <f t="shared" ca="1" si="858"/>
        <v>0</v>
      </c>
      <c r="I211">
        <f t="shared" ca="1" si="852"/>
        <v>0</v>
      </c>
      <c r="J211">
        <f t="shared" ca="1" si="859"/>
        <v>0</v>
      </c>
      <c r="K211">
        <f t="shared" ca="1" si="860"/>
        <v>-1</v>
      </c>
      <c r="L211">
        <f t="shared" ca="1" si="844"/>
        <v>9</v>
      </c>
      <c r="M211">
        <f t="shared" ca="1" si="861"/>
        <v>0</v>
      </c>
      <c r="N211">
        <f t="shared" ca="1" si="845"/>
        <v>65</v>
      </c>
      <c r="O211">
        <f t="shared" ca="1" si="862"/>
        <v>-1</v>
      </c>
      <c r="P211">
        <f t="shared" ca="1" si="846"/>
        <v>9</v>
      </c>
      <c r="Q211">
        <f t="shared" ca="1" si="863"/>
        <v>0</v>
      </c>
      <c r="R211">
        <f t="shared" ca="1" si="864"/>
        <v>0</v>
      </c>
      <c r="S211">
        <f t="shared" ca="1" si="865"/>
        <v>0</v>
      </c>
      <c r="T211">
        <f t="shared" ca="1" si="866"/>
        <v>0</v>
      </c>
      <c r="U211" t="str">
        <f t="shared" ca="1" si="853"/>
        <v>999999999999</v>
      </c>
      <c r="V211">
        <f t="shared" ca="1" si="847"/>
        <v>0</v>
      </c>
      <c r="W211">
        <f t="shared" si="867"/>
        <v>210</v>
      </c>
      <c r="X211" t="e">
        <f t="shared" ca="1" si="848"/>
        <v>#N/A</v>
      </c>
      <c r="Y211">
        <f t="shared" ca="1" si="868"/>
        <v>0</v>
      </c>
      <c r="Z211" t="str">
        <f t="shared" ca="1" si="869"/>
        <v>999zz</v>
      </c>
      <c r="AA211">
        <f t="shared" ca="1" si="849"/>
        <v>350</v>
      </c>
      <c r="AB211">
        <f t="shared" si="870"/>
        <v>210</v>
      </c>
      <c r="AC211" t="e">
        <f t="shared" ca="1" si="850"/>
        <v>#N/A</v>
      </c>
      <c r="AD211" t="str">
        <f t="shared" ca="1" si="871"/>
        <v/>
      </c>
      <c r="AE211" t="str">
        <f t="shared" ca="1" si="872"/>
        <v/>
      </c>
      <c r="AF211" t="str">
        <f t="shared" ca="1" si="873"/>
        <v/>
      </c>
      <c r="AG211" t="str">
        <f t="shared" ca="1" si="874"/>
        <v/>
      </c>
      <c r="AH211" t="str">
        <f t="shared" ca="1" si="875"/>
        <v/>
      </c>
      <c r="AI211" t="str">
        <f t="shared" ca="1" si="876"/>
        <v/>
      </c>
      <c r="AJ211" t="str">
        <f t="shared" ca="1" si="877"/>
        <v/>
      </c>
      <c r="AK211" t="str">
        <f t="shared" ca="1" si="878"/>
        <v/>
      </c>
      <c r="AL211" t="str">
        <f t="shared" ca="1" si="879"/>
        <v/>
      </c>
      <c r="AM211" t="str">
        <f t="shared" ca="1" si="880"/>
        <v/>
      </c>
      <c r="AN211" t="str">
        <f t="shared" ca="1" si="881"/>
        <v/>
      </c>
      <c r="AO211" t="str">
        <f t="shared" ca="1" si="882"/>
        <v/>
      </c>
      <c r="AP211" t="str">
        <f t="shared" ca="1" si="883"/>
        <v/>
      </c>
      <c r="AQ211" t="str">
        <f t="shared" ca="1" si="884"/>
        <v/>
      </c>
      <c r="AR211" t="str">
        <f t="shared" ca="1" si="885"/>
        <v/>
      </c>
      <c r="AS211" t="str">
        <f t="shared" ca="1" si="886"/>
        <v/>
      </c>
      <c r="AT211" t="str">
        <f t="shared" ca="1" si="887"/>
        <v/>
      </c>
      <c r="AU211" t="str">
        <f t="shared" ca="1" si="888"/>
        <v/>
      </c>
      <c r="AV211" t="str">
        <f t="shared" ca="1" si="889"/>
        <v/>
      </c>
      <c r="AW211" t="str">
        <f t="shared" ca="1" si="890"/>
        <v/>
      </c>
      <c r="AX211" t="str">
        <f t="shared" ca="1" si="891"/>
        <v/>
      </c>
      <c r="AY211" t="str">
        <f t="shared" ca="1" si="892"/>
        <v/>
      </c>
      <c r="AZ211" t="str">
        <f t="shared" ca="1" si="893"/>
        <v/>
      </c>
      <c r="BA211" t="str">
        <f t="shared" ca="1" si="894"/>
        <v/>
      </c>
      <c r="BB211" t="str">
        <f t="shared" ca="1" si="895"/>
        <v/>
      </c>
      <c r="BC211" t="str">
        <f t="shared" ca="1" si="896"/>
        <v/>
      </c>
      <c r="BD211" t="str">
        <f t="shared" ca="1" si="897"/>
        <v/>
      </c>
      <c r="BE211" t="str">
        <f t="shared" ca="1" si="898"/>
        <v/>
      </c>
      <c r="BF211" t="str">
        <f t="shared" ca="1" si="899"/>
        <v/>
      </c>
      <c r="BG211" t="str">
        <f t="shared" ca="1" si="900"/>
        <v/>
      </c>
      <c r="BH211" t="str">
        <f t="shared" ca="1" si="901"/>
        <v/>
      </c>
      <c r="BI211" t="str">
        <f t="shared" ca="1" si="902"/>
        <v/>
      </c>
      <c r="BJ211" t="str">
        <f t="shared" ca="1" si="903"/>
        <v/>
      </c>
      <c r="BK211" t="str">
        <f t="shared" ca="1" si="904"/>
        <v/>
      </c>
      <c r="BL211" t="str">
        <f t="shared" ca="1" si="905"/>
        <v/>
      </c>
      <c r="BM211" t="str">
        <f t="shared" ca="1" si="906"/>
        <v/>
      </c>
      <c r="BN211" t="str">
        <f t="shared" ca="1" si="907"/>
        <v/>
      </c>
      <c r="BO211" t="str">
        <f t="shared" ca="1" si="908"/>
        <v/>
      </c>
      <c r="BP211" t="str">
        <f t="shared" ca="1" si="909"/>
        <v/>
      </c>
      <c r="BQ211" t="str">
        <f t="shared" ca="1" si="910"/>
        <v/>
      </c>
      <c r="BR211" t="str">
        <f t="shared" ca="1" si="911"/>
        <v/>
      </c>
      <c r="BS211" t="str">
        <f t="shared" ca="1" si="912"/>
        <v/>
      </c>
      <c r="BT211" t="str">
        <f t="shared" ca="1" si="913"/>
        <v/>
      </c>
      <c r="BU211" t="str">
        <f t="shared" ca="1" si="914"/>
        <v/>
      </c>
      <c r="BV211" t="str">
        <f t="shared" ca="1" si="915"/>
        <v/>
      </c>
      <c r="BW211" t="str">
        <f t="shared" ca="1" si="916"/>
        <v/>
      </c>
      <c r="BX211" t="str">
        <f t="shared" ca="1" si="917"/>
        <v/>
      </c>
      <c r="BY211" t="str">
        <f t="shared" ca="1" si="918"/>
        <v/>
      </c>
      <c r="BZ211" t="str">
        <f t="shared" ca="1" si="919"/>
        <v/>
      </c>
      <c r="CA211" t="str">
        <f t="shared" ca="1" si="920"/>
        <v/>
      </c>
      <c r="CB211" t="str">
        <f t="shared" ca="1" si="921"/>
        <v/>
      </c>
      <c r="CC211" t="str">
        <f t="shared" ca="1" si="922"/>
        <v/>
      </c>
      <c r="CD211" t="str">
        <f t="shared" ca="1" si="923"/>
        <v/>
      </c>
      <c r="CE211" t="str">
        <f t="shared" ca="1" si="924"/>
        <v/>
      </c>
      <c r="CF211" t="str">
        <f t="shared" ca="1" si="925"/>
        <v/>
      </c>
      <c r="CG211" t="str">
        <f t="shared" ca="1" si="926"/>
        <v/>
      </c>
      <c r="CH211" t="str">
        <f t="shared" ca="1" si="927"/>
        <v/>
      </c>
      <c r="CI211" t="str">
        <f t="shared" ca="1" si="928"/>
        <v/>
      </c>
      <c r="CJ211" t="str">
        <f t="shared" ca="1" si="929"/>
        <v/>
      </c>
      <c r="CK211" t="str">
        <f t="shared" ca="1" si="930"/>
        <v/>
      </c>
      <c r="CL211" t="str">
        <f t="shared" ca="1" si="931"/>
        <v/>
      </c>
      <c r="CM211" t="str">
        <f t="shared" ca="1" si="932"/>
        <v/>
      </c>
      <c r="CN211" t="str">
        <f t="shared" ca="1" si="933"/>
        <v/>
      </c>
      <c r="CO211" t="str">
        <f t="shared" ca="1" si="934"/>
        <v/>
      </c>
      <c r="CP211" t="str">
        <f t="shared" ca="1" si="935"/>
        <v/>
      </c>
      <c r="CQ211" t="str">
        <f t="shared" ca="1" si="936"/>
        <v/>
      </c>
      <c r="CR211" t="str">
        <f t="shared" ca="1" si="937"/>
        <v/>
      </c>
      <c r="CS211" t="str">
        <f t="shared" ca="1" si="938"/>
        <v/>
      </c>
      <c r="CT211" t="str">
        <f t="shared" ca="1" si="939"/>
        <v/>
      </c>
      <c r="CU211" t="str">
        <f t="shared" ca="1" si="940"/>
        <v/>
      </c>
      <c r="CV211" t="str">
        <f t="shared" ca="1" si="941"/>
        <v/>
      </c>
      <c r="CW211" t="str">
        <f t="shared" ca="1" si="942"/>
        <v/>
      </c>
      <c r="CX211" t="str">
        <f t="shared" ca="1" si="943"/>
        <v/>
      </c>
      <c r="CY211" t="str">
        <f t="shared" ca="1" si="944"/>
        <v/>
      </c>
      <c r="CZ211" t="str">
        <f t="shared" ca="1" si="945"/>
        <v/>
      </c>
      <c r="DA211" t="str">
        <f t="shared" ca="1" si="946"/>
        <v/>
      </c>
      <c r="DB211" t="str">
        <f t="shared" ca="1" si="947"/>
        <v/>
      </c>
      <c r="DC211" t="str">
        <f t="shared" ca="1" si="948"/>
        <v/>
      </c>
      <c r="DD211" t="str">
        <f t="shared" ca="1" si="949"/>
        <v/>
      </c>
      <c r="DE211" t="str">
        <f t="shared" ca="1" si="950"/>
        <v/>
      </c>
      <c r="DF211" t="str">
        <f t="shared" ca="1" si="951"/>
        <v/>
      </c>
      <c r="DG211" t="str">
        <f t="shared" ca="1" si="952"/>
        <v/>
      </c>
      <c r="DH211" t="str">
        <f t="shared" ca="1" si="953"/>
        <v/>
      </c>
      <c r="DI211" t="str">
        <f t="shared" ca="1" si="954"/>
        <v/>
      </c>
      <c r="DJ211" t="str">
        <f t="shared" ca="1" si="955"/>
        <v/>
      </c>
      <c r="DK211" t="str">
        <f t="shared" ca="1" si="956"/>
        <v/>
      </c>
      <c r="DL211" t="str">
        <f t="shared" ca="1" si="957"/>
        <v/>
      </c>
      <c r="DM211" t="str">
        <f t="shared" ca="1" si="958"/>
        <v/>
      </c>
      <c r="DN211" t="str">
        <f t="shared" ca="1" si="959"/>
        <v/>
      </c>
      <c r="DO211" t="str">
        <f t="shared" ca="1" si="960"/>
        <v/>
      </c>
      <c r="DP211" t="str">
        <f t="shared" ca="1" si="961"/>
        <v/>
      </c>
      <c r="DQ211" t="str">
        <f t="shared" ca="1" si="962"/>
        <v/>
      </c>
      <c r="DR211" t="str">
        <f t="shared" ca="1" si="963"/>
        <v/>
      </c>
      <c r="DS211" t="str">
        <f t="shared" ca="1" si="964"/>
        <v/>
      </c>
      <c r="DT211" t="str">
        <f t="shared" ca="1" si="965"/>
        <v/>
      </c>
      <c r="DU211" t="str">
        <f t="shared" ca="1" si="966"/>
        <v/>
      </c>
      <c r="DV211" t="str">
        <f t="shared" ca="1" si="854"/>
        <v/>
      </c>
      <c r="DW211" t="str">
        <f t="shared" ca="1" si="967"/>
        <v/>
      </c>
      <c r="DX211" t="str">
        <f t="shared" ca="1" si="968"/>
        <v/>
      </c>
      <c r="DY211" t="str">
        <f t="shared" ca="1" si="969"/>
        <v/>
      </c>
      <c r="DZ211" t="str">
        <f t="shared" ca="1" si="970"/>
        <v/>
      </c>
      <c r="EA211" t="str">
        <f t="shared" ca="1" si="971"/>
        <v/>
      </c>
      <c r="EB211" t="str">
        <f t="shared" ca="1" si="972"/>
        <v/>
      </c>
      <c r="EC211" t="str">
        <f t="shared" ca="1" si="973"/>
        <v/>
      </c>
      <c r="ED211" t="str">
        <f t="shared" ca="1" si="974"/>
        <v/>
      </c>
      <c r="EE211" t="str">
        <f t="shared" ca="1" si="975"/>
        <v/>
      </c>
      <c r="EF211" t="str">
        <f t="shared" ca="1" si="976"/>
        <v/>
      </c>
      <c r="EG211" t="str">
        <f t="shared" ca="1" si="977"/>
        <v/>
      </c>
      <c r="EH211" t="str">
        <f t="shared" ca="1" si="978"/>
        <v/>
      </c>
      <c r="EI211" t="str">
        <f t="shared" ca="1" si="979"/>
        <v/>
      </c>
      <c r="EJ211" t="str">
        <f t="shared" ca="1" si="980"/>
        <v/>
      </c>
      <c r="EK211" t="str">
        <f t="shared" ca="1" si="981"/>
        <v/>
      </c>
      <c r="EL211" t="str">
        <f t="shared" ca="1" si="982"/>
        <v/>
      </c>
      <c r="EM211" t="str">
        <f t="shared" ca="1" si="983"/>
        <v/>
      </c>
      <c r="EN211" t="str">
        <f t="shared" ca="1" si="984"/>
        <v/>
      </c>
      <c r="EO211" t="str">
        <f t="shared" ca="1" si="985"/>
        <v/>
      </c>
      <c r="EP211" t="str">
        <f t="shared" ca="1" si="986"/>
        <v/>
      </c>
      <c r="EQ211" t="str">
        <f t="shared" ca="1" si="987"/>
        <v/>
      </c>
      <c r="ER211" t="str">
        <f t="shared" ca="1" si="988"/>
        <v/>
      </c>
      <c r="ES211" t="str">
        <f t="shared" ca="1" si="989"/>
        <v/>
      </c>
      <c r="ET211" t="str">
        <f t="shared" ca="1" si="990"/>
        <v/>
      </c>
      <c r="EU211" t="str">
        <f t="shared" ca="1" si="991"/>
        <v/>
      </c>
      <c r="EV211" t="str">
        <f t="shared" ca="1" si="992"/>
        <v/>
      </c>
      <c r="EW211" t="str">
        <f t="shared" ca="1" si="993"/>
        <v/>
      </c>
      <c r="EX211" t="str">
        <f t="shared" ca="1" si="994"/>
        <v/>
      </c>
      <c r="EY211" t="str">
        <f t="shared" ca="1" si="995"/>
        <v/>
      </c>
      <c r="EZ211" t="str">
        <f t="shared" ca="1" si="996"/>
        <v/>
      </c>
      <c r="FA211" t="str">
        <f t="shared" ca="1" si="997"/>
        <v/>
      </c>
      <c r="FB211" t="str">
        <f t="shared" ca="1" si="998"/>
        <v/>
      </c>
      <c r="FC211" t="str">
        <f t="shared" ca="1" si="999"/>
        <v/>
      </c>
      <c r="FD211" t="str">
        <f t="shared" ca="1" si="1000"/>
        <v/>
      </c>
      <c r="FE211" t="str">
        <f t="shared" ca="1" si="1001"/>
        <v/>
      </c>
      <c r="FF211" t="str">
        <f t="shared" ca="1" si="1002"/>
        <v/>
      </c>
      <c r="FG211" t="str">
        <f t="shared" ca="1" si="1003"/>
        <v/>
      </c>
      <c r="FH211" t="str">
        <f t="shared" ca="1" si="1004"/>
        <v/>
      </c>
      <c r="FI211" t="str">
        <f t="shared" ca="1" si="1005"/>
        <v/>
      </c>
      <c r="FJ211" t="str">
        <f t="shared" ca="1" si="1006"/>
        <v/>
      </c>
      <c r="FK211" t="str">
        <f t="shared" ca="1" si="1007"/>
        <v/>
      </c>
      <c r="FL211" t="str">
        <f t="shared" ca="1" si="1008"/>
        <v/>
      </c>
      <c r="FM211" t="str">
        <f t="shared" ca="1" si="1009"/>
        <v/>
      </c>
      <c r="FN211" t="str">
        <f t="shared" ca="1" si="1010"/>
        <v/>
      </c>
      <c r="FO211" t="str">
        <f t="shared" ca="1" si="1011"/>
        <v/>
      </c>
      <c r="FP211" t="str">
        <f t="shared" ca="1" si="1012"/>
        <v/>
      </c>
      <c r="FQ211" t="str">
        <f t="shared" ca="1" si="1013"/>
        <v/>
      </c>
      <c r="FR211" t="str">
        <f t="shared" ca="1" si="1014"/>
        <v/>
      </c>
      <c r="FS211" t="str">
        <f t="shared" ca="1" si="1015"/>
        <v/>
      </c>
      <c r="FT211" t="str">
        <f t="shared" ca="1" si="1016"/>
        <v/>
      </c>
      <c r="FU211" t="str">
        <f t="shared" ca="1" si="1017"/>
        <v/>
      </c>
      <c r="FV211" t="str">
        <f t="shared" ca="1" si="1018"/>
        <v/>
      </c>
      <c r="FW211" t="str">
        <f t="shared" ca="1" si="1019"/>
        <v/>
      </c>
      <c r="FX211" t="str">
        <f t="shared" ca="1" si="1020"/>
        <v/>
      </c>
      <c r="FY211" t="str">
        <f t="shared" ca="1" si="1021"/>
        <v/>
      </c>
      <c r="FZ211" t="str">
        <f t="shared" ca="1" si="1022"/>
        <v/>
      </c>
      <c r="GA211" t="str">
        <f t="shared" ca="1" si="1023"/>
        <v/>
      </c>
      <c r="GB211" t="str">
        <f t="shared" ca="1" si="1024"/>
        <v/>
      </c>
      <c r="GC211" t="str">
        <f t="shared" ca="1" si="1025"/>
        <v/>
      </c>
      <c r="GD211" t="str">
        <f t="shared" ca="1" si="1026"/>
        <v/>
      </c>
      <c r="GE211" t="str">
        <f t="shared" ca="1" si="1027"/>
        <v/>
      </c>
      <c r="GF211" t="str">
        <f t="shared" ca="1" si="1028"/>
        <v/>
      </c>
      <c r="GG211" t="str">
        <f t="shared" ca="1" si="1029"/>
        <v/>
      </c>
      <c r="GH211" t="str">
        <f t="shared" ca="1" si="1030"/>
        <v/>
      </c>
      <c r="GI211" t="str">
        <f t="shared" ca="1" si="1031"/>
        <v/>
      </c>
      <c r="GJ211" t="str">
        <f t="shared" ca="1" si="1032"/>
        <v/>
      </c>
      <c r="GK211" t="str">
        <f t="shared" ca="1" si="1033"/>
        <v/>
      </c>
      <c r="GL211" t="str">
        <f t="shared" ca="1" si="1034"/>
        <v/>
      </c>
      <c r="GM211" t="str">
        <f t="shared" ca="1" si="1035"/>
        <v/>
      </c>
      <c r="GN211" t="str">
        <f t="shared" ca="1" si="1036"/>
        <v/>
      </c>
      <c r="GO211" t="str">
        <f t="shared" ca="1" si="1037"/>
        <v/>
      </c>
      <c r="GP211" t="str">
        <f t="shared" ca="1" si="1038"/>
        <v/>
      </c>
      <c r="GQ211" t="str">
        <f t="shared" ca="1" si="1039"/>
        <v/>
      </c>
      <c r="GR211" t="str">
        <f t="shared" ca="1" si="1040"/>
        <v/>
      </c>
      <c r="GS211" t="str">
        <f t="shared" ca="1" si="1041"/>
        <v/>
      </c>
      <c r="GT211" t="str">
        <f t="shared" ca="1" si="1042"/>
        <v/>
      </c>
      <c r="GU211" t="str">
        <f t="shared" ca="1" si="1043"/>
        <v/>
      </c>
      <c r="GV211" t="str">
        <f t="shared" ca="1" si="1044"/>
        <v/>
      </c>
      <c r="GW211" t="str">
        <f t="shared" ca="1" si="1045"/>
        <v/>
      </c>
      <c r="GX211" t="str">
        <f t="shared" ca="1" si="1046"/>
        <v/>
      </c>
      <c r="GY211" t="str">
        <f t="shared" ca="1" si="1047"/>
        <v/>
      </c>
      <c r="GZ211" t="str">
        <f t="shared" ca="1" si="1048"/>
        <v/>
      </c>
      <c r="HA211" t="str">
        <f t="shared" ca="1" si="1049"/>
        <v/>
      </c>
      <c r="HB211" t="str">
        <f t="shared" ca="1" si="1050"/>
        <v/>
      </c>
      <c r="HC211" t="str">
        <f t="shared" ca="1" si="1051"/>
        <v/>
      </c>
      <c r="HD211" t="str">
        <f t="shared" ca="1" si="1052"/>
        <v/>
      </c>
      <c r="HE211" t="str">
        <f t="shared" ca="1" si="1053"/>
        <v/>
      </c>
      <c r="HF211" t="str">
        <f t="shared" ca="1" si="1054"/>
        <v/>
      </c>
      <c r="HG211" t="str">
        <f t="shared" ca="1" si="1055"/>
        <v/>
      </c>
      <c r="HH211" t="str">
        <f t="shared" ca="1" si="1056"/>
        <v/>
      </c>
      <c r="HI211" t="str">
        <f t="shared" ca="1" si="1057"/>
        <v/>
      </c>
      <c r="HJ211" t="str">
        <f t="shared" ca="1" si="1058"/>
        <v/>
      </c>
      <c r="HK211" t="str">
        <f t="shared" ca="1" si="1059"/>
        <v/>
      </c>
      <c r="HL211" t="str">
        <f t="shared" ca="1" si="1060"/>
        <v/>
      </c>
      <c r="HM211" t="str">
        <f t="shared" ca="1" si="1061"/>
        <v/>
      </c>
      <c r="HN211" t="str">
        <f t="shared" ca="1" si="1062"/>
        <v/>
      </c>
      <c r="HO211" t="str">
        <f t="shared" ca="1" si="1063"/>
        <v/>
      </c>
      <c r="HP211" t="str">
        <f t="shared" ca="1" si="1064"/>
        <v/>
      </c>
      <c r="HQ211" t="str">
        <f t="shared" ca="1" si="1065"/>
        <v/>
      </c>
      <c r="HR211" t="str">
        <f t="shared" ca="1" si="1066"/>
        <v/>
      </c>
      <c r="HS211" t="str">
        <f t="shared" ca="1" si="1067"/>
        <v/>
      </c>
      <c r="HT211" t="str">
        <f t="shared" ca="1" si="1068"/>
        <v/>
      </c>
      <c r="HU211" t="str">
        <f t="shared" ca="1" si="1069"/>
        <v/>
      </c>
      <c r="HV211" t="str">
        <f t="shared" ca="1" si="1070"/>
        <v/>
      </c>
      <c r="HW211" t="str">
        <f t="shared" ca="1" si="1071"/>
        <v/>
      </c>
      <c r="HX211" t="str">
        <f t="shared" ca="1" si="1072"/>
        <v/>
      </c>
      <c r="HY211" t="str">
        <f t="shared" ca="1" si="1073"/>
        <v/>
      </c>
      <c r="HZ211" t="str">
        <f t="shared" ca="1" si="1074"/>
        <v/>
      </c>
      <c r="IA211" t="str">
        <f t="shared" ca="1" si="1075"/>
        <v/>
      </c>
      <c r="IB211" t="str">
        <f t="shared" ca="1" si="1076"/>
        <v/>
      </c>
      <c r="IC211" t="str">
        <f t="shared" ca="1" si="1077"/>
        <v/>
      </c>
      <c r="ID211" t="str">
        <f t="shared" ca="1" si="1078"/>
        <v/>
      </c>
      <c r="IE211" t="str">
        <f t="shared" ca="1" si="1079"/>
        <v/>
      </c>
      <c r="IF211" t="str">
        <f t="shared" ca="1" si="1080"/>
        <v/>
      </c>
      <c r="IG211" t="str">
        <f t="shared" ca="1" si="1081"/>
        <v/>
      </c>
      <c r="IH211" t="str">
        <f t="shared" ca="1" si="1082"/>
        <v/>
      </c>
      <c r="II211" t="str">
        <f t="shared" ca="1" si="1083"/>
        <v/>
      </c>
      <c r="IJ211" t="str">
        <f t="shared" ca="1" si="1084"/>
        <v/>
      </c>
      <c r="IK211" t="str">
        <f t="shared" ca="1" si="1085"/>
        <v/>
      </c>
      <c r="IL211" t="str">
        <f t="shared" ca="1" si="1086"/>
        <v/>
      </c>
      <c r="IM211" t="str">
        <f t="shared" ca="1" si="1087"/>
        <v/>
      </c>
      <c r="IN211" t="str">
        <f t="shared" ca="1" si="1088"/>
        <v/>
      </c>
      <c r="IO211" t="str">
        <f t="shared" ca="1" si="1089"/>
        <v/>
      </c>
      <c r="IP211" t="str">
        <f t="shared" ca="1" si="1090"/>
        <v/>
      </c>
      <c r="IQ211" t="str">
        <f t="shared" ca="1" si="1091"/>
        <v/>
      </c>
      <c r="IR211" t="str">
        <f t="shared" ca="1" si="1092"/>
        <v/>
      </c>
      <c r="IS211" t="str">
        <f t="shared" ca="1" si="1093"/>
        <v/>
      </c>
      <c r="IT211" t="str">
        <f t="shared" ca="1" si="1094"/>
        <v/>
      </c>
      <c r="IU211" t="str">
        <f t="shared" ca="1" si="1095"/>
        <v/>
      </c>
      <c r="IV211" t="str">
        <f t="shared" ca="1" si="1096"/>
        <v/>
      </c>
      <c r="IW211" t="str">
        <f t="shared" ca="1" si="1097"/>
        <v/>
      </c>
      <c r="IX211" t="str">
        <f t="shared" ca="1" si="1098"/>
        <v/>
      </c>
      <c r="IY211" t="str">
        <f t="shared" ca="1" si="1099"/>
        <v/>
      </c>
      <c r="IZ211" t="str">
        <f t="shared" ca="1" si="1100"/>
        <v/>
      </c>
      <c r="JA211" t="str">
        <f t="shared" ca="1" si="1101"/>
        <v/>
      </c>
      <c r="JB211" t="str">
        <f t="shared" ca="1" si="1102"/>
        <v/>
      </c>
      <c r="JC211" t="str">
        <f t="shared" ca="1" si="1103"/>
        <v/>
      </c>
      <c r="JD211" t="str">
        <f t="shared" ca="1" si="1104"/>
        <v/>
      </c>
      <c r="JE211" t="str">
        <f t="shared" ca="1" si="1105"/>
        <v/>
      </c>
      <c r="JF211" t="str">
        <f t="shared" ca="1" si="1106"/>
        <v/>
      </c>
      <c r="JG211" t="str">
        <f t="shared" ca="1" si="1107"/>
        <v/>
      </c>
      <c r="JH211" t="str">
        <f t="shared" ca="1" si="1108"/>
        <v/>
      </c>
      <c r="JI211" t="str">
        <f t="shared" ca="1" si="1109"/>
        <v/>
      </c>
      <c r="JJ211" t="str">
        <f t="shared" ca="1" si="1110"/>
        <v/>
      </c>
      <c r="JK211" t="str">
        <f t="shared" ca="1" si="1111"/>
        <v/>
      </c>
      <c r="JL211" t="str">
        <f t="shared" ca="1" si="1112"/>
        <v/>
      </c>
      <c r="JM211" t="str">
        <f t="shared" ca="1" si="1113"/>
        <v/>
      </c>
      <c r="JN211" t="str">
        <f t="shared" ca="1" si="1114"/>
        <v/>
      </c>
      <c r="JO211" t="str">
        <f t="shared" ca="1" si="1115"/>
        <v/>
      </c>
      <c r="JP211" t="str">
        <f t="shared" ca="1" si="1116"/>
        <v/>
      </c>
      <c r="JQ211" t="str">
        <f t="shared" ca="1" si="1117"/>
        <v/>
      </c>
      <c r="JR211" t="str">
        <f t="shared" ca="1" si="1118"/>
        <v/>
      </c>
      <c r="JS211" t="str">
        <f t="shared" ca="1" si="1119"/>
        <v/>
      </c>
      <c r="JT211" t="str">
        <f t="shared" ca="1" si="1120"/>
        <v/>
      </c>
      <c r="JU211" t="str">
        <f t="shared" ca="1" si="1121"/>
        <v/>
      </c>
    </row>
    <row r="212" spans="1:281" x14ac:dyDescent="0.25">
      <c r="A212">
        <f t="shared" si="1122"/>
        <v>211</v>
      </c>
      <c r="B212" t="str">
        <f t="shared" ca="1" si="851"/>
        <v/>
      </c>
      <c r="C212">
        <v>9</v>
      </c>
      <c r="D212">
        <f t="shared" si="855"/>
        <v>211</v>
      </c>
      <c r="E212">
        <f t="shared" si="856"/>
        <v>11</v>
      </c>
      <c r="F212">
        <f ca="1">COUNT((AD212,AP212,BB212,BN212,BZ212,CL212,CX212,DJ212,DV212,EH212,ET212,FF212,FR212,GD212,GP212,HB212,HN212,HZ212,IL212,IX212,JJ212,JV212,KH212,KT212,LF212,LR212))</f>
        <v>0</v>
      </c>
      <c r="G212">
        <f t="shared" ca="1" si="857"/>
        <v>0</v>
      </c>
      <c r="H212">
        <f t="shared" ca="1" si="858"/>
        <v>0</v>
      </c>
      <c r="I212">
        <f t="shared" ca="1" si="852"/>
        <v>0</v>
      </c>
      <c r="J212">
        <f t="shared" ca="1" si="859"/>
        <v>0</v>
      </c>
      <c r="K212">
        <f t="shared" ca="1" si="860"/>
        <v>-1</v>
      </c>
      <c r="L212">
        <f t="shared" ca="1" si="844"/>
        <v>9</v>
      </c>
      <c r="M212">
        <f t="shared" ca="1" si="861"/>
        <v>0</v>
      </c>
      <c r="N212">
        <f t="shared" ca="1" si="845"/>
        <v>65</v>
      </c>
      <c r="O212">
        <f t="shared" ca="1" si="862"/>
        <v>-1</v>
      </c>
      <c r="P212">
        <f t="shared" ca="1" si="846"/>
        <v>9</v>
      </c>
      <c r="Q212">
        <f t="shared" ca="1" si="863"/>
        <v>0</v>
      </c>
      <c r="R212">
        <f t="shared" ca="1" si="864"/>
        <v>0</v>
      </c>
      <c r="S212">
        <f t="shared" ca="1" si="865"/>
        <v>0</v>
      </c>
      <c r="T212">
        <f t="shared" ca="1" si="866"/>
        <v>0</v>
      </c>
      <c r="U212" t="str">
        <f t="shared" ca="1" si="853"/>
        <v>999999999999</v>
      </c>
      <c r="V212">
        <f t="shared" ca="1" si="847"/>
        <v>0</v>
      </c>
      <c r="W212">
        <f t="shared" si="867"/>
        <v>211</v>
      </c>
      <c r="X212" t="e">
        <f t="shared" ca="1" si="848"/>
        <v>#N/A</v>
      </c>
      <c r="Y212">
        <f t="shared" ca="1" si="868"/>
        <v>0</v>
      </c>
      <c r="Z212" t="str">
        <f t="shared" ca="1" si="869"/>
        <v>999zz</v>
      </c>
      <c r="AA212">
        <f t="shared" ca="1" si="849"/>
        <v>350</v>
      </c>
      <c r="AB212">
        <f t="shared" si="870"/>
        <v>211</v>
      </c>
      <c r="AC212" t="e">
        <f t="shared" ca="1" si="850"/>
        <v>#N/A</v>
      </c>
      <c r="AD212" t="str">
        <f t="shared" ca="1" si="871"/>
        <v/>
      </c>
      <c r="AE212" t="str">
        <f t="shared" ca="1" si="872"/>
        <v/>
      </c>
      <c r="AF212" t="str">
        <f t="shared" ca="1" si="873"/>
        <v/>
      </c>
      <c r="AG212" t="str">
        <f t="shared" ca="1" si="874"/>
        <v/>
      </c>
      <c r="AH212" t="str">
        <f t="shared" ca="1" si="875"/>
        <v/>
      </c>
      <c r="AI212" t="str">
        <f t="shared" ca="1" si="876"/>
        <v/>
      </c>
      <c r="AJ212" t="str">
        <f t="shared" ca="1" si="877"/>
        <v/>
      </c>
      <c r="AK212" t="str">
        <f t="shared" ca="1" si="878"/>
        <v/>
      </c>
      <c r="AL212" t="str">
        <f t="shared" ca="1" si="879"/>
        <v/>
      </c>
      <c r="AM212" t="str">
        <f t="shared" ca="1" si="880"/>
        <v/>
      </c>
      <c r="AN212" t="str">
        <f t="shared" ca="1" si="881"/>
        <v/>
      </c>
      <c r="AO212" t="str">
        <f t="shared" ca="1" si="882"/>
        <v/>
      </c>
      <c r="AP212" t="str">
        <f t="shared" ca="1" si="883"/>
        <v/>
      </c>
      <c r="AQ212" t="str">
        <f t="shared" ca="1" si="884"/>
        <v/>
      </c>
      <c r="AR212" t="str">
        <f t="shared" ca="1" si="885"/>
        <v/>
      </c>
      <c r="AS212" t="str">
        <f t="shared" ca="1" si="886"/>
        <v/>
      </c>
      <c r="AT212" t="str">
        <f t="shared" ca="1" si="887"/>
        <v/>
      </c>
      <c r="AU212" t="str">
        <f t="shared" ca="1" si="888"/>
        <v/>
      </c>
      <c r="AV212" t="str">
        <f t="shared" ca="1" si="889"/>
        <v/>
      </c>
      <c r="AW212" t="str">
        <f t="shared" ca="1" si="890"/>
        <v/>
      </c>
      <c r="AX212" t="str">
        <f t="shared" ca="1" si="891"/>
        <v/>
      </c>
      <c r="AY212" t="str">
        <f t="shared" ca="1" si="892"/>
        <v/>
      </c>
      <c r="AZ212" t="str">
        <f t="shared" ca="1" si="893"/>
        <v/>
      </c>
      <c r="BA212" t="str">
        <f t="shared" ca="1" si="894"/>
        <v/>
      </c>
      <c r="BB212" t="str">
        <f t="shared" ca="1" si="895"/>
        <v/>
      </c>
      <c r="BC212" t="str">
        <f t="shared" ca="1" si="896"/>
        <v/>
      </c>
      <c r="BD212" t="str">
        <f t="shared" ca="1" si="897"/>
        <v/>
      </c>
      <c r="BE212" t="str">
        <f t="shared" ca="1" si="898"/>
        <v/>
      </c>
      <c r="BF212" t="str">
        <f t="shared" ca="1" si="899"/>
        <v/>
      </c>
      <c r="BG212" t="str">
        <f t="shared" ca="1" si="900"/>
        <v/>
      </c>
      <c r="BH212" t="str">
        <f t="shared" ca="1" si="901"/>
        <v/>
      </c>
      <c r="BI212" t="str">
        <f t="shared" ca="1" si="902"/>
        <v/>
      </c>
      <c r="BJ212" t="str">
        <f t="shared" ca="1" si="903"/>
        <v/>
      </c>
      <c r="BK212" t="str">
        <f t="shared" ca="1" si="904"/>
        <v/>
      </c>
      <c r="BL212" t="str">
        <f t="shared" ca="1" si="905"/>
        <v/>
      </c>
      <c r="BM212" t="str">
        <f t="shared" ca="1" si="906"/>
        <v/>
      </c>
      <c r="BN212" t="str">
        <f t="shared" ca="1" si="907"/>
        <v/>
      </c>
      <c r="BO212" t="str">
        <f t="shared" ca="1" si="908"/>
        <v/>
      </c>
      <c r="BP212" t="str">
        <f t="shared" ca="1" si="909"/>
        <v/>
      </c>
      <c r="BQ212" t="str">
        <f t="shared" ca="1" si="910"/>
        <v/>
      </c>
      <c r="BR212" t="str">
        <f t="shared" ca="1" si="911"/>
        <v/>
      </c>
      <c r="BS212" t="str">
        <f t="shared" ca="1" si="912"/>
        <v/>
      </c>
      <c r="BT212" t="str">
        <f t="shared" ca="1" si="913"/>
        <v/>
      </c>
      <c r="BU212" t="str">
        <f t="shared" ca="1" si="914"/>
        <v/>
      </c>
      <c r="BV212" t="str">
        <f t="shared" ca="1" si="915"/>
        <v/>
      </c>
      <c r="BW212" t="str">
        <f t="shared" ca="1" si="916"/>
        <v/>
      </c>
      <c r="BX212" t="str">
        <f t="shared" ca="1" si="917"/>
        <v/>
      </c>
      <c r="BY212" t="str">
        <f t="shared" ca="1" si="918"/>
        <v/>
      </c>
      <c r="BZ212" t="str">
        <f t="shared" ca="1" si="919"/>
        <v/>
      </c>
      <c r="CA212" t="str">
        <f t="shared" ca="1" si="920"/>
        <v/>
      </c>
      <c r="CB212" t="str">
        <f t="shared" ca="1" si="921"/>
        <v/>
      </c>
      <c r="CC212" t="str">
        <f t="shared" ca="1" si="922"/>
        <v/>
      </c>
      <c r="CD212" t="str">
        <f t="shared" ca="1" si="923"/>
        <v/>
      </c>
      <c r="CE212" t="str">
        <f t="shared" ca="1" si="924"/>
        <v/>
      </c>
      <c r="CF212" t="str">
        <f t="shared" ca="1" si="925"/>
        <v/>
      </c>
      <c r="CG212" t="str">
        <f t="shared" ca="1" si="926"/>
        <v/>
      </c>
      <c r="CH212" t="str">
        <f t="shared" ca="1" si="927"/>
        <v/>
      </c>
      <c r="CI212" t="str">
        <f t="shared" ca="1" si="928"/>
        <v/>
      </c>
      <c r="CJ212" t="str">
        <f t="shared" ca="1" si="929"/>
        <v/>
      </c>
      <c r="CK212" t="str">
        <f t="shared" ca="1" si="930"/>
        <v/>
      </c>
      <c r="CL212" t="str">
        <f t="shared" ca="1" si="931"/>
        <v/>
      </c>
      <c r="CM212" t="str">
        <f t="shared" ca="1" si="932"/>
        <v/>
      </c>
      <c r="CN212" t="str">
        <f t="shared" ca="1" si="933"/>
        <v/>
      </c>
      <c r="CO212" t="str">
        <f t="shared" ca="1" si="934"/>
        <v/>
      </c>
      <c r="CP212" t="str">
        <f t="shared" ca="1" si="935"/>
        <v/>
      </c>
      <c r="CQ212" t="str">
        <f t="shared" ca="1" si="936"/>
        <v/>
      </c>
      <c r="CR212" t="str">
        <f t="shared" ca="1" si="937"/>
        <v/>
      </c>
      <c r="CS212" t="str">
        <f t="shared" ca="1" si="938"/>
        <v/>
      </c>
      <c r="CT212" t="str">
        <f t="shared" ca="1" si="939"/>
        <v/>
      </c>
      <c r="CU212" t="str">
        <f t="shared" ca="1" si="940"/>
        <v/>
      </c>
      <c r="CV212" t="str">
        <f t="shared" ca="1" si="941"/>
        <v/>
      </c>
      <c r="CW212" t="str">
        <f t="shared" ca="1" si="942"/>
        <v/>
      </c>
      <c r="CX212" t="str">
        <f t="shared" ca="1" si="943"/>
        <v/>
      </c>
      <c r="CY212" t="str">
        <f t="shared" ca="1" si="944"/>
        <v/>
      </c>
      <c r="CZ212" t="str">
        <f t="shared" ca="1" si="945"/>
        <v/>
      </c>
      <c r="DA212" t="str">
        <f t="shared" ca="1" si="946"/>
        <v/>
      </c>
      <c r="DB212" t="str">
        <f t="shared" ca="1" si="947"/>
        <v/>
      </c>
      <c r="DC212" t="str">
        <f t="shared" ca="1" si="948"/>
        <v/>
      </c>
      <c r="DD212" t="str">
        <f t="shared" ca="1" si="949"/>
        <v/>
      </c>
      <c r="DE212" t="str">
        <f t="shared" ca="1" si="950"/>
        <v/>
      </c>
      <c r="DF212" t="str">
        <f t="shared" ca="1" si="951"/>
        <v/>
      </c>
      <c r="DG212" t="str">
        <f t="shared" ca="1" si="952"/>
        <v/>
      </c>
      <c r="DH212" t="str">
        <f t="shared" ca="1" si="953"/>
        <v/>
      </c>
      <c r="DI212" t="str">
        <f t="shared" ca="1" si="954"/>
        <v/>
      </c>
      <c r="DJ212" t="str">
        <f t="shared" ca="1" si="955"/>
        <v/>
      </c>
      <c r="DK212" t="str">
        <f t="shared" ca="1" si="956"/>
        <v/>
      </c>
      <c r="DL212" t="str">
        <f t="shared" ca="1" si="957"/>
        <v/>
      </c>
      <c r="DM212" t="str">
        <f t="shared" ca="1" si="958"/>
        <v/>
      </c>
      <c r="DN212" t="str">
        <f t="shared" ca="1" si="959"/>
        <v/>
      </c>
      <c r="DO212" t="str">
        <f t="shared" ca="1" si="960"/>
        <v/>
      </c>
      <c r="DP212" t="str">
        <f t="shared" ca="1" si="961"/>
        <v/>
      </c>
      <c r="DQ212" t="str">
        <f t="shared" ca="1" si="962"/>
        <v/>
      </c>
      <c r="DR212" t="str">
        <f t="shared" ca="1" si="963"/>
        <v/>
      </c>
      <c r="DS212" t="str">
        <f t="shared" ca="1" si="964"/>
        <v/>
      </c>
      <c r="DT212" t="str">
        <f t="shared" ca="1" si="965"/>
        <v/>
      </c>
      <c r="DU212" t="str">
        <f t="shared" ca="1" si="966"/>
        <v/>
      </c>
      <c r="DV212" t="str">
        <f t="shared" ca="1" si="854"/>
        <v/>
      </c>
      <c r="DW212" t="str">
        <f t="shared" ca="1" si="967"/>
        <v/>
      </c>
      <c r="DX212" t="str">
        <f t="shared" ca="1" si="968"/>
        <v/>
      </c>
      <c r="DY212" t="str">
        <f t="shared" ca="1" si="969"/>
        <v/>
      </c>
      <c r="DZ212" t="str">
        <f t="shared" ca="1" si="970"/>
        <v/>
      </c>
      <c r="EA212" t="str">
        <f t="shared" ca="1" si="971"/>
        <v/>
      </c>
      <c r="EB212" t="str">
        <f t="shared" ca="1" si="972"/>
        <v/>
      </c>
      <c r="EC212" t="str">
        <f t="shared" ca="1" si="973"/>
        <v/>
      </c>
      <c r="ED212" t="str">
        <f t="shared" ca="1" si="974"/>
        <v/>
      </c>
      <c r="EE212" t="str">
        <f t="shared" ca="1" si="975"/>
        <v/>
      </c>
      <c r="EF212" t="str">
        <f t="shared" ca="1" si="976"/>
        <v/>
      </c>
      <c r="EG212" t="str">
        <f t="shared" ca="1" si="977"/>
        <v/>
      </c>
      <c r="EH212" t="str">
        <f t="shared" ca="1" si="978"/>
        <v/>
      </c>
      <c r="EI212" t="str">
        <f t="shared" ca="1" si="979"/>
        <v/>
      </c>
      <c r="EJ212" t="str">
        <f t="shared" ca="1" si="980"/>
        <v/>
      </c>
      <c r="EK212" t="str">
        <f t="shared" ca="1" si="981"/>
        <v/>
      </c>
      <c r="EL212" t="str">
        <f t="shared" ca="1" si="982"/>
        <v/>
      </c>
      <c r="EM212" t="str">
        <f t="shared" ca="1" si="983"/>
        <v/>
      </c>
      <c r="EN212" t="str">
        <f t="shared" ca="1" si="984"/>
        <v/>
      </c>
      <c r="EO212" t="str">
        <f t="shared" ca="1" si="985"/>
        <v/>
      </c>
      <c r="EP212" t="str">
        <f t="shared" ca="1" si="986"/>
        <v/>
      </c>
      <c r="EQ212" t="str">
        <f t="shared" ca="1" si="987"/>
        <v/>
      </c>
      <c r="ER212" t="str">
        <f t="shared" ca="1" si="988"/>
        <v/>
      </c>
      <c r="ES212" t="str">
        <f t="shared" ca="1" si="989"/>
        <v/>
      </c>
      <c r="ET212" t="str">
        <f t="shared" ca="1" si="990"/>
        <v/>
      </c>
      <c r="EU212" t="str">
        <f t="shared" ca="1" si="991"/>
        <v/>
      </c>
      <c r="EV212" t="str">
        <f t="shared" ca="1" si="992"/>
        <v/>
      </c>
      <c r="EW212" t="str">
        <f t="shared" ca="1" si="993"/>
        <v/>
      </c>
      <c r="EX212" t="str">
        <f t="shared" ca="1" si="994"/>
        <v/>
      </c>
      <c r="EY212" t="str">
        <f t="shared" ca="1" si="995"/>
        <v/>
      </c>
      <c r="EZ212" t="str">
        <f t="shared" ca="1" si="996"/>
        <v/>
      </c>
      <c r="FA212" t="str">
        <f t="shared" ca="1" si="997"/>
        <v/>
      </c>
      <c r="FB212" t="str">
        <f t="shared" ca="1" si="998"/>
        <v/>
      </c>
      <c r="FC212" t="str">
        <f t="shared" ca="1" si="999"/>
        <v/>
      </c>
      <c r="FD212" t="str">
        <f t="shared" ca="1" si="1000"/>
        <v/>
      </c>
      <c r="FE212" t="str">
        <f t="shared" ca="1" si="1001"/>
        <v/>
      </c>
      <c r="FF212" t="str">
        <f t="shared" ca="1" si="1002"/>
        <v/>
      </c>
      <c r="FG212" t="str">
        <f t="shared" ca="1" si="1003"/>
        <v/>
      </c>
      <c r="FH212" t="str">
        <f t="shared" ca="1" si="1004"/>
        <v/>
      </c>
      <c r="FI212" t="str">
        <f t="shared" ca="1" si="1005"/>
        <v/>
      </c>
      <c r="FJ212" t="str">
        <f t="shared" ca="1" si="1006"/>
        <v/>
      </c>
      <c r="FK212" t="str">
        <f t="shared" ca="1" si="1007"/>
        <v/>
      </c>
      <c r="FL212" t="str">
        <f t="shared" ca="1" si="1008"/>
        <v/>
      </c>
      <c r="FM212" t="str">
        <f t="shared" ca="1" si="1009"/>
        <v/>
      </c>
      <c r="FN212" t="str">
        <f t="shared" ca="1" si="1010"/>
        <v/>
      </c>
      <c r="FO212" t="str">
        <f t="shared" ca="1" si="1011"/>
        <v/>
      </c>
      <c r="FP212" t="str">
        <f t="shared" ca="1" si="1012"/>
        <v/>
      </c>
      <c r="FQ212" t="str">
        <f t="shared" ca="1" si="1013"/>
        <v/>
      </c>
      <c r="FR212" t="str">
        <f t="shared" ca="1" si="1014"/>
        <v/>
      </c>
      <c r="FS212" t="str">
        <f t="shared" ca="1" si="1015"/>
        <v/>
      </c>
      <c r="FT212" t="str">
        <f t="shared" ca="1" si="1016"/>
        <v/>
      </c>
      <c r="FU212" t="str">
        <f t="shared" ca="1" si="1017"/>
        <v/>
      </c>
      <c r="FV212" t="str">
        <f t="shared" ca="1" si="1018"/>
        <v/>
      </c>
      <c r="FW212" t="str">
        <f t="shared" ca="1" si="1019"/>
        <v/>
      </c>
      <c r="FX212" t="str">
        <f t="shared" ca="1" si="1020"/>
        <v/>
      </c>
      <c r="FY212" t="str">
        <f t="shared" ca="1" si="1021"/>
        <v/>
      </c>
      <c r="FZ212" t="str">
        <f t="shared" ca="1" si="1022"/>
        <v/>
      </c>
      <c r="GA212" t="str">
        <f t="shared" ca="1" si="1023"/>
        <v/>
      </c>
      <c r="GB212" t="str">
        <f t="shared" ca="1" si="1024"/>
        <v/>
      </c>
      <c r="GC212" t="str">
        <f t="shared" ca="1" si="1025"/>
        <v/>
      </c>
      <c r="GD212" t="str">
        <f t="shared" ca="1" si="1026"/>
        <v/>
      </c>
      <c r="GE212" t="str">
        <f t="shared" ca="1" si="1027"/>
        <v/>
      </c>
      <c r="GF212" t="str">
        <f t="shared" ca="1" si="1028"/>
        <v/>
      </c>
      <c r="GG212" t="str">
        <f t="shared" ca="1" si="1029"/>
        <v/>
      </c>
      <c r="GH212" t="str">
        <f t="shared" ca="1" si="1030"/>
        <v/>
      </c>
      <c r="GI212" t="str">
        <f t="shared" ca="1" si="1031"/>
        <v/>
      </c>
      <c r="GJ212" t="str">
        <f t="shared" ca="1" si="1032"/>
        <v/>
      </c>
      <c r="GK212" t="str">
        <f t="shared" ca="1" si="1033"/>
        <v/>
      </c>
      <c r="GL212" t="str">
        <f t="shared" ca="1" si="1034"/>
        <v/>
      </c>
      <c r="GM212" t="str">
        <f t="shared" ca="1" si="1035"/>
        <v/>
      </c>
      <c r="GN212" t="str">
        <f t="shared" ca="1" si="1036"/>
        <v/>
      </c>
      <c r="GO212" t="str">
        <f t="shared" ca="1" si="1037"/>
        <v/>
      </c>
      <c r="GP212" t="str">
        <f t="shared" ca="1" si="1038"/>
        <v/>
      </c>
      <c r="GQ212" t="str">
        <f t="shared" ca="1" si="1039"/>
        <v/>
      </c>
      <c r="GR212" t="str">
        <f t="shared" ca="1" si="1040"/>
        <v/>
      </c>
      <c r="GS212" t="str">
        <f t="shared" ca="1" si="1041"/>
        <v/>
      </c>
      <c r="GT212" t="str">
        <f t="shared" ca="1" si="1042"/>
        <v/>
      </c>
      <c r="GU212" t="str">
        <f t="shared" ca="1" si="1043"/>
        <v/>
      </c>
      <c r="GV212" t="str">
        <f t="shared" ca="1" si="1044"/>
        <v/>
      </c>
      <c r="GW212" t="str">
        <f t="shared" ca="1" si="1045"/>
        <v/>
      </c>
      <c r="GX212" t="str">
        <f t="shared" ca="1" si="1046"/>
        <v/>
      </c>
      <c r="GY212" t="str">
        <f t="shared" ca="1" si="1047"/>
        <v/>
      </c>
      <c r="GZ212" t="str">
        <f t="shared" ca="1" si="1048"/>
        <v/>
      </c>
      <c r="HA212" t="str">
        <f t="shared" ca="1" si="1049"/>
        <v/>
      </c>
      <c r="HB212" t="str">
        <f t="shared" ca="1" si="1050"/>
        <v/>
      </c>
      <c r="HC212" t="str">
        <f t="shared" ca="1" si="1051"/>
        <v/>
      </c>
      <c r="HD212" t="str">
        <f t="shared" ca="1" si="1052"/>
        <v/>
      </c>
      <c r="HE212" t="str">
        <f t="shared" ca="1" si="1053"/>
        <v/>
      </c>
      <c r="HF212" t="str">
        <f t="shared" ca="1" si="1054"/>
        <v/>
      </c>
      <c r="HG212" t="str">
        <f t="shared" ca="1" si="1055"/>
        <v/>
      </c>
      <c r="HH212" t="str">
        <f t="shared" ca="1" si="1056"/>
        <v/>
      </c>
      <c r="HI212" t="str">
        <f t="shared" ca="1" si="1057"/>
        <v/>
      </c>
      <c r="HJ212" t="str">
        <f t="shared" ca="1" si="1058"/>
        <v/>
      </c>
      <c r="HK212" t="str">
        <f t="shared" ca="1" si="1059"/>
        <v/>
      </c>
      <c r="HL212" t="str">
        <f t="shared" ca="1" si="1060"/>
        <v/>
      </c>
      <c r="HM212" t="str">
        <f t="shared" ca="1" si="1061"/>
        <v/>
      </c>
      <c r="HN212" t="str">
        <f t="shared" ca="1" si="1062"/>
        <v/>
      </c>
      <c r="HO212" t="str">
        <f t="shared" ca="1" si="1063"/>
        <v/>
      </c>
      <c r="HP212" t="str">
        <f t="shared" ca="1" si="1064"/>
        <v/>
      </c>
      <c r="HQ212" t="str">
        <f t="shared" ca="1" si="1065"/>
        <v/>
      </c>
      <c r="HR212" t="str">
        <f t="shared" ca="1" si="1066"/>
        <v/>
      </c>
      <c r="HS212" t="str">
        <f t="shared" ca="1" si="1067"/>
        <v/>
      </c>
      <c r="HT212" t="str">
        <f t="shared" ca="1" si="1068"/>
        <v/>
      </c>
      <c r="HU212" t="str">
        <f t="shared" ca="1" si="1069"/>
        <v/>
      </c>
      <c r="HV212" t="str">
        <f t="shared" ca="1" si="1070"/>
        <v/>
      </c>
      <c r="HW212" t="str">
        <f t="shared" ca="1" si="1071"/>
        <v/>
      </c>
      <c r="HX212" t="str">
        <f t="shared" ca="1" si="1072"/>
        <v/>
      </c>
      <c r="HY212" t="str">
        <f t="shared" ca="1" si="1073"/>
        <v/>
      </c>
      <c r="HZ212" t="str">
        <f t="shared" ca="1" si="1074"/>
        <v/>
      </c>
      <c r="IA212" t="str">
        <f t="shared" ca="1" si="1075"/>
        <v/>
      </c>
      <c r="IB212" t="str">
        <f t="shared" ca="1" si="1076"/>
        <v/>
      </c>
      <c r="IC212" t="str">
        <f t="shared" ca="1" si="1077"/>
        <v/>
      </c>
      <c r="ID212" t="str">
        <f t="shared" ca="1" si="1078"/>
        <v/>
      </c>
      <c r="IE212" t="str">
        <f t="shared" ca="1" si="1079"/>
        <v/>
      </c>
      <c r="IF212" t="str">
        <f t="shared" ca="1" si="1080"/>
        <v/>
      </c>
      <c r="IG212" t="str">
        <f t="shared" ca="1" si="1081"/>
        <v/>
      </c>
      <c r="IH212" t="str">
        <f t="shared" ca="1" si="1082"/>
        <v/>
      </c>
      <c r="II212" t="str">
        <f t="shared" ca="1" si="1083"/>
        <v/>
      </c>
      <c r="IJ212" t="str">
        <f t="shared" ca="1" si="1084"/>
        <v/>
      </c>
      <c r="IK212" t="str">
        <f t="shared" ca="1" si="1085"/>
        <v/>
      </c>
      <c r="IL212" t="str">
        <f t="shared" ca="1" si="1086"/>
        <v/>
      </c>
      <c r="IM212" t="str">
        <f t="shared" ca="1" si="1087"/>
        <v/>
      </c>
      <c r="IN212" t="str">
        <f t="shared" ca="1" si="1088"/>
        <v/>
      </c>
      <c r="IO212" t="str">
        <f t="shared" ca="1" si="1089"/>
        <v/>
      </c>
      <c r="IP212" t="str">
        <f t="shared" ca="1" si="1090"/>
        <v/>
      </c>
      <c r="IQ212" t="str">
        <f t="shared" ca="1" si="1091"/>
        <v/>
      </c>
      <c r="IR212" t="str">
        <f t="shared" ca="1" si="1092"/>
        <v/>
      </c>
      <c r="IS212" t="str">
        <f t="shared" ca="1" si="1093"/>
        <v/>
      </c>
      <c r="IT212" t="str">
        <f t="shared" ca="1" si="1094"/>
        <v/>
      </c>
      <c r="IU212" t="str">
        <f t="shared" ca="1" si="1095"/>
        <v/>
      </c>
      <c r="IV212" t="str">
        <f t="shared" ca="1" si="1096"/>
        <v/>
      </c>
      <c r="IW212" t="str">
        <f t="shared" ca="1" si="1097"/>
        <v/>
      </c>
      <c r="IX212" t="str">
        <f t="shared" ca="1" si="1098"/>
        <v/>
      </c>
      <c r="IY212" t="str">
        <f t="shared" ca="1" si="1099"/>
        <v/>
      </c>
      <c r="IZ212" t="str">
        <f t="shared" ca="1" si="1100"/>
        <v/>
      </c>
      <c r="JA212" t="str">
        <f t="shared" ca="1" si="1101"/>
        <v/>
      </c>
      <c r="JB212" t="str">
        <f t="shared" ca="1" si="1102"/>
        <v/>
      </c>
      <c r="JC212" t="str">
        <f t="shared" ca="1" si="1103"/>
        <v/>
      </c>
      <c r="JD212" t="str">
        <f t="shared" ca="1" si="1104"/>
        <v/>
      </c>
      <c r="JE212" t="str">
        <f t="shared" ca="1" si="1105"/>
        <v/>
      </c>
      <c r="JF212" t="str">
        <f t="shared" ca="1" si="1106"/>
        <v/>
      </c>
      <c r="JG212" t="str">
        <f t="shared" ca="1" si="1107"/>
        <v/>
      </c>
      <c r="JH212" t="str">
        <f t="shared" ca="1" si="1108"/>
        <v/>
      </c>
      <c r="JI212" t="str">
        <f t="shared" ca="1" si="1109"/>
        <v/>
      </c>
      <c r="JJ212" t="str">
        <f t="shared" ca="1" si="1110"/>
        <v/>
      </c>
      <c r="JK212" t="str">
        <f t="shared" ca="1" si="1111"/>
        <v/>
      </c>
      <c r="JL212" t="str">
        <f t="shared" ca="1" si="1112"/>
        <v/>
      </c>
      <c r="JM212" t="str">
        <f t="shared" ca="1" si="1113"/>
        <v/>
      </c>
      <c r="JN212" t="str">
        <f t="shared" ca="1" si="1114"/>
        <v/>
      </c>
      <c r="JO212" t="str">
        <f t="shared" ca="1" si="1115"/>
        <v/>
      </c>
      <c r="JP212" t="str">
        <f t="shared" ca="1" si="1116"/>
        <v/>
      </c>
      <c r="JQ212" t="str">
        <f t="shared" ca="1" si="1117"/>
        <v/>
      </c>
      <c r="JR212" t="str">
        <f t="shared" ca="1" si="1118"/>
        <v/>
      </c>
      <c r="JS212" t="str">
        <f t="shared" ca="1" si="1119"/>
        <v/>
      </c>
      <c r="JT212" t="str">
        <f t="shared" ca="1" si="1120"/>
        <v/>
      </c>
      <c r="JU212" t="str">
        <f t="shared" ca="1" si="1121"/>
        <v/>
      </c>
    </row>
    <row r="213" spans="1:281" x14ac:dyDescent="0.25">
      <c r="A213">
        <f t="shared" si="1122"/>
        <v>212</v>
      </c>
      <c r="B213" t="str">
        <f t="shared" ca="1" si="851"/>
        <v/>
      </c>
      <c r="C213">
        <v>9</v>
      </c>
      <c r="D213">
        <f t="shared" si="855"/>
        <v>212</v>
      </c>
      <c r="E213">
        <f t="shared" si="856"/>
        <v>12</v>
      </c>
      <c r="F213">
        <f ca="1">COUNT((AD213,AP213,BB213,BN213,BZ213,CL213,CX213,DJ213,DV213,EH213,ET213,FF213,FR213,GD213,GP213,HB213,HN213,HZ213,IL213,IX213,JJ213,JV213,KH213,KT213,LF213,LR213))</f>
        <v>0</v>
      </c>
      <c r="G213">
        <f t="shared" ca="1" si="857"/>
        <v>0</v>
      </c>
      <c r="H213">
        <f t="shared" ca="1" si="858"/>
        <v>0</v>
      </c>
      <c r="I213">
        <f t="shared" ca="1" si="852"/>
        <v>0</v>
      </c>
      <c r="J213">
        <f t="shared" ca="1" si="859"/>
        <v>0</v>
      </c>
      <c r="K213">
        <f t="shared" ca="1" si="860"/>
        <v>-1</v>
      </c>
      <c r="L213">
        <f t="shared" ca="1" si="844"/>
        <v>9</v>
      </c>
      <c r="M213">
        <f t="shared" ca="1" si="861"/>
        <v>0</v>
      </c>
      <c r="N213">
        <f t="shared" ca="1" si="845"/>
        <v>65</v>
      </c>
      <c r="O213">
        <f t="shared" ca="1" si="862"/>
        <v>-1</v>
      </c>
      <c r="P213">
        <f t="shared" ca="1" si="846"/>
        <v>9</v>
      </c>
      <c r="Q213">
        <f t="shared" ca="1" si="863"/>
        <v>0</v>
      </c>
      <c r="R213">
        <f t="shared" ca="1" si="864"/>
        <v>0</v>
      </c>
      <c r="S213">
        <f t="shared" ca="1" si="865"/>
        <v>0</v>
      </c>
      <c r="T213">
        <f t="shared" ca="1" si="866"/>
        <v>0</v>
      </c>
      <c r="U213" t="str">
        <f t="shared" ca="1" si="853"/>
        <v>999999999999</v>
      </c>
      <c r="V213">
        <f t="shared" ca="1" si="847"/>
        <v>0</v>
      </c>
      <c r="W213">
        <f t="shared" si="867"/>
        <v>212</v>
      </c>
      <c r="X213" t="e">
        <f t="shared" ca="1" si="848"/>
        <v>#N/A</v>
      </c>
      <c r="Y213">
        <f t="shared" ca="1" si="868"/>
        <v>0</v>
      </c>
      <c r="Z213" t="str">
        <f t="shared" ca="1" si="869"/>
        <v>999zz</v>
      </c>
      <c r="AA213">
        <f t="shared" ca="1" si="849"/>
        <v>350</v>
      </c>
      <c r="AB213">
        <f t="shared" si="870"/>
        <v>212</v>
      </c>
      <c r="AC213" t="e">
        <f t="shared" ca="1" si="850"/>
        <v>#N/A</v>
      </c>
      <c r="AD213" t="str">
        <f t="shared" ca="1" si="871"/>
        <v/>
      </c>
      <c r="AE213" t="str">
        <f t="shared" ca="1" si="872"/>
        <v/>
      </c>
      <c r="AF213" t="str">
        <f t="shared" ca="1" si="873"/>
        <v/>
      </c>
      <c r="AG213" t="str">
        <f t="shared" ca="1" si="874"/>
        <v/>
      </c>
      <c r="AH213" t="str">
        <f t="shared" ca="1" si="875"/>
        <v/>
      </c>
      <c r="AI213" t="str">
        <f t="shared" ca="1" si="876"/>
        <v/>
      </c>
      <c r="AJ213" t="str">
        <f t="shared" ca="1" si="877"/>
        <v/>
      </c>
      <c r="AK213" t="str">
        <f t="shared" ca="1" si="878"/>
        <v/>
      </c>
      <c r="AL213" t="str">
        <f t="shared" ca="1" si="879"/>
        <v/>
      </c>
      <c r="AM213" t="str">
        <f t="shared" ca="1" si="880"/>
        <v/>
      </c>
      <c r="AN213" t="str">
        <f t="shared" ca="1" si="881"/>
        <v/>
      </c>
      <c r="AO213" t="str">
        <f t="shared" ca="1" si="882"/>
        <v/>
      </c>
      <c r="AP213" t="str">
        <f t="shared" ca="1" si="883"/>
        <v/>
      </c>
      <c r="AQ213" t="str">
        <f t="shared" ca="1" si="884"/>
        <v/>
      </c>
      <c r="AR213" t="str">
        <f t="shared" ca="1" si="885"/>
        <v/>
      </c>
      <c r="AS213" t="str">
        <f t="shared" ca="1" si="886"/>
        <v/>
      </c>
      <c r="AT213" t="str">
        <f t="shared" ca="1" si="887"/>
        <v/>
      </c>
      <c r="AU213" t="str">
        <f t="shared" ca="1" si="888"/>
        <v/>
      </c>
      <c r="AV213" t="str">
        <f t="shared" ca="1" si="889"/>
        <v/>
      </c>
      <c r="AW213" t="str">
        <f t="shared" ca="1" si="890"/>
        <v/>
      </c>
      <c r="AX213" t="str">
        <f t="shared" ca="1" si="891"/>
        <v/>
      </c>
      <c r="AY213" t="str">
        <f t="shared" ca="1" si="892"/>
        <v/>
      </c>
      <c r="AZ213" t="str">
        <f t="shared" ca="1" si="893"/>
        <v/>
      </c>
      <c r="BA213" t="str">
        <f t="shared" ca="1" si="894"/>
        <v/>
      </c>
      <c r="BB213" t="str">
        <f t="shared" ca="1" si="895"/>
        <v/>
      </c>
      <c r="BC213" t="str">
        <f t="shared" ca="1" si="896"/>
        <v/>
      </c>
      <c r="BD213" t="str">
        <f t="shared" ca="1" si="897"/>
        <v/>
      </c>
      <c r="BE213" t="str">
        <f t="shared" ca="1" si="898"/>
        <v/>
      </c>
      <c r="BF213" t="str">
        <f t="shared" ca="1" si="899"/>
        <v/>
      </c>
      <c r="BG213" t="str">
        <f t="shared" ca="1" si="900"/>
        <v/>
      </c>
      <c r="BH213" t="str">
        <f t="shared" ca="1" si="901"/>
        <v/>
      </c>
      <c r="BI213" t="str">
        <f t="shared" ca="1" si="902"/>
        <v/>
      </c>
      <c r="BJ213" t="str">
        <f t="shared" ca="1" si="903"/>
        <v/>
      </c>
      <c r="BK213" t="str">
        <f t="shared" ca="1" si="904"/>
        <v/>
      </c>
      <c r="BL213" t="str">
        <f t="shared" ca="1" si="905"/>
        <v/>
      </c>
      <c r="BM213" t="str">
        <f t="shared" ca="1" si="906"/>
        <v/>
      </c>
      <c r="BN213" t="str">
        <f t="shared" ca="1" si="907"/>
        <v/>
      </c>
      <c r="BO213" t="str">
        <f t="shared" ca="1" si="908"/>
        <v/>
      </c>
      <c r="BP213" t="str">
        <f t="shared" ca="1" si="909"/>
        <v/>
      </c>
      <c r="BQ213" t="str">
        <f t="shared" ca="1" si="910"/>
        <v/>
      </c>
      <c r="BR213" t="str">
        <f t="shared" ca="1" si="911"/>
        <v/>
      </c>
      <c r="BS213" t="str">
        <f t="shared" ca="1" si="912"/>
        <v/>
      </c>
      <c r="BT213" t="str">
        <f t="shared" ca="1" si="913"/>
        <v/>
      </c>
      <c r="BU213" t="str">
        <f t="shared" ca="1" si="914"/>
        <v/>
      </c>
      <c r="BV213" t="str">
        <f t="shared" ca="1" si="915"/>
        <v/>
      </c>
      <c r="BW213" t="str">
        <f t="shared" ca="1" si="916"/>
        <v/>
      </c>
      <c r="BX213" t="str">
        <f t="shared" ca="1" si="917"/>
        <v/>
      </c>
      <c r="BY213" t="str">
        <f t="shared" ca="1" si="918"/>
        <v/>
      </c>
      <c r="BZ213" t="str">
        <f t="shared" ca="1" si="919"/>
        <v/>
      </c>
      <c r="CA213" t="str">
        <f t="shared" ca="1" si="920"/>
        <v/>
      </c>
      <c r="CB213" t="str">
        <f t="shared" ca="1" si="921"/>
        <v/>
      </c>
      <c r="CC213" t="str">
        <f t="shared" ca="1" si="922"/>
        <v/>
      </c>
      <c r="CD213" t="str">
        <f t="shared" ca="1" si="923"/>
        <v/>
      </c>
      <c r="CE213" t="str">
        <f t="shared" ca="1" si="924"/>
        <v/>
      </c>
      <c r="CF213" t="str">
        <f t="shared" ca="1" si="925"/>
        <v/>
      </c>
      <c r="CG213" t="str">
        <f t="shared" ca="1" si="926"/>
        <v/>
      </c>
      <c r="CH213" t="str">
        <f t="shared" ca="1" si="927"/>
        <v/>
      </c>
      <c r="CI213" t="str">
        <f t="shared" ca="1" si="928"/>
        <v/>
      </c>
      <c r="CJ213" t="str">
        <f t="shared" ca="1" si="929"/>
        <v/>
      </c>
      <c r="CK213" t="str">
        <f t="shared" ca="1" si="930"/>
        <v/>
      </c>
      <c r="CL213" t="str">
        <f t="shared" ca="1" si="931"/>
        <v/>
      </c>
      <c r="CM213" t="str">
        <f t="shared" ca="1" si="932"/>
        <v/>
      </c>
      <c r="CN213" t="str">
        <f t="shared" ca="1" si="933"/>
        <v/>
      </c>
      <c r="CO213" t="str">
        <f t="shared" ca="1" si="934"/>
        <v/>
      </c>
      <c r="CP213" t="str">
        <f t="shared" ca="1" si="935"/>
        <v/>
      </c>
      <c r="CQ213" t="str">
        <f t="shared" ca="1" si="936"/>
        <v/>
      </c>
      <c r="CR213" t="str">
        <f t="shared" ca="1" si="937"/>
        <v/>
      </c>
      <c r="CS213" t="str">
        <f t="shared" ca="1" si="938"/>
        <v/>
      </c>
      <c r="CT213" t="str">
        <f t="shared" ca="1" si="939"/>
        <v/>
      </c>
      <c r="CU213" t="str">
        <f t="shared" ca="1" si="940"/>
        <v/>
      </c>
      <c r="CV213" t="str">
        <f t="shared" ca="1" si="941"/>
        <v/>
      </c>
      <c r="CW213" t="str">
        <f t="shared" ca="1" si="942"/>
        <v/>
      </c>
      <c r="CX213" t="str">
        <f t="shared" ca="1" si="943"/>
        <v/>
      </c>
      <c r="CY213" t="str">
        <f t="shared" ca="1" si="944"/>
        <v/>
      </c>
      <c r="CZ213" t="str">
        <f t="shared" ca="1" si="945"/>
        <v/>
      </c>
      <c r="DA213" t="str">
        <f t="shared" ca="1" si="946"/>
        <v/>
      </c>
      <c r="DB213" t="str">
        <f t="shared" ca="1" si="947"/>
        <v/>
      </c>
      <c r="DC213" t="str">
        <f t="shared" ca="1" si="948"/>
        <v/>
      </c>
      <c r="DD213" t="str">
        <f t="shared" ca="1" si="949"/>
        <v/>
      </c>
      <c r="DE213" t="str">
        <f t="shared" ca="1" si="950"/>
        <v/>
      </c>
      <c r="DF213" t="str">
        <f t="shared" ca="1" si="951"/>
        <v/>
      </c>
      <c r="DG213" t="str">
        <f t="shared" ca="1" si="952"/>
        <v/>
      </c>
      <c r="DH213" t="str">
        <f t="shared" ca="1" si="953"/>
        <v/>
      </c>
      <c r="DI213" t="str">
        <f t="shared" ca="1" si="954"/>
        <v/>
      </c>
      <c r="DJ213" t="str">
        <f t="shared" ca="1" si="955"/>
        <v/>
      </c>
      <c r="DK213" t="str">
        <f t="shared" ca="1" si="956"/>
        <v/>
      </c>
      <c r="DL213" t="str">
        <f t="shared" ca="1" si="957"/>
        <v/>
      </c>
      <c r="DM213" t="str">
        <f t="shared" ca="1" si="958"/>
        <v/>
      </c>
      <c r="DN213" t="str">
        <f t="shared" ca="1" si="959"/>
        <v/>
      </c>
      <c r="DO213" t="str">
        <f t="shared" ca="1" si="960"/>
        <v/>
      </c>
      <c r="DP213" t="str">
        <f t="shared" ca="1" si="961"/>
        <v/>
      </c>
      <c r="DQ213" t="str">
        <f t="shared" ca="1" si="962"/>
        <v/>
      </c>
      <c r="DR213" t="str">
        <f t="shared" ca="1" si="963"/>
        <v/>
      </c>
      <c r="DS213" t="str">
        <f t="shared" ca="1" si="964"/>
        <v/>
      </c>
      <c r="DT213" t="str">
        <f t="shared" ca="1" si="965"/>
        <v/>
      </c>
      <c r="DU213" t="str">
        <f t="shared" ca="1" si="966"/>
        <v/>
      </c>
      <c r="DV213" t="str">
        <f t="shared" ca="1" si="854"/>
        <v/>
      </c>
      <c r="DW213" t="str">
        <f t="shared" ca="1" si="967"/>
        <v/>
      </c>
      <c r="DX213" t="str">
        <f t="shared" ca="1" si="968"/>
        <v/>
      </c>
      <c r="DY213" t="str">
        <f t="shared" ca="1" si="969"/>
        <v/>
      </c>
      <c r="DZ213" t="str">
        <f t="shared" ca="1" si="970"/>
        <v/>
      </c>
      <c r="EA213" t="str">
        <f t="shared" ca="1" si="971"/>
        <v/>
      </c>
      <c r="EB213" t="str">
        <f t="shared" ca="1" si="972"/>
        <v/>
      </c>
      <c r="EC213" t="str">
        <f t="shared" ca="1" si="973"/>
        <v/>
      </c>
      <c r="ED213" t="str">
        <f t="shared" ca="1" si="974"/>
        <v/>
      </c>
      <c r="EE213" t="str">
        <f t="shared" ca="1" si="975"/>
        <v/>
      </c>
      <c r="EF213" t="str">
        <f t="shared" ca="1" si="976"/>
        <v/>
      </c>
      <c r="EG213" t="str">
        <f t="shared" ca="1" si="977"/>
        <v/>
      </c>
      <c r="EH213" t="str">
        <f t="shared" ca="1" si="978"/>
        <v/>
      </c>
      <c r="EI213" t="str">
        <f t="shared" ca="1" si="979"/>
        <v/>
      </c>
      <c r="EJ213" t="str">
        <f t="shared" ca="1" si="980"/>
        <v/>
      </c>
      <c r="EK213" t="str">
        <f t="shared" ca="1" si="981"/>
        <v/>
      </c>
      <c r="EL213" t="str">
        <f t="shared" ca="1" si="982"/>
        <v/>
      </c>
      <c r="EM213" t="str">
        <f t="shared" ca="1" si="983"/>
        <v/>
      </c>
      <c r="EN213" t="str">
        <f t="shared" ca="1" si="984"/>
        <v/>
      </c>
      <c r="EO213" t="str">
        <f t="shared" ca="1" si="985"/>
        <v/>
      </c>
      <c r="EP213" t="str">
        <f t="shared" ca="1" si="986"/>
        <v/>
      </c>
      <c r="EQ213" t="str">
        <f t="shared" ca="1" si="987"/>
        <v/>
      </c>
      <c r="ER213" t="str">
        <f t="shared" ca="1" si="988"/>
        <v/>
      </c>
      <c r="ES213" t="str">
        <f t="shared" ca="1" si="989"/>
        <v/>
      </c>
      <c r="ET213" t="str">
        <f t="shared" ca="1" si="990"/>
        <v/>
      </c>
      <c r="EU213" t="str">
        <f t="shared" ca="1" si="991"/>
        <v/>
      </c>
      <c r="EV213" t="str">
        <f t="shared" ca="1" si="992"/>
        <v/>
      </c>
      <c r="EW213" t="str">
        <f t="shared" ca="1" si="993"/>
        <v/>
      </c>
      <c r="EX213" t="str">
        <f t="shared" ca="1" si="994"/>
        <v/>
      </c>
      <c r="EY213" t="str">
        <f t="shared" ca="1" si="995"/>
        <v/>
      </c>
      <c r="EZ213" t="str">
        <f t="shared" ca="1" si="996"/>
        <v/>
      </c>
      <c r="FA213" t="str">
        <f t="shared" ca="1" si="997"/>
        <v/>
      </c>
      <c r="FB213" t="str">
        <f t="shared" ca="1" si="998"/>
        <v/>
      </c>
      <c r="FC213" t="str">
        <f t="shared" ca="1" si="999"/>
        <v/>
      </c>
      <c r="FD213" t="str">
        <f t="shared" ca="1" si="1000"/>
        <v/>
      </c>
      <c r="FE213" t="str">
        <f t="shared" ca="1" si="1001"/>
        <v/>
      </c>
      <c r="FF213" t="str">
        <f t="shared" ca="1" si="1002"/>
        <v/>
      </c>
      <c r="FG213" t="str">
        <f t="shared" ca="1" si="1003"/>
        <v/>
      </c>
      <c r="FH213" t="str">
        <f t="shared" ca="1" si="1004"/>
        <v/>
      </c>
      <c r="FI213" t="str">
        <f t="shared" ca="1" si="1005"/>
        <v/>
      </c>
      <c r="FJ213" t="str">
        <f t="shared" ca="1" si="1006"/>
        <v/>
      </c>
      <c r="FK213" t="str">
        <f t="shared" ca="1" si="1007"/>
        <v/>
      </c>
      <c r="FL213" t="str">
        <f t="shared" ca="1" si="1008"/>
        <v/>
      </c>
      <c r="FM213" t="str">
        <f t="shared" ca="1" si="1009"/>
        <v/>
      </c>
      <c r="FN213" t="str">
        <f t="shared" ca="1" si="1010"/>
        <v/>
      </c>
      <c r="FO213" t="str">
        <f t="shared" ca="1" si="1011"/>
        <v/>
      </c>
      <c r="FP213" t="str">
        <f t="shared" ca="1" si="1012"/>
        <v/>
      </c>
      <c r="FQ213" t="str">
        <f t="shared" ca="1" si="1013"/>
        <v/>
      </c>
      <c r="FR213" t="str">
        <f t="shared" ca="1" si="1014"/>
        <v/>
      </c>
      <c r="FS213" t="str">
        <f t="shared" ca="1" si="1015"/>
        <v/>
      </c>
      <c r="FT213" t="str">
        <f t="shared" ca="1" si="1016"/>
        <v/>
      </c>
      <c r="FU213" t="str">
        <f t="shared" ca="1" si="1017"/>
        <v/>
      </c>
      <c r="FV213" t="str">
        <f t="shared" ca="1" si="1018"/>
        <v/>
      </c>
      <c r="FW213" t="str">
        <f t="shared" ca="1" si="1019"/>
        <v/>
      </c>
      <c r="FX213" t="str">
        <f t="shared" ca="1" si="1020"/>
        <v/>
      </c>
      <c r="FY213" t="str">
        <f t="shared" ca="1" si="1021"/>
        <v/>
      </c>
      <c r="FZ213" t="str">
        <f t="shared" ca="1" si="1022"/>
        <v/>
      </c>
      <c r="GA213" t="str">
        <f t="shared" ca="1" si="1023"/>
        <v/>
      </c>
      <c r="GB213" t="str">
        <f t="shared" ca="1" si="1024"/>
        <v/>
      </c>
      <c r="GC213" t="str">
        <f t="shared" ca="1" si="1025"/>
        <v/>
      </c>
      <c r="GD213" t="str">
        <f t="shared" ca="1" si="1026"/>
        <v/>
      </c>
      <c r="GE213" t="str">
        <f t="shared" ca="1" si="1027"/>
        <v/>
      </c>
      <c r="GF213" t="str">
        <f t="shared" ca="1" si="1028"/>
        <v/>
      </c>
      <c r="GG213" t="str">
        <f t="shared" ca="1" si="1029"/>
        <v/>
      </c>
      <c r="GH213" t="str">
        <f t="shared" ca="1" si="1030"/>
        <v/>
      </c>
      <c r="GI213" t="str">
        <f t="shared" ca="1" si="1031"/>
        <v/>
      </c>
      <c r="GJ213" t="str">
        <f t="shared" ca="1" si="1032"/>
        <v/>
      </c>
      <c r="GK213" t="str">
        <f t="shared" ca="1" si="1033"/>
        <v/>
      </c>
      <c r="GL213" t="str">
        <f t="shared" ca="1" si="1034"/>
        <v/>
      </c>
      <c r="GM213" t="str">
        <f t="shared" ca="1" si="1035"/>
        <v/>
      </c>
      <c r="GN213" t="str">
        <f t="shared" ca="1" si="1036"/>
        <v/>
      </c>
      <c r="GO213" t="str">
        <f t="shared" ca="1" si="1037"/>
        <v/>
      </c>
      <c r="GP213" t="str">
        <f t="shared" ca="1" si="1038"/>
        <v/>
      </c>
      <c r="GQ213" t="str">
        <f t="shared" ca="1" si="1039"/>
        <v/>
      </c>
      <c r="GR213" t="str">
        <f t="shared" ca="1" si="1040"/>
        <v/>
      </c>
      <c r="GS213" t="str">
        <f t="shared" ca="1" si="1041"/>
        <v/>
      </c>
      <c r="GT213" t="str">
        <f t="shared" ca="1" si="1042"/>
        <v/>
      </c>
      <c r="GU213" t="str">
        <f t="shared" ca="1" si="1043"/>
        <v/>
      </c>
      <c r="GV213" t="str">
        <f t="shared" ca="1" si="1044"/>
        <v/>
      </c>
      <c r="GW213" t="str">
        <f t="shared" ca="1" si="1045"/>
        <v/>
      </c>
      <c r="GX213" t="str">
        <f t="shared" ca="1" si="1046"/>
        <v/>
      </c>
      <c r="GY213" t="str">
        <f t="shared" ca="1" si="1047"/>
        <v/>
      </c>
      <c r="GZ213" t="str">
        <f t="shared" ca="1" si="1048"/>
        <v/>
      </c>
      <c r="HA213" t="str">
        <f t="shared" ca="1" si="1049"/>
        <v/>
      </c>
      <c r="HB213" t="str">
        <f t="shared" ca="1" si="1050"/>
        <v/>
      </c>
      <c r="HC213" t="str">
        <f t="shared" ca="1" si="1051"/>
        <v/>
      </c>
      <c r="HD213" t="str">
        <f t="shared" ca="1" si="1052"/>
        <v/>
      </c>
      <c r="HE213" t="str">
        <f t="shared" ca="1" si="1053"/>
        <v/>
      </c>
      <c r="HF213" t="str">
        <f t="shared" ca="1" si="1054"/>
        <v/>
      </c>
      <c r="HG213" t="str">
        <f t="shared" ca="1" si="1055"/>
        <v/>
      </c>
      <c r="HH213" t="str">
        <f t="shared" ca="1" si="1056"/>
        <v/>
      </c>
      <c r="HI213" t="str">
        <f t="shared" ca="1" si="1057"/>
        <v/>
      </c>
      <c r="HJ213" t="str">
        <f t="shared" ca="1" si="1058"/>
        <v/>
      </c>
      <c r="HK213" t="str">
        <f t="shared" ca="1" si="1059"/>
        <v/>
      </c>
      <c r="HL213" t="str">
        <f t="shared" ca="1" si="1060"/>
        <v/>
      </c>
      <c r="HM213" t="str">
        <f t="shared" ca="1" si="1061"/>
        <v/>
      </c>
      <c r="HN213" t="str">
        <f t="shared" ca="1" si="1062"/>
        <v/>
      </c>
      <c r="HO213" t="str">
        <f t="shared" ca="1" si="1063"/>
        <v/>
      </c>
      <c r="HP213" t="str">
        <f t="shared" ca="1" si="1064"/>
        <v/>
      </c>
      <c r="HQ213" t="str">
        <f t="shared" ca="1" si="1065"/>
        <v/>
      </c>
      <c r="HR213" t="str">
        <f t="shared" ca="1" si="1066"/>
        <v/>
      </c>
      <c r="HS213" t="str">
        <f t="shared" ca="1" si="1067"/>
        <v/>
      </c>
      <c r="HT213" t="str">
        <f t="shared" ca="1" si="1068"/>
        <v/>
      </c>
      <c r="HU213" t="str">
        <f t="shared" ca="1" si="1069"/>
        <v/>
      </c>
      <c r="HV213" t="str">
        <f t="shared" ca="1" si="1070"/>
        <v/>
      </c>
      <c r="HW213" t="str">
        <f t="shared" ca="1" si="1071"/>
        <v/>
      </c>
      <c r="HX213" t="str">
        <f t="shared" ca="1" si="1072"/>
        <v/>
      </c>
      <c r="HY213" t="str">
        <f t="shared" ca="1" si="1073"/>
        <v/>
      </c>
      <c r="HZ213" t="str">
        <f t="shared" ca="1" si="1074"/>
        <v/>
      </c>
      <c r="IA213" t="str">
        <f t="shared" ca="1" si="1075"/>
        <v/>
      </c>
      <c r="IB213" t="str">
        <f t="shared" ca="1" si="1076"/>
        <v/>
      </c>
      <c r="IC213" t="str">
        <f t="shared" ca="1" si="1077"/>
        <v/>
      </c>
      <c r="ID213" t="str">
        <f t="shared" ca="1" si="1078"/>
        <v/>
      </c>
      <c r="IE213" t="str">
        <f t="shared" ca="1" si="1079"/>
        <v/>
      </c>
      <c r="IF213" t="str">
        <f t="shared" ca="1" si="1080"/>
        <v/>
      </c>
      <c r="IG213" t="str">
        <f t="shared" ca="1" si="1081"/>
        <v/>
      </c>
      <c r="IH213" t="str">
        <f t="shared" ca="1" si="1082"/>
        <v/>
      </c>
      <c r="II213" t="str">
        <f t="shared" ca="1" si="1083"/>
        <v/>
      </c>
      <c r="IJ213" t="str">
        <f t="shared" ca="1" si="1084"/>
        <v/>
      </c>
      <c r="IK213" t="str">
        <f t="shared" ca="1" si="1085"/>
        <v/>
      </c>
      <c r="IL213" t="str">
        <f t="shared" ca="1" si="1086"/>
        <v/>
      </c>
      <c r="IM213" t="str">
        <f t="shared" ca="1" si="1087"/>
        <v/>
      </c>
      <c r="IN213" t="str">
        <f t="shared" ca="1" si="1088"/>
        <v/>
      </c>
      <c r="IO213" t="str">
        <f t="shared" ca="1" si="1089"/>
        <v/>
      </c>
      <c r="IP213" t="str">
        <f t="shared" ca="1" si="1090"/>
        <v/>
      </c>
      <c r="IQ213" t="str">
        <f t="shared" ca="1" si="1091"/>
        <v/>
      </c>
      <c r="IR213" t="str">
        <f t="shared" ca="1" si="1092"/>
        <v/>
      </c>
      <c r="IS213" t="str">
        <f t="shared" ca="1" si="1093"/>
        <v/>
      </c>
      <c r="IT213" t="str">
        <f t="shared" ca="1" si="1094"/>
        <v/>
      </c>
      <c r="IU213" t="str">
        <f t="shared" ca="1" si="1095"/>
        <v/>
      </c>
      <c r="IV213" t="str">
        <f t="shared" ca="1" si="1096"/>
        <v/>
      </c>
      <c r="IW213" t="str">
        <f t="shared" ca="1" si="1097"/>
        <v/>
      </c>
      <c r="IX213" t="str">
        <f t="shared" ca="1" si="1098"/>
        <v/>
      </c>
      <c r="IY213" t="str">
        <f t="shared" ca="1" si="1099"/>
        <v/>
      </c>
      <c r="IZ213" t="str">
        <f t="shared" ca="1" si="1100"/>
        <v/>
      </c>
      <c r="JA213" t="str">
        <f t="shared" ca="1" si="1101"/>
        <v/>
      </c>
      <c r="JB213" t="str">
        <f t="shared" ca="1" si="1102"/>
        <v/>
      </c>
      <c r="JC213" t="str">
        <f t="shared" ca="1" si="1103"/>
        <v/>
      </c>
      <c r="JD213" t="str">
        <f t="shared" ca="1" si="1104"/>
        <v/>
      </c>
      <c r="JE213" t="str">
        <f t="shared" ca="1" si="1105"/>
        <v/>
      </c>
      <c r="JF213" t="str">
        <f t="shared" ca="1" si="1106"/>
        <v/>
      </c>
      <c r="JG213" t="str">
        <f t="shared" ca="1" si="1107"/>
        <v/>
      </c>
      <c r="JH213" t="str">
        <f t="shared" ca="1" si="1108"/>
        <v/>
      </c>
      <c r="JI213" t="str">
        <f t="shared" ca="1" si="1109"/>
        <v/>
      </c>
      <c r="JJ213" t="str">
        <f t="shared" ca="1" si="1110"/>
        <v/>
      </c>
      <c r="JK213" t="str">
        <f t="shared" ca="1" si="1111"/>
        <v/>
      </c>
      <c r="JL213" t="str">
        <f t="shared" ca="1" si="1112"/>
        <v/>
      </c>
      <c r="JM213" t="str">
        <f t="shared" ca="1" si="1113"/>
        <v/>
      </c>
      <c r="JN213" t="str">
        <f t="shared" ca="1" si="1114"/>
        <v/>
      </c>
      <c r="JO213" t="str">
        <f t="shared" ca="1" si="1115"/>
        <v/>
      </c>
      <c r="JP213" t="str">
        <f t="shared" ca="1" si="1116"/>
        <v/>
      </c>
      <c r="JQ213" t="str">
        <f t="shared" ca="1" si="1117"/>
        <v/>
      </c>
      <c r="JR213" t="str">
        <f t="shared" ca="1" si="1118"/>
        <v/>
      </c>
      <c r="JS213" t="str">
        <f t="shared" ca="1" si="1119"/>
        <v/>
      </c>
      <c r="JT213" t="str">
        <f t="shared" ca="1" si="1120"/>
        <v/>
      </c>
      <c r="JU213" t="str">
        <f t="shared" ca="1" si="1121"/>
        <v/>
      </c>
    </row>
    <row r="214" spans="1:281" x14ac:dyDescent="0.25">
      <c r="A214">
        <f t="shared" si="1122"/>
        <v>213</v>
      </c>
      <c r="B214" t="str">
        <f t="shared" ca="1" si="851"/>
        <v/>
      </c>
      <c r="C214">
        <v>9</v>
      </c>
      <c r="D214">
        <f t="shared" si="855"/>
        <v>213</v>
      </c>
      <c r="E214">
        <f t="shared" si="856"/>
        <v>13</v>
      </c>
      <c r="F214">
        <f ca="1">COUNT((AD214,AP214,BB214,BN214,BZ214,CL214,CX214,DJ214,DV214,EH214,ET214,FF214,FR214,GD214,GP214,HB214,HN214,HZ214,IL214,IX214,JJ214,JV214,KH214,KT214,LF214,LR214))</f>
        <v>0</v>
      </c>
      <c r="G214">
        <f t="shared" ca="1" si="857"/>
        <v>0</v>
      </c>
      <c r="H214">
        <f t="shared" ca="1" si="858"/>
        <v>0</v>
      </c>
      <c r="I214">
        <f t="shared" ca="1" si="852"/>
        <v>0</v>
      </c>
      <c r="J214">
        <f t="shared" ca="1" si="859"/>
        <v>0</v>
      </c>
      <c r="K214">
        <f t="shared" ca="1" si="860"/>
        <v>-1</v>
      </c>
      <c r="L214">
        <f t="shared" ca="1" si="844"/>
        <v>9</v>
      </c>
      <c r="M214">
        <f t="shared" ca="1" si="861"/>
        <v>0</v>
      </c>
      <c r="N214">
        <f t="shared" ca="1" si="845"/>
        <v>65</v>
      </c>
      <c r="O214">
        <f t="shared" ca="1" si="862"/>
        <v>-1</v>
      </c>
      <c r="P214">
        <f t="shared" ca="1" si="846"/>
        <v>9</v>
      </c>
      <c r="Q214">
        <f t="shared" ca="1" si="863"/>
        <v>0</v>
      </c>
      <c r="R214">
        <f t="shared" ca="1" si="864"/>
        <v>0</v>
      </c>
      <c r="S214">
        <f t="shared" ca="1" si="865"/>
        <v>0</v>
      </c>
      <c r="T214">
        <f t="shared" ca="1" si="866"/>
        <v>0</v>
      </c>
      <c r="U214" t="str">
        <f t="shared" ca="1" si="853"/>
        <v>999999999999</v>
      </c>
      <c r="V214">
        <f t="shared" ca="1" si="847"/>
        <v>0</v>
      </c>
      <c r="W214">
        <f t="shared" si="867"/>
        <v>213</v>
      </c>
      <c r="X214" t="e">
        <f t="shared" ca="1" si="848"/>
        <v>#N/A</v>
      </c>
      <c r="Y214">
        <f t="shared" ca="1" si="868"/>
        <v>0</v>
      </c>
      <c r="Z214" t="str">
        <f t="shared" ca="1" si="869"/>
        <v>999zz</v>
      </c>
      <c r="AA214">
        <f t="shared" ca="1" si="849"/>
        <v>350</v>
      </c>
      <c r="AB214">
        <f t="shared" si="870"/>
        <v>213</v>
      </c>
      <c r="AC214" t="e">
        <f t="shared" ca="1" si="850"/>
        <v>#N/A</v>
      </c>
      <c r="AD214" t="str">
        <f t="shared" ca="1" si="871"/>
        <v/>
      </c>
      <c r="AE214" t="str">
        <f t="shared" ca="1" si="872"/>
        <v/>
      </c>
      <c r="AF214" t="str">
        <f t="shared" ca="1" si="873"/>
        <v/>
      </c>
      <c r="AG214" t="str">
        <f t="shared" ca="1" si="874"/>
        <v/>
      </c>
      <c r="AH214" t="str">
        <f t="shared" ca="1" si="875"/>
        <v/>
      </c>
      <c r="AI214" t="str">
        <f t="shared" ca="1" si="876"/>
        <v/>
      </c>
      <c r="AJ214" t="str">
        <f t="shared" ca="1" si="877"/>
        <v/>
      </c>
      <c r="AK214" t="str">
        <f t="shared" ca="1" si="878"/>
        <v/>
      </c>
      <c r="AL214" t="str">
        <f t="shared" ca="1" si="879"/>
        <v/>
      </c>
      <c r="AM214" t="str">
        <f t="shared" ca="1" si="880"/>
        <v/>
      </c>
      <c r="AN214" t="str">
        <f t="shared" ca="1" si="881"/>
        <v/>
      </c>
      <c r="AO214" t="str">
        <f t="shared" ca="1" si="882"/>
        <v/>
      </c>
      <c r="AP214" t="str">
        <f t="shared" ca="1" si="883"/>
        <v/>
      </c>
      <c r="AQ214" t="str">
        <f t="shared" ca="1" si="884"/>
        <v/>
      </c>
      <c r="AR214" t="str">
        <f t="shared" ca="1" si="885"/>
        <v/>
      </c>
      <c r="AS214" t="str">
        <f t="shared" ca="1" si="886"/>
        <v/>
      </c>
      <c r="AT214" t="str">
        <f t="shared" ca="1" si="887"/>
        <v/>
      </c>
      <c r="AU214" t="str">
        <f t="shared" ca="1" si="888"/>
        <v/>
      </c>
      <c r="AV214" t="str">
        <f t="shared" ca="1" si="889"/>
        <v/>
      </c>
      <c r="AW214" t="str">
        <f t="shared" ca="1" si="890"/>
        <v/>
      </c>
      <c r="AX214" t="str">
        <f t="shared" ca="1" si="891"/>
        <v/>
      </c>
      <c r="AY214" t="str">
        <f t="shared" ca="1" si="892"/>
        <v/>
      </c>
      <c r="AZ214" t="str">
        <f t="shared" ca="1" si="893"/>
        <v/>
      </c>
      <c r="BA214" t="str">
        <f t="shared" ca="1" si="894"/>
        <v/>
      </c>
      <c r="BB214" t="str">
        <f t="shared" ca="1" si="895"/>
        <v/>
      </c>
      <c r="BC214" t="str">
        <f t="shared" ca="1" si="896"/>
        <v/>
      </c>
      <c r="BD214" t="str">
        <f t="shared" ca="1" si="897"/>
        <v/>
      </c>
      <c r="BE214" t="str">
        <f t="shared" ca="1" si="898"/>
        <v/>
      </c>
      <c r="BF214" t="str">
        <f t="shared" ca="1" si="899"/>
        <v/>
      </c>
      <c r="BG214" t="str">
        <f t="shared" ca="1" si="900"/>
        <v/>
      </c>
      <c r="BH214" t="str">
        <f t="shared" ca="1" si="901"/>
        <v/>
      </c>
      <c r="BI214" t="str">
        <f t="shared" ca="1" si="902"/>
        <v/>
      </c>
      <c r="BJ214" t="str">
        <f t="shared" ca="1" si="903"/>
        <v/>
      </c>
      <c r="BK214" t="str">
        <f t="shared" ca="1" si="904"/>
        <v/>
      </c>
      <c r="BL214" t="str">
        <f t="shared" ca="1" si="905"/>
        <v/>
      </c>
      <c r="BM214" t="str">
        <f t="shared" ca="1" si="906"/>
        <v/>
      </c>
      <c r="BN214" t="str">
        <f t="shared" ca="1" si="907"/>
        <v/>
      </c>
      <c r="BO214" t="str">
        <f t="shared" ca="1" si="908"/>
        <v/>
      </c>
      <c r="BP214" t="str">
        <f t="shared" ca="1" si="909"/>
        <v/>
      </c>
      <c r="BQ214" t="str">
        <f t="shared" ca="1" si="910"/>
        <v/>
      </c>
      <c r="BR214" t="str">
        <f t="shared" ca="1" si="911"/>
        <v/>
      </c>
      <c r="BS214" t="str">
        <f t="shared" ca="1" si="912"/>
        <v/>
      </c>
      <c r="BT214" t="str">
        <f t="shared" ca="1" si="913"/>
        <v/>
      </c>
      <c r="BU214" t="str">
        <f t="shared" ca="1" si="914"/>
        <v/>
      </c>
      <c r="BV214" t="str">
        <f t="shared" ca="1" si="915"/>
        <v/>
      </c>
      <c r="BW214" t="str">
        <f t="shared" ca="1" si="916"/>
        <v/>
      </c>
      <c r="BX214" t="str">
        <f t="shared" ca="1" si="917"/>
        <v/>
      </c>
      <c r="BY214" t="str">
        <f t="shared" ca="1" si="918"/>
        <v/>
      </c>
      <c r="BZ214" t="str">
        <f t="shared" ca="1" si="919"/>
        <v/>
      </c>
      <c r="CA214" t="str">
        <f t="shared" ca="1" si="920"/>
        <v/>
      </c>
      <c r="CB214" t="str">
        <f t="shared" ca="1" si="921"/>
        <v/>
      </c>
      <c r="CC214" t="str">
        <f t="shared" ca="1" si="922"/>
        <v/>
      </c>
      <c r="CD214" t="str">
        <f t="shared" ca="1" si="923"/>
        <v/>
      </c>
      <c r="CE214" t="str">
        <f t="shared" ca="1" si="924"/>
        <v/>
      </c>
      <c r="CF214" t="str">
        <f t="shared" ca="1" si="925"/>
        <v/>
      </c>
      <c r="CG214" t="str">
        <f t="shared" ca="1" si="926"/>
        <v/>
      </c>
      <c r="CH214" t="str">
        <f t="shared" ca="1" si="927"/>
        <v/>
      </c>
      <c r="CI214" t="str">
        <f t="shared" ca="1" si="928"/>
        <v/>
      </c>
      <c r="CJ214" t="str">
        <f t="shared" ca="1" si="929"/>
        <v/>
      </c>
      <c r="CK214" t="str">
        <f t="shared" ca="1" si="930"/>
        <v/>
      </c>
      <c r="CL214" t="str">
        <f t="shared" ca="1" si="931"/>
        <v/>
      </c>
      <c r="CM214" t="str">
        <f t="shared" ca="1" si="932"/>
        <v/>
      </c>
      <c r="CN214" t="str">
        <f t="shared" ca="1" si="933"/>
        <v/>
      </c>
      <c r="CO214" t="str">
        <f t="shared" ca="1" si="934"/>
        <v/>
      </c>
      <c r="CP214" t="str">
        <f t="shared" ca="1" si="935"/>
        <v/>
      </c>
      <c r="CQ214" t="str">
        <f t="shared" ca="1" si="936"/>
        <v/>
      </c>
      <c r="CR214" t="str">
        <f t="shared" ca="1" si="937"/>
        <v/>
      </c>
      <c r="CS214" t="str">
        <f t="shared" ca="1" si="938"/>
        <v/>
      </c>
      <c r="CT214" t="str">
        <f t="shared" ca="1" si="939"/>
        <v/>
      </c>
      <c r="CU214" t="str">
        <f t="shared" ca="1" si="940"/>
        <v/>
      </c>
      <c r="CV214" t="str">
        <f t="shared" ca="1" si="941"/>
        <v/>
      </c>
      <c r="CW214" t="str">
        <f t="shared" ca="1" si="942"/>
        <v/>
      </c>
      <c r="CX214" t="str">
        <f t="shared" ca="1" si="943"/>
        <v/>
      </c>
      <c r="CY214" t="str">
        <f t="shared" ca="1" si="944"/>
        <v/>
      </c>
      <c r="CZ214" t="str">
        <f t="shared" ca="1" si="945"/>
        <v/>
      </c>
      <c r="DA214" t="str">
        <f t="shared" ca="1" si="946"/>
        <v/>
      </c>
      <c r="DB214" t="str">
        <f t="shared" ca="1" si="947"/>
        <v/>
      </c>
      <c r="DC214" t="str">
        <f t="shared" ca="1" si="948"/>
        <v/>
      </c>
      <c r="DD214" t="str">
        <f t="shared" ca="1" si="949"/>
        <v/>
      </c>
      <c r="DE214" t="str">
        <f t="shared" ca="1" si="950"/>
        <v/>
      </c>
      <c r="DF214" t="str">
        <f t="shared" ca="1" si="951"/>
        <v/>
      </c>
      <c r="DG214" t="str">
        <f t="shared" ca="1" si="952"/>
        <v/>
      </c>
      <c r="DH214" t="str">
        <f t="shared" ca="1" si="953"/>
        <v/>
      </c>
      <c r="DI214" t="str">
        <f t="shared" ca="1" si="954"/>
        <v/>
      </c>
      <c r="DJ214" t="str">
        <f t="shared" ca="1" si="955"/>
        <v/>
      </c>
      <c r="DK214" t="str">
        <f t="shared" ca="1" si="956"/>
        <v/>
      </c>
      <c r="DL214" t="str">
        <f t="shared" ca="1" si="957"/>
        <v/>
      </c>
      <c r="DM214" t="str">
        <f t="shared" ca="1" si="958"/>
        <v/>
      </c>
      <c r="DN214" t="str">
        <f t="shared" ca="1" si="959"/>
        <v/>
      </c>
      <c r="DO214" t="str">
        <f t="shared" ca="1" si="960"/>
        <v/>
      </c>
      <c r="DP214" t="str">
        <f t="shared" ca="1" si="961"/>
        <v/>
      </c>
      <c r="DQ214" t="str">
        <f t="shared" ca="1" si="962"/>
        <v/>
      </c>
      <c r="DR214" t="str">
        <f t="shared" ca="1" si="963"/>
        <v/>
      </c>
      <c r="DS214" t="str">
        <f t="shared" ca="1" si="964"/>
        <v/>
      </c>
      <c r="DT214" t="str">
        <f t="shared" ca="1" si="965"/>
        <v/>
      </c>
      <c r="DU214" t="str">
        <f t="shared" ca="1" si="966"/>
        <v/>
      </c>
      <c r="DV214" t="str">
        <f t="shared" ca="1" si="854"/>
        <v/>
      </c>
      <c r="DW214" t="str">
        <f t="shared" ca="1" si="967"/>
        <v/>
      </c>
      <c r="DX214" t="str">
        <f t="shared" ca="1" si="968"/>
        <v/>
      </c>
      <c r="DY214" t="str">
        <f t="shared" ca="1" si="969"/>
        <v/>
      </c>
      <c r="DZ214" t="str">
        <f t="shared" ca="1" si="970"/>
        <v/>
      </c>
      <c r="EA214" t="str">
        <f t="shared" ca="1" si="971"/>
        <v/>
      </c>
      <c r="EB214" t="str">
        <f t="shared" ca="1" si="972"/>
        <v/>
      </c>
      <c r="EC214" t="str">
        <f t="shared" ca="1" si="973"/>
        <v/>
      </c>
      <c r="ED214" t="str">
        <f t="shared" ca="1" si="974"/>
        <v/>
      </c>
      <c r="EE214" t="str">
        <f t="shared" ca="1" si="975"/>
        <v/>
      </c>
      <c r="EF214" t="str">
        <f t="shared" ca="1" si="976"/>
        <v/>
      </c>
      <c r="EG214" t="str">
        <f t="shared" ca="1" si="977"/>
        <v/>
      </c>
      <c r="EH214" t="str">
        <f t="shared" ca="1" si="978"/>
        <v/>
      </c>
      <c r="EI214" t="str">
        <f t="shared" ca="1" si="979"/>
        <v/>
      </c>
      <c r="EJ214" t="str">
        <f t="shared" ca="1" si="980"/>
        <v/>
      </c>
      <c r="EK214" t="str">
        <f t="shared" ca="1" si="981"/>
        <v/>
      </c>
      <c r="EL214" t="str">
        <f t="shared" ca="1" si="982"/>
        <v/>
      </c>
      <c r="EM214" t="str">
        <f t="shared" ca="1" si="983"/>
        <v/>
      </c>
      <c r="EN214" t="str">
        <f t="shared" ca="1" si="984"/>
        <v/>
      </c>
      <c r="EO214" t="str">
        <f t="shared" ca="1" si="985"/>
        <v/>
      </c>
      <c r="EP214" t="str">
        <f t="shared" ca="1" si="986"/>
        <v/>
      </c>
      <c r="EQ214" t="str">
        <f t="shared" ca="1" si="987"/>
        <v/>
      </c>
      <c r="ER214" t="str">
        <f t="shared" ca="1" si="988"/>
        <v/>
      </c>
      <c r="ES214" t="str">
        <f t="shared" ca="1" si="989"/>
        <v/>
      </c>
      <c r="ET214" t="str">
        <f t="shared" ca="1" si="990"/>
        <v/>
      </c>
      <c r="EU214" t="str">
        <f t="shared" ca="1" si="991"/>
        <v/>
      </c>
      <c r="EV214" t="str">
        <f t="shared" ca="1" si="992"/>
        <v/>
      </c>
      <c r="EW214" t="str">
        <f t="shared" ca="1" si="993"/>
        <v/>
      </c>
      <c r="EX214" t="str">
        <f t="shared" ca="1" si="994"/>
        <v/>
      </c>
      <c r="EY214" t="str">
        <f t="shared" ca="1" si="995"/>
        <v/>
      </c>
      <c r="EZ214" t="str">
        <f t="shared" ca="1" si="996"/>
        <v/>
      </c>
      <c r="FA214" t="str">
        <f t="shared" ca="1" si="997"/>
        <v/>
      </c>
      <c r="FB214" t="str">
        <f t="shared" ca="1" si="998"/>
        <v/>
      </c>
      <c r="FC214" t="str">
        <f t="shared" ca="1" si="999"/>
        <v/>
      </c>
      <c r="FD214" t="str">
        <f t="shared" ca="1" si="1000"/>
        <v/>
      </c>
      <c r="FE214" t="str">
        <f t="shared" ca="1" si="1001"/>
        <v/>
      </c>
      <c r="FF214" t="str">
        <f t="shared" ca="1" si="1002"/>
        <v/>
      </c>
      <c r="FG214" t="str">
        <f t="shared" ca="1" si="1003"/>
        <v/>
      </c>
      <c r="FH214" t="str">
        <f t="shared" ca="1" si="1004"/>
        <v/>
      </c>
      <c r="FI214" t="str">
        <f t="shared" ca="1" si="1005"/>
        <v/>
      </c>
      <c r="FJ214" t="str">
        <f t="shared" ca="1" si="1006"/>
        <v/>
      </c>
      <c r="FK214" t="str">
        <f t="shared" ca="1" si="1007"/>
        <v/>
      </c>
      <c r="FL214" t="str">
        <f t="shared" ca="1" si="1008"/>
        <v/>
      </c>
      <c r="FM214" t="str">
        <f t="shared" ca="1" si="1009"/>
        <v/>
      </c>
      <c r="FN214" t="str">
        <f t="shared" ca="1" si="1010"/>
        <v/>
      </c>
      <c r="FO214" t="str">
        <f t="shared" ca="1" si="1011"/>
        <v/>
      </c>
      <c r="FP214" t="str">
        <f t="shared" ca="1" si="1012"/>
        <v/>
      </c>
      <c r="FQ214" t="str">
        <f t="shared" ca="1" si="1013"/>
        <v/>
      </c>
      <c r="FR214" t="str">
        <f t="shared" ca="1" si="1014"/>
        <v/>
      </c>
      <c r="FS214" t="str">
        <f t="shared" ca="1" si="1015"/>
        <v/>
      </c>
      <c r="FT214" t="str">
        <f t="shared" ca="1" si="1016"/>
        <v/>
      </c>
      <c r="FU214" t="str">
        <f t="shared" ca="1" si="1017"/>
        <v/>
      </c>
      <c r="FV214" t="str">
        <f t="shared" ca="1" si="1018"/>
        <v/>
      </c>
      <c r="FW214" t="str">
        <f t="shared" ca="1" si="1019"/>
        <v/>
      </c>
      <c r="FX214" t="str">
        <f t="shared" ca="1" si="1020"/>
        <v/>
      </c>
      <c r="FY214" t="str">
        <f t="shared" ca="1" si="1021"/>
        <v/>
      </c>
      <c r="FZ214" t="str">
        <f t="shared" ca="1" si="1022"/>
        <v/>
      </c>
      <c r="GA214" t="str">
        <f t="shared" ca="1" si="1023"/>
        <v/>
      </c>
      <c r="GB214" t="str">
        <f t="shared" ca="1" si="1024"/>
        <v/>
      </c>
      <c r="GC214" t="str">
        <f t="shared" ca="1" si="1025"/>
        <v/>
      </c>
      <c r="GD214" t="str">
        <f t="shared" ca="1" si="1026"/>
        <v/>
      </c>
      <c r="GE214" t="str">
        <f t="shared" ca="1" si="1027"/>
        <v/>
      </c>
      <c r="GF214" t="str">
        <f t="shared" ca="1" si="1028"/>
        <v/>
      </c>
      <c r="GG214" t="str">
        <f t="shared" ca="1" si="1029"/>
        <v/>
      </c>
      <c r="GH214" t="str">
        <f t="shared" ca="1" si="1030"/>
        <v/>
      </c>
      <c r="GI214" t="str">
        <f t="shared" ca="1" si="1031"/>
        <v/>
      </c>
      <c r="GJ214" t="str">
        <f t="shared" ca="1" si="1032"/>
        <v/>
      </c>
      <c r="GK214" t="str">
        <f t="shared" ca="1" si="1033"/>
        <v/>
      </c>
      <c r="GL214" t="str">
        <f t="shared" ca="1" si="1034"/>
        <v/>
      </c>
      <c r="GM214" t="str">
        <f t="shared" ca="1" si="1035"/>
        <v/>
      </c>
      <c r="GN214" t="str">
        <f t="shared" ca="1" si="1036"/>
        <v/>
      </c>
      <c r="GO214" t="str">
        <f t="shared" ca="1" si="1037"/>
        <v/>
      </c>
      <c r="GP214" t="str">
        <f t="shared" ca="1" si="1038"/>
        <v/>
      </c>
      <c r="GQ214" t="str">
        <f t="shared" ca="1" si="1039"/>
        <v/>
      </c>
      <c r="GR214" t="str">
        <f t="shared" ca="1" si="1040"/>
        <v/>
      </c>
      <c r="GS214" t="str">
        <f t="shared" ca="1" si="1041"/>
        <v/>
      </c>
      <c r="GT214" t="str">
        <f t="shared" ca="1" si="1042"/>
        <v/>
      </c>
      <c r="GU214" t="str">
        <f t="shared" ca="1" si="1043"/>
        <v/>
      </c>
      <c r="GV214" t="str">
        <f t="shared" ca="1" si="1044"/>
        <v/>
      </c>
      <c r="GW214" t="str">
        <f t="shared" ca="1" si="1045"/>
        <v/>
      </c>
      <c r="GX214" t="str">
        <f t="shared" ca="1" si="1046"/>
        <v/>
      </c>
      <c r="GY214" t="str">
        <f t="shared" ca="1" si="1047"/>
        <v/>
      </c>
      <c r="GZ214" t="str">
        <f t="shared" ca="1" si="1048"/>
        <v/>
      </c>
      <c r="HA214" t="str">
        <f t="shared" ca="1" si="1049"/>
        <v/>
      </c>
      <c r="HB214" t="str">
        <f t="shared" ca="1" si="1050"/>
        <v/>
      </c>
      <c r="HC214" t="str">
        <f t="shared" ca="1" si="1051"/>
        <v/>
      </c>
      <c r="HD214" t="str">
        <f t="shared" ca="1" si="1052"/>
        <v/>
      </c>
      <c r="HE214" t="str">
        <f t="shared" ca="1" si="1053"/>
        <v/>
      </c>
      <c r="HF214" t="str">
        <f t="shared" ca="1" si="1054"/>
        <v/>
      </c>
      <c r="HG214" t="str">
        <f t="shared" ca="1" si="1055"/>
        <v/>
      </c>
      <c r="HH214" t="str">
        <f t="shared" ca="1" si="1056"/>
        <v/>
      </c>
      <c r="HI214" t="str">
        <f t="shared" ca="1" si="1057"/>
        <v/>
      </c>
      <c r="HJ214" t="str">
        <f t="shared" ca="1" si="1058"/>
        <v/>
      </c>
      <c r="HK214" t="str">
        <f t="shared" ca="1" si="1059"/>
        <v/>
      </c>
      <c r="HL214" t="str">
        <f t="shared" ca="1" si="1060"/>
        <v/>
      </c>
      <c r="HM214" t="str">
        <f t="shared" ca="1" si="1061"/>
        <v/>
      </c>
      <c r="HN214" t="str">
        <f t="shared" ca="1" si="1062"/>
        <v/>
      </c>
      <c r="HO214" t="str">
        <f t="shared" ca="1" si="1063"/>
        <v/>
      </c>
      <c r="HP214" t="str">
        <f t="shared" ca="1" si="1064"/>
        <v/>
      </c>
      <c r="HQ214" t="str">
        <f t="shared" ca="1" si="1065"/>
        <v/>
      </c>
      <c r="HR214" t="str">
        <f t="shared" ca="1" si="1066"/>
        <v/>
      </c>
      <c r="HS214" t="str">
        <f t="shared" ca="1" si="1067"/>
        <v/>
      </c>
      <c r="HT214" t="str">
        <f t="shared" ca="1" si="1068"/>
        <v/>
      </c>
      <c r="HU214" t="str">
        <f t="shared" ca="1" si="1069"/>
        <v/>
      </c>
      <c r="HV214" t="str">
        <f t="shared" ca="1" si="1070"/>
        <v/>
      </c>
      <c r="HW214" t="str">
        <f t="shared" ca="1" si="1071"/>
        <v/>
      </c>
      <c r="HX214" t="str">
        <f t="shared" ca="1" si="1072"/>
        <v/>
      </c>
      <c r="HY214" t="str">
        <f t="shared" ca="1" si="1073"/>
        <v/>
      </c>
      <c r="HZ214" t="str">
        <f t="shared" ca="1" si="1074"/>
        <v/>
      </c>
      <c r="IA214" t="str">
        <f t="shared" ca="1" si="1075"/>
        <v/>
      </c>
      <c r="IB214" t="str">
        <f t="shared" ca="1" si="1076"/>
        <v/>
      </c>
      <c r="IC214" t="str">
        <f t="shared" ca="1" si="1077"/>
        <v/>
      </c>
      <c r="ID214" t="str">
        <f t="shared" ca="1" si="1078"/>
        <v/>
      </c>
      <c r="IE214" t="str">
        <f t="shared" ca="1" si="1079"/>
        <v/>
      </c>
      <c r="IF214" t="str">
        <f t="shared" ca="1" si="1080"/>
        <v/>
      </c>
      <c r="IG214" t="str">
        <f t="shared" ca="1" si="1081"/>
        <v/>
      </c>
      <c r="IH214" t="str">
        <f t="shared" ca="1" si="1082"/>
        <v/>
      </c>
      <c r="II214" t="str">
        <f t="shared" ca="1" si="1083"/>
        <v/>
      </c>
      <c r="IJ214" t="str">
        <f t="shared" ca="1" si="1084"/>
        <v/>
      </c>
      <c r="IK214" t="str">
        <f t="shared" ca="1" si="1085"/>
        <v/>
      </c>
      <c r="IL214" t="str">
        <f t="shared" ca="1" si="1086"/>
        <v/>
      </c>
      <c r="IM214" t="str">
        <f t="shared" ca="1" si="1087"/>
        <v/>
      </c>
      <c r="IN214" t="str">
        <f t="shared" ca="1" si="1088"/>
        <v/>
      </c>
      <c r="IO214" t="str">
        <f t="shared" ca="1" si="1089"/>
        <v/>
      </c>
      <c r="IP214" t="str">
        <f t="shared" ca="1" si="1090"/>
        <v/>
      </c>
      <c r="IQ214" t="str">
        <f t="shared" ca="1" si="1091"/>
        <v/>
      </c>
      <c r="IR214" t="str">
        <f t="shared" ca="1" si="1092"/>
        <v/>
      </c>
      <c r="IS214" t="str">
        <f t="shared" ca="1" si="1093"/>
        <v/>
      </c>
      <c r="IT214" t="str">
        <f t="shared" ca="1" si="1094"/>
        <v/>
      </c>
      <c r="IU214" t="str">
        <f t="shared" ca="1" si="1095"/>
        <v/>
      </c>
      <c r="IV214" t="str">
        <f t="shared" ca="1" si="1096"/>
        <v/>
      </c>
      <c r="IW214" t="str">
        <f t="shared" ca="1" si="1097"/>
        <v/>
      </c>
      <c r="IX214" t="str">
        <f t="shared" ca="1" si="1098"/>
        <v/>
      </c>
      <c r="IY214" t="str">
        <f t="shared" ca="1" si="1099"/>
        <v/>
      </c>
      <c r="IZ214" t="str">
        <f t="shared" ca="1" si="1100"/>
        <v/>
      </c>
      <c r="JA214" t="str">
        <f t="shared" ca="1" si="1101"/>
        <v/>
      </c>
      <c r="JB214" t="str">
        <f t="shared" ca="1" si="1102"/>
        <v/>
      </c>
      <c r="JC214" t="str">
        <f t="shared" ca="1" si="1103"/>
        <v/>
      </c>
      <c r="JD214" t="str">
        <f t="shared" ca="1" si="1104"/>
        <v/>
      </c>
      <c r="JE214" t="str">
        <f t="shared" ca="1" si="1105"/>
        <v/>
      </c>
      <c r="JF214" t="str">
        <f t="shared" ca="1" si="1106"/>
        <v/>
      </c>
      <c r="JG214" t="str">
        <f t="shared" ca="1" si="1107"/>
        <v/>
      </c>
      <c r="JH214" t="str">
        <f t="shared" ca="1" si="1108"/>
        <v/>
      </c>
      <c r="JI214" t="str">
        <f t="shared" ca="1" si="1109"/>
        <v/>
      </c>
      <c r="JJ214" t="str">
        <f t="shared" ca="1" si="1110"/>
        <v/>
      </c>
      <c r="JK214" t="str">
        <f t="shared" ca="1" si="1111"/>
        <v/>
      </c>
      <c r="JL214" t="str">
        <f t="shared" ca="1" si="1112"/>
        <v/>
      </c>
      <c r="JM214" t="str">
        <f t="shared" ca="1" si="1113"/>
        <v/>
      </c>
      <c r="JN214" t="str">
        <f t="shared" ca="1" si="1114"/>
        <v/>
      </c>
      <c r="JO214" t="str">
        <f t="shared" ca="1" si="1115"/>
        <v/>
      </c>
      <c r="JP214" t="str">
        <f t="shared" ca="1" si="1116"/>
        <v/>
      </c>
      <c r="JQ214" t="str">
        <f t="shared" ca="1" si="1117"/>
        <v/>
      </c>
      <c r="JR214" t="str">
        <f t="shared" ca="1" si="1118"/>
        <v/>
      </c>
      <c r="JS214" t="str">
        <f t="shared" ca="1" si="1119"/>
        <v/>
      </c>
      <c r="JT214" t="str">
        <f t="shared" ca="1" si="1120"/>
        <v/>
      </c>
      <c r="JU214" t="str">
        <f t="shared" ca="1" si="1121"/>
        <v/>
      </c>
    </row>
    <row r="215" spans="1:281" x14ac:dyDescent="0.25">
      <c r="A215">
        <f t="shared" si="1122"/>
        <v>214</v>
      </c>
      <c r="B215" t="str">
        <f t="shared" ca="1" si="851"/>
        <v/>
      </c>
      <c r="C215">
        <v>9</v>
      </c>
      <c r="D215">
        <f t="shared" si="855"/>
        <v>214</v>
      </c>
      <c r="E215">
        <f t="shared" si="856"/>
        <v>14</v>
      </c>
      <c r="F215">
        <f ca="1">COUNT((AD215,AP215,BB215,BN215,BZ215,CL215,CX215,DJ215,DV215,EH215,ET215,FF215,FR215,GD215,GP215,HB215,HN215,HZ215,IL215,IX215,JJ215,JV215,KH215,KT215,LF215,LR215))</f>
        <v>0</v>
      </c>
      <c r="G215">
        <f t="shared" ca="1" si="857"/>
        <v>0</v>
      </c>
      <c r="H215">
        <f t="shared" ca="1" si="858"/>
        <v>0</v>
      </c>
      <c r="I215">
        <f t="shared" ca="1" si="852"/>
        <v>0</v>
      </c>
      <c r="J215">
        <f t="shared" ca="1" si="859"/>
        <v>0</v>
      </c>
      <c r="K215">
        <f t="shared" ca="1" si="860"/>
        <v>-1</v>
      </c>
      <c r="L215">
        <f t="shared" ca="1" si="844"/>
        <v>9</v>
      </c>
      <c r="M215">
        <f t="shared" ca="1" si="861"/>
        <v>0</v>
      </c>
      <c r="N215">
        <f t="shared" ca="1" si="845"/>
        <v>65</v>
      </c>
      <c r="O215">
        <f t="shared" ca="1" si="862"/>
        <v>-1</v>
      </c>
      <c r="P215">
        <f t="shared" ca="1" si="846"/>
        <v>9</v>
      </c>
      <c r="Q215">
        <f t="shared" ca="1" si="863"/>
        <v>0</v>
      </c>
      <c r="R215">
        <f t="shared" ca="1" si="864"/>
        <v>0</v>
      </c>
      <c r="S215">
        <f t="shared" ca="1" si="865"/>
        <v>0</v>
      </c>
      <c r="T215">
        <f t="shared" ca="1" si="866"/>
        <v>0</v>
      </c>
      <c r="U215" t="str">
        <f t="shared" ca="1" si="853"/>
        <v>999999999999</v>
      </c>
      <c r="V215">
        <f t="shared" ca="1" si="847"/>
        <v>0</v>
      </c>
      <c r="W215">
        <f t="shared" si="867"/>
        <v>214</v>
      </c>
      <c r="X215" t="e">
        <f t="shared" ca="1" si="848"/>
        <v>#N/A</v>
      </c>
      <c r="Y215">
        <f t="shared" ca="1" si="868"/>
        <v>0</v>
      </c>
      <c r="Z215" t="str">
        <f t="shared" ca="1" si="869"/>
        <v>999zz</v>
      </c>
      <c r="AA215">
        <f t="shared" ca="1" si="849"/>
        <v>350</v>
      </c>
      <c r="AB215">
        <f t="shared" si="870"/>
        <v>214</v>
      </c>
      <c r="AC215" t="e">
        <f t="shared" ca="1" si="850"/>
        <v>#N/A</v>
      </c>
      <c r="AD215" t="str">
        <f t="shared" ca="1" si="871"/>
        <v/>
      </c>
      <c r="AE215" t="str">
        <f t="shared" ca="1" si="872"/>
        <v/>
      </c>
      <c r="AF215" t="str">
        <f t="shared" ca="1" si="873"/>
        <v/>
      </c>
      <c r="AG215" t="str">
        <f t="shared" ca="1" si="874"/>
        <v/>
      </c>
      <c r="AH215" t="str">
        <f t="shared" ca="1" si="875"/>
        <v/>
      </c>
      <c r="AI215" t="str">
        <f t="shared" ca="1" si="876"/>
        <v/>
      </c>
      <c r="AJ215" t="str">
        <f t="shared" ca="1" si="877"/>
        <v/>
      </c>
      <c r="AK215" t="str">
        <f t="shared" ca="1" si="878"/>
        <v/>
      </c>
      <c r="AL215" t="str">
        <f t="shared" ca="1" si="879"/>
        <v/>
      </c>
      <c r="AM215" t="str">
        <f t="shared" ca="1" si="880"/>
        <v/>
      </c>
      <c r="AN215" t="str">
        <f t="shared" ca="1" si="881"/>
        <v/>
      </c>
      <c r="AO215" t="str">
        <f t="shared" ca="1" si="882"/>
        <v/>
      </c>
      <c r="AP215" t="str">
        <f t="shared" ca="1" si="883"/>
        <v/>
      </c>
      <c r="AQ215" t="str">
        <f t="shared" ca="1" si="884"/>
        <v/>
      </c>
      <c r="AR215" t="str">
        <f t="shared" ca="1" si="885"/>
        <v/>
      </c>
      <c r="AS215" t="str">
        <f t="shared" ca="1" si="886"/>
        <v/>
      </c>
      <c r="AT215" t="str">
        <f t="shared" ca="1" si="887"/>
        <v/>
      </c>
      <c r="AU215" t="str">
        <f t="shared" ca="1" si="888"/>
        <v/>
      </c>
      <c r="AV215" t="str">
        <f t="shared" ca="1" si="889"/>
        <v/>
      </c>
      <c r="AW215" t="str">
        <f t="shared" ca="1" si="890"/>
        <v/>
      </c>
      <c r="AX215" t="str">
        <f t="shared" ca="1" si="891"/>
        <v/>
      </c>
      <c r="AY215" t="str">
        <f t="shared" ca="1" si="892"/>
        <v/>
      </c>
      <c r="AZ215" t="str">
        <f t="shared" ca="1" si="893"/>
        <v/>
      </c>
      <c r="BA215" t="str">
        <f t="shared" ca="1" si="894"/>
        <v/>
      </c>
      <c r="BB215" t="str">
        <f t="shared" ca="1" si="895"/>
        <v/>
      </c>
      <c r="BC215" t="str">
        <f t="shared" ca="1" si="896"/>
        <v/>
      </c>
      <c r="BD215" t="str">
        <f t="shared" ca="1" si="897"/>
        <v/>
      </c>
      <c r="BE215" t="str">
        <f t="shared" ca="1" si="898"/>
        <v/>
      </c>
      <c r="BF215" t="str">
        <f t="shared" ca="1" si="899"/>
        <v/>
      </c>
      <c r="BG215" t="str">
        <f t="shared" ca="1" si="900"/>
        <v/>
      </c>
      <c r="BH215" t="str">
        <f t="shared" ca="1" si="901"/>
        <v/>
      </c>
      <c r="BI215" t="str">
        <f t="shared" ca="1" si="902"/>
        <v/>
      </c>
      <c r="BJ215" t="str">
        <f t="shared" ca="1" si="903"/>
        <v/>
      </c>
      <c r="BK215" t="str">
        <f t="shared" ca="1" si="904"/>
        <v/>
      </c>
      <c r="BL215" t="str">
        <f t="shared" ca="1" si="905"/>
        <v/>
      </c>
      <c r="BM215" t="str">
        <f t="shared" ca="1" si="906"/>
        <v/>
      </c>
      <c r="BN215" t="str">
        <f t="shared" ca="1" si="907"/>
        <v/>
      </c>
      <c r="BO215" t="str">
        <f t="shared" ca="1" si="908"/>
        <v/>
      </c>
      <c r="BP215" t="str">
        <f t="shared" ca="1" si="909"/>
        <v/>
      </c>
      <c r="BQ215" t="str">
        <f t="shared" ca="1" si="910"/>
        <v/>
      </c>
      <c r="BR215" t="str">
        <f t="shared" ca="1" si="911"/>
        <v/>
      </c>
      <c r="BS215" t="str">
        <f t="shared" ca="1" si="912"/>
        <v/>
      </c>
      <c r="BT215" t="str">
        <f t="shared" ca="1" si="913"/>
        <v/>
      </c>
      <c r="BU215" t="str">
        <f t="shared" ca="1" si="914"/>
        <v/>
      </c>
      <c r="BV215" t="str">
        <f t="shared" ca="1" si="915"/>
        <v/>
      </c>
      <c r="BW215" t="str">
        <f t="shared" ca="1" si="916"/>
        <v/>
      </c>
      <c r="BX215" t="str">
        <f t="shared" ca="1" si="917"/>
        <v/>
      </c>
      <c r="BY215" t="str">
        <f t="shared" ca="1" si="918"/>
        <v/>
      </c>
      <c r="BZ215" t="str">
        <f t="shared" ca="1" si="919"/>
        <v/>
      </c>
      <c r="CA215" t="str">
        <f t="shared" ca="1" si="920"/>
        <v/>
      </c>
      <c r="CB215" t="str">
        <f t="shared" ca="1" si="921"/>
        <v/>
      </c>
      <c r="CC215" t="str">
        <f t="shared" ca="1" si="922"/>
        <v/>
      </c>
      <c r="CD215" t="str">
        <f t="shared" ca="1" si="923"/>
        <v/>
      </c>
      <c r="CE215" t="str">
        <f t="shared" ca="1" si="924"/>
        <v/>
      </c>
      <c r="CF215" t="str">
        <f t="shared" ca="1" si="925"/>
        <v/>
      </c>
      <c r="CG215" t="str">
        <f t="shared" ca="1" si="926"/>
        <v/>
      </c>
      <c r="CH215" t="str">
        <f t="shared" ca="1" si="927"/>
        <v/>
      </c>
      <c r="CI215" t="str">
        <f t="shared" ca="1" si="928"/>
        <v/>
      </c>
      <c r="CJ215" t="str">
        <f t="shared" ca="1" si="929"/>
        <v/>
      </c>
      <c r="CK215" t="str">
        <f t="shared" ca="1" si="930"/>
        <v/>
      </c>
      <c r="CL215" t="str">
        <f t="shared" ca="1" si="931"/>
        <v/>
      </c>
      <c r="CM215" t="str">
        <f t="shared" ca="1" si="932"/>
        <v/>
      </c>
      <c r="CN215" t="str">
        <f t="shared" ca="1" si="933"/>
        <v/>
      </c>
      <c r="CO215" t="str">
        <f t="shared" ca="1" si="934"/>
        <v/>
      </c>
      <c r="CP215" t="str">
        <f t="shared" ca="1" si="935"/>
        <v/>
      </c>
      <c r="CQ215" t="str">
        <f t="shared" ca="1" si="936"/>
        <v/>
      </c>
      <c r="CR215" t="str">
        <f t="shared" ca="1" si="937"/>
        <v/>
      </c>
      <c r="CS215" t="str">
        <f t="shared" ca="1" si="938"/>
        <v/>
      </c>
      <c r="CT215" t="str">
        <f t="shared" ca="1" si="939"/>
        <v/>
      </c>
      <c r="CU215" t="str">
        <f t="shared" ca="1" si="940"/>
        <v/>
      </c>
      <c r="CV215" t="str">
        <f t="shared" ca="1" si="941"/>
        <v/>
      </c>
      <c r="CW215" t="str">
        <f t="shared" ca="1" si="942"/>
        <v/>
      </c>
      <c r="CX215" t="str">
        <f t="shared" ca="1" si="943"/>
        <v/>
      </c>
      <c r="CY215" t="str">
        <f t="shared" ca="1" si="944"/>
        <v/>
      </c>
      <c r="CZ215" t="str">
        <f t="shared" ca="1" si="945"/>
        <v/>
      </c>
      <c r="DA215" t="str">
        <f t="shared" ca="1" si="946"/>
        <v/>
      </c>
      <c r="DB215" t="str">
        <f t="shared" ca="1" si="947"/>
        <v/>
      </c>
      <c r="DC215" t="str">
        <f t="shared" ca="1" si="948"/>
        <v/>
      </c>
      <c r="DD215" t="str">
        <f t="shared" ca="1" si="949"/>
        <v/>
      </c>
      <c r="DE215" t="str">
        <f t="shared" ca="1" si="950"/>
        <v/>
      </c>
      <c r="DF215" t="str">
        <f t="shared" ca="1" si="951"/>
        <v/>
      </c>
      <c r="DG215" t="str">
        <f t="shared" ca="1" si="952"/>
        <v/>
      </c>
      <c r="DH215" t="str">
        <f t="shared" ca="1" si="953"/>
        <v/>
      </c>
      <c r="DI215" t="str">
        <f t="shared" ca="1" si="954"/>
        <v/>
      </c>
      <c r="DJ215" t="str">
        <f t="shared" ca="1" si="955"/>
        <v/>
      </c>
      <c r="DK215" t="str">
        <f t="shared" ca="1" si="956"/>
        <v/>
      </c>
      <c r="DL215" t="str">
        <f t="shared" ca="1" si="957"/>
        <v/>
      </c>
      <c r="DM215" t="str">
        <f t="shared" ca="1" si="958"/>
        <v/>
      </c>
      <c r="DN215" t="str">
        <f t="shared" ca="1" si="959"/>
        <v/>
      </c>
      <c r="DO215" t="str">
        <f t="shared" ca="1" si="960"/>
        <v/>
      </c>
      <c r="DP215" t="str">
        <f t="shared" ca="1" si="961"/>
        <v/>
      </c>
      <c r="DQ215" t="str">
        <f t="shared" ca="1" si="962"/>
        <v/>
      </c>
      <c r="DR215" t="str">
        <f t="shared" ca="1" si="963"/>
        <v/>
      </c>
      <c r="DS215" t="str">
        <f t="shared" ca="1" si="964"/>
        <v/>
      </c>
      <c r="DT215" t="str">
        <f t="shared" ca="1" si="965"/>
        <v/>
      </c>
      <c r="DU215" t="str">
        <f t="shared" ca="1" si="966"/>
        <v/>
      </c>
      <c r="DV215" t="str">
        <f t="shared" ca="1" si="854"/>
        <v/>
      </c>
      <c r="DW215" t="str">
        <f t="shared" ca="1" si="967"/>
        <v/>
      </c>
      <c r="DX215" t="str">
        <f t="shared" ca="1" si="968"/>
        <v/>
      </c>
      <c r="DY215" t="str">
        <f t="shared" ca="1" si="969"/>
        <v/>
      </c>
      <c r="DZ215" t="str">
        <f t="shared" ca="1" si="970"/>
        <v/>
      </c>
      <c r="EA215" t="str">
        <f t="shared" ca="1" si="971"/>
        <v/>
      </c>
      <c r="EB215" t="str">
        <f t="shared" ca="1" si="972"/>
        <v/>
      </c>
      <c r="EC215" t="str">
        <f t="shared" ca="1" si="973"/>
        <v/>
      </c>
      <c r="ED215" t="str">
        <f t="shared" ca="1" si="974"/>
        <v/>
      </c>
      <c r="EE215" t="str">
        <f t="shared" ca="1" si="975"/>
        <v/>
      </c>
      <c r="EF215" t="str">
        <f t="shared" ca="1" si="976"/>
        <v/>
      </c>
      <c r="EG215" t="str">
        <f t="shared" ca="1" si="977"/>
        <v/>
      </c>
      <c r="EH215" t="str">
        <f t="shared" ca="1" si="978"/>
        <v/>
      </c>
      <c r="EI215" t="str">
        <f t="shared" ca="1" si="979"/>
        <v/>
      </c>
      <c r="EJ215" t="str">
        <f t="shared" ca="1" si="980"/>
        <v/>
      </c>
      <c r="EK215" t="str">
        <f t="shared" ca="1" si="981"/>
        <v/>
      </c>
      <c r="EL215" t="str">
        <f t="shared" ca="1" si="982"/>
        <v/>
      </c>
      <c r="EM215" t="str">
        <f t="shared" ca="1" si="983"/>
        <v/>
      </c>
      <c r="EN215" t="str">
        <f t="shared" ca="1" si="984"/>
        <v/>
      </c>
      <c r="EO215" t="str">
        <f t="shared" ca="1" si="985"/>
        <v/>
      </c>
      <c r="EP215" t="str">
        <f t="shared" ca="1" si="986"/>
        <v/>
      </c>
      <c r="EQ215" t="str">
        <f t="shared" ca="1" si="987"/>
        <v/>
      </c>
      <c r="ER215" t="str">
        <f t="shared" ca="1" si="988"/>
        <v/>
      </c>
      <c r="ES215" t="str">
        <f t="shared" ca="1" si="989"/>
        <v/>
      </c>
      <c r="ET215" t="str">
        <f t="shared" ca="1" si="990"/>
        <v/>
      </c>
      <c r="EU215" t="str">
        <f t="shared" ca="1" si="991"/>
        <v/>
      </c>
      <c r="EV215" t="str">
        <f t="shared" ca="1" si="992"/>
        <v/>
      </c>
      <c r="EW215" t="str">
        <f t="shared" ca="1" si="993"/>
        <v/>
      </c>
      <c r="EX215" t="str">
        <f t="shared" ca="1" si="994"/>
        <v/>
      </c>
      <c r="EY215" t="str">
        <f t="shared" ca="1" si="995"/>
        <v/>
      </c>
      <c r="EZ215" t="str">
        <f t="shared" ca="1" si="996"/>
        <v/>
      </c>
      <c r="FA215" t="str">
        <f t="shared" ca="1" si="997"/>
        <v/>
      </c>
      <c r="FB215" t="str">
        <f t="shared" ca="1" si="998"/>
        <v/>
      </c>
      <c r="FC215" t="str">
        <f t="shared" ca="1" si="999"/>
        <v/>
      </c>
      <c r="FD215" t="str">
        <f t="shared" ca="1" si="1000"/>
        <v/>
      </c>
      <c r="FE215" t="str">
        <f t="shared" ca="1" si="1001"/>
        <v/>
      </c>
      <c r="FF215" t="str">
        <f t="shared" ca="1" si="1002"/>
        <v/>
      </c>
      <c r="FG215" t="str">
        <f t="shared" ca="1" si="1003"/>
        <v/>
      </c>
      <c r="FH215" t="str">
        <f t="shared" ca="1" si="1004"/>
        <v/>
      </c>
      <c r="FI215" t="str">
        <f t="shared" ca="1" si="1005"/>
        <v/>
      </c>
      <c r="FJ215" t="str">
        <f t="shared" ca="1" si="1006"/>
        <v/>
      </c>
      <c r="FK215" t="str">
        <f t="shared" ca="1" si="1007"/>
        <v/>
      </c>
      <c r="FL215" t="str">
        <f t="shared" ca="1" si="1008"/>
        <v/>
      </c>
      <c r="FM215" t="str">
        <f t="shared" ca="1" si="1009"/>
        <v/>
      </c>
      <c r="FN215" t="str">
        <f t="shared" ca="1" si="1010"/>
        <v/>
      </c>
      <c r="FO215" t="str">
        <f t="shared" ca="1" si="1011"/>
        <v/>
      </c>
      <c r="FP215" t="str">
        <f t="shared" ca="1" si="1012"/>
        <v/>
      </c>
      <c r="FQ215" t="str">
        <f t="shared" ca="1" si="1013"/>
        <v/>
      </c>
      <c r="FR215" t="str">
        <f t="shared" ca="1" si="1014"/>
        <v/>
      </c>
      <c r="FS215" t="str">
        <f t="shared" ca="1" si="1015"/>
        <v/>
      </c>
      <c r="FT215" t="str">
        <f t="shared" ca="1" si="1016"/>
        <v/>
      </c>
      <c r="FU215" t="str">
        <f t="shared" ca="1" si="1017"/>
        <v/>
      </c>
      <c r="FV215" t="str">
        <f t="shared" ca="1" si="1018"/>
        <v/>
      </c>
      <c r="FW215" t="str">
        <f t="shared" ca="1" si="1019"/>
        <v/>
      </c>
      <c r="FX215" t="str">
        <f t="shared" ca="1" si="1020"/>
        <v/>
      </c>
      <c r="FY215" t="str">
        <f t="shared" ca="1" si="1021"/>
        <v/>
      </c>
      <c r="FZ215" t="str">
        <f t="shared" ca="1" si="1022"/>
        <v/>
      </c>
      <c r="GA215" t="str">
        <f t="shared" ca="1" si="1023"/>
        <v/>
      </c>
      <c r="GB215" t="str">
        <f t="shared" ca="1" si="1024"/>
        <v/>
      </c>
      <c r="GC215" t="str">
        <f t="shared" ca="1" si="1025"/>
        <v/>
      </c>
      <c r="GD215" t="str">
        <f t="shared" ca="1" si="1026"/>
        <v/>
      </c>
      <c r="GE215" t="str">
        <f t="shared" ca="1" si="1027"/>
        <v/>
      </c>
      <c r="GF215" t="str">
        <f t="shared" ca="1" si="1028"/>
        <v/>
      </c>
      <c r="GG215" t="str">
        <f t="shared" ca="1" si="1029"/>
        <v/>
      </c>
      <c r="GH215" t="str">
        <f t="shared" ca="1" si="1030"/>
        <v/>
      </c>
      <c r="GI215" t="str">
        <f t="shared" ca="1" si="1031"/>
        <v/>
      </c>
      <c r="GJ215" t="str">
        <f t="shared" ca="1" si="1032"/>
        <v/>
      </c>
      <c r="GK215" t="str">
        <f t="shared" ca="1" si="1033"/>
        <v/>
      </c>
      <c r="GL215" t="str">
        <f t="shared" ca="1" si="1034"/>
        <v/>
      </c>
      <c r="GM215" t="str">
        <f t="shared" ca="1" si="1035"/>
        <v/>
      </c>
      <c r="GN215" t="str">
        <f t="shared" ca="1" si="1036"/>
        <v/>
      </c>
      <c r="GO215" t="str">
        <f t="shared" ca="1" si="1037"/>
        <v/>
      </c>
      <c r="GP215" t="str">
        <f t="shared" ca="1" si="1038"/>
        <v/>
      </c>
      <c r="GQ215" t="str">
        <f t="shared" ca="1" si="1039"/>
        <v/>
      </c>
      <c r="GR215" t="str">
        <f t="shared" ca="1" si="1040"/>
        <v/>
      </c>
      <c r="GS215" t="str">
        <f t="shared" ca="1" si="1041"/>
        <v/>
      </c>
      <c r="GT215" t="str">
        <f t="shared" ca="1" si="1042"/>
        <v/>
      </c>
      <c r="GU215" t="str">
        <f t="shared" ca="1" si="1043"/>
        <v/>
      </c>
      <c r="GV215" t="str">
        <f t="shared" ca="1" si="1044"/>
        <v/>
      </c>
      <c r="GW215" t="str">
        <f t="shared" ca="1" si="1045"/>
        <v/>
      </c>
      <c r="GX215" t="str">
        <f t="shared" ca="1" si="1046"/>
        <v/>
      </c>
      <c r="GY215" t="str">
        <f t="shared" ca="1" si="1047"/>
        <v/>
      </c>
      <c r="GZ215" t="str">
        <f t="shared" ca="1" si="1048"/>
        <v/>
      </c>
      <c r="HA215" t="str">
        <f t="shared" ca="1" si="1049"/>
        <v/>
      </c>
      <c r="HB215" t="str">
        <f t="shared" ca="1" si="1050"/>
        <v/>
      </c>
      <c r="HC215" t="str">
        <f t="shared" ca="1" si="1051"/>
        <v/>
      </c>
      <c r="HD215" t="str">
        <f t="shared" ca="1" si="1052"/>
        <v/>
      </c>
      <c r="HE215" t="str">
        <f t="shared" ca="1" si="1053"/>
        <v/>
      </c>
      <c r="HF215" t="str">
        <f t="shared" ca="1" si="1054"/>
        <v/>
      </c>
      <c r="HG215" t="str">
        <f t="shared" ca="1" si="1055"/>
        <v/>
      </c>
      <c r="HH215" t="str">
        <f t="shared" ca="1" si="1056"/>
        <v/>
      </c>
      <c r="HI215" t="str">
        <f t="shared" ca="1" si="1057"/>
        <v/>
      </c>
      <c r="HJ215" t="str">
        <f t="shared" ca="1" si="1058"/>
        <v/>
      </c>
      <c r="HK215" t="str">
        <f t="shared" ca="1" si="1059"/>
        <v/>
      </c>
      <c r="HL215" t="str">
        <f t="shared" ca="1" si="1060"/>
        <v/>
      </c>
      <c r="HM215" t="str">
        <f t="shared" ca="1" si="1061"/>
        <v/>
      </c>
      <c r="HN215" t="str">
        <f t="shared" ca="1" si="1062"/>
        <v/>
      </c>
      <c r="HO215" t="str">
        <f t="shared" ca="1" si="1063"/>
        <v/>
      </c>
      <c r="HP215" t="str">
        <f t="shared" ca="1" si="1064"/>
        <v/>
      </c>
      <c r="HQ215" t="str">
        <f t="shared" ca="1" si="1065"/>
        <v/>
      </c>
      <c r="HR215" t="str">
        <f t="shared" ca="1" si="1066"/>
        <v/>
      </c>
      <c r="HS215" t="str">
        <f t="shared" ca="1" si="1067"/>
        <v/>
      </c>
      <c r="HT215" t="str">
        <f t="shared" ca="1" si="1068"/>
        <v/>
      </c>
      <c r="HU215" t="str">
        <f t="shared" ca="1" si="1069"/>
        <v/>
      </c>
      <c r="HV215" t="str">
        <f t="shared" ca="1" si="1070"/>
        <v/>
      </c>
      <c r="HW215" t="str">
        <f t="shared" ca="1" si="1071"/>
        <v/>
      </c>
      <c r="HX215" t="str">
        <f t="shared" ca="1" si="1072"/>
        <v/>
      </c>
      <c r="HY215" t="str">
        <f t="shared" ca="1" si="1073"/>
        <v/>
      </c>
      <c r="HZ215" t="str">
        <f t="shared" ca="1" si="1074"/>
        <v/>
      </c>
      <c r="IA215" t="str">
        <f t="shared" ca="1" si="1075"/>
        <v/>
      </c>
      <c r="IB215" t="str">
        <f t="shared" ca="1" si="1076"/>
        <v/>
      </c>
      <c r="IC215" t="str">
        <f t="shared" ca="1" si="1077"/>
        <v/>
      </c>
      <c r="ID215" t="str">
        <f t="shared" ca="1" si="1078"/>
        <v/>
      </c>
      <c r="IE215" t="str">
        <f t="shared" ca="1" si="1079"/>
        <v/>
      </c>
      <c r="IF215" t="str">
        <f t="shared" ca="1" si="1080"/>
        <v/>
      </c>
      <c r="IG215" t="str">
        <f t="shared" ca="1" si="1081"/>
        <v/>
      </c>
      <c r="IH215" t="str">
        <f t="shared" ca="1" si="1082"/>
        <v/>
      </c>
      <c r="II215" t="str">
        <f t="shared" ca="1" si="1083"/>
        <v/>
      </c>
      <c r="IJ215" t="str">
        <f t="shared" ca="1" si="1084"/>
        <v/>
      </c>
      <c r="IK215" t="str">
        <f t="shared" ca="1" si="1085"/>
        <v/>
      </c>
      <c r="IL215" t="str">
        <f t="shared" ca="1" si="1086"/>
        <v/>
      </c>
      <c r="IM215" t="str">
        <f t="shared" ca="1" si="1087"/>
        <v/>
      </c>
      <c r="IN215" t="str">
        <f t="shared" ca="1" si="1088"/>
        <v/>
      </c>
      <c r="IO215" t="str">
        <f t="shared" ca="1" si="1089"/>
        <v/>
      </c>
      <c r="IP215" t="str">
        <f t="shared" ca="1" si="1090"/>
        <v/>
      </c>
      <c r="IQ215" t="str">
        <f t="shared" ca="1" si="1091"/>
        <v/>
      </c>
      <c r="IR215" t="str">
        <f t="shared" ca="1" si="1092"/>
        <v/>
      </c>
      <c r="IS215" t="str">
        <f t="shared" ca="1" si="1093"/>
        <v/>
      </c>
      <c r="IT215" t="str">
        <f t="shared" ca="1" si="1094"/>
        <v/>
      </c>
      <c r="IU215" t="str">
        <f t="shared" ca="1" si="1095"/>
        <v/>
      </c>
      <c r="IV215" t="str">
        <f t="shared" ca="1" si="1096"/>
        <v/>
      </c>
      <c r="IW215" t="str">
        <f t="shared" ca="1" si="1097"/>
        <v/>
      </c>
      <c r="IX215" t="str">
        <f t="shared" ca="1" si="1098"/>
        <v/>
      </c>
      <c r="IY215" t="str">
        <f t="shared" ca="1" si="1099"/>
        <v/>
      </c>
      <c r="IZ215" t="str">
        <f t="shared" ca="1" si="1100"/>
        <v/>
      </c>
      <c r="JA215" t="str">
        <f t="shared" ca="1" si="1101"/>
        <v/>
      </c>
      <c r="JB215" t="str">
        <f t="shared" ca="1" si="1102"/>
        <v/>
      </c>
      <c r="JC215" t="str">
        <f t="shared" ca="1" si="1103"/>
        <v/>
      </c>
      <c r="JD215" t="str">
        <f t="shared" ca="1" si="1104"/>
        <v/>
      </c>
      <c r="JE215" t="str">
        <f t="shared" ca="1" si="1105"/>
        <v/>
      </c>
      <c r="JF215" t="str">
        <f t="shared" ca="1" si="1106"/>
        <v/>
      </c>
      <c r="JG215" t="str">
        <f t="shared" ca="1" si="1107"/>
        <v/>
      </c>
      <c r="JH215" t="str">
        <f t="shared" ca="1" si="1108"/>
        <v/>
      </c>
      <c r="JI215" t="str">
        <f t="shared" ca="1" si="1109"/>
        <v/>
      </c>
      <c r="JJ215" t="str">
        <f t="shared" ca="1" si="1110"/>
        <v/>
      </c>
      <c r="JK215" t="str">
        <f t="shared" ca="1" si="1111"/>
        <v/>
      </c>
      <c r="JL215" t="str">
        <f t="shared" ca="1" si="1112"/>
        <v/>
      </c>
      <c r="JM215" t="str">
        <f t="shared" ca="1" si="1113"/>
        <v/>
      </c>
      <c r="JN215" t="str">
        <f t="shared" ca="1" si="1114"/>
        <v/>
      </c>
      <c r="JO215" t="str">
        <f t="shared" ca="1" si="1115"/>
        <v/>
      </c>
      <c r="JP215" t="str">
        <f t="shared" ca="1" si="1116"/>
        <v/>
      </c>
      <c r="JQ215" t="str">
        <f t="shared" ca="1" si="1117"/>
        <v/>
      </c>
      <c r="JR215" t="str">
        <f t="shared" ca="1" si="1118"/>
        <v/>
      </c>
      <c r="JS215" t="str">
        <f t="shared" ca="1" si="1119"/>
        <v/>
      </c>
      <c r="JT215" t="str">
        <f t="shared" ca="1" si="1120"/>
        <v/>
      </c>
      <c r="JU215" t="str">
        <f t="shared" ca="1" si="1121"/>
        <v/>
      </c>
    </row>
    <row r="216" spans="1:281" x14ac:dyDescent="0.25">
      <c r="A216">
        <f t="shared" si="1122"/>
        <v>215</v>
      </c>
      <c r="B216" t="str">
        <f t="shared" ca="1" si="851"/>
        <v/>
      </c>
      <c r="C216">
        <v>9</v>
      </c>
      <c r="D216">
        <f t="shared" si="855"/>
        <v>215</v>
      </c>
      <c r="E216">
        <f t="shared" si="856"/>
        <v>15</v>
      </c>
      <c r="F216">
        <f ca="1">COUNT((AD216,AP216,BB216,BN216,BZ216,CL216,CX216,DJ216,DV216,EH216,ET216,FF216,FR216,GD216,GP216,HB216,HN216,HZ216,IL216,IX216,JJ216,JV216,KH216,KT216,LF216,LR216))</f>
        <v>0</v>
      </c>
      <c r="G216">
        <f t="shared" ca="1" si="857"/>
        <v>0</v>
      </c>
      <c r="H216">
        <f t="shared" ca="1" si="858"/>
        <v>0</v>
      </c>
      <c r="I216">
        <f t="shared" ca="1" si="852"/>
        <v>0</v>
      </c>
      <c r="J216">
        <f t="shared" ca="1" si="859"/>
        <v>0</v>
      </c>
      <c r="K216">
        <f t="shared" ca="1" si="860"/>
        <v>-1</v>
      </c>
      <c r="L216">
        <f t="shared" ca="1" si="844"/>
        <v>9</v>
      </c>
      <c r="M216">
        <f t="shared" ca="1" si="861"/>
        <v>0</v>
      </c>
      <c r="N216">
        <f t="shared" ca="1" si="845"/>
        <v>65</v>
      </c>
      <c r="O216">
        <f t="shared" ca="1" si="862"/>
        <v>-1</v>
      </c>
      <c r="P216">
        <f t="shared" ca="1" si="846"/>
        <v>9</v>
      </c>
      <c r="Q216">
        <f t="shared" ca="1" si="863"/>
        <v>0</v>
      </c>
      <c r="R216">
        <f t="shared" ca="1" si="864"/>
        <v>0</v>
      </c>
      <c r="S216">
        <f t="shared" ca="1" si="865"/>
        <v>0</v>
      </c>
      <c r="T216">
        <f t="shared" ca="1" si="866"/>
        <v>0</v>
      </c>
      <c r="U216" t="str">
        <f t="shared" ca="1" si="853"/>
        <v>999999999999</v>
      </c>
      <c r="V216">
        <f t="shared" ca="1" si="847"/>
        <v>0</v>
      </c>
      <c r="W216">
        <f t="shared" si="867"/>
        <v>215</v>
      </c>
      <c r="X216" t="e">
        <f t="shared" ca="1" si="848"/>
        <v>#N/A</v>
      </c>
      <c r="Y216">
        <f t="shared" ca="1" si="868"/>
        <v>0</v>
      </c>
      <c r="Z216" t="str">
        <f t="shared" ca="1" si="869"/>
        <v>999zz</v>
      </c>
      <c r="AA216">
        <f t="shared" ca="1" si="849"/>
        <v>350</v>
      </c>
      <c r="AB216">
        <f t="shared" si="870"/>
        <v>215</v>
      </c>
      <c r="AC216" t="e">
        <f t="shared" ca="1" si="850"/>
        <v>#N/A</v>
      </c>
      <c r="AD216" t="str">
        <f t="shared" ca="1" si="871"/>
        <v/>
      </c>
      <c r="AE216" t="str">
        <f t="shared" ca="1" si="872"/>
        <v/>
      </c>
      <c r="AF216" t="str">
        <f t="shared" ca="1" si="873"/>
        <v/>
      </c>
      <c r="AG216" t="str">
        <f t="shared" ca="1" si="874"/>
        <v/>
      </c>
      <c r="AH216" t="str">
        <f t="shared" ca="1" si="875"/>
        <v/>
      </c>
      <c r="AI216" t="str">
        <f t="shared" ca="1" si="876"/>
        <v/>
      </c>
      <c r="AJ216" t="str">
        <f t="shared" ca="1" si="877"/>
        <v/>
      </c>
      <c r="AK216" t="str">
        <f t="shared" ca="1" si="878"/>
        <v/>
      </c>
      <c r="AL216" t="str">
        <f t="shared" ca="1" si="879"/>
        <v/>
      </c>
      <c r="AM216" t="str">
        <f t="shared" ca="1" si="880"/>
        <v/>
      </c>
      <c r="AN216" t="str">
        <f t="shared" ca="1" si="881"/>
        <v/>
      </c>
      <c r="AO216" t="str">
        <f t="shared" ca="1" si="882"/>
        <v/>
      </c>
      <c r="AP216" t="str">
        <f t="shared" ca="1" si="883"/>
        <v/>
      </c>
      <c r="AQ216" t="str">
        <f t="shared" ca="1" si="884"/>
        <v/>
      </c>
      <c r="AR216" t="str">
        <f t="shared" ca="1" si="885"/>
        <v/>
      </c>
      <c r="AS216" t="str">
        <f t="shared" ca="1" si="886"/>
        <v/>
      </c>
      <c r="AT216" t="str">
        <f t="shared" ca="1" si="887"/>
        <v/>
      </c>
      <c r="AU216" t="str">
        <f t="shared" ca="1" si="888"/>
        <v/>
      </c>
      <c r="AV216" t="str">
        <f t="shared" ca="1" si="889"/>
        <v/>
      </c>
      <c r="AW216" t="str">
        <f t="shared" ca="1" si="890"/>
        <v/>
      </c>
      <c r="AX216" t="str">
        <f t="shared" ca="1" si="891"/>
        <v/>
      </c>
      <c r="AY216" t="str">
        <f t="shared" ca="1" si="892"/>
        <v/>
      </c>
      <c r="AZ216" t="str">
        <f t="shared" ca="1" si="893"/>
        <v/>
      </c>
      <c r="BA216" t="str">
        <f t="shared" ca="1" si="894"/>
        <v/>
      </c>
      <c r="BB216" t="str">
        <f t="shared" ca="1" si="895"/>
        <v/>
      </c>
      <c r="BC216" t="str">
        <f t="shared" ca="1" si="896"/>
        <v/>
      </c>
      <c r="BD216" t="str">
        <f t="shared" ca="1" si="897"/>
        <v/>
      </c>
      <c r="BE216" t="str">
        <f t="shared" ca="1" si="898"/>
        <v/>
      </c>
      <c r="BF216" t="str">
        <f t="shared" ca="1" si="899"/>
        <v/>
      </c>
      <c r="BG216" t="str">
        <f t="shared" ca="1" si="900"/>
        <v/>
      </c>
      <c r="BH216" t="str">
        <f t="shared" ca="1" si="901"/>
        <v/>
      </c>
      <c r="BI216" t="str">
        <f t="shared" ca="1" si="902"/>
        <v/>
      </c>
      <c r="BJ216" t="str">
        <f t="shared" ca="1" si="903"/>
        <v/>
      </c>
      <c r="BK216" t="str">
        <f t="shared" ca="1" si="904"/>
        <v/>
      </c>
      <c r="BL216" t="str">
        <f t="shared" ca="1" si="905"/>
        <v/>
      </c>
      <c r="BM216" t="str">
        <f t="shared" ca="1" si="906"/>
        <v/>
      </c>
      <c r="BN216" t="str">
        <f t="shared" ca="1" si="907"/>
        <v/>
      </c>
      <c r="BO216" t="str">
        <f t="shared" ca="1" si="908"/>
        <v/>
      </c>
      <c r="BP216" t="str">
        <f t="shared" ca="1" si="909"/>
        <v/>
      </c>
      <c r="BQ216" t="str">
        <f t="shared" ca="1" si="910"/>
        <v/>
      </c>
      <c r="BR216" t="str">
        <f t="shared" ca="1" si="911"/>
        <v/>
      </c>
      <c r="BS216" t="str">
        <f t="shared" ca="1" si="912"/>
        <v/>
      </c>
      <c r="BT216" t="str">
        <f t="shared" ca="1" si="913"/>
        <v/>
      </c>
      <c r="BU216" t="str">
        <f t="shared" ca="1" si="914"/>
        <v/>
      </c>
      <c r="BV216" t="str">
        <f t="shared" ca="1" si="915"/>
        <v/>
      </c>
      <c r="BW216" t="str">
        <f t="shared" ca="1" si="916"/>
        <v/>
      </c>
      <c r="BX216" t="str">
        <f t="shared" ca="1" si="917"/>
        <v/>
      </c>
      <c r="BY216" t="str">
        <f t="shared" ca="1" si="918"/>
        <v/>
      </c>
      <c r="BZ216" t="str">
        <f t="shared" ca="1" si="919"/>
        <v/>
      </c>
      <c r="CA216" t="str">
        <f t="shared" ca="1" si="920"/>
        <v/>
      </c>
      <c r="CB216" t="str">
        <f t="shared" ca="1" si="921"/>
        <v/>
      </c>
      <c r="CC216" t="str">
        <f t="shared" ca="1" si="922"/>
        <v/>
      </c>
      <c r="CD216" t="str">
        <f t="shared" ca="1" si="923"/>
        <v/>
      </c>
      <c r="CE216" t="str">
        <f t="shared" ca="1" si="924"/>
        <v/>
      </c>
      <c r="CF216" t="str">
        <f t="shared" ca="1" si="925"/>
        <v/>
      </c>
      <c r="CG216" t="str">
        <f t="shared" ca="1" si="926"/>
        <v/>
      </c>
      <c r="CH216" t="str">
        <f t="shared" ca="1" si="927"/>
        <v/>
      </c>
      <c r="CI216" t="str">
        <f t="shared" ca="1" si="928"/>
        <v/>
      </c>
      <c r="CJ216" t="str">
        <f t="shared" ca="1" si="929"/>
        <v/>
      </c>
      <c r="CK216" t="str">
        <f t="shared" ca="1" si="930"/>
        <v/>
      </c>
      <c r="CL216" t="str">
        <f t="shared" ca="1" si="931"/>
        <v/>
      </c>
      <c r="CM216" t="str">
        <f t="shared" ca="1" si="932"/>
        <v/>
      </c>
      <c r="CN216" t="str">
        <f t="shared" ca="1" si="933"/>
        <v/>
      </c>
      <c r="CO216" t="str">
        <f t="shared" ca="1" si="934"/>
        <v/>
      </c>
      <c r="CP216" t="str">
        <f t="shared" ca="1" si="935"/>
        <v/>
      </c>
      <c r="CQ216" t="str">
        <f t="shared" ca="1" si="936"/>
        <v/>
      </c>
      <c r="CR216" t="str">
        <f t="shared" ca="1" si="937"/>
        <v/>
      </c>
      <c r="CS216" t="str">
        <f t="shared" ca="1" si="938"/>
        <v/>
      </c>
      <c r="CT216" t="str">
        <f t="shared" ca="1" si="939"/>
        <v/>
      </c>
      <c r="CU216" t="str">
        <f t="shared" ca="1" si="940"/>
        <v/>
      </c>
      <c r="CV216" t="str">
        <f t="shared" ca="1" si="941"/>
        <v/>
      </c>
      <c r="CW216" t="str">
        <f t="shared" ca="1" si="942"/>
        <v/>
      </c>
      <c r="CX216" t="str">
        <f t="shared" ca="1" si="943"/>
        <v/>
      </c>
      <c r="CY216" t="str">
        <f t="shared" ca="1" si="944"/>
        <v/>
      </c>
      <c r="CZ216" t="str">
        <f t="shared" ca="1" si="945"/>
        <v/>
      </c>
      <c r="DA216" t="str">
        <f t="shared" ca="1" si="946"/>
        <v/>
      </c>
      <c r="DB216" t="str">
        <f t="shared" ca="1" si="947"/>
        <v/>
      </c>
      <c r="DC216" t="str">
        <f t="shared" ca="1" si="948"/>
        <v/>
      </c>
      <c r="DD216" t="str">
        <f t="shared" ca="1" si="949"/>
        <v/>
      </c>
      <c r="DE216" t="str">
        <f t="shared" ca="1" si="950"/>
        <v/>
      </c>
      <c r="DF216" t="str">
        <f t="shared" ca="1" si="951"/>
        <v/>
      </c>
      <c r="DG216" t="str">
        <f t="shared" ca="1" si="952"/>
        <v/>
      </c>
      <c r="DH216" t="str">
        <f t="shared" ca="1" si="953"/>
        <v/>
      </c>
      <c r="DI216" t="str">
        <f t="shared" ca="1" si="954"/>
        <v/>
      </c>
      <c r="DJ216" t="str">
        <f t="shared" ca="1" si="955"/>
        <v/>
      </c>
      <c r="DK216" t="str">
        <f t="shared" ca="1" si="956"/>
        <v/>
      </c>
      <c r="DL216" t="str">
        <f t="shared" ca="1" si="957"/>
        <v/>
      </c>
      <c r="DM216" t="str">
        <f t="shared" ca="1" si="958"/>
        <v/>
      </c>
      <c r="DN216" t="str">
        <f t="shared" ca="1" si="959"/>
        <v/>
      </c>
      <c r="DO216" t="str">
        <f t="shared" ca="1" si="960"/>
        <v/>
      </c>
      <c r="DP216" t="str">
        <f t="shared" ca="1" si="961"/>
        <v/>
      </c>
      <c r="DQ216" t="str">
        <f t="shared" ca="1" si="962"/>
        <v/>
      </c>
      <c r="DR216" t="str">
        <f t="shared" ca="1" si="963"/>
        <v/>
      </c>
      <c r="DS216" t="str">
        <f t="shared" ca="1" si="964"/>
        <v/>
      </c>
      <c r="DT216" t="str">
        <f t="shared" ca="1" si="965"/>
        <v/>
      </c>
      <c r="DU216" t="str">
        <f t="shared" ca="1" si="966"/>
        <v/>
      </c>
      <c r="DV216" t="str">
        <f t="shared" ca="1" si="854"/>
        <v/>
      </c>
      <c r="DW216" t="str">
        <f t="shared" ca="1" si="967"/>
        <v/>
      </c>
      <c r="DX216" t="str">
        <f t="shared" ca="1" si="968"/>
        <v/>
      </c>
      <c r="DY216" t="str">
        <f t="shared" ca="1" si="969"/>
        <v/>
      </c>
      <c r="DZ216" t="str">
        <f t="shared" ca="1" si="970"/>
        <v/>
      </c>
      <c r="EA216" t="str">
        <f t="shared" ca="1" si="971"/>
        <v/>
      </c>
      <c r="EB216" t="str">
        <f t="shared" ca="1" si="972"/>
        <v/>
      </c>
      <c r="EC216" t="str">
        <f t="shared" ca="1" si="973"/>
        <v/>
      </c>
      <c r="ED216" t="str">
        <f t="shared" ca="1" si="974"/>
        <v/>
      </c>
      <c r="EE216" t="str">
        <f t="shared" ca="1" si="975"/>
        <v/>
      </c>
      <c r="EF216" t="str">
        <f t="shared" ca="1" si="976"/>
        <v/>
      </c>
      <c r="EG216" t="str">
        <f t="shared" ca="1" si="977"/>
        <v/>
      </c>
      <c r="EH216" t="str">
        <f t="shared" ca="1" si="978"/>
        <v/>
      </c>
      <c r="EI216" t="str">
        <f t="shared" ca="1" si="979"/>
        <v/>
      </c>
      <c r="EJ216" t="str">
        <f t="shared" ca="1" si="980"/>
        <v/>
      </c>
      <c r="EK216" t="str">
        <f t="shared" ca="1" si="981"/>
        <v/>
      </c>
      <c r="EL216" t="str">
        <f t="shared" ca="1" si="982"/>
        <v/>
      </c>
      <c r="EM216" t="str">
        <f t="shared" ca="1" si="983"/>
        <v/>
      </c>
      <c r="EN216" t="str">
        <f t="shared" ca="1" si="984"/>
        <v/>
      </c>
      <c r="EO216" t="str">
        <f t="shared" ca="1" si="985"/>
        <v/>
      </c>
      <c r="EP216" t="str">
        <f t="shared" ca="1" si="986"/>
        <v/>
      </c>
      <c r="EQ216" t="str">
        <f t="shared" ca="1" si="987"/>
        <v/>
      </c>
      <c r="ER216" t="str">
        <f t="shared" ca="1" si="988"/>
        <v/>
      </c>
      <c r="ES216" t="str">
        <f t="shared" ca="1" si="989"/>
        <v/>
      </c>
      <c r="ET216" t="str">
        <f t="shared" ca="1" si="990"/>
        <v/>
      </c>
      <c r="EU216" t="str">
        <f t="shared" ca="1" si="991"/>
        <v/>
      </c>
      <c r="EV216" t="str">
        <f t="shared" ca="1" si="992"/>
        <v/>
      </c>
      <c r="EW216" t="str">
        <f t="shared" ca="1" si="993"/>
        <v/>
      </c>
      <c r="EX216" t="str">
        <f t="shared" ca="1" si="994"/>
        <v/>
      </c>
      <c r="EY216" t="str">
        <f t="shared" ca="1" si="995"/>
        <v/>
      </c>
      <c r="EZ216" t="str">
        <f t="shared" ca="1" si="996"/>
        <v/>
      </c>
      <c r="FA216" t="str">
        <f t="shared" ca="1" si="997"/>
        <v/>
      </c>
      <c r="FB216" t="str">
        <f t="shared" ca="1" si="998"/>
        <v/>
      </c>
      <c r="FC216" t="str">
        <f t="shared" ca="1" si="999"/>
        <v/>
      </c>
      <c r="FD216" t="str">
        <f t="shared" ca="1" si="1000"/>
        <v/>
      </c>
      <c r="FE216" t="str">
        <f t="shared" ca="1" si="1001"/>
        <v/>
      </c>
      <c r="FF216" t="str">
        <f t="shared" ca="1" si="1002"/>
        <v/>
      </c>
      <c r="FG216" t="str">
        <f t="shared" ca="1" si="1003"/>
        <v/>
      </c>
      <c r="FH216" t="str">
        <f t="shared" ca="1" si="1004"/>
        <v/>
      </c>
      <c r="FI216" t="str">
        <f t="shared" ca="1" si="1005"/>
        <v/>
      </c>
      <c r="FJ216" t="str">
        <f t="shared" ca="1" si="1006"/>
        <v/>
      </c>
      <c r="FK216" t="str">
        <f t="shared" ca="1" si="1007"/>
        <v/>
      </c>
      <c r="FL216" t="str">
        <f t="shared" ca="1" si="1008"/>
        <v/>
      </c>
      <c r="FM216" t="str">
        <f t="shared" ca="1" si="1009"/>
        <v/>
      </c>
      <c r="FN216" t="str">
        <f t="shared" ca="1" si="1010"/>
        <v/>
      </c>
      <c r="FO216" t="str">
        <f t="shared" ca="1" si="1011"/>
        <v/>
      </c>
      <c r="FP216" t="str">
        <f t="shared" ca="1" si="1012"/>
        <v/>
      </c>
      <c r="FQ216" t="str">
        <f t="shared" ca="1" si="1013"/>
        <v/>
      </c>
      <c r="FR216" t="str">
        <f t="shared" ca="1" si="1014"/>
        <v/>
      </c>
      <c r="FS216" t="str">
        <f t="shared" ca="1" si="1015"/>
        <v/>
      </c>
      <c r="FT216" t="str">
        <f t="shared" ca="1" si="1016"/>
        <v/>
      </c>
      <c r="FU216" t="str">
        <f t="shared" ca="1" si="1017"/>
        <v/>
      </c>
      <c r="FV216" t="str">
        <f t="shared" ca="1" si="1018"/>
        <v/>
      </c>
      <c r="FW216" t="str">
        <f t="shared" ca="1" si="1019"/>
        <v/>
      </c>
      <c r="FX216" t="str">
        <f t="shared" ca="1" si="1020"/>
        <v/>
      </c>
      <c r="FY216" t="str">
        <f t="shared" ca="1" si="1021"/>
        <v/>
      </c>
      <c r="FZ216" t="str">
        <f t="shared" ca="1" si="1022"/>
        <v/>
      </c>
      <c r="GA216" t="str">
        <f t="shared" ca="1" si="1023"/>
        <v/>
      </c>
      <c r="GB216" t="str">
        <f t="shared" ca="1" si="1024"/>
        <v/>
      </c>
      <c r="GC216" t="str">
        <f t="shared" ca="1" si="1025"/>
        <v/>
      </c>
      <c r="GD216" t="str">
        <f t="shared" ca="1" si="1026"/>
        <v/>
      </c>
      <c r="GE216" t="str">
        <f t="shared" ca="1" si="1027"/>
        <v/>
      </c>
      <c r="GF216" t="str">
        <f t="shared" ca="1" si="1028"/>
        <v/>
      </c>
      <c r="GG216" t="str">
        <f t="shared" ca="1" si="1029"/>
        <v/>
      </c>
      <c r="GH216" t="str">
        <f t="shared" ca="1" si="1030"/>
        <v/>
      </c>
      <c r="GI216" t="str">
        <f t="shared" ca="1" si="1031"/>
        <v/>
      </c>
      <c r="GJ216" t="str">
        <f t="shared" ca="1" si="1032"/>
        <v/>
      </c>
      <c r="GK216" t="str">
        <f t="shared" ca="1" si="1033"/>
        <v/>
      </c>
      <c r="GL216" t="str">
        <f t="shared" ca="1" si="1034"/>
        <v/>
      </c>
      <c r="GM216" t="str">
        <f t="shared" ca="1" si="1035"/>
        <v/>
      </c>
      <c r="GN216" t="str">
        <f t="shared" ca="1" si="1036"/>
        <v/>
      </c>
      <c r="GO216" t="str">
        <f t="shared" ca="1" si="1037"/>
        <v/>
      </c>
      <c r="GP216" t="str">
        <f t="shared" ca="1" si="1038"/>
        <v/>
      </c>
      <c r="GQ216" t="str">
        <f t="shared" ca="1" si="1039"/>
        <v/>
      </c>
      <c r="GR216" t="str">
        <f t="shared" ca="1" si="1040"/>
        <v/>
      </c>
      <c r="GS216" t="str">
        <f t="shared" ca="1" si="1041"/>
        <v/>
      </c>
      <c r="GT216" t="str">
        <f t="shared" ca="1" si="1042"/>
        <v/>
      </c>
      <c r="GU216" t="str">
        <f t="shared" ca="1" si="1043"/>
        <v/>
      </c>
      <c r="GV216" t="str">
        <f t="shared" ca="1" si="1044"/>
        <v/>
      </c>
      <c r="GW216" t="str">
        <f t="shared" ca="1" si="1045"/>
        <v/>
      </c>
      <c r="GX216" t="str">
        <f t="shared" ca="1" si="1046"/>
        <v/>
      </c>
      <c r="GY216" t="str">
        <f t="shared" ca="1" si="1047"/>
        <v/>
      </c>
      <c r="GZ216" t="str">
        <f t="shared" ca="1" si="1048"/>
        <v/>
      </c>
      <c r="HA216" t="str">
        <f t="shared" ca="1" si="1049"/>
        <v/>
      </c>
      <c r="HB216" t="str">
        <f t="shared" ca="1" si="1050"/>
        <v/>
      </c>
      <c r="HC216" t="str">
        <f t="shared" ca="1" si="1051"/>
        <v/>
      </c>
      <c r="HD216" t="str">
        <f t="shared" ca="1" si="1052"/>
        <v/>
      </c>
      <c r="HE216" t="str">
        <f t="shared" ca="1" si="1053"/>
        <v/>
      </c>
      <c r="HF216" t="str">
        <f t="shared" ca="1" si="1054"/>
        <v/>
      </c>
      <c r="HG216" t="str">
        <f t="shared" ca="1" si="1055"/>
        <v/>
      </c>
      <c r="HH216" t="str">
        <f t="shared" ca="1" si="1056"/>
        <v/>
      </c>
      <c r="HI216" t="str">
        <f t="shared" ca="1" si="1057"/>
        <v/>
      </c>
      <c r="HJ216" t="str">
        <f t="shared" ca="1" si="1058"/>
        <v/>
      </c>
      <c r="HK216" t="str">
        <f t="shared" ca="1" si="1059"/>
        <v/>
      </c>
      <c r="HL216" t="str">
        <f t="shared" ca="1" si="1060"/>
        <v/>
      </c>
      <c r="HM216" t="str">
        <f t="shared" ca="1" si="1061"/>
        <v/>
      </c>
      <c r="HN216" t="str">
        <f t="shared" ca="1" si="1062"/>
        <v/>
      </c>
      <c r="HO216" t="str">
        <f t="shared" ca="1" si="1063"/>
        <v/>
      </c>
      <c r="HP216" t="str">
        <f t="shared" ca="1" si="1064"/>
        <v/>
      </c>
      <c r="HQ216" t="str">
        <f t="shared" ca="1" si="1065"/>
        <v/>
      </c>
      <c r="HR216" t="str">
        <f t="shared" ca="1" si="1066"/>
        <v/>
      </c>
      <c r="HS216" t="str">
        <f t="shared" ca="1" si="1067"/>
        <v/>
      </c>
      <c r="HT216" t="str">
        <f t="shared" ca="1" si="1068"/>
        <v/>
      </c>
      <c r="HU216" t="str">
        <f t="shared" ca="1" si="1069"/>
        <v/>
      </c>
      <c r="HV216" t="str">
        <f t="shared" ca="1" si="1070"/>
        <v/>
      </c>
      <c r="HW216" t="str">
        <f t="shared" ca="1" si="1071"/>
        <v/>
      </c>
      <c r="HX216" t="str">
        <f t="shared" ca="1" si="1072"/>
        <v/>
      </c>
      <c r="HY216" t="str">
        <f t="shared" ca="1" si="1073"/>
        <v/>
      </c>
      <c r="HZ216" t="str">
        <f t="shared" ca="1" si="1074"/>
        <v/>
      </c>
      <c r="IA216" t="str">
        <f t="shared" ca="1" si="1075"/>
        <v/>
      </c>
      <c r="IB216" t="str">
        <f t="shared" ca="1" si="1076"/>
        <v/>
      </c>
      <c r="IC216" t="str">
        <f t="shared" ca="1" si="1077"/>
        <v/>
      </c>
      <c r="ID216" t="str">
        <f t="shared" ca="1" si="1078"/>
        <v/>
      </c>
      <c r="IE216" t="str">
        <f t="shared" ca="1" si="1079"/>
        <v/>
      </c>
      <c r="IF216" t="str">
        <f t="shared" ca="1" si="1080"/>
        <v/>
      </c>
      <c r="IG216" t="str">
        <f t="shared" ca="1" si="1081"/>
        <v/>
      </c>
      <c r="IH216" t="str">
        <f t="shared" ca="1" si="1082"/>
        <v/>
      </c>
      <c r="II216" t="str">
        <f t="shared" ca="1" si="1083"/>
        <v/>
      </c>
      <c r="IJ216" t="str">
        <f t="shared" ca="1" si="1084"/>
        <v/>
      </c>
      <c r="IK216" t="str">
        <f t="shared" ca="1" si="1085"/>
        <v/>
      </c>
      <c r="IL216" t="str">
        <f t="shared" ca="1" si="1086"/>
        <v/>
      </c>
      <c r="IM216" t="str">
        <f t="shared" ca="1" si="1087"/>
        <v/>
      </c>
      <c r="IN216" t="str">
        <f t="shared" ca="1" si="1088"/>
        <v/>
      </c>
      <c r="IO216" t="str">
        <f t="shared" ca="1" si="1089"/>
        <v/>
      </c>
      <c r="IP216" t="str">
        <f t="shared" ca="1" si="1090"/>
        <v/>
      </c>
      <c r="IQ216" t="str">
        <f t="shared" ca="1" si="1091"/>
        <v/>
      </c>
      <c r="IR216" t="str">
        <f t="shared" ca="1" si="1092"/>
        <v/>
      </c>
      <c r="IS216" t="str">
        <f t="shared" ca="1" si="1093"/>
        <v/>
      </c>
      <c r="IT216" t="str">
        <f t="shared" ca="1" si="1094"/>
        <v/>
      </c>
      <c r="IU216" t="str">
        <f t="shared" ca="1" si="1095"/>
        <v/>
      </c>
      <c r="IV216" t="str">
        <f t="shared" ca="1" si="1096"/>
        <v/>
      </c>
      <c r="IW216" t="str">
        <f t="shared" ca="1" si="1097"/>
        <v/>
      </c>
      <c r="IX216" t="str">
        <f t="shared" ca="1" si="1098"/>
        <v/>
      </c>
      <c r="IY216" t="str">
        <f t="shared" ca="1" si="1099"/>
        <v/>
      </c>
      <c r="IZ216" t="str">
        <f t="shared" ca="1" si="1100"/>
        <v/>
      </c>
      <c r="JA216" t="str">
        <f t="shared" ca="1" si="1101"/>
        <v/>
      </c>
      <c r="JB216" t="str">
        <f t="shared" ca="1" si="1102"/>
        <v/>
      </c>
      <c r="JC216" t="str">
        <f t="shared" ca="1" si="1103"/>
        <v/>
      </c>
      <c r="JD216" t="str">
        <f t="shared" ca="1" si="1104"/>
        <v/>
      </c>
      <c r="JE216" t="str">
        <f t="shared" ca="1" si="1105"/>
        <v/>
      </c>
      <c r="JF216" t="str">
        <f t="shared" ca="1" si="1106"/>
        <v/>
      </c>
      <c r="JG216" t="str">
        <f t="shared" ca="1" si="1107"/>
        <v/>
      </c>
      <c r="JH216" t="str">
        <f t="shared" ca="1" si="1108"/>
        <v/>
      </c>
      <c r="JI216" t="str">
        <f t="shared" ca="1" si="1109"/>
        <v/>
      </c>
      <c r="JJ216" t="str">
        <f t="shared" ca="1" si="1110"/>
        <v/>
      </c>
      <c r="JK216" t="str">
        <f t="shared" ca="1" si="1111"/>
        <v/>
      </c>
      <c r="JL216" t="str">
        <f t="shared" ca="1" si="1112"/>
        <v/>
      </c>
      <c r="JM216" t="str">
        <f t="shared" ca="1" si="1113"/>
        <v/>
      </c>
      <c r="JN216" t="str">
        <f t="shared" ca="1" si="1114"/>
        <v/>
      </c>
      <c r="JO216" t="str">
        <f t="shared" ca="1" si="1115"/>
        <v/>
      </c>
      <c r="JP216" t="str">
        <f t="shared" ca="1" si="1116"/>
        <v/>
      </c>
      <c r="JQ216" t="str">
        <f t="shared" ca="1" si="1117"/>
        <v/>
      </c>
      <c r="JR216" t="str">
        <f t="shared" ca="1" si="1118"/>
        <v/>
      </c>
      <c r="JS216" t="str">
        <f t="shared" ca="1" si="1119"/>
        <v/>
      </c>
      <c r="JT216" t="str">
        <f t="shared" ca="1" si="1120"/>
        <v/>
      </c>
      <c r="JU216" t="str">
        <f t="shared" ca="1" si="1121"/>
        <v/>
      </c>
    </row>
    <row r="217" spans="1:281" x14ac:dyDescent="0.25">
      <c r="A217">
        <f t="shared" si="1122"/>
        <v>216</v>
      </c>
      <c r="B217" t="str">
        <f t="shared" ca="1" si="851"/>
        <v/>
      </c>
      <c r="C217">
        <v>9</v>
      </c>
      <c r="D217">
        <f t="shared" si="855"/>
        <v>216</v>
      </c>
      <c r="E217">
        <f t="shared" si="856"/>
        <v>16</v>
      </c>
      <c r="F217">
        <f ca="1">COUNT((AD217,AP217,BB217,BN217,BZ217,CL217,CX217,DJ217,DV217,EH217,ET217,FF217,FR217,GD217,GP217,HB217,HN217,HZ217,IL217,IX217,JJ217,JV217,KH217,KT217,LF217,LR217))</f>
        <v>0</v>
      </c>
      <c r="G217">
        <f t="shared" ca="1" si="857"/>
        <v>0</v>
      </c>
      <c r="H217">
        <f t="shared" ca="1" si="858"/>
        <v>0</v>
      </c>
      <c r="I217">
        <f t="shared" ca="1" si="852"/>
        <v>0</v>
      </c>
      <c r="J217">
        <f t="shared" ca="1" si="859"/>
        <v>0</v>
      </c>
      <c r="K217">
        <f t="shared" ca="1" si="860"/>
        <v>-1</v>
      </c>
      <c r="L217">
        <f t="shared" ca="1" si="844"/>
        <v>9</v>
      </c>
      <c r="M217">
        <f t="shared" ca="1" si="861"/>
        <v>0</v>
      </c>
      <c r="N217">
        <f t="shared" ca="1" si="845"/>
        <v>65</v>
      </c>
      <c r="O217">
        <f t="shared" ca="1" si="862"/>
        <v>-1</v>
      </c>
      <c r="P217">
        <f t="shared" ca="1" si="846"/>
        <v>9</v>
      </c>
      <c r="Q217">
        <f t="shared" ca="1" si="863"/>
        <v>0</v>
      </c>
      <c r="R217">
        <f t="shared" ca="1" si="864"/>
        <v>0</v>
      </c>
      <c r="S217">
        <f t="shared" ca="1" si="865"/>
        <v>0</v>
      </c>
      <c r="T217">
        <f t="shared" ca="1" si="866"/>
        <v>0</v>
      </c>
      <c r="U217" t="str">
        <f t="shared" ca="1" si="853"/>
        <v>999999999999</v>
      </c>
      <c r="V217">
        <f t="shared" ca="1" si="847"/>
        <v>0</v>
      </c>
      <c r="W217">
        <f t="shared" si="867"/>
        <v>216</v>
      </c>
      <c r="X217" t="e">
        <f t="shared" ca="1" si="848"/>
        <v>#N/A</v>
      </c>
      <c r="Y217">
        <f t="shared" ca="1" si="868"/>
        <v>0</v>
      </c>
      <c r="Z217" t="str">
        <f t="shared" ca="1" si="869"/>
        <v>999zz</v>
      </c>
      <c r="AA217">
        <f t="shared" ca="1" si="849"/>
        <v>350</v>
      </c>
      <c r="AB217">
        <f t="shared" si="870"/>
        <v>216</v>
      </c>
      <c r="AC217" t="e">
        <f t="shared" ca="1" si="850"/>
        <v>#N/A</v>
      </c>
      <c r="AD217" t="str">
        <f t="shared" ca="1" si="871"/>
        <v/>
      </c>
      <c r="AE217" t="str">
        <f t="shared" ca="1" si="872"/>
        <v/>
      </c>
      <c r="AF217" t="str">
        <f t="shared" ca="1" si="873"/>
        <v/>
      </c>
      <c r="AG217" t="str">
        <f t="shared" ca="1" si="874"/>
        <v/>
      </c>
      <c r="AH217" t="str">
        <f t="shared" ca="1" si="875"/>
        <v/>
      </c>
      <c r="AI217" t="str">
        <f t="shared" ca="1" si="876"/>
        <v/>
      </c>
      <c r="AJ217" t="str">
        <f t="shared" ca="1" si="877"/>
        <v/>
      </c>
      <c r="AK217" t="str">
        <f t="shared" ca="1" si="878"/>
        <v/>
      </c>
      <c r="AL217" t="str">
        <f t="shared" ca="1" si="879"/>
        <v/>
      </c>
      <c r="AM217" t="str">
        <f t="shared" ca="1" si="880"/>
        <v/>
      </c>
      <c r="AN217" t="str">
        <f t="shared" ca="1" si="881"/>
        <v/>
      </c>
      <c r="AO217" t="str">
        <f t="shared" ca="1" si="882"/>
        <v/>
      </c>
      <c r="AP217" t="str">
        <f t="shared" ca="1" si="883"/>
        <v/>
      </c>
      <c r="AQ217" t="str">
        <f t="shared" ca="1" si="884"/>
        <v/>
      </c>
      <c r="AR217" t="str">
        <f t="shared" ca="1" si="885"/>
        <v/>
      </c>
      <c r="AS217" t="str">
        <f t="shared" ca="1" si="886"/>
        <v/>
      </c>
      <c r="AT217" t="str">
        <f t="shared" ca="1" si="887"/>
        <v/>
      </c>
      <c r="AU217" t="str">
        <f t="shared" ca="1" si="888"/>
        <v/>
      </c>
      <c r="AV217" t="str">
        <f t="shared" ca="1" si="889"/>
        <v/>
      </c>
      <c r="AW217" t="str">
        <f t="shared" ca="1" si="890"/>
        <v/>
      </c>
      <c r="AX217" t="str">
        <f t="shared" ca="1" si="891"/>
        <v/>
      </c>
      <c r="AY217" t="str">
        <f t="shared" ca="1" si="892"/>
        <v/>
      </c>
      <c r="AZ217" t="str">
        <f t="shared" ca="1" si="893"/>
        <v/>
      </c>
      <c r="BA217" t="str">
        <f t="shared" ca="1" si="894"/>
        <v/>
      </c>
      <c r="BB217" t="str">
        <f t="shared" ca="1" si="895"/>
        <v/>
      </c>
      <c r="BC217" t="str">
        <f t="shared" ca="1" si="896"/>
        <v/>
      </c>
      <c r="BD217" t="str">
        <f t="shared" ca="1" si="897"/>
        <v/>
      </c>
      <c r="BE217" t="str">
        <f t="shared" ca="1" si="898"/>
        <v/>
      </c>
      <c r="BF217" t="str">
        <f t="shared" ca="1" si="899"/>
        <v/>
      </c>
      <c r="BG217" t="str">
        <f t="shared" ca="1" si="900"/>
        <v/>
      </c>
      <c r="BH217" t="str">
        <f t="shared" ca="1" si="901"/>
        <v/>
      </c>
      <c r="BI217" t="str">
        <f t="shared" ca="1" si="902"/>
        <v/>
      </c>
      <c r="BJ217" t="str">
        <f t="shared" ca="1" si="903"/>
        <v/>
      </c>
      <c r="BK217" t="str">
        <f t="shared" ca="1" si="904"/>
        <v/>
      </c>
      <c r="BL217" t="str">
        <f t="shared" ca="1" si="905"/>
        <v/>
      </c>
      <c r="BM217" t="str">
        <f t="shared" ca="1" si="906"/>
        <v/>
      </c>
      <c r="BN217" t="str">
        <f t="shared" ca="1" si="907"/>
        <v/>
      </c>
      <c r="BO217" t="str">
        <f t="shared" ca="1" si="908"/>
        <v/>
      </c>
      <c r="BP217" t="str">
        <f t="shared" ca="1" si="909"/>
        <v/>
      </c>
      <c r="BQ217" t="str">
        <f t="shared" ca="1" si="910"/>
        <v/>
      </c>
      <c r="BR217" t="str">
        <f t="shared" ca="1" si="911"/>
        <v/>
      </c>
      <c r="BS217" t="str">
        <f t="shared" ca="1" si="912"/>
        <v/>
      </c>
      <c r="BT217" t="str">
        <f t="shared" ca="1" si="913"/>
        <v/>
      </c>
      <c r="BU217" t="str">
        <f t="shared" ca="1" si="914"/>
        <v/>
      </c>
      <c r="BV217" t="str">
        <f t="shared" ca="1" si="915"/>
        <v/>
      </c>
      <c r="BW217" t="str">
        <f t="shared" ca="1" si="916"/>
        <v/>
      </c>
      <c r="BX217" t="str">
        <f t="shared" ca="1" si="917"/>
        <v/>
      </c>
      <c r="BY217" t="str">
        <f t="shared" ca="1" si="918"/>
        <v/>
      </c>
      <c r="BZ217" t="str">
        <f t="shared" ca="1" si="919"/>
        <v/>
      </c>
      <c r="CA217" t="str">
        <f t="shared" ca="1" si="920"/>
        <v/>
      </c>
      <c r="CB217" t="str">
        <f t="shared" ca="1" si="921"/>
        <v/>
      </c>
      <c r="CC217" t="str">
        <f t="shared" ca="1" si="922"/>
        <v/>
      </c>
      <c r="CD217" t="str">
        <f t="shared" ca="1" si="923"/>
        <v/>
      </c>
      <c r="CE217" t="str">
        <f t="shared" ca="1" si="924"/>
        <v/>
      </c>
      <c r="CF217" t="str">
        <f t="shared" ca="1" si="925"/>
        <v/>
      </c>
      <c r="CG217" t="str">
        <f t="shared" ca="1" si="926"/>
        <v/>
      </c>
      <c r="CH217" t="str">
        <f t="shared" ca="1" si="927"/>
        <v/>
      </c>
      <c r="CI217" t="str">
        <f t="shared" ca="1" si="928"/>
        <v/>
      </c>
      <c r="CJ217" t="str">
        <f t="shared" ca="1" si="929"/>
        <v/>
      </c>
      <c r="CK217" t="str">
        <f t="shared" ca="1" si="930"/>
        <v/>
      </c>
      <c r="CL217" t="str">
        <f t="shared" ca="1" si="931"/>
        <v/>
      </c>
      <c r="CM217" t="str">
        <f t="shared" ca="1" si="932"/>
        <v/>
      </c>
      <c r="CN217" t="str">
        <f t="shared" ca="1" si="933"/>
        <v/>
      </c>
      <c r="CO217" t="str">
        <f t="shared" ca="1" si="934"/>
        <v/>
      </c>
      <c r="CP217" t="str">
        <f t="shared" ca="1" si="935"/>
        <v/>
      </c>
      <c r="CQ217" t="str">
        <f t="shared" ca="1" si="936"/>
        <v/>
      </c>
      <c r="CR217" t="str">
        <f t="shared" ca="1" si="937"/>
        <v/>
      </c>
      <c r="CS217" t="str">
        <f t="shared" ca="1" si="938"/>
        <v/>
      </c>
      <c r="CT217" t="str">
        <f t="shared" ca="1" si="939"/>
        <v/>
      </c>
      <c r="CU217" t="str">
        <f t="shared" ca="1" si="940"/>
        <v/>
      </c>
      <c r="CV217" t="str">
        <f t="shared" ca="1" si="941"/>
        <v/>
      </c>
      <c r="CW217" t="str">
        <f t="shared" ca="1" si="942"/>
        <v/>
      </c>
      <c r="CX217" t="str">
        <f t="shared" ca="1" si="943"/>
        <v/>
      </c>
      <c r="CY217" t="str">
        <f t="shared" ca="1" si="944"/>
        <v/>
      </c>
      <c r="CZ217" t="str">
        <f t="shared" ca="1" si="945"/>
        <v/>
      </c>
      <c r="DA217" t="str">
        <f t="shared" ca="1" si="946"/>
        <v/>
      </c>
      <c r="DB217" t="str">
        <f t="shared" ca="1" si="947"/>
        <v/>
      </c>
      <c r="DC217" t="str">
        <f t="shared" ca="1" si="948"/>
        <v/>
      </c>
      <c r="DD217" t="str">
        <f t="shared" ca="1" si="949"/>
        <v/>
      </c>
      <c r="DE217" t="str">
        <f t="shared" ca="1" si="950"/>
        <v/>
      </c>
      <c r="DF217" t="str">
        <f t="shared" ca="1" si="951"/>
        <v/>
      </c>
      <c r="DG217" t="str">
        <f t="shared" ca="1" si="952"/>
        <v/>
      </c>
      <c r="DH217" t="str">
        <f t="shared" ca="1" si="953"/>
        <v/>
      </c>
      <c r="DI217" t="str">
        <f t="shared" ca="1" si="954"/>
        <v/>
      </c>
      <c r="DJ217" t="str">
        <f t="shared" ca="1" si="955"/>
        <v/>
      </c>
      <c r="DK217" t="str">
        <f t="shared" ca="1" si="956"/>
        <v/>
      </c>
      <c r="DL217" t="str">
        <f t="shared" ca="1" si="957"/>
        <v/>
      </c>
      <c r="DM217" t="str">
        <f t="shared" ca="1" si="958"/>
        <v/>
      </c>
      <c r="DN217" t="str">
        <f t="shared" ca="1" si="959"/>
        <v/>
      </c>
      <c r="DO217" t="str">
        <f t="shared" ca="1" si="960"/>
        <v/>
      </c>
      <c r="DP217" t="str">
        <f t="shared" ca="1" si="961"/>
        <v/>
      </c>
      <c r="DQ217" t="str">
        <f t="shared" ca="1" si="962"/>
        <v/>
      </c>
      <c r="DR217" t="str">
        <f t="shared" ca="1" si="963"/>
        <v/>
      </c>
      <c r="DS217" t="str">
        <f t="shared" ca="1" si="964"/>
        <v/>
      </c>
      <c r="DT217" t="str">
        <f t="shared" ca="1" si="965"/>
        <v/>
      </c>
      <c r="DU217" t="str">
        <f t="shared" ca="1" si="966"/>
        <v/>
      </c>
      <c r="DV217" t="str">
        <f t="shared" ca="1" si="854"/>
        <v/>
      </c>
      <c r="DW217" t="str">
        <f t="shared" ca="1" si="967"/>
        <v/>
      </c>
      <c r="DX217" t="str">
        <f t="shared" ca="1" si="968"/>
        <v/>
      </c>
      <c r="DY217" t="str">
        <f t="shared" ca="1" si="969"/>
        <v/>
      </c>
      <c r="DZ217" t="str">
        <f t="shared" ca="1" si="970"/>
        <v/>
      </c>
      <c r="EA217" t="str">
        <f t="shared" ca="1" si="971"/>
        <v/>
      </c>
      <c r="EB217" t="str">
        <f t="shared" ca="1" si="972"/>
        <v/>
      </c>
      <c r="EC217" t="str">
        <f t="shared" ca="1" si="973"/>
        <v/>
      </c>
      <c r="ED217" t="str">
        <f t="shared" ca="1" si="974"/>
        <v/>
      </c>
      <c r="EE217" t="str">
        <f t="shared" ca="1" si="975"/>
        <v/>
      </c>
      <c r="EF217" t="str">
        <f t="shared" ca="1" si="976"/>
        <v/>
      </c>
      <c r="EG217" t="str">
        <f t="shared" ca="1" si="977"/>
        <v/>
      </c>
      <c r="EH217" t="str">
        <f t="shared" ca="1" si="978"/>
        <v/>
      </c>
      <c r="EI217" t="str">
        <f t="shared" ca="1" si="979"/>
        <v/>
      </c>
      <c r="EJ217" t="str">
        <f t="shared" ca="1" si="980"/>
        <v/>
      </c>
      <c r="EK217" t="str">
        <f t="shared" ca="1" si="981"/>
        <v/>
      </c>
      <c r="EL217" t="str">
        <f t="shared" ca="1" si="982"/>
        <v/>
      </c>
      <c r="EM217" t="str">
        <f t="shared" ca="1" si="983"/>
        <v/>
      </c>
      <c r="EN217" t="str">
        <f t="shared" ca="1" si="984"/>
        <v/>
      </c>
      <c r="EO217" t="str">
        <f t="shared" ca="1" si="985"/>
        <v/>
      </c>
      <c r="EP217" t="str">
        <f t="shared" ca="1" si="986"/>
        <v/>
      </c>
      <c r="EQ217" t="str">
        <f t="shared" ca="1" si="987"/>
        <v/>
      </c>
      <c r="ER217" t="str">
        <f t="shared" ca="1" si="988"/>
        <v/>
      </c>
      <c r="ES217" t="str">
        <f t="shared" ca="1" si="989"/>
        <v/>
      </c>
      <c r="ET217" t="str">
        <f t="shared" ca="1" si="990"/>
        <v/>
      </c>
      <c r="EU217" t="str">
        <f t="shared" ca="1" si="991"/>
        <v/>
      </c>
      <c r="EV217" t="str">
        <f t="shared" ca="1" si="992"/>
        <v/>
      </c>
      <c r="EW217" t="str">
        <f t="shared" ca="1" si="993"/>
        <v/>
      </c>
      <c r="EX217" t="str">
        <f t="shared" ca="1" si="994"/>
        <v/>
      </c>
      <c r="EY217" t="str">
        <f t="shared" ca="1" si="995"/>
        <v/>
      </c>
      <c r="EZ217" t="str">
        <f t="shared" ca="1" si="996"/>
        <v/>
      </c>
      <c r="FA217" t="str">
        <f t="shared" ca="1" si="997"/>
        <v/>
      </c>
      <c r="FB217" t="str">
        <f t="shared" ca="1" si="998"/>
        <v/>
      </c>
      <c r="FC217" t="str">
        <f t="shared" ca="1" si="999"/>
        <v/>
      </c>
      <c r="FD217" t="str">
        <f t="shared" ca="1" si="1000"/>
        <v/>
      </c>
      <c r="FE217" t="str">
        <f t="shared" ca="1" si="1001"/>
        <v/>
      </c>
      <c r="FF217" t="str">
        <f t="shared" ca="1" si="1002"/>
        <v/>
      </c>
      <c r="FG217" t="str">
        <f t="shared" ca="1" si="1003"/>
        <v/>
      </c>
      <c r="FH217" t="str">
        <f t="shared" ca="1" si="1004"/>
        <v/>
      </c>
      <c r="FI217" t="str">
        <f t="shared" ca="1" si="1005"/>
        <v/>
      </c>
      <c r="FJ217" t="str">
        <f t="shared" ca="1" si="1006"/>
        <v/>
      </c>
      <c r="FK217" t="str">
        <f t="shared" ca="1" si="1007"/>
        <v/>
      </c>
      <c r="FL217" t="str">
        <f t="shared" ca="1" si="1008"/>
        <v/>
      </c>
      <c r="FM217" t="str">
        <f t="shared" ca="1" si="1009"/>
        <v/>
      </c>
      <c r="FN217" t="str">
        <f t="shared" ca="1" si="1010"/>
        <v/>
      </c>
      <c r="FO217" t="str">
        <f t="shared" ca="1" si="1011"/>
        <v/>
      </c>
      <c r="FP217" t="str">
        <f t="shared" ca="1" si="1012"/>
        <v/>
      </c>
      <c r="FQ217" t="str">
        <f t="shared" ca="1" si="1013"/>
        <v/>
      </c>
      <c r="FR217" t="str">
        <f t="shared" ca="1" si="1014"/>
        <v/>
      </c>
      <c r="FS217" t="str">
        <f t="shared" ca="1" si="1015"/>
        <v/>
      </c>
      <c r="FT217" t="str">
        <f t="shared" ca="1" si="1016"/>
        <v/>
      </c>
      <c r="FU217" t="str">
        <f t="shared" ca="1" si="1017"/>
        <v/>
      </c>
      <c r="FV217" t="str">
        <f t="shared" ca="1" si="1018"/>
        <v/>
      </c>
      <c r="FW217" t="str">
        <f t="shared" ca="1" si="1019"/>
        <v/>
      </c>
      <c r="FX217" t="str">
        <f t="shared" ca="1" si="1020"/>
        <v/>
      </c>
      <c r="FY217" t="str">
        <f t="shared" ca="1" si="1021"/>
        <v/>
      </c>
      <c r="FZ217" t="str">
        <f t="shared" ca="1" si="1022"/>
        <v/>
      </c>
      <c r="GA217" t="str">
        <f t="shared" ca="1" si="1023"/>
        <v/>
      </c>
      <c r="GB217" t="str">
        <f t="shared" ca="1" si="1024"/>
        <v/>
      </c>
      <c r="GC217" t="str">
        <f t="shared" ca="1" si="1025"/>
        <v/>
      </c>
      <c r="GD217" t="str">
        <f t="shared" ca="1" si="1026"/>
        <v/>
      </c>
      <c r="GE217" t="str">
        <f t="shared" ca="1" si="1027"/>
        <v/>
      </c>
      <c r="GF217" t="str">
        <f t="shared" ca="1" si="1028"/>
        <v/>
      </c>
      <c r="GG217" t="str">
        <f t="shared" ca="1" si="1029"/>
        <v/>
      </c>
      <c r="GH217" t="str">
        <f t="shared" ca="1" si="1030"/>
        <v/>
      </c>
      <c r="GI217" t="str">
        <f t="shared" ca="1" si="1031"/>
        <v/>
      </c>
      <c r="GJ217" t="str">
        <f t="shared" ca="1" si="1032"/>
        <v/>
      </c>
      <c r="GK217" t="str">
        <f t="shared" ca="1" si="1033"/>
        <v/>
      </c>
      <c r="GL217" t="str">
        <f t="shared" ca="1" si="1034"/>
        <v/>
      </c>
      <c r="GM217" t="str">
        <f t="shared" ca="1" si="1035"/>
        <v/>
      </c>
      <c r="GN217" t="str">
        <f t="shared" ca="1" si="1036"/>
        <v/>
      </c>
      <c r="GO217" t="str">
        <f t="shared" ca="1" si="1037"/>
        <v/>
      </c>
      <c r="GP217" t="str">
        <f t="shared" ca="1" si="1038"/>
        <v/>
      </c>
      <c r="GQ217" t="str">
        <f t="shared" ca="1" si="1039"/>
        <v/>
      </c>
      <c r="GR217" t="str">
        <f t="shared" ca="1" si="1040"/>
        <v/>
      </c>
      <c r="GS217" t="str">
        <f t="shared" ca="1" si="1041"/>
        <v/>
      </c>
      <c r="GT217" t="str">
        <f t="shared" ca="1" si="1042"/>
        <v/>
      </c>
      <c r="GU217" t="str">
        <f t="shared" ca="1" si="1043"/>
        <v/>
      </c>
      <c r="GV217" t="str">
        <f t="shared" ca="1" si="1044"/>
        <v/>
      </c>
      <c r="GW217" t="str">
        <f t="shared" ca="1" si="1045"/>
        <v/>
      </c>
      <c r="GX217" t="str">
        <f t="shared" ca="1" si="1046"/>
        <v/>
      </c>
      <c r="GY217" t="str">
        <f t="shared" ca="1" si="1047"/>
        <v/>
      </c>
      <c r="GZ217" t="str">
        <f t="shared" ca="1" si="1048"/>
        <v/>
      </c>
      <c r="HA217" t="str">
        <f t="shared" ca="1" si="1049"/>
        <v/>
      </c>
      <c r="HB217" t="str">
        <f t="shared" ca="1" si="1050"/>
        <v/>
      </c>
      <c r="HC217" t="str">
        <f t="shared" ca="1" si="1051"/>
        <v/>
      </c>
      <c r="HD217" t="str">
        <f t="shared" ca="1" si="1052"/>
        <v/>
      </c>
      <c r="HE217" t="str">
        <f t="shared" ca="1" si="1053"/>
        <v/>
      </c>
      <c r="HF217" t="str">
        <f t="shared" ca="1" si="1054"/>
        <v/>
      </c>
      <c r="HG217" t="str">
        <f t="shared" ca="1" si="1055"/>
        <v/>
      </c>
      <c r="HH217" t="str">
        <f t="shared" ca="1" si="1056"/>
        <v/>
      </c>
      <c r="HI217" t="str">
        <f t="shared" ca="1" si="1057"/>
        <v/>
      </c>
      <c r="HJ217" t="str">
        <f t="shared" ca="1" si="1058"/>
        <v/>
      </c>
      <c r="HK217" t="str">
        <f t="shared" ca="1" si="1059"/>
        <v/>
      </c>
      <c r="HL217" t="str">
        <f t="shared" ca="1" si="1060"/>
        <v/>
      </c>
      <c r="HM217" t="str">
        <f t="shared" ca="1" si="1061"/>
        <v/>
      </c>
      <c r="HN217" t="str">
        <f t="shared" ca="1" si="1062"/>
        <v/>
      </c>
      <c r="HO217" t="str">
        <f t="shared" ca="1" si="1063"/>
        <v/>
      </c>
      <c r="HP217" t="str">
        <f t="shared" ca="1" si="1064"/>
        <v/>
      </c>
      <c r="HQ217" t="str">
        <f t="shared" ca="1" si="1065"/>
        <v/>
      </c>
      <c r="HR217" t="str">
        <f t="shared" ca="1" si="1066"/>
        <v/>
      </c>
      <c r="HS217" t="str">
        <f t="shared" ca="1" si="1067"/>
        <v/>
      </c>
      <c r="HT217" t="str">
        <f t="shared" ca="1" si="1068"/>
        <v/>
      </c>
      <c r="HU217" t="str">
        <f t="shared" ca="1" si="1069"/>
        <v/>
      </c>
      <c r="HV217" t="str">
        <f t="shared" ca="1" si="1070"/>
        <v/>
      </c>
      <c r="HW217" t="str">
        <f t="shared" ca="1" si="1071"/>
        <v/>
      </c>
      <c r="HX217" t="str">
        <f t="shared" ca="1" si="1072"/>
        <v/>
      </c>
      <c r="HY217" t="str">
        <f t="shared" ca="1" si="1073"/>
        <v/>
      </c>
      <c r="HZ217" t="str">
        <f t="shared" ca="1" si="1074"/>
        <v/>
      </c>
      <c r="IA217" t="str">
        <f t="shared" ca="1" si="1075"/>
        <v/>
      </c>
      <c r="IB217" t="str">
        <f t="shared" ca="1" si="1076"/>
        <v/>
      </c>
      <c r="IC217" t="str">
        <f t="shared" ca="1" si="1077"/>
        <v/>
      </c>
      <c r="ID217" t="str">
        <f t="shared" ca="1" si="1078"/>
        <v/>
      </c>
      <c r="IE217" t="str">
        <f t="shared" ca="1" si="1079"/>
        <v/>
      </c>
      <c r="IF217" t="str">
        <f t="shared" ca="1" si="1080"/>
        <v/>
      </c>
      <c r="IG217" t="str">
        <f t="shared" ca="1" si="1081"/>
        <v/>
      </c>
      <c r="IH217" t="str">
        <f t="shared" ca="1" si="1082"/>
        <v/>
      </c>
      <c r="II217" t="str">
        <f t="shared" ca="1" si="1083"/>
        <v/>
      </c>
      <c r="IJ217" t="str">
        <f t="shared" ca="1" si="1084"/>
        <v/>
      </c>
      <c r="IK217" t="str">
        <f t="shared" ca="1" si="1085"/>
        <v/>
      </c>
      <c r="IL217" t="str">
        <f t="shared" ca="1" si="1086"/>
        <v/>
      </c>
      <c r="IM217" t="str">
        <f t="shared" ca="1" si="1087"/>
        <v/>
      </c>
      <c r="IN217" t="str">
        <f t="shared" ca="1" si="1088"/>
        <v/>
      </c>
      <c r="IO217" t="str">
        <f t="shared" ca="1" si="1089"/>
        <v/>
      </c>
      <c r="IP217" t="str">
        <f t="shared" ca="1" si="1090"/>
        <v/>
      </c>
      <c r="IQ217" t="str">
        <f t="shared" ca="1" si="1091"/>
        <v/>
      </c>
      <c r="IR217" t="str">
        <f t="shared" ca="1" si="1092"/>
        <v/>
      </c>
      <c r="IS217" t="str">
        <f t="shared" ca="1" si="1093"/>
        <v/>
      </c>
      <c r="IT217" t="str">
        <f t="shared" ca="1" si="1094"/>
        <v/>
      </c>
      <c r="IU217" t="str">
        <f t="shared" ca="1" si="1095"/>
        <v/>
      </c>
      <c r="IV217" t="str">
        <f t="shared" ca="1" si="1096"/>
        <v/>
      </c>
      <c r="IW217" t="str">
        <f t="shared" ca="1" si="1097"/>
        <v/>
      </c>
      <c r="IX217" t="str">
        <f t="shared" ca="1" si="1098"/>
        <v/>
      </c>
      <c r="IY217" t="str">
        <f t="shared" ca="1" si="1099"/>
        <v/>
      </c>
      <c r="IZ217" t="str">
        <f t="shared" ca="1" si="1100"/>
        <v/>
      </c>
      <c r="JA217" t="str">
        <f t="shared" ca="1" si="1101"/>
        <v/>
      </c>
      <c r="JB217" t="str">
        <f t="shared" ca="1" si="1102"/>
        <v/>
      </c>
      <c r="JC217" t="str">
        <f t="shared" ca="1" si="1103"/>
        <v/>
      </c>
      <c r="JD217" t="str">
        <f t="shared" ca="1" si="1104"/>
        <v/>
      </c>
      <c r="JE217" t="str">
        <f t="shared" ca="1" si="1105"/>
        <v/>
      </c>
      <c r="JF217" t="str">
        <f t="shared" ca="1" si="1106"/>
        <v/>
      </c>
      <c r="JG217" t="str">
        <f t="shared" ca="1" si="1107"/>
        <v/>
      </c>
      <c r="JH217" t="str">
        <f t="shared" ca="1" si="1108"/>
        <v/>
      </c>
      <c r="JI217" t="str">
        <f t="shared" ca="1" si="1109"/>
        <v/>
      </c>
      <c r="JJ217" t="str">
        <f t="shared" ca="1" si="1110"/>
        <v/>
      </c>
      <c r="JK217" t="str">
        <f t="shared" ca="1" si="1111"/>
        <v/>
      </c>
      <c r="JL217" t="str">
        <f t="shared" ca="1" si="1112"/>
        <v/>
      </c>
      <c r="JM217" t="str">
        <f t="shared" ca="1" si="1113"/>
        <v/>
      </c>
      <c r="JN217" t="str">
        <f t="shared" ca="1" si="1114"/>
        <v/>
      </c>
      <c r="JO217" t="str">
        <f t="shared" ca="1" si="1115"/>
        <v/>
      </c>
      <c r="JP217" t="str">
        <f t="shared" ca="1" si="1116"/>
        <v/>
      </c>
      <c r="JQ217" t="str">
        <f t="shared" ca="1" si="1117"/>
        <v/>
      </c>
      <c r="JR217" t="str">
        <f t="shared" ca="1" si="1118"/>
        <v/>
      </c>
      <c r="JS217" t="str">
        <f t="shared" ca="1" si="1119"/>
        <v/>
      </c>
      <c r="JT217" t="str">
        <f t="shared" ca="1" si="1120"/>
        <v/>
      </c>
      <c r="JU217" t="str">
        <f t="shared" ca="1" si="1121"/>
        <v/>
      </c>
    </row>
    <row r="218" spans="1:281" x14ac:dyDescent="0.25">
      <c r="A218">
        <f t="shared" si="1122"/>
        <v>217</v>
      </c>
      <c r="B218" t="str">
        <f t="shared" ca="1" si="851"/>
        <v/>
      </c>
      <c r="C218">
        <v>9</v>
      </c>
      <c r="D218">
        <f t="shared" si="855"/>
        <v>217</v>
      </c>
      <c r="E218">
        <f t="shared" si="856"/>
        <v>17</v>
      </c>
      <c r="F218">
        <f ca="1">COUNT((AD218,AP218,BB218,BN218,BZ218,CL218,CX218,DJ218,DV218,EH218,ET218,FF218,FR218,GD218,GP218,HB218,HN218,HZ218,IL218,IX218,JJ218,JV218,KH218,KT218,LF218,LR218))</f>
        <v>0</v>
      </c>
      <c r="G218">
        <f t="shared" ca="1" si="857"/>
        <v>0</v>
      </c>
      <c r="H218">
        <f t="shared" ca="1" si="858"/>
        <v>0</v>
      </c>
      <c r="I218">
        <f t="shared" ca="1" si="852"/>
        <v>0</v>
      </c>
      <c r="J218">
        <f t="shared" ca="1" si="859"/>
        <v>0</v>
      </c>
      <c r="K218">
        <f t="shared" ca="1" si="860"/>
        <v>-1</v>
      </c>
      <c r="L218">
        <f t="shared" ca="1" si="844"/>
        <v>9</v>
      </c>
      <c r="M218">
        <f t="shared" ca="1" si="861"/>
        <v>0</v>
      </c>
      <c r="N218">
        <f t="shared" ca="1" si="845"/>
        <v>65</v>
      </c>
      <c r="O218">
        <f t="shared" ca="1" si="862"/>
        <v>-1</v>
      </c>
      <c r="P218">
        <f t="shared" ca="1" si="846"/>
        <v>9</v>
      </c>
      <c r="Q218">
        <f t="shared" ca="1" si="863"/>
        <v>0</v>
      </c>
      <c r="R218">
        <f t="shared" ca="1" si="864"/>
        <v>0</v>
      </c>
      <c r="S218">
        <f t="shared" ca="1" si="865"/>
        <v>0</v>
      </c>
      <c r="T218">
        <f t="shared" ca="1" si="866"/>
        <v>0</v>
      </c>
      <c r="U218" t="str">
        <f t="shared" ca="1" si="853"/>
        <v>999999999999</v>
      </c>
      <c r="V218">
        <f t="shared" ca="1" si="847"/>
        <v>0</v>
      </c>
      <c r="W218">
        <f t="shared" si="867"/>
        <v>217</v>
      </c>
      <c r="X218" t="e">
        <f t="shared" ca="1" si="848"/>
        <v>#N/A</v>
      </c>
      <c r="Y218">
        <f t="shared" ca="1" si="868"/>
        <v>0</v>
      </c>
      <c r="Z218" t="str">
        <f t="shared" ca="1" si="869"/>
        <v>999zz</v>
      </c>
      <c r="AA218">
        <f t="shared" ca="1" si="849"/>
        <v>350</v>
      </c>
      <c r="AB218">
        <f t="shared" si="870"/>
        <v>217</v>
      </c>
      <c r="AC218" t="e">
        <f t="shared" ca="1" si="850"/>
        <v>#N/A</v>
      </c>
      <c r="AD218" t="str">
        <f t="shared" ca="1" si="871"/>
        <v/>
      </c>
      <c r="AE218" t="str">
        <f t="shared" ca="1" si="872"/>
        <v/>
      </c>
      <c r="AF218" t="str">
        <f t="shared" ca="1" si="873"/>
        <v/>
      </c>
      <c r="AG218" t="str">
        <f t="shared" ca="1" si="874"/>
        <v/>
      </c>
      <c r="AH218" t="str">
        <f t="shared" ca="1" si="875"/>
        <v/>
      </c>
      <c r="AI218" t="str">
        <f t="shared" ca="1" si="876"/>
        <v/>
      </c>
      <c r="AJ218" t="str">
        <f t="shared" ca="1" si="877"/>
        <v/>
      </c>
      <c r="AK218" t="str">
        <f t="shared" ca="1" si="878"/>
        <v/>
      </c>
      <c r="AL218" t="str">
        <f t="shared" ca="1" si="879"/>
        <v/>
      </c>
      <c r="AM218" t="str">
        <f t="shared" ca="1" si="880"/>
        <v/>
      </c>
      <c r="AN218" t="str">
        <f t="shared" ca="1" si="881"/>
        <v/>
      </c>
      <c r="AO218" t="str">
        <f t="shared" ca="1" si="882"/>
        <v/>
      </c>
      <c r="AP218" t="str">
        <f t="shared" ca="1" si="883"/>
        <v/>
      </c>
      <c r="AQ218" t="str">
        <f t="shared" ca="1" si="884"/>
        <v/>
      </c>
      <c r="AR218" t="str">
        <f t="shared" ca="1" si="885"/>
        <v/>
      </c>
      <c r="AS218" t="str">
        <f t="shared" ca="1" si="886"/>
        <v/>
      </c>
      <c r="AT218" t="str">
        <f t="shared" ca="1" si="887"/>
        <v/>
      </c>
      <c r="AU218" t="str">
        <f t="shared" ca="1" si="888"/>
        <v/>
      </c>
      <c r="AV218" t="str">
        <f t="shared" ca="1" si="889"/>
        <v/>
      </c>
      <c r="AW218" t="str">
        <f t="shared" ca="1" si="890"/>
        <v/>
      </c>
      <c r="AX218" t="str">
        <f t="shared" ca="1" si="891"/>
        <v/>
      </c>
      <c r="AY218" t="str">
        <f t="shared" ca="1" si="892"/>
        <v/>
      </c>
      <c r="AZ218" t="str">
        <f t="shared" ca="1" si="893"/>
        <v/>
      </c>
      <c r="BA218" t="str">
        <f t="shared" ca="1" si="894"/>
        <v/>
      </c>
      <c r="BB218" t="str">
        <f t="shared" ca="1" si="895"/>
        <v/>
      </c>
      <c r="BC218" t="str">
        <f t="shared" ca="1" si="896"/>
        <v/>
      </c>
      <c r="BD218" t="str">
        <f t="shared" ca="1" si="897"/>
        <v/>
      </c>
      <c r="BE218" t="str">
        <f t="shared" ca="1" si="898"/>
        <v/>
      </c>
      <c r="BF218" t="str">
        <f t="shared" ca="1" si="899"/>
        <v/>
      </c>
      <c r="BG218" t="str">
        <f t="shared" ca="1" si="900"/>
        <v/>
      </c>
      <c r="BH218" t="str">
        <f t="shared" ca="1" si="901"/>
        <v/>
      </c>
      <c r="BI218" t="str">
        <f t="shared" ca="1" si="902"/>
        <v/>
      </c>
      <c r="BJ218" t="str">
        <f t="shared" ca="1" si="903"/>
        <v/>
      </c>
      <c r="BK218" t="str">
        <f t="shared" ca="1" si="904"/>
        <v/>
      </c>
      <c r="BL218" t="str">
        <f t="shared" ca="1" si="905"/>
        <v/>
      </c>
      <c r="BM218" t="str">
        <f t="shared" ca="1" si="906"/>
        <v/>
      </c>
      <c r="BN218" t="str">
        <f t="shared" ca="1" si="907"/>
        <v/>
      </c>
      <c r="BO218" t="str">
        <f t="shared" ca="1" si="908"/>
        <v/>
      </c>
      <c r="BP218" t="str">
        <f t="shared" ca="1" si="909"/>
        <v/>
      </c>
      <c r="BQ218" t="str">
        <f t="shared" ca="1" si="910"/>
        <v/>
      </c>
      <c r="BR218" t="str">
        <f t="shared" ca="1" si="911"/>
        <v/>
      </c>
      <c r="BS218" t="str">
        <f t="shared" ca="1" si="912"/>
        <v/>
      </c>
      <c r="BT218" t="str">
        <f t="shared" ca="1" si="913"/>
        <v/>
      </c>
      <c r="BU218" t="str">
        <f t="shared" ca="1" si="914"/>
        <v/>
      </c>
      <c r="BV218" t="str">
        <f t="shared" ca="1" si="915"/>
        <v/>
      </c>
      <c r="BW218" t="str">
        <f t="shared" ca="1" si="916"/>
        <v/>
      </c>
      <c r="BX218" t="str">
        <f t="shared" ca="1" si="917"/>
        <v/>
      </c>
      <c r="BY218" t="str">
        <f t="shared" ca="1" si="918"/>
        <v/>
      </c>
      <c r="BZ218" t="str">
        <f t="shared" ca="1" si="919"/>
        <v/>
      </c>
      <c r="CA218" t="str">
        <f t="shared" ca="1" si="920"/>
        <v/>
      </c>
      <c r="CB218" t="str">
        <f t="shared" ca="1" si="921"/>
        <v/>
      </c>
      <c r="CC218" t="str">
        <f t="shared" ca="1" si="922"/>
        <v/>
      </c>
      <c r="CD218" t="str">
        <f t="shared" ca="1" si="923"/>
        <v/>
      </c>
      <c r="CE218" t="str">
        <f t="shared" ca="1" si="924"/>
        <v/>
      </c>
      <c r="CF218" t="str">
        <f t="shared" ca="1" si="925"/>
        <v/>
      </c>
      <c r="CG218" t="str">
        <f t="shared" ca="1" si="926"/>
        <v/>
      </c>
      <c r="CH218" t="str">
        <f t="shared" ca="1" si="927"/>
        <v/>
      </c>
      <c r="CI218" t="str">
        <f t="shared" ca="1" si="928"/>
        <v/>
      </c>
      <c r="CJ218" t="str">
        <f t="shared" ca="1" si="929"/>
        <v/>
      </c>
      <c r="CK218" t="str">
        <f t="shared" ca="1" si="930"/>
        <v/>
      </c>
      <c r="CL218" t="str">
        <f t="shared" ca="1" si="931"/>
        <v/>
      </c>
      <c r="CM218" t="str">
        <f t="shared" ca="1" si="932"/>
        <v/>
      </c>
      <c r="CN218" t="str">
        <f t="shared" ca="1" si="933"/>
        <v/>
      </c>
      <c r="CO218" t="str">
        <f t="shared" ca="1" si="934"/>
        <v/>
      </c>
      <c r="CP218" t="str">
        <f t="shared" ca="1" si="935"/>
        <v/>
      </c>
      <c r="CQ218" t="str">
        <f t="shared" ca="1" si="936"/>
        <v/>
      </c>
      <c r="CR218" t="str">
        <f t="shared" ca="1" si="937"/>
        <v/>
      </c>
      <c r="CS218" t="str">
        <f t="shared" ca="1" si="938"/>
        <v/>
      </c>
      <c r="CT218" t="str">
        <f t="shared" ca="1" si="939"/>
        <v/>
      </c>
      <c r="CU218" t="str">
        <f t="shared" ca="1" si="940"/>
        <v/>
      </c>
      <c r="CV218" t="str">
        <f t="shared" ca="1" si="941"/>
        <v/>
      </c>
      <c r="CW218" t="str">
        <f t="shared" ca="1" si="942"/>
        <v/>
      </c>
      <c r="CX218" t="str">
        <f t="shared" ca="1" si="943"/>
        <v/>
      </c>
      <c r="CY218" t="str">
        <f t="shared" ca="1" si="944"/>
        <v/>
      </c>
      <c r="CZ218" t="str">
        <f t="shared" ca="1" si="945"/>
        <v/>
      </c>
      <c r="DA218" t="str">
        <f t="shared" ca="1" si="946"/>
        <v/>
      </c>
      <c r="DB218" t="str">
        <f t="shared" ca="1" si="947"/>
        <v/>
      </c>
      <c r="DC218" t="str">
        <f t="shared" ca="1" si="948"/>
        <v/>
      </c>
      <c r="DD218" t="str">
        <f t="shared" ca="1" si="949"/>
        <v/>
      </c>
      <c r="DE218" t="str">
        <f t="shared" ca="1" si="950"/>
        <v/>
      </c>
      <c r="DF218" t="str">
        <f t="shared" ca="1" si="951"/>
        <v/>
      </c>
      <c r="DG218" t="str">
        <f t="shared" ca="1" si="952"/>
        <v/>
      </c>
      <c r="DH218" t="str">
        <f t="shared" ca="1" si="953"/>
        <v/>
      </c>
      <c r="DI218" t="str">
        <f t="shared" ca="1" si="954"/>
        <v/>
      </c>
      <c r="DJ218" t="str">
        <f t="shared" ca="1" si="955"/>
        <v/>
      </c>
      <c r="DK218" t="str">
        <f t="shared" ca="1" si="956"/>
        <v/>
      </c>
      <c r="DL218" t="str">
        <f t="shared" ca="1" si="957"/>
        <v/>
      </c>
      <c r="DM218" t="str">
        <f t="shared" ca="1" si="958"/>
        <v/>
      </c>
      <c r="DN218" t="str">
        <f t="shared" ca="1" si="959"/>
        <v/>
      </c>
      <c r="DO218" t="str">
        <f t="shared" ca="1" si="960"/>
        <v/>
      </c>
      <c r="DP218" t="str">
        <f t="shared" ca="1" si="961"/>
        <v/>
      </c>
      <c r="DQ218" t="str">
        <f t="shared" ca="1" si="962"/>
        <v/>
      </c>
      <c r="DR218" t="str">
        <f t="shared" ca="1" si="963"/>
        <v/>
      </c>
      <c r="DS218" t="str">
        <f t="shared" ca="1" si="964"/>
        <v/>
      </c>
      <c r="DT218" t="str">
        <f t="shared" ca="1" si="965"/>
        <v/>
      </c>
      <c r="DU218" t="str">
        <f t="shared" ca="1" si="966"/>
        <v/>
      </c>
      <c r="DV218" t="str">
        <f t="shared" ca="1" si="854"/>
        <v/>
      </c>
      <c r="DW218" t="str">
        <f t="shared" ca="1" si="967"/>
        <v/>
      </c>
      <c r="DX218" t="str">
        <f t="shared" ca="1" si="968"/>
        <v/>
      </c>
      <c r="DY218" t="str">
        <f t="shared" ca="1" si="969"/>
        <v/>
      </c>
      <c r="DZ218" t="str">
        <f t="shared" ca="1" si="970"/>
        <v/>
      </c>
      <c r="EA218" t="str">
        <f t="shared" ca="1" si="971"/>
        <v/>
      </c>
      <c r="EB218" t="str">
        <f t="shared" ca="1" si="972"/>
        <v/>
      </c>
      <c r="EC218" t="str">
        <f t="shared" ca="1" si="973"/>
        <v/>
      </c>
      <c r="ED218" t="str">
        <f t="shared" ca="1" si="974"/>
        <v/>
      </c>
      <c r="EE218" t="str">
        <f t="shared" ca="1" si="975"/>
        <v/>
      </c>
      <c r="EF218" t="str">
        <f t="shared" ca="1" si="976"/>
        <v/>
      </c>
      <c r="EG218" t="str">
        <f t="shared" ca="1" si="977"/>
        <v/>
      </c>
      <c r="EH218" t="str">
        <f t="shared" ca="1" si="978"/>
        <v/>
      </c>
      <c r="EI218" t="str">
        <f t="shared" ca="1" si="979"/>
        <v/>
      </c>
      <c r="EJ218" t="str">
        <f t="shared" ca="1" si="980"/>
        <v/>
      </c>
      <c r="EK218" t="str">
        <f t="shared" ca="1" si="981"/>
        <v/>
      </c>
      <c r="EL218" t="str">
        <f t="shared" ca="1" si="982"/>
        <v/>
      </c>
      <c r="EM218" t="str">
        <f t="shared" ca="1" si="983"/>
        <v/>
      </c>
      <c r="EN218" t="str">
        <f t="shared" ca="1" si="984"/>
        <v/>
      </c>
      <c r="EO218" t="str">
        <f t="shared" ca="1" si="985"/>
        <v/>
      </c>
      <c r="EP218" t="str">
        <f t="shared" ca="1" si="986"/>
        <v/>
      </c>
      <c r="EQ218" t="str">
        <f t="shared" ca="1" si="987"/>
        <v/>
      </c>
      <c r="ER218" t="str">
        <f t="shared" ca="1" si="988"/>
        <v/>
      </c>
      <c r="ES218" t="str">
        <f t="shared" ca="1" si="989"/>
        <v/>
      </c>
      <c r="ET218" t="str">
        <f t="shared" ca="1" si="990"/>
        <v/>
      </c>
      <c r="EU218" t="str">
        <f t="shared" ca="1" si="991"/>
        <v/>
      </c>
      <c r="EV218" t="str">
        <f t="shared" ca="1" si="992"/>
        <v/>
      </c>
      <c r="EW218" t="str">
        <f t="shared" ca="1" si="993"/>
        <v/>
      </c>
      <c r="EX218" t="str">
        <f t="shared" ca="1" si="994"/>
        <v/>
      </c>
      <c r="EY218" t="str">
        <f t="shared" ca="1" si="995"/>
        <v/>
      </c>
      <c r="EZ218" t="str">
        <f t="shared" ca="1" si="996"/>
        <v/>
      </c>
      <c r="FA218" t="str">
        <f t="shared" ca="1" si="997"/>
        <v/>
      </c>
      <c r="FB218" t="str">
        <f t="shared" ca="1" si="998"/>
        <v/>
      </c>
      <c r="FC218" t="str">
        <f t="shared" ca="1" si="999"/>
        <v/>
      </c>
      <c r="FD218" t="str">
        <f t="shared" ca="1" si="1000"/>
        <v/>
      </c>
      <c r="FE218" t="str">
        <f t="shared" ca="1" si="1001"/>
        <v/>
      </c>
      <c r="FF218" t="str">
        <f t="shared" ca="1" si="1002"/>
        <v/>
      </c>
      <c r="FG218" t="str">
        <f t="shared" ca="1" si="1003"/>
        <v/>
      </c>
      <c r="FH218" t="str">
        <f t="shared" ca="1" si="1004"/>
        <v/>
      </c>
      <c r="FI218" t="str">
        <f t="shared" ca="1" si="1005"/>
        <v/>
      </c>
      <c r="FJ218" t="str">
        <f t="shared" ca="1" si="1006"/>
        <v/>
      </c>
      <c r="FK218" t="str">
        <f t="shared" ca="1" si="1007"/>
        <v/>
      </c>
      <c r="FL218" t="str">
        <f t="shared" ca="1" si="1008"/>
        <v/>
      </c>
      <c r="FM218" t="str">
        <f t="shared" ca="1" si="1009"/>
        <v/>
      </c>
      <c r="FN218" t="str">
        <f t="shared" ca="1" si="1010"/>
        <v/>
      </c>
      <c r="FO218" t="str">
        <f t="shared" ca="1" si="1011"/>
        <v/>
      </c>
      <c r="FP218" t="str">
        <f t="shared" ca="1" si="1012"/>
        <v/>
      </c>
      <c r="FQ218" t="str">
        <f t="shared" ca="1" si="1013"/>
        <v/>
      </c>
      <c r="FR218" t="str">
        <f t="shared" ca="1" si="1014"/>
        <v/>
      </c>
      <c r="FS218" t="str">
        <f t="shared" ca="1" si="1015"/>
        <v/>
      </c>
      <c r="FT218" t="str">
        <f t="shared" ca="1" si="1016"/>
        <v/>
      </c>
      <c r="FU218" t="str">
        <f t="shared" ca="1" si="1017"/>
        <v/>
      </c>
      <c r="FV218" t="str">
        <f t="shared" ca="1" si="1018"/>
        <v/>
      </c>
      <c r="FW218" t="str">
        <f t="shared" ca="1" si="1019"/>
        <v/>
      </c>
      <c r="FX218" t="str">
        <f t="shared" ca="1" si="1020"/>
        <v/>
      </c>
      <c r="FY218" t="str">
        <f t="shared" ca="1" si="1021"/>
        <v/>
      </c>
      <c r="FZ218" t="str">
        <f t="shared" ca="1" si="1022"/>
        <v/>
      </c>
      <c r="GA218" t="str">
        <f t="shared" ca="1" si="1023"/>
        <v/>
      </c>
      <c r="GB218" t="str">
        <f t="shared" ca="1" si="1024"/>
        <v/>
      </c>
      <c r="GC218" t="str">
        <f t="shared" ca="1" si="1025"/>
        <v/>
      </c>
      <c r="GD218" t="str">
        <f t="shared" ca="1" si="1026"/>
        <v/>
      </c>
      <c r="GE218" t="str">
        <f t="shared" ca="1" si="1027"/>
        <v/>
      </c>
      <c r="GF218" t="str">
        <f t="shared" ca="1" si="1028"/>
        <v/>
      </c>
      <c r="GG218" t="str">
        <f t="shared" ca="1" si="1029"/>
        <v/>
      </c>
      <c r="GH218" t="str">
        <f t="shared" ca="1" si="1030"/>
        <v/>
      </c>
      <c r="GI218" t="str">
        <f t="shared" ca="1" si="1031"/>
        <v/>
      </c>
      <c r="GJ218" t="str">
        <f t="shared" ca="1" si="1032"/>
        <v/>
      </c>
      <c r="GK218" t="str">
        <f t="shared" ca="1" si="1033"/>
        <v/>
      </c>
      <c r="GL218" t="str">
        <f t="shared" ca="1" si="1034"/>
        <v/>
      </c>
      <c r="GM218" t="str">
        <f t="shared" ca="1" si="1035"/>
        <v/>
      </c>
      <c r="GN218" t="str">
        <f t="shared" ca="1" si="1036"/>
        <v/>
      </c>
      <c r="GO218" t="str">
        <f t="shared" ca="1" si="1037"/>
        <v/>
      </c>
      <c r="GP218" t="str">
        <f t="shared" ca="1" si="1038"/>
        <v/>
      </c>
      <c r="GQ218" t="str">
        <f t="shared" ca="1" si="1039"/>
        <v/>
      </c>
      <c r="GR218" t="str">
        <f t="shared" ca="1" si="1040"/>
        <v/>
      </c>
      <c r="GS218" t="str">
        <f t="shared" ca="1" si="1041"/>
        <v/>
      </c>
      <c r="GT218" t="str">
        <f t="shared" ca="1" si="1042"/>
        <v/>
      </c>
      <c r="GU218" t="str">
        <f t="shared" ca="1" si="1043"/>
        <v/>
      </c>
      <c r="GV218" t="str">
        <f t="shared" ca="1" si="1044"/>
        <v/>
      </c>
      <c r="GW218" t="str">
        <f t="shared" ca="1" si="1045"/>
        <v/>
      </c>
      <c r="GX218" t="str">
        <f t="shared" ca="1" si="1046"/>
        <v/>
      </c>
      <c r="GY218" t="str">
        <f t="shared" ca="1" si="1047"/>
        <v/>
      </c>
      <c r="GZ218" t="str">
        <f t="shared" ca="1" si="1048"/>
        <v/>
      </c>
      <c r="HA218" t="str">
        <f t="shared" ca="1" si="1049"/>
        <v/>
      </c>
      <c r="HB218" t="str">
        <f t="shared" ca="1" si="1050"/>
        <v/>
      </c>
      <c r="HC218" t="str">
        <f t="shared" ca="1" si="1051"/>
        <v/>
      </c>
      <c r="HD218" t="str">
        <f t="shared" ca="1" si="1052"/>
        <v/>
      </c>
      <c r="HE218" t="str">
        <f t="shared" ca="1" si="1053"/>
        <v/>
      </c>
      <c r="HF218" t="str">
        <f t="shared" ca="1" si="1054"/>
        <v/>
      </c>
      <c r="HG218" t="str">
        <f t="shared" ca="1" si="1055"/>
        <v/>
      </c>
      <c r="HH218" t="str">
        <f t="shared" ca="1" si="1056"/>
        <v/>
      </c>
      <c r="HI218" t="str">
        <f t="shared" ca="1" si="1057"/>
        <v/>
      </c>
      <c r="HJ218" t="str">
        <f t="shared" ca="1" si="1058"/>
        <v/>
      </c>
      <c r="HK218" t="str">
        <f t="shared" ca="1" si="1059"/>
        <v/>
      </c>
      <c r="HL218" t="str">
        <f t="shared" ca="1" si="1060"/>
        <v/>
      </c>
      <c r="HM218" t="str">
        <f t="shared" ca="1" si="1061"/>
        <v/>
      </c>
      <c r="HN218" t="str">
        <f t="shared" ca="1" si="1062"/>
        <v/>
      </c>
      <c r="HO218" t="str">
        <f t="shared" ca="1" si="1063"/>
        <v/>
      </c>
      <c r="HP218" t="str">
        <f t="shared" ca="1" si="1064"/>
        <v/>
      </c>
      <c r="HQ218" t="str">
        <f t="shared" ca="1" si="1065"/>
        <v/>
      </c>
      <c r="HR218" t="str">
        <f t="shared" ca="1" si="1066"/>
        <v/>
      </c>
      <c r="HS218" t="str">
        <f t="shared" ca="1" si="1067"/>
        <v/>
      </c>
      <c r="HT218" t="str">
        <f t="shared" ca="1" si="1068"/>
        <v/>
      </c>
      <c r="HU218" t="str">
        <f t="shared" ca="1" si="1069"/>
        <v/>
      </c>
      <c r="HV218" t="str">
        <f t="shared" ca="1" si="1070"/>
        <v/>
      </c>
      <c r="HW218" t="str">
        <f t="shared" ca="1" si="1071"/>
        <v/>
      </c>
      <c r="HX218" t="str">
        <f t="shared" ca="1" si="1072"/>
        <v/>
      </c>
      <c r="HY218" t="str">
        <f t="shared" ca="1" si="1073"/>
        <v/>
      </c>
      <c r="HZ218" t="str">
        <f t="shared" ca="1" si="1074"/>
        <v/>
      </c>
      <c r="IA218" t="str">
        <f t="shared" ca="1" si="1075"/>
        <v/>
      </c>
      <c r="IB218" t="str">
        <f t="shared" ca="1" si="1076"/>
        <v/>
      </c>
      <c r="IC218" t="str">
        <f t="shared" ca="1" si="1077"/>
        <v/>
      </c>
      <c r="ID218" t="str">
        <f t="shared" ca="1" si="1078"/>
        <v/>
      </c>
      <c r="IE218" t="str">
        <f t="shared" ca="1" si="1079"/>
        <v/>
      </c>
      <c r="IF218" t="str">
        <f t="shared" ca="1" si="1080"/>
        <v/>
      </c>
      <c r="IG218" t="str">
        <f t="shared" ca="1" si="1081"/>
        <v/>
      </c>
      <c r="IH218" t="str">
        <f t="shared" ca="1" si="1082"/>
        <v/>
      </c>
      <c r="II218" t="str">
        <f t="shared" ca="1" si="1083"/>
        <v/>
      </c>
      <c r="IJ218" t="str">
        <f t="shared" ca="1" si="1084"/>
        <v/>
      </c>
      <c r="IK218" t="str">
        <f t="shared" ca="1" si="1085"/>
        <v/>
      </c>
      <c r="IL218" t="str">
        <f t="shared" ca="1" si="1086"/>
        <v/>
      </c>
      <c r="IM218" t="str">
        <f t="shared" ca="1" si="1087"/>
        <v/>
      </c>
      <c r="IN218" t="str">
        <f t="shared" ca="1" si="1088"/>
        <v/>
      </c>
      <c r="IO218" t="str">
        <f t="shared" ca="1" si="1089"/>
        <v/>
      </c>
      <c r="IP218" t="str">
        <f t="shared" ca="1" si="1090"/>
        <v/>
      </c>
      <c r="IQ218" t="str">
        <f t="shared" ca="1" si="1091"/>
        <v/>
      </c>
      <c r="IR218" t="str">
        <f t="shared" ca="1" si="1092"/>
        <v/>
      </c>
      <c r="IS218" t="str">
        <f t="shared" ca="1" si="1093"/>
        <v/>
      </c>
      <c r="IT218" t="str">
        <f t="shared" ca="1" si="1094"/>
        <v/>
      </c>
      <c r="IU218" t="str">
        <f t="shared" ca="1" si="1095"/>
        <v/>
      </c>
      <c r="IV218" t="str">
        <f t="shared" ca="1" si="1096"/>
        <v/>
      </c>
      <c r="IW218" t="str">
        <f t="shared" ca="1" si="1097"/>
        <v/>
      </c>
      <c r="IX218" t="str">
        <f t="shared" ca="1" si="1098"/>
        <v/>
      </c>
      <c r="IY218" t="str">
        <f t="shared" ca="1" si="1099"/>
        <v/>
      </c>
      <c r="IZ218" t="str">
        <f t="shared" ca="1" si="1100"/>
        <v/>
      </c>
      <c r="JA218" t="str">
        <f t="shared" ca="1" si="1101"/>
        <v/>
      </c>
      <c r="JB218" t="str">
        <f t="shared" ca="1" si="1102"/>
        <v/>
      </c>
      <c r="JC218" t="str">
        <f t="shared" ca="1" si="1103"/>
        <v/>
      </c>
      <c r="JD218" t="str">
        <f t="shared" ca="1" si="1104"/>
        <v/>
      </c>
      <c r="JE218" t="str">
        <f t="shared" ca="1" si="1105"/>
        <v/>
      </c>
      <c r="JF218" t="str">
        <f t="shared" ca="1" si="1106"/>
        <v/>
      </c>
      <c r="JG218" t="str">
        <f t="shared" ca="1" si="1107"/>
        <v/>
      </c>
      <c r="JH218" t="str">
        <f t="shared" ca="1" si="1108"/>
        <v/>
      </c>
      <c r="JI218" t="str">
        <f t="shared" ca="1" si="1109"/>
        <v/>
      </c>
      <c r="JJ218" t="str">
        <f t="shared" ca="1" si="1110"/>
        <v/>
      </c>
      <c r="JK218" t="str">
        <f t="shared" ca="1" si="1111"/>
        <v/>
      </c>
      <c r="JL218" t="str">
        <f t="shared" ca="1" si="1112"/>
        <v/>
      </c>
      <c r="JM218" t="str">
        <f t="shared" ca="1" si="1113"/>
        <v/>
      </c>
      <c r="JN218" t="str">
        <f t="shared" ca="1" si="1114"/>
        <v/>
      </c>
      <c r="JO218" t="str">
        <f t="shared" ca="1" si="1115"/>
        <v/>
      </c>
      <c r="JP218" t="str">
        <f t="shared" ca="1" si="1116"/>
        <v/>
      </c>
      <c r="JQ218" t="str">
        <f t="shared" ca="1" si="1117"/>
        <v/>
      </c>
      <c r="JR218" t="str">
        <f t="shared" ca="1" si="1118"/>
        <v/>
      </c>
      <c r="JS218" t="str">
        <f t="shared" ca="1" si="1119"/>
        <v/>
      </c>
      <c r="JT218" t="str">
        <f t="shared" ca="1" si="1120"/>
        <v/>
      </c>
      <c r="JU218" t="str">
        <f t="shared" ca="1" si="1121"/>
        <v/>
      </c>
    </row>
    <row r="219" spans="1:281" x14ac:dyDescent="0.25">
      <c r="A219">
        <f t="shared" si="1122"/>
        <v>218</v>
      </c>
      <c r="B219" t="str">
        <f t="shared" ca="1" si="851"/>
        <v/>
      </c>
      <c r="C219">
        <v>9</v>
      </c>
      <c r="D219">
        <f t="shared" si="855"/>
        <v>218</v>
      </c>
      <c r="E219">
        <f t="shared" si="856"/>
        <v>18</v>
      </c>
      <c r="F219">
        <f ca="1">COUNT((AD219,AP219,BB219,BN219,BZ219,CL219,CX219,DJ219,DV219,EH219,ET219,FF219,FR219,GD219,GP219,HB219,HN219,HZ219,IL219,IX219,JJ219,JV219,KH219,KT219,LF219,LR219))</f>
        <v>0</v>
      </c>
      <c r="G219">
        <f t="shared" ca="1" si="857"/>
        <v>0</v>
      </c>
      <c r="H219">
        <f t="shared" ca="1" si="858"/>
        <v>0</v>
      </c>
      <c r="I219">
        <f t="shared" ca="1" si="852"/>
        <v>0</v>
      </c>
      <c r="J219">
        <f t="shared" ca="1" si="859"/>
        <v>0</v>
      </c>
      <c r="K219">
        <f t="shared" ca="1" si="860"/>
        <v>-1</v>
      </c>
      <c r="L219">
        <f t="shared" ref="L219:L282" ca="1" si="1123">IF(ROW()-1&gt;COUNT($K$2:$K$351),"",INDEX($A$2:$A$351,MATCH(LARGE($K$2:$K$351,ROW()-1),$K$2:$K$351,0)))</f>
        <v>9</v>
      </c>
      <c r="M219">
        <f t="shared" ca="1" si="861"/>
        <v>0</v>
      </c>
      <c r="N219">
        <f t="shared" ref="N219:N282" ca="1" si="1124">RANK(M219,$M$2:$M$351,0)</f>
        <v>65</v>
      </c>
      <c r="O219">
        <f t="shared" ca="1" si="862"/>
        <v>-1</v>
      </c>
      <c r="P219">
        <f t="shared" ref="P219:P282" ca="1" si="1125">IF(ROW()-1&gt;COUNT($O$2:$O$351),"",INDEX($A$2:$A$351,MATCH(LARGE($O$2:$O$351,ROW()-1),$O$2:$O$351,0)))</f>
        <v>9</v>
      </c>
      <c r="Q219">
        <f t="shared" ca="1" si="863"/>
        <v>0</v>
      </c>
      <c r="R219">
        <f t="shared" ca="1" si="864"/>
        <v>0</v>
      </c>
      <c r="S219">
        <f t="shared" ca="1" si="865"/>
        <v>0</v>
      </c>
      <c r="T219">
        <f t="shared" ca="1" si="866"/>
        <v>0</v>
      </c>
      <c r="U219" t="str">
        <f t="shared" ca="1" si="853"/>
        <v>999999999999</v>
      </c>
      <c r="V219">
        <f t="shared" ref="V219:V282" ca="1" si="1126">COUNTIF($U$2:$U$351,"&lt;="&amp;U219)</f>
        <v>0</v>
      </c>
      <c r="W219">
        <f t="shared" si="867"/>
        <v>218</v>
      </c>
      <c r="X219" t="e">
        <f t="shared" ref="X219:X282" ca="1" si="1127">VLOOKUP(A219,$V$2:$W$351,2,FALSE)</f>
        <v>#N/A</v>
      </c>
      <c r="Y219">
        <f t="shared" ca="1" si="868"/>
        <v>0</v>
      </c>
      <c r="Z219" t="str">
        <f t="shared" ca="1" si="869"/>
        <v>999zz</v>
      </c>
      <c r="AA219">
        <f t="shared" ref="AA219:AA282" ca="1" si="1128">COUNTIF($Z$2:$Z$351,"&lt;="&amp;Z219)</f>
        <v>350</v>
      </c>
      <c r="AB219">
        <f t="shared" si="870"/>
        <v>218</v>
      </c>
      <c r="AC219" t="e">
        <f t="shared" ref="AC219:AC282" ca="1" si="1129">VLOOKUP(A219,$AA$2:$AB$351,2,FALSE)</f>
        <v>#N/A</v>
      </c>
      <c r="AD219" t="str">
        <f t="shared" ca="1" si="871"/>
        <v/>
      </c>
      <c r="AE219" t="str">
        <f t="shared" ca="1" si="872"/>
        <v/>
      </c>
      <c r="AF219" t="str">
        <f t="shared" ca="1" si="873"/>
        <v/>
      </c>
      <c r="AG219" t="str">
        <f t="shared" ca="1" si="874"/>
        <v/>
      </c>
      <c r="AH219" t="str">
        <f t="shared" ca="1" si="875"/>
        <v/>
      </c>
      <c r="AI219" t="str">
        <f t="shared" ca="1" si="876"/>
        <v/>
      </c>
      <c r="AJ219" t="str">
        <f t="shared" ca="1" si="877"/>
        <v/>
      </c>
      <c r="AK219" t="str">
        <f t="shared" ca="1" si="878"/>
        <v/>
      </c>
      <c r="AL219" t="str">
        <f t="shared" ca="1" si="879"/>
        <v/>
      </c>
      <c r="AM219" t="str">
        <f t="shared" ca="1" si="880"/>
        <v/>
      </c>
      <c r="AN219" t="str">
        <f t="shared" ca="1" si="881"/>
        <v/>
      </c>
      <c r="AO219" t="str">
        <f t="shared" ca="1" si="882"/>
        <v/>
      </c>
      <c r="AP219" t="str">
        <f t="shared" ca="1" si="883"/>
        <v/>
      </c>
      <c r="AQ219" t="str">
        <f t="shared" ca="1" si="884"/>
        <v/>
      </c>
      <c r="AR219" t="str">
        <f t="shared" ca="1" si="885"/>
        <v/>
      </c>
      <c r="AS219" t="str">
        <f t="shared" ca="1" si="886"/>
        <v/>
      </c>
      <c r="AT219" t="str">
        <f t="shared" ca="1" si="887"/>
        <v/>
      </c>
      <c r="AU219" t="str">
        <f t="shared" ca="1" si="888"/>
        <v/>
      </c>
      <c r="AV219" t="str">
        <f t="shared" ca="1" si="889"/>
        <v/>
      </c>
      <c r="AW219" t="str">
        <f t="shared" ca="1" si="890"/>
        <v/>
      </c>
      <c r="AX219" t="str">
        <f t="shared" ca="1" si="891"/>
        <v/>
      </c>
      <c r="AY219" t="str">
        <f t="shared" ca="1" si="892"/>
        <v/>
      </c>
      <c r="AZ219" t="str">
        <f t="shared" ca="1" si="893"/>
        <v/>
      </c>
      <c r="BA219" t="str">
        <f t="shared" ca="1" si="894"/>
        <v/>
      </c>
      <c r="BB219" t="str">
        <f t="shared" ca="1" si="895"/>
        <v/>
      </c>
      <c r="BC219" t="str">
        <f t="shared" ca="1" si="896"/>
        <v/>
      </c>
      <c r="BD219" t="str">
        <f t="shared" ca="1" si="897"/>
        <v/>
      </c>
      <c r="BE219" t="str">
        <f t="shared" ca="1" si="898"/>
        <v/>
      </c>
      <c r="BF219" t="str">
        <f t="shared" ca="1" si="899"/>
        <v/>
      </c>
      <c r="BG219" t="str">
        <f t="shared" ca="1" si="900"/>
        <v/>
      </c>
      <c r="BH219" t="str">
        <f t="shared" ca="1" si="901"/>
        <v/>
      </c>
      <c r="BI219" t="str">
        <f t="shared" ca="1" si="902"/>
        <v/>
      </c>
      <c r="BJ219" t="str">
        <f t="shared" ca="1" si="903"/>
        <v/>
      </c>
      <c r="BK219" t="str">
        <f t="shared" ca="1" si="904"/>
        <v/>
      </c>
      <c r="BL219" t="str">
        <f t="shared" ca="1" si="905"/>
        <v/>
      </c>
      <c r="BM219" t="str">
        <f t="shared" ca="1" si="906"/>
        <v/>
      </c>
      <c r="BN219" t="str">
        <f t="shared" ca="1" si="907"/>
        <v/>
      </c>
      <c r="BO219" t="str">
        <f t="shared" ca="1" si="908"/>
        <v/>
      </c>
      <c r="BP219" t="str">
        <f t="shared" ca="1" si="909"/>
        <v/>
      </c>
      <c r="BQ219" t="str">
        <f t="shared" ca="1" si="910"/>
        <v/>
      </c>
      <c r="BR219" t="str">
        <f t="shared" ca="1" si="911"/>
        <v/>
      </c>
      <c r="BS219" t="str">
        <f t="shared" ca="1" si="912"/>
        <v/>
      </c>
      <c r="BT219" t="str">
        <f t="shared" ca="1" si="913"/>
        <v/>
      </c>
      <c r="BU219" t="str">
        <f t="shared" ca="1" si="914"/>
        <v/>
      </c>
      <c r="BV219" t="str">
        <f t="shared" ca="1" si="915"/>
        <v/>
      </c>
      <c r="BW219" t="str">
        <f t="shared" ca="1" si="916"/>
        <v/>
      </c>
      <c r="BX219" t="str">
        <f t="shared" ca="1" si="917"/>
        <v/>
      </c>
      <c r="BY219" t="str">
        <f t="shared" ca="1" si="918"/>
        <v/>
      </c>
      <c r="BZ219" t="str">
        <f t="shared" ca="1" si="919"/>
        <v/>
      </c>
      <c r="CA219" t="str">
        <f t="shared" ca="1" si="920"/>
        <v/>
      </c>
      <c r="CB219" t="str">
        <f t="shared" ca="1" si="921"/>
        <v/>
      </c>
      <c r="CC219" t="str">
        <f t="shared" ca="1" si="922"/>
        <v/>
      </c>
      <c r="CD219" t="str">
        <f t="shared" ca="1" si="923"/>
        <v/>
      </c>
      <c r="CE219" t="str">
        <f t="shared" ca="1" si="924"/>
        <v/>
      </c>
      <c r="CF219" t="str">
        <f t="shared" ca="1" si="925"/>
        <v/>
      </c>
      <c r="CG219" t="str">
        <f t="shared" ca="1" si="926"/>
        <v/>
      </c>
      <c r="CH219" t="str">
        <f t="shared" ca="1" si="927"/>
        <v/>
      </c>
      <c r="CI219" t="str">
        <f t="shared" ca="1" si="928"/>
        <v/>
      </c>
      <c r="CJ219" t="str">
        <f t="shared" ca="1" si="929"/>
        <v/>
      </c>
      <c r="CK219" t="str">
        <f t="shared" ca="1" si="930"/>
        <v/>
      </c>
      <c r="CL219" t="str">
        <f t="shared" ca="1" si="931"/>
        <v/>
      </c>
      <c r="CM219" t="str">
        <f t="shared" ca="1" si="932"/>
        <v/>
      </c>
      <c r="CN219" t="str">
        <f t="shared" ca="1" si="933"/>
        <v/>
      </c>
      <c r="CO219" t="str">
        <f t="shared" ca="1" si="934"/>
        <v/>
      </c>
      <c r="CP219" t="str">
        <f t="shared" ca="1" si="935"/>
        <v/>
      </c>
      <c r="CQ219" t="str">
        <f t="shared" ca="1" si="936"/>
        <v/>
      </c>
      <c r="CR219" t="str">
        <f t="shared" ca="1" si="937"/>
        <v/>
      </c>
      <c r="CS219" t="str">
        <f t="shared" ca="1" si="938"/>
        <v/>
      </c>
      <c r="CT219" t="str">
        <f t="shared" ca="1" si="939"/>
        <v/>
      </c>
      <c r="CU219" t="str">
        <f t="shared" ca="1" si="940"/>
        <v/>
      </c>
      <c r="CV219" t="str">
        <f t="shared" ca="1" si="941"/>
        <v/>
      </c>
      <c r="CW219" t="str">
        <f t="shared" ca="1" si="942"/>
        <v/>
      </c>
      <c r="CX219" t="str">
        <f t="shared" ca="1" si="943"/>
        <v/>
      </c>
      <c r="CY219" t="str">
        <f t="shared" ca="1" si="944"/>
        <v/>
      </c>
      <c r="CZ219" t="str">
        <f t="shared" ca="1" si="945"/>
        <v/>
      </c>
      <c r="DA219" t="str">
        <f t="shared" ca="1" si="946"/>
        <v/>
      </c>
      <c r="DB219" t="str">
        <f t="shared" ca="1" si="947"/>
        <v/>
      </c>
      <c r="DC219" t="str">
        <f t="shared" ca="1" si="948"/>
        <v/>
      </c>
      <c r="DD219" t="str">
        <f t="shared" ca="1" si="949"/>
        <v/>
      </c>
      <c r="DE219" t="str">
        <f t="shared" ca="1" si="950"/>
        <v/>
      </c>
      <c r="DF219" t="str">
        <f t="shared" ca="1" si="951"/>
        <v/>
      </c>
      <c r="DG219" t="str">
        <f t="shared" ca="1" si="952"/>
        <v/>
      </c>
      <c r="DH219" t="str">
        <f t="shared" ca="1" si="953"/>
        <v/>
      </c>
      <c r="DI219" t="str">
        <f t="shared" ca="1" si="954"/>
        <v/>
      </c>
      <c r="DJ219" t="str">
        <f t="shared" ca="1" si="955"/>
        <v/>
      </c>
      <c r="DK219" t="str">
        <f t="shared" ca="1" si="956"/>
        <v/>
      </c>
      <c r="DL219" t="str">
        <f t="shared" ca="1" si="957"/>
        <v/>
      </c>
      <c r="DM219" t="str">
        <f t="shared" ca="1" si="958"/>
        <v/>
      </c>
      <c r="DN219" t="str">
        <f t="shared" ca="1" si="959"/>
        <v/>
      </c>
      <c r="DO219" t="str">
        <f t="shared" ca="1" si="960"/>
        <v/>
      </c>
      <c r="DP219" t="str">
        <f t="shared" ca="1" si="961"/>
        <v/>
      </c>
      <c r="DQ219" t="str">
        <f t="shared" ca="1" si="962"/>
        <v/>
      </c>
      <c r="DR219" t="str">
        <f t="shared" ca="1" si="963"/>
        <v/>
      </c>
      <c r="DS219" t="str">
        <f t="shared" ca="1" si="964"/>
        <v/>
      </c>
      <c r="DT219" t="str">
        <f t="shared" ca="1" si="965"/>
        <v/>
      </c>
      <c r="DU219" t="str">
        <f t="shared" ca="1" si="966"/>
        <v/>
      </c>
      <c r="DV219" t="str">
        <f t="shared" ca="1" si="854"/>
        <v/>
      </c>
      <c r="DW219" t="str">
        <f t="shared" ca="1" si="967"/>
        <v/>
      </c>
      <c r="DX219" t="str">
        <f t="shared" ca="1" si="968"/>
        <v/>
      </c>
      <c r="DY219" t="str">
        <f t="shared" ca="1" si="969"/>
        <v/>
      </c>
      <c r="DZ219" t="str">
        <f t="shared" ca="1" si="970"/>
        <v/>
      </c>
      <c r="EA219" t="str">
        <f t="shared" ca="1" si="971"/>
        <v/>
      </c>
      <c r="EB219" t="str">
        <f t="shared" ca="1" si="972"/>
        <v/>
      </c>
      <c r="EC219" t="str">
        <f t="shared" ca="1" si="973"/>
        <v/>
      </c>
      <c r="ED219" t="str">
        <f t="shared" ca="1" si="974"/>
        <v/>
      </c>
      <c r="EE219" t="str">
        <f t="shared" ca="1" si="975"/>
        <v/>
      </c>
      <c r="EF219" t="str">
        <f t="shared" ca="1" si="976"/>
        <v/>
      </c>
      <c r="EG219" t="str">
        <f t="shared" ca="1" si="977"/>
        <v/>
      </c>
      <c r="EH219" t="str">
        <f t="shared" ca="1" si="978"/>
        <v/>
      </c>
      <c r="EI219" t="str">
        <f t="shared" ca="1" si="979"/>
        <v/>
      </c>
      <c r="EJ219" t="str">
        <f t="shared" ca="1" si="980"/>
        <v/>
      </c>
      <c r="EK219" t="str">
        <f t="shared" ca="1" si="981"/>
        <v/>
      </c>
      <c r="EL219" t="str">
        <f t="shared" ca="1" si="982"/>
        <v/>
      </c>
      <c r="EM219" t="str">
        <f t="shared" ca="1" si="983"/>
        <v/>
      </c>
      <c r="EN219" t="str">
        <f t="shared" ca="1" si="984"/>
        <v/>
      </c>
      <c r="EO219" t="str">
        <f t="shared" ca="1" si="985"/>
        <v/>
      </c>
      <c r="EP219" t="str">
        <f t="shared" ca="1" si="986"/>
        <v/>
      </c>
      <c r="EQ219" t="str">
        <f t="shared" ca="1" si="987"/>
        <v/>
      </c>
      <c r="ER219" t="str">
        <f t="shared" ca="1" si="988"/>
        <v/>
      </c>
      <c r="ES219" t="str">
        <f t="shared" ca="1" si="989"/>
        <v/>
      </c>
      <c r="ET219" t="str">
        <f t="shared" ca="1" si="990"/>
        <v/>
      </c>
      <c r="EU219" t="str">
        <f t="shared" ca="1" si="991"/>
        <v/>
      </c>
      <c r="EV219" t="str">
        <f t="shared" ca="1" si="992"/>
        <v/>
      </c>
      <c r="EW219" t="str">
        <f t="shared" ca="1" si="993"/>
        <v/>
      </c>
      <c r="EX219" t="str">
        <f t="shared" ca="1" si="994"/>
        <v/>
      </c>
      <c r="EY219" t="str">
        <f t="shared" ca="1" si="995"/>
        <v/>
      </c>
      <c r="EZ219" t="str">
        <f t="shared" ca="1" si="996"/>
        <v/>
      </c>
      <c r="FA219" t="str">
        <f t="shared" ca="1" si="997"/>
        <v/>
      </c>
      <c r="FB219" t="str">
        <f t="shared" ca="1" si="998"/>
        <v/>
      </c>
      <c r="FC219" t="str">
        <f t="shared" ca="1" si="999"/>
        <v/>
      </c>
      <c r="FD219" t="str">
        <f t="shared" ca="1" si="1000"/>
        <v/>
      </c>
      <c r="FE219" t="str">
        <f t="shared" ca="1" si="1001"/>
        <v/>
      </c>
      <c r="FF219" t="str">
        <f t="shared" ca="1" si="1002"/>
        <v/>
      </c>
      <c r="FG219" t="str">
        <f t="shared" ca="1" si="1003"/>
        <v/>
      </c>
      <c r="FH219" t="str">
        <f t="shared" ca="1" si="1004"/>
        <v/>
      </c>
      <c r="FI219" t="str">
        <f t="shared" ca="1" si="1005"/>
        <v/>
      </c>
      <c r="FJ219" t="str">
        <f t="shared" ca="1" si="1006"/>
        <v/>
      </c>
      <c r="FK219" t="str">
        <f t="shared" ca="1" si="1007"/>
        <v/>
      </c>
      <c r="FL219" t="str">
        <f t="shared" ca="1" si="1008"/>
        <v/>
      </c>
      <c r="FM219" t="str">
        <f t="shared" ca="1" si="1009"/>
        <v/>
      </c>
      <c r="FN219" t="str">
        <f t="shared" ca="1" si="1010"/>
        <v/>
      </c>
      <c r="FO219" t="str">
        <f t="shared" ca="1" si="1011"/>
        <v/>
      </c>
      <c r="FP219" t="str">
        <f t="shared" ca="1" si="1012"/>
        <v/>
      </c>
      <c r="FQ219" t="str">
        <f t="shared" ca="1" si="1013"/>
        <v/>
      </c>
      <c r="FR219" t="str">
        <f t="shared" ca="1" si="1014"/>
        <v/>
      </c>
      <c r="FS219" t="str">
        <f t="shared" ca="1" si="1015"/>
        <v/>
      </c>
      <c r="FT219" t="str">
        <f t="shared" ca="1" si="1016"/>
        <v/>
      </c>
      <c r="FU219" t="str">
        <f t="shared" ca="1" si="1017"/>
        <v/>
      </c>
      <c r="FV219" t="str">
        <f t="shared" ca="1" si="1018"/>
        <v/>
      </c>
      <c r="FW219" t="str">
        <f t="shared" ca="1" si="1019"/>
        <v/>
      </c>
      <c r="FX219" t="str">
        <f t="shared" ca="1" si="1020"/>
        <v/>
      </c>
      <c r="FY219" t="str">
        <f t="shared" ca="1" si="1021"/>
        <v/>
      </c>
      <c r="FZ219" t="str">
        <f t="shared" ca="1" si="1022"/>
        <v/>
      </c>
      <c r="GA219" t="str">
        <f t="shared" ca="1" si="1023"/>
        <v/>
      </c>
      <c r="GB219" t="str">
        <f t="shared" ca="1" si="1024"/>
        <v/>
      </c>
      <c r="GC219" t="str">
        <f t="shared" ca="1" si="1025"/>
        <v/>
      </c>
      <c r="GD219" t="str">
        <f t="shared" ca="1" si="1026"/>
        <v/>
      </c>
      <c r="GE219" t="str">
        <f t="shared" ca="1" si="1027"/>
        <v/>
      </c>
      <c r="GF219" t="str">
        <f t="shared" ca="1" si="1028"/>
        <v/>
      </c>
      <c r="GG219" t="str">
        <f t="shared" ca="1" si="1029"/>
        <v/>
      </c>
      <c r="GH219" t="str">
        <f t="shared" ca="1" si="1030"/>
        <v/>
      </c>
      <c r="GI219" t="str">
        <f t="shared" ca="1" si="1031"/>
        <v/>
      </c>
      <c r="GJ219" t="str">
        <f t="shared" ca="1" si="1032"/>
        <v/>
      </c>
      <c r="GK219" t="str">
        <f t="shared" ca="1" si="1033"/>
        <v/>
      </c>
      <c r="GL219" t="str">
        <f t="shared" ca="1" si="1034"/>
        <v/>
      </c>
      <c r="GM219" t="str">
        <f t="shared" ca="1" si="1035"/>
        <v/>
      </c>
      <c r="GN219" t="str">
        <f t="shared" ca="1" si="1036"/>
        <v/>
      </c>
      <c r="GO219" t="str">
        <f t="shared" ca="1" si="1037"/>
        <v/>
      </c>
      <c r="GP219" t="str">
        <f t="shared" ca="1" si="1038"/>
        <v/>
      </c>
      <c r="GQ219" t="str">
        <f t="shared" ca="1" si="1039"/>
        <v/>
      </c>
      <c r="GR219" t="str">
        <f t="shared" ca="1" si="1040"/>
        <v/>
      </c>
      <c r="GS219" t="str">
        <f t="shared" ca="1" si="1041"/>
        <v/>
      </c>
      <c r="GT219" t="str">
        <f t="shared" ca="1" si="1042"/>
        <v/>
      </c>
      <c r="GU219" t="str">
        <f t="shared" ca="1" si="1043"/>
        <v/>
      </c>
      <c r="GV219" t="str">
        <f t="shared" ca="1" si="1044"/>
        <v/>
      </c>
      <c r="GW219" t="str">
        <f t="shared" ca="1" si="1045"/>
        <v/>
      </c>
      <c r="GX219" t="str">
        <f t="shared" ca="1" si="1046"/>
        <v/>
      </c>
      <c r="GY219" t="str">
        <f t="shared" ca="1" si="1047"/>
        <v/>
      </c>
      <c r="GZ219" t="str">
        <f t="shared" ca="1" si="1048"/>
        <v/>
      </c>
      <c r="HA219" t="str">
        <f t="shared" ca="1" si="1049"/>
        <v/>
      </c>
      <c r="HB219" t="str">
        <f t="shared" ca="1" si="1050"/>
        <v/>
      </c>
      <c r="HC219" t="str">
        <f t="shared" ca="1" si="1051"/>
        <v/>
      </c>
      <c r="HD219" t="str">
        <f t="shared" ca="1" si="1052"/>
        <v/>
      </c>
      <c r="HE219" t="str">
        <f t="shared" ca="1" si="1053"/>
        <v/>
      </c>
      <c r="HF219" t="str">
        <f t="shared" ca="1" si="1054"/>
        <v/>
      </c>
      <c r="HG219" t="str">
        <f t="shared" ca="1" si="1055"/>
        <v/>
      </c>
      <c r="HH219" t="str">
        <f t="shared" ca="1" si="1056"/>
        <v/>
      </c>
      <c r="HI219" t="str">
        <f t="shared" ca="1" si="1057"/>
        <v/>
      </c>
      <c r="HJ219" t="str">
        <f t="shared" ca="1" si="1058"/>
        <v/>
      </c>
      <c r="HK219" t="str">
        <f t="shared" ca="1" si="1059"/>
        <v/>
      </c>
      <c r="HL219" t="str">
        <f t="shared" ca="1" si="1060"/>
        <v/>
      </c>
      <c r="HM219" t="str">
        <f t="shared" ca="1" si="1061"/>
        <v/>
      </c>
      <c r="HN219" t="str">
        <f t="shared" ca="1" si="1062"/>
        <v/>
      </c>
      <c r="HO219" t="str">
        <f t="shared" ca="1" si="1063"/>
        <v/>
      </c>
      <c r="HP219" t="str">
        <f t="shared" ca="1" si="1064"/>
        <v/>
      </c>
      <c r="HQ219" t="str">
        <f t="shared" ca="1" si="1065"/>
        <v/>
      </c>
      <c r="HR219" t="str">
        <f t="shared" ca="1" si="1066"/>
        <v/>
      </c>
      <c r="HS219" t="str">
        <f t="shared" ca="1" si="1067"/>
        <v/>
      </c>
      <c r="HT219" t="str">
        <f t="shared" ca="1" si="1068"/>
        <v/>
      </c>
      <c r="HU219" t="str">
        <f t="shared" ca="1" si="1069"/>
        <v/>
      </c>
      <c r="HV219" t="str">
        <f t="shared" ca="1" si="1070"/>
        <v/>
      </c>
      <c r="HW219" t="str">
        <f t="shared" ca="1" si="1071"/>
        <v/>
      </c>
      <c r="HX219" t="str">
        <f t="shared" ca="1" si="1072"/>
        <v/>
      </c>
      <c r="HY219" t="str">
        <f t="shared" ca="1" si="1073"/>
        <v/>
      </c>
      <c r="HZ219" t="str">
        <f t="shared" ca="1" si="1074"/>
        <v/>
      </c>
      <c r="IA219" t="str">
        <f t="shared" ca="1" si="1075"/>
        <v/>
      </c>
      <c r="IB219" t="str">
        <f t="shared" ca="1" si="1076"/>
        <v/>
      </c>
      <c r="IC219" t="str">
        <f t="shared" ca="1" si="1077"/>
        <v/>
      </c>
      <c r="ID219" t="str">
        <f t="shared" ca="1" si="1078"/>
        <v/>
      </c>
      <c r="IE219" t="str">
        <f t="shared" ca="1" si="1079"/>
        <v/>
      </c>
      <c r="IF219" t="str">
        <f t="shared" ca="1" si="1080"/>
        <v/>
      </c>
      <c r="IG219" t="str">
        <f t="shared" ca="1" si="1081"/>
        <v/>
      </c>
      <c r="IH219" t="str">
        <f t="shared" ca="1" si="1082"/>
        <v/>
      </c>
      <c r="II219" t="str">
        <f t="shared" ca="1" si="1083"/>
        <v/>
      </c>
      <c r="IJ219" t="str">
        <f t="shared" ca="1" si="1084"/>
        <v/>
      </c>
      <c r="IK219" t="str">
        <f t="shared" ca="1" si="1085"/>
        <v/>
      </c>
      <c r="IL219" t="str">
        <f t="shared" ca="1" si="1086"/>
        <v/>
      </c>
      <c r="IM219" t="str">
        <f t="shared" ca="1" si="1087"/>
        <v/>
      </c>
      <c r="IN219" t="str">
        <f t="shared" ca="1" si="1088"/>
        <v/>
      </c>
      <c r="IO219" t="str">
        <f t="shared" ca="1" si="1089"/>
        <v/>
      </c>
      <c r="IP219" t="str">
        <f t="shared" ca="1" si="1090"/>
        <v/>
      </c>
      <c r="IQ219" t="str">
        <f t="shared" ca="1" si="1091"/>
        <v/>
      </c>
      <c r="IR219" t="str">
        <f t="shared" ca="1" si="1092"/>
        <v/>
      </c>
      <c r="IS219" t="str">
        <f t="shared" ca="1" si="1093"/>
        <v/>
      </c>
      <c r="IT219" t="str">
        <f t="shared" ca="1" si="1094"/>
        <v/>
      </c>
      <c r="IU219" t="str">
        <f t="shared" ca="1" si="1095"/>
        <v/>
      </c>
      <c r="IV219" t="str">
        <f t="shared" ca="1" si="1096"/>
        <v/>
      </c>
      <c r="IW219" t="str">
        <f t="shared" ca="1" si="1097"/>
        <v/>
      </c>
      <c r="IX219" t="str">
        <f t="shared" ca="1" si="1098"/>
        <v/>
      </c>
      <c r="IY219" t="str">
        <f t="shared" ca="1" si="1099"/>
        <v/>
      </c>
      <c r="IZ219" t="str">
        <f t="shared" ca="1" si="1100"/>
        <v/>
      </c>
      <c r="JA219" t="str">
        <f t="shared" ca="1" si="1101"/>
        <v/>
      </c>
      <c r="JB219" t="str">
        <f t="shared" ca="1" si="1102"/>
        <v/>
      </c>
      <c r="JC219" t="str">
        <f t="shared" ca="1" si="1103"/>
        <v/>
      </c>
      <c r="JD219" t="str">
        <f t="shared" ca="1" si="1104"/>
        <v/>
      </c>
      <c r="JE219" t="str">
        <f t="shared" ca="1" si="1105"/>
        <v/>
      </c>
      <c r="JF219" t="str">
        <f t="shared" ca="1" si="1106"/>
        <v/>
      </c>
      <c r="JG219" t="str">
        <f t="shared" ca="1" si="1107"/>
        <v/>
      </c>
      <c r="JH219" t="str">
        <f t="shared" ca="1" si="1108"/>
        <v/>
      </c>
      <c r="JI219" t="str">
        <f t="shared" ca="1" si="1109"/>
        <v/>
      </c>
      <c r="JJ219" t="str">
        <f t="shared" ca="1" si="1110"/>
        <v/>
      </c>
      <c r="JK219" t="str">
        <f t="shared" ca="1" si="1111"/>
        <v/>
      </c>
      <c r="JL219" t="str">
        <f t="shared" ca="1" si="1112"/>
        <v/>
      </c>
      <c r="JM219" t="str">
        <f t="shared" ca="1" si="1113"/>
        <v/>
      </c>
      <c r="JN219" t="str">
        <f t="shared" ca="1" si="1114"/>
        <v/>
      </c>
      <c r="JO219" t="str">
        <f t="shared" ca="1" si="1115"/>
        <v/>
      </c>
      <c r="JP219" t="str">
        <f t="shared" ca="1" si="1116"/>
        <v/>
      </c>
      <c r="JQ219" t="str">
        <f t="shared" ca="1" si="1117"/>
        <v/>
      </c>
      <c r="JR219" t="str">
        <f t="shared" ca="1" si="1118"/>
        <v/>
      </c>
      <c r="JS219" t="str">
        <f t="shared" ca="1" si="1119"/>
        <v/>
      </c>
      <c r="JT219" t="str">
        <f t="shared" ca="1" si="1120"/>
        <v/>
      </c>
      <c r="JU219" t="str">
        <f t="shared" ca="1" si="1121"/>
        <v/>
      </c>
    </row>
    <row r="220" spans="1:281" x14ac:dyDescent="0.25">
      <c r="A220">
        <f t="shared" si="1122"/>
        <v>219</v>
      </c>
      <c r="B220" t="str">
        <f t="shared" ca="1" si="851"/>
        <v/>
      </c>
      <c r="C220">
        <v>9</v>
      </c>
      <c r="D220">
        <f t="shared" si="855"/>
        <v>219</v>
      </c>
      <c r="E220">
        <f t="shared" si="856"/>
        <v>19</v>
      </c>
      <c r="F220">
        <f ca="1">COUNT((AD220,AP220,BB220,BN220,BZ220,CL220,CX220,DJ220,DV220,EH220,ET220,FF220,FR220,GD220,GP220,HB220,HN220,HZ220,IL220,IX220,JJ220,JV220,KH220,KT220,LF220,LR220))</f>
        <v>0</v>
      </c>
      <c r="G220">
        <f t="shared" ca="1" si="857"/>
        <v>0</v>
      </c>
      <c r="H220">
        <f t="shared" ca="1" si="858"/>
        <v>0</v>
      </c>
      <c r="I220">
        <f t="shared" ca="1" si="852"/>
        <v>0</v>
      </c>
      <c r="J220">
        <f t="shared" ca="1" si="859"/>
        <v>0</v>
      </c>
      <c r="K220">
        <f t="shared" ca="1" si="860"/>
        <v>-1</v>
      </c>
      <c r="L220">
        <f t="shared" ca="1" si="1123"/>
        <v>9</v>
      </c>
      <c r="M220">
        <f t="shared" ca="1" si="861"/>
        <v>0</v>
      </c>
      <c r="N220">
        <f t="shared" ca="1" si="1124"/>
        <v>65</v>
      </c>
      <c r="O220">
        <f t="shared" ca="1" si="862"/>
        <v>-1</v>
      </c>
      <c r="P220">
        <f t="shared" ca="1" si="1125"/>
        <v>9</v>
      </c>
      <c r="Q220">
        <f t="shared" ca="1" si="863"/>
        <v>0</v>
      </c>
      <c r="R220">
        <f t="shared" ca="1" si="864"/>
        <v>0</v>
      </c>
      <c r="S220">
        <f t="shared" ca="1" si="865"/>
        <v>0</v>
      </c>
      <c r="T220">
        <f t="shared" ca="1" si="866"/>
        <v>0</v>
      </c>
      <c r="U220" t="str">
        <f t="shared" ca="1" si="853"/>
        <v>999999999999</v>
      </c>
      <c r="V220">
        <f t="shared" ca="1" si="1126"/>
        <v>0</v>
      </c>
      <c r="W220">
        <f t="shared" si="867"/>
        <v>219</v>
      </c>
      <c r="X220" t="e">
        <f t="shared" ca="1" si="1127"/>
        <v>#N/A</v>
      </c>
      <c r="Y220">
        <f t="shared" ca="1" si="868"/>
        <v>0</v>
      </c>
      <c r="Z220" t="str">
        <f t="shared" ca="1" si="869"/>
        <v>999zz</v>
      </c>
      <c r="AA220">
        <f t="shared" ca="1" si="1128"/>
        <v>350</v>
      </c>
      <c r="AB220">
        <f t="shared" si="870"/>
        <v>219</v>
      </c>
      <c r="AC220" t="e">
        <f t="shared" ca="1" si="1129"/>
        <v>#N/A</v>
      </c>
      <c r="AD220" t="str">
        <f t="shared" ca="1" si="871"/>
        <v/>
      </c>
      <c r="AE220" t="str">
        <f t="shared" ca="1" si="872"/>
        <v/>
      </c>
      <c r="AF220" t="str">
        <f t="shared" ca="1" si="873"/>
        <v/>
      </c>
      <c r="AG220" t="str">
        <f t="shared" ca="1" si="874"/>
        <v/>
      </c>
      <c r="AH220" t="str">
        <f t="shared" ca="1" si="875"/>
        <v/>
      </c>
      <c r="AI220" t="str">
        <f t="shared" ca="1" si="876"/>
        <v/>
      </c>
      <c r="AJ220" t="str">
        <f t="shared" ca="1" si="877"/>
        <v/>
      </c>
      <c r="AK220" t="str">
        <f t="shared" ca="1" si="878"/>
        <v/>
      </c>
      <c r="AL220" t="str">
        <f t="shared" ca="1" si="879"/>
        <v/>
      </c>
      <c r="AM220" t="str">
        <f t="shared" ca="1" si="880"/>
        <v/>
      </c>
      <c r="AN220" t="str">
        <f t="shared" ca="1" si="881"/>
        <v/>
      </c>
      <c r="AO220" t="str">
        <f t="shared" ca="1" si="882"/>
        <v/>
      </c>
      <c r="AP220" t="str">
        <f t="shared" ca="1" si="883"/>
        <v/>
      </c>
      <c r="AQ220" t="str">
        <f t="shared" ca="1" si="884"/>
        <v/>
      </c>
      <c r="AR220" t="str">
        <f t="shared" ca="1" si="885"/>
        <v/>
      </c>
      <c r="AS220" t="str">
        <f t="shared" ca="1" si="886"/>
        <v/>
      </c>
      <c r="AT220" t="str">
        <f t="shared" ca="1" si="887"/>
        <v/>
      </c>
      <c r="AU220" t="str">
        <f t="shared" ca="1" si="888"/>
        <v/>
      </c>
      <c r="AV220" t="str">
        <f t="shared" ca="1" si="889"/>
        <v/>
      </c>
      <c r="AW220" t="str">
        <f t="shared" ca="1" si="890"/>
        <v/>
      </c>
      <c r="AX220" t="str">
        <f t="shared" ca="1" si="891"/>
        <v/>
      </c>
      <c r="AY220" t="str">
        <f t="shared" ca="1" si="892"/>
        <v/>
      </c>
      <c r="AZ220" t="str">
        <f t="shared" ca="1" si="893"/>
        <v/>
      </c>
      <c r="BA220" t="str">
        <f t="shared" ca="1" si="894"/>
        <v/>
      </c>
      <c r="BB220" t="str">
        <f t="shared" ca="1" si="895"/>
        <v/>
      </c>
      <c r="BC220" t="str">
        <f t="shared" ca="1" si="896"/>
        <v/>
      </c>
      <c r="BD220" t="str">
        <f t="shared" ca="1" si="897"/>
        <v/>
      </c>
      <c r="BE220" t="str">
        <f t="shared" ca="1" si="898"/>
        <v/>
      </c>
      <c r="BF220" t="str">
        <f t="shared" ca="1" si="899"/>
        <v/>
      </c>
      <c r="BG220" t="str">
        <f t="shared" ca="1" si="900"/>
        <v/>
      </c>
      <c r="BH220" t="str">
        <f t="shared" ca="1" si="901"/>
        <v/>
      </c>
      <c r="BI220" t="str">
        <f t="shared" ca="1" si="902"/>
        <v/>
      </c>
      <c r="BJ220" t="str">
        <f t="shared" ca="1" si="903"/>
        <v/>
      </c>
      <c r="BK220" t="str">
        <f t="shared" ca="1" si="904"/>
        <v/>
      </c>
      <c r="BL220" t="str">
        <f t="shared" ca="1" si="905"/>
        <v/>
      </c>
      <c r="BM220" t="str">
        <f t="shared" ca="1" si="906"/>
        <v/>
      </c>
      <c r="BN220" t="str">
        <f t="shared" ca="1" si="907"/>
        <v/>
      </c>
      <c r="BO220" t="str">
        <f t="shared" ca="1" si="908"/>
        <v/>
      </c>
      <c r="BP220" t="str">
        <f t="shared" ca="1" si="909"/>
        <v/>
      </c>
      <c r="BQ220" t="str">
        <f t="shared" ca="1" si="910"/>
        <v/>
      </c>
      <c r="BR220" t="str">
        <f t="shared" ca="1" si="911"/>
        <v/>
      </c>
      <c r="BS220" t="str">
        <f t="shared" ca="1" si="912"/>
        <v/>
      </c>
      <c r="BT220" t="str">
        <f t="shared" ca="1" si="913"/>
        <v/>
      </c>
      <c r="BU220" t="str">
        <f t="shared" ca="1" si="914"/>
        <v/>
      </c>
      <c r="BV220" t="str">
        <f t="shared" ca="1" si="915"/>
        <v/>
      </c>
      <c r="BW220" t="str">
        <f t="shared" ca="1" si="916"/>
        <v/>
      </c>
      <c r="BX220" t="str">
        <f t="shared" ca="1" si="917"/>
        <v/>
      </c>
      <c r="BY220" t="str">
        <f t="shared" ca="1" si="918"/>
        <v/>
      </c>
      <c r="BZ220" t="str">
        <f t="shared" ca="1" si="919"/>
        <v/>
      </c>
      <c r="CA220" t="str">
        <f t="shared" ca="1" si="920"/>
        <v/>
      </c>
      <c r="CB220" t="str">
        <f t="shared" ca="1" si="921"/>
        <v/>
      </c>
      <c r="CC220" t="str">
        <f t="shared" ca="1" si="922"/>
        <v/>
      </c>
      <c r="CD220" t="str">
        <f t="shared" ca="1" si="923"/>
        <v/>
      </c>
      <c r="CE220" t="str">
        <f t="shared" ca="1" si="924"/>
        <v/>
      </c>
      <c r="CF220" t="str">
        <f t="shared" ca="1" si="925"/>
        <v/>
      </c>
      <c r="CG220" t="str">
        <f t="shared" ca="1" si="926"/>
        <v/>
      </c>
      <c r="CH220" t="str">
        <f t="shared" ca="1" si="927"/>
        <v/>
      </c>
      <c r="CI220" t="str">
        <f t="shared" ca="1" si="928"/>
        <v/>
      </c>
      <c r="CJ220" t="str">
        <f t="shared" ca="1" si="929"/>
        <v/>
      </c>
      <c r="CK220" t="str">
        <f t="shared" ca="1" si="930"/>
        <v/>
      </c>
      <c r="CL220" t="str">
        <f t="shared" ca="1" si="931"/>
        <v/>
      </c>
      <c r="CM220" t="str">
        <f t="shared" ca="1" si="932"/>
        <v/>
      </c>
      <c r="CN220" t="str">
        <f t="shared" ca="1" si="933"/>
        <v/>
      </c>
      <c r="CO220" t="str">
        <f t="shared" ca="1" si="934"/>
        <v/>
      </c>
      <c r="CP220" t="str">
        <f t="shared" ca="1" si="935"/>
        <v/>
      </c>
      <c r="CQ220" t="str">
        <f t="shared" ca="1" si="936"/>
        <v/>
      </c>
      <c r="CR220" t="str">
        <f t="shared" ca="1" si="937"/>
        <v/>
      </c>
      <c r="CS220" t="str">
        <f t="shared" ca="1" si="938"/>
        <v/>
      </c>
      <c r="CT220" t="str">
        <f t="shared" ca="1" si="939"/>
        <v/>
      </c>
      <c r="CU220" t="str">
        <f t="shared" ca="1" si="940"/>
        <v/>
      </c>
      <c r="CV220" t="str">
        <f t="shared" ca="1" si="941"/>
        <v/>
      </c>
      <c r="CW220" t="str">
        <f t="shared" ca="1" si="942"/>
        <v/>
      </c>
      <c r="CX220" t="str">
        <f t="shared" ca="1" si="943"/>
        <v/>
      </c>
      <c r="CY220" t="str">
        <f t="shared" ca="1" si="944"/>
        <v/>
      </c>
      <c r="CZ220" t="str">
        <f t="shared" ca="1" si="945"/>
        <v/>
      </c>
      <c r="DA220" t="str">
        <f t="shared" ca="1" si="946"/>
        <v/>
      </c>
      <c r="DB220" t="str">
        <f t="shared" ca="1" si="947"/>
        <v/>
      </c>
      <c r="DC220" t="str">
        <f t="shared" ca="1" si="948"/>
        <v/>
      </c>
      <c r="DD220" t="str">
        <f t="shared" ca="1" si="949"/>
        <v/>
      </c>
      <c r="DE220" t="str">
        <f t="shared" ca="1" si="950"/>
        <v/>
      </c>
      <c r="DF220" t="str">
        <f t="shared" ca="1" si="951"/>
        <v/>
      </c>
      <c r="DG220" t="str">
        <f t="shared" ca="1" si="952"/>
        <v/>
      </c>
      <c r="DH220" t="str">
        <f t="shared" ca="1" si="953"/>
        <v/>
      </c>
      <c r="DI220" t="str">
        <f t="shared" ca="1" si="954"/>
        <v/>
      </c>
      <c r="DJ220" t="str">
        <f t="shared" ca="1" si="955"/>
        <v/>
      </c>
      <c r="DK220" t="str">
        <f t="shared" ca="1" si="956"/>
        <v/>
      </c>
      <c r="DL220" t="str">
        <f t="shared" ca="1" si="957"/>
        <v/>
      </c>
      <c r="DM220" t="str">
        <f t="shared" ca="1" si="958"/>
        <v/>
      </c>
      <c r="DN220" t="str">
        <f t="shared" ca="1" si="959"/>
        <v/>
      </c>
      <c r="DO220" t="str">
        <f t="shared" ca="1" si="960"/>
        <v/>
      </c>
      <c r="DP220" t="str">
        <f t="shared" ca="1" si="961"/>
        <v/>
      </c>
      <c r="DQ220" t="str">
        <f t="shared" ca="1" si="962"/>
        <v/>
      </c>
      <c r="DR220" t="str">
        <f t="shared" ca="1" si="963"/>
        <v/>
      </c>
      <c r="DS220" t="str">
        <f t="shared" ca="1" si="964"/>
        <v/>
      </c>
      <c r="DT220" t="str">
        <f t="shared" ca="1" si="965"/>
        <v/>
      </c>
      <c r="DU220" t="str">
        <f t="shared" ca="1" si="966"/>
        <v/>
      </c>
      <c r="DV220" t="str">
        <f t="shared" ca="1" si="854"/>
        <v/>
      </c>
      <c r="DW220" t="str">
        <f t="shared" ca="1" si="967"/>
        <v/>
      </c>
      <c r="DX220" t="str">
        <f t="shared" ca="1" si="968"/>
        <v/>
      </c>
      <c r="DY220" t="str">
        <f t="shared" ca="1" si="969"/>
        <v/>
      </c>
      <c r="DZ220" t="str">
        <f t="shared" ca="1" si="970"/>
        <v/>
      </c>
      <c r="EA220" t="str">
        <f t="shared" ca="1" si="971"/>
        <v/>
      </c>
      <c r="EB220" t="str">
        <f t="shared" ca="1" si="972"/>
        <v/>
      </c>
      <c r="EC220" t="str">
        <f t="shared" ca="1" si="973"/>
        <v/>
      </c>
      <c r="ED220" t="str">
        <f t="shared" ca="1" si="974"/>
        <v/>
      </c>
      <c r="EE220" t="str">
        <f t="shared" ca="1" si="975"/>
        <v/>
      </c>
      <c r="EF220" t="str">
        <f t="shared" ca="1" si="976"/>
        <v/>
      </c>
      <c r="EG220" t="str">
        <f t="shared" ca="1" si="977"/>
        <v/>
      </c>
      <c r="EH220" t="str">
        <f t="shared" ca="1" si="978"/>
        <v/>
      </c>
      <c r="EI220" t="str">
        <f t="shared" ca="1" si="979"/>
        <v/>
      </c>
      <c r="EJ220" t="str">
        <f t="shared" ca="1" si="980"/>
        <v/>
      </c>
      <c r="EK220" t="str">
        <f t="shared" ca="1" si="981"/>
        <v/>
      </c>
      <c r="EL220" t="str">
        <f t="shared" ca="1" si="982"/>
        <v/>
      </c>
      <c r="EM220" t="str">
        <f t="shared" ca="1" si="983"/>
        <v/>
      </c>
      <c r="EN220" t="str">
        <f t="shared" ca="1" si="984"/>
        <v/>
      </c>
      <c r="EO220" t="str">
        <f t="shared" ca="1" si="985"/>
        <v/>
      </c>
      <c r="EP220" t="str">
        <f t="shared" ca="1" si="986"/>
        <v/>
      </c>
      <c r="EQ220" t="str">
        <f t="shared" ca="1" si="987"/>
        <v/>
      </c>
      <c r="ER220" t="str">
        <f t="shared" ca="1" si="988"/>
        <v/>
      </c>
      <c r="ES220" t="str">
        <f t="shared" ca="1" si="989"/>
        <v/>
      </c>
      <c r="ET220" t="str">
        <f t="shared" ca="1" si="990"/>
        <v/>
      </c>
      <c r="EU220" t="str">
        <f t="shared" ca="1" si="991"/>
        <v/>
      </c>
      <c r="EV220" t="str">
        <f t="shared" ca="1" si="992"/>
        <v/>
      </c>
      <c r="EW220" t="str">
        <f t="shared" ca="1" si="993"/>
        <v/>
      </c>
      <c r="EX220" t="str">
        <f t="shared" ca="1" si="994"/>
        <v/>
      </c>
      <c r="EY220" t="str">
        <f t="shared" ca="1" si="995"/>
        <v/>
      </c>
      <c r="EZ220" t="str">
        <f t="shared" ca="1" si="996"/>
        <v/>
      </c>
      <c r="FA220" t="str">
        <f t="shared" ca="1" si="997"/>
        <v/>
      </c>
      <c r="FB220" t="str">
        <f t="shared" ca="1" si="998"/>
        <v/>
      </c>
      <c r="FC220" t="str">
        <f t="shared" ca="1" si="999"/>
        <v/>
      </c>
      <c r="FD220" t="str">
        <f t="shared" ca="1" si="1000"/>
        <v/>
      </c>
      <c r="FE220" t="str">
        <f t="shared" ca="1" si="1001"/>
        <v/>
      </c>
      <c r="FF220" t="str">
        <f t="shared" ca="1" si="1002"/>
        <v/>
      </c>
      <c r="FG220" t="str">
        <f t="shared" ca="1" si="1003"/>
        <v/>
      </c>
      <c r="FH220" t="str">
        <f t="shared" ca="1" si="1004"/>
        <v/>
      </c>
      <c r="FI220" t="str">
        <f t="shared" ca="1" si="1005"/>
        <v/>
      </c>
      <c r="FJ220" t="str">
        <f t="shared" ca="1" si="1006"/>
        <v/>
      </c>
      <c r="FK220" t="str">
        <f t="shared" ca="1" si="1007"/>
        <v/>
      </c>
      <c r="FL220" t="str">
        <f t="shared" ca="1" si="1008"/>
        <v/>
      </c>
      <c r="FM220" t="str">
        <f t="shared" ca="1" si="1009"/>
        <v/>
      </c>
      <c r="FN220" t="str">
        <f t="shared" ca="1" si="1010"/>
        <v/>
      </c>
      <c r="FO220" t="str">
        <f t="shared" ca="1" si="1011"/>
        <v/>
      </c>
      <c r="FP220" t="str">
        <f t="shared" ca="1" si="1012"/>
        <v/>
      </c>
      <c r="FQ220" t="str">
        <f t="shared" ca="1" si="1013"/>
        <v/>
      </c>
      <c r="FR220" t="str">
        <f t="shared" ca="1" si="1014"/>
        <v/>
      </c>
      <c r="FS220" t="str">
        <f t="shared" ca="1" si="1015"/>
        <v/>
      </c>
      <c r="FT220" t="str">
        <f t="shared" ca="1" si="1016"/>
        <v/>
      </c>
      <c r="FU220" t="str">
        <f t="shared" ca="1" si="1017"/>
        <v/>
      </c>
      <c r="FV220" t="str">
        <f t="shared" ca="1" si="1018"/>
        <v/>
      </c>
      <c r="FW220" t="str">
        <f t="shared" ca="1" si="1019"/>
        <v/>
      </c>
      <c r="FX220" t="str">
        <f t="shared" ca="1" si="1020"/>
        <v/>
      </c>
      <c r="FY220" t="str">
        <f t="shared" ca="1" si="1021"/>
        <v/>
      </c>
      <c r="FZ220" t="str">
        <f t="shared" ca="1" si="1022"/>
        <v/>
      </c>
      <c r="GA220" t="str">
        <f t="shared" ca="1" si="1023"/>
        <v/>
      </c>
      <c r="GB220" t="str">
        <f t="shared" ca="1" si="1024"/>
        <v/>
      </c>
      <c r="GC220" t="str">
        <f t="shared" ca="1" si="1025"/>
        <v/>
      </c>
      <c r="GD220" t="str">
        <f t="shared" ca="1" si="1026"/>
        <v/>
      </c>
      <c r="GE220" t="str">
        <f t="shared" ca="1" si="1027"/>
        <v/>
      </c>
      <c r="GF220" t="str">
        <f t="shared" ca="1" si="1028"/>
        <v/>
      </c>
      <c r="GG220" t="str">
        <f t="shared" ca="1" si="1029"/>
        <v/>
      </c>
      <c r="GH220" t="str">
        <f t="shared" ca="1" si="1030"/>
        <v/>
      </c>
      <c r="GI220" t="str">
        <f t="shared" ca="1" si="1031"/>
        <v/>
      </c>
      <c r="GJ220" t="str">
        <f t="shared" ca="1" si="1032"/>
        <v/>
      </c>
      <c r="GK220" t="str">
        <f t="shared" ca="1" si="1033"/>
        <v/>
      </c>
      <c r="GL220" t="str">
        <f t="shared" ca="1" si="1034"/>
        <v/>
      </c>
      <c r="GM220" t="str">
        <f t="shared" ca="1" si="1035"/>
        <v/>
      </c>
      <c r="GN220" t="str">
        <f t="shared" ca="1" si="1036"/>
        <v/>
      </c>
      <c r="GO220" t="str">
        <f t="shared" ca="1" si="1037"/>
        <v/>
      </c>
      <c r="GP220" t="str">
        <f t="shared" ca="1" si="1038"/>
        <v/>
      </c>
      <c r="GQ220" t="str">
        <f t="shared" ca="1" si="1039"/>
        <v/>
      </c>
      <c r="GR220" t="str">
        <f t="shared" ca="1" si="1040"/>
        <v/>
      </c>
      <c r="GS220" t="str">
        <f t="shared" ca="1" si="1041"/>
        <v/>
      </c>
      <c r="GT220" t="str">
        <f t="shared" ca="1" si="1042"/>
        <v/>
      </c>
      <c r="GU220" t="str">
        <f t="shared" ca="1" si="1043"/>
        <v/>
      </c>
      <c r="GV220" t="str">
        <f t="shared" ca="1" si="1044"/>
        <v/>
      </c>
      <c r="GW220" t="str">
        <f t="shared" ca="1" si="1045"/>
        <v/>
      </c>
      <c r="GX220" t="str">
        <f t="shared" ca="1" si="1046"/>
        <v/>
      </c>
      <c r="GY220" t="str">
        <f t="shared" ca="1" si="1047"/>
        <v/>
      </c>
      <c r="GZ220" t="str">
        <f t="shared" ca="1" si="1048"/>
        <v/>
      </c>
      <c r="HA220" t="str">
        <f t="shared" ca="1" si="1049"/>
        <v/>
      </c>
      <c r="HB220" t="str">
        <f t="shared" ca="1" si="1050"/>
        <v/>
      </c>
      <c r="HC220" t="str">
        <f t="shared" ca="1" si="1051"/>
        <v/>
      </c>
      <c r="HD220" t="str">
        <f t="shared" ca="1" si="1052"/>
        <v/>
      </c>
      <c r="HE220" t="str">
        <f t="shared" ca="1" si="1053"/>
        <v/>
      </c>
      <c r="HF220" t="str">
        <f t="shared" ca="1" si="1054"/>
        <v/>
      </c>
      <c r="HG220" t="str">
        <f t="shared" ca="1" si="1055"/>
        <v/>
      </c>
      <c r="HH220" t="str">
        <f t="shared" ca="1" si="1056"/>
        <v/>
      </c>
      <c r="HI220" t="str">
        <f t="shared" ca="1" si="1057"/>
        <v/>
      </c>
      <c r="HJ220" t="str">
        <f t="shared" ca="1" si="1058"/>
        <v/>
      </c>
      <c r="HK220" t="str">
        <f t="shared" ca="1" si="1059"/>
        <v/>
      </c>
      <c r="HL220" t="str">
        <f t="shared" ca="1" si="1060"/>
        <v/>
      </c>
      <c r="HM220" t="str">
        <f t="shared" ca="1" si="1061"/>
        <v/>
      </c>
      <c r="HN220" t="str">
        <f t="shared" ca="1" si="1062"/>
        <v/>
      </c>
      <c r="HO220" t="str">
        <f t="shared" ca="1" si="1063"/>
        <v/>
      </c>
      <c r="HP220" t="str">
        <f t="shared" ca="1" si="1064"/>
        <v/>
      </c>
      <c r="HQ220" t="str">
        <f t="shared" ca="1" si="1065"/>
        <v/>
      </c>
      <c r="HR220" t="str">
        <f t="shared" ca="1" si="1066"/>
        <v/>
      </c>
      <c r="HS220" t="str">
        <f t="shared" ca="1" si="1067"/>
        <v/>
      </c>
      <c r="HT220" t="str">
        <f t="shared" ca="1" si="1068"/>
        <v/>
      </c>
      <c r="HU220" t="str">
        <f t="shared" ca="1" si="1069"/>
        <v/>
      </c>
      <c r="HV220" t="str">
        <f t="shared" ca="1" si="1070"/>
        <v/>
      </c>
      <c r="HW220" t="str">
        <f t="shared" ca="1" si="1071"/>
        <v/>
      </c>
      <c r="HX220" t="str">
        <f t="shared" ca="1" si="1072"/>
        <v/>
      </c>
      <c r="HY220" t="str">
        <f t="shared" ca="1" si="1073"/>
        <v/>
      </c>
      <c r="HZ220" t="str">
        <f t="shared" ca="1" si="1074"/>
        <v/>
      </c>
      <c r="IA220" t="str">
        <f t="shared" ca="1" si="1075"/>
        <v/>
      </c>
      <c r="IB220" t="str">
        <f t="shared" ca="1" si="1076"/>
        <v/>
      </c>
      <c r="IC220" t="str">
        <f t="shared" ca="1" si="1077"/>
        <v/>
      </c>
      <c r="ID220" t="str">
        <f t="shared" ca="1" si="1078"/>
        <v/>
      </c>
      <c r="IE220" t="str">
        <f t="shared" ca="1" si="1079"/>
        <v/>
      </c>
      <c r="IF220" t="str">
        <f t="shared" ca="1" si="1080"/>
        <v/>
      </c>
      <c r="IG220" t="str">
        <f t="shared" ca="1" si="1081"/>
        <v/>
      </c>
      <c r="IH220" t="str">
        <f t="shared" ca="1" si="1082"/>
        <v/>
      </c>
      <c r="II220" t="str">
        <f t="shared" ca="1" si="1083"/>
        <v/>
      </c>
      <c r="IJ220" t="str">
        <f t="shared" ca="1" si="1084"/>
        <v/>
      </c>
      <c r="IK220" t="str">
        <f t="shared" ca="1" si="1085"/>
        <v/>
      </c>
      <c r="IL220" t="str">
        <f t="shared" ca="1" si="1086"/>
        <v/>
      </c>
      <c r="IM220" t="str">
        <f t="shared" ca="1" si="1087"/>
        <v/>
      </c>
      <c r="IN220" t="str">
        <f t="shared" ca="1" si="1088"/>
        <v/>
      </c>
      <c r="IO220" t="str">
        <f t="shared" ca="1" si="1089"/>
        <v/>
      </c>
      <c r="IP220" t="str">
        <f t="shared" ca="1" si="1090"/>
        <v/>
      </c>
      <c r="IQ220" t="str">
        <f t="shared" ca="1" si="1091"/>
        <v/>
      </c>
      <c r="IR220" t="str">
        <f t="shared" ca="1" si="1092"/>
        <v/>
      </c>
      <c r="IS220" t="str">
        <f t="shared" ca="1" si="1093"/>
        <v/>
      </c>
      <c r="IT220" t="str">
        <f t="shared" ca="1" si="1094"/>
        <v/>
      </c>
      <c r="IU220" t="str">
        <f t="shared" ca="1" si="1095"/>
        <v/>
      </c>
      <c r="IV220" t="str">
        <f t="shared" ca="1" si="1096"/>
        <v/>
      </c>
      <c r="IW220" t="str">
        <f t="shared" ca="1" si="1097"/>
        <v/>
      </c>
      <c r="IX220" t="str">
        <f t="shared" ca="1" si="1098"/>
        <v/>
      </c>
      <c r="IY220" t="str">
        <f t="shared" ca="1" si="1099"/>
        <v/>
      </c>
      <c r="IZ220" t="str">
        <f t="shared" ca="1" si="1100"/>
        <v/>
      </c>
      <c r="JA220" t="str">
        <f t="shared" ca="1" si="1101"/>
        <v/>
      </c>
      <c r="JB220" t="str">
        <f t="shared" ca="1" si="1102"/>
        <v/>
      </c>
      <c r="JC220" t="str">
        <f t="shared" ca="1" si="1103"/>
        <v/>
      </c>
      <c r="JD220" t="str">
        <f t="shared" ca="1" si="1104"/>
        <v/>
      </c>
      <c r="JE220" t="str">
        <f t="shared" ca="1" si="1105"/>
        <v/>
      </c>
      <c r="JF220" t="str">
        <f t="shared" ca="1" si="1106"/>
        <v/>
      </c>
      <c r="JG220" t="str">
        <f t="shared" ca="1" si="1107"/>
        <v/>
      </c>
      <c r="JH220" t="str">
        <f t="shared" ca="1" si="1108"/>
        <v/>
      </c>
      <c r="JI220" t="str">
        <f t="shared" ca="1" si="1109"/>
        <v/>
      </c>
      <c r="JJ220" t="str">
        <f t="shared" ca="1" si="1110"/>
        <v/>
      </c>
      <c r="JK220" t="str">
        <f t="shared" ca="1" si="1111"/>
        <v/>
      </c>
      <c r="JL220" t="str">
        <f t="shared" ca="1" si="1112"/>
        <v/>
      </c>
      <c r="JM220" t="str">
        <f t="shared" ca="1" si="1113"/>
        <v/>
      </c>
      <c r="JN220" t="str">
        <f t="shared" ca="1" si="1114"/>
        <v/>
      </c>
      <c r="JO220" t="str">
        <f t="shared" ca="1" si="1115"/>
        <v/>
      </c>
      <c r="JP220" t="str">
        <f t="shared" ca="1" si="1116"/>
        <v/>
      </c>
      <c r="JQ220" t="str">
        <f t="shared" ca="1" si="1117"/>
        <v/>
      </c>
      <c r="JR220" t="str">
        <f t="shared" ca="1" si="1118"/>
        <v/>
      </c>
      <c r="JS220" t="str">
        <f t="shared" ca="1" si="1119"/>
        <v/>
      </c>
      <c r="JT220" t="str">
        <f t="shared" ca="1" si="1120"/>
        <v/>
      </c>
      <c r="JU220" t="str">
        <f t="shared" ca="1" si="1121"/>
        <v/>
      </c>
    </row>
    <row r="221" spans="1:281" x14ac:dyDescent="0.25">
      <c r="A221">
        <f t="shared" si="1122"/>
        <v>220</v>
      </c>
      <c r="B221" t="str">
        <f t="shared" ca="1" si="851"/>
        <v/>
      </c>
      <c r="C221">
        <v>9</v>
      </c>
      <c r="D221">
        <f t="shared" si="855"/>
        <v>220</v>
      </c>
      <c r="E221">
        <f t="shared" si="856"/>
        <v>20</v>
      </c>
      <c r="F221">
        <f ca="1">COUNT((AD221,AP221,BB221,BN221,BZ221,CL221,CX221,DJ221,DV221,EH221,ET221,FF221,FR221,GD221,GP221,HB221,HN221,HZ221,IL221,IX221,JJ221,JV221,KH221,KT221,LF221,LR221))</f>
        <v>0</v>
      </c>
      <c r="G221">
        <f t="shared" ca="1" si="857"/>
        <v>0</v>
      </c>
      <c r="H221">
        <f t="shared" ca="1" si="858"/>
        <v>0</v>
      </c>
      <c r="I221">
        <f t="shared" ca="1" si="852"/>
        <v>0</v>
      </c>
      <c r="J221">
        <f t="shared" ca="1" si="859"/>
        <v>0</v>
      </c>
      <c r="K221">
        <f t="shared" ca="1" si="860"/>
        <v>-1</v>
      </c>
      <c r="L221">
        <f t="shared" ca="1" si="1123"/>
        <v>9</v>
      </c>
      <c r="M221">
        <f t="shared" ca="1" si="861"/>
        <v>0</v>
      </c>
      <c r="N221">
        <f t="shared" ca="1" si="1124"/>
        <v>65</v>
      </c>
      <c r="O221">
        <f t="shared" ca="1" si="862"/>
        <v>-1</v>
      </c>
      <c r="P221">
        <f t="shared" ca="1" si="1125"/>
        <v>9</v>
      </c>
      <c r="Q221">
        <f t="shared" ca="1" si="863"/>
        <v>0</v>
      </c>
      <c r="R221">
        <f t="shared" ca="1" si="864"/>
        <v>0</v>
      </c>
      <c r="S221">
        <f t="shared" ca="1" si="865"/>
        <v>0</v>
      </c>
      <c r="T221">
        <f t="shared" ca="1" si="866"/>
        <v>0</v>
      </c>
      <c r="U221" t="str">
        <f t="shared" ca="1" si="853"/>
        <v>999999999999</v>
      </c>
      <c r="V221">
        <f t="shared" ca="1" si="1126"/>
        <v>0</v>
      </c>
      <c r="W221">
        <f t="shared" si="867"/>
        <v>220</v>
      </c>
      <c r="X221" t="e">
        <f t="shared" ca="1" si="1127"/>
        <v>#N/A</v>
      </c>
      <c r="Y221">
        <f t="shared" ca="1" si="868"/>
        <v>0</v>
      </c>
      <c r="Z221" t="str">
        <f t="shared" ca="1" si="869"/>
        <v>999zz</v>
      </c>
      <c r="AA221">
        <f t="shared" ca="1" si="1128"/>
        <v>350</v>
      </c>
      <c r="AB221">
        <f t="shared" si="870"/>
        <v>220</v>
      </c>
      <c r="AC221" t="e">
        <f t="shared" ca="1" si="1129"/>
        <v>#N/A</v>
      </c>
      <c r="AD221" t="str">
        <f t="shared" ca="1" si="871"/>
        <v/>
      </c>
      <c r="AE221" t="str">
        <f t="shared" ca="1" si="872"/>
        <v/>
      </c>
      <c r="AF221" t="str">
        <f t="shared" ca="1" si="873"/>
        <v/>
      </c>
      <c r="AG221" t="str">
        <f t="shared" ca="1" si="874"/>
        <v/>
      </c>
      <c r="AH221" t="str">
        <f t="shared" ca="1" si="875"/>
        <v/>
      </c>
      <c r="AI221" t="str">
        <f t="shared" ca="1" si="876"/>
        <v/>
      </c>
      <c r="AJ221" t="str">
        <f t="shared" ca="1" si="877"/>
        <v/>
      </c>
      <c r="AK221" t="str">
        <f t="shared" ca="1" si="878"/>
        <v/>
      </c>
      <c r="AL221" t="str">
        <f t="shared" ca="1" si="879"/>
        <v/>
      </c>
      <c r="AM221" t="str">
        <f t="shared" ca="1" si="880"/>
        <v/>
      </c>
      <c r="AN221" t="str">
        <f t="shared" ca="1" si="881"/>
        <v/>
      </c>
      <c r="AO221" t="str">
        <f t="shared" ca="1" si="882"/>
        <v/>
      </c>
      <c r="AP221" t="str">
        <f t="shared" ca="1" si="883"/>
        <v/>
      </c>
      <c r="AQ221" t="str">
        <f t="shared" ca="1" si="884"/>
        <v/>
      </c>
      <c r="AR221" t="str">
        <f t="shared" ca="1" si="885"/>
        <v/>
      </c>
      <c r="AS221" t="str">
        <f t="shared" ca="1" si="886"/>
        <v/>
      </c>
      <c r="AT221" t="str">
        <f t="shared" ca="1" si="887"/>
        <v/>
      </c>
      <c r="AU221" t="str">
        <f t="shared" ca="1" si="888"/>
        <v/>
      </c>
      <c r="AV221" t="str">
        <f t="shared" ca="1" si="889"/>
        <v/>
      </c>
      <c r="AW221" t="str">
        <f t="shared" ca="1" si="890"/>
        <v/>
      </c>
      <c r="AX221" t="str">
        <f t="shared" ca="1" si="891"/>
        <v/>
      </c>
      <c r="AY221" t="str">
        <f t="shared" ca="1" si="892"/>
        <v/>
      </c>
      <c r="AZ221" t="str">
        <f t="shared" ca="1" si="893"/>
        <v/>
      </c>
      <c r="BA221" t="str">
        <f t="shared" ca="1" si="894"/>
        <v/>
      </c>
      <c r="BB221" t="str">
        <f t="shared" ca="1" si="895"/>
        <v/>
      </c>
      <c r="BC221" t="str">
        <f t="shared" ca="1" si="896"/>
        <v/>
      </c>
      <c r="BD221" t="str">
        <f t="shared" ca="1" si="897"/>
        <v/>
      </c>
      <c r="BE221" t="str">
        <f t="shared" ca="1" si="898"/>
        <v/>
      </c>
      <c r="BF221" t="str">
        <f t="shared" ca="1" si="899"/>
        <v/>
      </c>
      <c r="BG221" t="str">
        <f t="shared" ca="1" si="900"/>
        <v/>
      </c>
      <c r="BH221" t="str">
        <f t="shared" ca="1" si="901"/>
        <v/>
      </c>
      <c r="BI221" t="str">
        <f t="shared" ca="1" si="902"/>
        <v/>
      </c>
      <c r="BJ221" t="str">
        <f t="shared" ca="1" si="903"/>
        <v/>
      </c>
      <c r="BK221" t="str">
        <f t="shared" ca="1" si="904"/>
        <v/>
      </c>
      <c r="BL221" t="str">
        <f t="shared" ca="1" si="905"/>
        <v/>
      </c>
      <c r="BM221" t="str">
        <f t="shared" ca="1" si="906"/>
        <v/>
      </c>
      <c r="BN221" t="str">
        <f t="shared" ca="1" si="907"/>
        <v/>
      </c>
      <c r="BO221" t="str">
        <f t="shared" ca="1" si="908"/>
        <v/>
      </c>
      <c r="BP221" t="str">
        <f t="shared" ca="1" si="909"/>
        <v/>
      </c>
      <c r="BQ221" t="str">
        <f t="shared" ca="1" si="910"/>
        <v/>
      </c>
      <c r="BR221" t="str">
        <f t="shared" ca="1" si="911"/>
        <v/>
      </c>
      <c r="BS221" t="str">
        <f t="shared" ca="1" si="912"/>
        <v/>
      </c>
      <c r="BT221" t="str">
        <f t="shared" ca="1" si="913"/>
        <v/>
      </c>
      <c r="BU221" t="str">
        <f t="shared" ca="1" si="914"/>
        <v/>
      </c>
      <c r="BV221" t="str">
        <f t="shared" ca="1" si="915"/>
        <v/>
      </c>
      <c r="BW221" t="str">
        <f t="shared" ca="1" si="916"/>
        <v/>
      </c>
      <c r="BX221" t="str">
        <f t="shared" ca="1" si="917"/>
        <v/>
      </c>
      <c r="BY221" t="str">
        <f t="shared" ca="1" si="918"/>
        <v/>
      </c>
      <c r="BZ221" t="str">
        <f t="shared" ca="1" si="919"/>
        <v/>
      </c>
      <c r="CA221" t="str">
        <f t="shared" ca="1" si="920"/>
        <v/>
      </c>
      <c r="CB221" t="str">
        <f t="shared" ca="1" si="921"/>
        <v/>
      </c>
      <c r="CC221" t="str">
        <f t="shared" ca="1" si="922"/>
        <v/>
      </c>
      <c r="CD221" t="str">
        <f t="shared" ca="1" si="923"/>
        <v/>
      </c>
      <c r="CE221" t="str">
        <f t="shared" ca="1" si="924"/>
        <v/>
      </c>
      <c r="CF221" t="str">
        <f t="shared" ca="1" si="925"/>
        <v/>
      </c>
      <c r="CG221" t="str">
        <f t="shared" ca="1" si="926"/>
        <v/>
      </c>
      <c r="CH221" t="str">
        <f t="shared" ca="1" si="927"/>
        <v/>
      </c>
      <c r="CI221" t="str">
        <f t="shared" ca="1" si="928"/>
        <v/>
      </c>
      <c r="CJ221" t="str">
        <f t="shared" ca="1" si="929"/>
        <v/>
      </c>
      <c r="CK221" t="str">
        <f t="shared" ca="1" si="930"/>
        <v/>
      </c>
      <c r="CL221" t="str">
        <f t="shared" ca="1" si="931"/>
        <v/>
      </c>
      <c r="CM221" t="str">
        <f t="shared" ca="1" si="932"/>
        <v/>
      </c>
      <c r="CN221" t="str">
        <f t="shared" ca="1" si="933"/>
        <v/>
      </c>
      <c r="CO221" t="str">
        <f t="shared" ca="1" si="934"/>
        <v/>
      </c>
      <c r="CP221" t="str">
        <f t="shared" ca="1" si="935"/>
        <v/>
      </c>
      <c r="CQ221" t="str">
        <f t="shared" ca="1" si="936"/>
        <v/>
      </c>
      <c r="CR221" t="str">
        <f t="shared" ca="1" si="937"/>
        <v/>
      </c>
      <c r="CS221" t="str">
        <f t="shared" ca="1" si="938"/>
        <v/>
      </c>
      <c r="CT221" t="str">
        <f t="shared" ca="1" si="939"/>
        <v/>
      </c>
      <c r="CU221" t="str">
        <f t="shared" ca="1" si="940"/>
        <v/>
      </c>
      <c r="CV221" t="str">
        <f t="shared" ca="1" si="941"/>
        <v/>
      </c>
      <c r="CW221" t="str">
        <f t="shared" ca="1" si="942"/>
        <v/>
      </c>
      <c r="CX221" t="str">
        <f t="shared" ca="1" si="943"/>
        <v/>
      </c>
      <c r="CY221" t="str">
        <f t="shared" ca="1" si="944"/>
        <v/>
      </c>
      <c r="CZ221" t="str">
        <f t="shared" ca="1" si="945"/>
        <v/>
      </c>
      <c r="DA221" t="str">
        <f t="shared" ca="1" si="946"/>
        <v/>
      </c>
      <c r="DB221" t="str">
        <f t="shared" ca="1" si="947"/>
        <v/>
      </c>
      <c r="DC221" t="str">
        <f t="shared" ca="1" si="948"/>
        <v/>
      </c>
      <c r="DD221" t="str">
        <f t="shared" ca="1" si="949"/>
        <v/>
      </c>
      <c r="DE221" t="str">
        <f t="shared" ca="1" si="950"/>
        <v/>
      </c>
      <c r="DF221" t="str">
        <f t="shared" ca="1" si="951"/>
        <v/>
      </c>
      <c r="DG221" t="str">
        <f t="shared" ca="1" si="952"/>
        <v/>
      </c>
      <c r="DH221" t="str">
        <f t="shared" ca="1" si="953"/>
        <v/>
      </c>
      <c r="DI221" t="str">
        <f t="shared" ca="1" si="954"/>
        <v/>
      </c>
      <c r="DJ221" t="str">
        <f t="shared" ca="1" si="955"/>
        <v/>
      </c>
      <c r="DK221" t="str">
        <f t="shared" ca="1" si="956"/>
        <v/>
      </c>
      <c r="DL221" t="str">
        <f t="shared" ca="1" si="957"/>
        <v/>
      </c>
      <c r="DM221" t="str">
        <f t="shared" ca="1" si="958"/>
        <v/>
      </c>
      <c r="DN221" t="str">
        <f t="shared" ca="1" si="959"/>
        <v/>
      </c>
      <c r="DO221" t="str">
        <f t="shared" ca="1" si="960"/>
        <v/>
      </c>
      <c r="DP221" t="str">
        <f t="shared" ca="1" si="961"/>
        <v/>
      </c>
      <c r="DQ221" t="str">
        <f t="shared" ca="1" si="962"/>
        <v/>
      </c>
      <c r="DR221" t="str">
        <f t="shared" ca="1" si="963"/>
        <v/>
      </c>
      <c r="DS221" t="str">
        <f t="shared" ca="1" si="964"/>
        <v/>
      </c>
      <c r="DT221" t="str">
        <f t="shared" ca="1" si="965"/>
        <v/>
      </c>
      <c r="DU221" t="str">
        <f t="shared" ca="1" si="966"/>
        <v/>
      </c>
      <c r="DV221" t="str">
        <f t="shared" ca="1" si="854"/>
        <v/>
      </c>
      <c r="DW221" t="str">
        <f t="shared" ca="1" si="967"/>
        <v/>
      </c>
      <c r="DX221" t="str">
        <f t="shared" ca="1" si="968"/>
        <v/>
      </c>
      <c r="DY221" t="str">
        <f t="shared" ca="1" si="969"/>
        <v/>
      </c>
      <c r="DZ221" t="str">
        <f t="shared" ca="1" si="970"/>
        <v/>
      </c>
      <c r="EA221" t="str">
        <f t="shared" ca="1" si="971"/>
        <v/>
      </c>
      <c r="EB221" t="str">
        <f t="shared" ca="1" si="972"/>
        <v/>
      </c>
      <c r="EC221" t="str">
        <f t="shared" ca="1" si="973"/>
        <v/>
      </c>
      <c r="ED221" t="str">
        <f t="shared" ca="1" si="974"/>
        <v/>
      </c>
      <c r="EE221" t="str">
        <f t="shared" ca="1" si="975"/>
        <v/>
      </c>
      <c r="EF221" t="str">
        <f t="shared" ca="1" si="976"/>
        <v/>
      </c>
      <c r="EG221" t="str">
        <f t="shared" ca="1" si="977"/>
        <v/>
      </c>
      <c r="EH221" t="str">
        <f t="shared" ca="1" si="978"/>
        <v/>
      </c>
      <c r="EI221" t="str">
        <f t="shared" ca="1" si="979"/>
        <v/>
      </c>
      <c r="EJ221" t="str">
        <f t="shared" ca="1" si="980"/>
        <v/>
      </c>
      <c r="EK221" t="str">
        <f t="shared" ca="1" si="981"/>
        <v/>
      </c>
      <c r="EL221" t="str">
        <f t="shared" ca="1" si="982"/>
        <v/>
      </c>
      <c r="EM221" t="str">
        <f t="shared" ca="1" si="983"/>
        <v/>
      </c>
      <c r="EN221" t="str">
        <f t="shared" ca="1" si="984"/>
        <v/>
      </c>
      <c r="EO221" t="str">
        <f t="shared" ca="1" si="985"/>
        <v/>
      </c>
      <c r="EP221" t="str">
        <f t="shared" ca="1" si="986"/>
        <v/>
      </c>
      <c r="EQ221" t="str">
        <f t="shared" ca="1" si="987"/>
        <v/>
      </c>
      <c r="ER221" t="str">
        <f t="shared" ca="1" si="988"/>
        <v/>
      </c>
      <c r="ES221" t="str">
        <f t="shared" ca="1" si="989"/>
        <v/>
      </c>
      <c r="ET221" t="str">
        <f t="shared" ca="1" si="990"/>
        <v/>
      </c>
      <c r="EU221" t="str">
        <f t="shared" ca="1" si="991"/>
        <v/>
      </c>
      <c r="EV221" t="str">
        <f t="shared" ca="1" si="992"/>
        <v/>
      </c>
      <c r="EW221" t="str">
        <f t="shared" ca="1" si="993"/>
        <v/>
      </c>
      <c r="EX221" t="str">
        <f t="shared" ca="1" si="994"/>
        <v/>
      </c>
      <c r="EY221" t="str">
        <f t="shared" ca="1" si="995"/>
        <v/>
      </c>
      <c r="EZ221" t="str">
        <f t="shared" ca="1" si="996"/>
        <v/>
      </c>
      <c r="FA221" t="str">
        <f t="shared" ca="1" si="997"/>
        <v/>
      </c>
      <c r="FB221" t="str">
        <f t="shared" ca="1" si="998"/>
        <v/>
      </c>
      <c r="FC221" t="str">
        <f t="shared" ca="1" si="999"/>
        <v/>
      </c>
      <c r="FD221" t="str">
        <f t="shared" ca="1" si="1000"/>
        <v/>
      </c>
      <c r="FE221" t="str">
        <f t="shared" ca="1" si="1001"/>
        <v/>
      </c>
      <c r="FF221" t="str">
        <f t="shared" ca="1" si="1002"/>
        <v/>
      </c>
      <c r="FG221" t="str">
        <f t="shared" ca="1" si="1003"/>
        <v/>
      </c>
      <c r="FH221" t="str">
        <f t="shared" ca="1" si="1004"/>
        <v/>
      </c>
      <c r="FI221" t="str">
        <f t="shared" ca="1" si="1005"/>
        <v/>
      </c>
      <c r="FJ221" t="str">
        <f t="shared" ca="1" si="1006"/>
        <v/>
      </c>
      <c r="FK221" t="str">
        <f t="shared" ca="1" si="1007"/>
        <v/>
      </c>
      <c r="FL221" t="str">
        <f t="shared" ca="1" si="1008"/>
        <v/>
      </c>
      <c r="FM221" t="str">
        <f t="shared" ca="1" si="1009"/>
        <v/>
      </c>
      <c r="FN221" t="str">
        <f t="shared" ca="1" si="1010"/>
        <v/>
      </c>
      <c r="FO221" t="str">
        <f t="shared" ca="1" si="1011"/>
        <v/>
      </c>
      <c r="FP221" t="str">
        <f t="shared" ca="1" si="1012"/>
        <v/>
      </c>
      <c r="FQ221" t="str">
        <f t="shared" ca="1" si="1013"/>
        <v/>
      </c>
      <c r="FR221" t="str">
        <f t="shared" ca="1" si="1014"/>
        <v/>
      </c>
      <c r="FS221" t="str">
        <f t="shared" ca="1" si="1015"/>
        <v/>
      </c>
      <c r="FT221" t="str">
        <f t="shared" ca="1" si="1016"/>
        <v/>
      </c>
      <c r="FU221" t="str">
        <f t="shared" ca="1" si="1017"/>
        <v/>
      </c>
      <c r="FV221" t="str">
        <f t="shared" ca="1" si="1018"/>
        <v/>
      </c>
      <c r="FW221" t="str">
        <f t="shared" ca="1" si="1019"/>
        <v/>
      </c>
      <c r="FX221" t="str">
        <f t="shared" ca="1" si="1020"/>
        <v/>
      </c>
      <c r="FY221" t="str">
        <f t="shared" ca="1" si="1021"/>
        <v/>
      </c>
      <c r="FZ221" t="str">
        <f t="shared" ca="1" si="1022"/>
        <v/>
      </c>
      <c r="GA221" t="str">
        <f t="shared" ca="1" si="1023"/>
        <v/>
      </c>
      <c r="GB221" t="str">
        <f t="shared" ca="1" si="1024"/>
        <v/>
      </c>
      <c r="GC221" t="str">
        <f t="shared" ca="1" si="1025"/>
        <v/>
      </c>
      <c r="GD221" t="str">
        <f t="shared" ca="1" si="1026"/>
        <v/>
      </c>
      <c r="GE221" t="str">
        <f t="shared" ca="1" si="1027"/>
        <v/>
      </c>
      <c r="GF221" t="str">
        <f t="shared" ca="1" si="1028"/>
        <v/>
      </c>
      <c r="GG221" t="str">
        <f t="shared" ca="1" si="1029"/>
        <v/>
      </c>
      <c r="GH221" t="str">
        <f t="shared" ca="1" si="1030"/>
        <v/>
      </c>
      <c r="GI221" t="str">
        <f t="shared" ca="1" si="1031"/>
        <v/>
      </c>
      <c r="GJ221" t="str">
        <f t="shared" ca="1" si="1032"/>
        <v/>
      </c>
      <c r="GK221" t="str">
        <f t="shared" ca="1" si="1033"/>
        <v/>
      </c>
      <c r="GL221" t="str">
        <f t="shared" ca="1" si="1034"/>
        <v/>
      </c>
      <c r="GM221" t="str">
        <f t="shared" ca="1" si="1035"/>
        <v/>
      </c>
      <c r="GN221" t="str">
        <f t="shared" ca="1" si="1036"/>
        <v/>
      </c>
      <c r="GO221" t="str">
        <f t="shared" ca="1" si="1037"/>
        <v/>
      </c>
      <c r="GP221" t="str">
        <f t="shared" ca="1" si="1038"/>
        <v/>
      </c>
      <c r="GQ221" t="str">
        <f t="shared" ca="1" si="1039"/>
        <v/>
      </c>
      <c r="GR221" t="str">
        <f t="shared" ca="1" si="1040"/>
        <v/>
      </c>
      <c r="GS221" t="str">
        <f t="shared" ca="1" si="1041"/>
        <v/>
      </c>
      <c r="GT221" t="str">
        <f t="shared" ca="1" si="1042"/>
        <v/>
      </c>
      <c r="GU221" t="str">
        <f t="shared" ca="1" si="1043"/>
        <v/>
      </c>
      <c r="GV221" t="str">
        <f t="shared" ca="1" si="1044"/>
        <v/>
      </c>
      <c r="GW221" t="str">
        <f t="shared" ca="1" si="1045"/>
        <v/>
      </c>
      <c r="GX221" t="str">
        <f t="shared" ca="1" si="1046"/>
        <v/>
      </c>
      <c r="GY221" t="str">
        <f t="shared" ca="1" si="1047"/>
        <v/>
      </c>
      <c r="GZ221" t="str">
        <f t="shared" ca="1" si="1048"/>
        <v/>
      </c>
      <c r="HA221" t="str">
        <f t="shared" ca="1" si="1049"/>
        <v/>
      </c>
      <c r="HB221" t="str">
        <f t="shared" ca="1" si="1050"/>
        <v/>
      </c>
      <c r="HC221" t="str">
        <f t="shared" ca="1" si="1051"/>
        <v/>
      </c>
      <c r="HD221" t="str">
        <f t="shared" ca="1" si="1052"/>
        <v/>
      </c>
      <c r="HE221" t="str">
        <f t="shared" ca="1" si="1053"/>
        <v/>
      </c>
      <c r="HF221" t="str">
        <f t="shared" ca="1" si="1054"/>
        <v/>
      </c>
      <c r="HG221" t="str">
        <f t="shared" ca="1" si="1055"/>
        <v/>
      </c>
      <c r="HH221" t="str">
        <f t="shared" ca="1" si="1056"/>
        <v/>
      </c>
      <c r="HI221" t="str">
        <f t="shared" ca="1" si="1057"/>
        <v/>
      </c>
      <c r="HJ221" t="str">
        <f t="shared" ca="1" si="1058"/>
        <v/>
      </c>
      <c r="HK221" t="str">
        <f t="shared" ca="1" si="1059"/>
        <v/>
      </c>
      <c r="HL221" t="str">
        <f t="shared" ca="1" si="1060"/>
        <v/>
      </c>
      <c r="HM221" t="str">
        <f t="shared" ca="1" si="1061"/>
        <v/>
      </c>
      <c r="HN221" t="str">
        <f t="shared" ca="1" si="1062"/>
        <v/>
      </c>
      <c r="HO221" t="str">
        <f t="shared" ca="1" si="1063"/>
        <v/>
      </c>
      <c r="HP221" t="str">
        <f t="shared" ca="1" si="1064"/>
        <v/>
      </c>
      <c r="HQ221" t="str">
        <f t="shared" ca="1" si="1065"/>
        <v/>
      </c>
      <c r="HR221" t="str">
        <f t="shared" ca="1" si="1066"/>
        <v/>
      </c>
      <c r="HS221" t="str">
        <f t="shared" ca="1" si="1067"/>
        <v/>
      </c>
      <c r="HT221" t="str">
        <f t="shared" ca="1" si="1068"/>
        <v/>
      </c>
      <c r="HU221" t="str">
        <f t="shared" ca="1" si="1069"/>
        <v/>
      </c>
      <c r="HV221" t="str">
        <f t="shared" ca="1" si="1070"/>
        <v/>
      </c>
      <c r="HW221" t="str">
        <f t="shared" ca="1" si="1071"/>
        <v/>
      </c>
      <c r="HX221" t="str">
        <f t="shared" ca="1" si="1072"/>
        <v/>
      </c>
      <c r="HY221" t="str">
        <f t="shared" ca="1" si="1073"/>
        <v/>
      </c>
      <c r="HZ221" t="str">
        <f t="shared" ca="1" si="1074"/>
        <v/>
      </c>
      <c r="IA221" t="str">
        <f t="shared" ca="1" si="1075"/>
        <v/>
      </c>
      <c r="IB221" t="str">
        <f t="shared" ca="1" si="1076"/>
        <v/>
      </c>
      <c r="IC221" t="str">
        <f t="shared" ca="1" si="1077"/>
        <v/>
      </c>
      <c r="ID221" t="str">
        <f t="shared" ca="1" si="1078"/>
        <v/>
      </c>
      <c r="IE221" t="str">
        <f t="shared" ca="1" si="1079"/>
        <v/>
      </c>
      <c r="IF221" t="str">
        <f t="shared" ca="1" si="1080"/>
        <v/>
      </c>
      <c r="IG221" t="str">
        <f t="shared" ca="1" si="1081"/>
        <v/>
      </c>
      <c r="IH221" t="str">
        <f t="shared" ca="1" si="1082"/>
        <v/>
      </c>
      <c r="II221" t="str">
        <f t="shared" ca="1" si="1083"/>
        <v/>
      </c>
      <c r="IJ221" t="str">
        <f t="shared" ca="1" si="1084"/>
        <v/>
      </c>
      <c r="IK221" t="str">
        <f t="shared" ca="1" si="1085"/>
        <v/>
      </c>
      <c r="IL221" t="str">
        <f t="shared" ca="1" si="1086"/>
        <v/>
      </c>
      <c r="IM221" t="str">
        <f t="shared" ca="1" si="1087"/>
        <v/>
      </c>
      <c r="IN221" t="str">
        <f t="shared" ca="1" si="1088"/>
        <v/>
      </c>
      <c r="IO221" t="str">
        <f t="shared" ca="1" si="1089"/>
        <v/>
      </c>
      <c r="IP221" t="str">
        <f t="shared" ca="1" si="1090"/>
        <v/>
      </c>
      <c r="IQ221" t="str">
        <f t="shared" ca="1" si="1091"/>
        <v/>
      </c>
      <c r="IR221" t="str">
        <f t="shared" ca="1" si="1092"/>
        <v/>
      </c>
      <c r="IS221" t="str">
        <f t="shared" ca="1" si="1093"/>
        <v/>
      </c>
      <c r="IT221" t="str">
        <f t="shared" ca="1" si="1094"/>
        <v/>
      </c>
      <c r="IU221" t="str">
        <f t="shared" ca="1" si="1095"/>
        <v/>
      </c>
      <c r="IV221" t="str">
        <f t="shared" ca="1" si="1096"/>
        <v/>
      </c>
      <c r="IW221" t="str">
        <f t="shared" ca="1" si="1097"/>
        <v/>
      </c>
      <c r="IX221" t="str">
        <f t="shared" ca="1" si="1098"/>
        <v/>
      </c>
      <c r="IY221" t="str">
        <f t="shared" ca="1" si="1099"/>
        <v/>
      </c>
      <c r="IZ221" t="str">
        <f t="shared" ca="1" si="1100"/>
        <v/>
      </c>
      <c r="JA221" t="str">
        <f t="shared" ca="1" si="1101"/>
        <v/>
      </c>
      <c r="JB221" t="str">
        <f t="shared" ca="1" si="1102"/>
        <v/>
      </c>
      <c r="JC221" t="str">
        <f t="shared" ca="1" si="1103"/>
        <v/>
      </c>
      <c r="JD221" t="str">
        <f t="shared" ca="1" si="1104"/>
        <v/>
      </c>
      <c r="JE221" t="str">
        <f t="shared" ca="1" si="1105"/>
        <v/>
      </c>
      <c r="JF221" t="str">
        <f t="shared" ca="1" si="1106"/>
        <v/>
      </c>
      <c r="JG221" t="str">
        <f t="shared" ca="1" si="1107"/>
        <v/>
      </c>
      <c r="JH221" t="str">
        <f t="shared" ca="1" si="1108"/>
        <v/>
      </c>
      <c r="JI221" t="str">
        <f t="shared" ca="1" si="1109"/>
        <v/>
      </c>
      <c r="JJ221" t="str">
        <f t="shared" ca="1" si="1110"/>
        <v/>
      </c>
      <c r="JK221" t="str">
        <f t="shared" ca="1" si="1111"/>
        <v/>
      </c>
      <c r="JL221" t="str">
        <f t="shared" ca="1" si="1112"/>
        <v/>
      </c>
      <c r="JM221" t="str">
        <f t="shared" ca="1" si="1113"/>
        <v/>
      </c>
      <c r="JN221" t="str">
        <f t="shared" ca="1" si="1114"/>
        <v/>
      </c>
      <c r="JO221" t="str">
        <f t="shared" ca="1" si="1115"/>
        <v/>
      </c>
      <c r="JP221" t="str">
        <f t="shared" ca="1" si="1116"/>
        <v/>
      </c>
      <c r="JQ221" t="str">
        <f t="shared" ca="1" si="1117"/>
        <v/>
      </c>
      <c r="JR221" t="str">
        <f t="shared" ca="1" si="1118"/>
        <v/>
      </c>
      <c r="JS221" t="str">
        <f t="shared" ca="1" si="1119"/>
        <v/>
      </c>
      <c r="JT221" t="str">
        <f t="shared" ca="1" si="1120"/>
        <v/>
      </c>
      <c r="JU221" t="str">
        <f t="shared" ca="1" si="1121"/>
        <v/>
      </c>
    </row>
    <row r="222" spans="1:281" x14ac:dyDescent="0.25">
      <c r="A222">
        <f t="shared" si="1122"/>
        <v>221</v>
      </c>
      <c r="B222" t="str">
        <f t="shared" ca="1" si="851"/>
        <v/>
      </c>
      <c r="C222">
        <v>9</v>
      </c>
      <c r="D222">
        <f t="shared" si="855"/>
        <v>221</v>
      </c>
      <c r="E222">
        <f t="shared" si="856"/>
        <v>21</v>
      </c>
      <c r="F222">
        <f ca="1">COUNT((AD222,AP222,BB222,BN222,BZ222,CL222,CX222,DJ222,DV222,EH222,ET222,FF222,FR222,GD222,GP222,HB222,HN222,HZ222,IL222,IX222,JJ222,JV222,KH222,KT222,LF222,LR222))</f>
        <v>0</v>
      </c>
      <c r="G222">
        <f t="shared" ca="1" si="857"/>
        <v>0</v>
      </c>
      <c r="H222">
        <f t="shared" ca="1" si="858"/>
        <v>0</v>
      </c>
      <c r="I222">
        <f t="shared" ca="1" si="852"/>
        <v>0</v>
      </c>
      <c r="J222">
        <f t="shared" ca="1" si="859"/>
        <v>0</v>
      </c>
      <c r="K222">
        <f t="shared" ca="1" si="860"/>
        <v>-1</v>
      </c>
      <c r="L222">
        <f t="shared" ca="1" si="1123"/>
        <v>9</v>
      </c>
      <c r="M222">
        <f t="shared" ca="1" si="861"/>
        <v>0</v>
      </c>
      <c r="N222">
        <f t="shared" ca="1" si="1124"/>
        <v>65</v>
      </c>
      <c r="O222">
        <f t="shared" ca="1" si="862"/>
        <v>-1</v>
      </c>
      <c r="P222">
        <f t="shared" ca="1" si="1125"/>
        <v>9</v>
      </c>
      <c r="Q222">
        <f t="shared" ca="1" si="863"/>
        <v>0</v>
      </c>
      <c r="R222">
        <f t="shared" ca="1" si="864"/>
        <v>0</v>
      </c>
      <c r="S222">
        <f t="shared" ca="1" si="865"/>
        <v>0</v>
      </c>
      <c r="T222">
        <f t="shared" ca="1" si="866"/>
        <v>0</v>
      </c>
      <c r="U222" t="str">
        <f t="shared" ca="1" si="853"/>
        <v>999999999999</v>
      </c>
      <c r="V222">
        <f t="shared" ca="1" si="1126"/>
        <v>0</v>
      </c>
      <c r="W222">
        <f t="shared" si="867"/>
        <v>221</v>
      </c>
      <c r="X222" t="e">
        <f t="shared" ca="1" si="1127"/>
        <v>#N/A</v>
      </c>
      <c r="Y222">
        <f t="shared" ca="1" si="868"/>
        <v>0</v>
      </c>
      <c r="Z222" t="str">
        <f t="shared" ca="1" si="869"/>
        <v>999zz</v>
      </c>
      <c r="AA222">
        <f t="shared" ca="1" si="1128"/>
        <v>350</v>
      </c>
      <c r="AB222">
        <f t="shared" si="870"/>
        <v>221</v>
      </c>
      <c r="AC222" t="e">
        <f t="shared" ca="1" si="1129"/>
        <v>#N/A</v>
      </c>
      <c r="AD222" t="str">
        <f t="shared" ca="1" si="871"/>
        <v/>
      </c>
      <c r="AE222" t="str">
        <f t="shared" ca="1" si="872"/>
        <v/>
      </c>
      <c r="AF222" t="str">
        <f t="shared" ca="1" si="873"/>
        <v/>
      </c>
      <c r="AG222" t="str">
        <f t="shared" ca="1" si="874"/>
        <v/>
      </c>
      <c r="AH222" t="str">
        <f t="shared" ca="1" si="875"/>
        <v/>
      </c>
      <c r="AI222" t="str">
        <f t="shared" ca="1" si="876"/>
        <v/>
      </c>
      <c r="AJ222" t="str">
        <f t="shared" ca="1" si="877"/>
        <v/>
      </c>
      <c r="AK222" t="str">
        <f t="shared" ca="1" si="878"/>
        <v/>
      </c>
      <c r="AL222" t="str">
        <f t="shared" ca="1" si="879"/>
        <v/>
      </c>
      <c r="AM222" t="str">
        <f t="shared" ca="1" si="880"/>
        <v/>
      </c>
      <c r="AN222" t="str">
        <f t="shared" ca="1" si="881"/>
        <v/>
      </c>
      <c r="AO222" t="str">
        <f t="shared" ca="1" si="882"/>
        <v/>
      </c>
      <c r="AP222" t="str">
        <f t="shared" ca="1" si="883"/>
        <v/>
      </c>
      <c r="AQ222" t="str">
        <f t="shared" ca="1" si="884"/>
        <v/>
      </c>
      <c r="AR222" t="str">
        <f t="shared" ca="1" si="885"/>
        <v/>
      </c>
      <c r="AS222" t="str">
        <f t="shared" ca="1" si="886"/>
        <v/>
      </c>
      <c r="AT222" t="str">
        <f t="shared" ca="1" si="887"/>
        <v/>
      </c>
      <c r="AU222" t="str">
        <f t="shared" ca="1" si="888"/>
        <v/>
      </c>
      <c r="AV222" t="str">
        <f t="shared" ca="1" si="889"/>
        <v/>
      </c>
      <c r="AW222" t="str">
        <f t="shared" ca="1" si="890"/>
        <v/>
      </c>
      <c r="AX222" t="str">
        <f t="shared" ca="1" si="891"/>
        <v/>
      </c>
      <c r="AY222" t="str">
        <f t="shared" ca="1" si="892"/>
        <v/>
      </c>
      <c r="AZ222" t="str">
        <f t="shared" ca="1" si="893"/>
        <v/>
      </c>
      <c r="BA222" t="str">
        <f t="shared" ca="1" si="894"/>
        <v/>
      </c>
      <c r="BB222" t="str">
        <f t="shared" ca="1" si="895"/>
        <v/>
      </c>
      <c r="BC222" t="str">
        <f t="shared" ca="1" si="896"/>
        <v/>
      </c>
      <c r="BD222" t="str">
        <f t="shared" ca="1" si="897"/>
        <v/>
      </c>
      <c r="BE222" t="str">
        <f t="shared" ca="1" si="898"/>
        <v/>
      </c>
      <c r="BF222" t="str">
        <f t="shared" ca="1" si="899"/>
        <v/>
      </c>
      <c r="BG222" t="str">
        <f t="shared" ca="1" si="900"/>
        <v/>
      </c>
      <c r="BH222" t="str">
        <f t="shared" ca="1" si="901"/>
        <v/>
      </c>
      <c r="BI222" t="str">
        <f t="shared" ca="1" si="902"/>
        <v/>
      </c>
      <c r="BJ222" t="str">
        <f t="shared" ca="1" si="903"/>
        <v/>
      </c>
      <c r="BK222" t="str">
        <f t="shared" ca="1" si="904"/>
        <v/>
      </c>
      <c r="BL222" t="str">
        <f t="shared" ca="1" si="905"/>
        <v/>
      </c>
      <c r="BM222" t="str">
        <f t="shared" ca="1" si="906"/>
        <v/>
      </c>
      <c r="BN222" t="str">
        <f t="shared" ca="1" si="907"/>
        <v/>
      </c>
      <c r="BO222" t="str">
        <f t="shared" ca="1" si="908"/>
        <v/>
      </c>
      <c r="BP222" t="str">
        <f t="shared" ca="1" si="909"/>
        <v/>
      </c>
      <c r="BQ222" t="str">
        <f t="shared" ca="1" si="910"/>
        <v/>
      </c>
      <c r="BR222" t="str">
        <f t="shared" ca="1" si="911"/>
        <v/>
      </c>
      <c r="BS222" t="str">
        <f t="shared" ca="1" si="912"/>
        <v/>
      </c>
      <c r="BT222" t="str">
        <f t="shared" ca="1" si="913"/>
        <v/>
      </c>
      <c r="BU222" t="str">
        <f t="shared" ca="1" si="914"/>
        <v/>
      </c>
      <c r="BV222" t="str">
        <f t="shared" ca="1" si="915"/>
        <v/>
      </c>
      <c r="BW222" t="str">
        <f t="shared" ca="1" si="916"/>
        <v/>
      </c>
      <c r="BX222" t="str">
        <f t="shared" ca="1" si="917"/>
        <v/>
      </c>
      <c r="BY222" t="str">
        <f t="shared" ca="1" si="918"/>
        <v/>
      </c>
      <c r="BZ222" t="str">
        <f t="shared" ca="1" si="919"/>
        <v/>
      </c>
      <c r="CA222" t="str">
        <f t="shared" ca="1" si="920"/>
        <v/>
      </c>
      <c r="CB222" t="str">
        <f t="shared" ca="1" si="921"/>
        <v/>
      </c>
      <c r="CC222" t="str">
        <f t="shared" ca="1" si="922"/>
        <v/>
      </c>
      <c r="CD222" t="str">
        <f t="shared" ca="1" si="923"/>
        <v/>
      </c>
      <c r="CE222" t="str">
        <f t="shared" ca="1" si="924"/>
        <v/>
      </c>
      <c r="CF222" t="str">
        <f t="shared" ca="1" si="925"/>
        <v/>
      </c>
      <c r="CG222" t="str">
        <f t="shared" ca="1" si="926"/>
        <v/>
      </c>
      <c r="CH222" t="str">
        <f t="shared" ca="1" si="927"/>
        <v/>
      </c>
      <c r="CI222" t="str">
        <f t="shared" ca="1" si="928"/>
        <v/>
      </c>
      <c r="CJ222" t="str">
        <f t="shared" ca="1" si="929"/>
        <v/>
      </c>
      <c r="CK222" t="str">
        <f t="shared" ca="1" si="930"/>
        <v/>
      </c>
      <c r="CL222" t="str">
        <f t="shared" ca="1" si="931"/>
        <v/>
      </c>
      <c r="CM222" t="str">
        <f t="shared" ca="1" si="932"/>
        <v/>
      </c>
      <c r="CN222" t="str">
        <f t="shared" ca="1" si="933"/>
        <v/>
      </c>
      <c r="CO222" t="str">
        <f t="shared" ca="1" si="934"/>
        <v/>
      </c>
      <c r="CP222" t="str">
        <f t="shared" ca="1" si="935"/>
        <v/>
      </c>
      <c r="CQ222" t="str">
        <f t="shared" ca="1" si="936"/>
        <v/>
      </c>
      <c r="CR222" t="str">
        <f t="shared" ca="1" si="937"/>
        <v/>
      </c>
      <c r="CS222" t="str">
        <f t="shared" ca="1" si="938"/>
        <v/>
      </c>
      <c r="CT222" t="str">
        <f t="shared" ca="1" si="939"/>
        <v/>
      </c>
      <c r="CU222" t="str">
        <f t="shared" ca="1" si="940"/>
        <v/>
      </c>
      <c r="CV222" t="str">
        <f t="shared" ca="1" si="941"/>
        <v/>
      </c>
      <c r="CW222" t="str">
        <f t="shared" ca="1" si="942"/>
        <v/>
      </c>
      <c r="CX222" t="str">
        <f t="shared" ca="1" si="943"/>
        <v/>
      </c>
      <c r="CY222" t="str">
        <f t="shared" ca="1" si="944"/>
        <v/>
      </c>
      <c r="CZ222" t="str">
        <f t="shared" ca="1" si="945"/>
        <v/>
      </c>
      <c r="DA222" t="str">
        <f t="shared" ca="1" si="946"/>
        <v/>
      </c>
      <c r="DB222" t="str">
        <f t="shared" ca="1" si="947"/>
        <v/>
      </c>
      <c r="DC222" t="str">
        <f t="shared" ca="1" si="948"/>
        <v/>
      </c>
      <c r="DD222" t="str">
        <f t="shared" ca="1" si="949"/>
        <v/>
      </c>
      <c r="DE222" t="str">
        <f t="shared" ca="1" si="950"/>
        <v/>
      </c>
      <c r="DF222" t="str">
        <f t="shared" ca="1" si="951"/>
        <v/>
      </c>
      <c r="DG222" t="str">
        <f t="shared" ca="1" si="952"/>
        <v/>
      </c>
      <c r="DH222" t="str">
        <f t="shared" ca="1" si="953"/>
        <v/>
      </c>
      <c r="DI222" t="str">
        <f t="shared" ca="1" si="954"/>
        <v/>
      </c>
      <c r="DJ222" t="str">
        <f t="shared" ca="1" si="955"/>
        <v/>
      </c>
      <c r="DK222" t="str">
        <f t="shared" ca="1" si="956"/>
        <v/>
      </c>
      <c r="DL222" t="str">
        <f t="shared" ca="1" si="957"/>
        <v/>
      </c>
      <c r="DM222" t="str">
        <f t="shared" ca="1" si="958"/>
        <v/>
      </c>
      <c r="DN222" t="str">
        <f t="shared" ca="1" si="959"/>
        <v/>
      </c>
      <c r="DO222" t="str">
        <f t="shared" ca="1" si="960"/>
        <v/>
      </c>
      <c r="DP222" t="str">
        <f t="shared" ca="1" si="961"/>
        <v/>
      </c>
      <c r="DQ222" t="str">
        <f t="shared" ca="1" si="962"/>
        <v/>
      </c>
      <c r="DR222" t="str">
        <f t="shared" ca="1" si="963"/>
        <v/>
      </c>
      <c r="DS222" t="str">
        <f t="shared" ca="1" si="964"/>
        <v/>
      </c>
      <c r="DT222" t="str">
        <f t="shared" ca="1" si="965"/>
        <v/>
      </c>
      <c r="DU222" t="str">
        <f t="shared" ca="1" si="966"/>
        <v/>
      </c>
      <c r="DV222" t="str">
        <f t="shared" ca="1" si="854"/>
        <v/>
      </c>
      <c r="DW222" t="str">
        <f t="shared" ca="1" si="967"/>
        <v/>
      </c>
      <c r="DX222" t="str">
        <f t="shared" ca="1" si="968"/>
        <v/>
      </c>
      <c r="DY222" t="str">
        <f t="shared" ca="1" si="969"/>
        <v/>
      </c>
      <c r="DZ222" t="str">
        <f t="shared" ca="1" si="970"/>
        <v/>
      </c>
      <c r="EA222" t="str">
        <f t="shared" ca="1" si="971"/>
        <v/>
      </c>
      <c r="EB222" t="str">
        <f t="shared" ca="1" si="972"/>
        <v/>
      </c>
      <c r="EC222" t="str">
        <f t="shared" ca="1" si="973"/>
        <v/>
      </c>
      <c r="ED222" t="str">
        <f t="shared" ca="1" si="974"/>
        <v/>
      </c>
      <c r="EE222" t="str">
        <f t="shared" ca="1" si="975"/>
        <v/>
      </c>
      <c r="EF222" t="str">
        <f t="shared" ca="1" si="976"/>
        <v/>
      </c>
      <c r="EG222" t="str">
        <f t="shared" ca="1" si="977"/>
        <v/>
      </c>
      <c r="EH222" t="str">
        <f t="shared" ca="1" si="978"/>
        <v/>
      </c>
      <c r="EI222" t="str">
        <f t="shared" ca="1" si="979"/>
        <v/>
      </c>
      <c r="EJ222" t="str">
        <f t="shared" ca="1" si="980"/>
        <v/>
      </c>
      <c r="EK222" t="str">
        <f t="shared" ca="1" si="981"/>
        <v/>
      </c>
      <c r="EL222" t="str">
        <f t="shared" ca="1" si="982"/>
        <v/>
      </c>
      <c r="EM222" t="str">
        <f t="shared" ca="1" si="983"/>
        <v/>
      </c>
      <c r="EN222" t="str">
        <f t="shared" ca="1" si="984"/>
        <v/>
      </c>
      <c r="EO222" t="str">
        <f t="shared" ca="1" si="985"/>
        <v/>
      </c>
      <c r="EP222" t="str">
        <f t="shared" ca="1" si="986"/>
        <v/>
      </c>
      <c r="EQ222" t="str">
        <f t="shared" ca="1" si="987"/>
        <v/>
      </c>
      <c r="ER222" t="str">
        <f t="shared" ca="1" si="988"/>
        <v/>
      </c>
      <c r="ES222" t="str">
        <f t="shared" ca="1" si="989"/>
        <v/>
      </c>
      <c r="ET222" t="str">
        <f t="shared" ca="1" si="990"/>
        <v/>
      </c>
      <c r="EU222" t="str">
        <f t="shared" ca="1" si="991"/>
        <v/>
      </c>
      <c r="EV222" t="str">
        <f t="shared" ca="1" si="992"/>
        <v/>
      </c>
      <c r="EW222" t="str">
        <f t="shared" ca="1" si="993"/>
        <v/>
      </c>
      <c r="EX222" t="str">
        <f t="shared" ca="1" si="994"/>
        <v/>
      </c>
      <c r="EY222" t="str">
        <f t="shared" ca="1" si="995"/>
        <v/>
      </c>
      <c r="EZ222" t="str">
        <f t="shared" ca="1" si="996"/>
        <v/>
      </c>
      <c r="FA222" t="str">
        <f t="shared" ca="1" si="997"/>
        <v/>
      </c>
      <c r="FB222" t="str">
        <f t="shared" ca="1" si="998"/>
        <v/>
      </c>
      <c r="FC222" t="str">
        <f t="shared" ca="1" si="999"/>
        <v/>
      </c>
      <c r="FD222" t="str">
        <f t="shared" ca="1" si="1000"/>
        <v/>
      </c>
      <c r="FE222" t="str">
        <f t="shared" ca="1" si="1001"/>
        <v/>
      </c>
      <c r="FF222" t="str">
        <f t="shared" ca="1" si="1002"/>
        <v/>
      </c>
      <c r="FG222" t="str">
        <f t="shared" ca="1" si="1003"/>
        <v/>
      </c>
      <c r="FH222" t="str">
        <f t="shared" ca="1" si="1004"/>
        <v/>
      </c>
      <c r="FI222" t="str">
        <f t="shared" ca="1" si="1005"/>
        <v/>
      </c>
      <c r="FJ222" t="str">
        <f t="shared" ca="1" si="1006"/>
        <v/>
      </c>
      <c r="FK222" t="str">
        <f t="shared" ca="1" si="1007"/>
        <v/>
      </c>
      <c r="FL222" t="str">
        <f t="shared" ca="1" si="1008"/>
        <v/>
      </c>
      <c r="FM222" t="str">
        <f t="shared" ca="1" si="1009"/>
        <v/>
      </c>
      <c r="FN222" t="str">
        <f t="shared" ca="1" si="1010"/>
        <v/>
      </c>
      <c r="FO222" t="str">
        <f t="shared" ca="1" si="1011"/>
        <v/>
      </c>
      <c r="FP222" t="str">
        <f t="shared" ca="1" si="1012"/>
        <v/>
      </c>
      <c r="FQ222" t="str">
        <f t="shared" ca="1" si="1013"/>
        <v/>
      </c>
      <c r="FR222" t="str">
        <f t="shared" ca="1" si="1014"/>
        <v/>
      </c>
      <c r="FS222" t="str">
        <f t="shared" ca="1" si="1015"/>
        <v/>
      </c>
      <c r="FT222" t="str">
        <f t="shared" ca="1" si="1016"/>
        <v/>
      </c>
      <c r="FU222" t="str">
        <f t="shared" ca="1" si="1017"/>
        <v/>
      </c>
      <c r="FV222" t="str">
        <f t="shared" ca="1" si="1018"/>
        <v/>
      </c>
      <c r="FW222" t="str">
        <f t="shared" ca="1" si="1019"/>
        <v/>
      </c>
      <c r="FX222" t="str">
        <f t="shared" ca="1" si="1020"/>
        <v/>
      </c>
      <c r="FY222" t="str">
        <f t="shared" ca="1" si="1021"/>
        <v/>
      </c>
      <c r="FZ222" t="str">
        <f t="shared" ca="1" si="1022"/>
        <v/>
      </c>
      <c r="GA222" t="str">
        <f t="shared" ca="1" si="1023"/>
        <v/>
      </c>
      <c r="GB222" t="str">
        <f t="shared" ca="1" si="1024"/>
        <v/>
      </c>
      <c r="GC222" t="str">
        <f t="shared" ca="1" si="1025"/>
        <v/>
      </c>
      <c r="GD222" t="str">
        <f t="shared" ca="1" si="1026"/>
        <v/>
      </c>
      <c r="GE222" t="str">
        <f t="shared" ca="1" si="1027"/>
        <v/>
      </c>
      <c r="GF222" t="str">
        <f t="shared" ca="1" si="1028"/>
        <v/>
      </c>
      <c r="GG222" t="str">
        <f t="shared" ca="1" si="1029"/>
        <v/>
      </c>
      <c r="GH222" t="str">
        <f t="shared" ca="1" si="1030"/>
        <v/>
      </c>
      <c r="GI222" t="str">
        <f t="shared" ca="1" si="1031"/>
        <v/>
      </c>
      <c r="GJ222" t="str">
        <f t="shared" ca="1" si="1032"/>
        <v/>
      </c>
      <c r="GK222" t="str">
        <f t="shared" ca="1" si="1033"/>
        <v/>
      </c>
      <c r="GL222" t="str">
        <f t="shared" ca="1" si="1034"/>
        <v/>
      </c>
      <c r="GM222" t="str">
        <f t="shared" ca="1" si="1035"/>
        <v/>
      </c>
      <c r="GN222" t="str">
        <f t="shared" ca="1" si="1036"/>
        <v/>
      </c>
      <c r="GO222" t="str">
        <f t="shared" ca="1" si="1037"/>
        <v/>
      </c>
      <c r="GP222" t="str">
        <f t="shared" ca="1" si="1038"/>
        <v/>
      </c>
      <c r="GQ222" t="str">
        <f t="shared" ca="1" si="1039"/>
        <v/>
      </c>
      <c r="GR222" t="str">
        <f t="shared" ca="1" si="1040"/>
        <v/>
      </c>
      <c r="GS222" t="str">
        <f t="shared" ca="1" si="1041"/>
        <v/>
      </c>
      <c r="GT222" t="str">
        <f t="shared" ca="1" si="1042"/>
        <v/>
      </c>
      <c r="GU222" t="str">
        <f t="shared" ca="1" si="1043"/>
        <v/>
      </c>
      <c r="GV222" t="str">
        <f t="shared" ca="1" si="1044"/>
        <v/>
      </c>
      <c r="GW222" t="str">
        <f t="shared" ca="1" si="1045"/>
        <v/>
      </c>
      <c r="GX222" t="str">
        <f t="shared" ca="1" si="1046"/>
        <v/>
      </c>
      <c r="GY222" t="str">
        <f t="shared" ca="1" si="1047"/>
        <v/>
      </c>
      <c r="GZ222" t="str">
        <f t="shared" ca="1" si="1048"/>
        <v/>
      </c>
      <c r="HA222" t="str">
        <f t="shared" ca="1" si="1049"/>
        <v/>
      </c>
      <c r="HB222" t="str">
        <f t="shared" ca="1" si="1050"/>
        <v/>
      </c>
      <c r="HC222" t="str">
        <f t="shared" ca="1" si="1051"/>
        <v/>
      </c>
      <c r="HD222" t="str">
        <f t="shared" ca="1" si="1052"/>
        <v/>
      </c>
      <c r="HE222" t="str">
        <f t="shared" ca="1" si="1053"/>
        <v/>
      </c>
      <c r="HF222" t="str">
        <f t="shared" ca="1" si="1054"/>
        <v/>
      </c>
      <c r="HG222" t="str">
        <f t="shared" ca="1" si="1055"/>
        <v/>
      </c>
      <c r="HH222" t="str">
        <f t="shared" ca="1" si="1056"/>
        <v/>
      </c>
      <c r="HI222" t="str">
        <f t="shared" ca="1" si="1057"/>
        <v/>
      </c>
      <c r="HJ222" t="str">
        <f t="shared" ca="1" si="1058"/>
        <v/>
      </c>
      <c r="HK222" t="str">
        <f t="shared" ca="1" si="1059"/>
        <v/>
      </c>
      <c r="HL222" t="str">
        <f t="shared" ca="1" si="1060"/>
        <v/>
      </c>
      <c r="HM222" t="str">
        <f t="shared" ca="1" si="1061"/>
        <v/>
      </c>
      <c r="HN222" t="str">
        <f t="shared" ca="1" si="1062"/>
        <v/>
      </c>
      <c r="HO222" t="str">
        <f t="shared" ca="1" si="1063"/>
        <v/>
      </c>
      <c r="HP222" t="str">
        <f t="shared" ca="1" si="1064"/>
        <v/>
      </c>
      <c r="HQ222" t="str">
        <f t="shared" ca="1" si="1065"/>
        <v/>
      </c>
      <c r="HR222" t="str">
        <f t="shared" ca="1" si="1066"/>
        <v/>
      </c>
      <c r="HS222" t="str">
        <f t="shared" ca="1" si="1067"/>
        <v/>
      </c>
      <c r="HT222" t="str">
        <f t="shared" ca="1" si="1068"/>
        <v/>
      </c>
      <c r="HU222" t="str">
        <f t="shared" ca="1" si="1069"/>
        <v/>
      </c>
      <c r="HV222" t="str">
        <f t="shared" ca="1" si="1070"/>
        <v/>
      </c>
      <c r="HW222" t="str">
        <f t="shared" ca="1" si="1071"/>
        <v/>
      </c>
      <c r="HX222" t="str">
        <f t="shared" ca="1" si="1072"/>
        <v/>
      </c>
      <c r="HY222" t="str">
        <f t="shared" ca="1" si="1073"/>
        <v/>
      </c>
      <c r="HZ222" t="str">
        <f t="shared" ca="1" si="1074"/>
        <v/>
      </c>
      <c r="IA222" t="str">
        <f t="shared" ca="1" si="1075"/>
        <v/>
      </c>
      <c r="IB222" t="str">
        <f t="shared" ca="1" si="1076"/>
        <v/>
      </c>
      <c r="IC222" t="str">
        <f t="shared" ca="1" si="1077"/>
        <v/>
      </c>
      <c r="ID222" t="str">
        <f t="shared" ca="1" si="1078"/>
        <v/>
      </c>
      <c r="IE222" t="str">
        <f t="shared" ca="1" si="1079"/>
        <v/>
      </c>
      <c r="IF222" t="str">
        <f t="shared" ca="1" si="1080"/>
        <v/>
      </c>
      <c r="IG222" t="str">
        <f t="shared" ca="1" si="1081"/>
        <v/>
      </c>
      <c r="IH222" t="str">
        <f t="shared" ca="1" si="1082"/>
        <v/>
      </c>
      <c r="II222" t="str">
        <f t="shared" ca="1" si="1083"/>
        <v/>
      </c>
      <c r="IJ222" t="str">
        <f t="shared" ca="1" si="1084"/>
        <v/>
      </c>
      <c r="IK222" t="str">
        <f t="shared" ca="1" si="1085"/>
        <v/>
      </c>
      <c r="IL222" t="str">
        <f t="shared" ca="1" si="1086"/>
        <v/>
      </c>
      <c r="IM222" t="str">
        <f t="shared" ca="1" si="1087"/>
        <v/>
      </c>
      <c r="IN222" t="str">
        <f t="shared" ca="1" si="1088"/>
        <v/>
      </c>
      <c r="IO222" t="str">
        <f t="shared" ca="1" si="1089"/>
        <v/>
      </c>
      <c r="IP222" t="str">
        <f t="shared" ca="1" si="1090"/>
        <v/>
      </c>
      <c r="IQ222" t="str">
        <f t="shared" ca="1" si="1091"/>
        <v/>
      </c>
      <c r="IR222" t="str">
        <f t="shared" ca="1" si="1092"/>
        <v/>
      </c>
      <c r="IS222" t="str">
        <f t="shared" ca="1" si="1093"/>
        <v/>
      </c>
      <c r="IT222" t="str">
        <f t="shared" ca="1" si="1094"/>
        <v/>
      </c>
      <c r="IU222" t="str">
        <f t="shared" ca="1" si="1095"/>
        <v/>
      </c>
      <c r="IV222" t="str">
        <f t="shared" ca="1" si="1096"/>
        <v/>
      </c>
      <c r="IW222" t="str">
        <f t="shared" ca="1" si="1097"/>
        <v/>
      </c>
      <c r="IX222" t="str">
        <f t="shared" ca="1" si="1098"/>
        <v/>
      </c>
      <c r="IY222" t="str">
        <f t="shared" ca="1" si="1099"/>
        <v/>
      </c>
      <c r="IZ222" t="str">
        <f t="shared" ca="1" si="1100"/>
        <v/>
      </c>
      <c r="JA222" t="str">
        <f t="shared" ca="1" si="1101"/>
        <v/>
      </c>
      <c r="JB222" t="str">
        <f t="shared" ca="1" si="1102"/>
        <v/>
      </c>
      <c r="JC222" t="str">
        <f t="shared" ca="1" si="1103"/>
        <v/>
      </c>
      <c r="JD222" t="str">
        <f t="shared" ca="1" si="1104"/>
        <v/>
      </c>
      <c r="JE222" t="str">
        <f t="shared" ca="1" si="1105"/>
        <v/>
      </c>
      <c r="JF222" t="str">
        <f t="shared" ca="1" si="1106"/>
        <v/>
      </c>
      <c r="JG222" t="str">
        <f t="shared" ca="1" si="1107"/>
        <v/>
      </c>
      <c r="JH222" t="str">
        <f t="shared" ca="1" si="1108"/>
        <v/>
      </c>
      <c r="JI222" t="str">
        <f t="shared" ca="1" si="1109"/>
        <v/>
      </c>
      <c r="JJ222" t="str">
        <f t="shared" ca="1" si="1110"/>
        <v/>
      </c>
      <c r="JK222" t="str">
        <f t="shared" ca="1" si="1111"/>
        <v/>
      </c>
      <c r="JL222" t="str">
        <f t="shared" ca="1" si="1112"/>
        <v/>
      </c>
      <c r="JM222" t="str">
        <f t="shared" ca="1" si="1113"/>
        <v/>
      </c>
      <c r="JN222" t="str">
        <f t="shared" ca="1" si="1114"/>
        <v/>
      </c>
      <c r="JO222" t="str">
        <f t="shared" ca="1" si="1115"/>
        <v/>
      </c>
      <c r="JP222" t="str">
        <f t="shared" ca="1" si="1116"/>
        <v/>
      </c>
      <c r="JQ222" t="str">
        <f t="shared" ca="1" si="1117"/>
        <v/>
      </c>
      <c r="JR222" t="str">
        <f t="shared" ca="1" si="1118"/>
        <v/>
      </c>
      <c r="JS222" t="str">
        <f t="shared" ca="1" si="1119"/>
        <v/>
      </c>
      <c r="JT222" t="str">
        <f t="shared" ca="1" si="1120"/>
        <v/>
      </c>
      <c r="JU222" t="str">
        <f t="shared" ca="1" si="1121"/>
        <v/>
      </c>
    </row>
    <row r="223" spans="1:281" x14ac:dyDescent="0.25">
      <c r="A223">
        <f t="shared" si="1122"/>
        <v>222</v>
      </c>
      <c r="B223" t="str">
        <f t="shared" ca="1" si="851"/>
        <v/>
      </c>
      <c r="C223">
        <v>9</v>
      </c>
      <c r="D223">
        <f t="shared" si="855"/>
        <v>222</v>
      </c>
      <c r="E223">
        <f t="shared" si="856"/>
        <v>22</v>
      </c>
      <c r="F223">
        <f ca="1">COUNT((AD223,AP223,BB223,BN223,BZ223,CL223,CX223,DJ223,DV223,EH223,ET223,FF223,FR223,GD223,GP223,HB223,HN223,HZ223,IL223,IX223,JJ223,JV223,KH223,KT223,LF223,LR223))</f>
        <v>0</v>
      </c>
      <c r="G223">
        <f t="shared" ca="1" si="857"/>
        <v>0</v>
      </c>
      <c r="H223">
        <f t="shared" ca="1" si="858"/>
        <v>0</v>
      </c>
      <c r="I223">
        <f t="shared" ca="1" si="852"/>
        <v>0</v>
      </c>
      <c r="J223">
        <f t="shared" ca="1" si="859"/>
        <v>0</v>
      </c>
      <c r="K223">
        <f t="shared" ca="1" si="860"/>
        <v>-1</v>
      </c>
      <c r="L223">
        <f t="shared" ca="1" si="1123"/>
        <v>9</v>
      </c>
      <c r="M223">
        <f t="shared" ca="1" si="861"/>
        <v>0</v>
      </c>
      <c r="N223">
        <f t="shared" ca="1" si="1124"/>
        <v>65</v>
      </c>
      <c r="O223">
        <f t="shared" ca="1" si="862"/>
        <v>-1</v>
      </c>
      <c r="P223">
        <f t="shared" ca="1" si="1125"/>
        <v>9</v>
      </c>
      <c r="Q223">
        <f t="shared" ca="1" si="863"/>
        <v>0</v>
      </c>
      <c r="R223">
        <f t="shared" ca="1" si="864"/>
        <v>0</v>
      </c>
      <c r="S223">
        <f t="shared" ca="1" si="865"/>
        <v>0</v>
      </c>
      <c r="T223">
        <f t="shared" ca="1" si="866"/>
        <v>0</v>
      </c>
      <c r="U223" t="str">
        <f t="shared" ca="1" si="853"/>
        <v>999999999999</v>
      </c>
      <c r="V223">
        <f t="shared" ca="1" si="1126"/>
        <v>0</v>
      </c>
      <c r="W223">
        <f t="shared" si="867"/>
        <v>222</v>
      </c>
      <c r="X223" t="e">
        <f t="shared" ca="1" si="1127"/>
        <v>#N/A</v>
      </c>
      <c r="Y223">
        <f t="shared" ca="1" si="868"/>
        <v>0</v>
      </c>
      <c r="Z223" t="str">
        <f t="shared" ca="1" si="869"/>
        <v>999zz</v>
      </c>
      <c r="AA223">
        <f t="shared" ca="1" si="1128"/>
        <v>350</v>
      </c>
      <c r="AB223">
        <f t="shared" si="870"/>
        <v>222</v>
      </c>
      <c r="AC223" t="e">
        <f t="shared" ca="1" si="1129"/>
        <v>#N/A</v>
      </c>
      <c r="AD223" t="str">
        <f t="shared" ca="1" si="871"/>
        <v/>
      </c>
      <c r="AE223" t="str">
        <f t="shared" ca="1" si="872"/>
        <v/>
      </c>
      <c r="AF223" t="str">
        <f t="shared" ca="1" si="873"/>
        <v/>
      </c>
      <c r="AG223" t="str">
        <f t="shared" ca="1" si="874"/>
        <v/>
      </c>
      <c r="AH223" t="str">
        <f t="shared" ca="1" si="875"/>
        <v/>
      </c>
      <c r="AI223" t="str">
        <f t="shared" ca="1" si="876"/>
        <v/>
      </c>
      <c r="AJ223" t="str">
        <f t="shared" ca="1" si="877"/>
        <v/>
      </c>
      <c r="AK223" t="str">
        <f t="shared" ca="1" si="878"/>
        <v/>
      </c>
      <c r="AL223" t="str">
        <f t="shared" ca="1" si="879"/>
        <v/>
      </c>
      <c r="AM223" t="str">
        <f t="shared" ca="1" si="880"/>
        <v/>
      </c>
      <c r="AN223" t="str">
        <f t="shared" ca="1" si="881"/>
        <v/>
      </c>
      <c r="AO223" t="str">
        <f t="shared" ca="1" si="882"/>
        <v/>
      </c>
      <c r="AP223" t="str">
        <f t="shared" ca="1" si="883"/>
        <v/>
      </c>
      <c r="AQ223" t="str">
        <f t="shared" ca="1" si="884"/>
        <v/>
      </c>
      <c r="AR223" t="str">
        <f t="shared" ca="1" si="885"/>
        <v/>
      </c>
      <c r="AS223" t="str">
        <f t="shared" ca="1" si="886"/>
        <v/>
      </c>
      <c r="AT223" t="str">
        <f t="shared" ca="1" si="887"/>
        <v/>
      </c>
      <c r="AU223" t="str">
        <f t="shared" ca="1" si="888"/>
        <v/>
      </c>
      <c r="AV223" t="str">
        <f t="shared" ca="1" si="889"/>
        <v/>
      </c>
      <c r="AW223" t="str">
        <f t="shared" ca="1" si="890"/>
        <v/>
      </c>
      <c r="AX223" t="str">
        <f t="shared" ca="1" si="891"/>
        <v/>
      </c>
      <c r="AY223" t="str">
        <f t="shared" ca="1" si="892"/>
        <v/>
      </c>
      <c r="AZ223" t="str">
        <f t="shared" ca="1" si="893"/>
        <v/>
      </c>
      <c r="BA223" t="str">
        <f t="shared" ca="1" si="894"/>
        <v/>
      </c>
      <c r="BB223" t="str">
        <f t="shared" ca="1" si="895"/>
        <v/>
      </c>
      <c r="BC223" t="str">
        <f t="shared" ca="1" si="896"/>
        <v/>
      </c>
      <c r="BD223" t="str">
        <f t="shared" ca="1" si="897"/>
        <v/>
      </c>
      <c r="BE223" t="str">
        <f t="shared" ca="1" si="898"/>
        <v/>
      </c>
      <c r="BF223" t="str">
        <f t="shared" ca="1" si="899"/>
        <v/>
      </c>
      <c r="BG223" t="str">
        <f t="shared" ca="1" si="900"/>
        <v/>
      </c>
      <c r="BH223" t="str">
        <f t="shared" ca="1" si="901"/>
        <v/>
      </c>
      <c r="BI223" t="str">
        <f t="shared" ca="1" si="902"/>
        <v/>
      </c>
      <c r="BJ223" t="str">
        <f t="shared" ca="1" si="903"/>
        <v/>
      </c>
      <c r="BK223" t="str">
        <f t="shared" ca="1" si="904"/>
        <v/>
      </c>
      <c r="BL223" t="str">
        <f t="shared" ca="1" si="905"/>
        <v/>
      </c>
      <c r="BM223" t="str">
        <f t="shared" ca="1" si="906"/>
        <v/>
      </c>
      <c r="BN223" t="str">
        <f t="shared" ca="1" si="907"/>
        <v/>
      </c>
      <c r="BO223" t="str">
        <f t="shared" ca="1" si="908"/>
        <v/>
      </c>
      <c r="BP223" t="str">
        <f t="shared" ca="1" si="909"/>
        <v/>
      </c>
      <c r="BQ223" t="str">
        <f t="shared" ca="1" si="910"/>
        <v/>
      </c>
      <c r="BR223" t="str">
        <f t="shared" ca="1" si="911"/>
        <v/>
      </c>
      <c r="BS223" t="str">
        <f t="shared" ca="1" si="912"/>
        <v/>
      </c>
      <c r="BT223" t="str">
        <f t="shared" ca="1" si="913"/>
        <v/>
      </c>
      <c r="BU223" t="str">
        <f t="shared" ca="1" si="914"/>
        <v/>
      </c>
      <c r="BV223" t="str">
        <f t="shared" ca="1" si="915"/>
        <v/>
      </c>
      <c r="BW223" t="str">
        <f t="shared" ca="1" si="916"/>
        <v/>
      </c>
      <c r="BX223" t="str">
        <f t="shared" ca="1" si="917"/>
        <v/>
      </c>
      <c r="BY223" t="str">
        <f t="shared" ca="1" si="918"/>
        <v/>
      </c>
      <c r="BZ223" t="str">
        <f t="shared" ca="1" si="919"/>
        <v/>
      </c>
      <c r="CA223" t="str">
        <f t="shared" ca="1" si="920"/>
        <v/>
      </c>
      <c r="CB223" t="str">
        <f t="shared" ca="1" si="921"/>
        <v/>
      </c>
      <c r="CC223" t="str">
        <f t="shared" ca="1" si="922"/>
        <v/>
      </c>
      <c r="CD223" t="str">
        <f t="shared" ca="1" si="923"/>
        <v/>
      </c>
      <c r="CE223" t="str">
        <f t="shared" ca="1" si="924"/>
        <v/>
      </c>
      <c r="CF223" t="str">
        <f t="shared" ca="1" si="925"/>
        <v/>
      </c>
      <c r="CG223" t="str">
        <f t="shared" ca="1" si="926"/>
        <v/>
      </c>
      <c r="CH223" t="str">
        <f t="shared" ca="1" si="927"/>
        <v/>
      </c>
      <c r="CI223" t="str">
        <f t="shared" ca="1" si="928"/>
        <v/>
      </c>
      <c r="CJ223" t="str">
        <f t="shared" ca="1" si="929"/>
        <v/>
      </c>
      <c r="CK223" t="str">
        <f t="shared" ca="1" si="930"/>
        <v/>
      </c>
      <c r="CL223" t="str">
        <f t="shared" ca="1" si="931"/>
        <v/>
      </c>
      <c r="CM223" t="str">
        <f t="shared" ca="1" si="932"/>
        <v/>
      </c>
      <c r="CN223" t="str">
        <f t="shared" ca="1" si="933"/>
        <v/>
      </c>
      <c r="CO223" t="str">
        <f t="shared" ca="1" si="934"/>
        <v/>
      </c>
      <c r="CP223" t="str">
        <f t="shared" ca="1" si="935"/>
        <v/>
      </c>
      <c r="CQ223" t="str">
        <f t="shared" ca="1" si="936"/>
        <v/>
      </c>
      <c r="CR223" t="str">
        <f t="shared" ca="1" si="937"/>
        <v/>
      </c>
      <c r="CS223" t="str">
        <f t="shared" ca="1" si="938"/>
        <v/>
      </c>
      <c r="CT223" t="str">
        <f t="shared" ca="1" si="939"/>
        <v/>
      </c>
      <c r="CU223" t="str">
        <f t="shared" ca="1" si="940"/>
        <v/>
      </c>
      <c r="CV223" t="str">
        <f t="shared" ca="1" si="941"/>
        <v/>
      </c>
      <c r="CW223" t="str">
        <f t="shared" ca="1" si="942"/>
        <v/>
      </c>
      <c r="CX223" t="str">
        <f t="shared" ca="1" si="943"/>
        <v/>
      </c>
      <c r="CY223" t="str">
        <f t="shared" ca="1" si="944"/>
        <v/>
      </c>
      <c r="CZ223" t="str">
        <f t="shared" ca="1" si="945"/>
        <v/>
      </c>
      <c r="DA223" t="str">
        <f t="shared" ca="1" si="946"/>
        <v/>
      </c>
      <c r="DB223" t="str">
        <f t="shared" ca="1" si="947"/>
        <v/>
      </c>
      <c r="DC223" t="str">
        <f t="shared" ca="1" si="948"/>
        <v/>
      </c>
      <c r="DD223" t="str">
        <f t="shared" ca="1" si="949"/>
        <v/>
      </c>
      <c r="DE223" t="str">
        <f t="shared" ca="1" si="950"/>
        <v/>
      </c>
      <c r="DF223" t="str">
        <f t="shared" ca="1" si="951"/>
        <v/>
      </c>
      <c r="DG223" t="str">
        <f t="shared" ca="1" si="952"/>
        <v/>
      </c>
      <c r="DH223" t="str">
        <f t="shared" ca="1" si="953"/>
        <v/>
      </c>
      <c r="DI223" t="str">
        <f t="shared" ca="1" si="954"/>
        <v/>
      </c>
      <c r="DJ223" t="str">
        <f t="shared" ca="1" si="955"/>
        <v/>
      </c>
      <c r="DK223" t="str">
        <f t="shared" ca="1" si="956"/>
        <v/>
      </c>
      <c r="DL223" t="str">
        <f t="shared" ca="1" si="957"/>
        <v/>
      </c>
      <c r="DM223" t="str">
        <f t="shared" ca="1" si="958"/>
        <v/>
      </c>
      <c r="DN223" t="str">
        <f t="shared" ca="1" si="959"/>
        <v/>
      </c>
      <c r="DO223" t="str">
        <f t="shared" ca="1" si="960"/>
        <v/>
      </c>
      <c r="DP223" t="str">
        <f t="shared" ca="1" si="961"/>
        <v/>
      </c>
      <c r="DQ223" t="str">
        <f t="shared" ca="1" si="962"/>
        <v/>
      </c>
      <c r="DR223" t="str">
        <f t="shared" ca="1" si="963"/>
        <v/>
      </c>
      <c r="DS223" t="str">
        <f t="shared" ca="1" si="964"/>
        <v/>
      </c>
      <c r="DT223" t="str">
        <f t="shared" ca="1" si="965"/>
        <v/>
      </c>
      <c r="DU223" t="str">
        <f t="shared" ca="1" si="966"/>
        <v/>
      </c>
      <c r="DV223" t="str">
        <f t="shared" ca="1" si="854"/>
        <v/>
      </c>
      <c r="DW223" t="str">
        <f t="shared" ca="1" si="967"/>
        <v/>
      </c>
      <c r="DX223" t="str">
        <f t="shared" ca="1" si="968"/>
        <v/>
      </c>
      <c r="DY223" t="str">
        <f t="shared" ca="1" si="969"/>
        <v/>
      </c>
      <c r="DZ223" t="str">
        <f t="shared" ca="1" si="970"/>
        <v/>
      </c>
      <c r="EA223" t="str">
        <f t="shared" ca="1" si="971"/>
        <v/>
      </c>
      <c r="EB223" t="str">
        <f t="shared" ca="1" si="972"/>
        <v/>
      </c>
      <c r="EC223" t="str">
        <f t="shared" ca="1" si="973"/>
        <v/>
      </c>
      <c r="ED223" t="str">
        <f t="shared" ca="1" si="974"/>
        <v/>
      </c>
      <c r="EE223" t="str">
        <f t="shared" ca="1" si="975"/>
        <v/>
      </c>
      <c r="EF223" t="str">
        <f t="shared" ca="1" si="976"/>
        <v/>
      </c>
      <c r="EG223" t="str">
        <f t="shared" ca="1" si="977"/>
        <v/>
      </c>
      <c r="EH223" t="str">
        <f t="shared" ca="1" si="978"/>
        <v/>
      </c>
      <c r="EI223" t="str">
        <f t="shared" ca="1" si="979"/>
        <v/>
      </c>
      <c r="EJ223" t="str">
        <f t="shared" ca="1" si="980"/>
        <v/>
      </c>
      <c r="EK223" t="str">
        <f t="shared" ca="1" si="981"/>
        <v/>
      </c>
      <c r="EL223" t="str">
        <f t="shared" ca="1" si="982"/>
        <v/>
      </c>
      <c r="EM223" t="str">
        <f t="shared" ca="1" si="983"/>
        <v/>
      </c>
      <c r="EN223" t="str">
        <f t="shared" ca="1" si="984"/>
        <v/>
      </c>
      <c r="EO223" t="str">
        <f t="shared" ca="1" si="985"/>
        <v/>
      </c>
      <c r="EP223" t="str">
        <f t="shared" ca="1" si="986"/>
        <v/>
      </c>
      <c r="EQ223" t="str">
        <f t="shared" ca="1" si="987"/>
        <v/>
      </c>
      <c r="ER223" t="str">
        <f t="shared" ca="1" si="988"/>
        <v/>
      </c>
      <c r="ES223" t="str">
        <f t="shared" ca="1" si="989"/>
        <v/>
      </c>
      <c r="ET223" t="str">
        <f t="shared" ca="1" si="990"/>
        <v/>
      </c>
      <c r="EU223" t="str">
        <f t="shared" ca="1" si="991"/>
        <v/>
      </c>
      <c r="EV223" t="str">
        <f t="shared" ca="1" si="992"/>
        <v/>
      </c>
      <c r="EW223" t="str">
        <f t="shared" ca="1" si="993"/>
        <v/>
      </c>
      <c r="EX223" t="str">
        <f t="shared" ca="1" si="994"/>
        <v/>
      </c>
      <c r="EY223" t="str">
        <f t="shared" ca="1" si="995"/>
        <v/>
      </c>
      <c r="EZ223" t="str">
        <f t="shared" ca="1" si="996"/>
        <v/>
      </c>
      <c r="FA223" t="str">
        <f t="shared" ca="1" si="997"/>
        <v/>
      </c>
      <c r="FB223" t="str">
        <f t="shared" ca="1" si="998"/>
        <v/>
      </c>
      <c r="FC223" t="str">
        <f t="shared" ca="1" si="999"/>
        <v/>
      </c>
      <c r="FD223" t="str">
        <f t="shared" ca="1" si="1000"/>
        <v/>
      </c>
      <c r="FE223" t="str">
        <f t="shared" ca="1" si="1001"/>
        <v/>
      </c>
      <c r="FF223" t="str">
        <f t="shared" ca="1" si="1002"/>
        <v/>
      </c>
      <c r="FG223" t="str">
        <f t="shared" ca="1" si="1003"/>
        <v/>
      </c>
      <c r="FH223" t="str">
        <f t="shared" ca="1" si="1004"/>
        <v/>
      </c>
      <c r="FI223" t="str">
        <f t="shared" ca="1" si="1005"/>
        <v/>
      </c>
      <c r="FJ223" t="str">
        <f t="shared" ca="1" si="1006"/>
        <v/>
      </c>
      <c r="FK223" t="str">
        <f t="shared" ca="1" si="1007"/>
        <v/>
      </c>
      <c r="FL223" t="str">
        <f t="shared" ca="1" si="1008"/>
        <v/>
      </c>
      <c r="FM223" t="str">
        <f t="shared" ca="1" si="1009"/>
        <v/>
      </c>
      <c r="FN223" t="str">
        <f t="shared" ca="1" si="1010"/>
        <v/>
      </c>
      <c r="FO223" t="str">
        <f t="shared" ca="1" si="1011"/>
        <v/>
      </c>
      <c r="FP223" t="str">
        <f t="shared" ca="1" si="1012"/>
        <v/>
      </c>
      <c r="FQ223" t="str">
        <f t="shared" ca="1" si="1013"/>
        <v/>
      </c>
      <c r="FR223" t="str">
        <f t="shared" ca="1" si="1014"/>
        <v/>
      </c>
      <c r="FS223" t="str">
        <f t="shared" ca="1" si="1015"/>
        <v/>
      </c>
      <c r="FT223" t="str">
        <f t="shared" ca="1" si="1016"/>
        <v/>
      </c>
      <c r="FU223" t="str">
        <f t="shared" ca="1" si="1017"/>
        <v/>
      </c>
      <c r="FV223" t="str">
        <f t="shared" ca="1" si="1018"/>
        <v/>
      </c>
      <c r="FW223" t="str">
        <f t="shared" ca="1" si="1019"/>
        <v/>
      </c>
      <c r="FX223" t="str">
        <f t="shared" ca="1" si="1020"/>
        <v/>
      </c>
      <c r="FY223" t="str">
        <f t="shared" ca="1" si="1021"/>
        <v/>
      </c>
      <c r="FZ223" t="str">
        <f t="shared" ca="1" si="1022"/>
        <v/>
      </c>
      <c r="GA223" t="str">
        <f t="shared" ca="1" si="1023"/>
        <v/>
      </c>
      <c r="GB223" t="str">
        <f t="shared" ca="1" si="1024"/>
        <v/>
      </c>
      <c r="GC223" t="str">
        <f t="shared" ca="1" si="1025"/>
        <v/>
      </c>
      <c r="GD223" t="str">
        <f t="shared" ca="1" si="1026"/>
        <v/>
      </c>
      <c r="GE223" t="str">
        <f t="shared" ca="1" si="1027"/>
        <v/>
      </c>
      <c r="GF223" t="str">
        <f t="shared" ca="1" si="1028"/>
        <v/>
      </c>
      <c r="GG223" t="str">
        <f t="shared" ca="1" si="1029"/>
        <v/>
      </c>
      <c r="GH223" t="str">
        <f t="shared" ca="1" si="1030"/>
        <v/>
      </c>
      <c r="GI223" t="str">
        <f t="shared" ca="1" si="1031"/>
        <v/>
      </c>
      <c r="GJ223" t="str">
        <f t="shared" ca="1" si="1032"/>
        <v/>
      </c>
      <c r="GK223" t="str">
        <f t="shared" ca="1" si="1033"/>
        <v/>
      </c>
      <c r="GL223" t="str">
        <f t="shared" ca="1" si="1034"/>
        <v/>
      </c>
      <c r="GM223" t="str">
        <f t="shared" ca="1" si="1035"/>
        <v/>
      </c>
      <c r="GN223" t="str">
        <f t="shared" ca="1" si="1036"/>
        <v/>
      </c>
      <c r="GO223" t="str">
        <f t="shared" ca="1" si="1037"/>
        <v/>
      </c>
      <c r="GP223" t="str">
        <f t="shared" ca="1" si="1038"/>
        <v/>
      </c>
      <c r="GQ223" t="str">
        <f t="shared" ca="1" si="1039"/>
        <v/>
      </c>
      <c r="GR223" t="str">
        <f t="shared" ca="1" si="1040"/>
        <v/>
      </c>
      <c r="GS223" t="str">
        <f t="shared" ca="1" si="1041"/>
        <v/>
      </c>
      <c r="GT223" t="str">
        <f t="shared" ca="1" si="1042"/>
        <v/>
      </c>
      <c r="GU223" t="str">
        <f t="shared" ca="1" si="1043"/>
        <v/>
      </c>
      <c r="GV223" t="str">
        <f t="shared" ca="1" si="1044"/>
        <v/>
      </c>
      <c r="GW223" t="str">
        <f t="shared" ca="1" si="1045"/>
        <v/>
      </c>
      <c r="GX223" t="str">
        <f t="shared" ca="1" si="1046"/>
        <v/>
      </c>
      <c r="GY223" t="str">
        <f t="shared" ca="1" si="1047"/>
        <v/>
      </c>
      <c r="GZ223" t="str">
        <f t="shared" ca="1" si="1048"/>
        <v/>
      </c>
      <c r="HA223" t="str">
        <f t="shared" ca="1" si="1049"/>
        <v/>
      </c>
      <c r="HB223" t="str">
        <f t="shared" ca="1" si="1050"/>
        <v/>
      </c>
      <c r="HC223" t="str">
        <f t="shared" ca="1" si="1051"/>
        <v/>
      </c>
      <c r="HD223" t="str">
        <f t="shared" ca="1" si="1052"/>
        <v/>
      </c>
      <c r="HE223" t="str">
        <f t="shared" ca="1" si="1053"/>
        <v/>
      </c>
      <c r="HF223" t="str">
        <f t="shared" ca="1" si="1054"/>
        <v/>
      </c>
      <c r="HG223" t="str">
        <f t="shared" ca="1" si="1055"/>
        <v/>
      </c>
      <c r="HH223" t="str">
        <f t="shared" ca="1" si="1056"/>
        <v/>
      </c>
      <c r="HI223" t="str">
        <f t="shared" ca="1" si="1057"/>
        <v/>
      </c>
      <c r="HJ223" t="str">
        <f t="shared" ca="1" si="1058"/>
        <v/>
      </c>
      <c r="HK223" t="str">
        <f t="shared" ca="1" si="1059"/>
        <v/>
      </c>
      <c r="HL223" t="str">
        <f t="shared" ca="1" si="1060"/>
        <v/>
      </c>
      <c r="HM223" t="str">
        <f t="shared" ca="1" si="1061"/>
        <v/>
      </c>
      <c r="HN223" t="str">
        <f t="shared" ca="1" si="1062"/>
        <v/>
      </c>
      <c r="HO223" t="str">
        <f t="shared" ca="1" si="1063"/>
        <v/>
      </c>
      <c r="HP223" t="str">
        <f t="shared" ca="1" si="1064"/>
        <v/>
      </c>
      <c r="HQ223" t="str">
        <f t="shared" ca="1" si="1065"/>
        <v/>
      </c>
      <c r="HR223" t="str">
        <f t="shared" ca="1" si="1066"/>
        <v/>
      </c>
      <c r="HS223" t="str">
        <f t="shared" ca="1" si="1067"/>
        <v/>
      </c>
      <c r="HT223" t="str">
        <f t="shared" ca="1" si="1068"/>
        <v/>
      </c>
      <c r="HU223" t="str">
        <f t="shared" ca="1" si="1069"/>
        <v/>
      </c>
      <c r="HV223" t="str">
        <f t="shared" ca="1" si="1070"/>
        <v/>
      </c>
      <c r="HW223" t="str">
        <f t="shared" ca="1" si="1071"/>
        <v/>
      </c>
      <c r="HX223" t="str">
        <f t="shared" ca="1" si="1072"/>
        <v/>
      </c>
      <c r="HY223" t="str">
        <f t="shared" ca="1" si="1073"/>
        <v/>
      </c>
      <c r="HZ223" t="str">
        <f t="shared" ca="1" si="1074"/>
        <v/>
      </c>
      <c r="IA223" t="str">
        <f t="shared" ca="1" si="1075"/>
        <v/>
      </c>
      <c r="IB223" t="str">
        <f t="shared" ca="1" si="1076"/>
        <v/>
      </c>
      <c r="IC223" t="str">
        <f t="shared" ca="1" si="1077"/>
        <v/>
      </c>
      <c r="ID223" t="str">
        <f t="shared" ca="1" si="1078"/>
        <v/>
      </c>
      <c r="IE223" t="str">
        <f t="shared" ca="1" si="1079"/>
        <v/>
      </c>
      <c r="IF223" t="str">
        <f t="shared" ca="1" si="1080"/>
        <v/>
      </c>
      <c r="IG223" t="str">
        <f t="shared" ca="1" si="1081"/>
        <v/>
      </c>
      <c r="IH223" t="str">
        <f t="shared" ca="1" si="1082"/>
        <v/>
      </c>
      <c r="II223" t="str">
        <f t="shared" ca="1" si="1083"/>
        <v/>
      </c>
      <c r="IJ223" t="str">
        <f t="shared" ca="1" si="1084"/>
        <v/>
      </c>
      <c r="IK223" t="str">
        <f t="shared" ca="1" si="1085"/>
        <v/>
      </c>
      <c r="IL223" t="str">
        <f t="shared" ca="1" si="1086"/>
        <v/>
      </c>
      <c r="IM223" t="str">
        <f t="shared" ca="1" si="1087"/>
        <v/>
      </c>
      <c r="IN223" t="str">
        <f t="shared" ca="1" si="1088"/>
        <v/>
      </c>
      <c r="IO223" t="str">
        <f t="shared" ca="1" si="1089"/>
        <v/>
      </c>
      <c r="IP223" t="str">
        <f t="shared" ca="1" si="1090"/>
        <v/>
      </c>
      <c r="IQ223" t="str">
        <f t="shared" ca="1" si="1091"/>
        <v/>
      </c>
      <c r="IR223" t="str">
        <f t="shared" ca="1" si="1092"/>
        <v/>
      </c>
      <c r="IS223" t="str">
        <f t="shared" ca="1" si="1093"/>
        <v/>
      </c>
      <c r="IT223" t="str">
        <f t="shared" ca="1" si="1094"/>
        <v/>
      </c>
      <c r="IU223" t="str">
        <f t="shared" ca="1" si="1095"/>
        <v/>
      </c>
      <c r="IV223" t="str">
        <f t="shared" ca="1" si="1096"/>
        <v/>
      </c>
      <c r="IW223" t="str">
        <f t="shared" ca="1" si="1097"/>
        <v/>
      </c>
      <c r="IX223" t="str">
        <f t="shared" ca="1" si="1098"/>
        <v/>
      </c>
      <c r="IY223" t="str">
        <f t="shared" ca="1" si="1099"/>
        <v/>
      </c>
      <c r="IZ223" t="str">
        <f t="shared" ca="1" si="1100"/>
        <v/>
      </c>
      <c r="JA223" t="str">
        <f t="shared" ca="1" si="1101"/>
        <v/>
      </c>
      <c r="JB223" t="str">
        <f t="shared" ca="1" si="1102"/>
        <v/>
      </c>
      <c r="JC223" t="str">
        <f t="shared" ca="1" si="1103"/>
        <v/>
      </c>
      <c r="JD223" t="str">
        <f t="shared" ca="1" si="1104"/>
        <v/>
      </c>
      <c r="JE223" t="str">
        <f t="shared" ca="1" si="1105"/>
        <v/>
      </c>
      <c r="JF223" t="str">
        <f t="shared" ca="1" si="1106"/>
        <v/>
      </c>
      <c r="JG223" t="str">
        <f t="shared" ca="1" si="1107"/>
        <v/>
      </c>
      <c r="JH223" t="str">
        <f t="shared" ca="1" si="1108"/>
        <v/>
      </c>
      <c r="JI223" t="str">
        <f t="shared" ca="1" si="1109"/>
        <v/>
      </c>
      <c r="JJ223" t="str">
        <f t="shared" ca="1" si="1110"/>
        <v/>
      </c>
      <c r="JK223" t="str">
        <f t="shared" ca="1" si="1111"/>
        <v/>
      </c>
      <c r="JL223" t="str">
        <f t="shared" ca="1" si="1112"/>
        <v/>
      </c>
      <c r="JM223" t="str">
        <f t="shared" ca="1" si="1113"/>
        <v/>
      </c>
      <c r="JN223" t="str">
        <f t="shared" ca="1" si="1114"/>
        <v/>
      </c>
      <c r="JO223" t="str">
        <f t="shared" ca="1" si="1115"/>
        <v/>
      </c>
      <c r="JP223" t="str">
        <f t="shared" ca="1" si="1116"/>
        <v/>
      </c>
      <c r="JQ223" t="str">
        <f t="shared" ca="1" si="1117"/>
        <v/>
      </c>
      <c r="JR223" t="str">
        <f t="shared" ca="1" si="1118"/>
        <v/>
      </c>
      <c r="JS223" t="str">
        <f t="shared" ca="1" si="1119"/>
        <v/>
      </c>
      <c r="JT223" t="str">
        <f t="shared" ca="1" si="1120"/>
        <v/>
      </c>
      <c r="JU223" t="str">
        <f t="shared" ca="1" si="1121"/>
        <v/>
      </c>
    </row>
    <row r="224" spans="1:281" x14ac:dyDescent="0.25">
      <c r="A224">
        <f t="shared" si="1122"/>
        <v>223</v>
      </c>
      <c r="B224" t="str">
        <f t="shared" ca="1" si="851"/>
        <v/>
      </c>
      <c r="C224">
        <v>9</v>
      </c>
      <c r="D224">
        <f t="shared" si="855"/>
        <v>223</v>
      </c>
      <c r="E224">
        <f t="shared" si="856"/>
        <v>23</v>
      </c>
      <c r="F224">
        <f ca="1">COUNT((AD224,AP224,BB224,BN224,BZ224,CL224,CX224,DJ224,DV224,EH224,ET224,FF224,FR224,GD224,GP224,HB224,HN224,HZ224,IL224,IX224,JJ224,JV224,KH224,KT224,LF224,LR224))</f>
        <v>0</v>
      </c>
      <c r="G224">
        <f t="shared" ca="1" si="857"/>
        <v>0</v>
      </c>
      <c r="H224">
        <f t="shared" ca="1" si="858"/>
        <v>0</v>
      </c>
      <c r="I224">
        <f t="shared" ca="1" si="852"/>
        <v>0</v>
      </c>
      <c r="J224">
        <f t="shared" ca="1" si="859"/>
        <v>0</v>
      </c>
      <c r="K224">
        <f t="shared" ca="1" si="860"/>
        <v>-1</v>
      </c>
      <c r="L224">
        <f t="shared" ca="1" si="1123"/>
        <v>9</v>
      </c>
      <c r="M224">
        <f t="shared" ca="1" si="861"/>
        <v>0</v>
      </c>
      <c r="N224">
        <f t="shared" ca="1" si="1124"/>
        <v>65</v>
      </c>
      <c r="O224">
        <f t="shared" ca="1" si="862"/>
        <v>-1</v>
      </c>
      <c r="P224">
        <f t="shared" ca="1" si="1125"/>
        <v>9</v>
      </c>
      <c r="Q224">
        <f t="shared" ca="1" si="863"/>
        <v>0</v>
      </c>
      <c r="R224">
        <f t="shared" ca="1" si="864"/>
        <v>0</v>
      </c>
      <c r="S224">
        <f t="shared" ca="1" si="865"/>
        <v>0</v>
      </c>
      <c r="T224">
        <f t="shared" ca="1" si="866"/>
        <v>0</v>
      </c>
      <c r="U224" t="str">
        <f t="shared" ca="1" si="853"/>
        <v>999999999999</v>
      </c>
      <c r="V224">
        <f t="shared" ca="1" si="1126"/>
        <v>0</v>
      </c>
      <c r="W224">
        <f t="shared" si="867"/>
        <v>223</v>
      </c>
      <c r="X224" t="e">
        <f t="shared" ca="1" si="1127"/>
        <v>#N/A</v>
      </c>
      <c r="Y224">
        <f t="shared" ca="1" si="868"/>
        <v>0</v>
      </c>
      <c r="Z224" t="str">
        <f t="shared" ca="1" si="869"/>
        <v>999zz</v>
      </c>
      <c r="AA224">
        <f t="shared" ca="1" si="1128"/>
        <v>350</v>
      </c>
      <c r="AB224">
        <f t="shared" si="870"/>
        <v>223</v>
      </c>
      <c r="AC224" t="e">
        <f t="shared" ca="1" si="1129"/>
        <v>#N/A</v>
      </c>
      <c r="AD224" t="str">
        <f t="shared" ca="1" si="871"/>
        <v/>
      </c>
      <c r="AE224" t="str">
        <f t="shared" ca="1" si="872"/>
        <v/>
      </c>
      <c r="AF224" t="str">
        <f t="shared" ca="1" si="873"/>
        <v/>
      </c>
      <c r="AG224" t="str">
        <f t="shared" ca="1" si="874"/>
        <v/>
      </c>
      <c r="AH224" t="str">
        <f t="shared" ca="1" si="875"/>
        <v/>
      </c>
      <c r="AI224" t="str">
        <f t="shared" ca="1" si="876"/>
        <v/>
      </c>
      <c r="AJ224" t="str">
        <f t="shared" ca="1" si="877"/>
        <v/>
      </c>
      <c r="AK224" t="str">
        <f t="shared" ca="1" si="878"/>
        <v/>
      </c>
      <c r="AL224" t="str">
        <f t="shared" ca="1" si="879"/>
        <v/>
      </c>
      <c r="AM224" t="str">
        <f t="shared" ca="1" si="880"/>
        <v/>
      </c>
      <c r="AN224" t="str">
        <f t="shared" ca="1" si="881"/>
        <v/>
      </c>
      <c r="AO224" t="str">
        <f t="shared" ca="1" si="882"/>
        <v/>
      </c>
      <c r="AP224" t="str">
        <f t="shared" ca="1" si="883"/>
        <v/>
      </c>
      <c r="AQ224" t="str">
        <f t="shared" ca="1" si="884"/>
        <v/>
      </c>
      <c r="AR224" t="str">
        <f t="shared" ca="1" si="885"/>
        <v/>
      </c>
      <c r="AS224" t="str">
        <f t="shared" ca="1" si="886"/>
        <v/>
      </c>
      <c r="AT224" t="str">
        <f t="shared" ca="1" si="887"/>
        <v/>
      </c>
      <c r="AU224" t="str">
        <f t="shared" ca="1" si="888"/>
        <v/>
      </c>
      <c r="AV224" t="str">
        <f t="shared" ca="1" si="889"/>
        <v/>
      </c>
      <c r="AW224" t="str">
        <f t="shared" ca="1" si="890"/>
        <v/>
      </c>
      <c r="AX224" t="str">
        <f t="shared" ca="1" si="891"/>
        <v/>
      </c>
      <c r="AY224" t="str">
        <f t="shared" ca="1" si="892"/>
        <v/>
      </c>
      <c r="AZ224" t="str">
        <f t="shared" ca="1" si="893"/>
        <v/>
      </c>
      <c r="BA224" t="str">
        <f t="shared" ca="1" si="894"/>
        <v/>
      </c>
      <c r="BB224" t="str">
        <f t="shared" ca="1" si="895"/>
        <v/>
      </c>
      <c r="BC224" t="str">
        <f t="shared" ca="1" si="896"/>
        <v/>
      </c>
      <c r="BD224" t="str">
        <f t="shared" ca="1" si="897"/>
        <v/>
      </c>
      <c r="BE224" t="str">
        <f t="shared" ca="1" si="898"/>
        <v/>
      </c>
      <c r="BF224" t="str">
        <f t="shared" ca="1" si="899"/>
        <v/>
      </c>
      <c r="BG224" t="str">
        <f t="shared" ca="1" si="900"/>
        <v/>
      </c>
      <c r="BH224" t="str">
        <f t="shared" ca="1" si="901"/>
        <v/>
      </c>
      <c r="BI224" t="str">
        <f t="shared" ca="1" si="902"/>
        <v/>
      </c>
      <c r="BJ224" t="str">
        <f t="shared" ca="1" si="903"/>
        <v/>
      </c>
      <c r="BK224" t="str">
        <f t="shared" ca="1" si="904"/>
        <v/>
      </c>
      <c r="BL224" t="str">
        <f t="shared" ca="1" si="905"/>
        <v/>
      </c>
      <c r="BM224" t="str">
        <f t="shared" ca="1" si="906"/>
        <v/>
      </c>
      <c r="BN224" t="str">
        <f t="shared" ca="1" si="907"/>
        <v/>
      </c>
      <c r="BO224" t="str">
        <f t="shared" ca="1" si="908"/>
        <v/>
      </c>
      <c r="BP224" t="str">
        <f t="shared" ca="1" si="909"/>
        <v/>
      </c>
      <c r="BQ224" t="str">
        <f t="shared" ca="1" si="910"/>
        <v/>
      </c>
      <c r="BR224" t="str">
        <f t="shared" ca="1" si="911"/>
        <v/>
      </c>
      <c r="BS224" t="str">
        <f t="shared" ca="1" si="912"/>
        <v/>
      </c>
      <c r="BT224" t="str">
        <f t="shared" ca="1" si="913"/>
        <v/>
      </c>
      <c r="BU224" t="str">
        <f t="shared" ca="1" si="914"/>
        <v/>
      </c>
      <c r="BV224" t="str">
        <f t="shared" ca="1" si="915"/>
        <v/>
      </c>
      <c r="BW224" t="str">
        <f t="shared" ca="1" si="916"/>
        <v/>
      </c>
      <c r="BX224" t="str">
        <f t="shared" ca="1" si="917"/>
        <v/>
      </c>
      <c r="BY224" t="str">
        <f t="shared" ca="1" si="918"/>
        <v/>
      </c>
      <c r="BZ224" t="str">
        <f t="shared" ca="1" si="919"/>
        <v/>
      </c>
      <c r="CA224" t="str">
        <f t="shared" ca="1" si="920"/>
        <v/>
      </c>
      <c r="CB224" t="str">
        <f t="shared" ca="1" si="921"/>
        <v/>
      </c>
      <c r="CC224" t="str">
        <f t="shared" ca="1" si="922"/>
        <v/>
      </c>
      <c r="CD224" t="str">
        <f t="shared" ca="1" si="923"/>
        <v/>
      </c>
      <c r="CE224" t="str">
        <f t="shared" ca="1" si="924"/>
        <v/>
      </c>
      <c r="CF224" t="str">
        <f t="shared" ca="1" si="925"/>
        <v/>
      </c>
      <c r="CG224" t="str">
        <f t="shared" ca="1" si="926"/>
        <v/>
      </c>
      <c r="CH224" t="str">
        <f t="shared" ca="1" si="927"/>
        <v/>
      </c>
      <c r="CI224" t="str">
        <f t="shared" ca="1" si="928"/>
        <v/>
      </c>
      <c r="CJ224" t="str">
        <f t="shared" ca="1" si="929"/>
        <v/>
      </c>
      <c r="CK224" t="str">
        <f t="shared" ca="1" si="930"/>
        <v/>
      </c>
      <c r="CL224" t="str">
        <f t="shared" ca="1" si="931"/>
        <v/>
      </c>
      <c r="CM224" t="str">
        <f t="shared" ca="1" si="932"/>
        <v/>
      </c>
      <c r="CN224" t="str">
        <f t="shared" ca="1" si="933"/>
        <v/>
      </c>
      <c r="CO224" t="str">
        <f t="shared" ca="1" si="934"/>
        <v/>
      </c>
      <c r="CP224" t="str">
        <f t="shared" ca="1" si="935"/>
        <v/>
      </c>
      <c r="CQ224" t="str">
        <f t="shared" ca="1" si="936"/>
        <v/>
      </c>
      <c r="CR224" t="str">
        <f t="shared" ca="1" si="937"/>
        <v/>
      </c>
      <c r="CS224" t="str">
        <f t="shared" ca="1" si="938"/>
        <v/>
      </c>
      <c r="CT224" t="str">
        <f t="shared" ca="1" si="939"/>
        <v/>
      </c>
      <c r="CU224" t="str">
        <f t="shared" ca="1" si="940"/>
        <v/>
      </c>
      <c r="CV224" t="str">
        <f t="shared" ca="1" si="941"/>
        <v/>
      </c>
      <c r="CW224" t="str">
        <f t="shared" ca="1" si="942"/>
        <v/>
      </c>
      <c r="CX224" t="str">
        <f t="shared" ca="1" si="943"/>
        <v/>
      </c>
      <c r="CY224" t="str">
        <f t="shared" ca="1" si="944"/>
        <v/>
      </c>
      <c r="CZ224" t="str">
        <f t="shared" ca="1" si="945"/>
        <v/>
      </c>
      <c r="DA224" t="str">
        <f t="shared" ca="1" si="946"/>
        <v/>
      </c>
      <c r="DB224" t="str">
        <f t="shared" ca="1" si="947"/>
        <v/>
      </c>
      <c r="DC224" t="str">
        <f t="shared" ca="1" si="948"/>
        <v/>
      </c>
      <c r="DD224" t="str">
        <f t="shared" ca="1" si="949"/>
        <v/>
      </c>
      <c r="DE224" t="str">
        <f t="shared" ca="1" si="950"/>
        <v/>
      </c>
      <c r="DF224" t="str">
        <f t="shared" ca="1" si="951"/>
        <v/>
      </c>
      <c r="DG224" t="str">
        <f t="shared" ca="1" si="952"/>
        <v/>
      </c>
      <c r="DH224" t="str">
        <f t="shared" ca="1" si="953"/>
        <v/>
      </c>
      <c r="DI224" t="str">
        <f t="shared" ca="1" si="954"/>
        <v/>
      </c>
      <c r="DJ224" t="str">
        <f t="shared" ca="1" si="955"/>
        <v/>
      </c>
      <c r="DK224" t="str">
        <f t="shared" ca="1" si="956"/>
        <v/>
      </c>
      <c r="DL224" t="str">
        <f t="shared" ca="1" si="957"/>
        <v/>
      </c>
      <c r="DM224" t="str">
        <f t="shared" ca="1" si="958"/>
        <v/>
      </c>
      <c r="DN224" t="str">
        <f t="shared" ca="1" si="959"/>
        <v/>
      </c>
      <c r="DO224" t="str">
        <f t="shared" ca="1" si="960"/>
        <v/>
      </c>
      <c r="DP224" t="str">
        <f t="shared" ca="1" si="961"/>
        <v/>
      </c>
      <c r="DQ224" t="str">
        <f t="shared" ca="1" si="962"/>
        <v/>
      </c>
      <c r="DR224" t="str">
        <f t="shared" ca="1" si="963"/>
        <v/>
      </c>
      <c r="DS224" t="str">
        <f t="shared" ca="1" si="964"/>
        <v/>
      </c>
      <c r="DT224" t="str">
        <f t="shared" ca="1" si="965"/>
        <v/>
      </c>
      <c r="DU224" t="str">
        <f t="shared" ca="1" si="966"/>
        <v/>
      </c>
      <c r="DV224" t="str">
        <f t="shared" ca="1" si="854"/>
        <v/>
      </c>
      <c r="DW224" t="str">
        <f t="shared" ca="1" si="967"/>
        <v/>
      </c>
      <c r="DX224" t="str">
        <f t="shared" ca="1" si="968"/>
        <v/>
      </c>
      <c r="DY224" t="str">
        <f t="shared" ca="1" si="969"/>
        <v/>
      </c>
      <c r="DZ224" t="str">
        <f t="shared" ca="1" si="970"/>
        <v/>
      </c>
      <c r="EA224" t="str">
        <f t="shared" ca="1" si="971"/>
        <v/>
      </c>
      <c r="EB224" t="str">
        <f t="shared" ca="1" si="972"/>
        <v/>
      </c>
      <c r="EC224" t="str">
        <f t="shared" ca="1" si="973"/>
        <v/>
      </c>
      <c r="ED224" t="str">
        <f t="shared" ca="1" si="974"/>
        <v/>
      </c>
      <c r="EE224" t="str">
        <f t="shared" ca="1" si="975"/>
        <v/>
      </c>
      <c r="EF224" t="str">
        <f t="shared" ca="1" si="976"/>
        <v/>
      </c>
      <c r="EG224" t="str">
        <f t="shared" ca="1" si="977"/>
        <v/>
      </c>
      <c r="EH224" t="str">
        <f t="shared" ca="1" si="978"/>
        <v/>
      </c>
      <c r="EI224" t="str">
        <f t="shared" ca="1" si="979"/>
        <v/>
      </c>
      <c r="EJ224" t="str">
        <f t="shared" ca="1" si="980"/>
        <v/>
      </c>
      <c r="EK224" t="str">
        <f t="shared" ca="1" si="981"/>
        <v/>
      </c>
      <c r="EL224" t="str">
        <f t="shared" ca="1" si="982"/>
        <v/>
      </c>
      <c r="EM224" t="str">
        <f t="shared" ca="1" si="983"/>
        <v/>
      </c>
      <c r="EN224" t="str">
        <f t="shared" ca="1" si="984"/>
        <v/>
      </c>
      <c r="EO224" t="str">
        <f t="shared" ca="1" si="985"/>
        <v/>
      </c>
      <c r="EP224" t="str">
        <f t="shared" ca="1" si="986"/>
        <v/>
      </c>
      <c r="EQ224" t="str">
        <f t="shared" ca="1" si="987"/>
        <v/>
      </c>
      <c r="ER224" t="str">
        <f t="shared" ca="1" si="988"/>
        <v/>
      </c>
      <c r="ES224" t="str">
        <f t="shared" ca="1" si="989"/>
        <v/>
      </c>
      <c r="ET224" t="str">
        <f t="shared" ca="1" si="990"/>
        <v/>
      </c>
      <c r="EU224" t="str">
        <f t="shared" ca="1" si="991"/>
        <v/>
      </c>
      <c r="EV224" t="str">
        <f t="shared" ca="1" si="992"/>
        <v/>
      </c>
      <c r="EW224" t="str">
        <f t="shared" ca="1" si="993"/>
        <v/>
      </c>
      <c r="EX224" t="str">
        <f t="shared" ca="1" si="994"/>
        <v/>
      </c>
      <c r="EY224" t="str">
        <f t="shared" ca="1" si="995"/>
        <v/>
      </c>
      <c r="EZ224" t="str">
        <f t="shared" ca="1" si="996"/>
        <v/>
      </c>
      <c r="FA224" t="str">
        <f t="shared" ca="1" si="997"/>
        <v/>
      </c>
      <c r="FB224" t="str">
        <f t="shared" ca="1" si="998"/>
        <v/>
      </c>
      <c r="FC224" t="str">
        <f t="shared" ca="1" si="999"/>
        <v/>
      </c>
      <c r="FD224" t="str">
        <f t="shared" ca="1" si="1000"/>
        <v/>
      </c>
      <c r="FE224" t="str">
        <f t="shared" ca="1" si="1001"/>
        <v/>
      </c>
      <c r="FF224" t="str">
        <f t="shared" ca="1" si="1002"/>
        <v/>
      </c>
      <c r="FG224" t="str">
        <f t="shared" ca="1" si="1003"/>
        <v/>
      </c>
      <c r="FH224" t="str">
        <f t="shared" ca="1" si="1004"/>
        <v/>
      </c>
      <c r="FI224" t="str">
        <f t="shared" ca="1" si="1005"/>
        <v/>
      </c>
      <c r="FJ224" t="str">
        <f t="shared" ca="1" si="1006"/>
        <v/>
      </c>
      <c r="FK224" t="str">
        <f t="shared" ca="1" si="1007"/>
        <v/>
      </c>
      <c r="FL224" t="str">
        <f t="shared" ca="1" si="1008"/>
        <v/>
      </c>
      <c r="FM224" t="str">
        <f t="shared" ca="1" si="1009"/>
        <v/>
      </c>
      <c r="FN224" t="str">
        <f t="shared" ca="1" si="1010"/>
        <v/>
      </c>
      <c r="FO224" t="str">
        <f t="shared" ca="1" si="1011"/>
        <v/>
      </c>
      <c r="FP224" t="str">
        <f t="shared" ca="1" si="1012"/>
        <v/>
      </c>
      <c r="FQ224" t="str">
        <f t="shared" ca="1" si="1013"/>
        <v/>
      </c>
      <c r="FR224" t="str">
        <f t="shared" ca="1" si="1014"/>
        <v/>
      </c>
      <c r="FS224" t="str">
        <f t="shared" ca="1" si="1015"/>
        <v/>
      </c>
      <c r="FT224" t="str">
        <f t="shared" ca="1" si="1016"/>
        <v/>
      </c>
      <c r="FU224" t="str">
        <f t="shared" ca="1" si="1017"/>
        <v/>
      </c>
      <c r="FV224" t="str">
        <f t="shared" ca="1" si="1018"/>
        <v/>
      </c>
      <c r="FW224" t="str">
        <f t="shared" ca="1" si="1019"/>
        <v/>
      </c>
      <c r="FX224" t="str">
        <f t="shared" ca="1" si="1020"/>
        <v/>
      </c>
      <c r="FY224" t="str">
        <f t="shared" ca="1" si="1021"/>
        <v/>
      </c>
      <c r="FZ224" t="str">
        <f t="shared" ca="1" si="1022"/>
        <v/>
      </c>
      <c r="GA224" t="str">
        <f t="shared" ca="1" si="1023"/>
        <v/>
      </c>
      <c r="GB224" t="str">
        <f t="shared" ca="1" si="1024"/>
        <v/>
      </c>
      <c r="GC224" t="str">
        <f t="shared" ca="1" si="1025"/>
        <v/>
      </c>
      <c r="GD224" t="str">
        <f t="shared" ca="1" si="1026"/>
        <v/>
      </c>
      <c r="GE224" t="str">
        <f t="shared" ca="1" si="1027"/>
        <v/>
      </c>
      <c r="GF224" t="str">
        <f t="shared" ca="1" si="1028"/>
        <v/>
      </c>
      <c r="GG224" t="str">
        <f t="shared" ca="1" si="1029"/>
        <v/>
      </c>
      <c r="GH224" t="str">
        <f t="shared" ca="1" si="1030"/>
        <v/>
      </c>
      <c r="GI224" t="str">
        <f t="shared" ca="1" si="1031"/>
        <v/>
      </c>
      <c r="GJ224" t="str">
        <f t="shared" ca="1" si="1032"/>
        <v/>
      </c>
      <c r="GK224" t="str">
        <f t="shared" ca="1" si="1033"/>
        <v/>
      </c>
      <c r="GL224" t="str">
        <f t="shared" ca="1" si="1034"/>
        <v/>
      </c>
      <c r="GM224" t="str">
        <f t="shared" ca="1" si="1035"/>
        <v/>
      </c>
      <c r="GN224" t="str">
        <f t="shared" ca="1" si="1036"/>
        <v/>
      </c>
      <c r="GO224" t="str">
        <f t="shared" ca="1" si="1037"/>
        <v/>
      </c>
      <c r="GP224" t="str">
        <f t="shared" ca="1" si="1038"/>
        <v/>
      </c>
      <c r="GQ224" t="str">
        <f t="shared" ca="1" si="1039"/>
        <v/>
      </c>
      <c r="GR224" t="str">
        <f t="shared" ca="1" si="1040"/>
        <v/>
      </c>
      <c r="GS224" t="str">
        <f t="shared" ca="1" si="1041"/>
        <v/>
      </c>
      <c r="GT224" t="str">
        <f t="shared" ca="1" si="1042"/>
        <v/>
      </c>
      <c r="GU224" t="str">
        <f t="shared" ca="1" si="1043"/>
        <v/>
      </c>
      <c r="GV224" t="str">
        <f t="shared" ca="1" si="1044"/>
        <v/>
      </c>
      <c r="GW224" t="str">
        <f t="shared" ca="1" si="1045"/>
        <v/>
      </c>
      <c r="GX224" t="str">
        <f t="shared" ca="1" si="1046"/>
        <v/>
      </c>
      <c r="GY224" t="str">
        <f t="shared" ca="1" si="1047"/>
        <v/>
      </c>
      <c r="GZ224" t="str">
        <f t="shared" ca="1" si="1048"/>
        <v/>
      </c>
      <c r="HA224" t="str">
        <f t="shared" ca="1" si="1049"/>
        <v/>
      </c>
      <c r="HB224" t="str">
        <f t="shared" ca="1" si="1050"/>
        <v/>
      </c>
      <c r="HC224" t="str">
        <f t="shared" ca="1" si="1051"/>
        <v/>
      </c>
      <c r="HD224" t="str">
        <f t="shared" ca="1" si="1052"/>
        <v/>
      </c>
      <c r="HE224" t="str">
        <f t="shared" ca="1" si="1053"/>
        <v/>
      </c>
      <c r="HF224" t="str">
        <f t="shared" ca="1" si="1054"/>
        <v/>
      </c>
      <c r="HG224" t="str">
        <f t="shared" ca="1" si="1055"/>
        <v/>
      </c>
      <c r="HH224" t="str">
        <f t="shared" ca="1" si="1056"/>
        <v/>
      </c>
      <c r="HI224" t="str">
        <f t="shared" ca="1" si="1057"/>
        <v/>
      </c>
      <c r="HJ224" t="str">
        <f t="shared" ca="1" si="1058"/>
        <v/>
      </c>
      <c r="HK224" t="str">
        <f t="shared" ca="1" si="1059"/>
        <v/>
      </c>
      <c r="HL224" t="str">
        <f t="shared" ca="1" si="1060"/>
        <v/>
      </c>
      <c r="HM224" t="str">
        <f t="shared" ca="1" si="1061"/>
        <v/>
      </c>
      <c r="HN224" t="str">
        <f t="shared" ca="1" si="1062"/>
        <v/>
      </c>
      <c r="HO224" t="str">
        <f t="shared" ca="1" si="1063"/>
        <v/>
      </c>
      <c r="HP224" t="str">
        <f t="shared" ca="1" si="1064"/>
        <v/>
      </c>
      <c r="HQ224" t="str">
        <f t="shared" ca="1" si="1065"/>
        <v/>
      </c>
      <c r="HR224" t="str">
        <f t="shared" ca="1" si="1066"/>
        <v/>
      </c>
      <c r="HS224" t="str">
        <f t="shared" ca="1" si="1067"/>
        <v/>
      </c>
      <c r="HT224" t="str">
        <f t="shared" ca="1" si="1068"/>
        <v/>
      </c>
      <c r="HU224" t="str">
        <f t="shared" ca="1" si="1069"/>
        <v/>
      </c>
      <c r="HV224" t="str">
        <f t="shared" ca="1" si="1070"/>
        <v/>
      </c>
      <c r="HW224" t="str">
        <f t="shared" ca="1" si="1071"/>
        <v/>
      </c>
      <c r="HX224" t="str">
        <f t="shared" ca="1" si="1072"/>
        <v/>
      </c>
      <c r="HY224" t="str">
        <f t="shared" ca="1" si="1073"/>
        <v/>
      </c>
      <c r="HZ224" t="str">
        <f t="shared" ca="1" si="1074"/>
        <v/>
      </c>
      <c r="IA224" t="str">
        <f t="shared" ca="1" si="1075"/>
        <v/>
      </c>
      <c r="IB224" t="str">
        <f t="shared" ca="1" si="1076"/>
        <v/>
      </c>
      <c r="IC224" t="str">
        <f t="shared" ca="1" si="1077"/>
        <v/>
      </c>
      <c r="ID224" t="str">
        <f t="shared" ca="1" si="1078"/>
        <v/>
      </c>
      <c r="IE224" t="str">
        <f t="shared" ca="1" si="1079"/>
        <v/>
      </c>
      <c r="IF224" t="str">
        <f t="shared" ca="1" si="1080"/>
        <v/>
      </c>
      <c r="IG224" t="str">
        <f t="shared" ca="1" si="1081"/>
        <v/>
      </c>
      <c r="IH224" t="str">
        <f t="shared" ca="1" si="1082"/>
        <v/>
      </c>
      <c r="II224" t="str">
        <f t="shared" ca="1" si="1083"/>
        <v/>
      </c>
      <c r="IJ224" t="str">
        <f t="shared" ca="1" si="1084"/>
        <v/>
      </c>
      <c r="IK224" t="str">
        <f t="shared" ca="1" si="1085"/>
        <v/>
      </c>
      <c r="IL224" t="str">
        <f t="shared" ca="1" si="1086"/>
        <v/>
      </c>
      <c r="IM224" t="str">
        <f t="shared" ca="1" si="1087"/>
        <v/>
      </c>
      <c r="IN224" t="str">
        <f t="shared" ca="1" si="1088"/>
        <v/>
      </c>
      <c r="IO224" t="str">
        <f t="shared" ca="1" si="1089"/>
        <v/>
      </c>
      <c r="IP224" t="str">
        <f t="shared" ca="1" si="1090"/>
        <v/>
      </c>
      <c r="IQ224" t="str">
        <f t="shared" ca="1" si="1091"/>
        <v/>
      </c>
      <c r="IR224" t="str">
        <f t="shared" ca="1" si="1092"/>
        <v/>
      </c>
      <c r="IS224" t="str">
        <f t="shared" ca="1" si="1093"/>
        <v/>
      </c>
      <c r="IT224" t="str">
        <f t="shared" ca="1" si="1094"/>
        <v/>
      </c>
      <c r="IU224" t="str">
        <f t="shared" ca="1" si="1095"/>
        <v/>
      </c>
      <c r="IV224" t="str">
        <f t="shared" ca="1" si="1096"/>
        <v/>
      </c>
      <c r="IW224" t="str">
        <f t="shared" ca="1" si="1097"/>
        <v/>
      </c>
      <c r="IX224" t="str">
        <f t="shared" ca="1" si="1098"/>
        <v/>
      </c>
      <c r="IY224" t="str">
        <f t="shared" ca="1" si="1099"/>
        <v/>
      </c>
      <c r="IZ224" t="str">
        <f t="shared" ca="1" si="1100"/>
        <v/>
      </c>
      <c r="JA224" t="str">
        <f t="shared" ca="1" si="1101"/>
        <v/>
      </c>
      <c r="JB224" t="str">
        <f t="shared" ca="1" si="1102"/>
        <v/>
      </c>
      <c r="JC224" t="str">
        <f t="shared" ca="1" si="1103"/>
        <v/>
      </c>
      <c r="JD224" t="str">
        <f t="shared" ca="1" si="1104"/>
        <v/>
      </c>
      <c r="JE224" t="str">
        <f t="shared" ca="1" si="1105"/>
        <v/>
      </c>
      <c r="JF224" t="str">
        <f t="shared" ca="1" si="1106"/>
        <v/>
      </c>
      <c r="JG224" t="str">
        <f t="shared" ca="1" si="1107"/>
        <v/>
      </c>
      <c r="JH224" t="str">
        <f t="shared" ca="1" si="1108"/>
        <v/>
      </c>
      <c r="JI224" t="str">
        <f t="shared" ca="1" si="1109"/>
        <v/>
      </c>
      <c r="JJ224" t="str">
        <f t="shared" ca="1" si="1110"/>
        <v/>
      </c>
      <c r="JK224" t="str">
        <f t="shared" ca="1" si="1111"/>
        <v/>
      </c>
      <c r="JL224" t="str">
        <f t="shared" ca="1" si="1112"/>
        <v/>
      </c>
      <c r="JM224" t="str">
        <f t="shared" ca="1" si="1113"/>
        <v/>
      </c>
      <c r="JN224" t="str">
        <f t="shared" ca="1" si="1114"/>
        <v/>
      </c>
      <c r="JO224" t="str">
        <f t="shared" ca="1" si="1115"/>
        <v/>
      </c>
      <c r="JP224" t="str">
        <f t="shared" ca="1" si="1116"/>
        <v/>
      </c>
      <c r="JQ224" t="str">
        <f t="shared" ca="1" si="1117"/>
        <v/>
      </c>
      <c r="JR224" t="str">
        <f t="shared" ca="1" si="1118"/>
        <v/>
      </c>
      <c r="JS224" t="str">
        <f t="shared" ca="1" si="1119"/>
        <v/>
      </c>
      <c r="JT224" t="str">
        <f t="shared" ca="1" si="1120"/>
        <v/>
      </c>
      <c r="JU224" t="str">
        <f t="shared" ca="1" si="1121"/>
        <v/>
      </c>
    </row>
    <row r="225" spans="1:281" x14ac:dyDescent="0.25">
      <c r="A225">
        <f t="shared" si="1122"/>
        <v>224</v>
      </c>
      <c r="B225" t="str">
        <f t="shared" ca="1" si="851"/>
        <v/>
      </c>
      <c r="C225">
        <v>9</v>
      </c>
      <c r="D225">
        <f t="shared" si="855"/>
        <v>224</v>
      </c>
      <c r="E225">
        <f t="shared" si="856"/>
        <v>24</v>
      </c>
      <c r="F225">
        <f ca="1">COUNT((AD225,AP225,BB225,BN225,BZ225,CL225,CX225,DJ225,DV225,EH225,ET225,FF225,FR225,GD225,GP225,HB225,HN225,HZ225,IL225,IX225,JJ225,JV225,KH225,KT225,LF225,LR225))</f>
        <v>0</v>
      </c>
      <c r="G225">
        <f t="shared" ca="1" si="857"/>
        <v>0</v>
      </c>
      <c r="H225">
        <f t="shared" ca="1" si="858"/>
        <v>0</v>
      </c>
      <c r="I225">
        <f t="shared" ca="1" si="852"/>
        <v>0</v>
      </c>
      <c r="J225">
        <f t="shared" ca="1" si="859"/>
        <v>0</v>
      </c>
      <c r="K225">
        <f t="shared" ca="1" si="860"/>
        <v>-1</v>
      </c>
      <c r="L225">
        <f t="shared" ca="1" si="1123"/>
        <v>9</v>
      </c>
      <c r="M225">
        <f t="shared" ca="1" si="861"/>
        <v>0</v>
      </c>
      <c r="N225">
        <f t="shared" ca="1" si="1124"/>
        <v>65</v>
      </c>
      <c r="O225">
        <f t="shared" ca="1" si="862"/>
        <v>-1</v>
      </c>
      <c r="P225">
        <f t="shared" ca="1" si="1125"/>
        <v>9</v>
      </c>
      <c r="Q225">
        <f t="shared" ca="1" si="863"/>
        <v>0</v>
      </c>
      <c r="R225">
        <f t="shared" ca="1" si="864"/>
        <v>0</v>
      </c>
      <c r="S225">
        <f t="shared" ca="1" si="865"/>
        <v>0</v>
      </c>
      <c r="T225">
        <f t="shared" ca="1" si="866"/>
        <v>0</v>
      </c>
      <c r="U225" t="str">
        <f t="shared" ca="1" si="853"/>
        <v>999999999999</v>
      </c>
      <c r="V225">
        <f t="shared" ca="1" si="1126"/>
        <v>0</v>
      </c>
      <c r="W225">
        <f t="shared" si="867"/>
        <v>224</v>
      </c>
      <c r="X225" t="e">
        <f t="shared" ca="1" si="1127"/>
        <v>#N/A</v>
      </c>
      <c r="Y225">
        <f t="shared" ca="1" si="868"/>
        <v>0</v>
      </c>
      <c r="Z225" t="str">
        <f t="shared" ca="1" si="869"/>
        <v>999zz</v>
      </c>
      <c r="AA225">
        <f t="shared" ca="1" si="1128"/>
        <v>350</v>
      </c>
      <c r="AB225">
        <f t="shared" si="870"/>
        <v>224</v>
      </c>
      <c r="AC225" t="e">
        <f t="shared" ca="1" si="1129"/>
        <v>#N/A</v>
      </c>
      <c r="AD225" t="str">
        <f t="shared" ca="1" si="871"/>
        <v/>
      </c>
      <c r="AE225" t="str">
        <f t="shared" ca="1" si="872"/>
        <v/>
      </c>
      <c r="AF225" t="str">
        <f t="shared" ca="1" si="873"/>
        <v/>
      </c>
      <c r="AG225" t="str">
        <f t="shared" ca="1" si="874"/>
        <v/>
      </c>
      <c r="AH225" t="str">
        <f t="shared" ca="1" si="875"/>
        <v/>
      </c>
      <c r="AI225" t="str">
        <f t="shared" ca="1" si="876"/>
        <v/>
      </c>
      <c r="AJ225" t="str">
        <f t="shared" ca="1" si="877"/>
        <v/>
      </c>
      <c r="AK225" t="str">
        <f t="shared" ca="1" si="878"/>
        <v/>
      </c>
      <c r="AL225" t="str">
        <f t="shared" ca="1" si="879"/>
        <v/>
      </c>
      <c r="AM225" t="str">
        <f t="shared" ca="1" si="880"/>
        <v/>
      </c>
      <c r="AN225" t="str">
        <f t="shared" ca="1" si="881"/>
        <v/>
      </c>
      <c r="AO225" t="str">
        <f t="shared" ca="1" si="882"/>
        <v/>
      </c>
      <c r="AP225" t="str">
        <f t="shared" ca="1" si="883"/>
        <v/>
      </c>
      <c r="AQ225" t="str">
        <f t="shared" ca="1" si="884"/>
        <v/>
      </c>
      <c r="AR225" t="str">
        <f t="shared" ca="1" si="885"/>
        <v/>
      </c>
      <c r="AS225" t="str">
        <f t="shared" ca="1" si="886"/>
        <v/>
      </c>
      <c r="AT225" t="str">
        <f t="shared" ca="1" si="887"/>
        <v/>
      </c>
      <c r="AU225" t="str">
        <f t="shared" ca="1" si="888"/>
        <v/>
      </c>
      <c r="AV225" t="str">
        <f t="shared" ca="1" si="889"/>
        <v/>
      </c>
      <c r="AW225" t="str">
        <f t="shared" ca="1" si="890"/>
        <v/>
      </c>
      <c r="AX225" t="str">
        <f t="shared" ca="1" si="891"/>
        <v/>
      </c>
      <c r="AY225" t="str">
        <f t="shared" ca="1" si="892"/>
        <v/>
      </c>
      <c r="AZ225" t="str">
        <f t="shared" ca="1" si="893"/>
        <v/>
      </c>
      <c r="BA225" t="str">
        <f t="shared" ca="1" si="894"/>
        <v/>
      </c>
      <c r="BB225" t="str">
        <f t="shared" ca="1" si="895"/>
        <v/>
      </c>
      <c r="BC225" t="str">
        <f t="shared" ca="1" si="896"/>
        <v/>
      </c>
      <c r="BD225" t="str">
        <f t="shared" ca="1" si="897"/>
        <v/>
      </c>
      <c r="BE225" t="str">
        <f t="shared" ca="1" si="898"/>
        <v/>
      </c>
      <c r="BF225" t="str">
        <f t="shared" ca="1" si="899"/>
        <v/>
      </c>
      <c r="BG225" t="str">
        <f t="shared" ca="1" si="900"/>
        <v/>
      </c>
      <c r="BH225" t="str">
        <f t="shared" ca="1" si="901"/>
        <v/>
      </c>
      <c r="BI225" t="str">
        <f t="shared" ca="1" si="902"/>
        <v/>
      </c>
      <c r="BJ225" t="str">
        <f t="shared" ca="1" si="903"/>
        <v/>
      </c>
      <c r="BK225" t="str">
        <f t="shared" ca="1" si="904"/>
        <v/>
      </c>
      <c r="BL225" t="str">
        <f t="shared" ca="1" si="905"/>
        <v/>
      </c>
      <c r="BM225" t="str">
        <f t="shared" ca="1" si="906"/>
        <v/>
      </c>
      <c r="BN225" t="str">
        <f t="shared" ca="1" si="907"/>
        <v/>
      </c>
      <c r="BO225" t="str">
        <f t="shared" ca="1" si="908"/>
        <v/>
      </c>
      <c r="BP225" t="str">
        <f t="shared" ca="1" si="909"/>
        <v/>
      </c>
      <c r="BQ225" t="str">
        <f t="shared" ca="1" si="910"/>
        <v/>
      </c>
      <c r="BR225" t="str">
        <f t="shared" ca="1" si="911"/>
        <v/>
      </c>
      <c r="BS225" t="str">
        <f t="shared" ca="1" si="912"/>
        <v/>
      </c>
      <c r="BT225" t="str">
        <f t="shared" ca="1" si="913"/>
        <v/>
      </c>
      <c r="BU225" t="str">
        <f t="shared" ca="1" si="914"/>
        <v/>
      </c>
      <c r="BV225" t="str">
        <f t="shared" ca="1" si="915"/>
        <v/>
      </c>
      <c r="BW225" t="str">
        <f t="shared" ca="1" si="916"/>
        <v/>
      </c>
      <c r="BX225" t="str">
        <f t="shared" ca="1" si="917"/>
        <v/>
      </c>
      <c r="BY225" t="str">
        <f t="shared" ca="1" si="918"/>
        <v/>
      </c>
      <c r="BZ225" t="str">
        <f t="shared" ca="1" si="919"/>
        <v/>
      </c>
      <c r="CA225" t="str">
        <f t="shared" ca="1" si="920"/>
        <v/>
      </c>
      <c r="CB225" t="str">
        <f t="shared" ca="1" si="921"/>
        <v/>
      </c>
      <c r="CC225" t="str">
        <f t="shared" ca="1" si="922"/>
        <v/>
      </c>
      <c r="CD225" t="str">
        <f t="shared" ca="1" si="923"/>
        <v/>
      </c>
      <c r="CE225" t="str">
        <f t="shared" ca="1" si="924"/>
        <v/>
      </c>
      <c r="CF225" t="str">
        <f t="shared" ca="1" si="925"/>
        <v/>
      </c>
      <c r="CG225" t="str">
        <f t="shared" ca="1" si="926"/>
        <v/>
      </c>
      <c r="CH225" t="str">
        <f t="shared" ca="1" si="927"/>
        <v/>
      </c>
      <c r="CI225" t="str">
        <f t="shared" ca="1" si="928"/>
        <v/>
      </c>
      <c r="CJ225" t="str">
        <f t="shared" ca="1" si="929"/>
        <v/>
      </c>
      <c r="CK225" t="str">
        <f t="shared" ca="1" si="930"/>
        <v/>
      </c>
      <c r="CL225" t="str">
        <f t="shared" ca="1" si="931"/>
        <v/>
      </c>
      <c r="CM225" t="str">
        <f t="shared" ca="1" si="932"/>
        <v/>
      </c>
      <c r="CN225" t="str">
        <f t="shared" ca="1" si="933"/>
        <v/>
      </c>
      <c r="CO225" t="str">
        <f t="shared" ca="1" si="934"/>
        <v/>
      </c>
      <c r="CP225" t="str">
        <f t="shared" ca="1" si="935"/>
        <v/>
      </c>
      <c r="CQ225" t="str">
        <f t="shared" ca="1" si="936"/>
        <v/>
      </c>
      <c r="CR225" t="str">
        <f t="shared" ca="1" si="937"/>
        <v/>
      </c>
      <c r="CS225" t="str">
        <f t="shared" ca="1" si="938"/>
        <v/>
      </c>
      <c r="CT225" t="str">
        <f t="shared" ca="1" si="939"/>
        <v/>
      </c>
      <c r="CU225" t="str">
        <f t="shared" ca="1" si="940"/>
        <v/>
      </c>
      <c r="CV225" t="str">
        <f t="shared" ca="1" si="941"/>
        <v/>
      </c>
      <c r="CW225" t="str">
        <f t="shared" ca="1" si="942"/>
        <v/>
      </c>
      <c r="CX225" t="str">
        <f t="shared" ca="1" si="943"/>
        <v/>
      </c>
      <c r="CY225" t="str">
        <f t="shared" ca="1" si="944"/>
        <v/>
      </c>
      <c r="CZ225" t="str">
        <f t="shared" ca="1" si="945"/>
        <v/>
      </c>
      <c r="DA225" t="str">
        <f t="shared" ca="1" si="946"/>
        <v/>
      </c>
      <c r="DB225" t="str">
        <f t="shared" ca="1" si="947"/>
        <v/>
      </c>
      <c r="DC225" t="str">
        <f t="shared" ca="1" si="948"/>
        <v/>
      </c>
      <c r="DD225" t="str">
        <f t="shared" ca="1" si="949"/>
        <v/>
      </c>
      <c r="DE225" t="str">
        <f t="shared" ca="1" si="950"/>
        <v/>
      </c>
      <c r="DF225" t="str">
        <f t="shared" ca="1" si="951"/>
        <v/>
      </c>
      <c r="DG225" t="str">
        <f t="shared" ca="1" si="952"/>
        <v/>
      </c>
      <c r="DH225" t="str">
        <f t="shared" ca="1" si="953"/>
        <v/>
      </c>
      <c r="DI225" t="str">
        <f t="shared" ca="1" si="954"/>
        <v/>
      </c>
      <c r="DJ225" t="str">
        <f t="shared" ca="1" si="955"/>
        <v/>
      </c>
      <c r="DK225" t="str">
        <f t="shared" ca="1" si="956"/>
        <v/>
      </c>
      <c r="DL225" t="str">
        <f t="shared" ca="1" si="957"/>
        <v/>
      </c>
      <c r="DM225" t="str">
        <f t="shared" ca="1" si="958"/>
        <v/>
      </c>
      <c r="DN225" t="str">
        <f t="shared" ca="1" si="959"/>
        <v/>
      </c>
      <c r="DO225" t="str">
        <f t="shared" ca="1" si="960"/>
        <v/>
      </c>
      <c r="DP225" t="str">
        <f t="shared" ca="1" si="961"/>
        <v/>
      </c>
      <c r="DQ225" t="str">
        <f t="shared" ca="1" si="962"/>
        <v/>
      </c>
      <c r="DR225" t="str">
        <f t="shared" ca="1" si="963"/>
        <v/>
      </c>
      <c r="DS225" t="str">
        <f t="shared" ca="1" si="964"/>
        <v/>
      </c>
      <c r="DT225" t="str">
        <f t="shared" ca="1" si="965"/>
        <v/>
      </c>
      <c r="DU225" t="str">
        <f t="shared" ca="1" si="966"/>
        <v/>
      </c>
      <c r="DV225" t="str">
        <f t="shared" ca="1" si="854"/>
        <v/>
      </c>
      <c r="DW225" t="str">
        <f t="shared" ca="1" si="967"/>
        <v/>
      </c>
      <c r="DX225" t="str">
        <f t="shared" ca="1" si="968"/>
        <v/>
      </c>
      <c r="DY225" t="str">
        <f t="shared" ca="1" si="969"/>
        <v/>
      </c>
      <c r="DZ225" t="str">
        <f t="shared" ca="1" si="970"/>
        <v/>
      </c>
      <c r="EA225" t="str">
        <f t="shared" ca="1" si="971"/>
        <v/>
      </c>
      <c r="EB225" t="str">
        <f t="shared" ca="1" si="972"/>
        <v/>
      </c>
      <c r="EC225" t="str">
        <f t="shared" ca="1" si="973"/>
        <v/>
      </c>
      <c r="ED225" t="str">
        <f t="shared" ca="1" si="974"/>
        <v/>
      </c>
      <c r="EE225" t="str">
        <f t="shared" ca="1" si="975"/>
        <v/>
      </c>
      <c r="EF225" t="str">
        <f t="shared" ca="1" si="976"/>
        <v/>
      </c>
      <c r="EG225" t="str">
        <f t="shared" ca="1" si="977"/>
        <v/>
      </c>
      <c r="EH225" t="str">
        <f t="shared" ca="1" si="978"/>
        <v/>
      </c>
      <c r="EI225" t="str">
        <f t="shared" ca="1" si="979"/>
        <v/>
      </c>
      <c r="EJ225" t="str">
        <f t="shared" ca="1" si="980"/>
        <v/>
      </c>
      <c r="EK225" t="str">
        <f t="shared" ca="1" si="981"/>
        <v/>
      </c>
      <c r="EL225" t="str">
        <f t="shared" ca="1" si="982"/>
        <v/>
      </c>
      <c r="EM225" t="str">
        <f t="shared" ca="1" si="983"/>
        <v/>
      </c>
      <c r="EN225" t="str">
        <f t="shared" ca="1" si="984"/>
        <v/>
      </c>
      <c r="EO225" t="str">
        <f t="shared" ca="1" si="985"/>
        <v/>
      </c>
      <c r="EP225" t="str">
        <f t="shared" ca="1" si="986"/>
        <v/>
      </c>
      <c r="EQ225" t="str">
        <f t="shared" ca="1" si="987"/>
        <v/>
      </c>
      <c r="ER225" t="str">
        <f t="shared" ca="1" si="988"/>
        <v/>
      </c>
      <c r="ES225" t="str">
        <f t="shared" ca="1" si="989"/>
        <v/>
      </c>
      <c r="ET225" t="str">
        <f t="shared" ca="1" si="990"/>
        <v/>
      </c>
      <c r="EU225" t="str">
        <f t="shared" ca="1" si="991"/>
        <v/>
      </c>
      <c r="EV225" t="str">
        <f t="shared" ca="1" si="992"/>
        <v/>
      </c>
      <c r="EW225" t="str">
        <f t="shared" ca="1" si="993"/>
        <v/>
      </c>
      <c r="EX225" t="str">
        <f t="shared" ca="1" si="994"/>
        <v/>
      </c>
      <c r="EY225" t="str">
        <f t="shared" ca="1" si="995"/>
        <v/>
      </c>
      <c r="EZ225" t="str">
        <f t="shared" ca="1" si="996"/>
        <v/>
      </c>
      <c r="FA225" t="str">
        <f t="shared" ca="1" si="997"/>
        <v/>
      </c>
      <c r="FB225" t="str">
        <f t="shared" ca="1" si="998"/>
        <v/>
      </c>
      <c r="FC225" t="str">
        <f t="shared" ca="1" si="999"/>
        <v/>
      </c>
      <c r="FD225" t="str">
        <f t="shared" ca="1" si="1000"/>
        <v/>
      </c>
      <c r="FE225" t="str">
        <f t="shared" ca="1" si="1001"/>
        <v/>
      </c>
      <c r="FF225" t="str">
        <f t="shared" ca="1" si="1002"/>
        <v/>
      </c>
      <c r="FG225" t="str">
        <f t="shared" ca="1" si="1003"/>
        <v/>
      </c>
      <c r="FH225" t="str">
        <f t="shared" ca="1" si="1004"/>
        <v/>
      </c>
      <c r="FI225" t="str">
        <f t="shared" ca="1" si="1005"/>
        <v/>
      </c>
      <c r="FJ225" t="str">
        <f t="shared" ca="1" si="1006"/>
        <v/>
      </c>
      <c r="FK225" t="str">
        <f t="shared" ca="1" si="1007"/>
        <v/>
      </c>
      <c r="FL225" t="str">
        <f t="shared" ca="1" si="1008"/>
        <v/>
      </c>
      <c r="FM225" t="str">
        <f t="shared" ca="1" si="1009"/>
        <v/>
      </c>
      <c r="FN225" t="str">
        <f t="shared" ca="1" si="1010"/>
        <v/>
      </c>
      <c r="FO225" t="str">
        <f t="shared" ca="1" si="1011"/>
        <v/>
      </c>
      <c r="FP225" t="str">
        <f t="shared" ca="1" si="1012"/>
        <v/>
      </c>
      <c r="FQ225" t="str">
        <f t="shared" ca="1" si="1013"/>
        <v/>
      </c>
      <c r="FR225" t="str">
        <f t="shared" ca="1" si="1014"/>
        <v/>
      </c>
      <c r="FS225" t="str">
        <f t="shared" ca="1" si="1015"/>
        <v/>
      </c>
      <c r="FT225" t="str">
        <f t="shared" ca="1" si="1016"/>
        <v/>
      </c>
      <c r="FU225" t="str">
        <f t="shared" ca="1" si="1017"/>
        <v/>
      </c>
      <c r="FV225" t="str">
        <f t="shared" ca="1" si="1018"/>
        <v/>
      </c>
      <c r="FW225" t="str">
        <f t="shared" ca="1" si="1019"/>
        <v/>
      </c>
      <c r="FX225" t="str">
        <f t="shared" ca="1" si="1020"/>
        <v/>
      </c>
      <c r="FY225" t="str">
        <f t="shared" ca="1" si="1021"/>
        <v/>
      </c>
      <c r="FZ225" t="str">
        <f t="shared" ca="1" si="1022"/>
        <v/>
      </c>
      <c r="GA225" t="str">
        <f t="shared" ca="1" si="1023"/>
        <v/>
      </c>
      <c r="GB225" t="str">
        <f t="shared" ca="1" si="1024"/>
        <v/>
      </c>
      <c r="GC225" t="str">
        <f t="shared" ca="1" si="1025"/>
        <v/>
      </c>
      <c r="GD225" t="str">
        <f t="shared" ca="1" si="1026"/>
        <v/>
      </c>
      <c r="GE225" t="str">
        <f t="shared" ca="1" si="1027"/>
        <v/>
      </c>
      <c r="GF225" t="str">
        <f t="shared" ca="1" si="1028"/>
        <v/>
      </c>
      <c r="GG225" t="str">
        <f t="shared" ca="1" si="1029"/>
        <v/>
      </c>
      <c r="GH225" t="str">
        <f t="shared" ca="1" si="1030"/>
        <v/>
      </c>
      <c r="GI225" t="str">
        <f t="shared" ca="1" si="1031"/>
        <v/>
      </c>
      <c r="GJ225" t="str">
        <f t="shared" ca="1" si="1032"/>
        <v/>
      </c>
      <c r="GK225" t="str">
        <f t="shared" ca="1" si="1033"/>
        <v/>
      </c>
      <c r="GL225" t="str">
        <f t="shared" ca="1" si="1034"/>
        <v/>
      </c>
      <c r="GM225" t="str">
        <f t="shared" ca="1" si="1035"/>
        <v/>
      </c>
      <c r="GN225" t="str">
        <f t="shared" ca="1" si="1036"/>
        <v/>
      </c>
      <c r="GO225" t="str">
        <f t="shared" ca="1" si="1037"/>
        <v/>
      </c>
      <c r="GP225" t="str">
        <f t="shared" ca="1" si="1038"/>
        <v/>
      </c>
      <c r="GQ225" t="str">
        <f t="shared" ca="1" si="1039"/>
        <v/>
      </c>
      <c r="GR225" t="str">
        <f t="shared" ca="1" si="1040"/>
        <v/>
      </c>
      <c r="GS225" t="str">
        <f t="shared" ca="1" si="1041"/>
        <v/>
      </c>
      <c r="GT225" t="str">
        <f t="shared" ca="1" si="1042"/>
        <v/>
      </c>
      <c r="GU225" t="str">
        <f t="shared" ca="1" si="1043"/>
        <v/>
      </c>
      <c r="GV225" t="str">
        <f t="shared" ca="1" si="1044"/>
        <v/>
      </c>
      <c r="GW225" t="str">
        <f t="shared" ca="1" si="1045"/>
        <v/>
      </c>
      <c r="GX225" t="str">
        <f t="shared" ca="1" si="1046"/>
        <v/>
      </c>
      <c r="GY225" t="str">
        <f t="shared" ca="1" si="1047"/>
        <v/>
      </c>
      <c r="GZ225" t="str">
        <f t="shared" ca="1" si="1048"/>
        <v/>
      </c>
      <c r="HA225" t="str">
        <f t="shared" ca="1" si="1049"/>
        <v/>
      </c>
      <c r="HB225" t="str">
        <f t="shared" ca="1" si="1050"/>
        <v/>
      </c>
      <c r="HC225" t="str">
        <f t="shared" ca="1" si="1051"/>
        <v/>
      </c>
      <c r="HD225" t="str">
        <f t="shared" ca="1" si="1052"/>
        <v/>
      </c>
      <c r="HE225" t="str">
        <f t="shared" ca="1" si="1053"/>
        <v/>
      </c>
      <c r="HF225" t="str">
        <f t="shared" ca="1" si="1054"/>
        <v/>
      </c>
      <c r="HG225" t="str">
        <f t="shared" ca="1" si="1055"/>
        <v/>
      </c>
      <c r="HH225" t="str">
        <f t="shared" ca="1" si="1056"/>
        <v/>
      </c>
      <c r="HI225" t="str">
        <f t="shared" ca="1" si="1057"/>
        <v/>
      </c>
      <c r="HJ225" t="str">
        <f t="shared" ca="1" si="1058"/>
        <v/>
      </c>
      <c r="HK225" t="str">
        <f t="shared" ca="1" si="1059"/>
        <v/>
      </c>
      <c r="HL225" t="str">
        <f t="shared" ca="1" si="1060"/>
        <v/>
      </c>
      <c r="HM225" t="str">
        <f t="shared" ca="1" si="1061"/>
        <v/>
      </c>
      <c r="HN225" t="str">
        <f t="shared" ca="1" si="1062"/>
        <v/>
      </c>
      <c r="HO225" t="str">
        <f t="shared" ca="1" si="1063"/>
        <v/>
      </c>
      <c r="HP225" t="str">
        <f t="shared" ca="1" si="1064"/>
        <v/>
      </c>
      <c r="HQ225" t="str">
        <f t="shared" ca="1" si="1065"/>
        <v/>
      </c>
      <c r="HR225" t="str">
        <f t="shared" ca="1" si="1066"/>
        <v/>
      </c>
      <c r="HS225" t="str">
        <f t="shared" ca="1" si="1067"/>
        <v/>
      </c>
      <c r="HT225" t="str">
        <f t="shared" ca="1" si="1068"/>
        <v/>
      </c>
      <c r="HU225" t="str">
        <f t="shared" ca="1" si="1069"/>
        <v/>
      </c>
      <c r="HV225" t="str">
        <f t="shared" ca="1" si="1070"/>
        <v/>
      </c>
      <c r="HW225" t="str">
        <f t="shared" ca="1" si="1071"/>
        <v/>
      </c>
      <c r="HX225" t="str">
        <f t="shared" ca="1" si="1072"/>
        <v/>
      </c>
      <c r="HY225" t="str">
        <f t="shared" ca="1" si="1073"/>
        <v/>
      </c>
      <c r="HZ225" t="str">
        <f t="shared" ca="1" si="1074"/>
        <v/>
      </c>
      <c r="IA225" t="str">
        <f t="shared" ca="1" si="1075"/>
        <v/>
      </c>
      <c r="IB225" t="str">
        <f t="shared" ca="1" si="1076"/>
        <v/>
      </c>
      <c r="IC225" t="str">
        <f t="shared" ca="1" si="1077"/>
        <v/>
      </c>
      <c r="ID225" t="str">
        <f t="shared" ca="1" si="1078"/>
        <v/>
      </c>
      <c r="IE225" t="str">
        <f t="shared" ca="1" si="1079"/>
        <v/>
      </c>
      <c r="IF225" t="str">
        <f t="shared" ca="1" si="1080"/>
        <v/>
      </c>
      <c r="IG225" t="str">
        <f t="shared" ca="1" si="1081"/>
        <v/>
      </c>
      <c r="IH225" t="str">
        <f t="shared" ca="1" si="1082"/>
        <v/>
      </c>
      <c r="II225" t="str">
        <f t="shared" ca="1" si="1083"/>
        <v/>
      </c>
      <c r="IJ225" t="str">
        <f t="shared" ca="1" si="1084"/>
        <v/>
      </c>
      <c r="IK225" t="str">
        <f t="shared" ca="1" si="1085"/>
        <v/>
      </c>
      <c r="IL225" t="str">
        <f t="shared" ca="1" si="1086"/>
        <v/>
      </c>
      <c r="IM225" t="str">
        <f t="shared" ca="1" si="1087"/>
        <v/>
      </c>
      <c r="IN225" t="str">
        <f t="shared" ca="1" si="1088"/>
        <v/>
      </c>
      <c r="IO225" t="str">
        <f t="shared" ca="1" si="1089"/>
        <v/>
      </c>
      <c r="IP225" t="str">
        <f t="shared" ca="1" si="1090"/>
        <v/>
      </c>
      <c r="IQ225" t="str">
        <f t="shared" ca="1" si="1091"/>
        <v/>
      </c>
      <c r="IR225" t="str">
        <f t="shared" ca="1" si="1092"/>
        <v/>
      </c>
      <c r="IS225" t="str">
        <f t="shared" ca="1" si="1093"/>
        <v/>
      </c>
      <c r="IT225" t="str">
        <f t="shared" ca="1" si="1094"/>
        <v/>
      </c>
      <c r="IU225" t="str">
        <f t="shared" ca="1" si="1095"/>
        <v/>
      </c>
      <c r="IV225" t="str">
        <f t="shared" ca="1" si="1096"/>
        <v/>
      </c>
      <c r="IW225" t="str">
        <f t="shared" ca="1" si="1097"/>
        <v/>
      </c>
      <c r="IX225" t="str">
        <f t="shared" ca="1" si="1098"/>
        <v/>
      </c>
      <c r="IY225" t="str">
        <f t="shared" ca="1" si="1099"/>
        <v/>
      </c>
      <c r="IZ225" t="str">
        <f t="shared" ca="1" si="1100"/>
        <v/>
      </c>
      <c r="JA225" t="str">
        <f t="shared" ca="1" si="1101"/>
        <v/>
      </c>
      <c r="JB225" t="str">
        <f t="shared" ca="1" si="1102"/>
        <v/>
      </c>
      <c r="JC225" t="str">
        <f t="shared" ca="1" si="1103"/>
        <v/>
      </c>
      <c r="JD225" t="str">
        <f t="shared" ca="1" si="1104"/>
        <v/>
      </c>
      <c r="JE225" t="str">
        <f t="shared" ca="1" si="1105"/>
        <v/>
      </c>
      <c r="JF225" t="str">
        <f t="shared" ca="1" si="1106"/>
        <v/>
      </c>
      <c r="JG225" t="str">
        <f t="shared" ca="1" si="1107"/>
        <v/>
      </c>
      <c r="JH225" t="str">
        <f t="shared" ca="1" si="1108"/>
        <v/>
      </c>
      <c r="JI225" t="str">
        <f t="shared" ca="1" si="1109"/>
        <v/>
      </c>
      <c r="JJ225" t="str">
        <f t="shared" ca="1" si="1110"/>
        <v/>
      </c>
      <c r="JK225" t="str">
        <f t="shared" ca="1" si="1111"/>
        <v/>
      </c>
      <c r="JL225" t="str">
        <f t="shared" ca="1" si="1112"/>
        <v/>
      </c>
      <c r="JM225" t="str">
        <f t="shared" ca="1" si="1113"/>
        <v/>
      </c>
      <c r="JN225" t="str">
        <f t="shared" ca="1" si="1114"/>
        <v/>
      </c>
      <c r="JO225" t="str">
        <f t="shared" ca="1" si="1115"/>
        <v/>
      </c>
      <c r="JP225" t="str">
        <f t="shared" ca="1" si="1116"/>
        <v/>
      </c>
      <c r="JQ225" t="str">
        <f t="shared" ca="1" si="1117"/>
        <v/>
      </c>
      <c r="JR225" t="str">
        <f t="shared" ca="1" si="1118"/>
        <v/>
      </c>
      <c r="JS225" t="str">
        <f t="shared" ca="1" si="1119"/>
        <v/>
      </c>
      <c r="JT225" t="str">
        <f t="shared" ca="1" si="1120"/>
        <v/>
      </c>
      <c r="JU225" t="str">
        <f t="shared" ca="1" si="1121"/>
        <v/>
      </c>
    </row>
    <row r="226" spans="1:281" x14ac:dyDescent="0.25">
      <c r="A226">
        <f t="shared" si="1122"/>
        <v>225</v>
      </c>
      <c r="B226" t="str">
        <f t="shared" ca="1" si="851"/>
        <v/>
      </c>
      <c r="C226">
        <v>9</v>
      </c>
      <c r="D226">
        <f t="shared" si="855"/>
        <v>225</v>
      </c>
      <c r="E226">
        <f t="shared" si="856"/>
        <v>25</v>
      </c>
      <c r="F226">
        <f ca="1">COUNT((AD226,AP226,BB226,BN226,BZ226,CL226,CX226,DJ226,DV226,EH226,ET226,FF226,FR226,GD226,GP226,HB226,HN226,HZ226,IL226,IX226,JJ226,JV226,KH226,KT226,LF226,LR226))</f>
        <v>0</v>
      </c>
      <c r="G226">
        <f t="shared" ca="1" si="857"/>
        <v>0</v>
      </c>
      <c r="H226">
        <f t="shared" ca="1" si="858"/>
        <v>0</v>
      </c>
      <c r="I226">
        <f t="shared" ca="1" si="852"/>
        <v>0</v>
      </c>
      <c r="J226">
        <f t="shared" ca="1" si="859"/>
        <v>0</v>
      </c>
      <c r="K226">
        <f t="shared" ca="1" si="860"/>
        <v>-1</v>
      </c>
      <c r="L226">
        <f t="shared" ca="1" si="1123"/>
        <v>9</v>
      </c>
      <c r="M226">
        <f t="shared" ca="1" si="861"/>
        <v>0</v>
      </c>
      <c r="N226">
        <f t="shared" ca="1" si="1124"/>
        <v>65</v>
      </c>
      <c r="O226">
        <f t="shared" ca="1" si="862"/>
        <v>-1</v>
      </c>
      <c r="P226">
        <f t="shared" ca="1" si="1125"/>
        <v>9</v>
      </c>
      <c r="Q226">
        <f t="shared" ca="1" si="863"/>
        <v>0</v>
      </c>
      <c r="R226">
        <f t="shared" ca="1" si="864"/>
        <v>0</v>
      </c>
      <c r="S226">
        <f t="shared" ca="1" si="865"/>
        <v>0</v>
      </c>
      <c r="T226">
        <f t="shared" ca="1" si="866"/>
        <v>0</v>
      </c>
      <c r="U226" t="str">
        <f t="shared" ca="1" si="853"/>
        <v>999999999999</v>
      </c>
      <c r="V226">
        <f t="shared" ca="1" si="1126"/>
        <v>0</v>
      </c>
      <c r="W226">
        <f t="shared" si="867"/>
        <v>225</v>
      </c>
      <c r="X226" t="e">
        <f t="shared" ca="1" si="1127"/>
        <v>#N/A</v>
      </c>
      <c r="Y226">
        <f t="shared" ca="1" si="868"/>
        <v>0</v>
      </c>
      <c r="Z226" t="str">
        <f t="shared" ca="1" si="869"/>
        <v>999zz</v>
      </c>
      <c r="AA226">
        <f t="shared" ca="1" si="1128"/>
        <v>350</v>
      </c>
      <c r="AB226">
        <f t="shared" si="870"/>
        <v>225</v>
      </c>
      <c r="AC226" t="e">
        <f t="shared" ca="1" si="1129"/>
        <v>#N/A</v>
      </c>
      <c r="AD226" t="str">
        <f t="shared" ca="1" si="871"/>
        <v/>
      </c>
      <c r="AE226" t="str">
        <f t="shared" ca="1" si="872"/>
        <v/>
      </c>
      <c r="AF226" t="str">
        <f t="shared" ca="1" si="873"/>
        <v/>
      </c>
      <c r="AG226" t="str">
        <f t="shared" ca="1" si="874"/>
        <v/>
      </c>
      <c r="AH226" t="str">
        <f t="shared" ca="1" si="875"/>
        <v/>
      </c>
      <c r="AI226" t="str">
        <f t="shared" ca="1" si="876"/>
        <v/>
      </c>
      <c r="AJ226" t="str">
        <f t="shared" ca="1" si="877"/>
        <v/>
      </c>
      <c r="AK226" t="str">
        <f t="shared" ca="1" si="878"/>
        <v/>
      </c>
      <c r="AL226" t="str">
        <f t="shared" ca="1" si="879"/>
        <v/>
      </c>
      <c r="AM226" t="str">
        <f t="shared" ca="1" si="880"/>
        <v/>
      </c>
      <c r="AN226" t="str">
        <f t="shared" ca="1" si="881"/>
        <v/>
      </c>
      <c r="AO226" t="str">
        <f t="shared" ca="1" si="882"/>
        <v/>
      </c>
      <c r="AP226" t="str">
        <f t="shared" ca="1" si="883"/>
        <v/>
      </c>
      <c r="AQ226" t="str">
        <f t="shared" ca="1" si="884"/>
        <v/>
      </c>
      <c r="AR226" t="str">
        <f t="shared" ca="1" si="885"/>
        <v/>
      </c>
      <c r="AS226" t="str">
        <f t="shared" ca="1" si="886"/>
        <v/>
      </c>
      <c r="AT226" t="str">
        <f t="shared" ca="1" si="887"/>
        <v/>
      </c>
      <c r="AU226" t="str">
        <f t="shared" ca="1" si="888"/>
        <v/>
      </c>
      <c r="AV226" t="str">
        <f t="shared" ca="1" si="889"/>
        <v/>
      </c>
      <c r="AW226" t="str">
        <f t="shared" ca="1" si="890"/>
        <v/>
      </c>
      <c r="AX226" t="str">
        <f t="shared" ca="1" si="891"/>
        <v/>
      </c>
      <c r="AY226" t="str">
        <f t="shared" ca="1" si="892"/>
        <v/>
      </c>
      <c r="AZ226" t="str">
        <f t="shared" ca="1" si="893"/>
        <v/>
      </c>
      <c r="BA226" t="str">
        <f t="shared" ca="1" si="894"/>
        <v/>
      </c>
      <c r="BB226" t="str">
        <f t="shared" ca="1" si="895"/>
        <v/>
      </c>
      <c r="BC226" t="str">
        <f t="shared" ca="1" si="896"/>
        <v/>
      </c>
      <c r="BD226" t="str">
        <f t="shared" ca="1" si="897"/>
        <v/>
      </c>
      <c r="BE226" t="str">
        <f t="shared" ca="1" si="898"/>
        <v/>
      </c>
      <c r="BF226" t="str">
        <f t="shared" ca="1" si="899"/>
        <v/>
      </c>
      <c r="BG226" t="str">
        <f t="shared" ca="1" si="900"/>
        <v/>
      </c>
      <c r="BH226" t="str">
        <f t="shared" ca="1" si="901"/>
        <v/>
      </c>
      <c r="BI226" t="str">
        <f t="shared" ca="1" si="902"/>
        <v/>
      </c>
      <c r="BJ226" t="str">
        <f t="shared" ca="1" si="903"/>
        <v/>
      </c>
      <c r="BK226" t="str">
        <f t="shared" ca="1" si="904"/>
        <v/>
      </c>
      <c r="BL226" t="str">
        <f t="shared" ca="1" si="905"/>
        <v/>
      </c>
      <c r="BM226" t="str">
        <f t="shared" ca="1" si="906"/>
        <v/>
      </c>
      <c r="BN226" t="str">
        <f t="shared" ca="1" si="907"/>
        <v/>
      </c>
      <c r="BO226" t="str">
        <f t="shared" ca="1" si="908"/>
        <v/>
      </c>
      <c r="BP226" t="str">
        <f t="shared" ca="1" si="909"/>
        <v/>
      </c>
      <c r="BQ226" t="str">
        <f t="shared" ca="1" si="910"/>
        <v/>
      </c>
      <c r="BR226" t="str">
        <f t="shared" ca="1" si="911"/>
        <v/>
      </c>
      <c r="BS226" t="str">
        <f t="shared" ca="1" si="912"/>
        <v/>
      </c>
      <c r="BT226" t="str">
        <f t="shared" ca="1" si="913"/>
        <v/>
      </c>
      <c r="BU226" t="str">
        <f t="shared" ca="1" si="914"/>
        <v/>
      </c>
      <c r="BV226" t="str">
        <f t="shared" ca="1" si="915"/>
        <v/>
      </c>
      <c r="BW226" t="str">
        <f t="shared" ca="1" si="916"/>
        <v/>
      </c>
      <c r="BX226" t="str">
        <f t="shared" ca="1" si="917"/>
        <v/>
      </c>
      <c r="BY226" t="str">
        <f t="shared" ca="1" si="918"/>
        <v/>
      </c>
      <c r="BZ226" t="str">
        <f t="shared" ca="1" si="919"/>
        <v/>
      </c>
      <c r="CA226" t="str">
        <f t="shared" ca="1" si="920"/>
        <v/>
      </c>
      <c r="CB226" t="str">
        <f t="shared" ca="1" si="921"/>
        <v/>
      </c>
      <c r="CC226" t="str">
        <f t="shared" ca="1" si="922"/>
        <v/>
      </c>
      <c r="CD226" t="str">
        <f t="shared" ca="1" si="923"/>
        <v/>
      </c>
      <c r="CE226" t="str">
        <f t="shared" ca="1" si="924"/>
        <v/>
      </c>
      <c r="CF226" t="str">
        <f t="shared" ca="1" si="925"/>
        <v/>
      </c>
      <c r="CG226" t="str">
        <f t="shared" ca="1" si="926"/>
        <v/>
      </c>
      <c r="CH226" t="str">
        <f t="shared" ca="1" si="927"/>
        <v/>
      </c>
      <c r="CI226" t="str">
        <f t="shared" ca="1" si="928"/>
        <v/>
      </c>
      <c r="CJ226" t="str">
        <f t="shared" ca="1" si="929"/>
        <v/>
      </c>
      <c r="CK226" t="str">
        <f t="shared" ca="1" si="930"/>
        <v/>
      </c>
      <c r="CL226" t="str">
        <f t="shared" ca="1" si="931"/>
        <v/>
      </c>
      <c r="CM226" t="str">
        <f t="shared" ca="1" si="932"/>
        <v/>
      </c>
      <c r="CN226" t="str">
        <f t="shared" ca="1" si="933"/>
        <v/>
      </c>
      <c r="CO226" t="str">
        <f t="shared" ca="1" si="934"/>
        <v/>
      </c>
      <c r="CP226" t="str">
        <f t="shared" ca="1" si="935"/>
        <v/>
      </c>
      <c r="CQ226" t="str">
        <f t="shared" ca="1" si="936"/>
        <v/>
      </c>
      <c r="CR226" t="str">
        <f t="shared" ca="1" si="937"/>
        <v/>
      </c>
      <c r="CS226" t="str">
        <f t="shared" ca="1" si="938"/>
        <v/>
      </c>
      <c r="CT226" t="str">
        <f t="shared" ca="1" si="939"/>
        <v/>
      </c>
      <c r="CU226" t="str">
        <f t="shared" ca="1" si="940"/>
        <v/>
      </c>
      <c r="CV226" t="str">
        <f t="shared" ca="1" si="941"/>
        <v/>
      </c>
      <c r="CW226" t="str">
        <f t="shared" ca="1" si="942"/>
        <v/>
      </c>
      <c r="CX226" t="str">
        <f t="shared" ca="1" si="943"/>
        <v/>
      </c>
      <c r="CY226" t="str">
        <f t="shared" ca="1" si="944"/>
        <v/>
      </c>
      <c r="CZ226" t="str">
        <f t="shared" ca="1" si="945"/>
        <v/>
      </c>
      <c r="DA226" t="str">
        <f t="shared" ca="1" si="946"/>
        <v/>
      </c>
      <c r="DB226" t="str">
        <f t="shared" ca="1" si="947"/>
        <v/>
      </c>
      <c r="DC226" t="str">
        <f t="shared" ca="1" si="948"/>
        <v/>
      </c>
      <c r="DD226" t="str">
        <f t="shared" ca="1" si="949"/>
        <v/>
      </c>
      <c r="DE226" t="str">
        <f t="shared" ca="1" si="950"/>
        <v/>
      </c>
      <c r="DF226" t="str">
        <f t="shared" ca="1" si="951"/>
        <v/>
      </c>
      <c r="DG226" t="str">
        <f t="shared" ca="1" si="952"/>
        <v/>
      </c>
      <c r="DH226" t="str">
        <f t="shared" ca="1" si="953"/>
        <v/>
      </c>
      <c r="DI226" t="str">
        <f t="shared" ca="1" si="954"/>
        <v/>
      </c>
      <c r="DJ226" t="str">
        <f t="shared" ca="1" si="955"/>
        <v/>
      </c>
      <c r="DK226" t="str">
        <f t="shared" ca="1" si="956"/>
        <v/>
      </c>
      <c r="DL226" t="str">
        <f t="shared" ca="1" si="957"/>
        <v/>
      </c>
      <c r="DM226" t="str">
        <f t="shared" ca="1" si="958"/>
        <v/>
      </c>
      <c r="DN226" t="str">
        <f t="shared" ca="1" si="959"/>
        <v/>
      </c>
      <c r="DO226" t="str">
        <f t="shared" ca="1" si="960"/>
        <v/>
      </c>
      <c r="DP226" t="str">
        <f t="shared" ca="1" si="961"/>
        <v/>
      </c>
      <c r="DQ226" t="str">
        <f t="shared" ca="1" si="962"/>
        <v/>
      </c>
      <c r="DR226" t="str">
        <f t="shared" ca="1" si="963"/>
        <v/>
      </c>
      <c r="DS226" t="str">
        <f t="shared" ca="1" si="964"/>
        <v/>
      </c>
      <c r="DT226" t="str">
        <f t="shared" ca="1" si="965"/>
        <v/>
      </c>
      <c r="DU226" t="str">
        <f t="shared" ca="1" si="966"/>
        <v/>
      </c>
      <c r="DV226" t="str">
        <f t="shared" ca="1" si="854"/>
        <v/>
      </c>
      <c r="DW226" t="str">
        <f t="shared" ca="1" si="967"/>
        <v/>
      </c>
      <c r="DX226" t="str">
        <f t="shared" ca="1" si="968"/>
        <v/>
      </c>
      <c r="DY226" t="str">
        <f t="shared" ca="1" si="969"/>
        <v/>
      </c>
      <c r="DZ226" t="str">
        <f t="shared" ca="1" si="970"/>
        <v/>
      </c>
      <c r="EA226" t="str">
        <f t="shared" ca="1" si="971"/>
        <v/>
      </c>
      <c r="EB226" t="str">
        <f t="shared" ca="1" si="972"/>
        <v/>
      </c>
      <c r="EC226" t="str">
        <f t="shared" ca="1" si="973"/>
        <v/>
      </c>
      <c r="ED226" t="str">
        <f t="shared" ca="1" si="974"/>
        <v/>
      </c>
      <c r="EE226" t="str">
        <f t="shared" ca="1" si="975"/>
        <v/>
      </c>
      <c r="EF226" t="str">
        <f t="shared" ca="1" si="976"/>
        <v/>
      </c>
      <c r="EG226" t="str">
        <f t="shared" ca="1" si="977"/>
        <v/>
      </c>
      <c r="EH226" t="str">
        <f t="shared" ca="1" si="978"/>
        <v/>
      </c>
      <c r="EI226" t="str">
        <f t="shared" ca="1" si="979"/>
        <v/>
      </c>
      <c r="EJ226" t="str">
        <f t="shared" ca="1" si="980"/>
        <v/>
      </c>
      <c r="EK226" t="str">
        <f t="shared" ca="1" si="981"/>
        <v/>
      </c>
      <c r="EL226" t="str">
        <f t="shared" ca="1" si="982"/>
        <v/>
      </c>
      <c r="EM226" t="str">
        <f t="shared" ca="1" si="983"/>
        <v/>
      </c>
      <c r="EN226" t="str">
        <f t="shared" ca="1" si="984"/>
        <v/>
      </c>
      <c r="EO226" t="str">
        <f t="shared" ca="1" si="985"/>
        <v/>
      </c>
      <c r="EP226" t="str">
        <f t="shared" ca="1" si="986"/>
        <v/>
      </c>
      <c r="EQ226" t="str">
        <f t="shared" ca="1" si="987"/>
        <v/>
      </c>
      <c r="ER226" t="str">
        <f t="shared" ca="1" si="988"/>
        <v/>
      </c>
      <c r="ES226" t="str">
        <f t="shared" ca="1" si="989"/>
        <v/>
      </c>
      <c r="ET226" t="str">
        <f t="shared" ca="1" si="990"/>
        <v/>
      </c>
      <c r="EU226" t="str">
        <f t="shared" ca="1" si="991"/>
        <v/>
      </c>
      <c r="EV226" t="str">
        <f t="shared" ca="1" si="992"/>
        <v/>
      </c>
      <c r="EW226" t="str">
        <f t="shared" ca="1" si="993"/>
        <v/>
      </c>
      <c r="EX226" t="str">
        <f t="shared" ca="1" si="994"/>
        <v/>
      </c>
      <c r="EY226" t="str">
        <f t="shared" ca="1" si="995"/>
        <v/>
      </c>
      <c r="EZ226" t="str">
        <f t="shared" ca="1" si="996"/>
        <v/>
      </c>
      <c r="FA226" t="str">
        <f t="shared" ca="1" si="997"/>
        <v/>
      </c>
      <c r="FB226" t="str">
        <f t="shared" ca="1" si="998"/>
        <v/>
      </c>
      <c r="FC226" t="str">
        <f t="shared" ca="1" si="999"/>
        <v/>
      </c>
      <c r="FD226" t="str">
        <f t="shared" ca="1" si="1000"/>
        <v/>
      </c>
      <c r="FE226" t="str">
        <f t="shared" ca="1" si="1001"/>
        <v/>
      </c>
      <c r="FF226" t="str">
        <f t="shared" ca="1" si="1002"/>
        <v/>
      </c>
      <c r="FG226" t="str">
        <f t="shared" ca="1" si="1003"/>
        <v/>
      </c>
      <c r="FH226" t="str">
        <f t="shared" ca="1" si="1004"/>
        <v/>
      </c>
      <c r="FI226" t="str">
        <f t="shared" ca="1" si="1005"/>
        <v/>
      </c>
      <c r="FJ226" t="str">
        <f t="shared" ca="1" si="1006"/>
        <v/>
      </c>
      <c r="FK226" t="str">
        <f t="shared" ca="1" si="1007"/>
        <v/>
      </c>
      <c r="FL226" t="str">
        <f t="shared" ca="1" si="1008"/>
        <v/>
      </c>
      <c r="FM226" t="str">
        <f t="shared" ca="1" si="1009"/>
        <v/>
      </c>
      <c r="FN226" t="str">
        <f t="shared" ca="1" si="1010"/>
        <v/>
      </c>
      <c r="FO226" t="str">
        <f t="shared" ca="1" si="1011"/>
        <v/>
      </c>
      <c r="FP226" t="str">
        <f t="shared" ca="1" si="1012"/>
        <v/>
      </c>
      <c r="FQ226" t="str">
        <f t="shared" ca="1" si="1013"/>
        <v/>
      </c>
      <c r="FR226" t="str">
        <f t="shared" ca="1" si="1014"/>
        <v/>
      </c>
      <c r="FS226" t="str">
        <f t="shared" ca="1" si="1015"/>
        <v/>
      </c>
      <c r="FT226" t="str">
        <f t="shared" ca="1" si="1016"/>
        <v/>
      </c>
      <c r="FU226" t="str">
        <f t="shared" ca="1" si="1017"/>
        <v/>
      </c>
      <c r="FV226" t="str">
        <f t="shared" ca="1" si="1018"/>
        <v/>
      </c>
      <c r="FW226" t="str">
        <f t="shared" ca="1" si="1019"/>
        <v/>
      </c>
      <c r="FX226" t="str">
        <f t="shared" ca="1" si="1020"/>
        <v/>
      </c>
      <c r="FY226" t="str">
        <f t="shared" ca="1" si="1021"/>
        <v/>
      </c>
      <c r="FZ226" t="str">
        <f t="shared" ca="1" si="1022"/>
        <v/>
      </c>
      <c r="GA226" t="str">
        <f t="shared" ca="1" si="1023"/>
        <v/>
      </c>
      <c r="GB226" t="str">
        <f t="shared" ca="1" si="1024"/>
        <v/>
      </c>
      <c r="GC226" t="str">
        <f t="shared" ca="1" si="1025"/>
        <v/>
      </c>
      <c r="GD226" t="str">
        <f t="shared" ca="1" si="1026"/>
        <v/>
      </c>
      <c r="GE226" t="str">
        <f t="shared" ca="1" si="1027"/>
        <v/>
      </c>
      <c r="GF226" t="str">
        <f t="shared" ca="1" si="1028"/>
        <v/>
      </c>
      <c r="GG226" t="str">
        <f t="shared" ca="1" si="1029"/>
        <v/>
      </c>
      <c r="GH226" t="str">
        <f t="shared" ca="1" si="1030"/>
        <v/>
      </c>
      <c r="GI226" t="str">
        <f t="shared" ca="1" si="1031"/>
        <v/>
      </c>
      <c r="GJ226" t="str">
        <f t="shared" ca="1" si="1032"/>
        <v/>
      </c>
      <c r="GK226" t="str">
        <f t="shared" ca="1" si="1033"/>
        <v/>
      </c>
      <c r="GL226" t="str">
        <f t="shared" ca="1" si="1034"/>
        <v/>
      </c>
      <c r="GM226" t="str">
        <f t="shared" ca="1" si="1035"/>
        <v/>
      </c>
      <c r="GN226" t="str">
        <f t="shared" ca="1" si="1036"/>
        <v/>
      </c>
      <c r="GO226" t="str">
        <f t="shared" ca="1" si="1037"/>
        <v/>
      </c>
      <c r="GP226" t="str">
        <f t="shared" ca="1" si="1038"/>
        <v/>
      </c>
      <c r="GQ226" t="str">
        <f t="shared" ca="1" si="1039"/>
        <v/>
      </c>
      <c r="GR226" t="str">
        <f t="shared" ca="1" si="1040"/>
        <v/>
      </c>
      <c r="GS226" t="str">
        <f t="shared" ca="1" si="1041"/>
        <v/>
      </c>
      <c r="GT226" t="str">
        <f t="shared" ca="1" si="1042"/>
        <v/>
      </c>
      <c r="GU226" t="str">
        <f t="shared" ca="1" si="1043"/>
        <v/>
      </c>
      <c r="GV226" t="str">
        <f t="shared" ca="1" si="1044"/>
        <v/>
      </c>
      <c r="GW226" t="str">
        <f t="shared" ca="1" si="1045"/>
        <v/>
      </c>
      <c r="GX226" t="str">
        <f t="shared" ca="1" si="1046"/>
        <v/>
      </c>
      <c r="GY226" t="str">
        <f t="shared" ca="1" si="1047"/>
        <v/>
      </c>
      <c r="GZ226" t="str">
        <f t="shared" ca="1" si="1048"/>
        <v/>
      </c>
      <c r="HA226" t="str">
        <f t="shared" ca="1" si="1049"/>
        <v/>
      </c>
      <c r="HB226" t="str">
        <f t="shared" ca="1" si="1050"/>
        <v/>
      </c>
      <c r="HC226" t="str">
        <f t="shared" ca="1" si="1051"/>
        <v/>
      </c>
      <c r="HD226" t="str">
        <f t="shared" ca="1" si="1052"/>
        <v/>
      </c>
      <c r="HE226" t="str">
        <f t="shared" ca="1" si="1053"/>
        <v/>
      </c>
      <c r="HF226" t="str">
        <f t="shared" ca="1" si="1054"/>
        <v/>
      </c>
      <c r="HG226" t="str">
        <f t="shared" ca="1" si="1055"/>
        <v/>
      </c>
      <c r="HH226" t="str">
        <f t="shared" ca="1" si="1056"/>
        <v/>
      </c>
      <c r="HI226" t="str">
        <f t="shared" ca="1" si="1057"/>
        <v/>
      </c>
      <c r="HJ226" t="str">
        <f t="shared" ca="1" si="1058"/>
        <v/>
      </c>
      <c r="HK226" t="str">
        <f t="shared" ca="1" si="1059"/>
        <v/>
      </c>
      <c r="HL226" t="str">
        <f t="shared" ca="1" si="1060"/>
        <v/>
      </c>
      <c r="HM226" t="str">
        <f t="shared" ca="1" si="1061"/>
        <v/>
      </c>
      <c r="HN226" t="str">
        <f t="shared" ca="1" si="1062"/>
        <v/>
      </c>
      <c r="HO226" t="str">
        <f t="shared" ca="1" si="1063"/>
        <v/>
      </c>
      <c r="HP226" t="str">
        <f t="shared" ca="1" si="1064"/>
        <v/>
      </c>
      <c r="HQ226" t="str">
        <f t="shared" ca="1" si="1065"/>
        <v/>
      </c>
      <c r="HR226" t="str">
        <f t="shared" ca="1" si="1066"/>
        <v/>
      </c>
      <c r="HS226" t="str">
        <f t="shared" ca="1" si="1067"/>
        <v/>
      </c>
      <c r="HT226" t="str">
        <f t="shared" ca="1" si="1068"/>
        <v/>
      </c>
      <c r="HU226" t="str">
        <f t="shared" ca="1" si="1069"/>
        <v/>
      </c>
      <c r="HV226" t="str">
        <f t="shared" ca="1" si="1070"/>
        <v/>
      </c>
      <c r="HW226" t="str">
        <f t="shared" ca="1" si="1071"/>
        <v/>
      </c>
      <c r="HX226" t="str">
        <f t="shared" ca="1" si="1072"/>
        <v/>
      </c>
      <c r="HY226" t="str">
        <f t="shared" ca="1" si="1073"/>
        <v/>
      </c>
      <c r="HZ226" t="str">
        <f t="shared" ca="1" si="1074"/>
        <v/>
      </c>
      <c r="IA226" t="str">
        <f t="shared" ca="1" si="1075"/>
        <v/>
      </c>
      <c r="IB226" t="str">
        <f t="shared" ca="1" si="1076"/>
        <v/>
      </c>
      <c r="IC226" t="str">
        <f t="shared" ca="1" si="1077"/>
        <v/>
      </c>
      <c r="ID226" t="str">
        <f t="shared" ca="1" si="1078"/>
        <v/>
      </c>
      <c r="IE226" t="str">
        <f t="shared" ca="1" si="1079"/>
        <v/>
      </c>
      <c r="IF226" t="str">
        <f t="shared" ca="1" si="1080"/>
        <v/>
      </c>
      <c r="IG226" t="str">
        <f t="shared" ca="1" si="1081"/>
        <v/>
      </c>
      <c r="IH226" t="str">
        <f t="shared" ca="1" si="1082"/>
        <v/>
      </c>
      <c r="II226" t="str">
        <f t="shared" ca="1" si="1083"/>
        <v/>
      </c>
      <c r="IJ226" t="str">
        <f t="shared" ca="1" si="1084"/>
        <v/>
      </c>
      <c r="IK226" t="str">
        <f t="shared" ca="1" si="1085"/>
        <v/>
      </c>
      <c r="IL226" t="str">
        <f t="shared" ca="1" si="1086"/>
        <v/>
      </c>
      <c r="IM226" t="str">
        <f t="shared" ca="1" si="1087"/>
        <v/>
      </c>
      <c r="IN226" t="str">
        <f t="shared" ca="1" si="1088"/>
        <v/>
      </c>
      <c r="IO226" t="str">
        <f t="shared" ca="1" si="1089"/>
        <v/>
      </c>
      <c r="IP226" t="str">
        <f t="shared" ca="1" si="1090"/>
        <v/>
      </c>
      <c r="IQ226" t="str">
        <f t="shared" ca="1" si="1091"/>
        <v/>
      </c>
      <c r="IR226" t="str">
        <f t="shared" ca="1" si="1092"/>
        <v/>
      </c>
      <c r="IS226" t="str">
        <f t="shared" ca="1" si="1093"/>
        <v/>
      </c>
      <c r="IT226" t="str">
        <f t="shared" ca="1" si="1094"/>
        <v/>
      </c>
      <c r="IU226" t="str">
        <f t="shared" ca="1" si="1095"/>
        <v/>
      </c>
      <c r="IV226" t="str">
        <f t="shared" ca="1" si="1096"/>
        <v/>
      </c>
      <c r="IW226" t="str">
        <f t="shared" ca="1" si="1097"/>
        <v/>
      </c>
      <c r="IX226" t="str">
        <f t="shared" ca="1" si="1098"/>
        <v/>
      </c>
      <c r="IY226" t="str">
        <f t="shared" ca="1" si="1099"/>
        <v/>
      </c>
      <c r="IZ226" t="str">
        <f t="shared" ca="1" si="1100"/>
        <v/>
      </c>
      <c r="JA226" t="str">
        <f t="shared" ca="1" si="1101"/>
        <v/>
      </c>
      <c r="JB226" t="str">
        <f t="shared" ca="1" si="1102"/>
        <v/>
      </c>
      <c r="JC226" t="str">
        <f t="shared" ca="1" si="1103"/>
        <v/>
      </c>
      <c r="JD226" t="str">
        <f t="shared" ca="1" si="1104"/>
        <v/>
      </c>
      <c r="JE226" t="str">
        <f t="shared" ca="1" si="1105"/>
        <v/>
      </c>
      <c r="JF226" t="str">
        <f t="shared" ca="1" si="1106"/>
        <v/>
      </c>
      <c r="JG226" t="str">
        <f t="shared" ca="1" si="1107"/>
        <v/>
      </c>
      <c r="JH226" t="str">
        <f t="shared" ca="1" si="1108"/>
        <v/>
      </c>
      <c r="JI226" t="str">
        <f t="shared" ca="1" si="1109"/>
        <v/>
      </c>
      <c r="JJ226" t="str">
        <f t="shared" ca="1" si="1110"/>
        <v/>
      </c>
      <c r="JK226" t="str">
        <f t="shared" ca="1" si="1111"/>
        <v/>
      </c>
      <c r="JL226" t="str">
        <f t="shared" ca="1" si="1112"/>
        <v/>
      </c>
      <c r="JM226" t="str">
        <f t="shared" ca="1" si="1113"/>
        <v/>
      </c>
      <c r="JN226" t="str">
        <f t="shared" ca="1" si="1114"/>
        <v/>
      </c>
      <c r="JO226" t="str">
        <f t="shared" ca="1" si="1115"/>
        <v/>
      </c>
      <c r="JP226" t="str">
        <f t="shared" ca="1" si="1116"/>
        <v/>
      </c>
      <c r="JQ226" t="str">
        <f t="shared" ca="1" si="1117"/>
        <v/>
      </c>
      <c r="JR226" t="str">
        <f t="shared" ca="1" si="1118"/>
        <v/>
      </c>
      <c r="JS226" t="str">
        <f t="shared" ca="1" si="1119"/>
        <v/>
      </c>
      <c r="JT226" t="str">
        <f t="shared" ca="1" si="1120"/>
        <v/>
      </c>
      <c r="JU226" t="str">
        <f t="shared" ca="1" si="1121"/>
        <v/>
      </c>
    </row>
    <row r="227" spans="1:281" x14ac:dyDescent="0.25">
      <c r="A227">
        <f t="shared" si="1122"/>
        <v>226</v>
      </c>
      <c r="B227" t="str">
        <f t="shared" ca="1" si="851"/>
        <v/>
      </c>
      <c r="C227">
        <v>10</v>
      </c>
      <c r="D227">
        <f t="shared" si="855"/>
        <v>226</v>
      </c>
      <c r="E227">
        <f t="shared" si="856"/>
        <v>1</v>
      </c>
      <c r="F227">
        <f ca="1">COUNT((AD227,AP227,BB227,BN227,BZ227,CL227,CX227,DJ227,DV227,EH227,ET227,FF227,FR227,GD227,GP227,HB227,HN227,HZ227,IL227,IX227,JJ227,JV227,KH227,KT227,LF227,LR227))</f>
        <v>0</v>
      </c>
      <c r="G227">
        <f t="shared" ca="1" si="857"/>
        <v>0</v>
      </c>
      <c r="H227">
        <f t="shared" ca="1" si="858"/>
        <v>0</v>
      </c>
      <c r="I227">
        <f t="shared" ca="1" si="852"/>
        <v>0</v>
      </c>
      <c r="J227">
        <f t="shared" ca="1" si="859"/>
        <v>0</v>
      </c>
      <c r="K227">
        <f t="shared" ca="1" si="860"/>
        <v>-1</v>
      </c>
      <c r="L227">
        <f t="shared" ca="1" si="1123"/>
        <v>9</v>
      </c>
      <c r="M227">
        <f t="shared" ca="1" si="861"/>
        <v>0</v>
      </c>
      <c r="N227">
        <f t="shared" ca="1" si="1124"/>
        <v>65</v>
      </c>
      <c r="O227">
        <f t="shared" ca="1" si="862"/>
        <v>-1</v>
      </c>
      <c r="P227">
        <f t="shared" ca="1" si="1125"/>
        <v>9</v>
      </c>
      <c r="Q227">
        <f t="shared" ca="1" si="863"/>
        <v>0</v>
      </c>
      <c r="R227">
        <f t="shared" ca="1" si="864"/>
        <v>0</v>
      </c>
      <c r="S227">
        <f t="shared" ca="1" si="865"/>
        <v>0</v>
      </c>
      <c r="T227">
        <f t="shared" ca="1" si="866"/>
        <v>0</v>
      </c>
      <c r="U227" t="str">
        <f t="shared" ca="1" si="853"/>
        <v>999999999999</v>
      </c>
      <c r="V227">
        <f t="shared" ca="1" si="1126"/>
        <v>0</v>
      </c>
      <c r="W227">
        <f t="shared" si="867"/>
        <v>226</v>
      </c>
      <c r="X227" t="e">
        <f t="shared" ca="1" si="1127"/>
        <v>#N/A</v>
      </c>
      <c r="Y227">
        <f t="shared" ca="1" si="868"/>
        <v>0</v>
      </c>
      <c r="Z227" t="str">
        <f t="shared" ca="1" si="869"/>
        <v>999zz</v>
      </c>
      <c r="AA227">
        <f t="shared" ca="1" si="1128"/>
        <v>350</v>
      </c>
      <c r="AB227">
        <f t="shared" si="870"/>
        <v>226</v>
      </c>
      <c r="AC227" t="e">
        <f t="shared" ca="1" si="1129"/>
        <v>#N/A</v>
      </c>
      <c r="AD227" t="str">
        <f t="shared" ca="1" si="871"/>
        <v/>
      </c>
      <c r="AE227" t="str">
        <f t="shared" ca="1" si="872"/>
        <v/>
      </c>
      <c r="AF227" t="str">
        <f t="shared" ca="1" si="873"/>
        <v/>
      </c>
      <c r="AG227" t="str">
        <f t="shared" ca="1" si="874"/>
        <v/>
      </c>
      <c r="AH227" t="str">
        <f t="shared" ca="1" si="875"/>
        <v/>
      </c>
      <c r="AI227" t="str">
        <f t="shared" ca="1" si="876"/>
        <v/>
      </c>
      <c r="AJ227" t="str">
        <f t="shared" ca="1" si="877"/>
        <v/>
      </c>
      <c r="AK227" t="str">
        <f t="shared" ca="1" si="878"/>
        <v/>
      </c>
      <c r="AL227" t="str">
        <f t="shared" ca="1" si="879"/>
        <v/>
      </c>
      <c r="AM227" t="str">
        <f t="shared" ca="1" si="880"/>
        <v/>
      </c>
      <c r="AN227" t="str">
        <f t="shared" ca="1" si="881"/>
        <v/>
      </c>
      <c r="AO227" t="str">
        <f t="shared" ca="1" si="882"/>
        <v/>
      </c>
      <c r="AP227" t="str">
        <f t="shared" ca="1" si="883"/>
        <v/>
      </c>
      <c r="AQ227" t="str">
        <f t="shared" ca="1" si="884"/>
        <v/>
      </c>
      <c r="AR227" t="str">
        <f t="shared" ca="1" si="885"/>
        <v/>
      </c>
      <c r="AS227" t="str">
        <f t="shared" ca="1" si="886"/>
        <v/>
      </c>
      <c r="AT227" t="str">
        <f t="shared" ca="1" si="887"/>
        <v/>
      </c>
      <c r="AU227" t="str">
        <f t="shared" ca="1" si="888"/>
        <v/>
      </c>
      <c r="AV227" t="str">
        <f t="shared" ca="1" si="889"/>
        <v/>
      </c>
      <c r="AW227" t="str">
        <f t="shared" ca="1" si="890"/>
        <v/>
      </c>
      <c r="AX227" t="str">
        <f t="shared" ca="1" si="891"/>
        <v/>
      </c>
      <c r="AY227" t="str">
        <f t="shared" ca="1" si="892"/>
        <v/>
      </c>
      <c r="AZ227" t="str">
        <f t="shared" ca="1" si="893"/>
        <v/>
      </c>
      <c r="BA227" t="str">
        <f t="shared" ca="1" si="894"/>
        <v/>
      </c>
      <c r="BB227" t="str">
        <f t="shared" ca="1" si="895"/>
        <v/>
      </c>
      <c r="BC227" t="str">
        <f t="shared" ca="1" si="896"/>
        <v/>
      </c>
      <c r="BD227" t="str">
        <f t="shared" ca="1" si="897"/>
        <v/>
      </c>
      <c r="BE227" t="str">
        <f t="shared" ca="1" si="898"/>
        <v/>
      </c>
      <c r="BF227" t="str">
        <f t="shared" ca="1" si="899"/>
        <v/>
      </c>
      <c r="BG227" t="str">
        <f t="shared" ca="1" si="900"/>
        <v/>
      </c>
      <c r="BH227" t="str">
        <f t="shared" ca="1" si="901"/>
        <v/>
      </c>
      <c r="BI227" t="str">
        <f t="shared" ca="1" si="902"/>
        <v/>
      </c>
      <c r="BJ227" t="str">
        <f t="shared" ca="1" si="903"/>
        <v/>
      </c>
      <c r="BK227" t="str">
        <f t="shared" ca="1" si="904"/>
        <v/>
      </c>
      <c r="BL227" t="str">
        <f t="shared" ca="1" si="905"/>
        <v/>
      </c>
      <c r="BM227" t="str">
        <f t="shared" ca="1" si="906"/>
        <v/>
      </c>
      <c r="BN227" t="str">
        <f t="shared" ca="1" si="907"/>
        <v/>
      </c>
      <c r="BO227" t="str">
        <f t="shared" ca="1" si="908"/>
        <v/>
      </c>
      <c r="BP227" t="str">
        <f t="shared" ca="1" si="909"/>
        <v/>
      </c>
      <c r="BQ227" t="str">
        <f t="shared" ca="1" si="910"/>
        <v/>
      </c>
      <c r="BR227" t="str">
        <f t="shared" ca="1" si="911"/>
        <v/>
      </c>
      <c r="BS227" t="str">
        <f t="shared" ca="1" si="912"/>
        <v/>
      </c>
      <c r="BT227" t="str">
        <f t="shared" ca="1" si="913"/>
        <v/>
      </c>
      <c r="BU227" t="str">
        <f t="shared" ca="1" si="914"/>
        <v/>
      </c>
      <c r="BV227" t="str">
        <f t="shared" ca="1" si="915"/>
        <v/>
      </c>
      <c r="BW227" t="str">
        <f t="shared" ca="1" si="916"/>
        <v/>
      </c>
      <c r="BX227" t="str">
        <f t="shared" ca="1" si="917"/>
        <v/>
      </c>
      <c r="BY227" t="str">
        <f t="shared" ca="1" si="918"/>
        <v/>
      </c>
      <c r="BZ227" t="str">
        <f t="shared" ca="1" si="919"/>
        <v/>
      </c>
      <c r="CA227" t="str">
        <f t="shared" ca="1" si="920"/>
        <v/>
      </c>
      <c r="CB227" t="str">
        <f t="shared" ca="1" si="921"/>
        <v/>
      </c>
      <c r="CC227" t="str">
        <f t="shared" ca="1" si="922"/>
        <v/>
      </c>
      <c r="CD227" t="str">
        <f t="shared" ca="1" si="923"/>
        <v/>
      </c>
      <c r="CE227" t="str">
        <f t="shared" ca="1" si="924"/>
        <v/>
      </c>
      <c r="CF227" t="str">
        <f t="shared" ca="1" si="925"/>
        <v/>
      </c>
      <c r="CG227" t="str">
        <f t="shared" ca="1" si="926"/>
        <v/>
      </c>
      <c r="CH227" t="str">
        <f t="shared" ca="1" si="927"/>
        <v/>
      </c>
      <c r="CI227" t="str">
        <f t="shared" ca="1" si="928"/>
        <v/>
      </c>
      <c r="CJ227" t="str">
        <f t="shared" ca="1" si="929"/>
        <v/>
      </c>
      <c r="CK227" t="str">
        <f t="shared" ca="1" si="930"/>
        <v/>
      </c>
      <c r="CL227" t="str">
        <f t="shared" ca="1" si="931"/>
        <v/>
      </c>
      <c r="CM227" t="str">
        <f t="shared" ca="1" si="932"/>
        <v/>
      </c>
      <c r="CN227" t="str">
        <f t="shared" ca="1" si="933"/>
        <v/>
      </c>
      <c r="CO227" t="str">
        <f t="shared" ca="1" si="934"/>
        <v/>
      </c>
      <c r="CP227" t="str">
        <f t="shared" ca="1" si="935"/>
        <v/>
      </c>
      <c r="CQ227" t="str">
        <f t="shared" ca="1" si="936"/>
        <v/>
      </c>
      <c r="CR227" t="str">
        <f t="shared" ca="1" si="937"/>
        <v/>
      </c>
      <c r="CS227" t="str">
        <f t="shared" ca="1" si="938"/>
        <v/>
      </c>
      <c r="CT227" t="str">
        <f t="shared" ca="1" si="939"/>
        <v/>
      </c>
      <c r="CU227" t="str">
        <f t="shared" ca="1" si="940"/>
        <v/>
      </c>
      <c r="CV227" t="str">
        <f t="shared" ca="1" si="941"/>
        <v/>
      </c>
      <c r="CW227" t="str">
        <f t="shared" ca="1" si="942"/>
        <v/>
      </c>
      <c r="CX227" t="str">
        <f t="shared" ca="1" si="943"/>
        <v/>
      </c>
      <c r="CY227" t="str">
        <f t="shared" ca="1" si="944"/>
        <v/>
      </c>
      <c r="CZ227" t="str">
        <f t="shared" ca="1" si="945"/>
        <v/>
      </c>
      <c r="DA227" t="str">
        <f t="shared" ca="1" si="946"/>
        <v/>
      </c>
      <c r="DB227" t="str">
        <f t="shared" ca="1" si="947"/>
        <v/>
      </c>
      <c r="DC227" t="str">
        <f t="shared" ca="1" si="948"/>
        <v/>
      </c>
      <c r="DD227" t="str">
        <f t="shared" ca="1" si="949"/>
        <v/>
      </c>
      <c r="DE227" t="str">
        <f t="shared" ca="1" si="950"/>
        <v/>
      </c>
      <c r="DF227" t="str">
        <f t="shared" ca="1" si="951"/>
        <v/>
      </c>
      <c r="DG227" t="str">
        <f t="shared" ca="1" si="952"/>
        <v/>
      </c>
      <c r="DH227" t="str">
        <f t="shared" ca="1" si="953"/>
        <v/>
      </c>
      <c r="DI227" t="str">
        <f t="shared" ca="1" si="954"/>
        <v/>
      </c>
      <c r="DJ227" t="str">
        <f t="shared" ca="1" si="955"/>
        <v/>
      </c>
      <c r="DK227" t="str">
        <f t="shared" ca="1" si="956"/>
        <v/>
      </c>
      <c r="DL227" t="str">
        <f t="shared" ca="1" si="957"/>
        <v/>
      </c>
      <c r="DM227" t="str">
        <f t="shared" ca="1" si="958"/>
        <v/>
      </c>
      <c r="DN227" t="str">
        <f t="shared" ca="1" si="959"/>
        <v/>
      </c>
      <c r="DO227" t="str">
        <f t="shared" ca="1" si="960"/>
        <v/>
      </c>
      <c r="DP227" t="str">
        <f t="shared" ca="1" si="961"/>
        <v/>
      </c>
      <c r="DQ227" t="str">
        <f t="shared" ca="1" si="962"/>
        <v/>
      </c>
      <c r="DR227" t="str">
        <f t="shared" ca="1" si="963"/>
        <v/>
      </c>
      <c r="DS227" t="str">
        <f t="shared" ca="1" si="964"/>
        <v/>
      </c>
      <c r="DT227" t="str">
        <f t="shared" ca="1" si="965"/>
        <v/>
      </c>
      <c r="DU227" t="str">
        <f t="shared" ca="1" si="966"/>
        <v/>
      </c>
      <c r="DV227" t="str">
        <f t="shared" ca="1" si="854"/>
        <v/>
      </c>
      <c r="DW227" t="str">
        <f t="shared" ca="1" si="967"/>
        <v/>
      </c>
      <c r="DX227" t="str">
        <f t="shared" ca="1" si="968"/>
        <v/>
      </c>
      <c r="DY227" t="str">
        <f t="shared" ca="1" si="969"/>
        <v/>
      </c>
      <c r="DZ227" t="str">
        <f t="shared" ca="1" si="970"/>
        <v/>
      </c>
      <c r="EA227" t="str">
        <f t="shared" ca="1" si="971"/>
        <v/>
      </c>
      <c r="EB227" t="str">
        <f t="shared" ca="1" si="972"/>
        <v/>
      </c>
      <c r="EC227" t="str">
        <f t="shared" ca="1" si="973"/>
        <v/>
      </c>
      <c r="ED227" t="str">
        <f t="shared" ca="1" si="974"/>
        <v/>
      </c>
      <c r="EE227" t="str">
        <f t="shared" ca="1" si="975"/>
        <v/>
      </c>
      <c r="EF227" t="str">
        <f t="shared" ca="1" si="976"/>
        <v/>
      </c>
      <c r="EG227" t="str">
        <f t="shared" ca="1" si="977"/>
        <v/>
      </c>
      <c r="EH227" t="str">
        <f t="shared" ca="1" si="978"/>
        <v/>
      </c>
      <c r="EI227" t="str">
        <f t="shared" ca="1" si="979"/>
        <v/>
      </c>
      <c r="EJ227" t="str">
        <f t="shared" ca="1" si="980"/>
        <v/>
      </c>
      <c r="EK227" t="str">
        <f t="shared" ca="1" si="981"/>
        <v/>
      </c>
      <c r="EL227" t="str">
        <f t="shared" ca="1" si="982"/>
        <v/>
      </c>
      <c r="EM227" t="str">
        <f t="shared" ca="1" si="983"/>
        <v/>
      </c>
      <c r="EN227" t="str">
        <f t="shared" ca="1" si="984"/>
        <v/>
      </c>
      <c r="EO227" t="str">
        <f t="shared" ca="1" si="985"/>
        <v/>
      </c>
      <c r="EP227" t="str">
        <f t="shared" ca="1" si="986"/>
        <v/>
      </c>
      <c r="EQ227" t="str">
        <f t="shared" ca="1" si="987"/>
        <v/>
      </c>
      <c r="ER227" t="str">
        <f t="shared" ca="1" si="988"/>
        <v/>
      </c>
      <c r="ES227" t="str">
        <f t="shared" ca="1" si="989"/>
        <v/>
      </c>
      <c r="ET227" t="str">
        <f t="shared" ca="1" si="990"/>
        <v/>
      </c>
      <c r="EU227" t="str">
        <f t="shared" ca="1" si="991"/>
        <v/>
      </c>
      <c r="EV227" t="str">
        <f t="shared" ca="1" si="992"/>
        <v/>
      </c>
      <c r="EW227" t="str">
        <f t="shared" ca="1" si="993"/>
        <v/>
      </c>
      <c r="EX227" t="str">
        <f t="shared" ca="1" si="994"/>
        <v/>
      </c>
      <c r="EY227" t="str">
        <f t="shared" ca="1" si="995"/>
        <v/>
      </c>
      <c r="EZ227" t="str">
        <f t="shared" ca="1" si="996"/>
        <v/>
      </c>
      <c r="FA227" t="str">
        <f t="shared" ca="1" si="997"/>
        <v/>
      </c>
      <c r="FB227" t="str">
        <f t="shared" ca="1" si="998"/>
        <v/>
      </c>
      <c r="FC227" t="str">
        <f t="shared" ca="1" si="999"/>
        <v/>
      </c>
      <c r="FD227" t="str">
        <f t="shared" ca="1" si="1000"/>
        <v/>
      </c>
      <c r="FE227" t="str">
        <f t="shared" ca="1" si="1001"/>
        <v/>
      </c>
      <c r="FF227" t="str">
        <f t="shared" ca="1" si="1002"/>
        <v/>
      </c>
      <c r="FG227" t="str">
        <f t="shared" ca="1" si="1003"/>
        <v/>
      </c>
      <c r="FH227" t="str">
        <f t="shared" ca="1" si="1004"/>
        <v/>
      </c>
      <c r="FI227" t="str">
        <f t="shared" ca="1" si="1005"/>
        <v/>
      </c>
      <c r="FJ227" t="str">
        <f t="shared" ca="1" si="1006"/>
        <v/>
      </c>
      <c r="FK227" t="str">
        <f t="shared" ca="1" si="1007"/>
        <v/>
      </c>
      <c r="FL227" t="str">
        <f t="shared" ca="1" si="1008"/>
        <v/>
      </c>
      <c r="FM227" t="str">
        <f t="shared" ca="1" si="1009"/>
        <v/>
      </c>
      <c r="FN227" t="str">
        <f t="shared" ca="1" si="1010"/>
        <v/>
      </c>
      <c r="FO227" t="str">
        <f t="shared" ca="1" si="1011"/>
        <v/>
      </c>
      <c r="FP227" t="str">
        <f t="shared" ca="1" si="1012"/>
        <v/>
      </c>
      <c r="FQ227" t="str">
        <f t="shared" ca="1" si="1013"/>
        <v/>
      </c>
      <c r="FR227" t="str">
        <f t="shared" ca="1" si="1014"/>
        <v/>
      </c>
      <c r="FS227" t="str">
        <f t="shared" ca="1" si="1015"/>
        <v/>
      </c>
      <c r="FT227" t="str">
        <f t="shared" ca="1" si="1016"/>
        <v/>
      </c>
      <c r="FU227" t="str">
        <f t="shared" ca="1" si="1017"/>
        <v/>
      </c>
      <c r="FV227" t="str">
        <f t="shared" ca="1" si="1018"/>
        <v/>
      </c>
      <c r="FW227" t="str">
        <f t="shared" ca="1" si="1019"/>
        <v/>
      </c>
      <c r="FX227" t="str">
        <f t="shared" ca="1" si="1020"/>
        <v/>
      </c>
      <c r="FY227" t="str">
        <f t="shared" ca="1" si="1021"/>
        <v/>
      </c>
      <c r="FZ227" t="str">
        <f t="shared" ca="1" si="1022"/>
        <v/>
      </c>
      <c r="GA227" t="str">
        <f t="shared" ca="1" si="1023"/>
        <v/>
      </c>
      <c r="GB227" t="str">
        <f t="shared" ca="1" si="1024"/>
        <v/>
      </c>
      <c r="GC227" t="str">
        <f t="shared" ca="1" si="1025"/>
        <v/>
      </c>
      <c r="GD227" t="str">
        <f t="shared" ca="1" si="1026"/>
        <v/>
      </c>
      <c r="GE227" t="str">
        <f t="shared" ca="1" si="1027"/>
        <v/>
      </c>
      <c r="GF227" t="str">
        <f t="shared" ca="1" si="1028"/>
        <v/>
      </c>
      <c r="GG227" t="str">
        <f t="shared" ca="1" si="1029"/>
        <v/>
      </c>
      <c r="GH227" t="str">
        <f t="shared" ca="1" si="1030"/>
        <v/>
      </c>
      <c r="GI227" t="str">
        <f t="shared" ca="1" si="1031"/>
        <v/>
      </c>
      <c r="GJ227" t="str">
        <f t="shared" ca="1" si="1032"/>
        <v/>
      </c>
      <c r="GK227" t="str">
        <f t="shared" ca="1" si="1033"/>
        <v/>
      </c>
      <c r="GL227" t="str">
        <f t="shared" ca="1" si="1034"/>
        <v/>
      </c>
      <c r="GM227" t="str">
        <f t="shared" ca="1" si="1035"/>
        <v/>
      </c>
      <c r="GN227" t="str">
        <f t="shared" ca="1" si="1036"/>
        <v/>
      </c>
      <c r="GO227" t="str">
        <f t="shared" ca="1" si="1037"/>
        <v/>
      </c>
      <c r="GP227" t="str">
        <f t="shared" ca="1" si="1038"/>
        <v/>
      </c>
      <c r="GQ227" t="str">
        <f t="shared" ca="1" si="1039"/>
        <v/>
      </c>
      <c r="GR227" t="str">
        <f t="shared" ca="1" si="1040"/>
        <v/>
      </c>
      <c r="GS227" t="str">
        <f t="shared" ca="1" si="1041"/>
        <v/>
      </c>
      <c r="GT227" t="str">
        <f t="shared" ca="1" si="1042"/>
        <v/>
      </c>
      <c r="GU227" t="str">
        <f t="shared" ca="1" si="1043"/>
        <v/>
      </c>
      <c r="GV227" t="str">
        <f t="shared" ca="1" si="1044"/>
        <v/>
      </c>
      <c r="GW227" t="str">
        <f t="shared" ca="1" si="1045"/>
        <v/>
      </c>
      <c r="GX227" t="str">
        <f t="shared" ca="1" si="1046"/>
        <v/>
      </c>
      <c r="GY227" t="str">
        <f t="shared" ca="1" si="1047"/>
        <v/>
      </c>
      <c r="GZ227" t="str">
        <f t="shared" ca="1" si="1048"/>
        <v/>
      </c>
      <c r="HA227" t="str">
        <f t="shared" ca="1" si="1049"/>
        <v/>
      </c>
      <c r="HB227" t="str">
        <f t="shared" ca="1" si="1050"/>
        <v/>
      </c>
      <c r="HC227" t="str">
        <f t="shared" ca="1" si="1051"/>
        <v/>
      </c>
      <c r="HD227" t="str">
        <f t="shared" ca="1" si="1052"/>
        <v/>
      </c>
      <c r="HE227" t="str">
        <f t="shared" ca="1" si="1053"/>
        <v/>
      </c>
      <c r="HF227" t="str">
        <f t="shared" ca="1" si="1054"/>
        <v/>
      </c>
      <c r="HG227" t="str">
        <f t="shared" ca="1" si="1055"/>
        <v/>
      </c>
      <c r="HH227" t="str">
        <f t="shared" ca="1" si="1056"/>
        <v/>
      </c>
      <c r="HI227" t="str">
        <f t="shared" ca="1" si="1057"/>
        <v/>
      </c>
      <c r="HJ227" t="str">
        <f t="shared" ca="1" si="1058"/>
        <v/>
      </c>
      <c r="HK227" t="str">
        <f t="shared" ca="1" si="1059"/>
        <v/>
      </c>
      <c r="HL227" t="str">
        <f t="shared" ca="1" si="1060"/>
        <v/>
      </c>
      <c r="HM227" t="str">
        <f t="shared" ca="1" si="1061"/>
        <v/>
      </c>
      <c r="HN227" t="str">
        <f t="shared" ca="1" si="1062"/>
        <v/>
      </c>
      <c r="HO227" t="str">
        <f t="shared" ca="1" si="1063"/>
        <v/>
      </c>
      <c r="HP227" t="str">
        <f t="shared" ca="1" si="1064"/>
        <v/>
      </c>
      <c r="HQ227" t="str">
        <f t="shared" ca="1" si="1065"/>
        <v/>
      </c>
      <c r="HR227" t="str">
        <f t="shared" ca="1" si="1066"/>
        <v/>
      </c>
      <c r="HS227" t="str">
        <f t="shared" ca="1" si="1067"/>
        <v/>
      </c>
      <c r="HT227" t="str">
        <f t="shared" ca="1" si="1068"/>
        <v/>
      </c>
      <c r="HU227" t="str">
        <f t="shared" ca="1" si="1069"/>
        <v/>
      </c>
      <c r="HV227" t="str">
        <f t="shared" ca="1" si="1070"/>
        <v/>
      </c>
      <c r="HW227" t="str">
        <f t="shared" ca="1" si="1071"/>
        <v/>
      </c>
      <c r="HX227" t="str">
        <f t="shared" ca="1" si="1072"/>
        <v/>
      </c>
      <c r="HY227" t="str">
        <f t="shared" ca="1" si="1073"/>
        <v/>
      </c>
      <c r="HZ227" t="str">
        <f t="shared" ca="1" si="1074"/>
        <v/>
      </c>
      <c r="IA227" t="str">
        <f t="shared" ca="1" si="1075"/>
        <v/>
      </c>
      <c r="IB227" t="str">
        <f t="shared" ca="1" si="1076"/>
        <v/>
      </c>
      <c r="IC227" t="str">
        <f t="shared" ca="1" si="1077"/>
        <v/>
      </c>
      <c r="ID227" t="str">
        <f t="shared" ca="1" si="1078"/>
        <v/>
      </c>
      <c r="IE227" t="str">
        <f t="shared" ca="1" si="1079"/>
        <v/>
      </c>
      <c r="IF227" t="str">
        <f t="shared" ca="1" si="1080"/>
        <v/>
      </c>
      <c r="IG227" t="str">
        <f t="shared" ca="1" si="1081"/>
        <v/>
      </c>
      <c r="IH227" t="str">
        <f t="shared" ca="1" si="1082"/>
        <v/>
      </c>
      <c r="II227" t="str">
        <f t="shared" ca="1" si="1083"/>
        <v/>
      </c>
      <c r="IJ227" t="str">
        <f t="shared" ca="1" si="1084"/>
        <v/>
      </c>
      <c r="IK227" t="str">
        <f t="shared" ca="1" si="1085"/>
        <v/>
      </c>
      <c r="IL227" t="str">
        <f t="shared" ca="1" si="1086"/>
        <v/>
      </c>
      <c r="IM227" t="str">
        <f t="shared" ca="1" si="1087"/>
        <v/>
      </c>
      <c r="IN227" t="str">
        <f t="shared" ca="1" si="1088"/>
        <v/>
      </c>
      <c r="IO227" t="str">
        <f t="shared" ca="1" si="1089"/>
        <v/>
      </c>
      <c r="IP227" t="str">
        <f t="shared" ca="1" si="1090"/>
        <v/>
      </c>
      <c r="IQ227" t="str">
        <f t="shared" ca="1" si="1091"/>
        <v/>
      </c>
      <c r="IR227" t="str">
        <f t="shared" ca="1" si="1092"/>
        <v/>
      </c>
      <c r="IS227" t="str">
        <f t="shared" ca="1" si="1093"/>
        <v/>
      </c>
      <c r="IT227" t="str">
        <f t="shared" ca="1" si="1094"/>
        <v/>
      </c>
      <c r="IU227" t="str">
        <f t="shared" ca="1" si="1095"/>
        <v/>
      </c>
      <c r="IV227" t="str">
        <f t="shared" ca="1" si="1096"/>
        <v/>
      </c>
      <c r="IW227" t="str">
        <f t="shared" ca="1" si="1097"/>
        <v/>
      </c>
      <c r="IX227" t="str">
        <f t="shared" ca="1" si="1098"/>
        <v/>
      </c>
      <c r="IY227" t="str">
        <f t="shared" ca="1" si="1099"/>
        <v/>
      </c>
      <c r="IZ227" t="str">
        <f t="shared" ca="1" si="1100"/>
        <v/>
      </c>
      <c r="JA227" t="str">
        <f t="shared" ca="1" si="1101"/>
        <v/>
      </c>
      <c r="JB227" t="str">
        <f t="shared" ca="1" si="1102"/>
        <v/>
      </c>
      <c r="JC227" t="str">
        <f t="shared" ca="1" si="1103"/>
        <v/>
      </c>
      <c r="JD227" t="str">
        <f t="shared" ca="1" si="1104"/>
        <v/>
      </c>
      <c r="JE227" t="str">
        <f t="shared" ca="1" si="1105"/>
        <v/>
      </c>
      <c r="JF227" t="str">
        <f t="shared" ca="1" si="1106"/>
        <v/>
      </c>
      <c r="JG227" t="str">
        <f t="shared" ca="1" si="1107"/>
        <v/>
      </c>
      <c r="JH227" t="str">
        <f t="shared" ca="1" si="1108"/>
        <v/>
      </c>
      <c r="JI227" t="str">
        <f t="shared" ca="1" si="1109"/>
        <v/>
      </c>
      <c r="JJ227" t="str">
        <f t="shared" ca="1" si="1110"/>
        <v/>
      </c>
      <c r="JK227" t="str">
        <f t="shared" ca="1" si="1111"/>
        <v/>
      </c>
      <c r="JL227" t="str">
        <f t="shared" ca="1" si="1112"/>
        <v/>
      </c>
      <c r="JM227" t="str">
        <f t="shared" ca="1" si="1113"/>
        <v/>
      </c>
      <c r="JN227" t="str">
        <f t="shared" ca="1" si="1114"/>
        <v/>
      </c>
      <c r="JO227" t="str">
        <f t="shared" ca="1" si="1115"/>
        <v/>
      </c>
      <c r="JP227" t="str">
        <f t="shared" ca="1" si="1116"/>
        <v/>
      </c>
      <c r="JQ227" t="str">
        <f t="shared" ca="1" si="1117"/>
        <v/>
      </c>
      <c r="JR227" t="str">
        <f t="shared" ca="1" si="1118"/>
        <v/>
      </c>
      <c r="JS227" t="str">
        <f t="shared" ca="1" si="1119"/>
        <v/>
      </c>
      <c r="JT227" t="str">
        <f t="shared" ca="1" si="1120"/>
        <v/>
      </c>
      <c r="JU227" t="str">
        <f t="shared" ca="1" si="1121"/>
        <v/>
      </c>
    </row>
    <row r="228" spans="1:281" x14ac:dyDescent="0.25">
      <c r="A228">
        <f t="shared" si="1122"/>
        <v>227</v>
      </c>
      <c r="B228" t="str">
        <f t="shared" ca="1" si="851"/>
        <v/>
      </c>
      <c r="C228">
        <v>10</v>
      </c>
      <c r="D228">
        <f t="shared" si="855"/>
        <v>227</v>
      </c>
      <c r="E228">
        <f t="shared" si="856"/>
        <v>2</v>
      </c>
      <c r="F228">
        <f ca="1">COUNT((AD228,AP228,BB228,BN228,BZ228,CL228,CX228,DJ228,DV228,EH228,ET228,FF228,FR228,GD228,GP228,HB228,HN228,HZ228,IL228,IX228,JJ228,JV228,KH228,KT228,LF228,LR228))</f>
        <v>0</v>
      </c>
      <c r="G228">
        <f t="shared" ca="1" si="857"/>
        <v>0</v>
      </c>
      <c r="H228">
        <f t="shared" ca="1" si="858"/>
        <v>0</v>
      </c>
      <c r="I228">
        <f t="shared" ca="1" si="852"/>
        <v>0</v>
      </c>
      <c r="J228">
        <f t="shared" ca="1" si="859"/>
        <v>0</v>
      </c>
      <c r="K228">
        <f t="shared" ca="1" si="860"/>
        <v>-1</v>
      </c>
      <c r="L228">
        <f t="shared" ca="1" si="1123"/>
        <v>9</v>
      </c>
      <c r="M228">
        <f t="shared" ca="1" si="861"/>
        <v>0</v>
      </c>
      <c r="N228">
        <f t="shared" ca="1" si="1124"/>
        <v>65</v>
      </c>
      <c r="O228">
        <f t="shared" ca="1" si="862"/>
        <v>-1</v>
      </c>
      <c r="P228">
        <f t="shared" ca="1" si="1125"/>
        <v>9</v>
      </c>
      <c r="Q228">
        <f t="shared" ca="1" si="863"/>
        <v>0</v>
      </c>
      <c r="R228">
        <f t="shared" ca="1" si="864"/>
        <v>0</v>
      </c>
      <c r="S228">
        <f t="shared" ca="1" si="865"/>
        <v>0</v>
      </c>
      <c r="T228">
        <f t="shared" ca="1" si="866"/>
        <v>0</v>
      </c>
      <c r="U228" t="str">
        <f t="shared" ca="1" si="853"/>
        <v>999999999999</v>
      </c>
      <c r="V228">
        <f t="shared" ca="1" si="1126"/>
        <v>0</v>
      </c>
      <c r="W228">
        <f t="shared" si="867"/>
        <v>227</v>
      </c>
      <c r="X228" t="e">
        <f t="shared" ca="1" si="1127"/>
        <v>#N/A</v>
      </c>
      <c r="Y228">
        <f t="shared" ca="1" si="868"/>
        <v>0</v>
      </c>
      <c r="Z228" t="str">
        <f t="shared" ca="1" si="869"/>
        <v>999zz</v>
      </c>
      <c r="AA228">
        <f t="shared" ca="1" si="1128"/>
        <v>350</v>
      </c>
      <c r="AB228">
        <f t="shared" si="870"/>
        <v>227</v>
      </c>
      <c r="AC228" t="e">
        <f t="shared" ca="1" si="1129"/>
        <v>#N/A</v>
      </c>
      <c r="AD228" t="str">
        <f t="shared" ca="1" si="871"/>
        <v/>
      </c>
      <c r="AE228" t="str">
        <f t="shared" ca="1" si="872"/>
        <v/>
      </c>
      <c r="AF228" t="str">
        <f t="shared" ca="1" si="873"/>
        <v/>
      </c>
      <c r="AG228" t="str">
        <f t="shared" ca="1" si="874"/>
        <v/>
      </c>
      <c r="AH228" t="str">
        <f t="shared" ca="1" si="875"/>
        <v/>
      </c>
      <c r="AI228" t="str">
        <f t="shared" ca="1" si="876"/>
        <v/>
      </c>
      <c r="AJ228" t="str">
        <f t="shared" ca="1" si="877"/>
        <v/>
      </c>
      <c r="AK228" t="str">
        <f t="shared" ca="1" si="878"/>
        <v/>
      </c>
      <c r="AL228" t="str">
        <f t="shared" ca="1" si="879"/>
        <v/>
      </c>
      <c r="AM228" t="str">
        <f t="shared" ca="1" si="880"/>
        <v/>
      </c>
      <c r="AN228" t="str">
        <f t="shared" ca="1" si="881"/>
        <v/>
      </c>
      <c r="AO228" t="str">
        <f t="shared" ca="1" si="882"/>
        <v/>
      </c>
      <c r="AP228" t="str">
        <f t="shared" ca="1" si="883"/>
        <v/>
      </c>
      <c r="AQ228" t="str">
        <f t="shared" ca="1" si="884"/>
        <v/>
      </c>
      <c r="AR228" t="str">
        <f t="shared" ca="1" si="885"/>
        <v/>
      </c>
      <c r="AS228" t="str">
        <f t="shared" ca="1" si="886"/>
        <v/>
      </c>
      <c r="AT228" t="str">
        <f t="shared" ca="1" si="887"/>
        <v/>
      </c>
      <c r="AU228" t="str">
        <f t="shared" ca="1" si="888"/>
        <v/>
      </c>
      <c r="AV228" t="str">
        <f t="shared" ca="1" si="889"/>
        <v/>
      </c>
      <c r="AW228" t="str">
        <f t="shared" ca="1" si="890"/>
        <v/>
      </c>
      <c r="AX228" t="str">
        <f t="shared" ca="1" si="891"/>
        <v/>
      </c>
      <c r="AY228" t="str">
        <f t="shared" ca="1" si="892"/>
        <v/>
      </c>
      <c r="AZ228" t="str">
        <f t="shared" ca="1" si="893"/>
        <v/>
      </c>
      <c r="BA228" t="str">
        <f t="shared" ca="1" si="894"/>
        <v/>
      </c>
      <c r="BB228" t="str">
        <f t="shared" ca="1" si="895"/>
        <v/>
      </c>
      <c r="BC228" t="str">
        <f t="shared" ca="1" si="896"/>
        <v/>
      </c>
      <c r="BD228" t="str">
        <f t="shared" ca="1" si="897"/>
        <v/>
      </c>
      <c r="BE228" t="str">
        <f t="shared" ca="1" si="898"/>
        <v/>
      </c>
      <c r="BF228" t="str">
        <f t="shared" ca="1" si="899"/>
        <v/>
      </c>
      <c r="BG228" t="str">
        <f t="shared" ca="1" si="900"/>
        <v/>
      </c>
      <c r="BH228" t="str">
        <f t="shared" ca="1" si="901"/>
        <v/>
      </c>
      <c r="BI228" t="str">
        <f t="shared" ca="1" si="902"/>
        <v/>
      </c>
      <c r="BJ228" t="str">
        <f t="shared" ca="1" si="903"/>
        <v/>
      </c>
      <c r="BK228" t="str">
        <f t="shared" ca="1" si="904"/>
        <v/>
      </c>
      <c r="BL228" t="str">
        <f t="shared" ca="1" si="905"/>
        <v/>
      </c>
      <c r="BM228" t="str">
        <f t="shared" ca="1" si="906"/>
        <v/>
      </c>
      <c r="BN228" t="str">
        <f t="shared" ca="1" si="907"/>
        <v/>
      </c>
      <c r="BO228" t="str">
        <f t="shared" ca="1" si="908"/>
        <v/>
      </c>
      <c r="BP228" t="str">
        <f t="shared" ca="1" si="909"/>
        <v/>
      </c>
      <c r="BQ228" t="str">
        <f t="shared" ca="1" si="910"/>
        <v/>
      </c>
      <c r="BR228" t="str">
        <f t="shared" ca="1" si="911"/>
        <v/>
      </c>
      <c r="BS228" t="str">
        <f t="shared" ca="1" si="912"/>
        <v/>
      </c>
      <c r="BT228" t="str">
        <f t="shared" ca="1" si="913"/>
        <v/>
      </c>
      <c r="BU228" t="str">
        <f t="shared" ca="1" si="914"/>
        <v/>
      </c>
      <c r="BV228" t="str">
        <f t="shared" ca="1" si="915"/>
        <v/>
      </c>
      <c r="BW228" t="str">
        <f t="shared" ca="1" si="916"/>
        <v/>
      </c>
      <c r="BX228" t="str">
        <f t="shared" ca="1" si="917"/>
        <v/>
      </c>
      <c r="BY228" t="str">
        <f t="shared" ca="1" si="918"/>
        <v/>
      </c>
      <c r="BZ228" t="str">
        <f t="shared" ca="1" si="919"/>
        <v/>
      </c>
      <c r="CA228" t="str">
        <f t="shared" ca="1" si="920"/>
        <v/>
      </c>
      <c r="CB228" t="str">
        <f t="shared" ca="1" si="921"/>
        <v/>
      </c>
      <c r="CC228" t="str">
        <f t="shared" ca="1" si="922"/>
        <v/>
      </c>
      <c r="CD228" t="str">
        <f t="shared" ca="1" si="923"/>
        <v/>
      </c>
      <c r="CE228" t="str">
        <f t="shared" ca="1" si="924"/>
        <v/>
      </c>
      <c r="CF228" t="str">
        <f t="shared" ca="1" si="925"/>
        <v/>
      </c>
      <c r="CG228" t="str">
        <f t="shared" ca="1" si="926"/>
        <v/>
      </c>
      <c r="CH228" t="str">
        <f t="shared" ca="1" si="927"/>
        <v/>
      </c>
      <c r="CI228" t="str">
        <f t="shared" ca="1" si="928"/>
        <v/>
      </c>
      <c r="CJ228" t="str">
        <f t="shared" ca="1" si="929"/>
        <v/>
      </c>
      <c r="CK228" t="str">
        <f t="shared" ca="1" si="930"/>
        <v/>
      </c>
      <c r="CL228" t="str">
        <f t="shared" ca="1" si="931"/>
        <v/>
      </c>
      <c r="CM228" t="str">
        <f t="shared" ca="1" si="932"/>
        <v/>
      </c>
      <c r="CN228" t="str">
        <f t="shared" ca="1" si="933"/>
        <v/>
      </c>
      <c r="CO228" t="str">
        <f t="shared" ca="1" si="934"/>
        <v/>
      </c>
      <c r="CP228" t="str">
        <f t="shared" ca="1" si="935"/>
        <v/>
      </c>
      <c r="CQ228" t="str">
        <f t="shared" ca="1" si="936"/>
        <v/>
      </c>
      <c r="CR228" t="str">
        <f t="shared" ca="1" si="937"/>
        <v/>
      </c>
      <c r="CS228" t="str">
        <f t="shared" ca="1" si="938"/>
        <v/>
      </c>
      <c r="CT228" t="str">
        <f t="shared" ca="1" si="939"/>
        <v/>
      </c>
      <c r="CU228" t="str">
        <f t="shared" ca="1" si="940"/>
        <v/>
      </c>
      <c r="CV228" t="str">
        <f t="shared" ca="1" si="941"/>
        <v/>
      </c>
      <c r="CW228" t="str">
        <f t="shared" ca="1" si="942"/>
        <v/>
      </c>
      <c r="CX228" t="str">
        <f t="shared" ca="1" si="943"/>
        <v/>
      </c>
      <c r="CY228" t="str">
        <f t="shared" ca="1" si="944"/>
        <v/>
      </c>
      <c r="CZ228" t="str">
        <f t="shared" ca="1" si="945"/>
        <v/>
      </c>
      <c r="DA228" t="str">
        <f t="shared" ca="1" si="946"/>
        <v/>
      </c>
      <c r="DB228" t="str">
        <f t="shared" ca="1" si="947"/>
        <v/>
      </c>
      <c r="DC228" t="str">
        <f t="shared" ca="1" si="948"/>
        <v/>
      </c>
      <c r="DD228" t="str">
        <f t="shared" ca="1" si="949"/>
        <v/>
      </c>
      <c r="DE228" t="str">
        <f t="shared" ca="1" si="950"/>
        <v/>
      </c>
      <c r="DF228" t="str">
        <f t="shared" ca="1" si="951"/>
        <v/>
      </c>
      <c r="DG228" t="str">
        <f t="shared" ca="1" si="952"/>
        <v/>
      </c>
      <c r="DH228" t="str">
        <f t="shared" ca="1" si="953"/>
        <v/>
      </c>
      <c r="DI228" t="str">
        <f t="shared" ca="1" si="954"/>
        <v/>
      </c>
      <c r="DJ228" t="str">
        <f t="shared" ca="1" si="955"/>
        <v/>
      </c>
      <c r="DK228" t="str">
        <f t="shared" ca="1" si="956"/>
        <v/>
      </c>
      <c r="DL228" t="str">
        <f t="shared" ca="1" si="957"/>
        <v/>
      </c>
      <c r="DM228" t="str">
        <f t="shared" ca="1" si="958"/>
        <v/>
      </c>
      <c r="DN228" t="str">
        <f t="shared" ca="1" si="959"/>
        <v/>
      </c>
      <c r="DO228" t="str">
        <f t="shared" ca="1" si="960"/>
        <v/>
      </c>
      <c r="DP228" t="str">
        <f t="shared" ca="1" si="961"/>
        <v/>
      </c>
      <c r="DQ228" t="str">
        <f t="shared" ca="1" si="962"/>
        <v/>
      </c>
      <c r="DR228" t="str">
        <f t="shared" ca="1" si="963"/>
        <v/>
      </c>
      <c r="DS228" t="str">
        <f t="shared" ca="1" si="964"/>
        <v/>
      </c>
      <c r="DT228" t="str">
        <f t="shared" ca="1" si="965"/>
        <v/>
      </c>
      <c r="DU228" t="str">
        <f t="shared" ca="1" si="966"/>
        <v/>
      </c>
      <c r="DV228" t="str">
        <f t="shared" ca="1" si="854"/>
        <v/>
      </c>
      <c r="DW228" t="str">
        <f t="shared" ca="1" si="967"/>
        <v/>
      </c>
      <c r="DX228" t="str">
        <f t="shared" ca="1" si="968"/>
        <v/>
      </c>
      <c r="DY228" t="str">
        <f t="shared" ca="1" si="969"/>
        <v/>
      </c>
      <c r="DZ228" t="str">
        <f t="shared" ca="1" si="970"/>
        <v/>
      </c>
      <c r="EA228" t="str">
        <f t="shared" ca="1" si="971"/>
        <v/>
      </c>
      <c r="EB228" t="str">
        <f t="shared" ca="1" si="972"/>
        <v/>
      </c>
      <c r="EC228" t="str">
        <f t="shared" ca="1" si="973"/>
        <v/>
      </c>
      <c r="ED228" t="str">
        <f t="shared" ca="1" si="974"/>
        <v/>
      </c>
      <c r="EE228" t="str">
        <f t="shared" ca="1" si="975"/>
        <v/>
      </c>
      <c r="EF228" t="str">
        <f t="shared" ca="1" si="976"/>
        <v/>
      </c>
      <c r="EG228" t="str">
        <f t="shared" ca="1" si="977"/>
        <v/>
      </c>
      <c r="EH228" t="str">
        <f t="shared" ca="1" si="978"/>
        <v/>
      </c>
      <c r="EI228" t="str">
        <f t="shared" ca="1" si="979"/>
        <v/>
      </c>
      <c r="EJ228" t="str">
        <f t="shared" ca="1" si="980"/>
        <v/>
      </c>
      <c r="EK228" t="str">
        <f t="shared" ca="1" si="981"/>
        <v/>
      </c>
      <c r="EL228" t="str">
        <f t="shared" ca="1" si="982"/>
        <v/>
      </c>
      <c r="EM228" t="str">
        <f t="shared" ca="1" si="983"/>
        <v/>
      </c>
      <c r="EN228" t="str">
        <f t="shared" ca="1" si="984"/>
        <v/>
      </c>
      <c r="EO228" t="str">
        <f t="shared" ca="1" si="985"/>
        <v/>
      </c>
      <c r="EP228" t="str">
        <f t="shared" ca="1" si="986"/>
        <v/>
      </c>
      <c r="EQ228" t="str">
        <f t="shared" ca="1" si="987"/>
        <v/>
      </c>
      <c r="ER228" t="str">
        <f t="shared" ca="1" si="988"/>
        <v/>
      </c>
      <c r="ES228" t="str">
        <f t="shared" ca="1" si="989"/>
        <v/>
      </c>
      <c r="ET228" t="str">
        <f t="shared" ca="1" si="990"/>
        <v/>
      </c>
      <c r="EU228" t="str">
        <f t="shared" ca="1" si="991"/>
        <v/>
      </c>
      <c r="EV228" t="str">
        <f t="shared" ca="1" si="992"/>
        <v/>
      </c>
      <c r="EW228" t="str">
        <f t="shared" ca="1" si="993"/>
        <v/>
      </c>
      <c r="EX228" t="str">
        <f t="shared" ca="1" si="994"/>
        <v/>
      </c>
      <c r="EY228" t="str">
        <f t="shared" ca="1" si="995"/>
        <v/>
      </c>
      <c r="EZ228" t="str">
        <f t="shared" ca="1" si="996"/>
        <v/>
      </c>
      <c r="FA228" t="str">
        <f t="shared" ca="1" si="997"/>
        <v/>
      </c>
      <c r="FB228" t="str">
        <f t="shared" ca="1" si="998"/>
        <v/>
      </c>
      <c r="FC228" t="str">
        <f t="shared" ca="1" si="999"/>
        <v/>
      </c>
      <c r="FD228" t="str">
        <f t="shared" ca="1" si="1000"/>
        <v/>
      </c>
      <c r="FE228" t="str">
        <f t="shared" ca="1" si="1001"/>
        <v/>
      </c>
      <c r="FF228" t="str">
        <f t="shared" ca="1" si="1002"/>
        <v/>
      </c>
      <c r="FG228" t="str">
        <f t="shared" ca="1" si="1003"/>
        <v/>
      </c>
      <c r="FH228" t="str">
        <f t="shared" ca="1" si="1004"/>
        <v/>
      </c>
      <c r="FI228" t="str">
        <f t="shared" ca="1" si="1005"/>
        <v/>
      </c>
      <c r="FJ228" t="str">
        <f t="shared" ca="1" si="1006"/>
        <v/>
      </c>
      <c r="FK228" t="str">
        <f t="shared" ca="1" si="1007"/>
        <v/>
      </c>
      <c r="FL228" t="str">
        <f t="shared" ca="1" si="1008"/>
        <v/>
      </c>
      <c r="FM228" t="str">
        <f t="shared" ca="1" si="1009"/>
        <v/>
      </c>
      <c r="FN228" t="str">
        <f t="shared" ca="1" si="1010"/>
        <v/>
      </c>
      <c r="FO228" t="str">
        <f t="shared" ca="1" si="1011"/>
        <v/>
      </c>
      <c r="FP228" t="str">
        <f t="shared" ca="1" si="1012"/>
        <v/>
      </c>
      <c r="FQ228" t="str">
        <f t="shared" ca="1" si="1013"/>
        <v/>
      </c>
      <c r="FR228" t="str">
        <f t="shared" ca="1" si="1014"/>
        <v/>
      </c>
      <c r="FS228" t="str">
        <f t="shared" ca="1" si="1015"/>
        <v/>
      </c>
      <c r="FT228" t="str">
        <f t="shared" ca="1" si="1016"/>
        <v/>
      </c>
      <c r="FU228" t="str">
        <f t="shared" ca="1" si="1017"/>
        <v/>
      </c>
      <c r="FV228" t="str">
        <f t="shared" ca="1" si="1018"/>
        <v/>
      </c>
      <c r="FW228" t="str">
        <f t="shared" ca="1" si="1019"/>
        <v/>
      </c>
      <c r="FX228" t="str">
        <f t="shared" ca="1" si="1020"/>
        <v/>
      </c>
      <c r="FY228" t="str">
        <f t="shared" ca="1" si="1021"/>
        <v/>
      </c>
      <c r="FZ228" t="str">
        <f t="shared" ca="1" si="1022"/>
        <v/>
      </c>
      <c r="GA228" t="str">
        <f t="shared" ca="1" si="1023"/>
        <v/>
      </c>
      <c r="GB228" t="str">
        <f t="shared" ca="1" si="1024"/>
        <v/>
      </c>
      <c r="GC228" t="str">
        <f t="shared" ca="1" si="1025"/>
        <v/>
      </c>
      <c r="GD228" t="str">
        <f t="shared" ca="1" si="1026"/>
        <v/>
      </c>
      <c r="GE228" t="str">
        <f t="shared" ca="1" si="1027"/>
        <v/>
      </c>
      <c r="GF228" t="str">
        <f t="shared" ca="1" si="1028"/>
        <v/>
      </c>
      <c r="GG228" t="str">
        <f t="shared" ca="1" si="1029"/>
        <v/>
      </c>
      <c r="GH228" t="str">
        <f t="shared" ca="1" si="1030"/>
        <v/>
      </c>
      <c r="GI228" t="str">
        <f t="shared" ca="1" si="1031"/>
        <v/>
      </c>
      <c r="GJ228" t="str">
        <f t="shared" ca="1" si="1032"/>
        <v/>
      </c>
      <c r="GK228" t="str">
        <f t="shared" ca="1" si="1033"/>
        <v/>
      </c>
      <c r="GL228" t="str">
        <f t="shared" ca="1" si="1034"/>
        <v/>
      </c>
      <c r="GM228" t="str">
        <f t="shared" ca="1" si="1035"/>
        <v/>
      </c>
      <c r="GN228" t="str">
        <f t="shared" ca="1" si="1036"/>
        <v/>
      </c>
      <c r="GO228" t="str">
        <f t="shared" ca="1" si="1037"/>
        <v/>
      </c>
      <c r="GP228" t="str">
        <f t="shared" ca="1" si="1038"/>
        <v/>
      </c>
      <c r="GQ228" t="str">
        <f t="shared" ca="1" si="1039"/>
        <v/>
      </c>
      <c r="GR228" t="str">
        <f t="shared" ca="1" si="1040"/>
        <v/>
      </c>
      <c r="GS228" t="str">
        <f t="shared" ca="1" si="1041"/>
        <v/>
      </c>
      <c r="GT228" t="str">
        <f t="shared" ca="1" si="1042"/>
        <v/>
      </c>
      <c r="GU228" t="str">
        <f t="shared" ca="1" si="1043"/>
        <v/>
      </c>
      <c r="GV228" t="str">
        <f t="shared" ca="1" si="1044"/>
        <v/>
      </c>
      <c r="GW228" t="str">
        <f t="shared" ca="1" si="1045"/>
        <v/>
      </c>
      <c r="GX228" t="str">
        <f t="shared" ca="1" si="1046"/>
        <v/>
      </c>
      <c r="GY228" t="str">
        <f t="shared" ca="1" si="1047"/>
        <v/>
      </c>
      <c r="GZ228" t="str">
        <f t="shared" ca="1" si="1048"/>
        <v/>
      </c>
      <c r="HA228" t="str">
        <f t="shared" ca="1" si="1049"/>
        <v/>
      </c>
      <c r="HB228" t="str">
        <f t="shared" ca="1" si="1050"/>
        <v/>
      </c>
      <c r="HC228" t="str">
        <f t="shared" ca="1" si="1051"/>
        <v/>
      </c>
      <c r="HD228" t="str">
        <f t="shared" ca="1" si="1052"/>
        <v/>
      </c>
      <c r="HE228" t="str">
        <f t="shared" ca="1" si="1053"/>
        <v/>
      </c>
      <c r="HF228" t="str">
        <f t="shared" ca="1" si="1054"/>
        <v/>
      </c>
      <c r="HG228" t="str">
        <f t="shared" ca="1" si="1055"/>
        <v/>
      </c>
      <c r="HH228" t="str">
        <f t="shared" ca="1" si="1056"/>
        <v/>
      </c>
      <c r="HI228" t="str">
        <f t="shared" ca="1" si="1057"/>
        <v/>
      </c>
      <c r="HJ228" t="str">
        <f t="shared" ca="1" si="1058"/>
        <v/>
      </c>
      <c r="HK228" t="str">
        <f t="shared" ca="1" si="1059"/>
        <v/>
      </c>
      <c r="HL228" t="str">
        <f t="shared" ca="1" si="1060"/>
        <v/>
      </c>
      <c r="HM228" t="str">
        <f t="shared" ca="1" si="1061"/>
        <v/>
      </c>
      <c r="HN228" t="str">
        <f t="shared" ca="1" si="1062"/>
        <v/>
      </c>
      <c r="HO228" t="str">
        <f t="shared" ca="1" si="1063"/>
        <v/>
      </c>
      <c r="HP228" t="str">
        <f t="shared" ca="1" si="1064"/>
        <v/>
      </c>
      <c r="HQ228" t="str">
        <f t="shared" ca="1" si="1065"/>
        <v/>
      </c>
      <c r="HR228" t="str">
        <f t="shared" ca="1" si="1066"/>
        <v/>
      </c>
      <c r="HS228" t="str">
        <f t="shared" ca="1" si="1067"/>
        <v/>
      </c>
      <c r="HT228" t="str">
        <f t="shared" ca="1" si="1068"/>
        <v/>
      </c>
      <c r="HU228" t="str">
        <f t="shared" ca="1" si="1069"/>
        <v/>
      </c>
      <c r="HV228" t="str">
        <f t="shared" ca="1" si="1070"/>
        <v/>
      </c>
      <c r="HW228" t="str">
        <f t="shared" ca="1" si="1071"/>
        <v/>
      </c>
      <c r="HX228" t="str">
        <f t="shared" ca="1" si="1072"/>
        <v/>
      </c>
      <c r="HY228" t="str">
        <f t="shared" ca="1" si="1073"/>
        <v/>
      </c>
      <c r="HZ228" t="str">
        <f t="shared" ca="1" si="1074"/>
        <v/>
      </c>
      <c r="IA228" t="str">
        <f t="shared" ca="1" si="1075"/>
        <v/>
      </c>
      <c r="IB228" t="str">
        <f t="shared" ca="1" si="1076"/>
        <v/>
      </c>
      <c r="IC228" t="str">
        <f t="shared" ca="1" si="1077"/>
        <v/>
      </c>
      <c r="ID228" t="str">
        <f t="shared" ca="1" si="1078"/>
        <v/>
      </c>
      <c r="IE228" t="str">
        <f t="shared" ca="1" si="1079"/>
        <v/>
      </c>
      <c r="IF228" t="str">
        <f t="shared" ca="1" si="1080"/>
        <v/>
      </c>
      <c r="IG228" t="str">
        <f t="shared" ca="1" si="1081"/>
        <v/>
      </c>
      <c r="IH228" t="str">
        <f t="shared" ca="1" si="1082"/>
        <v/>
      </c>
      <c r="II228" t="str">
        <f t="shared" ca="1" si="1083"/>
        <v/>
      </c>
      <c r="IJ228" t="str">
        <f t="shared" ca="1" si="1084"/>
        <v/>
      </c>
      <c r="IK228" t="str">
        <f t="shared" ca="1" si="1085"/>
        <v/>
      </c>
      <c r="IL228" t="str">
        <f t="shared" ca="1" si="1086"/>
        <v/>
      </c>
      <c r="IM228" t="str">
        <f t="shared" ca="1" si="1087"/>
        <v/>
      </c>
      <c r="IN228" t="str">
        <f t="shared" ca="1" si="1088"/>
        <v/>
      </c>
      <c r="IO228" t="str">
        <f t="shared" ca="1" si="1089"/>
        <v/>
      </c>
      <c r="IP228" t="str">
        <f t="shared" ca="1" si="1090"/>
        <v/>
      </c>
      <c r="IQ228" t="str">
        <f t="shared" ca="1" si="1091"/>
        <v/>
      </c>
      <c r="IR228" t="str">
        <f t="shared" ca="1" si="1092"/>
        <v/>
      </c>
      <c r="IS228" t="str">
        <f t="shared" ca="1" si="1093"/>
        <v/>
      </c>
      <c r="IT228" t="str">
        <f t="shared" ca="1" si="1094"/>
        <v/>
      </c>
      <c r="IU228" t="str">
        <f t="shared" ca="1" si="1095"/>
        <v/>
      </c>
      <c r="IV228" t="str">
        <f t="shared" ca="1" si="1096"/>
        <v/>
      </c>
      <c r="IW228" t="str">
        <f t="shared" ca="1" si="1097"/>
        <v/>
      </c>
      <c r="IX228" t="str">
        <f t="shared" ca="1" si="1098"/>
        <v/>
      </c>
      <c r="IY228" t="str">
        <f t="shared" ca="1" si="1099"/>
        <v/>
      </c>
      <c r="IZ228" t="str">
        <f t="shared" ca="1" si="1100"/>
        <v/>
      </c>
      <c r="JA228" t="str">
        <f t="shared" ca="1" si="1101"/>
        <v/>
      </c>
      <c r="JB228" t="str">
        <f t="shared" ca="1" si="1102"/>
        <v/>
      </c>
      <c r="JC228" t="str">
        <f t="shared" ca="1" si="1103"/>
        <v/>
      </c>
      <c r="JD228" t="str">
        <f t="shared" ca="1" si="1104"/>
        <v/>
      </c>
      <c r="JE228" t="str">
        <f t="shared" ca="1" si="1105"/>
        <v/>
      </c>
      <c r="JF228" t="str">
        <f t="shared" ca="1" si="1106"/>
        <v/>
      </c>
      <c r="JG228" t="str">
        <f t="shared" ca="1" si="1107"/>
        <v/>
      </c>
      <c r="JH228" t="str">
        <f t="shared" ca="1" si="1108"/>
        <v/>
      </c>
      <c r="JI228" t="str">
        <f t="shared" ca="1" si="1109"/>
        <v/>
      </c>
      <c r="JJ228" t="str">
        <f t="shared" ca="1" si="1110"/>
        <v/>
      </c>
      <c r="JK228" t="str">
        <f t="shared" ca="1" si="1111"/>
        <v/>
      </c>
      <c r="JL228" t="str">
        <f t="shared" ca="1" si="1112"/>
        <v/>
      </c>
      <c r="JM228" t="str">
        <f t="shared" ca="1" si="1113"/>
        <v/>
      </c>
      <c r="JN228" t="str">
        <f t="shared" ca="1" si="1114"/>
        <v/>
      </c>
      <c r="JO228" t="str">
        <f t="shared" ca="1" si="1115"/>
        <v/>
      </c>
      <c r="JP228" t="str">
        <f t="shared" ca="1" si="1116"/>
        <v/>
      </c>
      <c r="JQ228" t="str">
        <f t="shared" ca="1" si="1117"/>
        <v/>
      </c>
      <c r="JR228" t="str">
        <f t="shared" ca="1" si="1118"/>
        <v/>
      </c>
      <c r="JS228" t="str">
        <f t="shared" ca="1" si="1119"/>
        <v/>
      </c>
      <c r="JT228" t="str">
        <f t="shared" ca="1" si="1120"/>
        <v/>
      </c>
      <c r="JU228" t="str">
        <f t="shared" ca="1" si="1121"/>
        <v/>
      </c>
    </row>
    <row r="229" spans="1:281" x14ac:dyDescent="0.25">
      <c r="A229">
        <f t="shared" si="1122"/>
        <v>228</v>
      </c>
      <c r="B229" t="str">
        <f t="shared" ca="1" si="851"/>
        <v/>
      </c>
      <c r="C229">
        <v>10</v>
      </c>
      <c r="D229">
        <f t="shared" si="855"/>
        <v>228</v>
      </c>
      <c r="E229">
        <f t="shared" si="856"/>
        <v>3</v>
      </c>
      <c r="F229">
        <f ca="1">COUNT((AD229,AP229,BB229,BN229,BZ229,CL229,CX229,DJ229,DV229,EH229,ET229,FF229,FR229,GD229,GP229,HB229,HN229,HZ229,IL229,IX229,JJ229,JV229,KH229,KT229,LF229,LR229))</f>
        <v>0</v>
      </c>
      <c r="G229">
        <f t="shared" ca="1" si="857"/>
        <v>0</v>
      </c>
      <c r="H229">
        <f t="shared" ca="1" si="858"/>
        <v>0</v>
      </c>
      <c r="I229">
        <f t="shared" ca="1" si="852"/>
        <v>0</v>
      </c>
      <c r="J229">
        <f t="shared" ca="1" si="859"/>
        <v>0</v>
      </c>
      <c r="K229">
        <f t="shared" ca="1" si="860"/>
        <v>-1</v>
      </c>
      <c r="L229">
        <f t="shared" ca="1" si="1123"/>
        <v>9</v>
      </c>
      <c r="M229">
        <f t="shared" ca="1" si="861"/>
        <v>0</v>
      </c>
      <c r="N229">
        <f t="shared" ca="1" si="1124"/>
        <v>65</v>
      </c>
      <c r="O229">
        <f t="shared" ca="1" si="862"/>
        <v>-1</v>
      </c>
      <c r="P229">
        <f t="shared" ca="1" si="1125"/>
        <v>9</v>
      </c>
      <c r="Q229">
        <f t="shared" ca="1" si="863"/>
        <v>0</v>
      </c>
      <c r="R229">
        <f t="shared" ca="1" si="864"/>
        <v>0</v>
      </c>
      <c r="S229">
        <f t="shared" ca="1" si="865"/>
        <v>0</v>
      </c>
      <c r="T229">
        <f t="shared" ca="1" si="866"/>
        <v>0</v>
      </c>
      <c r="U229" t="str">
        <f t="shared" ca="1" si="853"/>
        <v>999999999999</v>
      </c>
      <c r="V229">
        <f t="shared" ca="1" si="1126"/>
        <v>0</v>
      </c>
      <c r="W229">
        <f t="shared" si="867"/>
        <v>228</v>
      </c>
      <c r="X229" t="e">
        <f t="shared" ca="1" si="1127"/>
        <v>#N/A</v>
      </c>
      <c r="Y229">
        <f t="shared" ca="1" si="868"/>
        <v>0</v>
      </c>
      <c r="Z229" t="str">
        <f t="shared" ca="1" si="869"/>
        <v>999zz</v>
      </c>
      <c r="AA229">
        <f t="shared" ca="1" si="1128"/>
        <v>350</v>
      </c>
      <c r="AB229">
        <f t="shared" si="870"/>
        <v>228</v>
      </c>
      <c r="AC229" t="e">
        <f t="shared" ca="1" si="1129"/>
        <v>#N/A</v>
      </c>
      <c r="AD229" t="str">
        <f t="shared" ca="1" si="871"/>
        <v/>
      </c>
      <c r="AE229" t="str">
        <f t="shared" ca="1" si="872"/>
        <v/>
      </c>
      <c r="AF229" t="str">
        <f t="shared" ca="1" si="873"/>
        <v/>
      </c>
      <c r="AG229" t="str">
        <f t="shared" ca="1" si="874"/>
        <v/>
      </c>
      <c r="AH229" t="str">
        <f t="shared" ca="1" si="875"/>
        <v/>
      </c>
      <c r="AI229" t="str">
        <f t="shared" ca="1" si="876"/>
        <v/>
      </c>
      <c r="AJ229" t="str">
        <f t="shared" ca="1" si="877"/>
        <v/>
      </c>
      <c r="AK229" t="str">
        <f t="shared" ca="1" si="878"/>
        <v/>
      </c>
      <c r="AL229" t="str">
        <f t="shared" ca="1" si="879"/>
        <v/>
      </c>
      <c r="AM229" t="str">
        <f t="shared" ca="1" si="880"/>
        <v/>
      </c>
      <c r="AN229" t="str">
        <f t="shared" ca="1" si="881"/>
        <v/>
      </c>
      <c r="AO229" t="str">
        <f t="shared" ca="1" si="882"/>
        <v/>
      </c>
      <c r="AP229" t="str">
        <f t="shared" ca="1" si="883"/>
        <v/>
      </c>
      <c r="AQ229" t="str">
        <f t="shared" ca="1" si="884"/>
        <v/>
      </c>
      <c r="AR229" t="str">
        <f t="shared" ca="1" si="885"/>
        <v/>
      </c>
      <c r="AS229" t="str">
        <f t="shared" ca="1" si="886"/>
        <v/>
      </c>
      <c r="AT229" t="str">
        <f t="shared" ca="1" si="887"/>
        <v/>
      </c>
      <c r="AU229" t="str">
        <f t="shared" ca="1" si="888"/>
        <v/>
      </c>
      <c r="AV229" t="str">
        <f t="shared" ca="1" si="889"/>
        <v/>
      </c>
      <c r="AW229" t="str">
        <f t="shared" ca="1" si="890"/>
        <v/>
      </c>
      <c r="AX229" t="str">
        <f t="shared" ca="1" si="891"/>
        <v/>
      </c>
      <c r="AY229" t="str">
        <f t="shared" ca="1" si="892"/>
        <v/>
      </c>
      <c r="AZ229" t="str">
        <f t="shared" ca="1" si="893"/>
        <v/>
      </c>
      <c r="BA229" t="str">
        <f t="shared" ca="1" si="894"/>
        <v/>
      </c>
      <c r="BB229" t="str">
        <f t="shared" ca="1" si="895"/>
        <v/>
      </c>
      <c r="BC229" t="str">
        <f t="shared" ca="1" si="896"/>
        <v/>
      </c>
      <c r="BD229" t="str">
        <f t="shared" ca="1" si="897"/>
        <v/>
      </c>
      <c r="BE229" t="str">
        <f t="shared" ca="1" si="898"/>
        <v/>
      </c>
      <c r="BF229" t="str">
        <f t="shared" ca="1" si="899"/>
        <v/>
      </c>
      <c r="BG229" t="str">
        <f t="shared" ca="1" si="900"/>
        <v/>
      </c>
      <c r="BH229" t="str">
        <f t="shared" ca="1" si="901"/>
        <v/>
      </c>
      <c r="BI229" t="str">
        <f t="shared" ca="1" si="902"/>
        <v/>
      </c>
      <c r="BJ229" t="str">
        <f t="shared" ca="1" si="903"/>
        <v/>
      </c>
      <c r="BK229" t="str">
        <f t="shared" ca="1" si="904"/>
        <v/>
      </c>
      <c r="BL229" t="str">
        <f t="shared" ca="1" si="905"/>
        <v/>
      </c>
      <c r="BM229" t="str">
        <f t="shared" ca="1" si="906"/>
        <v/>
      </c>
      <c r="BN229" t="str">
        <f t="shared" ca="1" si="907"/>
        <v/>
      </c>
      <c r="BO229" t="str">
        <f t="shared" ca="1" si="908"/>
        <v/>
      </c>
      <c r="BP229" t="str">
        <f t="shared" ca="1" si="909"/>
        <v/>
      </c>
      <c r="BQ229" t="str">
        <f t="shared" ca="1" si="910"/>
        <v/>
      </c>
      <c r="BR229" t="str">
        <f t="shared" ca="1" si="911"/>
        <v/>
      </c>
      <c r="BS229" t="str">
        <f t="shared" ca="1" si="912"/>
        <v/>
      </c>
      <c r="BT229" t="str">
        <f t="shared" ca="1" si="913"/>
        <v/>
      </c>
      <c r="BU229" t="str">
        <f t="shared" ca="1" si="914"/>
        <v/>
      </c>
      <c r="BV229" t="str">
        <f t="shared" ca="1" si="915"/>
        <v/>
      </c>
      <c r="BW229" t="str">
        <f t="shared" ca="1" si="916"/>
        <v/>
      </c>
      <c r="BX229" t="str">
        <f t="shared" ca="1" si="917"/>
        <v/>
      </c>
      <c r="BY229" t="str">
        <f t="shared" ca="1" si="918"/>
        <v/>
      </c>
      <c r="BZ229" t="str">
        <f t="shared" ca="1" si="919"/>
        <v/>
      </c>
      <c r="CA229" t="str">
        <f t="shared" ca="1" si="920"/>
        <v/>
      </c>
      <c r="CB229" t="str">
        <f t="shared" ca="1" si="921"/>
        <v/>
      </c>
      <c r="CC229" t="str">
        <f t="shared" ca="1" si="922"/>
        <v/>
      </c>
      <c r="CD229" t="str">
        <f t="shared" ca="1" si="923"/>
        <v/>
      </c>
      <c r="CE229" t="str">
        <f t="shared" ca="1" si="924"/>
        <v/>
      </c>
      <c r="CF229" t="str">
        <f t="shared" ca="1" si="925"/>
        <v/>
      </c>
      <c r="CG229" t="str">
        <f t="shared" ca="1" si="926"/>
        <v/>
      </c>
      <c r="CH229" t="str">
        <f t="shared" ca="1" si="927"/>
        <v/>
      </c>
      <c r="CI229" t="str">
        <f t="shared" ca="1" si="928"/>
        <v/>
      </c>
      <c r="CJ229" t="str">
        <f t="shared" ca="1" si="929"/>
        <v/>
      </c>
      <c r="CK229" t="str">
        <f t="shared" ca="1" si="930"/>
        <v/>
      </c>
      <c r="CL229" t="str">
        <f t="shared" ca="1" si="931"/>
        <v/>
      </c>
      <c r="CM229" t="str">
        <f t="shared" ca="1" si="932"/>
        <v/>
      </c>
      <c r="CN229" t="str">
        <f t="shared" ca="1" si="933"/>
        <v/>
      </c>
      <c r="CO229" t="str">
        <f t="shared" ca="1" si="934"/>
        <v/>
      </c>
      <c r="CP229" t="str">
        <f t="shared" ca="1" si="935"/>
        <v/>
      </c>
      <c r="CQ229" t="str">
        <f t="shared" ca="1" si="936"/>
        <v/>
      </c>
      <c r="CR229" t="str">
        <f t="shared" ca="1" si="937"/>
        <v/>
      </c>
      <c r="CS229" t="str">
        <f t="shared" ca="1" si="938"/>
        <v/>
      </c>
      <c r="CT229" t="str">
        <f t="shared" ca="1" si="939"/>
        <v/>
      </c>
      <c r="CU229" t="str">
        <f t="shared" ca="1" si="940"/>
        <v/>
      </c>
      <c r="CV229" t="str">
        <f t="shared" ca="1" si="941"/>
        <v/>
      </c>
      <c r="CW229" t="str">
        <f t="shared" ca="1" si="942"/>
        <v/>
      </c>
      <c r="CX229" t="str">
        <f t="shared" ca="1" si="943"/>
        <v/>
      </c>
      <c r="CY229" t="str">
        <f t="shared" ca="1" si="944"/>
        <v/>
      </c>
      <c r="CZ229" t="str">
        <f t="shared" ca="1" si="945"/>
        <v/>
      </c>
      <c r="DA229" t="str">
        <f t="shared" ca="1" si="946"/>
        <v/>
      </c>
      <c r="DB229" t="str">
        <f t="shared" ca="1" si="947"/>
        <v/>
      </c>
      <c r="DC229" t="str">
        <f t="shared" ca="1" si="948"/>
        <v/>
      </c>
      <c r="DD229" t="str">
        <f t="shared" ca="1" si="949"/>
        <v/>
      </c>
      <c r="DE229" t="str">
        <f t="shared" ca="1" si="950"/>
        <v/>
      </c>
      <c r="DF229" t="str">
        <f t="shared" ca="1" si="951"/>
        <v/>
      </c>
      <c r="DG229" t="str">
        <f t="shared" ca="1" si="952"/>
        <v/>
      </c>
      <c r="DH229" t="str">
        <f t="shared" ca="1" si="953"/>
        <v/>
      </c>
      <c r="DI229" t="str">
        <f t="shared" ca="1" si="954"/>
        <v/>
      </c>
      <c r="DJ229" t="str">
        <f t="shared" ca="1" si="955"/>
        <v/>
      </c>
      <c r="DK229" t="str">
        <f t="shared" ca="1" si="956"/>
        <v/>
      </c>
      <c r="DL229" t="str">
        <f t="shared" ca="1" si="957"/>
        <v/>
      </c>
      <c r="DM229" t="str">
        <f t="shared" ca="1" si="958"/>
        <v/>
      </c>
      <c r="DN229" t="str">
        <f t="shared" ca="1" si="959"/>
        <v/>
      </c>
      <c r="DO229" t="str">
        <f t="shared" ca="1" si="960"/>
        <v/>
      </c>
      <c r="DP229" t="str">
        <f t="shared" ca="1" si="961"/>
        <v/>
      </c>
      <c r="DQ229" t="str">
        <f t="shared" ca="1" si="962"/>
        <v/>
      </c>
      <c r="DR229" t="str">
        <f t="shared" ca="1" si="963"/>
        <v/>
      </c>
      <c r="DS229" t="str">
        <f t="shared" ca="1" si="964"/>
        <v/>
      </c>
      <c r="DT229" t="str">
        <f t="shared" ca="1" si="965"/>
        <v/>
      </c>
      <c r="DU229" t="str">
        <f t="shared" ca="1" si="966"/>
        <v/>
      </c>
      <c r="DV229" t="str">
        <f t="shared" ca="1" si="854"/>
        <v/>
      </c>
      <c r="DW229" t="str">
        <f t="shared" ca="1" si="967"/>
        <v/>
      </c>
      <c r="DX229" t="str">
        <f t="shared" ca="1" si="968"/>
        <v/>
      </c>
      <c r="DY229" t="str">
        <f t="shared" ca="1" si="969"/>
        <v/>
      </c>
      <c r="DZ229" t="str">
        <f t="shared" ca="1" si="970"/>
        <v/>
      </c>
      <c r="EA229" t="str">
        <f t="shared" ca="1" si="971"/>
        <v/>
      </c>
      <c r="EB229" t="str">
        <f t="shared" ca="1" si="972"/>
        <v/>
      </c>
      <c r="EC229" t="str">
        <f t="shared" ca="1" si="973"/>
        <v/>
      </c>
      <c r="ED229" t="str">
        <f t="shared" ca="1" si="974"/>
        <v/>
      </c>
      <c r="EE229" t="str">
        <f t="shared" ca="1" si="975"/>
        <v/>
      </c>
      <c r="EF229" t="str">
        <f t="shared" ca="1" si="976"/>
        <v/>
      </c>
      <c r="EG229" t="str">
        <f t="shared" ca="1" si="977"/>
        <v/>
      </c>
      <c r="EH229" t="str">
        <f t="shared" ca="1" si="978"/>
        <v/>
      </c>
      <c r="EI229" t="str">
        <f t="shared" ca="1" si="979"/>
        <v/>
      </c>
      <c r="EJ229" t="str">
        <f t="shared" ca="1" si="980"/>
        <v/>
      </c>
      <c r="EK229" t="str">
        <f t="shared" ca="1" si="981"/>
        <v/>
      </c>
      <c r="EL229" t="str">
        <f t="shared" ca="1" si="982"/>
        <v/>
      </c>
      <c r="EM229" t="str">
        <f t="shared" ca="1" si="983"/>
        <v/>
      </c>
      <c r="EN229" t="str">
        <f t="shared" ca="1" si="984"/>
        <v/>
      </c>
      <c r="EO229" t="str">
        <f t="shared" ca="1" si="985"/>
        <v/>
      </c>
      <c r="EP229" t="str">
        <f t="shared" ca="1" si="986"/>
        <v/>
      </c>
      <c r="EQ229" t="str">
        <f t="shared" ca="1" si="987"/>
        <v/>
      </c>
      <c r="ER229" t="str">
        <f t="shared" ca="1" si="988"/>
        <v/>
      </c>
      <c r="ES229" t="str">
        <f t="shared" ca="1" si="989"/>
        <v/>
      </c>
      <c r="ET229" t="str">
        <f t="shared" ca="1" si="990"/>
        <v/>
      </c>
      <c r="EU229" t="str">
        <f t="shared" ca="1" si="991"/>
        <v/>
      </c>
      <c r="EV229" t="str">
        <f t="shared" ca="1" si="992"/>
        <v/>
      </c>
      <c r="EW229" t="str">
        <f t="shared" ca="1" si="993"/>
        <v/>
      </c>
      <c r="EX229" t="str">
        <f t="shared" ca="1" si="994"/>
        <v/>
      </c>
      <c r="EY229" t="str">
        <f t="shared" ca="1" si="995"/>
        <v/>
      </c>
      <c r="EZ229" t="str">
        <f t="shared" ca="1" si="996"/>
        <v/>
      </c>
      <c r="FA229" t="str">
        <f t="shared" ca="1" si="997"/>
        <v/>
      </c>
      <c r="FB229" t="str">
        <f t="shared" ca="1" si="998"/>
        <v/>
      </c>
      <c r="FC229" t="str">
        <f t="shared" ca="1" si="999"/>
        <v/>
      </c>
      <c r="FD229" t="str">
        <f t="shared" ca="1" si="1000"/>
        <v/>
      </c>
      <c r="FE229" t="str">
        <f t="shared" ca="1" si="1001"/>
        <v/>
      </c>
      <c r="FF229" t="str">
        <f t="shared" ca="1" si="1002"/>
        <v/>
      </c>
      <c r="FG229" t="str">
        <f t="shared" ca="1" si="1003"/>
        <v/>
      </c>
      <c r="FH229" t="str">
        <f t="shared" ca="1" si="1004"/>
        <v/>
      </c>
      <c r="FI229" t="str">
        <f t="shared" ca="1" si="1005"/>
        <v/>
      </c>
      <c r="FJ229" t="str">
        <f t="shared" ca="1" si="1006"/>
        <v/>
      </c>
      <c r="FK229" t="str">
        <f t="shared" ca="1" si="1007"/>
        <v/>
      </c>
      <c r="FL229" t="str">
        <f t="shared" ca="1" si="1008"/>
        <v/>
      </c>
      <c r="FM229" t="str">
        <f t="shared" ca="1" si="1009"/>
        <v/>
      </c>
      <c r="FN229" t="str">
        <f t="shared" ca="1" si="1010"/>
        <v/>
      </c>
      <c r="FO229" t="str">
        <f t="shared" ca="1" si="1011"/>
        <v/>
      </c>
      <c r="FP229" t="str">
        <f t="shared" ca="1" si="1012"/>
        <v/>
      </c>
      <c r="FQ229" t="str">
        <f t="shared" ca="1" si="1013"/>
        <v/>
      </c>
      <c r="FR229" t="str">
        <f t="shared" ca="1" si="1014"/>
        <v/>
      </c>
      <c r="FS229" t="str">
        <f t="shared" ca="1" si="1015"/>
        <v/>
      </c>
      <c r="FT229" t="str">
        <f t="shared" ca="1" si="1016"/>
        <v/>
      </c>
      <c r="FU229" t="str">
        <f t="shared" ca="1" si="1017"/>
        <v/>
      </c>
      <c r="FV229" t="str">
        <f t="shared" ca="1" si="1018"/>
        <v/>
      </c>
      <c r="FW229" t="str">
        <f t="shared" ca="1" si="1019"/>
        <v/>
      </c>
      <c r="FX229" t="str">
        <f t="shared" ca="1" si="1020"/>
        <v/>
      </c>
      <c r="FY229" t="str">
        <f t="shared" ca="1" si="1021"/>
        <v/>
      </c>
      <c r="FZ229" t="str">
        <f t="shared" ca="1" si="1022"/>
        <v/>
      </c>
      <c r="GA229" t="str">
        <f t="shared" ca="1" si="1023"/>
        <v/>
      </c>
      <c r="GB229" t="str">
        <f t="shared" ca="1" si="1024"/>
        <v/>
      </c>
      <c r="GC229" t="str">
        <f t="shared" ca="1" si="1025"/>
        <v/>
      </c>
      <c r="GD229" t="str">
        <f t="shared" ca="1" si="1026"/>
        <v/>
      </c>
      <c r="GE229" t="str">
        <f t="shared" ca="1" si="1027"/>
        <v/>
      </c>
      <c r="GF229" t="str">
        <f t="shared" ca="1" si="1028"/>
        <v/>
      </c>
      <c r="GG229" t="str">
        <f t="shared" ca="1" si="1029"/>
        <v/>
      </c>
      <c r="GH229" t="str">
        <f t="shared" ca="1" si="1030"/>
        <v/>
      </c>
      <c r="GI229" t="str">
        <f t="shared" ca="1" si="1031"/>
        <v/>
      </c>
      <c r="GJ229" t="str">
        <f t="shared" ca="1" si="1032"/>
        <v/>
      </c>
      <c r="GK229" t="str">
        <f t="shared" ca="1" si="1033"/>
        <v/>
      </c>
      <c r="GL229" t="str">
        <f t="shared" ca="1" si="1034"/>
        <v/>
      </c>
      <c r="GM229" t="str">
        <f t="shared" ca="1" si="1035"/>
        <v/>
      </c>
      <c r="GN229" t="str">
        <f t="shared" ca="1" si="1036"/>
        <v/>
      </c>
      <c r="GO229" t="str">
        <f t="shared" ca="1" si="1037"/>
        <v/>
      </c>
      <c r="GP229" t="str">
        <f t="shared" ca="1" si="1038"/>
        <v/>
      </c>
      <c r="GQ229" t="str">
        <f t="shared" ca="1" si="1039"/>
        <v/>
      </c>
      <c r="GR229" t="str">
        <f t="shared" ca="1" si="1040"/>
        <v/>
      </c>
      <c r="GS229" t="str">
        <f t="shared" ca="1" si="1041"/>
        <v/>
      </c>
      <c r="GT229" t="str">
        <f t="shared" ca="1" si="1042"/>
        <v/>
      </c>
      <c r="GU229" t="str">
        <f t="shared" ca="1" si="1043"/>
        <v/>
      </c>
      <c r="GV229" t="str">
        <f t="shared" ca="1" si="1044"/>
        <v/>
      </c>
      <c r="GW229" t="str">
        <f t="shared" ca="1" si="1045"/>
        <v/>
      </c>
      <c r="GX229" t="str">
        <f t="shared" ca="1" si="1046"/>
        <v/>
      </c>
      <c r="GY229" t="str">
        <f t="shared" ca="1" si="1047"/>
        <v/>
      </c>
      <c r="GZ229" t="str">
        <f t="shared" ca="1" si="1048"/>
        <v/>
      </c>
      <c r="HA229" t="str">
        <f t="shared" ca="1" si="1049"/>
        <v/>
      </c>
      <c r="HB229" t="str">
        <f t="shared" ca="1" si="1050"/>
        <v/>
      </c>
      <c r="HC229" t="str">
        <f t="shared" ca="1" si="1051"/>
        <v/>
      </c>
      <c r="HD229" t="str">
        <f t="shared" ca="1" si="1052"/>
        <v/>
      </c>
      <c r="HE229" t="str">
        <f t="shared" ca="1" si="1053"/>
        <v/>
      </c>
      <c r="HF229" t="str">
        <f t="shared" ca="1" si="1054"/>
        <v/>
      </c>
      <c r="HG229" t="str">
        <f t="shared" ca="1" si="1055"/>
        <v/>
      </c>
      <c r="HH229" t="str">
        <f t="shared" ca="1" si="1056"/>
        <v/>
      </c>
      <c r="HI229" t="str">
        <f t="shared" ca="1" si="1057"/>
        <v/>
      </c>
      <c r="HJ229" t="str">
        <f t="shared" ca="1" si="1058"/>
        <v/>
      </c>
      <c r="HK229" t="str">
        <f t="shared" ca="1" si="1059"/>
        <v/>
      </c>
      <c r="HL229" t="str">
        <f t="shared" ca="1" si="1060"/>
        <v/>
      </c>
      <c r="HM229" t="str">
        <f t="shared" ca="1" si="1061"/>
        <v/>
      </c>
      <c r="HN229" t="str">
        <f t="shared" ca="1" si="1062"/>
        <v/>
      </c>
      <c r="HO229" t="str">
        <f t="shared" ca="1" si="1063"/>
        <v/>
      </c>
      <c r="HP229" t="str">
        <f t="shared" ca="1" si="1064"/>
        <v/>
      </c>
      <c r="HQ229" t="str">
        <f t="shared" ca="1" si="1065"/>
        <v/>
      </c>
      <c r="HR229" t="str">
        <f t="shared" ca="1" si="1066"/>
        <v/>
      </c>
      <c r="HS229" t="str">
        <f t="shared" ca="1" si="1067"/>
        <v/>
      </c>
      <c r="HT229" t="str">
        <f t="shared" ca="1" si="1068"/>
        <v/>
      </c>
      <c r="HU229" t="str">
        <f t="shared" ca="1" si="1069"/>
        <v/>
      </c>
      <c r="HV229" t="str">
        <f t="shared" ca="1" si="1070"/>
        <v/>
      </c>
      <c r="HW229" t="str">
        <f t="shared" ca="1" si="1071"/>
        <v/>
      </c>
      <c r="HX229" t="str">
        <f t="shared" ca="1" si="1072"/>
        <v/>
      </c>
      <c r="HY229" t="str">
        <f t="shared" ca="1" si="1073"/>
        <v/>
      </c>
      <c r="HZ229" t="str">
        <f t="shared" ca="1" si="1074"/>
        <v/>
      </c>
      <c r="IA229" t="str">
        <f t="shared" ca="1" si="1075"/>
        <v/>
      </c>
      <c r="IB229" t="str">
        <f t="shared" ca="1" si="1076"/>
        <v/>
      </c>
      <c r="IC229" t="str">
        <f t="shared" ca="1" si="1077"/>
        <v/>
      </c>
      <c r="ID229" t="str">
        <f t="shared" ca="1" si="1078"/>
        <v/>
      </c>
      <c r="IE229" t="str">
        <f t="shared" ca="1" si="1079"/>
        <v/>
      </c>
      <c r="IF229" t="str">
        <f t="shared" ca="1" si="1080"/>
        <v/>
      </c>
      <c r="IG229" t="str">
        <f t="shared" ca="1" si="1081"/>
        <v/>
      </c>
      <c r="IH229" t="str">
        <f t="shared" ca="1" si="1082"/>
        <v/>
      </c>
      <c r="II229" t="str">
        <f t="shared" ca="1" si="1083"/>
        <v/>
      </c>
      <c r="IJ229" t="str">
        <f t="shared" ca="1" si="1084"/>
        <v/>
      </c>
      <c r="IK229" t="str">
        <f t="shared" ca="1" si="1085"/>
        <v/>
      </c>
      <c r="IL229" t="str">
        <f t="shared" ca="1" si="1086"/>
        <v/>
      </c>
      <c r="IM229" t="str">
        <f t="shared" ca="1" si="1087"/>
        <v/>
      </c>
      <c r="IN229" t="str">
        <f t="shared" ca="1" si="1088"/>
        <v/>
      </c>
      <c r="IO229" t="str">
        <f t="shared" ca="1" si="1089"/>
        <v/>
      </c>
      <c r="IP229" t="str">
        <f t="shared" ca="1" si="1090"/>
        <v/>
      </c>
      <c r="IQ229" t="str">
        <f t="shared" ca="1" si="1091"/>
        <v/>
      </c>
      <c r="IR229" t="str">
        <f t="shared" ca="1" si="1092"/>
        <v/>
      </c>
      <c r="IS229" t="str">
        <f t="shared" ca="1" si="1093"/>
        <v/>
      </c>
      <c r="IT229" t="str">
        <f t="shared" ca="1" si="1094"/>
        <v/>
      </c>
      <c r="IU229" t="str">
        <f t="shared" ca="1" si="1095"/>
        <v/>
      </c>
      <c r="IV229" t="str">
        <f t="shared" ca="1" si="1096"/>
        <v/>
      </c>
      <c r="IW229" t="str">
        <f t="shared" ca="1" si="1097"/>
        <v/>
      </c>
      <c r="IX229" t="str">
        <f t="shared" ca="1" si="1098"/>
        <v/>
      </c>
      <c r="IY229" t="str">
        <f t="shared" ca="1" si="1099"/>
        <v/>
      </c>
      <c r="IZ229" t="str">
        <f t="shared" ca="1" si="1100"/>
        <v/>
      </c>
      <c r="JA229" t="str">
        <f t="shared" ca="1" si="1101"/>
        <v/>
      </c>
      <c r="JB229" t="str">
        <f t="shared" ca="1" si="1102"/>
        <v/>
      </c>
      <c r="JC229" t="str">
        <f t="shared" ca="1" si="1103"/>
        <v/>
      </c>
      <c r="JD229" t="str">
        <f t="shared" ca="1" si="1104"/>
        <v/>
      </c>
      <c r="JE229" t="str">
        <f t="shared" ca="1" si="1105"/>
        <v/>
      </c>
      <c r="JF229" t="str">
        <f t="shared" ca="1" si="1106"/>
        <v/>
      </c>
      <c r="JG229" t="str">
        <f t="shared" ca="1" si="1107"/>
        <v/>
      </c>
      <c r="JH229" t="str">
        <f t="shared" ca="1" si="1108"/>
        <v/>
      </c>
      <c r="JI229" t="str">
        <f t="shared" ca="1" si="1109"/>
        <v/>
      </c>
      <c r="JJ229" t="str">
        <f t="shared" ca="1" si="1110"/>
        <v/>
      </c>
      <c r="JK229" t="str">
        <f t="shared" ca="1" si="1111"/>
        <v/>
      </c>
      <c r="JL229" t="str">
        <f t="shared" ca="1" si="1112"/>
        <v/>
      </c>
      <c r="JM229" t="str">
        <f t="shared" ca="1" si="1113"/>
        <v/>
      </c>
      <c r="JN229" t="str">
        <f t="shared" ca="1" si="1114"/>
        <v/>
      </c>
      <c r="JO229" t="str">
        <f t="shared" ca="1" si="1115"/>
        <v/>
      </c>
      <c r="JP229" t="str">
        <f t="shared" ca="1" si="1116"/>
        <v/>
      </c>
      <c r="JQ229" t="str">
        <f t="shared" ca="1" si="1117"/>
        <v/>
      </c>
      <c r="JR229" t="str">
        <f t="shared" ca="1" si="1118"/>
        <v/>
      </c>
      <c r="JS229" t="str">
        <f t="shared" ca="1" si="1119"/>
        <v/>
      </c>
      <c r="JT229" t="str">
        <f t="shared" ca="1" si="1120"/>
        <v/>
      </c>
      <c r="JU229" t="str">
        <f t="shared" ca="1" si="1121"/>
        <v/>
      </c>
    </row>
    <row r="230" spans="1:281" x14ac:dyDescent="0.25">
      <c r="A230">
        <f t="shared" si="1122"/>
        <v>229</v>
      </c>
      <c r="B230" t="str">
        <f t="shared" ca="1" si="851"/>
        <v/>
      </c>
      <c r="C230">
        <v>10</v>
      </c>
      <c r="D230">
        <f t="shared" si="855"/>
        <v>229</v>
      </c>
      <c r="E230">
        <f t="shared" si="856"/>
        <v>4</v>
      </c>
      <c r="F230">
        <f ca="1">COUNT((AD230,AP230,BB230,BN230,BZ230,CL230,CX230,DJ230,DV230,EH230,ET230,FF230,FR230,GD230,GP230,HB230,HN230,HZ230,IL230,IX230,JJ230,JV230,KH230,KT230,LF230,LR230))</f>
        <v>0</v>
      </c>
      <c r="G230">
        <f t="shared" ca="1" si="857"/>
        <v>0</v>
      </c>
      <c r="H230">
        <f t="shared" ca="1" si="858"/>
        <v>0</v>
      </c>
      <c r="I230">
        <f t="shared" ca="1" si="852"/>
        <v>0</v>
      </c>
      <c r="J230">
        <f t="shared" ca="1" si="859"/>
        <v>0</v>
      </c>
      <c r="K230">
        <f t="shared" ca="1" si="860"/>
        <v>-1</v>
      </c>
      <c r="L230">
        <f t="shared" ca="1" si="1123"/>
        <v>9</v>
      </c>
      <c r="M230">
        <f t="shared" ca="1" si="861"/>
        <v>0</v>
      </c>
      <c r="N230">
        <f t="shared" ca="1" si="1124"/>
        <v>65</v>
      </c>
      <c r="O230">
        <f t="shared" ca="1" si="862"/>
        <v>-1</v>
      </c>
      <c r="P230">
        <f t="shared" ca="1" si="1125"/>
        <v>9</v>
      </c>
      <c r="Q230">
        <f t="shared" ca="1" si="863"/>
        <v>0</v>
      </c>
      <c r="R230">
        <f t="shared" ca="1" si="864"/>
        <v>0</v>
      </c>
      <c r="S230">
        <f t="shared" ca="1" si="865"/>
        <v>0</v>
      </c>
      <c r="T230">
        <f t="shared" ca="1" si="866"/>
        <v>0</v>
      </c>
      <c r="U230" t="str">
        <f t="shared" ca="1" si="853"/>
        <v>999999999999</v>
      </c>
      <c r="V230">
        <f t="shared" ca="1" si="1126"/>
        <v>0</v>
      </c>
      <c r="W230">
        <f t="shared" si="867"/>
        <v>229</v>
      </c>
      <c r="X230" t="e">
        <f t="shared" ca="1" si="1127"/>
        <v>#N/A</v>
      </c>
      <c r="Y230">
        <f t="shared" ca="1" si="868"/>
        <v>0</v>
      </c>
      <c r="Z230" t="str">
        <f t="shared" ca="1" si="869"/>
        <v>999zz</v>
      </c>
      <c r="AA230">
        <f t="shared" ca="1" si="1128"/>
        <v>350</v>
      </c>
      <c r="AB230">
        <f t="shared" si="870"/>
        <v>229</v>
      </c>
      <c r="AC230" t="e">
        <f t="shared" ca="1" si="1129"/>
        <v>#N/A</v>
      </c>
      <c r="AD230" t="str">
        <f t="shared" ca="1" si="871"/>
        <v/>
      </c>
      <c r="AE230" t="str">
        <f t="shared" ca="1" si="872"/>
        <v/>
      </c>
      <c r="AF230" t="str">
        <f t="shared" ca="1" si="873"/>
        <v/>
      </c>
      <c r="AG230" t="str">
        <f t="shared" ca="1" si="874"/>
        <v/>
      </c>
      <c r="AH230" t="str">
        <f t="shared" ca="1" si="875"/>
        <v/>
      </c>
      <c r="AI230" t="str">
        <f t="shared" ca="1" si="876"/>
        <v/>
      </c>
      <c r="AJ230" t="str">
        <f t="shared" ca="1" si="877"/>
        <v/>
      </c>
      <c r="AK230" t="str">
        <f t="shared" ca="1" si="878"/>
        <v/>
      </c>
      <c r="AL230" t="str">
        <f t="shared" ca="1" si="879"/>
        <v/>
      </c>
      <c r="AM230" t="str">
        <f t="shared" ca="1" si="880"/>
        <v/>
      </c>
      <c r="AN230" t="str">
        <f t="shared" ca="1" si="881"/>
        <v/>
      </c>
      <c r="AO230" t="str">
        <f t="shared" ca="1" si="882"/>
        <v/>
      </c>
      <c r="AP230" t="str">
        <f t="shared" ca="1" si="883"/>
        <v/>
      </c>
      <c r="AQ230" t="str">
        <f t="shared" ca="1" si="884"/>
        <v/>
      </c>
      <c r="AR230" t="str">
        <f t="shared" ca="1" si="885"/>
        <v/>
      </c>
      <c r="AS230" t="str">
        <f t="shared" ca="1" si="886"/>
        <v/>
      </c>
      <c r="AT230" t="str">
        <f t="shared" ca="1" si="887"/>
        <v/>
      </c>
      <c r="AU230" t="str">
        <f t="shared" ca="1" si="888"/>
        <v/>
      </c>
      <c r="AV230" t="str">
        <f t="shared" ca="1" si="889"/>
        <v/>
      </c>
      <c r="AW230" t="str">
        <f t="shared" ca="1" si="890"/>
        <v/>
      </c>
      <c r="AX230" t="str">
        <f t="shared" ca="1" si="891"/>
        <v/>
      </c>
      <c r="AY230" t="str">
        <f t="shared" ca="1" si="892"/>
        <v/>
      </c>
      <c r="AZ230" t="str">
        <f t="shared" ca="1" si="893"/>
        <v/>
      </c>
      <c r="BA230" t="str">
        <f t="shared" ca="1" si="894"/>
        <v/>
      </c>
      <c r="BB230" t="str">
        <f t="shared" ca="1" si="895"/>
        <v/>
      </c>
      <c r="BC230" t="str">
        <f t="shared" ca="1" si="896"/>
        <v/>
      </c>
      <c r="BD230" t="str">
        <f t="shared" ca="1" si="897"/>
        <v/>
      </c>
      <c r="BE230" t="str">
        <f t="shared" ca="1" si="898"/>
        <v/>
      </c>
      <c r="BF230" t="str">
        <f t="shared" ca="1" si="899"/>
        <v/>
      </c>
      <c r="BG230" t="str">
        <f t="shared" ca="1" si="900"/>
        <v/>
      </c>
      <c r="BH230" t="str">
        <f t="shared" ca="1" si="901"/>
        <v/>
      </c>
      <c r="BI230" t="str">
        <f t="shared" ca="1" si="902"/>
        <v/>
      </c>
      <c r="BJ230" t="str">
        <f t="shared" ca="1" si="903"/>
        <v/>
      </c>
      <c r="BK230" t="str">
        <f t="shared" ca="1" si="904"/>
        <v/>
      </c>
      <c r="BL230" t="str">
        <f t="shared" ca="1" si="905"/>
        <v/>
      </c>
      <c r="BM230" t="str">
        <f t="shared" ca="1" si="906"/>
        <v/>
      </c>
      <c r="BN230" t="str">
        <f t="shared" ca="1" si="907"/>
        <v/>
      </c>
      <c r="BO230" t="str">
        <f t="shared" ca="1" si="908"/>
        <v/>
      </c>
      <c r="BP230" t="str">
        <f t="shared" ca="1" si="909"/>
        <v/>
      </c>
      <c r="BQ230" t="str">
        <f t="shared" ca="1" si="910"/>
        <v/>
      </c>
      <c r="BR230" t="str">
        <f t="shared" ca="1" si="911"/>
        <v/>
      </c>
      <c r="BS230" t="str">
        <f t="shared" ca="1" si="912"/>
        <v/>
      </c>
      <c r="BT230" t="str">
        <f t="shared" ca="1" si="913"/>
        <v/>
      </c>
      <c r="BU230" t="str">
        <f t="shared" ca="1" si="914"/>
        <v/>
      </c>
      <c r="BV230" t="str">
        <f t="shared" ca="1" si="915"/>
        <v/>
      </c>
      <c r="BW230" t="str">
        <f t="shared" ca="1" si="916"/>
        <v/>
      </c>
      <c r="BX230" t="str">
        <f t="shared" ca="1" si="917"/>
        <v/>
      </c>
      <c r="BY230" t="str">
        <f t="shared" ca="1" si="918"/>
        <v/>
      </c>
      <c r="BZ230" t="str">
        <f t="shared" ca="1" si="919"/>
        <v/>
      </c>
      <c r="CA230" t="str">
        <f t="shared" ca="1" si="920"/>
        <v/>
      </c>
      <c r="CB230" t="str">
        <f t="shared" ca="1" si="921"/>
        <v/>
      </c>
      <c r="CC230" t="str">
        <f t="shared" ca="1" si="922"/>
        <v/>
      </c>
      <c r="CD230" t="str">
        <f t="shared" ca="1" si="923"/>
        <v/>
      </c>
      <c r="CE230" t="str">
        <f t="shared" ca="1" si="924"/>
        <v/>
      </c>
      <c r="CF230" t="str">
        <f t="shared" ca="1" si="925"/>
        <v/>
      </c>
      <c r="CG230" t="str">
        <f t="shared" ca="1" si="926"/>
        <v/>
      </c>
      <c r="CH230" t="str">
        <f t="shared" ca="1" si="927"/>
        <v/>
      </c>
      <c r="CI230" t="str">
        <f t="shared" ca="1" si="928"/>
        <v/>
      </c>
      <c r="CJ230" t="str">
        <f t="shared" ca="1" si="929"/>
        <v/>
      </c>
      <c r="CK230" t="str">
        <f t="shared" ca="1" si="930"/>
        <v/>
      </c>
      <c r="CL230" t="str">
        <f t="shared" ca="1" si="931"/>
        <v/>
      </c>
      <c r="CM230" t="str">
        <f t="shared" ca="1" si="932"/>
        <v/>
      </c>
      <c r="CN230" t="str">
        <f t="shared" ca="1" si="933"/>
        <v/>
      </c>
      <c r="CO230" t="str">
        <f t="shared" ca="1" si="934"/>
        <v/>
      </c>
      <c r="CP230" t="str">
        <f t="shared" ca="1" si="935"/>
        <v/>
      </c>
      <c r="CQ230" t="str">
        <f t="shared" ca="1" si="936"/>
        <v/>
      </c>
      <c r="CR230" t="str">
        <f t="shared" ca="1" si="937"/>
        <v/>
      </c>
      <c r="CS230" t="str">
        <f t="shared" ca="1" si="938"/>
        <v/>
      </c>
      <c r="CT230" t="str">
        <f t="shared" ca="1" si="939"/>
        <v/>
      </c>
      <c r="CU230" t="str">
        <f t="shared" ca="1" si="940"/>
        <v/>
      </c>
      <c r="CV230" t="str">
        <f t="shared" ca="1" si="941"/>
        <v/>
      </c>
      <c r="CW230" t="str">
        <f t="shared" ca="1" si="942"/>
        <v/>
      </c>
      <c r="CX230" t="str">
        <f t="shared" ca="1" si="943"/>
        <v/>
      </c>
      <c r="CY230" t="str">
        <f t="shared" ca="1" si="944"/>
        <v/>
      </c>
      <c r="CZ230" t="str">
        <f t="shared" ca="1" si="945"/>
        <v/>
      </c>
      <c r="DA230" t="str">
        <f t="shared" ca="1" si="946"/>
        <v/>
      </c>
      <c r="DB230" t="str">
        <f t="shared" ca="1" si="947"/>
        <v/>
      </c>
      <c r="DC230" t="str">
        <f t="shared" ca="1" si="948"/>
        <v/>
      </c>
      <c r="DD230" t="str">
        <f t="shared" ca="1" si="949"/>
        <v/>
      </c>
      <c r="DE230" t="str">
        <f t="shared" ca="1" si="950"/>
        <v/>
      </c>
      <c r="DF230" t="str">
        <f t="shared" ca="1" si="951"/>
        <v/>
      </c>
      <c r="DG230" t="str">
        <f t="shared" ca="1" si="952"/>
        <v/>
      </c>
      <c r="DH230" t="str">
        <f t="shared" ca="1" si="953"/>
        <v/>
      </c>
      <c r="DI230" t="str">
        <f t="shared" ca="1" si="954"/>
        <v/>
      </c>
      <c r="DJ230" t="str">
        <f t="shared" ca="1" si="955"/>
        <v/>
      </c>
      <c r="DK230" t="str">
        <f t="shared" ca="1" si="956"/>
        <v/>
      </c>
      <c r="DL230" t="str">
        <f t="shared" ca="1" si="957"/>
        <v/>
      </c>
      <c r="DM230" t="str">
        <f t="shared" ca="1" si="958"/>
        <v/>
      </c>
      <c r="DN230" t="str">
        <f t="shared" ca="1" si="959"/>
        <v/>
      </c>
      <c r="DO230" t="str">
        <f t="shared" ca="1" si="960"/>
        <v/>
      </c>
      <c r="DP230" t="str">
        <f t="shared" ca="1" si="961"/>
        <v/>
      </c>
      <c r="DQ230" t="str">
        <f t="shared" ca="1" si="962"/>
        <v/>
      </c>
      <c r="DR230" t="str">
        <f t="shared" ca="1" si="963"/>
        <v/>
      </c>
      <c r="DS230" t="str">
        <f t="shared" ca="1" si="964"/>
        <v/>
      </c>
      <c r="DT230" t="str">
        <f t="shared" ca="1" si="965"/>
        <v/>
      </c>
      <c r="DU230" t="str">
        <f t="shared" ca="1" si="966"/>
        <v/>
      </c>
      <c r="DV230" t="str">
        <f t="shared" ca="1" si="854"/>
        <v/>
      </c>
      <c r="DW230" t="str">
        <f t="shared" ca="1" si="967"/>
        <v/>
      </c>
      <c r="DX230" t="str">
        <f t="shared" ca="1" si="968"/>
        <v/>
      </c>
      <c r="DY230" t="str">
        <f t="shared" ca="1" si="969"/>
        <v/>
      </c>
      <c r="DZ230" t="str">
        <f t="shared" ca="1" si="970"/>
        <v/>
      </c>
      <c r="EA230" t="str">
        <f t="shared" ca="1" si="971"/>
        <v/>
      </c>
      <c r="EB230" t="str">
        <f t="shared" ca="1" si="972"/>
        <v/>
      </c>
      <c r="EC230" t="str">
        <f t="shared" ca="1" si="973"/>
        <v/>
      </c>
      <c r="ED230" t="str">
        <f t="shared" ca="1" si="974"/>
        <v/>
      </c>
      <c r="EE230" t="str">
        <f t="shared" ca="1" si="975"/>
        <v/>
      </c>
      <c r="EF230" t="str">
        <f t="shared" ca="1" si="976"/>
        <v/>
      </c>
      <c r="EG230" t="str">
        <f t="shared" ca="1" si="977"/>
        <v/>
      </c>
      <c r="EH230" t="str">
        <f t="shared" ca="1" si="978"/>
        <v/>
      </c>
      <c r="EI230" t="str">
        <f t="shared" ca="1" si="979"/>
        <v/>
      </c>
      <c r="EJ230" t="str">
        <f t="shared" ca="1" si="980"/>
        <v/>
      </c>
      <c r="EK230" t="str">
        <f t="shared" ca="1" si="981"/>
        <v/>
      </c>
      <c r="EL230" t="str">
        <f t="shared" ca="1" si="982"/>
        <v/>
      </c>
      <c r="EM230" t="str">
        <f t="shared" ca="1" si="983"/>
        <v/>
      </c>
      <c r="EN230" t="str">
        <f t="shared" ca="1" si="984"/>
        <v/>
      </c>
      <c r="EO230" t="str">
        <f t="shared" ca="1" si="985"/>
        <v/>
      </c>
      <c r="EP230" t="str">
        <f t="shared" ca="1" si="986"/>
        <v/>
      </c>
      <c r="EQ230" t="str">
        <f t="shared" ca="1" si="987"/>
        <v/>
      </c>
      <c r="ER230" t="str">
        <f t="shared" ca="1" si="988"/>
        <v/>
      </c>
      <c r="ES230" t="str">
        <f t="shared" ca="1" si="989"/>
        <v/>
      </c>
      <c r="ET230" t="str">
        <f t="shared" ca="1" si="990"/>
        <v/>
      </c>
      <c r="EU230" t="str">
        <f t="shared" ca="1" si="991"/>
        <v/>
      </c>
      <c r="EV230" t="str">
        <f t="shared" ca="1" si="992"/>
        <v/>
      </c>
      <c r="EW230" t="str">
        <f t="shared" ca="1" si="993"/>
        <v/>
      </c>
      <c r="EX230" t="str">
        <f t="shared" ca="1" si="994"/>
        <v/>
      </c>
      <c r="EY230" t="str">
        <f t="shared" ca="1" si="995"/>
        <v/>
      </c>
      <c r="EZ230" t="str">
        <f t="shared" ca="1" si="996"/>
        <v/>
      </c>
      <c r="FA230" t="str">
        <f t="shared" ca="1" si="997"/>
        <v/>
      </c>
      <c r="FB230" t="str">
        <f t="shared" ca="1" si="998"/>
        <v/>
      </c>
      <c r="FC230" t="str">
        <f t="shared" ca="1" si="999"/>
        <v/>
      </c>
      <c r="FD230" t="str">
        <f t="shared" ca="1" si="1000"/>
        <v/>
      </c>
      <c r="FE230" t="str">
        <f t="shared" ca="1" si="1001"/>
        <v/>
      </c>
      <c r="FF230" t="str">
        <f t="shared" ca="1" si="1002"/>
        <v/>
      </c>
      <c r="FG230" t="str">
        <f t="shared" ca="1" si="1003"/>
        <v/>
      </c>
      <c r="FH230" t="str">
        <f t="shared" ca="1" si="1004"/>
        <v/>
      </c>
      <c r="FI230" t="str">
        <f t="shared" ca="1" si="1005"/>
        <v/>
      </c>
      <c r="FJ230" t="str">
        <f t="shared" ca="1" si="1006"/>
        <v/>
      </c>
      <c r="FK230" t="str">
        <f t="shared" ca="1" si="1007"/>
        <v/>
      </c>
      <c r="FL230" t="str">
        <f t="shared" ca="1" si="1008"/>
        <v/>
      </c>
      <c r="FM230" t="str">
        <f t="shared" ca="1" si="1009"/>
        <v/>
      </c>
      <c r="FN230" t="str">
        <f t="shared" ca="1" si="1010"/>
        <v/>
      </c>
      <c r="FO230" t="str">
        <f t="shared" ca="1" si="1011"/>
        <v/>
      </c>
      <c r="FP230" t="str">
        <f t="shared" ca="1" si="1012"/>
        <v/>
      </c>
      <c r="FQ230" t="str">
        <f t="shared" ca="1" si="1013"/>
        <v/>
      </c>
      <c r="FR230" t="str">
        <f t="shared" ca="1" si="1014"/>
        <v/>
      </c>
      <c r="FS230" t="str">
        <f t="shared" ca="1" si="1015"/>
        <v/>
      </c>
      <c r="FT230" t="str">
        <f t="shared" ca="1" si="1016"/>
        <v/>
      </c>
      <c r="FU230" t="str">
        <f t="shared" ca="1" si="1017"/>
        <v/>
      </c>
      <c r="FV230" t="str">
        <f t="shared" ca="1" si="1018"/>
        <v/>
      </c>
      <c r="FW230" t="str">
        <f t="shared" ca="1" si="1019"/>
        <v/>
      </c>
      <c r="FX230" t="str">
        <f t="shared" ca="1" si="1020"/>
        <v/>
      </c>
      <c r="FY230" t="str">
        <f t="shared" ca="1" si="1021"/>
        <v/>
      </c>
      <c r="FZ230" t="str">
        <f t="shared" ca="1" si="1022"/>
        <v/>
      </c>
      <c r="GA230" t="str">
        <f t="shared" ca="1" si="1023"/>
        <v/>
      </c>
      <c r="GB230" t="str">
        <f t="shared" ca="1" si="1024"/>
        <v/>
      </c>
      <c r="GC230" t="str">
        <f t="shared" ca="1" si="1025"/>
        <v/>
      </c>
      <c r="GD230" t="str">
        <f t="shared" ca="1" si="1026"/>
        <v/>
      </c>
      <c r="GE230" t="str">
        <f t="shared" ca="1" si="1027"/>
        <v/>
      </c>
      <c r="GF230" t="str">
        <f t="shared" ca="1" si="1028"/>
        <v/>
      </c>
      <c r="GG230" t="str">
        <f t="shared" ca="1" si="1029"/>
        <v/>
      </c>
      <c r="GH230" t="str">
        <f t="shared" ca="1" si="1030"/>
        <v/>
      </c>
      <c r="GI230" t="str">
        <f t="shared" ca="1" si="1031"/>
        <v/>
      </c>
      <c r="GJ230" t="str">
        <f t="shared" ca="1" si="1032"/>
        <v/>
      </c>
      <c r="GK230" t="str">
        <f t="shared" ca="1" si="1033"/>
        <v/>
      </c>
      <c r="GL230" t="str">
        <f t="shared" ca="1" si="1034"/>
        <v/>
      </c>
      <c r="GM230" t="str">
        <f t="shared" ca="1" si="1035"/>
        <v/>
      </c>
      <c r="GN230" t="str">
        <f t="shared" ca="1" si="1036"/>
        <v/>
      </c>
      <c r="GO230" t="str">
        <f t="shared" ca="1" si="1037"/>
        <v/>
      </c>
      <c r="GP230" t="str">
        <f t="shared" ca="1" si="1038"/>
        <v/>
      </c>
      <c r="GQ230" t="str">
        <f t="shared" ca="1" si="1039"/>
        <v/>
      </c>
      <c r="GR230" t="str">
        <f t="shared" ca="1" si="1040"/>
        <v/>
      </c>
      <c r="GS230" t="str">
        <f t="shared" ca="1" si="1041"/>
        <v/>
      </c>
      <c r="GT230" t="str">
        <f t="shared" ca="1" si="1042"/>
        <v/>
      </c>
      <c r="GU230" t="str">
        <f t="shared" ca="1" si="1043"/>
        <v/>
      </c>
      <c r="GV230" t="str">
        <f t="shared" ca="1" si="1044"/>
        <v/>
      </c>
      <c r="GW230" t="str">
        <f t="shared" ca="1" si="1045"/>
        <v/>
      </c>
      <c r="GX230" t="str">
        <f t="shared" ca="1" si="1046"/>
        <v/>
      </c>
      <c r="GY230" t="str">
        <f t="shared" ca="1" si="1047"/>
        <v/>
      </c>
      <c r="GZ230" t="str">
        <f t="shared" ca="1" si="1048"/>
        <v/>
      </c>
      <c r="HA230" t="str">
        <f t="shared" ca="1" si="1049"/>
        <v/>
      </c>
      <c r="HB230" t="str">
        <f t="shared" ca="1" si="1050"/>
        <v/>
      </c>
      <c r="HC230" t="str">
        <f t="shared" ca="1" si="1051"/>
        <v/>
      </c>
      <c r="HD230" t="str">
        <f t="shared" ca="1" si="1052"/>
        <v/>
      </c>
      <c r="HE230" t="str">
        <f t="shared" ca="1" si="1053"/>
        <v/>
      </c>
      <c r="HF230" t="str">
        <f t="shared" ca="1" si="1054"/>
        <v/>
      </c>
      <c r="HG230" t="str">
        <f t="shared" ca="1" si="1055"/>
        <v/>
      </c>
      <c r="HH230" t="str">
        <f t="shared" ca="1" si="1056"/>
        <v/>
      </c>
      <c r="HI230" t="str">
        <f t="shared" ca="1" si="1057"/>
        <v/>
      </c>
      <c r="HJ230" t="str">
        <f t="shared" ca="1" si="1058"/>
        <v/>
      </c>
      <c r="HK230" t="str">
        <f t="shared" ca="1" si="1059"/>
        <v/>
      </c>
      <c r="HL230" t="str">
        <f t="shared" ca="1" si="1060"/>
        <v/>
      </c>
      <c r="HM230" t="str">
        <f t="shared" ca="1" si="1061"/>
        <v/>
      </c>
      <c r="HN230" t="str">
        <f t="shared" ca="1" si="1062"/>
        <v/>
      </c>
      <c r="HO230" t="str">
        <f t="shared" ca="1" si="1063"/>
        <v/>
      </c>
      <c r="HP230" t="str">
        <f t="shared" ca="1" si="1064"/>
        <v/>
      </c>
      <c r="HQ230" t="str">
        <f t="shared" ca="1" si="1065"/>
        <v/>
      </c>
      <c r="HR230" t="str">
        <f t="shared" ca="1" si="1066"/>
        <v/>
      </c>
      <c r="HS230" t="str">
        <f t="shared" ca="1" si="1067"/>
        <v/>
      </c>
      <c r="HT230" t="str">
        <f t="shared" ca="1" si="1068"/>
        <v/>
      </c>
      <c r="HU230" t="str">
        <f t="shared" ca="1" si="1069"/>
        <v/>
      </c>
      <c r="HV230" t="str">
        <f t="shared" ca="1" si="1070"/>
        <v/>
      </c>
      <c r="HW230" t="str">
        <f t="shared" ca="1" si="1071"/>
        <v/>
      </c>
      <c r="HX230" t="str">
        <f t="shared" ca="1" si="1072"/>
        <v/>
      </c>
      <c r="HY230" t="str">
        <f t="shared" ca="1" si="1073"/>
        <v/>
      </c>
      <c r="HZ230" t="str">
        <f t="shared" ca="1" si="1074"/>
        <v/>
      </c>
      <c r="IA230" t="str">
        <f t="shared" ca="1" si="1075"/>
        <v/>
      </c>
      <c r="IB230" t="str">
        <f t="shared" ca="1" si="1076"/>
        <v/>
      </c>
      <c r="IC230" t="str">
        <f t="shared" ca="1" si="1077"/>
        <v/>
      </c>
      <c r="ID230" t="str">
        <f t="shared" ca="1" si="1078"/>
        <v/>
      </c>
      <c r="IE230" t="str">
        <f t="shared" ca="1" si="1079"/>
        <v/>
      </c>
      <c r="IF230" t="str">
        <f t="shared" ca="1" si="1080"/>
        <v/>
      </c>
      <c r="IG230" t="str">
        <f t="shared" ca="1" si="1081"/>
        <v/>
      </c>
      <c r="IH230" t="str">
        <f t="shared" ca="1" si="1082"/>
        <v/>
      </c>
      <c r="II230" t="str">
        <f t="shared" ca="1" si="1083"/>
        <v/>
      </c>
      <c r="IJ230" t="str">
        <f t="shared" ca="1" si="1084"/>
        <v/>
      </c>
      <c r="IK230" t="str">
        <f t="shared" ca="1" si="1085"/>
        <v/>
      </c>
      <c r="IL230" t="str">
        <f t="shared" ca="1" si="1086"/>
        <v/>
      </c>
      <c r="IM230" t="str">
        <f t="shared" ca="1" si="1087"/>
        <v/>
      </c>
      <c r="IN230" t="str">
        <f t="shared" ca="1" si="1088"/>
        <v/>
      </c>
      <c r="IO230" t="str">
        <f t="shared" ca="1" si="1089"/>
        <v/>
      </c>
      <c r="IP230" t="str">
        <f t="shared" ca="1" si="1090"/>
        <v/>
      </c>
      <c r="IQ230" t="str">
        <f t="shared" ca="1" si="1091"/>
        <v/>
      </c>
      <c r="IR230" t="str">
        <f t="shared" ca="1" si="1092"/>
        <v/>
      </c>
      <c r="IS230" t="str">
        <f t="shared" ca="1" si="1093"/>
        <v/>
      </c>
      <c r="IT230" t="str">
        <f t="shared" ca="1" si="1094"/>
        <v/>
      </c>
      <c r="IU230" t="str">
        <f t="shared" ca="1" si="1095"/>
        <v/>
      </c>
      <c r="IV230" t="str">
        <f t="shared" ca="1" si="1096"/>
        <v/>
      </c>
      <c r="IW230" t="str">
        <f t="shared" ca="1" si="1097"/>
        <v/>
      </c>
      <c r="IX230" t="str">
        <f t="shared" ca="1" si="1098"/>
        <v/>
      </c>
      <c r="IY230" t="str">
        <f t="shared" ca="1" si="1099"/>
        <v/>
      </c>
      <c r="IZ230" t="str">
        <f t="shared" ca="1" si="1100"/>
        <v/>
      </c>
      <c r="JA230" t="str">
        <f t="shared" ca="1" si="1101"/>
        <v/>
      </c>
      <c r="JB230" t="str">
        <f t="shared" ca="1" si="1102"/>
        <v/>
      </c>
      <c r="JC230" t="str">
        <f t="shared" ca="1" si="1103"/>
        <v/>
      </c>
      <c r="JD230" t="str">
        <f t="shared" ca="1" si="1104"/>
        <v/>
      </c>
      <c r="JE230" t="str">
        <f t="shared" ca="1" si="1105"/>
        <v/>
      </c>
      <c r="JF230" t="str">
        <f t="shared" ca="1" si="1106"/>
        <v/>
      </c>
      <c r="JG230" t="str">
        <f t="shared" ca="1" si="1107"/>
        <v/>
      </c>
      <c r="JH230" t="str">
        <f t="shared" ca="1" si="1108"/>
        <v/>
      </c>
      <c r="JI230" t="str">
        <f t="shared" ca="1" si="1109"/>
        <v/>
      </c>
      <c r="JJ230" t="str">
        <f t="shared" ca="1" si="1110"/>
        <v/>
      </c>
      <c r="JK230" t="str">
        <f t="shared" ca="1" si="1111"/>
        <v/>
      </c>
      <c r="JL230" t="str">
        <f t="shared" ca="1" si="1112"/>
        <v/>
      </c>
      <c r="JM230" t="str">
        <f t="shared" ca="1" si="1113"/>
        <v/>
      </c>
      <c r="JN230" t="str">
        <f t="shared" ca="1" si="1114"/>
        <v/>
      </c>
      <c r="JO230" t="str">
        <f t="shared" ca="1" si="1115"/>
        <v/>
      </c>
      <c r="JP230" t="str">
        <f t="shared" ca="1" si="1116"/>
        <v/>
      </c>
      <c r="JQ230" t="str">
        <f t="shared" ca="1" si="1117"/>
        <v/>
      </c>
      <c r="JR230" t="str">
        <f t="shared" ca="1" si="1118"/>
        <v/>
      </c>
      <c r="JS230" t="str">
        <f t="shared" ca="1" si="1119"/>
        <v/>
      </c>
      <c r="JT230" t="str">
        <f t="shared" ca="1" si="1120"/>
        <v/>
      </c>
      <c r="JU230" t="str">
        <f t="shared" ca="1" si="1121"/>
        <v/>
      </c>
    </row>
    <row r="231" spans="1:281" x14ac:dyDescent="0.25">
      <c r="A231">
        <f t="shared" si="1122"/>
        <v>230</v>
      </c>
      <c r="B231" t="str">
        <f t="shared" ca="1" si="851"/>
        <v/>
      </c>
      <c r="C231">
        <v>10</v>
      </c>
      <c r="D231">
        <f t="shared" si="855"/>
        <v>230</v>
      </c>
      <c r="E231">
        <f t="shared" si="856"/>
        <v>5</v>
      </c>
      <c r="F231">
        <f ca="1">COUNT((AD231,AP231,BB231,BN231,BZ231,CL231,CX231,DJ231,DV231,EH231,ET231,FF231,FR231,GD231,GP231,HB231,HN231,HZ231,IL231,IX231,JJ231,JV231,KH231,KT231,LF231,LR231))</f>
        <v>0</v>
      </c>
      <c r="G231">
        <f t="shared" ca="1" si="857"/>
        <v>0</v>
      </c>
      <c r="H231">
        <f t="shared" ca="1" si="858"/>
        <v>0</v>
      </c>
      <c r="I231">
        <f t="shared" ca="1" si="852"/>
        <v>0</v>
      </c>
      <c r="J231">
        <f t="shared" ca="1" si="859"/>
        <v>0</v>
      </c>
      <c r="K231">
        <f t="shared" ca="1" si="860"/>
        <v>-1</v>
      </c>
      <c r="L231">
        <f t="shared" ca="1" si="1123"/>
        <v>9</v>
      </c>
      <c r="M231">
        <f t="shared" ca="1" si="861"/>
        <v>0</v>
      </c>
      <c r="N231">
        <f t="shared" ca="1" si="1124"/>
        <v>65</v>
      </c>
      <c r="O231">
        <f t="shared" ca="1" si="862"/>
        <v>-1</v>
      </c>
      <c r="P231">
        <f t="shared" ca="1" si="1125"/>
        <v>9</v>
      </c>
      <c r="Q231">
        <f t="shared" ca="1" si="863"/>
        <v>0</v>
      </c>
      <c r="R231">
        <f t="shared" ca="1" si="864"/>
        <v>0</v>
      </c>
      <c r="S231">
        <f t="shared" ca="1" si="865"/>
        <v>0</v>
      </c>
      <c r="T231">
        <f t="shared" ca="1" si="866"/>
        <v>0</v>
      </c>
      <c r="U231" t="str">
        <f t="shared" ca="1" si="853"/>
        <v>999999999999</v>
      </c>
      <c r="V231">
        <f t="shared" ca="1" si="1126"/>
        <v>0</v>
      </c>
      <c r="W231">
        <f t="shared" si="867"/>
        <v>230</v>
      </c>
      <c r="X231" t="e">
        <f t="shared" ca="1" si="1127"/>
        <v>#N/A</v>
      </c>
      <c r="Y231">
        <f t="shared" ca="1" si="868"/>
        <v>0</v>
      </c>
      <c r="Z231" t="str">
        <f t="shared" ca="1" si="869"/>
        <v>999zz</v>
      </c>
      <c r="AA231">
        <f t="shared" ca="1" si="1128"/>
        <v>350</v>
      </c>
      <c r="AB231">
        <f t="shared" si="870"/>
        <v>230</v>
      </c>
      <c r="AC231" t="e">
        <f t="shared" ca="1" si="1129"/>
        <v>#N/A</v>
      </c>
      <c r="AD231" t="str">
        <f t="shared" ca="1" si="871"/>
        <v/>
      </c>
      <c r="AE231" t="str">
        <f t="shared" ca="1" si="872"/>
        <v/>
      </c>
      <c r="AF231" t="str">
        <f t="shared" ca="1" si="873"/>
        <v/>
      </c>
      <c r="AG231" t="str">
        <f t="shared" ca="1" si="874"/>
        <v/>
      </c>
      <c r="AH231" t="str">
        <f t="shared" ca="1" si="875"/>
        <v/>
      </c>
      <c r="AI231" t="str">
        <f t="shared" ca="1" si="876"/>
        <v/>
      </c>
      <c r="AJ231" t="str">
        <f t="shared" ca="1" si="877"/>
        <v/>
      </c>
      <c r="AK231" t="str">
        <f t="shared" ca="1" si="878"/>
        <v/>
      </c>
      <c r="AL231" t="str">
        <f t="shared" ca="1" si="879"/>
        <v/>
      </c>
      <c r="AM231" t="str">
        <f t="shared" ca="1" si="880"/>
        <v/>
      </c>
      <c r="AN231" t="str">
        <f t="shared" ca="1" si="881"/>
        <v/>
      </c>
      <c r="AO231" t="str">
        <f t="shared" ca="1" si="882"/>
        <v/>
      </c>
      <c r="AP231" t="str">
        <f t="shared" ca="1" si="883"/>
        <v/>
      </c>
      <c r="AQ231" t="str">
        <f t="shared" ca="1" si="884"/>
        <v/>
      </c>
      <c r="AR231" t="str">
        <f t="shared" ca="1" si="885"/>
        <v/>
      </c>
      <c r="AS231" t="str">
        <f t="shared" ca="1" si="886"/>
        <v/>
      </c>
      <c r="AT231" t="str">
        <f t="shared" ca="1" si="887"/>
        <v/>
      </c>
      <c r="AU231" t="str">
        <f t="shared" ca="1" si="888"/>
        <v/>
      </c>
      <c r="AV231" t="str">
        <f t="shared" ca="1" si="889"/>
        <v/>
      </c>
      <c r="AW231" t="str">
        <f t="shared" ca="1" si="890"/>
        <v/>
      </c>
      <c r="AX231" t="str">
        <f t="shared" ca="1" si="891"/>
        <v/>
      </c>
      <c r="AY231" t="str">
        <f t="shared" ca="1" si="892"/>
        <v/>
      </c>
      <c r="AZ231" t="str">
        <f t="shared" ca="1" si="893"/>
        <v/>
      </c>
      <c r="BA231" t="str">
        <f t="shared" ca="1" si="894"/>
        <v/>
      </c>
      <c r="BB231" t="str">
        <f t="shared" ca="1" si="895"/>
        <v/>
      </c>
      <c r="BC231" t="str">
        <f t="shared" ca="1" si="896"/>
        <v/>
      </c>
      <c r="BD231" t="str">
        <f t="shared" ca="1" si="897"/>
        <v/>
      </c>
      <c r="BE231" t="str">
        <f t="shared" ca="1" si="898"/>
        <v/>
      </c>
      <c r="BF231" t="str">
        <f t="shared" ca="1" si="899"/>
        <v/>
      </c>
      <c r="BG231" t="str">
        <f t="shared" ca="1" si="900"/>
        <v/>
      </c>
      <c r="BH231" t="str">
        <f t="shared" ca="1" si="901"/>
        <v/>
      </c>
      <c r="BI231" t="str">
        <f t="shared" ca="1" si="902"/>
        <v/>
      </c>
      <c r="BJ231" t="str">
        <f t="shared" ca="1" si="903"/>
        <v/>
      </c>
      <c r="BK231" t="str">
        <f t="shared" ca="1" si="904"/>
        <v/>
      </c>
      <c r="BL231" t="str">
        <f t="shared" ca="1" si="905"/>
        <v/>
      </c>
      <c r="BM231" t="str">
        <f t="shared" ca="1" si="906"/>
        <v/>
      </c>
      <c r="BN231" t="str">
        <f t="shared" ca="1" si="907"/>
        <v/>
      </c>
      <c r="BO231" t="str">
        <f t="shared" ca="1" si="908"/>
        <v/>
      </c>
      <c r="BP231" t="str">
        <f t="shared" ca="1" si="909"/>
        <v/>
      </c>
      <c r="BQ231" t="str">
        <f t="shared" ca="1" si="910"/>
        <v/>
      </c>
      <c r="BR231" t="str">
        <f t="shared" ca="1" si="911"/>
        <v/>
      </c>
      <c r="BS231" t="str">
        <f t="shared" ca="1" si="912"/>
        <v/>
      </c>
      <c r="BT231" t="str">
        <f t="shared" ca="1" si="913"/>
        <v/>
      </c>
      <c r="BU231" t="str">
        <f t="shared" ca="1" si="914"/>
        <v/>
      </c>
      <c r="BV231" t="str">
        <f t="shared" ca="1" si="915"/>
        <v/>
      </c>
      <c r="BW231" t="str">
        <f t="shared" ca="1" si="916"/>
        <v/>
      </c>
      <c r="BX231" t="str">
        <f t="shared" ca="1" si="917"/>
        <v/>
      </c>
      <c r="BY231" t="str">
        <f t="shared" ca="1" si="918"/>
        <v/>
      </c>
      <c r="BZ231" t="str">
        <f t="shared" ca="1" si="919"/>
        <v/>
      </c>
      <c r="CA231" t="str">
        <f t="shared" ca="1" si="920"/>
        <v/>
      </c>
      <c r="CB231" t="str">
        <f t="shared" ca="1" si="921"/>
        <v/>
      </c>
      <c r="CC231" t="str">
        <f t="shared" ca="1" si="922"/>
        <v/>
      </c>
      <c r="CD231" t="str">
        <f t="shared" ca="1" si="923"/>
        <v/>
      </c>
      <c r="CE231" t="str">
        <f t="shared" ca="1" si="924"/>
        <v/>
      </c>
      <c r="CF231" t="str">
        <f t="shared" ca="1" si="925"/>
        <v/>
      </c>
      <c r="CG231" t="str">
        <f t="shared" ca="1" si="926"/>
        <v/>
      </c>
      <c r="CH231" t="str">
        <f t="shared" ca="1" si="927"/>
        <v/>
      </c>
      <c r="CI231" t="str">
        <f t="shared" ca="1" si="928"/>
        <v/>
      </c>
      <c r="CJ231" t="str">
        <f t="shared" ca="1" si="929"/>
        <v/>
      </c>
      <c r="CK231" t="str">
        <f t="shared" ca="1" si="930"/>
        <v/>
      </c>
      <c r="CL231" t="str">
        <f t="shared" ca="1" si="931"/>
        <v/>
      </c>
      <c r="CM231" t="str">
        <f t="shared" ca="1" si="932"/>
        <v/>
      </c>
      <c r="CN231" t="str">
        <f t="shared" ca="1" si="933"/>
        <v/>
      </c>
      <c r="CO231" t="str">
        <f t="shared" ca="1" si="934"/>
        <v/>
      </c>
      <c r="CP231" t="str">
        <f t="shared" ca="1" si="935"/>
        <v/>
      </c>
      <c r="CQ231" t="str">
        <f t="shared" ca="1" si="936"/>
        <v/>
      </c>
      <c r="CR231" t="str">
        <f t="shared" ca="1" si="937"/>
        <v/>
      </c>
      <c r="CS231" t="str">
        <f t="shared" ca="1" si="938"/>
        <v/>
      </c>
      <c r="CT231" t="str">
        <f t="shared" ca="1" si="939"/>
        <v/>
      </c>
      <c r="CU231" t="str">
        <f t="shared" ca="1" si="940"/>
        <v/>
      </c>
      <c r="CV231" t="str">
        <f t="shared" ca="1" si="941"/>
        <v/>
      </c>
      <c r="CW231" t="str">
        <f t="shared" ca="1" si="942"/>
        <v/>
      </c>
      <c r="CX231" t="str">
        <f t="shared" ca="1" si="943"/>
        <v/>
      </c>
      <c r="CY231" t="str">
        <f t="shared" ca="1" si="944"/>
        <v/>
      </c>
      <c r="CZ231" t="str">
        <f t="shared" ca="1" si="945"/>
        <v/>
      </c>
      <c r="DA231" t="str">
        <f t="shared" ca="1" si="946"/>
        <v/>
      </c>
      <c r="DB231" t="str">
        <f t="shared" ca="1" si="947"/>
        <v/>
      </c>
      <c r="DC231" t="str">
        <f t="shared" ca="1" si="948"/>
        <v/>
      </c>
      <c r="DD231" t="str">
        <f t="shared" ca="1" si="949"/>
        <v/>
      </c>
      <c r="DE231" t="str">
        <f t="shared" ca="1" si="950"/>
        <v/>
      </c>
      <c r="DF231" t="str">
        <f t="shared" ca="1" si="951"/>
        <v/>
      </c>
      <c r="DG231" t="str">
        <f t="shared" ca="1" si="952"/>
        <v/>
      </c>
      <c r="DH231" t="str">
        <f t="shared" ca="1" si="953"/>
        <v/>
      </c>
      <c r="DI231" t="str">
        <f t="shared" ca="1" si="954"/>
        <v/>
      </c>
      <c r="DJ231" t="str">
        <f t="shared" ca="1" si="955"/>
        <v/>
      </c>
      <c r="DK231" t="str">
        <f t="shared" ca="1" si="956"/>
        <v/>
      </c>
      <c r="DL231" t="str">
        <f t="shared" ca="1" si="957"/>
        <v/>
      </c>
      <c r="DM231" t="str">
        <f t="shared" ca="1" si="958"/>
        <v/>
      </c>
      <c r="DN231" t="str">
        <f t="shared" ca="1" si="959"/>
        <v/>
      </c>
      <c r="DO231" t="str">
        <f t="shared" ca="1" si="960"/>
        <v/>
      </c>
      <c r="DP231" t="str">
        <f t="shared" ca="1" si="961"/>
        <v/>
      </c>
      <c r="DQ231" t="str">
        <f t="shared" ca="1" si="962"/>
        <v/>
      </c>
      <c r="DR231" t="str">
        <f t="shared" ca="1" si="963"/>
        <v/>
      </c>
      <c r="DS231" t="str">
        <f t="shared" ca="1" si="964"/>
        <v/>
      </c>
      <c r="DT231" t="str">
        <f t="shared" ca="1" si="965"/>
        <v/>
      </c>
      <c r="DU231" t="str">
        <f t="shared" ca="1" si="966"/>
        <v/>
      </c>
      <c r="DV231" t="str">
        <f t="shared" ca="1" si="854"/>
        <v/>
      </c>
      <c r="DW231" t="str">
        <f t="shared" ca="1" si="967"/>
        <v/>
      </c>
      <c r="DX231" t="str">
        <f t="shared" ca="1" si="968"/>
        <v/>
      </c>
      <c r="DY231" t="str">
        <f t="shared" ca="1" si="969"/>
        <v/>
      </c>
      <c r="DZ231" t="str">
        <f t="shared" ca="1" si="970"/>
        <v/>
      </c>
      <c r="EA231" t="str">
        <f t="shared" ca="1" si="971"/>
        <v/>
      </c>
      <c r="EB231" t="str">
        <f t="shared" ca="1" si="972"/>
        <v/>
      </c>
      <c r="EC231" t="str">
        <f t="shared" ca="1" si="973"/>
        <v/>
      </c>
      <c r="ED231" t="str">
        <f t="shared" ca="1" si="974"/>
        <v/>
      </c>
      <c r="EE231" t="str">
        <f t="shared" ca="1" si="975"/>
        <v/>
      </c>
      <c r="EF231" t="str">
        <f t="shared" ca="1" si="976"/>
        <v/>
      </c>
      <c r="EG231" t="str">
        <f t="shared" ca="1" si="977"/>
        <v/>
      </c>
      <c r="EH231" t="str">
        <f t="shared" ca="1" si="978"/>
        <v/>
      </c>
      <c r="EI231" t="str">
        <f t="shared" ca="1" si="979"/>
        <v/>
      </c>
      <c r="EJ231" t="str">
        <f t="shared" ca="1" si="980"/>
        <v/>
      </c>
      <c r="EK231" t="str">
        <f t="shared" ca="1" si="981"/>
        <v/>
      </c>
      <c r="EL231" t="str">
        <f t="shared" ca="1" si="982"/>
        <v/>
      </c>
      <c r="EM231" t="str">
        <f t="shared" ca="1" si="983"/>
        <v/>
      </c>
      <c r="EN231" t="str">
        <f t="shared" ca="1" si="984"/>
        <v/>
      </c>
      <c r="EO231" t="str">
        <f t="shared" ca="1" si="985"/>
        <v/>
      </c>
      <c r="EP231" t="str">
        <f t="shared" ca="1" si="986"/>
        <v/>
      </c>
      <c r="EQ231" t="str">
        <f t="shared" ca="1" si="987"/>
        <v/>
      </c>
      <c r="ER231" t="str">
        <f t="shared" ca="1" si="988"/>
        <v/>
      </c>
      <c r="ES231" t="str">
        <f t="shared" ca="1" si="989"/>
        <v/>
      </c>
      <c r="ET231" t="str">
        <f t="shared" ca="1" si="990"/>
        <v/>
      </c>
      <c r="EU231" t="str">
        <f t="shared" ca="1" si="991"/>
        <v/>
      </c>
      <c r="EV231" t="str">
        <f t="shared" ca="1" si="992"/>
        <v/>
      </c>
      <c r="EW231" t="str">
        <f t="shared" ca="1" si="993"/>
        <v/>
      </c>
      <c r="EX231" t="str">
        <f t="shared" ca="1" si="994"/>
        <v/>
      </c>
      <c r="EY231" t="str">
        <f t="shared" ca="1" si="995"/>
        <v/>
      </c>
      <c r="EZ231" t="str">
        <f t="shared" ca="1" si="996"/>
        <v/>
      </c>
      <c r="FA231" t="str">
        <f t="shared" ca="1" si="997"/>
        <v/>
      </c>
      <c r="FB231" t="str">
        <f t="shared" ca="1" si="998"/>
        <v/>
      </c>
      <c r="FC231" t="str">
        <f t="shared" ca="1" si="999"/>
        <v/>
      </c>
      <c r="FD231" t="str">
        <f t="shared" ca="1" si="1000"/>
        <v/>
      </c>
      <c r="FE231" t="str">
        <f t="shared" ca="1" si="1001"/>
        <v/>
      </c>
      <c r="FF231" t="str">
        <f t="shared" ca="1" si="1002"/>
        <v/>
      </c>
      <c r="FG231" t="str">
        <f t="shared" ca="1" si="1003"/>
        <v/>
      </c>
      <c r="FH231" t="str">
        <f t="shared" ca="1" si="1004"/>
        <v/>
      </c>
      <c r="FI231" t="str">
        <f t="shared" ca="1" si="1005"/>
        <v/>
      </c>
      <c r="FJ231" t="str">
        <f t="shared" ca="1" si="1006"/>
        <v/>
      </c>
      <c r="FK231" t="str">
        <f t="shared" ca="1" si="1007"/>
        <v/>
      </c>
      <c r="FL231" t="str">
        <f t="shared" ca="1" si="1008"/>
        <v/>
      </c>
      <c r="FM231" t="str">
        <f t="shared" ca="1" si="1009"/>
        <v/>
      </c>
      <c r="FN231" t="str">
        <f t="shared" ca="1" si="1010"/>
        <v/>
      </c>
      <c r="FO231" t="str">
        <f t="shared" ca="1" si="1011"/>
        <v/>
      </c>
      <c r="FP231" t="str">
        <f t="shared" ca="1" si="1012"/>
        <v/>
      </c>
      <c r="FQ231" t="str">
        <f t="shared" ca="1" si="1013"/>
        <v/>
      </c>
      <c r="FR231" t="str">
        <f t="shared" ca="1" si="1014"/>
        <v/>
      </c>
      <c r="FS231" t="str">
        <f t="shared" ca="1" si="1015"/>
        <v/>
      </c>
      <c r="FT231" t="str">
        <f t="shared" ca="1" si="1016"/>
        <v/>
      </c>
      <c r="FU231" t="str">
        <f t="shared" ca="1" si="1017"/>
        <v/>
      </c>
      <c r="FV231" t="str">
        <f t="shared" ca="1" si="1018"/>
        <v/>
      </c>
      <c r="FW231" t="str">
        <f t="shared" ca="1" si="1019"/>
        <v/>
      </c>
      <c r="FX231" t="str">
        <f t="shared" ca="1" si="1020"/>
        <v/>
      </c>
      <c r="FY231" t="str">
        <f t="shared" ca="1" si="1021"/>
        <v/>
      </c>
      <c r="FZ231" t="str">
        <f t="shared" ca="1" si="1022"/>
        <v/>
      </c>
      <c r="GA231" t="str">
        <f t="shared" ca="1" si="1023"/>
        <v/>
      </c>
      <c r="GB231" t="str">
        <f t="shared" ca="1" si="1024"/>
        <v/>
      </c>
      <c r="GC231" t="str">
        <f t="shared" ca="1" si="1025"/>
        <v/>
      </c>
      <c r="GD231" t="str">
        <f t="shared" ca="1" si="1026"/>
        <v/>
      </c>
      <c r="GE231" t="str">
        <f t="shared" ca="1" si="1027"/>
        <v/>
      </c>
      <c r="GF231" t="str">
        <f t="shared" ca="1" si="1028"/>
        <v/>
      </c>
      <c r="GG231" t="str">
        <f t="shared" ca="1" si="1029"/>
        <v/>
      </c>
      <c r="GH231" t="str">
        <f t="shared" ca="1" si="1030"/>
        <v/>
      </c>
      <c r="GI231" t="str">
        <f t="shared" ca="1" si="1031"/>
        <v/>
      </c>
      <c r="GJ231" t="str">
        <f t="shared" ca="1" si="1032"/>
        <v/>
      </c>
      <c r="GK231" t="str">
        <f t="shared" ca="1" si="1033"/>
        <v/>
      </c>
      <c r="GL231" t="str">
        <f t="shared" ca="1" si="1034"/>
        <v/>
      </c>
      <c r="GM231" t="str">
        <f t="shared" ca="1" si="1035"/>
        <v/>
      </c>
      <c r="GN231" t="str">
        <f t="shared" ca="1" si="1036"/>
        <v/>
      </c>
      <c r="GO231" t="str">
        <f t="shared" ca="1" si="1037"/>
        <v/>
      </c>
      <c r="GP231" t="str">
        <f t="shared" ca="1" si="1038"/>
        <v/>
      </c>
      <c r="GQ231" t="str">
        <f t="shared" ca="1" si="1039"/>
        <v/>
      </c>
      <c r="GR231" t="str">
        <f t="shared" ca="1" si="1040"/>
        <v/>
      </c>
      <c r="GS231" t="str">
        <f t="shared" ca="1" si="1041"/>
        <v/>
      </c>
      <c r="GT231" t="str">
        <f t="shared" ca="1" si="1042"/>
        <v/>
      </c>
      <c r="GU231" t="str">
        <f t="shared" ca="1" si="1043"/>
        <v/>
      </c>
      <c r="GV231" t="str">
        <f t="shared" ca="1" si="1044"/>
        <v/>
      </c>
      <c r="GW231" t="str">
        <f t="shared" ca="1" si="1045"/>
        <v/>
      </c>
      <c r="GX231" t="str">
        <f t="shared" ca="1" si="1046"/>
        <v/>
      </c>
      <c r="GY231" t="str">
        <f t="shared" ca="1" si="1047"/>
        <v/>
      </c>
      <c r="GZ231" t="str">
        <f t="shared" ca="1" si="1048"/>
        <v/>
      </c>
      <c r="HA231" t="str">
        <f t="shared" ca="1" si="1049"/>
        <v/>
      </c>
      <c r="HB231" t="str">
        <f t="shared" ca="1" si="1050"/>
        <v/>
      </c>
      <c r="HC231" t="str">
        <f t="shared" ca="1" si="1051"/>
        <v/>
      </c>
      <c r="HD231" t="str">
        <f t="shared" ca="1" si="1052"/>
        <v/>
      </c>
      <c r="HE231" t="str">
        <f t="shared" ca="1" si="1053"/>
        <v/>
      </c>
      <c r="HF231" t="str">
        <f t="shared" ca="1" si="1054"/>
        <v/>
      </c>
      <c r="HG231" t="str">
        <f t="shared" ca="1" si="1055"/>
        <v/>
      </c>
      <c r="HH231" t="str">
        <f t="shared" ca="1" si="1056"/>
        <v/>
      </c>
      <c r="HI231" t="str">
        <f t="shared" ca="1" si="1057"/>
        <v/>
      </c>
      <c r="HJ231" t="str">
        <f t="shared" ca="1" si="1058"/>
        <v/>
      </c>
      <c r="HK231" t="str">
        <f t="shared" ca="1" si="1059"/>
        <v/>
      </c>
      <c r="HL231" t="str">
        <f t="shared" ca="1" si="1060"/>
        <v/>
      </c>
      <c r="HM231" t="str">
        <f t="shared" ca="1" si="1061"/>
        <v/>
      </c>
      <c r="HN231" t="str">
        <f t="shared" ca="1" si="1062"/>
        <v/>
      </c>
      <c r="HO231" t="str">
        <f t="shared" ca="1" si="1063"/>
        <v/>
      </c>
      <c r="HP231" t="str">
        <f t="shared" ca="1" si="1064"/>
        <v/>
      </c>
      <c r="HQ231" t="str">
        <f t="shared" ca="1" si="1065"/>
        <v/>
      </c>
      <c r="HR231" t="str">
        <f t="shared" ca="1" si="1066"/>
        <v/>
      </c>
      <c r="HS231" t="str">
        <f t="shared" ca="1" si="1067"/>
        <v/>
      </c>
      <c r="HT231" t="str">
        <f t="shared" ca="1" si="1068"/>
        <v/>
      </c>
      <c r="HU231" t="str">
        <f t="shared" ca="1" si="1069"/>
        <v/>
      </c>
      <c r="HV231" t="str">
        <f t="shared" ca="1" si="1070"/>
        <v/>
      </c>
      <c r="HW231" t="str">
        <f t="shared" ca="1" si="1071"/>
        <v/>
      </c>
      <c r="HX231" t="str">
        <f t="shared" ca="1" si="1072"/>
        <v/>
      </c>
      <c r="HY231" t="str">
        <f t="shared" ca="1" si="1073"/>
        <v/>
      </c>
      <c r="HZ231" t="str">
        <f t="shared" ca="1" si="1074"/>
        <v/>
      </c>
      <c r="IA231" t="str">
        <f t="shared" ca="1" si="1075"/>
        <v/>
      </c>
      <c r="IB231" t="str">
        <f t="shared" ca="1" si="1076"/>
        <v/>
      </c>
      <c r="IC231" t="str">
        <f t="shared" ca="1" si="1077"/>
        <v/>
      </c>
      <c r="ID231" t="str">
        <f t="shared" ca="1" si="1078"/>
        <v/>
      </c>
      <c r="IE231" t="str">
        <f t="shared" ca="1" si="1079"/>
        <v/>
      </c>
      <c r="IF231" t="str">
        <f t="shared" ca="1" si="1080"/>
        <v/>
      </c>
      <c r="IG231" t="str">
        <f t="shared" ca="1" si="1081"/>
        <v/>
      </c>
      <c r="IH231" t="str">
        <f t="shared" ca="1" si="1082"/>
        <v/>
      </c>
      <c r="II231" t="str">
        <f t="shared" ca="1" si="1083"/>
        <v/>
      </c>
      <c r="IJ231" t="str">
        <f t="shared" ca="1" si="1084"/>
        <v/>
      </c>
      <c r="IK231" t="str">
        <f t="shared" ca="1" si="1085"/>
        <v/>
      </c>
      <c r="IL231" t="str">
        <f t="shared" ca="1" si="1086"/>
        <v/>
      </c>
      <c r="IM231" t="str">
        <f t="shared" ca="1" si="1087"/>
        <v/>
      </c>
      <c r="IN231" t="str">
        <f t="shared" ca="1" si="1088"/>
        <v/>
      </c>
      <c r="IO231" t="str">
        <f t="shared" ca="1" si="1089"/>
        <v/>
      </c>
      <c r="IP231" t="str">
        <f t="shared" ca="1" si="1090"/>
        <v/>
      </c>
      <c r="IQ231" t="str">
        <f t="shared" ca="1" si="1091"/>
        <v/>
      </c>
      <c r="IR231" t="str">
        <f t="shared" ca="1" si="1092"/>
        <v/>
      </c>
      <c r="IS231" t="str">
        <f t="shared" ca="1" si="1093"/>
        <v/>
      </c>
      <c r="IT231" t="str">
        <f t="shared" ca="1" si="1094"/>
        <v/>
      </c>
      <c r="IU231" t="str">
        <f t="shared" ca="1" si="1095"/>
        <v/>
      </c>
      <c r="IV231" t="str">
        <f t="shared" ca="1" si="1096"/>
        <v/>
      </c>
      <c r="IW231" t="str">
        <f t="shared" ca="1" si="1097"/>
        <v/>
      </c>
      <c r="IX231" t="str">
        <f t="shared" ca="1" si="1098"/>
        <v/>
      </c>
      <c r="IY231" t="str">
        <f t="shared" ca="1" si="1099"/>
        <v/>
      </c>
      <c r="IZ231" t="str">
        <f t="shared" ca="1" si="1100"/>
        <v/>
      </c>
      <c r="JA231" t="str">
        <f t="shared" ca="1" si="1101"/>
        <v/>
      </c>
      <c r="JB231" t="str">
        <f t="shared" ca="1" si="1102"/>
        <v/>
      </c>
      <c r="JC231" t="str">
        <f t="shared" ca="1" si="1103"/>
        <v/>
      </c>
      <c r="JD231" t="str">
        <f t="shared" ca="1" si="1104"/>
        <v/>
      </c>
      <c r="JE231" t="str">
        <f t="shared" ca="1" si="1105"/>
        <v/>
      </c>
      <c r="JF231" t="str">
        <f t="shared" ca="1" si="1106"/>
        <v/>
      </c>
      <c r="JG231" t="str">
        <f t="shared" ca="1" si="1107"/>
        <v/>
      </c>
      <c r="JH231" t="str">
        <f t="shared" ca="1" si="1108"/>
        <v/>
      </c>
      <c r="JI231" t="str">
        <f t="shared" ca="1" si="1109"/>
        <v/>
      </c>
      <c r="JJ231" t="str">
        <f t="shared" ca="1" si="1110"/>
        <v/>
      </c>
      <c r="JK231" t="str">
        <f t="shared" ca="1" si="1111"/>
        <v/>
      </c>
      <c r="JL231" t="str">
        <f t="shared" ca="1" si="1112"/>
        <v/>
      </c>
      <c r="JM231" t="str">
        <f t="shared" ca="1" si="1113"/>
        <v/>
      </c>
      <c r="JN231" t="str">
        <f t="shared" ca="1" si="1114"/>
        <v/>
      </c>
      <c r="JO231" t="str">
        <f t="shared" ca="1" si="1115"/>
        <v/>
      </c>
      <c r="JP231" t="str">
        <f t="shared" ca="1" si="1116"/>
        <v/>
      </c>
      <c r="JQ231" t="str">
        <f t="shared" ca="1" si="1117"/>
        <v/>
      </c>
      <c r="JR231" t="str">
        <f t="shared" ca="1" si="1118"/>
        <v/>
      </c>
      <c r="JS231" t="str">
        <f t="shared" ca="1" si="1119"/>
        <v/>
      </c>
      <c r="JT231" t="str">
        <f t="shared" ca="1" si="1120"/>
        <v/>
      </c>
      <c r="JU231" t="str">
        <f t="shared" ca="1" si="1121"/>
        <v/>
      </c>
    </row>
    <row r="232" spans="1:281" x14ac:dyDescent="0.25">
      <c r="A232">
        <f t="shared" si="1122"/>
        <v>231</v>
      </c>
      <c r="B232" t="str">
        <f t="shared" ca="1" si="851"/>
        <v/>
      </c>
      <c r="C232">
        <v>10</v>
      </c>
      <c r="D232">
        <f t="shared" si="855"/>
        <v>231</v>
      </c>
      <c r="E232">
        <f t="shared" si="856"/>
        <v>6</v>
      </c>
      <c r="F232">
        <f ca="1">COUNT((AD232,AP232,BB232,BN232,BZ232,CL232,CX232,DJ232,DV232,EH232,ET232,FF232,FR232,GD232,GP232,HB232,HN232,HZ232,IL232,IX232,JJ232,JV232,KH232,KT232,LF232,LR232))</f>
        <v>0</v>
      </c>
      <c r="G232">
        <f t="shared" ca="1" si="857"/>
        <v>0</v>
      </c>
      <c r="H232">
        <f t="shared" ca="1" si="858"/>
        <v>0</v>
      </c>
      <c r="I232">
        <f t="shared" ca="1" si="852"/>
        <v>0</v>
      </c>
      <c r="J232">
        <f t="shared" ca="1" si="859"/>
        <v>0</v>
      </c>
      <c r="K232">
        <f t="shared" ca="1" si="860"/>
        <v>-1</v>
      </c>
      <c r="L232">
        <f t="shared" ca="1" si="1123"/>
        <v>9</v>
      </c>
      <c r="M232">
        <f t="shared" ca="1" si="861"/>
        <v>0</v>
      </c>
      <c r="N232">
        <f t="shared" ca="1" si="1124"/>
        <v>65</v>
      </c>
      <c r="O232">
        <f t="shared" ca="1" si="862"/>
        <v>-1</v>
      </c>
      <c r="P232">
        <f t="shared" ca="1" si="1125"/>
        <v>9</v>
      </c>
      <c r="Q232">
        <f t="shared" ca="1" si="863"/>
        <v>0</v>
      </c>
      <c r="R232">
        <f t="shared" ca="1" si="864"/>
        <v>0</v>
      </c>
      <c r="S232">
        <f t="shared" ca="1" si="865"/>
        <v>0</v>
      </c>
      <c r="T232">
        <f t="shared" ca="1" si="866"/>
        <v>0</v>
      </c>
      <c r="U232" t="str">
        <f t="shared" ca="1" si="853"/>
        <v>999999999999</v>
      </c>
      <c r="V232">
        <f t="shared" ca="1" si="1126"/>
        <v>0</v>
      </c>
      <c r="W232">
        <f t="shared" si="867"/>
        <v>231</v>
      </c>
      <c r="X232" t="e">
        <f t="shared" ca="1" si="1127"/>
        <v>#N/A</v>
      </c>
      <c r="Y232">
        <f t="shared" ca="1" si="868"/>
        <v>0</v>
      </c>
      <c r="Z232" t="str">
        <f t="shared" ca="1" si="869"/>
        <v>999zz</v>
      </c>
      <c r="AA232">
        <f t="shared" ca="1" si="1128"/>
        <v>350</v>
      </c>
      <c r="AB232">
        <f t="shared" si="870"/>
        <v>231</v>
      </c>
      <c r="AC232" t="e">
        <f t="shared" ca="1" si="1129"/>
        <v>#N/A</v>
      </c>
      <c r="AD232" t="str">
        <f t="shared" ca="1" si="871"/>
        <v/>
      </c>
      <c r="AE232" t="str">
        <f t="shared" ca="1" si="872"/>
        <v/>
      </c>
      <c r="AF232" t="str">
        <f t="shared" ca="1" si="873"/>
        <v/>
      </c>
      <c r="AG232" t="str">
        <f t="shared" ca="1" si="874"/>
        <v/>
      </c>
      <c r="AH232" t="str">
        <f t="shared" ca="1" si="875"/>
        <v/>
      </c>
      <c r="AI232" t="str">
        <f t="shared" ca="1" si="876"/>
        <v/>
      </c>
      <c r="AJ232" t="str">
        <f t="shared" ca="1" si="877"/>
        <v/>
      </c>
      <c r="AK232" t="str">
        <f t="shared" ca="1" si="878"/>
        <v/>
      </c>
      <c r="AL232" t="str">
        <f t="shared" ca="1" si="879"/>
        <v/>
      </c>
      <c r="AM232" t="str">
        <f t="shared" ca="1" si="880"/>
        <v/>
      </c>
      <c r="AN232" t="str">
        <f t="shared" ca="1" si="881"/>
        <v/>
      </c>
      <c r="AO232" t="str">
        <f t="shared" ca="1" si="882"/>
        <v/>
      </c>
      <c r="AP232" t="str">
        <f t="shared" ca="1" si="883"/>
        <v/>
      </c>
      <c r="AQ232" t="str">
        <f t="shared" ca="1" si="884"/>
        <v/>
      </c>
      <c r="AR232" t="str">
        <f t="shared" ca="1" si="885"/>
        <v/>
      </c>
      <c r="AS232" t="str">
        <f t="shared" ca="1" si="886"/>
        <v/>
      </c>
      <c r="AT232" t="str">
        <f t="shared" ca="1" si="887"/>
        <v/>
      </c>
      <c r="AU232" t="str">
        <f t="shared" ca="1" si="888"/>
        <v/>
      </c>
      <c r="AV232" t="str">
        <f t="shared" ca="1" si="889"/>
        <v/>
      </c>
      <c r="AW232" t="str">
        <f t="shared" ca="1" si="890"/>
        <v/>
      </c>
      <c r="AX232" t="str">
        <f t="shared" ca="1" si="891"/>
        <v/>
      </c>
      <c r="AY232" t="str">
        <f t="shared" ca="1" si="892"/>
        <v/>
      </c>
      <c r="AZ232" t="str">
        <f t="shared" ca="1" si="893"/>
        <v/>
      </c>
      <c r="BA232" t="str">
        <f t="shared" ca="1" si="894"/>
        <v/>
      </c>
      <c r="BB232" t="str">
        <f t="shared" ca="1" si="895"/>
        <v/>
      </c>
      <c r="BC232" t="str">
        <f t="shared" ca="1" si="896"/>
        <v/>
      </c>
      <c r="BD232" t="str">
        <f t="shared" ca="1" si="897"/>
        <v/>
      </c>
      <c r="BE232" t="str">
        <f t="shared" ca="1" si="898"/>
        <v/>
      </c>
      <c r="BF232" t="str">
        <f t="shared" ca="1" si="899"/>
        <v/>
      </c>
      <c r="BG232" t="str">
        <f t="shared" ca="1" si="900"/>
        <v/>
      </c>
      <c r="BH232" t="str">
        <f t="shared" ca="1" si="901"/>
        <v/>
      </c>
      <c r="BI232" t="str">
        <f t="shared" ca="1" si="902"/>
        <v/>
      </c>
      <c r="BJ232" t="str">
        <f t="shared" ca="1" si="903"/>
        <v/>
      </c>
      <c r="BK232" t="str">
        <f t="shared" ca="1" si="904"/>
        <v/>
      </c>
      <c r="BL232" t="str">
        <f t="shared" ca="1" si="905"/>
        <v/>
      </c>
      <c r="BM232" t="str">
        <f t="shared" ca="1" si="906"/>
        <v/>
      </c>
      <c r="BN232" t="str">
        <f t="shared" ca="1" si="907"/>
        <v/>
      </c>
      <c r="BO232" t="str">
        <f t="shared" ca="1" si="908"/>
        <v/>
      </c>
      <c r="BP232" t="str">
        <f t="shared" ca="1" si="909"/>
        <v/>
      </c>
      <c r="BQ232" t="str">
        <f t="shared" ca="1" si="910"/>
        <v/>
      </c>
      <c r="BR232" t="str">
        <f t="shared" ca="1" si="911"/>
        <v/>
      </c>
      <c r="BS232" t="str">
        <f t="shared" ca="1" si="912"/>
        <v/>
      </c>
      <c r="BT232" t="str">
        <f t="shared" ca="1" si="913"/>
        <v/>
      </c>
      <c r="BU232" t="str">
        <f t="shared" ca="1" si="914"/>
        <v/>
      </c>
      <c r="BV232" t="str">
        <f t="shared" ca="1" si="915"/>
        <v/>
      </c>
      <c r="BW232" t="str">
        <f t="shared" ca="1" si="916"/>
        <v/>
      </c>
      <c r="BX232" t="str">
        <f t="shared" ca="1" si="917"/>
        <v/>
      </c>
      <c r="BY232" t="str">
        <f t="shared" ca="1" si="918"/>
        <v/>
      </c>
      <c r="BZ232" t="str">
        <f t="shared" ca="1" si="919"/>
        <v/>
      </c>
      <c r="CA232" t="str">
        <f t="shared" ca="1" si="920"/>
        <v/>
      </c>
      <c r="CB232" t="str">
        <f t="shared" ca="1" si="921"/>
        <v/>
      </c>
      <c r="CC232" t="str">
        <f t="shared" ca="1" si="922"/>
        <v/>
      </c>
      <c r="CD232" t="str">
        <f t="shared" ca="1" si="923"/>
        <v/>
      </c>
      <c r="CE232" t="str">
        <f t="shared" ca="1" si="924"/>
        <v/>
      </c>
      <c r="CF232" t="str">
        <f t="shared" ca="1" si="925"/>
        <v/>
      </c>
      <c r="CG232" t="str">
        <f t="shared" ca="1" si="926"/>
        <v/>
      </c>
      <c r="CH232" t="str">
        <f t="shared" ca="1" si="927"/>
        <v/>
      </c>
      <c r="CI232" t="str">
        <f t="shared" ca="1" si="928"/>
        <v/>
      </c>
      <c r="CJ232" t="str">
        <f t="shared" ca="1" si="929"/>
        <v/>
      </c>
      <c r="CK232" t="str">
        <f t="shared" ca="1" si="930"/>
        <v/>
      </c>
      <c r="CL232" t="str">
        <f t="shared" ca="1" si="931"/>
        <v/>
      </c>
      <c r="CM232" t="str">
        <f t="shared" ca="1" si="932"/>
        <v/>
      </c>
      <c r="CN232" t="str">
        <f t="shared" ca="1" si="933"/>
        <v/>
      </c>
      <c r="CO232" t="str">
        <f t="shared" ca="1" si="934"/>
        <v/>
      </c>
      <c r="CP232" t="str">
        <f t="shared" ca="1" si="935"/>
        <v/>
      </c>
      <c r="CQ232" t="str">
        <f t="shared" ca="1" si="936"/>
        <v/>
      </c>
      <c r="CR232" t="str">
        <f t="shared" ca="1" si="937"/>
        <v/>
      </c>
      <c r="CS232" t="str">
        <f t="shared" ca="1" si="938"/>
        <v/>
      </c>
      <c r="CT232" t="str">
        <f t="shared" ca="1" si="939"/>
        <v/>
      </c>
      <c r="CU232" t="str">
        <f t="shared" ca="1" si="940"/>
        <v/>
      </c>
      <c r="CV232" t="str">
        <f t="shared" ca="1" si="941"/>
        <v/>
      </c>
      <c r="CW232" t="str">
        <f t="shared" ca="1" si="942"/>
        <v/>
      </c>
      <c r="CX232" t="str">
        <f t="shared" ca="1" si="943"/>
        <v/>
      </c>
      <c r="CY232" t="str">
        <f t="shared" ca="1" si="944"/>
        <v/>
      </c>
      <c r="CZ232" t="str">
        <f t="shared" ca="1" si="945"/>
        <v/>
      </c>
      <c r="DA232" t="str">
        <f t="shared" ca="1" si="946"/>
        <v/>
      </c>
      <c r="DB232" t="str">
        <f t="shared" ca="1" si="947"/>
        <v/>
      </c>
      <c r="DC232" t="str">
        <f t="shared" ca="1" si="948"/>
        <v/>
      </c>
      <c r="DD232" t="str">
        <f t="shared" ca="1" si="949"/>
        <v/>
      </c>
      <c r="DE232" t="str">
        <f t="shared" ca="1" si="950"/>
        <v/>
      </c>
      <c r="DF232" t="str">
        <f t="shared" ca="1" si="951"/>
        <v/>
      </c>
      <c r="DG232" t="str">
        <f t="shared" ca="1" si="952"/>
        <v/>
      </c>
      <c r="DH232" t="str">
        <f t="shared" ca="1" si="953"/>
        <v/>
      </c>
      <c r="DI232" t="str">
        <f t="shared" ca="1" si="954"/>
        <v/>
      </c>
      <c r="DJ232" t="str">
        <f t="shared" ca="1" si="955"/>
        <v/>
      </c>
      <c r="DK232" t="str">
        <f t="shared" ca="1" si="956"/>
        <v/>
      </c>
      <c r="DL232" t="str">
        <f t="shared" ca="1" si="957"/>
        <v/>
      </c>
      <c r="DM232" t="str">
        <f t="shared" ca="1" si="958"/>
        <v/>
      </c>
      <c r="DN232" t="str">
        <f t="shared" ca="1" si="959"/>
        <v/>
      </c>
      <c r="DO232" t="str">
        <f t="shared" ca="1" si="960"/>
        <v/>
      </c>
      <c r="DP232" t="str">
        <f t="shared" ca="1" si="961"/>
        <v/>
      </c>
      <c r="DQ232" t="str">
        <f t="shared" ca="1" si="962"/>
        <v/>
      </c>
      <c r="DR232" t="str">
        <f t="shared" ca="1" si="963"/>
        <v/>
      </c>
      <c r="DS232" t="str">
        <f t="shared" ca="1" si="964"/>
        <v/>
      </c>
      <c r="DT232" t="str">
        <f t="shared" ca="1" si="965"/>
        <v/>
      </c>
      <c r="DU232" t="str">
        <f t="shared" ca="1" si="966"/>
        <v/>
      </c>
      <c r="DV232" t="str">
        <f t="shared" ca="1" si="854"/>
        <v/>
      </c>
      <c r="DW232" t="str">
        <f t="shared" ca="1" si="967"/>
        <v/>
      </c>
      <c r="DX232" t="str">
        <f t="shared" ca="1" si="968"/>
        <v/>
      </c>
      <c r="DY232" t="str">
        <f t="shared" ca="1" si="969"/>
        <v/>
      </c>
      <c r="DZ232" t="str">
        <f t="shared" ca="1" si="970"/>
        <v/>
      </c>
      <c r="EA232" t="str">
        <f t="shared" ca="1" si="971"/>
        <v/>
      </c>
      <c r="EB232" t="str">
        <f t="shared" ca="1" si="972"/>
        <v/>
      </c>
      <c r="EC232" t="str">
        <f t="shared" ca="1" si="973"/>
        <v/>
      </c>
      <c r="ED232" t="str">
        <f t="shared" ca="1" si="974"/>
        <v/>
      </c>
      <c r="EE232" t="str">
        <f t="shared" ca="1" si="975"/>
        <v/>
      </c>
      <c r="EF232" t="str">
        <f t="shared" ca="1" si="976"/>
        <v/>
      </c>
      <c r="EG232" t="str">
        <f t="shared" ca="1" si="977"/>
        <v/>
      </c>
      <c r="EH232" t="str">
        <f t="shared" ca="1" si="978"/>
        <v/>
      </c>
      <c r="EI232" t="str">
        <f t="shared" ca="1" si="979"/>
        <v/>
      </c>
      <c r="EJ232" t="str">
        <f t="shared" ca="1" si="980"/>
        <v/>
      </c>
      <c r="EK232" t="str">
        <f t="shared" ca="1" si="981"/>
        <v/>
      </c>
      <c r="EL232" t="str">
        <f t="shared" ca="1" si="982"/>
        <v/>
      </c>
      <c r="EM232" t="str">
        <f t="shared" ca="1" si="983"/>
        <v/>
      </c>
      <c r="EN232" t="str">
        <f t="shared" ca="1" si="984"/>
        <v/>
      </c>
      <c r="EO232" t="str">
        <f t="shared" ca="1" si="985"/>
        <v/>
      </c>
      <c r="EP232" t="str">
        <f t="shared" ca="1" si="986"/>
        <v/>
      </c>
      <c r="EQ232" t="str">
        <f t="shared" ca="1" si="987"/>
        <v/>
      </c>
      <c r="ER232" t="str">
        <f t="shared" ca="1" si="988"/>
        <v/>
      </c>
      <c r="ES232" t="str">
        <f t="shared" ca="1" si="989"/>
        <v/>
      </c>
      <c r="ET232" t="str">
        <f t="shared" ca="1" si="990"/>
        <v/>
      </c>
      <c r="EU232" t="str">
        <f t="shared" ca="1" si="991"/>
        <v/>
      </c>
      <c r="EV232" t="str">
        <f t="shared" ca="1" si="992"/>
        <v/>
      </c>
      <c r="EW232" t="str">
        <f t="shared" ca="1" si="993"/>
        <v/>
      </c>
      <c r="EX232" t="str">
        <f t="shared" ca="1" si="994"/>
        <v/>
      </c>
      <c r="EY232" t="str">
        <f t="shared" ca="1" si="995"/>
        <v/>
      </c>
      <c r="EZ232" t="str">
        <f t="shared" ca="1" si="996"/>
        <v/>
      </c>
      <c r="FA232" t="str">
        <f t="shared" ca="1" si="997"/>
        <v/>
      </c>
      <c r="FB232" t="str">
        <f t="shared" ca="1" si="998"/>
        <v/>
      </c>
      <c r="FC232" t="str">
        <f t="shared" ca="1" si="999"/>
        <v/>
      </c>
      <c r="FD232" t="str">
        <f t="shared" ca="1" si="1000"/>
        <v/>
      </c>
      <c r="FE232" t="str">
        <f t="shared" ca="1" si="1001"/>
        <v/>
      </c>
      <c r="FF232" t="str">
        <f t="shared" ca="1" si="1002"/>
        <v/>
      </c>
      <c r="FG232" t="str">
        <f t="shared" ca="1" si="1003"/>
        <v/>
      </c>
      <c r="FH232" t="str">
        <f t="shared" ca="1" si="1004"/>
        <v/>
      </c>
      <c r="FI232" t="str">
        <f t="shared" ca="1" si="1005"/>
        <v/>
      </c>
      <c r="FJ232" t="str">
        <f t="shared" ca="1" si="1006"/>
        <v/>
      </c>
      <c r="FK232" t="str">
        <f t="shared" ca="1" si="1007"/>
        <v/>
      </c>
      <c r="FL232" t="str">
        <f t="shared" ca="1" si="1008"/>
        <v/>
      </c>
      <c r="FM232" t="str">
        <f t="shared" ca="1" si="1009"/>
        <v/>
      </c>
      <c r="FN232" t="str">
        <f t="shared" ca="1" si="1010"/>
        <v/>
      </c>
      <c r="FO232" t="str">
        <f t="shared" ca="1" si="1011"/>
        <v/>
      </c>
      <c r="FP232" t="str">
        <f t="shared" ca="1" si="1012"/>
        <v/>
      </c>
      <c r="FQ232" t="str">
        <f t="shared" ca="1" si="1013"/>
        <v/>
      </c>
      <c r="FR232" t="str">
        <f t="shared" ca="1" si="1014"/>
        <v/>
      </c>
      <c r="FS232" t="str">
        <f t="shared" ca="1" si="1015"/>
        <v/>
      </c>
      <c r="FT232" t="str">
        <f t="shared" ca="1" si="1016"/>
        <v/>
      </c>
      <c r="FU232" t="str">
        <f t="shared" ca="1" si="1017"/>
        <v/>
      </c>
      <c r="FV232" t="str">
        <f t="shared" ca="1" si="1018"/>
        <v/>
      </c>
      <c r="FW232" t="str">
        <f t="shared" ca="1" si="1019"/>
        <v/>
      </c>
      <c r="FX232" t="str">
        <f t="shared" ca="1" si="1020"/>
        <v/>
      </c>
      <c r="FY232" t="str">
        <f t="shared" ca="1" si="1021"/>
        <v/>
      </c>
      <c r="FZ232" t="str">
        <f t="shared" ca="1" si="1022"/>
        <v/>
      </c>
      <c r="GA232" t="str">
        <f t="shared" ca="1" si="1023"/>
        <v/>
      </c>
      <c r="GB232" t="str">
        <f t="shared" ca="1" si="1024"/>
        <v/>
      </c>
      <c r="GC232" t="str">
        <f t="shared" ca="1" si="1025"/>
        <v/>
      </c>
      <c r="GD232" t="str">
        <f t="shared" ca="1" si="1026"/>
        <v/>
      </c>
      <c r="GE232" t="str">
        <f t="shared" ca="1" si="1027"/>
        <v/>
      </c>
      <c r="GF232" t="str">
        <f t="shared" ca="1" si="1028"/>
        <v/>
      </c>
      <c r="GG232" t="str">
        <f t="shared" ca="1" si="1029"/>
        <v/>
      </c>
      <c r="GH232" t="str">
        <f t="shared" ca="1" si="1030"/>
        <v/>
      </c>
      <c r="GI232" t="str">
        <f t="shared" ca="1" si="1031"/>
        <v/>
      </c>
      <c r="GJ232" t="str">
        <f t="shared" ca="1" si="1032"/>
        <v/>
      </c>
      <c r="GK232" t="str">
        <f t="shared" ca="1" si="1033"/>
        <v/>
      </c>
      <c r="GL232" t="str">
        <f t="shared" ca="1" si="1034"/>
        <v/>
      </c>
      <c r="GM232" t="str">
        <f t="shared" ca="1" si="1035"/>
        <v/>
      </c>
      <c r="GN232" t="str">
        <f t="shared" ca="1" si="1036"/>
        <v/>
      </c>
      <c r="GO232" t="str">
        <f t="shared" ca="1" si="1037"/>
        <v/>
      </c>
      <c r="GP232" t="str">
        <f t="shared" ca="1" si="1038"/>
        <v/>
      </c>
      <c r="GQ232" t="str">
        <f t="shared" ca="1" si="1039"/>
        <v/>
      </c>
      <c r="GR232" t="str">
        <f t="shared" ca="1" si="1040"/>
        <v/>
      </c>
      <c r="GS232" t="str">
        <f t="shared" ca="1" si="1041"/>
        <v/>
      </c>
      <c r="GT232" t="str">
        <f t="shared" ca="1" si="1042"/>
        <v/>
      </c>
      <c r="GU232" t="str">
        <f t="shared" ca="1" si="1043"/>
        <v/>
      </c>
      <c r="GV232" t="str">
        <f t="shared" ca="1" si="1044"/>
        <v/>
      </c>
      <c r="GW232" t="str">
        <f t="shared" ca="1" si="1045"/>
        <v/>
      </c>
      <c r="GX232" t="str">
        <f t="shared" ca="1" si="1046"/>
        <v/>
      </c>
      <c r="GY232" t="str">
        <f t="shared" ca="1" si="1047"/>
        <v/>
      </c>
      <c r="GZ232" t="str">
        <f t="shared" ca="1" si="1048"/>
        <v/>
      </c>
      <c r="HA232" t="str">
        <f t="shared" ca="1" si="1049"/>
        <v/>
      </c>
      <c r="HB232" t="str">
        <f t="shared" ca="1" si="1050"/>
        <v/>
      </c>
      <c r="HC232" t="str">
        <f t="shared" ca="1" si="1051"/>
        <v/>
      </c>
      <c r="HD232" t="str">
        <f t="shared" ca="1" si="1052"/>
        <v/>
      </c>
      <c r="HE232" t="str">
        <f t="shared" ca="1" si="1053"/>
        <v/>
      </c>
      <c r="HF232" t="str">
        <f t="shared" ca="1" si="1054"/>
        <v/>
      </c>
      <c r="HG232" t="str">
        <f t="shared" ca="1" si="1055"/>
        <v/>
      </c>
      <c r="HH232" t="str">
        <f t="shared" ca="1" si="1056"/>
        <v/>
      </c>
      <c r="HI232" t="str">
        <f t="shared" ca="1" si="1057"/>
        <v/>
      </c>
      <c r="HJ232" t="str">
        <f t="shared" ca="1" si="1058"/>
        <v/>
      </c>
      <c r="HK232" t="str">
        <f t="shared" ca="1" si="1059"/>
        <v/>
      </c>
      <c r="HL232" t="str">
        <f t="shared" ca="1" si="1060"/>
        <v/>
      </c>
      <c r="HM232" t="str">
        <f t="shared" ca="1" si="1061"/>
        <v/>
      </c>
      <c r="HN232" t="str">
        <f t="shared" ca="1" si="1062"/>
        <v/>
      </c>
      <c r="HO232" t="str">
        <f t="shared" ca="1" si="1063"/>
        <v/>
      </c>
      <c r="HP232" t="str">
        <f t="shared" ca="1" si="1064"/>
        <v/>
      </c>
      <c r="HQ232" t="str">
        <f t="shared" ca="1" si="1065"/>
        <v/>
      </c>
      <c r="HR232" t="str">
        <f t="shared" ca="1" si="1066"/>
        <v/>
      </c>
      <c r="HS232" t="str">
        <f t="shared" ca="1" si="1067"/>
        <v/>
      </c>
      <c r="HT232" t="str">
        <f t="shared" ca="1" si="1068"/>
        <v/>
      </c>
      <c r="HU232" t="str">
        <f t="shared" ca="1" si="1069"/>
        <v/>
      </c>
      <c r="HV232" t="str">
        <f t="shared" ca="1" si="1070"/>
        <v/>
      </c>
      <c r="HW232" t="str">
        <f t="shared" ca="1" si="1071"/>
        <v/>
      </c>
      <c r="HX232" t="str">
        <f t="shared" ca="1" si="1072"/>
        <v/>
      </c>
      <c r="HY232" t="str">
        <f t="shared" ca="1" si="1073"/>
        <v/>
      </c>
      <c r="HZ232" t="str">
        <f t="shared" ca="1" si="1074"/>
        <v/>
      </c>
      <c r="IA232" t="str">
        <f t="shared" ca="1" si="1075"/>
        <v/>
      </c>
      <c r="IB232" t="str">
        <f t="shared" ca="1" si="1076"/>
        <v/>
      </c>
      <c r="IC232" t="str">
        <f t="shared" ca="1" si="1077"/>
        <v/>
      </c>
      <c r="ID232" t="str">
        <f t="shared" ca="1" si="1078"/>
        <v/>
      </c>
      <c r="IE232" t="str">
        <f t="shared" ca="1" si="1079"/>
        <v/>
      </c>
      <c r="IF232" t="str">
        <f t="shared" ca="1" si="1080"/>
        <v/>
      </c>
      <c r="IG232" t="str">
        <f t="shared" ca="1" si="1081"/>
        <v/>
      </c>
      <c r="IH232" t="str">
        <f t="shared" ca="1" si="1082"/>
        <v/>
      </c>
      <c r="II232" t="str">
        <f t="shared" ca="1" si="1083"/>
        <v/>
      </c>
      <c r="IJ232" t="str">
        <f t="shared" ca="1" si="1084"/>
        <v/>
      </c>
      <c r="IK232" t="str">
        <f t="shared" ca="1" si="1085"/>
        <v/>
      </c>
      <c r="IL232" t="str">
        <f t="shared" ca="1" si="1086"/>
        <v/>
      </c>
      <c r="IM232" t="str">
        <f t="shared" ca="1" si="1087"/>
        <v/>
      </c>
      <c r="IN232" t="str">
        <f t="shared" ca="1" si="1088"/>
        <v/>
      </c>
      <c r="IO232" t="str">
        <f t="shared" ca="1" si="1089"/>
        <v/>
      </c>
      <c r="IP232" t="str">
        <f t="shared" ca="1" si="1090"/>
        <v/>
      </c>
      <c r="IQ232" t="str">
        <f t="shared" ca="1" si="1091"/>
        <v/>
      </c>
      <c r="IR232" t="str">
        <f t="shared" ca="1" si="1092"/>
        <v/>
      </c>
      <c r="IS232" t="str">
        <f t="shared" ca="1" si="1093"/>
        <v/>
      </c>
      <c r="IT232" t="str">
        <f t="shared" ca="1" si="1094"/>
        <v/>
      </c>
      <c r="IU232" t="str">
        <f t="shared" ca="1" si="1095"/>
        <v/>
      </c>
      <c r="IV232" t="str">
        <f t="shared" ca="1" si="1096"/>
        <v/>
      </c>
      <c r="IW232" t="str">
        <f t="shared" ca="1" si="1097"/>
        <v/>
      </c>
      <c r="IX232" t="str">
        <f t="shared" ca="1" si="1098"/>
        <v/>
      </c>
      <c r="IY232" t="str">
        <f t="shared" ca="1" si="1099"/>
        <v/>
      </c>
      <c r="IZ232" t="str">
        <f t="shared" ca="1" si="1100"/>
        <v/>
      </c>
      <c r="JA232" t="str">
        <f t="shared" ca="1" si="1101"/>
        <v/>
      </c>
      <c r="JB232" t="str">
        <f t="shared" ca="1" si="1102"/>
        <v/>
      </c>
      <c r="JC232" t="str">
        <f t="shared" ca="1" si="1103"/>
        <v/>
      </c>
      <c r="JD232" t="str">
        <f t="shared" ca="1" si="1104"/>
        <v/>
      </c>
      <c r="JE232" t="str">
        <f t="shared" ca="1" si="1105"/>
        <v/>
      </c>
      <c r="JF232" t="str">
        <f t="shared" ca="1" si="1106"/>
        <v/>
      </c>
      <c r="JG232" t="str">
        <f t="shared" ca="1" si="1107"/>
        <v/>
      </c>
      <c r="JH232" t="str">
        <f t="shared" ca="1" si="1108"/>
        <v/>
      </c>
      <c r="JI232" t="str">
        <f t="shared" ca="1" si="1109"/>
        <v/>
      </c>
      <c r="JJ232" t="str">
        <f t="shared" ca="1" si="1110"/>
        <v/>
      </c>
      <c r="JK232" t="str">
        <f t="shared" ca="1" si="1111"/>
        <v/>
      </c>
      <c r="JL232" t="str">
        <f t="shared" ca="1" si="1112"/>
        <v/>
      </c>
      <c r="JM232" t="str">
        <f t="shared" ca="1" si="1113"/>
        <v/>
      </c>
      <c r="JN232" t="str">
        <f t="shared" ca="1" si="1114"/>
        <v/>
      </c>
      <c r="JO232" t="str">
        <f t="shared" ca="1" si="1115"/>
        <v/>
      </c>
      <c r="JP232" t="str">
        <f t="shared" ca="1" si="1116"/>
        <v/>
      </c>
      <c r="JQ232" t="str">
        <f t="shared" ca="1" si="1117"/>
        <v/>
      </c>
      <c r="JR232" t="str">
        <f t="shared" ca="1" si="1118"/>
        <v/>
      </c>
      <c r="JS232" t="str">
        <f t="shared" ca="1" si="1119"/>
        <v/>
      </c>
      <c r="JT232" t="str">
        <f t="shared" ca="1" si="1120"/>
        <v/>
      </c>
      <c r="JU232" t="str">
        <f t="shared" ca="1" si="1121"/>
        <v/>
      </c>
    </row>
    <row r="233" spans="1:281" x14ac:dyDescent="0.25">
      <c r="A233">
        <f t="shared" si="1122"/>
        <v>232</v>
      </c>
      <c r="B233" t="str">
        <f t="shared" ca="1" si="851"/>
        <v/>
      </c>
      <c r="C233">
        <v>10</v>
      </c>
      <c r="D233">
        <f t="shared" si="855"/>
        <v>232</v>
      </c>
      <c r="E233">
        <f t="shared" si="856"/>
        <v>7</v>
      </c>
      <c r="F233">
        <f ca="1">COUNT((AD233,AP233,BB233,BN233,BZ233,CL233,CX233,DJ233,DV233,EH233,ET233,FF233,FR233,GD233,GP233,HB233,HN233,HZ233,IL233,IX233,JJ233,JV233,KH233,KT233,LF233,LR233))</f>
        <v>0</v>
      </c>
      <c r="G233">
        <f t="shared" ca="1" si="857"/>
        <v>0</v>
      </c>
      <c r="H233">
        <f t="shared" ca="1" si="858"/>
        <v>0</v>
      </c>
      <c r="I233">
        <f t="shared" ca="1" si="852"/>
        <v>0</v>
      </c>
      <c r="J233">
        <f t="shared" ca="1" si="859"/>
        <v>0</v>
      </c>
      <c r="K233">
        <f t="shared" ca="1" si="860"/>
        <v>-1</v>
      </c>
      <c r="L233">
        <f t="shared" ca="1" si="1123"/>
        <v>9</v>
      </c>
      <c r="M233">
        <f t="shared" ca="1" si="861"/>
        <v>0</v>
      </c>
      <c r="N233">
        <f t="shared" ca="1" si="1124"/>
        <v>65</v>
      </c>
      <c r="O233">
        <f t="shared" ca="1" si="862"/>
        <v>-1</v>
      </c>
      <c r="P233">
        <f t="shared" ca="1" si="1125"/>
        <v>9</v>
      </c>
      <c r="Q233">
        <f t="shared" ca="1" si="863"/>
        <v>0</v>
      </c>
      <c r="R233">
        <f t="shared" ca="1" si="864"/>
        <v>0</v>
      </c>
      <c r="S233">
        <f t="shared" ca="1" si="865"/>
        <v>0</v>
      </c>
      <c r="T233">
        <f t="shared" ca="1" si="866"/>
        <v>0</v>
      </c>
      <c r="U233" t="str">
        <f t="shared" ca="1" si="853"/>
        <v>999999999999</v>
      </c>
      <c r="V233">
        <f t="shared" ca="1" si="1126"/>
        <v>0</v>
      </c>
      <c r="W233">
        <f t="shared" si="867"/>
        <v>232</v>
      </c>
      <c r="X233" t="e">
        <f t="shared" ca="1" si="1127"/>
        <v>#N/A</v>
      </c>
      <c r="Y233">
        <f t="shared" ca="1" si="868"/>
        <v>0</v>
      </c>
      <c r="Z233" t="str">
        <f t="shared" ca="1" si="869"/>
        <v>999zz</v>
      </c>
      <c r="AA233">
        <f t="shared" ca="1" si="1128"/>
        <v>350</v>
      </c>
      <c r="AB233">
        <f t="shared" si="870"/>
        <v>232</v>
      </c>
      <c r="AC233" t="e">
        <f t="shared" ca="1" si="1129"/>
        <v>#N/A</v>
      </c>
      <c r="AD233" t="str">
        <f t="shared" ca="1" si="871"/>
        <v/>
      </c>
      <c r="AE233" t="str">
        <f t="shared" ca="1" si="872"/>
        <v/>
      </c>
      <c r="AF233" t="str">
        <f t="shared" ca="1" si="873"/>
        <v/>
      </c>
      <c r="AG233" t="str">
        <f t="shared" ca="1" si="874"/>
        <v/>
      </c>
      <c r="AH233" t="str">
        <f t="shared" ca="1" si="875"/>
        <v/>
      </c>
      <c r="AI233" t="str">
        <f t="shared" ca="1" si="876"/>
        <v/>
      </c>
      <c r="AJ233" t="str">
        <f t="shared" ca="1" si="877"/>
        <v/>
      </c>
      <c r="AK233" t="str">
        <f t="shared" ca="1" si="878"/>
        <v/>
      </c>
      <c r="AL233" t="str">
        <f t="shared" ca="1" si="879"/>
        <v/>
      </c>
      <c r="AM233" t="str">
        <f t="shared" ca="1" si="880"/>
        <v/>
      </c>
      <c r="AN233" t="str">
        <f t="shared" ca="1" si="881"/>
        <v/>
      </c>
      <c r="AO233" t="str">
        <f t="shared" ca="1" si="882"/>
        <v/>
      </c>
      <c r="AP233" t="str">
        <f t="shared" ca="1" si="883"/>
        <v/>
      </c>
      <c r="AQ233" t="str">
        <f t="shared" ca="1" si="884"/>
        <v/>
      </c>
      <c r="AR233" t="str">
        <f t="shared" ca="1" si="885"/>
        <v/>
      </c>
      <c r="AS233" t="str">
        <f t="shared" ca="1" si="886"/>
        <v/>
      </c>
      <c r="AT233" t="str">
        <f t="shared" ca="1" si="887"/>
        <v/>
      </c>
      <c r="AU233" t="str">
        <f t="shared" ca="1" si="888"/>
        <v/>
      </c>
      <c r="AV233" t="str">
        <f t="shared" ca="1" si="889"/>
        <v/>
      </c>
      <c r="AW233" t="str">
        <f t="shared" ca="1" si="890"/>
        <v/>
      </c>
      <c r="AX233" t="str">
        <f t="shared" ca="1" si="891"/>
        <v/>
      </c>
      <c r="AY233" t="str">
        <f t="shared" ca="1" si="892"/>
        <v/>
      </c>
      <c r="AZ233" t="str">
        <f t="shared" ca="1" si="893"/>
        <v/>
      </c>
      <c r="BA233" t="str">
        <f t="shared" ca="1" si="894"/>
        <v/>
      </c>
      <c r="BB233" t="str">
        <f t="shared" ca="1" si="895"/>
        <v/>
      </c>
      <c r="BC233" t="str">
        <f t="shared" ca="1" si="896"/>
        <v/>
      </c>
      <c r="BD233" t="str">
        <f t="shared" ca="1" si="897"/>
        <v/>
      </c>
      <c r="BE233" t="str">
        <f t="shared" ca="1" si="898"/>
        <v/>
      </c>
      <c r="BF233" t="str">
        <f t="shared" ca="1" si="899"/>
        <v/>
      </c>
      <c r="BG233" t="str">
        <f t="shared" ca="1" si="900"/>
        <v/>
      </c>
      <c r="BH233" t="str">
        <f t="shared" ca="1" si="901"/>
        <v/>
      </c>
      <c r="BI233" t="str">
        <f t="shared" ca="1" si="902"/>
        <v/>
      </c>
      <c r="BJ233" t="str">
        <f t="shared" ca="1" si="903"/>
        <v/>
      </c>
      <c r="BK233" t="str">
        <f t="shared" ca="1" si="904"/>
        <v/>
      </c>
      <c r="BL233" t="str">
        <f t="shared" ca="1" si="905"/>
        <v/>
      </c>
      <c r="BM233" t="str">
        <f t="shared" ca="1" si="906"/>
        <v/>
      </c>
      <c r="BN233" t="str">
        <f t="shared" ca="1" si="907"/>
        <v/>
      </c>
      <c r="BO233" t="str">
        <f t="shared" ca="1" si="908"/>
        <v/>
      </c>
      <c r="BP233" t="str">
        <f t="shared" ca="1" si="909"/>
        <v/>
      </c>
      <c r="BQ233" t="str">
        <f t="shared" ca="1" si="910"/>
        <v/>
      </c>
      <c r="BR233" t="str">
        <f t="shared" ca="1" si="911"/>
        <v/>
      </c>
      <c r="BS233" t="str">
        <f t="shared" ca="1" si="912"/>
        <v/>
      </c>
      <c r="BT233" t="str">
        <f t="shared" ca="1" si="913"/>
        <v/>
      </c>
      <c r="BU233" t="str">
        <f t="shared" ca="1" si="914"/>
        <v/>
      </c>
      <c r="BV233" t="str">
        <f t="shared" ca="1" si="915"/>
        <v/>
      </c>
      <c r="BW233" t="str">
        <f t="shared" ca="1" si="916"/>
        <v/>
      </c>
      <c r="BX233" t="str">
        <f t="shared" ca="1" si="917"/>
        <v/>
      </c>
      <c r="BY233" t="str">
        <f t="shared" ca="1" si="918"/>
        <v/>
      </c>
      <c r="BZ233" t="str">
        <f t="shared" ca="1" si="919"/>
        <v/>
      </c>
      <c r="CA233" t="str">
        <f t="shared" ca="1" si="920"/>
        <v/>
      </c>
      <c r="CB233" t="str">
        <f t="shared" ca="1" si="921"/>
        <v/>
      </c>
      <c r="CC233" t="str">
        <f t="shared" ca="1" si="922"/>
        <v/>
      </c>
      <c r="CD233" t="str">
        <f t="shared" ca="1" si="923"/>
        <v/>
      </c>
      <c r="CE233" t="str">
        <f t="shared" ca="1" si="924"/>
        <v/>
      </c>
      <c r="CF233" t="str">
        <f t="shared" ca="1" si="925"/>
        <v/>
      </c>
      <c r="CG233" t="str">
        <f t="shared" ca="1" si="926"/>
        <v/>
      </c>
      <c r="CH233" t="str">
        <f t="shared" ca="1" si="927"/>
        <v/>
      </c>
      <c r="CI233" t="str">
        <f t="shared" ca="1" si="928"/>
        <v/>
      </c>
      <c r="CJ233" t="str">
        <f t="shared" ca="1" si="929"/>
        <v/>
      </c>
      <c r="CK233" t="str">
        <f t="shared" ca="1" si="930"/>
        <v/>
      </c>
      <c r="CL233" t="str">
        <f t="shared" ca="1" si="931"/>
        <v/>
      </c>
      <c r="CM233" t="str">
        <f t="shared" ca="1" si="932"/>
        <v/>
      </c>
      <c r="CN233" t="str">
        <f t="shared" ca="1" si="933"/>
        <v/>
      </c>
      <c r="CO233" t="str">
        <f t="shared" ca="1" si="934"/>
        <v/>
      </c>
      <c r="CP233" t="str">
        <f t="shared" ca="1" si="935"/>
        <v/>
      </c>
      <c r="CQ233" t="str">
        <f t="shared" ca="1" si="936"/>
        <v/>
      </c>
      <c r="CR233" t="str">
        <f t="shared" ca="1" si="937"/>
        <v/>
      </c>
      <c r="CS233" t="str">
        <f t="shared" ca="1" si="938"/>
        <v/>
      </c>
      <c r="CT233" t="str">
        <f t="shared" ca="1" si="939"/>
        <v/>
      </c>
      <c r="CU233" t="str">
        <f t="shared" ca="1" si="940"/>
        <v/>
      </c>
      <c r="CV233" t="str">
        <f t="shared" ca="1" si="941"/>
        <v/>
      </c>
      <c r="CW233" t="str">
        <f t="shared" ca="1" si="942"/>
        <v/>
      </c>
      <c r="CX233" t="str">
        <f t="shared" ca="1" si="943"/>
        <v/>
      </c>
      <c r="CY233" t="str">
        <f t="shared" ca="1" si="944"/>
        <v/>
      </c>
      <c r="CZ233" t="str">
        <f t="shared" ca="1" si="945"/>
        <v/>
      </c>
      <c r="DA233" t="str">
        <f t="shared" ca="1" si="946"/>
        <v/>
      </c>
      <c r="DB233" t="str">
        <f t="shared" ca="1" si="947"/>
        <v/>
      </c>
      <c r="DC233" t="str">
        <f t="shared" ca="1" si="948"/>
        <v/>
      </c>
      <c r="DD233" t="str">
        <f t="shared" ca="1" si="949"/>
        <v/>
      </c>
      <c r="DE233" t="str">
        <f t="shared" ca="1" si="950"/>
        <v/>
      </c>
      <c r="DF233" t="str">
        <f t="shared" ca="1" si="951"/>
        <v/>
      </c>
      <c r="DG233" t="str">
        <f t="shared" ca="1" si="952"/>
        <v/>
      </c>
      <c r="DH233" t="str">
        <f t="shared" ca="1" si="953"/>
        <v/>
      </c>
      <c r="DI233" t="str">
        <f t="shared" ca="1" si="954"/>
        <v/>
      </c>
      <c r="DJ233" t="str">
        <f t="shared" ca="1" si="955"/>
        <v/>
      </c>
      <c r="DK233" t="str">
        <f t="shared" ca="1" si="956"/>
        <v/>
      </c>
      <c r="DL233" t="str">
        <f t="shared" ca="1" si="957"/>
        <v/>
      </c>
      <c r="DM233" t="str">
        <f t="shared" ca="1" si="958"/>
        <v/>
      </c>
      <c r="DN233" t="str">
        <f t="shared" ca="1" si="959"/>
        <v/>
      </c>
      <c r="DO233" t="str">
        <f t="shared" ca="1" si="960"/>
        <v/>
      </c>
      <c r="DP233" t="str">
        <f t="shared" ca="1" si="961"/>
        <v/>
      </c>
      <c r="DQ233" t="str">
        <f t="shared" ca="1" si="962"/>
        <v/>
      </c>
      <c r="DR233" t="str">
        <f t="shared" ca="1" si="963"/>
        <v/>
      </c>
      <c r="DS233" t="str">
        <f t="shared" ca="1" si="964"/>
        <v/>
      </c>
      <c r="DT233" t="str">
        <f t="shared" ca="1" si="965"/>
        <v/>
      </c>
      <c r="DU233" t="str">
        <f t="shared" ca="1" si="966"/>
        <v/>
      </c>
      <c r="DV233" t="str">
        <f t="shared" ca="1" si="854"/>
        <v/>
      </c>
      <c r="DW233" t="str">
        <f t="shared" ca="1" si="967"/>
        <v/>
      </c>
      <c r="DX233" t="str">
        <f t="shared" ca="1" si="968"/>
        <v/>
      </c>
      <c r="DY233" t="str">
        <f t="shared" ca="1" si="969"/>
        <v/>
      </c>
      <c r="DZ233" t="str">
        <f t="shared" ca="1" si="970"/>
        <v/>
      </c>
      <c r="EA233" t="str">
        <f t="shared" ca="1" si="971"/>
        <v/>
      </c>
      <c r="EB233" t="str">
        <f t="shared" ca="1" si="972"/>
        <v/>
      </c>
      <c r="EC233" t="str">
        <f t="shared" ca="1" si="973"/>
        <v/>
      </c>
      <c r="ED233" t="str">
        <f t="shared" ca="1" si="974"/>
        <v/>
      </c>
      <c r="EE233" t="str">
        <f t="shared" ca="1" si="975"/>
        <v/>
      </c>
      <c r="EF233" t="str">
        <f t="shared" ca="1" si="976"/>
        <v/>
      </c>
      <c r="EG233" t="str">
        <f t="shared" ca="1" si="977"/>
        <v/>
      </c>
      <c r="EH233" t="str">
        <f t="shared" ca="1" si="978"/>
        <v/>
      </c>
      <c r="EI233" t="str">
        <f t="shared" ca="1" si="979"/>
        <v/>
      </c>
      <c r="EJ233" t="str">
        <f t="shared" ca="1" si="980"/>
        <v/>
      </c>
      <c r="EK233" t="str">
        <f t="shared" ca="1" si="981"/>
        <v/>
      </c>
      <c r="EL233" t="str">
        <f t="shared" ca="1" si="982"/>
        <v/>
      </c>
      <c r="EM233" t="str">
        <f t="shared" ca="1" si="983"/>
        <v/>
      </c>
      <c r="EN233" t="str">
        <f t="shared" ca="1" si="984"/>
        <v/>
      </c>
      <c r="EO233" t="str">
        <f t="shared" ca="1" si="985"/>
        <v/>
      </c>
      <c r="EP233" t="str">
        <f t="shared" ca="1" si="986"/>
        <v/>
      </c>
      <c r="EQ233" t="str">
        <f t="shared" ca="1" si="987"/>
        <v/>
      </c>
      <c r="ER233" t="str">
        <f t="shared" ca="1" si="988"/>
        <v/>
      </c>
      <c r="ES233" t="str">
        <f t="shared" ca="1" si="989"/>
        <v/>
      </c>
      <c r="ET233" t="str">
        <f t="shared" ca="1" si="990"/>
        <v/>
      </c>
      <c r="EU233" t="str">
        <f t="shared" ca="1" si="991"/>
        <v/>
      </c>
      <c r="EV233" t="str">
        <f t="shared" ca="1" si="992"/>
        <v/>
      </c>
      <c r="EW233" t="str">
        <f t="shared" ca="1" si="993"/>
        <v/>
      </c>
      <c r="EX233" t="str">
        <f t="shared" ca="1" si="994"/>
        <v/>
      </c>
      <c r="EY233" t="str">
        <f t="shared" ca="1" si="995"/>
        <v/>
      </c>
      <c r="EZ233" t="str">
        <f t="shared" ca="1" si="996"/>
        <v/>
      </c>
      <c r="FA233" t="str">
        <f t="shared" ca="1" si="997"/>
        <v/>
      </c>
      <c r="FB233" t="str">
        <f t="shared" ca="1" si="998"/>
        <v/>
      </c>
      <c r="FC233" t="str">
        <f t="shared" ca="1" si="999"/>
        <v/>
      </c>
      <c r="FD233" t="str">
        <f t="shared" ca="1" si="1000"/>
        <v/>
      </c>
      <c r="FE233" t="str">
        <f t="shared" ca="1" si="1001"/>
        <v/>
      </c>
      <c r="FF233" t="str">
        <f t="shared" ca="1" si="1002"/>
        <v/>
      </c>
      <c r="FG233" t="str">
        <f t="shared" ca="1" si="1003"/>
        <v/>
      </c>
      <c r="FH233" t="str">
        <f t="shared" ca="1" si="1004"/>
        <v/>
      </c>
      <c r="FI233" t="str">
        <f t="shared" ca="1" si="1005"/>
        <v/>
      </c>
      <c r="FJ233" t="str">
        <f t="shared" ca="1" si="1006"/>
        <v/>
      </c>
      <c r="FK233" t="str">
        <f t="shared" ca="1" si="1007"/>
        <v/>
      </c>
      <c r="FL233" t="str">
        <f t="shared" ca="1" si="1008"/>
        <v/>
      </c>
      <c r="FM233" t="str">
        <f t="shared" ca="1" si="1009"/>
        <v/>
      </c>
      <c r="FN233" t="str">
        <f t="shared" ca="1" si="1010"/>
        <v/>
      </c>
      <c r="FO233" t="str">
        <f t="shared" ca="1" si="1011"/>
        <v/>
      </c>
      <c r="FP233" t="str">
        <f t="shared" ca="1" si="1012"/>
        <v/>
      </c>
      <c r="FQ233" t="str">
        <f t="shared" ca="1" si="1013"/>
        <v/>
      </c>
      <c r="FR233" t="str">
        <f t="shared" ca="1" si="1014"/>
        <v/>
      </c>
      <c r="FS233" t="str">
        <f t="shared" ca="1" si="1015"/>
        <v/>
      </c>
      <c r="FT233" t="str">
        <f t="shared" ca="1" si="1016"/>
        <v/>
      </c>
      <c r="FU233" t="str">
        <f t="shared" ca="1" si="1017"/>
        <v/>
      </c>
      <c r="FV233" t="str">
        <f t="shared" ca="1" si="1018"/>
        <v/>
      </c>
      <c r="FW233" t="str">
        <f t="shared" ca="1" si="1019"/>
        <v/>
      </c>
      <c r="FX233" t="str">
        <f t="shared" ca="1" si="1020"/>
        <v/>
      </c>
      <c r="FY233" t="str">
        <f t="shared" ca="1" si="1021"/>
        <v/>
      </c>
      <c r="FZ233" t="str">
        <f t="shared" ca="1" si="1022"/>
        <v/>
      </c>
      <c r="GA233" t="str">
        <f t="shared" ca="1" si="1023"/>
        <v/>
      </c>
      <c r="GB233" t="str">
        <f t="shared" ca="1" si="1024"/>
        <v/>
      </c>
      <c r="GC233" t="str">
        <f t="shared" ca="1" si="1025"/>
        <v/>
      </c>
      <c r="GD233" t="str">
        <f t="shared" ca="1" si="1026"/>
        <v/>
      </c>
      <c r="GE233" t="str">
        <f t="shared" ca="1" si="1027"/>
        <v/>
      </c>
      <c r="GF233" t="str">
        <f t="shared" ca="1" si="1028"/>
        <v/>
      </c>
      <c r="GG233" t="str">
        <f t="shared" ca="1" si="1029"/>
        <v/>
      </c>
      <c r="GH233" t="str">
        <f t="shared" ca="1" si="1030"/>
        <v/>
      </c>
      <c r="GI233" t="str">
        <f t="shared" ca="1" si="1031"/>
        <v/>
      </c>
      <c r="GJ233" t="str">
        <f t="shared" ca="1" si="1032"/>
        <v/>
      </c>
      <c r="GK233" t="str">
        <f t="shared" ca="1" si="1033"/>
        <v/>
      </c>
      <c r="GL233" t="str">
        <f t="shared" ca="1" si="1034"/>
        <v/>
      </c>
      <c r="GM233" t="str">
        <f t="shared" ca="1" si="1035"/>
        <v/>
      </c>
      <c r="GN233" t="str">
        <f t="shared" ca="1" si="1036"/>
        <v/>
      </c>
      <c r="GO233" t="str">
        <f t="shared" ca="1" si="1037"/>
        <v/>
      </c>
      <c r="GP233" t="str">
        <f t="shared" ca="1" si="1038"/>
        <v/>
      </c>
      <c r="GQ233" t="str">
        <f t="shared" ca="1" si="1039"/>
        <v/>
      </c>
      <c r="GR233" t="str">
        <f t="shared" ca="1" si="1040"/>
        <v/>
      </c>
      <c r="GS233" t="str">
        <f t="shared" ca="1" si="1041"/>
        <v/>
      </c>
      <c r="GT233" t="str">
        <f t="shared" ca="1" si="1042"/>
        <v/>
      </c>
      <c r="GU233" t="str">
        <f t="shared" ca="1" si="1043"/>
        <v/>
      </c>
      <c r="GV233" t="str">
        <f t="shared" ca="1" si="1044"/>
        <v/>
      </c>
      <c r="GW233" t="str">
        <f t="shared" ca="1" si="1045"/>
        <v/>
      </c>
      <c r="GX233" t="str">
        <f t="shared" ca="1" si="1046"/>
        <v/>
      </c>
      <c r="GY233" t="str">
        <f t="shared" ca="1" si="1047"/>
        <v/>
      </c>
      <c r="GZ233" t="str">
        <f t="shared" ca="1" si="1048"/>
        <v/>
      </c>
      <c r="HA233" t="str">
        <f t="shared" ca="1" si="1049"/>
        <v/>
      </c>
      <c r="HB233" t="str">
        <f t="shared" ca="1" si="1050"/>
        <v/>
      </c>
      <c r="HC233" t="str">
        <f t="shared" ca="1" si="1051"/>
        <v/>
      </c>
      <c r="HD233" t="str">
        <f t="shared" ca="1" si="1052"/>
        <v/>
      </c>
      <c r="HE233" t="str">
        <f t="shared" ca="1" si="1053"/>
        <v/>
      </c>
      <c r="HF233" t="str">
        <f t="shared" ca="1" si="1054"/>
        <v/>
      </c>
      <c r="HG233" t="str">
        <f t="shared" ca="1" si="1055"/>
        <v/>
      </c>
      <c r="HH233" t="str">
        <f t="shared" ca="1" si="1056"/>
        <v/>
      </c>
      <c r="HI233" t="str">
        <f t="shared" ca="1" si="1057"/>
        <v/>
      </c>
      <c r="HJ233" t="str">
        <f t="shared" ca="1" si="1058"/>
        <v/>
      </c>
      <c r="HK233" t="str">
        <f t="shared" ca="1" si="1059"/>
        <v/>
      </c>
      <c r="HL233" t="str">
        <f t="shared" ca="1" si="1060"/>
        <v/>
      </c>
      <c r="HM233" t="str">
        <f t="shared" ca="1" si="1061"/>
        <v/>
      </c>
      <c r="HN233" t="str">
        <f t="shared" ca="1" si="1062"/>
        <v/>
      </c>
      <c r="HO233" t="str">
        <f t="shared" ca="1" si="1063"/>
        <v/>
      </c>
      <c r="HP233" t="str">
        <f t="shared" ca="1" si="1064"/>
        <v/>
      </c>
      <c r="HQ233" t="str">
        <f t="shared" ca="1" si="1065"/>
        <v/>
      </c>
      <c r="HR233" t="str">
        <f t="shared" ca="1" si="1066"/>
        <v/>
      </c>
      <c r="HS233" t="str">
        <f t="shared" ca="1" si="1067"/>
        <v/>
      </c>
      <c r="HT233" t="str">
        <f t="shared" ca="1" si="1068"/>
        <v/>
      </c>
      <c r="HU233" t="str">
        <f t="shared" ca="1" si="1069"/>
        <v/>
      </c>
      <c r="HV233" t="str">
        <f t="shared" ca="1" si="1070"/>
        <v/>
      </c>
      <c r="HW233" t="str">
        <f t="shared" ca="1" si="1071"/>
        <v/>
      </c>
      <c r="HX233" t="str">
        <f t="shared" ca="1" si="1072"/>
        <v/>
      </c>
      <c r="HY233" t="str">
        <f t="shared" ca="1" si="1073"/>
        <v/>
      </c>
      <c r="HZ233" t="str">
        <f t="shared" ca="1" si="1074"/>
        <v/>
      </c>
      <c r="IA233" t="str">
        <f t="shared" ca="1" si="1075"/>
        <v/>
      </c>
      <c r="IB233" t="str">
        <f t="shared" ca="1" si="1076"/>
        <v/>
      </c>
      <c r="IC233" t="str">
        <f t="shared" ca="1" si="1077"/>
        <v/>
      </c>
      <c r="ID233" t="str">
        <f t="shared" ca="1" si="1078"/>
        <v/>
      </c>
      <c r="IE233" t="str">
        <f t="shared" ca="1" si="1079"/>
        <v/>
      </c>
      <c r="IF233" t="str">
        <f t="shared" ca="1" si="1080"/>
        <v/>
      </c>
      <c r="IG233" t="str">
        <f t="shared" ca="1" si="1081"/>
        <v/>
      </c>
      <c r="IH233" t="str">
        <f t="shared" ca="1" si="1082"/>
        <v/>
      </c>
      <c r="II233" t="str">
        <f t="shared" ca="1" si="1083"/>
        <v/>
      </c>
      <c r="IJ233" t="str">
        <f t="shared" ca="1" si="1084"/>
        <v/>
      </c>
      <c r="IK233" t="str">
        <f t="shared" ca="1" si="1085"/>
        <v/>
      </c>
      <c r="IL233" t="str">
        <f t="shared" ca="1" si="1086"/>
        <v/>
      </c>
      <c r="IM233" t="str">
        <f t="shared" ca="1" si="1087"/>
        <v/>
      </c>
      <c r="IN233" t="str">
        <f t="shared" ca="1" si="1088"/>
        <v/>
      </c>
      <c r="IO233" t="str">
        <f t="shared" ca="1" si="1089"/>
        <v/>
      </c>
      <c r="IP233" t="str">
        <f t="shared" ca="1" si="1090"/>
        <v/>
      </c>
      <c r="IQ233" t="str">
        <f t="shared" ca="1" si="1091"/>
        <v/>
      </c>
      <c r="IR233" t="str">
        <f t="shared" ca="1" si="1092"/>
        <v/>
      </c>
      <c r="IS233" t="str">
        <f t="shared" ca="1" si="1093"/>
        <v/>
      </c>
      <c r="IT233" t="str">
        <f t="shared" ca="1" si="1094"/>
        <v/>
      </c>
      <c r="IU233" t="str">
        <f t="shared" ca="1" si="1095"/>
        <v/>
      </c>
      <c r="IV233" t="str">
        <f t="shared" ca="1" si="1096"/>
        <v/>
      </c>
      <c r="IW233" t="str">
        <f t="shared" ca="1" si="1097"/>
        <v/>
      </c>
      <c r="IX233" t="str">
        <f t="shared" ca="1" si="1098"/>
        <v/>
      </c>
      <c r="IY233" t="str">
        <f t="shared" ca="1" si="1099"/>
        <v/>
      </c>
      <c r="IZ233" t="str">
        <f t="shared" ca="1" si="1100"/>
        <v/>
      </c>
      <c r="JA233" t="str">
        <f t="shared" ca="1" si="1101"/>
        <v/>
      </c>
      <c r="JB233" t="str">
        <f t="shared" ca="1" si="1102"/>
        <v/>
      </c>
      <c r="JC233" t="str">
        <f t="shared" ca="1" si="1103"/>
        <v/>
      </c>
      <c r="JD233" t="str">
        <f t="shared" ca="1" si="1104"/>
        <v/>
      </c>
      <c r="JE233" t="str">
        <f t="shared" ca="1" si="1105"/>
        <v/>
      </c>
      <c r="JF233" t="str">
        <f t="shared" ca="1" si="1106"/>
        <v/>
      </c>
      <c r="JG233" t="str">
        <f t="shared" ca="1" si="1107"/>
        <v/>
      </c>
      <c r="JH233" t="str">
        <f t="shared" ca="1" si="1108"/>
        <v/>
      </c>
      <c r="JI233" t="str">
        <f t="shared" ca="1" si="1109"/>
        <v/>
      </c>
      <c r="JJ233" t="str">
        <f t="shared" ca="1" si="1110"/>
        <v/>
      </c>
      <c r="JK233" t="str">
        <f t="shared" ca="1" si="1111"/>
        <v/>
      </c>
      <c r="JL233" t="str">
        <f t="shared" ca="1" si="1112"/>
        <v/>
      </c>
      <c r="JM233" t="str">
        <f t="shared" ca="1" si="1113"/>
        <v/>
      </c>
      <c r="JN233" t="str">
        <f t="shared" ca="1" si="1114"/>
        <v/>
      </c>
      <c r="JO233" t="str">
        <f t="shared" ca="1" si="1115"/>
        <v/>
      </c>
      <c r="JP233" t="str">
        <f t="shared" ca="1" si="1116"/>
        <v/>
      </c>
      <c r="JQ233" t="str">
        <f t="shared" ca="1" si="1117"/>
        <v/>
      </c>
      <c r="JR233" t="str">
        <f t="shared" ca="1" si="1118"/>
        <v/>
      </c>
      <c r="JS233" t="str">
        <f t="shared" ca="1" si="1119"/>
        <v/>
      </c>
      <c r="JT233" t="str">
        <f t="shared" ca="1" si="1120"/>
        <v/>
      </c>
      <c r="JU233" t="str">
        <f t="shared" ca="1" si="1121"/>
        <v/>
      </c>
    </row>
    <row r="234" spans="1:281" x14ac:dyDescent="0.25">
      <c r="A234">
        <f t="shared" si="1122"/>
        <v>233</v>
      </c>
      <c r="B234" t="str">
        <f t="shared" ca="1" si="851"/>
        <v/>
      </c>
      <c r="C234">
        <v>10</v>
      </c>
      <c r="D234">
        <f t="shared" si="855"/>
        <v>233</v>
      </c>
      <c r="E234">
        <f t="shared" si="856"/>
        <v>8</v>
      </c>
      <c r="F234">
        <f ca="1">COUNT((AD234,AP234,BB234,BN234,BZ234,CL234,CX234,DJ234,DV234,EH234,ET234,FF234,FR234,GD234,GP234,HB234,HN234,HZ234,IL234,IX234,JJ234,JV234,KH234,KT234,LF234,LR234))</f>
        <v>0</v>
      </c>
      <c r="G234">
        <f t="shared" ca="1" si="857"/>
        <v>0</v>
      </c>
      <c r="H234">
        <f t="shared" ca="1" si="858"/>
        <v>0</v>
      </c>
      <c r="I234">
        <f t="shared" ca="1" si="852"/>
        <v>0</v>
      </c>
      <c r="J234">
        <f t="shared" ca="1" si="859"/>
        <v>0</v>
      </c>
      <c r="K234">
        <f t="shared" ca="1" si="860"/>
        <v>-1</v>
      </c>
      <c r="L234">
        <f t="shared" ca="1" si="1123"/>
        <v>9</v>
      </c>
      <c r="M234">
        <f t="shared" ca="1" si="861"/>
        <v>0</v>
      </c>
      <c r="N234">
        <f t="shared" ca="1" si="1124"/>
        <v>65</v>
      </c>
      <c r="O234">
        <f t="shared" ca="1" si="862"/>
        <v>-1</v>
      </c>
      <c r="P234">
        <f t="shared" ca="1" si="1125"/>
        <v>9</v>
      </c>
      <c r="Q234">
        <f t="shared" ca="1" si="863"/>
        <v>0</v>
      </c>
      <c r="R234">
        <f t="shared" ca="1" si="864"/>
        <v>0</v>
      </c>
      <c r="S234">
        <f t="shared" ca="1" si="865"/>
        <v>0</v>
      </c>
      <c r="T234">
        <f t="shared" ca="1" si="866"/>
        <v>0</v>
      </c>
      <c r="U234" t="str">
        <f t="shared" ca="1" si="853"/>
        <v>999999999999</v>
      </c>
      <c r="V234">
        <f t="shared" ca="1" si="1126"/>
        <v>0</v>
      </c>
      <c r="W234">
        <f t="shared" si="867"/>
        <v>233</v>
      </c>
      <c r="X234" t="e">
        <f t="shared" ca="1" si="1127"/>
        <v>#N/A</v>
      </c>
      <c r="Y234">
        <f t="shared" ca="1" si="868"/>
        <v>0</v>
      </c>
      <c r="Z234" t="str">
        <f t="shared" ca="1" si="869"/>
        <v>999zz</v>
      </c>
      <c r="AA234">
        <f t="shared" ca="1" si="1128"/>
        <v>350</v>
      </c>
      <c r="AB234">
        <f t="shared" si="870"/>
        <v>233</v>
      </c>
      <c r="AC234" t="e">
        <f t="shared" ca="1" si="1129"/>
        <v>#N/A</v>
      </c>
      <c r="AD234" t="str">
        <f t="shared" ca="1" si="871"/>
        <v/>
      </c>
      <c r="AE234" t="str">
        <f t="shared" ca="1" si="872"/>
        <v/>
      </c>
      <c r="AF234" t="str">
        <f t="shared" ca="1" si="873"/>
        <v/>
      </c>
      <c r="AG234" t="str">
        <f t="shared" ca="1" si="874"/>
        <v/>
      </c>
      <c r="AH234" t="str">
        <f t="shared" ca="1" si="875"/>
        <v/>
      </c>
      <c r="AI234" t="str">
        <f t="shared" ca="1" si="876"/>
        <v/>
      </c>
      <c r="AJ234" t="str">
        <f t="shared" ca="1" si="877"/>
        <v/>
      </c>
      <c r="AK234" t="str">
        <f t="shared" ca="1" si="878"/>
        <v/>
      </c>
      <c r="AL234" t="str">
        <f t="shared" ca="1" si="879"/>
        <v/>
      </c>
      <c r="AM234" t="str">
        <f t="shared" ca="1" si="880"/>
        <v/>
      </c>
      <c r="AN234" t="str">
        <f t="shared" ca="1" si="881"/>
        <v/>
      </c>
      <c r="AO234" t="str">
        <f t="shared" ca="1" si="882"/>
        <v/>
      </c>
      <c r="AP234" t="str">
        <f t="shared" ca="1" si="883"/>
        <v/>
      </c>
      <c r="AQ234" t="str">
        <f t="shared" ca="1" si="884"/>
        <v/>
      </c>
      <c r="AR234" t="str">
        <f t="shared" ca="1" si="885"/>
        <v/>
      </c>
      <c r="AS234" t="str">
        <f t="shared" ca="1" si="886"/>
        <v/>
      </c>
      <c r="AT234" t="str">
        <f t="shared" ca="1" si="887"/>
        <v/>
      </c>
      <c r="AU234" t="str">
        <f t="shared" ca="1" si="888"/>
        <v/>
      </c>
      <c r="AV234" t="str">
        <f t="shared" ca="1" si="889"/>
        <v/>
      </c>
      <c r="AW234" t="str">
        <f t="shared" ca="1" si="890"/>
        <v/>
      </c>
      <c r="AX234" t="str">
        <f t="shared" ca="1" si="891"/>
        <v/>
      </c>
      <c r="AY234" t="str">
        <f t="shared" ca="1" si="892"/>
        <v/>
      </c>
      <c r="AZ234" t="str">
        <f t="shared" ca="1" si="893"/>
        <v/>
      </c>
      <c r="BA234" t="str">
        <f t="shared" ca="1" si="894"/>
        <v/>
      </c>
      <c r="BB234" t="str">
        <f t="shared" ca="1" si="895"/>
        <v/>
      </c>
      <c r="BC234" t="str">
        <f t="shared" ca="1" si="896"/>
        <v/>
      </c>
      <c r="BD234" t="str">
        <f t="shared" ca="1" si="897"/>
        <v/>
      </c>
      <c r="BE234" t="str">
        <f t="shared" ca="1" si="898"/>
        <v/>
      </c>
      <c r="BF234" t="str">
        <f t="shared" ca="1" si="899"/>
        <v/>
      </c>
      <c r="BG234" t="str">
        <f t="shared" ca="1" si="900"/>
        <v/>
      </c>
      <c r="BH234" t="str">
        <f t="shared" ca="1" si="901"/>
        <v/>
      </c>
      <c r="BI234" t="str">
        <f t="shared" ca="1" si="902"/>
        <v/>
      </c>
      <c r="BJ234" t="str">
        <f t="shared" ca="1" si="903"/>
        <v/>
      </c>
      <c r="BK234" t="str">
        <f t="shared" ca="1" si="904"/>
        <v/>
      </c>
      <c r="BL234" t="str">
        <f t="shared" ca="1" si="905"/>
        <v/>
      </c>
      <c r="BM234" t="str">
        <f t="shared" ca="1" si="906"/>
        <v/>
      </c>
      <c r="BN234" t="str">
        <f t="shared" ca="1" si="907"/>
        <v/>
      </c>
      <c r="BO234" t="str">
        <f t="shared" ca="1" si="908"/>
        <v/>
      </c>
      <c r="BP234" t="str">
        <f t="shared" ca="1" si="909"/>
        <v/>
      </c>
      <c r="BQ234" t="str">
        <f t="shared" ca="1" si="910"/>
        <v/>
      </c>
      <c r="BR234" t="str">
        <f t="shared" ca="1" si="911"/>
        <v/>
      </c>
      <c r="BS234" t="str">
        <f t="shared" ca="1" si="912"/>
        <v/>
      </c>
      <c r="BT234" t="str">
        <f t="shared" ca="1" si="913"/>
        <v/>
      </c>
      <c r="BU234" t="str">
        <f t="shared" ca="1" si="914"/>
        <v/>
      </c>
      <c r="BV234" t="str">
        <f t="shared" ca="1" si="915"/>
        <v/>
      </c>
      <c r="BW234" t="str">
        <f t="shared" ca="1" si="916"/>
        <v/>
      </c>
      <c r="BX234" t="str">
        <f t="shared" ca="1" si="917"/>
        <v/>
      </c>
      <c r="BY234" t="str">
        <f t="shared" ca="1" si="918"/>
        <v/>
      </c>
      <c r="BZ234" t="str">
        <f t="shared" ca="1" si="919"/>
        <v/>
      </c>
      <c r="CA234" t="str">
        <f t="shared" ca="1" si="920"/>
        <v/>
      </c>
      <c r="CB234" t="str">
        <f t="shared" ca="1" si="921"/>
        <v/>
      </c>
      <c r="CC234" t="str">
        <f t="shared" ca="1" si="922"/>
        <v/>
      </c>
      <c r="CD234" t="str">
        <f t="shared" ca="1" si="923"/>
        <v/>
      </c>
      <c r="CE234" t="str">
        <f t="shared" ca="1" si="924"/>
        <v/>
      </c>
      <c r="CF234" t="str">
        <f t="shared" ca="1" si="925"/>
        <v/>
      </c>
      <c r="CG234" t="str">
        <f t="shared" ca="1" si="926"/>
        <v/>
      </c>
      <c r="CH234" t="str">
        <f t="shared" ca="1" si="927"/>
        <v/>
      </c>
      <c r="CI234" t="str">
        <f t="shared" ca="1" si="928"/>
        <v/>
      </c>
      <c r="CJ234" t="str">
        <f t="shared" ca="1" si="929"/>
        <v/>
      </c>
      <c r="CK234" t="str">
        <f t="shared" ca="1" si="930"/>
        <v/>
      </c>
      <c r="CL234" t="str">
        <f t="shared" ca="1" si="931"/>
        <v/>
      </c>
      <c r="CM234" t="str">
        <f t="shared" ca="1" si="932"/>
        <v/>
      </c>
      <c r="CN234" t="str">
        <f t="shared" ca="1" si="933"/>
        <v/>
      </c>
      <c r="CO234" t="str">
        <f t="shared" ca="1" si="934"/>
        <v/>
      </c>
      <c r="CP234" t="str">
        <f t="shared" ca="1" si="935"/>
        <v/>
      </c>
      <c r="CQ234" t="str">
        <f t="shared" ca="1" si="936"/>
        <v/>
      </c>
      <c r="CR234" t="str">
        <f t="shared" ca="1" si="937"/>
        <v/>
      </c>
      <c r="CS234" t="str">
        <f t="shared" ca="1" si="938"/>
        <v/>
      </c>
      <c r="CT234" t="str">
        <f t="shared" ca="1" si="939"/>
        <v/>
      </c>
      <c r="CU234" t="str">
        <f t="shared" ca="1" si="940"/>
        <v/>
      </c>
      <c r="CV234" t="str">
        <f t="shared" ca="1" si="941"/>
        <v/>
      </c>
      <c r="CW234" t="str">
        <f t="shared" ca="1" si="942"/>
        <v/>
      </c>
      <c r="CX234" t="str">
        <f t="shared" ca="1" si="943"/>
        <v/>
      </c>
      <c r="CY234" t="str">
        <f t="shared" ca="1" si="944"/>
        <v/>
      </c>
      <c r="CZ234" t="str">
        <f t="shared" ca="1" si="945"/>
        <v/>
      </c>
      <c r="DA234" t="str">
        <f t="shared" ca="1" si="946"/>
        <v/>
      </c>
      <c r="DB234" t="str">
        <f t="shared" ca="1" si="947"/>
        <v/>
      </c>
      <c r="DC234" t="str">
        <f t="shared" ca="1" si="948"/>
        <v/>
      </c>
      <c r="DD234" t="str">
        <f t="shared" ca="1" si="949"/>
        <v/>
      </c>
      <c r="DE234" t="str">
        <f t="shared" ca="1" si="950"/>
        <v/>
      </c>
      <c r="DF234" t="str">
        <f t="shared" ca="1" si="951"/>
        <v/>
      </c>
      <c r="DG234" t="str">
        <f t="shared" ca="1" si="952"/>
        <v/>
      </c>
      <c r="DH234" t="str">
        <f t="shared" ca="1" si="953"/>
        <v/>
      </c>
      <c r="DI234" t="str">
        <f t="shared" ca="1" si="954"/>
        <v/>
      </c>
      <c r="DJ234" t="str">
        <f t="shared" ca="1" si="955"/>
        <v/>
      </c>
      <c r="DK234" t="str">
        <f t="shared" ca="1" si="956"/>
        <v/>
      </c>
      <c r="DL234" t="str">
        <f t="shared" ca="1" si="957"/>
        <v/>
      </c>
      <c r="DM234" t="str">
        <f t="shared" ca="1" si="958"/>
        <v/>
      </c>
      <c r="DN234" t="str">
        <f t="shared" ca="1" si="959"/>
        <v/>
      </c>
      <c r="DO234" t="str">
        <f t="shared" ca="1" si="960"/>
        <v/>
      </c>
      <c r="DP234" t="str">
        <f t="shared" ca="1" si="961"/>
        <v/>
      </c>
      <c r="DQ234" t="str">
        <f t="shared" ca="1" si="962"/>
        <v/>
      </c>
      <c r="DR234" t="str">
        <f t="shared" ca="1" si="963"/>
        <v/>
      </c>
      <c r="DS234" t="str">
        <f t="shared" ca="1" si="964"/>
        <v/>
      </c>
      <c r="DT234" t="str">
        <f t="shared" ca="1" si="965"/>
        <v/>
      </c>
      <c r="DU234" t="str">
        <f t="shared" ca="1" si="966"/>
        <v/>
      </c>
      <c r="DV234" t="str">
        <f t="shared" ca="1" si="854"/>
        <v/>
      </c>
      <c r="DW234" t="str">
        <f t="shared" ca="1" si="967"/>
        <v/>
      </c>
      <c r="DX234" t="str">
        <f t="shared" ca="1" si="968"/>
        <v/>
      </c>
      <c r="DY234" t="str">
        <f t="shared" ca="1" si="969"/>
        <v/>
      </c>
      <c r="DZ234" t="str">
        <f t="shared" ca="1" si="970"/>
        <v/>
      </c>
      <c r="EA234" t="str">
        <f t="shared" ca="1" si="971"/>
        <v/>
      </c>
      <c r="EB234" t="str">
        <f t="shared" ca="1" si="972"/>
        <v/>
      </c>
      <c r="EC234" t="str">
        <f t="shared" ca="1" si="973"/>
        <v/>
      </c>
      <c r="ED234" t="str">
        <f t="shared" ca="1" si="974"/>
        <v/>
      </c>
      <c r="EE234" t="str">
        <f t="shared" ca="1" si="975"/>
        <v/>
      </c>
      <c r="EF234" t="str">
        <f t="shared" ca="1" si="976"/>
        <v/>
      </c>
      <c r="EG234" t="str">
        <f t="shared" ca="1" si="977"/>
        <v/>
      </c>
      <c r="EH234" t="str">
        <f t="shared" ca="1" si="978"/>
        <v/>
      </c>
      <c r="EI234" t="str">
        <f t="shared" ca="1" si="979"/>
        <v/>
      </c>
      <c r="EJ234" t="str">
        <f t="shared" ca="1" si="980"/>
        <v/>
      </c>
      <c r="EK234" t="str">
        <f t="shared" ca="1" si="981"/>
        <v/>
      </c>
      <c r="EL234" t="str">
        <f t="shared" ca="1" si="982"/>
        <v/>
      </c>
      <c r="EM234" t="str">
        <f t="shared" ca="1" si="983"/>
        <v/>
      </c>
      <c r="EN234" t="str">
        <f t="shared" ca="1" si="984"/>
        <v/>
      </c>
      <c r="EO234" t="str">
        <f t="shared" ca="1" si="985"/>
        <v/>
      </c>
      <c r="EP234" t="str">
        <f t="shared" ca="1" si="986"/>
        <v/>
      </c>
      <c r="EQ234" t="str">
        <f t="shared" ca="1" si="987"/>
        <v/>
      </c>
      <c r="ER234" t="str">
        <f t="shared" ca="1" si="988"/>
        <v/>
      </c>
      <c r="ES234" t="str">
        <f t="shared" ca="1" si="989"/>
        <v/>
      </c>
      <c r="ET234" t="str">
        <f t="shared" ca="1" si="990"/>
        <v/>
      </c>
      <c r="EU234" t="str">
        <f t="shared" ca="1" si="991"/>
        <v/>
      </c>
      <c r="EV234" t="str">
        <f t="shared" ca="1" si="992"/>
        <v/>
      </c>
      <c r="EW234" t="str">
        <f t="shared" ca="1" si="993"/>
        <v/>
      </c>
      <c r="EX234" t="str">
        <f t="shared" ca="1" si="994"/>
        <v/>
      </c>
      <c r="EY234" t="str">
        <f t="shared" ca="1" si="995"/>
        <v/>
      </c>
      <c r="EZ234" t="str">
        <f t="shared" ca="1" si="996"/>
        <v/>
      </c>
      <c r="FA234" t="str">
        <f t="shared" ca="1" si="997"/>
        <v/>
      </c>
      <c r="FB234" t="str">
        <f t="shared" ca="1" si="998"/>
        <v/>
      </c>
      <c r="FC234" t="str">
        <f t="shared" ca="1" si="999"/>
        <v/>
      </c>
      <c r="FD234" t="str">
        <f t="shared" ca="1" si="1000"/>
        <v/>
      </c>
      <c r="FE234" t="str">
        <f t="shared" ca="1" si="1001"/>
        <v/>
      </c>
      <c r="FF234" t="str">
        <f t="shared" ca="1" si="1002"/>
        <v/>
      </c>
      <c r="FG234" t="str">
        <f t="shared" ca="1" si="1003"/>
        <v/>
      </c>
      <c r="FH234" t="str">
        <f t="shared" ca="1" si="1004"/>
        <v/>
      </c>
      <c r="FI234" t="str">
        <f t="shared" ca="1" si="1005"/>
        <v/>
      </c>
      <c r="FJ234" t="str">
        <f t="shared" ca="1" si="1006"/>
        <v/>
      </c>
      <c r="FK234" t="str">
        <f t="shared" ca="1" si="1007"/>
        <v/>
      </c>
      <c r="FL234" t="str">
        <f t="shared" ca="1" si="1008"/>
        <v/>
      </c>
      <c r="FM234" t="str">
        <f t="shared" ca="1" si="1009"/>
        <v/>
      </c>
      <c r="FN234" t="str">
        <f t="shared" ca="1" si="1010"/>
        <v/>
      </c>
      <c r="FO234" t="str">
        <f t="shared" ca="1" si="1011"/>
        <v/>
      </c>
      <c r="FP234" t="str">
        <f t="shared" ca="1" si="1012"/>
        <v/>
      </c>
      <c r="FQ234" t="str">
        <f t="shared" ca="1" si="1013"/>
        <v/>
      </c>
      <c r="FR234" t="str">
        <f t="shared" ca="1" si="1014"/>
        <v/>
      </c>
      <c r="FS234" t="str">
        <f t="shared" ca="1" si="1015"/>
        <v/>
      </c>
      <c r="FT234" t="str">
        <f t="shared" ca="1" si="1016"/>
        <v/>
      </c>
      <c r="FU234" t="str">
        <f t="shared" ca="1" si="1017"/>
        <v/>
      </c>
      <c r="FV234" t="str">
        <f t="shared" ca="1" si="1018"/>
        <v/>
      </c>
      <c r="FW234" t="str">
        <f t="shared" ca="1" si="1019"/>
        <v/>
      </c>
      <c r="FX234" t="str">
        <f t="shared" ca="1" si="1020"/>
        <v/>
      </c>
      <c r="FY234" t="str">
        <f t="shared" ca="1" si="1021"/>
        <v/>
      </c>
      <c r="FZ234" t="str">
        <f t="shared" ca="1" si="1022"/>
        <v/>
      </c>
      <c r="GA234" t="str">
        <f t="shared" ca="1" si="1023"/>
        <v/>
      </c>
      <c r="GB234" t="str">
        <f t="shared" ca="1" si="1024"/>
        <v/>
      </c>
      <c r="GC234" t="str">
        <f t="shared" ca="1" si="1025"/>
        <v/>
      </c>
      <c r="GD234" t="str">
        <f t="shared" ca="1" si="1026"/>
        <v/>
      </c>
      <c r="GE234" t="str">
        <f t="shared" ca="1" si="1027"/>
        <v/>
      </c>
      <c r="GF234" t="str">
        <f t="shared" ca="1" si="1028"/>
        <v/>
      </c>
      <c r="GG234" t="str">
        <f t="shared" ca="1" si="1029"/>
        <v/>
      </c>
      <c r="GH234" t="str">
        <f t="shared" ca="1" si="1030"/>
        <v/>
      </c>
      <c r="GI234" t="str">
        <f t="shared" ca="1" si="1031"/>
        <v/>
      </c>
      <c r="GJ234" t="str">
        <f t="shared" ca="1" si="1032"/>
        <v/>
      </c>
      <c r="GK234" t="str">
        <f t="shared" ca="1" si="1033"/>
        <v/>
      </c>
      <c r="GL234" t="str">
        <f t="shared" ca="1" si="1034"/>
        <v/>
      </c>
      <c r="GM234" t="str">
        <f t="shared" ca="1" si="1035"/>
        <v/>
      </c>
      <c r="GN234" t="str">
        <f t="shared" ca="1" si="1036"/>
        <v/>
      </c>
      <c r="GO234" t="str">
        <f t="shared" ca="1" si="1037"/>
        <v/>
      </c>
      <c r="GP234" t="str">
        <f t="shared" ca="1" si="1038"/>
        <v/>
      </c>
      <c r="GQ234" t="str">
        <f t="shared" ca="1" si="1039"/>
        <v/>
      </c>
      <c r="GR234" t="str">
        <f t="shared" ca="1" si="1040"/>
        <v/>
      </c>
      <c r="GS234" t="str">
        <f t="shared" ca="1" si="1041"/>
        <v/>
      </c>
      <c r="GT234" t="str">
        <f t="shared" ca="1" si="1042"/>
        <v/>
      </c>
      <c r="GU234" t="str">
        <f t="shared" ca="1" si="1043"/>
        <v/>
      </c>
      <c r="GV234" t="str">
        <f t="shared" ca="1" si="1044"/>
        <v/>
      </c>
      <c r="GW234" t="str">
        <f t="shared" ca="1" si="1045"/>
        <v/>
      </c>
      <c r="GX234" t="str">
        <f t="shared" ca="1" si="1046"/>
        <v/>
      </c>
      <c r="GY234" t="str">
        <f t="shared" ca="1" si="1047"/>
        <v/>
      </c>
      <c r="GZ234" t="str">
        <f t="shared" ca="1" si="1048"/>
        <v/>
      </c>
      <c r="HA234" t="str">
        <f t="shared" ca="1" si="1049"/>
        <v/>
      </c>
      <c r="HB234" t="str">
        <f t="shared" ca="1" si="1050"/>
        <v/>
      </c>
      <c r="HC234" t="str">
        <f t="shared" ca="1" si="1051"/>
        <v/>
      </c>
      <c r="HD234" t="str">
        <f t="shared" ca="1" si="1052"/>
        <v/>
      </c>
      <c r="HE234" t="str">
        <f t="shared" ca="1" si="1053"/>
        <v/>
      </c>
      <c r="HF234" t="str">
        <f t="shared" ca="1" si="1054"/>
        <v/>
      </c>
      <c r="HG234" t="str">
        <f t="shared" ca="1" si="1055"/>
        <v/>
      </c>
      <c r="HH234" t="str">
        <f t="shared" ca="1" si="1056"/>
        <v/>
      </c>
      <c r="HI234" t="str">
        <f t="shared" ca="1" si="1057"/>
        <v/>
      </c>
      <c r="HJ234" t="str">
        <f t="shared" ca="1" si="1058"/>
        <v/>
      </c>
      <c r="HK234" t="str">
        <f t="shared" ca="1" si="1059"/>
        <v/>
      </c>
      <c r="HL234" t="str">
        <f t="shared" ca="1" si="1060"/>
        <v/>
      </c>
      <c r="HM234" t="str">
        <f t="shared" ca="1" si="1061"/>
        <v/>
      </c>
      <c r="HN234" t="str">
        <f t="shared" ca="1" si="1062"/>
        <v/>
      </c>
      <c r="HO234" t="str">
        <f t="shared" ca="1" si="1063"/>
        <v/>
      </c>
      <c r="HP234" t="str">
        <f t="shared" ca="1" si="1064"/>
        <v/>
      </c>
      <c r="HQ234" t="str">
        <f t="shared" ca="1" si="1065"/>
        <v/>
      </c>
      <c r="HR234" t="str">
        <f t="shared" ca="1" si="1066"/>
        <v/>
      </c>
      <c r="HS234" t="str">
        <f t="shared" ca="1" si="1067"/>
        <v/>
      </c>
      <c r="HT234" t="str">
        <f t="shared" ca="1" si="1068"/>
        <v/>
      </c>
      <c r="HU234" t="str">
        <f t="shared" ca="1" si="1069"/>
        <v/>
      </c>
      <c r="HV234" t="str">
        <f t="shared" ca="1" si="1070"/>
        <v/>
      </c>
      <c r="HW234" t="str">
        <f t="shared" ca="1" si="1071"/>
        <v/>
      </c>
      <c r="HX234" t="str">
        <f t="shared" ca="1" si="1072"/>
        <v/>
      </c>
      <c r="HY234" t="str">
        <f t="shared" ca="1" si="1073"/>
        <v/>
      </c>
      <c r="HZ234" t="str">
        <f t="shared" ca="1" si="1074"/>
        <v/>
      </c>
      <c r="IA234" t="str">
        <f t="shared" ca="1" si="1075"/>
        <v/>
      </c>
      <c r="IB234" t="str">
        <f t="shared" ca="1" si="1076"/>
        <v/>
      </c>
      <c r="IC234" t="str">
        <f t="shared" ca="1" si="1077"/>
        <v/>
      </c>
      <c r="ID234" t="str">
        <f t="shared" ca="1" si="1078"/>
        <v/>
      </c>
      <c r="IE234" t="str">
        <f t="shared" ca="1" si="1079"/>
        <v/>
      </c>
      <c r="IF234" t="str">
        <f t="shared" ca="1" si="1080"/>
        <v/>
      </c>
      <c r="IG234" t="str">
        <f t="shared" ca="1" si="1081"/>
        <v/>
      </c>
      <c r="IH234" t="str">
        <f t="shared" ca="1" si="1082"/>
        <v/>
      </c>
      <c r="II234" t="str">
        <f t="shared" ca="1" si="1083"/>
        <v/>
      </c>
      <c r="IJ234" t="str">
        <f t="shared" ca="1" si="1084"/>
        <v/>
      </c>
      <c r="IK234" t="str">
        <f t="shared" ca="1" si="1085"/>
        <v/>
      </c>
      <c r="IL234" t="str">
        <f t="shared" ca="1" si="1086"/>
        <v/>
      </c>
      <c r="IM234" t="str">
        <f t="shared" ca="1" si="1087"/>
        <v/>
      </c>
      <c r="IN234" t="str">
        <f t="shared" ca="1" si="1088"/>
        <v/>
      </c>
      <c r="IO234" t="str">
        <f t="shared" ca="1" si="1089"/>
        <v/>
      </c>
      <c r="IP234" t="str">
        <f t="shared" ca="1" si="1090"/>
        <v/>
      </c>
      <c r="IQ234" t="str">
        <f t="shared" ca="1" si="1091"/>
        <v/>
      </c>
      <c r="IR234" t="str">
        <f t="shared" ca="1" si="1092"/>
        <v/>
      </c>
      <c r="IS234" t="str">
        <f t="shared" ca="1" si="1093"/>
        <v/>
      </c>
      <c r="IT234" t="str">
        <f t="shared" ca="1" si="1094"/>
        <v/>
      </c>
      <c r="IU234" t="str">
        <f t="shared" ca="1" si="1095"/>
        <v/>
      </c>
      <c r="IV234" t="str">
        <f t="shared" ca="1" si="1096"/>
        <v/>
      </c>
      <c r="IW234" t="str">
        <f t="shared" ca="1" si="1097"/>
        <v/>
      </c>
      <c r="IX234" t="str">
        <f t="shared" ca="1" si="1098"/>
        <v/>
      </c>
      <c r="IY234" t="str">
        <f t="shared" ca="1" si="1099"/>
        <v/>
      </c>
      <c r="IZ234" t="str">
        <f t="shared" ca="1" si="1100"/>
        <v/>
      </c>
      <c r="JA234" t="str">
        <f t="shared" ca="1" si="1101"/>
        <v/>
      </c>
      <c r="JB234" t="str">
        <f t="shared" ca="1" si="1102"/>
        <v/>
      </c>
      <c r="JC234" t="str">
        <f t="shared" ca="1" si="1103"/>
        <v/>
      </c>
      <c r="JD234" t="str">
        <f t="shared" ca="1" si="1104"/>
        <v/>
      </c>
      <c r="JE234" t="str">
        <f t="shared" ca="1" si="1105"/>
        <v/>
      </c>
      <c r="JF234" t="str">
        <f t="shared" ca="1" si="1106"/>
        <v/>
      </c>
      <c r="JG234" t="str">
        <f t="shared" ca="1" si="1107"/>
        <v/>
      </c>
      <c r="JH234" t="str">
        <f t="shared" ca="1" si="1108"/>
        <v/>
      </c>
      <c r="JI234" t="str">
        <f t="shared" ca="1" si="1109"/>
        <v/>
      </c>
      <c r="JJ234" t="str">
        <f t="shared" ca="1" si="1110"/>
        <v/>
      </c>
      <c r="JK234" t="str">
        <f t="shared" ca="1" si="1111"/>
        <v/>
      </c>
      <c r="JL234" t="str">
        <f t="shared" ca="1" si="1112"/>
        <v/>
      </c>
      <c r="JM234" t="str">
        <f t="shared" ca="1" si="1113"/>
        <v/>
      </c>
      <c r="JN234" t="str">
        <f t="shared" ca="1" si="1114"/>
        <v/>
      </c>
      <c r="JO234" t="str">
        <f t="shared" ca="1" si="1115"/>
        <v/>
      </c>
      <c r="JP234" t="str">
        <f t="shared" ca="1" si="1116"/>
        <v/>
      </c>
      <c r="JQ234" t="str">
        <f t="shared" ca="1" si="1117"/>
        <v/>
      </c>
      <c r="JR234" t="str">
        <f t="shared" ca="1" si="1118"/>
        <v/>
      </c>
      <c r="JS234" t="str">
        <f t="shared" ca="1" si="1119"/>
        <v/>
      </c>
      <c r="JT234" t="str">
        <f t="shared" ca="1" si="1120"/>
        <v/>
      </c>
      <c r="JU234" t="str">
        <f t="shared" ca="1" si="1121"/>
        <v/>
      </c>
    </row>
    <row r="235" spans="1:281" x14ac:dyDescent="0.25">
      <c r="A235">
        <f t="shared" si="1122"/>
        <v>234</v>
      </c>
      <c r="B235" t="str">
        <f t="shared" ca="1" si="851"/>
        <v/>
      </c>
      <c r="C235">
        <v>10</v>
      </c>
      <c r="D235">
        <f t="shared" si="855"/>
        <v>234</v>
      </c>
      <c r="E235">
        <f t="shared" si="856"/>
        <v>9</v>
      </c>
      <c r="F235">
        <f ca="1">COUNT((AD235,AP235,BB235,BN235,BZ235,CL235,CX235,DJ235,DV235,EH235,ET235,FF235,FR235,GD235,GP235,HB235,HN235,HZ235,IL235,IX235,JJ235,JV235,KH235,KT235,LF235,LR235))</f>
        <v>0</v>
      </c>
      <c r="G235">
        <f t="shared" ca="1" si="857"/>
        <v>0</v>
      </c>
      <c r="H235">
        <f t="shared" ca="1" si="858"/>
        <v>0</v>
      </c>
      <c r="I235">
        <f t="shared" ca="1" si="852"/>
        <v>0</v>
      </c>
      <c r="J235">
        <f t="shared" ca="1" si="859"/>
        <v>0</v>
      </c>
      <c r="K235">
        <f t="shared" ca="1" si="860"/>
        <v>-1</v>
      </c>
      <c r="L235">
        <f t="shared" ca="1" si="1123"/>
        <v>9</v>
      </c>
      <c r="M235">
        <f t="shared" ca="1" si="861"/>
        <v>0</v>
      </c>
      <c r="N235">
        <f t="shared" ca="1" si="1124"/>
        <v>65</v>
      </c>
      <c r="O235">
        <f t="shared" ca="1" si="862"/>
        <v>-1</v>
      </c>
      <c r="P235">
        <f t="shared" ca="1" si="1125"/>
        <v>9</v>
      </c>
      <c r="Q235">
        <f t="shared" ca="1" si="863"/>
        <v>0</v>
      </c>
      <c r="R235">
        <f t="shared" ca="1" si="864"/>
        <v>0</v>
      </c>
      <c r="S235">
        <f t="shared" ca="1" si="865"/>
        <v>0</v>
      </c>
      <c r="T235">
        <f t="shared" ca="1" si="866"/>
        <v>0</v>
      </c>
      <c r="U235" t="str">
        <f t="shared" ca="1" si="853"/>
        <v>999999999999</v>
      </c>
      <c r="V235">
        <f t="shared" ca="1" si="1126"/>
        <v>0</v>
      </c>
      <c r="W235">
        <f t="shared" si="867"/>
        <v>234</v>
      </c>
      <c r="X235" t="e">
        <f t="shared" ca="1" si="1127"/>
        <v>#N/A</v>
      </c>
      <c r="Y235">
        <f t="shared" ca="1" si="868"/>
        <v>0</v>
      </c>
      <c r="Z235" t="str">
        <f t="shared" ca="1" si="869"/>
        <v>999zz</v>
      </c>
      <c r="AA235">
        <f t="shared" ca="1" si="1128"/>
        <v>350</v>
      </c>
      <c r="AB235">
        <f t="shared" si="870"/>
        <v>234</v>
      </c>
      <c r="AC235" t="e">
        <f t="shared" ca="1" si="1129"/>
        <v>#N/A</v>
      </c>
      <c r="AD235" t="str">
        <f t="shared" ca="1" si="871"/>
        <v/>
      </c>
      <c r="AE235" t="str">
        <f t="shared" ca="1" si="872"/>
        <v/>
      </c>
      <c r="AF235" t="str">
        <f t="shared" ca="1" si="873"/>
        <v/>
      </c>
      <c r="AG235" t="str">
        <f t="shared" ca="1" si="874"/>
        <v/>
      </c>
      <c r="AH235" t="str">
        <f t="shared" ca="1" si="875"/>
        <v/>
      </c>
      <c r="AI235" t="str">
        <f t="shared" ca="1" si="876"/>
        <v/>
      </c>
      <c r="AJ235" t="str">
        <f t="shared" ca="1" si="877"/>
        <v/>
      </c>
      <c r="AK235" t="str">
        <f t="shared" ca="1" si="878"/>
        <v/>
      </c>
      <c r="AL235" t="str">
        <f t="shared" ca="1" si="879"/>
        <v/>
      </c>
      <c r="AM235" t="str">
        <f t="shared" ca="1" si="880"/>
        <v/>
      </c>
      <c r="AN235" t="str">
        <f t="shared" ca="1" si="881"/>
        <v/>
      </c>
      <c r="AO235" t="str">
        <f t="shared" ca="1" si="882"/>
        <v/>
      </c>
      <c r="AP235" t="str">
        <f t="shared" ca="1" si="883"/>
        <v/>
      </c>
      <c r="AQ235" t="str">
        <f t="shared" ca="1" si="884"/>
        <v/>
      </c>
      <c r="AR235" t="str">
        <f t="shared" ca="1" si="885"/>
        <v/>
      </c>
      <c r="AS235" t="str">
        <f t="shared" ca="1" si="886"/>
        <v/>
      </c>
      <c r="AT235" t="str">
        <f t="shared" ca="1" si="887"/>
        <v/>
      </c>
      <c r="AU235" t="str">
        <f t="shared" ca="1" si="888"/>
        <v/>
      </c>
      <c r="AV235" t="str">
        <f t="shared" ca="1" si="889"/>
        <v/>
      </c>
      <c r="AW235" t="str">
        <f t="shared" ca="1" si="890"/>
        <v/>
      </c>
      <c r="AX235" t="str">
        <f t="shared" ca="1" si="891"/>
        <v/>
      </c>
      <c r="AY235" t="str">
        <f t="shared" ca="1" si="892"/>
        <v/>
      </c>
      <c r="AZ235" t="str">
        <f t="shared" ca="1" si="893"/>
        <v/>
      </c>
      <c r="BA235" t="str">
        <f t="shared" ca="1" si="894"/>
        <v/>
      </c>
      <c r="BB235" t="str">
        <f t="shared" ca="1" si="895"/>
        <v/>
      </c>
      <c r="BC235" t="str">
        <f t="shared" ca="1" si="896"/>
        <v/>
      </c>
      <c r="BD235" t="str">
        <f t="shared" ca="1" si="897"/>
        <v/>
      </c>
      <c r="BE235" t="str">
        <f t="shared" ca="1" si="898"/>
        <v/>
      </c>
      <c r="BF235" t="str">
        <f t="shared" ca="1" si="899"/>
        <v/>
      </c>
      <c r="BG235" t="str">
        <f t="shared" ca="1" si="900"/>
        <v/>
      </c>
      <c r="BH235" t="str">
        <f t="shared" ca="1" si="901"/>
        <v/>
      </c>
      <c r="BI235" t="str">
        <f t="shared" ca="1" si="902"/>
        <v/>
      </c>
      <c r="BJ235" t="str">
        <f t="shared" ca="1" si="903"/>
        <v/>
      </c>
      <c r="BK235" t="str">
        <f t="shared" ca="1" si="904"/>
        <v/>
      </c>
      <c r="BL235" t="str">
        <f t="shared" ca="1" si="905"/>
        <v/>
      </c>
      <c r="BM235" t="str">
        <f t="shared" ca="1" si="906"/>
        <v/>
      </c>
      <c r="BN235" t="str">
        <f t="shared" ca="1" si="907"/>
        <v/>
      </c>
      <c r="BO235" t="str">
        <f t="shared" ca="1" si="908"/>
        <v/>
      </c>
      <c r="BP235" t="str">
        <f t="shared" ca="1" si="909"/>
        <v/>
      </c>
      <c r="BQ235" t="str">
        <f t="shared" ca="1" si="910"/>
        <v/>
      </c>
      <c r="BR235" t="str">
        <f t="shared" ca="1" si="911"/>
        <v/>
      </c>
      <c r="BS235" t="str">
        <f t="shared" ca="1" si="912"/>
        <v/>
      </c>
      <c r="BT235" t="str">
        <f t="shared" ca="1" si="913"/>
        <v/>
      </c>
      <c r="BU235" t="str">
        <f t="shared" ca="1" si="914"/>
        <v/>
      </c>
      <c r="BV235" t="str">
        <f t="shared" ca="1" si="915"/>
        <v/>
      </c>
      <c r="BW235" t="str">
        <f t="shared" ca="1" si="916"/>
        <v/>
      </c>
      <c r="BX235" t="str">
        <f t="shared" ca="1" si="917"/>
        <v/>
      </c>
      <c r="BY235" t="str">
        <f t="shared" ca="1" si="918"/>
        <v/>
      </c>
      <c r="BZ235" t="str">
        <f t="shared" ca="1" si="919"/>
        <v/>
      </c>
      <c r="CA235" t="str">
        <f t="shared" ca="1" si="920"/>
        <v/>
      </c>
      <c r="CB235" t="str">
        <f t="shared" ca="1" si="921"/>
        <v/>
      </c>
      <c r="CC235" t="str">
        <f t="shared" ca="1" si="922"/>
        <v/>
      </c>
      <c r="CD235" t="str">
        <f t="shared" ca="1" si="923"/>
        <v/>
      </c>
      <c r="CE235" t="str">
        <f t="shared" ca="1" si="924"/>
        <v/>
      </c>
      <c r="CF235" t="str">
        <f t="shared" ca="1" si="925"/>
        <v/>
      </c>
      <c r="CG235" t="str">
        <f t="shared" ca="1" si="926"/>
        <v/>
      </c>
      <c r="CH235" t="str">
        <f t="shared" ca="1" si="927"/>
        <v/>
      </c>
      <c r="CI235" t="str">
        <f t="shared" ca="1" si="928"/>
        <v/>
      </c>
      <c r="CJ235" t="str">
        <f t="shared" ca="1" si="929"/>
        <v/>
      </c>
      <c r="CK235" t="str">
        <f t="shared" ca="1" si="930"/>
        <v/>
      </c>
      <c r="CL235" t="str">
        <f t="shared" ca="1" si="931"/>
        <v/>
      </c>
      <c r="CM235" t="str">
        <f t="shared" ca="1" si="932"/>
        <v/>
      </c>
      <c r="CN235" t="str">
        <f t="shared" ca="1" si="933"/>
        <v/>
      </c>
      <c r="CO235" t="str">
        <f t="shared" ca="1" si="934"/>
        <v/>
      </c>
      <c r="CP235" t="str">
        <f t="shared" ca="1" si="935"/>
        <v/>
      </c>
      <c r="CQ235" t="str">
        <f t="shared" ca="1" si="936"/>
        <v/>
      </c>
      <c r="CR235" t="str">
        <f t="shared" ca="1" si="937"/>
        <v/>
      </c>
      <c r="CS235" t="str">
        <f t="shared" ca="1" si="938"/>
        <v/>
      </c>
      <c r="CT235" t="str">
        <f t="shared" ca="1" si="939"/>
        <v/>
      </c>
      <c r="CU235" t="str">
        <f t="shared" ca="1" si="940"/>
        <v/>
      </c>
      <c r="CV235" t="str">
        <f t="shared" ca="1" si="941"/>
        <v/>
      </c>
      <c r="CW235" t="str">
        <f t="shared" ca="1" si="942"/>
        <v/>
      </c>
      <c r="CX235" t="str">
        <f t="shared" ca="1" si="943"/>
        <v/>
      </c>
      <c r="CY235" t="str">
        <f t="shared" ca="1" si="944"/>
        <v/>
      </c>
      <c r="CZ235" t="str">
        <f t="shared" ca="1" si="945"/>
        <v/>
      </c>
      <c r="DA235" t="str">
        <f t="shared" ca="1" si="946"/>
        <v/>
      </c>
      <c r="DB235" t="str">
        <f t="shared" ca="1" si="947"/>
        <v/>
      </c>
      <c r="DC235" t="str">
        <f t="shared" ca="1" si="948"/>
        <v/>
      </c>
      <c r="DD235" t="str">
        <f t="shared" ca="1" si="949"/>
        <v/>
      </c>
      <c r="DE235" t="str">
        <f t="shared" ca="1" si="950"/>
        <v/>
      </c>
      <c r="DF235" t="str">
        <f t="shared" ca="1" si="951"/>
        <v/>
      </c>
      <c r="DG235" t="str">
        <f t="shared" ca="1" si="952"/>
        <v/>
      </c>
      <c r="DH235" t="str">
        <f t="shared" ca="1" si="953"/>
        <v/>
      </c>
      <c r="DI235" t="str">
        <f t="shared" ca="1" si="954"/>
        <v/>
      </c>
      <c r="DJ235" t="str">
        <f t="shared" ca="1" si="955"/>
        <v/>
      </c>
      <c r="DK235" t="str">
        <f t="shared" ca="1" si="956"/>
        <v/>
      </c>
      <c r="DL235" t="str">
        <f t="shared" ca="1" si="957"/>
        <v/>
      </c>
      <c r="DM235" t="str">
        <f t="shared" ca="1" si="958"/>
        <v/>
      </c>
      <c r="DN235" t="str">
        <f t="shared" ca="1" si="959"/>
        <v/>
      </c>
      <c r="DO235" t="str">
        <f t="shared" ca="1" si="960"/>
        <v/>
      </c>
      <c r="DP235" t="str">
        <f t="shared" ca="1" si="961"/>
        <v/>
      </c>
      <c r="DQ235" t="str">
        <f t="shared" ca="1" si="962"/>
        <v/>
      </c>
      <c r="DR235" t="str">
        <f t="shared" ca="1" si="963"/>
        <v/>
      </c>
      <c r="DS235" t="str">
        <f t="shared" ca="1" si="964"/>
        <v/>
      </c>
      <c r="DT235" t="str">
        <f t="shared" ca="1" si="965"/>
        <v/>
      </c>
      <c r="DU235" t="str">
        <f t="shared" ca="1" si="966"/>
        <v/>
      </c>
      <c r="DV235" t="str">
        <f t="shared" ca="1" si="854"/>
        <v/>
      </c>
      <c r="DW235" t="str">
        <f t="shared" ca="1" si="967"/>
        <v/>
      </c>
      <c r="DX235" t="str">
        <f t="shared" ca="1" si="968"/>
        <v/>
      </c>
      <c r="DY235" t="str">
        <f t="shared" ca="1" si="969"/>
        <v/>
      </c>
      <c r="DZ235" t="str">
        <f t="shared" ca="1" si="970"/>
        <v/>
      </c>
      <c r="EA235" t="str">
        <f t="shared" ca="1" si="971"/>
        <v/>
      </c>
      <c r="EB235" t="str">
        <f t="shared" ca="1" si="972"/>
        <v/>
      </c>
      <c r="EC235" t="str">
        <f t="shared" ca="1" si="973"/>
        <v/>
      </c>
      <c r="ED235" t="str">
        <f t="shared" ca="1" si="974"/>
        <v/>
      </c>
      <c r="EE235" t="str">
        <f t="shared" ca="1" si="975"/>
        <v/>
      </c>
      <c r="EF235" t="str">
        <f t="shared" ca="1" si="976"/>
        <v/>
      </c>
      <c r="EG235" t="str">
        <f t="shared" ca="1" si="977"/>
        <v/>
      </c>
      <c r="EH235" t="str">
        <f t="shared" ca="1" si="978"/>
        <v/>
      </c>
      <c r="EI235" t="str">
        <f t="shared" ca="1" si="979"/>
        <v/>
      </c>
      <c r="EJ235" t="str">
        <f t="shared" ca="1" si="980"/>
        <v/>
      </c>
      <c r="EK235" t="str">
        <f t="shared" ca="1" si="981"/>
        <v/>
      </c>
      <c r="EL235" t="str">
        <f t="shared" ca="1" si="982"/>
        <v/>
      </c>
      <c r="EM235" t="str">
        <f t="shared" ca="1" si="983"/>
        <v/>
      </c>
      <c r="EN235" t="str">
        <f t="shared" ca="1" si="984"/>
        <v/>
      </c>
      <c r="EO235" t="str">
        <f t="shared" ca="1" si="985"/>
        <v/>
      </c>
      <c r="EP235" t="str">
        <f t="shared" ca="1" si="986"/>
        <v/>
      </c>
      <c r="EQ235" t="str">
        <f t="shared" ca="1" si="987"/>
        <v/>
      </c>
      <c r="ER235" t="str">
        <f t="shared" ca="1" si="988"/>
        <v/>
      </c>
      <c r="ES235" t="str">
        <f t="shared" ca="1" si="989"/>
        <v/>
      </c>
      <c r="ET235" t="str">
        <f t="shared" ca="1" si="990"/>
        <v/>
      </c>
      <c r="EU235" t="str">
        <f t="shared" ca="1" si="991"/>
        <v/>
      </c>
      <c r="EV235" t="str">
        <f t="shared" ca="1" si="992"/>
        <v/>
      </c>
      <c r="EW235" t="str">
        <f t="shared" ca="1" si="993"/>
        <v/>
      </c>
      <c r="EX235" t="str">
        <f t="shared" ca="1" si="994"/>
        <v/>
      </c>
      <c r="EY235" t="str">
        <f t="shared" ca="1" si="995"/>
        <v/>
      </c>
      <c r="EZ235" t="str">
        <f t="shared" ca="1" si="996"/>
        <v/>
      </c>
      <c r="FA235" t="str">
        <f t="shared" ca="1" si="997"/>
        <v/>
      </c>
      <c r="FB235" t="str">
        <f t="shared" ca="1" si="998"/>
        <v/>
      </c>
      <c r="FC235" t="str">
        <f t="shared" ca="1" si="999"/>
        <v/>
      </c>
      <c r="FD235" t="str">
        <f t="shared" ca="1" si="1000"/>
        <v/>
      </c>
      <c r="FE235" t="str">
        <f t="shared" ca="1" si="1001"/>
        <v/>
      </c>
      <c r="FF235" t="str">
        <f t="shared" ca="1" si="1002"/>
        <v/>
      </c>
      <c r="FG235" t="str">
        <f t="shared" ca="1" si="1003"/>
        <v/>
      </c>
      <c r="FH235" t="str">
        <f t="shared" ca="1" si="1004"/>
        <v/>
      </c>
      <c r="FI235" t="str">
        <f t="shared" ca="1" si="1005"/>
        <v/>
      </c>
      <c r="FJ235" t="str">
        <f t="shared" ca="1" si="1006"/>
        <v/>
      </c>
      <c r="FK235" t="str">
        <f t="shared" ca="1" si="1007"/>
        <v/>
      </c>
      <c r="FL235" t="str">
        <f t="shared" ca="1" si="1008"/>
        <v/>
      </c>
      <c r="FM235" t="str">
        <f t="shared" ca="1" si="1009"/>
        <v/>
      </c>
      <c r="FN235" t="str">
        <f t="shared" ca="1" si="1010"/>
        <v/>
      </c>
      <c r="FO235" t="str">
        <f t="shared" ca="1" si="1011"/>
        <v/>
      </c>
      <c r="FP235" t="str">
        <f t="shared" ca="1" si="1012"/>
        <v/>
      </c>
      <c r="FQ235" t="str">
        <f t="shared" ca="1" si="1013"/>
        <v/>
      </c>
      <c r="FR235" t="str">
        <f t="shared" ca="1" si="1014"/>
        <v/>
      </c>
      <c r="FS235" t="str">
        <f t="shared" ca="1" si="1015"/>
        <v/>
      </c>
      <c r="FT235" t="str">
        <f t="shared" ca="1" si="1016"/>
        <v/>
      </c>
      <c r="FU235" t="str">
        <f t="shared" ca="1" si="1017"/>
        <v/>
      </c>
      <c r="FV235" t="str">
        <f t="shared" ca="1" si="1018"/>
        <v/>
      </c>
      <c r="FW235" t="str">
        <f t="shared" ca="1" si="1019"/>
        <v/>
      </c>
      <c r="FX235" t="str">
        <f t="shared" ca="1" si="1020"/>
        <v/>
      </c>
      <c r="FY235" t="str">
        <f t="shared" ca="1" si="1021"/>
        <v/>
      </c>
      <c r="FZ235" t="str">
        <f t="shared" ca="1" si="1022"/>
        <v/>
      </c>
      <c r="GA235" t="str">
        <f t="shared" ca="1" si="1023"/>
        <v/>
      </c>
      <c r="GB235" t="str">
        <f t="shared" ca="1" si="1024"/>
        <v/>
      </c>
      <c r="GC235" t="str">
        <f t="shared" ca="1" si="1025"/>
        <v/>
      </c>
      <c r="GD235" t="str">
        <f t="shared" ca="1" si="1026"/>
        <v/>
      </c>
      <c r="GE235" t="str">
        <f t="shared" ca="1" si="1027"/>
        <v/>
      </c>
      <c r="GF235" t="str">
        <f t="shared" ca="1" si="1028"/>
        <v/>
      </c>
      <c r="GG235" t="str">
        <f t="shared" ca="1" si="1029"/>
        <v/>
      </c>
      <c r="GH235" t="str">
        <f t="shared" ca="1" si="1030"/>
        <v/>
      </c>
      <c r="GI235" t="str">
        <f t="shared" ca="1" si="1031"/>
        <v/>
      </c>
      <c r="GJ235" t="str">
        <f t="shared" ca="1" si="1032"/>
        <v/>
      </c>
      <c r="GK235" t="str">
        <f t="shared" ca="1" si="1033"/>
        <v/>
      </c>
      <c r="GL235" t="str">
        <f t="shared" ca="1" si="1034"/>
        <v/>
      </c>
      <c r="GM235" t="str">
        <f t="shared" ca="1" si="1035"/>
        <v/>
      </c>
      <c r="GN235" t="str">
        <f t="shared" ca="1" si="1036"/>
        <v/>
      </c>
      <c r="GO235" t="str">
        <f t="shared" ca="1" si="1037"/>
        <v/>
      </c>
      <c r="GP235" t="str">
        <f t="shared" ca="1" si="1038"/>
        <v/>
      </c>
      <c r="GQ235" t="str">
        <f t="shared" ca="1" si="1039"/>
        <v/>
      </c>
      <c r="GR235" t="str">
        <f t="shared" ca="1" si="1040"/>
        <v/>
      </c>
      <c r="GS235" t="str">
        <f t="shared" ca="1" si="1041"/>
        <v/>
      </c>
      <c r="GT235" t="str">
        <f t="shared" ca="1" si="1042"/>
        <v/>
      </c>
      <c r="GU235" t="str">
        <f t="shared" ca="1" si="1043"/>
        <v/>
      </c>
      <c r="GV235" t="str">
        <f t="shared" ca="1" si="1044"/>
        <v/>
      </c>
      <c r="GW235" t="str">
        <f t="shared" ca="1" si="1045"/>
        <v/>
      </c>
      <c r="GX235" t="str">
        <f t="shared" ca="1" si="1046"/>
        <v/>
      </c>
      <c r="GY235" t="str">
        <f t="shared" ca="1" si="1047"/>
        <v/>
      </c>
      <c r="GZ235" t="str">
        <f t="shared" ca="1" si="1048"/>
        <v/>
      </c>
      <c r="HA235" t="str">
        <f t="shared" ca="1" si="1049"/>
        <v/>
      </c>
      <c r="HB235" t="str">
        <f t="shared" ca="1" si="1050"/>
        <v/>
      </c>
      <c r="HC235" t="str">
        <f t="shared" ca="1" si="1051"/>
        <v/>
      </c>
      <c r="HD235" t="str">
        <f t="shared" ca="1" si="1052"/>
        <v/>
      </c>
      <c r="HE235" t="str">
        <f t="shared" ca="1" si="1053"/>
        <v/>
      </c>
      <c r="HF235" t="str">
        <f t="shared" ca="1" si="1054"/>
        <v/>
      </c>
      <c r="HG235" t="str">
        <f t="shared" ca="1" si="1055"/>
        <v/>
      </c>
      <c r="HH235" t="str">
        <f t="shared" ca="1" si="1056"/>
        <v/>
      </c>
      <c r="HI235" t="str">
        <f t="shared" ca="1" si="1057"/>
        <v/>
      </c>
      <c r="HJ235" t="str">
        <f t="shared" ca="1" si="1058"/>
        <v/>
      </c>
      <c r="HK235" t="str">
        <f t="shared" ca="1" si="1059"/>
        <v/>
      </c>
      <c r="HL235" t="str">
        <f t="shared" ca="1" si="1060"/>
        <v/>
      </c>
      <c r="HM235" t="str">
        <f t="shared" ca="1" si="1061"/>
        <v/>
      </c>
      <c r="HN235" t="str">
        <f t="shared" ca="1" si="1062"/>
        <v/>
      </c>
      <c r="HO235" t="str">
        <f t="shared" ca="1" si="1063"/>
        <v/>
      </c>
      <c r="HP235" t="str">
        <f t="shared" ca="1" si="1064"/>
        <v/>
      </c>
      <c r="HQ235" t="str">
        <f t="shared" ca="1" si="1065"/>
        <v/>
      </c>
      <c r="HR235" t="str">
        <f t="shared" ca="1" si="1066"/>
        <v/>
      </c>
      <c r="HS235" t="str">
        <f t="shared" ca="1" si="1067"/>
        <v/>
      </c>
      <c r="HT235" t="str">
        <f t="shared" ca="1" si="1068"/>
        <v/>
      </c>
      <c r="HU235" t="str">
        <f t="shared" ca="1" si="1069"/>
        <v/>
      </c>
      <c r="HV235" t="str">
        <f t="shared" ca="1" si="1070"/>
        <v/>
      </c>
      <c r="HW235" t="str">
        <f t="shared" ca="1" si="1071"/>
        <v/>
      </c>
      <c r="HX235" t="str">
        <f t="shared" ca="1" si="1072"/>
        <v/>
      </c>
      <c r="HY235" t="str">
        <f t="shared" ca="1" si="1073"/>
        <v/>
      </c>
      <c r="HZ235" t="str">
        <f t="shared" ca="1" si="1074"/>
        <v/>
      </c>
      <c r="IA235" t="str">
        <f t="shared" ca="1" si="1075"/>
        <v/>
      </c>
      <c r="IB235" t="str">
        <f t="shared" ca="1" si="1076"/>
        <v/>
      </c>
      <c r="IC235" t="str">
        <f t="shared" ca="1" si="1077"/>
        <v/>
      </c>
      <c r="ID235" t="str">
        <f t="shared" ca="1" si="1078"/>
        <v/>
      </c>
      <c r="IE235" t="str">
        <f t="shared" ca="1" si="1079"/>
        <v/>
      </c>
      <c r="IF235" t="str">
        <f t="shared" ca="1" si="1080"/>
        <v/>
      </c>
      <c r="IG235" t="str">
        <f t="shared" ca="1" si="1081"/>
        <v/>
      </c>
      <c r="IH235" t="str">
        <f t="shared" ca="1" si="1082"/>
        <v/>
      </c>
      <c r="II235" t="str">
        <f t="shared" ca="1" si="1083"/>
        <v/>
      </c>
      <c r="IJ235" t="str">
        <f t="shared" ca="1" si="1084"/>
        <v/>
      </c>
      <c r="IK235" t="str">
        <f t="shared" ca="1" si="1085"/>
        <v/>
      </c>
      <c r="IL235" t="str">
        <f t="shared" ca="1" si="1086"/>
        <v/>
      </c>
      <c r="IM235" t="str">
        <f t="shared" ca="1" si="1087"/>
        <v/>
      </c>
      <c r="IN235" t="str">
        <f t="shared" ca="1" si="1088"/>
        <v/>
      </c>
      <c r="IO235" t="str">
        <f t="shared" ca="1" si="1089"/>
        <v/>
      </c>
      <c r="IP235" t="str">
        <f t="shared" ca="1" si="1090"/>
        <v/>
      </c>
      <c r="IQ235" t="str">
        <f t="shared" ca="1" si="1091"/>
        <v/>
      </c>
      <c r="IR235" t="str">
        <f t="shared" ca="1" si="1092"/>
        <v/>
      </c>
      <c r="IS235" t="str">
        <f t="shared" ca="1" si="1093"/>
        <v/>
      </c>
      <c r="IT235" t="str">
        <f t="shared" ca="1" si="1094"/>
        <v/>
      </c>
      <c r="IU235" t="str">
        <f t="shared" ca="1" si="1095"/>
        <v/>
      </c>
      <c r="IV235" t="str">
        <f t="shared" ca="1" si="1096"/>
        <v/>
      </c>
      <c r="IW235" t="str">
        <f t="shared" ca="1" si="1097"/>
        <v/>
      </c>
      <c r="IX235" t="str">
        <f t="shared" ca="1" si="1098"/>
        <v/>
      </c>
      <c r="IY235" t="str">
        <f t="shared" ca="1" si="1099"/>
        <v/>
      </c>
      <c r="IZ235" t="str">
        <f t="shared" ca="1" si="1100"/>
        <v/>
      </c>
      <c r="JA235" t="str">
        <f t="shared" ca="1" si="1101"/>
        <v/>
      </c>
      <c r="JB235" t="str">
        <f t="shared" ca="1" si="1102"/>
        <v/>
      </c>
      <c r="JC235" t="str">
        <f t="shared" ca="1" si="1103"/>
        <v/>
      </c>
      <c r="JD235" t="str">
        <f t="shared" ca="1" si="1104"/>
        <v/>
      </c>
      <c r="JE235" t="str">
        <f t="shared" ca="1" si="1105"/>
        <v/>
      </c>
      <c r="JF235" t="str">
        <f t="shared" ca="1" si="1106"/>
        <v/>
      </c>
      <c r="JG235" t="str">
        <f t="shared" ca="1" si="1107"/>
        <v/>
      </c>
      <c r="JH235" t="str">
        <f t="shared" ca="1" si="1108"/>
        <v/>
      </c>
      <c r="JI235" t="str">
        <f t="shared" ca="1" si="1109"/>
        <v/>
      </c>
      <c r="JJ235" t="str">
        <f t="shared" ca="1" si="1110"/>
        <v/>
      </c>
      <c r="JK235" t="str">
        <f t="shared" ca="1" si="1111"/>
        <v/>
      </c>
      <c r="JL235" t="str">
        <f t="shared" ca="1" si="1112"/>
        <v/>
      </c>
      <c r="JM235" t="str">
        <f t="shared" ca="1" si="1113"/>
        <v/>
      </c>
      <c r="JN235" t="str">
        <f t="shared" ca="1" si="1114"/>
        <v/>
      </c>
      <c r="JO235" t="str">
        <f t="shared" ca="1" si="1115"/>
        <v/>
      </c>
      <c r="JP235" t="str">
        <f t="shared" ca="1" si="1116"/>
        <v/>
      </c>
      <c r="JQ235" t="str">
        <f t="shared" ca="1" si="1117"/>
        <v/>
      </c>
      <c r="JR235" t="str">
        <f t="shared" ca="1" si="1118"/>
        <v/>
      </c>
      <c r="JS235" t="str">
        <f t="shared" ca="1" si="1119"/>
        <v/>
      </c>
      <c r="JT235" t="str">
        <f t="shared" ca="1" si="1120"/>
        <v/>
      </c>
      <c r="JU235" t="str">
        <f t="shared" ca="1" si="1121"/>
        <v/>
      </c>
    </row>
    <row r="236" spans="1:281" x14ac:dyDescent="0.25">
      <c r="A236">
        <f t="shared" si="1122"/>
        <v>235</v>
      </c>
      <c r="B236" t="str">
        <f t="shared" ca="1" si="851"/>
        <v/>
      </c>
      <c r="C236">
        <v>10</v>
      </c>
      <c r="D236">
        <f t="shared" si="855"/>
        <v>235</v>
      </c>
      <c r="E236">
        <f t="shared" si="856"/>
        <v>10</v>
      </c>
      <c r="F236">
        <f ca="1">COUNT((AD236,AP236,BB236,BN236,BZ236,CL236,CX236,DJ236,DV236,EH236,ET236,FF236,FR236,GD236,GP236,HB236,HN236,HZ236,IL236,IX236,JJ236,JV236,KH236,KT236,LF236,LR236))</f>
        <v>0</v>
      </c>
      <c r="G236">
        <f t="shared" ca="1" si="857"/>
        <v>0</v>
      </c>
      <c r="H236">
        <f t="shared" ca="1" si="858"/>
        <v>0</v>
      </c>
      <c r="I236">
        <f t="shared" ca="1" si="852"/>
        <v>0</v>
      </c>
      <c r="J236">
        <f t="shared" ca="1" si="859"/>
        <v>0</v>
      </c>
      <c r="K236">
        <f t="shared" ca="1" si="860"/>
        <v>-1</v>
      </c>
      <c r="L236">
        <f t="shared" ca="1" si="1123"/>
        <v>9</v>
      </c>
      <c r="M236">
        <f t="shared" ca="1" si="861"/>
        <v>0</v>
      </c>
      <c r="N236">
        <f t="shared" ca="1" si="1124"/>
        <v>65</v>
      </c>
      <c r="O236">
        <f t="shared" ca="1" si="862"/>
        <v>-1</v>
      </c>
      <c r="P236">
        <f t="shared" ca="1" si="1125"/>
        <v>9</v>
      </c>
      <c r="Q236">
        <f t="shared" ca="1" si="863"/>
        <v>0</v>
      </c>
      <c r="R236">
        <f t="shared" ca="1" si="864"/>
        <v>0</v>
      </c>
      <c r="S236">
        <f t="shared" ca="1" si="865"/>
        <v>0</v>
      </c>
      <c r="T236">
        <f t="shared" ca="1" si="866"/>
        <v>0</v>
      </c>
      <c r="U236" t="str">
        <f t="shared" ca="1" si="853"/>
        <v>999999999999</v>
      </c>
      <c r="V236">
        <f t="shared" ca="1" si="1126"/>
        <v>0</v>
      </c>
      <c r="W236">
        <f t="shared" si="867"/>
        <v>235</v>
      </c>
      <c r="X236" t="e">
        <f t="shared" ca="1" si="1127"/>
        <v>#N/A</v>
      </c>
      <c r="Y236">
        <f t="shared" ca="1" si="868"/>
        <v>0</v>
      </c>
      <c r="Z236" t="str">
        <f t="shared" ca="1" si="869"/>
        <v>999zz</v>
      </c>
      <c r="AA236">
        <f t="shared" ca="1" si="1128"/>
        <v>350</v>
      </c>
      <c r="AB236">
        <f t="shared" si="870"/>
        <v>235</v>
      </c>
      <c r="AC236" t="e">
        <f t="shared" ca="1" si="1129"/>
        <v>#N/A</v>
      </c>
      <c r="AD236" t="str">
        <f t="shared" ca="1" si="871"/>
        <v/>
      </c>
      <c r="AE236" t="str">
        <f t="shared" ca="1" si="872"/>
        <v/>
      </c>
      <c r="AF236" t="str">
        <f t="shared" ca="1" si="873"/>
        <v/>
      </c>
      <c r="AG236" t="str">
        <f t="shared" ca="1" si="874"/>
        <v/>
      </c>
      <c r="AH236" t="str">
        <f t="shared" ca="1" si="875"/>
        <v/>
      </c>
      <c r="AI236" t="str">
        <f t="shared" ca="1" si="876"/>
        <v/>
      </c>
      <c r="AJ236" t="str">
        <f t="shared" ca="1" si="877"/>
        <v/>
      </c>
      <c r="AK236" t="str">
        <f t="shared" ca="1" si="878"/>
        <v/>
      </c>
      <c r="AL236" t="str">
        <f t="shared" ca="1" si="879"/>
        <v/>
      </c>
      <c r="AM236" t="str">
        <f t="shared" ca="1" si="880"/>
        <v/>
      </c>
      <c r="AN236" t="str">
        <f t="shared" ca="1" si="881"/>
        <v/>
      </c>
      <c r="AO236" t="str">
        <f t="shared" ca="1" si="882"/>
        <v/>
      </c>
      <c r="AP236" t="str">
        <f t="shared" ca="1" si="883"/>
        <v/>
      </c>
      <c r="AQ236" t="str">
        <f t="shared" ca="1" si="884"/>
        <v/>
      </c>
      <c r="AR236" t="str">
        <f t="shared" ca="1" si="885"/>
        <v/>
      </c>
      <c r="AS236" t="str">
        <f t="shared" ca="1" si="886"/>
        <v/>
      </c>
      <c r="AT236" t="str">
        <f t="shared" ca="1" si="887"/>
        <v/>
      </c>
      <c r="AU236" t="str">
        <f t="shared" ca="1" si="888"/>
        <v/>
      </c>
      <c r="AV236" t="str">
        <f t="shared" ca="1" si="889"/>
        <v/>
      </c>
      <c r="AW236" t="str">
        <f t="shared" ca="1" si="890"/>
        <v/>
      </c>
      <c r="AX236" t="str">
        <f t="shared" ca="1" si="891"/>
        <v/>
      </c>
      <c r="AY236" t="str">
        <f t="shared" ca="1" si="892"/>
        <v/>
      </c>
      <c r="AZ236" t="str">
        <f t="shared" ca="1" si="893"/>
        <v/>
      </c>
      <c r="BA236" t="str">
        <f t="shared" ca="1" si="894"/>
        <v/>
      </c>
      <c r="BB236" t="str">
        <f t="shared" ca="1" si="895"/>
        <v/>
      </c>
      <c r="BC236" t="str">
        <f t="shared" ca="1" si="896"/>
        <v/>
      </c>
      <c r="BD236" t="str">
        <f t="shared" ca="1" si="897"/>
        <v/>
      </c>
      <c r="BE236" t="str">
        <f t="shared" ca="1" si="898"/>
        <v/>
      </c>
      <c r="BF236" t="str">
        <f t="shared" ca="1" si="899"/>
        <v/>
      </c>
      <c r="BG236" t="str">
        <f t="shared" ca="1" si="900"/>
        <v/>
      </c>
      <c r="BH236" t="str">
        <f t="shared" ca="1" si="901"/>
        <v/>
      </c>
      <c r="BI236" t="str">
        <f t="shared" ca="1" si="902"/>
        <v/>
      </c>
      <c r="BJ236" t="str">
        <f t="shared" ca="1" si="903"/>
        <v/>
      </c>
      <c r="BK236" t="str">
        <f t="shared" ca="1" si="904"/>
        <v/>
      </c>
      <c r="BL236" t="str">
        <f t="shared" ca="1" si="905"/>
        <v/>
      </c>
      <c r="BM236" t="str">
        <f t="shared" ca="1" si="906"/>
        <v/>
      </c>
      <c r="BN236" t="str">
        <f t="shared" ca="1" si="907"/>
        <v/>
      </c>
      <c r="BO236" t="str">
        <f t="shared" ca="1" si="908"/>
        <v/>
      </c>
      <c r="BP236" t="str">
        <f t="shared" ca="1" si="909"/>
        <v/>
      </c>
      <c r="BQ236" t="str">
        <f t="shared" ca="1" si="910"/>
        <v/>
      </c>
      <c r="BR236" t="str">
        <f t="shared" ca="1" si="911"/>
        <v/>
      </c>
      <c r="BS236" t="str">
        <f t="shared" ca="1" si="912"/>
        <v/>
      </c>
      <c r="BT236" t="str">
        <f t="shared" ca="1" si="913"/>
        <v/>
      </c>
      <c r="BU236" t="str">
        <f t="shared" ca="1" si="914"/>
        <v/>
      </c>
      <c r="BV236" t="str">
        <f t="shared" ca="1" si="915"/>
        <v/>
      </c>
      <c r="BW236" t="str">
        <f t="shared" ca="1" si="916"/>
        <v/>
      </c>
      <c r="BX236" t="str">
        <f t="shared" ca="1" si="917"/>
        <v/>
      </c>
      <c r="BY236" t="str">
        <f t="shared" ca="1" si="918"/>
        <v/>
      </c>
      <c r="BZ236" t="str">
        <f t="shared" ca="1" si="919"/>
        <v/>
      </c>
      <c r="CA236" t="str">
        <f t="shared" ca="1" si="920"/>
        <v/>
      </c>
      <c r="CB236" t="str">
        <f t="shared" ca="1" si="921"/>
        <v/>
      </c>
      <c r="CC236" t="str">
        <f t="shared" ca="1" si="922"/>
        <v/>
      </c>
      <c r="CD236" t="str">
        <f t="shared" ca="1" si="923"/>
        <v/>
      </c>
      <c r="CE236" t="str">
        <f t="shared" ca="1" si="924"/>
        <v/>
      </c>
      <c r="CF236" t="str">
        <f t="shared" ca="1" si="925"/>
        <v/>
      </c>
      <c r="CG236" t="str">
        <f t="shared" ca="1" si="926"/>
        <v/>
      </c>
      <c r="CH236" t="str">
        <f t="shared" ca="1" si="927"/>
        <v/>
      </c>
      <c r="CI236" t="str">
        <f t="shared" ca="1" si="928"/>
        <v/>
      </c>
      <c r="CJ236" t="str">
        <f t="shared" ca="1" si="929"/>
        <v/>
      </c>
      <c r="CK236" t="str">
        <f t="shared" ca="1" si="930"/>
        <v/>
      </c>
      <c r="CL236" t="str">
        <f t="shared" ca="1" si="931"/>
        <v/>
      </c>
      <c r="CM236" t="str">
        <f t="shared" ca="1" si="932"/>
        <v/>
      </c>
      <c r="CN236" t="str">
        <f t="shared" ca="1" si="933"/>
        <v/>
      </c>
      <c r="CO236" t="str">
        <f t="shared" ca="1" si="934"/>
        <v/>
      </c>
      <c r="CP236" t="str">
        <f t="shared" ca="1" si="935"/>
        <v/>
      </c>
      <c r="CQ236" t="str">
        <f t="shared" ca="1" si="936"/>
        <v/>
      </c>
      <c r="CR236" t="str">
        <f t="shared" ca="1" si="937"/>
        <v/>
      </c>
      <c r="CS236" t="str">
        <f t="shared" ca="1" si="938"/>
        <v/>
      </c>
      <c r="CT236" t="str">
        <f t="shared" ca="1" si="939"/>
        <v/>
      </c>
      <c r="CU236" t="str">
        <f t="shared" ca="1" si="940"/>
        <v/>
      </c>
      <c r="CV236" t="str">
        <f t="shared" ca="1" si="941"/>
        <v/>
      </c>
      <c r="CW236" t="str">
        <f t="shared" ca="1" si="942"/>
        <v/>
      </c>
      <c r="CX236" t="str">
        <f t="shared" ca="1" si="943"/>
        <v/>
      </c>
      <c r="CY236" t="str">
        <f t="shared" ca="1" si="944"/>
        <v/>
      </c>
      <c r="CZ236" t="str">
        <f t="shared" ca="1" si="945"/>
        <v/>
      </c>
      <c r="DA236" t="str">
        <f t="shared" ca="1" si="946"/>
        <v/>
      </c>
      <c r="DB236" t="str">
        <f t="shared" ca="1" si="947"/>
        <v/>
      </c>
      <c r="DC236" t="str">
        <f t="shared" ca="1" si="948"/>
        <v/>
      </c>
      <c r="DD236" t="str">
        <f t="shared" ca="1" si="949"/>
        <v/>
      </c>
      <c r="DE236" t="str">
        <f t="shared" ca="1" si="950"/>
        <v/>
      </c>
      <c r="DF236" t="str">
        <f t="shared" ca="1" si="951"/>
        <v/>
      </c>
      <c r="DG236" t="str">
        <f t="shared" ca="1" si="952"/>
        <v/>
      </c>
      <c r="DH236" t="str">
        <f t="shared" ca="1" si="953"/>
        <v/>
      </c>
      <c r="DI236" t="str">
        <f t="shared" ca="1" si="954"/>
        <v/>
      </c>
      <c r="DJ236" t="str">
        <f t="shared" ca="1" si="955"/>
        <v/>
      </c>
      <c r="DK236" t="str">
        <f t="shared" ca="1" si="956"/>
        <v/>
      </c>
      <c r="DL236" t="str">
        <f t="shared" ca="1" si="957"/>
        <v/>
      </c>
      <c r="DM236" t="str">
        <f t="shared" ca="1" si="958"/>
        <v/>
      </c>
      <c r="DN236" t="str">
        <f t="shared" ca="1" si="959"/>
        <v/>
      </c>
      <c r="DO236" t="str">
        <f t="shared" ca="1" si="960"/>
        <v/>
      </c>
      <c r="DP236" t="str">
        <f t="shared" ca="1" si="961"/>
        <v/>
      </c>
      <c r="DQ236" t="str">
        <f t="shared" ca="1" si="962"/>
        <v/>
      </c>
      <c r="DR236" t="str">
        <f t="shared" ca="1" si="963"/>
        <v/>
      </c>
      <c r="DS236" t="str">
        <f t="shared" ca="1" si="964"/>
        <v/>
      </c>
      <c r="DT236" t="str">
        <f t="shared" ca="1" si="965"/>
        <v/>
      </c>
      <c r="DU236" t="str">
        <f t="shared" ca="1" si="966"/>
        <v/>
      </c>
      <c r="DV236" t="str">
        <f t="shared" ca="1" si="854"/>
        <v/>
      </c>
      <c r="DW236" t="str">
        <f t="shared" ca="1" si="967"/>
        <v/>
      </c>
      <c r="DX236" t="str">
        <f t="shared" ca="1" si="968"/>
        <v/>
      </c>
      <c r="DY236" t="str">
        <f t="shared" ca="1" si="969"/>
        <v/>
      </c>
      <c r="DZ236" t="str">
        <f t="shared" ca="1" si="970"/>
        <v/>
      </c>
      <c r="EA236" t="str">
        <f t="shared" ca="1" si="971"/>
        <v/>
      </c>
      <c r="EB236" t="str">
        <f t="shared" ca="1" si="972"/>
        <v/>
      </c>
      <c r="EC236" t="str">
        <f t="shared" ca="1" si="973"/>
        <v/>
      </c>
      <c r="ED236" t="str">
        <f t="shared" ca="1" si="974"/>
        <v/>
      </c>
      <c r="EE236" t="str">
        <f t="shared" ca="1" si="975"/>
        <v/>
      </c>
      <c r="EF236" t="str">
        <f t="shared" ca="1" si="976"/>
        <v/>
      </c>
      <c r="EG236" t="str">
        <f t="shared" ca="1" si="977"/>
        <v/>
      </c>
      <c r="EH236" t="str">
        <f t="shared" ca="1" si="978"/>
        <v/>
      </c>
      <c r="EI236" t="str">
        <f t="shared" ca="1" si="979"/>
        <v/>
      </c>
      <c r="EJ236" t="str">
        <f t="shared" ca="1" si="980"/>
        <v/>
      </c>
      <c r="EK236" t="str">
        <f t="shared" ca="1" si="981"/>
        <v/>
      </c>
      <c r="EL236" t="str">
        <f t="shared" ca="1" si="982"/>
        <v/>
      </c>
      <c r="EM236" t="str">
        <f t="shared" ca="1" si="983"/>
        <v/>
      </c>
      <c r="EN236" t="str">
        <f t="shared" ca="1" si="984"/>
        <v/>
      </c>
      <c r="EO236" t="str">
        <f t="shared" ca="1" si="985"/>
        <v/>
      </c>
      <c r="EP236" t="str">
        <f t="shared" ca="1" si="986"/>
        <v/>
      </c>
      <c r="EQ236" t="str">
        <f t="shared" ca="1" si="987"/>
        <v/>
      </c>
      <c r="ER236" t="str">
        <f t="shared" ca="1" si="988"/>
        <v/>
      </c>
      <c r="ES236" t="str">
        <f t="shared" ca="1" si="989"/>
        <v/>
      </c>
      <c r="ET236" t="str">
        <f t="shared" ca="1" si="990"/>
        <v/>
      </c>
      <c r="EU236" t="str">
        <f t="shared" ca="1" si="991"/>
        <v/>
      </c>
      <c r="EV236" t="str">
        <f t="shared" ca="1" si="992"/>
        <v/>
      </c>
      <c r="EW236" t="str">
        <f t="shared" ca="1" si="993"/>
        <v/>
      </c>
      <c r="EX236" t="str">
        <f t="shared" ca="1" si="994"/>
        <v/>
      </c>
      <c r="EY236" t="str">
        <f t="shared" ca="1" si="995"/>
        <v/>
      </c>
      <c r="EZ236" t="str">
        <f t="shared" ca="1" si="996"/>
        <v/>
      </c>
      <c r="FA236" t="str">
        <f t="shared" ca="1" si="997"/>
        <v/>
      </c>
      <c r="FB236" t="str">
        <f t="shared" ca="1" si="998"/>
        <v/>
      </c>
      <c r="FC236" t="str">
        <f t="shared" ca="1" si="999"/>
        <v/>
      </c>
      <c r="FD236" t="str">
        <f t="shared" ca="1" si="1000"/>
        <v/>
      </c>
      <c r="FE236" t="str">
        <f t="shared" ca="1" si="1001"/>
        <v/>
      </c>
      <c r="FF236" t="str">
        <f t="shared" ca="1" si="1002"/>
        <v/>
      </c>
      <c r="FG236" t="str">
        <f t="shared" ca="1" si="1003"/>
        <v/>
      </c>
      <c r="FH236" t="str">
        <f t="shared" ca="1" si="1004"/>
        <v/>
      </c>
      <c r="FI236" t="str">
        <f t="shared" ca="1" si="1005"/>
        <v/>
      </c>
      <c r="FJ236" t="str">
        <f t="shared" ca="1" si="1006"/>
        <v/>
      </c>
      <c r="FK236" t="str">
        <f t="shared" ca="1" si="1007"/>
        <v/>
      </c>
      <c r="FL236" t="str">
        <f t="shared" ca="1" si="1008"/>
        <v/>
      </c>
      <c r="FM236" t="str">
        <f t="shared" ca="1" si="1009"/>
        <v/>
      </c>
      <c r="FN236" t="str">
        <f t="shared" ca="1" si="1010"/>
        <v/>
      </c>
      <c r="FO236" t="str">
        <f t="shared" ca="1" si="1011"/>
        <v/>
      </c>
      <c r="FP236" t="str">
        <f t="shared" ca="1" si="1012"/>
        <v/>
      </c>
      <c r="FQ236" t="str">
        <f t="shared" ca="1" si="1013"/>
        <v/>
      </c>
      <c r="FR236" t="str">
        <f t="shared" ca="1" si="1014"/>
        <v/>
      </c>
      <c r="FS236" t="str">
        <f t="shared" ca="1" si="1015"/>
        <v/>
      </c>
      <c r="FT236" t="str">
        <f t="shared" ca="1" si="1016"/>
        <v/>
      </c>
      <c r="FU236" t="str">
        <f t="shared" ca="1" si="1017"/>
        <v/>
      </c>
      <c r="FV236" t="str">
        <f t="shared" ca="1" si="1018"/>
        <v/>
      </c>
      <c r="FW236" t="str">
        <f t="shared" ca="1" si="1019"/>
        <v/>
      </c>
      <c r="FX236" t="str">
        <f t="shared" ca="1" si="1020"/>
        <v/>
      </c>
      <c r="FY236" t="str">
        <f t="shared" ca="1" si="1021"/>
        <v/>
      </c>
      <c r="FZ236" t="str">
        <f t="shared" ca="1" si="1022"/>
        <v/>
      </c>
      <c r="GA236" t="str">
        <f t="shared" ca="1" si="1023"/>
        <v/>
      </c>
      <c r="GB236" t="str">
        <f t="shared" ca="1" si="1024"/>
        <v/>
      </c>
      <c r="GC236" t="str">
        <f t="shared" ca="1" si="1025"/>
        <v/>
      </c>
      <c r="GD236" t="str">
        <f t="shared" ca="1" si="1026"/>
        <v/>
      </c>
      <c r="GE236" t="str">
        <f t="shared" ca="1" si="1027"/>
        <v/>
      </c>
      <c r="GF236" t="str">
        <f t="shared" ca="1" si="1028"/>
        <v/>
      </c>
      <c r="GG236" t="str">
        <f t="shared" ca="1" si="1029"/>
        <v/>
      </c>
      <c r="GH236" t="str">
        <f t="shared" ca="1" si="1030"/>
        <v/>
      </c>
      <c r="GI236" t="str">
        <f t="shared" ca="1" si="1031"/>
        <v/>
      </c>
      <c r="GJ236" t="str">
        <f t="shared" ca="1" si="1032"/>
        <v/>
      </c>
      <c r="GK236" t="str">
        <f t="shared" ca="1" si="1033"/>
        <v/>
      </c>
      <c r="GL236" t="str">
        <f t="shared" ca="1" si="1034"/>
        <v/>
      </c>
      <c r="GM236" t="str">
        <f t="shared" ca="1" si="1035"/>
        <v/>
      </c>
      <c r="GN236" t="str">
        <f t="shared" ca="1" si="1036"/>
        <v/>
      </c>
      <c r="GO236" t="str">
        <f t="shared" ca="1" si="1037"/>
        <v/>
      </c>
      <c r="GP236" t="str">
        <f t="shared" ca="1" si="1038"/>
        <v/>
      </c>
      <c r="GQ236" t="str">
        <f t="shared" ca="1" si="1039"/>
        <v/>
      </c>
      <c r="GR236" t="str">
        <f t="shared" ca="1" si="1040"/>
        <v/>
      </c>
      <c r="GS236" t="str">
        <f t="shared" ca="1" si="1041"/>
        <v/>
      </c>
      <c r="GT236" t="str">
        <f t="shared" ca="1" si="1042"/>
        <v/>
      </c>
      <c r="GU236" t="str">
        <f t="shared" ca="1" si="1043"/>
        <v/>
      </c>
      <c r="GV236" t="str">
        <f t="shared" ca="1" si="1044"/>
        <v/>
      </c>
      <c r="GW236" t="str">
        <f t="shared" ca="1" si="1045"/>
        <v/>
      </c>
      <c r="GX236" t="str">
        <f t="shared" ca="1" si="1046"/>
        <v/>
      </c>
      <c r="GY236" t="str">
        <f t="shared" ca="1" si="1047"/>
        <v/>
      </c>
      <c r="GZ236" t="str">
        <f t="shared" ca="1" si="1048"/>
        <v/>
      </c>
      <c r="HA236" t="str">
        <f t="shared" ca="1" si="1049"/>
        <v/>
      </c>
      <c r="HB236" t="str">
        <f t="shared" ca="1" si="1050"/>
        <v/>
      </c>
      <c r="HC236" t="str">
        <f t="shared" ca="1" si="1051"/>
        <v/>
      </c>
      <c r="HD236" t="str">
        <f t="shared" ca="1" si="1052"/>
        <v/>
      </c>
      <c r="HE236" t="str">
        <f t="shared" ca="1" si="1053"/>
        <v/>
      </c>
      <c r="HF236" t="str">
        <f t="shared" ca="1" si="1054"/>
        <v/>
      </c>
      <c r="HG236" t="str">
        <f t="shared" ca="1" si="1055"/>
        <v/>
      </c>
      <c r="HH236" t="str">
        <f t="shared" ca="1" si="1056"/>
        <v/>
      </c>
      <c r="HI236" t="str">
        <f t="shared" ca="1" si="1057"/>
        <v/>
      </c>
      <c r="HJ236" t="str">
        <f t="shared" ca="1" si="1058"/>
        <v/>
      </c>
      <c r="HK236" t="str">
        <f t="shared" ca="1" si="1059"/>
        <v/>
      </c>
      <c r="HL236" t="str">
        <f t="shared" ca="1" si="1060"/>
        <v/>
      </c>
      <c r="HM236" t="str">
        <f t="shared" ca="1" si="1061"/>
        <v/>
      </c>
      <c r="HN236" t="str">
        <f t="shared" ca="1" si="1062"/>
        <v/>
      </c>
      <c r="HO236" t="str">
        <f t="shared" ca="1" si="1063"/>
        <v/>
      </c>
      <c r="HP236" t="str">
        <f t="shared" ca="1" si="1064"/>
        <v/>
      </c>
      <c r="HQ236" t="str">
        <f t="shared" ca="1" si="1065"/>
        <v/>
      </c>
      <c r="HR236" t="str">
        <f t="shared" ca="1" si="1066"/>
        <v/>
      </c>
      <c r="HS236" t="str">
        <f t="shared" ca="1" si="1067"/>
        <v/>
      </c>
      <c r="HT236" t="str">
        <f t="shared" ca="1" si="1068"/>
        <v/>
      </c>
      <c r="HU236" t="str">
        <f t="shared" ca="1" si="1069"/>
        <v/>
      </c>
      <c r="HV236" t="str">
        <f t="shared" ca="1" si="1070"/>
        <v/>
      </c>
      <c r="HW236" t="str">
        <f t="shared" ca="1" si="1071"/>
        <v/>
      </c>
      <c r="HX236" t="str">
        <f t="shared" ca="1" si="1072"/>
        <v/>
      </c>
      <c r="HY236" t="str">
        <f t="shared" ca="1" si="1073"/>
        <v/>
      </c>
      <c r="HZ236" t="str">
        <f t="shared" ca="1" si="1074"/>
        <v/>
      </c>
      <c r="IA236" t="str">
        <f t="shared" ca="1" si="1075"/>
        <v/>
      </c>
      <c r="IB236" t="str">
        <f t="shared" ca="1" si="1076"/>
        <v/>
      </c>
      <c r="IC236" t="str">
        <f t="shared" ca="1" si="1077"/>
        <v/>
      </c>
      <c r="ID236" t="str">
        <f t="shared" ca="1" si="1078"/>
        <v/>
      </c>
      <c r="IE236" t="str">
        <f t="shared" ca="1" si="1079"/>
        <v/>
      </c>
      <c r="IF236" t="str">
        <f t="shared" ca="1" si="1080"/>
        <v/>
      </c>
      <c r="IG236" t="str">
        <f t="shared" ca="1" si="1081"/>
        <v/>
      </c>
      <c r="IH236" t="str">
        <f t="shared" ca="1" si="1082"/>
        <v/>
      </c>
      <c r="II236" t="str">
        <f t="shared" ca="1" si="1083"/>
        <v/>
      </c>
      <c r="IJ236" t="str">
        <f t="shared" ca="1" si="1084"/>
        <v/>
      </c>
      <c r="IK236" t="str">
        <f t="shared" ca="1" si="1085"/>
        <v/>
      </c>
      <c r="IL236" t="str">
        <f t="shared" ca="1" si="1086"/>
        <v/>
      </c>
      <c r="IM236" t="str">
        <f t="shared" ca="1" si="1087"/>
        <v/>
      </c>
      <c r="IN236" t="str">
        <f t="shared" ca="1" si="1088"/>
        <v/>
      </c>
      <c r="IO236" t="str">
        <f t="shared" ca="1" si="1089"/>
        <v/>
      </c>
      <c r="IP236" t="str">
        <f t="shared" ca="1" si="1090"/>
        <v/>
      </c>
      <c r="IQ236" t="str">
        <f t="shared" ca="1" si="1091"/>
        <v/>
      </c>
      <c r="IR236" t="str">
        <f t="shared" ca="1" si="1092"/>
        <v/>
      </c>
      <c r="IS236" t="str">
        <f t="shared" ca="1" si="1093"/>
        <v/>
      </c>
      <c r="IT236" t="str">
        <f t="shared" ca="1" si="1094"/>
        <v/>
      </c>
      <c r="IU236" t="str">
        <f t="shared" ca="1" si="1095"/>
        <v/>
      </c>
      <c r="IV236" t="str">
        <f t="shared" ca="1" si="1096"/>
        <v/>
      </c>
      <c r="IW236" t="str">
        <f t="shared" ca="1" si="1097"/>
        <v/>
      </c>
      <c r="IX236" t="str">
        <f t="shared" ca="1" si="1098"/>
        <v/>
      </c>
      <c r="IY236" t="str">
        <f t="shared" ca="1" si="1099"/>
        <v/>
      </c>
      <c r="IZ236" t="str">
        <f t="shared" ca="1" si="1100"/>
        <v/>
      </c>
      <c r="JA236" t="str">
        <f t="shared" ca="1" si="1101"/>
        <v/>
      </c>
      <c r="JB236" t="str">
        <f t="shared" ca="1" si="1102"/>
        <v/>
      </c>
      <c r="JC236" t="str">
        <f t="shared" ca="1" si="1103"/>
        <v/>
      </c>
      <c r="JD236" t="str">
        <f t="shared" ca="1" si="1104"/>
        <v/>
      </c>
      <c r="JE236" t="str">
        <f t="shared" ca="1" si="1105"/>
        <v/>
      </c>
      <c r="JF236" t="str">
        <f t="shared" ca="1" si="1106"/>
        <v/>
      </c>
      <c r="JG236" t="str">
        <f t="shared" ca="1" si="1107"/>
        <v/>
      </c>
      <c r="JH236" t="str">
        <f t="shared" ca="1" si="1108"/>
        <v/>
      </c>
      <c r="JI236" t="str">
        <f t="shared" ca="1" si="1109"/>
        <v/>
      </c>
      <c r="JJ236" t="str">
        <f t="shared" ca="1" si="1110"/>
        <v/>
      </c>
      <c r="JK236" t="str">
        <f t="shared" ca="1" si="1111"/>
        <v/>
      </c>
      <c r="JL236" t="str">
        <f t="shared" ca="1" si="1112"/>
        <v/>
      </c>
      <c r="JM236" t="str">
        <f t="shared" ca="1" si="1113"/>
        <v/>
      </c>
      <c r="JN236" t="str">
        <f t="shared" ca="1" si="1114"/>
        <v/>
      </c>
      <c r="JO236" t="str">
        <f t="shared" ca="1" si="1115"/>
        <v/>
      </c>
      <c r="JP236" t="str">
        <f t="shared" ca="1" si="1116"/>
        <v/>
      </c>
      <c r="JQ236" t="str">
        <f t="shared" ca="1" si="1117"/>
        <v/>
      </c>
      <c r="JR236" t="str">
        <f t="shared" ca="1" si="1118"/>
        <v/>
      </c>
      <c r="JS236" t="str">
        <f t="shared" ca="1" si="1119"/>
        <v/>
      </c>
      <c r="JT236" t="str">
        <f t="shared" ca="1" si="1120"/>
        <v/>
      </c>
      <c r="JU236" t="str">
        <f t="shared" ca="1" si="1121"/>
        <v/>
      </c>
    </row>
    <row r="237" spans="1:281" x14ac:dyDescent="0.25">
      <c r="A237">
        <f t="shared" si="1122"/>
        <v>236</v>
      </c>
      <c r="B237" t="str">
        <f t="shared" ca="1" si="851"/>
        <v/>
      </c>
      <c r="C237">
        <v>10</v>
      </c>
      <c r="D237">
        <f t="shared" si="855"/>
        <v>236</v>
      </c>
      <c r="E237">
        <f t="shared" si="856"/>
        <v>11</v>
      </c>
      <c r="F237">
        <f ca="1">COUNT((AD237,AP237,BB237,BN237,BZ237,CL237,CX237,DJ237,DV237,EH237,ET237,FF237,FR237,GD237,GP237,HB237,HN237,HZ237,IL237,IX237,JJ237,JV237,KH237,KT237,LF237,LR237))</f>
        <v>0</v>
      </c>
      <c r="G237">
        <f t="shared" ca="1" si="857"/>
        <v>0</v>
      </c>
      <c r="H237">
        <f t="shared" ca="1" si="858"/>
        <v>0</v>
      </c>
      <c r="I237">
        <f t="shared" ca="1" si="852"/>
        <v>0</v>
      </c>
      <c r="J237">
        <f t="shared" ca="1" si="859"/>
        <v>0</v>
      </c>
      <c r="K237">
        <f t="shared" ca="1" si="860"/>
        <v>-1</v>
      </c>
      <c r="L237">
        <f t="shared" ca="1" si="1123"/>
        <v>9</v>
      </c>
      <c r="M237">
        <f t="shared" ca="1" si="861"/>
        <v>0</v>
      </c>
      <c r="N237">
        <f t="shared" ca="1" si="1124"/>
        <v>65</v>
      </c>
      <c r="O237">
        <f t="shared" ca="1" si="862"/>
        <v>-1</v>
      </c>
      <c r="P237">
        <f t="shared" ca="1" si="1125"/>
        <v>9</v>
      </c>
      <c r="Q237">
        <f t="shared" ca="1" si="863"/>
        <v>0</v>
      </c>
      <c r="R237">
        <f t="shared" ca="1" si="864"/>
        <v>0</v>
      </c>
      <c r="S237">
        <f t="shared" ca="1" si="865"/>
        <v>0</v>
      </c>
      <c r="T237">
        <f t="shared" ca="1" si="866"/>
        <v>0</v>
      </c>
      <c r="U237" t="str">
        <f t="shared" ca="1" si="853"/>
        <v>999999999999</v>
      </c>
      <c r="V237">
        <f t="shared" ca="1" si="1126"/>
        <v>0</v>
      </c>
      <c r="W237">
        <f t="shared" si="867"/>
        <v>236</v>
      </c>
      <c r="X237" t="e">
        <f t="shared" ca="1" si="1127"/>
        <v>#N/A</v>
      </c>
      <c r="Y237">
        <f t="shared" ca="1" si="868"/>
        <v>0</v>
      </c>
      <c r="Z237" t="str">
        <f t="shared" ca="1" si="869"/>
        <v>999zz</v>
      </c>
      <c r="AA237">
        <f t="shared" ca="1" si="1128"/>
        <v>350</v>
      </c>
      <c r="AB237">
        <f t="shared" si="870"/>
        <v>236</v>
      </c>
      <c r="AC237" t="e">
        <f t="shared" ca="1" si="1129"/>
        <v>#N/A</v>
      </c>
      <c r="AD237" t="str">
        <f t="shared" ca="1" si="871"/>
        <v/>
      </c>
      <c r="AE237" t="str">
        <f t="shared" ca="1" si="872"/>
        <v/>
      </c>
      <c r="AF237" t="str">
        <f t="shared" ca="1" si="873"/>
        <v/>
      </c>
      <c r="AG237" t="str">
        <f t="shared" ca="1" si="874"/>
        <v/>
      </c>
      <c r="AH237" t="str">
        <f t="shared" ca="1" si="875"/>
        <v/>
      </c>
      <c r="AI237" t="str">
        <f t="shared" ca="1" si="876"/>
        <v/>
      </c>
      <c r="AJ237" t="str">
        <f t="shared" ca="1" si="877"/>
        <v/>
      </c>
      <c r="AK237" t="str">
        <f t="shared" ca="1" si="878"/>
        <v/>
      </c>
      <c r="AL237" t="str">
        <f t="shared" ca="1" si="879"/>
        <v/>
      </c>
      <c r="AM237" t="str">
        <f t="shared" ca="1" si="880"/>
        <v/>
      </c>
      <c r="AN237" t="str">
        <f t="shared" ca="1" si="881"/>
        <v/>
      </c>
      <c r="AO237" t="str">
        <f t="shared" ca="1" si="882"/>
        <v/>
      </c>
      <c r="AP237" t="str">
        <f t="shared" ca="1" si="883"/>
        <v/>
      </c>
      <c r="AQ237" t="str">
        <f t="shared" ca="1" si="884"/>
        <v/>
      </c>
      <c r="AR237" t="str">
        <f t="shared" ca="1" si="885"/>
        <v/>
      </c>
      <c r="AS237" t="str">
        <f t="shared" ca="1" si="886"/>
        <v/>
      </c>
      <c r="AT237" t="str">
        <f t="shared" ca="1" si="887"/>
        <v/>
      </c>
      <c r="AU237" t="str">
        <f t="shared" ca="1" si="888"/>
        <v/>
      </c>
      <c r="AV237" t="str">
        <f t="shared" ca="1" si="889"/>
        <v/>
      </c>
      <c r="AW237" t="str">
        <f t="shared" ca="1" si="890"/>
        <v/>
      </c>
      <c r="AX237" t="str">
        <f t="shared" ca="1" si="891"/>
        <v/>
      </c>
      <c r="AY237" t="str">
        <f t="shared" ca="1" si="892"/>
        <v/>
      </c>
      <c r="AZ237" t="str">
        <f t="shared" ca="1" si="893"/>
        <v/>
      </c>
      <c r="BA237" t="str">
        <f t="shared" ca="1" si="894"/>
        <v/>
      </c>
      <c r="BB237" t="str">
        <f t="shared" ca="1" si="895"/>
        <v/>
      </c>
      <c r="BC237" t="str">
        <f t="shared" ca="1" si="896"/>
        <v/>
      </c>
      <c r="BD237" t="str">
        <f t="shared" ca="1" si="897"/>
        <v/>
      </c>
      <c r="BE237" t="str">
        <f t="shared" ca="1" si="898"/>
        <v/>
      </c>
      <c r="BF237" t="str">
        <f t="shared" ca="1" si="899"/>
        <v/>
      </c>
      <c r="BG237" t="str">
        <f t="shared" ca="1" si="900"/>
        <v/>
      </c>
      <c r="BH237" t="str">
        <f t="shared" ca="1" si="901"/>
        <v/>
      </c>
      <c r="BI237" t="str">
        <f t="shared" ca="1" si="902"/>
        <v/>
      </c>
      <c r="BJ237" t="str">
        <f t="shared" ca="1" si="903"/>
        <v/>
      </c>
      <c r="BK237" t="str">
        <f t="shared" ca="1" si="904"/>
        <v/>
      </c>
      <c r="BL237" t="str">
        <f t="shared" ca="1" si="905"/>
        <v/>
      </c>
      <c r="BM237" t="str">
        <f t="shared" ca="1" si="906"/>
        <v/>
      </c>
      <c r="BN237" t="str">
        <f t="shared" ca="1" si="907"/>
        <v/>
      </c>
      <c r="BO237" t="str">
        <f t="shared" ca="1" si="908"/>
        <v/>
      </c>
      <c r="BP237" t="str">
        <f t="shared" ca="1" si="909"/>
        <v/>
      </c>
      <c r="BQ237" t="str">
        <f t="shared" ca="1" si="910"/>
        <v/>
      </c>
      <c r="BR237" t="str">
        <f t="shared" ca="1" si="911"/>
        <v/>
      </c>
      <c r="BS237" t="str">
        <f t="shared" ca="1" si="912"/>
        <v/>
      </c>
      <c r="BT237" t="str">
        <f t="shared" ca="1" si="913"/>
        <v/>
      </c>
      <c r="BU237" t="str">
        <f t="shared" ca="1" si="914"/>
        <v/>
      </c>
      <c r="BV237" t="str">
        <f t="shared" ca="1" si="915"/>
        <v/>
      </c>
      <c r="BW237" t="str">
        <f t="shared" ca="1" si="916"/>
        <v/>
      </c>
      <c r="BX237" t="str">
        <f t="shared" ca="1" si="917"/>
        <v/>
      </c>
      <c r="BY237" t="str">
        <f t="shared" ca="1" si="918"/>
        <v/>
      </c>
      <c r="BZ237" t="str">
        <f t="shared" ca="1" si="919"/>
        <v/>
      </c>
      <c r="CA237" t="str">
        <f t="shared" ca="1" si="920"/>
        <v/>
      </c>
      <c r="CB237" t="str">
        <f t="shared" ca="1" si="921"/>
        <v/>
      </c>
      <c r="CC237" t="str">
        <f t="shared" ca="1" si="922"/>
        <v/>
      </c>
      <c r="CD237" t="str">
        <f t="shared" ca="1" si="923"/>
        <v/>
      </c>
      <c r="CE237" t="str">
        <f t="shared" ca="1" si="924"/>
        <v/>
      </c>
      <c r="CF237" t="str">
        <f t="shared" ca="1" si="925"/>
        <v/>
      </c>
      <c r="CG237" t="str">
        <f t="shared" ca="1" si="926"/>
        <v/>
      </c>
      <c r="CH237" t="str">
        <f t="shared" ca="1" si="927"/>
        <v/>
      </c>
      <c r="CI237" t="str">
        <f t="shared" ca="1" si="928"/>
        <v/>
      </c>
      <c r="CJ237" t="str">
        <f t="shared" ca="1" si="929"/>
        <v/>
      </c>
      <c r="CK237" t="str">
        <f t="shared" ca="1" si="930"/>
        <v/>
      </c>
      <c r="CL237" t="str">
        <f t="shared" ca="1" si="931"/>
        <v/>
      </c>
      <c r="CM237" t="str">
        <f t="shared" ca="1" si="932"/>
        <v/>
      </c>
      <c r="CN237" t="str">
        <f t="shared" ca="1" si="933"/>
        <v/>
      </c>
      <c r="CO237" t="str">
        <f t="shared" ca="1" si="934"/>
        <v/>
      </c>
      <c r="CP237" t="str">
        <f t="shared" ca="1" si="935"/>
        <v/>
      </c>
      <c r="CQ237" t="str">
        <f t="shared" ca="1" si="936"/>
        <v/>
      </c>
      <c r="CR237" t="str">
        <f t="shared" ca="1" si="937"/>
        <v/>
      </c>
      <c r="CS237" t="str">
        <f t="shared" ca="1" si="938"/>
        <v/>
      </c>
      <c r="CT237" t="str">
        <f t="shared" ca="1" si="939"/>
        <v/>
      </c>
      <c r="CU237" t="str">
        <f t="shared" ca="1" si="940"/>
        <v/>
      </c>
      <c r="CV237" t="str">
        <f t="shared" ca="1" si="941"/>
        <v/>
      </c>
      <c r="CW237" t="str">
        <f t="shared" ca="1" si="942"/>
        <v/>
      </c>
      <c r="CX237" t="str">
        <f t="shared" ca="1" si="943"/>
        <v/>
      </c>
      <c r="CY237" t="str">
        <f t="shared" ca="1" si="944"/>
        <v/>
      </c>
      <c r="CZ237" t="str">
        <f t="shared" ca="1" si="945"/>
        <v/>
      </c>
      <c r="DA237" t="str">
        <f t="shared" ca="1" si="946"/>
        <v/>
      </c>
      <c r="DB237" t="str">
        <f t="shared" ca="1" si="947"/>
        <v/>
      </c>
      <c r="DC237" t="str">
        <f t="shared" ca="1" si="948"/>
        <v/>
      </c>
      <c r="DD237" t="str">
        <f t="shared" ca="1" si="949"/>
        <v/>
      </c>
      <c r="DE237" t="str">
        <f t="shared" ca="1" si="950"/>
        <v/>
      </c>
      <c r="DF237" t="str">
        <f t="shared" ca="1" si="951"/>
        <v/>
      </c>
      <c r="DG237" t="str">
        <f t="shared" ca="1" si="952"/>
        <v/>
      </c>
      <c r="DH237" t="str">
        <f t="shared" ca="1" si="953"/>
        <v/>
      </c>
      <c r="DI237" t="str">
        <f t="shared" ca="1" si="954"/>
        <v/>
      </c>
      <c r="DJ237" t="str">
        <f t="shared" ca="1" si="955"/>
        <v/>
      </c>
      <c r="DK237" t="str">
        <f t="shared" ca="1" si="956"/>
        <v/>
      </c>
      <c r="DL237" t="str">
        <f t="shared" ca="1" si="957"/>
        <v/>
      </c>
      <c r="DM237" t="str">
        <f t="shared" ca="1" si="958"/>
        <v/>
      </c>
      <c r="DN237" t="str">
        <f t="shared" ca="1" si="959"/>
        <v/>
      </c>
      <c r="DO237" t="str">
        <f t="shared" ca="1" si="960"/>
        <v/>
      </c>
      <c r="DP237" t="str">
        <f t="shared" ca="1" si="961"/>
        <v/>
      </c>
      <c r="DQ237" t="str">
        <f t="shared" ca="1" si="962"/>
        <v/>
      </c>
      <c r="DR237" t="str">
        <f t="shared" ca="1" si="963"/>
        <v/>
      </c>
      <c r="DS237" t="str">
        <f t="shared" ca="1" si="964"/>
        <v/>
      </c>
      <c r="DT237" t="str">
        <f t="shared" ca="1" si="965"/>
        <v/>
      </c>
      <c r="DU237" t="str">
        <f t="shared" ca="1" si="966"/>
        <v/>
      </c>
      <c r="DV237" t="str">
        <f t="shared" ca="1" si="854"/>
        <v/>
      </c>
      <c r="DW237" t="str">
        <f t="shared" ca="1" si="967"/>
        <v/>
      </c>
      <c r="DX237" t="str">
        <f t="shared" ca="1" si="968"/>
        <v/>
      </c>
      <c r="DY237" t="str">
        <f t="shared" ca="1" si="969"/>
        <v/>
      </c>
      <c r="DZ237" t="str">
        <f t="shared" ca="1" si="970"/>
        <v/>
      </c>
      <c r="EA237" t="str">
        <f t="shared" ca="1" si="971"/>
        <v/>
      </c>
      <c r="EB237" t="str">
        <f t="shared" ca="1" si="972"/>
        <v/>
      </c>
      <c r="EC237" t="str">
        <f t="shared" ca="1" si="973"/>
        <v/>
      </c>
      <c r="ED237" t="str">
        <f t="shared" ca="1" si="974"/>
        <v/>
      </c>
      <c r="EE237" t="str">
        <f t="shared" ca="1" si="975"/>
        <v/>
      </c>
      <c r="EF237" t="str">
        <f t="shared" ca="1" si="976"/>
        <v/>
      </c>
      <c r="EG237" t="str">
        <f t="shared" ca="1" si="977"/>
        <v/>
      </c>
      <c r="EH237" t="str">
        <f t="shared" ca="1" si="978"/>
        <v/>
      </c>
      <c r="EI237" t="str">
        <f t="shared" ca="1" si="979"/>
        <v/>
      </c>
      <c r="EJ237" t="str">
        <f t="shared" ca="1" si="980"/>
        <v/>
      </c>
      <c r="EK237" t="str">
        <f t="shared" ca="1" si="981"/>
        <v/>
      </c>
      <c r="EL237" t="str">
        <f t="shared" ca="1" si="982"/>
        <v/>
      </c>
      <c r="EM237" t="str">
        <f t="shared" ca="1" si="983"/>
        <v/>
      </c>
      <c r="EN237" t="str">
        <f t="shared" ca="1" si="984"/>
        <v/>
      </c>
      <c r="EO237" t="str">
        <f t="shared" ca="1" si="985"/>
        <v/>
      </c>
      <c r="EP237" t="str">
        <f t="shared" ca="1" si="986"/>
        <v/>
      </c>
      <c r="EQ237" t="str">
        <f t="shared" ca="1" si="987"/>
        <v/>
      </c>
      <c r="ER237" t="str">
        <f t="shared" ca="1" si="988"/>
        <v/>
      </c>
      <c r="ES237" t="str">
        <f t="shared" ca="1" si="989"/>
        <v/>
      </c>
      <c r="ET237" t="str">
        <f t="shared" ca="1" si="990"/>
        <v/>
      </c>
      <c r="EU237" t="str">
        <f t="shared" ca="1" si="991"/>
        <v/>
      </c>
      <c r="EV237" t="str">
        <f t="shared" ca="1" si="992"/>
        <v/>
      </c>
      <c r="EW237" t="str">
        <f t="shared" ca="1" si="993"/>
        <v/>
      </c>
      <c r="EX237" t="str">
        <f t="shared" ca="1" si="994"/>
        <v/>
      </c>
      <c r="EY237" t="str">
        <f t="shared" ca="1" si="995"/>
        <v/>
      </c>
      <c r="EZ237" t="str">
        <f t="shared" ca="1" si="996"/>
        <v/>
      </c>
      <c r="FA237" t="str">
        <f t="shared" ca="1" si="997"/>
        <v/>
      </c>
      <c r="FB237" t="str">
        <f t="shared" ca="1" si="998"/>
        <v/>
      </c>
      <c r="FC237" t="str">
        <f t="shared" ca="1" si="999"/>
        <v/>
      </c>
      <c r="FD237" t="str">
        <f t="shared" ca="1" si="1000"/>
        <v/>
      </c>
      <c r="FE237" t="str">
        <f t="shared" ca="1" si="1001"/>
        <v/>
      </c>
      <c r="FF237" t="str">
        <f t="shared" ca="1" si="1002"/>
        <v/>
      </c>
      <c r="FG237" t="str">
        <f t="shared" ca="1" si="1003"/>
        <v/>
      </c>
      <c r="FH237" t="str">
        <f t="shared" ca="1" si="1004"/>
        <v/>
      </c>
      <c r="FI237" t="str">
        <f t="shared" ca="1" si="1005"/>
        <v/>
      </c>
      <c r="FJ237" t="str">
        <f t="shared" ca="1" si="1006"/>
        <v/>
      </c>
      <c r="FK237" t="str">
        <f t="shared" ca="1" si="1007"/>
        <v/>
      </c>
      <c r="FL237" t="str">
        <f t="shared" ca="1" si="1008"/>
        <v/>
      </c>
      <c r="FM237" t="str">
        <f t="shared" ca="1" si="1009"/>
        <v/>
      </c>
      <c r="FN237" t="str">
        <f t="shared" ca="1" si="1010"/>
        <v/>
      </c>
      <c r="FO237" t="str">
        <f t="shared" ca="1" si="1011"/>
        <v/>
      </c>
      <c r="FP237" t="str">
        <f t="shared" ca="1" si="1012"/>
        <v/>
      </c>
      <c r="FQ237" t="str">
        <f t="shared" ca="1" si="1013"/>
        <v/>
      </c>
      <c r="FR237" t="str">
        <f t="shared" ca="1" si="1014"/>
        <v/>
      </c>
      <c r="FS237" t="str">
        <f t="shared" ca="1" si="1015"/>
        <v/>
      </c>
      <c r="FT237" t="str">
        <f t="shared" ca="1" si="1016"/>
        <v/>
      </c>
      <c r="FU237" t="str">
        <f t="shared" ca="1" si="1017"/>
        <v/>
      </c>
      <c r="FV237" t="str">
        <f t="shared" ca="1" si="1018"/>
        <v/>
      </c>
      <c r="FW237" t="str">
        <f t="shared" ca="1" si="1019"/>
        <v/>
      </c>
      <c r="FX237" t="str">
        <f t="shared" ca="1" si="1020"/>
        <v/>
      </c>
      <c r="FY237" t="str">
        <f t="shared" ca="1" si="1021"/>
        <v/>
      </c>
      <c r="FZ237" t="str">
        <f t="shared" ca="1" si="1022"/>
        <v/>
      </c>
      <c r="GA237" t="str">
        <f t="shared" ca="1" si="1023"/>
        <v/>
      </c>
      <c r="GB237" t="str">
        <f t="shared" ca="1" si="1024"/>
        <v/>
      </c>
      <c r="GC237" t="str">
        <f t="shared" ca="1" si="1025"/>
        <v/>
      </c>
      <c r="GD237" t="str">
        <f t="shared" ca="1" si="1026"/>
        <v/>
      </c>
      <c r="GE237" t="str">
        <f t="shared" ca="1" si="1027"/>
        <v/>
      </c>
      <c r="GF237" t="str">
        <f t="shared" ca="1" si="1028"/>
        <v/>
      </c>
      <c r="GG237" t="str">
        <f t="shared" ca="1" si="1029"/>
        <v/>
      </c>
      <c r="GH237" t="str">
        <f t="shared" ca="1" si="1030"/>
        <v/>
      </c>
      <c r="GI237" t="str">
        <f t="shared" ca="1" si="1031"/>
        <v/>
      </c>
      <c r="GJ237" t="str">
        <f t="shared" ca="1" si="1032"/>
        <v/>
      </c>
      <c r="GK237" t="str">
        <f t="shared" ca="1" si="1033"/>
        <v/>
      </c>
      <c r="GL237" t="str">
        <f t="shared" ca="1" si="1034"/>
        <v/>
      </c>
      <c r="GM237" t="str">
        <f t="shared" ca="1" si="1035"/>
        <v/>
      </c>
      <c r="GN237" t="str">
        <f t="shared" ca="1" si="1036"/>
        <v/>
      </c>
      <c r="GO237" t="str">
        <f t="shared" ca="1" si="1037"/>
        <v/>
      </c>
      <c r="GP237" t="str">
        <f t="shared" ca="1" si="1038"/>
        <v/>
      </c>
      <c r="GQ237" t="str">
        <f t="shared" ca="1" si="1039"/>
        <v/>
      </c>
      <c r="GR237" t="str">
        <f t="shared" ca="1" si="1040"/>
        <v/>
      </c>
      <c r="GS237" t="str">
        <f t="shared" ca="1" si="1041"/>
        <v/>
      </c>
      <c r="GT237" t="str">
        <f t="shared" ca="1" si="1042"/>
        <v/>
      </c>
      <c r="GU237" t="str">
        <f t="shared" ca="1" si="1043"/>
        <v/>
      </c>
      <c r="GV237" t="str">
        <f t="shared" ca="1" si="1044"/>
        <v/>
      </c>
      <c r="GW237" t="str">
        <f t="shared" ca="1" si="1045"/>
        <v/>
      </c>
      <c r="GX237" t="str">
        <f t="shared" ca="1" si="1046"/>
        <v/>
      </c>
      <c r="GY237" t="str">
        <f t="shared" ca="1" si="1047"/>
        <v/>
      </c>
      <c r="GZ237" t="str">
        <f t="shared" ca="1" si="1048"/>
        <v/>
      </c>
      <c r="HA237" t="str">
        <f t="shared" ca="1" si="1049"/>
        <v/>
      </c>
      <c r="HB237" t="str">
        <f t="shared" ca="1" si="1050"/>
        <v/>
      </c>
      <c r="HC237" t="str">
        <f t="shared" ca="1" si="1051"/>
        <v/>
      </c>
      <c r="HD237" t="str">
        <f t="shared" ca="1" si="1052"/>
        <v/>
      </c>
      <c r="HE237" t="str">
        <f t="shared" ca="1" si="1053"/>
        <v/>
      </c>
      <c r="HF237" t="str">
        <f t="shared" ca="1" si="1054"/>
        <v/>
      </c>
      <c r="HG237" t="str">
        <f t="shared" ca="1" si="1055"/>
        <v/>
      </c>
      <c r="HH237" t="str">
        <f t="shared" ca="1" si="1056"/>
        <v/>
      </c>
      <c r="HI237" t="str">
        <f t="shared" ca="1" si="1057"/>
        <v/>
      </c>
      <c r="HJ237" t="str">
        <f t="shared" ca="1" si="1058"/>
        <v/>
      </c>
      <c r="HK237" t="str">
        <f t="shared" ca="1" si="1059"/>
        <v/>
      </c>
      <c r="HL237" t="str">
        <f t="shared" ca="1" si="1060"/>
        <v/>
      </c>
      <c r="HM237" t="str">
        <f t="shared" ca="1" si="1061"/>
        <v/>
      </c>
      <c r="HN237" t="str">
        <f t="shared" ca="1" si="1062"/>
        <v/>
      </c>
      <c r="HO237" t="str">
        <f t="shared" ca="1" si="1063"/>
        <v/>
      </c>
      <c r="HP237" t="str">
        <f t="shared" ca="1" si="1064"/>
        <v/>
      </c>
      <c r="HQ237" t="str">
        <f t="shared" ca="1" si="1065"/>
        <v/>
      </c>
      <c r="HR237" t="str">
        <f t="shared" ca="1" si="1066"/>
        <v/>
      </c>
      <c r="HS237" t="str">
        <f t="shared" ca="1" si="1067"/>
        <v/>
      </c>
      <c r="HT237" t="str">
        <f t="shared" ca="1" si="1068"/>
        <v/>
      </c>
      <c r="HU237" t="str">
        <f t="shared" ca="1" si="1069"/>
        <v/>
      </c>
      <c r="HV237" t="str">
        <f t="shared" ca="1" si="1070"/>
        <v/>
      </c>
      <c r="HW237" t="str">
        <f t="shared" ca="1" si="1071"/>
        <v/>
      </c>
      <c r="HX237" t="str">
        <f t="shared" ca="1" si="1072"/>
        <v/>
      </c>
      <c r="HY237" t="str">
        <f t="shared" ca="1" si="1073"/>
        <v/>
      </c>
      <c r="HZ237" t="str">
        <f t="shared" ca="1" si="1074"/>
        <v/>
      </c>
      <c r="IA237" t="str">
        <f t="shared" ca="1" si="1075"/>
        <v/>
      </c>
      <c r="IB237" t="str">
        <f t="shared" ca="1" si="1076"/>
        <v/>
      </c>
      <c r="IC237" t="str">
        <f t="shared" ca="1" si="1077"/>
        <v/>
      </c>
      <c r="ID237" t="str">
        <f t="shared" ca="1" si="1078"/>
        <v/>
      </c>
      <c r="IE237" t="str">
        <f t="shared" ca="1" si="1079"/>
        <v/>
      </c>
      <c r="IF237" t="str">
        <f t="shared" ca="1" si="1080"/>
        <v/>
      </c>
      <c r="IG237" t="str">
        <f t="shared" ca="1" si="1081"/>
        <v/>
      </c>
      <c r="IH237" t="str">
        <f t="shared" ca="1" si="1082"/>
        <v/>
      </c>
      <c r="II237" t="str">
        <f t="shared" ca="1" si="1083"/>
        <v/>
      </c>
      <c r="IJ237" t="str">
        <f t="shared" ca="1" si="1084"/>
        <v/>
      </c>
      <c r="IK237" t="str">
        <f t="shared" ca="1" si="1085"/>
        <v/>
      </c>
      <c r="IL237" t="str">
        <f t="shared" ca="1" si="1086"/>
        <v/>
      </c>
      <c r="IM237" t="str">
        <f t="shared" ca="1" si="1087"/>
        <v/>
      </c>
      <c r="IN237" t="str">
        <f t="shared" ca="1" si="1088"/>
        <v/>
      </c>
      <c r="IO237" t="str">
        <f t="shared" ca="1" si="1089"/>
        <v/>
      </c>
      <c r="IP237" t="str">
        <f t="shared" ca="1" si="1090"/>
        <v/>
      </c>
      <c r="IQ237" t="str">
        <f t="shared" ca="1" si="1091"/>
        <v/>
      </c>
      <c r="IR237" t="str">
        <f t="shared" ca="1" si="1092"/>
        <v/>
      </c>
      <c r="IS237" t="str">
        <f t="shared" ca="1" si="1093"/>
        <v/>
      </c>
      <c r="IT237" t="str">
        <f t="shared" ca="1" si="1094"/>
        <v/>
      </c>
      <c r="IU237" t="str">
        <f t="shared" ca="1" si="1095"/>
        <v/>
      </c>
      <c r="IV237" t="str">
        <f t="shared" ca="1" si="1096"/>
        <v/>
      </c>
      <c r="IW237" t="str">
        <f t="shared" ca="1" si="1097"/>
        <v/>
      </c>
      <c r="IX237" t="str">
        <f t="shared" ca="1" si="1098"/>
        <v/>
      </c>
      <c r="IY237" t="str">
        <f t="shared" ca="1" si="1099"/>
        <v/>
      </c>
      <c r="IZ237" t="str">
        <f t="shared" ca="1" si="1100"/>
        <v/>
      </c>
      <c r="JA237" t="str">
        <f t="shared" ca="1" si="1101"/>
        <v/>
      </c>
      <c r="JB237" t="str">
        <f t="shared" ca="1" si="1102"/>
        <v/>
      </c>
      <c r="JC237" t="str">
        <f t="shared" ca="1" si="1103"/>
        <v/>
      </c>
      <c r="JD237" t="str">
        <f t="shared" ca="1" si="1104"/>
        <v/>
      </c>
      <c r="JE237" t="str">
        <f t="shared" ca="1" si="1105"/>
        <v/>
      </c>
      <c r="JF237" t="str">
        <f t="shared" ca="1" si="1106"/>
        <v/>
      </c>
      <c r="JG237" t="str">
        <f t="shared" ca="1" si="1107"/>
        <v/>
      </c>
      <c r="JH237" t="str">
        <f t="shared" ca="1" si="1108"/>
        <v/>
      </c>
      <c r="JI237" t="str">
        <f t="shared" ca="1" si="1109"/>
        <v/>
      </c>
      <c r="JJ237" t="str">
        <f t="shared" ca="1" si="1110"/>
        <v/>
      </c>
      <c r="JK237" t="str">
        <f t="shared" ca="1" si="1111"/>
        <v/>
      </c>
      <c r="JL237" t="str">
        <f t="shared" ca="1" si="1112"/>
        <v/>
      </c>
      <c r="JM237" t="str">
        <f t="shared" ca="1" si="1113"/>
        <v/>
      </c>
      <c r="JN237" t="str">
        <f t="shared" ca="1" si="1114"/>
        <v/>
      </c>
      <c r="JO237" t="str">
        <f t="shared" ca="1" si="1115"/>
        <v/>
      </c>
      <c r="JP237" t="str">
        <f t="shared" ca="1" si="1116"/>
        <v/>
      </c>
      <c r="JQ237" t="str">
        <f t="shared" ca="1" si="1117"/>
        <v/>
      </c>
      <c r="JR237" t="str">
        <f t="shared" ca="1" si="1118"/>
        <v/>
      </c>
      <c r="JS237" t="str">
        <f t="shared" ca="1" si="1119"/>
        <v/>
      </c>
      <c r="JT237" t="str">
        <f t="shared" ca="1" si="1120"/>
        <v/>
      </c>
      <c r="JU237" t="str">
        <f t="shared" ca="1" si="1121"/>
        <v/>
      </c>
    </row>
    <row r="238" spans="1:281" x14ac:dyDescent="0.25">
      <c r="A238">
        <f t="shared" si="1122"/>
        <v>237</v>
      </c>
      <c r="B238" t="str">
        <f t="shared" ca="1" si="851"/>
        <v/>
      </c>
      <c r="C238">
        <v>10</v>
      </c>
      <c r="D238">
        <f t="shared" si="855"/>
        <v>237</v>
      </c>
      <c r="E238">
        <f t="shared" si="856"/>
        <v>12</v>
      </c>
      <c r="F238">
        <f ca="1">COUNT((AD238,AP238,BB238,BN238,BZ238,CL238,CX238,DJ238,DV238,EH238,ET238,FF238,FR238,GD238,GP238,HB238,HN238,HZ238,IL238,IX238,JJ238,JV238,KH238,KT238,LF238,LR238))</f>
        <v>0</v>
      </c>
      <c r="G238">
        <f t="shared" ca="1" si="857"/>
        <v>0</v>
      </c>
      <c r="H238">
        <f t="shared" ca="1" si="858"/>
        <v>0</v>
      </c>
      <c r="I238">
        <f t="shared" ca="1" si="852"/>
        <v>0</v>
      </c>
      <c r="J238">
        <f t="shared" ca="1" si="859"/>
        <v>0</v>
      </c>
      <c r="K238">
        <f t="shared" ca="1" si="860"/>
        <v>-1</v>
      </c>
      <c r="L238">
        <f t="shared" ca="1" si="1123"/>
        <v>9</v>
      </c>
      <c r="M238">
        <f t="shared" ca="1" si="861"/>
        <v>0</v>
      </c>
      <c r="N238">
        <f t="shared" ca="1" si="1124"/>
        <v>65</v>
      </c>
      <c r="O238">
        <f t="shared" ca="1" si="862"/>
        <v>-1</v>
      </c>
      <c r="P238">
        <f t="shared" ca="1" si="1125"/>
        <v>9</v>
      </c>
      <c r="Q238">
        <f t="shared" ca="1" si="863"/>
        <v>0</v>
      </c>
      <c r="R238">
        <f t="shared" ca="1" si="864"/>
        <v>0</v>
      </c>
      <c r="S238">
        <f t="shared" ca="1" si="865"/>
        <v>0</v>
      </c>
      <c r="T238">
        <f t="shared" ca="1" si="866"/>
        <v>0</v>
      </c>
      <c r="U238" t="str">
        <f t="shared" ca="1" si="853"/>
        <v>999999999999</v>
      </c>
      <c r="V238">
        <f t="shared" ca="1" si="1126"/>
        <v>0</v>
      </c>
      <c r="W238">
        <f t="shared" si="867"/>
        <v>237</v>
      </c>
      <c r="X238" t="e">
        <f t="shared" ca="1" si="1127"/>
        <v>#N/A</v>
      </c>
      <c r="Y238">
        <f t="shared" ca="1" si="868"/>
        <v>0</v>
      </c>
      <c r="Z238" t="str">
        <f t="shared" ca="1" si="869"/>
        <v>999zz</v>
      </c>
      <c r="AA238">
        <f t="shared" ca="1" si="1128"/>
        <v>350</v>
      </c>
      <c r="AB238">
        <f t="shared" si="870"/>
        <v>237</v>
      </c>
      <c r="AC238" t="e">
        <f t="shared" ca="1" si="1129"/>
        <v>#N/A</v>
      </c>
      <c r="AD238" t="str">
        <f t="shared" ca="1" si="871"/>
        <v/>
      </c>
      <c r="AE238" t="str">
        <f t="shared" ca="1" si="872"/>
        <v/>
      </c>
      <c r="AF238" t="str">
        <f t="shared" ca="1" si="873"/>
        <v/>
      </c>
      <c r="AG238" t="str">
        <f t="shared" ca="1" si="874"/>
        <v/>
      </c>
      <c r="AH238" t="str">
        <f t="shared" ca="1" si="875"/>
        <v/>
      </c>
      <c r="AI238" t="str">
        <f t="shared" ca="1" si="876"/>
        <v/>
      </c>
      <c r="AJ238" t="str">
        <f t="shared" ca="1" si="877"/>
        <v/>
      </c>
      <c r="AK238" t="str">
        <f t="shared" ca="1" si="878"/>
        <v/>
      </c>
      <c r="AL238" t="str">
        <f t="shared" ca="1" si="879"/>
        <v/>
      </c>
      <c r="AM238" t="str">
        <f t="shared" ca="1" si="880"/>
        <v/>
      </c>
      <c r="AN238" t="str">
        <f t="shared" ca="1" si="881"/>
        <v/>
      </c>
      <c r="AO238" t="str">
        <f t="shared" ca="1" si="882"/>
        <v/>
      </c>
      <c r="AP238" t="str">
        <f t="shared" ca="1" si="883"/>
        <v/>
      </c>
      <c r="AQ238" t="str">
        <f t="shared" ca="1" si="884"/>
        <v/>
      </c>
      <c r="AR238" t="str">
        <f t="shared" ca="1" si="885"/>
        <v/>
      </c>
      <c r="AS238" t="str">
        <f t="shared" ca="1" si="886"/>
        <v/>
      </c>
      <c r="AT238" t="str">
        <f t="shared" ca="1" si="887"/>
        <v/>
      </c>
      <c r="AU238" t="str">
        <f t="shared" ca="1" si="888"/>
        <v/>
      </c>
      <c r="AV238" t="str">
        <f t="shared" ca="1" si="889"/>
        <v/>
      </c>
      <c r="AW238" t="str">
        <f t="shared" ca="1" si="890"/>
        <v/>
      </c>
      <c r="AX238" t="str">
        <f t="shared" ca="1" si="891"/>
        <v/>
      </c>
      <c r="AY238" t="str">
        <f t="shared" ca="1" si="892"/>
        <v/>
      </c>
      <c r="AZ238" t="str">
        <f t="shared" ca="1" si="893"/>
        <v/>
      </c>
      <c r="BA238" t="str">
        <f t="shared" ca="1" si="894"/>
        <v/>
      </c>
      <c r="BB238" t="str">
        <f t="shared" ca="1" si="895"/>
        <v/>
      </c>
      <c r="BC238" t="str">
        <f t="shared" ca="1" si="896"/>
        <v/>
      </c>
      <c r="BD238" t="str">
        <f t="shared" ca="1" si="897"/>
        <v/>
      </c>
      <c r="BE238" t="str">
        <f t="shared" ca="1" si="898"/>
        <v/>
      </c>
      <c r="BF238" t="str">
        <f t="shared" ca="1" si="899"/>
        <v/>
      </c>
      <c r="BG238" t="str">
        <f t="shared" ca="1" si="900"/>
        <v/>
      </c>
      <c r="BH238" t="str">
        <f t="shared" ca="1" si="901"/>
        <v/>
      </c>
      <c r="BI238" t="str">
        <f t="shared" ca="1" si="902"/>
        <v/>
      </c>
      <c r="BJ238" t="str">
        <f t="shared" ca="1" si="903"/>
        <v/>
      </c>
      <c r="BK238" t="str">
        <f t="shared" ca="1" si="904"/>
        <v/>
      </c>
      <c r="BL238" t="str">
        <f t="shared" ca="1" si="905"/>
        <v/>
      </c>
      <c r="BM238" t="str">
        <f t="shared" ca="1" si="906"/>
        <v/>
      </c>
      <c r="BN238" t="str">
        <f t="shared" ca="1" si="907"/>
        <v/>
      </c>
      <c r="BO238" t="str">
        <f t="shared" ca="1" si="908"/>
        <v/>
      </c>
      <c r="BP238" t="str">
        <f t="shared" ca="1" si="909"/>
        <v/>
      </c>
      <c r="BQ238" t="str">
        <f t="shared" ca="1" si="910"/>
        <v/>
      </c>
      <c r="BR238" t="str">
        <f t="shared" ca="1" si="911"/>
        <v/>
      </c>
      <c r="BS238" t="str">
        <f t="shared" ca="1" si="912"/>
        <v/>
      </c>
      <c r="BT238" t="str">
        <f t="shared" ca="1" si="913"/>
        <v/>
      </c>
      <c r="BU238" t="str">
        <f t="shared" ca="1" si="914"/>
        <v/>
      </c>
      <c r="BV238" t="str">
        <f t="shared" ca="1" si="915"/>
        <v/>
      </c>
      <c r="BW238" t="str">
        <f t="shared" ca="1" si="916"/>
        <v/>
      </c>
      <c r="BX238" t="str">
        <f t="shared" ca="1" si="917"/>
        <v/>
      </c>
      <c r="BY238" t="str">
        <f t="shared" ca="1" si="918"/>
        <v/>
      </c>
      <c r="BZ238" t="str">
        <f t="shared" ca="1" si="919"/>
        <v/>
      </c>
      <c r="CA238" t="str">
        <f t="shared" ca="1" si="920"/>
        <v/>
      </c>
      <c r="CB238" t="str">
        <f t="shared" ca="1" si="921"/>
        <v/>
      </c>
      <c r="CC238" t="str">
        <f t="shared" ca="1" si="922"/>
        <v/>
      </c>
      <c r="CD238" t="str">
        <f t="shared" ca="1" si="923"/>
        <v/>
      </c>
      <c r="CE238" t="str">
        <f t="shared" ca="1" si="924"/>
        <v/>
      </c>
      <c r="CF238" t="str">
        <f t="shared" ca="1" si="925"/>
        <v/>
      </c>
      <c r="CG238" t="str">
        <f t="shared" ca="1" si="926"/>
        <v/>
      </c>
      <c r="CH238" t="str">
        <f t="shared" ca="1" si="927"/>
        <v/>
      </c>
      <c r="CI238" t="str">
        <f t="shared" ca="1" si="928"/>
        <v/>
      </c>
      <c r="CJ238" t="str">
        <f t="shared" ca="1" si="929"/>
        <v/>
      </c>
      <c r="CK238" t="str">
        <f t="shared" ca="1" si="930"/>
        <v/>
      </c>
      <c r="CL238" t="str">
        <f t="shared" ca="1" si="931"/>
        <v/>
      </c>
      <c r="CM238" t="str">
        <f t="shared" ca="1" si="932"/>
        <v/>
      </c>
      <c r="CN238" t="str">
        <f t="shared" ca="1" si="933"/>
        <v/>
      </c>
      <c r="CO238" t="str">
        <f t="shared" ca="1" si="934"/>
        <v/>
      </c>
      <c r="CP238" t="str">
        <f t="shared" ca="1" si="935"/>
        <v/>
      </c>
      <c r="CQ238" t="str">
        <f t="shared" ca="1" si="936"/>
        <v/>
      </c>
      <c r="CR238" t="str">
        <f t="shared" ca="1" si="937"/>
        <v/>
      </c>
      <c r="CS238" t="str">
        <f t="shared" ca="1" si="938"/>
        <v/>
      </c>
      <c r="CT238" t="str">
        <f t="shared" ca="1" si="939"/>
        <v/>
      </c>
      <c r="CU238" t="str">
        <f t="shared" ca="1" si="940"/>
        <v/>
      </c>
      <c r="CV238" t="str">
        <f t="shared" ca="1" si="941"/>
        <v/>
      </c>
      <c r="CW238" t="str">
        <f t="shared" ca="1" si="942"/>
        <v/>
      </c>
      <c r="CX238" t="str">
        <f t="shared" ca="1" si="943"/>
        <v/>
      </c>
      <c r="CY238" t="str">
        <f t="shared" ca="1" si="944"/>
        <v/>
      </c>
      <c r="CZ238" t="str">
        <f t="shared" ca="1" si="945"/>
        <v/>
      </c>
      <c r="DA238" t="str">
        <f t="shared" ca="1" si="946"/>
        <v/>
      </c>
      <c r="DB238" t="str">
        <f t="shared" ca="1" si="947"/>
        <v/>
      </c>
      <c r="DC238" t="str">
        <f t="shared" ca="1" si="948"/>
        <v/>
      </c>
      <c r="DD238" t="str">
        <f t="shared" ca="1" si="949"/>
        <v/>
      </c>
      <c r="DE238" t="str">
        <f t="shared" ca="1" si="950"/>
        <v/>
      </c>
      <c r="DF238" t="str">
        <f t="shared" ca="1" si="951"/>
        <v/>
      </c>
      <c r="DG238" t="str">
        <f t="shared" ca="1" si="952"/>
        <v/>
      </c>
      <c r="DH238" t="str">
        <f t="shared" ca="1" si="953"/>
        <v/>
      </c>
      <c r="DI238" t="str">
        <f t="shared" ca="1" si="954"/>
        <v/>
      </c>
      <c r="DJ238" t="str">
        <f t="shared" ca="1" si="955"/>
        <v/>
      </c>
      <c r="DK238" t="str">
        <f t="shared" ca="1" si="956"/>
        <v/>
      </c>
      <c r="DL238" t="str">
        <f t="shared" ca="1" si="957"/>
        <v/>
      </c>
      <c r="DM238" t="str">
        <f t="shared" ca="1" si="958"/>
        <v/>
      </c>
      <c r="DN238" t="str">
        <f t="shared" ca="1" si="959"/>
        <v/>
      </c>
      <c r="DO238" t="str">
        <f t="shared" ca="1" si="960"/>
        <v/>
      </c>
      <c r="DP238" t="str">
        <f t="shared" ca="1" si="961"/>
        <v/>
      </c>
      <c r="DQ238" t="str">
        <f t="shared" ca="1" si="962"/>
        <v/>
      </c>
      <c r="DR238" t="str">
        <f t="shared" ca="1" si="963"/>
        <v/>
      </c>
      <c r="DS238" t="str">
        <f t="shared" ca="1" si="964"/>
        <v/>
      </c>
      <c r="DT238" t="str">
        <f t="shared" ca="1" si="965"/>
        <v/>
      </c>
      <c r="DU238" t="str">
        <f t="shared" ca="1" si="966"/>
        <v/>
      </c>
      <c r="DV238" t="str">
        <f t="shared" ca="1" si="854"/>
        <v/>
      </c>
      <c r="DW238" t="str">
        <f t="shared" ca="1" si="967"/>
        <v/>
      </c>
      <c r="DX238" t="str">
        <f t="shared" ca="1" si="968"/>
        <v/>
      </c>
      <c r="DY238" t="str">
        <f t="shared" ca="1" si="969"/>
        <v/>
      </c>
      <c r="DZ238" t="str">
        <f t="shared" ca="1" si="970"/>
        <v/>
      </c>
      <c r="EA238" t="str">
        <f t="shared" ca="1" si="971"/>
        <v/>
      </c>
      <c r="EB238" t="str">
        <f t="shared" ca="1" si="972"/>
        <v/>
      </c>
      <c r="EC238" t="str">
        <f t="shared" ca="1" si="973"/>
        <v/>
      </c>
      <c r="ED238" t="str">
        <f t="shared" ca="1" si="974"/>
        <v/>
      </c>
      <c r="EE238" t="str">
        <f t="shared" ca="1" si="975"/>
        <v/>
      </c>
      <c r="EF238" t="str">
        <f t="shared" ca="1" si="976"/>
        <v/>
      </c>
      <c r="EG238" t="str">
        <f t="shared" ca="1" si="977"/>
        <v/>
      </c>
      <c r="EH238" t="str">
        <f t="shared" ca="1" si="978"/>
        <v/>
      </c>
      <c r="EI238" t="str">
        <f t="shared" ca="1" si="979"/>
        <v/>
      </c>
      <c r="EJ238" t="str">
        <f t="shared" ca="1" si="980"/>
        <v/>
      </c>
      <c r="EK238" t="str">
        <f t="shared" ca="1" si="981"/>
        <v/>
      </c>
      <c r="EL238" t="str">
        <f t="shared" ca="1" si="982"/>
        <v/>
      </c>
      <c r="EM238" t="str">
        <f t="shared" ca="1" si="983"/>
        <v/>
      </c>
      <c r="EN238" t="str">
        <f t="shared" ca="1" si="984"/>
        <v/>
      </c>
      <c r="EO238" t="str">
        <f t="shared" ca="1" si="985"/>
        <v/>
      </c>
      <c r="EP238" t="str">
        <f t="shared" ca="1" si="986"/>
        <v/>
      </c>
      <c r="EQ238" t="str">
        <f t="shared" ca="1" si="987"/>
        <v/>
      </c>
      <c r="ER238" t="str">
        <f t="shared" ca="1" si="988"/>
        <v/>
      </c>
      <c r="ES238" t="str">
        <f t="shared" ca="1" si="989"/>
        <v/>
      </c>
      <c r="ET238" t="str">
        <f t="shared" ca="1" si="990"/>
        <v/>
      </c>
      <c r="EU238" t="str">
        <f t="shared" ca="1" si="991"/>
        <v/>
      </c>
      <c r="EV238" t="str">
        <f t="shared" ca="1" si="992"/>
        <v/>
      </c>
      <c r="EW238" t="str">
        <f t="shared" ca="1" si="993"/>
        <v/>
      </c>
      <c r="EX238" t="str">
        <f t="shared" ca="1" si="994"/>
        <v/>
      </c>
      <c r="EY238" t="str">
        <f t="shared" ca="1" si="995"/>
        <v/>
      </c>
      <c r="EZ238" t="str">
        <f t="shared" ca="1" si="996"/>
        <v/>
      </c>
      <c r="FA238" t="str">
        <f t="shared" ca="1" si="997"/>
        <v/>
      </c>
      <c r="FB238" t="str">
        <f t="shared" ca="1" si="998"/>
        <v/>
      </c>
      <c r="FC238" t="str">
        <f t="shared" ca="1" si="999"/>
        <v/>
      </c>
      <c r="FD238" t="str">
        <f t="shared" ca="1" si="1000"/>
        <v/>
      </c>
      <c r="FE238" t="str">
        <f t="shared" ca="1" si="1001"/>
        <v/>
      </c>
      <c r="FF238" t="str">
        <f t="shared" ca="1" si="1002"/>
        <v/>
      </c>
      <c r="FG238" t="str">
        <f t="shared" ca="1" si="1003"/>
        <v/>
      </c>
      <c r="FH238" t="str">
        <f t="shared" ca="1" si="1004"/>
        <v/>
      </c>
      <c r="FI238" t="str">
        <f t="shared" ca="1" si="1005"/>
        <v/>
      </c>
      <c r="FJ238" t="str">
        <f t="shared" ca="1" si="1006"/>
        <v/>
      </c>
      <c r="FK238" t="str">
        <f t="shared" ca="1" si="1007"/>
        <v/>
      </c>
      <c r="FL238" t="str">
        <f t="shared" ca="1" si="1008"/>
        <v/>
      </c>
      <c r="FM238" t="str">
        <f t="shared" ca="1" si="1009"/>
        <v/>
      </c>
      <c r="FN238" t="str">
        <f t="shared" ca="1" si="1010"/>
        <v/>
      </c>
      <c r="FO238" t="str">
        <f t="shared" ca="1" si="1011"/>
        <v/>
      </c>
      <c r="FP238" t="str">
        <f t="shared" ca="1" si="1012"/>
        <v/>
      </c>
      <c r="FQ238" t="str">
        <f t="shared" ca="1" si="1013"/>
        <v/>
      </c>
      <c r="FR238" t="str">
        <f t="shared" ca="1" si="1014"/>
        <v/>
      </c>
      <c r="FS238" t="str">
        <f t="shared" ca="1" si="1015"/>
        <v/>
      </c>
      <c r="FT238" t="str">
        <f t="shared" ca="1" si="1016"/>
        <v/>
      </c>
      <c r="FU238" t="str">
        <f t="shared" ca="1" si="1017"/>
        <v/>
      </c>
      <c r="FV238" t="str">
        <f t="shared" ca="1" si="1018"/>
        <v/>
      </c>
      <c r="FW238" t="str">
        <f t="shared" ca="1" si="1019"/>
        <v/>
      </c>
      <c r="FX238" t="str">
        <f t="shared" ca="1" si="1020"/>
        <v/>
      </c>
      <c r="FY238" t="str">
        <f t="shared" ca="1" si="1021"/>
        <v/>
      </c>
      <c r="FZ238" t="str">
        <f t="shared" ca="1" si="1022"/>
        <v/>
      </c>
      <c r="GA238" t="str">
        <f t="shared" ca="1" si="1023"/>
        <v/>
      </c>
      <c r="GB238" t="str">
        <f t="shared" ca="1" si="1024"/>
        <v/>
      </c>
      <c r="GC238" t="str">
        <f t="shared" ca="1" si="1025"/>
        <v/>
      </c>
      <c r="GD238" t="str">
        <f t="shared" ca="1" si="1026"/>
        <v/>
      </c>
      <c r="GE238" t="str">
        <f t="shared" ca="1" si="1027"/>
        <v/>
      </c>
      <c r="GF238" t="str">
        <f t="shared" ca="1" si="1028"/>
        <v/>
      </c>
      <c r="GG238" t="str">
        <f t="shared" ca="1" si="1029"/>
        <v/>
      </c>
      <c r="GH238" t="str">
        <f t="shared" ca="1" si="1030"/>
        <v/>
      </c>
      <c r="GI238" t="str">
        <f t="shared" ca="1" si="1031"/>
        <v/>
      </c>
      <c r="GJ238" t="str">
        <f t="shared" ca="1" si="1032"/>
        <v/>
      </c>
      <c r="GK238" t="str">
        <f t="shared" ca="1" si="1033"/>
        <v/>
      </c>
      <c r="GL238" t="str">
        <f t="shared" ca="1" si="1034"/>
        <v/>
      </c>
      <c r="GM238" t="str">
        <f t="shared" ca="1" si="1035"/>
        <v/>
      </c>
      <c r="GN238" t="str">
        <f t="shared" ca="1" si="1036"/>
        <v/>
      </c>
      <c r="GO238" t="str">
        <f t="shared" ca="1" si="1037"/>
        <v/>
      </c>
      <c r="GP238" t="str">
        <f t="shared" ca="1" si="1038"/>
        <v/>
      </c>
      <c r="GQ238" t="str">
        <f t="shared" ca="1" si="1039"/>
        <v/>
      </c>
      <c r="GR238" t="str">
        <f t="shared" ca="1" si="1040"/>
        <v/>
      </c>
      <c r="GS238" t="str">
        <f t="shared" ca="1" si="1041"/>
        <v/>
      </c>
      <c r="GT238" t="str">
        <f t="shared" ca="1" si="1042"/>
        <v/>
      </c>
      <c r="GU238" t="str">
        <f t="shared" ca="1" si="1043"/>
        <v/>
      </c>
      <c r="GV238" t="str">
        <f t="shared" ca="1" si="1044"/>
        <v/>
      </c>
      <c r="GW238" t="str">
        <f t="shared" ca="1" si="1045"/>
        <v/>
      </c>
      <c r="GX238" t="str">
        <f t="shared" ca="1" si="1046"/>
        <v/>
      </c>
      <c r="GY238" t="str">
        <f t="shared" ca="1" si="1047"/>
        <v/>
      </c>
      <c r="GZ238" t="str">
        <f t="shared" ca="1" si="1048"/>
        <v/>
      </c>
      <c r="HA238" t="str">
        <f t="shared" ca="1" si="1049"/>
        <v/>
      </c>
      <c r="HB238" t="str">
        <f t="shared" ca="1" si="1050"/>
        <v/>
      </c>
      <c r="HC238" t="str">
        <f t="shared" ca="1" si="1051"/>
        <v/>
      </c>
      <c r="HD238" t="str">
        <f t="shared" ca="1" si="1052"/>
        <v/>
      </c>
      <c r="HE238" t="str">
        <f t="shared" ca="1" si="1053"/>
        <v/>
      </c>
      <c r="HF238" t="str">
        <f t="shared" ca="1" si="1054"/>
        <v/>
      </c>
      <c r="HG238" t="str">
        <f t="shared" ca="1" si="1055"/>
        <v/>
      </c>
      <c r="HH238" t="str">
        <f t="shared" ca="1" si="1056"/>
        <v/>
      </c>
      <c r="HI238" t="str">
        <f t="shared" ca="1" si="1057"/>
        <v/>
      </c>
      <c r="HJ238" t="str">
        <f t="shared" ca="1" si="1058"/>
        <v/>
      </c>
      <c r="HK238" t="str">
        <f t="shared" ca="1" si="1059"/>
        <v/>
      </c>
      <c r="HL238" t="str">
        <f t="shared" ca="1" si="1060"/>
        <v/>
      </c>
      <c r="HM238" t="str">
        <f t="shared" ca="1" si="1061"/>
        <v/>
      </c>
      <c r="HN238" t="str">
        <f t="shared" ca="1" si="1062"/>
        <v/>
      </c>
      <c r="HO238" t="str">
        <f t="shared" ca="1" si="1063"/>
        <v/>
      </c>
      <c r="HP238" t="str">
        <f t="shared" ca="1" si="1064"/>
        <v/>
      </c>
      <c r="HQ238" t="str">
        <f t="shared" ca="1" si="1065"/>
        <v/>
      </c>
      <c r="HR238" t="str">
        <f t="shared" ca="1" si="1066"/>
        <v/>
      </c>
      <c r="HS238" t="str">
        <f t="shared" ca="1" si="1067"/>
        <v/>
      </c>
      <c r="HT238" t="str">
        <f t="shared" ca="1" si="1068"/>
        <v/>
      </c>
      <c r="HU238" t="str">
        <f t="shared" ca="1" si="1069"/>
        <v/>
      </c>
      <c r="HV238" t="str">
        <f t="shared" ca="1" si="1070"/>
        <v/>
      </c>
      <c r="HW238" t="str">
        <f t="shared" ca="1" si="1071"/>
        <v/>
      </c>
      <c r="HX238" t="str">
        <f t="shared" ca="1" si="1072"/>
        <v/>
      </c>
      <c r="HY238" t="str">
        <f t="shared" ca="1" si="1073"/>
        <v/>
      </c>
      <c r="HZ238" t="str">
        <f t="shared" ca="1" si="1074"/>
        <v/>
      </c>
      <c r="IA238" t="str">
        <f t="shared" ca="1" si="1075"/>
        <v/>
      </c>
      <c r="IB238" t="str">
        <f t="shared" ca="1" si="1076"/>
        <v/>
      </c>
      <c r="IC238" t="str">
        <f t="shared" ca="1" si="1077"/>
        <v/>
      </c>
      <c r="ID238" t="str">
        <f t="shared" ca="1" si="1078"/>
        <v/>
      </c>
      <c r="IE238" t="str">
        <f t="shared" ca="1" si="1079"/>
        <v/>
      </c>
      <c r="IF238" t="str">
        <f t="shared" ca="1" si="1080"/>
        <v/>
      </c>
      <c r="IG238" t="str">
        <f t="shared" ca="1" si="1081"/>
        <v/>
      </c>
      <c r="IH238" t="str">
        <f t="shared" ca="1" si="1082"/>
        <v/>
      </c>
      <c r="II238" t="str">
        <f t="shared" ca="1" si="1083"/>
        <v/>
      </c>
      <c r="IJ238" t="str">
        <f t="shared" ca="1" si="1084"/>
        <v/>
      </c>
      <c r="IK238" t="str">
        <f t="shared" ca="1" si="1085"/>
        <v/>
      </c>
      <c r="IL238" t="str">
        <f t="shared" ca="1" si="1086"/>
        <v/>
      </c>
      <c r="IM238" t="str">
        <f t="shared" ca="1" si="1087"/>
        <v/>
      </c>
      <c r="IN238" t="str">
        <f t="shared" ca="1" si="1088"/>
        <v/>
      </c>
      <c r="IO238" t="str">
        <f t="shared" ca="1" si="1089"/>
        <v/>
      </c>
      <c r="IP238" t="str">
        <f t="shared" ca="1" si="1090"/>
        <v/>
      </c>
      <c r="IQ238" t="str">
        <f t="shared" ca="1" si="1091"/>
        <v/>
      </c>
      <c r="IR238" t="str">
        <f t="shared" ca="1" si="1092"/>
        <v/>
      </c>
      <c r="IS238" t="str">
        <f t="shared" ca="1" si="1093"/>
        <v/>
      </c>
      <c r="IT238" t="str">
        <f t="shared" ca="1" si="1094"/>
        <v/>
      </c>
      <c r="IU238" t="str">
        <f t="shared" ca="1" si="1095"/>
        <v/>
      </c>
      <c r="IV238" t="str">
        <f t="shared" ca="1" si="1096"/>
        <v/>
      </c>
      <c r="IW238" t="str">
        <f t="shared" ca="1" si="1097"/>
        <v/>
      </c>
      <c r="IX238" t="str">
        <f t="shared" ca="1" si="1098"/>
        <v/>
      </c>
      <c r="IY238" t="str">
        <f t="shared" ca="1" si="1099"/>
        <v/>
      </c>
      <c r="IZ238" t="str">
        <f t="shared" ca="1" si="1100"/>
        <v/>
      </c>
      <c r="JA238" t="str">
        <f t="shared" ca="1" si="1101"/>
        <v/>
      </c>
      <c r="JB238" t="str">
        <f t="shared" ca="1" si="1102"/>
        <v/>
      </c>
      <c r="JC238" t="str">
        <f t="shared" ca="1" si="1103"/>
        <v/>
      </c>
      <c r="JD238" t="str">
        <f t="shared" ca="1" si="1104"/>
        <v/>
      </c>
      <c r="JE238" t="str">
        <f t="shared" ca="1" si="1105"/>
        <v/>
      </c>
      <c r="JF238" t="str">
        <f t="shared" ca="1" si="1106"/>
        <v/>
      </c>
      <c r="JG238" t="str">
        <f t="shared" ca="1" si="1107"/>
        <v/>
      </c>
      <c r="JH238" t="str">
        <f t="shared" ca="1" si="1108"/>
        <v/>
      </c>
      <c r="JI238" t="str">
        <f t="shared" ca="1" si="1109"/>
        <v/>
      </c>
      <c r="JJ238" t="str">
        <f t="shared" ca="1" si="1110"/>
        <v/>
      </c>
      <c r="JK238" t="str">
        <f t="shared" ca="1" si="1111"/>
        <v/>
      </c>
      <c r="JL238" t="str">
        <f t="shared" ca="1" si="1112"/>
        <v/>
      </c>
      <c r="JM238" t="str">
        <f t="shared" ca="1" si="1113"/>
        <v/>
      </c>
      <c r="JN238" t="str">
        <f t="shared" ca="1" si="1114"/>
        <v/>
      </c>
      <c r="JO238" t="str">
        <f t="shared" ca="1" si="1115"/>
        <v/>
      </c>
      <c r="JP238" t="str">
        <f t="shared" ca="1" si="1116"/>
        <v/>
      </c>
      <c r="JQ238" t="str">
        <f t="shared" ca="1" si="1117"/>
        <v/>
      </c>
      <c r="JR238" t="str">
        <f t="shared" ca="1" si="1118"/>
        <v/>
      </c>
      <c r="JS238" t="str">
        <f t="shared" ca="1" si="1119"/>
        <v/>
      </c>
      <c r="JT238" t="str">
        <f t="shared" ca="1" si="1120"/>
        <v/>
      </c>
      <c r="JU238" t="str">
        <f t="shared" ca="1" si="1121"/>
        <v/>
      </c>
    </row>
    <row r="239" spans="1:281" x14ac:dyDescent="0.25">
      <c r="A239">
        <f t="shared" si="1122"/>
        <v>238</v>
      </c>
      <c r="B239" t="str">
        <f t="shared" ca="1" si="851"/>
        <v/>
      </c>
      <c r="C239">
        <v>10</v>
      </c>
      <c r="D239">
        <f t="shared" si="855"/>
        <v>238</v>
      </c>
      <c r="E239">
        <f t="shared" si="856"/>
        <v>13</v>
      </c>
      <c r="F239">
        <f ca="1">COUNT((AD239,AP239,BB239,BN239,BZ239,CL239,CX239,DJ239,DV239,EH239,ET239,FF239,FR239,GD239,GP239,HB239,HN239,HZ239,IL239,IX239,JJ239,JV239,KH239,KT239,LF239,LR239))</f>
        <v>0</v>
      </c>
      <c r="G239">
        <f t="shared" ca="1" si="857"/>
        <v>0</v>
      </c>
      <c r="H239">
        <f t="shared" ca="1" si="858"/>
        <v>0</v>
      </c>
      <c r="I239">
        <f t="shared" ca="1" si="852"/>
        <v>0</v>
      </c>
      <c r="J239">
        <f t="shared" ca="1" si="859"/>
        <v>0</v>
      </c>
      <c r="K239">
        <f t="shared" ca="1" si="860"/>
        <v>-1</v>
      </c>
      <c r="L239">
        <f t="shared" ca="1" si="1123"/>
        <v>9</v>
      </c>
      <c r="M239">
        <f t="shared" ca="1" si="861"/>
        <v>0</v>
      </c>
      <c r="N239">
        <f t="shared" ca="1" si="1124"/>
        <v>65</v>
      </c>
      <c r="O239">
        <f t="shared" ca="1" si="862"/>
        <v>-1</v>
      </c>
      <c r="P239">
        <f t="shared" ca="1" si="1125"/>
        <v>9</v>
      </c>
      <c r="Q239">
        <f t="shared" ca="1" si="863"/>
        <v>0</v>
      </c>
      <c r="R239">
        <f t="shared" ca="1" si="864"/>
        <v>0</v>
      </c>
      <c r="S239">
        <f t="shared" ca="1" si="865"/>
        <v>0</v>
      </c>
      <c r="T239">
        <f t="shared" ca="1" si="866"/>
        <v>0</v>
      </c>
      <c r="U239" t="str">
        <f t="shared" ca="1" si="853"/>
        <v>999999999999</v>
      </c>
      <c r="V239">
        <f t="shared" ca="1" si="1126"/>
        <v>0</v>
      </c>
      <c r="W239">
        <f t="shared" si="867"/>
        <v>238</v>
      </c>
      <c r="X239" t="e">
        <f t="shared" ca="1" si="1127"/>
        <v>#N/A</v>
      </c>
      <c r="Y239">
        <f t="shared" ca="1" si="868"/>
        <v>0</v>
      </c>
      <c r="Z239" t="str">
        <f t="shared" ca="1" si="869"/>
        <v>999zz</v>
      </c>
      <c r="AA239">
        <f t="shared" ca="1" si="1128"/>
        <v>350</v>
      </c>
      <c r="AB239">
        <f t="shared" si="870"/>
        <v>238</v>
      </c>
      <c r="AC239" t="e">
        <f t="shared" ca="1" si="1129"/>
        <v>#N/A</v>
      </c>
      <c r="AD239" t="str">
        <f t="shared" ca="1" si="871"/>
        <v/>
      </c>
      <c r="AE239" t="str">
        <f t="shared" ca="1" si="872"/>
        <v/>
      </c>
      <c r="AF239" t="str">
        <f t="shared" ca="1" si="873"/>
        <v/>
      </c>
      <c r="AG239" t="str">
        <f t="shared" ca="1" si="874"/>
        <v/>
      </c>
      <c r="AH239" t="str">
        <f t="shared" ca="1" si="875"/>
        <v/>
      </c>
      <c r="AI239" t="str">
        <f t="shared" ca="1" si="876"/>
        <v/>
      </c>
      <c r="AJ239" t="str">
        <f t="shared" ca="1" si="877"/>
        <v/>
      </c>
      <c r="AK239" t="str">
        <f t="shared" ca="1" si="878"/>
        <v/>
      </c>
      <c r="AL239" t="str">
        <f t="shared" ca="1" si="879"/>
        <v/>
      </c>
      <c r="AM239" t="str">
        <f t="shared" ca="1" si="880"/>
        <v/>
      </c>
      <c r="AN239" t="str">
        <f t="shared" ca="1" si="881"/>
        <v/>
      </c>
      <c r="AO239" t="str">
        <f t="shared" ca="1" si="882"/>
        <v/>
      </c>
      <c r="AP239" t="str">
        <f t="shared" ca="1" si="883"/>
        <v/>
      </c>
      <c r="AQ239" t="str">
        <f t="shared" ca="1" si="884"/>
        <v/>
      </c>
      <c r="AR239" t="str">
        <f t="shared" ca="1" si="885"/>
        <v/>
      </c>
      <c r="AS239" t="str">
        <f t="shared" ca="1" si="886"/>
        <v/>
      </c>
      <c r="AT239" t="str">
        <f t="shared" ca="1" si="887"/>
        <v/>
      </c>
      <c r="AU239" t="str">
        <f t="shared" ca="1" si="888"/>
        <v/>
      </c>
      <c r="AV239" t="str">
        <f t="shared" ca="1" si="889"/>
        <v/>
      </c>
      <c r="AW239" t="str">
        <f t="shared" ca="1" si="890"/>
        <v/>
      </c>
      <c r="AX239" t="str">
        <f t="shared" ca="1" si="891"/>
        <v/>
      </c>
      <c r="AY239" t="str">
        <f t="shared" ca="1" si="892"/>
        <v/>
      </c>
      <c r="AZ239" t="str">
        <f t="shared" ca="1" si="893"/>
        <v/>
      </c>
      <c r="BA239" t="str">
        <f t="shared" ca="1" si="894"/>
        <v/>
      </c>
      <c r="BB239" t="str">
        <f t="shared" ca="1" si="895"/>
        <v/>
      </c>
      <c r="BC239" t="str">
        <f t="shared" ca="1" si="896"/>
        <v/>
      </c>
      <c r="BD239" t="str">
        <f t="shared" ca="1" si="897"/>
        <v/>
      </c>
      <c r="BE239" t="str">
        <f t="shared" ca="1" si="898"/>
        <v/>
      </c>
      <c r="BF239" t="str">
        <f t="shared" ca="1" si="899"/>
        <v/>
      </c>
      <c r="BG239" t="str">
        <f t="shared" ca="1" si="900"/>
        <v/>
      </c>
      <c r="BH239" t="str">
        <f t="shared" ca="1" si="901"/>
        <v/>
      </c>
      <c r="BI239" t="str">
        <f t="shared" ca="1" si="902"/>
        <v/>
      </c>
      <c r="BJ239" t="str">
        <f t="shared" ca="1" si="903"/>
        <v/>
      </c>
      <c r="BK239" t="str">
        <f t="shared" ca="1" si="904"/>
        <v/>
      </c>
      <c r="BL239" t="str">
        <f t="shared" ca="1" si="905"/>
        <v/>
      </c>
      <c r="BM239" t="str">
        <f t="shared" ca="1" si="906"/>
        <v/>
      </c>
      <c r="BN239" t="str">
        <f t="shared" ca="1" si="907"/>
        <v/>
      </c>
      <c r="BO239" t="str">
        <f t="shared" ca="1" si="908"/>
        <v/>
      </c>
      <c r="BP239" t="str">
        <f t="shared" ca="1" si="909"/>
        <v/>
      </c>
      <c r="BQ239" t="str">
        <f t="shared" ca="1" si="910"/>
        <v/>
      </c>
      <c r="BR239" t="str">
        <f t="shared" ca="1" si="911"/>
        <v/>
      </c>
      <c r="BS239" t="str">
        <f t="shared" ca="1" si="912"/>
        <v/>
      </c>
      <c r="BT239" t="str">
        <f t="shared" ca="1" si="913"/>
        <v/>
      </c>
      <c r="BU239" t="str">
        <f t="shared" ca="1" si="914"/>
        <v/>
      </c>
      <c r="BV239" t="str">
        <f t="shared" ca="1" si="915"/>
        <v/>
      </c>
      <c r="BW239" t="str">
        <f t="shared" ca="1" si="916"/>
        <v/>
      </c>
      <c r="BX239" t="str">
        <f t="shared" ca="1" si="917"/>
        <v/>
      </c>
      <c r="BY239" t="str">
        <f t="shared" ca="1" si="918"/>
        <v/>
      </c>
      <c r="BZ239" t="str">
        <f t="shared" ca="1" si="919"/>
        <v/>
      </c>
      <c r="CA239" t="str">
        <f t="shared" ca="1" si="920"/>
        <v/>
      </c>
      <c r="CB239" t="str">
        <f t="shared" ca="1" si="921"/>
        <v/>
      </c>
      <c r="CC239" t="str">
        <f t="shared" ca="1" si="922"/>
        <v/>
      </c>
      <c r="CD239" t="str">
        <f t="shared" ca="1" si="923"/>
        <v/>
      </c>
      <c r="CE239" t="str">
        <f t="shared" ca="1" si="924"/>
        <v/>
      </c>
      <c r="CF239" t="str">
        <f t="shared" ca="1" si="925"/>
        <v/>
      </c>
      <c r="CG239" t="str">
        <f t="shared" ca="1" si="926"/>
        <v/>
      </c>
      <c r="CH239" t="str">
        <f t="shared" ca="1" si="927"/>
        <v/>
      </c>
      <c r="CI239" t="str">
        <f t="shared" ca="1" si="928"/>
        <v/>
      </c>
      <c r="CJ239" t="str">
        <f t="shared" ca="1" si="929"/>
        <v/>
      </c>
      <c r="CK239" t="str">
        <f t="shared" ca="1" si="930"/>
        <v/>
      </c>
      <c r="CL239" t="str">
        <f t="shared" ca="1" si="931"/>
        <v/>
      </c>
      <c r="CM239" t="str">
        <f t="shared" ca="1" si="932"/>
        <v/>
      </c>
      <c r="CN239" t="str">
        <f t="shared" ca="1" si="933"/>
        <v/>
      </c>
      <c r="CO239" t="str">
        <f t="shared" ca="1" si="934"/>
        <v/>
      </c>
      <c r="CP239" t="str">
        <f t="shared" ca="1" si="935"/>
        <v/>
      </c>
      <c r="CQ239" t="str">
        <f t="shared" ca="1" si="936"/>
        <v/>
      </c>
      <c r="CR239" t="str">
        <f t="shared" ca="1" si="937"/>
        <v/>
      </c>
      <c r="CS239" t="str">
        <f t="shared" ca="1" si="938"/>
        <v/>
      </c>
      <c r="CT239" t="str">
        <f t="shared" ca="1" si="939"/>
        <v/>
      </c>
      <c r="CU239" t="str">
        <f t="shared" ca="1" si="940"/>
        <v/>
      </c>
      <c r="CV239" t="str">
        <f t="shared" ca="1" si="941"/>
        <v/>
      </c>
      <c r="CW239" t="str">
        <f t="shared" ca="1" si="942"/>
        <v/>
      </c>
      <c r="CX239" t="str">
        <f t="shared" ca="1" si="943"/>
        <v/>
      </c>
      <c r="CY239" t="str">
        <f t="shared" ca="1" si="944"/>
        <v/>
      </c>
      <c r="CZ239" t="str">
        <f t="shared" ca="1" si="945"/>
        <v/>
      </c>
      <c r="DA239" t="str">
        <f t="shared" ca="1" si="946"/>
        <v/>
      </c>
      <c r="DB239" t="str">
        <f t="shared" ca="1" si="947"/>
        <v/>
      </c>
      <c r="DC239" t="str">
        <f t="shared" ca="1" si="948"/>
        <v/>
      </c>
      <c r="DD239" t="str">
        <f t="shared" ca="1" si="949"/>
        <v/>
      </c>
      <c r="DE239" t="str">
        <f t="shared" ca="1" si="950"/>
        <v/>
      </c>
      <c r="DF239" t="str">
        <f t="shared" ca="1" si="951"/>
        <v/>
      </c>
      <c r="DG239" t="str">
        <f t="shared" ca="1" si="952"/>
        <v/>
      </c>
      <c r="DH239" t="str">
        <f t="shared" ca="1" si="953"/>
        <v/>
      </c>
      <c r="DI239" t="str">
        <f t="shared" ca="1" si="954"/>
        <v/>
      </c>
      <c r="DJ239" t="str">
        <f t="shared" ca="1" si="955"/>
        <v/>
      </c>
      <c r="DK239" t="str">
        <f t="shared" ca="1" si="956"/>
        <v/>
      </c>
      <c r="DL239" t="str">
        <f t="shared" ca="1" si="957"/>
        <v/>
      </c>
      <c r="DM239" t="str">
        <f t="shared" ca="1" si="958"/>
        <v/>
      </c>
      <c r="DN239" t="str">
        <f t="shared" ca="1" si="959"/>
        <v/>
      </c>
      <c r="DO239" t="str">
        <f t="shared" ca="1" si="960"/>
        <v/>
      </c>
      <c r="DP239" t="str">
        <f t="shared" ca="1" si="961"/>
        <v/>
      </c>
      <c r="DQ239" t="str">
        <f t="shared" ca="1" si="962"/>
        <v/>
      </c>
      <c r="DR239" t="str">
        <f t="shared" ca="1" si="963"/>
        <v/>
      </c>
      <c r="DS239" t="str">
        <f t="shared" ca="1" si="964"/>
        <v/>
      </c>
      <c r="DT239" t="str">
        <f t="shared" ca="1" si="965"/>
        <v/>
      </c>
      <c r="DU239" t="str">
        <f t="shared" ca="1" si="966"/>
        <v/>
      </c>
      <c r="DV239" t="str">
        <f t="shared" ca="1" si="854"/>
        <v/>
      </c>
      <c r="DW239" t="str">
        <f t="shared" ca="1" si="967"/>
        <v/>
      </c>
      <c r="DX239" t="str">
        <f t="shared" ca="1" si="968"/>
        <v/>
      </c>
      <c r="DY239" t="str">
        <f t="shared" ca="1" si="969"/>
        <v/>
      </c>
      <c r="DZ239" t="str">
        <f t="shared" ca="1" si="970"/>
        <v/>
      </c>
      <c r="EA239" t="str">
        <f t="shared" ca="1" si="971"/>
        <v/>
      </c>
      <c r="EB239" t="str">
        <f t="shared" ca="1" si="972"/>
        <v/>
      </c>
      <c r="EC239" t="str">
        <f t="shared" ca="1" si="973"/>
        <v/>
      </c>
      <c r="ED239" t="str">
        <f t="shared" ca="1" si="974"/>
        <v/>
      </c>
      <c r="EE239" t="str">
        <f t="shared" ca="1" si="975"/>
        <v/>
      </c>
      <c r="EF239" t="str">
        <f t="shared" ca="1" si="976"/>
        <v/>
      </c>
      <c r="EG239" t="str">
        <f t="shared" ca="1" si="977"/>
        <v/>
      </c>
      <c r="EH239" t="str">
        <f t="shared" ca="1" si="978"/>
        <v/>
      </c>
      <c r="EI239" t="str">
        <f t="shared" ca="1" si="979"/>
        <v/>
      </c>
      <c r="EJ239" t="str">
        <f t="shared" ca="1" si="980"/>
        <v/>
      </c>
      <c r="EK239" t="str">
        <f t="shared" ca="1" si="981"/>
        <v/>
      </c>
      <c r="EL239" t="str">
        <f t="shared" ca="1" si="982"/>
        <v/>
      </c>
      <c r="EM239" t="str">
        <f t="shared" ca="1" si="983"/>
        <v/>
      </c>
      <c r="EN239" t="str">
        <f t="shared" ca="1" si="984"/>
        <v/>
      </c>
      <c r="EO239" t="str">
        <f t="shared" ca="1" si="985"/>
        <v/>
      </c>
      <c r="EP239" t="str">
        <f t="shared" ca="1" si="986"/>
        <v/>
      </c>
      <c r="EQ239" t="str">
        <f t="shared" ca="1" si="987"/>
        <v/>
      </c>
      <c r="ER239" t="str">
        <f t="shared" ca="1" si="988"/>
        <v/>
      </c>
      <c r="ES239" t="str">
        <f t="shared" ca="1" si="989"/>
        <v/>
      </c>
      <c r="ET239" t="str">
        <f t="shared" ca="1" si="990"/>
        <v/>
      </c>
      <c r="EU239" t="str">
        <f t="shared" ca="1" si="991"/>
        <v/>
      </c>
      <c r="EV239" t="str">
        <f t="shared" ca="1" si="992"/>
        <v/>
      </c>
      <c r="EW239" t="str">
        <f t="shared" ca="1" si="993"/>
        <v/>
      </c>
      <c r="EX239" t="str">
        <f t="shared" ca="1" si="994"/>
        <v/>
      </c>
      <c r="EY239" t="str">
        <f t="shared" ca="1" si="995"/>
        <v/>
      </c>
      <c r="EZ239" t="str">
        <f t="shared" ca="1" si="996"/>
        <v/>
      </c>
      <c r="FA239" t="str">
        <f t="shared" ca="1" si="997"/>
        <v/>
      </c>
      <c r="FB239" t="str">
        <f t="shared" ca="1" si="998"/>
        <v/>
      </c>
      <c r="FC239" t="str">
        <f t="shared" ca="1" si="999"/>
        <v/>
      </c>
      <c r="FD239" t="str">
        <f t="shared" ca="1" si="1000"/>
        <v/>
      </c>
      <c r="FE239" t="str">
        <f t="shared" ca="1" si="1001"/>
        <v/>
      </c>
      <c r="FF239" t="str">
        <f t="shared" ca="1" si="1002"/>
        <v/>
      </c>
      <c r="FG239" t="str">
        <f t="shared" ca="1" si="1003"/>
        <v/>
      </c>
      <c r="FH239" t="str">
        <f t="shared" ca="1" si="1004"/>
        <v/>
      </c>
      <c r="FI239" t="str">
        <f t="shared" ca="1" si="1005"/>
        <v/>
      </c>
      <c r="FJ239" t="str">
        <f t="shared" ca="1" si="1006"/>
        <v/>
      </c>
      <c r="FK239" t="str">
        <f t="shared" ca="1" si="1007"/>
        <v/>
      </c>
      <c r="FL239" t="str">
        <f t="shared" ca="1" si="1008"/>
        <v/>
      </c>
      <c r="FM239" t="str">
        <f t="shared" ca="1" si="1009"/>
        <v/>
      </c>
      <c r="FN239" t="str">
        <f t="shared" ca="1" si="1010"/>
        <v/>
      </c>
      <c r="FO239" t="str">
        <f t="shared" ca="1" si="1011"/>
        <v/>
      </c>
      <c r="FP239" t="str">
        <f t="shared" ca="1" si="1012"/>
        <v/>
      </c>
      <c r="FQ239" t="str">
        <f t="shared" ca="1" si="1013"/>
        <v/>
      </c>
      <c r="FR239" t="str">
        <f t="shared" ca="1" si="1014"/>
        <v/>
      </c>
      <c r="FS239" t="str">
        <f t="shared" ca="1" si="1015"/>
        <v/>
      </c>
      <c r="FT239" t="str">
        <f t="shared" ca="1" si="1016"/>
        <v/>
      </c>
      <c r="FU239" t="str">
        <f t="shared" ca="1" si="1017"/>
        <v/>
      </c>
      <c r="FV239" t="str">
        <f t="shared" ca="1" si="1018"/>
        <v/>
      </c>
      <c r="FW239" t="str">
        <f t="shared" ca="1" si="1019"/>
        <v/>
      </c>
      <c r="FX239" t="str">
        <f t="shared" ca="1" si="1020"/>
        <v/>
      </c>
      <c r="FY239" t="str">
        <f t="shared" ca="1" si="1021"/>
        <v/>
      </c>
      <c r="FZ239" t="str">
        <f t="shared" ca="1" si="1022"/>
        <v/>
      </c>
      <c r="GA239" t="str">
        <f t="shared" ca="1" si="1023"/>
        <v/>
      </c>
      <c r="GB239" t="str">
        <f t="shared" ca="1" si="1024"/>
        <v/>
      </c>
      <c r="GC239" t="str">
        <f t="shared" ca="1" si="1025"/>
        <v/>
      </c>
      <c r="GD239" t="str">
        <f t="shared" ca="1" si="1026"/>
        <v/>
      </c>
      <c r="GE239" t="str">
        <f t="shared" ca="1" si="1027"/>
        <v/>
      </c>
      <c r="GF239" t="str">
        <f t="shared" ca="1" si="1028"/>
        <v/>
      </c>
      <c r="GG239" t="str">
        <f t="shared" ca="1" si="1029"/>
        <v/>
      </c>
      <c r="GH239" t="str">
        <f t="shared" ca="1" si="1030"/>
        <v/>
      </c>
      <c r="GI239" t="str">
        <f t="shared" ca="1" si="1031"/>
        <v/>
      </c>
      <c r="GJ239" t="str">
        <f t="shared" ca="1" si="1032"/>
        <v/>
      </c>
      <c r="GK239" t="str">
        <f t="shared" ca="1" si="1033"/>
        <v/>
      </c>
      <c r="GL239" t="str">
        <f t="shared" ca="1" si="1034"/>
        <v/>
      </c>
      <c r="GM239" t="str">
        <f t="shared" ca="1" si="1035"/>
        <v/>
      </c>
      <c r="GN239" t="str">
        <f t="shared" ca="1" si="1036"/>
        <v/>
      </c>
      <c r="GO239" t="str">
        <f t="shared" ca="1" si="1037"/>
        <v/>
      </c>
      <c r="GP239" t="str">
        <f t="shared" ca="1" si="1038"/>
        <v/>
      </c>
      <c r="GQ239" t="str">
        <f t="shared" ca="1" si="1039"/>
        <v/>
      </c>
      <c r="GR239" t="str">
        <f t="shared" ca="1" si="1040"/>
        <v/>
      </c>
      <c r="GS239" t="str">
        <f t="shared" ca="1" si="1041"/>
        <v/>
      </c>
      <c r="GT239" t="str">
        <f t="shared" ca="1" si="1042"/>
        <v/>
      </c>
      <c r="GU239" t="str">
        <f t="shared" ca="1" si="1043"/>
        <v/>
      </c>
      <c r="GV239" t="str">
        <f t="shared" ca="1" si="1044"/>
        <v/>
      </c>
      <c r="GW239" t="str">
        <f t="shared" ca="1" si="1045"/>
        <v/>
      </c>
      <c r="GX239" t="str">
        <f t="shared" ca="1" si="1046"/>
        <v/>
      </c>
      <c r="GY239" t="str">
        <f t="shared" ca="1" si="1047"/>
        <v/>
      </c>
      <c r="GZ239" t="str">
        <f t="shared" ca="1" si="1048"/>
        <v/>
      </c>
      <c r="HA239" t="str">
        <f t="shared" ca="1" si="1049"/>
        <v/>
      </c>
      <c r="HB239" t="str">
        <f t="shared" ca="1" si="1050"/>
        <v/>
      </c>
      <c r="HC239" t="str">
        <f t="shared" ca="1" si="1051"/>
        <v/>
      </c>
      <c r="HD239" t="str">
        <f t="shared" ca="1" si="1052"/>
        <v/>
      </c>
      <c r="HE239" t="str">
        <f t="shared" ca="1" si="1053"/>
        <v/>
      </c>
      <c r="HF239" t="str">
        <f t="shared" ca="1" si="1054"/>
        <v/>
      </c>
      <c r="HG239" t="str">
        <f t="shared" ca="1" si="1055"/>
        <v/>
      </c>
      <c r="HH239" t="str">
        <f t="shared" ca="1" si="1056"/>
        <v/>
      </c>
      <c r="HI239" t="str">
        <f t="shared" ca="1" si="1057"/>
        <v/>
      </c>
      <c r="HJ239" t="str">
        <f t="shared" ca="1" si="1058"/>
        <v/>
      </c>
      <c r="HK239" t="str">
        <f t="shared" ca="1" si="1059"/>
        <v/>
      </c>
      <c r="HL239" t="str">
        <f t="shared" ca="1" si="1060"/>
        <v/>
      </c>
      <c r="HM239" t="str">
        <f t="shared" ca="1" si="1061"/>
        <v/>
      </c>
      <c r="HN239" t="str">
        <f t="shared" ca="1" si="1062"/>
        <v/>
      </c>
      <c r="HO239" t="str">
        <f t="shared" ca="1" si="1063"/>
        <v/>
      </c>
      <c r="HP239" t="str">
        <f t="shared" ca="1" si="1064"/>
        <v/>
      </c>
      <c r="HQ239" t="str">
        <f t="shared" ca="1" si="1065"/>
        <v/>
      </c>
      <c r="HR239" t="str">
        <f t="shared" ca="1" si="1066"/>
        <v/>
      </c>
      <c r="HS239" t="str">
        <f t="shared" ca="1" si="1067"/>
        <v/>
      </c>
      <c r="HT239" t="str">
        <f t="shared" ca="1" si="1068"/>
        <v/>
      </c>
      <c r="HU239" t="str">
        <f t="shared" ca="1" si="1069"/>
        <v/>
      </c>
      <c r="HV239" t="str">
        <f t="shared" ca="1" si="1070"/>
        <v/>
      </c>
      <c r="HW239" t="str">
        <f t="shared" ca="1" si="1071"/>
        <v/>
      </c>
      <c r="HX239" t="str">
        <f t="shared" ca="1" si="1072"/>
        <v/>
      </c>
      <c r="HY239" t="str">
        <f t="shared" ca="1" si="1073"/>
        <v/>
      </c>
      <c r="HZ239" t="str">
        <f t="shared" ca="1" si="1074"/>
        <v/>
      </c>
      <c r="IA239" t="str">
        <f t="shared" ca="1" si="1075"/>
        <v/>
      </c>
      <c r="IB239" t="str">
        <f t="shared" ca="1" si="1076"/>
        <v/>
      </c>
      <c r="IC239" t="str">
        <f t="shared" ca="1" si="1077"/>
        <v/>
      </c>
      <c r="ID239" t="str">
        <f t="shared" ca="1" si="1078"/>
        <v/>
      </c>
      <c r="IE239" t="str">
        <f t="shared" ca="1" si="1079"/>
        <v/>
      </c>
      <c r="IF239" t="str">
        <f t="shared" ca="1" si="1080"/>
        <v/>
      </c>
      <c r="IG239" t="str">
        <f t="shared" ca="1" si="1081"/>
        <v/>
      </c>
      <c r="IH239" t="str">
        <f t="shared" ca="1" si="1082"/>
        <v/>
      </c>
      <c r="II239" t="str">
        <f t="shared" ca="1" si="1083"/>
        <v/>
      </c>
      <c r="IJ239" t="str">
        <f t="shared" ca="1" si="1084"/>
        <v/>
      </c>
      <c r="IK239" t="str">
        <f t="shared" ca="1" si="1085"/>
        <v/>
      </c>
      <c r="IL239" t="str">
        <f t="shared" ca="1" si="1086"/>
        <v/>
      </c>
      <c r="IM239" t="str">
        <f t="shared" ca="1" si="1087"/>
        <v/>
      </c>
      <c r="IN239" t="str">
        <f t="shared" ca="1" si="1088"/>
        <v/>
      </c>
      <c r="IO239" t="str">
        <f t="shared" ca="1" si="1089"/>
        <v/>
      </c>
      <c r="IP239" t="str">
        <f t="shared" ca="1" si="1090"/>
        <v/>
      </c>
      <c r="IQ239" t="str">
        <f t="shared" ca="1" si="1091"/>
        <v/>
      </c>
      <c r="IR239" t="str">
        <f t="shared" ca="1" si="1092"/>
        <v/>
      </c>
      <c r="IS239" t="str">
        <f t="shared" ca="1" si="1093"/>
        <v/>
      </c>
      <c r="IT239" t="str">
        <f t="shared" ca="1" si="1094"/>
        <v/>
      </c>
      <c r="IU239" t="str">
        <f t="shared" ca="1" si="1095"/>
        <v/>
      </c>
      <c r="IV239" t="str">
        <f t="shared" ca="1" si="1096"/>
        <v/>
      </c>
      <c r="IW239" t="str">
        <f t="shared" ca="1" si="1097"/>
        <v/>
      </c>
      <c r="IX239" t="str">
        <f t="shared" ca="1" si="1098"/>
        <v/>
      </c>
      <c r="IY239" t="str">
        <f t="shared" ca="1" si="1099"/>
        <v/>
      </c>
      <c r="IZ239" t="str">
        <f t="shared" ca="1" si="1100"/>
        <v/>
      </c>
      <c r="JA239" t="str">
        <f t="shared" ca="1" si="1101"/>
        <v/>
      </c>
      <c r="JB239" t="str">
        <f t="shared" ca="1" si="1102"/>
        <v/>
      </c>
      <c r="JC239" t="str">
        <f t="shared" ca="1" si="1103"/>
        <v/>
      </c>
      <c r="JD239" t="str">
        <f t="shared" ca="1" si="1104"/>
        <v/>
      </c>
      <c r="JE239" t="str">
        <f t="shared" ca="1" si="1105"/>
        <v/>
      </c>
      <c r="JF239" t="str">
        <f t="shared" ca="1" si="1106"/>
        <v/>
      </c>
      <c r="JG239" t="str">
        <f t="shared" ca="1" si="1107"/>
        <v/>
      </c>
      <c r="JH239" t="str">
        <f t="shared" ca="1" si="1108"/>
        <v/>
      </c>
      <c r="JI239" t="str">
        <f t="shared" ca="1" si="1109"/>
        <v/>
      </c>
      <c r="JJ239" t="str">
        <f t="shared" ca="1" si="1110"/>
        <v/>
      </c>
      <c r="JK239" t="str">
        <f t="shared" ca="1" si="1111"/>
        <v/>
      </c>
      <c r="JL239" t="str">
        <f t="shared" ca="1" si="1112"/>
        <v/>
      </c>
      <c r="JM239" t="str">
        <f t="shared" ca="1" si="1113"/>
        <v/>
      </c>
      <c r="JN239" t="str">
        <f t="shared" ca="1" si="1114"/>
        <v/>
      </c>
      <c r="JO239" t="str">
        <f t="shared" ca="1" si="1115"/>
        <v/>
      </c>
      <c r="JP239" t="str">
        <f t="shared" ca="1" si="1116"/>
        <v/>
      </c>
      <c r="JQ239" t="str">
        <f t="shared" ca="1" si="1117"/>
        <v/>
      </c>
      <c r="JR239" t="str">
        <f t="shared" ca="1" si="1118"/>
        <v/>
      </c>
      <c r="JS239" t="str">
        <f t="shared" ca="1" si="1119"/>
        <v/>
      </c>
      <c r="JT239" t="str">
        <f t="shared" ca="1" si="1120"/>
        <v/>
      </c>
      <c r="JU239" t="str">
        <f t="shared" ca="1" si="1121"/>
        <v/>
      </c>
    </row>
    <row r="240" spans="1:281" x14ac:dyDescent="0.25">
      <c r="A240">
        <f t="shared" si="1122"/>
        <v>239</v>
      </c>
      <c r="B240" t="str">
        <f t="shared" ca="1" si="851"/>
        <v/>
      </c>
      <c r="C240">
        <v>10</v>
      </c>
      <c r="D240">
        <f t="shared" si="855"/>
        <v>239</v>
      </c>
      <c r="E240">
        <f t="shared" si="856"/>
        <v>14</v>
      </c>
      <c r="F240">
        <f ca="1">COUNT((AD240,AP240,BB240,BN240,BZ240,CL240,CX240,DJ240,DV240,EH240,ET240,FF240,FR240,GD240,GP240,HB240,HN240,HZ240,IL240,IX240,JJ240,JV240,KH240,KT240,LF240,LR240))</f>
        <v>0</v>
      </c>
      <c r="G240">
        <f t="shared" ca="1" si="857"/>
        <v>0</v>
      </c>
      <c r="H240">
        <f t="shared" ca="1" si="858"/>
        <v>0</v>
      </c>
      <c r="I240">
        <f t="shared" ca="1" si="852"/>
        <v>0</v>
      </c>
      <c r="J240">
        <f t="shared" ca="1" si="859"/>
        <v>0</v>
      </c>
      <c r="K240">
        <f t="shared" ca="1" si="860"/>
        <v>-1</v>
      </c>
      <c r="L240">
        <f t="shared" ca="1" si="1123"/>
        <v>9</v>
      </c>
      <c r="M240">
        <f t="shared" ca="1" si="861"/>
        <v>0</v>
      </c>
      <c r="N240">
        <f t="shared" ca="1" si="1124"/>
        <v>65</v>
      </c>
      <c r="O240">
        <f t="shared" ca="1" si="862"/>
        <v>-1</v>
      </c>
      <c r="P240">
        <f t="shared" ca="1" si="1125"/>
        <v>9</v>
      </c>
      <c r="Q240">
        <f t="shared" ca="1" si="863"/>
        <v>0</v>
      </c>
      <c r="R240">
        <f t="shared" ca="1" si="864"/>
        <v>0</v>
      </c>
      <c r="S240">
        <f t="shared" ca="1" si="865"/>
        <v>0</v>
      </c>
      <c r="T240">
        <f t="shared" ca="1" si="866"/>
        <v>0</v>
      </c>
      <c r="U240" t="str">
        <f t="shared" ca="1" si="853"/>
        <v>999999999999</v>
      </c>
      <c r="V240">
        <f t="shared" ca="1" si="1126"/>
        <v>0</v>
      </c>
      <c r="W240">
        <f t="shared" si="867"/>
        <v>239</v>
      </c>
      <c r="X240" t="e">
        <f t="shared" ca="1" si="1127"/>
        <v>#N/A</v>
      </c>
      <c r="Y240">
        <f t="shared" ca="1" si="868"/>
        <v>0</v>
      </c>
      <c r="Z240" t="str">
        <f t="shared" ca="1" si="869"/>
        <v>999zz</v>
      </c>
      <c r="AA240">
        <f t="shared" ca="1" si="1128"/>
        <v>350</v>
      </c>
      <c r="AB240">
        <f t="shared" si="870"/>
        <v>239</v>
      </c>
      <c r="AC240" t="e">
        <f t="shared" ca="1" si="1129"/>
        <v>#N/A</v>
      </c>
      <c r="AD240" t="str">
        <f t="shared" ca="1" si="871"/>
        <v/>
      </c>
      <c r="AE240" t="str">
        <f t="shared" ca="1" si="872"/>
        <v/>
      </c>
      <c r="AF240" t="str">
        <f t="shared" ca="1" si="873"/>
        <v/>
      </c>
      <c r="AG240" t="str">
        <f t="shared" ca="1" si="874"/>
        <v/>
      </c>
      <c r="AH240" t="str">
        <f t="shared" ca="1" si="875"/>
        <v/>
      </c>
      <c r="AI240" t="str">
        <f t="shared" ca="1" si="876"/>
        <v/>
      </c>
      <c r="AJ240" t="str">
        <f t="shared" ca="1" si="877"/>
        <v/>
      </c>
      <c r="AK240" t="str">
        <f t="shared" ca="1" si="878"/>
        <v/>
      </c>
      <c r="AL240" t="str">
        <f t="shared" ca="1" si="879"/>
        <v/>
      </c>
      <c r="AM240" t="str">
        <f t="shared" ca="1" si="880"/>
        <v/>
      </c>
      <c r="AN240" t="str">
        <f t="shared" ca="1" si="881"/>
        <v/>
      </c>
      <c r="AO240" t="str">
        <f t="shared" ca="1" si="882"/>
        <v/>
      </c>
      <c r="AP240" t="str">
        <f t="shared" ca="1" si="883"/>
        <v/>
      </c>
      <c r="AQ240" t="str">
        <f t="shared" ca="1" si="884"/>
        <v/>
      </c>
      <c r="AR240" t="str">
        <f t="shared" ca="1" si="885"/>
        <v/>
      </c>
      <c r="AS240" t="str">
        <f t="shared" ca="1" si="886"/>
        <v/>
      </c>
      <c r="AT240" t="str">
        <f t="shared" ca="1" si="887"/>
        <v/>
      </c>
      <c r="AU240" t="str">
        <f t="shared" ca="1" si="888"/>
        <v/>
      </c>
      <c r="AV240" t="str">
        <f t="shared" ca="1" si="889"/>
        <v/>
      </c>
      <c r="AW240" t="str">
        <f t="shared" ca="1" si="890"/>
        <v/>
      </c>
      <c r="AX240" t="str">
        <f t="shared" ca="1" si="891"/>
        <v/>
      </c>
      <c r="AY240" t="str">
        <f t="shared" ca="1" si="892"/>
        <v/>
      </c>
      <c r="AZ240" t="str">
        <f t="shared" ca="1" si="893"/>
        <v/>
      </c>
      <c r="BA240" t="str">
        <f t="shared" ca="1" si="894"/>
        <v/>
      </c>
      <c r="BB240" t="str">
        <f t="shared" ca="1" si="895"/>
        <v/>
      </c>
      <c r="BC240" t="str">
        <f t="shared" ca="1" si="896"/>
        <v/>
      </c>
      <c r="BD240" t="str">
        <f t="shared" ca="1" si="897"/>
        <v/>
      </c>
      <c r="BE240" t="str">
        <f t="shared" ca="1" si="898"/>
        <v/>
      </c>
      <c r="BF240" t="str">
        <f t="shared" ca="1" si="899"/>
        <v/>
      </c>
      <c r="BG240" t="str">
        <f t="shared" ca="1" si="900"/>
        <v/>
      </c>
      <c r="BH240" t="str">
        <f t="shared" ca="1" si="901"/>
        <v/>
      </c>
      <c r="BI240" t="str">
        <f t="shared" ca="1" si="902"/>
        <v/>
      </c>
      <c r="BJ240" t="str">
        <f t="shared" ca="1" si="903"/>
        <v/>
      </c>
      <c r="BK240" t="str">
        <f t="shared" ca="1" si="904"/>
        <v/>
      </c>
      <c r="BL240" t="str">
        <f t="shared" ca="1" si="905"/>
        <v/>
      </c>
      <c r="BM240" t="str">
        <f t="shared" ca="1" si="906"/>
        <v/>
      </c>
      <c r="BN240" t="str">
        <f t="shared" ca="1" si="907"/>
        <v/>
      </c>
      <c r="BO240" t="str">
        <f t="shared" ca="1" si="908"/>
        <v/>
      </c>
      <c r="BP240" t="str">
        <f t="shared" ca="1" si="909"/>
        <v/>
      </c>
      <c r="BQ240" t="str">
        <f t="shared" ca="1" si="910"/>
        <v/>
      </c>
      <c r="BR240" t="str">
        <f t="shared" ca="1" si="911"/>
        <v/>
      </c>
      <c r="BS240" t="str">
        <f t="shared" ca="1" si="912"/>
        <v/>
      </c>
      <c r="BT240" t="str">
        <f t="shared" ca="1" si="913"/>
        <v/>
      </c>
      <c r="BU240" t="str">
        <f t="shared" ca="1" si="914"/>
        <v/>
      </c>
      <c r="BV240" t="str">
        <f t="shared" ca="1" si="915"/>
        <v/>
      </c>
      <c r="BW240" t="str">
        <f t="shared" ca="1" si="916"/>
        <v/>
      </c>
      <c r="BX240" t="str">
        <f t="shared" ca="1" si="917"/>
        <v/>
      </c>
      <c r="BY240" t="str">
        <f t="shared" ca="1" si="918"/>
        <v/>
      </c>
      <c r="BZ240" t="str">
        <f t="shared" ca="1" si="919"/>
        <v/>
      </c>
      <c r="CA240" t="str">
        <f t="shared" ca="1" si="920"/>
        <v/>
      </c>
      <c r="CB240" t="str">
        <f t="shared" ca="1" si="921"/>
        <v/>
      </c>
      <c r="CC240" t="str">
        <f t="shared" ca="1" si="922"/>
        <v/>
      </c>
      <c r="CD240" t="str">
        <f t="shared" ca="1" si="923"/>
        <v/>
      </c>
      <c r="CE240" t="str">
        <f t="shared" ca="1" si="924"/>
        <v/>
      </c>
      <c r="CF240" t="str">
        <f t="shared" ca="1" si="925"/>
        <v/>
      </c>
      <c r="CG240" t="str">
        <f t="shared" ca="1" si="926"/>
        <v/>
      </c>
      <c r="CH240" t="str">
        <f t="shared" ca="1" si="927"/>
        <v/>
      </c>
      <c r="CI240" t="str">
        <f t="shared" ca="1" si="928"/>
        <v/>
      </c>
      <c r="CJ240" t="str">
        <f t="shared" ca="1" si="929"/>
        <v/>
      </c>
      <c r="CK240" t="str">
        <f t="shared" ca="1" si="930"/>
        <v/>
      </c>
      <c r="CL240" t="str">
        <f t="shared" ca="1" si="931"/>
        <v/>
      </c>
      <c r="CM240" t="str">
        <f t="shared" ca="1" si="932"/>
        <v/>
      </c>
      <c r="CN240" t="str">
        <f t="shared" ca="1" si="933"/>
        <v/>
      </c>
      <c r="CO240" t="str">
        <f t="shared" ca="1" si="934"/>
        <v/>
      </c>
      <c r="CP240" t="str">
        <f t="shared" ca="1" si="935"/>
        <v/>
      </c>
      <c r="CQ240" t="str">
        <f t="shared" ca="1" si="936"/>
        <v/>
      </c>
      <c r="CR240" t="str">
        <f t="shared" ca="1" si="937"/>
        <v/>
      </c>
      <c r="CS240" t="str">
        <f t="shared" ca="1" si="938"/>
        <v/>
      </c>
      <c r="CT240" t="str">
        <f t="shared" ca="1" si="939"/>
        <v/>
      </c>
      <c r="CU240" t="str">
        <f t="shared" ca="1" si="940"/>
        <v/>
      </c>
      <c r="CV240" t="str">
        <f t="shared" ca="1" si="941"/>
        <v/>
      </c>
      <c r="CW240" t="str">
        <f t="shared" ca="1" si="942"/>
        <v/>
      </c>
      <c r="CX240" t="str">
        <f t="shared" ca="1" si="943"/>
        <v/>
      </c>
      <c r="CY240" t="str">
        <f t="shared" ca="1" si="944"/>
        <v/>
      </c>
      <c r="CZ240" t="str">
        <f t="shared" ca="1" si="945"/>
        <v/>
      </c>
      <c r="DA240" t="str">
        <f t="shared" ca="1" si="946"/>
        <v/>
      </c>
      <c r="DB240" t="str">
        <f t="shared" ca="1" si="947"/>
        <v/>
      </c>
      <c r="DC240" t="str">
        <f t="shared" ca="1" si="948"/>
        <v/>
      </c>
      <c r="DD240" t="str">
        <f t="shared" ca="1" si="949"/>
        <v/>
      </c>
      <c r="DE240" t="str">
        <f t="shared" ca="1" si="950"/>
        <v/>
      </c>
      <c r="DF240" t="str">
        <f t="shared" ca="1" si="951"/>
        <v/>
      </c>
      <c r="DG240" t="str">
        <f t="shared" ca="1" si="952"/>
        <v/>
      </c>
      <c r="DH240" t="str">
        <f t="shared" ca="1" si="953"/>
        <v/>
      </c>
      <c r="DI240" t="str">
        <f t="shared" ca="1" si="954"/>
        <v/>
      </c>
      <c r="DJ240" t="str">
        <f t="shared" ca="1" si="955"/>
        <v/>
      </c>
      <c r="DK240" t="str">
        <f t="shared" ca="1" si="956"/>
        <v/>
      </c>
      <c r="DL240" t="str">
        <f t="shared" ca="1" si="957"/>
        <v/>
      </c>
      <c r="DM240" t="str">
        <f t="shared" ca="1" si="958"/>
        <v/>
      </c>
      <c r="DN240" t="str">
        <f t="shared" ca="1" si="959"/>
        <v/>
      </c>
      <c r="DO240" t="str">
        <f t="shared" ca="1" si="960"/>
        <v/>
      </c>
      <c r="DP240" t="str">
        <f t="shared" ca="1" si="961"/>
        <v/>
      </c>
      <c r="DQ240" t="str">
        <f t="shared" ca="1" si="962"/>
        <v/>
      </c>
      <c r="DR240" t="str">
        <f t="shared" ca="1" si="963"/>
        <v/>
      </c>
      <c r="DS240" t="str">
        <f t="shared" ca="1" si="964"/>
        <v/>
      </c>
      <c r="DT240" t="str">
        <f t="shared" ca="1" si="965"/>
        <v/>
      </c>
      <c r="DU240" t="str">
        <f t="shared" ca="1" si="966"/>
        <v/>
      </c>
      <c r="DV240" t="str">
        <f t="shared" ca="1" si="854"/>
        <v/>
      </c>
      <c r="DW240" t="str">
        <f t="shared" ca="1" si="967"/>
        <v/>
      </c>
      <c r="DX240" t="str">
        <f t="shared" ca="1" si="968"/>
        <v/>
      </c>
      <c r="DY240" t="str">
        <f t="shared" ca="1" si="969"/>
        <v/>
      </c>
      <c r="DZ240" t="str">
        <f t="shared" ca="1" si="970"/>
        <v/>
      </c>
      <c r="EA240" t="str">
        <f t="shared" ca="1" si="971"/>
        <v/>
      </c>
      <c r="EB240" t="str">
        <f t="shared" ca="1" si="972"/>
        <v/>
      </c>
      <c r="EC240" t="str">
        <f t="shared" ca="1" si="973"/>
        <v/>
      </c>
      <c r="ED240" t="str">
        <f t="shared" ca="1" si="974"/>
        <v/>
      </c>
      <c r="EE240" t="str">
        <f t="shared" ca="1" si="975"/>
        <v/>
      </c>
      <c r="EF240" t="str">
        <f t="shared" ca="1" si="976"/>
        <v/>
      </c>
      <c r="EG240" t="str">
        <f t="shared" ca="1" si="977"/>
        <v/>
      </c>
      <c r="EH240" t="str">
        <f t="shared" ca="1" si="978"/>
        <v/>
      </c>
      <c r="EI240" t="str">
        <f t="shared" ca="1" si="979"/>
        <v/>
      </c>
      <c r="EJ240" t="str">
        <f t="shared" ca="1" si="980"/>
        <v/>
      </c>
      <c r="EK240" t="str">
        <f t="shared" ca="1" si="981"/>
        <v/>
      </c>
      <c r="EL240" t="str">
        <f t="shared" ca="1" si="982"/>
        <v/>
      </c>
      <c r="EM240" t="str">
        <f t="shared" ca="1" si="983"/>
        <v/>
      </c>
      <c r="EN240" t="str">
        <f t="shared" ca="1" si="984"/>
        <v/>
      </c>
      <c r="EO240" t="str">
        <f t="shared" ca="1" si="985"/>
        <v/>
      </c>
      <c r="EP240" t="str">
        <f t="shared" ca="1" si="986"/>
        <v/>
      </c>
      <c r="EQ240" t="str">
        <f t="shared" ca="1" si="987"/>
        <v/>
      </c>
      <c r="ER240" t="str">
        <f t="shared" ca="1" si="988"/>
        <v/>
      </c>
      <c r="ES240" t="str">
        <f t="shared" ca="1" si="989"/>
        <v/>
      </c>
      <c r="ET240" t="str">
        <f t="shared" ca="1" si="990"/>
        <v/>
      </c>
      <c r="EU240" t="str">
        <f t="shared" ca="1" si="991"/>
        <v/>
      </c>
      <c r="EV240" t="str">
        <f t="shared" ca="1" si="992"/>
        <v/>
      </c>
      <c r="EW240" t="str">
        <f t="shared" ca="1" si="993"/>
        <v/>
      </c>
      <c r="EX240" t="str">
        <f t="shared" ca="1" si="994"/>
        <v/>
      </c>
      <c r="EY240" t="str">
        <f t="shared" ca="1" si="995"/>
        <v/>
      </c>
      <c r="EZ240" t="str">
        <f t="shared" ca="1" si="996"/>
        <v/>
      </c>
      <c r="FA240" t="str">
        <f t="shared" ca="1" si="997"/>
        <v/>
      </c>
      <c r="FB240" t="str">
        <f t="shared" ca="1" si="998"/>
        <v/>
      </c>
      <c r="FC240" t="str">
        <f t="shared" ca="1" si="999"/>
        <v/>
      </c>
      <c r="FD240" t="str">
        <f t="shared" ca="1" si="1000"/>
        <v/>
      </c>
      <c r="FE240" t="str">
        <f t="shared" ca="1" si="1001"/>
        <v/>
      </c>
      <c r="FF240" t="str">
        <f t="shared" ca="1" si="1002"/>
        <v/>
      </c>
      <c r="FG240" t="str">
        <f t="shared" ca="1" si="1003"/>
        <v/>
      </c>
      <c r="FH240" t="str">
        <f t="shared" ca="1" si="1004"/>
        <v/>
      </c>
      <c r="FI240" t="str">
        <f t="shared" ca="1" si="1005"/>
        <v/>
      </c>
      <c r="FJ240" t="str">
        <f t="shared" ca="1" si="1006"/>
        <v/>
      </c>
      <c r="FK240" t="str">
        <f t="shared" ca="1" si="1007"/>
        <v/>
      </c>
      <c r="FL240" t="str">
        <f t="shared" ca="1" si="1008"/>
        <v/>
      </c>
      <c r="FM240" t="str">
        <f t="shared" ca="1" si="1009"/>
        <v/>
      </c>
      <c r="FN240" t="str">
        <f t="shared" ca="1" si="1010"/>
        <v/>
      </c>
      <c r="FO240" t="str">
        <f t="shared" ca="1" si="1011"/>
        <v/>
      </c>
      <c r="FP240" t="str">
        <f t="shared" ca="1" si="1012"/>
        <v/>
      </c>
      <c r="FQ240" t="str">
        <f t="shared" ca="1" si="1013"/>
        <v/>
      </c>
      <c r="FR240" t="str">
        <f t="shared" ca="1" si="1014"/>
        <v/>
      </c>
      <c r="FS240" t="str">
        <f t="shared" ca="1" si="1015"/>
        <v/>
      </c>
      <c r="FT240" t="str">
        <f t="shared" ca="1" si="1016"/>
        <v/>
      </c>
      <c r="FU240" t="str">
        <f t="shared" ca="1" si="1017"/>
        <v/>
      </c>
      <c r="FV240" t="str">
        <f t="shared" ca="1" si="1018"/>
        <v/>
      </c>
      <c r="FW240" t="str">
        <f t="shared" ca="1" si="1019"/>
        <v/>
      </c>
      <c r="FX240" t="str">
        <f t="shared" ca="1" si="1020"/>
        <v/>
      </c>
      <c r="FY240" t="str">
        <f t="shared" ca="1" si="1021"/>
        <v/>
      </c>
      <c r="FZ240" t="str">
        <f t="shared" ca="1" si="1022"/>
        <v/>
      </c>
      <c r="GA240" t="str">
        <f t="shared" ca="1" si="1023"/>
        <v/>
      </c>
      <c r="GB240" t="str">
        <f t="shared" ca="1" si="1024"/>
        <v/>
      </c>
      <c r="GC240" t="str">
        <f t="shared" ca="1" si="1025"/>
        <v/>
      </c>
      <c r="GD240" t="str">
        <f t="shared" ca="1" si="1026"/>
        <v/>
      </c>
      <c r="GE240" t="str">
        <f t="shared" ca="1" si="1027"/>
        <v/>
      </c>
      <c r="GF240" t="str">
        <f t="shared" ca="1" si="1028"/>
        <v/>
      </c>
      <c r="GG240" t="str">
        <f t="shared" ca="1" si="1029"/>
        <v/>
      </c>
      <c r="GH240" t="str">
        <f t="shared" ca="1" si="1030"/>
        <v/>
      </c>
      <c r="GI240" t="str">
        <f t="shared" ca="1" si="1031"/>
        <v/>
      </c>
      <c r="GJ240" t="str">
        <f t="shared" ca="1" si="1032"/>
        <v/>
      </c>
      <c r="GK240" t="str">
        <f t="shared" ca="1" si="1033"/>
        <v/>
      </c>
      <c r="GL240" t="str">
        <f t="shared" ca="1" si="1034"/>
        <v/>
      </c>
      <c r="GM240" t="str">
        <f t="shared" ca="1" si="1035"/>
        <v/>
      </c>
      <c r="GN240" t="str">
        <f t="shared" ca="1" si="1036"/>
        <v/>
      </c>
      <c r="GO240" t="str">
        <f t="shared" ca="1" si="1037"/>
        <v/>
      </c>
      <c r="GP240" t="str">
        <f t="shared" ca="1" si="1038"/>
        <v/>
      </c>
      <c r="GQ240" t="str">
        <f t="shared" ca="1" si="1039"/>
        <v/>
      </c>
      <c r="GR240" t="str">
        <f t="shared" ca="1" si="1040"/>
        <v/>
      </c>
      <c r="GS240" t="str">
        <f t="shared" ca="1" si="1041"/>
        <v/>
      </c>
      <c r="GT240" t="str">
        <f t="shared" ca="1" si="1042"/>
        <v/>
      </c>
      <c r="GU240" t="str">
        <f t="shared" ca="1" si="1043"/>
        <v/>
      </c>
      <c r="GV240" t="str">
        <f t="shared" ca="1" si="1044"/>
        <v/>
      </c>
      <c r="GW240" t="str">
        <f t="shared" ca="1" si="1045"/>
        <v/>
      </c>
      <c r="GX240" t="str">
        <f t="shared" ca="1" si="1046"/>
        <v/>
      </c>
      <c r="GY240" t="str">
        <f t="shared" ca="1" si="1047"/>
        <v/>
      </c>
      <c r="GZ240" t="str">
        <f t="shared" ca="1" si="1048"/>
        <v/>
      </c>
      <c r="HA240" t="str">
        <f t="shared" ca="1" si="1049"/>
        <v/>
      </c>
      <c r="HB240" t="str">
        <f t="shared" ca="1" si="1050"/>
        <v/>
      </c>
      <c r="HC240" t="str">
        <f t="shared" ca="1" si="1051"/>
        <v/>
      </c>
      <c r="HD240" t="str">
        <f t="shared" ca="1" si="1052"/>
        <v/>
      </c>
      <c r="HE240" t="str">
        <f t="shared" ca="1" si="1053"/>
        <v/>
      </c>
      <c r="HF240" t="str">
        <f t="shared" ca="1" si="1054"/>
        <v/>
      </c>
      <c r="HG240" t="str">
        <f t="shared" ca="1" si="1055"/>
        <v/>
      </c>
      <c r="HH240" t="str">
        <f t="shared" ca="1" si="1056"/>
        <v/>
      </c>
      <c r="HI240" t="str">
        <f t="shared" ca="1" si="1057"/>
        <v/>
      </c>
      <c r="HJ240" t="str">
        <f t="shared" ca="1" si="1058"/>
        <v/>
      </c>
      <c r="HK240" t="str">
        <f t="shared" ca="1" si="1059"/>
        <v/>
      </c>
      <c r="HL240" t="str">
        <f t="shared" ca="1" si="1060"/>
        <v/>
      </c>
      <c r="HM240" t="str">
        <f t="shared" ca="1" si="1061"/>
        <v/>
      </c>
      <c r="HN240" t="str">
        <f t="shared" ca="1" si="1062"/>
        <v/>
      </c>
      <c r="HO240" t="str">
        <f t="shared" ca="1" si="1063"/>
        <v/>
      </c>
      <c r="HP240" t="str">
        <f t="shared" ca="1" si="1064"/>
        <v/>
      </c>
      <c r="HQ240" t="str">
        <f t="shared" ca="1" si="1065"/>
        <v/>
      </c>
      <c r="HR240" t="str">
        <f t="shared" ca="1" si="1066"/>
        <v/>
      </c>
      <c r="HS240" t="str">
        <f t="shared" ca="1" si="1067"/>
        <v/>
      </c>
      <c r="HT240" t="str">
        <f t="shared" ca="1" si="1068"/>
        <v/>
      </c>
      <c r="HU240" t="str">
        <f t="shared" ca="1" si="1069"/>
        <v/>
      </c>
      <c r="HV240" t="str">
        <f t="shared" ca="1" si="1070"/>
        <v/>
      </c>
      <c r="HW240" t="str">
        <f t="shared" ca="1" si="1071"/>
        <v/>
      </c>
      <c r="HX240" t="str">
        <f t="shared" ca="1" si="1072"/>
        <v/>
      </c>
      <c r="HY240" t="str">
        <f t="shared" ca="1" si="1073"/>
        <v/>
      </c>
      <c r="HZ240" t="str">
        <f t="shared" ca="1" si="1074"/>
        <v/>
      </c>
      <c r="IA240" t="str">
        <f t="shared" ca="1" si="1075"/>
        <v/>
      </c>
      <c r="IB240" t="str">
        <f t="shared" ca="1" si="1076"/>
        <v/>
      </c>
      <c r="IC240" t="str">
        <f t="shared" ca="1" si="1077"/>
        <v/>
      </c>
      <c r="ID240" t="str">
        <f t="shared" ca="1" si="1078"/>
        <v/>
      </c>
      <c r="IE240" t="str">
        <f t="shared" ca="1" si="1079"/>
        <v/>
      </c>
      <c r="IF240" t="str">
        <f t="shared" ca="1" si="1080"/>
        <v/>
      </c>
      <c r="IG240" t="str">
        <f t="shared" ca="1" si="1081"/>
        <v/>
      </c>
      <c r="IH240" t="str">
        <f t="shared" ca="1" si="1082"/>
        <v/>
      </c>
      <c r="II240" t="str">
        <f t="shared" ca="1" si="1083"/>
        <v/>
      </c>
      <c r="IJ240" t="str">
        <f t="shared" ca="1" si="1084"/>
        <v/>
      </c>
      <c r="IK240" t="str">
        <f t="shared" ca="1" si="1085"/>
        <v/>
      </c>
      <c r="IL240" t="str">
        <f t="shared" ca="1" si="1086"/>
        <v/>
      </c>
      <c r="IM240" t="str">
        <f t="shared" ca="1" si="1087"/>
        <v/>
      </c>
      <c r="IN240" t="str">
        <f t="shared" ca="1" si="1088"/>
        <v/>
      </c>
      <c r="IO240" t="str">
        <f t="shared" ca="1" si="1089"/>
        <v/>
      </c>
      <c r="IP240" t="str">
        <f t="shared" ca="1" si="1090"/>
        <v/>
      </c>
      <c r="IQ240" t="str">
        <f t="shared" ca="1" si="1091"/>
        <v/>
      </c>
      <c r="IR240" t="str">
        <f t="shared" ca="1" si="1092"/>
        <v/>
      </c>
      <c r="IS240" t="str">
        <f t="shared" ca="1" si="1093"/>
        <v/>
      </c>
      <c r="IT240" t="str">
        <f t="shared" ca="1" si="1094"/>
        <v/>
      </c>
      <c r="IU240" t="str">
        <f t="shared" ca="1" si="1095"/>
        <v/>
      </c>
      <c r="IV240" t="str">
        <f t="shared" ca="1" si="1096"/>
        <v/>
      </c>
      <c r="IW240" t="str">
        <f t="shared" ca="1" si="1097"/>
        <v/>
      </c>
      <c r="IX240" t="str">
        <f t="shared" ca="1" si="1098"/>
        <v/>
      </c>
      <c r="IY240" t="str">
        <f t="shared" ca="1" si="1099"/>
        <v/>
      </c>
      <c r="IZ240" t="str">
        <f t="shared" ca="1" si="1100"/>
        <v/>
      </c>
      <c r="JA240" t="str">
        <f t="shared" ca="1" si="1101"/>
        <v/>
      </c>
      <c r="JB240" t="str">
        <f t="shared" ca="1" si="1102"/>
        <v/>
      </c>
      <c r="JC240" t="str">
        <f t="shared" ca="1" si="1103"/>
        <v/>
      </c>
      <c r="JD240" t="str">
        <f t="shared" ca="1" si="1104"/>
        <v/>
      </c>
      <c r="JE240" t="str">
        <f t="shared" ca="1" si="1105"/>
        <v/>
      </c>
      <c r="JF240" t="str">
        <f t="shared" ca="1" si="1106"/>
        <v/>
      </c>
      <c r="JG240" t="str">
        <f t="shared" ca="1" si="1107"/>
        <v/>
      </c>
      <c r="JH240" t="str">
        <f t="shared" ca="1" si="1108"/>
        <v/>
      </c>
      <c r="JI240" t="str">
        <f t="shared" ca="1" si="1109"/>
        <v/>
      </c>
      <c r="JJ240" t="str">
        <f t="shared" ca="1" si="1110"/>
        <v/>
      </c>
      <c r="JK240" t="str">
        <f t="shared" ca="1" si="1111"/>
        <v/>
      </c>
      <c r="JL240" t="str">
        <f t="shared" ca="1" si="1112"/>
        <v/>
      </c>
      <c r="JM240" t="str">
        <f t="shared" ca="1" si="1113"/>
        <v/>
      </c>
      <c r="JN240" t="str">
        <f t="shared" ca="1" si="1114"/>
        <v/>
      </c>
      <c r="JO240" t="str">
        <f t="shared" ca="1" si="1115"/>
        <v/>
      </c>
      <c r="JP240" t="str">
        <f t="shared" ca="1" si="1116"/>
        <v/>
      </c>
      <c r="JQ240" t="str">
        <f t="shared" ca="1" si="1117"/>
        <v/>
      </c>
      <c r="JR240" t="str">
        <f t="shared" ca="1" si="1118"/>
        <v/>
      </c>
      <c r="JS240" t="str">
        <f t="shared" ca="1" si="1119"/>
        <v/>
      </c>
      <c r="JT240" t="str">
        <f t="shared" ca="1" si="1120"/>
        <v/>
      </c>
      <c r="JU240" t="str">
        <f t="shared" ca="1" si="1121"/>
        <v/>
      </c>
    </row>
    <row r="241" spans="1:281" x14ac:dyDescent="0.25">
      <c r="A241">
        <f t="shared" si="1122"/>
        <v>240</v>
      </c>
      <c r="B241" t="str">
        <f t="shared" ca="1" si="851"/>
        <v/>
      </c>
      <c r="C241">
        <v>10</v>
      </c>
      <c r="D241">
        <f t="shared" si="855"/>
        <v>240</v>
      </c>
      <c r="E241">
        <f t="shared" si="856"/>
        <v>15</v>
      </c>
      <c r="F241">
        <f ca="1">COUNT((AD241,AP241,BB241,BN241,BZ241,CL241,CX241,DJ241,DV241,EH241,ET241,FF241,FR241,GD241,GP241,HB241,HN241,HZ241,IL241,IX241,JJ241,JV241,KH241,KT241,LF241,LR241))</f>
        <v>0</v>
      </c>
      <c r="G241">
        <f t="shared" ca="1" si="857"/>
        <v>0</v>
      </c>
      <c r="H241">
        <f t="shared" ca="1" si="858"/>
        <v>0</v>
      </c>
      <c r="I241">
        <f t="shared" ca="1" si="852"/>
        <v>0</v>
      </c>
      <c r="J241">
        <f t="shared" ca="1" si="859"/>
        <v>0</v>
      </c>
      <c r="K241">
        <f t="shared" ca="1" si="860"/>
        <v>-1</v>
      </c>
      <c r="L241">
        <f t="shared" ca="1" si="1123"/>
        <v>9</v>
      </c>
      <c r="M241">
        <f t="shared" ca="1" si="861"/>
        <v>0</v>
      </c>
      <c r="N241">
        <f t="shared" ca="1" si="1124"/>
        <v>65</v>
      </c>
      <c r="O241">
        <f t="shared" ca="1" si="862"/>
        <v>-1</v>
      </c>
      <c r="P241">
        <f t="shared" ca="1" si="1125"/>
        <v>9</v>
      </c>
      <c r="Q241">
        <f t="shared" ca="1" si="863"/>
        <v>0</v>
      </c>
      <c r="R241">
        <f t="shared" ca="1" si="864"/>
        <v>0</v>
      </c>
      <c r="S241">
        <f t="shared" ca="1" si="865"/>
        <v>0</v>
      </c>
      <c r="T241">
        <f t="shared" ca="1" si="866"/>
        <v>0</v>
      </c>
      <c r="U241" t="str">
        <f t="shared" ca="1" si="853"/>
        <v>999999999999</v>
      </c>
      <c r="V241">
        <f t="shared" ca="1" si="1126"/>
        <v>0</v>
      </c>
      <c r="W241">
        <f t="shared" si="867"/>
        <v>240</v>
      </c>
      <c r="X241" t="e">
        <f t="shared" ca="1" si="1127"/>
        <v>#N/A</v>
      </c>
      <c r="Y241">
        <f t="shared" ca="1" si="868"/>
        <v>0</v>
      </c>
      <c r="Z241" t="str">
        <f t="shared" ca="1" si="869"/>
        <v>999zz</v>
      </c>
      <c r="AA241">
        <f t="shared" ca="1" si="1128"/>
        <v>350</v>
      </c>
      <c r="AB241">
        <f t="shared" si="870"/>
        <v>240</v>
      </c>
      <c r="AC241" t="e">
        <f t="shared" ca="1" si="1129"/>
        <v>#N/A</v>
      </c>
      <c r="AD241" t="str">
        <f t="shared" ca="1" si="871"/>
        <v/>
      </c>
      <c r="AE241" t="str">
        <f t="shared" ca="1" si="872"/>
        <v/>
      </c>
      <c r="AF241" t="str">
        <f t="shared" ca="1" si="873"/>
        <v/>
      </c>
      <c r="AG241" t="str">
        <f t="shared" ca="1" si="874"/>
        <v/>
      </c>
      <c r="AH241" t="str">
        <f t="shared" ca="1" si="875"/>
        <v/>
      </c>
      <c r="AI241" t="str">
        <f t="shared" ca="1" si="876"/>
        <v/>
      </c>
      <c r="AJ241" t="str">
        <f t="shared" ca="1" si="877"/>
        <v/>
      </c>
      <c r="AK241" t="str">
        <f t="shared" ca="1" si="878"/>
        <v/>
      </c>
      <c r="AL241" t="str">
        <f t="shared" ca="1" si="879"/>
        <v/>
      </c>
      <c r="AM241" t="str">
        <f t="shared" ca="1" si="880"/>
        <v/>
      </c>
      <c r="AN241" t="str">
        <f t="shared" ca="1" si="881"/>
        <v/>
      </c>
      <c r="AO241" t="str">
        <f t="shared" ca="1" si="882"/>
        <v/>
      </c>
      <c r="AP241" t="str">
        <f t="shared" ca="1" si="883"/>
        <v/>
      </c>
      <c r="AQ241" t="str">
        <f t="shared" ca="1" si="884"/>
        <v/>
      </c>
      <c r="AR241" t="str">
        <f t="shared" ca="1" si="885"/>
        <v/>
      </c>
      <c r="AS241" t="str">
        <f t="shared" ca="1" si="886"/>
        <v/>
      </c>
      <c r="AT241" t="str">
        <f t="shared" ca="1" si="887"/>
        <v/>
      </c>
      <c r="AU241" t="str">
        <f t="shared" ca="1" si="888"/>
        <v/>
      </c>
      <c r="AV241" t="str">
        <f t="shared" ca="1" si="889"/>
        <v/>
      </c>
      <c r="AW241" t="str">
        <f t="shared" ca="1" si="890"/>
        <v/>
      </c>
      <c r="AX241" t="str">
        <f t="shared" ca="1" si="891"/>
        <v/>
      </c>
      <c r="AY241" t="str">
        <f t="shared" ca="1" si="892"/>
        <v/>
      </c>
      <c r="AZ241" t="str">
        <f t="shared" ca="1" si="893"/>
        <v/>
      </c>
      <c r="BA241" t="str">
        <f t="shared" ca="1" si="894"/>
        <v/>
      </c>
      <c r="BB241" t="str">
        <f t="shared" ca="1" si="895"/>
        <v/>
      </c>
      <c r="BC241" t="str">
        <f t="shared" ca="1" si="896"/>
        <v/>
      </c>
      <c r="BD241" t="str">
        <f t="shared" ca="1" si="897"/>
        <v/>
      </c>
      <c r="BE241" t="str">
        <f t="shared" ca="1" si="898"/>
        <v/>
      </c>
      <c r="BF241" t="str">
        <f t="shared" ca="1" si="899"/>
        <v/>
      </c>
      <c r="BG241" t="str">
        <f t="shared" ca="1" si="900"/>
        <v/>
      </c>
      <c r="BH241" t="str">
        <f t="shared" ca="1" si="901"/>
        <v/>
      </c>
      <c r="BI241" t="str">
        <f t="shared" ca="1" si="902"/>
        <v/>
      </c>
      <c r="BJ241" t="str">
        <f t="shared" ca="1" si="903"/>
        <v/>
      </c>
      <c r="BK241" t="str">
        <f t="shared" ca="1" si="904"/>
        <v/>
      </c>
      <c r="BL241" t="str">
        <f t="shared" ca="1" si="905"/>
        <v/>
      </c>
      <c r="BM241" t="str">
        <f t="shared" ca="1" si="906"/>
        <v/>
      </c>
      <c r="BN241" t="str">
        <f t="shared" ca="1" si="907"/>
        <v/>
      </c>
      <c r="BO241" t="str">
        <f t="shared" ca="1" si="908"/>
        <v/>
      </c>
      <c r="BP241" t="str">
        <f t="shared" ca="1" si="909"/>
        <v/>
      </c>
      <c r="BQ241" t="str">
        <f t="shared" ca="1" si="910"/>
        <v/>
      </c>
      <c r="BR241" t="str">
        <f t="shared" ca="1" si="911"/>
        <v/>
      </c>
      <c r="BS241" t="str">
        <f t="shared" ca="1" si="912"/>
        <v/>
      </c>
      <c r="BT241" t="str">
        <f t="shared" ca="1" si="913"/>
        <v/>
      </c>
      <c r="BU241" t="str">
        <f t="shared" ca="1" si="914"/>
        <v/>
      </c>
      <c r="BV241" t="str">
        <f t="shared" ca="1" si="915"/>
        <v/>
      </c>
      <c r="BW241" t="str">
        <f t="shared" ca="1" si="916"/>
        <v/>
      </c>
      <c r="BX241" t="str">
        <f t="shared" ca="1" si="917"/>
        <v/>
      </c>
      <c r="BY241" t="str">
        <f t="shared" ca="1" si="918"/>
        <v/>
      </c>
      <c r="BZ241" t="str">
        <f t="shared" ca="1" si="919"/>
        <v/>
      </c>
      <c r="CA241" t="str">
        <f t="shared" ca="1" si="920"/>
        <v/>
      </c>
      <c r="CB241" t="str">
        <f t="shared" ca="1" si="921"/>
        <v/>
      </c>
      <c r="CC241" t="str">
        <f t="shared" ca="1" si="922"/>
        <v/>
      </c>
      <c r="CD241" t="str">
        <f t="shared" ca="1" si="923"/>
        <v/>
      </c>
      <c r="CE241" t="str">
        <f t="shared" ca="1" si="924"/>
        <v/>
      </c>
      <c r="CF241" t="str">
        <f t="shared" ca="1" si="925"/>
        <v/>
      </c>
      <c r="CG241" t="str">
        <f t="shared" ca="1" si="926"/>
        <v/>
      </c>
      <c r="CH241" t="str">
        <f t="shared" ca="1" si="927"/>
        <v/>
      </c>
      <c r="CI241" t="str">
        <f t="shared" ca="1" si="928"/>
        <v/>
      </c>
      <c r="CJ241" t="str">
        <f t="shared" ca="1" si="929"/>
        <v/>
      </c>
      <c r="CK241" t="str">
        <f t="shared" ca="1" si="930"/>
        <v/>
      </c>
      <c r="CL241" t="str">
        <f t="shared" ca="1" si="931"/>
        <v/>
      </c>
      <c r="CM241" t="str">
        <f t="shared" ca="1" si="932"/>
        <v/>
      </c>
      <c r="CN241" t="str">
        <f t="shared" ca="1" si="933"/>
        <v/>
      </c>
      <c r="CO241" t="str">
        <f t="shared" ca="1" si="934"/>
        <v/>
      </c>
      <c r="CP241" t="str">
        <f t="shared" ca="1" si="935"/>
        <v/>
      </c>
      <c r="CQ241" t="str">
        <f t="shared" ca="1" si="936"/>
        <v/>
      </c>
      <c r="CR241" t="str">
        <f t="shared" ca="1" si="937"/>
        <v/>
      </c>
      <c r="CS241" t="str">
        <f t="shared" ca="1" si="938"/>
        <v/>
      </c>
      <c r="CT241" t="str">
        <f t="shared" ca="1" si="939"/>
        <v/>
      </c>
      <c r="CU241" t="str">
        <f t="shared" ca="1" si="940"/>
        <v/>
      </c>
      <c r="CV241" t="str">
        <f t="shared" ca="1" si="941"/>
        <v/>
      </c>
      <c r="CW241" t="str">
        <f t="shared" ca="1" si="942"/>
        <v/>
      </c>
      <c r="CX241" t="str">
        <f t="shared" ca="1" si="943"/>
        <v/>
      </c>
      <c r="CY241" t="str">
        <f t="shared" ca="1" si="944"/>
        <v/>
      </c>
      <c r="CZ241" t="str">
        <f t="shared" ca="1" si="945"/>
        <v/>
      </c>
      <c r="DA241" t="str">
        <f t="shared" ca="1" si="946"/>
        <v/>
      </c>
      <c r="DB241" t="str">
        <f t="shared" ca="1" si="947"/>
        <v/>
      </c>
      <c r="DC241" t="str">
        <f t="shared" ca="1" si="948"/>
        <v/>
      </c>
      <c r="DD241" t="str">
        <f t="shared" ca="1" si="949"/>
        <v/>
      </c>
      <c r="DE241" t="str">
        <f t="shared" ca="1" si="950"/>
        <v/>
      </c>
      <c r="DF241" t="str">
        <f t="shared" ca="1" si="951"/>
        <v/>
      </c>
      <c r="DG241" t="str">
        <f t="shared" ca="1" si="952"/>
        <v/>
      </c>
      <c r="DH241" t="str">
        <f t="shared" ca="1" si="953"/>
        <v/>
      </c>
      <c r="DI241" t="str">
        <f t="shared" ca="1" si="954"/>
        <v/>
      </c>
      <c r="DJ241" t="str">
        <f t="shared" ca="1" si="955"/>
        <v/>
      </c>
      <c r="DK241" t="str">
        <f t="shared" ca="1" si="956"/>
        <v/>
      </c>
      <c r="DL241" t="str">
        <f t="shared" ca="1" si="957"/>
        <v/>
      </c>
      <c r="DM241" t="str">
        <f t="shared" ca="1" si="958"/>
        <v/>
      </c>
      <c r="DN241" t="str">
        <f t="shared" ca="1" si="959"/>
        <v/>
      </c>
      <c r="DO241" t="str">
        <f t="shared" ca="1" si="960"/>
        <v/>
      </c>
      <c r="DP241" t="str">
        <f t="shared" ca="1" si="961"/>
        <v/>
      </c>
      <c r="DQ241" t="str">
        <f t="shared" ca="1" si="962"/>
        <v/>
      </c>
      <c r="DR241" t="str">
        <f t="shared" ca="1" si="963"/>
        <v/>
      </c>
      <c r="DS241" t="str">
        <f t="shared" ca="1" si="964"/>
        <v/>
      </c>
      <c r="DT241" t="str">
        <f t="shared" ca="1" si="965"/>
        <v/>
      </c>
      <c r="DU241" t="str">
        <f t="shared" ca="1" si="966"/>
        <v/>
      </c>
      <c r="DV241" t="str">
        <f t="shared" ca="1" si="854"/>
        <v/>
      </c>
      <c r="DW241" t="str">
        <f t="shared" ca="1" si="967"/>
        <v/>
      </c>
      <c r="DX241" t="str">
        <f t="shared" ca="1" si="968"/>
        <v/>
      </c>
      <c r="DY241" t="str">
        <f t="shared" ca="1" si="969"/>
        <v/>
      </c>
      <c r="DZ241" t="str">
        <f t="shared" ca="1" si="970"/>
        <v/>
      </c>
      <c r="EA241" t="str">
        <f t="shared" ca="1" si="971"/>
        <v/>
      </c>
      <c r="EB241" t="str">
        <f t="shared" ca="1" si="972"/>
        <v/>
      </c>
      <c r="EC241" t="str">
        <f t="shared" ca="1" si="973"/>
        <v/>
      </c>
      <c r="ED241" t="str">
        <f t="shared" ca="1" si="974"/>
        <v/>
      </c>
      <c r="EE241" t="str">
        <f t="shared" ca="1" si="975"/>
        <v/>
      </c>
      <c r="EF241" t="str">
        <f t="shared" ca="1" si="976"/>
        <v/>
      </c>
      <c r="EG241" t="str">
        <f t="shared" ca="1" si="977"/>
        <v/>
      </c>
      <c r="EH241" t="str">
        <f t="shared" ca="1" si="978"/>
        <v/>
      </c>
      <c r="EI241" t="str">
        <f t="shared" ca="1" si="979"/>
        <v/>
      </c>
      <c r="EJ241" t="str">
        <f t="shared" ca="1" si="980"/>
        <v/>
      </c>
      <c r="EK241" t="str">
        <f t="shared" ca="1" si="981"/>
        <v/>
      </c>
      <c r="EL241" t="str">
        <f t="shared" ca="1" si="982"/>
        <v/>
      </c>
      <c r="EM241" t="str">
        <f t="shared" ca="1" si="983"/>
        <v/>
      </c>
      <c r="EN241" t="str">
        <f t="shared" ca="1" si="984"/>
        <v/>
      </c>
      <c r="EO241" t="str">
        <f t="shared" ca="1" si="985"/>
        <v/>
      </c>
      <c r="EP241" t="str">
        <f t="shared" ca="1" si="986"/>
        <v/>
      </c>
      <c r="EQ241" t="str">
        <f t="shared" ca="1" si="987"/>
        <v/>
      </c>
      <c r="ER241" t="str">
        <f t="shared" ca="1" si="988"/>
        <v/>
      </c>
      <c r="ES241" t="str">
        <f t="shared" ca="1" si="989"/>
        <v/>
      </c>
      <c r="ET241" t="str">
        <f t="shared" ca="1" si="990"/>
        <v/>
      </c>
      <c r="EU241" t="str">
        <f t="shared" ca="1" si="991"/>
        <v/>
      </c>
      <c r="EV241" t="str">
        <f t="shared" ca="1" si="992"/>
        <v/>
      </c>
      <c r="EW241" t="str">
        <f t="shared" ca="1" si="993"/>
        <v/>
      </c>
      <c r="EX241" t="str">
        <f t="shared" ca="1" si="994"/>
        <v/>
      </c>
      <c r="EY241" t="str">
        <f t="shared" ca="1" si="995"/>
        <v/>
      </c>
      <c r="EZ241" t="str">
        <f t="shared" ca="1" si="996"/>
        <v/>
      </c>
      <c r="FA241" t="str">
        <f t="shared" ca="1" si="997"/>
        <v/>
      </c>
      <c r="FB241" t="str">
        <f t="shared" ca="1" si="998"/>
        <v/>
      </c>
      <c r="FC241" t="str">
        <f t="shared" ca="1" si="999"/>
        <v/>
      </c>
      <c r="FD241" t="str">
        <f t="shared" ca="1" si="1000"/>
        <v/>
      </c>
      <c r="FE241" t="str">
        <f t="shared" ca="1" si="1001"/>
        <v/>
      </c>
      <c r="FF241" t="str">
        <f t="shared" ca="1" si="1002"/>
        <v/>
      </c>
      <c r="FG241" t="str">
        <f t="shared" ca="1" si="1003"/>
        <v/>
      </c>
      <c r="FH241" t="str">
        <f t="shared" ca="1" si="1004"/>
        <v/>
      </c>
      <c r="FI241" t="str">
        <f t="shared" ca="1" si="1005"/>
        <v/>
      </c>
      <c r="FJ241" t="str">
        <f t="shared" ca="1" si="1006"/>
        <v/>
      </c>
      <c r="FK241" t="str">
        <f t="shared" ca="1" si="1007"/>
        <v/>
      </c>
      <c r="FL241" t="str">
        <f t="shared" ca="1" si="1008"/>
        <v/>
      </c>
      <c r="FM241" t="str">
        <f t="shared" ca="1" si="1009"/>
        <v/>
      </c>
      <c r="FN241" t="str">
        <f t="shared" ca="1" si="1010"/>
        <v/>
      </c>
      <c r="FO241" t="str">
        <f t="shared" ca="1" si="1011"/>
        <v/>
      </c>
      <c r="FP241" t="str">
        <f t="shared" ca="1" si="1012"/>
        <v/>
      </c>
      <c r="FQ241" t="str">
        <f t="shared" ca="1" si="1013"/>
        <v/>
      </c>
      <c r="FR241" t="str">
        <f t="shared" ca="1" si="1014"/>
        <v/>
      </c>
      <c r="FS241" t="str">
        <f t="shared" ca="1" si="1015"/>
        <v/>
      </c>
      <c r="FT241" t="str">
        <f t="shared" ca="1" si="1016"/>
        <v/>
      </c>
      <c r="FU241" t="str">
        <f t="shared" ca="1" si="1017"/>
        <v/>
      </c>
      <c r="FV241" t="str">
        <f t="shared" ca="1" si="1018"/>
        <v/>
      </c>
      <c r="FW241" t="str">
        <f t="shared" ca="1" si="1019"/>
        <v/>
      </c>
      <c r="FX241" t="str">
        <f t="shared" ca="1" si="1020"/>
        <v/>
      </c>
      <c r="FY241" t="str">
        <f t="shared" ca="1" si="1021"/>
        <v/>
      </c>
      <c r="FZ241" t="str">
        <f t="shared" ca="1" si="1022"/>
        <v/>
      </c>
      <c r="GA241" t="str">
        <f t="shared" ca="1" si="1023"/>
        <v/>
      </c>
      <c r="GB241" t="str">
        <f t="shared" ca="1" si="1024"/>
        <v/>
      </c>
      <c r="GC241" t="str">
        <f t="shared" ca="1" si="1025"/>
        <v/>
      </c>
      <c r="GD241" t="str">
        <f t="shared" ca="1" si="1026"/>
        <v/>
      </c>
      <c r="GE241" t="str">
        <f t="shared" ca="1" si="1027"/>
        <v/>
      </c>
      <c r="GF241" t="str">
        <f t="shared" ca="1" si="1028"/>
        <v/>
      </c>
      <c r="GG241" t="str">
        <f t="shared" ca="1" si="1029"/>
        <v/>
      </c>
      <c r="GH241" t="str">
        <f t="shared" ca="1" si="1030"/>
        <v/>
      </c>
      <c r="GI241" t="str">
        <f t="shared" ca="1" si="1031"/>
        <v/>
      </c>
      <c r="GJ241" t="str">
        <f t="shared" ca="1" si="1032"/>
        <v/>
      </c>
      <c r="GK241" t="str">
        <f t="shared" ca="1" si="1033"/>
        <v/>
      </c>
      <c r="GL241" t="str">
        <f t="shared" ca="1" si="1034"/>
        <v/>
      </c>
      <c r="GM241" t="str">
        <f t="shared" ca="1" si="1035"/>
        <v/>
      </c>
      <c r="GN241" t="str">
        <f t="shared" ca="1" si="1036"/>
        <v/>
      </c>
      <c r="GO241" t="str">
        <f t="shared" ca="1" si="1037"/>
        <v/>
      </c>
      <c r="GP241" t="str">
        <f t="shared" ca="1" si="1038"/>
        <v/>
      </c>
      <c r="GQ241" t="str">
        <f t="shared" ca="1" si="1039"/>
        <v/>
      </c>
      <c r="GR241" t="str">
        <f t="shared" ca="1" si="1040"/>
        <v/>
      </c>
      <c r="GS241" t="str">
        <f t="shared" ca="1" si="1041"/>
        <v/>
      </c>
      <c r="GT241" t="str">
        <f t="shared" ca="1" si="1042"/>
        <v/>
      </c>
      <c r="GU241" t="str">
        <f t="shared" ca="1" si="1043"/>
        <v/>
      </c>
      <c r="GV241" t="str">
        <f t="shared" ca="1" si="1044"/>
        <v/>
      </c>
      <c r="GW241" t="str">
        <f t="shared" ca="1" si="1045"/>
        <v/>
      </c>
      <c r="GX241" t="str">
        <f t="shared" ca="1" si="1046"/>
        <v/>
      </c>
      <c r="GY241" t="str">
        <f t="shared" ca="1" si="1047"/>
        <v/>
      </c>
      <c r="GZ241" t="str">
        <f t="shared" ca="1" si="1048"/>
        <v/>
      </c>
      <c r="HA241" t="str">
        <f t="shared" ca="1" si="1049"/>
        <v/>
      </c>
      <c r="HB241" t="str">
        <f t="shared" ca="1" si="1050"/>
        <v/>
      </c>
      <c r="HC241" t="str">
        <f t="shared" ca="1" si="1051"/>
        <v/>
      </c>
      <c r="HD241" t="str">
        <f t="shared" ca="1" si="1052"/>
        <v/>
      </c>
      <c r="HE241" t="str">
        <f t="shared" ca="1" si="1053"/>
        <v/>
      </c>
      <c r="HF241" t="str">
        <f t="shared" ca="1" si="1054"/>
        <v/>
      </c>
      <c r="HG241" t="str">
        <f t="shared" ca="1" si="1055"/>
        <v/>
      </c>
      <c r="HH241" t="str">
        <f t="shared" ca="1" si="1056"/>
        <v/>
      </c>
      <c r="HI241" t="str">
        <f t="shared" ca="1" si="1057"/>
        <v/>
      </c>
      <c r="HJ241" t="str">
        <f t="shared" ca="1" si="1058"/>
        <v/>
      </c>
      <c r="HK241" t="str">
        <f t="shared" ca="1" si="1059"/>
        <v/>
      </c>
      <c r="HL241" t="str">
        <f t="shared" ca="1" si="1060"/>
        <v/>
      </c>
      <c r="HM241" t="str">
        <f t="shared" ca="1" si="1061"/>
        <v/>
      </c>
      <c r="HN241" t="str">
        <f t="shared" ca="1" si="1062"/>
        <v/>
      </c>
      <c r="HO241" t="str">
        <f t="shared" ca="1" si="1063"/>
        <v/>
      </c>
      <c r="HP241" t="str">
        <f t="shared" ca="1" si="1064"/>
        <v/>
      </c>
      <c r="HQ241" t="str">
        <f t="shared" ca="1" si="1065"/>
        <v/>
      </c>
      <c r="HR241" t="str">
        <f t="shared" ca="1" si="1066"/>
        <v/>
      </c>
      <c r="HS241" t="str">
        <f t="shared" ca="1" si="1067"/>
        <v/>
      </c>
      <c r="HT241" t="str">
        <f t="shared" ca="1" si="1068"/>
        <v/>
      </c>
      <c r="HU241" t="str">
        <f t="shared" ca="1" si="1069"/>
        <v/>
      </c>
      <c r="HV241" t="str">
        <f t="shared" ca="1" si="1070"/>
        <v/>
      </c>
      <c r="HW241" t="str">
        <f t="shared" ca="1" si="1071"/>
        <v/>
      </c>
      <c r="HX241" t="str">
        <f t="shared" ca="1" si="1072"/>
        <v/>
      </c>
      <c r="HY241" t="str">
        <f t="shared" ca="1" si="1073"/>
        <v/>
      </c>
      <c r="HZ241" t="str">
        <f t="shared" ca="1" si="1074"/>
        <v/>
      </c>
      <c r="IA241" t="str">
        <f t="shared" ca="1" si="1075"/>
        <v/>
      </c>
      <c r="IB241" t="str">
        <f t="shared" ca="1" si="1076"/>
        <v/>
      </c>
      <c r="IC241" t="str">
        <f t="shared" ca="1" si="1077"/>
        <v/>
      </c>
      <c r="ID241" t="str">
        <f t="shared" ca="1" si="1078"/>
        <v/>
      </c>
      <c r="IE241" t="str">
        <f t="shared" ca="1" si="1079"/>
        <v/>
      </c>
      <c r="IF241" t="str">
        <f t="shared" ca="1" si="1080"/>
        <v/>
      </c>
      <c r="IG241" t="str">
        <f t="shared" ca="1" si="1081"/>
        <v/>
      </c>
      <c r="IH241" t="str">
        <f t="shared" ca="1" si="1082"/>
        <v/>
      </c>
      <c r="II241" t="str">
        <f t="shared" ca="1" si="1083"/>
        <v/>
      </c>
      <c r="IJ241" t="str">
        <f t="shared" ca="1" si="1084"/>
        <v/>
      </c>
      <c r="IK241" t="str">
        <f t="shared" ca="1" si="1085"/>
        <v/>
      </c>
      <c r="IL241" t="str">
        <f t="shared" ca="1" si="1086"/>
        <v/>
      </c>
      <c r="IM241" t="str">
        <f t="shared" ca="1" si="1087"/>
        <v/>
      </c>
      <c r="IN241" t="str">
        <f t="shared" ca="1" si="1088"/>
        <v/>
      </c>
      <c r="IO241" t="str">
        <f t="shared" ca="1" si="1089"/>
        <v/>
      </c>
      <c r="IP241" t="str">
        <f t="shared" ca="1" si="1090"/>
        <v/>
      </c>
      <c r="IQ241" t="str">
        <f t="shared" ca="1" si="1091"/>
        <v/>
      </c>
      <c r="IR241" t="str">
        <f t="shared" ca="1" si="1092"/>
        <v/>
      </c>
      <c r="IS241" t="str">
        <f t="shared" ca="1" si="1093"/>
        <v/>
      </c>
      <c r="IT241" t="str">
        <f t="shared" ca="1" si="1094"/>
        <v/>
      </c>
      <c r="IU241" t="str">
        <f t="shared" ca="1" si="1095"/>
        <v/>
      </c>
      <c r="IV241" t="str">
        <f t="shared" ca="1" si="1096"/>
        <v/>
      </c>
      <c r="IW241" t="str">
        <f t="shared" ca="1" si="1097"/>
        <v/>
      </c>
      <c r="IX241" t="str">
        <f t="shared" ca="1" si="1098"/>
        <v/>
      </c>
      <c r="IY241" t="str">
        <f t="shared" ca="1" si="1099"/>
        <v/>
      </c>
      <c r="IZ241" t="str">
        <f t="shared" ca="1" si="1100"/>
        <v/>
      </c>
      <c r="JA241" t="str">
        <f t="shared" ca="1" si="1101"/>
        <v/>
      </c>
      <c r="JB241" t="str">
        <f t="shared" ca="1" si="1102"/>
        <v/>
      </c>
      <c r="JC241" t="str">
        <f t="shared" ca="1" si="1103"/>
        <v/>
      </c>
      <c r="JD241" t="str">
        <f t="shared" ca="1" si="1104"/>
        <v/>
      </c>
      <c r="JE241" t="str">
        <f t="shared" ca="1" si="1105"/>
        <v/>
      </c>
      <c r="JF241" t="str">
        <f t="shared" ca="1" si="1106"/>
        <v/>
      </c>
      <c r="JG241" t="str">
        <f t="shared" ca="1" si="1107"/>
        <v/>
      </c>
      <c r="JH241" t="str">
        <f t="shared" ca="1" si="1108"/>
        <v/>
      </c>
      <c r="JI241" t="str">
        <f t="shared" ca="1" si="1109"/>
        <v/>
      </c>
      <c r="JJ241" t="str">
        <f t="shared" ca="1" si="1110"/>
        <v/>
      </c>
      <c r="JK241" t="str">
        <f t="shared" ca="1" si="1111"/>
        <v/>
      </c>
      <c r="JL241" t="str">
        <f t="shared" ca="1" si="1112"/>
        <v/>
      </c>
      <c r="JM241" t="str">
        <f t="shared" ca="1" si="1113"/>
        <v/>
      </c>
      <c r="JN241" t="str">
        <f t="shared" ca="1" si="1114"/>
        <v/>
      </c>
      <c r="JO241" t="str">
        <f t="shared" ca="1" si="1115"/>
        <v/>
      </c>
      <c r="JP241" t="str">
        <f t="shared" ca="1" si="1116"/>
        <v/>
      </c>
      <c r="JQ241" t="str">
        <f t="shared" ca="1" si="1117"/>
        <v/>
      </c>
      <c r="JR241" t="str">
        <f t="shared" ca="1" si="1118"/>
        <v/>
      </c>
      <c r="JS241" t="str">
        <f t="shared" ca="1" si="1119"/>
        <v/>
      </c>
      <c r="JT241" t="str">
        <f t="shared" ca="1" si="1120"/>
        <v/>
      </c>
      <c r="JU241" t="str">
        <f t="shared" ca="1" si="1121"/>
        <v/>
      </c>
    </row>
    <row r="242" spans="1:281" x14ac:dyDescent="0.25">
      <c r="A242">
        <f t="shared" si="1122"/>
        <v>241</v>
      </c>
      <c r="B242" t="str">
        <f t="shared" ca="1" si="851"/>
        <v/>
      </c>
      <c r="C242">
        <v>10</v>
      </c>
      <c r="D242">
        <f t="shared" si="855"/>
        <v>241</v>
      </c>
      <c r="E242">
        <f t="shared" si="856"/>
        <v>16</v>
      </c>
      <c r="F242">
        <f ca="1">COUNT((AD242,AP242,BB242,BN242,BZ242,CL242,CX242,DJ242,DV242,EH242,ET242,FF242,FR242,GD242,GP242,HB242,HN242,HZ242,IL242,IX242,JJ242,JV242,KH242,KT242,LF242,LR242))</f>
        <v>0</v>
      </c>
      <c r="G242">
        <f t="shared" ca="1" si="857"/>
        <v>0</v>
      </c>
      <c r="H242">
        <f t="shared" ca="1" si="858"/>
        <v>0</v>
      </c>
      <c r="I242">
        <f t="shared" ca="1" si="852"/>
        <v>0</v>
      </c>
      <c r="J242">
        <f t="shared" ca="1" si="859"/>
        <v>0</v>
      </c>
      <c r="K242">
        <f t="shared" ca="1" si="860"/>
        <v>-1</v>
      </c>
      <c r="L242">
        <f t="shared" ca="1" si="1123"/>
        <v>9</v>
      </c>
      <c r="M242">
        <f t="shared" ca="1" si="861"/>
        <v>0</v>
      </c>
      <c r="N242">
        <f t="shared" ca="1" si="1124"/>
        <v>65</v>
      </c>
      <c r="O242">
        <f t="shared" ca="1" si="862"/>
        <v>-1</v>
      </c>
      <c r="P242">
        <f t="shared" ca="1" si="1125"/>
        <v>9</v>
      </c>
      <c r="Q242">
        <f t="shared" ca="1" si="863"/>
        <v>0</v>
      </c>
      <c r="R242">
        <f t="shared" ca="1" si="864"/>
        <v>0</v>
      </c>
      <c r="S242">
        <f t="shared" ca="1" si="865"/>
        <v>0</v>
      </c>
      <c r="T242">
        <f t="shared" ca="1" si="866"/>
        <v>0</v>
      </c>
      <c r="U242" t="str">
        <f t="shared" ca="1" si="853"/>
        <v>999999999999</v>
      </c>
      <c r="V242">
        <f t="shared" ca="1" si="1126"/>
        <v>0</v>
      </c>
      <c r="W242">
        <f t="shared" si="867"/>
        <v>241</v>
      </c>
      <c r="X242" t="e">
        <f t="shared" ca="1" si="1127"/>
        <v>#N/A</v>
      </c>
      <c r="Y242">
        <f t="shared" ca="1" si="868"/>
        <v>0</v>
      </c>
      <c r="Z242" t="str">
        <f t="shared" ca="1" si="869"/>
        <v>999zz</v>
      </c>
      <c r="AA242">
        <f t="shared" ca="1" si="1128"/>
        <v>350</v>
      </c>
      <c r="AB242">
        <f t="shared" si="870"/>
        <v>241</v>
      </c>
      <c r="AC242" t="e">
        <f t="shared" ca="1" si="1129"/>
        <v>#N/A</v>
      </c>
      <c r="AD242" t="str">
        <f t="shared" ca="1" si="871"/>
        <v/>
      </c>
      <c r="AE242" t="str">
        <f t="shared" ca="1" si="872"/>
        <v/>
      </c>
      <c r="AF242" t="str">
        <f t="shared" ca="1" si="873"/>
        <v/>
      </c>
      <c r="AG242" t="str">
        <f t="shared" ca="1" si="874"/>
        <v/>
      </c>
      <c r="AH242" t="str">
        <f t="shared" ca="1" si="875"/>
        <v/>
      </c>
      <c r="AI242" t="str">
        <f t="shared" ca="1" si="876"/>
        <v/>
      </c>
      <c r="AJ242" t="str">
        <f t="shared" ca="1" si="877"/>
        <v/>
      </c>
      <c r="AK242" t="str">
        <f t="shared" ca="1" si="878"/>
        <v/>
      </c>
      <c r="AL242" t="str">
        <f t="shared" ca="1" si="879"/>
        <v/>
      </c>
      <c r="AM242" t="str">
        <f t="shared" ca="1" si="880"/>
        <v/>
      </c>
      <c r="AN242" t="str">
        <f t="shared" ca="1" si="881"/>
        <v/>
      </c>
      <c r="AO242" t="str">
        <f t="shared" ca="1" si="882"/>
        <v/>
      </c>
      <c r="AP242" t="str">
        <f t="shared" ca="1" si="883"/>
        <v/>
      </c>
      <c r="AQ242" t="str">
        <f t="shared" ca="1" si="884"/>
        <v/>
      </c>
      <c r="AR242" t="str">
        <f t="shared" ca="1" si="885"/>
        <v/>
      </c>
      <c r="AS242" t="str">
        <f t="shared" ca="1" si="886"/>
        <v/>
      </c>
      <c r="AT242" t="str">
        <f t="shared" ca="1" si="887"/>
        <v/>
      </c>
      <c r="AU242" t="str">
        <f t="shared" ca="1" si="888"/>
        <v/>
      </c>
      <c r="AV242" t="str">
        <f t="shared" ca="1" si="889"/>
        <v/>
      </c>
      <c r="AW242" t="str">
        <f t="shared" ca="1" si="890"/>
        <v/>
      </c>
      <c r="AX242" t="str">
        <f t="shared" ca="1" si="891"/>
        <v/>
      </c>
      <c r="AY242" t="str">
        <f t="shared" ca="1" si="892"/>
        <v/>
      </c>
      <c r="AZ242" t="str">
        <f t="shared" ca="1" si="893"/>
        <v/>
      </c>
      <c r="BA242" t="str">
        <f t="shared" ca="1" si="894"/>
        <v/>
      </c>
      <c r="BB242" t="str">
        <f t="shared" ca="1" si="895"/>
        <v/>
      </c>
      <c r="BC242" t="str">
        <f t="shared" ca="1" si="896"/>
        <v/>
      </c>
      <c r="BD242" t="str">
        <f t="shared" ca="1" si="897"/>
        <v/>
      </c>
      <c r="BE242" t="str">
        <f t="shared" ca="1" si="898"/>
        <v/>
      </c>
      <c r="BF242" t="str">
        <f t="shared" ca="1" si="899"/>
        <v/>
      </c>
      <c r="BG242" t="str">
        <f t="shared" ca="1" si="900"/>
        <v/>
      </c>
      <c r="BH242" t="str">
        <f t="shared" ca="1" si="901"/>
        <v/>
      </c>
      <c r="BI242" t="str">
        <f t="shared" ca="1" si="902"/>
        <v/>
      </c>
      <c r="BJ242" t="str">
        <f t="shared" ca="1" si="903"/>
        <v/>
      </c>
      <c r="BK242" t="str">
        <f t="shared" ca="1" si="904"/>
        <v/>
      </c>
      <c r="BL242" t="str">
        <f t="shared" ca="1" si="905"/>
        <v/>
      </c>
      <c r="BM242" t="str">
        <f t="shared" ca="1" si="906"/>
        <v/>
      </c>
      <c r="BN242" t="str">
        <f t="shared" ca="1" si="907"/>
        <v/>
      </c>
      <c r="BO242" t="str">
        <f t="shared" ca="1" si="908"/>
        <v/>
      </c>
      <c r="BP242" t="str">
        <f t="shared" ca="1" si="909"/>
        <v/>
      </c>
      <c r="BQ242" t="str">
        <f t="shared" ca="1" si="910"/>
        <v/>
      </c>
      <c r="BR242" t="str">
        <f t="shared" ca="1" si="911"/>
        <v/>
      </c>
      <c r="BS242" t="str">
        <f t="shared" ca="1" si="912"/>
        <v/>
      </c>
      <c r="BT242" t="str">
        <f t="shared" ca="1" si="913"/>
        <v/>
      </c>
      <c r="BU242" t="str">
        <f t="shared" ca="1" si="914"/>
        <v/>
      </c>
      <c r="BV242" t="str">
        <f t="shared" ca="1" si="915"/>
        <v/>
      </c>
      <c r="BW242" t="str">
        <f t="shared" ca="1" si="916"/>
        <v/>
      </c>
      <c r="BX242" t="str">
        <f t="shared" ca="1" si="917"/>
        <v/>
      </c>
      <c r="BY242" t="str">
        <f t="shared" ca="1" si="918"/>
        <v/>
      </c>
      <c r="BZ242" t="str">
        <f t="shared" ca="1" si="919"/>
        <v/>
      </c>
      <c r="CA242" t="str">
        <f t="shared" ca="1" si="920"/>
        <v/>
      </c>
      <c r="CB242" t="str">
        <f t="shared" ca="1" si="921"/>
        <v/>
      </c>
      <c r="CC242" t="str">
        <f t="shared" ca="1" si="922"/>
        <v/>
      </c>
      <c r="CD242" t="str">
        <f t="shared" ca="1" si="923"/>
        <v/>
      </c>
      <c r="CE242" t="str">
        <f t="shared" ca="1" si="924"/>
        <v/>
      </c>
      <c r="CF242" t="str">
        <f t="shared" ca="1" si="925"/>
        <v/>
      </c>
      <c r="CG242" t="str">
        <f t="shared" ca="1" si="926"/>
        <v/>
      </c>
      <c r="CH242" t="str">
        <f t="shared" ca="1" si="927"/>
        <v/>
      </c>
      <c r="CI242" t="str">
        <f t="shared" ca="1" si="928"/>
        <v/>
      </c>
      <c r="CJ242" t="str">
        <f t="shared" ca="1" si="929"/>
        <v/>
      </c>
      <c r="CK242" t="str">
        <f t="shared" ca="1" si="930"/>
        <v/>
      </c>
      <c r="CL242" t="str">
        <f t="shared" ca="1" si="931"/>
        <v/>
      </c>
      <c r="CM242" t="str">
        <f t="shared" ca="1" si="932"/>
        <v/>
      </c>
      <c r="CN242" t="str">
        <f t="shared" ca="1" si="933"/>
        <v/>
      </c>
      <c r="CO242" t="str">
        <f t="shared" ca="1" si="934"/>
        <v/>
      </c>
      <c r="CP242" t="str">
        <f t="shared" ca="1" si="935"/>
        <v/>
      </c>
      <c r="CQ242" t="str">
        <f t="shared" ca="1" si="936"/>
        <v/>
      </c>
      <c r="CR242" t="str">
        <f t="shared" ca="1" si="937"/>
        <v/>
      </c>
      <c r="CS242" t="str">
        <f t="shared" ca="1" si="938"/>
        <v/>
      </c>
      <c r="CT242" t="str">
        <f t="shared" ca="1" si="939"/>
        <v/>
      </c>
      <c r="CU242" t="str">
        <f t="shared" ca="1" si="940"/>
        <v/>
      </c>
      <c r="CV242" t="str">
        <f t="shared" ca="1" si="941"/>
        <v/>
      </c>
      <c r="CW242" t="str">
        <f t="shared" ca="1" si="942"/>
        <v/>
      </c>
      <c r="CX242" t="str">
        <f t="shared" ca="1" si="943"/>
        <v/>
      </c>
      <c r="CY242" t="str">
        <f t="shared" ca="1" si="944"/>
        <v/>
      </c>
      <c r="CZ242" t="str">
        <f t="shared" ca="1" si="945"/>
        <v/>
      </c>
      <c r="DA242" t="str">
        <f t="shared" ca="1" si="946"/>
        <v/>
      </c>
      <c r="DB242" t="str">
        <f t="shared" ca="1" si="947"/>
        <v/>
      </c>
      <c r="DC242" t="str">
        <f t="shared" ca="1" si="948"/>
        <v/>
      </c>
      <c r="DD242" t="str">
        <f t="shared" ca="1" si="949"/>
        <v/>
      </c>
      <c r="DE242" t="str">
        <f t="shared" ca="1" si="950"/>
        <v/>
      </c>
      <c r="DF242" t="str">
        <f t="shared" ca="1" si="951"/>
        <v/>
      </c>
      <c r="DG242" t="str">
        <f t="shared" ca="1" si="952"/>
        <v/>
      </c>
      <c r="DH242" t="str">
        <f t="shared" ca="1" si="953"/>
        <v/>
      </c>
      <c r="DI242" t="str">
        <f t="shared" ca="1" si="954"/>
        <v/>
      </c>
      <c r="DJ242" t="str">
        <f t="shared" ca="1" si="955"/>
        <v/>
      </c>
      <c r="DK242" t="str">
        <f t="shared" ca="1" si="956"/>
        <v/>
      </c>
      <c r="DL242" t="str">
        <f t="shared" ca="1" si="957"/>
        <v/>
      </c>
      <c r="DM242" t="str">
        <f t="shared" ca="1" si="958"/>
        <v/>
      </c>
      <c r="DN242" t="str">
        <f t="shared" ca="1" si="959"/>
        <v/>
      </c>
      <c r="DO242" t="str">
        <f t="shared" ca="1" si="960"/>
        <v/>
      </c>
      <c r="DP242" t="str">
        <f t="shared" ca="1" si="961"/>
        <v/>
      </c>
      <c r="DQ242" t="str">
        <f t="shared" ca="1" si="962"/>
        <v/>
      </c>
      <c r="DR242" t="str">
        <f t="shared" ca="1" si="963"/>
        <v/>
      </c>
      <c r="DS242" t="str">
        <f t="shared" ca="1" si="964"/>
        <v/>
      </c>
      <c r="DT242" t="str">
        <f t="shared" ca="1" si="965"/>
        <v/>
      </c>
      <c r="DU242" t="str">
        <f t="shared" ca="1" si="966"/>
        <v/>
      </c>
      <c r="DV242" t="str">
        <f t="shared" ca="1" si="854"/>
        <v/>
      </c>
      <c r="DW242" t="str">
        <f t="shared" ca="1" si="967"/>
        <v/>
      </c>
      <c r="DX242" t="str">
        <f t="shared" ca="1" si="968"/>
        <v/>
      </c>
      <c r="DY242" t="str">
        <f t="shared" ca="1" si="969"/>
        <v/>
      </c>
      <c r="DZ242" t="str">
        <f t="shared" ca="1" si="970"/>
        <v/>
      </c>
      <c r="EA242" t="str">
        <f t="shared" ca="1" si="971"/>
        <v/>
      </c>
      <c r="EB242" t="str">
        <f t="shared" ca="1" si="972"/>
        <v/>
      </c>
      <c r="EC242" t="str">
        <f t="shared" ca="1" si="973"/>
        <v/>
      </c>
      <c r="ED242" t="str">
        <f t="shared" ca="1" si="974"/>
        <v/>
      </c>
      <c r="EE242" t="str">
        <f t="shared" ca="1" si="975"/>
        <v/>
      </c>
      <c r="EF242" t="str">
        <f t="shared" ca="1" si="976"/>
        <v/>
      </c>
      <c r="EG242" t="str">
        <f t="shared" ca="1" si="977"/>
        <v/>
      </c>
      <c r="EH242" t="str">
        <f t="shared" ca="1" si="978"/>
        <v/>
      </c>
      <c r="EI242" t="str">
        <f t="shared" ca="1" si="979"/>
        <v/>
      </c>
      <c r="EJ242" t="str">
        <f t="shared" ca="1" si="980"/>
        <v/>
      </c>
      <c r="EK242" t="str">
        <f t="shared" ca="1" si="981"/>
        <v/>
      </c>
      <c r="EL242" t="str">
        <f t="shared" ca="1" si="982"/>
        <v/>
      </c>
      <c r="EM242" t="str">
        <f t="shared" ca="1" si="983"/>
        <v/>
      </c>
      <c r="EN242" t="str">
        <f t="shared" ca="1" si="984"/>
        <v/>
      </c>
      <c r="EO242" t="str">
        <f t="shared" ca="1" si="985"/>
        <v/>
      </c>
      <c r="EP242" t="str">
        <f t="shared" ca="1" si="986"/>
        <v/>
      </c>
      <c r="EQ242" t="str">
        <f t="shared" ca="1" si="987"/>
        <v/>
      </c>
      <c r="ER242" t="str">
        <f t="shared" ca="1" si="988"/>
        <v/>
      </c>
      <c r="ES242" t="str">
        <f t="shared" ca="1" si="989"/>
        <v/>
      </c>
      <c r="ET242" t="str">
        <f t="shared" ca="1" si="990"/>
        <v/>
      </c>
      <c r="EU242" t="str">
        <f t="shared" ca="1" si="991"/>
        <v/>
      </c>
      <c r="EV242" t="str">
        <f t="shared" ca="1" si="992"/>
        <v/>
      </c>
      <c r="EW242" t="str">
        <f t="shared" ca="1" si="993"/>
        <v/>
      </c>
      <c r="EX242" t="str">
        <f t="shared" ca="1" si="994"/>
        <v/>
      </c>
      <c r="EY242" t="str">
        <f t="shared" ca="1" si="995"/>
        <v/>
      </c>
      <c r="EZ242" t="str">
        <f t="shared" ca="1" si="996"/>
        <v/>
      </c>
      <c r="FA242" t="str">
        <f t="shared" ca="1" si="997"/>
        <v/>
      </c>
      <c r="FB242" t="str">
        <f t="shared" ca="1" si="998"/>
        <v/>
      </c>
      <c r="FC242" t="str">
        <f t="shared" ca="1" si="999"/>
        <v/>
      </c>
      <c r="FD242" t="str">
        <f t="shared" ca="1" si="1000"/>
        <v/>
      </c>
      <c r="FE242" t="str">
        <f t="shared" ca="1" si="1001"/>
        <v/>
      </c>
      <c r="FF242" t="str">
        <f t="shared" ca="1" si="1002"/>
        <v/>
      </c>
      <c r="FG242" t="str">
        <f t="shared" ca="1" si="1003"/>
        <v/>
      </c>
      <c r="FH242" t="str">
        <f t="shared" ca="1" si="1004"/>
        <v/>
      </c>
      <c r="FI242" t="str">
        <f t="shared" ca="1" si="1005"/>
        <v/>
      </c>
      <c r="FJ242" t="str">
        <f t="shared" ca="1" si="1006"/>
        <v/>
      </c>
      <c r="FK242" t="str">
        <f t="shared" ca="1" si="1007"/>
        <v/>
      </c>
      <c r="FL242" t="str">
        <f t="shared" ca="1" si="1008"/>
        <v/>
      </c>
      <c r="FM242" t="str">
        <f t="shared" ca="1" si="1009"/>
        <v/>
      </c>
      <c r="FN242" t="str">
        <f t="shared" ca="1" si="1010"/>
        <v/>
      </c>
      <c r="FO242" t="str">
        <f t="shared" ca="1" si="1011"/>
        <v/>
      </c>
      <c r="FP242" t="str">
        <f t="shared" ca="1" si="1012"/>
        <v/>
      </c>
      <c r="FQ242" t="str">
        <f t="shared" ca="1" si="1013"/>
        <v/>
      </c>
      <c r="FR242" t="str">
        <f t="shared" ca="1" si="1014"/>
        <v/>
      </c>
      <c r="FS242" t="str">
        <f t="shared" ca="1" si="1015"/>
        <v/>
      </c>
      <c r="FT242" t="str">
        <f t="shared" ca="1" si="1016"/>
        <v/>
      </c>
      <c r="FU242" t="str">
        <f t="shared" ca="1" si="1017"/>
        <v/>
      </c>
      <c r="FV242" t="str">
        <f t="shared" ca="1" si="1018"/>
        <v/>
      </c>
      <c r="FW242" t="str">
        <f t="shared" ca="1" si="1019"/>
        <v/>
      </c>
      <c r="FX242" t="str">
        <f t="shared" ca="1" si="1020"/>
        <v/>
      </c>
      <c r="FY242" t="str">
        <f t="shared" ca="1" si="1021"/>
        <v/>
      </c>
      <c r="FZ242" t="str">
        <f t="shared" ca="1" si="1022"/>
        <v/>
      </c>
      <c r="GA242" t="str">
        <f t="shared" ca="1" si="1023"/>
        <v/>
      </c>
      <c r="GB242" t="str">
        <f t="shared" ca="1" si="1024"/>
        <v/>
      </c>
      <c r="GC242" t="str">
        <f t="shared" ca="1" si="1025"/>
        <v/>
      </c>
      <c r="GD242" t="str">
        <f t="shared" ca="1" si="1026"/>
        <v/>
      </c>
      <c r="GE242" t="str">
        <f t="shared" ca="1" si="1027"/>
        <v/>
      </c>
      <c r="GF242" t="str">
        <f t="shared" ca="1" si="1028"/>
        <v/>
      </c>
      <c r="GG242" t="str">
        <f t="shared" ca="1" si="1029"/>
        <v/>
      </c>
      <c r="GH242" t="str">
        <f t="shared" ca="1" si="1030"/>
        <v/>
      </c>
      <c r="GI242" t="str">
        <f t="shared" ca="1" si="1031"/>
        <v/>
      </c>
      <c r="GJ242" t="str">
        <f t="shared" ca="1" si="1032"/>
        <v/>
      </c>
      <c r="GK242" t="str">
        <f t="shared" ca="1" si="1033"/>
        <v/>
      </c>
      <c r="GL242" t="str">
        <f t="shared" ca="1" si="1034"/>
        <v/>
      </c>
      <c r="GM242" t="str">
        <f t="shared" ca="1" si="1035"/>
        <v/>
      </c>
      <c r="GN242" t="str">
        <f t="shared" ca="1" si="1036"/>
        <v/>
      </c>
      <c r="GO242" t="str">
        <f t="shared" ca="1" si="1037"/>
        <v/>
      </c>
      <c r="GP242" t="str">
        <f t="shared" ca="1" si="1038"/>
        <v/>
      </c>
      <c r="GQ242" t="str">
        <f t="shared" ca="1" si="1039"/>
        <v/>
      </c>
      <c r="GR242" t="str">
        <f t="shared" ca="1" si="1040"/>
        <v/>
      </c>
      <c r="GS242" t="str">
        <f t="shared" ca="1" si="1041"/>
        <v/>
      </c>
      <c r="GT242" t="str">
        <f t="shared" ca="1" si="1042"/>
        <v/>
      </c>
      <c r="GU242" t="str">
        <f t="shared" ca="1" si="1043"/>
        <v/>
      </c>
      <c r="GV242" t="str">
        <f t="shared" ca="1" si="1044"/>
        <v/>
      </c>
      <c r="GW242" t="str">
        <f t="shared" ca="1" si="1045"/>
        <v/>
      </c>
      <c r="GX242" t="str">
        <f t="shared" ca="1" si="1046"/>
        <v/>
      </c>
      <c r="GY242" t="str">
        <f t="shared" ca="1" si="1047"/>
        <v/>
      </c>
      <c r="GZ242" t="str">
        <f t="shared" ca="1" si="1048"/>
        <v/>
      </c>
      <c r="HA242" t="str">
        <f t="shared" ca="1" si="1049"/>
        <v/>
      </c>
      <c r="HB242" t="str">
        <f t="shared" ca="1" si="1050"/>
        <v/>
      </c>
      <c r="HC242" t="str">
        <f t="shared" ca="1" si="1051"/>
        <v/>
      </c>
      <c r="HD242" t="str">
        <f t="shared" ca="1" si="1052"/>
        <v/>
      </c>
      <c r="HE242" t="str">
        <f t="shared" ca="1" si="1053"/>
        <v/>
      </c>
      <c r="HF242" t="str">
        <f t="shared" ca="1" si="1054"/>
        <v/>
      </c>
      <c r="HG242" t="str">
        <f t="shared" ca="1" si="1055"/>
        <v/>
      </c>
      <c r="HH242" t="str">
        <f t="shared" ca="1" si="1056"/>
        <v/>
      </c>
      <c r="HI242" t="str">
        <f t="shared" ca="1" si="1057"/>
        <v/>
      </c>
      <c r="HJ242" t="str">
        <f t="shared" ca="1" si="1058"/>
        <v/>
      </c>
      <c r="HK242" t="str">
        <f t="shared" ca="1" si="1059"/>
        <v/>
      </c>
      <c r="HL242" t="str">
        <f t="shared" ca="1" si="1060"/>
        <v/>
      </c>
      <c r="HM242" t="str">
        <f t="shared" ca="1" si="1061"/>
        <v/>
      </c>
      <c r="HN242" t="str">
        <f t="shared" ca="1" si="1062"/>
        <v/>
      </c>
      <c r="HO242" t="str">
        <f t="shared" ca="1" si="1063"/>
        <v/>
      </c>
      <c r="HP242" t="str">
        <f t="shared" ca="1" si="1064"/>
        <v/>
      </c>
      <c r="HQ242" t="str">
        <f t="shared" ca="1" si="1065"/>
        <v/>
      </c>
      <c r="HR242" t="str">
        <f t="shared" ca="1" si="1066"/>
        <v/>
      </c>
      <c r="HS242" t="str">
        <f t="shared" ca="1" si="1067"/>
        <v/>
      </c>
      <c r="HT242" t="str">
        <f t="shared" ca="1" si="1068"/>
        <v/>
      </c>
      <c r="HU242" t="str">
        <f t="shared" ca="1" si="1069"/>
        <v/>
      </c>
      <c r="HV242" t="str">
        <f t="shared" ca="1" si="1070"/>
        <v/>
      </c>
      <c r="HW242" t="str">
        <f t="shared" ca="1" si="1071"/>
        <v/>
      </c>
      <c r="HX242" t="str">
        <f t="shared" ca="1" si="1072"/>
        <v/>
      </c>
      <c r="HY242" t="str">
        <f t="shared" ca="1" si="1073"/>
        <v/>
      </c>
      <c r="HZ242" t="str">
        <f t="shared" ca="1" si="1074"/>
        <v/>
      </c>
      <c r="IA242" t="str">
        <f t="shared" ca="1" si="1075"/>
        <v/>
      </c>
      <c r="IB242" t="str">
        <f t="shared" ca="1" si="1076"/>
        <v/>
      </c>
      <c r="IC242" t="str">
        <f t="shared" ca="1" si="1077"/>
        <v/>
      </c>
      <c r="ID242" t="str">
        <f t="shared" ca="1" si="1078"/>
        <v/>
      </c>
      <c r="IE242" t="str">
        <f t="shared" ca="1" si="1079"/>
        <v/>
      </c>
      <c r="IF242" t="str">
        <f t="shared" ca="1" si="1080"/>
        <v/>
      </c>
      <c r="IG242" t="str">
        <f t="shared" ca="1" si="1081"/>
        <v/>
      </c>
      <c r="IH242" t="str">
        <f t="shared" ca="1" si="1082"/>
        <v/>
      </c>
      <c r="II242" t="str">
        <f t="shared" ca="1" si="1083"/>
        <v/>
      </c>
      <c r="IJ242" t="str">
        <f t="shared" ca="1" si="1084"/>
        <v/>
      </c>
      <c r="IK242" t="str">
        <f t="shared" ca="1" si="1085"/>
        <v/>
      </c>
      <c r="IL242" t="str">
        <f t="shared" ca="1" si="1086"/>
        <v/>
      </c>
      <c r="IM242" t="str">
        <f t="shared" ca="1" si="1087"/>
        <v/>
      </c>
      <c r="IN242" t="str">
        <f t="shared" ca="1" si="1088"/>
        <v/>
      </c>
      <c r="IO242" t="str">
        <f t="shared" ca="1" si="1089"/>
        <v/>
      </c>
      <c r="IP242" t="str">
        <f t="shared" ca="1" si="1090"/>
        <v/>
      </c>
      <c r="IQ242" t="str">
        <f t="shared" ca="1" si="1091"/>
        <v/>
      </c>
      <c r="IR242" t="str">
        <f t="shared" ca="1" si="1092"/>
        <v/>
      </c>
      <c r="IS242" t="str">
        <f t="shared" ca="1" si="1093"/>
        <v/>
      </c>
      <c r="IT242" t="str">
        <f t="shared" ca="1" si="1094"/>
        <v/>
      </c>
      <c r="IU242" t="str">
        <f t="shared" ca="1" si="1095"/>
        <v/>
      </c>
      <c r="IV242" t="str">
        <f t="shared" ca="1" si="1096"/>
        <v/>
      </c>
      <c r="IW242" t="str">
        <f t="shared" ca="1" si="1097"/>
        <v/>
      </c>
      <c r="IX242" t="str">
        <f t="shared" ca="1" si="1098"/>
        <v/>
      </c>
      <c r="IY242" t="str">
        <f t="shared" ca="1" si="1099"/>
        <v/>
      </c>
      <c r="IZ242" t="str">
        <f t="shared" ca="1" si="1100"/>
        <v/>
      </c>
      <c r="JA242" t="str">
        <f t="shared" ca="1" si="1101"/>
        <v/>
      </c>
      <c r="JB242" t="str">
        <f t="shared" ca="1" si="1102"/>
        <v/>
      </c>
      <c r="JC242" t="str">
        <f t="shared" ca="1" si="1103"/>
        <v/>
      </c>
      <c r="JD242" t="str">
        <f t="shared" ca="1" si="1104"/>
        <v/>
      </c>
      <c r="JE242" t="str">
        <f t="shared" ca="1" si="1105"/>
        <v/>
      </c>
      <c r="JF242" t="str">
        <f t="shared" ca="1" si="1106"/>
        <v/>
      </c>
      <c r="JG242" t="str">
        <f t="shared" ca="1" si="1107"/>
        <v/>
      </c>
      <c r="JH242" t="str">
        <f t="shared" ca="1" si="1108"/>
        <v/>
      </c>
      <c r="JI242" t="str">
        <f t="shared" ca="1" si="1109"/>
        <v/>
      </c>
      <c r="JJ242" t="str">
        <f t="shared" ca="1" si="1110"/>
        <v/>
      </c>
      <c r="JK242" t="str">
        <f t="shared" ca="1" si="1111"/>
        <v/>
      </c>
      <c r="JL242" t="str">
        <f t="shared" ca="1" si="1112"/>
        <v/>
      </c>
      <c r="JM242" t="str">
        <f t="shared" ca="1" si="1113"/>
        <v/>
      </c>
      <c r="JN242" t="str">
        <f t="shared" ca="1" si="1114"/>
        <v/>
      </c>
      <c r="JO242" t="str">
        <f t="shared" ca="1" si="1115"/>
        <v/>
      </c>
      <c r="JP242" t="str">
        <f t="shared" ca="1" si="1116"/>
        <v/>
      </c>
      <c r="JQ242" t="str">
        <f t="shared" ca="1" si="1117"/>
        <v/>
      </c>
      <c r="JR242" t="str">
        <f t="shared" ca="1" si="1118"/>
        <v/>
      </c>
      <c r="JS242" t="str">
        <f t="shared" ca="1" si="1119"/>
        <v/>
      </c>
      <c r="JT242" t="str">
        <f t="shared" ca="1" si="1120"/>
        <v/>
      </c>
      <c r="JU242" t="str">
        <f t="shared" ca="1" si="1121"/>
        <v/>
      </c>
    </row>
    <row r="243" spans="1:281" x14ac:dyDescent="0.25">
      <c r="A243">
        <f t="shared" si="1122"/>
        <v>242</v>
      </c>
      <c r="B243" t="str">
        <f t="shared" ca="1" si="851"/>
        <v/>
      </c>
      <c r="C243">
        <v>10</v>
      </c>
      <c r="D243">
        <f t="shared" si="855"/>
        <v>242</v>
      </c>
      <c r="E243">
        <f t="shared" si="856"/>
        <v>17</v>
      </c>
      <c r="F243">
        <f ca="1">COUNT((AD243,AP243,BB243,BN243,BZ243,CL243,CX243,DJ243,DV243,EH243,ET243,FF243,FR243,GD243,GP243,HB243,HN243,HZ243,IL243,IX243,JJ243,JV243,KH243,KT243,LF243,LR243))</f>
        <v>0</v>
      </c>
      <c r="G243">
        <f t="shared" ca="1" si="857"/>
        <v>0</v>
      </c>
      <c r="H243">
        <f t="shared" ca="1" si="858"/>
        <v>0</v>
      </c>
      <c r="I243">
        <f t="shared" ca="1" si="852"/>
        <v>0</v>
      </c>
      <c r="J243">
        <f t="shared" ca="1" si="859"/>
        <v>0</v>
      </c>
      <c r="K243">
        <f t="shared" ca="1" si="860"/>
        <v>-1</v>
      </c>
      <c r="L243">
        <f t="shared" ca="1" si="1123"/>
        <v>9</v>
      </c>
      <c r="M243">
        <f t="shared" ca="1" si="861"/>
        <v>0</v>
      </c>
      <c r="N243">
        <f t="shared" ca="1" si="1124"/>
        <v>65</v>
      </c>
      <c r="O243">
        <f t="shared" ca="1" si="862"/>
        <v>-1</v>
      </c>
      <c r="P243">
        <f t="shared" ca="1" si="1125"/>
        <v>9</v>
      </c>
      <c r="Q243">
        <f t="shared" ca="1" si="863"/>
        <v>0</v>
      </c>
      <c r="R243">
        <f t="shared" ca="1" si="864"/>
        <v>0</v>
      </c>
      <c r="S243">
        <f t="shared" ca="1" si="865"/>
        <v>0</v>
      </c>
      <c r="T243">
        <f t="shared" ca="1" si="866"/>
        <v>0</v>
      </c>
      <c r="U243" t="str">
        <f t="shared" ca="1" si="853"/>
        <v>999999999999</v>
      </c>
      <c r="V243">
        <f t="shared" ca="1" si="1126"/>
        <v>0</v>
      </c>
      <c r="W243">
        <f t="shared" si="867"/>
        <v>242</v>
      </c>
      <c r="X243" t="e">
        <f t="shared" ca="1" si="1127"/>
        <v>#N/A</v>
      </c>
      <c r="Y243">
        <f t="shared" ca="1" si="868"/>
        <v>0</v>
      </c>
      <c r="Z243" t="str">
        <f t="shared" ca="1" si="869"/>
        <v>999zz</v>
      </c>
      <c r="AA243">
        <f t="shared" ca="1" si="1128"/>
        <v>350</v>
      </c>
      <c r="AB243">
        <f t="shared" si="870"/>
        <v>242</v>
      </c>
      <c r="AC243" t="e">
        <f t="shared" ca="1" si="1129"/>
        <v>#N/A</v>
      </c>
      <c r="AD243" t="str">
        <f t="shared" ca="1" si="871"/>
        <v/>
      </c>
      <c r="AE243" t="str">
        <f t="shared" ca="1" si="872"/>
        <v/>
      </c>
      <c r="AF243" t="str">
        <f t="shared" ca="1" si="873"/>
        <v/>
      </c>
      <c r="AG243" t="str">
        <f t="shared" ca="1" si="874"/>
        <v/>
      </c>
      <c r="AH243" t="str">
        <f t="shared" ca="1" si="875"/>
        <v/>
      </c>
      <c r="AI243" t="str">
        <f t="shared" ca="1" si="876"/>
        <v/>
      </c>
      <c r="AJ243" t="str">
        <f t="shared" ca="1" si="877"/>
        <v/>
      </c>
      <c r="AK243" t="str">
        <f t="shared" ca="1" si="878"/>
        <v/>
      </c>
      <c r="AL243" t="str">
        <f t="shared" ca="1" si="879"/>
        <v/>
      </c>
      <c r="AM243" t="str">
        <f t="shared" ca="1" si="880"/>
        <v/>
      </c>
      <c r="AN243" t="str">
        <f t="shared" ca="1" si="881"/>
        <v/>
      </c>
      <c r="AO243" t="str">
        <f t="shared" ca="1" si="882"/>
        <v/>
      </c>
      <c r="AP243" t="str">
        <f t="shared" ca="1" si="883"/>
        <v/>
      </c>
      <c r="AQ243" t="str">
        <f t="shared" ca="1" si="884"/>
        <v/>
      </c>
      <c r="AR243" t="str">
        <f t="shared" ca="1" si="885"/>
        <v/>
      </c>
      <c r="AS243" t="str">
        <f t="shared" ca="1" si="886"/>
        <v/>
      </c>
      <c r="AT243" t="str">
        <f t="shared" ca="1" si="887"/>
        <v/>
      </c>
      <c r="AU243" t="str">
        <f t="shared" ca="1" si="888"/>
        <v/>
      </c>
      <c r="AV243" t="str">
        <f t="shared" ca="1" si="889"/>
        <v/>
      </c>
      <c r="AW243" t="str">
        <f t="shared" ca="1" si="890"/>
        <v/>
      </c>
      <c r="AX243" t="str">
        <f t="shared" ca="1" si="891"/>
        <v/>
      </c>
      <c r="AY243" t="str">
        <f t="shared" ca="1" si="892"/>
        <v/>
      </c>
      <c r="AZ243" t="str">
        <f t="shared" ca="1" si="893"/>
        <v/>
      </c>
      <c r="BA243" t="str">
        <f t="shared" ca="1" si="894"/>
        <v/>
      </c>
      <c r="BB243" t="str">
        <f t="shared" ca="1" si="895"/>
        <v/>
      </c>
      <c r="BC243" t="str">
        <f t="shared" ca="1" si="896"/>
        <v/>
      </c>
      <c r="BD243" t="str">
        <f t="shared" ca="1" si="897"/>
        <v/>
      </c>
      <c r="BE243" t="str">
        <f t="shared" ca="1" si="898"/>
        <v/>
      </c>
      <c r="BF243" t="str">
        <f t="shared" ca="1" si="899"/>
        <v/>
      </c>
      <c r="BG243" t="str">
        <f t="shared" ca="1" si="900"/>
        <v/>
      </c>
      <c r="BH243" t="str">
        <f t="shared" ca="1" si="901"/>
        <v/>
      </c>
      <c r="BI243" t="str">
        <f t="shared" ca="1" si="902"/>
        <v/>
      </c>
      <c r="BJ243" t="str">
        <f t="shared" ca="1" si="903"/>
        <v/>
      </c>
      <c r="BK243" t="str">
        <f t="shared" ca="1" si="904"/>
        <v/>
      </c>
      <c r="BL243" t="str">
        <f t="shared" ca="1" si="905"/>
        <v/>
      </c>
      <c r="BM243" t="str">
        <f t="shared" ca="1" si="906"/>
        <v/>
      </c>
      <c r="BN243" t="str">
        <f t="shared" ca="1" si="907"/>
        <v/>
      </c>
      <c r="BO243" t="str">
        <f t="shared" ca="1" si="908"/>
        <v/>
      </c>
      <c r="BP243" t="str">
        <f t="shared" ca="1" si="909"/>
        <v/>
      </c>
      <c r="BQ243" t="str">
        <f t="shared" ca="1" si="910"/>
        <v/>
      </c>
      <c r="BR243" t="str">
        <f t="shared" ca="1" si="911"/>
        <v/>
      </c>
      <c r="BS243" t="str">
        <f t="shared" ca="1" si="912"/>
        <v/>
      </c>
      <c r="BT243" t="str">
        <f t="shared" ca="1" si="913"/>
        <v/>
      </c>
      <c r="BU243" t="str">
        <f t="shared" ca="1" si="914"/>
        <v/>
      </c>
      <c r="BV243" t="str">
        <f t="shared" ca="1" si="915"/>
        <v/>
      </c>
      <c r="BW243" t="str">
        <f t="shared" ca="1" si="916"/>
        <v/>
      </c>
      <c r="BX243" t="str">
        <f t="shared" ca="1" si="917"/>
        <v/>
      </c>
      <c r="BY243" t="str">
        <f t="shared" ca="1" si="918"/>
        <v/>
      </c>
      <c r="BZ243" t="str">
        <f t="shared" ca="1" si="919"/>
        <v/>
      </c>
      <c r="CA243" t="str">
        <f t="shared" ca="1" si="920"/>
        <v/>
      </c>
      <c r="CB243" t="str">
        <f t="shared" ca="1" si="921"/>
        <v/>
      </c>
      <c r="CC243" t="str">
        <f t="shared" ca="1" si="922"/>
        <v/>
      </c>
      <c r="CD243" t="str">
        <f t="shared" ca="1" si="923"/>
        <v/>
      </c>
      <c r="CE243" t="str">
        <f t="shared" ca="1" si="924"/>
        <v/>
      </c>
      <c r="CF243" t="str">
        <f t="shared" ca="1" si="925"/>
        <v/>
      </c>
      <c r="CG243" t="str">
        <f t="shared" ca="1" si="926"/>
        <v/>
      </c>
      <c r="CH243" t="str">
        <f t="shared" ca="1" si="927"/>
        <v/>
      </c>
      <c r="CI243" t="str">
        <f t="shared" ca="1" si="928"/>
        <v/>
      </c>
      <c r="CJ243" t="str">
        <f t="shared" ca="1" si="929"/>
        <v/>
      </c>
      <c r="CK243" t="str">
        <f t="shared" ca="1" si="930"/>
        <v/>
      </c>
      <c r="CL243" t="str">
        <f t="shared" ca="1" si="931"/>
        <v/>
      </c>
      <c r="CM243" t="str">
        <f t="shared" ca="1" si="932"/>
        <v/>
      </c>
      <c r="CN243" t="str">
        <f t="shared" ca="1" si="933"/>
        <v/>
      </c>
      <c r="CO243" t="str">
        <f t="shared" ca="1" si="934"/>
        <v/>
      </c>
      <c r="CP243" t="str">
        <f t="shared" ca="1" si="935"/>
        <v/>
      </c>
      <c r="CQ243" t="str">
        <f t="shared" ca="1" si="936"/>
        <v/>
      </c>
      <c r="CR243" t="str">
        <f t="shared" ca="1" si="937"/>
        <v/>
      </c>
      <c r="CS243" t="str">
        <f t="shared" ca="1" si="938"/>
        <v/>
      </c>
      <c r="CT243" t="str">
        <f t="shared" ca="1" si="939"/>
        <v/>
      </c>
      <c r="CU243" t="str">
        <f t="shared" ca="1" si="940"/>
        <v/>
      </c>
      <c r="CV243" t="str">
        <f t="shared" ca="1" si="941"/>
        <v/>
      </c>
      <c r="CW243" t="str">
        <f t="shared" ca="1" si="942"/>
        <v/>
      </c>
      <c r="CX243" t="str">
        <f t="shared" ca="1" si="943"/>
        <v/>
      </c>
      <c r="CY243" t="str">
        <f t="shared" ca="1" si="944"/>
        <v/>
      </c>
      <c r="CZ243" t="str">
        <f t="shared" ca="1" si="945"/>
        <v/>
      </c>
      <c r="DA243" t="str">
        <f t="shared" ca="1" si="946"/>
        <v/>
      </c>
      <c r="DB243" t="str">
        <f t="shared" ca="1" si="947"/>
        <v/>
      </c>
      <c r="DC243" t="str">
        <f t="shared" ca="1" si="948"/>
        <v/>
      </c>
      <c r="DD243" t="str">
        <f t="shared" ca="1" si="949"/>
        <v/>
      </c>
      <c r="DE243" t="str">
        <f t="shared" ca="1" si="950"/>
        <v/>
      </c>
      <c r="DF243" t="str">
        <f t="shared" ca="1" si="951"/>
        <v/>
      </c>
      <c r="DG243" t="str">
        <f t="shared" ca="1" si="952"/>
        <v/>
      </c>
      <c r="DH243" t="str">
        <f t="shared" ca="1" si="953"/>
        <v/>
      </c>
      <c r="DI243" t="str">
        <f t="shared" ca="1" si="954"/>
        <v/>
      </c>
      <c r="DJ243" t="str">
        <f t="shared" ca="1" si="955"/>
        <v/>
      </c>
      <c r="DK243" t="str">
        <f t="shared" ca="1" si="956"/>
        <v/>
      </c>
      <c r="DL243" t="str">
        <f t="shared" ca="1" si="957"/>
        <v/>
      </c>
      <c r="DM243" t="str">
        <f t="shared" ca="1" si="958"/>
        <v/>
      </c>
      <c r="DN243" t="str">
        <f t="shared" ca="1" si="959"/>
        <v/>
      </c>
      <c r="DO243" t="str">
        <f t="shared" ca="1" si="960"/>
        <v/>
      </c>
      <c r="DP243" t="str">
        <f t="shared" ca="1" si="961"/>
        <v/>
      </c>
      <c r="DQ243" t="str">
        <f t="shared" ca="1" si="962"/>
        <v/>
      </c>
      <c r="DR243" t="str">
        <f t="shared" ca="1" si="963"/>
        <v/>
      </c>
      <c r="DS243" t="str">
        <f t="shared" ca="1" si="964"/>
        <v/>
      </c>
      <c r="DT243" t="str">
        <f t="shared" ca="1" si="965"/>
        <v/>
      </c>
      <c r="DU243" t="str">
        <f t="shared" ca="1" si="966"/>
        <v/>
      </c>
      <c r="DV243" t="str">
        <f t="shared" ca="1" si="854"/>
        <v/>
      </c>
      <c r="DW243" t="str">
        <f t="shared" ca="1" si="967"/>
        <v/>
      </c>
      <c r="DX243" t="str">
        <f t="shared" ca="1" si="968"/>
        <v/>
      </c>
      <c r="DY243" t="str">
        <f t="shared" ca="1" si="969"/>
        <v/>
      </c>
      <c r="DZ243" t="str">
        <f t="shared" ca="1" si="970"/>
        <v/>
      </c>
      <c r="EA243" t="str">
        <f t="shared" ca="1" si="971"/>
        <v/>
      </c>
      <c r="EB243" t="str">
        <f t="shared" ca="1" si="972"/>
        <v/>
      </c>
      <c r="EC243" t="str">
        <f t="shared" ca="1" si="973"/>
        <v/>
      </c>
      <c r="ED243" t="str">
        <f t="shared" ca="1" si="974"/>
        <v/>
      </c>
      <c r="EE243" t="str">
        <f t="shared" ca="1" si="975"/>
        <v/>
      </c>
      <c r="EF243" t="str">
        <f t="shared" ca="1" si="976"/>
        <v/>
      </c>
      <c r="EG243" t="str">
        <f t="shared" ca="1" si="977"/>
        <v/>
      </c>
      <c r="EH243" t="str">
        <f t="shared" ca="1" si="978"/>
        <v/>
      </c>
      <c r="EI243" t="str">
        <f t="shared" ca="1" si="979"/>
        <v/>
      </c>
      <c r="EJ243" t="str">
        <f t="shared" ca="1" si="980"/>
        <v/>
      </c>
      <c r="EK243" t="str">
        <f t="shared" ca="1" si="981"/>
        <v/>
      </c>
      <c r="EL243" t="str">
        <f t="shared" ca="1" si="982"/>
        <v/>
      </c>
      <c r="EM243" t="str">
        <f t="shared" ca="1" si="983"/>
        <v/>
      </c>
      <c r="EN243" t="str">
        <f t="shared" ca="1" si="984"/>
        <v/>
      </c>
      <c r="EO243" t="str">
        <f t="shared" ca="1" si="985"/>
        <v/>
      </c>
      <c r="EP243" t="str">
        <f t="shared" ca="1" si="986"/>
        <v/>
      </c>
      <c r="EQ243" t="str">
        <f t="shared" ca="1" si="987"/>
        <v/>
      </c>
      <c r="ER243" t="str">
        <f t="shared" ca="1" si="988"/>
        <v/>
      </c>
      <c r="ES243" t="str">
        <f t="shared" ca="1" si="989"/>
        <v/>
      </c>
      <c r="ET243" t="str">
        <f t="shared" ca="1" si="990"/>
        <v/>
      </c>
      <c r="EU243" t="str">
        <f t="shared" ca="1" si="991"/>
        <v/>
      </c>
      <c r="EV243" t="str">
        <f t="shared" ca="1" si="992"/>
        <v/>
      </c>
      <c r="EW243" t="str">
        <f t="shared" ca="1" si="993"/>
        <v/>
      </c>
      <c r="EX243" t="str">
        <f t="shared" ca="1" si="994"/>
        <v/>
      </c>
      <c r="EY243" t="str">
        <f t="shared" ca="1" si="995"/>
        <v/>
      </c>
      <c r="EZ243" t="str">
        <f t="shared" ca="1" si="996"/>
        <v/>
      </c>
      <c r="FA243" t="str">
        <f t="shared" ca="1" si="997"/>
        <v/>
      </c>
      <c r="FB243" t="str">
        <f t="shared" ca="1" si="998"/>
        <v/>
      </c>
      <c r="FC243" t="str">
        <f t="shared" ca="1" si="999"/>
        <v/>
      </c>
      <c r="FD243" t="str">
        <f t="shared" ca="1" si="1000"/>
        <v/>
      </c>
      <c r="FE243" t="str">
        <f t="shared" ca="1" si="1001"/>
        <v/>
      </c>
      <c r="FF243" t="str">
        <f t="shared" ca="1" si="1002"/>
        <v/>
      </c>
      <c r="FG243" t="str">
        <f t="shared" ca="1" si="1003"/>
        <v/>
      </c>
      <c r="FH243" t="str">
        <f t="shared" ca="1" si="1004"/>
        <v/>
      </c>
      <c r="FI243" t="str">
        <f t="shared" ca="1" si="1005"/>
        <v/>
      </c>
      <c r="FJ243" t="str">
        <f t="shared" ca="1" si="1006"/>
        <v/>
      </c>
      <c r="FK243" t="str">
        <f t="shared" ca="1" si="1007"/>
        <v/>
      </c>
      <c r="FL243" t="str">
        <f t="shared" ca="1" si="1008"/>
        <v/>
      </c>
      <c r="FM243" t="str">
        <f t="shared" ca="1" si="1009"/>
        <v/>
      </c>
      <c r="FN243" t="str">
        <f t="shared" ca="1" si="1010"/>
        <v/>
      </c>
      <c r="FO243" t="str">
        <f t="shared" ca="1" si="1011"/>
        <v/>
      </c>
      <c r="FP243" t="str">
        <f t="shared" ca="1" si="1012"/>
        <v/>
      </c>
      <c r="FQ243" t="str">
        <f t="shared" ca="1" si="1013"/>
        <v/>
      </c>
      <c r="FR243" t="str">
        <f t="shared" ca="1" si="1014"/>
        <v/>
      </c>
      <c r="FS243" t="str">
        <f t="shared" ca="1" si="1015"/>
        <v/>
      </c>
      <c r="FT243" t="str">
        <f t="shared" ca="1" si="1016"/>
        <v/>
      </c>
      <c r="FU243" t="str">
        <f t="shared" ca="1" si="1017"/>
        <v/>
      </c>
      <c r="FV243" t="str">
        <f t="shared" ca="1" si="1018"/>
        <v/>
      </c>
      <c r="FW243" t="str">
        <f t="shared" ca="1" si="1019"/>
        <v/>
      </c>
      <c r="FX243" t="str">
        <f t="shared" ca="1" si="1020"/>
        <v/>
      </c>
      <c r="FY243" t="str">
        <f t="shared" ca="1" si="1021"/>
        <v/>
      </c>
      <c r="FZ243" t="str">
        <f t="shared" ca="1" si="1022"/>
        <v/>
      </c>
      <c r="GA243" t="str">
        <f t="shared" ca="1" si="1023"/>
        <v/>
      </c>
      <c r="GB243" t="str">
        <f t="shared" ca="1" si="1024"/>
        <v/>
      </c>
      <c r="GC243" t="str">
        <f t="shared" ca="1" si="1025"/>
        <v/>
      </c>
      <c r="GD243" t="str">
        <f t="shared" ca="1" si="1026"/>
        <v/>
      </c>
      <c r="GE243" t="str">
        <f t="shared" ca="1" si="1027"/>
        <v/>
      </c>
      <c r="GF243" t="str">
        <f t="shared" ca="1" si="1028"/>
        <v/>
      </c>
      <c r="GG243" t="str">
        <f t="shared" ca="1" si="1029"/>
        <v/>
      </c>
      <c r="GH243" t="str">
        <f t="shared" ca="1" si="1030"/>
        <v/>
      </c>
      <c r="GI243" t="str">
        <f t="shared" ca="1" si="1031"/>
        <v/>
      </c>
      <c r="GJ243" t="str">
        <f t="shared" ca="1" si="1032"/>
        <v/>
      </c>
      <c r="GK243" t="str">
        <f t="shared" ca="1" si="1033"/>
        <v/>
      </c>
      <c r="GL243" t="str">
        <f t="shared" ca="1" si="1034"/>
        <v/>
      </c>
      <c r="GM243" t="str">
        <f t="shared" ca="1" si="1035"/>
        <v/>
      </c>
      <c r="GN243" t="str">
        <f t="shared" ca="1" si="1036"/>
        <v/>
      </c>
      <c r="GO243" t="str">
        <f t="shared" ca="1" si="1037"/>
        <v/>
      </c>
      <c r="GP243" t="str">
        <f t="shared" ca="1" si="1038"/>
        <v/>
      </c>
      <c r="GQ243" t="str">
        <f t="shared" ca="1" si="1039"/>
        <v/>
      </c>
      <c r="GR243" t="str">
        <f t="shared" ca="1" si="1040"/>
        <v/>
      </c>
      <c r="GS243" t="str">
        <f t="shared" ca="1" si="1041"/>
        <v/>
      </c>
      <c r="GT243" t="str">
        <f t="shared" ca="1" si="1042"/>
        <v/>
      </c>
      <c r="GU243" t="str">
        <f t="shared" ca="1" si="1043"/>
        <v/>
      </c>
      <c r="GV243" t="str">
        <f t="shared" ca="1" si="1044"/>
        <v/>
      </c>
      <c r="GW243" t="str">
        <f t="shared" ca="1" si="1045"/>
        <v/>
      </c>
      <c r="GX243" t="str">
        <f t="shared" ca="1" si="1046"/>
        <v/>
      </c>
      <c r="GY243" t="str">
        <f t="shared" ca="1" si="1047"/>
        <v/>
      </c>
      <c r="GZ243" t="str">
        <f t="shared" ca="1" si="1048"/>
        <v/>
      </c>
      <c r="HA243" t="str">
        <f t="shared" ca="1" si="1049"/>
        <v/>
      </c>
      <c r="HB243" t="str">
        <f t="shared" ca="1" si="1050"/>
        <v/>
      </c>
      <c r="HC243" t="str">
        <f t="shared" ca="1" si="1051"/>
        <v/>
      </c>
      <c r="HD243" t="str">
        <f t="shared" ca="1" si="1052"/>
        <v/>
      </c>
      <c r="HE243" t="str">
        <f t="shared" ca="1" si="1053"/>
        <v/>
      </c>
      <c r="HF243" t="str">
        <f t="shared" ca="1" si="1054"/>
        <v/>
      </c>
      <c r="HG243" t="str">
        <f t="shared" ca="1" si="1055"/>
        <v/>
      </c>
      <c r="HH243" t="str">
        <f t="shared" ca="1" si="1056"/>
        <v/>
      </c>
      <c r="HI243" t="str">
        <f t="shared" ca="1" si="1057"/>
        <v/>
      </c>
      <c r="HJ243" t="str">
        <f t="shared" ca="1" si="1058"/>
        <v/>
      </c>
      <c r="HK243" t="str">
        <f t="shared" ca="1" si="1059"/>
        <v/>
      </c>
      <c r="HL243" t="str">
        <f t="shared" ca="1" si="1060"/>
        <v/>
      </c>
      <c r="HM243" t="str">
        <f t="shared" ca="1" si="1061"/>
        <v/>
      </c>
      <c r="HN243" t="str">
        <f t="shared" ca="1" si="1062"/>
        <v/>
      </c>
      <c r="HO243" t="str">
        <f t="shared" ca="1" si="1063"/>
        <v/>
      </c>
      <c r="HP243" t="str">
        <f t="shared" ca="1" si="1064"/>
        <v/>
      </c>
      <c r="HQ243" t="str">
        <f t="shared" ca="1" si="1065"/>
        <v/>
      </c>
      <c r="HR243" t="str">
        <f t="shared" ca="1" si="1066"/>
        <v/>
      </c>
      <c r="HS243" t="str">
        <f t="shared" ca="1" si="1067"/>
        <v/>
      </c>
      <c r="HT243" t="str">
        <f t="shared" ca="1" si="1068"/>
        <v/>
      </c>
      <c r="HU243" t="str">
        <f t="shared" ca="1" si="1069"/>
        <v/>
      </c>
      <c r="HV243" t="str">
        <f t="shared" ca="1" si="1070"/>
        <v/>
      </c>
      <c r="HW243" t="str">
        <f t="shared" ca="1" si="1071"/>
        <v/>
      </c>
      <c r="HX243" t="str">
        <f t="shared" ca="1" si="1072"/>
        <v/>
      </c>
      <c r="HY243" t="str">
        <f t="shared" ca="1" si="1073"/>
        <v/>
      </c>
      <c r="HZ243" t="str">
        <f t="shared" ca="1" si="1074"/>
        <v/>
      </c>
      <c r="IA243" t="str">
        <f t="shared" ca="1" si="1075"/>
        <v/>
      </c>
      <c r="IB243" t="str">
        <f t="shared" ca="1" si="1076"/>
        <v/>
      </c>
      <c r="IC243" t="str">
        <f t="shared" ca="1" si="1077"/>
        <v/>
      </c>
      <c r="ID243" t="str">
        <f t="shared" ca="1" si="1078"/>
        <v/>
      </c>
      <c r="IE243" t="str">
        <f t="shared" ca="1" si="1079"/>
        <v/>
      </c>
      <c r="IF243" t="str">
        <f t="shared" ca="1" si="1080"/>
        <v/>
      </c>
      <c r="IG243" t="str">
        <f t="shared" ca="1" si="1081"/>
        <v/>
      </c>
      <c r="IH243" t="str">
        <f t="shared" ca="1" si="1082"/>
        <v/>
      </c>
      <c r="II243" t="str">
        <f t="shared" ca="1" si="1083"/>
        <v/>
      </c>
      <c r="IJ243" t="str">
        <f t="shared" ca="1" si="1084"/>
        <v/>
      </c>
      <c r="IK243" t="str">
        <f t="shared" ca="1" si="1085"/>
        <v/>
      </c>
      <c r="IL243" t="str">
        <f t="shared" ca="1" si="1086"/>
        <v/>
      </c>
      <c r="IM243" t="str">
        <f t="shared" ca="1" si="1087"/>
        <v/>
      </c>
      <c r="IN243" t="str">
        <f t="shared" ca="1" si="1088"/>
        <v/>
      </c>
      <c r="IO243" t="str">
        <f t="shared" ca="1" si="1089"/>
        <v/>
      </c>
      <c r="IP243" t="str">
        <f t="shared" ca="1" si="1090"/>
        <v/>
      </c>
      <c r="IQ243" t="str">
        <f t="shared" ca="1" si="1091"/>
        <v/>
      </c>
      <c r="IR243" t="str">
        <f t="shared" ca="1" si="1092"/>
        <v/>
      </c>
      <c r="IS243" t="str">
        <f t="shared" ca="1" si="1093"/>
        <v/>
      </c>
      <c r="IT243" t="str">
        <f t="shared" ca="1" si="1094"/>
        <v/>
      </c>
      <c r="IU243" t="str">
        <f t="shared" ca="1" si="1095"/>
        <v/>
      </c>
      <c r="IV243" t="str">
        <f t="shared" ca="1" si="1096"/>
        <v/>
      </c>
      <c r="IW243" t="str">
        <f t="shared" ca="1" si="1097"/>
        <v/>
      </c>
      <c r="IX243" t="str">
        <f t="shared" ca="1" si="1098"/>
        <v/>
      </c>
      <c r="IY243" t="str">
        <f t="shared" ca="1" si="1099"/>
        <v/>
      </c>
      <c r="IZ243" t="str">
        <f t="shared" ca="1" si="1100"/>
        <v/>
      </c>
      <c r="JA243" t="str">
        <f t="shared" ca="1" si="1101"/>
        <v/>
      </c>
      <c r="JB243" t="str">
        <f t="shared" ca="1" si="1102"/>
        <v/>
      </c>
      <c r="JC243" t="str">
        <f t="shared" ca="1" si="1103"/>
        <v/>
      </c>
      <c r="JD243" t="str">
        <f t="shared" ca="1" si="1104"/>
        <v/>
      </c>
      <c r="JE243" t="str">
        <f t="shared" ca="1" si="1105"/>
        <v/>
      </c>
      <c r="JF243" t="str">
        <f t="shared" ca="1" si="1106"/>
        <v/>
      </c>
      <c r="JG243" t="str">
        <f t="shared" ca="1" si="1107"/>
        <v/>
      </c>
      <c r="JH243" t="str">
        <f t="shared" ca="1" si="1108"/>
        <v/>
      </c>
      <c r="JI243" t="str">
        <f t="shared" ca="1" si="1109"/>
        <v/>
      </c>
      <c r="JJ243" t="str">
        <f t="shared" ca="1" si="1110"/>
        <v/>
      </c>
      <c r="JK243" t="str">
        <f t="shared" ca="1" si="1111"/>
        <v/>
      </c>
      <c r="JL243" t="str">
        <f t="shared" ca="1" si="1112"/>
        <v/>
      </c>
      <c r="JM243" t="str">
        <f t="shared" ca="1" si="1113"/>
        <v/>
      </c>
      <c r="JN243" t="str">
        <f t="shared" ca="1" si="1114"/>
        <v/>
      </c>
      <c r="JO243" t="str">
        <f t="shared" ca="1" si="1115"/>
        <v/>
      </c>
      <c r="JP243" t="str">
        <f t="shared" ca="1" si="1116"/>
        <v/>
      </c>
      <c r="JQ243" t="str">
        <f t="shared" ca="1" si="1117"/>
        <v/>
      </c>
      <c r="JR243" t="str">
        <f t="shared" ca="1" si="1118"/>
        <v/>
      </c>
      <c r="JS243" t="str">
        <f t="shared" ca="1" si="1119"/>
        <v/>
      </c>
      <c r="JT243" t="str">
        <f t="shared" ca="1" si="1120"/>
        <v/>
      </c>
      <c r="JU243" t="str">
        <f t="shared" ca="1" si="1121"/>
        <v/>
      </c>
    </row>
    <row r="244" spans="1:281" x14ac:dyDescent="0.25">
      <c r="A244">
        <f t="shared" si="1122"/>
        <v>243</v>
      </c>
      <c r="B244" t="str">
        <f t="shared" ca="1" si="851"/>
        <v/>
      </c>
      <c r="C244">
        <v>10</v>
      </c>
      <c r="D244">
        <f t="shared" si="855"/>
        <v>243</v>
      </c>
      <c r="E244">
        <f t="shared" si="856"/>
        <v>18</v>
      </c>
      <c r="F244">
        <f ca="1">COUNT((AD244,AP244,BB244,BN244,BZ244,CL244,CX244,DJ244,DV244,EH244,ET244,FF244,FR244,GD244,GP244,HB244,HN244,HZ244,IL244,IX244,JJ244,JV244,KH244,KT244,LF244,LR244))</f>
        <v>0</v>
      </c>
      <c r="G244">
        <f t="shared" ca="1" si="857"/>
        <v>0</v>
      </c>
      <c r="H244">
        <f t="shared" ca="1" si="858"/>
        <v>0</v>
      </c>
      <c r="I244">
        <f t="shared" ca="1" si="852"/>
        <v>0</v>
      </c>
      <c r="J244">
        <f t="shared" ca="1" si="859"/>
        <v>0</v>
      </c>
      <c r="K244">
        <f t="shared" ca="1" si="860"/>
        <v>-1</v>
      </c>
      <c r="L244">
        <f t="shared" ca="1" si="1123"/>
        <v>9</v>
      </c>
      <c r="M244">
        <f t="shared" ca="1" si="861"/>
        <v>0</v>
      </c>
      <c r="N244">
        <f t="shared" ca="1" si="1124"/>
        <v>65</v>
      </c>
      <c r="O244">
        <f t="shared" ca="1" si="862"/>
        <v>-1</v>
      </c>
      <c r="P244">
        <f t="shared" ca="1" si="1125"/>
        <v>9</v>
      </c>
      <c r="Q244">
        <f t="shared" ca="1" si="863"/>
        <v>0</v>
      </c>
      <c r="R244">
        <f t="shared" ca="1" si="864"/>
        <v>0</v>
      </c>
      <c r="S244">
        <f t="shared" ca="1" si="865"/>
        <v>0</v>
      </c>
      <c r="T244">
        <f t="shared" ca="1" si="866"/>
        <v>0</v>
      </c>
      <c r="U244" t="str">
        <f t="shared" ca="1" si="853"/>
        <v>999999999999</v>
      </c>
      <c r="V244">
        <f t="shared" ca="1" si="1126"/>
        <v>0</v>
      </c>
      <c r="W244">
        <f t="shared" si="867"/>
        <v>243</v>
      </c>
      <c r="X244" t="e">
        <f t="shared" ca="1" si="1127"/>
        <v>#N/A</v>
      </c>
      <c r="Y244">
        <f t="shared" ca="1" si="868"/>
        <v>0</v>
      </c>
      <c r="Z244" t="str">
        <f t="shared" ca="1" si="869"/>
        <v>999zz</v>
      </c>
      <c r="AA244">
        <f t="shared" ca="1" si="1128"/>
        <v>350</v>
      </c>
      <c r="AB244">
        <f t="shared" si="870"/>
        <v>243</v>
      </c>
      <c r="AC244" t="e">
        <f t="shared" ca="1" si="1129"/>
        <v>#N/A</v>
      </c>
      <c r="AD244" t="str">
        <f t="shared" ca="1" si="871"/>
        <v/>
      </c>
      <c r="AE244" t="str">
        <f t="shared" ca="1" si="872"/>
        <v/>
      </c>
      <c r="AF244" t="str">
        <f t="shared" ca="1" si="873"/>
        <v/>
      </c>
      <c r="AG244" t="str">
        <f t="shared" ca="1" si="874"/>
        <v/>
      </c>
      <c r="AH244" t="str">
        <f t="shared" ca="1" si="875"/>
        <v/>
      </c>
      <c r="AI244" t="str">
        <f t="shared" ca="1" si="876"/>
        <v/>
      </c>
      <c r="AJ244" t="str">
        <f t="shared" ca="1" si="877"/>
        <v/>
      </c>
      <c r="AK244" t="str">
        <f t="shared" ca="1" si="878"/>
        <v/>
      </c>
      <c r="AL244" t="str">
        <f t="shared" ca="1" si="879"/>
        <v/>
      </c>
      <c r="AM244" t="str">
        <f t="shared" ca="1" si="880"/>
        <v/>
      </c>
      <c r="AN244" t="str">
        <f t="shared" ca="1" si="881"/>
        <v/>
      </c>
      <c r="AO244" t="str">
        <f t="shared" ca="1" si="882"/>
        <v/>
      </c>
      <c r="AP244" t="str">
        <f t="shared" ca="1" si="883"/>
        <v/>
      </c>
      <c r="AQ244" t="str">
        <f t="shared" ca="1" si="884"/>
        <v/>
      </c>
      <c r="AR244" t="str">
        <f t="shared" ca="1" si="885"/>
        <v/>
      </c>
      <c r="AS244" t="str">
        <f t="shared" ca="1" si="886"/>
        <v/>
      </c>
      <c r="AT244" t="str">
        <f t="shared" ca="1" si="887"/>
        <v/>
      </c>
      <c r="AU244" t="str">
        <f t="shared" ca="1" si="888"/>
        <v/>
      </c>
      <c r="AV244" t="str">
        <f t="shared" ca="1" si="889"/>
        <v/>
      </c>
      <c r="AW244" t="str">
        <f t="shared" ca="1" si="890"/>
        <v/>
      </c>
      <c r="AX244" t="str">
        <f t="shared" ca="1" si="891"/>
        <v/>
      </c>
      <c r="AY244" t="str">
        <f t="shared" ca="1" si="892"/>
        <v/>
      </c>
      <c r="AZ244" t="str">
        <f t="shared" ca="1" si="893"/>
        <v/>
      </c>
      <c r="BA244" t="str">
        <f t="shared" ca="1" si="894"/>
        <v/>
      </c>
      <c r="BB244" t="str">
        <f t="shared" ca="1" si="895"/>
        <v/>
      </c>
      <c r="BC244" t="str">
        <f t="shared" ca="1" si="896"/>
        <v/>
      </c>
      <c r="BD244" t="str">
        <f t="shared" ca="1" si="897"/>
        <v/>
      </c>
      <c r="BE244" t="str">
        <f t="shared" ca="1" si="898"/>
        <v/>
      </c>
      <c r="BF244" t="str">
        <f t="shared" ca="1" si="899"/>
        <v/>
      </c>
      <c r="BG244" t="str">
        <f t="shared" ca="1" si="900"/>
        <v/>
      </c>
      <c r="BH244" t="str">
        <f t="shared" ca="1" si="901"/>
        <v/>
      </c>
      <c r="BI244" t="str">
        <f t="shared" ca="1" si="902"/>
        <v/>
      </c>
      <c r="BJ244" t="str">
        <f t="shared" ca="1" si="903"/>
        <v/>
      </c>
      <c r="BK244" t="str">
        <f t="shared" ca="1" si="904"/>
        <v/>
      </c>
      <c r="BL244" t="str">
        <f t="shared" ca="1" si="905"/>
        <v/>
      </c>
      <c r="BM244" t="str">
        <f t="shared" ca="1" si="906"/>
        <v/>
      </c>
      <c r="BN244" t="str">
        <f t="shared" ca="1" si="907"/>
        <v/>
      </c>
      <c r="BO244" t="str">
        <f t="shared" ca="1" si="908"/>
        <v/>
      </c>
      <c r="BP244" t="str">
        <f t="shared" ca="1" si="909"/>
        <v/>
      </c>
      <c r="BQ244" t="str">
        <f t="shared" ca="1" si="910"/>
        <v/>
      </c>
      <c r="BR244" t="str">
        <f t="shared" ca="1" si="911"/>
        <v/>
      </c>
      <c r="BS244" t="str">
        <f t="shared" ca="1" si="912"/>
        <v/>
      </c>
      <c r="BT244" t="str">
        <f t="shared" ca="1" si="913"/>
        <v/>
      </c>
      <c r="BU244" t="str">
        <f t="shared" ca="1" si="914"/>
        <v/>
      </c>
      <c r="BV244" t="str">
        <f t="shared" ca="1" si="915"/>
        <v/>
      </c>
      <c r="BW244" t="str">
        <f t="shared" ca="1" si="916"/>
        <v/>
      </c>
      <c r="BX244" t="str">
        <f t="shared" ca="1" si="917"/>
        <v/>
      </c>
      <c r="BY244" t="str">
        <f t="shared" ca="1" si="918"/>
        <v/>
      </c>
      <c r="BZ244" t="str">
        <f t="shared" ca="1" si="919"/>
        <v/>
      </c>
      <c r="CA244" t="str">
        <f t="shared" ca="1" si="920"/>
        <v/>
      </c>
      <c r="CB244" t="str">
        <f t="shared" ca="1" si="921"/>
        <v/>
      </c>
      <c r="CC244" t="str">
        <f t="shared" ca="1" si="922"/>
        <v/>
      </c>
      <c r="CD244" t="str">
        <f t="shared" ca="1" si="923"/>
        <v/>
      </c>
      <c r="CE244" t="str">
        <f t="shared" ca="1" si="924"/>
        <v/>
      </c>
      <c r="CF244" t="str">
        <f t="shared" ca="1" si="925"/>
        <v/>
      </c>
      <c r="CG244" t="str">
        <f t="shared" ca="1" si="926"/>
        <v/>
      </c>
      <c r="CH244" t="str">
        <f t="shared" ca="1" si="927"/>
        <v/>
      </c>
      <c r="CI244" t="str">
        <f t="shared" ca="1" si="928"/>
        <v/>
      </c>
      <c r="CJ244" t="str">
        <f t="shared" ca="1" si="929"/>
        <v/>
      </c>
      <c r="CK244" t="str">
        <f t="shared" ca="1" si="930"/>
        <v/>
      </c>
      <c r="CL244" t="str">
        <f t="shared" ca="1" si="931"/>
        <v/>
      </c>
      <c r="CM244" t="str">
        <f t="shared" ca="1" si="932"/>
        <v/>
      </c>
      <c r="CN244" t="str">
        <f t="shared" ca="1" si="933"/>
        <v/>
      </c>
      <c r="CO244" t="str">
        <f t="shared" ca="1" si="934"/>
        <v/>
      </c>
      <c r="CP244" t="str">
        <f t="shared" ca="1" si="935"/>
        <v/>
      </c>
      <c r="CQ244" t="str">
        <f t="shared" ca="1" si="936"/>
        <v/>
      </c>
      <c r="CR244" t="str">
        <f t="shared" ca="1" si="937"/>
        <v/>
      </c>
      <c r="CS244" t="str">
        <f t="shared" ca="1" si="938"/>
        <v/>
      </c>
      <c r="CT244" t="str">
        <f t="shared" ca="1" si="939"/>
        <v/>
      </c>
      <c r="CU244" t="str">
        <f t="shared" ca="1" si="940"/>
        <v/>
      </c>
      <c r="CV244" t="str">
        <f t="shared" ca="1" si="941"/>
        <v/>
      </c>
      <c r="CW244" t="str">
        <f t="shared" ca="1" si="942"/>
        <v/>
      </c>
      <c r="CX244" t="str">
        <f t="shared" ca="1" si="943"/>
        <v/>
      </c>
      <c r="CY244" t="str">
        <f t="shared" ca="1" si="944"/>
        <v/>
      </c>
      <c r="CZ244" t="str">
        <f t="shared" ca="1" si="945"/>
        <v/>
      </c>
      <c r="DA244" t="str">
        <f t="shared" ca="1" si="946"/>
        <v/>
      </c>
      <c r="DB244" t="str">
        <f t="shared" ca="1" si="947"/>
        <v/>
      </c>
      <c r="DC244" t="str">
        <f t="shared" ca="1" si="948"/>
        <v/>
      </c>
      <c r="DD244" t="str">
        <f t="shared" ca="1" si="949"/>
        <v/>
      </c>
      <c r="DE244" t="str">
        <f t="shared" ca="1" si="950"/>
        <v/>
      </c>
      <c r="DF244" t="str">
        <f t="shared" ca="1" si="951"/>
        <v/>
      </c>
      <c r="DG244" t="str">
        <f t="shared" ca="1" si="952"/>
        <v/>
      </c>
      <c r="DH244" t="str">
        <f t="shared" ca="1" si="953"/>
        <v/>
      </c>
      <c r="DI244" t="str">
        <f t="shared" ca="1" si="954"/>
        <v/>
      </c>
      <c r="DJ244" t="str">
        <f t="shared" ca="1" si="955"/>
        <v/>
      </c>
      <c r="DK244" t="str">
        <f t="shared" ca="1" si="956"/>
        <v/>
      </c>
      <c r="DL244" t="str">
        <f t="shared" ca="1" si="957"/>
        <v/>
      </c>
      <c r="DM244" t="str">
        <f t="shared" ca="1" si="958"/>
        <v/>
      </c>
      <c r="DN244" t="str">
        <f t="shared" ca="1" si="959"/>
        <v/>
      </c>
      <c r="DO244" t="str">
        <f t="shared" ca="1" si="960"/>
        <v/>
      </c>
      <c r="DP244" t="str">
        <f t="shared" ca="1" si="961"/>
        <v/>
      </c>
      <c r="DQ244" t="str">
        <f t="shared" ca="1" si="962"/>
        <v/>
      </c>
      <c r="DR244" t="str">
        <f t="shared" ca="1" si="963"/>
        <v/>
      </c>
      <c r="DS244" t="str">
        <f t="shared" ca="1" si="964"/>
        <v/>
      </c>
      <c r="DT244" t="str">
        <f t="shared" ca="1" si="965"/>
        <v/>
      </c>
      <c r="DU244" t="str">
        <f t="shared" ca="1" si="966"/>
        <v/>
      </c>
      <c r="DV244" t="str">
        <f t="shared" ca="1" si="854"/>
        <v/>
      </c>
      <c r="DW244" t="str">
        <f t="shared" ca="1" si="967"/>
        <v/>
      </c>
      <c r="DX244" t="str">
        <f t="shared" ca="1" si="968"/>
        <v/>
      </c>
      <c r="DY244" t="str">
        <f t="shared" ca="1" si="969"/>
        <v/>
      </c>
      <c r="DZ244" t="str">
        <f t="shared" ca="1" si="970"/>
        <v/>
      </c>
      <c r="EA244" t="str">
        <f t="shared" ca="1" si="971"/>
        <v/>
      </c>
      <c r="EB244" t="str">
        <f t="shared" ca="1" si="972"/>
        <v/>
      </c>
      <c r="EC244" t="str">
        <f t="shared" ca="1" si="973"/>
        <v/>
      </c>
      <c r="ED244" t="str">
        <f t="shared" ca="1" si="974"/>
        <v/>
      </c>
      <c r="EE244" t="str">
        <f t="shared" ca="1" si="975"/>
        <v/>
      </c>
      <c r="EF244" t="str">
        <f t="shared" ca="1" si="976"/>
        <v/>
      </c>
      <c r="EG244" t="str">
        <f t="shared" ca="1" si="977"/>
        <v/>
      </c>
      <c r="EH244" t="str">
        <f t="shared" ca="1" si="978"/>
        <v/>
      </c>
      <c r="EI244" t="str">
        <f t="shared" ca="1" si="979"/>
        <v/>
      </c>
      <c r="EJ244" t="str">
        <f t="shared" ca="1" si="980"/>
        <v/>
      </c>
      <c r="EK244" t="str">
        <f t="shared" ca="1" si="981"/>
        <v/>
      </c>
      <c r="EL244" t="str">
        <f t="shared" ca="1" si="982"/>
        <v/>
      </c>
      <c r="EM244" t="str">
        <f t="shared" ca="1" si="983"/>
        <v/>
      </c>
      <c r="EN244" t="str">
        <f t="shared" ca="1" si="984"/>
        <v/>
      </c>
      <c r="EO244" t="str">
        <f t="shared" ca="1" si="985"/>
        <v/>
      </c>
      <c r="EP244" t="str">
        <f t="shared" ca="1" si="986"/>
        <v/>
      </c>
      <c r="EQ244" t="str">
        <f t="shared" ca="1" si="987"/>
        <v/>
      </c>
      <c r="ER244" t="str">
        <f t="shared" ca="1" si="988"/>
        <v/>
      </c>
      <c r="ES244" t="str">
        <f t="shared" ca="1" si="989"/>
        <v/>
      </c>
      <c r="ET244" t="str">
        <f t="shared" ca="1" si="990"/>
        <v/>
      </c>
      <c r="EU244" t="str">
        <f t="shared" ca="1" si="991"/>
        <v/>
      </c>
      <c r="EV244" t="str">
        <f t="shared" ca="1" si="992"/>
        <v/>
      </c>
      <c r="EW244" t="str">
        <f t="shared" ca="1" si="993"/>
        <v/>
      </c>
      <c r="EX244" t="str">
        <f t="shared" ca="1" si="994"/>
        <v/>
      </c>
      <c r="EY244" t="str">
        <f t="shared" ca="1" si="995"/>
        <v/>
      </c>
      <c r="EZ244" t="str">
        <f t="shared" ca="1" si="996"/>
        <v/>
      </c>
      <c r="FA244" t="str">
        <f t="shared" ca="1" si="997"/>
        <v/>
      </c>
      <c r="FB244" t="str">
        <f t="shared" ca="1" si="998"/>
        <v/>
      </c>
      <c r="FC244" t="str">
        <f t="shared" ca="1" si="999"/>
        <v/>
      </c>
      <c r="FD244" t="str">
        <f t="shared" ca="1" si="1000"/>
        <v/>
      </c>
      <c r="FE244" t="str">
        <f t="shared" ca="1" si="1001"/>
        <v/>
      </c>
      <c r="FF244" t="str">
        <f t="shared" ca="1" si="1002"/>
        <v/>
      </c>
      <c r="FG244" t="str">
        <f t="shared" ca="1" si="1003"/>
        <v/>
      </c>
      <c r="FH244" t="str">
        <f t="shared" ca="1" si="1004"/>
        <v/>
      </c>
      <c r="FI244" t="str">
        <f t="shared" ca="1" si="1005"/>
        <v/>
      </c>
      <c r="FJ244" t="str">
        <f t="shared" ca="1" si="1006"/>
        <v/>
      </c>
      <c r="FK244" t="str">
        <f t="shared" ca="1" si="1007"/>
        <v/>
      </c>
      <c r="FL244" t="str">
        <f t="shared" ca="1" si="1008"/>
        <v/>
      </c>
      <c r="FM244" t="str">
        <f t="shared" ca="1" si="1009"/>
        <v/>
      </c>
      <c r="FN244" t="str">
        <f t="shared" ca="1" si="1010"/>
        <v/>
      </c>
      <c r="FO244" t="str">
        <f t="shared" ca="1" si="1011"/>
        <v/>
      </c>
      <c r="FP244" t="str">
        <f t="shared" ca="1" si="1012"/>
        <v/>
      </c>
      <c r="FQ244" t="str">
        <f t="shared" ca="1" si="1013"/>
        <v/>
      </c>
      <c r="FR244" t="str">
        <f t="shared" ca="1" si="1014"/>
        <v/>
      </c>
      <c r="FS244" t="str">
        <f t="shared" ca="1" si="1015"/>
        <v/>
      </c>
      <c r="FT244" t="str">
        <f t="shared" ca="1" si="1016"/>
        <v/>
      </c>
      <c r="FU244" t="str">
        <f t="shared" ca="1" si="1017"/>
        <v/>
      </c>
      <c r="FV244" t="str">
        <f t="shared" ca="1" si="1018"/>
        <v/>
      </c>
      <c r="FW244" t="str">
        <f t="shared" ca="1" si="1019"/>
        <v/>
      </c>
      <c r="FX244" t="str">
        <f t="shared" ca="1" si="1020"/>
        <v/>
      </c>
      <c r="FY244" t="str">
        <f t="shared" ca="1" si="1021"/>
        <v/>
      </c>
      <c r="FZ244" t="str">
        <f t="shared" ca="1" si="1022"/>
        <v/>
      </c>
      <c r="GA244" t="str">
        <f t="shared" ca="1" si="1023"/>
        <v/>
      </c>
      <c r="GB244" t="str">
        <f t="shared" ca="1" si="1024"/>
        <v/>
      </c>
      <c r="GC244" t="str">
        <f t="shared" ca="1" si="1025"/>
        <v/>
      </c>
      <c r="GD244" t="str">
        <f t="shared" ca="1" si="1026"/>
        <v/>
      </c>
      <c r="GE244" t="str">
        <f t="shared" ca="1" si="1027"/>
        <v/>
      </c>
      <c r="GF244" t="str">
        <f t="shared" ca="1" si="1028"/>
        <v/>
      </c>
      <c r="GG244" t="str">
        <f t="shared" ca="1" si="1029"/>
        <v/>
      </c>
      <c r="GH244" t="str">
        <f t="shared" ca="1" si="1030"/>
        <v/>
      </c>
      <c r="GI244" t="str">
        <f t="shared" ca="1" si="1031"/>
        <v/>
      </c>
      <c r="GJ244" t="str">
        <f t="shared" ca="1" si="1032"/>
        <v/>
      </c>
      <c r="GK244" t="str">
        <f t="shared" ca="1" si="1033"/>
        <v/>
      </c>
      <c r="GL244" t="str">
        <f t="shared" ca="1" si="1034"/>
        <v/>
      </c>
      <c r="GM244" t="str">
        <f t="shared" ca="1" si="1035"/>
        <v/>
      </c>
      <c r="GN244" t="str">
        <f t="shared" ca="1" si="1036"/>
        <v/>
      </c>
      <c r="GO244" t="str">
        <f t="shared" ca="1" si="1037"/>
        <v/>
      </c>
      <c r="GP244" t="str">
        <f t="shared" ca="1" si="1038"/>
        <v/>
      </c>
      <c r="GQ244" t="str">
        <f t="shared" ca="1" si="1039"/>
        <v/>
      </c>
      <c r="GR244" t="str">
        <f t="shared" ca="1" si="1040"/>
        <v/>
      </c>
      <c r="GS244" t="str">
        <f t="shared" ca="1" si="1041"/>
        <v/>
      </c>
      <c r="GT244" t="str">
        <f t="shared" ca="1" si="1042"/>
        <v/>
      </c>
      <c r="GU244" t="str">
        <f t="shared" ca="1" si="1043"/>
        <v/>
      </c>
      <c r="GV244" t="str">
        <f t="shared" ca="1" si="1044"/>
        <v/>
      </c>
      <c r="GW244" t="str">
        <f t="shared" ca="1" si="1045"/>
        <v/>
      </c>
      <c r="GX244" t="str">
        <f t="shared" ca="1" si="1046"/>
        <v/>
      </c>
      <c r="GY244" t="str">
        <f t="shared" ca="1" si="1047"/>
        <v/>
      </c>
      <c r="GZ244" t="str">
        <f t="shared" ca="1" si="1048"/>
        <v/>
      </c>
      <c r="HA244" t="str">
        <f t="shared" ca="1" si="1049"/>
        <v/>
      </c>
      <c r="HB244" t="str">
        <f t="shared" ca="1" si="1050"/>
        <v/>
      </c>
      <c r="HC244" t="str">
        <f t="shared" ca="1" si="1051"/>
        <v/>
      </c>
      <c r="HD244" t="str">
        <f t="shared" ca="1" si="1052"/>
        <v/>
      </c>
      <c r="HE244" t="str">
        <f t="shared" ca="1" si="1053"/>
        <v/>
      </c>
      <c r="HF244" t="str">
        <f t="shared" ca="1" si="1054"/>
        <v/>
      </c>
      <c r="HG244" t="str">
        <f t="shared" ca="1" si="1055"/>
        <v/>
      </c>
      <c r="HH244" t="str">
        <f t="shared" ca="1" si="1056"/>
        <v/>
      </c>
      <c r="HI244" t="str">
        <f t="shared" ca="1" si="1057"/>
        <v/>
      </c>
      <c r="HJ244" t="str">
        <f t="shared" ca="1" si="1058"/>
        <v/>
      </c>
      <c r="HK244" t="str">
        <f t="shared" ca="1" si="1059"/>
        <v/>
      </c>
      <c r="HL244" t="str">
        <f t="shared" ca="1" si="1060"/>
        <v/>
      </c>
      <c r="HM244" t="str">
        <f t="shared" ca="1" si="1061"/>
        <v/>
      </c>
      <c r="HN244" t="str">
        <f t="shared" ca="1" si="1062"/>
        <v/>
      </c>
      <c r="HO244" t="str">
        <f t="shared" ca="1" si="1063"/>
        <v/>
      </c>
      <c r="HP244" t="str">
        <f t="shared" ca="1" si="1064"/>
        <v/>
      </c>
      <c r="HQ244" t="str">
        <f t="shared" ca="1" si="1065"/>
        <v/>
      </c>
      <c r="HR244" t="str">
        <f t="shared" ca="1" si="1066"/>
        <v/>
      </c>
      <c r="HS244" t="str">
        <f t="shared" ca="1" si="1067"/>
        <v/>
      </c>
      <c r="HT244" t="str">
        <f t="shared" ca="1" si="1068"/>
        <v/>
      </c>
      <c r="HU244" t="str">
        <f t="shared" ca="1" si="1069"/>
        <v/>
      </c>
      <c r="HV244" t="str">
        <f t="shared" ca="1" si="1070"/>
        <v/>
      </c>
      <c r="HW244" t="str">
        <f t="shared" ca="1" si="1071"/>
        <v/>
      </c>
      <c r="HX244" t="str">
        <f t="shared" ca="1" si="1072"/>
        <v/>
      </c>
      <c r="HY244" t="str">
        <f t="shared" ca="1" si="1073"/>
        <v/>
      </c>
      <c r="HZ244" t="str">
        <f t="shared" ca="1" si="1074"/>
        <v/>
      </c>
      <c r="IA244" t="str">
        <f t="shared" ca="1" si="1075"/>
        <v/>
      </c>
      <c r="IB244" t="str">
        <f t="shared" ca="1" si="1076"/>
        <v/>
      </c>
      <c r="IC244" t="str">
        <f t="shared" ca="1" si="1077"/>
        <v/>
      </c>
      <c r="ID244" t="str">
        <f t="shared" ca="1" si="1078"/>
        <v/>
      </c>
      <c r="IE244" t="str">
        <f t="shared" ca="1" si="1079"/>
        <v/>
      </c>
      <c r="IF244" t="str">
        <f t="shared" ca="1" si="1080"/>
        <v/>
      </c>
      <c r="IG244" t="str">
        <f t="shared" ca="1" si="1081"/>
        <v/>
      </c>
      <c r="IH244" t="str">
        <f t="shared" ca="1" si="1082"/>
        <v/>
      </c>
      <c r="II244" t="str">
        <f t="shared" ca="1" si="1083"/>
        <v/>
      </c>
      <c r="IJ244" t="str">
        <f t="shared" ca="1" si="1084"/>
        <v/>
      </c>
      <c r="IK244" t="str">
        <f t="shared" ca="1" si="1085"/>
        <v/>
      </c>
      <c r="IL244" t="str">
        <f t="shared" ca="1" si="1086"/>
        <v/>
      </c>
      <c r="IM244" t="str">
        <f t="shared" ca="1" si="1087"/>
        <v/>
      </c>
      <c r="IN244" t="str">
        <f t="shared" ca="1" si="1088"/>
        <v/>
      </c>
      <c r="IO244" t="str">
        <f t="shared" ca="1" si="1089"/>
        <v/>
      </c>
      <c r="IP244" t="str">
        <f t="shared" ca="1" si="1090"/>
        <v/>
      </c>
      <c r="IQ244" t="str">
        <f t="shared" ca="1" si="1091"/>
        <v/>
      </c>
      <c r="IR244" t="str">
        <f t="shared" ca="1" si="1092"/>
        <v/>
      </c>
      <c r="IS244" t="str">
        <f t="shared" ca="1" si="1093"/>
        <v/>
      </c>
      <c r="IT244" t="str">
        <f t="shared" ca="1" si="1094"/>
        <v/>
      </c>
      <c r="IU244" t="str">
        <f t="shared" ca="1" si="1095"/>
        <v/>
      </c>
      <c r="IV244" t="str">
        <f t="shared" ca="1" si="1096"/>
        <v/>
      </c>
      <c r="IW244" t="str">
        <f t="shared" ca="1" si="1097"/>
        <v/>
      </c>
      <c r="IX244" t="str">
        <f t="shared" ca="1" si="1098"/>
        <v/>
      </c>
      <c r="IY244" t="str">
        <f t="shared" ca="1" si="1099"/>
        <v/>
      </c>
      <c r="IZ244" t="str">
        <f t="shared" ca="1" si="1100"/>
        <v/>
      </c>
      <c r="JA244" t="str">
        <f t="shared" ca="1" si="1101"/>
        <v/>
      </c>
      <c r="JB244" t="str">
        <f t="shared" ca="1" si="1102"/>
        <v/>
      </c>
      <c r="JC244" t="str">
        <f t="shared" ca="1" si="1103"/>
        <v/>
      </c>
      <c r="JD244" t="str">
        <f t="shared" ca="1" si="1104"/>
        <v/>
      </c>
      <c r="JE244" t="str">
        <f t="shared" ca="1" si="1105"/>
        <v/>
      </c>
      <c r="JF244" t="str">
        <f t="shared" ca="1" si="1106"/>
        <v/>
      </c>
      <c r="JG244" t="str">
        <f t="shared" ca="1" si="1107"/>
        <v/>
      </c>
      <c r="JH244" t="str">
        <f t="shared" ca="1" si="1108"/>
        <v/>
      </c>
      <c r="JI244" t="str">
        <f t="shared" ca="1" si="1109"/>
        <v/>
      </c>
      <c r="JJ244" t="str">
        <f t="shared" ca="1" si="1110"/>
        <v/>
      </c>
      <c r="JK244" t="str">
        <f t="shared" ca="1" si="1111"/>
        <v/>
      </c>
      <c r="JL244" t="str">
        <f t="shared" ca="1" si="1112"/>
        <v/>
      </c>
      <c r="JM244" t="str">
        <f t="shared" ca="1" si="1113"/>
        <v/>
      </c>
      <c r="JN244" t="str">
        <f t="shared" ca="1" si="1114"/>
        <v/>
      </c>
      <c r="JO244" t="str">
        <f t="shared" ca="1" si="1115"/>
        <v/>
      </c>
      <c r="JP244" t="str">
        <f t="shared" ca="1" si="1116"/>
        <v/>
      </c>
      <c r="JQ244" t="str">
        <f t="shared" ca="1" si="1117"/>
        <v/>
      </c>
      <c r="JR244" t="str">
        <f t="shared" ca="1" si="1118"/>
        <v/>
      </c>
      <c r="JS244" t="str">
        <f t="shared" ca="1" si="1119"/>
        <v/>
      </c>
      <c r="JT244" t="str">
        <f t="shared" ca="1" si="1120"/>
        <v/>
      </c>
      <c r="JU244" t="str">
        <f t="shared" ca="1" si="1121"/>
        <v/>
      </c>
    </row>
    <row r="245" spans="1:281" x14ac:dyDescent="0.25">
      <c r="A245">
        <f t="shared" si="1122"/>
        <v>244</v>
      </c>
      <c r="B245" t="str">
        <f t="shared" ca="1" si="851"/>
        <v/>
      </c>
      <c r="C245">
        <v>10</v>
      </c>
      <c r="D245">
        <f t="shared" si="855"/>
        <v>244</v>
      </c>
      <c r="E245">
        <f t="shared" si="856"/>
        <v>19</v>
      </c>
      <c r="F245">
        <f ca="1">COUNT((AD245,AP245,BB245,BN245,BZ245,CL245,CX245,DJ245,DV245,EH245,ET245,FF245,FR245,GD245,GP245,HB245,HN245,HZ245,IL245,IX245,JJ245,JV245,KH245,KT245,LF245,LR245))</f>
        <v>0</v>
      </c>
      <c r="G245">
        <f t="shared" ca="1" si="857"/>
        <v>0</v>
      </c>
      <c r="H245">
        <f t="shared" ca="1" si="858"/>
        <v>0</v>
      </c>
      <c r="I245">
        <f t="shared" ca="1" si="852"/>
        <v>0</v>
      </c>
      <c r="J245">
        <f t="shared" ca="1" si="859"/>
        <v>0</v>
      </c>
      <c r="K245">
        <f t="shared" ca="1" si="860"/>
        <v>-1</v>
      </c>
      <c r="L245">
        <f t="shared" ca="1" si="1123"/>
        <v>9</v>
      </c>
      <c r="M245">
        <f t="shared" ca="1" si="861"/>
        <v>0</v>
      </c>
      <c r="N245">
        <f t="shared" ca="1" si="1124"/>
        <v>65</v>
      </c>
      <c r="O245">
        <f t="shared" ca="1" si="862"/>
        <v>-1</v>
      </c>
      <c r="P245">
        <f t="shared" ca="1" si="1125"/>
        <v>9</v>
      </c>
      <c r="Q245">
        <f t="shared" ca="1" si="863"/>
        <v>0</v>
      </c>
      <c r="R245">
        <f t="shared" ca="1" si="864"/>
        <v>0</v>
      </c>
      <c r="S245">
        <f t="shared" ca="1" si="865"/>
        <v>0</v>
      </c>
      <c r="T245">
        <f t="shared" ca="1" si="866"/>
        <v>0</v>
      </c>
      <c r="U245" t="str">
        <f t="shared" ca="1" si="853"/>
        <v>999999999999</v>
      </c>
      <c r="V245">
        <f t="shared" ca="1" si="1126"/>
        <v>0</v>
      </c>
      <c r="W245">
        <f t="shared" si="867"/>
        <v>244</v>
      </c>
      <c r="X245" t="e">
        <f t="shared" ca="1" si="1127"/>
        <v>#N/A</v>
      </c>
      <c r="Y245">
        <f t="shared" ca="1" si="868"/>
        <v>0</v>
      </c>
      <c r="Z245" t="str">
        <f t="shared" ca="1" si="869"/>
        <v>999zz</v>
      </c>
      <c r="AA245">
        <f t="shared" ca="1" si="1128"/>
        <v>350</v>
      </c>
      <c r="AB245">
        <f t="shared" si="870"/>
        <v>244</v>
      </c>
      <c r="AC245" t="e">
        <f t="shared" ca="1" si="1129"/>
        <v>#N/A</v>
      </c>
      <c r="AD245" t="str">
        <f t="shared" ca="1" si="871"/>
        <v/>
      </c>
      <c r="AE245" t="str">
        <f t="shared" ca="1" si="872"/>
        <v/>
      </c>
      <c r="AF245" t="str">
        <f t="shared" ca="1" si="873"/>
        <v/>
      </c>
      <c r="AG245" t="str">
        <f t="shared" ca="1" si="874"/>
        <v/>
      </c>
      <c r="AH245" t="str">
        <f t="shared" ca="1" si="875"/>
        <v/>
      </c>
      <c r="AI245" t="str">
        <f t="shared" ca="1" si="876"/>
        <v/>
      </c>
      <c r="AJ245" t="str">
        <f t="shared" ca="1" si="877"/>
        <v/>
      </c>
      <c r="AK245" t="str">
        <f t="shared" ca="1" si="878"/>
        <v/>
      </c>
      <c r="AL245" t="str">
        <f t="shared" ca="1" si="879"/>
        <v/>
      </c>
      <c r="AM245" t="str">
        <f t="shared" ca="1" si="880"/>
        <v/>
      </c>
      <c r="AN245" t="str">
        <f t="shared" ca="1" si="881"/>
        <v/>
      </c>
      <c r="AO245" t="str">
        <f t="shared" ca="1" si="882"/>
        <v/>
      </c>
      <c r="AP245" t="str">
        <f t="shared" ca="1" si="883"/>
        <v/>
      </c>
      <c r="AQ245" t="str">
        <f t="shared" ca="1" si="884"/>
        <v/>
      </c>
      <c r="AR245" t="str">
        <f t="shared" ca="1" si="885"/>
        <v/>
      </c>
      <c r="AS245" t="str">
        <f t="shared" ca="1" si="886"/>
        <v/>
      </c>
      <c r="AT245" t="str">
        <f t="shared" ca="1" si="887"/>
        <v/>
      </c>
      <c r="AU245" t="str">
        <f t="shared" ca="1" si="888"/>
        <v/>
      </c>
      <c r="AV245" t="str">
        <f t="shared" ca="1" si="889"/>
        <v/>
      </c>
      <c r="AW245" t="str">
        <f t="shared" ca="1" si="890"/>
        <v/>
      </c>
      <c r="AX245" t="str">
        <f t="shared" ca="1" si="891"/>
        <v/>
      </c>
      <c r="AY245" t="str">
        <f t="shared" ca="1" si="892"/>
        <v/>
      </c>
      <c r="AZ245" t="str">
        <f t="shared" ca="1" si="893"/>
        <v/>
      </c>
      <c r="BA245" t="str">
        <f t="shared" ca="1" si="894"/>
        <v/>
      </c>
      <c r="BB245" t="str">
        <f t="shared" ca="1" si="895"/>
        <v/>
      </c>
      <c r="BC245" t="str">
        <f t="shared" ca="1" si="896"/>
        <v/>
      </c>
      <c r="BD245" t="str">
        <f t="shared" ca="1" si="897"/>
        <v/>
      </c>
      <c r="BE245" t="str">
        <f t="shared" ca="1" si="898"/>
        <v/>
      </c>
      <c r="BF245" t="str">
        <f t="shared" ca="1" si="899"/>
        <v/>
      </c>
      <c r="BG245" t="str">
        <f t="shared" ca="1" si="900"/>
        <v/>
      </c>
      <c r="BH245" t="str">
        <f t="shared" ca="1" si="901"/>
        <v/>
      </c>
      <c r="BI245" t="str">
        <f t="shared" ca="1" si="902"/>
        <v/>
      </c>
      <c r="BJ245" t="str">
        <f t="shared" ca="1" si="903"/>
        <v/>
      </c>
      <c r="BK245" t="str">
        <f t="shared" ca="1" si="904"/>
        <v/>
      </c>
      <c r="BL245" t="str">
        <f t="shared" ca="1" si="905"/>
        <v/>
      </c>
      <c r="BM245" t="str">
        <f t="shared" ca="1" si="906"/>
        <v/>
      </c>
      <c r="BN245" t="str">
        <f t="shared" ca="1" si="907"/>
        <v/>
      </c>
      <c r="BO245" t="str">
        <f t="shared" ca="1" si="908"/>
        <v/>
      </c>
      <c r="BP245" t="str">
        <f t="shared" ca="1" si="909"/>
        <v/>
      </c>
      <c r="BQ245" t="str">
        <f t="shared" ca="1" si="910"/>
        <v/>
      </c>
      <c r="BR245" t="str">
        <f t="shared" ca="1" si="911"/>
        <v/>
      </c>
      <c r="BS245" t="str">
        <f t="shared" ca="1" si="912"/>
        <v/>
      </c>
      <c r="BT245" t="str">
        <f t="shared" ca="1" si="913"/>
        <v/>
      </c>
      <c r="BU245" t="str">
        <f t="shared" ca="1" si="914"/>
        <v/>
      </c>
      <c r="BV245" t="str">
        <f t="shared" ca="1" si="915"/>
        <v/>
      </c>
      <c r="BW245" t="str">
        <f t="shared" ca="1" si="916"/>
        <v/>
      </c>
      <c r="BX245" t="str">
        <f t="shared" ca="1" si="917"/>
        <v/>
      </c>
      <c r="BY245" t="str">
        <f t="shared" ca="1" si="918"/>
        <v/>
      </c>
      <c r="BZ245" t="str">
        <f t="shared" ca="1" si="919"/>
        <v/>
      </c>
      <c r="CA245" t="str">
        <f t="shared" ca="1" si="920"/>
        <v/>
      </c>
      <c r="CB245" t="str">
        <f t="shared" ca="1" si="921"/>
        <v/>
      </c>
      <c r="CC245" t="str">
        <f t="shared" ca="1" si="922"/>
        <v/>
      </c>
      <c r="CD245" t="str">
        <f t="shared" ca="1" si="923"/>
        <v/>
      </c>
      <c r="CE245" t="str">
        <f t="shared" ca="1" si="924"/>
        <v/>
      </c>
      <c r="CF245" t="str">
        <f t="shared" ca="1" si="925"/>
        <v/>
      </c>
      <c r="CG245" t="str">
        <f t="shared" ca="1" si="926"/>
        <v/>
      </c>
      <c r="CH245" t="str">
        <f t="shared" ca="1" si="927"/>
        <v/>
      </c>
      <c r="CI245" t="str">
        <f t="shared" ca="1" si="928"/>
        <v/>
      </c>
      <c r="CJ245" t="str">
        <f t="shared" ca="1" si="929"/>
        <v/>
      </c>
      <c r="CK245" t="str">
        <f t="shared" ca="1" si="930"/>
        <v/>
      </c>
      <c r="CL245" t="str">
        <f t="shared" ca="1" si="931"/>
        <v/>
      </c>
      <c r="CM245" t="str">
        <f t="shared" ca="1" si="932"/>
        <v/>
      </c>
      <c r="CN245" t="str">
        <f t="shared" ca="1" si="933"/>
        <v/>
      </c>
      <c r="CO245" t="str">
        <f t="shared" ca="1" si="934"/>
        <v/>
      </c>
      <c r="CP245" t="str">
        <f t="shared" ca="1" si="935"/>
        <v/>
      </c>
      <c r="CQ245" t="str">
        <f t="shared" ca="1" si="936"/>
        <v/>
      </c>
      <c r="CR245" t="str">
        <f t="shared" ca="1" si="937"/>
        <v/>
      </c>
      <c r="CS245" t="str">
        <f t="shared" ca="1" si="938"/>
        <v/>
      </c>
      <c r="CT245" t="str">
        <f t="shared" ca="1" si="939"/>
        <v/>
      </c>
      <c r="CU245" t="str">
        <f t="shared" ca="1" si="940"/>
        <v/>
      </c>
      <c r="CV245" t="str">
        <f t="shared" ca="1" si="941"/>
        <v/>
      </c>
      <c r="CW245" t="str">
        <f t="shared" ca="1" si="942"/>
        <v/>
      </c>
      <c r="CX245" t="str">
        <f t="shared" ca="1" si="943"/>
        <v/>
      </c>
      <c r="CY245" t="str">
        <f t="shared" ca="1" si="944"/>
        <v/>
      </c>
      <c r="CZ245" t="str">
        <f t="shared" ca="1" si="945"/>
        <v/>
      </c>
      <c r="DA245" t="str">
        <f t="shared" ca="1" si="946"/>
        <v/>
      </c>
      <c r="DB245" t="str">
        <f t="shared" ca="1" si="947"/>
        <v/>
      </c>
      <c r="DC245" t="str">
        <f t="shared" ca="1" si="948"/>
        <v/>
      </c>
      <c r="DD245" t="str">
        <f t="shared" ca="1" si="949"/>
        <v/>
      </c>
      <c r="DE245" t="str">
        <f t="shared" ca="1" si="950"/>
        <v/>
      </c>
      <c r="DF245" t="str">
        <f t="shared" ca="1" si="951"/>
        <v/>
      </c>
      <c r="DG245" t="str">
        <f t="shared" ca="1" si="952"/>
        <v/>
      </c>
      <c r="DH245" t="str">
        <f t="shared" ca="1" si="953"/>
        <v/>
      </c>
      <c r="DI245" t="str">
        <f t="shared" ca="1" si="954"/>
        <v/>
      </c>
      <c r="DJ245" t="str">
        <f t="shared" ca="1" si="955"/>
        <v/>
      </c>
      <c r="DK245" t="str">
        <f t="shared" ca="1" si="956"/>
        <v/>
      </c>
      <c r="DL245" t="str">
        <f t="shared" ca="1" si="957"/>
        <v/>
      </c>
      <c r="DM245" t="str">
        <f t="shared" ca="1" si="958"/>
        <v/>
      </c>
      <c r="DN245" t="str">
        <f t="shared" ca="1" si="959"/>
        <v/>
      </c>
      <c r="DO245" t="str">
        <f t="shared" ca="1" si="960"/>
        <v/>
      </c>
      <c r="DP245" t="str">
        <f t="shared" ca="1" si="961"/>
        <v/>
      </c>
      <c r="DQ245" t="str">
        <f t="shared" ca="1" si="962"/>
        <v/>
      </c>
      <c r="DR245" t="str">
        <f t="shared" ca="1" si="963"/>
        <v/>
      </c>
      <c r="DS245" t="str">
        <f t="shared" ca="1" si="964"/>
        <v/>
      </c>
      <c r="DT245" t="str">
        <f t="shared" ca="1" si="965"/>
        <v/>
      </c>
      <c r="DU245" t="str">
        <f t="shared" ca="1" si="966"/>
        <v/>
      </c>
      <c r="DV245" t="str">
        <f t="shared" ca="1" si="854"/>
        <v/>
      </c>
      <c r="DW245" t="str">
        <f t="shared" ca="1" si="967"/>
        <v/>
      </c>
      <c r="DX245" t="str">
        <f t="shared" ca="1" si="968"/>
        <v/>
      </c>
      <c r="DY245" t="str">
        <f t="shared" ca="1" si="969"/>
        <v/>
      </c>
      <c r="DZ245" t="str">
        <f t="shared" ca="1" si="970"/>
        <v/>
      </c>
      <c r="EA245" t="str">
        <f t="shared" ca="1" si="971"/>
        <v/>
      </c>
      <c r="EB245" t="str">
        <f t="shared" ca="1" si="972"/>
        <v/>
      </c>
      <c r="EC245" t="str">
        <f t="shared" ca="1" si="973"/>
        <v/>
      </c>
      <c r="ED245" t="str">
        <f t="shared" ca="1" si="974"/>
        <v/>
      </c>
      <c r="EE245" t="str">
        <f t="shared" ca="1" si="975"/>
        <v/>
      </c>
      <c r="EF245" t="str">
        <f t="shared" ca="1" si="976"/>
        <v/>
      </c>
      <c r="EG245" t="str">
        <f t="shared" ca="1" si="977"/>
        <v/>
      </c>
      <c r="EH245" t="str">
        <f t="shared" ca="1" si="978"/>
        <v/>
      </c>
      <c r="EI245" t="str">
        <f t="shared" ca="1" si="979"/>
        <v/>
      </c>
      <c r="EJ245" t="str">
        <f t="shared" ca="1" si="980"/>
        <v/>
      </c>
      <c r="EK245" t="str">
        <f t="shared" ca="1" si="981"/>
        <v/>
      </c>
      <c r="EL245" t="str">
        <f t="shared" ca="1" si="982"/>
        <v/>
      </c>
      <c r="EM245" t="str">
        <f t="shared" ca="1" si="983"/>
        <v/>
      </c>
      <c r="EN245" t="str">
        <f t="shared" ca="1" si="984"/>
        <v/>
      </c>
      <c r="EO245" t="str">
        <f t="shared" ca="1" si="985"/>
        <v/>
      </c>
      <c r="EP245" t="str">
        <f t="shared" ca="1" si="986"/>
        <v/>
      </c>
      <c r="EQ245" t="str">
        <f t="shared" ca="1" si="987"/>
        <v/>
      </c>
      <c r="ER245" t="str">
        <f t="shared" ca="1" si="988"/>
        <v/>
      </c>
      <c r="ES245" t="str">
        <f t="shared" ca="1" si="989"/>
        <v/>
      </c>
      <c r="ET245" t="str">
        <f t="shared" ca="1" si="990"/>
        <v/>
      </c>
      <c r="EU245" t="str">
        <f t="shared" ca="1" si="991"/>
        <v/>
      </c>
      <c r="EV245" t="str">
        <f t="shared" ca="1" si="992"/>
        <v/>
      </c>
      <c r="EW245" t="str">
        <f t="shared" ca="1" si="993"/>
        <v/>
      </c>
      <c r="EX245" t="str">
        <f t="shared" ca="1" si="994"/>
        <v/>
      </c>
      <c r="EY245" t="str">
        <f t="shared" ca="1" si="995"/>
        <v/>
      </c>
      <c r="EZ245" t="str">
        <f t="shared" ca="1" si="996"/>
        <v/>
      </c>
      <c r="FA245" t="str">
        <f t="shared" ca="1" si="997"/>
        <v/>
      </c>
      <c r="FB245" t="str">
        <f t="shared" ca="1" si="998"/>
        <v/>
      </c>
      <c r="FC245" t="str">
        <f t="shared" ca="1" si="999"/>
        <v/>
      </c>
      <c r="FD245" t="str">
        <f t="shared" ca="1" si="1000"/>
        <v/>
      </c>
      <c r="FE245" t="str">
        <f t="shared" ca="1" si="1001"/>
        <v/>
      </c>
      <c r="FF245" t="str">
        <f t="shared" ca="1" si="1002"/>
        <v/>
      </c>
      <c r="FG245" t="str">
        <f t="shared" ca="1" si="1003"/>
        <v/>
      </c>
      <c r="FH245" t="str">
        <f t="shared" ca="1" si="1004"/>
        <v/>
      </c>
      <c r="FI245" t="str">
        <f t="shared" ca="1" si="1005"/>
        <v/>
      </c>
      <c r="FJ245" t="str">
        <f t="shared" ca="1" si="1006"/>
        <v/>
      </c>
      <c r="FK245" t="str">
        <f t="shared" ca="1" si="1007"/>
        <v/>
      </c>
      <c r="FL245" t="str">
        <f t="shared" ca="1" si="1008"/>
        <v/>
      </c>
      <c r="FM245" t="str">
        <f t="shared" ca="1" si="1009"/>
        <v/>
      </c>
      <c r="FN245" t="str">
        <f t="shared" ca="1" si="1010"/>
        <v/>
      </c>
      <c r="FO245" t="str">
        <f t="shared" ca="1" si="1011"/>
        <v/>
      </c>
      <c r="FP245" t="str">
        <f t="shared" ca="1" si="1012"/>
        <v/>
      </c>
      <c r="FQ245" t="str">
        <f t="shared" ca="1" si="1013"/>
        <v/>
      </c>
      <c r="FR245" t="str">
        <f t="shared" ca="1" si="1014"/>
        <v/>
      </c>
      <c r="FS245" t="str">
        <f t="shared" ca="1" si="1015"/>
        <v/>
      </c>
      <c r="FT245" t="str">
        <f t="shared" ca="1" si="1016"/>
        <v/>
      </c>
      <c r="FU245" t="str">
        <f t="shared" ca="1" si="1017"/>
        <v/>
      </c>
      <c r="FV245" t="str">
        <f t="shared" ca="1" si="1018"/>
        <v/>
      </c>
      <c r="FW245" t="str">
        <f t="shared" ca="1" si="1019"/>
        <v/>
      </c>
      <c r="FX245" t="str">
        <f t="shared" ca="1" si="1020"/>
        <v/>
      </c>
      <c r="FY245" t="str">
        <f t="shared" ca="1" si="1021"/>
        <v/>
      </c>
      <c r="FZ245" t="str">
        <f t="shared" ca="1" si="1022"/>
        <v/>
      </c>
      <c r="GA245" t="str">
        <f t="shared" ca="1" si="1023"/>
        <v/>
      </c>
      <c r="GB245" t="str">
        <f t="shared" ca="1" si="1024"/>
        <v/>
      </c>
      <c r="GC245" t="str">
        <f t="shared" ca="1" si="1025"/>
        <v/>
      </c>
      <c r="GD245" t="str">
        <f t="shared" ca="1" si="1026"/>
        <v/>
      </c>
      <c r="GE245" t="str">
        <f t="shared" ca="1" si="1027"/>
        <v/>
      </c>
      <c r="GF245" t="str">
        <f t="shared" ca="1" si="1028"/>
        <v/>
      </c>
      <c r="GG245" t="str">
        <f t="shared" ca="1" si="1029"/>
        <v/>
      </c>
      <c r="GH245" t="str">
        <f t="shared" ca="1" si="1030"/>
        <v/>
      </c>
      <c r="GI245" t="str">
        <f t="shared" ca="1" si="1031"/>
        <v/>
      </c>
      <c r="GJ245" t="str">
        <f t="shared" ca="1" si="1032"/>
        <v/>
      </c>
      <c r="GK245" t="str">
        <f t="shared" ca="1" si="1033"/>
        <v/>
      </c>
      <c r="GL245" t="str">
        <f t="shared" ca="1" si="1034"/>
        <v/>
      </c>
      <c r="GM245" t="str">
        <f t="shared" ca="1" si="1035"/>
        <v/>
      </c>
      <c r="GN245" t="str">
        <f t="shared" ca="1" si="1036"/>
        <v/>
      </c>
      <c r="GO245" t="str">
        <f t="shared" ca="1" si="1037"/>
        <v/>
      </c>
      <c r="GP245" t="str">
        <f t="shared" ca="1" si="1038"/>
        <v/>
      </c>
      <c r="GQ245" t="str">
        <f t="shared" ca="1" si="1039"/>
        <v/>
      </c>
      <c r="GR245" t="str">
        <f t="shared" ca="1" si="1040"/>
        <v/>
      </c>
      <c r="GS245" t="str">
        <f t="shared" ca="1" si="1041"/>
        <v/>
      </c>
      <c r="GT245" t="str">
        <f t="shared" ca="1" si="1042"/>
        <v/>
      </c>
      <c r="GU245" t="str">
        <f t="shared" ca="1" si="1043"/>
        <v/>
      </c>
      <c r="GV245" t="str">
        <f t="shared" ca="1" si="1044"/>
        <v/>
      </c>
      <c r="GW245" t="str">
        <f t="shared" ca="1" si="1045"/>
        <v/>
      </c>
      <c r="GX245" t="str">
        <f t="shared" ca="1" si="1046"/>
        <v/>
      </c>
      <c r="GY245" t="str">
        <f t="shared" ca="1" si="1047"/>
        <v/>
      </c>
      <c r="GZ245" t="str">
        <f t="shared" ca="1" si="1048"/>
        <v/>
      </c>
      <c r="HA245" t="str">
        <f t="shared" ca="1" si="1049"/>
        <v/>
      </c>
      <c r="HB245" t="str">
        <f t="shared" ca="1" si="1050"/>
        <v/>
      </c>
      <c r="HC245" t="str">
        <f t="shared" ca="1" si="1051"/>
        <v/>
      </c>
      <c r="HD245" t="str">
        <f t="shared" ca="1" si="1052"/>
        <v/>
      </c>
      <c r="HE245" t="str">
        <f t="shared" ca="1" si="1053"/>
        <v/>
      </c>
      <c r="HF245" t="str">
        <f t="shared" ca="1" si="1054"/>
        <v/>
      </c>
      <c r="HG245" t="str">
        <f t="shared" ca="1" si="1055"/>
        <v/>
      </c>
      <c r="HH245" t="str">
        <f t="shared" ca="1" si="1056"/>
        <v/>
      </c>
      <c r="HI245" t="str">
        <f t="shared" ca="1" si="1057"/>
        <v/>
      </c>
      <c r="HJ245" t="str">
        <f t="shared" ca="1" si="1058"/>
        <v/>
      </c>
      <c r="HK245" t="str">
        <f t="shared" ca="1" si="1059"/>
        <v/>
      </c>
      <c r="HL245" t="str">
        <f t="shared" ca="1" si="1060"/>
        <v/>
      </c>
      <c r="HM245" t="str">
        <f t="shared" ca="1" si="1061"/>
        <v/>
      </c>
      <c r="HN245" t="str">
        <f t="shared" ca="1" si="1062"/>
        <v/>
      </c>
      <c r="HO245" t="str">
        <f t="shared" ca="1" si="1063"/>
        <v/>
      </c>
      <c r="HP245" t="str">
        <f t="shared" ca="1" si="1064"/>
        <v/>
      </c>
      <c r="HQ245" t="str">
        <f t="shared" ca="1" si="1065"/>
        <v/>
      </c>
      <c r="HR245" t="str">
        <f t="shared" ca="1" si="1066"/>
        <v/>
      </c>
      <c r="HS245" t="str">
        <f t="shared" ca="1" si="1067"/>
        <v/>
      </c>
      <c r="HT245" t="str">
        <f t="shared" ca="1" si="1068"/>
        <v/>
      </c>
      <c r="HU245" t="str">
        <f t="shared" ca="1" si="1069"/>
        <v/>
      </c>
      <c r="HV245" t="str">
        <f t="shared" ca="1" si="1070"/>
        <v/>
      </c>
      <c r="HW245" t="str">
        <f t="shared" ca="1" si="1071"/>
        <v/>
      </c>
      <c r="HX245" t="str">
        <f t="shared" ca="1" si="1072"/>
        <v/>
      </c>
      <c r="HY245" t="str">
        <f t="shared" ca="1" si="1073"/>
        <v/>
      </c>
      <c r="HZ245" t="str">
        <f t="shared" ca="1" si="1074"/>
        <v/>
      </c>
      <c r="IA245" t="str">
        <f t="shared" ca="1" si="1075"/>
        <v/>
      </c>
      <c r="IB245" t="str">
        <f t="shared" ca="1" si="1076"/>
        <v/>
      </c>
      <c r="IC245" t="str">
        <f t="shared" ca="1" si="1077"/>
        <v/>
      </c>
      <c r="ID245" t="str">
        <f t="shared" ca="1" si="1078"/>
        <v/>
      </c>
      <c r="IE245" t="str">
        <f t="shared" ca="1" si="1079"/>
        <v/>
      </c>
      <c r="IF245" t="str">
        <f t="shared" ca="1" si="1080"/>
        <v/>
      </c>
      <c r="IG245" t="str">
        <f t="shared" ca="1" si="1081"/>
        <v/>
      </c>
      <c r="IH245" t="str">
        <f t="shared" ca="1" si="1082"/>
        <v/>
      </c>
      <c r="II245" t="str">
        <f t="shared" ca="1" si="1083"/>
        <v/>
      </c>
      <c r="IJ245" t="str">
        <f t="shared" ca="1" si="1084"/>
        <v/>
      </c>
      <c r="IK245" t="str">
        <f t="shared" ca="1" si="1085"/>
        <v/>
      </c>
      <c r="IL245" t="str">
        <f t="shared" ca="1" si="1086"/>
        <v/>
      </c>
      <c r="IM245" t="str">
        <f t="shared" ca="1" si="1087"/>
        <v/>
      </c>
      <c r="IN245" t="str">
        <f t="shared" ca="1" si="1088"/>
        <v/>
      </c>
      <c r="IO245" t="str">
        <f t="shared" ca="1" si="1089"/>
        <v/>
      </c>
      <c r="IP245" t="str">
        <f t="shared" ca="1" si="1090"/>
        <v/>
      </c>
      <c r="IQ245" t="str">
        <f t="shared" ca="1" si="1091"/>
        <v/>
      </c>
      <c r="IR245" t="str">
        <f t="shared" ca="1" si="1092"/>
        <v/>
      </c>
      <c r="IS245" t="str">
        <f t="shared" ca="1" si="1093"/>
        <v/>
      </c>
      <c r="IT245" t="str">
        <f t="shared" ca="1" si="1094"/>
        <v/>
      </c>
      <c r="IU245" t="str">
        <f t="shared" ca="1" si="1095"/>
        <v/>
      </c>
      <c r="IV245" t="str">
        <f t="shared" ca="1" si="1096"/>
        <v/>
      </c>
      <c r="IW245" t="str">
        <f t="shared" ca="1" si="1097"/>
        <v/>
      </c>
      <c r="IX245" t="str">
        <f t="shared" ca="1" si="1098"/>
        <v/>
      </c>
      <c r="IY245" t="str">
        <f t="shared" ca="1" si="1099"/>
        <v/>
      </c>
      <c r="IZ245" t="str">
        <f t="shared" ca="1" si="1100"/>
        <v/>
      </c>
      <c r="JA245" t="str">
        <f t="shared" ca="1" si="1101"/>
        <v/>
      </c>
      <c r="JB245" t="str">
        <f t="shared" ca="1" si="1102"/>
        <v/>
      </c>
      <c r="JC245" t="str">
        <f t="shared" ca="1" si="1103"/>
        <v/>
      </c>
      <c r="JD245" t="str">
        <f t="shared" ca="1" si="1104"/>
        <v/>
      </c>
      <c r="JE245" t="str">
        <f t="shared" ca="1" si="1105"/>
        <v/>
      </c>
      <c r="JF245" t="str">
        <f t="shared" ca="1" si="1106"/>
        <v/>
      </c>
      <c r="JG245" t="str">
        <f t="shared" ca="1" si="1107"/>
        <v/>
      </c>
      <c r="JH245" t="str">
        <f t="shared" ca="1" si="1108"/>
        <v/>
      </c>
      <c r="JI245" t="str">
        <f t="shared" ca="1" si="1109"/>
        <v/>
      </c>
      <c r="JJ245" t="str">
        <f t="shared" ca="1" si="1110"/>
        <v/>
      </c>
      <c r="JK245" t="str">
        <f t="shared" ca="1" si="1111"/>
        <v/>
      </c>
      <c r="JL245" t="str">
        <f t="shared" ca="1" si="1112"/>
        <v/>
      </c>
      <c r="JM245" t="str">
        <f t="shared" ca="1" si="1113"/>
        <v/>
      </c>
      <c r="JN245" t="str">
        <f t="shared" ca="1" si="1114"/>
        <v/>
      </c>
      <c r="JO245" t="str">
        <f t="shared" ca="1" si="1115"/>
        <v/>
      </c>
      <c r="JP245" t="str">
        <f t="shared" ca="1" si="1116"/>
        <v/>
      </c>
      <c r="JQ245" t="str">
        <f t="shared" ca="1" si="1117"/>
        <v/>
      </c>
      <c r="JR245" t="str">
        <f t="shared" ca="1" si="1118"/>
        <v/>
      </c>
      <c r="JS245" t="str">
        <f t="shared" ca="1" si="1119"/>
        <v/>
      </c>
      <c r="JT245" t="str">
        <f t="shared" ca="1" si="1120"/>
        <v/>
      </c>
      <c r="JU245" t="str">
        <f t="shared" ca="1" si="1121"/>
        <v/>
      </c>
    </row>
    <row r="246" spans="1:281" x14ac:dyDescent="0.25">
      <c r="A246">
        <f t="shared" si="1122"/>
        <v>245</v>
      </c>
      <c r="B246" t="str">
        <f t="shared" ca="1" si="851"/>
        <v/>
      </c>
      <c r="C246">
        <v>10</v>
      </c>
      <c r="D246">
        <f t="shared" si="855"/>
        <v>245</v>
      </c>
      <c r="E246">
        <f t="shared" si="856"/>
        <v>20</v>
      </c>
      <c r="F246">
        <f ca="1">COUNT((AD246,AP246,BB246,BN246,BZ246,CL246,CX246,DJ246,DV246,EH246,ET246,FF246,FR246,GD246,GP246,HB246,HN246,HZ246,IL246,IX246,JJ246,JV246,KH246,KT246,LF246,LR246))</f>
        <v>0</v>
      </c>
      <c r="G246">
        <f t="shared" ca="1" si="857"/>
        <v>0</v>
      </c>
      <c r="H246">
        <f t="shared" ca="1" si="858"/>
        <v>0</v>
      </c>
      <c r="I246">
        <f t="shared" ca="1" si="852"/>
        <v>0</v>
      </c>
      <c r="J246">
        <f t="shared" ca="1" si="859"/>
        <v>0</v>
      </c>
      <c r="K246">
        <f t="shared" ca="1" si="860"/>
        <v>-1</v>
      </c>
      <c r="L246">
        <f t="shared" ca="1" si="1123"/>
        <v>9</v>
      </c>
      <c r="M246">
        <f t="shared" ca="1" si="861"/>
        <v>0</v>
      </c>
      <c r="N246">
        <f t="shared" ca="1" si="1124"/>
        <v>65</v>
      </c>
      <c r="O246">
        <f t="shared" ca="1" si="862"/>
        <v>-1</v>
      </c>
      <c r="P246">
        <f t="shared" ca="1" si="1125"/>
        <v>9</v>
      </c>
      <c r="Q246">
        <f t="shared" ca="1" si="863"/>
        <v>0</v>
      </c>
      <c r="R246">
        <f t="shared" ca="1" si="864"/>
        <v>0</v>
      </c>
      <c r="S246">
        <f t="shared" ca="1" si="865"/>
        <v>0</v>
      </c>
      <c r="T246">
        <f t="shared" ca="1" si="866"/>
        <v>0</v>
      </c>
      <c r="U246" t="str">
        <f t="shared" ca="1" si="853"/>
        <v>999999999999</v>
      </c>
      <c r="V246">
        <f t="shared" ca="1" si="1126"/>
        <v>0</v>
      </c>
      <c r="W246">
        <f t="shared" si="867"/>
        <v>245</v>
      </c>
      <c r="X246" t="e">
        <f t="shared" ca="1" si="1127"/>
        <v>#N/A</v>
      </c>
      <c r="Y246">
        <f t="shared" ca="1" si="868"/>
        <v>0</v>
      </c>
      <c r="Z246" t="str">
        <f t="shared" ca="1" si="869"/>
        <v>999zz</v>
      </c>
      <c r="AA246">
        <f t="shared" ca="1" si="1128"/>
        <v>350</v>
      </c>
      <c r="AB246">
        <f t="shared" si="870"/>
        <v>245</v>
      </c>
      <c r="AC246" t="e">
        <f t="shared" ca="1" si="1129"/>
        <v>#N/A</v>
      </c>
      <c r="AD246" t="str">
        <f t="shared" ca="1" si="871"/>
        <v/>
      </c>
      <c r="AE246" t="str">
        <f t="shared" ca="1" si="872"/>
        <v/>
      </c>
      <c r="AF246" t="str">
        <f t="shared" ca="1" si="873"/>
        <v/>
      </c>
      <c r="AG246" t="str">
        <f t="shared" ca="1" si="874"/>
        <v/>
      </c>
      <c r="AH246" t="str">
        <f t="shared" ca="1" si="875"/>
        <v/>
      </c>
      <c r="AI246" t="str">
        <f t="shared" ca="1" si="876"/>
        <v/>
      </c>
      <c r="AJ246" t="str">
        <f t="shared" ca="1" si="877"/>
        <v/>
      </c>
      <c r="AK246" t="str">
        <f t="shared" ca="1" si="878"/>
        <v/>
      </c>
      <c r="AL246" t="str">
        <f t="shared" ca="1" si="879"/>
        <v/>
      </c>
      <c r="AM246" t="str">
        <f t="shared" ca="1" si="880"/>
        <v/>
      </c>
      <c r="AN246" t="str">
        <f t="shared" ca="1" si="881"/>
        <v/>
      </c>
      <c r="AO246" t="str">
        <f t="shared" ca="1" si="882"/>
        <v/>
      </c>
      <c r="AP246" t="str">
        <f t="shared" ca="1" si="883"/>
        <v/>
      </c>
      <c r="AQ246" t="str">
        <f t="shared" ca="1" si="884"/>
        <v/>
      </c>
      <c r="AR246" t="str">
        <f t="shared" ca="1" si="885"/>
        <v/>
      </c>
      <c r="AS246" t="str">
        <f t="shared" ca="1" si="886"/>
        <v/>
      </c>
      <c r="AT246" t="str">
        <f t="shared" ca="1" si="887"/>
        <v/>
      </c>
      <c r="AU246" t="str">
        <f t="shared" ca="1" si="888"/>
        <v/>
      </c>
      <c r="AV246" t="str">
        <f t="shared" ca="1" si="889"/>
        <v/>
      </c>
      <c r="AW246" t="str">
        <f t="shared" ca="1" si="890"/>
        <v/>
      </c>
      <c r="AX246" t="str">
        <f t="shared" ca="1" si="891"/>
        <v/>
      </c>
      <c r="AY246" t="str">
        <f t="shared" ca="1" si="892"/>
        <v/>
      </c>
      <c r="AZ246" t="str">
        <f t="shared" ca="1" si="893"/>
        <v/>
      </c>
      <c r="BA246" t="str">
        <f t="shared" ca="1" si="894"/>
        <v/>
      </c>
      <c r="BB246" t="str">
        <f t="shared" ca="1" si="895"/>
        <v/>
      </c>
      <c r="BC246" t="str">
        <f t="shared" ca="1" si="896"/>
        <v/>
      </c>
      <c r="BD246" t="str">
        <f t="shared" ca="1" si="897"/>
        <v/>
      </c>
      <c r="BE246" t="str">
        <f t="shared" ca="1" si="898"/>
        <v/>
      </c>
      <c r="BF246" t="str">
        <f t="shared" ca="1" si="899"/>
        <v/>
      </c>
      <c r="BG246" t="str">
        <f t="shared" ca="1" si="900"/>
        <v/>
      </c>
      <c r="BH246" t="str">
        <f t="shared" ca="1" si="901"/>
        <v/>
      </c>
      <c r="BI246" t="str">
        <f t="shared" ca="1" si="902"/>
        <v/>
      </c>
      <c r="BJ246" t="str">
        <f t="shared" ca="1" si="903"/>
        <v/>
      </c>
      <c r="BK246" t="str">
        <f t="shared" ca="1" si="904"/>
        <v/>
      </c>
      <c r="BL246" t="str">
        <f t="shared" ca="1" si="905"/>
        <v/>
      </c>
      <c r="BM246" t="str">
        <f t="shared" ca="1" si="906"/>
        <v/>
      </c>
      <c r="BN246" t="str">
        <f t="shared" ca="1" si="907"/>
        <v/>
      </c>
      <c r="BO246" t="str">
        <f t="shared" ca="1" si="908"/>
        <v/>
      </c>
      <c r="BP246" t="str">
        <f t="shared" ca="1" si="909"/>
        <v/>
      </c>
      <c r="BQ246" t="str">
        <f t="shared" ca="1" si="910"/>
        <v/>
      </c>
      <c r="BR246" t="str">
        <f t="shared" ca="1" si="911"/>
        <v/>
      </c>
      <c r="BS246" t="str">
        <f t="shared" ca="1" si="912"/>
        <v/>
      </c>
      <c r="BT246" t="str">
        <f t="shared" ca="1" si="913"/>
        <v/>
      </c>
      <c r="BU246" t="str">
        <f t="shared" ca="1" si="914"/>
        <v/>
      </c>
      <c r="BV246" t="str">
        <f t="shared" ca="1" si="915"/>
        <v/>
      </c>
      <c r="BW246" t="str">
        <f t="shared" ca="1" si="916"/>
        <v/>
      </c>
      <c r="BX246" t="str">
        <f t="shared" ca="1" si="917"/>
        <v/>
      </c>
      <c r="BY246" t="str">
        <f t="shared" ca="1" si="918"/>
        <v/>
      </c>
      <c r="BZ246" t="str">
        <f t="shared" ca="1" si="919"/>
        <v/>
      </c>
      <c r="CA246" t="str">
        <f t="shared" ca="1" si="920"/>
        <v/>
      </c>
      <c r="CB246" t="str">
        <f t="shared" ca="1" si="921"/>
        <v/>
      </c>
      <c r="CC246" t="str">
        <f t="shared" ca="1" si="922"/>
        <v/>
      </c>
      <c r="CD246" t="str">
        <f t="shared" ca="1" si="923"/>
        <v/>
      </c>
      <c r="CE246" t="str">
        <f t="shared" ca="1" si="924"/>
        <v/>
      </c>
      <c r="CF246" t="str">
        <f t="shared" ca="1" si="925"/>
        <v/>
      </c>
      <c r="CG246" t="str">
        <f t="shared" ca="1" si="926"/>
        <v/>
      </c>
      <c r="CH246" t="str">
        <f t="shared" ca="1" si="927"/>
        <v/>
      </c>
      <c r="CI246" t="str">
        <f t="shared" ca="1" si="928"/>
        <v/>
      </c>
      <c r="CJ246" t="str">
        <f t="shared" ca="1" si="929"/>
        <v/>
      </c>
      <c r="CK246" t="str">
        <f t="shared" ca="1" si="930"/>
        <v/>
      </c>
      <c r="CL246" t="str">
        <f t="shared" ca="1" si="931"/>
        <v/>
      </c>
      <c r="CM246" t="str">
        <f t="shared" ca="1" si="932"/>
        <v/>
      </c>
      <c r="CN246" t="str">
        <f t="shared" ca="1" si="933"/>
        <v/>
      </c>
      <c r="CO246" t="str">
        <f t="shared" ca="1" si="934"/>
        <v/>
      </c>
      <c r="CP246" t="str">
        <f t="shared" ca="1" si="935"/>
        <v/>
      </c>
      <c r="CQ246" t="str">
        <f t="shared" ca="1" si="936"/>
        <v/>
      </c>
      <c r="CR246" t="str">
        <f t="shared" ca="1" si="937"/>
        <v/>
      </c>
      <c r="CS246" t="str">
        <f t="shared" ca="1" si="938"/>
        <v/>
      </c>
      <c r="CT246" t="str">
        <f t="shared" ca="1" si="939"/>
        <v/>
      </c>
      <c r="CU246" t="str">
        <f t="shared" ca="1" si="940"/>
        <v/>
      </c>
      <c r="CV246" t="str">
        <f t="shared" ca="1" si="941"/>
        <v/>
      </c>
      <c r="CW246" t="str">
        <f t="shared" ca="1" si="942"/>
        <v/>
      </c>
      <c r="CX246" t="str">
        <f t="shared" ca="1" si="943"/>
        <v/>
      </c>
      <c r="CY246" t="str">
        <f t="shared" ca="1" si="944"/>
        <v/>
      </c>
      <c r="CZ246" t="str">
        <f t="shared" ca="1" si="945"/>
        <v/>
      </c>
      <c r="DA246" t="str">
        <f t="shared" ca="1" si="946"/>
        <v/>
      </c>
      <c r="DB246" t="str">
        <f t="shared" ca="1" si="947"/>
        <v/>
      </c>
      <c r="DC246" t="str">
        <f t="shared" ca="1" si="948"/>
        <v/>
      </c>
      <c r="DD246" t="str">
        <f t="shared" ca="1" si="949"/>
        <v/>
      </c>
      <c r="DE246" t="str">
        <f t="shared" ca="1" si="950"/>
        <v/>
      </c>
      <c r="DF246" t="str">
        <f t="shared" ca="1" si="951"/>
        <v/>
      </c>
      <c r="DG246" t="str">
        <f t="shared" ca="1" si="952"/>
        <v/>
      </c>
      <c r="DH246" t="str">
        <f t="shared" ca="1" si="953"/>
        <v/>
      </c>
      <c r="DI246" t="str">
        <f t="shared" ca="1" si="954"/>
        <v/>
      </c>
      <c r="DJ246" t="str">
        <f t="shared" ca="1" si="955"/>
        <v/>
      </c>
      <c r="DK246" t="str">
        <f t="shared" ca="1" si="956"/>
        <v/>
      </c>
      <c r="DL246" t="str">
        <f t="shared" ca="1" si="957"/>
        <v/>
      </c>
      <c r="DM246" t="str">
        <f t="shared" ca="1" si="958"/>
        <v/>
      </c>
      <c r="DN246" t="str">
        <f t="shared" ca="1" si="959"/>
        <v/>
      </c>
      <c r="DO246" t="str">
        <f t="shared" ca="1" si="960"/>
        <v/>
      </c>
      <c r="DP246" t="str">
        <f t="shared" ca="1" si="961"/>
        <v/>
      </c>
      <c r="DQ246" t="str">
        <f t="shared" ca="1" si="962"/>
        <v/>
      </c>
      <c r="DR246" t="str">
        <f t="shared" ca="1" si="963"/>
        <v/>
      </c>
      <c r="DS246" t="str">
        <f t="shared" ca="1" si="964"/>
        <v/>
      </c>
      <c r="DT246" t="str">
        <f t="shared" ca="1" si="965"/>
        <v/>
      </c>
      <c r="DU246" t="str">
        <f t="shared" ca="1" si="966"/>
        <v/>
      </c>
      <c r="DV246" t="str">
        <f t="shared" ca="1" si="854"/>
        <v/>
      </c>
      <c r="DW246" t="str">
        <f t="shared" ca="1" si="967"/>
        <v/>
      </c>
      <c r="DX246" t="str">
        <f t="shared" ca="1" si="968"/>
        <v/>
      </c>
      <c r="DY246" t="str">
        <f t="shared" ca="1" si="969"/>
        <v/>
      </c>
      <c r="DZ246" t="str">
        <f t="shared" ca="1" si="970"/>
        <v/>
      </c>
      <c r="EA246" t="str">
        <f t="shared" ca="1" si="971"/>
        <v/>
      </c>
      <c r="EB246" t="str">
        <f t="shared" ca="1" si="972"/>
        <v/>
      </c>
      <c r="EC246" t="str">
        <f t="shared" ca="1" si="973"/>
        <v/>
      </c>
      <c r="ED246" t="str">
        <f t="shared" ca="1" si="974"/>
        <v/>
      </c>
      <c r="EE246" t="str">
        <f t="shared" ca="1" si="975"/>
        <v/>
      </c>
      <c r="EF246" t="str">
        <f t="shared" ca="1" si="976"/>
        <v/>
      </c>
      <c r="EG246" t="str">
        <f t="shared" ca="1" si="977"/>
        <v/>
      </c>
      <c r="EH246" t="str">
        <f t="shared" ca="1" si="978"/>
        <v/>
      </c>
      <c r="EI246" t="str">
        <f t="shared" ca="1" si="979"/>
        <v/>
      </c>
      <c r="EJ246" t="str">
        <f t="shared" ca="1" si="980"/>
        <v/>
      </c>
      <c r="EK246" t="str">
        <f t="shared" ca="1" si="981"/>
        <v/>
      </c>
      <c r="EL246" t="str">
        <f t="shared" ca="1" si="982"/>
        <v/>
      </c>
      <c r="EM246" t="str">
        <f t="shared" ca="1" si="983"/>
        <v/>
      </c>
      <c r="EN246" t="str">
        <f t="shared" ca="1" si="984"/>
        <v/>
      </c>
      <c r="EO246" t="str">
        <f t="shared" ca="1" si="985"/>
        <v/>
      </c>
      <c r="EP246" t="str">
        <f t="shared" ca="1" si="986"/>
        <v/>
      </c>
      <c r="EQ246" t="str">
        <f t="shared" ca="1" si="987"/>
        <v/>
      </c>
      <c r="ER246" t="str">
        <f t="shared" ca="1" si="988"/>
        <v/>
      </c>
      <c r="ES246" t="str">
        <f t="shared" ca="1" si="989"/>
        <v/>
      </c>
      <c r="ET246" t="str">
        <f t="shared" ca="1" si="990"/>
        <v/>
      </c>
      <c r="EU246" t="str">
        <f t="shared" ca="1" si="991"/>
        <v/>
      </c>
      <c r="EV246" t="str">
        <f t="shared" ca="1" si="992"/>
        <v/>
      </c>
      <c r="EW246" t="str">
        <f t="shared" ca="1" si="993"/>
        <v/>
      </c>
      <c r="EX246" t="str">
        <f t="shared" ca="1" si="994"/>
        <v/>
      </c>
      <c r="EY246" t="str">
        <f t="shared" ca="1" si="995"/>
        <v/>
      </c>
      <c r="EZ246" t="str">
        <f t="shared" ca="1" si="996"/>
        <v/>
      </c>
      <c r="FA246" t="str">
        <f t="shared" ca="1" si="997"/>
        <v/>
      </c>
      <c r="FB246" t="str">
        <f t="shared" ca="1" si="998"/>
        <v/>
      </c>
      <c r="FC246" t="str">
        <f t="shared" ca="1" si="999"/>
        <v/>
      </c>
      <c r="FD246" t="str">
        <f t="shared" ca="1" si="1000"/>
        <v/>
      </c>
      <c r="FE246" t="str">
        <f t="shared" ca="1" si="1001"/>
        <v/>
      </c>
      <c r="FF246" t="str">
        <f t="shared" ca="1" si="1002"/>
        <v/>
      </c>
      <c r="FG246" t="str">
        <f t="shared" ca="1" si="1003"/>
        <v/>
      </c>
      <c r="FH246" t="str">
        <f t="shared" ca="1" si="1004"/>
        <v/>
      </c>
      <c r="FI246" t="str">
        <f t="shared" ca="1" si="1005"/>
        <v/>
      </c>
      <c r="FJ246" t="str">
        <f t="shared" ca="1" si="1006"/>
        <v/>
      </c>
      <c r="FK246" t="str">
        <f t="shared" ca="1" si="1007"/>
        <v/>
      </c>
      <c r="FL246" t="str">
        <f t="shared" ca="1" si="1008"/>
        <v/>
      </c>
      <c r="FM246" t="str">
        <f t="shared" ca="1" si="1009"/>
        <v/>
      </c>
      <c r="FN246" t="str">
        <f t="shared" ca="1" si="1010"/>
        <v/>
      </c>
      <c r="FO246" t="str">
        <f t="shared" ca="1" si="1011"/>
        <v/>
      </c>
      <c r="FP246" t="str">
        <f t="shared" ca="1" si="1012"/>
        <v/>
      </c>
      <c r="FQ246" t="str">
        <f t="shared" ca="1" si="1013"/>
        <v/>
      </c>
      <c r="FR246" t="str">
        <f t="shared" ca="1" si="1014"/>
        <v/>
      </c>
      <c r="FS246" t="str">
        <f t="shared" ca="1" si="1015"/>
        <v/>
      </c>
      <c r="FT246" t="str">
        <f t="shared" ca="1" si="1016"/>
        <v/>
      </c>
      <c r="FU246" t="str">
        <f t="shared" ca="1" si="1017"/>
        <v/>
      </c>
      <c r="FV246" t="str">
        <f t="shared" ca="1" si="1018"/>
        <v/>
      </c>
      <c r="FW246" t="str">
        <f t="shared" ca="1" si="1019"/>
        <v/>
      </c>
      <c r="FX246" t="str">
        <f t="shared" ca="1" si="1020"/>
        <v/>
      </c>
      <c r="FY246" t="str">
        <f t="shared" ca="1" si="1021"/>
        <v/>
      </c>
      <c r="FZ246" t="str">
        <f t="shared" ca="1" si="1022"/>
        <v/>
      </c>
      <c r="GA246" t="str">
        <f t="shared" ca="1" si="1023"/>
        <v/>
      </c>
      <c r="GB246" t="str">
        <f t="shared" ca="1" si="1024"/>
        <v/>
      </c>
      <c r="GC246" t="str">
        <f t="shared" ca="1" si="1025"/>
        <v/>
      </c>
      <c r="GD246" t="str">
        <f t="shared" ca="1" si="1026"/>
        <v/>
      </c>
      <c r="GE246" t="str">
        <f t="shared" ca="1" si="1027"/>
        <v/>
      </c>
      <c r="GF246" t="str">
        <f t="shared" ca="1" si="1028"/>
        <v/>
      </c>
      <c r="GG246" t="str">
        <f t="shared" ca="1" si="1029"/>
        <v/>
      </c>
      <c r="GH246" t="str">
        <f t="shared" ca="1" si="1030"/>
        <v/>
      </c>
      <c r="GI246" t="str">
        <f t="shared" ca="1" si="1031"/>
        <v/>
      </c>
      <c r="GJ246" t="str">
        <f t="shared" ca="1" si="1032"/>
        <v/>
      </c>
      <c r="GK246" t="str">
        <f t="shared" ca="1" si="1033"/>
        <v/>
      </c>
      <c r="GL246" t="str">
        <f t="shared" ca="1" si="1034"/>
        <v/>
      </c>
      <c r="GM246" t="str">
        <f t="shared" ca="1" si="1035"/>
        <v/>
      </c>
      <c r="GN246" t="str">
        <f t="shared" ca="1" si="1036"/>
        <v/>
      </c>
      <c r="GO246" t="str">
        <f t="shared" ca="1" si="1037"/>
        <v/>
      </c>
      <c r="GP246" t="str">
        <f t="shared" ca="1" si="1038"/>
        <v/>
      </c>
      <c r="GQ246" t="str">
        <f t="shared" ca="1" si="1039"/>
        <v/>
      </c>
      <c r="GR246" t="str">
        <f t="shared" ca="1" si="1040"/>
        <v/>
      </c>
      <c r="GS246" t="str">
        <f t="shared" ca="1" si="1041"/>
        <v/>
      </c>
      <c r="GT246" t="str">
        <f t="shared" ca="1" si="1042"/>
        <v/>
      </c>
      <c r="GU246" t="str">
        <f t="shared" ca="1" si="1043"/>
        <v/>
      </c>
      <c r="GV246" t="str">
        <f t="shared" ca="1" si="1044"/>
        <v/>
      </c>
      <c r="GW246" t="str">
        <f t="shared" ca="1" si="1045"/>
        <v/>
      </c>
      <c r="GX246" t="str">
        <f t="shared" ca="1" si="1046"/>
        <v/>
      </c>
      <c r="GY246" t="str">
        <f t="shared" ca="1" si="1047"/>
        <v/>
      </c>
      <c r="GZ246" t="str">
        <f t="shared" ca="1" si="1048"/>
        <v/>
      </c>
      <c r="HA246" t="str">
        <f t="shared" ca="1" si="1049"/>
        <v/>
      </c>
      <c r="HB246" t="str">
        <f t="shared" ca="1" si="1050"/>
        <v/>
      </c>
      <c r="HC246" t="str">
        <f t="shared" ca="1" si="1051"/>
        <v/>
      </c>
      <c r="HD246" t="str">
        <f t="shared" ca="1" si="1052"/>
        <v/>
      </c>
      <c r="HE246" t="str">
        <f t="shared" ca="1" si="1053"/>
        <v/>
      </c>
      <c r="HF246" t="str">
        <f t="shared" ca="1" si="1054"/>
        <v/>
      </c>
      <c r="HG246" t="str">
        <f t="shared" ca="1" si="1055"/>
        <v/>
      </c>
      <c r="HH246" t="str">
        <f t="shared" ca="1" si="1056"/>
        <v/>
      </c>
      <c r="HI246" t="str">
        <f t="shared" ca="1" si="1057"/>
        <v/>
      </c>
      <c r="HJ246" t="str">
        <f t="shared" ca="1" si="1058"/>
        <v/>
      </c>
      <c r="HK246" t="str">
        <f t="shared" ca="1" si="1059"/>
        <v/>
      </c>
      <c r="HL246" t="str">
        <f t="shared" ca="1" si="1060"/>
        <v/>
      </c>
      <c r="HM246" t="str">
        <f t="shared" ca="1" si="1061"/>
        <v/>
      </c>
      <c r="HN246" t="str">
        <f t="shared" ca="1" si="1062"/>
        <v/>
      </c>
      <c r="HO246" t="str">
        <f t="shared" ca="1" si="1063"/>
        <v/>
      </c>
      <c r="HP246" t="str">
        <f t="shared" ca="1" si="1064"/>
        <v/>
      </c>
      <c r="HQ246" t="str">
        <f t="shared" ca="1" si="1065"/>
        <v/>
      </c>
      <c r="HR246" t="str">
        <f t="shared" ca="1" si="1066"/>
        <v/>
      </c>
      <c r="HS246" t="str">
        <f t="shared" ca="1" si="1067"/>
        <v/>
      </c>
      <c r="HT246" t="str">
        <f t="shared" ca="1" si="1068"/>
        <v/>
      </c>
      <c r="HU246" t="str">
        <f t="shared" ca="1" si="1069"/>
        <v/>
      </c>
      <c r="HV246" t="str">
        <f t="shared" ca="1" si="1070"/>
        <v/>
      </c>
      <c r="HW246" t="str">
        <f t="shared" ca="1" si="1071"/>
        <v/>
      </c>
      <c r="HX246" t="str">
        <f t="shared" ca="1" si="1072"/>
        <v/>
      </c>
      <c r="HY246" t="str">
        <f t="shared" ca="1" si="1073"/>
        <v/>
      </c>
      <c r="HZ246" t="str">
        <f t="shared" ca="1" si="1074"/>
        <v/>
      </c>
      <c r="IA246" t="str">
        <f t="shared" ca="1" si="1075"/>
        <v/>
      </c>
      <c r="IB246" t="str">
        <f t="shared" ca="1" si="1076"/>
        <v/>
      </c>
      <c r="IC246" t="str">
        <f t="shared" ca="1" si="1077"/>
        <v/>
      </c>
      <c r="ID246" t="str">
        <f t="shared" ca="1" si="1078"/>
        <v/>
      </c>
      <c r="IE246" t="str">
        <f t="shared" ca="1" si="1079"/>
        <v/>
      </c>
      <c r="IF246" t="str">
        <f t="shared" ca="1" si="1080"/>
        <v/>
      </c>
      <c r="IG246" t="str">
        <f t="shared" ca="1" si="1081"/>
        <v/>
      </c>
      <c r="IH246" t="str">
        <f t="shared" ca="1" si="1082"/>
        <v/>
      </c>
      <c r="II246" t="str">
        <f t="shared" ca="1" si="1083"/>
        <v/>
      </c>
      <c r="IJ246" t="str">
        <f t="shared" ca="1" si="1084"/>
        <v/>
      </c>
      <c r="IK246" t="str">
        <f t="shared" ca="1" si="1085"/>
        <v/>
      </c>
      <c r="IL246" t="str">
        <f t="shared" ca="1" si="1086"/>
        <v/>
      </c>
      <c r="IM246" t="str">
        <f t="shared" ca="1" si="1087"/>
        <v/>
      </c>
      <c r="IN246" t="str">
        <f t="shared" ca="1" si="1088"/>
        <v/>
      </c>
      <c r="IO246" t="str">
        <f t="shared" ca="1" si="1089"/>
        <v/>
      </c>
      <c r="IP246" t="str">
        <f t="shared" ca="1" si="1090"/>
        <v/>
      </c>
      <c r="IQ246" t="str">
        <f t="shared" ca="1" si="1091"/>
        <v/>
      </c>
      <c r="IR246" t="str">
        <f t="shared" ca="1" si="1092"/>
        <v/>
      </c>
      <c r="IS246" t="str">
        <f t="shared" ca="1" si="1093"/>
        <v/>
      </c>
      <c r="IT246" t="str">
        <f t="shared" ca="1" si="1094"/>
        <v/>
      </c>
      <c r="IU246" t="str">
        <f t="shared" ca="1" si="1095"/>
        <v/>
      </c>
      <c r="IV246" t="str">
        <f t="shared" ca="1" si="1096"/>
        <v/>
      </c>
      <c r="IW246" t="str">
        <f t="shared" ca="1" si="1097"/>
        <v/>
      </c>
      <c r="IX246" t="str">
        <f t="shared" ca="1" si="1098"/>
        <v/>
      </c>
      <c r="IY246" t="str">
        <f t="shared" ca="1" si="1099"/>
        <v/>
      </c>
      <c r="IZ246" t="str">
        <f t="shared" ca="1" si="1100"/>
        <v/>
      </c>
      <c r="JA246" t="str">
        <f t="shared" ca="1" si="1101"/>
        <v/>
      </c>
      <c r="JB246" t="str">
        <f t="shared" ca="1" si="1102"/>
        <v/>
      </c>
      <c r="JC246" t="str">
        <f t="shared" ca="1" si="1103"/>
        <v/>
      </c>
      <c r="JD246" t="str">
        <f t="shared" ca="1" si="1104"/>
        <v/>
      </c>
      <c r="JE246" t="str">
        <f t="shared" ca="1" si="1105"/>
        <v/>
      </c>
      <c r="JF246" t="str">
        <f t="shared" ca="1" si="1106"/>
        <v/>
      </c>
      <c r="JG246" t="str">
        <f t="shared" ca="1" si="1107"/>
        <v/>
      </c>
      <c r="JH246" t="str">
        <f t="shared" ca="1" si="1108"/>
        <v/>
      </c>
      <c r="JI246" t="str">
        <f t="shared" ca="1" si="1109"/>
        <v/>
      </c>
      <c r="JJ246" t="str">
        <f t="shared" ca="1" si="1110"/>
        <v/>
      </c>
      <c r="JK246" t="str">
        <f t="shared" ca="1" si="1111"/>
        <v/>
      </c>
      <c r="JL246" t="str">
        <f t="shared" ca="1" si="1112"/>
        <v/>
      </c>
      <c r="JM246" t="str">
        <f t="shared" ca="1" si="1113"/>
        <v/>
      </c>
      <c r="JN246" t="str">
        <f t="shared" ca="1" si="1114"/>
        <v/>
      </c>
      <c r="JO246" t="str">
        <f t="shared" ca="1" si="1115"/>
        <v/>
      </c>
      <c r="JP246" t="str">
        <f t="shared" ca="1" si="1116"/>
        <v/>
      </c>
      <c r="JQ246" t="str">
        <f t="shared" ca="1" si="1117"/>
        <v/>
      </c>
      <c r="JR246" t="str">
        <f t="shared" ca="1" si="1118"/>
        <v/>
      </c>
      <c r="JS246" t="str">
        <f t="shared" ca="1" si="1119"/>
        <v/>
      </c>
      <c r="JT246" t="str">
        <f t="shared" ca="1" si="1120"/>
        <v/>
      </c>
      <c r="JU246" t="str">
        <f t="shared" ca="1" si="1121"/>
        <v/>
      </c>
    </row>
    <row r="247" spans="1:281" x14ac:dyDescent="0.25">
      <c r="A247">
        <f t="shared" si="1122"/>
        <v>246</v>
      </c>
      <c r="B247" t="str">
        <f t="shared" ca="1" si="851"/>
        <v/>
      </c>
      <c r="C247">
        <v>10</v>
      </c>
      <c r="D247">
        <f t="shared" si="855"/>
        <v>246</v>
      </c>
      <c r="E247">
        <f t="shared" si="856"/>
        <v>21</v>
      </c>
      <c r="F247">
        <f ca="1">COUNT((AD247,AP247,BB247,BN247,BZ247,CL247,CX247,DJ247,DV247,EH247,ET247,FF247,FR247,GD247,GP247,HB247,HN247,HZ247,IL247,IX247,JJ247,JV247,KH247,KT247,LF247,LR247))</f>
        <v>0</v>
      </c>
      <c r="G247">
        <f t="shared" ca="1" si="857"/>
        <v>0</v>
      </c>
      <c r="H247">
        <f t="shared" ca="1" si="858"/>
        <v>0</v>
      </c>
      <c r="I247">
        <f t="shared" ca="1" si="852"/>
        <v>0</v>
      </c>
      <c r="J247">
        <f t="shared" ca="1" si="859"/>
        <v>0</v>
      </c>
      <c r="K247">
        <f t="shared" ca="1" si="860"/>
        <v>-1</v>
      </c>
      <c r="L247">
        <f t="shared" ca="1" si="1123"/>
        <v>9</v>
      </c>
      <c r="M247">
        <f t="shared" ca="1" si="861"/>
        <v>0</v>
      </c>
      <c r="N247">
        <f t="shared" ca="1" si="1124"/>
        <v>65</v>
      </c>
      <c r="O247">
        <f t="shared" ca="1" si="862"/>
        <v>-1</v>
      </c>
      <c r="P247">
        <f t="shared" ca="1" si="1125"/>
        <v>9</v>
      </c>
      <c r="Q247">
        <f t="shared" ca="1" si="863"/>
        <v>0</v>
      </c>
      <c r="R247">
        <f t="shared" ca="1" si="864"/>
        <v>0</v>
      </c>
      <c r="S247">
        <f t="shared" ca="1" si="865"/>
        <v>0</v>
      </c>
      <c r="T247">
        <f t="shared" ca="1" si="866"/>
        <v>0</v>
      </c>
      <c r="U247" t="str">
        <f t="shared" ca="1" si="853"/>
        <v>999999999999</v>
      </c>
      <c r="V247">
        <f t="shared" ca="1" si="1126"/>
        <v>0</v>
      </c>
      <c r="W247">
        <f t="shared" si="867"/>
        <v>246</v>
      </c>
      <c r="X247" t="e">
        <f t="shared" ca="1" si="1127"/>
        <v>#N/A</v>
      </c>
      <c r="Y247">
        <f t="shared" ca="1" si="868"/>
        <v>0</v>
      </c>
      <c r="Z247" t="str">
        <f t="shared" ca="1" si="869"/>
        <v>999zz</v>
      </c>
      <c r="AA247">
        <f t="shared" ca="1" si="1128"/>
        <v>350</v>
      </c>
      <c r="AB247">
        <f t="shared" si="870"/>
        <v>246</v>
      </c>
      <c r="AC247" t="e">
        <f t="shared" ca="1" si="1129"/>
        <v>#N/A</v>
      </c>
      <c r="AD247" t="str">
        <f t="shared" ca="1" si="871"/>
        <v/>
      </c>
      <c r="AE247" t="str">
        <f t="shared" ca="1" si="872"/>
        <v/>
      </c>
      <c r="AF247" t="str">
        <f t="shared" ca="1" si="873"/>
        <v/>
      </c>
      <c r="AG247" t="str">
        <f t="shared" ca="1" si="874"/>
        <v/>
      </c>
      <c r="AH247" t="str">
        <f t="shared" ca="1" si="875"/>
        <v/>
      </c>
      <c r="AI247" t="str">
        <f t="shared" ca="1" si="876"/>
        <v/>
      </c>
      <c r="AJ247" t="str">
        <f t="shared" ca="1" si="877"/>
        <v/>
      </c>
      <c r="AK247" t="str">
        <f t="shared" ca="1" si="878"/>
        <v/>
      </c>
      <c r="AL247" t="str">
        <f t="shared" ca="1" si="879"/>
        <v/>
      </c>
      <c r="AM247" t="str">
        <f t="shared" ca="1" si="880"/>
        <v/>
      </c>
      <c r="AN247" t="str">
        <f t="shared" ca="1" si="881"/>
        <v/>
      </c>
      <c r="AO247" t="str">
        <f t="shared" ca="1" si="882"/>
        <v/>
      </c>
      <c r="AP247" t="str">
        <f t="shared" ca="1" si="883"/>
        <v/>
      </c>
      <c r="AQ247" t="str">
        <f t="shared" ca="1" si="884"/>
        <v/>
      </c>
      <c r="AR247" t="str">
        <f t="shared" ca="1" si="885"/>
        <v/>
      </c>
      <c r="AS247" t="str">
        <f t="shared" ca="1" si="886"/>
        <v/>
      </c>
      <c r="AT247" t="str">
        <f t="shared" ca="1" si="887"/>
        <v/>
      </c>
      <c r="AU247" t="str">
        <f t="shared" ca="1" si="888"/>
        <v/>
      </c>
      <c r="AV247" t="str">
        <f t="shared" ca="1" si="889"/>
        <v/>
      </c>
      <c r="AW247" t="str">
        <f t="shared" ca="1" si="890"/>
        <v/>
      </c>
      <c r="AX247" t="str">
        <f t="shared" ca="1" si="891"/>
        <v/>
      </c>
      <c r="AY247" t="str">
        <f t="shared" ca="1" si="892"/>
        <v/>
      </c>
      <c r="AZ247" t="str">
        <f t="shared" ca="1" si="893"/>
        <v/>
      </c>
      <c r="BA247" t="str">
        <f t="shared" ca="1" si="894"/>
        <v/>
      </c>
      <c r="BB247" t="str">
        <f t="shared" ca="1" si="895"/>
        <v/>
      </c>
      <c r="BC247" t="str">
        <f t="shared" ca="1" si="896"/>
        <v/>
      </c>
      <c r="BD247" t="str">
        <f t="shared" ca="1" si="897"/>
        <v/>
      </c>
      <c r="BE247" t="str">
        <f t="shared" ca="1" si="898"/>
        <v/>
      </c>
      <c r="BF247" t="str">
        <f t="shared" ca="1" si="899"/>
        <v/>
      </c>
      <c r="BG247" t="str">
        <f t="shared" ca="1" si="900"/>
        <v/>
      </c>
      <c r="BH247" t="str">
        <f t="shared" ca="1" si="901"/>
        <v/>
      </c>
      <c r="BI247" t="str">
        <f t="shared" ca="1" si="902"/>
        <v/>
      </c>
      <c r="BJ247" t="str">
        <f t="shared" ca="1" si="903"/>
        <v/>
      </c>
      <c r="BK247" t="str">
        <f t="shared" ca="1" si="904"/>
        <v/>
      </c>
      <c r="BL247" t="str">
        <f t="shared" ca="1" si="905"/>
        <v/>
      </c>
      <c r="BM247" t="str">
        <f t="shared" ca="1" si="906"/>
        <v/>
      </c>
      <c r="BN247" t="str">
        <f t="shared" ca="1" si="907"/>
        <v/>
      </c>
      <c r="BO247" t="str">
        <f t="shared" ca="1" si="908"/>
        <v/>
      </c>
      <c r="BP247" t="str">
        <f t="shared" ca="1" si="909"/>
        <v/>
      </c>
      <c r="BQ247" t="str">
        <f t="shared" ca="1" si="910"/>
        <v/>
      </c>
      <c r="BR247" t="str">
        <f t="shared" ca="1" si="911"/>
        <v/>
      </c>
      <c r="BS247" t="str">
        <f t="shared" ca="1" si="912"/>
        <v/>
      </c>
      <c r="BT247" t="str">
        <f t="shared" ca="1" si="913"/>
        <v/>
      </c>
      <c r="BU247" t="str">
        <f t="shared" ca="1" si="914"/>
        <v/>
      </c>
      <c r="BV247" t="str">
        <f t="shared" ca="1" si="915"/>
        <v/>
      </c>
      <c r="BW247" t="str">
        <f t="shared" ca="1" si="916"/>
        <v/>
      </c>
      <c r="BX247" t="str">
        <f t="shared" ca="1" si="917"/>
        <v/>
      </c>
      <c r="BY247" t="str">
        <f t="shared" ca="1" si="918"/>
        <v/>
      </c>
      <c r="BZ247" t="str">
        <f t="shared" ca="1" si="919"/>
        <v/>
      </c>
      <c r="CA247" t="str">
        <f t="shared" ca="1" si="920"/>
        <v/>
      </c>
      <c r="CB247" t="str">
        <f t="shared" ca="1" si="921"/>
        <v/>
      </c>
      <c r="CC247" t="str">
        <f t="shared" ca="1" si="922"/>
        <v/>
      </c>
      <c r="CD247" t="str">
        <f t="shared" ca="1" si="923"/>
        <v/>
      </c>
      <c r="CE247" t="str">
        <f t="shared" ca="1" si="924"/>
        <v/>
      </c>
      <c r="CF247" t="str">
        <f t="shared" ca="1" si="925"/>
        <v/>
      </c>
      <c r="CG247" t="str">
        <f t="shared" ca="1" si="926"/>
        <v/>
      </c>
      <c r="CH247" t="str">
        <f t="shared" ca="1" si="927"/>
        <v/>
      </c>
      <c r="CI247" t="str">
        <f t="shared" ca="1" si="928"/>
        <v/>
      </c>
      <c r="CJ247" t="str">
        <f t="shared" ca="1" si="929"/>
        <v/>
      </c>
      <c r="CK247" t="str">
        <f t="shared" ca="1" si="930"/>
        <v/>
      </c>
      <c r="CL247" t="str">
        <f t="shared" ca="1" si="931"/>
        <v/>
      </c>
      <c r="CM247" t="str">
        <f t="shared" ca="1" si="932"/>
        <v/>
      </c>
      <c r="CN247" t="str">
        <f t="shared" ca="1" si="933"/>
        <v/>
      </c>
      <c r="CO247" t="str">
        <f t="shared" ca="1" si="934"/>
        <v/>
      </c>
      <c r="CP247" t="str">
        <f t="shared" ca="1" si="935"/>
        <v/>
      </c>
      <c r="CQ247" t="str">
        <f t="shared" ca="1" si="936"/>
        <v/>
      </c>
      <c r="CR247" t="str">
        <f t="shared" ca="1" si="937"/>
        <v/>
      </c>
      <c r="CS247" t="str">
        <f t="shared" ca="1" si="938"/>
        <v/>
      </c>
      <c r="CT247" t="str">
        <f t="shared" ca="1" si="939"/>
        <v/>
      </c>
      <c r="CU247" t="str">
        <f t="shared" ca="1" si="940"/>
        <v/>
      </c>
      <c r="CV247" t="str">
        <f t="shared" ca="1" si="941"/>
        <v/>
      </c>
      <c r="CW247" t="str">
        <f t="shared" ca="1" si="942"/>
        <v/>
      </c>
      <c r="CX247" t="str">
        <f t="shared" ca="1" si="943"/>
        <v/>
      </c>
      <c r="CY247" t="str">
        <f t="shared" ca="1" si="944"/>
        <v/>
      </c>
      <c r="CZ247" t="str">
        <f t="shared" ca="1" si="945"/>
        <v/>
      </c>
      <c r="DA247" t="str">
        <f t="shared" ca="1" si="946"/>
        <v/>
      </c>
      <c r="DB247" t="str">
        <f t="shared" ca="1" si="947"/>
        <v/>
      </c>
      <c r="DC247" t="str">
        <f t="shared" ca="1" si="948"/>
        <v/>
      </c>
      <c r="DD247" t="str">
        <f t="shared" ca="1" si="949"/>
        <v/>
      </c>
      <c r="DE247" t="str">
        <f t="shared" ca="1" si="950"/>
        <v/>
      </c>
      <c r="DF247" t="str">
        <f t="shared" ca="1" si="951"/>
        <v/>
      </c>
      <c r="DG247" t="str">
        <f t="shared" ca="1" si="952"/>
        <v/>
      </c>
      <c r="DH247" t="str">
        <f t="shared" ca="1" si="953"/>
        <v/>
      </c>
      <c r="DI247" t="str">
        <f t="shared" ca="1" si="954"/>
        <v/>
      </c>
      <c r="DJ247" t="str">
        <f t="shared" ca="1" si="955"/>
        <v/>
      </c>
      <c r="DK247" t="str">
        <f t="shared" ca="1" si="956"/>
        <v/>
      </c>
      <c r="DL247" t="str">
        <f t="shared" ca="1" si="957"/>
        <v/>
      </c>
      <c r="DM247" t="str">
        <f t="shared" ca="1" si="958"/>
        <v/>
      </c>
      <c r="DN247" t="str">
        <f t="shared" ca="1" si="959"/>
        <v/>
      </c>
      <c r="DO247" t="str">
        <f t="shared" ca="1" si="960"/>
        <v/>
      </c>
      <c r="DP247" t="str">
        <f t="shared" ca="1" si="961"/>
        <v/>
      </c>
      <c r="DQ247" t="str">
        <f t="shared" ca="1" si="962"/>
        <v/>
      </c>
      <c r="DR247" t="str">
        <f t="shared" ca="1" si="963"/>
        <v/>
      </c>
      <c r="DS247" t="str">
        <f t="shared" ca="1" si="964"/>
        <v/>
      </c>
      <c r="DT247" t="str">
        <f t="shared" ca="1" si="965"/>
        <v/>
      </c>
      <c r="DU247" t="str">
        <f t="shared" ca="1" si="966"/>
        <v/>
      </c>
      <c r="DV247" t="str">
        <f t="shared" ca="1" si="854"/>
        <v/>
      </c>
      <c r="DW247" t="str">
        <f t="shared" ca="1" si="967"/>
        <v/>
      </c>
      <c r="DX247" t="str">
        <f t="shared" ca="1" si="968"/>
        <v/>
      </c>
      <c r="DY247" t="str">
        <f t="shared" ca="1" si="969"/>
        <v/>
      </c>
      <c r="DZ247" t="str">
        <f t="shared" ca="1" si="970"/>
        <v/>
      </c>
      <c r="EA247" t="str">
        <f t="shared" ca="1" si="971"/>
        <v/>
      </c>
      <c r="EB247" t="str">
        <f t="shared" ca="1" si="972"/>
        <v/>
      </c>
      <c r="EC247" t="str">
        <f t="shared" ca="1" si="973"/>
        <v/>
      </c>
      <c r="ED247" t="str">
        <f t="shared" ca="1" si="974"/>
        <v/>
      </c>
      <c r="EE247" t="str">
        <f t="shared" ca="1" si="975"/>
        <v/>
      </c>
      <c r="EF247" t="str">
        <f t="shared" ca="1" si="976"/>
        <v/>
      </c>
      <c r="EG247" t="str">
        <f t="shared" ca="1" si="977"/>
        <v/>
      </c>
      <c r="EH247" t="str">
        <f t="shared" ca="1" si="978"/>
        <v/>
      </c>
      <c r="EI247" t="str">
        <f t="shared" ca="1" si="979"/>
        <v/>
      </c>
      <c r="EJ247" t="str">
        <f t="shared" ca="1" si="980"/>
        <v/>
      </c>
      <c r="EK247" t="str">
        <f t="shared" ca="1" si="981"/>
        <v/>
      </c>
      <c r="EL247" t="str">
        <f t="shared" ca="1" si="982"/>
        <v/>
      </c>
      <c r="EM247" t="str">
        <f t="shared" ca="1" si="983"/>
        <v/>
      </c>
      <c r="EN247" t="str">
        <f t="shared" ca="1" si="984"/>
        <v/>
      </c>
      <c r="EO247" t="str">
        <f t="shared" ca="1" si="985"/>
        <v/>
      </c>
      <c r="EP247" t="str">
        <f t="shared" ca="1" si="986"/>
        <v/>
      </c>
      <c r="EQ247" t="str">
        <f t="shared" ca="1" si="987"/>
        <v/>
      </c>
      <c r="ER247" t="str">
        <f t="shared" ca="1" si="988"/>
        <v/>
      </c>
      <c r="ES247" t="str">
        <f t="shared" ca="1" si="989"/>
        <v/>
      </c>
      <c r="ET247" t="str">
        <f t="shared" ca="1" si="990"/>
        <v/>
      </c>
      <c r="EU247" t="str">
        <f t="shared" ca="1" si="991"/>
        <v/>
      </c>
      <c r="EV247" t="str">
        <f t="shared" ca="1" si="992"/>
        <v/>
      </c>
      <c r="EW247" t="str">
        <f t="shared" ca="1" si="993"/>
        <v/>
      </c>
      <c r="EX247" t="str">
        <f t="shared" ca="1" si="994"/>
        <v/>
      </c>
      <c r="EY247" t="str">
        <f t="shared" ca="1" si="995"/>
        <v/>
      </c>
      <c r="EZ247" t="str">
        <f t="shared" ca="1" si="996"/>
        <v/>
      </c>
      <c r="FA247" t="str">
        <f t="shared" ca="1" si="997"/>
        <v/>
      </c>
      <c r="FB247" t="str">
        <f t="shared" ca="1" si="998"/>
        <v/>
      </c>
      <c r="FC247" t="str">
        <f t="shared" ca="1" si="999"/>
        <v/>
      </c>
      <c r="FD247" t="str">
        <f t="shared" ca="1" si="1000"/>
        <v/>
      </c>
      <c r="FE247" t="str">
        <f t="shared" ca="1" si="1001"/>
        <v/>
      </c>
      <c r="FF247" t="str">
        <f t="shared" ca="1" si="1002"/>
        <v/>
      </c>
      <c r="FG247" t="str">
        <f t="shared" ca="1" si="1003"/>
        <v/>
      </c>
      <c r="FH247" t="str">
        <f t="shared" ca="1" si="1004"/>
        <v/>
      </c>
      <c r="FI247" t="str">
        <f t="shared" ca="1" si="1005"/>
        <v/>
      </c>
      <c r="FJ247" t="str">
        <f t="shared" ca="1" si="1006"/>
        <v/>
      </c>
      <c r="FK247" t="str">
        <f t="shared" ca="1" si="1007"/>
        <v/>
      </c>
      <c r="FL247" t="str">
        <f t="shared" ca="1" si="1008"/>
        <v/>
      </c>
      <c r="FM247" t="str">
        <f t="shared" ca="1" si="1009"/>
        <v/>
      </c>
      <c r="FN247" t="str">
        <f t="shared" ca="1" si="1010"/>
        <v/>
      </c>
      <c r="FO247" t="str">
        <f t="shared" ca="1" si="1011"/>
        <v/>
      </c>
      <c r="FP247" t="str">
        <f t="shared" ca="1" si="1012"/>
        <v/>
      </c>
      <c r="FQ247" t="str">
        <f t="shared" ca="1" si="1013"/>
        <v/>
      </c>
      <c r="FR247" t="str">
        <f t="shared" ca="1" si="1014"/>
        <v/>
      </c>
      <c r="FS247" t="str">
        <f t="shared" ca="1" si="1015"/>
        <v/>
      </c>
      <c r="FT247" t="str">
        <f t="shared" ca="1" si="1016"/>
        <v/>
      </c>
      <c r="FU247" t="str">
        <f t="shared" ca="1" si="1017"/>
        <v/>
      </c>
      <c r="FV247" t="str">
        <f t="shared" ca="1" si="1018"/>
        <v/>
      </c>
      <c r="FW247" t="str">
        <f t="shared" ca="1" si="1019"/>
        <v/>
      </c>
      <c r="FX247" t="str">
        <f t="shared" ca="1" si="1020"/>
        <v/>
      </c>
      <c r="FY247" t="str">
        <f t="shared" ca="1" si="1021"/>
        <v/>
      </c>
      <c r="FZ247" t="str">
        <f t="shared" ca="1" si="1022"/>
        <v/>
      </c>
      <c r="GA247" t="str">
        <f t="shared" ca="1" si="1023"/>
        <v/>
      </c>
      <c r="GB247" t="str">
        <f t="shared" ca="1" si="1024"/>
        <v/>
      </c>
      <c r="GC247" t="str">
        <f t="shared" ca="1" si="1025"/>
        <v/>
      </c>
      <c r="GD247" t="str">
        <f t="shared" ca="1" si="1026"/>
        <v/>
      </c>
      <c r="GE247" t="str">
        <f t="shared" ca="1" si="1027"/>
        <v/>
      </c>
      <c r="GF247" t="str">
        <f t="shared" ca="1" si="1028"/>
        <v/>
      </c>
      <c r="GG247" t="str">
        <f t="shared" ca="1" si="1029"/>
        <v/>
      </c>
      <c r="GH247" t="str">
        <f t="shared" ca="1" si="1030"/>
        <v/>
      </c>
      <c r="GI247" t="str">
        <f t="shared" ca="1" si="1031"/>
        <v/>
      </c>
      <c r="GJ247" t="str">
        <f t="shared" ca="1" si="1032"/>
        <v/>
      </c>
      <c r="GK247" t="str">
        <f t="shared" ca="1" si="1033"/>
        <v/>
      </c>
      <c r="GL247" t="str">
        <f t="shared" ca="1" si="1034"/>
        <v/>
      </c>
      <c r="GM247" t="str">
        <f t="shared" ca="1" si="1035"/>
        <v/>
      </c>
      <c r="GN247" t="str">
        <f t="shared" ca="1" si="1036"/>
        <v/>
      </c>
      <c r="GO247" t="str">
        <f t="shared" ca="1" si="1037"/>
        <v/>
      </c>
      <c r="GP247" t="str">
        <f t="shared" ca="1" si="1038"/>
        <v/>
      </c>
      <c r="GQ247" t="str">
        <f t="shared" ca="1" si="1039"/>
        <v/>
      </c>
      <c r="GR247" t="str">
        <f t="shared" ca="1" si="1040"/>
        <v/>
      </c>
      <c r="GS247" t="str">
        <f t="shared" ca="1" si="1041"/>
        <v/>
      </c>
      <c r="GT247" t="str">
        <f t="shared" ca="1" si="1042"/>
        <v/>
      </c>
      <c r="GU247" t="str">
        <f t="shared" ca="1" si="1043"/>
        <v/>
      </c>
      <c r="GV247" t="str">
        <f t="shared" ca="1" si="1044"/>
        <v/>
      </c>
      <c r="GW247" t="str">
        <f t="shared" ca="1" si="1045"/>
        <v/>
      </c>
      <c r="GX247" t="str">
        <f t="shared" ca="1" si="1046"/>
        <v/>
      </c>
      <c r="GY247" t="str">
        <f t="shared" ca="1" si="1047"/>
        <v/>
      </c>
      <c r="GZ247" t="str">
        <f t="shared" ca="1" si="1048"/>
        <v/>
      </c>
      <c r="HA247" t="str">
        <f t="shared" ca="1" si="1049"/>
        <v/>
      </c>
      <c r="HB247" t="str">
        <f t="shared" ca="1" si="1050"/>
        <v/>
      </c>
      <c r="HC247" t="str">
        <f t="shared" ca="1" si="1051"/>
        <v/>
      </c>
      <c r="HD247" t="str">
        <f t="shared" ca="1" si="1052"/>
        <v/>
      </c>
      <c r="HE247" t="str">
        <f t="shared" ca="1" si="1053"/>
        <v/>
      </c>
      <c r="HF247" t="str">
        <f t="shared" ca="1" si="1054"/>
        <v/>
      </c>
      <c r="HG247" t="str">
        <f t="shared" ca="1" si="1055"/>
        <v/>
      </c>
      <c r="HH247" t="str">
        <f t="shared" ca="1" si="1056"/>
        <v/>
      </c>
      <c r="HI247" t="str">
        <f t="shared" ca="1" si="1057"/>
        <v/>
      </c>
      <c r="HJ247" t="str">
        <f t="shared" ca="1" si="1058"/>
        <v/>
      </c>
      <c r="HK247" t="str">
        <f t="shared" ca="1" si="1059"/>
        <v/>
      </c>
      <c r="HL247" t="str">
        <f t="shared" ca="1" si="1060"/>
        <v/>
      </c>
      <c r="HM247" t="str">
        <f t="shared" ca="1" si="1061"/>
        <v/>
      </c>
      <c r="HN247" t="str">
        <f t="shared" ca="1" si="1062"/>
        <v/>
      </c>
      <c r="HO247" t="str">
        <f t="shared" ca="1" si="1063"/>
        <v/>
      </c>
      <c r="HP247" t="str">
        <f t="shared" ca="1" si="1064"/>
        <v/>
      </c>
      <c r="HQ247" t="str">
        <f t="shared" ca="1" si="1065"/>
        <v/>
      </c>
      <c r="HR247" t="str">
        <f t="shared" ca="1" si="1066"/>
        <v/>
      </c>
      <c r="HS247" t="str">
        <f t="shared" ca="1" si="1067"/>
        <v/>
      </c>
      <c r="HT247" t="str">
        <f t="shared" ca="1" si="1068"/>
        <v/>
      </c>
      <c r="HU247" t="str">
        <f t="shared" ca="1" si="1069"/>
        <v/>
      </c>
      <c r="HV247" t="str">
        <f t="shared" ca="1" si="1070"/>
        <v/>
      </c>
      <c r="HW247" t="str">
        <f t="shared" ca="1" si="1071"/>
        <v/>
      </c>
      <c r="HX247" t="str">
        <f t="shared" ca="1" si="1072"/>
        <v/>
      </c>
      <c r="HY247" t="str">
        <f t="shared" ca="1" si="1073"/>
        <v/>
      </c>
      <c r="HZ247" t="str">
        <f t="shared" ca="1" si="1074"/>
        <v/>
      </c>
      <c r="IA247" t="str">
        <f t="shared" ca="1" si="1075"/>
        <v/>
      </c>
      <c r="IB247" t="str">
        <f t="shared" ca="1" si="1076"/>
        <v/>
      </c>
      <c r="IC247" t="str">
        <f t="shared" ca="1" si="1077"/>
        <v/>
      </c>
      <c r="ID247" t="str">
        <f t="shared" ca="1" si="1078"/>
        <v/>
      </c>
      <c r="IE247" t="str">
        <f t="shared" ca="1" si="1079"/>
        <v/>
      </c>
      <c r="IF247" t="str">
        <f t="shared" ca="1" si="1080"/>
        <v/>
      </c>
      <c r="IG247" t="str">
        <f t="shared" ca="1" si="1081"/>
        <v/>
      </c>
      <c r="IH247" t="str">
        <f t="shared" ca="1" si="1082"/>
        <v/>
      </c>
      <c r="II247" t="str">
        <f t="shared" ca="1" si="1083"/>
        <v/>
      </c>
      <c r="IJ247" t="str">
        <f t="shared" ca="1" si="1084"/>
        <v/>
      </c>
      <c r="IK247" t="str">
        <f t="shared" ca="1" si="1085"/>
        <v/>
      </c>
      <c r="IL247" t="str">
        <f t="shared" ca="1" si="1086"/>
        <v/>
      </c>
      <c r="IM247" t="str">
        <f t="shared" ca="1" si="1087"/>
        <v/>
      </c>
      <c r="IN247" t="str">
        <f t="shared" ca="1" si="1088"/>
        <v/>
      </c>
      <c r="IO247" t="str">
        <f t="shared" ca="1" si="1089"/>
        <v/>
      </c>
      <c r="IP247" t="str">
        <f t="shared" ca="1" si="1090"/>
        <v/>
      </c>
      <c r="IQ247" t="str">
        <f t="shared" ca="1" si="1091"/>
        <v/>
      </c>
      <c r="IR247" t="str">
        <f t="shared" ca="1" si="1092"/>
        <v/>
      </c>
      <c r="IS247" t="str">
        <f t="shared" ca="1" si="1093"/>
        <v/>
      </c>
      <c r="IT247" t="str">
        <f t="shared" ca="1" si="1094"/>
        <v/>
      </c>
      <c r="IU247" t="str">
        <f t="shared" ca="1" si="1095"/>
        <v/>
      </c>
      <c r="IV247" t="str">
        <f t="shared" ca="1" si="1096"/>
        <v/>
      </c>
      <c r="IW247" t="str">
        <f t="shared" ca="1" si="1097"/>
        <v/>
      </c>
      <c r="IX247" t="str">
        <f t="shared" ca="1" si="1098"/>
        <v/>
      </c>
      <c r="IY247" t="str">
        <f t="shared" ca="1" si="1099"/>
        <v/>
      </c>
      <c r="IZ247" t="str">
        <f t="shared" ca="1" si="1100"/>
        <v/>
      </c>
      <c r="JA247" t="str">
        <f t="shared" ca="1" si="1101"/>
        <v/>
      </c>
      <c r="JB247" t="str">
        <f t="shared" ca="1" si="1102"/>
        <v/>
      </c>
      <c r="JC247" t="str">
        <f t="shared" ca="1" si="1103"/>
        <v/>
      </c>
      <c r="JD247" t="str">
        <f t="shared" ca="1" si="1104"/>
        <v/>
      </c>
      <c r="JE247" t="str">
        <f t="shared" ca="1" si="1105"/>
        <v/>
      </c>
      <c r="JF247" t="str">
        <f t="shared" ca="1" si="1106"/>
        <v/>
      </c>
      <c r="JG247" t="str">
        <f t="shared" ca="1" si="1107"/>
        <v/>
      </c>
      <c r="JH247" t="str">
        <f t="shared" ca="1" si="1108"/>
        <v/>
      </c>
      <c r="JI247" t="str">
        <f t="shared" ca="1" si="1109"/>
        <v/>
      </c>
      <c r="JJ247" t="str">
        <f t="shared" ca="1" si="1110"/>
        <v/>
      </c>
      <c r="JK247" t="str">
        <f t="shared" ca="1" si="1111"/>
        <v/>
      </c>
      <c r="JL247" t="str">
        <f t="shared" ca="1" si="1112"/>
        <v/>
      </c>
      <c r="JM247" t="str">
        <f t="shared" ca="1" si="1113"/>
        <v/>
      </c>
      <c r="JN247" t="str">
        <f t="shared" ca="1" si="1114"/>
        <v/>
      </c>
      <c r="JO247" t="str">
        <f t="shared" ca="1" si="1115"/>
        <v/>
      </c>
      <c r="JP247" t="str">
        <f t="shared" ca="1" si="1116"/>
        <v/>
      </c>
      <c r="JQ247" t="str">
        <f t="shared" ca="1" si="1117"/>
        <v/>
      </c>
      <c r="JR247" t="str">
        <f t="shared" ca="1" si="1118"/>
        <v/>
      </c>
      <c r="JS247" t="str">
        <f t="shared" ca="1" si="1119"/>
        <v/>
      </c>
      <c r="JT247" t="str">
        <f t="shared" ca="1" si="1120"/>
        <v/>
      </c>
      <c r="JU247" t="str">
        <f t="shared" ca="1" si="1121"/>
        <v/>
      </c>
    </row>
    <row r="248" spans="1:281" x14ac:dyDescent="0.25">
      <c r="A248">
        <f t="shared" si="1122"/>
        <v>247</v>
      </c>
      <c r="B248" t="str">
        <f t="shared" ca="1" si="851"/>
        <v/>
      </c>
      <c r="C248">
        <v>10</v>
      </c>
      <c r="D248">
        <f t="shared" si="855"/>
        <v>247</v>
      </c>
      <c r="E248">
        <f t="shared" si="856"/>
        <v>22</v>
      </c>
      <c r="F248">
        <f ca="1">COUNT((AD248,AP248,BB248,BN248,BZ248,CL248,CX248,DJ248,DV248,EH248,ET248,FF248,FR248,GD248,GP248,HB248,HN248,HZ248,IL248,IX248,JJ248,JV248,KH248,KT248,LF248,LR248))</f>
        <v>0</v>
      </c>
      <c r="G248">
        <f t="shared" ca="1" si="857"/>
        <v>0</v>
      </c>
      <c r="H248">
        <f t="shared" ca="1" si="858"/>
        <v>0</v>
      </c>
      <c r="I248">
        <f t="shared" ca="1" si="852"/>
        <v>0</v>
      </c>
      <c r="J248">
        <f t="shared" ca="1" si="859"/>
        <v>0</v>
      </c>
      <c r="K248">
        <f t="shared" ca="1" si="860"/>
        <v>-1</v>
      </c>
      <c r="L248">
        <f t="shared" ca="1" si="1123"/>
        <v>9</v>
      </c>
      <c r="M248">
        <f t="shared" ca="1" si="861"/>
        <v>0</v>
      </c>
      <c r="N248">
        <f t="shared" ca="1" si="1124"/>
        <v>65</v>
      </c>
      <c r="O248">
        <f t="shared" ca="1" si="862"/>
        <v>-1</v>
      </c>
      <c r="P248">
        <f t="shared" ca="1" si="1125"/>
        <v>9</v>
      </c>
      <c r="Q248">
        <f t="shared" ca="1" si="863"/>
        <v>0</v>
      </c>
      <c r="R248">
        <f t="shared" ca="1" si="864"/>
        <v>0</v>
      </c>
      <c r="S248">
        <f t="shared" ca="1" si="865"/>
        <v>0</v>
      </c>
      <c r="T248">
        <f t="shared" ca="1" si="866"/>
        <v>0</v>
      </c>
      <c r="U248" t="str">
        <f t="shared" ca="1" si="853"/>
        <v>999999999999</v>
      </c>
      <c r="V248">
        <f t="shared" ca="1" si="1126"/>
        <v>0</v>
      </c>
      <c r="W248">
        <f t="shared" si="867"/>
        <v>247</v>
      </c>
      <c r="X248" t="e">
        <f t="shared" ca="1" si="1127"/>
        <v>#N/A</v>
      </c>
      <c r="Y248">
        <f t="shared" ca="1" si="868"/>
        <v>0</v>
      </c>
      <c r="Z248" t="str">
        <f t="shared" ca="1" si="869"/>
        <v>999zz</v>
      </c>
      <c r="AA248">
        <f t="shared" ca="1" si="1128"/>
        <v>350</v>
      </c>
      <c r="AB248">
        <f t="shared" si="870"/>
        <v>247</v>
      </c>
      <c r="AC248" t="e">
        <f t="shared" ca="1" si="1129"/>
        <v>#N/A</v>
      </c>
      <c r="AD248" t="str">
        <f t="shared" ca="1" si="871"/>
        <v/>
      </c>
      <c r="AE248" t="str">
        <f t="shared" ca="1" si="872"/>
        <v/>
      </c>
      <c r="AF248" t="str">
        <f t="shared" ca="1" si="873"/>
        <v/>
      </c>
      <c r="AG248" t="str">
        <f t="shared" ca="1" si="874"/>
        <v/>
      </c>
      <c r="AH248" t="str">
        <f t="shared" ca="1" si="875"/>
        <v/>
      </c>
      <c r="AI248" t="str">
        <f t="shared" ca="1" si="876"/>
        <v/>
      </c>
      <c r="AJ248" t="str">
        <f t="shared" ca="1" si="877"/>
        <v/>
      </c>
      <c r="AK248" t="str">
        <f t="shared" ca="1" si="878"/>
        <v/>
      </c>
      <c r="AL248" t="str">
        <f t="shared" ca="1" si="879"/>
        <v/>
      </c>
      <c r="AM248" t="str">
        <f t="shared" ca="1" si="880"/>
        <v/>
      </c>
      <c r="AN248" t="str">
        <f t="shared" ca="1" si="881"/>
        <v/>
      </c>
      <c r="AO248" t="str">
        <f t="shared" ca="1" si="882"/>
        <v/>
      </c>
      <c r="AP248" t="str">
        <f t="shared" ca="1" si="883"/>
        <v/>
      </c>
      <c r="AQ248" t="str">
        <f t="shared" ca="1" si="884"/>
        <v/>
      </c>
      <c r="AR248" t="str">
        <f t="shared" ca="1" si="885"/>
        <v/>
      </c>
      <c r="AS248" t="str">
        <f t="shared" ca="1" si="886"/>
        <v/>
      </c>
      <c r="AT248" t="str">
        <f t="shared" ca="1" si="887"/>
        <v/>
      </c>
      <c r="AU248" t="str">
        <f t="shared" ca="1" si="888"/>
        <v/>
      </c>
      <c r="AV248" t="str">
        <f t="shared" ca="1" si="889"/>
        <v/>
      </c>
      <c r="AW248" t="str">
        <f t="shared" ca="1" si="890"/>
        <v/>
      </c>
      <c r="AX248" t="str">
        <f t="shared" ca="1" si="891"/>
        <v/>
      </c>
      <c r="AY248" t="str">
        <f t="shared" ca="1" si="892"/>
        <v/>
      </c>
      <c r="AZ248" t="str">
        <f t="shared" ca="1" si="893"/>
        <v/>
      </c>
      <c r="BA248" t="str">
        <f t="shared" ca="1" si="894"/>
        <v/>
      </c>
      <c r="BB248" t="str">
        <f t="shared" ca="1" si="895"/>
        <v/>
      </c>
      <c r="BC248" t="str">
        <f t="shared" ca="1" si="896"/>
        <v/>
      </c>
      <c r="BD248" t="str">
        <f t="shared" ca="1" si="897"/>
        <v/>
      </c>
      <c r="BE248" t="str">
        <f t="shared" ca="1" si="898"/>
        <v/>
      </c>
      <c r="BF248" t="str">
        <f t="shared" ca="1" si="899"/>
        <v/>
      </c>
      <c r="BG248" t="str">
        <f t="shared" ca="1" si="900"/>
        <v/>
      </c>
      <c r="BH248" t="str">
        <f t="shared" ca="1" si="901"/>
        <v/>
      </c>
      <c r="BI248" t="str">
        <f t="shared" ca="1" si="902"/>
        <v/>
      </c>
      <c r="BJ248" t="str">
        <f t="shared" ca="1" si="903"/>
        <v/>
      </c>
      <c r="BK248" t="str">
        <f t="shared" ca="1" si="904"/>
        <v/>
      </c>
      <c r="BL248" t="str">
        <f t="shared" ca="1" si="905"/>
        <v/>
      </c>
      <c r="BM248" t="str">
        <f t="shared" ca="1" si="906"/>
        <v/>
      </c>
      <c r="BN248" t="str">
        <f t="shared" ca="1" si="907"/>
        <v/>
      </c>
      <c r="BO248" t="str">
        <f t="shared" ca="1" si="908"/>
        <v/>
      </c>
      <c r="BP248" t="str">
        <f t="shared" ca="1" si="909"/>
        <v/>
      </c>
      <c r="BQ248" t="str">
        <f t="shared" ca="1" si="910"/>
        <v/>
      </c>
      <c r="BR248" t="str">
        <f t="shared" ca="1" si="911"/>
        <v/>
      </c>
      <c r="BS248" t="str">
        <f t="shared" ca="1" si="912"/>
        <v/>
      </c>
      <c r="BT248" t="str">
        <f t="shared" ca="1" si="913"/>
        <v/>
      </c>
      <c r="BU248" t="str">
        <f t="shared" ca="1" si="914"/>
        <v/>
      </c>
      <c r="BV248" t="str">
        <f t="shared" ca="1" si="915"/>
        <v/>
      </c>
      <c r="BW248" t="str">
        <f t="shared" ca="1" si="916"/>
        <v/>
      </c>
      <c r="BX248" t="str">
        <f t="shared" ca="1" si="917"/>
        <v/>
      </c>
      <c r="BY248" t="str">
        <f t="shared" ca="1" si="918"/>
        <v/>
      </c>
      <c r="BZ248" t="str">
        <f t="shared" ca="1" si="919"/>
        <v/>
      </c>
      <c r="CA248" t="str">
        <f t="shared" ca="1" si="920"/>
        <v/>
      </c>
      <c r="CB248" t="str">
        <f t="shared" ca="1" si="921"/>
        <v/>
      </c>
      <c r="CC248" t="str">
        <f t="shared" ca="1" si="922"/>
        <v/>
      </c>
      <c r="CD248" t="str">
        <f t="shared" ca="1" si="923"/>
        <v/>
      </c>
      <c r="CE248" t="str">
        <f t="shared" ca="1" si="924"/>
        <v/>
      </c>
      <c r="CF248" t="str">
        <f t="shared" ca="1" si="925"/>
        <v/>
      </c>
      <c r="CG248" t="str">
        <f t="shared" ca="1" si="926"/>
        <v/>
      </c>
      <c r="CH248" t="str">
        <f t="shared" ca="1" si="927"/>
        <v/>
      </c>
      <c r="CI248" t="str">
        <f t="shared" ca="1" si="928"/>
        <v/>
      </c>
      <c r="CJ248" t="str">
        <f t="shared" ca="1" si="929"/>
        <v/>
      </c>
      <c r="CK248" t="str">
        <f t="shared" ca="1" si="930"/>
        <v/>
      </c>
      <c r="CL248" t="str">
        <f t="shared" ca="1" si="931"/>
        <v/>
      </c>
      <c r="CM248" t="str">
        <f t="shared" ca="1" si="932"/>
        <v/>
      </c>
      <c r="CN248" t="str">
        <f t="shared" ca="1" si="933"/>
        <v/>
      </c>
      <c r="CO248" t="str">
        <f t="shared" ca="1" si="934"/>
        <v/>
      </c>
      <c r="CP248" t="str">
        <f t="shared" ca="1" si="935"/>
        <v/>
      </c>
      <c r="CQ248" t="str">
        <f t="shared" ca="1" si="936"/>
        <v/>
      </c>
      <c r="CR248" t="str">
        <f t="shared" ca="1" si="937"/>
        <v/>
      </c>
      <c r="CS248" t="str">
        <f t="shared" ca="1" si="938"/>
        <v/>
      </c>
      <c r="CT248" t="str">
        <f t="shared" ca="1" si="939"/>
        <v/>
      </c>
      <c r="CU248" t="str">
        <f t="shared" ca="1" si="940"/>
        <v/>
      </c>
      <c r="CV248" t="str">
        <f t="shared" ca="1" si="941"/>
        <v/>
      </c>
      <c r="CW248" t="str">
        <f t="shared" ca="1" si="942"/>
        <v/>
      </c>
      <c r="CX248" t="str">
        <f t="shared" ca="1" si="943"/>
        <v/>
      </c>
      <c r="CY248" t="str">
        <f t="shared" ca="1" si="944"/>
        <v/>
      </c>
      <c r="CZ248" t="str">
        <f t="shared" ca="1" si="945"/>
        <v/>
      </c>
      <c r="DA248" t="str">
        <f t="shared" ca="1" si="946"/>
        <v/>
      </c>
      <c r="DB248" t="str">
        <f t="shared" ca="1" si="947"/>
        <v/>
      </c>
      <c r="DC248" t="str">
        <f t="shared" ca="1" si="948"/>
        <v/>
      </c>
      <c r="DD248" t="str">
        <f t="shared" ca="1" si="949"/>
        <v/>
      </c>
      <c r="DE248" t="str">
        <f t="shared" ca="1" si="950"/>
        <v/>
      </c>
      <c r="DF248" t="str">
        <f t="shared" ca="1" si="951"/>
        <v/>
      </c>
      <c r="DG248" t="str">
        <f t="shared" ca="1" si="952"/>
        <v/>
      </c>
      <c r="DH248" t="str">
        <f t="shared" ca="1" si="953"/>
        <v/>
      </c>
      <c r="DI248" t="str">
        <f t="shared" ca="1" si="954"/>
        <v/>
      </c>
      <c r="DJ248" t="str">
        <f t="shared" ca="1" si="955"/>
        <v/>
      </c>
      <c r="DK248" t="str">
        <f t="shared" ca="1" si="956"/>
        <v/>
      </c>
      <c r="DL248" t="str">
        <f t="shared" ca="1" si="957"/>
        <v/>
      </c>
      <c r="DM248" t="str">
        <f t="shared" ca="1" si="958"/>
        <v/>
      </c>
      <c r="DN248" t="str">
        <f t="shared" ca="1" si="959"/>
        <v/>
      </c>
      <c r="DO248" t="str">
        <f t="shared" ca="1" si="960"/>
        <v/>
      </c>
      <c r="DP248" t="str">
        <f t="shared" ca="1" si="961"/>
        <v/>
      </c>
      <c r="DQ248" t="str">
        <f t="shared" ca="1" si="962"/>
        <v/>
      </c>
      <c r="DR248" t="str">
        <f t="shared" ca="1" si="963"/>
        <v/>
      </c>
      <c r="DS248" t="str">
        <f t="shared" ca="1" si="964"/>
        <v/>
      </c>
      <c r="DT248" t="str">
        <f t="shared" ca="1" si="965"/>
        <v/>
      </c>
      <c r="DU248" t="str">
        <f t="shared" ca="1" si="966"/>
        <v/>
      </c>
      <c r="DV248" t="str">
        <f t="shared" ca="1" si="854"/>
        <v/>
      </c>
      <c r="DW248" t="str">
        <f t="shared" ca="1" si="967"/>
        <v/>
      </c>
      <c r="DX248" t="str">
        <f t="shared" ca="1" si="968"/>
        <v/>
      </c>
      <c r="DY248" t="str">
        <f t="shared" ca="1" si="969"/>
        <v/>
      </c>
      <c r="DZ248" t="str">
        <f t="shared" ca="1" si="970"/>
        <v/>
      </c>
      <c r="EA248" t="str">
        <f t="shared" ca="1" si="971"/>
        <v/>
      </c>
      <c r="EB248" t="str">
        <f t="shared" ca="1" si="972"/>
        <v/>
      </c>
      <c r="EC248" t="str">
        <f t="shared" ca="1" si="973"/>
        <v/>
      </c>
      <c r="ED248" t="str">
        <f t="shared" ca="1" si="974"/>
        <v/>
      </c>
      <c r="EE248" t="str">
        <f t="shared" ca="1" si="975"/>
        <v/>
      </c>
      <c r="EF248" t="str">
        <f t="shared" ca="1" si="976"/>
        <v/>
      </c>
      <c r="EG248" t="str">
        <f t="shared" ca="1" si="977"/>
        <v/>
      </c>
      <c r="EH248" t="str">
        <f t="shared" ca="1" si="978"/>
        <v/>
      </c>
      <c r="EI248" t="str">
        <f t="shared" ca="1" si="979"/>
        <v/>
      </c>
      <c r="EJ248" t="str">
        <f t="shared" ca="1" si="980"/>
        <v/>
      </c>
      <c r="EK248" t="str">
        <f t="shared" ca="1" si="981"/>
        <v/>
      </c>
      <c r="EL248" t="str">
        <f t="shared" ca="1" si="982"/>
        <v/>
      </c>
      <c r="EM248" t="str">
        <f t="shared" ca="1" si="983"/>
        <v/>
      </c>
      <c r="EN248" t="str">
        <f t="shared" ca="1" si="984"/>
        <v/>
      </c>
      <c r="EO248" t="str">
        <f t="shared" ca="1" si="985"/>
        <v/>
      </c>
      <c r="EP248" t="str">
        <f t="shared" ca="1" si="986"/>
        <v/>
      </c>
      <c r="EQ248" t="str">
        <f t="shared" ca="1" si="987"/>
        <v/>
      </c>
      <c r="ER248" t="str">
        <f t="shared" ca="1" si="988"/>
        <v/>
      </c>
      <c r="ES248" t="str">
        <f t="shared" ca="1" si="989"/>
        <v/>
      </c>
      <c r="ET248" t="str">
        <f t="shared" ca="1" si="990"/>
        <v/>
      </c>
      <c r="EU248" t="str">
        <f t="shared" ca="1" si="991"/>
        <v/>
      </c>
      <c r="EV248" t="str">
        <f t="shared" ca="1" si="992"/>
        <v/>
      </c>
      <c r="EW248" t="str">
        <f t="shared" ca="1" si="993"/>
        <v/>
      </c>
      <c r="EX248" t="str">
        <f t="shared" ca="1" si="994"/>
        <v/>
      </c>
      <c r="EY248" t="str">
        <f t="shared" ca="1" si="995"/>
        <v/>
      </c>
      <c r="EZ248" t="str">
        <f t="shared" ca="1" si="996"/>
        <v/>
      </c>
      <c r="FA248" t="str">
        <f t="shared" ca="1" si="997"/>
        <v/>
      </c>
      <c r="FB248" t="str">
        <f t="shared" ca="1" si="998"/>
        <v/>
      </c>
      <c r="FC248" t="str">
        <f t="shared" ca="1" si="999"/>
        <v/>
      </c>
      <c r="FD248" t="str">
        <f t="shared" ca="1" si="1000"/>
        <v/>
      </c>
      <c r="FE248" t="str">
        <f t="shared" ca="1" si="1001"/>
        <v/>
      </c>
      <c r="FF248" t="str">
        <f t="shared" ca="1" si="1002"/>
        <v/>
      </c>
      <c r="FG248" t="str">
        <f t="shared" ca="1" si="1003"/>
        <v/>
      </c>
      <c r="FH248" t="str">
        <f t="shared" ca="1" si="1004"/>
        <v/>
      </c>
      <c r="FI248" t="str">
        <f t="shared" ca="1" si="1005"/>
        <v/>
      </c>
      <c r="FJ248" t="str">
        <f t="shared" ca="1" si="1006"/>
        <v/>
      </c>
      <c r="FK248" t="str">
        <f t="shared" ca="1" si="1007"/>
        <v/>
      </c>
      <c r="FL248" t="str">
        <f t="shared" ca="1" si="1008"/>
        <v/>
      </c>
      <c r="FM248" t="str">
        <f t="shared" ca="1" si="1009"/>
        <v/>
      </c>
      <c r="FN248" t="str">
        <f t="shared" ca="1" si="1010"/>
        <v/>
      </c>
      <c r="FO248" t="str">
        <f t="shared" ca="1" si="1011"/>
        <v/>
      </c>
      <c r="FP248" t="str">
        <f t="shared" ca="1" si="1012"/>
        <v/>
      </c>
      <c r="FQ248" t="str">
        <f t="shared" ca="1" si="1013"/>
        <v/>
      </c>
      <c r="FR248" t="str">
        <f t="shared" ca="1" si="1014"/>
        <v/>
      </c>
      <c r="FS248" t="str">
        <f t="shared" ca="1" si="1015"/>
        <v/>
      </c>
      <c r="FT248" t="str">
        <f t="shared" ca="1" si="1016"/>
        <v/>
      </c>
      <c r="FU248" t="str">
        <f t="shared" ca="1" si="1017"/>
        <v/>
      </c>
      <c r="FV248" t="str">
        <f t="shared" ca="1" si="1018"/>
        <v/>
      </c>
      <c r="FW248" t="str">
        <f t="shared" ca="1" si="1019"/>
        <v/>
      </c>
      <c r="FX248" t="str">
        <f t="shared" ca="1" si="1020"/>
        <v/>
      </c>
      <c r="FY248" t="str">
        <f t="shared" ca="1" si="1021"/>
        <v/>
      </c>
      <c r="FZ248" t="str">
        <f t="shared" ca="1" si="1022"/>
        <v/>
      </c>
      <c r="GA248" t="str">
        <f t="shared" ca="1" si="1023"/>
        <v/>
      </c>
      <c r="GB248" t="str">
        <f t="shared" ca="1" si="1024"/>
        <v/>
      </c>
      <c r="GC248" t="str">
        <f t="shared" ca="1" si="1025"/>
        <v/>
      </c>
      <c r="GD248" t="str">
        <f t="shared" ca="1" si="1026"/>
        <v/>
      </c>
      <c r="GE248" t="str">
        <f t="shared" ca="1" si="1027"/>
        <v/>
      </c>
      <c r="GF248" t="str">
        <f t="shared" ca="1" si="1028"/>
        <v/>
      </c>
      <c r="GG248" t="str">
        <f t="shared" ca="1" si="1029"/>
        <v/>
      </c>
      <c r="GH248" t="str">
        <f t="shared" ca="1" si="1030"/>
        <v/>
      </c>
      <c r="GI248" t="str">
        <f t="shared" ca="1" si="1031"/>
        <v/>
      </c>
      <c r="GJ248" t="str">
        <f t="shared" ca="1" si="1032"/>
        <v/>
      </c>
      <c r="GK248" t="str">
        <f t="shared" ca="1" si="1033"/>
        <v/>
      </c>
      <c r="GL248" t="str">
        <f t="shared" ca="1" si="1034"/>
        <v/>
      </c>
      <c r="GM248" t="str">
        <f t="shared" ca="1" si="1035"/>
        <v/>
      </c>
      <c r="GN248" t="str">
        <f t="shared" ca="1" si="1036"/>
        <v/>
      </c>
      <c r="GO248" t="str">
        <f t="shared" ca="1" si="1037"/>
        <v/>
      </c>
      <c r="GP248" t="str">
        <f t="shared" ca="1" si="1038"/>
        <v/>
      </c>
      <c r="GQ248" t="str">
        <f t="shared" ca="1" si="1039"/>
        <v/>
      </c>
      <c r="GR248" t="str">
        <f t="shared" ca="1" si="1040"/>
        <v/>
      </c>
      <c r="GS248" t="str">
        <f t="shared" ca="1" si="1041"/>
        <v/>
      </c>
      <c r="GT248" t="str">
        <f t="shared" ca="1" si="1042"/>
        <v/>
      </c>
      <c r="GU248" t="str">
        <f t="shared" ca="1" si="1043"/>
        <v/>
      </c>
      <c r="GV248" t="str">
        <f t="shared" ca="1" si="1044"/>
        <v/>
      </c>
      <c r="GW248" t="str">
        <f t="shared" ca="1" si="1045"/>
        <v/>
      </c>
      <c r="GX248" t="str">
        <f t="shared" ca="1" si="1046"/>
        <v/>
      </c>
      <c r="GY248" t="str">
        <f t="shared" ca="1" si="1047"/>
        <v/>
      </c>
      <c r="GZ248" t="str">
        <f t="shared" ca="1" si="1048"/>
        <v/>
      </c>
      <c r="HA248" t="str">
        <f t="shared" ca="1" si="1049"/>
        <v/>
      </c>
      <c r="HB248" t="str">
        <f t="shared" ca="1" si="1050"/>
        <v/>
      </c>
      <c r="HC248" t="str">
        <f t="shared" ca="1" si="1051"/>
        <v/>
      </c>
      <c r="HD248" t="str">
        <f t="shared" ca="1" si="1052"/>
        <v/>
      </c>
      <c r="HE248" t="str">
        <f t="shared" ca="1" si="1053"/>
        <v/>
      </c>
      <c r="HF248" t="str">
        <f t="shared" ca="1" si="1054"/>
        <v/>
      </c>
      <c r="HG248" t="str">
        <f t="shared" ca="1" si="1055"/>
        <v/>
      </c>
      <c r="HH248" t="str">
        <f t="shared" ca="1" si="1056"/>
        <v/>
      </c>
      <c r="HI248" t="str">
        <f t="shared" ca="1" si="1057"/>
        <v/>
      </c>
      <c r="HJ248" t="str">
        <f t="shared" ca="1" si="1058"/>
        <v/>
      </c>
      <c r="HK248" t="str">
        <f t="shared" ca="1" si="1059"/>
        <v/>
      </c>
      <c r="HL248" t="str">
        <f t="shared" ca="1" si="1060"/>
        <v/>
      </c>
      <c r="HM248" t="str">
        <f t="shared" ca="1" si="1061"/>
        <v/>
      </c>
      <c r="HN248" t="str">
        <f t="shared" ca="1" si="1062"/>
        <v/>
      </c>
      <c r="HO248" t="str">
        <f t="shared" ca="1" si="1063"/>
        <v/>
      </c>
      <c r="HP248" t="str">
        <f t="shared" ca="1" si="1064"/>
        <v/>
      </c>
      <c r="HQ248" t="str">
        <f t="shared" ca="1" si="1065"/>
        <v/>
      </c>
      <c r="HR248" t="str">
        <f t="shared" ca="1" si="1066"/>
        <v/>
      </c>
      <c r="HS248" t="str">
        <f t="shared" ca="1" si="1067"/>
        <v/>
      </c>
      <c r="HT248" t="str">
        <f t="shared" ca="1" si="1068"/>
        <v/>
      </c>
      <c r="HU248" t="str">
        <f t="shared" ca="1" si="1069"/>
        <v/>
      </c>
      <c r="HV248" t="str">
        <f t="shared" ca="1" si="1070"/>
        <v/>
      </c>
      <c r="HW248" t="str">
        <f t="shared" ca="1" si="1071"/>
        <v/>
      </c>
      <c r="HX248" t="str">
        <f t="shared" ca="1" si="1072"/>
        <v/>
      </c>
      <c r="HY248" t="str">
        <f t="shared" ca="1" si="1073"/>
        <v/>
      </c>
      <c r="HZ248" t="str">
        <f t="shared" ca="1" si="1074"/>
        <v/>
      </c>
      <c r="IA248" t="str">
        <f t="shared" ca="1" si="1075"/>
        <v/>
      </c>
      <c r="IB248" t="str">
        <f t="shared" ca="1" si="1076"/>
        <v/>
      </c>
      <c r="IC248" t="str">
        <f t="shared" ca="1" si="1077"/>
        <v/>
      </c>
      <c r="ID248" t="str">
        <f t="shared" ca="1" si="1078"/>
        <v/>
      </c>
      <c r="IE248" t="str">
        <f t="shared" ca="1" si="1079"/>
        <v/>
      </c>
      <c r="IF248" t="str">
        <f t="shared" ca="1" si="1080"/>
        <v/>
      </c>
      <c r="IG248" t="str">
        <f t="shared" ca="1" si="1081"/>
        <v/>
      </c>
      <c r="IH248" t="str">
        <f t="shared" ca="1" si="1082"/>
        <v/>
      </c>
      <c r="II248" t="str">
        <f t="shared" ca="1" si="1083"/>
        <v/>
      </c>
      <c r="IJ248" t="str">
        <f t="shared" ca="1" si="1084"/>
        <v/>
      </c>
      <c r="IK248" t="str">
        <f t="shared" ca="1" si="1085"/>
        <v/>
      </c>
      <c r="IL248" t="str">
        <f t="shared" ca="1" si="1086"/>
        <v/>
      </c>
      <c r="IM248" t="str">
        <f t="shared" ca="1" si="1087"/>
        <v/>
      </c>
      <c r="IN248" t="str">
        <f t="shared" ca="1" si="1088"/>
        <v/>
      </c>
      <c r="IO248" t="str">
        <f t="shared" ca="1" si="1089"/>
        <v/>
      </c>
      <c r="IP248" t="str">
        <f t="shared" ca="1" si="1090"/>
        <v/>
      </c>
      <c r="IQ248" t="str">
        <f t="shared" ca="1" si="1091"/>
        <v/>
      </c>
      <c r="IR248" t="str">
        <f t="shared" ca="1" si="1092"/>
        <v/>
      </c>
      <c r="IS248" t="str">
        <f t="shared" ca="1" si="1093"/>
        <v/>
      </c>
      <c r="IT248" t="str">
        <f t="shared" ca="1" si="1094"/>
        <v/>
      </c>
      <c r="IU248" t="str">
        <f t="shared" ca="1" si="1095"/>
        <v/>
      </c>
      <c r="IV248" t="str">
        <f t="shared" ca="1" si="1096"/>
        <v/>
      </c>
      <c r="IW248" t="str">
        <f t="shared" ca="1" si="1097"/>
        <v/>
      </c>
      <c r="IX248" t="str">
        <f t="shared" ca="1" si="1098"/>
        <v/>
      </c>
      <c r="IY248" t="str">
        <f t="shared" ca="1" si="1099"/>
        <v/>
      </c>
      <c r="IZ248" t="str">
        <f t="shared" ca="1" si="1100"/>
        <v/>
      </c>
      <c r="JA248" t="str">
        <f t="shared" ca="1" si="1101"/>
        <v/>
      </c>
      <c r="JB248" t="str">
        <f t="shared" ca="1" si="1102"/>
        <v/>
      </c>
      <c r="JC248" t="str">
        <f t="shared" ca="1" si="1103"/>
        <v/>
      </c>
      <c r="JD248" t="str">
        <f t="shared" ca="1" si="1104"/>
        <v/>
      </c>
      <c r="JE248" t="str">
        <f t="shared" ca="1" si="1105"/>
        <v/>
      </c>
      <c r="JF248" t="str">
        <f t="shared" ca="1" si="1106"/>
        <v/>
      </c>
      <c r="JG248" t="str">
        <f t="shared" ca="1" si="1107"/>
        <v/>
      </c>
      <c r="JH248" t="str">
        <f t="shared" ca="1" si="1108"/>
        <v/>
      </c>
      <c r="JI248" t="str">
        <f t="shared" ca="1" si="1109"/>
        <v/>
      </c>
      <c r="JJ248" t="str">
        <f t="shared" ca="1" si="1110"/>
        <v/>
      </c>
      <c r="JK248" t="str">
        <f t="shared" ca="1" si="1111"/>
        <v/>
      </c>
      <c r="JL248" t="str">
        <f t="shared" ca="1" si="1112"/>
        <v/>
      </c>
      <c r="JM248" t="str">
        <f t="shared" ca="1" si="1113"/>
        <v/>
      </c>
      <c r="JN248" t="str">
        <f t="shared" ca="1" si="1114"/>
        <v/>
      </c>
      <c r="JO248" t="str">
        <f t="shared" ca="1" si="1115"/>
        <v/>
      </c>
      <c r="JP248" t="str">
        <f t="shared" ca="1" si="1116"/>
        <v/>
      </c>
      <c r="JQ248" t="str">
        <f t="shared" ca="1" si="1117"/>
        <v/>
      </c>
      <c r="JR248" t="str">
        <f t="shared" ca="1" si="1118"/>
        <v/>
      </c>
      <c r="JS248" t="str">
        <f t="shared" ca="1" si="1119"/>
        <v/>
      </c>
      <c r="JT248" t="str">
        <f t="shared" ca="1" si="1120"/>
        <v/>
      </c>
      <c r="JU248" t="str">
        <f t="shared" ca="1" si="1121"/>
        <v/>
      </c>
    </row>
    <row r="249" spans="1:281" x14ac:dyDescent="0.25">
      <c r="A249">
        <f t="shared" si="1122"/>
        <v>248</v>
      </c>
      <c r="B249" t="str">
        <f t="shared" ca="1" si="851"/>
        <v/>
      </c>
      <c r="C249">
        <v>10</v>
      </c>
      <c r="D249">
        <f t="shared" si="855"/>
        <v>248</v>
      </c>
      <c r="E249">
        <f t="shared" si="856"/>
        <v>23</v>
      </c>
      <c r="F249">
        <f ca="1">COUNT((AD249,AP249,BB249,BN249,BZ249,CL249,CX249,DJ249,DV249,EH249,ET249,FF249,FR249,GD249,GP249,HB249,HN249,HZ249,IL249,IX249,JJ249,JV249,KH249,KT249,LF249,LR249))</f>
        <v>0</v>
      </c>
      <c r="G249">
        <f t="shared" ca="1" si="857"/>
        <v>0</v>
      </c>
      <c r="H249">
        <f t="shared" ca="1" si="858"/>
        <v>0</v>
      </c>
      <c r="I249">
        <f t="shared" ca="1" si="852"/>
        <v>0</v>
      </c>
      <c r="J249">
        <f t="shared" ca="1" si="859"/>
        <v>0</v>
      </c>
      <c r="K249">
        <f t="shared" ca="1" si="860"/>
        <v>-1</v>
      </c>
      <c r="L249">
        <f t="shared" ca="1" si="1123"/>
        <v>9</v>
      </c>
      <c r="M249">
        <f t="shared" ca="1" si="861"/>
        <v>0</v>
      </c>
      <c r="N249">
        <f t="shared" ca="1" si="1124"/>
        <v>65</v>
      </c>
      <c r="O249">
        <f t="shared" ca="1" si="862"/>
        <v>-1</v>
      </c>
      <c r="P249">
        <f t="shared" ca="1" si="1125"/>
        <v>9</v>
      </c>
      <c r="Q249">
        <f t="shared" ca="1" si="863"/>
        <v>0</v>
      </c>
      <c r="R249">
        <f t="shared" ca="1" si="864"/>
        <v>0</v>
      </c>
      <c r="S249">
        <f t="shared" ca="1" si="865"/>
        <v>0</v>
      </c>
      <c r="T249">
        <f t="shared" ca="1" si="866"/>
        <v>0</v>
      </c>
      <c r="U249" t="str">
        <f t="shared" ca="1" si="853"/>
        <v>999999999999</v>
      </c>
      <c r="V249">
        <f t="shared" ca="1" si="1126"/>
        <v>0</v>
      </c>
      <c r="W249">
        <f t="shared" si="867"/>
        <v>248</v>
      </c>
      <c r="X249" t="e">
        <f t="shared" ca="1" si="1127"/>
        <v>#N/A</v>
      </c>
      <c r="Y249">
        <f t="shared" ca="1" si="868"/>
        <v>0</v>
      </c>
      <c r="Z249" t="str">
        <f t="shared" ca="1" si="869"/>
        <v>999zz</v>
      </c>
      <c r="AA249">
        <f t="shared" ca="1" si="1128"/>
        <v>350</v>
      </c>
      <c r="AB249">
        <f t="shared" si="870"/>
        <v>248</v>
      </c>
      <c r="AC249" t="e">
        <f t="shared" ca="1" si="1129"/>
        <v>#N/A</v>
      </c>
      <c r="AD249" t="str">
        <f t="shared" ca="1" si="871"/>
        <v/>
      </c>
      <c r="AE249" t="str">
        <f t="shared" ca="1" si="872"/>
        <v/>
      </c>
      <c r="AF249" t="str">
        <f t="shared" ca="1" si="873"/>
        <v/>
      </c>
      <c r="AG249" t="str">
        <f t="shared" ca="1" si="874"/>
        <v/>
      </c>
      <c r="AH249" t="str">
        <f t="shared" ca="1" si="875"/>
        <v/>
      </c>
      <c r="AI249" t="str">
        <f t="shared" ca="1" si="876"/>
        <v/>
      </c>
      <c r="AJ249" t="str">
        <f t="shared" ca="1" si="877"/>
        <v/>
      </c>
      <c r="AK249" t="str">
        <f t="shared" ca="1" si="878"/>
        <v/>
      </c>
      <c r="AL249" t="str">
        <f t="shared" ca="1" si="879"/>
        <v/>
      </c>
      <c r="AM249" t="str">
        <f t="shared" ca="1" si="880"/>
        <v/>
      </c>
      <c r="AN249" t="str">
        <f t="shared" ca="1" si="881"/>
        <v/>
      </c>
      <c r="AO249" t="str">
        <f t="shared" ca="1" si="882"/>
        <v/>
      </c>
      <c r="AP249" t="str">
        <f t="shared" ca="1" si="883"/>
        <v/>
      </c>
      <c r="AQ249" t="str">
        <f t="shared" ca="1" si="884"/>
        <v/>
      </c>
      <c r="AR249" t="str">
        <f t="shared" ca="1" si="885"/>
        <v/>
      </c>
      <c r="AS249" t="str">
        <f t="shared" ca="1" si="886"/>
        <v/>
      </c>
      <c r="AT249" t="str">
        <f t="shared" ca="1" si="887"/>
        <v/>
      </c>
      <c r="AU249" t="str">
        <f t="shared" ca="1" si="888"/>
        <v/>
      </c>
      <c r="AV249" t="str">
        <f t="shared" ca="1" si="889"/>
        <v/>
      </c>
      <c r="AW249" t="str">
        <f t="shared" ca="1" si="890"/>
        <v/>
      </c>
      <c r="AX249" t="str">
        <f t="shared" ca="1" si="891"/>
        <v/>
      </c>
      <c r="AY249" t="str">
        <f t="shared" ca="1" si="892"/>
        <v/>
      </c>
      <c r="AZ249" t="str">
        <f t="shared" ca="1" si="893"/>
        <v/>
      </c>
      <c r="BA249" t="str">
        <f t="shared" ca="1" si="894"/>
        <v/>
      </c>
      <c r="BB249" t="str">
        <f t="shared" ca="1" si="895"/>
        <v/>
      </c>
      <c r="BC249" t="str">
        <f t="shared" ca="1" si="896"/>
        <v/>
      </c>
      <c r="BD249" t="str">
        <f t="shared" ca="1" si="897"/>
        <v/>
      </c>
      <c r="BE249" t="str">
        <f t="shared" ca="1" si="898"/>
        <v/>
      </c>
      <c r="BF249" t="str">
        <f t="shared" ca="1" si="899"/>
        <v/>
      </c>
      <c r="BG249" t="str">
        <f t="shared" ca="1" si="900"/>
        <v/>
      </c>
      <c r="BH249" t="str">
        <f t="shared" ca="1" si="901"/>
        <v/>
      </c>
      <c r="BI249" t="str">
        <f t="shared" ca="1" si="902"/>
        <v/>
      </c>
      <c r="BJ249" t="str">
        <f t="shared" ca="1" si="903"/>
        <v/>
      </c>
      <c r="BK249" t="str">
        <f t="shared" ca="1" si="904"/>
        <v/>
      </c>
      <c r="BL249" t="str">
        <f t="shared" ca="1" si="905"/>
        <v/>
      </c>
      <c r="BM249" t="str">
        <f t="shared" ca="1" si="906"/>
        <v/>
      </c>
      <c r="BN249" t="str">
        <f t="shared" ca="1" si="907"/>
        <v/>
      </c>
      <c r="BO249" t="str">
        <f t="shared" ca="1" si="908"/>
        <v/>
      </c>
      <c r="BP249" t="str">
        <f t="shared" ca="1" si="909"/>
        <v/>
      </c>
      <c r="BQ249" t="str">
        <f t="shared" ca="1" si="910"/>
        <v/>
      </c>
      <c r="BR249" t="str">
        <f t="shared" ca="1" si="911"/>
        <v/>
      </c>
      <c r="BS249" t="str">
        <f t="shared" ca="1" si="912"/>
        <v/>
      </c>
      <c r="BT249" t="str">
        <f t="shared" ca="1" si="913"/>
        <v/>
      </c>
      <c r="BU249" t="str">
        <f t="shared" ca="1" si="914"/>
        <v/>
      </c>
      <c r="BV249" t="str">
        <f t="shared" ca="1" si="915"/>
        <v/>
      </c>
      <c r="BW249" t="str">
        <f t="shared" ca="1" si="916"/>
        <v/>
      </c>
      <c r="BX249" t="str">
        <f t="shared" ca="1" si="917"/>
        <v/>
      </c>
      <c r="BY249" t="str">
        <f t="shared" ca="1" si="918"/>
        <v/>
      </c>
      <c r="BZ249" t="str">
        <f t="shared" ca="1" si="919"/>
        <v/>
      </c>
      <c r="CA249" t="str">
        <f t="shared" ca="1" si="920"/>
        <v/>
      </c>
      <c r="CB249" t="str">
        <f t="shared" ca="1" si="921"/>
        <v/>
      </c>
      <c r="CC249" t="str">
        <f t="shared" ca="1" si="922"/>
        <v/>
      </c>
      <c r="CD249" t="str">
        <f t="shared" ca="1" si="923"/>
        <v/>
      </c>
      <c r="CE249" t="str">
        <f t="shared" ca="1" si="924"/>
        <v/>
      </c>
      <c r="CF249" t="str">
        <f t="shared" ca="1" si="925"/>
        <v/>
      </c>
      <c r="CG249" t="str">
        <f t="shared" ca="1" si="926"/>
        <v/>
      </c>
      <c r="CH249" t="str">
        <f t="shared" ca="1" si="927"/>
        <v/>
      </c>
      <c r="CI249" t="str">
        <f t="shared" ca="1" si="928"/>
        <v/>
      </c>
      <c r="CJ249" t="str">
        <f t="shared" ca="1" si="929"/>
        <v/>
      </c>
      <c r="CK249" t="str">
        <f t="shared" ca="1" si="930"/>
        <v/>
      </c>
      <c r="CL249" t="str">
        <f t="shared" ca="1" si="931"/>
        <v/>
      </c>
      <c r="CM249" t="str">
        <f t="shared" ca="1" si="932"/>
        <v/>
      </c>
      <c r="CN249" t="str">
        <f t="shared" ca="1" si="933"/>
        <v/>
      </c>
      <c r="CO249" t="str">
        <f t="shared" ca="1" si="934"/>
        <v/>
      </c>
      <c r="CP249" t="str">
        <f t="shared" ca="1" si="935"/>
        <v/>
      </c>
      <c r="CQ249" t="str">
        <f t="shared" ca="1" si="936"/>
        <v/>
      </c>
      <c r="CR249" t="str">
        <f t="shared" ca="1" si="937"/>
        <v/>
      </c>
      <c r="CS249" t="str">
        <f t="shared" ca="1" si="938"/>
        <v/>
      </c>
      <c r="CT249" t="str">
        <f t="shared" ca="1" si="939"/>
        <v/>
      </c>
      <c r="CU249" t="str">
        <f t="shared" ca="1" si="940"/>
        <v/>
      </c>
      <c r="CV249" t="str">
        <f t="shared" ca="1" si="941"/>
        <v/>
      </c>
      <c r="CW249" t="str">
        <f t="shared" ca="1" si="942"/>
        <v/>
      </c>
      <c r="CX249" t="str">
        <f t="shared" ca="1" si="943"/>
        <v/>
      </c>
      <c r="CY249" t="str">
        <f t="shared" ca="1" si="944"/>
        <v/>
      </c>
      <c r="CZ249" t="str">
        <f t="shared" ca="1" si="945"/>
        <v/>
      </c>
      <c r="DA249" t="str">
        <f t="shared" ca="1" si="946"/>
        <v/>
      </c>
      <c r="DB249" t="str">
        <f t="shared" ca="1" si="947"/>
        <v/>
      </c>
      <c r="DC249" t="str">
        <f t="shared" ca="1" si="948"/>
        <v/>
      </c>
      <c r="DD249" t="str">
        <f t="shared" ca="1" si="949"/>
        <v/>
      </c>
      <c r="DE249" t="str">
        <f t="shared" ca="1" si="950"/>
        <v/>
      </c>
      <c r="DF249" t="str">
        <f t="shared" ca="1" si="951"/>
        <v/>
      </c>
      <c r="DG249" t="str">
        <f t="shared" ca="1" si="952"/>
        <v/>
      </c>
      <c r="DH249" t="str">
        <f t="shared" ca="1" si="953"/>
        <v/>
      </c>
      <c r="DI249" t="str">
        <f t="shared" ca="1" si="954"/>
        <v/>
      </c>
      <c r="DJ249" t="str">
        <f t="shared" ca="1" si="955"/>
        <v/>
      </c>
      <c r="DK249" t="str">
        <f t="shared" ca="1" si="956"/>
        <v/>
      </c>
      <c r="DL249" t="str">
        <f t="shared" ca="1" si="957"/>
        <v/>
      </c>
      <c r="DM249" t="str">
        <f t="shared" ca="1" si="958"/>
        <v/>
      </c>
      <c r="DN249" t="str">
        <f t="shared" ca="1" si="959"/>
        <v/>
      </c>
      <c r="DO249" t="str">
        <f t="shared" ca="1" si="960"/>
        <v/>
      </c>
      <c r="DP249" t="str">
        <f t="shared" ca="1" si="961"/>
        <v/>
      </c>
      <c r="DQ249" t="str">
        <f t="shared" ca="1" si="962"/>
        <v/>
      </c>
      <c r="DR249" t="str">
        <f t="shared" ca="1" si="963"/>
        <v/>
      </c>
      <c r="DS249" t="str">
        <f t="shared" ca="1" si="964"/>
        <v/>
      </c>
      <c r="DT249" t="str">
        <f t="shared" ca="1" si="965"/>
        <v/>
      </c>
      <c r="DU249" t="str">
        <f t="shared" ca="1" si="966"/>
        <v/>
      </c>
      <c r="DV249" t="str">
        <f t="shared" ca="1" si="854"/>
        <v/>
      </c>
      <c r="DW249" t="str">
        <f t="shared" ca="1" si="967"/>
        <v/>
      </c>
      <c r="DX249" t="str">
        <f t="shared" ca="1" si="968"/>
        <v/>
      </c>
      <c r="DY249" t="str">
        <f t="shared" ca="1" si="969"/>
        <v/>
      </c>
      <c r="DZ249" t="str">
        <f t="shared" ca="1" si="970"/>
        <v/>
      </c>
      <c r="EA249" t="str">
        <f t="shared" ca="1" si="971"/>
        <v/>
      </c>
      <c r="EB249" t="str">
        <f t="shared" ca="1" si="972"/>
        <v/>
      </c>
      <c r="EC249" t="str">
        <f t="shared" ca="1" si="973"/>
        <v/>
      </c>
      <c r="ED249" t="str">
        <f t="shared" ca="1" si="974"/>
        <v/>
      </c>
      <c r="EE249" t="str">
        <f t="shared" ca="1" si="975"/>
        <v/>
      </c>
      <c r="EF249" t="str">
        <f t="shared" ca="1" si="976"/>
        <v/>
      </c>
      <c r="EG249" t="str">
        <f t="shared" ca="1" si="977"/>
        <v/>
      </c>
      <c r="EH249" t="str">
        <f t="shared" ca="1" si="978"/>
        <v/>
      </c>
      <c r="EI249" t="str">
        <f t="shared" ca="1" si="979"/>
        <v/>
      </c>
      <c r="EJ249" t="str">
        <f t="shared" ca="1" si="980"/>
        <v/>
      </c>
      <c r="EK249" t="str">
        <f t="shared" ca="1" si="981"/>
        <v/>
      </c>
      <c r="EL249" t="str">
        <f t="shared" ca="1" si="982"/>
        <v/>
      </c>
      <c r="EM249" t="str">
        <f t="shared" ca="1" si="983"/>
        <v/>
      </c>
      <c r="EN249" t="str">
        <f t="shared" ca="1" si="984"/>
        <v/>
      </c>
      <c r="EO249" t="str">
        <f t="shared" ca="1" si="985"/>
        <v/>
      </c>
      <c r="EP249" t="str">
        <f t="shared" ca="1" si="986"/>
        <v/>
      </c>
      <c r="EQ249" t="str">
        <f t="shared" ca="1" si="987"/>
        <v/>
      </c>
      <c r="ER249" t="str">
        <f t="shared" ca="1" si="988"/>
        <v/>
      </c>
      <c r="ES249" t="str">
        <f t="shared" ca="1" si="989"/>
        <v/>
      </c>
      <c r="ET249" t="str">
        <f t="shared" ca="1" si="990"/>
        <v/>
      </c>
      <c r="EU249" t="str">
        <f t="shared" ca="1" si="991"/>
        <v/>
      </c>
      <c r="EV249" t="str">
        <f t="shared" ca="1" si="992"/>
        <v/>
      </c>
      <c r="EW249" t="str">
        <f t="shared" ca="1" si="993"/>
        <v/>
      </c>
      <c r="EX249" t="str">
        <f t="shared" ca="1" si="994"/>
        <v/>
      </c>
      <c r="EY249" t="str">
        <f t="shared" ca="1" si="995"/>
        <v/>
      </c>
      <c r="EZ249" t="str">
        <f t="shared" ca="1" si="996"/>
        <v/>
      </c>
      <c r="FA249" t="str">
        <f t="shared" ca="1" si="997"/>
        <v/>
      </c>
      <c r="FB249" t="str">
        <f t="shared" ca="1" si="998"/>
        <v/>
      </c>
      <c r="FC249" t="str">
        <f t="shared" ca="1" si="999"/>
        <v/>
      </c>
      <c r="FD249" t="str">
        <f t="shared" ca="1" si="1000"/>
        <v/>
      </c>
      <c r="FE249" t="str">
        <f t="shared" ca="1" si="1001"/>
        <v/>
      </c>
      <c r="FF249" t="str">
        <f t="shared" ca="1" si="1002"/>
        <v/>
      </c>
      <c r="FG249" t="str">
        <f t="shared" ca="1" si="1003"/>
        <v/>
      </c>
      <c r="FH249" t="str">
        <f t="shared" ca="1" si="1004"/>
        <v/>
      </c>
      <c r="FI249" t="str">
        <f t="shared" ca="1" si="1005"/>
        <v/>
      </c>
      <c r="FJ249" t="str">
        <f t="shared" ca="1" si="1006"/>
        <v/>
      </c>
      <c r="FK249" t="str">
        <f t="shared" ca="1" si="1007"/>
        <v/>
      </c>
      <c r="FL249" t="str">
        <f t="shared" ca="1" si="1008"/>
        <v/>
      </c>
      <c r="FM249" t="str">
        <f t="shared" ca="1" si="1009"/>
        <v/>
      </c>
      <c r="FN249" t="str">
        <f t="shared" ca="1" si="1010"/>
        <v/>
      </c>
      <c r="FO249" t="str">
        <f t="shared" ca="1" si="1011"/>
        <v/>
      </c>
      <c r="FP249" t="str">
        <f t="shared" ca="1" si="1012"/>
        <v/>
      </c>
      <c r="FQ249" t="str">
        <f t="shared" ca="1" si="1013"/>
        <v/>
      </c>
      <c r="FR249" t="str">
        <f t="shared" ca="1" si="1014"/>
        <v/>
      </c>
      <c r="FS249" t="str">
        <f t="shared" ca="1" si="1015"/>
        <v/>
      </c>
      <c r="FT249" t="str">
        <f t="shared" ca="1" si="1016"/>
        <v/>
      </c>
      <c r="FU249" t="str">
        <f t="shared" ca="1" si="1017"/>
        <v/>
      </c>
      <c r="FV249" t="str">
        <f t="shared" ca="1" si="1018"/>
        <v/>
      </c>
      <c r="FW249" t="str">
        <f t="shared" ca="1" si="1019"/>
        <v/>
      </c>
      <c r="FX249" t="str">
        <f t="shared" ca="1" si="1020"/>
        <v/>
      </c>
      <c r="FY249" t="str">
        <f t="shared" ca="1" si="1021"/>
        <v/>
      </c>
      <c r="FZ249" t="str">
        <f t="shared" ca="1" si="1022"/>
        <v/>
      </c>
      <c r="GA249" t="str">
        <f t="shared" ca="1" si="1023"/>
        <v/>
      </c>
      <c r="GB249" t="str">
        <f t="shared" ca="1" si="1024"/>
        <v/>
      </c>
      <c r="GC249" t="str">
        <f t="shared" ca="1" si="1025"/>
        <v/>
      </c>
      <c r="GD249" t="str">
        <f t="shared" ca="1" si="1026"/>
        <v/>
      </c>
      <c r="GE249" t="str">
        <f t="shared" ca="1" si="1027"/>
        <v/>
      </c>
      <c r="GF249" t="str">
        <f t="shared" ca="1" si="1028"/>
        <v/>
      </c>
      <c r="GG249" t="str">
        <f t="shared" ca="1" si="1029"/>
        <v/>
      </c>
      <c r="GH249" t="str">
        <f t="shared" ca="1" si="1030"/>
        <v/>
      </c>
      <c r="GI249" t="str">
        <f t="shared" ca="1" si="1031"/>
        <v/>
      </c>
      <c r="GJ249" t="str">
        <f t="shared" ca="1" si="1032"/>
        <v/>
      </c>
      <c r="GK249" t="str">
        <f t="shared" ca="1" si="1033"/>
        <v/>
      </c>
      <c r="GL249" t="str">
        <f t="shared" ca="1" si="1034"/>
        <v/>
      </c>
      <c r="GM249" t="str">
        <f t="shared" ca="1" si="1035"/>
        <v/>
      </c>
      <c r="GN249" t="str">
        <f t="shared" ca="1" si="1036"/>
        <v/>
      </c>
      <c r="GO249" t="str">
        <f t="shared" ca="1" si="1037"/>
        <v/>
      </c>
      <c r="GP249" t="str">
        <f t="shared" ca="1" si="1038"/>
        <v/>
      </c>
      <c r="GQ249" t="str">
        <f t="shared" ca="1" si="1039"/>
        <v/>
      </c>
      <c r="GR249" t="str">
        <f t="shared" ca="1" si="1040"/>
        <v/>
      </c>
      <c r="GS249" t="str">
        <f t="shared" ca="1" si="1041"/>
        <v/>
      </c>
      <c r="GT249" t="str">
        <f t="shared" ca="1" si="1042"/>
        <v/>
      </c>
      <c r="GU249" t="str">
        <f t="shared" ca="1" si="1043"/>
        <v/>
      </c>
      <c r="GV249" t="str">
        <f t="shared" ca="1" si="1044"/>
        <v/>
      </c>
      <c r="GW249" t="str">
        <f t="shared" ca="1" si="1045"/>
        <v/>
      </c>
      <c r="GX249" t="str">
        <f t="shared" ca="1" si="1046"/>
        <v/>
      </c>
      <c r="GY249" t="str">
        <f t="shared" ca="1" si="1047"/>
        <v/>
      </c>
      <c r="GZ249" t="str">
        <f t="shared" ca="1" si="1048"/>
        <v/>
      </c>
      <c r="HA249" t="str">
        <f t="shared" ca="1" si="1049"/>
        <v/>
      </c>
      <c r="HB249" t="str">
        <f t="shared" ca="1" si="1050"/>
        <v/>
      </c>
      <c r="HC249" t="str">
        <f t="shared" ca="1" si="1051"/>
        <v/>
      </c>
      <c r="HD249" t="str">
        <f t="shared" ca="1" si="1052"/>
        <v/>
      </c>
      <c r="HE249" t="str">
        <f t="shared" ca="1" si="1053"/>
        <v/>
      </c>
      <c r="HF249" t="str">
        <f t="shared" ca="1" si="1054"/>
        <v/>
      </c>
      <c r="HG249" t="str">
        <f t="shared" ca="1" si="1055"/>
        <v/>
      </c>
      <c r="HH249" t="str">
        <f t="shared" ca="1" si="1056"/>
        <v/>
      </c>
      <c r="HI249" t="str">
        <f t="shared" ca="1" si="1057"/>
        <v/>
      </c>
      <c r="HJ249" t="str">
        <f t="shared" ca="1" si="1058"/>
        <v/>
      </c>
      <c r="HK249" t="str">
        <f t="shared" ca="1" si="1059"/>
        <v/>
      </c>
      <c r="HL249" t="str">
        <f t="shared" ca="1" si="1060"/>
        <v/>
      </c>
      <c r="HM249" t="str">
        <f t="shared" ca="1" si="1061"/>
        <v/>
      </c>
      <c r="HN249" t="str">
        <f t="shared" ca="1" si="1062"/>
        <v/>
      </c>
      <c r="HO249" t="str">
        <f t="shared" ca="1" si="1063"/>
        <v/>
      </c>
      <c r="HP249" t="str">
        <f t="shared" ca="1" si="1064"/>
        <v/>
      </c>
      <c r="HQ249" t="str">
        <f t="shared" ca="1" si="1065"/>
        <v/>
      </c>
      <c r="HR249" t="str">
        <f t="shared" ca="1" si="1066"/>
        <v/>
      </c>
      <c r="HS249" t="str">
        <f t="shared" ca="1" si="1067"/>
        <v/>
      </c>
      <c r="HT249" t="str">
        <f t="shared" ca="1" si="1068"/>
        <v/>
      </c>
      <c r="HU249" t="str">
        <f t="shared" ca="1" si="1069"/>
        <v/>
      </c>
      <c r="HV249" t="str">
        <f t="shared" ca="1" si="1070"/>
        <v/>
      </c>
      <c r="HW249" t="str">
        <f t="shared" ca="1" si="1071"/>
        <v/>
      </c>
      <c r="HX249" t="str">
        <f t="shared" ca="1" si="1072"/>
        <v/>
      </c>
      <c r="HY249" t="str">
        <f t="shared" ca="1" si="1073"/>
        <v/>
      </c>
      <c r="HZ249" t="str">
        <f t="shared" ca="1" si="1074"/>
        <v/>
      </c>
      <c r="IA249" t="str">
        <f t="shared" ca="1" si="1075"/>
        <v/>
      </c>
      <c r="IB249" t="str">
        <f t="shared" ca="1" si="1076"/>
        <v/>
      </c>
      <c r="IC249" t="str">
        <f t="shared" ca="1" si="1077"/>
        <v/>
      </c>
      <c r="ID249" t="str">
        <f t="shared" ca="1" si="1078"/>
        <v/>
      </c>
      <c r="IE249" t="str">
        <f t="shared" ca="1" si="1079"/>
        <v/>
      </c>
      <c r="IF249" t="str">
        <f t="shared" ca="1" si="1080"/>
        <v/>
      </c>
      <c r="IG249" t="str">
        <f t="shared" ca="1" si="1081"/>
        <v/>
      </c>
      <c r="IH249" t="str">
        <f t="shared" ca="1" si="1082"/>
        <v/>
      </c>
      <c r="II249" t="str">
        <f t="shared" ca="1" si="1083"/>
        <v/>
      </c>
      <c r="IJ249" t="str">
        <f t="shared" ca="1" si="1084"/>
        <v/>
      </c>
      <c r="IK249" t="str">
        <f t="shared" ca="1" si="1085"/>
        <v/>
      </c>
      <c r="IL249" t="str">
        <f t="shared" ca="1" si="1086"/>
        <v/>
      </c>
      <c r="IM249" t="str">
        <f t="shared" ca="1" si="1087"/>
        <v/>
      </c>
      <c r="IN249" t="str">
        <f t="shared" ca="1" si="1088"/>
        <v/>
      </c>
      <c r="IO249" t="str">
        <f t="shared" ca="1" si="1089"/>
        <v/>
      </c>
      <c r="IP249" t="str">
        <f t="shared" ca="1" si="1090"/>
        <v/>
      </c>
      <c r="IQ249" t="str">
        <f t="shared" ca="1" si="1091"/>
        <v/>
      </c>
      <c r="IR249" t="str">
        <f t="shared" ca="1" si="1092"/>
        <v/>
      </c>
      <c r="IS249" t="str">
        <f t="shared" ca="1" si="1093"/>
        <v/>
      </c>
      <c r="IT249" t="str">
        <f t="shared" ca="1" si="1094"/>
        <v/>
      </c>
      <c r="IU249" t="str">
        <f t="shared" ca="1" si="1095"/>
        <v/>
      </c>
      <c r="IV249" t="str">
        <f t="shared" ca="1" si="1096"/>
        <v/>
      </c>
      <c r="IW249" t="str">
        <f t="shared" ca="1" si="1097"/>
        <v/>
      </c>
      <c r="IX249" t="str">
        <f t="shared" ca="1" si="1098"/>
        <v/>
      </c>
      <c r="IY249" t="str">
        <f t="shared" ca="1" si="1099"/>
        <v/>
      </c>
      <c r="IZ249" t="str">
        <f t="shared" ca="1" si="1100"/>
        <v/>
      </c>
      <c r="JA249" t="str">
        <f t="shared" ca="1" si="1101"/>
        <v/>
      </c>
      <c r="JB249" t="str">
        <f t="shared" ca="1" si="1102"/>
        <v/>
      </c>
      <c r="JC249" t="str">
        <f t="shared" ca="1" si="1103"/>
        <v/>
      </c>
      <c r="JD249" t="str">
        <f t="shared" ca="1" si="1104"/>
        <v/>
      </c>
      <c r="JE249" t="str">
        <f t="shared" ca="1" si="1105"/>
        <v/>
      </c>
      <c r="JF249" t="str">
        <f t="shared" ca="1" si="1106"/>
        <v/>
      </c>
      <c r="JG249" t="str">
        <f t="shared" ca="1" si="1107"/>
        <v/>
      </c>
      <c r="JH249" t="str">
        <f t="shared" ca="1" si="1108"/>
        <v/>
      </c>
      <c r="JI249" t="str">
        <f t="shared" ca="1" si="1109"/>
        <v/>
      </c>
      <c r="JJ249" t="str">
        <f t="shared" ca="1" si="1110"/>
        <v/>
      </c>
      <c r="JK249" t="str">
        <f t="shared" ca="1" si="1111"/>
        <v/>
      </c>
      <c r="JL249" t="str">
        <f t="shared" ca="1" si="1112"/>
        <v/>
      </c>
      <c r="JM249" t="str">
        <f t="shared" ca="1" si="1113"/>
        <v/>
      </c>
      <c r="JN249" t="str">
        <f t="shared" ca="1" si="1114"/>
        <v/>
      </c>
      <c r="JO249" t="str">
        <f t="shared" ca="1" si="1115"/>
        <v/>
      </c>
      <c r="JP249" t="str">
        <f t="shared" ca="1" si="1116"/>
        <v/>
      </c>
      <c r="JQ249" t="str">
        <f t="shared" ca="1" si="1117"/>
        <v/>
      </c>
      <c r="JR249" t="str">
        <f t="shared" ca="1" si="1118"/>
        <v/>
      </c>
      <c r="JS249" t="str">
        <f t="shared" ca="1" si="1119"/>
        <v/>
      </c>
      <c r="JT249" t="str">
        <f t="shared" ca="1" si="1120"/>
        <v/>
      </c>
      <c r="JU249" t="str">
        <f t="shared" ca="1" si="1121"/>
        <v/>
      </c>
    </row>
    <row r="250" spans="1:281" x14ac:dyDescent="0.25">
      <c r="A250">
        <f t="shared" si="1122"/>
        <v>249</v>
      </c>
      <c r="B250" t="str">
        <f t="shared" ca="1" si="851"/>
        <v/>
      </c>
      <c r="C250">
        <v>10</v>
      </c>
      <c r="D250">
        <f t="shared" si="855"/>
        <v>249</v>
      </c>
      <c r="E250">
        <f t="shared" si="856"/>
        <v>24</v>
      </c>
      <c r="F250">
        <f ca="1">COUNT((AD250,AP250,BB250,BN250,BZ250,CL250,CX250,DJ250,DV250,EH250,ET250,FF250,FR250,GD250,GP250,HB250,HN250,HZ250,IL250,IX250,JJ250,JV250,KH250,KT250,LF250,LR250))</f>
        <v>0</v>
      </c>
      <c r="G250">
        <f t="shared" ca="1" si="857"/>
        <v>0</v>
      </c>
      <c r="H250">
        <f t="shared" ca="1" si="858"/>
        <v>0</v>
      </c>
      <c r="I250">
        <f t="shared" ca="1" si="852"/>
        <v>0</v>
      </c>
      <c r="J250">
        <f t="shared" ca="1" si="859"/>
        <v>0</v>
      </c>
      <c r="K250">
        <f t="shared" ca="1" si="860"/>
        <v>-1</v>
      </c>
      <c r="L250">
        <f t="shared" ca="1" si="1123"/>
        <v>9</v>
      </c>
      <c r="M250">
        <f t="shared" ca="1" si="861"/>
        <v>0</v>
      </c>
      <c r="N250">
        <f t="shared" ca="1" si="1124"/>
        <v>65</v>
      </c>
      <c r="O250">
        <f t="shared" ca="1" si="862"/>
        <v>-1</v>
      </c>
      <c r="P250">
        <f t="shared" ca="1" si="1125"/>
        <v>9</v>
      </c>
      <c r="Q250">
        <f t="shared" ca="1" si="863"/>
        <v>0</v>
      </c>
      <c r="R250">
        <f t="shared" ca="1" si="864"/>
        <v>0</v>
      </c>
      <c r="S250">
        <f t="shared" ca="1" si="865"/>
        <v>0</v>
      </c>
      <c r="T250">
        <f t="shared" ca="1" si="866"/>
        <v>0</v>
      </c>
      <c r="U250" t="str">
        <f t="shared" ca="1" si="853"/>
        <v>999999999999</v>
      </c>
      <c r="V250">
        <f t="shared" ca="1" si="1126"/>
        <v>0</v>
      </c>
      <c r="W250">
        <f t="shared" si="867"/>
        <v>249</v>
      </c>
      <c r="X250" t="e">
        <f t="shared" ca="1" si="1127"/>
        <v>#N/A</v>
      </c>
      <c r="Y250">
        <f t="shared" ca="1" si="868"/>
        <v>0</v>
      </c>
      <c r="Z250" t="str">
        <f t="shared" ca="1" si="869"/>
        <v>999zz</v>
      </c>
      <c r="AA250">
        <f t="shared" ca="1" si="1128"/>
        <v>350</v>
      </c>
      <c r="AB250">
        <f t="shared" si="870"/>
        <v>249</v>
      </c>
      <c r="AC250" t="e">
        <f t="shared" ca="1" si="1129"/>
        <v>#N/A</v>
      </c>
      <c r="AD250" t="str">
        <f t="shared" ca="1" si="871"/>
        <v/>
      </c>
      <c r="AE250" t="str">
        <f t="shared" ca="1" si="872"/>
        <v/>
      </c>
      <c r="AF250" t="str">
        <f t="shared" ca="1" si="873"/>
        <v/>
      </c>
      <c r="AG250" t="str">
        <f t="shared" ca="1" si="874"/>
        <v/>
      </c>
      <c r="AH250" t="str">
        <f t="shared" ca="1" si="875"/>
        <v/>
      </c>
      <c r="AI250" t="str">
        <f t="shared" ca="1" si="876"/>
        <v/>
      </c>
      <c r="AJ250" t="str">
        <f t="shared" ca="1" si="877"/>
        <v/>
      </c>
      <c r="AK250" t="str">
        <f t="shared" ca="1" si="878"/>
        <v/>
      </c>
      <c r="AL250" t="str">
        <f t="shared" ca="1" si="879"/>
        <v/>
      </c>
      <c r="AM250" t="str">
        <f t="shared" ca="1" si="880"/>
        <v/>
      </c>
      <c r="AN250" t="str">
        <f t="shared" ca="1" si="881"/>
        <v/>
      </c>
      <c r="AO250" t="str">
        <f t="shared" ca="1" si="882"/>
        <v/>
      </c>
      <c r="AP250" t="str">
        <f t="shared" ca="1" si="883"/>
        <v/>
      </c>
      <c r="AQ250" t="str">
        <f t="shared" ca="1" si="884"/>
        <v/>
      </c>
      <c r="AR250" t="str">
        <f t="shared" ca="1" si="885"/>
        <v/>
      </c>
      <c r="AS250" t="str">
        <f t="shared" ca="1" si="886"/>
        <v/>
      </c>
      <c r="AT250" t="str">
        <f t="shared" ca="1" si="887"/>
        <v/>
      </c>
      <c r="AU250" t="str">
        <f t="shared" ca="1" si="888"/>
        <v/>
      </c>
      <c r="AV250" t="str">
        <f t="shared" ca="1" si="889"/>
        <v/>
      </c>
      <c r="AW250" t="str">
        <f t="shared" ca="1" si="890"/>
        <v/>
      </c>
      <c r="AX250" t="str">
        <f t="shared" ca="1" si="891"/>
        <v/>
      </c>
      <c r="AY250" t="str">
        <f t="shared" ca="1" si="892"/>
        <v/>
      </c>
      <c r="AZ250" t="str">
        <f t="shared" ca="1" si="893"/>
        <v/>
      </c>
      <c r="BA250" t="str">
        <f t="shared" ca="1" si="894"/>
        <v/>
      </c>
      <c r="BB250" t="str">
        <f t="shared" ca="1" si="895"/>
        <v/>
      </c>
      <c r="BC250" t="str">
        <f t="shared" ca="1" si="896"/>
        <v/>
      </c>
      <c r="BD250" t="str">
        <f t="shared" ca="1" si="897"/>
        <v/>
      </c>
      <c r="BE250" t="str">
        <f t="shared" ca="1" si="898"/>
        <v/>
      </c>
      <c r="BF250" t="str">
        <f t="shared" ca="1" si="899"/>
        <v/>
      </c>
      <c r="BG250" t="str">
        <f t="shared" ca="1" si="900"/>
        <v/>
      </c>
      <c r="BH250" t="str">
        <f t="shared" ca="1" si="901"/>
        <v/>
      </c>
      <c r="BI250" t="str">
        <f t="shared" ca="1" si="902"/>
        <v/>
      </c>
      <c r="BJ250" t="str">
        <f t="shared" ca="1" si="903"/>
        <v/>
      </c>
      <c r="BK250" t="str">
        <f t="shared" ca="1" si="904"/>
        <v/>
      </c>
      <c r="BL250" t="str">
        <f t="shared" ca="1" si="905"/>
        <v/>
      </c>
      <c r="BM250" t="str">
        <f t="shared" ca="1" si="906"/>
        <v/>
      </c>
      <c r="BN250" t="str">
        <f t="shared" ca="1" si="907"/>
        <v/>
      </c>
      <c r="BO250" t="str">
        <f t="shared" ca="1" si="908"/>
        <v/>
      </c>
      <c r="BP250" t="str">
        <f t="shared" ca="1" si="909"/>
        <v/>
      </c>
      <c r="BQ250" t="str">
        <f t="shared" ca="1" si="910"/>
        <v/>
      </c>
      <c r="BR250" t="str">
        <f t="shared" ca="1" si="911"/>
        <v/>
      </c>
      <c r="BS250" t="str">
        <f t="shared" ca="1" si="912"/>
        <v/>
      </c>
      <c r="BT250" t="str">
        <f t="shared" ca="1" si="913"/>
        <v/>
      </c>
      <c r="BU250" t="str">
        <f t="shared" ca="1" si="914"/>
        <v/>
      </c>
      <c r="BV250" t="str">
        <f t="shared" ca="1" si="915"/>
        <v/>
      </c>
      <c r="BW250" t="str">
        <f t="shared" ca="1" si="916"/>
        <v/>
      </c>
      <c r="BX250" t="str">
        <f t="shared" ca="1" si="917"/>
        <v/>
      </c>
      <c r="BY250" t="str">
        <f t="shared" ca="1" si="918"/>
        <v/>
      </c>
      <c r="BZ250" t="str">
        <f t="shared" ca="1" si="919"/>
        <v/>
      </c>
      <c r="CA250" t="str">
        <f t="shared" ca="1" si="920"/>
        <v/>
      </c>
      <c r="CB250" t="str">
        <f t="shared" ca="1" si="921"/>
        <v/>
      </c>
      <c r="CC250" t="str">
        <f t="shared" ca="1" si="922"/>
        <v/>
      </c>
      <c r="CD250" t="str">
        <f t="shared" ca="1" si="923"/>
        <v/>
      </c>
      <c r="CE250" t="str">
        <f t="shared" ca="1" si="924"/>
        <v/>
      </c>
      <c r="CF250" t="str">
        <f t="shared" ca="1" si="925"/>
        <v/>
      </c>
      <c r="CG250" t="str">
        <f t="shared" ca="1" si="926"/>
        <v/>
      </c>
      <c r="CH250" t="str">
        <f t="shared" ca="1" si="927"/>
        <v/>
      </c>
      <c r="CI250" t="str">
        <f t="shared" ca="1" si="928"/>
        <v/>
      </c>
      <c r="CJ250" t="str">
        <f t="shared" ca="1" si="929"/>
        <v/>
      </c>
      <c r="CK250" t="str">
        <f t="shared" ca="1" si="930"/>
        <v/>
      </c>
      <c r="CL250" t="str">
        <f t="shared" ca="1" si="931"/>
        <v/>
      </c>
      <c r="CM250" t="str">
        <f t="shared" ca="1" si="932"/>
        <v/>
      </c>
      <c r="CN250" t="str">
        <f t="shared" ca="1" si="933"/>
        <v/>
      </c>
      <c r="CO250" t="str">
        <f t="shared" ca="1" si="934"/>
        <v/>
      </c>
      <c r="CP250" t="str">
        <f t="shared" ca="1" si="935"/>
        <v/>
      </c>
      <c r="CQ250" t="str">
        <f t="shared" ca="1" si="936"/>
        <v/>
      </c>
      <c r="CR250" t="str">
        <f t="shared" ca="1" si="937"/>
        <v/>
      </c>
      <c r="CS250" t="str">
        <f t="shared" ca="1" si="938"/>
        <v/>
      </c>
      <c r="CT250" t="str">
        <f t="shared" ca="1" si="939"/>
        <v/>
      </c>
      <c r="CU250" t="str">
        <f t="shared" ca="1" si="940"/>
        <v/>
      </c>
      <c r="CV250" t="str">
        <f t="shared" ca="1" si="941"/>
        <v/>
      </c>
      <c r="CW250" t="str">
        <f t="shared" ca="1" si="942"/>
        <v/>
      </c>
      <c r="CX250" t="str">
        <f t="shared" ca="1" si="943"/>
        <v/>
      </c>
      <c r="CY250" t="str">
        <f t="shared" ca="1" si="944"/>
        <v/>
      </c>
      <c r="CZ250" t="str">
        <f t="shared" ca="1" si="945"/>
        <v/>
      </c>
      <c r="DA250" t="str">
        <f t="shared" ca="1" si="946"/>
        <v/>
      </c>
      <c r="DB250" t="str">
        <f t="shared" ca="1" si="947"/>
        <v/>
      </c>
      <c r="DC250" t="str">
        <f t="shared" ca="1" si="948"/>
        <v/>
      </c>
      <c r="DD250" t="str">
        <f t="shared" ca="1" si="949"/>
        <v/>
      </c>
      <c r="DE250" t="str">
        <f t="shared" ca="1" si="950"/>
        <v/>
      </c>
      <c r="DF250" t="str">
        <f t="shared" ca="1" si="951"/>
        <v/>
      </c>
      <c r="DG250" t="str">
        <f t="shared" ca="1" si="952"/>
        <v/>
      </c>
      <c r="DH250" t="str">
        <f t="shared" ca="1" si="953"/>
        <v/>
      </c>
      <c r="DI250" t="str">
        <f t="shared" ca="1" si="954"/>
        <v/>
      </c>
      <c r="DJ250" t="str">
        <f t="shared" ca="1" si="955"/>
        <v/>
      </c>
      <c r="DK250" t="str">
        <f t="shared" ca="1" si="956"/>
        <v/>
      </c>
      <c r="DL250" t="str">
        <f t="shared" ca="1" si="957"/>
        <v/>
      </c>
      <c r="DM250" t="str">
        <f t="shared" ca="1" si="958"/>
        <v/>
      </c>
      <c r="DN250" t="str">
        <f t="shared" ca="1" si="959"/>
        <v/>
      </c>
      <c r="DO250" t="str">
        <f t="shared" ca="1" si="960"/>
        <v/>
      </c>
      <c r="DP250" t="str">
        <f t="shared" ca="1" si="961"/>
        <v/>
      </c>
      <c r="DQ250" t="str">
        <f t="shared" ca="1" si="962"/>
        <v/>
      </c>
      <c r="DR250" t="str">
        <f t="shared" ca="1" si="963"/>
        <v/>
      </c>
      <c r="DS250" t="str">
        <f t="shared" ca="1" si="964"/>
        <v/>
      </c>
      <c r="DT250" t="str">
        <f t="shared" ca="1" si="965"/>
        <v/>
      </c>
      <c r="DU250" t="str">
        <f t="shared" ca="1" si="966"/>
        <v/>
      </c>
      <c r="DV250" t="str">
        <f t="shared" ca="1" si="854"/>
        <v/>
      </c>
      <c r="DW250" t="str">
        <f t="shared" ca="1" si="967"/>
        <v/>
      </c>
      <c r="DX250" t="str">
        <f t="shared" ca="1" si="968"/>
        <v/>
      </c>
      <c r="DY250" t="str">
        <f t="shared" ca="1" si="969"/>
        <v/>
      </c>
      <c r="DZ250" t="str">
        <f t="shared" ca="1" si="970"/>
        <v/>
      </c>
      <c r="EA250" t="str">
        <f t="shared" ca="1" si="971"/>
        <v/>
      </c>
      <c r="EB250" t="str">
        <f t="shared" ca="1" si="972"/>
        <v/>
      </c>
      <c r="EC250" t="str">
        <f t="shared" ca="1" si="973"/>
        <v/>
      </c>
      <c r="ED250" t="str">
        <f t="shared" ca="1" si="974"/>
        <v/>
      </c>
      <c r="EE250" t="str">
        <f t="shared" ca="1" si="975"/>
        <v/>
      </c>
      <c r="EF250" t="str">
        <f t="shared" ca="1" si="976"/>
        <v/>
      </c>
      <c r="EG250" t="str">
        <f t="shared" ca="1" si="977"/>
        <v/>
      </c>
      <c r="EH250" t="str">
        <f t="shared" ca="1" si="978"/>
        <v/>
      </c>
      <c r="EI250" t="str">
        <f t="shared" ca="1" si="979"/>
        <v/>
      </c>
      <c r="EJ250" t="str">
        <f t="shared" ca="1" si="980"/>
        <v/>
      </c>
      <c r="EK250" t="str">
        <f t="shared" ca="1" si="981"/>
        <v/>
      </c>
      <c r="EL250" t="str">
        <f t="shared" ca="1" si="982"/>
        <v/>
      </c>
      <c r="EM250" t="str">
        <f t="shared" ca="1" si="983"/>
        <v/>
      </c>
      <c r="EN250" t="str">
        <f t="shared" ca="1" si="984"/>
        <v/>
      </c>
      <c r="EO250" t="str">
        <f t="shared" ca="1" si="985"/>
        <v/>
      </c>
      <c r="EP250" t="str">
        <f t="shared" ca="1" si="986"/>
        <v/>
      </c>
      <c r="EQ250" t="str">
        <f t="shared" ca="1" si="987"/>
        <v/>
      </c>
      <c r="ER250" t="str">
        <f t="shared" ca="1" si="988"/>
        <v/>
      </c>
      <c r="ES250" t="str">
        <f t="shared" ca="1" si="989"/>
        <v/>
      </c>
      <c r="ET250" t="str">
        <f t="shared" ca="1" si="990"/>
        <v/>
      </c>
      <c r="EU250" t="str">
        <f t="shared" ca="1" si="991"/>
        <v/>
      </c>
      <c r="EV250" t="str">
        <f t="shared" ca="1" si="992"/>
        <v/>
      </c>
      <c r="EW250" t="str">
        <f t="shared" ca="1" si="993"/>
        <v/>
      </c>
      <c r="EX250" t="str">
        <f t="shared" ca="1" si="994"/>
        <v/>
      </c>
      <c r="EY250" t="str">
        <f t="shared" ca="1" si="995"/>
        <v/>
      </c>
      <c r="EZ250" t="str">
        <f t="shared" ca="1" si="996"/>
        <v/>
      </c>
      <c r="FA250" t="str">
        <f t="shared" ca="1" si="997"/>
        <v/>
      </c>
      <c r="FB250" t="str">
        <f t="shared" ca="1" si="998"/>
        <v/>
      </c>
      <c r="FC250" t="str">
        <f t="shared" ca="1" si="999"/>
        <v/>
      </c>
      <c r="FD250" t="str">
        <f t="shared" ca="1" si="1000"/>
        <v/>
      </c>
      <c r="FE250" t="str">
        <f t="shared" ca="1" si="1001"/>
        <v/>
      </c>
      <c r="FF250" t="str">
        <f t="shared" ca="1" si="1002"/>
        <v/>
      </c>
      <c r="FG250" t="str">
        <f t="shared" ca="1" si="1003"/>
        <v/>
      </c>
      <c r="FH250" t="str">
        <f t="shared" ca="1" si="1004"/>
        <v/>
      </c>
      <c r="FI250" t="str">
        <f t="shared" ca="1" si="1005"/>
        <v/>
      </c>
      <c r="FJ250" t="str">
        <f t="shared" ca="1" si="1006"/>
        <v/>
      </c>
      <c r="FK250" t="str">
        <f t="shared" ca="1" si="1007"/>
        <v/>
      </c>
      <c r="FL250" t="str">
        <f t="shared" ca="1" si="1008"/>
        <v/>
      </c>
      <c r="FM250" t="str">
        <f t="shared" ca="1" si="1009"/>
        <v/>
      </c>
      <c r="FN250" t="str">
        <f t="shared" ca="1" si="1010"/>
        <v/>
      </c>
      <c r="FO250" t="str">
        <f t="shared" ca="1" si="1011"/>
        <v/>
      </c>
      <c r="FP250" t="str">
        <f t="shared" ca="1" si="1012"/>
        <v/>
      </c>
      <c r="FQ250" t="str">
        <f t="shared" ca="1" si="1013"/>
        <v/>
      </c>
      <c r="FR250" t="str">
        <f t="shared" ca="1" si="1014"/>
        <v/>
      </c>
      <c r="FS250" t="str">
        <f t="shared" ca="1" si="1015"/>
        <v/>
      </c>
      <c r="FT250" t="str">
        <f t="shared" ca="1" si="1016"/>
        <v/>
      </c>
      <c r="FU250" t="str">
        <f t="shared" ca="1" si="1017"/>
        <v/>
      </c>
      <c r="FV250" t="str">
        <f t="shared" ca="1" si="1018"/>
        <v/>
      </c>
      <c r="FW250" t="str">
        <f t="shared" ca="1" si="1019"/>
        <v/>
      </c>
      <c r="FX250" t="str">
        <f t="shared" ca="1" si="1020"/>
        <v/>
      </c>
      <c r="FY250" t="str">
        <f t="shared" ca="1" si="1021"/>
        <v/>
      </c>
      <c r="FZ250" t="str">
        <f t="shared" ca="1" si="1022"/>
        <v/>
      </c>
      <c r="GA250" t="str">
        <f t="shared" ca="1" si="1023"/>
        <v/>
      </c>
      <c r="GB250" t="str">
        <f t="shared" ca="1" si="1024"/>
        <v/>
      </c>
      <c r="GC250" t="str">
        <f t="shared" ca="1" si="1025"/>
        <v/>
      </c>
      <c r="GD250" t="str">
        <f t="shared" ca="1" si="1026"/>
        <v/>
      </c>
      <c r="GE250" t="str">
        <f t="shared" ca="1" si="1027"/>
        <v/>
      </c>
      <c r="GF250" t="str">
        <f t="shared" ca="1" si="1028"/>
        <v/>
      </c>
      <c r="GG250" t="str">
        <f t="shared" ca="1" si="1029"/>
        <v/>
      </c>
      <c r="GH250" t="str">
        <f t="shared" ca="1" si="1030"/>
        <v/>
      </c>
      <c r="GI250" t="str">
        <f t="shared" ca="1" si="1031"/>
        <v/>
      </c>
      <c r="GJ250" t="str">
        <f t="shared" ca="1" si="1032"/>
        <v/>
      </c>
      <c r="GK250" t="str">
        <f t="shared" ca="1" si="1033"/>
        <v/>
      </c>
      <c r="GL250" t="str">
        <f t="shared" ca="1" si="1034"/>
        <v/>
      </c>
      <c r="GM250" t="str">
        <f t="shared" ca="1" si="1035"/>
        <v/>
      </c>
      <c r="GN250" t="str">
        <f t="shared" ca="1" si="1036"/>
        <v/>
      </c>
      <c r="GO250" t="str">
        <f t="shared" ca="1" si="1037"/>
        <v/>
      </c>
      <c r="GP250" t="str">
        <f t="shared" ca="1" si="1038"/>
        <v/>
      </c>
      <c r="GQ250" t="str">
        <f t="shared" ca="1" si="1039"/>
        <v/>
      </c>
      <c r="GR250" t="str">
        <f t="shared" ca="1" si="1040"/>
        <v/>
      </c>
      <c r="GS250" t="str">
        <f t="shared" ca="1" si="1041"/>
        <v/>
      </c>
      <c r="GT250" t="str">
        <f t="shared" ca="1" si="1042"/>
        <v/>
      </c>
      <c r="GU250" t="str">
        <f t="shared" ca="1" si="1043"/>
        <v/>
      </c>
      <c r="GV250" t="str">
        <f t="shared" ca="1" si="1044"/>
        <v/>
      </c>
      <c r="GW250" t="str">
        <f t="shared" ca="1" si="1045"/>
        <v/>
      </c>
      <c r="GX250" t="str">
        <f t="shared" ca="1" si="1046"/>
        <v/>
      </c>
      <c r="GY250" t="str">
        <f t="shared" ca="1" si="1047"/>
        <v/>
      </c>
      <c r="GZ250" t="str">
        <f t="shared" ca="1" si="1048"/>
        <v/>
      </c>
      <c r="HA250" t="str">
        <f t="shared" ca="1" si="1049"/>
        <v/>
      </c>
      <c r="HB250" t="str">
        <f t="shared" ca="1" si="1050"/>
        <v/>
      </c>
      <c r="HC250" t="str">
        <f t="shared" ca="1" si="1051"/>
        <v/>
      </c>
      <c r="HD250" t="str">
        <f t="shared" ca="1" si="1052"/>
        <v/>
      </c>
      <c r="HE250" t="str">
        <f t="shared" ca="1" si="1053"/>
        <v/>
      </c>
      <c r="HF250" t="str">
        <f t="shared" ca="1" si="1054"/>
        <v/>
      </c>
      <c r="HG250" t="str">
        <f t="shared" ca="1" si="1055"/>
        <v/>
      </c>
      <c r="HH250" t="str">
        <f t="shared" ca="1" si="1056"/>
        <v/>
      </c>
      <c r="HI250" t="str">
        <f t="shared" ca="1" si="1057"/>
        <v/>
      </c>
      <c r="HJ250" t="str">
        <f t="shared" ca="1" si="1058"/>
        <v/>
      </c>
      <c r="HK250" t="str">
        <f t="shared" ca="1" si="1059"/>
        <v/>
      </c>
      <c r="HL250" t="str">
        <f t="shared" ca="1" si="1060"/>
        <v/>
      </c>
      <c r="HM250" t="str">
        <f t="shared" ca="1" si="1061"/>
        <v/>
      </c>
      <c r="HN250" t="str">
        <f t="shared" ca="1" si="1062"/>
        <v/>
      </c>
      <c r="HO250" t="str">
        <f t="shared" ca="1" si="1063"/>
        <v/>
      </c>
      <c r="HP250" t="str">
        <f t="shared" ca="1" si="1064"/>
        <v/>
      </c>
      <c r="HQ250" t="str">
        <f t="shared" ca="1" si="1065"/>
        <v/>
      </c>
      <c r="HR250" t="str">
        <f t="shared" ca="1" si="1066"/>
        <v/>
      </c>
      <c r="HS250" t="str">
        <f t="shared" ca="1" si="1067"/>
        <v/>
      </c>
      <c r="HT250" t="str">
        <f t="shared" ca="1" si="1068"/>
        <v/>
      </c>
      <c r="HU250" t="str">
        <f t="shared" ca="1" si="1069"/>
        <v/>
      </c>
      <c r="HV250" t="str">
        <f t="shared" ca="1" si="1070"/>
        <v/>
      </c>
      <c r="HW250" t="str">
        <f t="shared" ca="1" si="1071"/>
        <v/>
      </c>
      <c r="HX250" t="str">
        <f t="shared" ca="1" si="1072"/>
        <v/>
      </c>
      <c r="HY250" t="str">
        <f t="shared" ca="1" si="1073"/>
        <v/>
      </c>
      <c r="HZ250" t="str">
        <f t="shared" ca="1" si="1074"/>
        <v/>
      </c>
      <c r="IA250" t="str">
        <f t="shared" ca="1" si="1075"/>
        <v/>
      </c>
      <c r="IB250" t="str">
        <f t="shared" ca="1" si="1076"/>
        <v/>
      </c>
      <c r="IC250" t="str">
        <f t="shared" ca="1" si="1077"/>
        <v/>
      </c>
      <c r="ID250" t="str">
        <f t="shared" ca="1" si="1078"/>
        <v/>
      </c>
      <c r="IE250" t="str">
        <f t="shared" ca="1" si="1079"/>
        <v/>
      </c>
      <c r="IF250" t="str">
        <f t="shared" ca="1" si="1080"/>
        <v/>
      </c>
      <c r="IG250" t="str">
        <f t="shared" ca="1" si="1081"/>
        <v/>
      </c>
      <c r="IH250" t="str">
        <f t="shared" ca="1" si="1082"/>
        <v/>
      </c>
      <c r="II250" t="str">
        <f t="shared" ca="1" si="1083"/>
        <v/>
      </c>
      <c r="IJ250" t="str">
        <f t="shared" ca="1" si="1084"/>
        <v/>
      </c>
      <c r="IK250" t="str">
        <f t="shared" ca="1" si="1085"/>
        <v/>
      </c>
      <c r="IL250" t="str">
        <f t="shared" ca="1" si="1086"/>
        <v/>
      </c>
      <c r="IM250" t="str">
        <f t="shared" ca="1" si="1087"/>
        <v/>
      </c>
      <c r="IN250" t="str">
        <f t="shared" ca="1" si="1088"/>
        <v/>
      </c>
      <c r="IO250" t="str">
        <f t="shared" ca="1" si="1089"/>
        <v/>
      </c>
      <c r="IP250" t="str">
        <f t="shared" ca="1" si="1090"/>
        <v/>
      </c>
      <c r="IQ250" t="str">
        <f t="shared" ca="1" si="1091"/>
        <v/>
      </c>
      <c r="IR250" t="str">
        <f t="shared" ca="1" si="1092"/>
        <v/>
      </c>
      <c r="IS250" t="str">
        <f t="shared" ca="1" si="1093"/>
        <v/>
      </c>
      <c r="IT250" t="str">
        <f t="shared" ca="1" si="1094"/>
        <v/>
      </c>
      <c r="IU250" t="str">
        <f t="shared" ca="1" si="1095"/>
        <v/>
      </c>
      <c r="IV250" t="str">
        <f t="shared" ca="1" si="1096"/>
        <v/>
      </c>
      <c r="IW250" t="str">
        <f t="shared" ca="1" si="1097"/>
        <v/>
      </c>
      <c r="IX250" t="str">
        <f t="shared" ca="1" si="1098"/>
        <v/>
      </c>
      <c r="IY250" t="str">
        <f t="shared" ca="1" si="1099"/>
        <v/>
      </c>
      <c r="IZ250" t="str">
        <f t="shared" ca="1" si="1100"/>
        <v/>
      </c>
      <c r="JA250" t="str">
        <f t="shared" ca="1" si="1101"/>
        <v/>
      </c>
      <c r="JB250" t="str">
        <f t="shared" ca="1" si="1102"/>
        <v/>
      </c>
      <c r="JC250" t="str">
        <f t="shared" ca="1" si="1103"/>
        <v/>
      </c>
      <c r="JD250" t="str">
        <f t="shared" ca="1" si="1104"/>
        <v/>
      </c>
      <c r="JE250" t="str">
        <f t="shared" ca="1" si="1105"/>
        <v/>
      </c>
      <c r="JF250" t="str">
        <f t="shared" ca="1" si="1106"/>
        <v/>
      </c>
      <c r="JG250" t="str">
        <f t="shared" ca="1" si="1107"/>
        <v/>
      </c>
      <c r="JH250" t="str">
        <f t="shared" ca="1" si="1108"/>
        <v/>
      </c>
      <c r="JI250" t="str">
        <f t="shared" ca="1" si="1109"/>
        <v/>
      </c>
      <c r="JJ250" t="str">
        <f t="shared" ca="1" si="1110"/>
        <v/>
      </c>
      <c r="JK250" t="str">
        <f t="shared" ca="1" si="1111"/>
        <v/>
      </c>
      <c r="JL250" t="str">
        <f t="shared" ca="1" si="1112"/>
        <v/>
      </c>
      <c r="JM250" t="str">
        <f t="shared" ca="1" si="1113"/>
        <v/>
      </c>
      <c r="JN250" t="str">
        <f t="shared" ca="1" si="1114"/>
        <v/>
      </c>
      <c r="JO250" t="str">
        <f t="shared" ca="1" si="1115"/>
        <v/>
      </c>
      <c r="JP250" t="str">
        <f t="shared" ca="1" si="1116"/>
        <v/>
      </c>
      <c r="JQ250" t="str">
        <f t="shared" ca="1" si="1117"/>
        <v/>
      </c>
      <c r="JR250" t="str">
        <f t="shared" ca="1" si="1118"/>
        <v/>
      </c>
      <c r="JS250" t="str">
        <f t="shared" ca="1" si="1119"/>
        <v/>
      </c>
      <c r="JT250" t="str">
        <f t="shared" ca="1" si="1120"/>
        <v/>
      </c>
      <c r="JU250" t="str">
        <f t="shared" ca="1" si="1121"/>
        <v/>
      </c>
    </row>
    <row r="251" spans="1:281" x14ac:dyDescent="0.25">
      <c r="A251">
        <f t="shared" si="1122"/>
        <v>250</v>
      </c>
      <c r="B251" t="str">
        <f t="shared" ca="1" si="851"/>
        <v/>
      </c>
      <c r="C251">
        <v>10</v>
      </c>
      <c r="D251">
        <f t="shared" si="855"/>
        <v>250</v>
      </c>
      <c r="E251">
        <f t="shared" si="856"/>
        <v>25</v>
      </c>
      <c r="F251">
        <f ca="1">COUNT((AD251,AP251,BB251,BN251,BZ251,CL251,CX251,DJ251,DV251,EH251,ET251,FF251,FR251,GD251,GP251,HB251,HN251,HZ251,IL251,IX251,JJ251,JV251,KH251,KT251,LF251,LR251))</f>
        <v>0</v>
      </c>
      <c r="G251">
        <f t="shared" ca="1" si="857"/>
        <v>0</v>
      </c>
      <c r="H251">
        <f t="shared" ca="1" si="858"/>
        <v>0</v>
      </c>
      <c r="I251">
        <f t="shared" ca="1" si="852"/>
        <v>0</v>
      </c>
      <c r="J251">
        <f t="shared" ca="1" si="859"/>
        <v>0</v>
      </c>
      <c r="K251">
        <f t="shared" ca="1" si="860"/>
        <v>-1</v>
      </c>
      <c r="L251">
        <f t="shared" ca="1" si="1123"/>
        <v>9</v>
      </c>
      <c r="M251">
        <f t="shared" ca="1" si="861"/>
        <v>0</v>
      </c>
      <c r="N251">
        <f t="shared" ca="1" si="1124"/>
        <v>65</v>
      </c>
      <c r="O251">
        <f t="shared" ca="1" si="862"/>
        <v>-1</v>
      </c>
      <c r="P251">
        <f t="shared" ca="1" si="1125"/>
        <v>9</v>
      </c>
      <c r="Q251">
        <f t="shared" ca="1" si="863"/>
        <v>0</v>
      </c>
      <c r="R251">
        <f t="shared" ca="1" si="864"/>
        <v>0</v>
      </c>
      <c r="S251">
        <f t="shared" ca="1" si="865"/>
        <v>0</v>
      </c>
      <c r="T251">
        <f t="shared" ca="1" si="866"/>
        <v>0</v>
      </c>
      <c r="U251" t="str">
        <f t="shared" ca="1" si="853"/>
        <v>999999999999</v>
      </c>
      <c r="V251">
        <f t="shared" ca="1" si="1126"/>
        <v>0</v>
      </c>
      <c r="W251">
        <f t="shared" si="867"/>
        <v>250</v>
      </c>
      <c r="X251" t="e">
        <f t="shared" ca="1" si="1127"/>
        <v>#N/A</v>
      </c>
      <c r="Y251">
        <f t="shared" ca="1" si="868"/>
        <v>0</v>
      </c>
      <c r="Z251" t="str">
        <f t="shared" ca="1" si="869"/>
        <v>999zz</v>
      </c>
      <c r="AA251">
        <f t="shared" ca="1" si="1128"/>
        <v>350</v>
      </c>
      <c r="AB251">
        <f t="shared" si="870"/>
        <v>250</v>
      </c>
      <c r="AC251" t="e">
        <f t="shared" ca="1" si="1129"/>
        <v>#N/A</v>
      </c>
      <c r="AD251" t="str">
        <f t="shared" ca="1" si="871"/>
        <v/>
      </c>
      <c r="AE251" t="str">
        <f t="shared" ca="1" si="872"/>
        <v/>
      </c>
      <c r="AF251" t="str">
        <f t="shared" ca="1" si="873"/>
        <v/>
      </c>
      <c r="AG251" t="str">
        <f t="shared" ca="1" si="874"/>
        <v/>
      </c>
      <c r="AH251" t="str">
        <f t="shared" ca="1" si="875"/>
        <v/>
      </c>
      <c r="AI251" t="str">
        <f t="shared" ca="1" si="876"/>
        <v/>
      </c>
      <c r="AJ251" t="str">
        <f t="shared" ca="1" si="877"/>
        <v/>
      </c>
      <c r="AK251" t="str">
        <f t="shared" ca="1" si="878"/>
        <v/>
      </c>
      <c r="AL251" t="str">
        <f t="shared" ca="1" si="879"/>
        <v/>
      </c>
      <c r="AM251" t="str">
        <f t="shared" ca="1" si="880"/>
        <v/>
      </c>
      <c r="AN251" t="str">
        <f t="shared" ca="1" si="881"/>
        <v/>
      </c>
      <c r="AO251" t="str">
        <f t="shared" ca="1" si="882"/>
        <v/>
      </c>
      <c r="AP251" t="str">
        <f t="shared" ca="1" si="883"/>
        <v/>
      </c>
      <c r="AQ251" t="str">
        <f t="shared" ca="1" si="884"/>
        <v/>
      </c>
      <c r="AR251" t="str">
        <f t="shared" ca="1" si="885"/>
        <v/>
      </c>
      <c r="AS251" t="str">
        <f t="shared" ca="1" si="886"/>
        <v/>
      </c>
      <c r="AT251" t="str">
        <f t="shared" ca="1" si="887"/>
        <v/>
      </c>
      <c r="AU251" t="str">
        <f t="shared" ca="1" si="888"/>
        <v/>
      </c>
      <c r="AV251" t="str">
        <f t="shared" ca="1" si="889"/>
        <v/>
      </c>
      <c r="AW251" t="str">
        <f t="shared" ca="1" si="890"/>
        <v/>
      </c>
      <c r="AX251" t="str">
        <f t="shared" ca="1" si="891"/>
        <v/>
      </c>
      <c r="AY251" t="str">
        <f t="shared" ca="1" si="892"/>
        <v/>
      </c>
      <c r="AZ251" t="str">
        <f t="shared" ca="1" si="893"/>
        <v/>
      </c>
      <c r="BA251" t="str">
        <f t="shared" ca="1" si="894"/>
        <v/>
      </c>
      <c r="BB251" t="str">
        <f t="shared" ca="1" si="895"/>
        <v/>
      </c>
      <c r="BC251" t="str">
        <f t="shared" ca="1" si="896"/>
        <v/>
      </c>
      <c r="BD251" t="str">
        <f t="shared" ca="1" si="897"/>
        <v/>
      </c>
      <c r="BE251" t="str">
        <f t="shared" ca="1" si="898"/>
        <v/>
      </c>
      <c r="BF251" t="str">
        <f t="shared" ca="1" si="899"/>
        <v/>
      </c>
      <c r="BG251" t="str">
        <f t="shared" ca="1" si="900"/>
        <v/>
      </c>
      <c r="BH251" t="str">
        <f t="shared" ca="1" si="901"/>
        <v/>
      </c>
      <c r="BI251" t="str">
        <f t="shared" ca="1" si="902"/>
        <v/>
      </c>
      <c r="BJ251" t="str">
        <f t="shared" ca="1" si="903"/>
        <v/>
      </c>
      <c r="BK251" t="str">
        <f t="shared" ca="1" si="904"/>
        <v/>
      </c>
      <c r="BL251" t="str">
        <f t="shared" ca="1" si="905"/>
        <v/>
      </c>
      <c r="BM251" t="str">
        <f t="shared" ca="1" si="906"/>
        <v/>
      </c>
      <c r="BN251" t="str">
        <f t="shared" ca="1" si="907"/>
        <v/>
      </c>
      <c r="BO251" t="str">
        <f t="shared" ca="1" si="908"/>
        <v/>
      </c>
      <c r="BP251" t="str">
        <f t="shared" ca="1" si="909"/>
        <v/>
      </c>
      <c r="BQ251" t="str">
        <f t="shared" ca="1" si="910"/>
        <v/>
      </c>
      <c r="BR251" t="str">
        <f t="shared" ca="1" si="911"/>
        <v/>
      </c>
      <c r="BS251" t="str">
        <f t="shared" ca="1" si="912"/>
        <v/>
      </c>
      <c r="BT251" t="str">
        <f t="shared" ca="1" si="913"/>
        <v/>
      </c>
      <c r="BU251" t="str">
        <f t="shared" ca="1" si="914"/>
        <v/>
      </c>
      <c r="BV251" t="str">
        <f t="shared" ca="1" si="915"/>
        <v/>
      </c>
      <c r="BW251" t="str">
        <f t="shared" ca="1" si="916"/>
        <v/>
      </c>
      <c r="BX251" t="str">
        <f t="shared" ca="1" si="917"/>
        <v/>
      </c>
      <c r="BY251" t="str">
        <f t="shared" ca="1" si="918"/>
        <v/>
      </c>
      <c r="BZ251" t="str">
        <f t="shared" ca="1" si="919"/>
        <v/>
      </c>
      <c r="CA251" t="str">
        <f t="shared" ca="1" si="920"/>
        <v/>
      </c>
      <c r="CB251" t="str">
        <f t="shared" ca="1" si="921"/>
        <v/>
      </c>
      <c r="CC251" t="str">
        <f t="shared" ca="1" si="922"/>
        <v/>
      </c>
      <c r="CD251" t="str">
        <f t="shared" ca="1" si="923"/>
        <v/>
      </c>
      <c r="CE251" t="str">
        <f t="shared" ca="1" si="924"/>
        <v/>
      </c>
      <c r="CF251" t="str">
        <f t="shared" ca="1" si="925"/>
        <v/>
      </c>
      <c r="CG251" t="str">
        <f t="shared" ca="1" si="926"/>
        <v/>
      </c>
      <c r="CH251" t="str">
        <f t="shared" ca="1" si="927"/>
        <v/>
      </c>
      <c r="CI251" t="str">
        <f t="shared" ca="1" si="928"/>
        <v/>
      </c>
      <c r="CJ251" t="str">
        <f t="shared" ca="1" si="929"/>
        <v/>
      </c>
      <c r="CK251" t="str">
        <f t="shared" ca="1" si="930"/>
        <v/>
      </c>
      <c r="CL251" t="str">
        <f t="shared" ca="1" si="931"/>
        <v/>
      </c>
      <c r="CM251" t="str">
        <f t="shared" ca="1" si="932"/>
        <v/>
      </c>
      <c r="CN251" t="str">
        <f t="shared" ca="1" si="933"/>
        <v/>
      </c>
      <c r="CO251" t="str">
        <f t="shared" ca="1" si="934"/>
        <v/>
      </c>
      <c r="CP251" t="str">
        <f t="shared" ca="1" si="935"/>
        <v/>
      </c>
      <c r="CQ251" t="str">
        <f t="shared" ca="1" si="936"/>
        <v/>
      </c>
      <c r="CR251" t="str">
        <f t="shared" ca="1" si="937"/>
        <v/>
      </c>
      <c r="CS251" t="str">
        <f t="shared" ca="1" si="938"/>
        <v/>
      </c>
      <c r="CT251" t="str">
        <f t="shared" ca="1" si="939"/>
        <v/>
      </c>
      <c r="CU251" t="str">
        <f t="shared" ca="1" si="940"/>
        <v/>
      </c>
      <c r="CV251" t="str">
        <f t="shared" ca="1" si="941"/>
        <v/>
      </c>
      <c r="CW251" t="str">
        <f t="shared" ca="1" si="942"/>
        <v/>
      </c>
      <c r="CX251" t="str">
        <f t="shared" ca="1" si="943"/>
        <v/>
      </c>
      <c r="CY251" t="str">
        <f t="shared" ca="1" si="944"/>
        <v/>
      </c>
      <c r="CZ251" t="str">
        <f t="shared" ca="1" si="945"/>
        <v/>
      </c>
      <c r="DA251" t="str">
        <f t="shared" ca="1" si="946"/>
        <v/>
      </c>
      <c r="DB251" t="str">
        <f t="shared" ca="1" si="947"/>
        <v/>
      </c>
      <c r="DC251" t="str">
        <f t="shared" ca="1" si="948"/>
        <v/>
      </c>
      <c r="DD251" t="str">
        <f t="shared" ca="1" si="949"/>
        <v/>
      </c>
      <c r="DE251" t="str">
        <f t="shared" ca="1" si="950"/>
        <v/>
      </c>
      <c r="DF251" t="str">
        <f t="shared" ca="1" si="951"/>
        <v/>
      </c>
      <c r="DG251" t="str">
        <f t="shared" ca="1" si="952"/>
        <v/>
      </c>
      <c r="DH251" t="str">
        <f t="shared" ca="1" si="953"/>
        <v/>
      </c>
      <c r="DI251" t="str">
        <f t="shared" ca="1" si="954"/>
        <v/>
      </c>
      <c r="DJ251" t="str">
        <f t="shared" ca="1" si="955"/>
        <v/>
      </c>
      <c r="DK251" t="str">
        <f t="shared" ca="1" si="956"/>
        <v/>
      </c>
      <c r="DL251" t="str">
        <f t="shared" ca="1" si="957"/>
        <v/>
      </c>
      <c r="DM251" t="str">
        <f t="shared" ca="1" si="958"/>
        <v/>
      </c>
      <c r="DN251" t="str">
        <f t="shared" ca="1" si="959"/>
        <v/>
      </c>
      <c r="DO251" t="str">
        <f t="shared" ca="1" si="960"/>
        <v/>
      </c>
      <c r="DP251" t="str">
        <f t="shared" ca="1" si="961"/>
        <v/>
      </c>
      <c r="DQ251" t="str">
        <f t="shared" ca="1" si="962"/>
        <v/>
      </c>
      <c r="DR251" t="str">
        <f t="shared" ca="1" si="963"/>
        <v/>
      </c>
      <c r="DS251" t="str">
        <f t="shared" ca="1" si="964"/>
        <v/>
      </c>
      <c r="DT251" t="str">
        <f t="shared" ca="1" si="965"/>
        <v/>
      </c>
      <c r="DU251" t="str">
        <f t="shared" ca="1" si="966"/>
        <v/>
      </c>
      <c r="DV251" t="str">
        <f t="shared" ca="1" si="854"/>
        <v/>
      </c>
      <c r="DW251" t="str">
        <f t="shared" ca="1" si="967"/>
        <v/>
      </c>
      <c r="DX251" t="str">
        <f t="shared" ca="1" si="968"/>
        <v/>
      </c>
      <c r="DY251" t="str">
        <f t="shared" ca="1" si="969"/>
        <v/>
      </c>
      <c r="DZ251" t="str">
        <f t="shared" ca="1" si="970"/>
        <v/>
      </c>
      <c r="EA251" t="str">
        <f t="shared" ca="1" si="971"/>
        <v/>
      </c>
      <c r="EB251" t="str">
        <f t="shared" ca="1" si="972"/>
        <v/>
      </c>
      <c r="EC251" t="str">
        <f t="shared" ca="1" si="973"/>
        <v/>
      </c>
      <c r="ED251" t="str">
        <f t="shared" ca="1" si="974"/>
        <v/>
      </c>
      <c r="EE251" t="str">
        <f t="shared" ca="1" si="975"/>
        <v/>
      </c>
      <c r="EF251" t="str">
        <f t="shared" ca="1" si="976"/>
        <v/>
      </c>
      <c r="EG251" t="str">
        <f t="shared" ca="1" si="977"/>
        <v/>
      </c>
      <c r="EH251" t="str">
        <f t="shared" ca="1" si="978"/>
        <v/>
      </c>
      <c r="EI251" t="str">
        <f t="shared" ca="1" si="979"/>
        <v/>
      </c>
      <c r="EJ251" t="str">
        <f t="shared" ca="1" si="980"/>
        <v/>
      </c>
      <c r="EK251" t="str">
        <f t="shared" ca="1" si="981"/>
        <v/>
      </c>
      <c r="EL251" t="str">
        <f t="shared" ca="1" si="982"/>
        <v/>
      </c>
      <c r="EM251" t="str">
        <f t="shared" ca="1" si="983"/>
        <v/>
      </c>
      <c r="EN251" t="str">
        <f t="shared" ca="1" si="984"/>
        <v/>
      </c>
      <c r="EO251" t="str">
        <f t="shared" ca="1" si="985"/>
        <v/>
      </c>
      <c r="EP251" t="str">
        <f t="shared" ca="1" si="986"/>
        <v/>
      </c>
      <c r="EQ251" t="str">
        <f t="shared" ca="1" si="987"/>
        <v/>
      </c>
      <c r="ER251" t="str">
        <f t="shared" ca="1" si="988"/>
        <v/>
      </c>
      <c r="ES251" t="str">
        <f t="shared" ca="1" si="989"/>
        <v/>
      </c>
      <c r="ET251" t="str">
        <f t="shared" ca="1" si="990"/>
        <v/>
      </c>
      <c r="EU251" t="str">
        <f t="shared" ca="1" si="991"/>
        <v/>
      </c>
      <c r="EV251" t="str">
        <f t="shared" ca="1" si="992"/>
        <v/>
      </c>
      <c r="EW251" t="str">
        <f t="shared" ca="1" si="993"/>
        <v/>
      </c>
      <c r="EX251" t="str">
        <f t="shared" ca="1" si="994"/>
        <v/>
      </c>
      <c r="EY251" t="str">
        <f t="shared" ca="1" si="995"/>
        <v/>
      </c>
      <c r="EZ251" t="str">
        <f t="shared" ca="1" si="996"/>
        <v/>
      </c>
      <c r="FA251" t="str">
        <f t="shared" ca="1" si="997"/>
        <v/>
      </c>
      <c r="FB251" t="str">
        <f t="shared" ca="1" si="998"/>
        <v/>
      </c>
      <c r="FC251" t="str">
        <f t="shared" ca="1" si="999"/>
        <v/>
      </c>
      <c r="FD251" t="str">
        <f t="shared" ca="1" si="1000"/>
        <v/>
      </c>
      <c r="FE251" t="str">
        <f t="shared" ca="1" si="1001"/>
        <v/>
      </c>
      <c r="FF251" t="str">
        <f t="shared" ca="1" si="1002"/>
        <v/>
      </c>
      <c r="FG251" t="str">
        <f t="shared" ca="1" si="1003"/>
        <v/>
      </c>
      <c r="FH251" t="str">
        <f t="shared" ca="1" si="1004"/>
        <v/>
      </c>
      <c r="FI251" t="str">
        <f t="shared" ca="1" si="1005"/>
        <v/>
      </c>
      <c r="FJ251" t="str">
        <f t="shared" ca="1" si="1006"/>
        <v/>
      </c>
      <c r="FK251" t="str">
        <f t="shared" ca="1" si="1007"/>
        <v/>
      </c>
      <c r="FL251" t="str">
        <f t="shared" ca="1" si="1008"/>
        <v/>
      </c>
      <c r="FM251" t="str">
        <f t="shared" ca="1" si="1009"/>
        <v/>
      </c>
      <c r="FN251" t="str">
        <f t="shared" ca="1" si="1010"/>
        <v/>
      </c>
      <c r="FO251" t="str">
        <f t="shared" ca="1" si="1011"/>
        <v/>
      </c>
      <c r="FP251" t="str">
        <f t="shared" ca="1" si="1012"/>
        <v/>
      </c>
      <c r="FQ251" t="str">
        <f t="shared" ca="1" si="1013"/>
        <v/>
      </c>
      <c r="FR251" t="str">
        <f t="shared" ca="1" si="1014"/>
        <v/>
      </c>
      <c r="FS251" t="str">
        <f t="shared" ca="1" si="1015"/>
        <v/>
      </c>
      <c r="FT251" t="str">
        <f t="shared" ca="1" si="1016"/>
        <v/>
      </c>
      <c r="FU251" t="str">
        <f t="shared" ca="1" si="1017"/>
        <v/>
      </c>
      <c r="FV251" t="str">
        <f t="shared" ca="1" si="1018"/>
        <v/>
      </c>
      <c r="FW251" t="str">
        <f t="shared" ca="1" si="1019"/>
        <v/>
      </c>
      <c r="FX251" t="str">
        <f t="shared" ca="1" si="1020"/>
        <v/>
      </c>
      <c r="FY251" t="str">
        <f t="shared" ca="1" si="1021"/>
        <v/>
      </c>
      <c r="FZ251" t="str">
        <f t="shared" ca="1" si="1022"/>
        <v/>
      </c>
      <c r="GA251" t="str">
        <f t="shared" ca="1" si="1023"/>
        <v/>
      </c>
      <c r="GB251" t="str">
        <f t="shared" ca="1" si="1024"/>
        <v/>
      </c>
      <c r="GC251" t="str">
        <f t="shared" ca="1" si="1025"/>
        <v/>
      </c>
      <c r="GD251" t="str">
        <f t="shared" ca="1" si="1026"/>
        <v/>
      </c>
      <c r="GE251" t="str">
        <f t="shared" ca="1" si="1027"/>
        <v/>
      </c>
      <c r="GF251" t="str">
        <f t="shared" ca="1" si="1028"/>
        <v/>
      </c>
      <c r="GG251" t="str">
        <f t="shared" ca="1" si="1029"/>
        <v/>
      </c>
      <c r="GH251" t="str">
        <f t="shared" ca="1" si="1030"/>
        <v/>
      </c>
      <c r="GI251" t="str">
        <f t="shared" ca="1" si="1031"/>
        <v/>
      </c>
      <c r="GJ251" t="str">
        <f t="shared" ca="1" si="1032"/>
        <v/>
      </c>
      <c r="GK251" t="str">
        <f t="shared" ca="1" si="1033"/>
        <v/>
      </c>
      <c r="GL251" t="str">
        <f t="shared" ca="1" si="1034"/>
        <v/>
      </c>
      <c r="GM251" t="str">
        <f t="shared" ca="1" si="1035"/>
        <v/>
      </c>
      <c r="GN251" t="str">
        <f t="shared" ca="1" si="1036"/>
        <v/>
      </c>
      <c r="GO251" t="str">
        <f t="shared" ca="1" si="1037"/>
        <v/>
      </c>
      <c r="GP251" t="str">
        <f t="shared" ca="1" si="1038"/>
        <v/>
      </c>
      <c r="GQ251" t="str">
        <f t="shared" ca="1" si="1039"/>
        <v/>
      </c>
      <c r="GR251" t="str">
        <f t="shared" ca="1" si="1040"/>
        <v/>
      </c>
      <c r="GS251" t="str">
        <f t="shared" ca="1" si="1041"/>
        <v/>
      </c>
      <c r="GT251" t="str">
        <f t="shared" ca="1" si="1042"/>
        <v/>
      </c>
      <c r="GU251" t="str">
        <f t="shared" ca="1" si="1043"/>
        <v/>
      </c>
      <c r="GV251" t="str">
        <f t="shared" ca="1" si="1044"/>
        <v/>
      </c>
      <c r="GW251" t="str">
        <f t="shared" ca="1" si="1045"/>
        <v/>
      </c>
      <c r="GX251" t="str">
        <f t="shared" ca="1" si="1046"/>
        <v/>
      </c>
      <c r="GY251" t="str">
        <f t="shared" ca="1" si="1047"/>
        <v/>
      </c>
      <c r="GZ251" t="str">
        <f t="shared" ca="1" si="1048"/>
        <v/>
      </c>
      <c r="HA251" t="str">
        <f t="shared" ca="1" si="1049"/>
        <v/>
      </c>
      <c r="HB251" t="str">
        <f t="shared" ca="1" si="1050"/>
        <v/>
      </c>
      <c r="HC251" t="str">
        <f t="shared" ca="1" si="1051"/>
        <v/>
      </c>
      <c r="HD251" t="str">
        <f t="shared" ca="1" si="1052"/>
        <v/>
      </c>
      <c r="HE251" t="str">
        <f t="shared" ca="1" si="1053"/>
        <v/>
      </c>
      <c r="HF251" t="str">
        <f t="shared" ca="1" si="1054"/>
        <v/>
      </c>
      <c r="HG251" t="str">
        <f t="shared" ca="1" si="1055"/>
        <v/>
      </c>
      <c r="HH251" t="str">
        <f t="shared" ca="1" si="1056"/>
        <v/>
      </c>
      <c r="HI251" t="str">
        <f t="shared" ca="1" si="1057"/>
        <v/>
      </c>
      <c r="HJ251" t="str">
        <f t="shared" ca="1" si="1058"/>
        <v/>
      </c>
      <c r="HK251" t="str">
        <f t="shared" ca="1" si="1059"/>
        <v/>
      </c>
      <c r="HL251" t="str">
        <f t="shared" ca="1" si="1060"/>
        <v/>
      </c>
      <c r="HM251" t="str">
        <f t="shared" ca="1" si="1061"/>
        <v/>
      </c>
      <c r="HN251" t="str">
        <f t="shared" ca="1" si="1062"/>
        <v/>
      </c>
      <c r="HO251" t="str">
        <f t="shared" ca="1" si="1063"/>
        <v/>
      </c>
      <c r="HP251" t="str">
        <f t="shared" ca="1" si="1064"/>
        <v/>
      </c>
      <c r="HQ251" t="str">
        <f t="shared" ca="1" si="1065"/>
        <v/>
      </c>
      <c r="HR251" t="str">
        <f t="shared" ca="1" si="1066"/>
        <v/>
      </c>
      <c r="HS251" t="str">
        <f t="shared" ca="1" si="1067"/>
        <v/>
      </c>
      <c r="HT251" t="str">
        <f t="shared" ca="1" si="1068"/>
        <v/>
      </c>
      <c r="HU251" t="str">
        <f t="shared" ca="1" si="1069"/>
        <v/>
      </c>
      <c r="HV251" t="str">
        <f t="shared" ca="1" si="1070"/>
        <v/>
      </c>
      <c r="HW251" t="str">
        <f t="shared" ca="1" si="1071"/>
        <v/>
      </c>
      <c r="HX251" t="str">
        <f t="shared" ca="1" si="1072"/>
        <v/>
      </c>
      <c r="HY251" t="str">
        <f t="shared" ca="1" si="1073"/>
        <v/>
      </c>
      <c r="HZ251" t="str">
        <f t="shared" ca="1" si="1074"/>
        <v/>
      </c>
      <c r="IA251" t="str">
        <f t="shared" ca="1" si="1075"/>
        <v/>
      </c>
      <c r="IB251" t="str">
        <f t="shared" ca="1" si="1076"/>
        <v/>
      </c>
      <c r="IC251" t="str">
        <f t="shared" ca="1" si="1077"/>
        <v/>
      </c>
      <c r="ID251" t="str">
        <f t="shared" ca="1" si="1078"/>
        <v/>
      </c>
      <c r="IE251" t="str">
        <f t="shared" ca="1" si="1079"/>
        <v/>
      </c>
      <c r="IF251" t="str">
        <f t="shared" ca="1" si="1080"/>
        <v/>
      </c>
      <c r="IG251" t="str">
        <f t="shared" ca="1" si="1081"/>
        <v/>
      </c>
      <c r="IH251" t="str">
        <f t="shared" ca="1" si="1082"/>
        <v/>
      </c>
      <c r="II251" t="str">
        <f t="shared" ca="1" si="1083"/>
        <v/>
      </c>
      <c r="IJ251" t="str">
        <f t="shared" ca="1" si="1084"/>
        <v/>
      </c>
      <c r="IK251" t="str">
        <f t="shared" ca="1" si="1085"/>
        <v/>
      </c>
      <c r="IL251" t="str">
        <f t="shared" ca="1" si="1086"/>
        <v/>
      </c>
      <c r="IM251" t="str">
        <f t="shared" ca="1" si="1087"/>
        <v/>
      </c>
      <c r="IN251" t="str">
        <f t="shared" ca="1" si="1088"/>
        <v/>
      </c>
      <c r="IO251" t="str">
        <f t="shared" ca="1" si="1089"/>
        <v/>
      </c>
      <c r="IP251" t="str">
        <f t="shared" ca="1" si="1090"/>
        <v/>
      </c>
      <c r="IQ251" t="str">
        <f t="shared" ca="1" si="1091"/>
        <v/>
      </c>
      <c r="IR251" t="str">
        <f t="shared" ca="1" si="1092"/>
        <v/>
      </c>
      <c r="IS251" t="str">
        <f t="shared" ca="1" si="1093"/>
        <v/>
      </c>
      <c r="IT251" t="str">
        <f t="shared" ca="1" si="1094"/>
        <v/>
      </c>
      <c r="IU251" t="str">
        <f t="shared" ca="1" si="1095"/>
        <v/>
      </c>
      <c r="IV251" t="str">
        <f t="shared" ca="1" si="1096"/>
        <v/>
      </c>
      <c r="IW251" t="str">
        <f t="shared" ca="1" si="1097"/>
        <v/>
      </c>
      <c r="IX251" t="str">
        <f t="shared" ca="1" si="1098"/>
        <v/>
      </c>
      <c r="IY251" t="str">
        <f t="shared" ca="1" si="1099"/>
        <v/>
      </c>
      <c r="IZ251" t="str">
        <f t="shared" ca="1" si="1100"/>
        <v/>
      </c>
      <c r="JA251" t="str">
        <f t="shared" ca="1" si="1101"/>
        <v/>
      </c>
      <c r="JB251" t="str">
        <f t="shared" ca="1" si="1102"/>
        <v/>
      </c>
      <c r="JC251" t="str">
        <f t="shared" ca="1" si="1103"/>
        <v/>
      </c>
      <c r="JD251" t="str">
        <f t="shared" ca="1" si="1104"/>
        <v/>
      </c>
      <c r="JE251" t="str">
        <f t="shared" ca="1" si="1105"/>
        <v/>
      </c>
      <c r="JF251" t="str">
        <f t="shared" ca="1" si="1106"/>
        <v/>
      </c>
      <c r="JG251" t="str">
        <f t="shared" ca="1" si="1107"/>
        <v/>
      </c>
      <c r="JH251" t="str">
        <f t="shared" ca="1" si="1108"/>
        <v/>
      </c>
      <c r="JI251" t="str">
        <f t="shared" ca="1" si="1109"/>
        <v/>
      </c>
      <c r="JJ251" t="str">
        <f t="shared" ca="1" si="1110"/>
        <v/>
      </c>
      <c r="JK251" t="str">
        <f t="shared" ca="1" si="1111"/>
        <v/>
      </c>
      <c r="JL251" t="str">
        <f t="shared" ca="1" si="1112"/>
        <v/>
      </c>
      <c r="JM251" t="str">
        <f t="shared" ca="1" si="1113"/>
        <v/>
      </c>
      <c r="JN251" t="str">
        <f t="shared" ca="1" si="1114"/>
        <v/>
      </c>
      <c r="JO251" t="str">
        <f t="shared" ca="1" si="1115"/>
        <v/>
      </c>
      <c r="JP251" t="str">
        <f t="shared" ca="1" si="1116"/>
        <v/>
      </c>
      <c r="JQ251" t="str">
        <f t="shared" ca="1" si="1117"/>
        <v/>
      </c>
      <c r="JR251" t="str">
        <f t="shared" ca="1" si="1118"/>
        <v/>
      </c>
      <c r="JS251" t="str">
        <f t="shared" ca="1" si="1119"/>
        <v/>
      </c>
      <c r="JT251" t="str">
        <f t="shared" ca="1" si="1120"/>
        <v/>
      </c>
      <c r="JU251" t="str">
        <f t="shared" ca="1" si="1121"/>
        <v/>
      </c>
    </row>
    <row r="252" spans="1:281" x14ac:dyDescent="0.25">
      <c r="A252">
        <f t="shared" si="1122"/>
        <v>251</v>
      </c>
      <c r="B252" t="str">
        <f t="shared" ca="1" si="851"/>
        <v/>
      </c>
      <c r="C252">
        <v>11</v>
      </c>
      <c r="D252">
        <f t="shared" si="855"/>
        <v>251</v>
      </c>
      <c r="E252">
        <f t="shared" si="856"/>
        <v>1</v>
      </c>
      <c r="F252">
        <f ca="1">COUNT((AD252,AP252,BB252,BN252,BZ252,CL252,CX252,DJ252,DV252,EH252,ET252,FF252,FR252,GD252,GP252,HB252,HN252,HZ252,IL252,IX252,JJ252,JV252,KH252,KT252,LF252,LR252))</f>
        <v>0</v>
      </c>
      <c r="G252">
        <f t="shared" ca="1" si="857"/>
        <v>0</v>
      </c>
      <c r="H252">
        <f t="shared" ca="1" si="858"/>
        <v>0</v>
      </c>
      <c r="I252">
        <f t="shared" ca="1" si="852"/>
        <v>0</v>
      </c>
      <c r="J252">
        <f t="shared" ca="1" si="859"/>
        <v>0</v>
      </c>
      <c r="K252">
        <f t="shared" ca="1" si="860"/>
        <v>-1</v>
      </c>
      <c r="L252">
        <f t="shared" ca="1" si="1123"/>
        <v>9</v>
      </c>
      <c r="M252">
        <f t="shared" ca="1" si="861"/>
        <v>0</v>
      </c>
      <c r="N252">
        <f t="shared" ca="1" si="1124"/>
        <v>65</v>
      </c>
      <c r="O252">
        <f t="shared" ca="1" si="862"/>
        <v>-1</v>
      </c>
      <c r="P252">
        <f t="shared" ca="1" si="1125"/>
        <v>9</v>
      </c>
      <c r="Q252">
        <f t="shared" ca="1" si="863"/>
        <v>0</v>
      </c>
      <c r="R252">
        <f t="shared" ca="1" si="864"/>
        <v>0</v>
      </c>
      <c r="S252">
        <f t="shared" ca="1" si="865"/>
        <v>0</v>
      </c>
      <c r="T252">
        <f t="shared" ca="1" si="866"/>
        <v>0</v>
      </c>
      <c r="U252" t="str">
        <f t="shared" ca="1" si="853"/>
        <v>999999999999</v>
      </c>
      <c r="V252">
        <f t="shared" ca="1" si="1126"/>
        <v>0</v>
      </c>
      <c r="W252">
        <f t="shared" si="867"/>
        <v>251</v>
      </c>
      <c r="X252" t="e">
        <f t="shared" ca="1" si="1127"/>
        <v>#N/A</v>
      </c>
      <c r="Y252">
        <f t="shared" ca="1" si="868"/>
        <v>0</v>
      </c>
      <c r="Z252" t="str">
        <f t="shared" ca="1" si="869"/>
        <v>999zz</v>
      </c>
      <c r="AA252">
        <f t="shared" ca="1" si="1128"/>
        <v>350</v>
      </c>
      <c r="AB252">
        <f t="shared" si="870"/>
        <v>251</v>
      </c>
      <c r="AC252" t="e">
        <f t="shared" ca="1" si="1129"/>
        <v>#N/A</v>
      </c>
      <c r="AD252" t="str">
        <f t="shared" ca="1" si="871"/>
        <v/>
      </c>
      <c r="AE252" t="str">
        <f t="shared" ca="1" si="872"/>
        <v/>
      </c>
      <c r="AF252" t="str">
        <f t="shared" ca="1" si="873"/>
        <v/>
      </c>
      <c r="AG252" t="str">
        <f t="shared" ca="1" si="874"/>
        <v/>
      </c>
      <c r="AH252" t="str">
        <f t="shared" ca="1" si="875"/>
        <v/>
      </c>
      <c r="AI252" t="str">
        <f t="shared" ca="1" si="876"/>
        <v/>
      </c>
      <c r="AJ252" t="str">
        <f t="shared" ca="1" si="877"/>
        <v/>
      </c>
      <c r="AK252" t="str">
        <f t="shared" ca="1" si="878"/>
        <v/>
      </c>
      <c r="AL252" t="str">
        <f t="shared" ca="1" si="879"/>
        <v/>
      </c>
      <c r="AM252" t="str">
        <f t="shared" ca="1" si="880"/>
        <v/>
      </c>
      <c r="AN252" t="str">
        <f t="shared" ca="1" si="881"/>
        <v/>
      </c>
      <c r="AO252" t="str">
        <f t="shared" ca="1" si="882"/>
        <v/>
      </c>
      <c r="AP252" t="str">
        <f t="shared" ca="1" si="883"/>
        <v/>
      </c>
      <c r="AQ252" t="str">
        <f t="shared" ca="1" si="884"/>
        <v/>
      </c>
      <c r="AR252" t="str">
        <f t="shared" ca="1" si="885"/>
        <v/>
      </c>
      <c r="AS252" t="str">
        <f t="shared" ca="1" si="886"/>
        <v/>
      </c>
      <c r="AT252" t="str">
        <f t="shared" ca="1" si="887"/>
        <v/>
      </c>
      <c r="AU252" t="str">
        <f t="shared" ca="1" si="888"/>
        <v/>
      </c>
      <c r="AV252" t="str">
        <f t="shared" ca="1" si="889"/>
        <v/>
      </c>
      <c r="AW252" t="str">
        <f t="shared" ca="1" si="890"/>
        <v/>
      </c>
      <c r="AX252" t="str">
        <f t="shared" ca="1" si="891"/>
        <v/>
      </c>
      <c r="AY252" t="str">
        <f t="shared" ca="1" si="892"/>
        <v/>
      </c>
      <c r="AZ252" t="str">
        <f t="shared" ca="1" si="893"/>
        <v/>
      </c>
      <c r="BA252" t="str">
        <f t="shared" ca="1" si="894"/>
        <v/>
      </c>
      <c r="BB252" t="str">
        <f t="shared" ca="1" si="895"/>
        <v/>
      </c>
      <c r="BC252" t="str">
        <f t="shared" ca="1" si="896"/>
        <v/>
      </c>
      <c r="BD252" t="str">
        <f t="shared" ca="1" si="897"/>
        <v/>
      </c>
      <c r="BE252" t="str">
        <f t="shared" ca="1" si="898"/>
        <v/>
      </c>
      <c r="BF252" t="str">
        <f t="shared" ca="1" si="899"/>
        <v/>
      </c>
      <c r="BG252" t="str">
        <f t="shared" ca="1" si="900"/>
        <v/>
      </c>
      <c r="BH252" t="str">
        <f t="shared" ca="1" si="901"/>
        <v/>
      </c>
      <c r="BI252" t="str">
        <f t="shared" ca="1" si="902"/>
        <v/>
      </c>
      <c r="BJ252" t="str">
        <f t="shared" ca="1" si="903"/>
        <v/>
      </c>
      <c r="BK252" t="str">
        <f t="shared" ca="1" si="904"/>
        <v/>
      </c>
      <c r="BL252" t="str">
        <f t="shared" ca="1" si="905"/>
        <v/>
      </c>
      <c r="BM252" t="str">
        <f t="shared" ca="1" si="906"/>
        <v/>
      </c>
      <c r="BN252" t="str">
        <f t="shared" ca="1" si="907"/>
        <v/>
      </c>
      <c r="BO252" t="str">
        <f t="shared" ca="1" si="908"/>
        <v/>
      </c>
      <c r="BP252" t="str">
        <f t="shared" ca="1" si="909"/>
        <v/>
      </c>
      <c r="BQ252" t="str">
        <f t="shared" ca="1" si="910"/>
        <v/>
      </c>
      <c r="BR252" t="str">
        <f t="shared" ca="1" si="911"/>
        <v/>
      </c>
      <c r="BS252" t="str">
        <f t="shared" ca="1" si="912"/>
        <v/>
      </c>
      <c r="BT252" t="str">
        <f t="shared" ca="1" si="913"/>
        <v/>
      </c>
      <c r="BU252" t="str">
        <f t="shared" ca="1" si="914"/>
        <v/>
      </c>
      <c r="BV252" t="str">
        <f t="shared" ca="1" si="915"/>
        <v/>
      </c>
      <c r="BW252" t="str">
        <f t="shared" ca="1" si="916"/>
        <v/>
      </c>
      <c r="BX252" t="str">
        <f t="shared" ca="1" si="917"/>
        <v/>
      </c>
      <c r="BY252" t="str">
        <f t="shared" ca="1" si="918"/>
        <v/>
      </c>
      <c r="BZ252" t="str">
        <f t="shared" ca="1" si="919"/>
        <v/>
      </c>
      <c r="CA252" t="str">
        <f t="shared" ca="1" si="920"/>
        <v/>
      </c>
      <c r="CB252" t="str">
        <f t="shared" ca="1" si="921"/>
        <v/>
      </c>
      <c r="CC252" t="str">
        <f t="shared" ca="1" si="922"/>
        <v/>
      </c>
      <c r="CD252" t="str">
        <f t="shared" ca="1" si="923"/>
        <v/>
      </c>
      <c r="CE252" t="str">
        <f t="shared" ca="1" si="924"/>
        <v/>
      </c>
      <c r="CF252" t="str">
        <f t="shared" ca="1" si="925"/>
        <v/>
      </c>
      <c r="CG252" t="str">
        <f t="shared" ca="1" si="926"/>
        <v/>
      </c>
      <c r="CH252" t="str">
        <f t="shared" ca="1" si="927"/>
        <v/>
      </c>
      <c r="CI252" t="str">
        <f t="shared" ca="1" si="928"/>
        <v/>
      </c>
      <c r="CJ252" t="str">
        <f t="shared" ca="1" si="929"/>
        <v/>
      </c>
      <c r="CK252" t="str">
        <f t="shared" ca="1" si="930"/>
        <v/>
      </c>
      <c r="CL252" t="str">
        <f t="shared" ca="1" si="931"/>
        <v/>
      </c>
      <c r="CM252" t="str">
        <f t="shared" ca="1" si="932"/>
        <v/>
      </c>
      <c r="CN252" t="str">
        <f t="shared" ca="1" si="933"/>
        <v/>
      </c>
      <c r="CO252" t="str">
        <f t="shared" ca="1" si="934"/>
        <v/>
      </c>
      <c r="CP252" t="str">
        <f t="shared" ca="1" si="935"/>
        <v/>
      </c>
      <c r="CQ252" t="str">
        <f t="shared" ca="1" si="936"/>
        <v/>
      </c>
      <c r="CR252" t="str">
        <f t="shared" ca="1" si="937"/>
        <v/>
      </c>
      <c r="CS252" t="str">
        <f t="shared" ca="1" si="938"/>
        <v/>
      </c>
      <c r="CT252" t="str">
        <f t="shared" ca="1" si="939"/>
        <v/>
      </c>
      <c r="CU252" t="str">
        <f t="shared" ca="1" si="940"/>
        <v/>
      </c>
      <c r="CV252" t="str">
        <f t="shared" ca="1" si="941"/>
        <v/>
      </c>
      <c r="CW252" t="str">
        <f t="shared" ca="1" si="942"/>
        <v/>
      </c>
      <c r="CX252" t="str">
        <f t="shared" ca="1" si="943"/>
        <v/>
      </c>
      <c r="CY252" t="str">
        <f t="shared" ca="1" si="944"/>
        <v/>
      </c>
      <c r="CZ252" t="str">
        <f t="shared" ca="1" si="945"/>
        <v/>
      </c>
      <c r="DA252" t="str">
        <f t="shared" ca="1" si="946"/>
        <v/>
      </c>
      <c r="DB252" t="str">
        <f t="shared" ca="1" si="947"/>
        <v/>
      </c>
      <c r="DC252" t="str">
        <f t="shared" ca="1" si="948"/>
        <v/>
      </c>
      <c r="DD252" t="str">
        <f t="shared" ca="1" si="949"/>
        <v/>
      </c>
      <c r="DE252" t="str">
        <f t="shared" ca="1" si="950"/>
        <v/>
      </c>
      <c r="DF252" t="str">
        <f t="shared" ca="1" si="951"/>
        <v/>
      </c>
      <c r="DG252" t="str">
        <f t="shared" ca="1" si="952"/>
        <v/>
      </c>
      <c r="DH252" t="str">
        <f t="shared" ca="1" si="953"/>
        <v/>
      </c>
      <c r="DI252" t="str">
        <f t="shared" ca="1" si="954"/>
        <v/>
      </c>
      <c r="DJ252" t="str">
        <f t="shared" ca="1" si="955"/>
        <v/>
      </c>
      <c r="DK252" t="str">
        <f t="shared" ca="1" si="956"/>
        <v/>
      </c>
      <c r="DL252" t="str">
        <f t="shared" ca="1" si="957"/>
        <v/>
      </c>
      <c r="DM252" t="str">
        <f t="shared" ca="1" si="958"/>
        <v/>
      </c>
      <c r="DN252" t="str">
        <f t="shared" ca="1" si="959"/>
        <v/>
      </c>
      <c r="DO252" t="str">
        <f t="shared" ca="1" si="960"/>
        <v/>
      </c>
      <c r="DP252" t="str">
        <f t="shared" ca="1" si="961"/>
        <v/>
      </c>
      <c r="DQ252" t="str">
        <f t="shared" ca="1" si="962"/>
        <v/>
      </c>
      <c r="DR252" t="str">
        <f t="shared" ca="1" si="963"/>
        <v/>
      </c>
      <c r="DS252" t="str">
        <f t="shared" ca="1" si="964"/>
        <v/>
      </c>
      <c r="DT252" t="str">
        <f t="shared" ca="1" si="965"/>
        <v/>
      </c>
      <c r="DU252" t="str">
        <f t="shared" ca="1" si="966"/>
        <v/>
      </c>
      <c r="DV252" t="str">
        <f t="shared" ca="1" si="854"/>
        <v/>
      </c>
      <c r="DW252" t="str">
        <f t="shared" ca="1" si="967"/>
        <v/>
      </c>
      <c r="DX252" t="str">
        <f t="shared" ca="1" si="968"/>
        <v/>
      </c>
      <c r="DY252" t="str">
        <f t="shared" ca="1" si="969"/>
        <v/>
      </c>
      <c r="DZ252" t="str">
        <f t="shared" ca="1" si="970"/>
        <v/>
      </c>
      <c r="EA252" t="str">
        <f t="shared" ca="1" si="971"/>
        <v/>
      </c>
      <c r="EB252" t="str">
        <f t="shared" ca="1" si="972"/>
        <v/>
      </c>
      <c r="EC252" t="str">
        <f t="shared" ca="1" si="973"/>
        <v/>
      </c>
      <c r="ED252" t="str">
        <f t="shared" ca="1" si="974"/>
        <v/>
      </c>
      <c r="EE252" t="str">
        <f t="shared" ca="1" si="975"/>
        <v/>
      </c>
      <c r="EF252" t="str">
        <f t="shared" ca="1" si="976"/>
        <v/>
      </c>
      <c r="EG252" t="str">
        <f t="shared" ca="1" si="977"/>
        <v/>
      </c>
      <c r="EH252" t="str">
        <f t="shared" ca="1" si="978"/>
        <v/>
      </c>
      <c r="EI252" t="str">
        <f t="shared" ca="1" si="979"/>
        <v/>
      </c>
      <c r="EJ252" t="str">
        <f t="shared" ca="1" si="980"/>
        <v/>
      </c>
      <c r="EK252" t="str">
        <f t="shared" ca="1" si="981"/>
        <v/>
      </c>
      <c r="EL252" t="str">
        <f t="shared" ca="1" si="982"/>
        <v/>
      </c>
      <c r="EM252" t="str">
        <f t="shared" ca="1" si="983"/>
        <v/>
      </c>
      <c r="EN252" t="str">
        <f t="shared" ca="1" si="984"/>
        <v/>
      </c>
      <c r="EO252" t="str">
        <f t="shared" ca="1" si="985"/>
        <v/>
      </c>
      <c r="EP252" t="str">
        <f t="shared" ca="1" si="986"/>
        <v/>
      </c>
      <c r="EQ252" t="str">
        <f t="shared" ca="1" si="987"/>
        <v/>
      </c>
      <c r="ER252" t="str">
        <f t="shared" ca="1" si="988"/>
        <v/>
      </c>
      <c r="ES252" t="str">
        <f t="shared" ca="1" si="989"/>
        <v/>
      </c>
      <c r="ET252" t="str">
        <f t="shared" ca="1" si="990"/>
        <v/>
      </c>
      <c r="EU252" t="str">
        <f t="shared" ca="1" si="991"/>
        <v/>
      </c>
      <c r="EV252" t="str">
        <f t="shared" ca="1" si="992"/>
        <v/>
      </c>
      <c r="EW252" t="str">
        <f t="shared" ca="1" si="993"/>
        <v/>
      </c>
      <c r="EX252" t="str">
        <f t="shared" ca="1" si="994"/>
        <v/>
      </c>
      <c r="EY252" t="str">
        <f t="shared" ca="1" si="995"/>
        <v/>
      </c>
      <c r="EZ252" t="str">
        <f t="shared" ca="1" si="996"/>
        <v/>
      </c>
      <c r="FA252" t="str">
        <f t="shared" ca="1" si="997"/>
        <v/>
      </c>
      <c r="FB252" t="str">
        <f t="shared" ca="1" si="998"/>
        <v/>
      </c>
      <c r="FC252" t="str">
        <f t="shared" ca="1" si="999"/>
        <v/>
      </c>
      <c r="FD252" t="str">
        <f t="shared" ca="1" si="1000"/>
        <v/>
      </c>
      <c r="FE252" t="str">
        <f t="shared" ca="1" si="1001"/>
        <v/>
      </c>
      <c r="FF252" t="str">
        <f t="shared" ca="1" si="1002"/>
        <v/>
      </c>
      <c r="FG252" t="str">
        <f t="shared" ca="1" si="1003"/>
        <v/>
      </c>
      <c r="FH252" t="str">
        <f t="shared" ca="1" si="1004"/>
        <v/>
      </c>
      <c r="FI252" t="str">
        <f t="shared" ca="1" si="1005"/>
        <v/>
      </c>
      <c r="FJ252" t="str">
        <f t="shared" ca="1" si="1006"/>
        <v/>
      </c>
      <c r="FK252" t="str">
        <f t="shared" ca="1" si="1007"/>
        <v/>
      </c>
      <c r="FL252" t="str">
        <f t="shared" ca="1" si="1008"/>
        <v/>
      </c>
      <c r="FM252" t="str">
        <f t="shared" ca="1" si="1009"/>
        <v/>
      </c>
      <c r="FN252" t="str">
        <f t="shared" ca="1" si="1010"/>
        <v/>
      </c>
      <c r="FO252" t="str">
        <f t="shared" ca="1" si="1011"/>
        <v/>
      </c>
      <c r="FP252" t="str">
        <f t="shared" ca="1" si="1012"/>
        <v/>
      </c>
      <c r="FQ252" t="str">
        <f t="shared" ca="1" si="1013"/>
        <v/>
      </c>
      <c r="FR252" t="str">
        <f t="shared" ca="1" si="1014"/>
        <v/>
      </c>
      <c r="FS252" t="str">
        <f t="shared" ca="1" si="1015"/>
        <v/>
      </c>
      <c r="FT252" t="str">
        <f t="shared" ca="1" si="1016"/>
        <v/>
      </c>
      <c r="FU252" t="str">
        <f t="shared" ca="1" si="1017"/>
        <v/>
      </c>
      <c r="FV252" t="str">
        <f t="shared" ca="1" si="1018"/>
        <v/>
      </c>
      <c r="FW252" t="str">
        <f t="shared" ca="1" si="1019"/>
        <v/>
      </c>
      <c r="FX252" t="str">
        <f t="shared" ca="1" si="1020"/>
        <v/>
      </c>
      <c r="FY252" t="str">
        <f t="shared" ca="1" si="1021"/>
        <v/>
      </c>
      <c r="FZ252" t="str">
        <f t="shared" ca="1" si="1022"/>
        <v/>
      </c>
      <c r="GA252" t="str">
        <f t="shared" ca="1" si="1023"/>
        <v/>
      </c>
      <c r="GB252" t="str">
        <f t="shared" ca="1" si="1024"/>
        <v/>
      </c>
      <c r="GC252" t="str">
        <f t="shared" ca="1" si="1025"/>
        <v/>
      </c>
      <c r="GD252" t="str">
        <f t="shared" ca="1" si="1026"/>
        <v/>
      </c>
      <c r="GE252" t="str">
        <f t="shared" ca="1" si="1027"/>
        <v/>
      </c>
      <c r="GF252" t="str">
        <f t="shared" ca="1" si="1028"/>
        <v/>
      </c>
      <c r="GG252" t="str">
        <f t="shared" ca="1" si="1029"/>
        <v/>
      </c>
      <c r="GH252" t="str">
        <f t="shared" ca="1" si="1030"/>
        <v/>
      </c>
      <c r="GI252" t="str">
        <f t="shared" ca="1" si="1031"/>
        <v/>
      </c>
      <c r="GJ252" t="str">
        <f t="shared" ca="1" si="1032"/>
        <v/>
      </c>
      <c r="GK252" t="str">
        <f t="shared" ca="1" si="1033"/>
        <v/>
      </c>
      <c r="GL252" t="str">
        <f t="shared" ca="1" si="1034"/>
        <v/>
      </c>
      <c r="GM252" t="str">
        <f t="shared" ca="1" si="1035"/>
        <v/>
      </c>
      <c r="GN252" t="str">
        <f t="shared" ca="1" si="1036"/>
        <v/>
      </c>
      <c r="GO252" t="str">
        <f t="shared" ca="1" si="1037"/>
        <v/>
      </c>
      <c r="GP252" t="str">
        <f t="shared" ca="1" si="1038"/>
        <v/>
      </c>
      <c r="GQ252" t="str">
        <f t="shared" ca="1" si="1039"/>
        <v/>
      </c>
      <c r="GR252" t="str">
        <f t="shared" ca="1" si="1040"/>
        <v/>
      </c>
      <c r="GS252" t="str">
        <f t="shared" ca="1" si="1041"/>
        <v/>
      </c>
      <c r="GT252" t="str">
        <f t="shared" ca="1" si="1042"/>
        <v/>
      </c>
      <c r="GU252" t="str">
        <f t="shared" ca="1" si="1043"/>
        <v/>
      </c>
      <c r="GV252" t="str">
        <f t="shared" ca="1" si="1044"/>
        <v/>
      </c>
      <c r="GW252" t="str">
        <f t="shared" ca="1" si="1045"/>
        <v/>
      </c>
      <c r="GX252" t="str">
        <f t="shared" ca="1" si="1046"/>
        <v/>
      </c>
      <c r="GY252" t="str">
        <f t="shared" ca="1" si="1047"/>
        <v/>
      </c>
      <c r="GZ252" t="str">
        <f t="shared" ca="1" si="1048"/>
        <v/>
      </c>
      <c r="HA252" t="str">
        <f t="shared" ca="1" si="1049"/>
        <v/>
      </c>
      <c r="HB252" t="str">
        <f t="shared" ca="1" si="1050"/>
        <v/>
      </c>
      <c r="HC252" t="str">
        <f t="shared" ca="1" si="1051"/>
        <v/>
      </c>
      <c r="HD252" t="str">
        <f t="shared" ca="1" si="1052"/>
        <v/>
      </c>
      <c r="HE252" t="str">
        <f t="shared" ca="1" si="1053"/>
        <v/>
      </c>
      <c r="HF252" t="str">
        <f t="shared" ca="1" si="1054"/>
        <v/>
      </c>
      <c r="HG252" t="str">
        <f t="shared" ca="1" si="1055"/>
        <v/>
      </c>
      <c r="HH252" t="str">
        <f t="shared" ca="1" si="1056"/>
        <v/>
      </c>
      <c r="HI252" t="str">
        <f t="shared" ca="1" si="1057"/>
        <v/>
      </c>
      <c r="HJ252" t="str">
        <f t="shared" ca="1" si="1058"/>
        <v/>
      </c>
      <c r="HK252" t="str">
        <f t="shared" ca="1" si="1059"/>
        <v/>
      </c>
      <c r="HL252" t="str">
        <f t="shared" ca="1" si="1060"/>
        <v/>
      </c>
      <c r="HM252" t="str">
        <f t="shared" ca="1" si="1061"/>
        <v/>
      </c>
      <c r="HN252" t="str">
        <f t="shared" ca="1" si="1062"/>
        <v/>
      </c>
      <c r="HO252" t="str">
        <f t="shared" ca="1" si="1063"/>
        <v/>
      </c>
      <c r="HP252" t="str">
        <f t="shared" ca="1" si="1064"/>
        <v/>
      </c>
      <c r="HQ252" t="str">
        <f t="shared" ca="1" si="1065"/>
        <v/>
      </c>
      <c r="HR252" t="str">
        <f t="shared" ca="1" si="1066"/>
        <v/>
      </c>
      <c r="HS252" t="str">
        <f t="shared" ca="1" si="1067"/>
        <v/>
      </c>
      <c r="HT252" t="str">
        <f t="shared" ca="1" si="1068"/>
        <v/>
      </c>
      <c r="HU252" t="str">
        <f t="shared" ca="1" si="1069"/>
        <v/>
      </c>
      <c r="HV252" t="str">
        <f t="shared" ca="1" si="1070"/>
        <v/>
      </c>
      <c r="HW252" t="str">
        <f t="shared" ca="1" si="1071"/>
        <v/>
      </c>
      <c r="HX252" t="str">
        <f t="shared" ca="1" si="1072"/>
        <v/>
      </c>
      <c r="HY252" t="str">
        <f t="shared" ca="1" si="1073"/>
        <v/>
      </c>
      <c r="HZ252" t="str">
        <f t="shared" ca="1" si="1074"/>
        <v/>
      </c>
      <c r="IA252" t="str">
        <f t="shared" ca="1" si="1075"/>
        <v/>
      </c>
      <c r="IB252" t="str">
        <f t="shared" ca="1" si="1076"/>
        <v/>
      </c>
      <c r="IC252" t="str">
        <f t="shared" ca="1" si="1077"/>
        <v/>
      </c>
      <c r="ID252" t="str">
        <f t="shared" ca="1" si="1078"/>
        <v/>
      </c>
      <c r="IE252" t="str">
        <f t="shared" ca="1" si="1079"/>
        <v/>
      </c>
      <c r="IF252" t="str">
        <f t="shared" ca="1" si="1080"/>
        <v/>
      </c>
      <c r="IG252" t="str">
        <f t="shared" ca="1" si="1081"/>
        <v/>
      </c>
      <c r="IH252" t="str">
        <f t="shared" ca="1" si="1082"/>
        <v/>
      </c>
      <c r="II252" t="str">
        <f t="shared" ca="1" si="1083"/>
        <v/>
      </c>
      <c r="IJ252" t="str">
        <f t="shared" ca="1" si="1084"/>
        <v/>
      </c>
      <c r="IK252" t="str">
        <f t="shared" ca="1" si="1085"/>
        <v/>
      </c>
      <c r="IL252" t="str">
        <f t="shared" ca="1" si="1086"/>
        <v/>
      </c>
      <c r="IM252" t="str">
        <f t="shared" ca="1" si="1087"/>
        <v/>
      </c>
      <c r="IN252" t="str">
        <f t="shared" ca="1" si="1088"/>
        <v/>
      </c>
      <c r="IO252" t="str">
        <f t="shared" ca="1" si="1089"/>
        <v/>
      </c>
      <c r="IP252" t="str">
        <f t="shared" ca="1" si="1090"/>
        <v/>
      </c>
      <c r="IQ252" t="str">
        <f t="shared" ca="1" si="1091"/>
        <v/>
      </c>
      <c r="IR252" t="str">
        <f t="shared" ca="1" si="1092"/>
        <v/>
      </c>
      <c r="IS252" t="str">
        <f t="shared" ca="1" si="1093"/>
        <v/>
      </c>
      <c r="IT252" t="str">
        <f t="shared" ca="1" si="1094"/>
        <v/>
      </c>
      <c r="IU252" t="str">
        <f t="shared" ca="1" si="1095"/>
        <v/>
      </c>
      <c r="IV252" t="str">
        <f t="shared" ca="1" si="1096"/>
        <v/>
      </c>
      <c r="IW252" t="str">
        <f t="shared" ca="1" si="1097"/>
        <v/>
      </c>
      <c r="IX252" t="str">
        <f t="shared" ca="1" si="1098"/>
        <v/>
      </c>
      <c r="IY252" t="str">
        <f t="shared" ca="1" si="1099"/>
        <v/>
      </c>
      <c r="IZ252" t="str">
        <f t="shared" ca="1" si="1100"/>
        <v/>
      </c>
      <c r="JA252" t="str">
        <f t="shared" ca="1" si="1101"/>
        <v/>
      </c>
      <c r="JB252" t="str">
        <f t="shared" ca="1" si="1102"/>
        <v/>
      </c>
      <c r="JC252" t="str">
        <f t="shared" ca="1" si="1103"/>
        <v/>
      </c>
      <c r="JD252" t="str">
        <f t="shared" ca="1" si="1104"/>
        <v/>
      </c>
      <c r="JE252" t="str">
        <f t="shared" ca="1" si="1105"/>
        <v/>
      </c>
      <c r="JF252" t="str">
        <f t="shared" ca="1" si="1106"/>
        <v/>
      </c>
      <c r="JG252" t="str">
        <f t="shared" ca="1" si="1107"/>
        <v/>
      </c>
      <c r="JH252" t="str">
        <f t="shared" ca="1" si="1108"/>
        <v/>
      </c>
      <c r="JI252" t="str">
        <f t="shared" ca="1" si="1109"/>
        <v/>
      </c>
      <c r="JJ252" t="str">
        <f t="shared" ca="1" si="1110"/>
        <v/>
      </c>
      <c r="JK252" t="str">
        <f t="shared" ca="1" si="1111"/>
        <v/>
      </c>
      <c r="JL252" t="str">
        <f t="shared" ca="1" si="1112"/>
        <v/>
      </c>
      <c r="JM252" t="str">
        <f t="shared" ca="1" si="1113"/>
        <v/>
      </c>
      <c r="JN252" t="str">
        <f t="shared" ca="1" si="1114"/>
        <v/>
      </c>
      <c r="JO252" t="str">
        <f t="shared" ca="1" si="1115"/>
        <v/>
      </c>
      <c r="JP252" t="str">
        <f t="shared" ca="1" si="1116"/>
        <v/>
      </c>
      <c r="JQ252" t="str">
        <f t="shared" ca="1" si="1117"/>
        <v/>
      </c>
      <c r="JR252" t="str">
        <f t="shared" ca="1" si="1118"/>
        <v/>
      </c>
      <c r="JS252" t="str">
        <f t="shared" ca="1" si="1119"/>
        <v/>
      </c>
      <c r="JT252" t="str">
        <f t="shared" ca="1" si="1120"/>
        <v/>
      </c>
      <c r="JU252" t="str">
        <f t="shared" ca="1" si="1121"/>
        <v/>
      </c>
    </row>
    <row r="253" spans="1:281" x14ac:dyDescent="0.25">
      <c r="A253">
        <f t="shared" si="1122"/>
        <v>252</v>
      </c>
      <c r="B253" t="str">
        <f t="shared" ca="1" si="851"/>
        <v/>
      </c>
      <c r="C253">
        <v>11</v>
      </c>
      <c r="D253">
        <f t="shared" si="855"/>
        <v>252</v>
      </c>
      <c r="E253">
        <f t="shared" si="856"/>
        <v>2</v>
      </c>
      <c r="F253">
        <f ca="1">COUNT((AD253,AP253,BB253,BN253,BZ253,CL253,CX253,DJ253,DV253,EH253,ET253,FF253,FR253,GD253,GP253,HB253,HN253,HZ253,IL253,IX253,JJ253,JV253,KH253,KT253,LF253,LR253))</f>
        <v>0</v>
      </c>
      <c r="G253">
        <f t="shared" ca="1" si="857"/>
        <v>0</v>
      </c>
      <c r="H253">
        <f t="shared" ca="1" si="858"/>
        <v>0</v>
      </c>
      <c r="I253">
        <f t="shared" ca="1" si="852"/>
        <v>0</v>
      </c>
      <c r="J253">
        <f t="shared" ca="1" si="859"/>
        <v>0</v>
      </c>
      <c r="K253">
        <f t="shared" ca="1" si="860"/>
        <v>-1</v>
      </c>
      <c r="L253">
        <f t="shared" ca="1" si="1123"/>
        <v>9</v>
      </c>
      <c r="M253">
        <f t="shared" ca="1" si="861"/>
        <v>0</v>
      </c>
      <c r="N253">
        <f t="shared" ca="1" si="1124"/>
        <v>65</v>
      </c>
      <c r="O253">
        <f t="shared" ca="1" si="862"/>
        <v>-1</v>
      </c>
      <c r="P253">
        <f t="shared" ca="1" si="1125"/>
        <v>9</v>
      </c>
      <c r="Q253">
        <f t="shared" ca="1" si="863"/>
        <v>0</v>
      </c>
      <c r="R253">
        <f t="shared" ca="1" si="864"/>
        <v>0</v>
      </c>
      <c r="S253">
        <f t="shared" ca="1" si="865"/>
        <v>0</v>
      </c>
      <c r="T253">
        <f t="shared" ca="1" si="866"/>
        <v>0</v>
      </c>
      <c r="U253" t="str">
        <f t="shared" ca="1" si="853"/>
        <v>999999999999</v>
      </c>
      <c r="V253">
        <f t="shared" ca="1" si="1126"/>
        <v>0</v>
      </c>
      <c r="W253">
        <f t="shared" si="867"/>
        <v>252</v>
      </c>
      <c r="X253" t="e">
        <f t="shared" ca="1" si="1127"/>
        <v>#N/A</v>
      </c>
      <c r="Y253">
        <f t="shared" ca="1" si="868"/>
        <v>0</v>
      </c>
      <c r="Z253" t="str">
        <f t="shared" ca="1" si="869"/>
        <v>999zz</v>
      </c>
      <c r="AA253">
        <f t="shared" ca="1" si="1128"/>
        <v>350</v>
      </c>
      <c r="AB253">
        <f t="shared" si="870"/>
        <v>252</v>
      </c>
      <c r="AC253" t="e">
        <f t="shared" ca="1" si="1129"/>
        <v>#N/A</v>
      </c>
      <c r="AD253" t="str">
        <f t="shared" ca="1" si="871"/>
        <v/>
      </c>
      <c r="AE253" t="str">
        <f t="shared" ca="1" si="872"/>
        <v/>
      </c>
      <c r="AF253" t="str">
        <f t="shared" ca="1" si="873"/>
        <v/>
      </c>
      <c r="AG253" t="str">
        <f t="shared" ca="1" si="874"/>
        <v/>
      </c>
      <c r="AH253" t="str">
        <f t="shared" ca="1" si="875"/>
        <v/>
      </c>
      <c r="AI253" t="str">
        <f t="shared" ca="1" si="876"/>
        <v/>
      </c>
      <c r="AJ253" t="str">
        <f t="shared" ca="1" si="877"/>
        <v/>
      </c>
      <c r="AK253" t="str">
        <f t="shared" ca="1" si="878"/>
        <v/>
      </c>
      <c r="AL253" t="str">
        <f t="shared" ca="1" si="879"/>
        <v/>
      </c>
      <c r="AM253" t="str">
        <f t="shared" ca="1" si="880"/>
        <v/>
      </c>
      <c r="AN253" t="str">
        <f t="shared" ca="1" si="881"/>
        <v/>
      </c>
      <c r="AO253" t="str">
        <f t="shared" ca="1" si="882"/>
        <v/>
      </c>
      <c r="AP253" t="str">
        <f t="shared" ca="1" si="883"/>
        <v/>
      </c>
      <c r="AQ253" t="str">
        <f t="shared" ca="1" si="884"/>
        <v/>
      </c>
      <c r="AR253" t="str">
        <f t="shared" ca="1" si="885"/>
        <v/>
      </c>
      <c r="AS253" t="str">
        <f t="shared" ca="1" si="886"/>
        <v/>
      </c>
      <c r="AT253" t="str">
        <f t="shared" ca="1" si="887"/>
        <v/>
      </c>
      <c r="AU253" t="str">
        <f t="shared" ca="1" si="888"/>
        <v/>
      </c>
      <c r="AV253" t="str">
        <f t="shared" ca="1" si="889"/>
        <v/>
      </c>
      <c r="AW253" t="str">
        <f t="shared" ca="1" si="890"/>
        <v/>
      </c>
      <c r="AX253" t="str">
        <f t="shared" ca="1" si="891"/>
        <v/>
      </c>
      <c r="AY253" t="str">
        <f t="shared" ca="1" si="892"/>
        <v/>
      </c>
      <c r="AZ253" t="str">
        <f t="shared" ca="1" si="893"/>
        <v/>
      </c>
      <c r="BA253" t="str">
        <f t="shared" ca="1" si="894"/>
        <v/>
      </c>
      <c r="BB253" t="str">
        <f t="shared" ca="1" si="895"/>
        <v/>
      </c>
      <c r="BC253" t="str">
        <f t="shared" ca="1" si="896"/>
        <v/>
      </c>
      <c r="BD253" t="str">
        <f t="shared" ca="1" si="897"/>
        <v/>
      </c>
      <c r="BE253" t="str">
        <f t="shared" ca="1" si="898"/>
        <v/>
      </c>
      <c r="BF253" t="str">
        <f t="shared" ca="1" si="899"/>
        <v/>
      </c>
      <c r="BG253" t="str">
        <f t="shared" ca="1" si="900"/>
        <v/>
      </c>
      <c r="BH253" t="str">
        <f t="shared" ca="1" si="901"/>
        <v/>
      </c>
      <c r="BI253" t="str">
        <f t="shared" ca="1" si="902"/>
        <v/>
      </c>
      <c r="BJ253" t="str">
        <f t="shared" ca="1" si="903"/>
        <v/>
      </c>
      <c r="BK253" t="str">
        <f t="shared" ca="1" si="904"/>
        <v/>
      </c>
      <c r="BL253" t="str">
        <f t="shared" ca="1" si="905"/>
        <v/>
      </c>
      <c r="BM253" t="str">
        <f t="shared" ca="1" si="906"/>
        <v/>
      </c>
      <c r="BN253" t="str">
        <f t="shared" ca="1" si="907"/>
        <v/>
      </c>
      <c r="BO253" t="str">
        <f t="shared" ca="1" si="908"/>
        <v/>
      </c>
      <c r="BP253" t="str">
        <f t="shared" ca="1" si="909"/>
        <v/>
      </c>
      <c r="BQ253" t="str">
        <f t="shared" ca="1" si="910"/>
        <v/>
      </c>
      <c r="BR253" t="str">
        <f t="shared" ca="1" si="911"/>
        <v/>
      </c>
      <c r="BS253" t="str">
        <f t="shared" ca="1" si="912"/>
        <v/>
      </c>
      <c r="BT253" t="str">
        <f t="shared" ca="1" si="913"/>
        <v/>
      </c>
      <c r="BU253" t="str">
        <f t="shared" ca="1" si="914"/>
        <v/>
      </c>
      <c r="BV253" t="str">
        <f t="shared" ca="1" si="915"/>
        <v/>
      </c>
      <c r="BW253" t="str">
        <f t="shared" ca="1" si="916"/>
        <v/>
      </c>
      <c r="BX253" t="str">
        <f t="shared" ca="1" si="917"/>
        <v/>
      </c>
      <c r="BY253" t="str">
        <f t="shared" ca="1" si="918"/>
        <v/>
      </c>
      <c r="BZ253" t="str">
        <f t="shared" ca="1" si="919"/>
        <v/>
      </c>
      <c r="CA253" t="str">
        <f t="shared" ca="1" si="920"/>
        <v/>
      </c>
      <c r="CB253" t="str">
        <f t="shared" ca="1" si="921"/>
        <v/>
      </c>
      <c r="CC253" t="str">
        <f t="shared" ca="1" si="922"/>
        <v/>
      </c>
      <c r="CD253" t="str">
        <f t="shared" ca="1" si="923"/>
        <v/>
      </c>
      <c r="CE253" t="str">
        <f t="shared" ca="1" si="924"/>
        <v/>
      </c>
      <c r="CF253" t="str">
        <f t="shared" ca="1" si="925"/>
        <v/>
      </c>
      <c r="CG253" t="str">
        <f t="shared" ca="1" si="926"/>
        <v/>
      </c>
      <c r="CH253" t="str">
        <f t="shared" ca="1" si="927"/>
        <v/>
      </c>
      <c r="CI253" t="str">
        <f t="shared" ca="1" si="928"/>
        <v/>
      </c>
      <c r="CJ253" t="str">
        <f t="shared" ca="1" si="929"/>
        <v/>
      </c>
      <c r="CK253" t="str">
        <f t="shared" ca="1" si="930"/>
        <v/>
      </c>
      <c r="CL253" t="str">
        <f t="shared" ca="1" si="931"/>
        <v/>
      </c>
      <c r="CM253" t="str">
        <f t="shared" ca="1" si="932"/>
        <v/>
      </c>
      <c r="CN253" t="str">
        <f t="shared" ca="1" si="933"/>
        <v/>
      </c>
      <c r="CO253" t="str">
        <f t="shared" ca="1" si="934"/>
        <v/>
      </c>
      <c r="CP253" t="str">
        <f t="shared" ca="1" si="935"/>
        <v/>
      </c>
      <c r="CQ253" t="str">
        <f t="shared" ca="1" si="936"/>
        <v/>
      </c>
      <c r="CR253" t="str">
        <f t="shared" ca="1" si="937"/>
        <v/>
      </c>
      <c r="CS253" t="str">
        <f t="shared" ca="1" si="938"/>
        <v/>
      </c>
      <c r="CT253" t="str">
        <f t="shared" ca="1" si="939"/>
        <v/>
      </c>
      <c r="CU253" t="str">
        <f t="shared" ca="1" si="940"/>
        <v/>
      </c>
      <c r="CV253" t="str">
        <f t="shared" ca="1" si="941"/>
        <v/>
      </c>
      <c r="CW253" t="str">
        <f t="shared" ca="1" si="942"/>
        <v/>
      </c>
      <c r="CX253" t="str">
        <f t="shared" ca="1" si="943"/>
        <v/>
      </c>
      <c r="CY253" t="str">
        <f t="shared" ca="1" si="944"/>
        <v/>
      </c>
      <c r="CZ253" t="str">
        <f t="shared" ca="1" si="945"/>
        <v/>
      </c>
      <c r="DA253" t="str">
        <f t="shared" ca="1" si="946"/>
        <v/>
      </c>
      <c r="DB253" t="str">
        <f t="shared" ca="1" si="947"/>
        <v/>
      </c>
      <c r="DC253" t="str">
        <f t="shared" ca="1" si="948"/>
        <v/>
      </c>
      <c r="DD253" t="str">
        <f t="shared" ca="1" si="949"/>
        <v/>
      </c>
      <c r="DE253" t="str">
        <f t="shared" ca="1" si="950"/>
        <v/>
      </c>
      <c r="DF253" t="str">
        <f t="shared" ca="1" si="951"/>
        <v/>
      </c>
      <c r="DG253" t="str">
        <f t="shared" ca="1" si="952"/>
        <v/>
      </c>
      <c r="DH253" t="str">
        <f t="shared" ca="1" si="953"/>
        <v/>
      </c>
      <c r="DI253" t="str">
        <f t="shared" ca="1" si="954"/>
        <v/>
      </c>
      <c r="DJ253" t="str">
        <f t="shared" ca="1" si="955"/>
        <v/>
      </c>
      <c r="DK253" t="str">
        <f t="shared" ca="1" si="956"/>
        <v/>
      </c>
      <c r="DL253" t="str">
        <f t="shared" ca="1" si="957"/>
        <v/>
      </c>
      <c r="DM253" t="str">
        <f t="shared" ca="1" si="958"/>
        <v/>
      </c>
      <c r="DN253" t="str">
        <f t="shared" ca="1" si="959"/>
        <v/>
      </c>
      <c r="DO253" t="str">
        <f t="shared" ca="1" si="960"/>
        <v/>
      </c>
      <c r="DP253" t="str">
        <f t="shared" ca="1" si="961"/>
        <v/>
      </c>
      <c r="DQ253" t="str">
        <f t="shared" ca="1" si="962"/>
        <v/>
      </c>
      <c r="DR253" t="str">
        <f t="shared" ca="1" si="963"/>
        <v/>
      </c>
      <c r="DS253" t="str">
        <f t="shared" ca="1" si="964"/>
        <v/>
      </c>
      <c r="DT253" t="str">
        <f t="shared" ca="1" si="965"/>
        <v/>
      </c>
      <c r="DU253" t="str">
        <f t="shared" ca="1" si="966"/>
        <v/>
      </c>
      <c r="DV253" t="str">
        <f t="shared" ca="1" si="854"/>
        <v/>
      </c>
      <c r="DW253" t="str">
        <f t="shared" ca="1" si="967"/>
        <v/>
      </c>
      <c r="DX253" t="str">
        <f t="shared" ca="1" si="968"/>
        <v/>
      </c>
      <c r="DY253" t="str">
        <f t="shared" ca="1" si="969"/>
        <v/>
      </c>
      <c r="DZ253" t="str">
        <f t="shared" ca="1" si="970"/>
        <v/>
      </c>
      <c r="EA253" t="str">
        <f t="shared" ca="1" si="971"/>
        <v/>
      </c>
      <c r="EB253" t="str">
        <f t="shared" ca="1" si="972"/>
        <v/>
      </c>
      <c r="EC253" t="str">
        <f t="shared" ca="1" si="973"/>
        <v/>
      </c>
      <c r="ED253" t="str">
        <f t="shared" ca="1" si="974"/>
        <v/>
      </c>
      <c r="EE253" t="str">
        <f t="shared" ca="1" si="975"/>
        <v/>
      </c>
      <c r="EF253" t="str">
        <f t="shared" ca="1" si="976"/>
        <v/>
      </c>
      <c r="EG253" t="str">
        <f t="shared" ca="1" si="977"/>
        <v/>
      </c>
      <c r="EH253" t="str">
        <f t="shared" ca="1" si="978"/>
        <v/>
      </c>
      <c r="EI253" t="str">
        <f t="shared" ca="1" si="979"/>
        <v/>
      </c>
      <c r="EJ253" t="str">
        <f t="shared" ca="1" si="980"/>
        <v/>
      </c>
      <c r="EK253" t="str">
        <f t="shared" ca="1" si="981"/>
        <v/>
      </c>
      <c r="EL253" t="str">
        <f t="shared" ca="1" si="982"/>
        <v/>
      </c>
      <c r="EM253" t="str">
        <f t="shared" ca="1" si="983"/>
        <v/>
      </c>
      <c r="EN253" t="str">
        <f t="shared" ca="1" si="984"/>
        <v/>
      </c>
      <c r="EO253" t="str">
        <f t="shared" ca="1" si="985"/>
        <v/>
      </c>
      <c r="EP253" t="str">
        <f t="shared" ca="1" si="986"/>
        <v/>
      </c>
      <c r="EQ253" t="str">
        <f t="shared" ca="1" si="987"/>
        <v/>
      </c>
      <c r="ER253" t="str">
        <f t="shared" ca="1" si="988"/>
        <v/>
      </c>
      <c r="ES253" t="str">
        <f t="shared" ca="1" si="989"/>
        <v/>
      </c>
      <c r="ET253" t="str">
        <f t="shared" ca="1" si="990"/>
        <v/>
      </c>
      <c r="EU253" t="str">
        <f t="shared" ca="1" si="991"/>
        <v/>
      </c>
      <c r="EV253" t="str">
        <f t="shared" ca="1" si="992"/>
        <v/>
      </c>
      <c r="EW253" t="str">
        <f t="shared" ca="1" si="993"/>
        <v/>
      </c>
      <c r="EX253" t="str">
        <f t="shared" ca="1" si="994"/>
        <v/>
      </c>
      <c r="EY253" t="str">
        <f t="shared" ca="1" si="995"/>
        <v/>
      </c>
      <c r="EZ253" t="str">
        <f t="shared" ca="1" si="996"/>
        <v/>
      </c>
      <c r="FA253" t="str">
        <f t="shared" ca="1" si="997"/>
        <v/>
      </c>
      <c r="FB253" t="str">
        <f t="shared" ca="1" si="998"/>
        <v/>
      </c>
      <c r="FC253" t="str">
        <f t="shared" ca="1" si="999"/>
        <v/>
      </c>
      <c r="FD253" t="str">
        <f t="shared" ca="1" si="1000"/>
        <v/>
      </c>
      <c r="FE253" t="str">
        <f t="shared" ca="1" si="1001"/>
        <v/>
      </c>
      <c r="FF253" t="str">
        <f t="shared" ca="1" si="1002"/>
        <v/>
      </c>
      <c r="FG253" t="str">
        <f t="shared" ca="1" si="1003"/>
        <v/>
      </c>
      <c r="FH253" t="str">
        <f t="shared" ca="1" si="1004"/>
        <v/>
      </c>
      <c r="FI253" t="str">
        <f t="shared" ca="1" si="1005"/>
        <v/>
      </c>
      <c r="FJ253" t="str">
        <f t="shared" ca="1" si="1006"/>
        <v/>
      </c>
      <c r="FK253" t="str">
        <f t="shared" ca="1" si="1007"/>
        <v/>
      </c>
      <c r="FL253" t="str">
        <f t="shared" ca="1" si="1008"/>
        <v/>
      </c>
      <c r="FM253" t="str">
        <f t="shared" ca="1" si="1009"/>
        <v/>
      </c>
      <c r="FN253" t="str">
        <f t="shared" ca="1" si="1010"/>
        <v/>
      </c>
      <c r="FO253" t="str">
        <f t="shared" ca="1" si="1011"/>
        <v/>
      </c>
      <c r="FP253" t="str">
        <f t="shared" ca="1" si="1012"/>
        <v/>
      </c>
      <c r="FQ253" t="str">
        <f t="shared" ca="1" si="1013"/>
        <v/>
      </c>
      <c r="FR253" t="str">
        <f t="shared" ca="1" si="1014"/>
        <v/>
      </c>
      <c r="FS253" t="str">
        <f t="shared" ca="1" si="1015"/>
        <v/>
      </c>
      <c r="FT253" t="str">
        <f t="shared" ca="1" si="1016"/>
        <v/>
      </c>
      <c r="FU253" t="str">
        <f t="shared" ca="1" si="1017"/>
        <v/>
      </c>
      <c r="FV253" t="str">
        <f t="shared" ca="1" si="1018"/>
        <v/>
      </c>
      <c r="FW253" t="str">
        <f t="shared" ca="1" si="1019"/>
        <v/>
      </c>
      <c r="FX253" t="str">
        <f t="shared" ca="1" si="1020"/>
        <v/>
      </c>
      <c r="FY253" t="str">
        <f t="shared" ca="1" si="1021"/>
        <v/>
      </c>
      <c r="FZ253" t="str">
        <f t="shared" ca="1" si="1022"/>
        <v/>
      </c>
      <c r="GA253" t="str">
        <f t="shared" ca="1" si="1023"/>
        <v/>
      </c>
      <c r="GB253" t="str">
        <f t="shared" ca="1" si="1024"/>
        <v/>
      </c>
      <c r="GC253" t="str">
        <f t="shared" ca="1" si="1025"/>
        <v/>
      </c>
      <c r="GD253" t="str">
        <f t="shared" ca="1" si="1026"/>
        <v/>
      </c>
      <c r="GE253" t="str">
        <f t="shared" ca="1" si="1027"/>
        <v/>
      </c>
      <c r="GF253" t="str">
        <f t="shared" ca="1" si="1028"/>
        <v/>
      </c>
      <c r="GG253" t="str">
        <f t="shared" ca="1" si="1029"/>
        <v/>
      </c>
      <c r="GH253" t="str">
        <f t="shared" ca="1" si="1030"/>
        <v/>
      </c>
      <c r="GI253" t="str">
        <f t="shared" ca="1" si="1031"/>
        <v/>
      </c>
      <c r="GJ253" t="str">
        <f t="shared" ca="1" si="1032"/>
        <v/>
      </c>
      <c r="GK253" t="str">
        <f t="shared" ca="1" si="1033"/>
        <v/>
      </c>
      <c r="GL253" t="str">
        <f t="shared" ca="1" si="1034"/>
        <v/>
      </c>
      <c r="GM253" t="str">
        <f t="shared" ca="1" si="1035"/>
        <v/>
      </c>
      <c r="GN253" t="str">
        <f t="shared" ca="1" si="1036"/>
        <v/>
      </c>
      <c r="GO253" t="str">
        <f t="shared" ca="1" si="1037"/>
        <v/>
      </c>
      <c r="GP253" t="str">
        <f t="shared" ca="1" si="1038"/>
        <v/>
      </c>
      <c r="GQ253" t="str">
        <f t="shared" ca="1" si="1039"/>
        <v/>
      </c>
      <c r="GR253" t="str">
        <f t="shared" ca="1" si="1040"/>
        <v/>
      </c>
      <c r="GS253" t="str">
        <f t="shared" ca="1" si="1041"/>
        <v/>
      </c>
      <c r="GT253" t="str">
        <f t="shared" ca="1" si="1042"/>
        <v/>
      </c>
      <c r="GU253" t="str">
        <f t="shared" ca="1" si="1043"/>
        <v/>
      </c>
      <c r="GV253" t="str">
        <f t="shared" ca="1" si="1044"/>
        <v/>
      </c>
      <c r="GW253" t="str">
        <f t="shared" ca="1" si="1045"/>
        <v/>
      </c>
      <c r="GX253" t="str">
        <f t="shared" ca="1" si="1046"/>
        <v/>
      </c>
      <c r="GY253" t="str">
        <f t="shared" ca="1" si="1047"/>
        <v/>
      </c>
      <c r="GZ253" t="str">
        <f t="shared" ca="1" si="1048"/>
        <v/>
      </c>
      <c r="HA253" t="str">
        <f t="shared" ca="1" si="1049"/>
        <v/>
      </c>
      <c r="HB253" t="str">
        <f t="shared" ca="1" si="1050"/>
        <v/>
      </c>
      <c r="HC253" t="str">
        <f t="shared" ca="1" si="1051"/>
        <v/>
      </c>
      <c r="HD253" t="str">
        <f t="shared" ca="1" si="1052"/>
        <v/>
      </c>
      <c r="HE253" t="str">
        <f t="shared" ca="1" si="1053"/>
        <v/>
      </c>
      <c r="HF253" t="str">
        <f t="shared" ca="1" si="1054"/>
        <v/>
      </c>
      <c r="HG253" t="str">
        <f t="shared" ca="1" si="1055"/>
        <v/>
      </c>
      <c r="HH253" t="str">
        <f t="shared" ca="1" si="1056"/>
        <v/>
      </c>
      <c r="HI253" t="str">
        <f t="shared" ca="1" si="1057"/>
        <v/>
      </c>
      <c r="HJ253" t="str">
        <f t="shared" ca="1" si="1058"/>
        <v/>
      </c>
      <c r="HK253" t="str">
        <f t="shared" ca="1" si="1059"/>
        <v/>
      </c>
      <c r="HL253" t="str">
        <f t="shared" ca="1" si="1060"/>
        <v/>
      </c>
      <c r="HM253" t="str">
        <f t="shared" ca="1" si="1061"/>
        <v/>
      </c>
      <c r="HN253" t="str">
        <f t="shared" ca="1" si="1062"/>
        <v/>
      </c>
      <c r="HO253" t="str">
        <f t="shared" ca="1" si="1063"/>
        <v/>
      </c>
      <c r="HP253" t="str">
        <f t="shared" ca="1" si="1064"/>
        <v/>
      </c>
      <c r="HQ253" t="str">
        <f t="shared" ca="1" si="1065"/>
        <v/>
      </c>
      <c r="HR253" t="str">
        <f t="shared" ca="1" si="1066"/>
        <v/>
      </c>
      <c r="HS253" t="str">
        <f t="shared" ca="1" si="1067"/>
        <v/>
      </c>
      <c r="HT253" t="str">
        <f t="shared" ca="1" si="1068"/>
        <v/>
      </c>
      <c r="HU253" t="str">
        <f t="shared" ca="1" si="1069"/>
        <v/>
      </c>
      <c r="HV253" t="str">
        <f t="shared" ca="1" si="1070"/>
        <v/>
      </c>
      <c r="HW253" t="str">
        <f t="shared" ca="1" si="1071"/>
        <v/>
      </c>
      <c r="HX253" t="str">
        <f t="shared" ca="1" si="1072"/>
        <v/>
      </c>
      <c r="HY253" t="str">
        <f t="shared" ca="1" si="1073"/>
        <v/>
      </c>
      <c r="HZ253" t="str">
        <f t="shared" ca="1" si="1074"/>
        <v/>
      </c>
      <c r="IA253" t="str">
        <f t="shared" ca="1" si="1075"/>
        <v/>
      </c>
      <c r="IB253" t="str">
        <f t="shared" ca="1" si="1076"/>
        <v/>
      </c>
      <c r="IC253" t="str">
        <f t="shared" ca="1" si="1077"/>
        <v/>
      </c>
      <c r="ID253" t="str">
        <f t="shared" ca="1" si="1078"/>
        <v/>
      </c>
      <c r="IE253" t="str">
        <f t="shared" ca="1" si="1079"/>
        <v/>
      </c>
      <c r="IF253" t="str">
        <f t="shared" ca="1" si="1080"/>
        <v/>
      </c>
      <c r="IG253" t="str">
        <f t="shared" ca="1" si="1081"/>
        <v/>
      </c>
      <c r="IH253" t="str">
        <f t="shared" ca="1" si="1082"/>
        <v/>
      </c>
      <c r="II253" t="str">
        <f t="shared" ca="1" si="1083"/>
        <v/>
      </c>
      <c r="IJ253" t="str">
        <f t="shared" ca="1" si="1084"/>
        <v/>
      </c>
      <c r="IK253" t="str">
        <f t="shared" ca="1" si="1085"/>
        <v/>
      </c>
      <c r="IL253" t="str">
        <f t="shared" ca="1" si="1086"/>
        <v/>
      </c>
      <c r="IM253" t="str">
        <f t="shared" ca="1" si="1087"/>
        <v/>
      </c>
      <c r="IN253" t="str">
        <f t="shared" ca="1" si="1088"/>
        <v/>
      </c>
      <c r="IO253" t="str">
        <f t="shared" ca="1" si="1089"/>
        <v/>
      </c>
      <c r="IP253" t="str">
        <f t="shared" ca="1" si="1090"/>
        <v/>
      </c>
      <c r="IQ253" t="str">
        <f t="shared" ca="1" si="1091"/>
        <v/>
      </c>
      <c r="IR253" t="str">
        <f t="shared" ca="1" si="1092"/>
        <v/>
      </c>
      <c r="IS253" t="str">
        <f t="shared" ca="1" si="1093"/>
        <v/>
      </c>
      <c r="IT253" t="str">
        <f t="shared" ca="1" si="1094"/>
        <v/>
      </c>
      <c r="IU253" t="str">
        <f t="shared" ca="1" si="1095"/>
        <v/>
      </c>
      <c r="IV253" t="str">
        <f t="shared" ca="1" si="1096"/>
        <v/>
      </c>
      <c r="IW253" t="str">
        <f t="shared" ca="1" si="1097"/>
        <v/>
      </c>
      <c r="IX253" t="str">
        <f t="shared" ca="1" si="1098"/>
        <v/>
      </c>
      <c r="IY253" t="str">
        <f t="shared" ca="1" si="1099"/>
        <v/>
      </c>
      <c r="IZ253" t="str">
        <f t="shared" ca="1" si="1100"/>
        <v/>
      </c>
      <c r="JA253" t="str">
        <f t="shared" ca="1" si="1101"/>
        <v/>
      </c>
      <c r="JB253" t="str">
        <f t="shared" ca="1" si="1102"/>
        <v/>
      </c>
      <c r="JC253" t="str">
        <f t="shared" ca="1" si="1103"/>
        <v/>
      </c>
      <c r="JD253" t="str">
        <f t="shared" ca="1" si="1104"/>
        <v/>
      </c>
      <c r="JE253" t="str">
        <f t="shared" ca="1" si="1105"/>
        <v/>
      </c>
      <c r="JF253" t="str">
        <f t="shared" ca="1" si="1106"/>
        <v/>
      </c>
      <c r="JG253" t="str">
        <f t="shared" ca="1" si="1107"/>
        <v/>
      </c>
      <c r="JH253" t="str">
        <f t="shared" ca="1" si="1108"/>
        <v/>
      </c>
      <c r="JI253" t="str">
        <f t="shared" ca="1" si="1109"/>
        <v/>
      </c>
      <c r="JJ253" t="str">
        <f t="shared" ca="1" si="1110"/>
        <v/>
      </c>
      <c r="JK253" t="str">
        <f t="shared" ca="1" si="1111"/>
        <v/>
      </c>
      <c r="JL253" t="str">
        <f t="shared" ca="1" si="1112"/>
        <v/>
      </c>
      <c r="JM253" t="str">
        <f t="shared" ca="1" si="1113"/>
        <v/>
      </c>
      <c r="JN253" t="str">
        <f t="shared" ca="1" si="1114"/>
        <v/>
      </c>
      <c r="JO253" t="str">
        <f t="shared" ca="1" si="1115"/>
        <v/>
      </c>
      <c r="JP253" t="str">
        <f t="shared" ca="1" si="1116"/>
        <v/>
      </c>
      <c r="JQ253" t="str">
        <f t="shared" ca="1" si="1117"/>
        <v/>
      </c>
      <c r="JR253" t="str">
        <f t="shared" ca="1" si="1118"/>
        <v/>
      </c>
      <c r="JS253" t="str">
        <f t="shared" ca="1" si="1119"/>
        <v/>
      </c>
      <c r="JT253" t="str">
        <f t="shared" ca="1" si="1120"/>
        <v/>
      </c>
      <c r="JU253" t="str">
        <f t="shared" ca="1" si="1121"/>
        <v/>
      </c>
    </row>
    <row r="254" spans="1:281" x14ac:dyDescent="0.25">
      <c r="A254">
        <f t="shared" si="1122"/>
        <v>253</v>
      </c>
      <c r="B254" t="str">
        <f t="shared" ca="1" si="851"/>
        <v/>
      </c>
      <c r="C254">
        <v>11</v>
      </c>
      <c r="D254">
        <f t="shared" si="855"/>
        <v>253</v>
      </c>
      <c r="E254">
        <f t="shared" si="856"/>
        <v>3</v>
      </c>
      <c r="F254">
        <f ca="1">COUNT((AD254,AP254,BB254,BN254,BZ254,CL254,CX254,DJ254,DV254,EH254,ET254,FF254,FR254,GD254,GP254,HB254,HN254,HZ254,IL254,IX254,JJ254,JV254,KH254,KT254,LF254,LR254))</f>
        <v>0</v>
      </c>
      <c r="G254">
        <f t="shared" ca="1" si="857"/>
        <v>0</v>
      </c>
      <c r="H254">
        <f t="shared" ca="1" si="858"/>
        <v>0</v>
      </c>
      <c r="I254">
        <f t="shared" ca="1" si="852"/>
        <v>0</v>
      </c>
      <c r="J254">
        <f t="shared" ca="1" si="859"/>
        <v>0</v>
      </c>
      <c r="K254">
        <f t="shared" ca="1" si="860"/>
        <v>-1</v>
      </c>
      <c r="L254">
        <f t="shared" ca="1" si="1123"/>
        <v>9</v>
      </c>
      <c r="M254">
        <f t="shared" ca="1" si="861"/>
        <v>0</v>
      </c>
      <c r="N254">
        <f t="shared" ca="1" si="1124"/>
        <v>65</v>
      </c>
      <c r="O254">
        <f t="shared" ca="1" si="862"/>
        <v>-1</v>
      </c>
      <c r="P254">
        <f t="shared" ca="1" si="1125"/>
        <v>9</v>
      </c>
      <c r="Q254">
        <f t="shared" ca="1" si="863"/>
        <v>0</v>
      </c>
      <c r="R254">
        <f t="shared" ca="1" si="864"/>
        <v>0</v>
      </c>
      <c r="S254">
        <f t="shared" ca="1" si="865"/>
        <v>0</v>
      </c>
      <c r="T254">
        <f t="shared" ca="1" si="866"/>
        <v>0</v>
      </c>
      <c r="U254" t="str">
        <f t="shared" ca="1" si="853"/>
        <v>999999999999</v>
      </c>
      <c r="V254">
        <f t="shared" ca="1" si="1126"/>
        <v>0</v>
      </c>
      <c r="W254">
        <f t="shared" si="867"/>
        <v>253</v>
      </c>
      <c r="X254" t="e">
        <f t="shared" ca="1" si="1127"/>
        <v>#N/A</v>
      </c>
      <c r="Y254">
        <f t="shared" ca="1" si="868"/>
        <v>0</v>
      </c>
      <c r="Z254" t="str">
        <f t="shared" ca="1" si="869"/>
        <v>999zz</v>
      </c>
      <c r="AA254">
        <f t="shared" ca="1" si="1128"/>
        <v>350</v>
      </c>
      <c r="AB254">
        <f t="shared" si="870"/>
        <v>253</v>
      </c>
      <c r="AC254" t="e">
        <f t="shared" ca="1" si="1129"/>
        <v>#N/A</v>
      </c>
      <c r="AD254" t="str">
        <f t="shared" ca="1" si="871"/>
        <v/>
      </c>
      <c r="AE254" t="str">
        <f t="shared" ca="1" si="872"/>
        <v/>
      </c>
      <c r="AF254" t="str">
        <f t="shared" ca="1" si="873"/>
        <v/>
      </c>
      <c r="AG254" t="str">
        <f t="shared" ca="1" si="874"/>
        <v/>
      </c>
      <c r="AH254" t="str">
        <f t="shared" ca="1" si="875"/>
        <v/>
      </c>
      <c r="AI254" t="str">
        <f t="shared" ca="1" si="876"/>
        <v/>
      </c>
      <c r="AJ254" t="str">
        <f t="shared" ca="1" si="877"/>
        <v/>
      </c>
      <c r="AK254" t="str">
        <f t="shared" ca="1" si="878"/>
        <v/>
      </c>
      <c r="AL254" t="str">
        <f t="shared" ca="1" si="879"/>
        <v/>
      </c>
      <c r="AM254" t="str">
        <f t="shared" ca="1" si="880"/>
        <v/>
      </c>
      <c r="AN254" t="str">
        <f t="shared" ca="1" si="881"/>
        <v/>
      </c>
      <c r="AO254" t="str">
        <f t="shared" ca="1" si="882"/>
        <v/>
      </c>
      <c r="AP254" t="str">
        <f t="shared" ca="1" si="883"/>
        <v/>
      </c>
      <c r="AQ254" t="str">
        <f t="shared" ca="1" si="884"/>
        <v/>
      </c>
      <c r="AR254" t="str">
        <f t="shared" ca="1" si="885"/>
        <v/>
      </c>
      <c r="AS254" t="str">
        <f t="shared" ca="1" si="886"/>
        <v/>
      </c>
      <c r="AT254" t="str">
        <f t="shared" ca="1" si="887"/>
        <v/>
      </c>
      <c r="AU254" t="str">
        <f t="shared" ca="1" si="888"/>
        <v/>
      </c>
      <c r="AV254" t="str">
        <f t="shared" ca="1" si="889"/>
        <v/>
      </c>
      <c r="AW254" t="str">
        <f t="shared" ca="1" si="890"/>
        <v/>
      </c>
      <c r="AX254" t="str">
        <f t="shared" ca="1" si="891"/>
        <v/>
      </c>
      <c r="AY254" t="str">
        <f t="shared" ca="1" si="892"/>
        <v/>
      </c>
      <c r="AZ254" t="str">
        <f t="shared" ca="1" si="893"/>
        <v/>
      </c>
      <c r="BA254" t="str">
        <f t="shared" ca="1" si="894"/>
        <v/>
      </c>
      <c r="BB254" t="str">
        <f t="shared" ca="1" si="895"/>
        <v/>
      </c>
      <c r="BC254" t="str">
        <f t="shared" ca="1" si="896"/>
        <v/>
      </c>
      <c r="BD254" t="str">
        <f t="shared" ca="1" si="897"/>
        <v/>
      </c>
      <c r="BE254" t="str">
        <f t="shared" ca="1" si="898"/>
        <v/>
      </c>
      <c r="BF254" t="str">
        <f t="shared" ca="1" si="899"/>
        <v/>
      </c>
      <c r="BG254" t="str">
        <f t="shared" ca="1" si="900"/>
        <v/>
      </c>
      <c r="BH254" t="str">
        <f t="shared" ca="1" si="901"/>
        <v/>
      </c>
      <c r="BI254" t="str">
        <f t="shared" ca="1" si="902"/>
        <v/>
      </c>
      <c r="BJ254" t="str">
        <f t="shared" ca="1" si="903"/>
        <v/>
      </c>
      <c r="BK254" t="str">
        <f t="shared" ca="1" si="904"/>
        <v/>
      </c>
      <c r="BL254" t="str">
        <f t="shared" ca="1" si="905"/>
        <v/>
      </c>
      <c r="BM254" t="str">
        <f t="shared" ca="1" si="906"/>
        <v/>
      </c>
      <c r="BN254" t="str">
        <f t="shared" ca="1" si="907"/>
        <v/>
      </c>
      <c r="BO254" t="str">
        <f t="shared" ca="1" si="908"/>
        <v/>
      </c>
      <c r="BP254" t="str">
        <f t="shared" ca="1" si="909"/>
        <v/>
      </c>
      <c r="BQ254" t="str">
        <f t="shared" ca="1" si="910"/>
        <v/>
      </c>
      <c r="BR254" t="str">
        <f t="shared" ca="1" si="911"/>
        <v/>
      </c>
      <c r="BS254" t="str">
        <f t="shared" ca="1" si="912"/>
        <v/>
      </c>
      <c r="BT254" t="str">
        <f t="shared" ca="1" si="913"/>
        <v/>
      </c>
      <c r="BU254" t="str">
        <f t="shared" ca="1" si="914"/>
        <v/>
      </c>
      <c r="BV254" t="str">
        <f t="shared" ca="1" si="915"/>
        <v/>
      </c>
      <c r="BW254" t="str">
        <f t="shared" ca="1" si="916"/>
        <v/>
      </c>
      <c r="BX254" t="str">
        <f t="shared" ca="1" si="917"/>
        <v/>
      </c>
      <c r="BY254" t="str">
        <f t="shared" ca="1" si="918"/>
        <v/>
      </c>
      <c r="BZ254" t="str">
        <f t="shared" ca="1" si="919"/>
        <v/>
      </c>
      <c r="CA254" t="str">
        <f t="shared" ca="1" si="920"/>
        <v/>
      </c>
      <c r="CB254" t="str">
        <f t="shared" ca="1" si="921"/>
        <v/>
      </c>
      <c r="CC254" t="str">
        <f t="shared" ca="1" si="922"/>
        <v/>
      </c>
      <c r="CD254" t="str">
        <f t="shared" ca="1" si="923"/>
        <v/>
      </c>
      <c r="CE254" t="str">
        <f t="shared" ca="1" si="924"/>
        <v/>
      </c>
      <c r="CF254" t="str">
        <f t="shared" ca="1" si="925"/>
        <v/>
      </c>
      <c r="CG254" t="str">
        <f t="shared" ca="1" si="926"/>
        <v/>
      </c>
      <c r="CH254" t="str">
        <f t="shared" ca="1" si="927"/>
        <v/>
      </c>
      <c r="CI254" t="str">
        <f t="shared" ca="1" si="928"/>
        <v/>
      </c>
      <c r="CJ254" t="str">
        <f t="shared" ca="1" si="929"/>
        <v/>
      </c>
      <c r="CK254" t="str">
        <f t="shared" ca="1" si="930"/>
        <v/>
      </c>
      <c r="CL254" t="str">
        <f t="shared" ca="1" si="931"/>
        <v/>
      </c>
      <c r="CM254" t="str">
        <f t="shared" ca="1" si="932"/>
        <v/>
      </c>
      <c r="CN254" t="str">
        <f t="shared" ca="1" si="933"/>
        <v/>
      </c>
      <c r="CO254" t="str">
        <f t="shared" ca="1" si="934"/>
        <v/>
      </c>
      <c r="CP254" t="str">
        <f t="shared" ca="1" si="935"/>
        <v/>
      </c>
      <c r="CQ254" t="str">
        <f t="shared" ca="1" si="936"/>
        <v/>
      </c>
      <c r="CR254" t="str">
        <f t="shared" ca="1" si="937"/>
        <v/>
      </c>
      <c r="CS254" t="str">
        <f t="shared" ca="1" si="938"/>
        <v/>
      </c>
      <c r="CT254" t="str">
        <f t="shared" ca="1" si="939"/>
        <v/>
      </c>
      <c r="CU254" t="str">
        <f t="shared" ca="1" si="940"/>
        <v/>
      </c>
      <c r="CV254" t="str">
        <f t="shared" ca="1" si="941"/>
        <v/>
      </c>
      <c r="CW254" t="str">
        <f t="shared" ca="1" si="942"/>
        <v/>
      </c>
      <c r="CX254" t="str">
        <f t="shared" ca="1" si="943"/>
        <v/>
      </c>
      <c r="CY254" t="str">
        <f t="shared" ca="1" si="944"/>
        <v/>
      </c>
      <c r="CZ254" t="str">
        <f t="shared" ca="1" si="945"/>
        <v/>
      </c>
      <c r="DA254" t="str">
        <f t="shared" ca="1" si="946"/>
        <v/>
      </c>
      <c r="DB254" t="str">
        <f t="shared" ca="1" si="947"/>
        <v/>
      </c>
      <c r="DC254" t="str">
        <f t="shared" ca="1" si="948"/>
        <v/>
      </c>
      <c r="DD254" t="str">
        <f t="shared" ca="1" si="949"/>
        <v/>
      </c>
      <c r="DE254" t="str">
        <f t="shared" ca="1" si="950"/>
        <v/>
      </c>
      <c r="DF254" t="str">
        <f t="shared" ca="1" si="951"/>
        <v/>
      </c>
      <c r="DG254" t="str">
        <f t="shared" ca="1" si="952"/>
        <v/>
      </c>
      <c r="DH254" t="str">
        <f t="shared" ca="1" si="953"/>
        <v/>
      </c>
      <c r="DI254" t="str">
        <f t="shared" ca="1" si="954"/>
        <v/>
      </c>
      <c r="DJ254" t="str">
        <f t="shared" ca="1" si="955"/>
        <v/>
      </c>
      <c r="DK254" t="str">
        <f t="shared" ca="1" si="956"/>
        <v/>
      </c>
      <c r="DL254" t="str">
        <f t="shared" ca="1" si="957"/>
        <v/>
      </c>
      <c r="DM254" t="str">
        <f t="shared" ca="1" si="958"/>
        <v/>
      </c>
      <c r="DN254" t="str">
        <f t="shared" ca="1" si="959"/>
        <v/>
      </c>
      <c r="DO254" t="str">
        <f t="shared" ca="1" si="960"/>
        <v/>
      </c>
      <c r="DP254" t="str">
        <f t="shared" ca="1" si="961"/>
        <v/>
      </c>
      <c r="DQ254" t="str">
        <f t="shared" ca="1" si="962"/>
        <v/>
      </c>
      <c r="DR254" t="str">
        <f t="shared" ca="1" si="963"/>
        <v/>
      </c>
      <c r="DS254" t="str">
        <f t="shared" ca="1" si="964"/>
        <v/>
      </c>
      <c r="DT254" t="str">
        <f t="shared" ca="1" si="965"/>
        <v/>
      </c>
      <c r="DU254" t="str">
        <f t="shared" ca="1" si="966"/>
        <v/>
      </c>
      <c r="DV254" t="str">
        <f t="shared" ca="1" si="854"/>
        <v/>
      </c>
      <c r="DW254" t="str">
        <f t="shared" ca="1" si="967"/>
        <v/>
      </c>
      <c r="DX254" t="str">
        <f t="shared" ca="1" si="968"/>
        <v/>
      </c>
      <c r="DY254" t="str">
        <f t="shared" ca="1" si="969"/>
        <v/>
      </c>
      <c r="DZ254" t="str">
        <f t="shared" ca="1" si="970"/>
        <v/>
      </c>
      <c r="EA254" t="str">
        <f t="shared" ca="1" si="971"/>
        <v/>
      </c>
      <c r="EB254" t="str">
        <f t="shared" ca="1" si="972"/>
        <v/>
      </c>
      <c r="EC254" t="str">
        <f t="shared" ca="1" si="973"/>
        <v/>
      </c>
      <c r="ED254" t="str">
        <f t="shared" ca="1" si="974"/>
        <v/>
      </c>
      <c r="EE254" t="str">
        <f t="shared" ca="1" si="975"/>
        <v/>
      </c>
      <c r="EF254" t="str">
        <f t="shared" ca="1" si="976"/>
        <v/>
      </c>
      <c r="EG254" t="str">
        <f t="shared" ca="1" si="977"/>
        <v/>
      </c>
      <c r="EH254" t="str">
        <f t="shared" ca="1" si="978"/>
        <v/>
      </c>
      <c r="EI254" t="str">
        <f t="shared" ca="1" si="979"/>
        <v/>
      </c>
      <c r="EJ254" t="str">
        <f t="shared" ca="1" si="980"/>
        <v/>
      </c>
      <c r="EK254" t="str">
        <f t="shared" ca="1" si="981"/>
        <v/>
      </c>
      <c r="EL254" t="str">
        <f t="shared" ca="1" si="982"/>
        <v/>
      </c>
      <c r="EM254" t="str">
        <f t="shared" ca="1" si="983"/>
        <v/>
      </c>
      <c r="EN254" t="str">
        <f t="shared" ca="1" si="984"/>
        <v/>
      </c>
      <c r="EO254" t="str">
        <f t="shared" ca="1" si="985"/>
        <v/>
      </c>
      <c r="EP254" t="str">
        <f t="shared" ca="1" si="986"/>
        <v/>
      </c>
      <c r="EQ254" t="str">
        <f t="shared" ca="1" si="987"/>
        <v/>
      </c>
      <c r="ER254" t="str">
        <f t="shared" ca="1" si="988"/>
        <v/>
      </c>
      <c r="ES254" t="str">
        <f t="shared" ca="1" si="989"/>
        <v/>
      </c>
      <c r="ET254" t="str">
        <f t="shared" ca="1" si="990"/>
        <v/>
      </c>
      <c r="EU254" t="str">
        <f t="shared" ca="1" si="991"/>
        <v/>
      </c>
      <c r="EV254" t="str">
        <f t="shared" ca="1" si="992"/>
        <v/>
      </c>
      <c r="EW254" t="str">
        <f t="shared" ca="1" si="993"/>
        <v/>
      </c>
      <c r="EX254" t="str">
        <f t="shared" ca="1" si="994"/>
        <v/>
      </c>
      <c r="EY254" t="str">
        <f t="shared" ca="1" si="995"/>
        <v/>
      </c>
      <c r="EZ254" t="str">
        <f t="shared" ca="1" si="996"/>
        <v/>
      </c>
      <c r="FA254" t="str">
        <f t="shared" ca="1" si="997"/>
        <v/>
      </c>
      <c r="FB254" t="str">
        <f t="shared" ca="1" si="998"/>
        <v/>
      </c>
      <c r="FC254" t="str">
        <f t="shared" ca="1" si="999"/>
        <v/>
      </c>
      <c r="FD254" t="str">
        <f t="shared" ca="1" si="1000"/>
        <v/>
      </c>
      <c r="FE254" t="str">
        <f t="shared" ca="1" si="1001"/>
        <v/>
      </c>
      <c r="FF254" t="str">
        <f t="shared" ca="1" si="1002"/>
        <v/>
      </c>
      <c r="FG254" t="str">
        <f t="shared" ca="1" si="1003"/>
        <v/>
      </c>
      <c r="FH254" t="str">
        <f t="shared" ca="1" si="1004"/>
        <v/>
      </c>
      <c r="FI254" t="str">
        <f t="shared" ca="1" si="1005"/>
        <v/>
      </c>
      <c r="FJ254" t="str">
        <f t="shared" ca="1" si="1006"/>
        <v/>
      </c>
      <c r="FK254" t="str">
        <f t="shared" ca="1" si="1007"/>
        <v/>
      </c>
      <c r="FL254" t="str">
        <f t="shared" ca="1" si="1008"/>
        <v/>
      </c>
      <c r="FM254" t="str">
        <f t="shared" ca="1" si="1009"/>
        <v/>
      </c>
      <c r="FN254" t="str">
        <f t="shared" ca="1" si="1010"/>
        <v/>
      </c>
      <c r="FO254" t="str">
        <f t="shared" ca="1" si="1011"/>
        <v/>
      </c>
      <c r="FP254" t="str">
        <f t="shared" ca="1" si="1012"/>
        <v/>
      </c>
      <c r="FQ254" t="str">
        <f t="shared" ca="1" si="1013"/>
        <v/>
      </c>
      <c r="FR254" t="str">
        <f t="shared" ca="1" si="1014"/>
        <v/>
      </c>
      <c r="FS254" t="str">
        <f t="shared" ca="1" si="1015"/>
        <v/>
      </c>
      <c r="FT254" t="str">
        <f t="shared" ca="1" si="1016"/>
        <v/>
      </c>
      <c r="FU254" t="str">
        <f t="shared" ca="1" si="1017"/>
        <v/>
      </c>
      <c r="FV254" t="str">
        <f t="shared" ca="1" si="1018"/>
        <v/>
      </c>
      <c r="FW254" t="str">
        <f t="shared" ca="1" si="1019"/>
        <v/>
      </c>
      <c r="FX254" t="str">
        <f t="shared" ca="1" si="1020"/>
        <v/>
      </c>
      <c r="FY254" t="str">
        <f t="shared" ca="1" si="1021"/>
        <v/>
      </c>
      <c r="FZ254" t="str">
        <f t="shared" ca="1" si="1022"/>
        <v/>
      </c>
      <c r="GA254" t="str">
        <f t="shared" ca="1" si="1023"/>
        <v/>
      </c>
      <c r="GB254" t="str">
        <f t="shared" ca="1" si="1024"/>
        <v/>
      </c>
      <c r="GC254" t="str">
        <f t="shared" ca="1" si="1025"/>
        <v/>
      </c>
      <c r="GD254" t="str">
        <f t="shared" ca="1" si="1026"/>
        <v/>
      </c>
      <c r="GE254" t="str">
        <f t="shared" ca="1" si="1027"/>
        <v/>
      </c>
      <c r="GF254" t="str">
        <f t="shared" ca="1" si="1028"/>
        <v/>
      </c>
      <c r="GG254" t="str">
        <f t="shared" ca="1" si="1029"/>
        <v/>
      </c>
      <c r="GH254" t="str">
        <f t="shared" ca="1" si="1030"/>
        <v/>
      </c>
      <c r="GI254" t="str">
        <f t="shared" ca="1" si="1031"/>
        <v/>
      </c>
      <c r="GJ254" t="str">
        <f t="shared" ca="1" si="1032"/>
        <v/>
      </c>
      <c r="GK254" t="str">
        <f t="shared" ca="1" si="1033"/>
        <v/>
      </c>
      <c r="GL254" t="str">
        <f t="shared" ca="1" si="1034"/>
        <v/>
      </c>
      <c r="GM254" t="str">
        <f t="shared" ca="1" si="1035"/>
        <v/>
      </c>
      <c r="GN254" t="str">
        <f t="shared" ca="1" si="1036"/>
        <v/>
      </c>
      <c r="GO254" t="str">
        <f t="shared" ca="1" si="1037"/>
        <v/>
      </c>
      <c r="GP254" t="str">
        <f t="shared" ca="1" si="1038"/>
        <v/>
      </c>
      <c r="GQ254" t="str">
        <f t="shared" ca="1" si="1039"/>
        <v/>
      </c>
      <c r="GR254" t="str">
        <f t="shared" ca="1" si="1040"/>
        <v/>
      </c>
      <c r="GS254" t="str">
        <f t="shared" ca="1" si="1041"/>
        <v/>
      </c>
      <c r="GT254" t="str">
        <f t="shared" ca="1" si="1042"/>
        <v/>
      </c>
      <c r="GU254" t="str">
        <f t="shared" ca="1" si="1043"/>
        <v/>
      </c>
      <c r="GV254" t="str">
        <f t="shared" ca="1" si="1044"/>
        <v/>
      </c>
      <c r="GW254" t="str">
        <f t="shared" ca="1" si="1045"/>
        <v/>
      </c>
      <c r="GX254" t="str">
        <f t="shared" ca="1" si="1046"/>
        <v/>
      </c>
      <c r="GY254" t="str">
        <f t="shared" ca="1" si="1047"/>
        <v/>
      </c>
      <c r="GZ254" t="str">
        <f t="shared" ca="1" si="1048"/>
        <v/>
      </c>
      <c r="HA254" t="str">
        <f t="shared" ca="1" si="1049"/>
        <v/>
      </c>
      <c r="HB254" t="str">
        <f t="shared" ca="1" si="1050"/>
        <v/>
      </c>
      <c r="HC254" t="str">
        <f t="shared" ca="1" si="1051"/>
        <v/>
      </c>
      <c r="HD254" t="str">
        <f t="shared" ca="1" si="1052"/>
        <v/>
      </c>
      <c r="HE254" t="str">
        <f t="shared" ca="1" si="1053"/>
        <v/>
      </c>
      <c r="HF254" t="str">
        <f t="shared" ca="1" si="1054"/>
        <v/>
      </c>
      <c r="HG254" t="str">
        <f t="shared" ca="1" si="1055"/>
        <v/>
      </c>
      <c r="HH254" t="str">
        <f t="shared" ca="1" si="1056"/>
        <v/>
      </c>
      <c r="HI254" t="str">
        <f t="shared" ca="1" si="1057"/>
        <v/>
      </c>
      <c r="HJ254" t="str">
        <f t="shared" ca="1" si="1058"/>
        <v/>
      </c>
      <c r="HK254" t="str">
        <f t="shared" ca="1" si="1059"/>
        <v/>
      </c>
      <c r="HL254" t="str">
        <f t="shared" ca="1" si="1060"/>
        <v/>
      </c>
      <c r="HM254" t="str">
        <f t="shared" ca="1" si="1061"/>
        <v/>
      </c>
      <c r="HN254" t="str">
        <f t="shared" ca="1" si="1062"/>
        <v/>
      </c>
      <c r="HO254" t="str">
        <f t="shared" ca="1" si="1063"/>
        <v/>
      </c>
      <c r="HP254" t="str">
        <f t="shared" ca="1" si="1064"/>
        <v/>
      </c>
      <c r="HQ254" t="str">
        <f t="shared" ca="1" si="1065"/>
        <v/>
      </c>
      <c r="HR254" t="str">
        <f t="shared" ca="1" si="1066"/>
        <v/>
      </c>
      <c r="HS254" t="str">
        <f t="shared" ca="1" si="1067"/>
        <v/>
      </c>
      <c r="HT254" t="str">
        <f t="shared" ca="1" si="1068"/>
        <v/>
      </c>
      <c r="HU254" t="str">
        <f t="shared" ca="1" si="1069"/>
        <v/>
      </c>
      <c r="HV254" t="str">
        <f t="shared" ca="1" si="1070"/>
        <v/>
      </c>
      <c r="HW254" t="str">
        <f t="shared" ca="1" si="1071"/>
        <v/>
      </c>
      <c r="HX254" t="str">
        <f t="shared" ca="1" si="1072"/>
        <v/>
      </c>
      <c r="HY254" t="str">
        <f t="shared" ca="1" si="1073"/>
        <v/>
      </c>
      <c r="HZ254" t="str">
        <f t="shared" ca="1" si="1074"/>
        <v/>
      </c>
      <c r="IA254" t="str">
        <f t="shared" ca="1" si="1075"/>
        <v/>
      </c>
      <c r="IB254" t="str">
        <f t="shared" ca="1" si="1076"/>
        <v/>
      </c>
      <c r="IC254" t="str">
        <f t="shared" ca="1" si="1077"/>
        <v/>
      </c>
      <c r="ID254" t="str">
        <f t="shared" ca="1" si="1078"/>
        <v/>
      </c>
      <c r="IE254" t="str">
        <f t="shared" ca="1" si="1079"/>
        <v/>
      </c>
      <c r="IF254" t="str">
        <f t="shared" ca="1" si="1080"/>
        <v/>
      </c>
      <c r="IG254" t="str">
        <f t="shared" ca="1" si="1081"/>
        <v/>
      </c>
      <c r="IH254" t="str">
        <f t="shared" ca="1" si="1082"/>
        <v/>
      </c>
      <c r="II254" t="str">
        <f t="shared" ca="1" si="1083"/>
        <v/>
      </c>
      <c r="IJ254" t="str">
        <f t="shared" ca="1" si="1084"/>
        <v/>
      </c>
      <c r="IK254" t="str">
        <f t="shared" ca="1" si="1085"/>
        <v/>
      </c>
      <c r="IL254" t="str">
        <f t="shared" ca="1" si="1086"/>
        <v/>
      </c>
      <c r="IM254" t="str">
        <f t="shared" ca="1" si="1087"/>
        <v/>
      </c>
      <c r="IN254" t="str">
        <f t="shared" ca="1" si="1088"/>
        <v/>
      </c>
      <c r="IO254" t="str">
        <f t="shared" ca="1" si="1089"/>
        <v/>
      </c>
      <c r="IP254" t="str">
        <f t="shared" ca="1" si="1090"/>
        <v/>
      </c>
      <c r="IQ254" t="str">
        <f t="shared" ca="1" si="1091"/>
        <v/>
      </c>
      <c r="IR254" t="str">
        <f t="shared" ca="1" si="1092"/>
        <v/>
      </c>
      <c r="IS254" t="str">
        <f t="shared" ca="1" si="1093"/>
        <v/>
      </c>
      <c r="IT254" t="str">
        <f t="shared" ca="1" si="1094"/>
        <v/>
      </c>
      <c r="IU254" t="str">
        <f t="shared" ca="1" si="1095"/>
        <v/>
      </c>
      <c r="IV254" t="str">
        <f t="shared" ca="1" si="1096"/>
        <v/>
      </c>
      <c r="IW254" t="str">
        <f t="shared" ca="1" si="1097"/>
        <v/>
      </c>
      <c r="IX254" t="str">
        <f t="shared" ca="1" si="1098"/>
        <v/>
      </c>
      <c r="IY254" t="str">
        <f t="shared" ca="1" si="1099"/>
        <v/>
      </c>
      <c r="IZ254" t="str">
        <f t="shared" ca="1" si="1100"/>
        <v/>
      </c>
      <c r="JA254" t="str">
        <f t="shared" ca="1" si="1101"/>
        <v/>
      </c>
      <c r="JB254" t="str">
        <f t="shared" ca="1" si="1102"/>
        <v/>
      </c>
      <c r="JC254" t="str">
        <f t="shared" ca="1" si="1103"/>
        <v/>
      </c>
      <c r="JD254" t="str">
        <f t="shared" ca="1" si="1104"/>
        <v/>
      </c>
      <c r="JE254" t="str">
        <f t="shared" ca="1" si="1105"/>
        <v/>
      </c>
      <c r="JF254" t="str">
        <f t="shared" ca="1" si="1106"/>
        <v/>
      </c>
      <c r="JG254" t="str">
        <f t="shared" ca="1" si="1107"/>
        <v/>
      </c>
      <c r="JH254" t="str">
        <f t="shared" ca="1" si="1108"/>
        <v/>
      </c>
      <c r="JI254" t="str">
        <f t="shared" ca="1" si="1109"/>
        <v/>
      </c>
      <c r="JJ254" t="str">
        <f t="shared" ca="1" si="1110"/>
        <v/>
      </c>
      <c r="JK254" t="str">
        <f t="shared" ca="1" si="1111"/>
        <v/>
      </c>
      <c r="JL254" t="str">
        <f t="shared" ca="1" si="1112"/>
        <v/>
      </c>
      <c r="JM254" t="str">
        <f t="shared" ca="1" si="1113"/>
        <v/>
      </c>
      <c r="JN254" t="str">
        <f t="shared" ca="1" si="1114"/>
        <v/>
      </c>
      <c r="JO254" t="str">
        <f t="shared" ca="1" si="1115"/>
        <v/>
      </c>
      <c r="JP254" t="str">
        <f t="shared" ca="1" si="1116"/>
        <v/>
      </c>
      <c r="JQ254" t="str">
        <f t="shared" ca="1" si="1117"/>
        <v/>
      </c>
      <c r="JR254" t="str">
        <f t="shared" ca="1" si="1118"/>
        <v/>
      </c>
      <c r="JS254" t="str">
        <f t="shared" ca="1" si="1119"/>
        <v/>
      </c>
      <c r="JT254" t="str">
        <f t="shared" ca="1" si="1120"/>
        <v/>
      </c>
      <c r="JU254" t="str">
        <f t="shared" ca="1" si="1121"/>
        <v/>
      </c>
    </row>
    <row r="255" spans="1:281" x14ac:dyDescent="0.25">
      <c r="A255">
        <f t="shared" si="1122"/>
        <v>254</v>
      </c>
      <c r="B255" t="str">
        <f t="shared" ca="1" si="851"/>
        <v/>
      </c>
      <c r="C255">
        <v>11</v>
      </c>
      <c r="D255">
        <f t="shared" si="855"/>
        <v>254</v>
      </c>
      <c r="E255">
        <f t="shared" si="856"/>
        <v>4</v>
      </c>
      <c r="F255">
        <f ca="1">COUNT((AD255,AP255,BB255,BN255,BZ255,CL255,CX255,DJ255,DV255,EH255,ET255,FF255,FR255,GD255,GP255,HB255,HN255,HZ255,IL255,IX255,JJ255,JV255,KH255,KT255,LF255,LR255))</f>
        <v>0</v>
      </c>
      <c r="G255">
        <f t="shared" ca="1" si="857"/>
        <v>0</v>
      </c>
      <c r="H255">
        <f t="shared" ca="1" si="858"/>
        <v>0</v>
      </c>
      <c r="I255">
        <f t="shared" ca="1" si="852"/>
        <v>0</v>
      </c>
      <c r="J255">
        <f t="shared" ca="1" si="859"/>
        <v>0</v>
      </c>
      <c r="K255">
        <f t="shared" ca="1" si="860"/>
        <v>-1</v>
      </c>
      <c r="L255">
        <f t="shared" ca="1" si="1123"/>
        <v>9</v>
      </c>
      <c r="M255">
        <f t="shared" ca="1" si="861"/>
        <v>0</v>
      </c>
      <c r="N255">
        <f t="shared" ca="1" si="1124"/>
        <v>65</v>
      </c>
      <c r="O255">
        <f t="shared" ca="1" si="862"/>
        <v>-1</v>
      </c>
      <c r="P255">
        <f t="shared" ca="1" si="1125"/>
        <v>9</v>
      </c>
      <c r="Q255">
        <f t="shared" ca="1" si="863"/>
        <v>0</v>
      </c>
      <c r="R255">
        <f t="shared" ca="1" si="864"/>
        <v>0</v>
      </c>
      <c r="S255">
        <f t="shared" ca="1" si="865"/>
        <v>0</v>
      </c>
      <c r="T255">
        <f t="shared" ca="1" si="866"/>
        <v>0</v>
      </c>
      <c r="U255" t="str">
        <f t="shared" ca="1" si="853"/>
        <v>999999999999</v>
      </c>
      <c r="V255">
        <f t="shared" ca="1" si="1126"/>
        <v>0</v>
      </c>
      <c r="W255">
        <f t="shared" si="867"/>
        <v>254</v>
      </c>
      <c r="X255" t="e">
        <f t="shared" ca="1" si="1127"/>
        <v>#N/A</v>
      </c>
      <c r="Y255">
        <f t="shared" ca="1" si="868"/>
        <v>0</v>
      </c>
      <c r="Z255" t="str">
        <f t="shared" ca="1" si="869"/>
        <v>999zz</v>
      </c>
      <c r="AA255">
        <f t="shared" ca="1" si="1128"/>
        <v>350</v>
      </c>
      <c r="AB255">
        <f t="shared" si="870"/>
        <v>254</v>
      </c>
      <c r="AC255" t="e">
        <f t="shared" ca="1" si="1129"/>
        <v>#N/A</v>
      </c>
      <c r="AD255" t="str">
        <f t="shared" ca="1" si="871"/>
        <v/>
      </c>
      <c r="AE255" t="str">
        <f t="shared" ca="1" si="872"/>
        <v/>
      </c>
      <c r="AF255" t="str">
        <f t="shared" ca="1" si="873"/>
        <v/>
      </c>
      <c r="AG255" t="str">
        <f t="shared" ca="1" si="874"/>
        <v/>
      </c>
      <c r="AH255" t="str">
        <f t="shared" ca="1" si="875"/>
        <v/>
      </c>
      <c r="AI255" t="str">
        <f t="shared" ca="1" si="876"/>
        <v/>
      </c>
      <c r="AJ255" t="str">
        <f t="shared" ca="1" si="877"/>
        <v/>
      </c>
      <c r="AK255" t="str">
        <f t="shared" ca="1" si="878"/>
        <v/>
      </c>
      <c r="AL255" t="str">
        <f t="shared" ca="1" si="879"/>
        <v/>
      </c>
      <c r="AM255" t="str">
        <f t="shared" ca="1" si="880"/>
        <v/>
      </c>
      <c r="AN255" t="str">
        <f t="shared" ca="1" si="881"/>
        <v/>
      </c>
      <c r="AO255" t="str">
        <f t="shared" ca="1" si="882"/>
        <v/>
      </c>
      <c r="AP255" t="str">
        <f t="shared" ca="1" si="883"/>
        <v/>
      </c>
      <c r="AQ255" t="str">
        <f t="shared" ca="1" si="884"/>
        <v/>
      </c>
      <c r="AR255" t="str">
        <f t="shared" ca="1" si="885"/>
        <v/>
      </c>
      <c r="AS255" t="str">
        <f t="shared" ca="1" si="886"/>
        <v/>
      </c>
      <c r="AT255" t="str">
        <f t="shared" ca="1" si="887"/>
        <v/>
      </c>
      <c r="AU255" t="str">
        <f t="shared" ca="1" si="888"/>
        <v/>
      </c>
      <c r="AV255" t="str">
        <f t="shared" ca="1" si="889"/>
        <v/>
      </c>
      <c r="AW255" t="str">
        <f t="shared" ca="1" si="890"/>
        <v/>
      </c>
      <c r="AX255" t="str">
        <f t="shared" ca="1" si="891"/>
        <v/>
      </c>
      <c r="AY255" t="str">
        <f t="shared" ca="1" si="892"/>
        <v/>
      </c>
      <c r="AZ255" t="str">
        <f t="shared" ca="1" si="893"/>
        <v/>
      </c>
      <c r="BA255" t="str">
        <f t="shared" ca="1" si="894"/>
        <v/>
      </c>
      <c r="BB255" t="str">
        <f t="shared" ca="1" si="895"/>
        <v/>
      </c>
      <c r="BC255" t="str">
        <f t="shared" ca="1" si="896"/>
        <v/>
      </c>
      <c r="BD255" t="str">
        <f t="shared" ca="1" si="897"/>
        <v/>
      </c>
      <c r="BE255" t="str">
        <f t="shared" ca="1" si="898"/>
        <v/>
      </c>
      <c r="BF255" t="str">
        <f t="shared" ca="1" si="899"/>
        <v/>
      </c>
      <c r="BG255" t="str">
        <f t="shared" ca="1" si="900"/>
        <v/>
      </c>
      <c r="BH255" t="str">
        <f t="shared" ca="1" si="901"/>
        <v/>
      </c>
      <c r="BI255" t="str">
        <f t="shared" ca="1" si="902"/>
        <v/>
      </c>
      <c r="BJ255" t="str">
        <f t="shared" ca="1" si="903"/>
        <v/>
      </c>
      <c r="BK255" t="str">
        <f t="shared" ca="1" si="904"/>
        <v/>
      </c>
      <c r="BL255" t="str">
        <f t="shared" ca="1" si="905"/>
        <v/>
      </c>
      <c r="BM255" t="str">
        <f t="shared" ca="1" si="906"/>
        <v/>
      </c>
      <c r="BN255" t="str">
        <f t="shared" ca="1" si="907"/>
        <v/>
      </c>
      <c r="BO255" t="str">
        <f t="shared" ca="1" si="908"/>
        <v/>
      </c>
      <c r="BP255" t="str">
        <f t="shared" ca="1" si="909"/>
        <v/>
      </c>
      <c r="BQ255" t="str">
        <f t="shared" ca="1" si="910"/>
        <v/>
      </c>
      <c r="BR255" t="str">
        <f t="shared" ca="1" si="911"/>
        <v/>
      </c>
      <c r="BS255" t="str">
        <f t="shared" ca="1" si="912"/>
        <v/>
      </c>
      <c r="BT255" t="str">
        <f t="shared" ca="1" si="913"/>
        <v/>
      </c>
      <c r="BU255" t="str">
        <f t="shared" ca="1" si="914"/>
        <v/>
      </c>
      <c r="BV255" t="str">
        <f t="shared" ca="1" si="915"/>
        <v/>
      </c>
      <c r="BW255" t="str">
        <f t="shared" ca="1" si="916"/>
        <v/>
      </c>
      <c r="BX255" t="str">
        <f t="shared" ca="1" si="917"/>
        <v/>
      </c>
      <c r="BY255" t="str">
        <f t="shared" ca="1" si="918"/>
        <v/>
      </c>
      <c r="BZ255" t="str">
        <f t="shared" ca="1" si="919"/>
        <v/>
      </c>
      <c r="CA255" t="str">
        <f t="shared" ca="1" si="920"/>
        <v/>
      </c>
      <c r="CB255" t="str">
        <f t="shared" ca="1" si="921"/>
        <v/>
      </c>
      <c r="CC255" t="str">
        <f t="shared" ca="1" si="922"/>
        <v/>
      </c>
      <c r="CD255" t="str">
        <f t="shared" ca="1" si="923"/>
        <v/>
      </c>
      <c r="CE255" t="str">
        <f t="shared" ca="1" si="924"/>
        <v/>
      </c>
      <c r="CF255" t="str">
        <f t="shared" ca="1" si="925"/>
        <v/>
      </c>
      <c r="CG255" t="str">
        <f t="shared" ca="1" si="926"/>
        <v/>
      </c>
      <c r="CH255" t="str">
        <f t="shared" ca="1" si="927"/>
        <v/>
      </c>
      <c r="CI255" t="str">
        <f t="shared" ca="1" si="928"/>
        <v/>
      </c>
      <c r="CJ255" t="str">
        <f t="shared" ca="1" si="929"/>
        <v/>
      </c>
      <c r="CK255" t="str">
        <f t="shared" ca="1" si="930"/>
        <v/>
      </c>
      <c r="CL255" t="str">
        <f t="shared" ca="1" si="931"/>
        <v/>
      </c>
      <c r="CM255" t="str">
        <f t="shared" ca="1" si="932"/>
        <v/>
      </c>
      <c r="CN255" t="str">
        <f t="shared" ca="1" si="933"/>
        <v/>
      </c>
      <c r="CO255" t="str">
        <f t="shared" ca="1" si="934"/>
        <v/>
      </c>
      <c r="CP255" t="str">
        <f t="shared" ca="1" si="935"/>
        <v/>
      </c>
      <c r="CQ255" t="str">
        <f t="shared" ca="1" si="936"/>
        <v/>
      </c>
      <c r="CR255" t="str">
        <f t="shared" ca="1" si="937"/>
        <v/>
      </c>
      <c r="CS255" t="str">
        <f t="shared" ca="1" si="938"/>
        <v/>
      </c>
      <c r="CT255" t="str">
        <f t="shared" ca="1" si="939"/>
        <v/>
      </c>
      <c r="CU255" t="str">
        <f t="shared" ca="1" si="940"/>
        <v/>
      </c>
      <c r="CV255" t="str">
        <f t="shared" ca="1" si="941"/>
        <v/>
      </c>
      <c r="CW255" t="str">
        <f t="shared" ca="1" si="942"/>
        <v/>
      </c>
      <c r="CX255" t="str">
        <f t="shared" ca="1" si="943"/>
        <v/>
      </c>
      <c r="CY255" t="str">
        <f t="shared" ca="1" si="944"/>
        <v/>
      </c>
      <c r="CZ255" t="str">
        <f t="shared" ca="1" si="945"/>
        <v/>
      </c>
      <c r="DA255" t="str">
        <f t="shared" ca="1" si="946"/>
        <v/>
      </c>
      <c r="DB255" t="str">
        <f t="shared" ca="1" si="947"/>
        <v/>
      </c>
      <c r="DC255" t="str">
        <f t="shared" ca="1" si="948"/>
        <v/>
      </c>
      <c r="DD255" t="str">
        <f t="shared" ca="1" si="949"/>
        <v/>
      </c>
      <c r="DE255" t="str">
        <f t="shared" ca="1" si="950"/>
        <v/>
      </c>
      <c r="DF255" t="str">
        <f t="shared" ca="1" si="951"/>
        <v/>
      </c>
      <c r="DG255" t="str">
        <f t="shared" ca="1" si="952"/>
        <v/>
      </c>
      <c r="DH255" t="str">
        <f t="shared" ca="1" si="953"/>
        <v/>
      </c>
      <c r="DI255" t="str">
        <f t="shared" ca="1" si="954"/>
        <v/>
      </c>
      <c r="DJ255" t="str">
        <f t="shared" ca="1" si="955"/>
        <v/>
      </c>
      <c r="DK255" t="str">
        <f t="shared" ca="1" si="956"/>
        <v/>
      </c>
      <c r="DL255" t="str">
        <f t="shared" ca="1" si="957"/>
        <v/>
      </c>
      <c r="DM255" t="str">
        <f t="shared" ca="1" si="958"/>
        <v/>
      </c>
      <c r="DN255" t="str">
        <f t="shared" ca="1" si="959"/>
        <v/>
      </c>
      <c r="DO255" t="str">
        <f t="shared" ca="1" si="960"/>
        <v/>
      </c>
      <c r="DP255" t="str">
        <f t="shared" ca="1" si="961"/>
        <v/>
      </c>
      <c r="DQ255" t="str">
        <f t="shared" ca="1" si="962"/>
        <v/>
      </c>
      <c r="DR255" t="str">
        <f t="shared" ca="1" si="963"/>
        <v/>
      </c>
      <c r="DS255" t="str">
        <f t="shared" ca="1" si="964"/>
        <v/>
      </c>
      <c r="DT255" t="str">
        <f t="shared" ca="1" si="965"/>
        <v/>
      </c>
      <c r="DU255" t="str">
        <f t="shared" ca="1" si="966"/>
        <v/>
      </c>
      <c r="DV255" t="str">
        <f t="shared" ca="1" si="854"/>
        <v/>
      </c>
      <c r="DW255" t="str">
        <f t="shared" ca="1" si="967"/>
        <v/>
      </c>
      <c r="DX255" t="str">
        <f t="shared" ca="1" si="968"/>
        <v/>
      </c>
      <c r="DY255" t="str">
        <f t="shared" ca="1" si="969"/>
        <v/>
      </c>
      <c r="DZ255" t="str">
        <f t="shared" ca="1" si="970"/>
        <v/>
      </c>
      <c r="EA255" t="str">
        <f t="shared" ca="1" si="971"/>
        <v/>
      </c>
      <c r="EB255" t="str">
        <f t="shared" ca="1" si="972"/>
        <v/>
      </c>
      <c r="EC255" t="str">
        <f t="shared" ca="1" si="973"/>
        <v/>
      </c>
      <c r="ED255" t="str">
        <f t="shared" ca="1" si="974"/>
        <v/>
      </c>
      <c r="EE255" t="str">
        <f t="shared" ca="1" si="975"/>
        <v/>
      </c>
      <c r="EF255" t="str">
        <f t="shared" ca="1" si="976"/>
        <v/>
      </c>
      <c r="EG255" t="str">
        <f t="shared" ca="1" si="977"/>
        <v/>
      </c>
      <c r="EH255" t="str">
        <f t="shared" ca="1" si="978"/>
        <v/>
      </c>
      <c r="EI255" t="str">
        <f t="shared" ca="1" si="979"/>
        <v/>
      </c>
      <c r="EJ255" t="str">
        <f t="shared" ca="1" si="980"/>
        <v/>
      </c>
      <c r="EK255" t="str">
        <f t="shared" ca="1" si="981"/>
        <v/>
      </c>
      <c r="EL255" t="str">
        <f t="shared" ca="1" si="982"/>
        <v/>
      </c>
      <c r="EM255" t="str">
        <f t="shared" ca="1" si="983"/>
        <v/>
      </c>
      <c r="EN255" t="str">
        <f t="shared" ca="1" si="984"/>
        <v/>
      </c>
      <c r="EO255" t="str">
        <f t="shared" ca="1" si="985"/>
        <v/>
      </c>
      <c r="EP255" t="str">
        <f t="shared" ca="1" si="986"/>
        <v/>
      </c>
      <c r="EQ255" t="str">
        <f t="shared" ca="1" si="987"/>
        <v/>
      </c>
      <c r="ER255" t="str">
        <f t="shared" ca="1" si="988"/>
        <v/>
      </c>
      <c r="ES255" t="str">
        <f t="shared" ca="1" si="989"/>
        <v/>
      </c>
      <c r="ET255" t="str">
        <f t="shared" ca="1" si="990"/>
        <v/>
      </c>
      <c r="EU255" t="str">
        <f t="shared" ca="1" si="991"/>
        <v/>
      </c>
      <c r="EV255" t="str">
        <f t="shared" ca="1" si="992"/>
        <v/>
      </c>
      <c r="EW255" t="str">
        <f t="shared" ca="1" si="993"/>
        <v/>
      </c>
      <c r="EX255" t="str">
        <f t="shared" ca="1" si="994"/>
        <v/>
      </c>
      <c r="EY255" t="str">
        <f t="shared" ca="1" si="995"/>
        <v/>
      </c>
      <c r="EZ255" t="str">
        <f t="shared" ca="1" si="996"/>
        <v/>
      </c>
      <c r="FA255" t="str">
        <f t="shared" ca="1" si="997"/>
        <v/>
      </c>
      <c r="FB255" t="str">
        <f t="shared" ca="1" si="998"/>
        <v/>
      </c>
      <c r="FC255" t="str">
        <f t="shared" ca="1" si="999"/>
        <v/>
      </c>
      <c r="FD255" t="str">
        <f t="shared" ca="1" si="1000"/>
        <v/>
      </c>
      <c r="FE255" t="str">
        <f t="shared" ca="1" si="1001"/>
        <v/>
      </c>
      <c r="FF255" t="str">
        <f t="shared" ca="1" si="1002"/>
        <v/>
      </c>
      <c r="FG255" t="str">
        <f t="shared" ca="1" si="1003"/>
        <v/>
      </c>
      <c r="FH255" t="str">
        <f t="shared" ca="1" si="1004"/>
        <v/>
      </c>
      <c r="FI255" t="str">
        <f t="shared" ca="1" si="1005"/>
        <v/>
      </c>
      <c r="FJ255" t="str">
        <f t="shared" ca="1" si="1006"/>
        <v/>
      </c>
      <c r="FK255" t="str">
        <f t="shared" ca="1" si="1007"/>
        <v/>
      </c>
      <c r="FL255" t="str">
        <f t="shared" ca="1" si="1008"/>
        <v/>
      </c>
      <c r="FM255" t="str">
        <f t="shared" ca="1" si="1009"/>
        <v/>
      </c>
      <c r="FN255" t="str">
        <f t="shared" ca="1" si="1010"/>
        <v/>
      </c>
      <c r="FO255" t="str">
        <f t="shared" ca="1" si="1011"/>
        <v/>
      </c>
      <c r="FP255" t="str">
        <f t="shared" ca="1" si="1012"/>
        <v/>
      </c>
      <c r="FQ255" t="str">
        <f t="shared" ca="1" si="1013"/>
        <v/>
      </c>
      <c r="FR255" t="str">
        <f t="shared" ca="1" si="1014"/>
        <v/>
      </c>
      <c r="FS255" t="str">
        <f t="shared" ca="1" si="1015"/>
        <v/>
      </c>
      <c r="FT255" t="str">
        <f t="shared" ca="1" si="1016"/>
        <v/>
      </c>
      <c r="FU255" t="str">
        <f t="shared" ca="1" si="1017"/>
        <v/>
      </c>
      <c r="FV255" t="str">
        <f t="shared" ca="1" si="1018"/>
        <v/>
      </c>
      <c r="FW255" t="str">
        <f t="shared" ca="1" si="1019"/>
        <v/>
      </c>
      <c r="FX255" t="str">
        <f t="shared" ca="1" si="1020"/>
        <v/>
      </c>
      <c r="FY255" t="str">
        <f t="shared" ca="1" si="1021"/>
        <v/>
      </c>
      <c r="FZ255" t="str">
        <f t="shared" ca="1" si="1022"/>
        <v/>
      </c>
      <c r="GA255" t="str">
        <f t="shared" ca="1" si="1023"/>
        <v/>
      </c>
      <c r="GB255" t="str">
        <f t="shared" ca="1" si="1024"/>
        <v/>
      </c>
      <c r="GC255" t="str">
        <f t="shared" ca="1" si="1025"/>
        <v/>
      </c>
      <c r="GD255" t="str">
        <f t="shared" ca="1" si="1026"/>
        <v/>
      </c>
      <c r="GE255" t="str">
        <f t="shared" ca="1" si="1027"/>
        <v/>
      </c>
      <c r="GF255" t="str">
        <f t="shared" ca="1" si="1028"/>
        <v/>
      </c>
      <c r="GG255" t="str">
        <f t="shared" ca="1" si="1029"/>
        <v/>
      </c>
      <c r="GH255" t="str">
        <f t="shared" ca="1" si="1030"/>
        <v/>
      </c>
      <c r="GI255" t="str">
        <f t="shared" ca="1" si="1031"/>
        <v/>
      </c>
      <c r="GJ255" t="str">
        <f t="shared" ca="1" si="1032"/>
        <v/>
      </c>
      <c r="GK255" t="str">
        <f t="shared" ca="1" si="1033"/>
        <v/>
      </c>
      <c r="GL255" t="str">
        <f t="shared" ca="1" si="1034"/>
        <v/>
      </c>
      <c r="GM255" t="str">
        <f t="shared" ca="1" si="1035"/>
        <v/>
      </c>
      <c r="GN255" t="str">
        <f t="shared" ca="1" si="1036"/>
        <v/>
      </c>
      <c r="GO255" t="str">
        <f t="shared" ca="1" si="1037"/>
        <v/>
      </c>
      <c r="GP255" t="str">
        <f t="shared" ca="1" si="1038"/>
        <v/>
      </c>
      <c r="GQ255" t="str">
        <f t="shared" ca="1" si="1039"/>
        <v/>
      </c>
      <c r="GR255" t="str">
        <f t="shared" ca="1" si="1040"/>
        <v/>
      </c>
      <c r="GS255" t="str">
        <f t="shared" ca="1" si="1041"/>
        <v/>
      </c>
      <c r="GT255" t="str">
        <f t="shared" ca="1" si="1042"/>
        <v/>
      </c>
      <c r="GU255" t="str">
        <f t="shared" ca="1" si="1043"/>
        <v/>
      </c>
      <c r="GV255" t="str">
        <f t="shared" ca="1" si="1044"/>
        <v/>
      </c>
      <c r="GW255" t="str">
        <f t="shared" ca="1" si="1045"/>
        <v/>
      </c>
      <c r="GX255" t="str">
        <f t="shared" ca="1" si="1046"/>
        <v/>
      </c>
      <c r="GY255" t="str">
        <f t="shared" ca="1" si="1047"/>
        <v/>
      </c>
      <c r="GZ255" t="str">
        <f t="shared" ca="1" si="1048"/>
        <v/>
      </c>
      <c r="HA255" t="str">
        <f t="shared" ca="1" si="1049"/>
        <v/>
      </c>
      <c r="HB255" t="str">
        <f t="shared" ca="1" si="1050"/>
        <v/>
      </c>
      <c r="HC255" t="str">
        <f t="shared" ca="1" si="1051"/>
        <v/>
      </c>
      <c r="HD255" t="str">
        <f t="shared" ca="1" si="1052"/>
        <v/>
      </c>
      <c r="HE255" t="str">
        <f t="shared" ca="1" si="1053"/>
        <v/>
      </c>
      <c r="HF255" t="str">
        <f t="shared" ca="1" si="1054"/>
        <v/>
      </c>
      <c r="HG255" t="str">
        <f t="shared" ca="1" si="1055"/>
        <v/>
      </c>
      <c r="HH255" t="str">
        <f t="shared" ca="1" si="1056"/>
        <v/>
      </c>
      <c r="HI255" t="str">
        <f t="shared" ca="1" si="1057"/>
        <v/>
      </c>
      <c r="HJ255" t="str">
        <f t="shared" ca="1" si="1058"/>
        <v/>
      </c>
      <c r="HK255" t="str">
        <f t="shared" ca="1" si="1059"/>
        <v/>
      </c>
      <c r="HL255" t="str">
        <f t="shared" ca="1" si="1060"/>
        <v/>
      </c>
      <c r="HM255" t="str">
        <f t="shared" ca="1" si="1061"/>
        <v/>
      </c>
      <c r="HN255" t="str">
        <f t="shared" ca="1" si="1062"/>
        <v/>
      </c>
      <c r="HO255" t="str">
        <f t="shared" ca="1" si="1063"/>
        <v/>
      </c>
      <c r="HP255" t="str">
        <f t="shared" ca="1" si="1064"/>
        <v/>
      </c>
      <c r="HQ255" t="str">
        <f t="shared" ca="1" si="1065"/>
        <v/>
      </c>
      <c r="HR255" t="str">
        <f t="shared" ca="1" si="1066"/>
        <v/>
      </c>
      <c r="HS255" t="str">
        <f t="shared" ca="1" si="1067"/>
        <v/>
      </c>
      <c r="HT255" t="str">
        <f t="shared" ca="1" si="1068"/>
        <v/>
      </c>
      <c r="HU255" t="str">
        <f t="shared" ca="1" si="1069"/>
        <v/>
      </c>
      <c r="HV255" t="str">
        <f t="shared" ca="1" si="1070"/>
        <v/>
      </c>
      <c r="HW255" t="str">
        <f t="shared" ca="1" si="1071"/>
        <v/>
      </c>
      <c r="HX255" t="str">
        <f t="shared" ca="1" si="1072"/>
        <v/>
      </c>
      <c r="HY255" t="str">
        <f t="shared" ca="1" si="1073"/>
        <v/>
      </c>
      <c r="HZ255" t="str">
        <f t="shared" ca="1" si="1074"/>
        <v/>
      </c>
      <c r="IA255" t="str">
        <f t="shared" ca="1" si="1075"/>
        <v/>
      </c>
      <c r="IB255" t="str">
        <f t="shared" ca="1" si="1076"/>
        <v/>
      </c>
      <c r="IC255" t="str">
        <f t="shared" ca="1" si="1077"/>
        <v/>
      </c>
      <c r="ID255" t="str">
        <f t="shared" ca="1" si="1078"/>
        <v/>
      </c>
      <c r="IE255" t="str">
        <f t="shared" ca="1" si="1079"/>
        <v/>
      </c>
      <c r="IF255" t="str">
        <f t="shared" ca="1" si="1080"/>
        <v/>
      </c>
      <c r="IG255" t="str">
        <f t="shared" ca="1" si="1081"/>
        <v/>
      </c>
      <c r="IH255" t="str">
        <f t="shared" ca="1" si="1082"/>
        <v/>
      </c>
      <c r="II255" t="str">
        <f t="shared" ca="1" si="1083"/>
        <v/>
      </c>
      <c r="IJ255" t="str">
        <f t="shared" ca="1" si="1084"/>
        <v/>
      </c>
      <c r="IK255" t="str">
        <f t="shared" ca="1" si="1085"/>
        <v/>
      </c>
      <c r="IL255" t="str">
        <f t="shared" ca="1" si="1086"/>
        <v/>
      </c>
      <c r="IM255" t="str">
        <f t="shared" ca="1" si="1087"/>
        <v/>
      </c>
      <c r="IN255" t="str">
        <f t="shared" ca="1" si="1088"/>
        <v/>
      </c>
      <c r="IO255" t="str">
        <f t="shared" ca="1" si="1089"/>
        <v/>
      </c>
      <c r="IP255" t="str">
        <f t="shared" ca="1" si="1090"/>
        <v/>
      </c>
      <c r="IQ255" t="str">
        <f t="shared" ca="1" si="1091"/>
        <v/>
      </c>
      <c r="IR255" t="str">
        <f t="shared" ca="1" si="1092"/>
        <v/>
      </c>
      <c r="IS255" t="str">
        <f t="shared" ca="1" si="1093"/>
        <v/>
      </c>
      <c r="IT255" t="str">
        <f t="shared" ca="1" si="1094"/>
        <v/>
      </c>
      <c r="IU255" t="str">
        <f t="shared" ca="1" si="1095"/>
        <v/>
      </c>
      <c r="IV255" t="str">
        <f t="shared" ca="1" si="1096"/>
        <v/>
      </c>
      <c r="IW255" t="str">
        <f t="shared" ca="1" si="1097"/>
        <v/>
      </c>
      <c r="IX255" t="str">
        <f t="shared" ca="1" si="1098"/>
        <v/>
      </c>
      <c r="IY255" t="str">
        <f t="shared" ca="1" si="1099"/>
        <v/>
      </c>
      <c r="IZ255" t="str">
        <f t="shared" ca="1" si="1100"/>
        <v/>
      </c>
      <c r="JA255" t="str">
        <f t="shared" ca="1" si="1101"/>
        <v/>
      </c>
      <c r="JB255" t="str">
        <f t="shared" ca="1" si="1102"/>
        <v/>
      </c>
      <c r="JC255" t="str">
        <f t="shared" ca="1" si="1103"/>
        <v/>
      </c>
      <c r="JD255" t="str">
        <f t="shared" ca="1" si="1104"/>
        <v/>
      </c>
      <c r="JE255" t="str">
        <f t="shared" ca="1" si="1105"/>
        <v/>
      </c>
      <c r="JF255" t="str">
        <f t="shared" ca="1" si="1106"/>
        <v/>
      </c>
      <c r="JG255" t="str">
        <f t="shared" ca="1" si="1107"/>
        <v/>
      </c>
      <c r="JH255" t="str">
        <f t="shared" ca="1" si="1108"/>
        <v/>
      </c>
      <c r="JI255" t="str">
        <f t="shared" ca="1" si="1109"/>
        <v/>
      </c>
      <c r="JJ255" t="str">
        <f t="shared" ca="1" si="1110"/>
        <v/>
      </c>
      <c r="JK255" t="str">
        <f t="shared" ca="1" si="1111"/>
        <v/>
      </c>
      <c r="JL255" t="str">
        <f t="shared" ca="1" si="1112"/>
        <v/>
      </c>
      <c r="JM255" t="str">
        <f t="shared" ca="1" si="1113"/>
        <v/>
      </c>
      <c r="JN255" t="str">
        <f t="shared" ca="1" si="1114"/>
        <v/>
      </c>
      <c r="JO255" t="str">
        <f t="shared" ca="1" si="1115"/>
        <v/>
      </c>
      <c r="JP255" t="str">
        <f t="shared" ca="1" si="1116"/>
        <v/>
      </c>
      <c r="JQ255" t="str">
        <f t="shared" ca="1" si="1117"/>
        <v/>
      </c>
      <c r="JR255" t="str">
        <f t="shared" ca="1" si="1118"/>
        <v/>
      </c>
      <c r="JS255" t="str">
        <f t="shared" ca="1" si="1119"/>
        <v/>
      </c>
      <c r="JT255" t="str">
        <f t="shared" ca="1" si="1120"/>
        <v/>
      </c>
      <c r="JU255" t="str">
        <f t="shared" ca="1" si="1121"/>
        <v/>
      </c>
    </row>
    <row r="256" spans="1:281" x14ac:dyDescent="0.25">
      <c r="A256">
        <f t="shared" si="1122"/>
        <v>255</v>
      </c>
      <c r="B256" t="str">
        <f t="shared" ca="1" si="851"/>
        <v/>
      </c>
      <c r="C256">
        <v>11</v>
      </c>
      <c r="D256">
        <f t="shared" si="855"/>
        <v>255</v>
      </c>
      <c r="E256">
        <f t="shared" si="856"/>
        <v>5</v>
      </c>
      <c r="F256">
        <f ca="1">COUNT((AD256,AP256,BB256,BN256,BZ256,CL256,CX256,DJ256,DV256,EH256,ET256,FF256,FR256,GD256,GP256,HB256,HN256,HZ256,IL256,IX256,JJ256,JV256,KH256,KT256,LF256,LR256))</f>
        <v>0</v>
      </c>
      <c r="G256">
        <f t="shared" ca="1" si="857"/>
        <v>0</v>
      </c>
      <c r="H256">
        <f t="shared" ca="1" si="858"/>
        <v>0</v>
      </c>
      <c r="I256">
        <f t="shared" ca="1" si="852"/>
        <v>0</v>
      </c>
      <c r="J256">
        <f t="shared" ca="1" si="859"/>
        <v>0</v>
      </c>
      <c r="K256">
        <f t="shared" ca="1" si="860"/>
        <v>-1</v>
      </c>
      <c r="L256">
        <f t="shared" ca="1" si="1123"/>
        <v>9</v>
      </c>
      <c r="M256">
        <f t="shared" ca="1" si="861"/>
        <v>0</v>
      </c>
      <c r="N256">
        <f t="shared" ca="1" si="1124"/>
        <v>65</v>
      </c>
      <c r="O256">
        <f t="shared" ca="1" si="862"/>
        <v>-1</v>
      </c>
      <c r="P256">
        <f t="shared" ca="1" si="1125"/>
        <v>9</v>
      </c>
      <c r="Q256">
        <f t="shared" ca="1" si="863"/>
        <v>0</v>
      </c>
      <c r="R256">
        <f t="shared" ca="1" si="864"/>
        <v>0</v>
      </c>
      <c r="S256">
        <f t="shared" ca="1" si="865"/>
        <v>0</v>
      </c>
      <c r="T256">
        <f t="shared" ca="1" si="866"/>
        <v>0</v>
      </c>
      <c r="U256" t="str">
        <f t="shared" ca="1" si="853"/>
        <v>999999999999</v>
      </c>
      <c r="V256">
        <f t="shared" ca="1" si="1126"/>
        <v>0</v>
      </c>
      <c r="W256">
        <f t="shared" si="867"/>
        <v>255</v>
      </c>
      <c r="X256" t="e">
        <f t="shared" ca="1" si="1127"/>
        <v>#N/A</v>
      </c>
      <c r="Y256">
        <f t="shared" ca="1" si="868"/>
        <v>0</v>
      </c>
      <c r="Z256" t="str">
        <f t="shared" ca="1" si="869"/>
        <v>999zz</v>
      </c>
      <c r="AA256">
        <f t="shared" ca="1" si="1128"/>
        <v>350</v>
      </c>
      <c r="AB256">
        <f t="shared" si="870"/>
        <v>255</v>
      </c>
      <c r="AC256" t="e">
        <f t="shared" ca="1" si="1129"/>
        <v>#N/A</v>
      </c>
      <c r="AD256" t="str">
        <f t="shared" ca="1" si="871"/>
        <v/>
      </c>
      <c r="AE256" t="str">
        <f t="shared" ca="1" si="872"/>
        <v/>
      </c>
      <c r="AF256" t="str">
        <f t="shared" ca="1" si="873"/>
        <v/>
      </c>
      <c r="AG256" t="str">
        <f t="shared" ca="1" si="874"/>
        <v/>
      </c>
      <c r="AH256" t="str">
        <f t="shared" ca="1" si="875"/>
        <v/>
      </c>
      <c r="AI256" t="str">
        <f t="shared" ca="1" si="876"/>
        <v/>
      </c>
      <c r="AJ256" t="str">
        <f t="shared" ca="1" si="877"/>
        <v/>
      </c>
      <c r="AK256" t="str">
        <f t="shared" ca="1" si="878"/>
        <v/>
      </c>
      <c r="AL256" t="str">
        <f t="shared" ca="1" si="879"/>
        <v/>
      </c>
      <c r="AM256" t="str">
        <f t="shared" ca="1" si="880"/>
        <v/>
      </c>
      <c r="AN256" t="str">
        <f t="shared" ca="1" si="881"/>
        <v/>
      </c>
      <c r="AO256" t="str">
        <f t="shared" ca="1" si="882"/>
        <v/>
      </c>
      <c r="AP256" t="str">
        <f t="shared" ca="1" si="883"/>
        <v/>
      </c>
      <c r="AQ256" t="str">
        <f t="shared" ca="1" si="884"/>
        <v/>
      </c>
      <c r="AR256" t="str">
        <f t="shared" ca="1" si="885"/>
        <v/>
      </c>
      <c r="AS256" t="str">
        <f t="shared" ca="1" si="886"/>
        <v/>
      </c>
      <c r="AT256" t="str">
        <f t="shared" ca="1" si="887"/>
        <v/>
      </c>
      <c r="AU256" t="str">
        <f t="shared" ca="1" si="888"/>
        <v/>
      </c>
      <c r="AV256" t="str">
        <f t="shared" ca="1" si="889"/>
        <v/>
      </c>
      <c r="AW256" t="str">
        <f t="shared" ca="1" si="890"/>
        <v/>
      </c>
      <c r="AX256" t="str">
        <f t="shared" ca="1" si="891"/>
        <v/>
      </c>
      <c r="AY256" t="str">
        <f t="shared" ca="1" si="892"/>
        <v/>
      </c>
      <c r="AZ256" t="str">
        <f t="shared" ca="1" si="893"/>
        <v/>
      </c>
      <c r="BA256" t="str">
        <f t="shared" ca="1" si="894"/>
        <v/>
      </c>
      <c r="BB256" t="str">
        <f t="shared" ca="1" si="895"/>
        <v/>
      </c>
      <c r="BC256" t="str">
        <f t="shared" ca="1" si="896"/>
        <v/>
      </c>
      <c r="BD256" t="str">
        <f t="shared" ca="1" si="897"/>
        <v/>
      </c>
      <c r="BE256" t="str">
        <f t="shared" ca="1" si="898"/>
        <v/>
      </c>
      <c r="BF256" t="str">
        <f t="shared" ca="1" si="899"/>
        <v/>
      </c>
      <c r="BG256" t="str">
        <f t="shared" ca="1" si="900"/>
        <v/>
      </c>
      <c r="BH256" t="str">
        <f t="shared" ca="1" si="901"/>
        <v/>
      </c>
      <c r="BI256" t="str">
        <f t="shared" ca="1" si="902"/>
        <v/>
      </c>
      <c r="BJ256" t="str">
        <f t="shared" ca="1" si="903"/>
        <v/>
      </c>
      <c r="BK256" t="str">
        <f t="shared" ca="1" si="904"/>
        <v/>
      </c>
      <c r="BL256" t="str">
        <f t="shared" ca="1" si="905"/>
        <v/>
      </c>
      <c r="BM256" t="str">
        <f t="shared" ca="1" si="906"/>
        <v/>
      </c>
      <c r="BN256" t="str">
        <f t="shared" ca="1" si="907"/>
        <v/>
      </c>
      <c r="BO256" t="str">
        <f t="shared" ca="1" si="908"/>
        <v/>
      </c>
      <c r="BP256" t="str">
        <f t="shared" ca="1" si="909"/>
        <v/>
      </c>
      <c r="BQ256" t="str">
        <f t="shared" ca="1" si="910"/>
        <v/>
      </c>
      <c r="BR256" t="str">
        <f t="shared" ca="1" si="911"/>
        <v/>
      </c>
      <c r="BS256" t="str">
        <f t="shared" ca="1" si="912"/>
        <v/>
      </c>
      <c r="BT256" t="str">
        <f t="shared" ca="1" si="913"/>
        <v/>
      </c>
      <c r="BU256" t="str">
        <f t="shared" ca="1" si="914"/>
        <v/>
      </c>
      <c r="BV256" t="str">
        <f t="shared" ca="1" si="915"/>
        <v/>
      </c>
      <c r="BW256" t="str">
        <f t="shared" ca="1" si="916"/>
        <v/>
      </c>
      <c r="BX256" t="str">
        <f t="shared" ca="1" si="917"/>
        <v/>
      </c>
      <c r="BY256" t="str">
        <f t="shared" ca="1" si="918"/>
        <v/>
      </c>
      <c r="BZ256" t="str">
        <f t="shared" ca="1" si="919"/>
        <v/>
      </c>
      <c r="CA256" t="str">
        <f t="shared" ca="1" si="920"/>
        <v/>
      </c>
      <c r="CB256" t="str">
        <f t="shared" ca="1" si="921"/>
        <v/>
      </c>
      <c r="CC256" t="str">
        <f t="shared" ca="1" si="922"/>
        <v/>
      </c>
      <c r="CD256" t="str">
        <f t="shared" ca="1" si="923"/>
        <v/>
      </c>
      <c r="CE256" t="str">
        <f t="shared" ca="1" si="924"/>
        <v/>
      </c>
      <c r="CF256" t="str">
        <f t="shared" ca="1" si="925"/>
        <v/>
      </c>
      <c r="CG256" t="str">
        <f t="shared" ca="1" si="926"/>
        <v/>
      </c>
      <c r="CH256" t="str">
        <f t="shared" ca="1" si="927"/>
        <v/>
      </c>
      <c r="CI256" t="str">
        <f t="shared" ca="1" si="928"/>
        <v/>
      </c>
      <c r="CJ256" t="str">
        <f t="shared" ca="1" si="929"/>
        <v/>
      </c>
      <c r="CK256" t="str">
        <f t="shared" ca="1" si="930"/>
        <v/>
      </c>
      <c r="CL256" t="str">
        <f t="shared" ca="1" si="931"/>
        <v/>
      </c>
      <c r="CM256" t="str">
        <f t="shared" ca="1" si="932"/>
        <v/>
      </c>
      <c r="CN256" t="str">
        <f t="shared" ca="1" si="933"/>
        <v/>
      </c>
      <c r="CO256" t="str">
        <f t="shared" ca="1" si="934"/>
        <v/>
      </c>
      <c r="CP256" t="str">
        <f t="shared" ca="1" si="935"/>
        <v/>
      </c>
      <c r="CQ256" t="str">
        <f t="shared" ca="1" si="936"/>
        <v/>
      </c>
      <c r="CR256" t="str">
        <f t="shared" ca="1" si="937"/>
        <v/>
      </c>
      <c r="CS256" t="str">
        <f t="shared" ca="1" si="938"/>
        <v/>
      </c>
      <c r="CT256" t="str">
        <f t="shared" ca="1" si="939"/>
        <v/>
      </c>
      <c r="CU256" t="str">
        <f t="shared" ca="1" si="940"/>
        <v/>
      </c>
      <c r="CV256" t="str">
        <f t="shared" ca="1" si="941"/>
        <v/>
      </c>
      <c r="CW256" t="str">
        <f t="shared" ca="1" si="942"/>
        <v/>
      </c>
      <c r="CX256" t="str">
        <f t="shared" ca="1" si="943"/>
        <v/>
      </c>
      <c r="CY256" t="str">
        <f t="shared" ca="1" si="944"/>
        <v/>
      </c>
      <c r="CZ256" t="str">
        <f t="shared" ca="1" si="945"/>
        <v/>
      </c>
      <c r="DA256" t="str">
        <f t="shared" ca="1" si="946"/>
        <v/>
      </c>
      <c r="DB256" t="str">
        <f t="shared" ca="1" si="947"/>
        <v/>
      </c>
      <c r="DC256" t="str">
        <f t="shared" ca="1" si="948"/>
        <v/>
      </c>
      <c r="DD256" t="str">
        <f t="shared" ca="1" si="949"/>
        <v/>
      </c>
      <c r="DE256" t="str">
        <f t="shared" ca="1" si="950"/>
        <v/>
      </c>
      <c r="DF256" t="str">
        <f t="shared" ca="1" si="951"/>
        <v/>
      </c>
      <c r="DG256" t="str">
        <f t="shared" ca="1" si="952"/>
        <v/>
      </c>
      <c r="DH256" t="str">
        <f t="shared" ca="1" si="953"/>
        <v/>
      </c>
      <c r="DI256" t="str">
        <f t="shared" ca="1" si="954"/>
        <v/>
      </c>
      <c r="DJ256" t="str">
        <f t="shared" ca="1" si="955"/>
        <v/>
      </c>
      <c r="DK256" t="str">
        <f t="shared" ca="1" si="956"/>
        <v/>
      </c>
      <c r="DL256" t="str">
        <f t="shared" ca="1" si="957"/>
        <v/>
      </c>
      <c r="DM256" t="str">
        <f t="shared" ca="1" si="958"/>
        <v/>
      </c>
      <c r="DN256" t="str">
        <f t="shared" ca="1" si="959"/>
        <v/>
      </c>
      <c r="DO256" t="str">
        <f t="shared" ca="1" si="960"/>
        <v/>
      </c>
      <c r="DP256" t="str">
        <f t="shared" ca="1" si="961"/>
        <v/>
      </c>
      <c r="DQ256" t="str">
        <f t="shared" ca="1" si="962"/>
        <v/>
      </c>
      <c r="DR256" t="str">
        <f t="shared" ca="1" si="963"/>
        <v/>
      </c>
      <c r="DS256" t="str">
        <f t="shared" ca="1" si="964"/>
        <v/>
      </c>
      <c r="DT256" t="str">
        <f t="shared" ca="1" si="965"/>
        <v/>
      </c>
      <c r="DU256" t="str">
        <f t="shared" ca="1" si="966"/>
        <v/>
      </c>
      <c r="DV256" t="str">
        <f t="shared" ca="1" si="854"/>
        <v/>
      </c>
      <c r="DW256" t="str">
        <f t="shared" ca="1" si="967"/>
        <v/>
      </c>
      <c r="DX256" t="str">
        <f t="shared" ca="1" si="968"/>
        <v/>
      </c>
      <c r="DY256" t="str">
        <f t="shared" ca="1" si="969"/>
        <v/>
      </c>
      <c r="DZ256" t="str">
        <f t="shared" ca="1" si="970"/>
        <v/>
      </c>
      <c r="EA256" t="str">
        <f t="shared" ca="1" si="971"/>
        <v/>
      </c>
      <c r="EB256" t="str">
        <f t="shared" ca="1" si="972"/>
        <v/>
      </c>
      <c r="EC256" t="str">
        <f t="shared" ca="1" si="973"/>
        <v/>
      </c>
      <c r="ED256" t="str">
        <f t="shared" ca="1" si="974"/>
        <v/>
      </c>
      <c r="EE256" t="str">
        <f t="shared" ca="1" si="975"/>
        <v/>
      </c>
      <c r="EF256" t="str">
        <f t="shared" ca="1" si="976"/>
        <v/>
      </c>
      <c r="EG256" t="str">
        <f t="shared" ca="1" si="977"/>
        <v/>
      </c>
      <c r="EH256" t="str">
        <f t="shared" ca="1" si="978"/>
        <v/>
      </c>
      <c r="EI256" t="str">
        <f t="shared" ca="1" si="979"/>
        <v/>
      </c>
      <c r="EJ256" t="str">
        <f t="shared" ca="1" si="980"/>
        <v/>
      </c>
      <c r="EK256" t="str">
        <f t="shared" ca="1" si="981"/>
        <v/>
      </c>
      <c r="EL256" t="str">
        <f t="shared" ca="1" si="982"/>
        <v/>
      </c>
      <c r="EM256" t="str">
        <f t="shared" ca="1" si="983"/>
        <v/>
      </c>
      <c r="EN256" t="str">
        <f t="shared" ca="1" si="984"/>
        <v/>
      </c>
      <c r="EO256" t="str">
        <f t="shared" ca="1" si="985"/>
        <v/>
      </c>
      <c r="EP256" t="str">
        <f t="shared" ca="1" si="986"/>
        <v/>
      </c>
      <c r="EQ256" t="str">
        <f t="shared" ca="1" si="987"/>
        <v/>
      </c>
      <c r="ER256" t="str">
        <f t="shared" ca="1" si="988"/>
        <v/>
      </c>
      <c r="ES256" t="str">
        <f t="shared" ca="1" si="989"/>
        <v/>
      </c>
      <c r="ET256" t="str">
        <f t="shared" ca="1" si="990"/>
        <v/>
      </c>
      <c r="EU256" t="str">
        <f t="shared" ca="1" si="991"/>
        <v/>
      </c>
      <c r="EV256" t="str">
        <f t="shared" ca="1" si="992"/>
        <v/>
      </c>
      <c r="EW256" t="str">
        <f t="shared" ca="1" si="993"/>
        <v/>
      </c>
      <c r="EX256" t="str">
        <f t="shared" ca="1" si="994"/>
        <v/>
      </c>
      <c r="EY256" t="str">
        <f t="shared" ca="1" si="995"/>
        <v/>
      </c>
      <c r="EZ256" t="str">
        <f t="shared" ca="1" si="996"/>
        <v/>
      </c>
      <c r="FA256" t="str">
        <f t="shared" ca="1" si="997"/>
        <v/>
      </c>
      <c r="FB256" t="str">
        <f t="shared" ca="1" si="998"/>
        <v/>
      </c>
      <c r="FC256" t="str">
        <f t="shared" ca="1" si="999"/>
        <v/>
      </c>
      <c r="FD256" t="str">
        <f t="shared" ca="1" si="1000"/>
        <v/>
      </c>
      <c r="FE256" t="str">
        <f t="shared" ca="1" si="1001"/>
        <v/>
      </c>
      <c r="FF256" t="str">
        <f t="shared" ca="1" si="1002"/>
        <v/>
      </c>
      <c r="FG256" t="str">
        <f t="shared" ca="1" si="1003"/>
        <v/>
      </c>
      <c r="FH256" t="str">
        <f t="shared" ca="1" si="1004"/>
        <v/>
      </c>
      <c r="FI256" t="str">
        <f t="shared" ca="1" si="1005"/>
        <v/>
      </c>
      <c r="FJ256" t="str">
        <f t="shared" ca="1" si="1006"/>
        <v/>
      </c>
      <c r="FK256" t="str">
        <f t="shared" ca="1" si="1007"/>
        <v/>
      </c>
      <c r="FL256" t="str">
        <f t="shared" ca="1" si="1008"/>
        <v/>
      </c>
      <c r="FM256" t="str">
        <f t="shared" ca="1" si="1009"/>
        <v/>
      </c>
      <c r="FN256" t="str">
        <f t="shared" ca="1" si="1010"/>
        <v/>
      </c>
      <c r="FO256" t="str">
        <f t="shared" ca="1" si="1011"/>
        <v/>
      </c>
      <c r="FP256" t="str">
        <f t="shared" ca="1" si="1012"/>
        <v/>
      </c>
      <c r="FQ256" t="str">
        <f t="shared" ca="1" si="1013"/>
        <v/>
      </c>
      <c r="FR256" t="str">
        <f t="shared" ca="1" si="1014"/>
        <v/>
      </c>
      <c r="FS256" t="str">
        <f t="shared" ca="1" si="1015"/>
        <v/>
      </c>
      <c r="FT256" t="str">
        <f t="shared" ca="1" si="1016"/>
        <v/>
      </c>
      <c r="FU256" t="str">
        <f t="shared" ca="1" si="1017"/>
        <v/>
      </c>
      <c r="FV256" t="str">
        <f t="shared" ca="1" si="1018"/>
        <v/>
      </c>
      <c r="FW256" t="str">
        <f t="shared" ca="1" si="1019"/>
        <v/>
      </c>
      <c r="FX256" t="str">
        <f t="shared" ca="1" si="1020"/>
        <v/>
      </c>
      <c r="FY256" t="str">
        <f t="shared" ca="1" si="1021"/>
        <v/>
      </c>
      <c r="FZ256" t="str">
        <f t="shared" ca="1" si="1022"/>
        <v/>
      </c>
      <c r="GA256" t="str">
        <f t="shared" ca="1" si="1023"/>
        <v/>
      </c>
      <c r="GB256" t="str">
        <f t="shared" ca="1" si="1024"/>
        <v/>
      </c>
      <c r="GC256" t="str">
        <f t="shared" ca="1" si="1025"/>
        <v/>
      </c>
      <c r="GD256" t="str">
        <f t="shared" ca="1" si="1026"/>
        <v/>
      </c>
      <c r="GE256" t="str">
        <f t="shared" ca="1" si="1027"/>
        <v/>
      </c>
      <c r="GF256" t="str">
        <f t="shared" ca="1" si="1028"/>
        <v/>
      </c>
      <c r="GG256" t="str">
        <f t="shared" ca="1" si="1029"/>
        <v/>
      </c>
      <c r="GH256" t="str">
        <f t="shared" ca="1" si="1030"/>
        <v/>
      </c>
      <c r="GI256" t="str">
        <f t="shared" ca="1" si="1031"/>
        <v/>
      </c>
      <c r="GJ256" t="str">
        <f t="shared" ca="1" si="1032"/>
        <v/>
      </c>
      <c r="GK256" t="str">
        <f t="shared" ca="1" si="1033"/>
        <v/>
      </c>
      <c r="GL256" t="str">
        <f t="shared" ca="1" si="1034"/>
        <v/>
      </c>
      <c r="GM256" t="str">
        <f t="shared" ca="1" si="1035"/>
        <v/>
      </c>
      <c r="GN256" t="str">
        <f t="shared" ca="1" si="1036"/>
        <v/>
      </c>
      <c r="GO256" t="str">
        <f t="shared" ca="1" si="1037"/>
        <v/>
      </c>
      <c r="GP256" t="str">
        <f t="shared" ca="1" si="1038"/>
        <v/>
      </c>
      <c r="GQ256" t="str">
        <f t="shared" ca="1" si="1039"/>
        <v/>
      </c>
      <c r="GR256" t="str">
        <f t="shared" ca="1" si="1040"/>
        <v/>
      </c>
      <c r="GS256" t="str">
        <f t="shared" ca="1" si="1041"/>
        <v/>
      </c>
      <c r="GT256" t="str">
        <f t="shared" ca="1" si="1042"/>
        <v/>
      </c>
      <c r="GU256" t="str">
        <f t="shared" ca="1" si="1043"/>
        <v/>
      </c>
      <c r="GV256" t="str">
        <f t="shared" ca="1" si="1044"/>
        <v/>
      </c>
      <c r="GW256" t="str">
        <f t="shared" ca="1" si="1045"/>
        <v/>
      </c>
      <c r="GX256" t="str">
        <f t="shared" ca="1" si="1046"/>
        <v/>
      </c>
      <c r="GY256" t="str">
        <f t="shared" ca="1" si="1047"/>
        <v/>
      </c>
      <c r="GZ256" t="str">
        <f t="shared" ca="1" si="1048"/>
        <v/>
      </c>
      <c r="HA256" t="str">
        <f t="shared" ca="1" si="1049"/>
        <v/>
      </c>
      <c r="HB256" t="str">
        <f t="shared" ca="1" si="1050"/>
        <v/>
      </c>
      <c r="HC256" t="str">
        <f t="shared" ca="1" si="1051"/>
        <v/>
      </c>
      <c r="HD256" t="str">
        <f t="shared" ca="1" si="1052"/>
        <v/>
      </c>
      <c r="HE256" t="str">
        <f t="shared" ca="1" si="1053"/>
        <v/>
      </c>
      <c r="HF256" t="str">
        <f t="shared" ca="1" si="1054"/>
        <v/>
      </c>
      <c r="HG256" t="str">
        <f t="shared" ca="1" si="1055"/>
        <v/>
      </c>
      <c r="HH256" t="str">
        <f t="shared" ca="1" si="1056"/>
        <v/>
      </c>
      <c r="HI256" t="str">
        <f t="shared" ca="1" si="1057"/>
        <v/>
      </c>
      <c r="HJ256" t="str">
        <f t="shared" ca="1" si="1058"/>
        <v/>
      </c>
      <c r="HK256" t="str">
        <f t="shared" ca="1" si="1059"/>
        <v/>
      </c>
      <c r="HL256" t="str">
        <f t="shared" ca="1" si="1060"/>
        <v/>
      </c>
      <c r="HM256" t="str">
        <f t="shared" ca="1" si="1061"/>
        <v/>
      </c>
      <c r="HN256" t="str">
        <f t="shared" ca="1" si="1062"/>
        <v/>
      </c>
      <c r="HO256" t="str">
        <f t="shared" ca="1" si="1063"/>
        <v/>
      </c>
      <c r="HP256" t="str">
        <f t="shared" ca="1" si="1064"/>
        <v/>
      </c>
      <c r="HQ256" t="str">
        <f t="shared" ca="1" si="1065"/>
        <v/>
      </c>
      <c r="HR256" t="str">
        <f t="shared" ca="1" si="1066"/>
        <v/>
      </c>
      <c r="HS256" t="str">
        <f t="shared" ca="1" si="1067"/>
        <v/>
      </c>
      <c r="HT256" t="str">
        <f t="shared" ca="1" si="1068"/>
        <v/>
      </c>
      <c r="HU256" t="str">
        <f t="shared" ca="1" si="1069"/>
        <v/>
      </c>
      <c r="HV256" t="str">
        <f t="shared" ca="1" si="1070"/>
        <v/>
      </c>
      <c r="HW256" t="str">
        <f t="shared" ca="1" si="1071"/>
        <v/>
      </c>
      <c r="HX256" t="str">
        <f t="shared" ca="1" si="1072"/>
        <v/>
      </c>
      <c r="HY256" t="str">
        <f t="shared" ca="1" si="1073"/>
        <v/>
      </c>
      <c r="HZ256" t="str">
        <f t="shared" ca="1" si="1074"/>
        <v/>
      </c>
      <c r="IA256" t="str">
        <f t="shared" ca="1" si="1075"/>
        <v/>
      </c>
      <c r="IB256" t="str">
        <f t="shared" ca="1" si="1076"/>
        <v/>
      </c>
      <c r="IC256" t="str">
        <f t="shared" ca="1" si="1077"/>
        <v/>
      </c>
      <c r="ID256" t="str">
        <f t="shared" ca="1" si="1078"/>
        <v/>
      </c>
      <c r="IE256" t="str">
        <f t="shared" ca="1" si="1079"/>
        <v/>
      </c>
      <c r="IF256" t="str">
        <f t="shared" ca="1" si="1080"/>
        <v/>
      </c>
      <c r="IG256" t="str">
        <f t="shared" ca="1" si="1081"/>
        <v/>
      </c>
      <c r="IH256" t="str">
        <f t="shared" ca="1" si="1082"/>
        <v/>
      </c>
      <c r="II256" t="str">
        <f t="shared" ca="1" si="1083"/>
        <v/>
      </c>
      <c r="IJ256" t="str">
        <f t="shared" ca="1" si="1084"/>
        <v/>
      </c>
      <c r="IK256" t="str">
        <f t="shared" ca="1" si="1085"/>
        <v/>
      </c>
      <c r="IL256" t="str">
        <f t="shared" ca="1" si="1086"/>
        <v/>
      </c>
      <c r="IM256" t="str">
        <f t="shared" ca="1" si="1087"/>
        <v/>
      </c>
      <c r="IN256" t="str">
        <f t="shared" ca="1" si="1088"/>
        <v/>
      </c>
      <c r="IO256" t="str">
        <f t="shared" ca="1" si="1089"/>
        <v/>
      </c>
      <c r="IP256" t="str">
        <f t="shared" ca="1" si="1090"/>
        <v/>
      </c>
      <c r="IQ256" t="str">
        <f t="shared" ca="1" si="1091"/>
        <v/>
      </c>
      <c r="IR256" t="str">
        <f t="shared" ca="1" si="1092"/>
        <v/>
      </c>
      <c r="IS256" t="str">
        <f t="shared" ca="1" si="1093"/>
        <v/>
      </c>
      <c r="IT256" t="str">
        <f t="shared" ca="1" si="1094"/>
        <v/>
      </c>
      <c r="IU256" t="str">
        <f t="shared" ca="1" si="1095"/>
        <v/>
      </c>
      <c r="IV256" t="str">
        <f t="shared" ca="1" si="1096"/>
        <v/>
      </c>
      <c r="IW256" t="str">
        <f t="shared" ca="1" si="1097"/>
        <v/>
      </c>
      <c r="IX256" t="str">
        <f t="shared" ca="1" si="1098"/>
        <v/>
      </c>
      <c r="IY256" t="str">
        <f t="shared" ca="1" si="1099"/>
        <v/>
      </c>
      <c r="IZ256" t="str">
        <f t="shared" ca="1" si="1100"/>
        <v/>
      </c>
      <c r="JA256" t="str">
        <f t="shared" ca="1" si="1101"/>
        <v/>
      </c>
      <c r="JB256" t="str">
        <f t="shared" ca="1" si="1102"/>
        <v/>
      </c>
      <c r="JC256" t="str">
        <f t="shared" ca="1" si="1103"/>
        <v/>
      </c>
      <c r="JD256" t="str">
        <f t="shared" ca="1" si="1104"/>
        <v/>
      </c>
      <c r="JE256" t="str">
        <f t="shared" ca="1" si="1105"/>
        <v/>
      </c>
      <c r="JF256" t="str">
        <f t="shared" ca="1" si="1106"/>
        <v/>
      </c>
      <c r="JG256" t="str">
        <f t="shared" ca="1" si="1107"/>
        <v/>
      </c>
      <c r="JH256" t="str">
        <f t="shared" ca="1" si="1108"/>
        <v/>
      </c>
      <c r="JI256" t="str">
        <f t="shared" ca="1" si="1109"/>
        <v/>
      </c>
      <c r="JJ256" t="str">
        <f t="shared" ca="1" si="1110"/>
        <v/>
      </c>
      <c r="JK256" t="str">
        <f t="shared" ca="1" si="1111"/>
        <v/>
      </c>
      <c r="JL256" t="str">
        <f t="shared" ca="1" si="1112"/>
        <v/>
      </c>
      <c r="JM256" t="str">
        <f t="shared" ca="1" si="1113"/>
        <v/>
      </c>
      <c r="JN256" t="str">
        <f t="shared" ca="1" si="1114"/>
        <v/>
      </c>
      <c r="JO256" t="str">
        <f t="shared" ca="1" si="1115"/>
        <v/>
      </c>
      <c r="JP256" t="str">
        <f t="shared" ca="1" si="1116"/>
        <v/>
      </c>
      <c r="JQ256" t="str">
        <f t="shared" ca="1" si="1117"/>
        <v/>
      </c>
      <c r="JR256" t="str">
        <f t="shared" ca="1" si="1118"/>
        <v/>
      </c>
      <c r="JS256" t="str">
        <f t="shared" ca="1" si="1119"/>
        <v/>
      </c>
      <c r="JT256" t="str">
        <f t="shared" ca="1" si="1120"/>
        <v/>
      </c>
      <c r="JU256" t="str">
        <f t="shared" ca="1" si="1121"/>
        <v/>
      </c>
    </row>
    <row r="257" spans="1:281" x14ac:dyDescent="0.25">
      <c r="A257">
        <f t="shared" si="1122"/>
        <v>256</v>
      </c>
      <c r="B257" t="str">
        <f t="shared" ca="1" si="851"/>
        <v/>
      </c>
      <c r="C257">
        <v>11</v>
      </c>
      <c r="D257">
        <f t="shared" si="855"/>
        <v>256</v>
      </c>
      <c r="E257">
        <f t="shared" si="856"/>
        <v>6</v>
      </c>
      <c r="F257">
        <f ca="1">COUNT((AD257,AP257,BB257,BN257,BZ257,CL257,CX257,DJ257,DV257,EH257,ET257,FF257,FR257,GD257,GP257,HB257,HN257,HZ257,IL257,IX257,JJ257,JV257,KH257,KT257,LF257,LR257))</f>
        <v>0</v>
      </c>
      <c r="G257">
        <f t="shared" ca="1" si="857"/>
        <v>0</v>
      </c>
      <c r="H257">
        <f t="shared" ca="1" si="858"/>
        <v>0</v>
      </c>
      <c r="I257">
        <f t="shared" ca="1" si="852"/>
        <v>0</v>
      </c>
      <c r="J257">
        <f t="shared" ca="1" si="859"/>
        <v>0</v>
      </c>
      <c r="K257">
        <f t="shared" ca="1" si="860"/>
        <v>-1</v>
      </c>
      <c r="L257">
        <f t="shared" ca="1" si="1123"/>
        <v>9</v>
      </c>
      <c r="M257">
        <f t="shared" ca="1" si="861"/>
        <v>0</v>
      </c>
      <c r="N257">
        <f t="shared" ca="1" si="1124"/>
        <v>65</v>
      </c>
      <c r="O257">
        <f t="shared" ca="1" si="862"/>
        <v>-1</v>
      </c>
      <c r="P257">
        <f t="shared" ca="1" si="1125"/>
        <v>9</v>
      </c>
      <c r="Q257">
        <f t="shared" ca="1" si="863"/>
        <v>0</v>
      </c>
      <c r="R257">
        <f t="shared" ca="1" si="864"/>
        <v>0</v>
      </c>
      <c r="S257">
        <f t="shared" ca="1" si="865"/>
        <v>0</v>
      </c>
      <c r="T257">
        <f t="shared" ca="1" si="866"/>
        <v>0</v>
      </c>
      <c r="U257" t="str">
        <f t="shared" ca="1" si="853"/>
        <v>999999999999</v>
      </c>
      <c r="V257">
        <f t="shared" ca="1" si="1126"/>
        <v>0</v>
      </c>
      <c r="W257">
        <f t="shared" si="867"/>
        <v>256</v>
      </c>
      <c r="X257" t="e">
        <f t="shared" ca="1" si="1127"/>
        <v>#N/A</v>
      </c>
      <c r="Y257">
        <f t="shared" ca="1" si="868"/>
        <v>0</v>
      </c>
      <c r="Z257" t="str">
        <f t="shared" ca="1" si="869"/>
        <v>999zz</v>
      </c>
      <c r="AA257">
        <f t="shared" ca="1" si="1128"/>
        <v>350</v>
      </c>
      <c r="AB257">
        <f t="shared" si="870"/>
        <v>256</v>
      </c>
      <c r="AC257" t="e">
        <f t="shared" ca="1" si="1129"/>
        <v>#N/A</v>
      </c>
      <c r="AD257" t="str">
        <f t="shared" ca="1" si="871"/>
        <v/>
      </c>
      <c r="AE257" t="str">
        <f t="shared" ca="1" si="872"/>
        <v/>
      </c>
      <c r="AF257" t="str">
        <f t="shared" ca="1" si="873"/>
        <v/>
      </c>
      <c r="AG257" t="str">
        <f t="shared" ca="1" si="874"/>
        <v/>
      </c>
      <c r="AH257" t="str">
        <f t="shared" ca="1" si="875"/>
        <v/>
      </c>
      <c r="AI257" t="str">
        <f t="shared" ca="1" si="876"/>
        <v/>
      </c>
      <c r="AJ257" t="str">
        <f t="shared" ca="1" si="877"/>
        <v/>
      </c>
      <c r="AK257" t="str">
        <f t="shared" ca="1" si="878"/>
        <v/>
      </c>
      <c r="AL257" t="str">
        <f t="shared" ca="1" si="879"/>
        <v/>
      </c>
      <c r="AM257" t="str">
        <f t="shared" ca="1" si="880"/>
        <v/>
      </c>
      <c r="AN257" t="str">
        <f t="shared" ca="1" si="881"/>
        <v/>
      </c>
      <c r="AO257" t="str">
        <f t="shared" ca="1" si="882"/>
        <v/>
      </c>
      <c r="AP257" t="str">
        <f t="shared" ca="1" si="883"/>
        <v/>
      </c>
      <c r="AQ257" t="str">
        <f t="shared" ca="1" si="884"/>
        <v/>
      </c>
      <c r="AR257" t="str">
        <f t="shared" ca="1" si="885"/>
        <v/>
      </c>
      <c r="AS257" t="str">
        <f t="shared" ca="1" si="886"/>
        <v/>
      </c>
      <c r="AT257" t="str">
        <f t="shared" ca="1" si="887"/>
        <v/>
      </c>
      <c r="AU257" t="str">
        <f t="shared" ca="1" si="888"/>
        <v/>
      </c>
      <c r="AV257" t="str">
        <f t="shared" ca="1" si="889"/>
        <v/>
      </c>
      <c r="AW257" t="str">
        <f t="shared" ca="1" si="890"/>
        <v/>
      </c>
      <c r="AX257" t="str">
        <f t="shared" ca="1" si="891"/>
        <v/>
      </c>
      <c r="AY257" t="str">
        <f t="shared" ca="1" si="892"/>
        <v/>
      </c>
      <c r="AZ257" t="str">
        <f t="shared" ca="1" si="893"/>
        <v/>
      </c>
      <c r="BA257" t="str">
        <f t="shared" ca="1" si="894"/>
        <v/>
      </c>
      <c r="BB257" t="str">
        <f t="shared" ca="1" si="895"/>
        <v/>
      </c>
      <c r="BC257" t="str">
        <f t="shared" ca="1" si="896"/>
        <v/>
      </c>
      <c r="BD257" t="str">
        <f t="shared" ca="1" si="897"/>
        <v/>
      </c>
      <c r="BE257" t="str">
        <f t="shared" ca="1" si="898"/>
        <v/>
      </c>
      <c r="BF257" t="str">
        <f t="shared" ca="1" si="899"/>
        <v/>
      </c>
      <c r="BG257" t="str">
        <f t="shared" ca="1" si="900"/>
        <v/>
      </c>
      <c r="BH257" t="str">
        <f t="shared" ca="1" si="901"/>
        <v/>
      </c>
      <c r="BI257" t="str">
        <f t="shared" ca="1" si="902"/>
        <v/>
      </c>
      <c r="BJ257" t="str">
        <f t="shared" ca="1" si="903"/>
        <v/>
      </c>
      <c r="BK257" t="str">
        <f t="shared" ca="1" si="904"/>
        <v/>
      </c>
      <c r="BL257" t="str">
        <f t="shared" ca="1" si="905"/>
        <v/>
      </c>
      <c r="BM257" t="str">
        <f t="shared" ca="1" si="906"/>
        <v/>
      </c>
      <c r="BN257" t="str">
        <f t="shared" ca="1" si="907"/>
        <v/>
      </c>
      <c r="BO257" t="str">
        <f t="shared" ca="1" si="908"/>
        <v/>
      </c>
      <c r="BP257" t="str">
        <f t="shared" ca="1" si="909"/>
        <v/>
      </c>
      <c r="BQ257" t="str">
        <f t="shared" ca="1" si="910"/>
        <v/>
      </c>
      <c r="BR257" t="str">
        <f t="shared" ca="1" si="911"/>
        <v/>
      </c>
      <c r="BS257" t="str">
        <f t="shared" ca="1" si="912"/>
        <v/>
      </c>
      <c r="BT257" t="str">
        <f t="shared" ca="1" si="913"/>
        <v/>
      </c>
      <c r="BU257" t="str">
        <f t="shared" ca="1" si="914"/>
        <v/>
      </c>
      <c r="BV257" t="str">
        <f t="shared" ca="1" si="915"/>
        <v/>
      </c>
      <c r="BW257" t="str">
        <f t="shared" ca="1" si="916"/>
        <v/>
      </c>
      <c r="BX257" t="str">
        <f t="shared" ca="1" si="917"/>
        <v/>
      </c>
      <c r="BY257" t="str">
        <f t="shared" ca="1" si="918"/>
        <v/>
      </c>
      <c r="BZ257" t="str">
        <f t="shared" ca="1" si="919"/>
        <v/>
      </c>
      <c r="CA257" t="str">
        <f t="shared" ca="1" si="920"/>
        <v/>
      </c>
      <c r="CB257" t="str">
        <f t="shared" ca="1" si="921"/>
        <v/>
      </c>
      <c r="CC257" t="str">
        <f t="shared" ca="1" si="922"/>
        <v/>
      </c>
      <c r="CD257" t="str">
        <f t="shared" ca="1" si="923"/>
        <v/>
      </c>
      <c r="CE257" t="str">
        <f t="shared" ca="1" si="924"/>
        <v/>
      </c>
      <c r="CF257" t="str">
        <f t="shared" ca="1" si="925"/>
        <v/>
      </c>
      <c r="CG257" t="str">
        <f t="shared" ca="1" si="926"/>
        <v/>
      </c>
      <c r="CH257" t="str">
        <f t="shared" ca="1" si="927"/>
        <v/>
      </c>
      <c r="CI257" t="str">
        <f t="shared" ca="1" si="928"/>
        <v/>
      </c>
      <c r="CJ257" t="str">
        <f t="shared" ca="1" si="929"/>
        <v/>
      </c>
      <c r="CK257" t="str">
        <f t="shared" ca="1" si="930"/>
        <v/>
      </c>
      <c r="CL257" t="str">
        <f t="shared" ca="1" si="931"/>
        <v/>
      </c>
      <c r="CM257" t="str">
        <f t="shared" ca="1" si="932"/>
        <v/>
      </c>
      <c r="CN257" t="str">
        <f t="shared" ca="1" si="933"/>
        <v/>
      </c>
      <c r="CO257" t="str">
        <f t="shared" ca="1" si="934"/>
        <v/>
      </c>
      <c r="CP257" t="str">
        <f t="shared" ca="1" si="935"/>
        <v/>
      </c>
      <c r="CQ257" t="str">
        <f t="shared" ca="1" si="936"/>
        <v/>
      </c>
      <c r="CR257" t="str">
        <f t="shared" ca="1" si="937"/>
        <v/>
      </c>
      <c r="CS257" t="str">
        <f t="shared" ca="1" si="938"/>
        <v/>
      </c>
      <c r="CT257" t="str">
        <f t="shared" ca="1" si="939"/>
        <v/>
      </c>
      <c r="CU257" t="str">
        <f t="shared" ca="1" si="940"/>
        <v/>
      </c>
      <c r="CV257" t="str">
        <f t="shared" ca="1" si="941"/>
        <v/>
      </c>
      <c r="CW257" t="str">
        <f t="shared" ca="1" si="942"/>
        <v/>
      </c>
      <c r="CX257" t="str">
        <f t="shared" ca="1" si="943"/>
        <v/>
      </c>
      <c r="CY257" t="str">
        <f t="shared" ca="1" si="944"/>
        <v/>
      </c>
      <c r="CZ257" t="str">
        <f t="shared" ca="1" si="945"/>
        <v/>
      </c>
      <c r="DA257" t="str">
        <f t="shared" ca="1" si="946"/>
        <v/>
      </c>
      <c r="DB257" t="str">
        <f t="shared" ca="1" si="947"/>
        <v/>
      </c>
      <c r="DC257" t="str">
        <f t="shared" ca="1" si="948"/>
        <v/>
      </c>
      <c r="DD257" t="str">
        <f t="shared" ca="1" si="949"/>
        <v/>
      </c>
      <c r="DE257" t="str">
        <f t="shared" ca="1" si="950"/>
        <v/>
      </c>
      <c r="DF257" t="str">
        <f t="shared" ca="1" si="951"/>
        <v/>
      </c>
      <c r="DG257" t="str">
        <f t="shared" ca="1" si="952"/>
        <v/>
      </c>
      <c r="DH257" t="str">
        <f t="shared" ca="1" si="953"/>
        <v/>
      </c>
      <c r="DI257" t="str">
        <f t="shared" ca="1" si="954"/>
        <v/>
      </c>
      <c r="DJ257" t="str">
        <f t="shared" ca="1" si="955"/>
        <v/>
      </c>
      <c r="DK257" t="str">
        <f t="shared" ca="1" si="956"/>
        <v/>
      </c>
      <c r="DL257" t="str">
        <f t="shared" ca="1" si="957"/>
        <v/>
      </c>
      <c r="DM257" t="str">
        <f t="shared" ca="1" si="958"/>
        <v/>
      </c>
      <c r="DN257" t="str">
        <f t="shared" ca="1" si="959"/>
        <v/>
      </c>
      <c r="DO257" t="str">
        <f t="shared" ca="1" si="960"/>
        <v/>
      </c>
      <c r="DP257" t="str">
        <f t="shared" ca="1" si="961"/>
        <v/>
      </c>
      <c r="DQ257" t="str">
        <f t="shared" ca="1" si="962"/>
        <v/>
      </c>
      <c r="DR257" t="str">
        <f t="shared" ca="1" si="963"/>
        <v/>
      </c>
      <c r="DS257" t="str">
        <f t="shared" ca="1" si="964"/>
        <v/>
      </c>
      <c r="DT257" t="str">
        <f t="shared" ca="1" si="965"/>
        <v/>
      </c>
      <c r="DU257" t="str">
        <f t="shared" ca="1" si="966"/>
        <v/>
      </c>
      <c r="DV257" t="str">
        <f t="shared" ca="1" si="854"/>
        <v/>
      </c>
      <c r="DW257" t="str">
        <f t="shared" ca="1" si="967"/>
        <v/>
      </c>
      <c r="DX257" t="str">
        <f t="shared" ca="1" si="968"/>
        <v/>
      </c>
      <c r="DY257" t="str">
        <f t="shared" ca="1" si="969"/>
        <v/>
      </c>
      <c r="DZ257" t="str">
        <f t="shared" ca="1" si="970"/>
        <v/>
      </c>
      <c r="EA257" t="str">
        <f t="shared" ca="1" si="971"/>
        <v/>
      </c>
      <c r="EB257" t="str">
        <f t="shared" ca="1" si="972"/>
        <v/>
      </c>
      <c r="EC257" t="str">
        <f t="shared" ca="1" si="973"/>
        <v/>
      </c>
      <c r="ED257" t="str">
        <f t="shared" ca="1" si="974"/>
        <v/>
      </c>
      <c r="EE257" t="str">
        <f t="shared" ca="1" si="975"/>
        <v/>
      </c>
      <c r="EF257" t="str">
        <f t="shared" ca="1" si="976"/>
        <v/>
      </c>
      <c r="EG257" t="str">
        <f t="shared" ca="1" si="977"/>
        <v/>
      </c>
      <c r="EH257" t="str">
        <f t="shared" ca="1" si="978"/>
        <v/>
      </c>
      <c r="EI257" t="str">
        <f t="shared" ca="1" si="979"/>
        <v/>
      </c>
      <c r="EJ257" t="str">
        <f t="shared" ca="1" si="980"/>
        <v/>
      </c>
      <c r="EK257" t="str">
        <f t="shared" ca="1" si="981"/>
        <v/>
      </c>
      <c r="EL257" t="str">
        <f t="shared" ca="1" si="982"/>
        <v/>
      </c>
      <c r="EM257" t="str">
        <f t="shared" ca="1" si="983"/>
        <v/>
      </c>
      <c r="EN257" t="str">
        <f t="shared" ca="1" si="984"/>
        <v/>
      </c>
      <c r="EO257" t="str">
        <f t="shared" ca="1" si="985"/>
        <v/>
      </c>
      <c r="EP257" t="str">
        <f t="shared" ca="1" si="986"/>
        <v/>
      </c>
      <c r="EQ257" t="str">
        <f t="shared" ca="1" si="987"/>
        <v/>
      </c>
      <c r="ER257" t="str">
        <f t="shared" ca="1" si="988"/>
        <v/>
      </c>
      <c r="ES257" t="str">
        <f t="shared" ca="1" si="989"/>
        <v/>
      </c>
      <c r="ET257" t="str">
        <f t="shared" ca="1" si="990"/>
        <v/>
      </c>
      <c r="EU257" t="str">
        <f t="shared" ca="1" si="991"/>
        <v/>
      </c>
      <c r="EV257" t="str">
        <f t="shared" ca="1" si="992"/>
        <v/>
      </c>
      <c r="EW257" t="str">
        <f t="shared" ca="1" si="993"/>
        <v/>
      </c>
      <c r="EX257" t="str">
        <f t="shared" ca="1" si="994"/>
        <v/>
      </c>
      <c r="EY257" t="str">
        <f t="shared" ca="1" si="995"/>
        <v/>
      </c>
      <c r="EZ257" t="str">
        <f t="shared" ca="1" si="996"/>
        <v/>
      </c>
      <c r="FA257" t="str">
        <f t="shared" ca="1" si="997"/>
        <v/>
      </c>
      <c r="FB257" t="str">
        <f t="shared" ca="1" si="998"/>
        <v/>
      </c>
      <c r="FC257" t="str">
        <f t="shared" ca="1" si="999"/>
        <v/>
      </c>
      <c r="FD257" t="str">
        <f t="shared" ca="1" si="1000"/>
        <v/>
      </c>
      <c r="FE257" t="str">
        <f t="shared" ca="1" si="1001"/>
        <v/>
      </c>
      <c r="FF257" t="str">
        <f t="shared" ca="1" si="1002"/>
        <v/>
      </c>
      <c r="FG257" t="str">
        <f t="shared" ca="1" si="1003"/>
        <v/>
      </c>
      <c r="FH257" t="str">
        <f t="shared" ca="1" si="1004"/>
        <v/>
      </c>
      <c r="FI257" t="str">
        <f t="shared" ca="1" si="1005"/>
        <v/>
      </c>
      <c r="FJ257" t="str">
        <f t="shared" ca="1" si="1006"/>
        <v/>
      </c>
      <c r="FK257" t="str">
        <f t="shared" ca="1" si="1007"/>
        <v/>
      </c>
      <c r="FL257" t="str">
        <f t="shared" ca="1" si="1008"/>
        <v/>
      </c>
      <c r="FM257" t="str">
        <f t="shared" ca="1" si="1009"/>
        <v/>
      </c>
      <c r="FN257" t="str">
        <f t="shared" ca="1" si="1010"/>
        <v/>
      </c>
      <c r="FO257" t="str">
        <f t="shared" ca="1" si="1011"/>
        <v/>
      </c>
      <c r="FP257" t="str">
        <f t="shared" ca="1" si="1012"/>
        <v/>
      </c>
      <c r="FQ257" t="str">
        <f t="shared" ca="1" si="1013"/>
        <v/>
      </c>
      <c r="FR257" t="str">
        <f t="shared" ca="1" si="1014"/>
        <v/>
      </c>
      <c r="FS257" t="str">
        <f t="shared" ca="1" si="1015"/>
        <v/>
      </c>
      <c r="FT257" t="str">
        <f t="shared" ca="1" si="1016"/>
        <v/>
      </c>
      <c r="FU257" t="str">
        <f t="shared" ca="1" si="1017"/>
        <v/>
      </c>
      <c r="FV257" t="str">
        <f t="shared" ca="1" si="1018"/>
        <v/>
      </c>
      <c r="FW257" t="str">
        <f t="shared" ca="1" si="1019"/>
        <v/>
      </c>
      <c r="FX257" t="str">
        <f t="shared" ca="1" si="1020"/>
        <v/>
      </c>
      <c r="FY257" t="str">
        <f t="shared" ca="1" si="1021"/>
        <v/>
      </c>
      <c r="FZ257" t="str">
        <f t="shared" ca="1" si="1022"/>
        <v/>
      </c>
      <c r="GA257" t="str">
        <f t="shared" ca="1" si="1023"/>
        <v/>
      </c>
      <c r="GB257" t="str">
        <f t="shared" ca="1" si="1024"/>
        <v/>
      </c>
      <c r="GC257" t="str">
        <f t="shared" ca="1" si="1025"/>
        <v/>
      </c>
      <c r="GD257" t="str">
        <f t="shared" ca="1" si="1026"/>
        <v/>
      </c>
      <c r="GE257" t="str">
        <f t="shared" ca="1" si="1027"/>
        <v/>
      </c>
      <c r="GF257" t="str">
        <f t="shared" ca="1" si="1028"/>
        <v/>
      </c>
      <c r="GG257" t="str">
        <f t="shared" ca="1" si="1029"/>
        <v/>
      </c>
      <c r="GH257" t="str">
        <f t="shared" ca="1" si="1030"/>
        <v/>
      </c>
      <c r="GI257" t="str">
        <f t="shared" ca="1" si="1031"/>
        <v/>
      </c>
      <c r="GJ257" t="str">
        <f t="shared" ca="1" si="1032"/>
        <v/>
      </c>
      <c r="GK257" t="str">
        <f t="shared" ca="1" si="1033"/>
        <v/>
      </c>
      <c r="GL257" t="str">
        <f t="shared" ca="1" si="1034"/>
        <v/>
      </c>
      <c r="GM257" t="str">
        <f t="shared" ca="1" si="1035"/>
        <v/>
      </c>
      <c r="GN257" t="str">
        <f t="shared" ca="1" si="1036"/>
        <v/>
      </c>
      <c r="GO257" t="str">
        <f t="shared" ca="1" si="1037"/>
        <v/>
      </c>
      <c r="GP257" t="str">
        <f t="shared" ca="1" si="1038"/>
        <v/>
      </c>
      <c r="GQ257" t="str">
        <f t="shared" ca="1" si="1039"/>
        <v/>
      </c>
      <c r="GR257" t="str">
        <f t="shared" ca="1" si="1040"/>
        <v/>
      </c>
      <c r="GS257" t="str">
        <f t="shared" ca="1" si="1041"/>
        <v/>
      </c>
      <c r="GT257" t="str">
        <f t="shared" ca="1" si="1042"/>
        <v/>
      </c>
      <c r="GU257" t="str">
        <f t="shared" ca="1" si="1043"/>
        <v/>
      </c>
      <c r="GV257" t="str">
        <f t="shared" ca="1" si="1044"/>
        <v/>
      </c>
      <c r="GW257" t="str">
        <f t="shared" ca="1" si="1045"/>
        <v/>
      </c>
      <c r="GX257" t="str">
        <f t="shared" ca="1" si="1046"/>
        <v/>
      </c>
      <c r="GY257" t="str">
        <f t="shared" ca="1" si="1047"/>
        <v/>
      </c>
      <c r="GZ257" t="str">
        <f t="shared" ca="1" si="1048"/>
        <v/>
      </c>
      <c r="HA257" t="str">
        <f t="shared" ca="1" si="1049"/>
        <v/>
      </c>
      <c r="HB257" t="str">
        <f t="shared" ca="1" si="1050"/>
        <v/>
      </c>
      <c r="HC257" t="str">
        <f t="shared" ca="1" si="1051"/>
        <v/>
      </c>
      <c r="HD257" t="str">
        <f t="shared" ca="1" si="1052"/>
        <v/>
      </c>
      <c r="HE257" t="str">
        <f t="shared" ca="1" si="1053"/>
        <v/>
      </c>
      <c r="HF257" t="str">
        <f t="shared" ca="1" si="1054"/>
        <v/>
      </c>
      <c r="HG257" t="str">
        <f t="shared" ca="1" si="1055"/>
        <v/>
      </c>
      <c r="HH257" t="str">
        <f t="shared" ca="1" si="1056"/>
        <v/>
      </c>
      <c r="HI257" t="str">
        <f t="shared" ca="1" si="1057"/>
        <v/>
      </c>
      <c r="HJ257" t="str">
        <f t="shared" ca="1" si="1058"/>
        <v/>
      </c>
      <c r="HK257" t="str">
        <f t="shared" ca="1" si="1059"/>
        <v/>
      </c>
      <c r="HL257" t="str">
        <f t="shared" ca="1" si="1060"/>
        <v/>
      </c>
      <c r="HM257" t="str">
        <f t="shared" ca="1" si="1061"/>
        <v/>
      </c>
      <c r="HN257" t="str">
        <f t="shared" ca="1" si="1062"/>
        <v/>
      </c>
      <c r="HO257" t="str">
        <f t="shared" ca="1" si="1063"/>
        <v/>
      </c>
      <c r="HP257" t="str">
        <f t="shared" ca="1" si="1064"/>
        <v/>
      </c>
      <c r="HQ257" t="str">
        <f t="shared" ca="1" si="1065"/>
        <v/>
      </c>
      <c r="HR257" t="str">
        <f t="shared" ca="1" si="1066"/>
        <v/>
      </c>
      <c r="HS257" t="str">
        <f t="shared" ca="1" si="1067"/>
        <v/>
      </c>
      <c r="HT257" t="str">
        <f t="shared" ca="1" si="1068"/>
        <v/>
      </c>
      <c r="HU257" t="str">
        <f t="shared" ca="1" si="1069"/>
        <v/>
      </c>
      <c r="HV257" t="str">
        <f t="shared" ca="1" si="1070"/>
        <v/>
      </c>
      <c r="HW257" t="str">
        <f t="shared" ca="1" si="1071"/>
        <v/>
      </c>
      <c r="HX257" t="str">
        <f t="shared" ca="1" si="1072"/>
        <v/>
      </c>
      <c r="HY257" t="str">
        <f t="shared" ca="1" si="1073"/>
        <v/>
      </c>
      <c r="HZ257" t="str">
        <f t="shared" ca="1" si="1074"/>
        <v/>
      </c>
      <c r="IA257" t="str">
        <f t="shared" ca="1" si="1075"/>
        <v/>
      </c>
      <c r="IB257" t="str">
        <f t="shared" ca="1" si="1076"/>
        <v/>
      </c>
      <c r="IC257" t="str">
        <f t="shared" ca="1" si="1077"/>
        <v/>
      </c>
      <c r="ID257" t="str">
        <f t="shared" ca="1" si="1078"/>
        <v/>
      </c>
      <c r="IE257" t="str">
        <f t="shared" ca="1" si="1079"/>
        <v/>
      </c>
      <c r="IF257" t="str">
        <f t="shared" ca="1" si="1080"/>
        <v/>
      </c>
      <c r="IG257" t="str">
        <f t="shared" ca="1" si="1081"/>
        <v/>
      </c>
      <c r="IH257" t="str">
        <f t="shared" ca="1" si="1082"/>
        <v/>
      </c>
      <c r="II257" t="str">
        <f t="shared" ca="1" si="1083"/>
        <v/>
      </c>
      <c r="IJ257" t="str">
        <f t="shared" ca="1" si="1084"/>
        <v/>
      </c>
      <c r="IK257" t="str">
        <f t="shared" ca="1" si="1085"/>
        <v/>
      </c>
      <c r="IL257" t="str">
        <f t="shared" ca="1" si="1086"/>
        <v/>
      </c>
      <c r="IM257" t="str">
        <f t="shared" ca="1" si="1087"/>
        <v/>
      </c>
      <c r="IN257" t="str">
        <f t="shared" ca="1" si="1088"/>
        <v/>
      </c>
      <c r="IO257" t="str">
        <f t="shared" ca="1" si="1089"/>
        <v/>
      </c>
      <c r="IP257" t="str">
        <f t="shared" ca="1" si="1090"/>
        <v/>
      </c>
      <c r="IQ257" t="str">
        <f t="shared" ca="1" si="1091"/>
        <v/>
      </c>
      <c r="IR257" t="str">
        <f t="shared" ca="1" si="1092"/>
        <v/>
      </c>
      <c r="IS257" t="str">
        <f t="shared" ca="1" si="1093"/>
        <v/>
      </c>
      <c r="IT257" t="str">
        <f t="shared" ca="1" si="1094"/>
        <v/>
      </c>
      <c r="IU257" t="str">
        <f t="shared" ca="1" si="1095"/>
        <v/>
      </c>
      <c r="IV257" t="str">
        <f t="shared" ca="1" si="1096"/>
        <v/>
      </c>
      <c r="IW257" t="str">
        <f t="shared" ca="1" si="1097"/>
        <v/>
      </c>
      <c r="IX257" t="str">
        <f t="shared" ca="1" si="1098"/>
        <v/>
      </c>
      <c r="IY257" t="str">
        <f t="shared" ca="1" si="1099"/>
        <v/>
      </c>
      <c r="IZ257" t="str">
        <f t="shared" ca="1" si="1100"/>
        <v/>
      </c>
      <c r="JA257" t="str">
        <f t="shared" ca="1" si="1101"/>
        <v/>
      </c>
      <c r="JB257" t="str">
        <f t="shared" ca="1" si="1102"/>
        <v/>
      </c>
      <c r="JC257" t="str">
        <f t="shared" ca="1" si="1103"/>
        <v/>
      </c>
      <c r="JD257" t="str">
        <f t="shared" ca="1" si="1104"/>
        <v/>
      </c>
      <c r="JE257" t="str">
        <f t="shared" ca="1" si="1105"/>
        <v/>
      </c>
      <c r="JF257" t="str">
        <f t="shared" ca="1" si="1106"/>
        <v/>
      </c>
      <c r="JG257" t="str">
        <f t="shared" ca="1" si="1107"/>
        <v/>
      </c>
      <c r="JH257" t="str">
        <f t="shared" ca="1" si="1108"/>
        <v/>
      </c>
      <c r="JI257" t="str">
        <f t="shared" ca="1" si="1109"/>
        <v/>
      </c>
      <c r="JJ257" t="str">
        <f t="shared" ca="1" si="1110"/>
        <v/>
      </c>
      <c r="JK257" t="str">
        <f t="shared" ca="1" si="1111"/>
        <v/>
      </c>
      <c r="JL257" t="str">
        <f t="shared" ca="1" si="1112"/>
        <v/>
      </c>
      <c r="JM257" t="str">
        <f t="shared" ca="1" si="1113"/>
        <v/>
      </c>
      <c r="JN257" t="str">
        <f t="shared" ca="1" si="1114"/>
        <v/>
      </c>
      <c r="JO257" t="str">
        <f t="shared" ca="1" si="1115"/>
        <v/>
      </c>
      <c r="JP257" t="str">
        <f t="shared" ca="1" si="1116"/>
        <v/>
      </c>
      <c r="JQ257" t="str">
        <f t="shared" ca="1" si="1117"/>
        <v/>
      </c>
      <c r="JR257" t="str">
        <f t="shared" ca="1" si="1118"/>
        <v/>
      </c>
      <c r="JS257" t="str">
        <f t="shared" ca="1" si="1119"/>
        <v/>
      </c>
      <c r="JT257" t="str">
        <f t="shared" ca="1" si="1120"/>
        <v/>
      </c>
      <c r="JU257" t="str">
        <f t="shared" ca="1" si="1121"/>
        <v/>
      </c>
    </row>
    <row r="258" spans="1:281" x14ac:dyDescent="0.25">
      <c r="A258">
        <f t="shared" si="1122"/>
        <v>257</v>
      </c>
      <c r="B258" t="str">
        <f t="shared" ref="B258:B321" ca="1" si="1130">IF(INDIRECT("Players!"&amp;VLOOKUP(C258,Teams,4,FALSE)&amp;(9+E258))=0,"",INDIRECT("Players!"&amp;VLOOKUP(C258,Teams,4,FALSE)&amp;(9+E258)))</f>
        <v/>
      </c>
      <c r="C258">
        <v>11</v>
      </c>
      <c r="D258">
        <f t="shared" si="855"/>
        <v>257</v>
      </c>
      <c r="E258">
        <f t="shared" si="856"/>
        <v>7</v>
      </c>
      <c r="F258">
        <f ca="1">COUNT((AD258,AP258,BB258,BN258,BZ258,CL258,CX258,DJ258,DV258,EH258,ET258,FF258,FR258,GD258,GP258,HB258,HN258,HZ258,IL258,IX258,JJ258,JV258,KH258,KT258,LF258,LR258))</f>
        <v>0</v>
      </c>
      <c r="G258">
        <f t="shared" ca="1" si="857"/>
        <v>0</v>
      </c>
      <c r="H258">
        <f t="shared" ca="1" si="858"/>
        <v>0</v>
      </c>
      <c r="I258">
        <f t="shared" ref="I258:I321" ca="1" si="1131">IF(F258=0,0,AVERAGE(AD258,AP258,BB258,BN258,BZ258,CL258,CX258,DJ258,DV258,EH258,ET258,FF258,FR258,GD258,GP258,HB258,HN258,HZ258,IL258,IX258,JJ258,JV258,KH258,KT258,LF258,LR258))</f>
        <v>0</v>
      </c>
      <c r="J258">
        <f t="shared" ca="1" si="859"/>
        <v>0</v>
      </c>
      <c r="K258">
        <f t="shared" ca="1" si="860"/>
        <v>-1</v>
      </c>
      <c r="L258">
        <f t="shared" ca="1" si="1123"/>
        <v>9</v>
      </c>
      <c r="M258">
        <f t="shared" ca="1" si="861"/>
        <v>0</v>
      </c>
      <c r="N258">
        <f t="shared" ca="1" si="1124"/>
        <v>65</v>
      </c>
      <c r="O258">
        <f t="shared" ca="1" si="862"/>
        <v>-1</v>
      </c>
      <c r="P258">
        <f t="shared" ca="1" si="1125"/>
        <v>9</v>
      </c>
      <c r="Q258">
        <f t="shared" ca="1" si="863"/>
        <v>0</v>
      </c>
      <c r="R258">
        <f t="shared" ca="1" si="864"/>
        <v>0</v>
      </c>
      <c r="S258">
        <f t="shared" ca="1" si="865"/>
        <v>0</v>
      </c>
      <c r="T258">
        <f t="shared" ca="1" si="866"/>
        <v>0</v>
      </c>
      <c r="U258" t="str">
        <f t="shared" ref="U258:U321" ca="1" si="1132">(999-T258)&amp;(999-S258)&amp;(999-R258)&amp;(999-Q258)&amp;B258</f>
        <v>999999999999</v>
      </c>
      <c r="V258">
        <f t="shared" ca="1" si="1126"/>
        <v>0</v>
      </c>
      <c r="W258">
        <f t="shared" si="867"/>
        <v>257</v>
      </c>
      <c r="X258" t="e">
        <f t="shared" ca="1" si="1127"/>
        <v>#N/A</v>
      </c>
      <c r="Y258">
        <f t="shared" ca="1" si="868"/>
        <v>0</v>
      </c>
      <c r="Z258" t="str">
        <f t="shared" ca="1" si="869"/>
        <v>999zz</v>
      </c>
      <c r="AA258">
        <f t="shared" ca="1" si="1128"/>
        <v>350</v>
      </c>
      <c r="AB258">
        <f t="shared" si="870"/>
        <v>257</v>
      </c>
      <c r="AC258" t="e">
        <f t="shared" ca="1" si="1129"/>
        <v>#N/A</v>
      </c>
      <c r="AD258" t="str">
        <f t="shared" ca="1" si="871"/>
        <v/>
      </c>
      <c r="AE258" t="str">
        <f t="shared" ca="1" si="872"/>
        <v/>
      </c>
      <c r="AF258" t="str">
        <f t="shared" ca="1" si="873"/>
        <v/>
      </c>
      <c r="AG258" t="str">
        <f t="shared" ca="1" si="874"/>
        <v/>
      </c>
      <c r="AH258" t="str">
        <f t="shared" ca="1" si="875"/>
        <v/>
      </c>
      <c r="AI258" t="str">
        <f t="shared" ca="1" si="876"/>
        <v/>
      </c>
      <c r="AJ258" t="str">
        <f t="shared" ca="1" si="877"/>
        <v/>
      </c>
      <c r="AK258" t="str">
        <f t="shared" ca="1" si="878"/>
        <v/>
      </c>
      <c r="AL258" t="str">
        <f t="shared" ca="1" si="879"/>
        <v/>
      </c>
      <c r="AM258" t="str">
        <f t="shared" ca="1" si="880"/>
        <v/>
      </c>
      <c r="AN258" t="str">
        <f t="shared" ca="1" si="881"/>
        <v/>
      </c>
      <c r="AO258" t="str">
        <f t="shared" ca="1" si="882"/>
        <v/>
      </c>
      <c r="AP258" t="str">
        <f t="shared" ca="1" si="883"/>
        <v/>
      </c>
      <c r="AQ258" t="str">
        <f t="shared" ca="1" si="884"/>
        <v/>
      </c>
      <c r="AR258" t="str">
        <f t="shared" ca="1" si="885"/>
        <v/>
      </c>
      <c r="AS258" t="str">
        <f t="shared" ca="1" si="886"/>
        <v/>
      </c>
      <c r="AT258" t="str">
        <f t="shared" ca="1" si="887"/>
        <v/>
      </c>
      <c r="AU258" t="str">
        <f t="shared" ca="1" si="888"/>
        <v/>
      </c>
      <c r="AV258" t="str">
        <f t="shared" ca="1" si="889"/>
        <v/>
      </c>
      <c r="AW258" t="str">
        <f t="shared" ca="1" si="890"/>
        <v/>
      </c>
      <c r="AX258" t="str">
        <f t="shared" ca="1" si="891"/>
        <v/>
      </c>
      <c r="AY258" t="str">
        <f t="shared" ca="1" si="892"/>
        <v/>
      </c>
      <c r="AZ258" t="str">
        <f t="shared" ca="1" si="893"/>
        <v/>
      </c>
      <c r="BA258" t="str">
        <f t="shared" ca="1" si="894"/>
        <v/>
      </c>
      <c r="BB258" t="str">
        <f t="shared" ca="1" si="895"/>
        <v/>
      </c>
      <c r="BC258" t="str">
        <f t="shared" ca="1" si="896"/>
        <v/>
      </c>
      <c r="BD258" t="str">
        <f t="shared" ca="1" si="897"/>
        <v/>
      </c>
      <c r="BE258" t="str">
        <f t="shared" ca="1" si="898"/>
        <v/>
      </c>
      <c r="BF258" t="str">
        <f t="shared" ca="1" si="899"/>
        <v/>
      </c>
      <c r="BG258" t="str">
        <f t="shared" ca="1" si="900"/>
        <v/>
      </c>
      <c r="BH258" t="str">
        <f t="shared" ca="1" si="901"/>
        <v/>
      </c>
      <c r="BI258" t="str">
        <f t="shared" ca="1" si="902"/>
        <v/>
      </c>
      <c r="BJ258" t="str">
        <f t="shared" ca="1" si="903"/>
        <v/>
      </c>
      <c r="BK258" t="str">
        <f t="shared" ca="1" si="904"/>
        <v/>
      </c>
      <c r="BL258" t="str">
        <f t="shared" ca="1" si="905"/>
        <v/>
      </c>
      <c r="BM258" t="str">
        <f t="shared" ca="1" si="906"/>
        <v/>
      </c>
      <c r="BN258" t="str">
        <f t="shared" ca="1" si="907"/>
        <v/>
      </c>
      <c r="BO258" t="str">
        <f t="shared" ca="1" si="908"/>
        <v/>
      </c>
      <c r="BP258" t="str">
        <f t="shared" ca="1" si="909"/>
        <v/>
      </c>
      <c r="BQ258" t="str">
        <f t="shared" ca="1" si="910"/>
        <v/>
      </c>
      <c r="BR258" t="str">
        <f t="shared" ca="1" si="911"/>
        <v/>
      </c>
      <c r="BS258" t="str">
        <f t="shared" ca="1" si="912"/>
        <v/>
      </c>
      <c r="BT258" t="str">
        <f t="shared" ca="1" si="913"/>
        <v/>
      </c>
      <c r="BU258" t="str">
        <f t="shared" ca="1" si="914"/>
        <v/>
      </c>
      <c r="BV258" t="str">
        <f t="shared" ca="1" si="915"/>
        <v/>
      </c>
      <c r="BW258" t="str">
        <f t="shared" ca="1" si="916"/>
        <v/>
      </c>
      <c r="BX258" t="str">
        <f t="shared" ca="1" si="917"/>
        <v/>
      </c>
      <c r="BY258" t="str">
        <f t="shared" ca="1" si="918"/>
        <v/>
      </c>
      <c r="BZ258" t="str">
        <f t="shared" ca="1" si="919"/>
        <v/>
      </c>
      <c r="CA258" t="str">
        <f t="shared" ca="1" si="920"/>
        <v/>
      </c>
      <c r="CB258" t="str">
        <f t="shared" ca="1" si="921"/>
        <v/>
      </c>
      <c r="CC258" t="str">
        <f t="shared" ca="1" si="922"/>
        <v/>
      </c>
      <c r="CD258" t="str">
        <f t="shared" ca="1" si="923"/>
        <v/>
      </c>
      <c r="CE258" t="str">
        <f t="shared" ca="1" si="924"/>
        <v/>
      </c>
      <c r="CF258" t="str">
        <f t="shared" ca="1" si="925"/>
        <v/>
      </c>
      <c r="CG258" t="str">
        <f t="shared" ca="1" si="926"/>
        <v/>
      </c>
      <c r="CH258" t="str">
        <f t="shared" ca="1" si="927"/>
        <v/>
      </c>
      <c r="CI258" t="str">
        <f t="shared" ca="1" si="928"/>
        <v/>
      </c>
      <c r="CJ258" t="str">
        <f t="shared" ca="1" si="929"/>
        <v/>
      </c>
      <c r="CK258" t="str">
        <f t="shared" ca="1" si="930"/>
        <v/>
      </c>
      <c r="CL258" t="str">
        <f t="shared" ca="1" si="931"/>
        <v/>
      </c>
      <c r="CM258" t="str">
        <f t="shared" ca="1" si="932"/>
        <v/>
      </c>
      <c r="CN258" t="str">
        <f t="shared" ca="1" si="933"/>
        <v/>
      </c>
      <c r="CO258" t="str">
        <f t="shared" ca="1" si="934"/>
        <v/>
      </c>
      <c r="CP258" t="str">
        <f t="shared" ca="1" si="935"/>
        <v/>
      </c>
      <c r="CQ258" t="str">
        <f t="shared" ca="1" si="936"/>
        <v/>
      </c>
      <c r="CR258" t="str">
        <f t="shared" ca="1" si="937"/>
        <v/>
      </c>
      <c r="CS258" t="str">
        <f t="shared" ca="1" si="938"/>
        <v/>
      </c>
      <c r="CT258" t="str">
        <f t="shared" ca="1" si="939"/>
        <v/>
      </c>
      <c r="CU258" t="str">
        <f t="shared" ca="1" si="940"/>
        <v/>
      </c>
      <c r="CV258" t="str">
        <f t="shared" ca="1" si="941"/>
        <v/>
      </c>
      <c r="CW258" t="str">
        <f t="shared" ca="1" si="942"/>
        <v/>
      </c>
      <c r="CX258" t="str">
        <f t="shared" ca="1" si="943"/>
        <v/>
      </c>
      <c r="CY258" t="str">
        <f t="shared" ca="1" si="944"/>
        <v/>
      </c>
      <c r="CZ258" t="str">
        <f t="shared" ca="1" si="945"/>
        <v/>
      </c>
      <c r="DA258" t="str">
        <f t="shared" ca="1" si="946"/>
        <v/>
      </c>
      <c r="DB258" t="str">
        <f t="shared" ca="1" si="947"/>
        <v/>
      </c>
      <c r="DC258" t="str">
        <f t="shared" ca="1" si="948"/>
        <v/>
      </c>
      <c r="DD258" t="str">
        <f t="shared" ca="1" si="949"/>
        <v/>
      </c>
      <c r="DE258" t="str">
        <f t="shared" ca="1" si="950"/>
        <v/>
      </c>
      <c r="DF258" t="str">
        <f t="shared" ca="1" si="951"/>
        <v/>
      </c>
      <c r="DG258" t="str">
        <f t="shared" ca="1" si="952"/>
        <v/>
      </c>
      <c r="DH258" t="str">
        <f t="shared" ca="1" si="953"/>
        <v/>
      </c>
      <c r="DI258" t="str">
        <f t="shared" ca="1" si="954"/>
        <v/>
      </c>
      <c r="DJ258" t="str">
        <f t="shared" ca="1" si="955"/>
        <v/>
      </c>
      <c r="DK258" t="str">
        <f t="shared" ca="1" si="956"/>
        <v/>
      </c>
      <c r="DL258" t="str">
        <f t="shared" ca="1" si="957"/>
        <v/>
      </c>
      <c r="DM258" t="str">
        <f t="shared" ca="1" si="958"/>
        <v/>
      </c>
      <c r="DN258" t="str">
        <f t="shared" ca="1" si="959"/>
        <v/>
      </c>
      <c r="DO258" t="str">
        <f t="shared" ca="1" si="960"/>
        <v/>
      </c>
      <c r="DP258" t="str">
        <f t="shared" ca="1" si="961"/>
        <v/>
      </c>
      <c r="DQ258" t="str">
        <f t="shared" ca="1" si="962"/>
        <v/>
      </c>
      <c r="DR258" t="str">
        <f t="shared" ca="1" si="963"/>
        <v/>
      </c>
      <c r="DS258" t="str">
        <f t="shared" ca="1" si="964"/>
        <v/>
      </c>
      <c r="DT258" t="str">
        <f t="shared" ca="1" si="965"/>
        <v/>
      </c>
      <c r="DU258" t="str">
        <f t="shared" ca="1" si="966"/>
        <v/>
      </c>
      <c r="DV258" t="str">
        <f t="shared" ref="DV258:DV321" ca="1" si="1133">IF(NOT(ISNA(VLOOKUP($A258,INDIRECT("Week"&amp;LEFT(DV$1,1)&amp;"!C9:H240"),1,FALSE))),VLOOKUP($A258,INDIRECT("Week"&amp;LEFT(DV$1,1)&amp;"!C9:H240"),6,FALSE),"")</f>
        <v/>
      </c>
      <c r="DW258" t="str">
        <f t="shared" ca="1" si="967"/>
        <v/>
      </c>
      <c r="DX258" t="str">
        <f t="shared" ca="1" si="968"/>
        <v/>
      </c>
      <c r="DY258" t="str">
        <f t="shared" ca="1" si="969"/>
        <v/>
      </c>
      <c r="DZ258" t="str">
        <f t="shared" ca="1" si="970"/>
        <v/>
      </c>
      <c r="EA258" t="str">
        <f t="shared" ca="1" si="971"/>
        <v/>
      </c>
      <c r="EB258" t="str">
        <f t="shared" ca="1" si="972"/>
        <v/>
      </c>
      <c r="EC258" t="str">
        <f t="shared" ca="1" si="973"/>
        <v/>
      </c>
      <c r="ED258" t="str">
        <f t="shared" ca="1" si="974"/>
        <v/>
      </c>
      <c r="EE258" t="str">
        <f t="shared" ca="1" si="975"/>
        <v/>
      </c>
      <c r="EF258" t="str">
        <f t="shared" ca="1" si="976"/>
        <v/>
      </c>
      <c r="EG258" t="str">
        <f t="shared" ca="1" si="977"/>
        <v/>
      </c>
      <c r="EH258" t="str">
        <f t="shared" ca="1" si="978"/>
        <v/>
      </c>
      <c r="EI258" t="str">
        <f t="shared" ca="1" si="979"/>
        <v/>
      </c>
      <c r="EJ258" t="str">
        <f t="shared" ca="1" si="980"/>
        <v/>
      </c>
      <c r="EK258" t="str">
        <f t="shared" ca="1" si="981"/>
        <v/>
      </c>
      <c r="EL258" t="str">
        <f t="shared" ca="1" si="982"/>
        <v/>
      </c>
      <c r="EM258" t="str">
        <f t="shared" ca="1" si="983"/>
        <v/>
      </c>
      <c r="EN258" t="str">
        <f t="shared" ca="1" si="984"/>
        <v/>
      </c>
      <c r="EO258" t="str">
        <f t="shared" ca="1" si="985"/>
        <v/>
      </c>
      <c r="EP258" t="str">
        <f t="shared" ca="1" si="986"/>
        <v/>
      </c>
      <c r="EQ258" t="str">
        <f t="shared" ca="1" si="987"/>
        <v/>
      </c>
      <c r="ER258" t="str">
        <f t="shared" ca="1" si="988"/>
        <v/>
      </c>
      <c r="ES258" t="str">
        <f t="shared" ca="1" si="989"/>
        <v/>
      </c>
      <c r="ET258" t="str">
        <f t="shared" ca="1" si="990"/>
        <v/>
      </c>
      <c r="EU258" t="str">
        <f t="shared" ca="1" si="991"/>
        <v/>
      </c>
      <c r="EV258" t="str">
        <f t="shared" ca="1" si="992"/>
        <v/>
      </c>
      <c r="EW258" t="str">
        <f t="shared" ca="1" si="993"/>
        <v/>
      </c>
      <c r="EX258" t="str">
        <f t="shared" ca="1" si="994"/>
        <v/>
      </c>
      <c r="EY258" t="str">
        <f t="shared" ca="1" si="995"/>
        <v/>
      </c>
      <c r="EZ258" t="str">
        <f t="shared" ca="1" si="996"/>
        <v/>
      </c>
      <c r="FA258" t="str">
        <f t="shared" ca="1" si="997"/>
        <v/>
      </c>
      <c r="FB258" t="str">
        <f t="shared" ca="1" si="998"/>
        <v/>
      </c>
      <c r="FC258" t="str">
        <f t="shared" ca="1" si="999"/>
        <v/>
      </c>
      <c r="FD258" t="str">
        <f t="shared" ca="1" si="1000"/>
        <v/>
      </c>
      <c r="FE258" t="str">
        <f t="shared" ca="1" si="1001"/>
        <v/>
      </c>
      <c r="FF258" t="str">
        <f t="shared" ca="1" si="1002"/>
        <v/>
      </c>
      <c r="FG258" t="str">
        <f t="shared" ca="1" si="1003"/>
        <v/>
      </c>
      <c r="FH258" t="str">
        <f t="shared" ca="1" si="1004"/>
        <v/>
      </c>
      <c r="FI258" t="str">
        <f t="shared" ca="1" si="1005"/>
        <v/>
      </c>
      <c r="FJ258" t="str">
        <f t="shared" ca="1" si="1006"/>
        <v/>
      </c>
      <c r="FK258" t="str">
        <f t="shared" ca="1" si="1007"/>
        <v/>
      </c>
      <c r="FL258" t="str">
        <f t="shared" ca="1" si="1008"/>
        <v/>
      </c>
      <c r="FM258" t="str">
        <f t="shared" ca="1" si="1009"/>
        <v/>
      </c>
      <c r="FN258" t="str">
        <f t="shared" ca="1" si="1010"/>
        <v/>
      </c>
      <c r="FO258" t="str">
        <f t="shared" ca="1" si="1011"/>
        <v/>
      </c>
      <c r="FP258" t="str">
        <f t="shared" ca="1" si="1012"/>
        <v/>
      </c>
      <c r="FQ258" t="str">
        <f t="shared" ca="1" si="1013"/>
        <v/>
      </c>
      <c r="FR258" t="str">
        <f t="shared" ca="1" si="1014"/>
        <v/>
      </c>
      <c r="FS258" t="str">
        <f t="shared" ca="1" si="1015"/>
        <v/>
      </c>
      <c r="FT258" t="str">
        <f t="shared" ca="1" si="1016"/>
        <v/>
      </c>
      <c r="FU258" t="str">
        <f t="shared" ca="1" si="1017"/>
        <v/>
      </c>
      <c r="FV258" t="str">
        <f t="shared" ca="1" si="1018"/>
        <v/>
      </c>
      <c r="FW258" t="str">
        <f t="shared" ca="1" si="1019"/>
        <v/>
      </c>
      <c r="FX258" t="str">
        <f t="shared" ca="1" si="1020"/>
        <v/>
      </c>
      <c r="FY258" t="str">
        <f t="shared" ca="1" si="1021"/>
        <v/>
      </c>
      <c r="FZ258" t="str">
        <f t="shared" ca="1" si="1022"/>
        <v/>
      </c>
      <c r="GA258" t="str">
        <f t="shared" ca="1" si="1023"/>
        <v/>
      </c>
      <c r="GB258" t="str">
        <f t="shared" ca="1" si="1024"/>
        <v/>
      </c>
      <c r="GC258" t="str">
        <f t="shared" ca="1" si="1025"/>
        <v/>
      </c>
      <c r="GD258" t="str">
        <f t="shared" ca="1" si="1026"/>
        <v/>
      </c>
      <c r="GE258" t="str">
        <f t="shared" ca="1" si="1027"/>
        <v/>
      </c>
      <c r="GF258" t="str">
        <f t="shared" ca="1" si="1028"/>
        <v/>
      </c>
      <c r="GG258" t="str">
        <f t="shared" ca="1" si="1029"/>
        <v/>
      </c>
      <c r="GH258" t="str">
        <f t="shared" ca="1" si="1030"/>
        <v/>
      </c>
      <c r="GI258" t="str">
        <f t="shared" ca="1" si="1031"/>
        <v/>
      </c>
      <c r="GJ258" t="str">
        <f t="shared" ca="1" si="1032"/>
        <v/>
      </c>
      <c r="GK258" t="str">
        <f t="shared" ca="1" si="1033"/>
        <v/>
      </c>
      <c r="GL258" t="str">
        <f t="shared" ca="1" si="1034"/>
        <v/>
      </c>
      <c r="GM258" t="str">
        <f t="shared" ca="1" si="1035"/>
        <v/>
      </c>
      <c r="GN258" t="str">
        <f t="shared" ca="1" si="1036"/>
        <v/>
      </c>
      <c r="GO258" t="str">
        <f t="shared" ca="1" si="1037"/>
        <v/>
      </c>
      <c r="GP258" t="str">
        <f t="shared" ca="1" si="1038"/>
        <v/>
      </c>
      <c r="GQ258" t="str">
        <f t="shared" ca="1" si="1039"/>
        <v/>
      </c>
      <c r="GR258" t="str">
        <f t="shared" ca="1" si="1040"/>
        <v/>
      </c>
      <c r="GS258" t="str">
        <f t="shared" ca="1" si="1041"/>
        <v/>
      </c>
      <c r="GT258" t="str">
        <f t="shared" ca="1" si="1042"/>
        <v/>
      </c>
      <c r="GU258" t="str">
        <f t="shared" ca="1" si="1043"/>
        <v/>
      </c>
      <c r="GV258" t="str">
        <f t="shared" ca="1" si="1044"/>
        <v/>
      </c>
      <c r="GW258" t="str">
        <f t="shared" ca="1" si="1045"/>
        <v/>
      </c>
      <c r="GX258" t="str">
        <f t="shared" ca="1" si="1046"/>
        <v/>
      </c>
      <c r="GY258" t="str">
        <f t="shared" ca="1" si="1047"/>
        <v/>
      </c>
      <c r="GZ258" t="str">
        <f t="shared" ca="1" si="1048"/>
        <v/>
      </c>
      <c r="HA258" t="str">
        <f t="shared" ca="1" si="1049"/>
        <v/>
      </c>
      <c r="HB258" t="str">
        <f t="shared" ca="1" si="1050"/>
        <v/>
      </c>
      <c r="HC258" t="str">
        <f t="shared" ca="1" si="1051"/>
        <v/>
      </c>
      <c r="HD258" t="str">
        <f t="shared" ca="1" si="1052"/>
        <v/>
      </c>
      <c r="HE258" t="str">
        <f t="shared" ca="1" si="1053"/>
        <v/>
      </c>
      <c r="HF258" t="str">
        <f t="shared" ca="1" si="1054"/>
        <v/>
      </c>
      <c r="HG258" t="str">
        <f t="shared" ca="1" si="1055"/>
        <v/>
      </c>
      <c r="HH258" t="str">
        <f t="shared" ca="1" si="1056"/>
        <v/>
      </c>
      <c r="HI258" t="str">
        <f t="shared" ca="1" si="1057"/>
        <v/>
      </c>
      <c r="HJ258" t="str">
        <f t="shared" ca="1" si="1058"/>
        <v/>
      </c>
      <c r="HK258" t="str">
        <f t="shared" ca="1" si="1059"/>
        <v/>
      </c>
      <c r="HL258" t="str">
        <f t="shared" ca="1" si="1060"/>
        <v/>
      </c>
      <c r="HM258" t="str">
        <f t="shared" ca="1" si="1061"/>
        <v/>
      </c>
      <c r="HN258" t="str">
        <f t="shared" ca="1" si="1062"/>
        <v/>
      </c>
      <c r="HO258" t="str">
        <f t="shared" ca="1" si="1063"/>
        <v/>
      </c>
      <c r="HP258" t="str">
        <f t="shared" ca="1" si="1064"/>
        <v/>
      </c>
      <c r="HQ258" t="str">
        <f t="shared" ca="1" si="1065"/>
        <v/>
      </c>
      <c r="HR258" t="str">
        <f t="shared" ca="1" si="1066"/>
        <v/>
      </c>
      <c r="HS258" t="str">
        <f t="shared" ca="1" si="1067"/>
        <v/>
      </c>
      <c r="HT258" t="str">
        <f t="shared" ca="1" si="1068"/>
        <v/>
      </c>
      <c r="HU258" t="str">
        <f t="shared" ca="1" si="1069"/>
        <v/>
      </c>
      <c r="HV258" t="str">
        <f t="shared" ca="1" si="1070"/>
        <v/>
      </c>
      <c r="HW258" t="str">
        <f t="shared" ca="1" si="1071"/>
        <v/>
      </c>
      <c r="HX258" t="str">
        <f t="shared" ca="1" si="1072"/>
        <v/>
      </c>
      <c r="HY258" t="str">
        <f t="shared" ca="1" si="1073"/>
        <v/>
      </c>
      <c r="HZ258" t="str">
        <f t="shared" ca="1" si="1074"/>
        <v/>
      </c>
      <c r="IA258" t="str">
        <f t="shared" ca="1" si="1075"/>
        <v/>
      </c>
      <c r="IB258" t="str">
        <f t="shared" ca="1" si="1076"/>
        <v/>
      </c>
      <c r="IC258" t="str">
        <f t="shared" ca="1" si="1077"/>
        <v/>
      </c>
      <c r="ID258" t="str">
        <f t="shared" ca="1" si="1078"/>
        <v/>
      </c>
      <c r="IE258" t="str">
        <f t="shared" ca="1" si="1079"/>
        <v/>
      </c>
      <c r="IF258" t="str">
        <f t="shared" ca="1" si="1080"/>
        <v/>
      </c>
      <c r="IG258" t="str">
        <f t="shared" ca="1" si="1081"/>
        <v/>
      </c>
      <c r="IH258" t="str">
        <f t="shared" ca="1" si="1082"/>
        <v/>
      </c>
      <c r="II258" t="str">
        <f t="shared" ca="1" si="1083"/>
        <v/>
      </c>
      <c r="IJ258" t="str">
        <f t="shared" ca="1" si="1084"/>
        <v/>
      </c>
      <c r="IK258" t="str">
        <f t="shared" ca="1" si="1085"/>
        <v/>
      </c>
      <c r="IL258" t="str">
        <f t="shared" ca="1" si="1086"/>
        <v/>
      </c>
      <c r="IM258" t="str">
        <f t="shared" ca="1" si="1087"/>
        <v/>
      </c>
      <c r="IN258" t="str">
        <f t="shared" ca="1" si="1088"/>
        <v/>
      </c>
      <c r="IO258" t="str">
        <f t="shared" ca="1" si="1089"/>
        <v/>
      </c>
      <c r="IP258" t="str">
        <f t="shared" ca="1" si="1090"/>
        <v/>
      </c>
      <c r="IQ258" t="str">
        <f t="shared" ca="1" si="1091"/>
        <v/>
      </c>
      <c r="IR258" t="str">
        <f t="shared" ca="1" si="1092"/>
        <v/>
      </c>
      <c r="IS258" t="str">
        <f t="shared" ca="1" si="1093"/>
        <v/>
      </c>
      <c r="IT258" t="str">
        <f t="shared" ca="1" si="1094"/>
        <v/>
      </c>
      <c r="IU258" t="str">
        <f t="shared" ca="1" si="1095"/>
        <v/>
      </c>
      <c r="IV258" t="str">
        <f t="shared" ca="1" si="1096"/>
        <v/>
      </c>
      <c r="IW258" t="str">
        <f t="shared" ca="1" si="1097"/>
        <v/>
      </c>
      <c r="IX258" t="str">
        <f t="shared" ca="1" si="1098"/>
        <v/>
      </c>
      <c r="IY258" t="str">
        <f t="shared" ca="1" si="1099"/>
        <v/>
      </c>
      <c r="IZ258" t="str">
        <f t="shared" ca="1" si="1100"/>
        <v/>
      </c>
      <c r="JA258" t="str">
        <f t="shared" ca="1" si="1101"/>
        <v/>
      </c>
      <c r="JB258" t="str">
        <f t="shared" ca="1" si="1102"/>
        <v/>
      </c>
      <c r="JC258" t="str">
        <f t="shared" ca="1" si="1103"/>
        <v/>
      </c>
      <c r="JD258" t="str">
        <f t="shared" ca="1" si="1104"/>
        <v/>
      </c>
      <c r="JE258" t="str">
        <f t="shared" ca="1" si="1105"/>
        <v/>
      </c>
      <c r="JF258" t="str">
        <f t="shared" ca="1" si="1106"/>
        <v/>
      </c>
      <c r="JG258" t="str">
        <f t="shared" ca="1" si="1107"/>
        <v/>
      </c>
      <c r="JH258" t="str">
        <f t="shared" ca="1" si="1108"/>
        <v/>
      </c>
      <c r="JI258" t="str">
        <f t="shared" ca="1" si="1109"/>
        <v/>
      </c>
      <c r="JJ258" t="str">
        <f t="shared" ca="1" si="1110"/>
        <v/>
      </c>
      <c r="JK258" t="str">
        <f t="shared" ca="1" si="1111"/>
        <v/>
      </c>
      <c r="JL258" t="str">
        <f t="shared" ca="1" si="1112"/>
        <v/>
      </c>
      <c r="JM258" t="str">
        <f t="shared" ca="1" si="1113"/>
        <v/>
      </c>
      <c r="JN258" t="str">
        <f t="shared" ca="1" si="1114"/>
        <v/>
      </c>
      <c r="JO258" t="str">
        <f t="shared" ca="1" si="1115"/>
        <v/>
      </c>
      <c r="JP258" t="str">
        <f t="shared" ca="1" si="1116"/>
        <v/>
      </c>
      <c r="JQ258" t="str">
        <f t="shared" ca="1" si="1117"/>
        <v/>
      </c>
      <c r="JR258" t="str">
        <f t="shared" ca="1" si="1118"/>
        <v/>
      </c>
      <c r="JS258" t="str">
        <f t="shared" ca="1" si="1119"/>
        <v/>
      </c>
      <c r="JT258" t="str">
        <f t="shared" ca="1" si="1120"/>
        <v/>
      </c>
      <c r="JU258" t="str">
        <f t="shared" ca="1" si="1121"/>
        <v/>
      </c>
    </row>
    <row r="259" spans="1:281" x14ac:dyDescent="0.25">
      <c r="A259">
        <f t="shared" si="1122"/>
        <v>258</v>
      </c>
      <c r="B259" t="str">
        <f t="shared" ca="1" si="1130"/>
        <v/>
      </c>
      <c r="C259">
        <v>11</v>
      </c>
      <c r="D259">
        <f t="shared" ref="D259:D322" si="1134">A259</f>
        <v>258</v>
      </c>
      <c r="E259">
        <f t="shared" ref="E259:E322" si="1135">IF(MOD(A259,25)=0,25,MOD(A259,25))</f>
        <v>8</v>
      </c>
      <c r="F259">
        <f ca="1">COUNT((AD259,AP259,BB259,BN259,BZ259,CL259,CX259,DJ259,DV259,EH259,ET259,FF259,FR259,GD259,GP259,HB259,HN259,HZ259,IL259,IX259,JJ259,JV259,KH259,KT259,LF259,LR259))</f>
        <v>0</v>
      </c>
      <c r="G259">
        <f t="shared" ref="G259:G322" ca="1" si="1136">IF(AE259="WON",1,0)+IF(AQ259="WON",1,0)+IF(BC259="WON",1,0)+IF(BO259="WON",1,0)+IF(CA259="WON",1,0)+IF(CM259="WON",1,0)+IF(CY259="WON",1,0)+IF(DK259="WON",1,0)+IF(DW259="WON",1,0)+IF(EI259="WON",1,0)+IF(EU259="WON",1,0)+IF(FG259="WON",1,0)+IF(FS259="WON",1,0)+IF(GE259="WON",1,0)+IF(GQ259="WON",1,0)+IF(HC259="WON",1,0)+IF(HO259="WON",1,0)+IF(IA259="WON",1,0)+IF(IM259="WON",1,0)+IF(IY259="WON",1,0)+IF(JK259="WON",1,0)+IF(JW259="WON",1,0)+IF(KI259="WON",1,0)+IF(KU259="WON",1,0)+IF(LG259="WON",1,0)+IF(LS259="WON",1,0)</f>
        <v>0</v>
      </c>
      <c r="H259">
        <f t="shared" ref="H259:H322" ca="1" si="1137">IF(F259=0,0,(G259/F259)*100)</f>
        <v>0</v>
      </c>
      <c r="I259">
        <f t="shared" ca="1" si="1131"/>
        <v>0</v>
      </c>
      <c r="J259">
        <f t="shared" ref="J259:J322" ca="1" si="1138">I259+G259</f>
        <v>0</v>
      </c>
      <c r="K259">
        <f t="shared" ref="K259:K322" ca="1" si="1139">IF(J259=0,-1,J259-ROW()/10^10)</f>
        <v>-1</v>
      </c>
      <c r="L259">
        <f t="shared" ca="1" si="1123"/>
        <v>9</v>
      </c>
      <c r="M259">
        <f t="shared" ref="M259:M322" ca="1" si="1140">MAX(AD259,AP259,BB259,BN259,BZ259,CL259,CX259,DJ259,DV259,EH259,ET259,FF259,FR259,GD259,GP259,HB259,HN259,HZ259,IL259,IX259,JJ259,JV259,KH259,KT259,LF259,LR259)</f>
        <v>0</v>
      </c>
      <c r="N259">
        <f t="shared" ca="1" si="1124"/>
        <v>65</v>
      </c>
      <c r="O259">
        <f t="shared" ref="O259:O322" ca="1" si="1141">IF(M259=0,-1,M259-ROW()/10^10)</f>
        <v>-1</v>
      </c>
      <c r="P259">
        <f t="shared" ca="1" si="1125"/>
        <v>9</v>
      </c>
      <c r="Q259">
        <f t="shared" ref="Q259:Q322" ca="1" si="1142">SUM(AF259,AR259,BD259,BP259,CB259,CN259,CZ259,DL259,DX259,EJ259,EV259,FH259,FT259,GF259,GR259,HD259,HP259,IB259,IN259,IZ259,JL259,JX259,KJ259,KV259,LH259,LT259)</f>
        <v>0</v>
      </c>
      <c r="R259">
        <f t="shared" ref="R259:R322" ca="1" si="1143">SUM(AG259,AS259,BE259,BQ259,CC259,CO259,DA259,DM259,DY259,EK259,EW259,FI259,FU259,GG259,GS259,HE259,HQ259,IC259,IO259,JA259,JM259,JY259,KK259,KW259,LI259,LU259)</f>
        <v>0</v>
      </c>
      <c r="S259">
        <f t="shared" ref="S259:S322" ca="1" si="1144">SUM(AH259,AT259,BF259,BR259,CD259,CP259,DB259,DN259,DZ259,EL259,EX259,FJ259,FV259,GH259,GT259,HF259,HR259,ID259,IP259,JB259,JN259,JZ259,KL259,KX259,LJ259,LV259)</f>
        <v>0</v>
      </c>
      <c r="T259">
        <f t="shared" ref="T259:T322" ca="1" si="1145">Q259+(2*R259)+(3*S259)</f>
        <v>0</v>
      </c>
      <c r="U259" t="str">
        <f t="shared" ca="1" si="1132"/>
        <v>999999999999</v>
      </c>
      <c r="V259">
        <f t="shared" ca="1" si="1126"/>
        <v>0</v>
      </c>
      <c r="W259">
        <f t="shared" ref="W259:W322" si="1146">A259</f>
        <v>258</v>
      </c>
      <c r="X259" t="e">
        <f t="shared" ca="1" si="1127"/>
        <v>#N/A</v>
      </c>
      <c r="Y259">
        <f t="shared" ref="Y259:Y322" ca="1" si="1147">SUM(AI259,AU259,BG259,BS259,CE259,CQ259,DC259,DO259,EA259,EM259,EY259,FK259,FW259,GI259,GU259,HG259,HS259,IE259,IQ259,JC259,JO259,KA259,KM259,KY259,LK259,LW259)</f>
        <v>0</v>
      </c>
      <c r="Z259" t="str">
        <f t="shared" ref="Z259:Z322" ca="1" si="1148">(999-Y259)&amp;B259&amp;"zz"</f>
        <v>999zz</v>
      </c>
      <c r="AA259">
        <f t="shared" ca="1" si="1128"/>
        <v>350</v>
      </c>
      <c r="AB259">
        <f t="shared" ref="AB259:AB322" si="1149">A259</f>
        <v>258</v>
      </c>
      <c r="AC259" t="e">
        <f t="shared" ca="1" si="1129"/>
        <v>#N/A</v>
      </c>
      <c r="AD259" t="str">
        <f t="shared" ref="AD259:AD322" ca="1" si="1150">IF(NOT(ISNA(VLOOKUP($A259,INDIRECT("Week"&amp;LEFT(AD$1,1)&amp;"!C9:H240"),1,FALSE))),VLOOKUP($A259,INDIRECT("Week"&amp;LEFT(AD$1,1)&amp;"!C9:H240"),6,FALSE),"")</f>
        <v/>
      </c>
      <c r="AE259" t="str">
        <f t="shared" ref="AE259:AE322" ca="1" si="1151">IF(NOT(ISNA(VLOOKUP($A259,INDIRECT("Week"&amp;LEFT(AD$1,1)&amp;"!B9:B240"),1,FALSE))),VLOOKUP($A259,INDIRECT("Week"&amp;LEFT(AD$1,1)&amp;"!B9:S240"),6,FALSE),"")</f>
        <v/>
      </c>
      <c r="AF259" t="str">
        <f t="shared" ref="AF259:AF322" ca="1" si="1152">IF(NOT(ISNA(VLOOKUP($A259,INDIRECT("Week"&amp;LEFT(AD$1,1)&amp;"!B9:B240"),1,FALSE))),VLOOKUP($A259,INDIRECT("Week"&amp;LEFT(AD$1,1)&amp;"!B9:S240"),8,FALSE),"")</f>
        <v/>
      </c>
      <c r="AG259" t="str">
        <f t="shared" ref="AG259:AG322" ca="1" si="1153">IF(NOT(ISNA(VLOOKUP($A259,INDIRECT("Week"&amp;LEFT(AD$1,1)&amp;"!B9:B240"),1,FALSE))),VLOOKUP($A259,INDIRECT("Week"&amp;LEFT(AD$1,1)&amp;"!B9:S240"),9,FALSE),"")</f>
        <v/>
      </c>
      <c r="AH259" t="str">
        <f t="shared" ref="AH259:AH322" ca="1" si="1154">IF(NOT(ISNA(VLOOKUP($A259,INDIRECT("Week"&amp;LEFT(AD$1,1)&amp;"!B9:B240"),1,FALSE))),VLOOKUP($A259,INDIRECT("Week"&amp;LEFT(AD$1,1)&amp;"!B9:S240"),10,FALSE),"")</f>
        <v/>
      </c>
      <c r="AI259" t="str">
        <f t="shared" ref="AI259:AI322" ca="1" si="1155">IF(NOT(ISNA(VLOOKUP($A259,INDIRECT("Week"&amp;LEFT(AD$1,1)&amp;"!B9:B240"),1,FALSE))),VLOOKUP($A259,INDIRECT("Week"&amp;LEFT(AD$1,1)&amp;"!B9:S240"),11,FALSE),"")</f>
        <v/>
      </c>
      <c r="AJ259" t="str">
        <f t="shared" ref="AJ259:AJ322" ca="1" si="1156">IF(NOT(ISNA(VLOOKUP($A259,INDIRECT("Week"&amp;LEFT(AD$1,1)&amp;"!B9:B240"),1,FALSE))),VLOOKUP($A259,INDIRECT("Week"&amp;LEFT(AD$1,1)&amp;"!B9:S240"),13,FALSE),"")</f>
        <v/>
      </c>
      <c r="AK259" t="str">
        <f t="shared" ref="AK259:AK322" ca="1" si="1157">IF(NOT(ISNA(VLOOKUP($A259,INDIRECT("Week"&amp;LEFT(AD$1,1)&amp;"!B9:B240"),1,FALSE))),VLOOKUP($A259,INDIRECT("Week"&amp;LEFT(AD$1,1)&amp;"!B9:S240"),14,FALSE),"")</f>
        <v/>
      </c>
      <c r="AL259" t="str">
        <f t="shared" ref="AL259:AL322" ca="1" si="1158">IF(NOT(ISNA(VLOOKUP($A259,INDIRECT("Week"&amp;LEFT(AD$1,1)&amp;"!B9:B240"),1,FALSE))),VLOOKUP($A259,INDIRECT("Week"&amp;LEFT(AD$1,1)&amp;"!B9:S240"),15,FALSE),"")</f>
        <v/>
      </c>
      <c r="AM259" t="str">
        <f t="shared" ref="AM259:AM322" ca="1" si="1159">IF(NOT(ISNA(VLOOKUP($A259,INDIRECT("Week"&amp;LEFT(AD$1,1)&amp;"!B9:B240"),1,FALSE))),VLOOKUP($A259,INDIRECT("Week"&amp;LEFT(AD$1,1)&amp;"!B9:S240"),16,FALSE),"")</f>
        <v/>
      </c>
      <c r="AN259" t="str">
        <f t="shared" ref="AN259:AN322" ca="1" si="1160">IF(NOT(ISNA(VLOOKUP($A259,INDIRECT("Week"&amp;LEFT(AD$1,1)&amp;"!B9:B240"),1,FALSE))),VLOOKUP($A259,INDIRECT("Week"&amp;LEFT(AD$1,1)&amp;"!B9:S240"),17,FALSE),"")</f>
        <v/>
      </c>
      <c r="AO259" t="str">
        <f t="shared" ref="AO259:AO322" ca="1" si="1161">IF(NOT(ISNA(VLOOKUP($A259,INDIRECT("Week"&amp;LEFT(AD$1,1)&amp;"!B9:B240"),1,FALSE))),VLOOKUP($A259,INDIRECT("Week"&amp;LEFT(AD$1,1)&amp;"!B9:S240"),18,FALSE),"")</f>
        <v/>
      </c>
      <c r="AP259" t="str">
        <f t="shared" ref="AP259:AP322" ca="1" si="1162">IF(NOT(ISNA(VLOOKUP($A259,INDIRECT("Week"&amp;LEFT(AP$1,1)&amp;"!C9:H240"),1,FALSE))),VLOOKUP($A259,INDIRECT("Week"&amp;LEFT(AP$1,1)&amp;"!C9:H240"),6,FALSE),"")</f>
        <v/>
      </c>
      <c r="AQ259" t="str">
        <f t="shared" ref="AQ259:AQ322" ca="1" si="1163">IF(NOT(ISNA(VLOOKUP($A259,INDIRECT("Week"&amp;LEFT(AP$1,1)&amp;"!B9:B240"),1,FALSE))),VLOOKUP($A259,INDIRECT("Week"&amp;LEFT(AP$1,1)&amp;"!B9:S240"),6,FALSE),"")</f>
        <v/>
      </c>
      <c r="AR259" t="str">
        <f t="shared" ref="AR259:AR322" ca="1" si="1164">IF(NOT(ISNA(VLOOKUP($A259,INDIRECT("Week"&amp;LEFT(AP$1,1)&amp;"!B9:B240"),1,FALSE))),VLOOKUP($A259,INDIRECT("Week"&amp;LEFT(AP$1,1)&amp;"!B9:S240"),8,FALSE),"")</f>
        <v/>
      </c>
      <c r="AS259" t="str">
        <f t="shared" ref="AS259:AS322" ca="1" si="1165">IF(NOT(ISNA(VLOOKUP($A259,INDIRECT("Week"&amp;LEFT(AP$1,1)&amp;"!B9:B240"),1,FALSE))),VLOOKUP($A259,INDIRECT("Week"&amp;LEFT(AP$1,1)&amp;"!B9:S240"),9,FALSE),"")</f>
        <v/>
      </c>
      <c r="AT259" t="str">
        <f t="shared" ref="AT259:AT322" ca="1" si="1166">IF(NOT(ISNA(VLOOKUP($A259,INDIRECT("Week"&amp;LEFT(AP$1,1)&amp;"!B9:B240"),1,FALSE))),VLOOKUP($A259,INDIRECT("Week"&amp;LEFT(AP$1,1)&amp;"!B9:S240"),10,FALSE),"")</f>
        <v/>
      </c>
      <c r="AU259" t="str">
        <f t="shared" ref="AU259:AU322" ca="1" si="1167">IF(NOT(ISNA(VLOOKUP($A259,INDIRECT("Week"&amp;LEFT(AP$1,1)&amp;"!B9:B240"),1,FALSE))),VLOOKUP($A259,INDIRECT("Week"&amp;LEFT(AP$1,1)&amp;"!B9:S240"),11,FALSE),"")</f>
        <v/>
      </c>
      <c r="AV259" t="str">
        <f t="shared" ref="AV259:AV322" ca="1" si="1168">IF(NOT(ISNA(VLOOKUP($A259,INDIRECT("Week"&amp;LEFT(AP$1,1)&amp;"!B9:B240"),1,FALSE))),VLOOKUP($A259,INDIRECT("Week"&amp;LEFT(AP$1,1)&amp;"!B9:S240"),13,FALSE),"")</f>
        <v/>
      </c>
      <c r="AW259" t="str">
        <f t="shared" ref="AW259:AW322" ca="1" si="1169">IF(NOT(ISNA(VLOOKUP($A259,INDIRECT("Week"&amp;LEFT(AP$1,1)&amp;"!B9:B240"),1,FALSE))),VLOOKUP($A259,INDIRECT("Week"&amp;LEFT(AP$1,1)&amp;"!B9:S240"),14,FALSE),"")</f>
        <v/>
      </c>
      <c r="AX259" t="str">
        <f t="shared" ref="AX259:AX322" ca="1" si="1170">IF(NOT(ISNA(VLOOKUP($A259,INDIRECT("Week"&amp;LEFT(AP$1,1)&amp;"!B9:B240"),1,FALSE))),VLOOKUP($A259,INDIRECT("Week"&amp;LEFT(AP$1,1)&amp;"!B9:S240"),15,FALSE),"")</f>
        <v/>
      </c>
      <c r="AY259" t="str">
        <f t="shared" ref="AY259:AY322" ca="1" si="1171">IF(NOT(ISNA(VLOOKUP($A259,INDIRECT("Week"&amp;LEFT(AP$1,1)&amp;"!B9:B240"),1,FALSE))),VLOOKUP($A259,INDIRECT("Week"&amp;LEFT(AP$1,1)&amp;"!B9:S240"),16,FALSE),"")</f>
        <v/>
      </c>
      <c r="AZ259" t="str">
        <f t="shared" ref="AZ259:AZ322" ca="1" si="1172">IF(NOT(ISNA(VLOOKUP($A259,INDIRECT("Week"&amp;LEFT(AP$1,1)&amp;"!B9:B240"),1,FALSE))),VLOOKUP($A259,INDIRECT("Week"&amp;LEFT(AP$1,1)&amp;"!B9:S240"),17,FALSE),"")</f>
        <v/>
      </c>
      <c r="BA259" t="str">
        <f t="shared" ref="BA259:BA322" ca="1" si="1173">IF(NOT(ISNA(VLOOKUP($A259,INDIRECT("Week"&amp;LEFT(AP$1,1)&amp;"!B9:B240"),1,FALSE))),VLOOKUP($A259,INDIRECT("Week"&amp;LEFT(AP$1,1)&amp;"!B9:S240"),18,FALSE),"")</f>
        <v/>
      </c>
      <c r="BB259" t="str">
        <f t="shared" ref="BB259:BB322" ca="1" si="1174">IF(NOT(ISNA(VLOOKUP($A259,INDIRECT("Week"&amp;LEFT(BB$1,1)&amp;"!C9:H240"),1,FALSE))),VLOOKUP($A259,INDIRECT("Week"&amp;LEFT(BB$1,1)&amp;"!C9:H240"),6,FALSE),"")</f>
        <v/>
      </c>
      <c r="BC259" t="str">
        <f t="shared" ref="BC259:BC322" ca="1" si="1175">IF(NOT(ISNA(VLOOKUP($A259,INDIRECT("Week"&amp;LEFT(BB$1,1)&amp;"!B9:B240"),1,FALSE))),VLOOKUP($A259,INDIRECT("Week"&amp;LEFT(BB$1,1)&amp;"!B9:S240"),6,FALSE),"")</f>
        <v/>
      </c>
      <c r="BD259" t="str">
        <f t="shared" ref="BD259:BD322" ca="1" si="1176">IF(NOT(ISNA(VLOOKUP($A259,INDIRECT("Week"&amp;LEFT(BB$1,1)&amp;"!B9:B240"),1,FALSE))),VLOOKUP($A259,INDIRECT("Week"&amp;LEFT(BB$1,1)&amp;"!B9:S240"),8,FALSE),"")</f>
        <v/>
      </c>
      <c r="BE259" t="str">
        <f t="shared" ref="BE259:BE322" ca="1" si="1177">IF(NOT(ISNA(VLOOKUP($A259,INDIRECT("Week"&amp;LEFT(BB$1,1)&amp;"!B9:B240"),1,FALSE))),VLOOKUP($A259,INDIRECT("Week"&amp;LEFT(BB$1,1)&amp;"!B9:S240"),9,FALSE),"")</f>
        <v/>
      </c>
      <c r="BF259" t="str">
        <f t="shared" ref="BF259:BF322" ca="1" si="1178">IF(NOT(ISNA(VLOOKUP($A259,INDIRECT("Week"&amp;LEFT(BB$1,1)&amp;"!B9:B240"),1,FALSE))),VLOOKUP($A259,INDIRECT("Week"&amp;LEFT(BB$1,1)&amp;"!B9:S240"),10,FALSE),"")</f>
        <v/>
      </c>
      <c r="BG259" t="str">
        <f t="shared" ref="BG259:BG322" ca="1" si="1179">IF(NOT(ISNA(VLOOKUP($A259,INDIRECT("Week"&amp;LEFT(BB$1,1)&amp;"!B9:B240"),1,FALSE))),VLOOKUP($A259,INDIRECT("Week"&amp;LEFT(BB$1,1)&amp;"!B9:S240"),11,FALSE),"")</f>
        <v/>
      </c>
      <c r="BH259" t="str">
        <f t="shared" ref="BH259:BH322" ca="1" si="1180">IF(NOT(ISNA(VLOOKUP($A259,INDIRECT("Week"&amp;LEFT(BB$1,1)&amp;"!B9:B240"),1,FALSE))),VLOOKUP($A259,INDIRECT("Week"&amp;LEFT(BB$1,1)&amp;"!B9:S240"),13,FALSE),"")</f>
        <v/>
      </c>
      <c r="BI259" t="str">
        <f t="shared" ref="BI259:BI322" ca="1" si="1181">IF(NOT(ISNA(VLOOKUP($A259,INDIRECT("Week"&amp;LEFT(BB$1,1)&amp;"!B9:B240"),1,FALSE))),VLOOKUP($A259,INDIRECT("Week"&amp;LEFT(BB$1,1)&amp;"!B9:S240"),14,FALSE),"")</f>
        <v/>
      </c>
      <c r="BJ259" t="str">
        <f t="shared" ref="BJ259:BJ322" ca="1" si="1182">IF(NOT(ISNA(VLOOKUP($A259,INDIRECT("Week"&amp;LEFT(BB$1,1)&amp;"!B9:B240"),1,FALSE))),VLOOKUP($A259,INDIRECT("Week"&amp;LEFT(BB$1,1)&amp;"!B9:S240"),15,FALSE),"")</f>
        <v/>
      </c>
      <c r="BK259" t="str">
        <f t="shared" ref="BK259:BK322" ca="1" si="1183">IF(NOT(ISNA(VLOOKUP($A259,INDIRECT("Week"&amp;LEFT(BB$1,1)&amp;"!B9:B240"),1,FALSE))),VLOOKUP($A259,INDIRECT("Week"&amp;LEFT(BB$1,1)&amp;"!B9:S240"),16,FALSE),"")</f>
        <v/>
      </c>
      <c r="BL259" t="str">
        <f t="shared" ref="BL259:BL322" ca="1" si="1184">IF(NOT(ISNA(VLOOKUP($A259,INDIRECT("Week"&amp;LEFT(BB$1,1)&amp;"!B9:B240"),1,FALSE))),VLOOKUP($A259,INDIRECT("Week"&amp;LEFT(BB$1,1)&amp;"!B9:S240"),17,FALSE),"")</f>
        <v/>
      </c>
      <c r="BM259" t="str">
        <f t="shared" ref="BM259:BM322" ca="1" si="1185">IF(NOT(ISNA(VLOOKUP($A259,INDIRECT("Week"&amp;LEFT(BB$1,1)&amp;"!B9:B240"),1,FALSE))),VLOOKUP($A259,INDIRECT("Week"&amp;LEFT(BB$1,1)&amp;"!B9:S240"),18,FALSE),"")</f>
        <v/>
      </c>
      <c r="BN259" t="str">
        <f t="shared" ref="BN259:BN322" ca="1" si="1186">IF(NOT(ISNA(VLOOKUP($A259,INDIRECT("Week"&amp;LEFT(BN$1,1)&amp;"!C9:H240"),1,FALSE))),VLOOKUP($A259,INDIRECT("Week"&amp;LEFT(BN$1,1)&amp;"!C9:H240"),6,FALSE),"")</f>
        <v/>
      </c>
      <c r="BO259" t="str">
        <f t="shared" ref="BO259:BO322" ca="1" si="1187">IF(NOT(ISNA(VLOOKUP($A259,INDIRECT("Week"&amp;LEFT(BN$1,1)&amp;"!B9:B240"),1,FALSE))),VLOOKUP($A259,INDIRECT("Week"&amp;LEFT(BN$1,1)&amp;"!B9:S240"),6,FALSE),"")</f>
        <v/>
      </c>
      <c r="BP259" t="str">
        <f t="shared" ref="BP259:BP322" ca="1" si="1188">IF(NOT(ISNA(VLOOKUP($A259,INDIRECT("Week"&amp;LEFT(BN$1,1)&amp;"!B9:B240"),1,FALSE))),VLOOKUP($A259,INDIRECT("Week"&amp;LEFT(BN$1,1)&amp;"!B9:S240"),8,FALSE),"")</f>
        <v/>
      </c>
      <c r="BQ259" t="str">
        <f t="shared" ref="BQ259:BQ322" ca="1" si="1189">IF(NOT(ISNA(VLOOKUP($A259,INDIRECT("Week"&amp;LEFT(BN$1,1)&amp;"!B9:B240"),1,FALSE))),VLOOKUP($A259,INDIRECT("Week"&amp;LEFT(BN$1,1)&amp;"!B9:S240"),9,FALSE),"")</f>
        <v/>
      </c>
      <c r="BR259" t="str">
        <f t="shared" ref="BR259:BR322" ca="1" si="1190">IF(NOT(ISNA(VLOOKUP($A259,INDIRECT("Week"&amp;LEFT(BN$1,1)&amp;"!B9:B240"),1,FALSE))),VLOOKUP($A259,INDIRECT("Week"&amp;LEFT(BN$1,1)&amp;"!B9:S240"),10,FALSE),"")</f>
        <v/>
      </c>
      <c r="BS259" t="str">
        <f t="shared" ref="BS259:BS322" ca="1" si="1191">IF(NOT(ISNA(VLOOKUP($A259,INDIRECT("Week"&amp;LEFT(BN$1,1)&amp;"!B9:B240"),1,FALSE))),VLOOKUP($A259,INDIRECT("Week"&amp;LEFT(BN$1,1)&amp;"!B9:S240"),11,FALSE),"")</f>
        <v/>
      </c>
      <c r="BT259" t="str">
        <f t="shared" ref="BT259:BT322" ca="1" si="1192">IF(NOT(ISNA(VLOOKUP($A259,INDIRECT("Week"&amp;LEFT(BN$1,1)&amp;"!B9:B240"),1,FALSE))),VLOOKUP($A259,INDIRECT("Week"&amp;LEFT(BN$1,1)&amp;"!B9:S240"),13,FALSE),"")</f>
        <v/>
      </c>
      <c r="BU259" t="str">
        <f t="shared" ref="BU259:BU322" ca="1" si="1193">IF(NOT(ISNA(VLOOKUP($A259,INDIRECT("Week"&amp;LEFT(BN$1,1)&amp;"!B9:B240"),1,FALSE))),VLOOKUP($A259,INDIRECT("Week"&amp;LEFT(BN$1,1)&amp;"!B9:S240"),14,FALSE),"")</f>
        <v/>
      </c>
      <c r="BV259" t="str">
        <f t="shared" ref="BV259:BV322" ca="1" si="1194">IF(NOT(ISNA(VLOOKUP($A259,INDIRECT("Week"&amp;LEFT(BN$1,1)&amp;"!B9:B240"),1,FALSE))),VLOOKUP($A259,INDIRECT("Week"&amp;LEFT(BN$1,1)&amp;"!B9:S240"),15,FALSE),"")</f>
        <v/>
      </c>
      <c r="BW259" t="str">
        <f t="shared" ref="BW259:BW322" ca="1" si="1195">IF(NOT(ISNA(VLOOKUP($A259,INDIRECT("Week"&amp;LEFT(BN$1,1)&amp;"!B9:B240"),1,FALSE))),VLOOKUP($A259,INDIRECT("Week"&amp;LEFT(BN$1,1)&amp;"!B9:S240"),16,FALSE),"")</f>
        <v/>
      </c>
      <c r="BX259" t="str">
        <f t="shared" ref="BX259:BX322" ca="1" si="1196">IF(NOT(ISNA(VLOOKUP($A259,INDIRECT("Week"&amp;LEFT(BN$1,1)&amp;"!B9:B240"),1,FALSE))),VLOOKUP($A259,INDIRECT("Week"&amp;LEFT(BN$1,1)&amp;"!B9:S240"),17,FALSE),"")</f>
        <v/>
      </c>
      <c r="BY259" t="str">
        <f t="shared" ref="BY259:BY322" ca="1" si="1197">IF(NOT(ISNA(VLOOKUP($A259,INDIRECT("Week"&amp;LEFT(BN$1,1)&amp;"!B9:B240"),1,FALSE))),VLOOKUP($A259,INDIRECT("Week"&amp;LEFT(BN$1,1)&amp;"!B9:S240"),18,FALSE),"")</f>
        <v/>
      </c>
      <c r="BZ259" t="str">
        <f t="shared" ref="BZ259:BZ322" ca="1" si="1198">IF(NOT(ISNA(VLOOKUP($A259,INDIRECT("Week"&amp;LEFT(BZ$1,1)&amp;"!C9:H240"),1,FALSE))),VLOOKUP($A259,INDIRECT("Week"&amp;LEFT(BZ$1,1)&amp;"!C9:H240"),6,FALSE),"")</f>
        <v/>
      </c>
      <c r="CA259" t="str">
        <f t="shared" ref="CA259:CA322" ca="1" si="1199">IF(NOT(ISNA(VLOOKUP($A259,INDIRECT("Week"&amp;LEFT(BZ$1,1)&amp;"!B9:B240"),1,FALSE))),VLOOKUP($A259,INDIRECT("Week"&amp;LEFT(BZ$1,1)&amp;"!B9:S240"),6,FALSE),"")</f>
        <v/>
      </c>
      <c r="CB259" t="str">
        <f t="shared" ref="CB259:CB322" ca="1" si="1200">IF(NOT(ISNA(VLOOKUP($A259,INDIRECT("Week"&amp;LEFT(BZ$1,1)&amp;"!B9:B240"),1,FALSE))),VLOOKUP($A259,INDIRECT("Week"&amp;LEFT(BZ$1,1)&amp;"!B9:S240"),8,FALSE),"")</f>
        <v/>
      </c>
      <c r="CC259" t="str">
        <f t="shared" ref="CC259:CC322" ca="1" si="1201">IF(NOT(ISNA(VLOOKUP($A259,INDIRECT("Week"&amp;LEFT(BZ$1,1)&amp;"!B9:B240"),1,FALSE))),VLOOKUP($A259,INDIRECT("Week"&amp;LEFT(BZ$1,1)&amp;"!B9:S240"),9,FALSE),"")</f>
        <v/>
      </c>
      <c r="CD259" t="str">
        <f t="shared" ref="CD259:CD322" ca="1" si="1202">IF(NOT(ISNA(VLOOKUP($A259,INDIRECT("Week"&amp;LEFT(BZ$1,1)&amp;"!B9:B240"),1,FALSE))),VLOOKUP($A259,INDIRECT("Week"&amp;LEFT(BZ$1,1)&amp;"!B9:S240"),10,FALSE),"")</f>
        <v/>
      </c>
      <c r="CE259" t="str">
        <f t="shared" ref="CE259:CE322" ca="1" si="1203">IF(NOT(ISNA(VLOOKUP($A259,INDIRECT("Week"&amp;LEFT(BZ$1,1)&amp;"!B9:B240"),1,FALSE))),VLOOKUP($A259,INDIRECT("Week"&amp;LEFT(BZ$1,1)&amp;"!B9:S240"),11,FALSE),"")</f>
        <v/>
      </c>
      <c r="CF259" t="str">
        <f t="shared" ref="CF259:CF322" ca="1" si="1204">IF(NOT(ISNA(VLOOKUP($A259,INDIRECT("Week"&amp;LEFT(BZ$1,1)&amp;"!B9:B240"),1,FALSE))),VLOOKUP($A259,INDIRECT("Week"&amp;LEFT(BZ$1,1)&amp;"!B9:S240"),13,FALSE),"")</f>
        <v/>
      </c>
      <c r="CG259" t="str">
        <f t="shared" ref="CG259:CG322" ca="1" si="1205">IF(NOT(ISNA(VLOOKUP($A259,INDIRECT("Week"&amp;LEFT(BZ$1,1)&amp;"!B9:B240"),1,FALSE))),VLOOKUP($A259,INDIRECT("Week"&amp;LEFT(BZ$1,1)&amp;"!B9:S240"),14,FALSE),"")</f>
        <v/>
      </c>
      <c r="CH259" t="str">
        <f t="shared" ref="CH259:CH322" ca="1" si="1206">IF(NOT(ISNA(VLOOKUP($A259,INDIRECT("Week"&amp;LEFT(BZ$1,1)&amp;"!B9:B240"),1,FALSE))),VLOOKUP($A259,INDIRECT("Week"&amp;LEFT(BZ$1,1)&amp;"!B9:S240"),15,FALSE),"")</f>
        <v/>
      </c>
      <c r="CI259" t="str">
        <f t="shared" ref="CI259:CI322" ca="1" si="1207">IF(NOT(ISNA(VLOOKUP($A259,INDIRECT("Week"&amp;LEFT(BZ$1,1)&amp;"!B9:B240"),1,FALSE))),VLOOKUP($A259,INDIRECT("Week"&amp;LEFT(BZ$1,1)&amp;"!B9:S240"),16,FALSE),"")</f>
        <v/>
      </c>
      <c r="CJ259" t="str">
        <f t="shared" ref="CJ259:CJ322" ca="1" si="1208">IF(NOT(ISNA(VLOOKUP($A259,INDIRECT("Week"&amp;LEFT(BZ$1,1)&amp;"!B9:B240"),1,FALSE))),VLOOKUP($A259,INDIRECT("Week"&amp;LEFT(BZ$1,1)&amp;"!B9:S240"),17,FALSE),"")</f>
        <v/>
      </c>
      <c r="CK259" t="str">
        <f t="shared" ref="CK259:CK322" ca="1" si="1209">IF(NOT(ISNA(VLOOKUP($A259,INDIRECT("Week"&amp;LEFT(BZ$1,1)&amp;"!B9:B240"),1,FALSE))),VLOOKUP($A259,INDIRECT("Week"&amp;LEFT(BZ$1,1)&amp;"!B9:S240"),18,FALSE),"")</f>
        <v/>
      </c>
      <c r="CL259" t="str">
        <f t="shared" ref="CL259:CL322" ca="1" si="1210">IF(NOT(ISNA(VLOOKUP($A259,INDIRECT("Week"&amp;LEFT(CL$1,1)&amp;"!C9:H240"),1,FALSE))),VLOOKUP($A259,INDIRECT("Week"&amp;LEFT(CL$1,1)&amp;"!C9:H240"),6,FALSE),"")</f>
        <v/>
      </c>
      <c r="CM259" t="str">
        <f t="shared" ref="CM259:CM322" ca="1" si="1211">IF(NOT(ISNA(VLOOKUP($A259,INDIRECT("Week"&amp;LEFT(CL$1,1)&amp;"!B9:B240"),1,FALSE))),VLOOKUP($A259,INDIRECT("Week"&amp;LEFT(CL$1,1)&amp;"!B9:S240"),6,FALSE),"")</f>
        <v/>
      </c>
      <c r="CN259" t="str">
        <f t="shared" ref="CN259:CN322" ca="1" si="1212">IF(NOT(ISNA(VLOOKUP($A259,INDIRECT("Week"&amp;LEFT(CL$1,1)&amp;"!B9:B240"),1,FALSE))),VLOOKUP($A259,INDIRECT("Week"&amp;LEFT(CL$1,1)&amp;"!B9:S240"),8,FALSE),"")</f>
        <v/>
      </c>
      <c r="CO259" t="str">
        <f t="shared" ref="CO259:CO322" ca="1" si="1213">IF(NOT(ISNA(VLOOKUP($A259,INDIRECT("Week"&amp;LEFT(CL$1,1)&amp;"!B9:B240"),1,FALSE))),VLOOKUP($A259,INDIRECT("Week"&amp;LEFT(CL$1,1)&amp;"!B9:S240"),9,FALSE),"")</f>
        <v/>
      </c>
      <c r="CP259" t="str">
        <f t="shared" ref="CP259:CP322" ca="1" si="1214">IF(NOT(ISNA(VLOOKUP($A259,INDIRECT("Week"&amp;LEFT(CL$1,1)&amp;"!B9:B240"),1,FALSE))),VLOOKUP($A259,INDIRECT("Week"&amp;LEFT(CL$1,1)&amp;"!B9:S240"),10,FALSE),"")</f>
        <v/>
      </c>
      <c r="CQ259" t="str">
        <f t="shared" ref="CQ259:CQ322" ca="1" si="1215">IF(NOT(ISNA(VLOOKUP($A259,INDIRECT("Week"&amp;LEFT(CL$1,1)&amp;"!B9:B240"),1,FALSE))),VLOOKUP($A259,INDIRECT("Week"&amp;LEFT(CL$1,1)&amp;"!B9:S240"),11,FALSE),"")</f>
        <v/>
      </c>
      <c r="CR259" t="str">
        <f t="shared" ref="CR259:CR322" ca="1" si="1216">IF(NOT(ISNA(VLOOKUP($A259,INDIRECT("Week"&amp;LEFT(CL$1,1)&amp;"!B9:B240"),1,FALSE))),VLOOKUP($A259,INDIRECT("Week"&amp;LEFT(CL$1,1)&amp;"!B9:S240"),13,FALSE),"")</f>
        <v/>
      </c>
      <c r="CS259" t="str">
        <f t="shared" ref="CS259:CS322" ca="1" si="1217">IF(NOT(ISNA(VLOOKUP($A259,INDIRECT("Week"&amp;LEFT(CL$1,1)&amp;"!B9:B240"),1,FALSE))),VLOOKUP($A259,INDIRECT("Week"&amp;LEFT(CL$1,1)&amp;"!B9:S240"),14,FALSE),"")</f>
        <v/>
      </c>
      <c r="CT259" t="str">
        <f t="shared" ref="CT259:CT322" ca="1" si="1218">IF(NOT(ISNA(VLOOKUP($A259,INDIRECT("Week"&amp;LEFT(CL$1,1)&amp;"!B9:B240"),1,FALSE))),VLOOKUP($A259,INDIRECT("Week"&amp;LEFT(CL$1,1)&amp;"!B9:S240"),15,FALSE),"")</f>
        <v/>
      </c>
      <c r="CU259" t="str">
        <f t="shared" ref="CU259:CU322" ca="1" si="1219">IF(NOT(ISNA(VLOOKUP($A259,INDIRECT("Week"&amp;LEFT(CL$1,1)&amp;"!B9:B240"),1,FALSE))),VLOOKUP($A259,INDIRECT("Week"&amp;LEFT(CL$1,1)&amp;"!B9:S240"),16,FALSE),"")</f>
        <v/>
      </c>
      <c r="CV259" t="str">
        <f t="shared" ref="CV259:CV322" ca="1" si="1220">IF(NOT(ISNA(VLOOKUP($A259,INDIRECT("Week"&amp;LEFT(CL$1,1)&amp;"!B9:B240"),1,FALSE))),VLOOKUP($A259,INDIRECT("Week"&amp;LEFT(CL$1,1)&amp;"!B9:S240"),17,FALSE),"")</f>
        <v/>
      </c>
      <c r="CW259" t="str">
        <f t="shared" ref="CW259:CW322" ca="1" si="1221">IF(NOT(ISNA(VLOOKUP($A259,INDIRECT("Week"&amp;LEFT(CL$1,1)&amp;"!B9:B240"),1,FALSE))),VLOOKUP($A259,INDIRECT("Week"&amp;LEFT(CL$1,1)&amp;"!B9:S240"),18,FALSE),"")</f>
        <v/>
      </c>
      <c r="CX259" t="str">
        <f t="shared" ref="CX259:CX322" ca="1" si="1222">IF(NOT(ISNA(VLOOKUP($A259,INDIRECT("Week"&amp;LEFT(CX$1,1)&amp;"!C9:H240"),1,FALSE))),VLOOKUP($A259,INDIRECT("Week"&amp;LEFT(CX$1,1)&amp;"!C9:H240"),6,FALSE),"")</f>
        <v/>
      </c>
      <c r="CY259" t="str">
        <f t="shared" ref="CY259:CY322" ca="1" si="1223">IF(NOT(ISNA(VLOOKUP($A259,INDIRECT("Week"&amp;LEFT(CX$1,1)&amp;"!B9:B240"),1,FALSE))),VLOOKUP($A259,INDIRECT("Week"&amp;LEFT(CX$1,1)&amp;"!B9:S240"),6,FALSE),"")</f>
        <v/>
      </c>
      <c r="CZ259" t="str">
        <f t="shared" ref="CZ259:CZ322" ca="1" si="1224">IF(NOT(ISNA(VLOOKUP($A259,INDIRECT("Week"&amp;LEFT(CX$1,1)&amp;"!B9:B240"),1,FALSE))),VLOOKUP($A259,INDIRECT("Week"&amp;LEFT(CX$1,1)&amp;"!B9:S240"),8,FALSE),"")</f>
        <v/>
      </c>
      <c r="DA259" t="str">
        <f t="shared" ref="DA259:DA322" ca="1" si="1225">IF(NOT(ISNA(VLOOKUP($A259,INDIRECT("Week"&amp;LEFT(CX$1,1)&amp;"!B9:B240"),1,FALSE))),VLOOKUP($A259,INDIRECT("Week"&amp;LEFT(CX$1,1)&amp;"!B9:S240"),9,FALSE),"")</f>
        <v/>
      </c>
      <c r="DB259" t="str">
        <f t="shared" ref="DB259:DB322" ca="1" si="1226">IF(NOT(ISNA(VLOOKUP($A259,INDIRECT("Week"&amp;LEFT(CX$1,1)&amp;"!B9:B240"),1,FALSE))),VLOOKUP($A259,INDIRECT("Week"&amp;LEFT(CX$1,1)&amp;"!B9:S240"),10,FALSE),"")</f>
        <v/>
      </c>
      <c r="DC259" t="str">
        <f t="shared" ref="DC259:DC322" ca="1" si="1227">IF(NOT(ISNA(VLOOKUP($A259,INDIRECT("Week"&amp;LEFT(CX$1,1)&amp;"!B9:B240"),1,FALSE))),VLOOKUP($A259,INDIRECT("Week"&amp;LEFT(CX$1,1)&amp;"!B9:S240"),11,FALSE),"")</f>
        <v/>
      </c>
      <c r="DD259" t="str">
        <f t="shared" ref="DD259:DD322" ca="1" si="1228">IF(NOT(ISNA(VLOOKUP($A259,INDIRECT("Week"&amp;LEFT(CX$1,1)&amp;"!B9:B240"),1,FALSE))),VLOOKUP($A259,INDIRECT("Week"&amp;LEFT(CX$1,1)&amp;"!B9:S240"),13,FALSE),"")</f>
        <v/>
      </c>
      <c r="DE259" t="str">
        <f t="shared" ref="DE259:DE322" ca="1" si="1229">IF(NOT(ISNA(VLOOKUP($A259,INDIRECT("Week"&amp;LEFT(CX$1,1)&amp;"!B9:B240"),1,FALSE))),VLOOKUP($A259,INDIRECT("Week"&amp;LEFT(CX$1,1)&amp;"!B9:S240"),14,FALSE),"")</f>
        <v/>
      </c>
      <c r="DF259" t="str">
        <f t="shared" ref="DF259:DF322" ca="1" si="1230">IF(NOT(ISNA(VLOOKUP($A259,INDIRECT("Week"&amp;LEFT(CX$1,1)&amp;"!B9:B240"),1,FALSE))),VLOOKUP($A259,INDIRECT("Week"&amp;LEFT(CX$1,1)&amp;"!B9:S240"),15,FALSE),"")</f>
        <v/>
      </c>
      <c r="DG259" t="str">
        <f t="shared" ref="DG259:DG322" ca="1" si="1231">IF(NOT(ISNA(VLOOKUP($A259,INDIRECT("Week"&amp;LEFT(CX$1,1)&amp;"!B9:B240"),1,FALSE))),VLOOKUP($A259,INDIRECT("Week"&amp;LEFT(CX$1,1)&amp;"!B9:S240"),16,FALSE),"")</f>
        <v/>
      </c>
      <c r="DH259" t="str">
        <f t="shared" ref="DH259:DH322" ca="1" si="1232">IF(NOT(ISNA(VLOOKUP($A259,INDIRECT("Week"&amp;LEFT(CX$1,1)&amp;"!B9:B240"),1,FALSE))),VLOOKUP($A259,INDIRECT("Week"&amp;LEFT(CX$1,1)&amp;"!B9:S240"),17,FALSE),"")</f>
        <v/>
      </c>
      <c r="DI259" t="str">
        <f t="shared" ref="DI259:DI322" ca="1" si="1233">IF(NOT(ISNA(VLOOKUP($A259,INDIRECT("Week"&amp;LEFT(CX$1,1)&amp;"!B9:B240"),1,FALSE))),VLOOKUP($A259,INDIRECT("Week"&amp;LEFT(CX$1,1)&amp;"!B9:S240"),18,FALSE),"")</f>
        <v/>
      </c>
      <c r="DJ259" t="str">
        <f t="shared" ref="DJ259:DJ322" ca="1" si="1234">IF(NOT(ISNA(VLOOKUP($A259,INDIRECT("Week"&amp;LEFT(DJ$1,1)&amp;"!C9:H240"),1,FALSE))),VLOOKUP($A259,INDIRECT("Week"&amp;LEFT(DJ$1,1)&amp;"!C9:H240"),6,FALSE),"")</f>
        <v/>
      </c>
      <c r="DK259" t="str">
        <f t="shared" ref="DK259:DK322" ca="1" si="1235">IF(NOT(ISNA(VLOOKUP($A259,INDIRECT("Week"&amp;LEFT(DJ$1,1)&amp;"!B9:B240"),1,FALSE))),VLOOKUP($A259,INDIRECT("Week"&amp;LEFT(DJ$1,1)&amp;"!B9:S240"),6,FALSE),"")</f>
        <v/>
      </c>
      <c r="DL259" t="str">
        <f t="shared" ref="DL259:DL322" ca="1" si="1236">IF(NOT(ISNA(VLOOKUP($A259,INDIRECT("Week"&amp;LEFT(DJ$1,1)&amp;"!B9:B240"),1,FALSE))),VLOOKUP($A259,INDIRECT("Week"&amp;LEFT(DJ$1,1)&amp;"!B9:S240"),8,FALSE),"")</f>
        <v/>
      </c>
      <c r="DM259" t="str">
        <f t="shared" ref="DM259:DM322" ca="1" si="1237">IF(NOT(ISNA(VLOOKUP($A259,INDIRECT("Week"&amp;LEFT(DJ$1,1)&amp;"!B9:B240"),1,FALSE))),VLOOKUP($A259,INDIRECT("Week"&amp;LEFT(DJ$1,1)&amp;"!B9:S240"),9,FALSE),"")</f>
        <v/>
      </c>
      <c r="DN259" t="str">
        <f t="shared" ref="DN259:DN322" ca="1" si="1238">IF(NOT(ISNA(VLOOKUP($A259,INDIRECT("Week"&amp;LEFT(DJ$1,1)&amp;"!B9:B240"),1,FALSE))),VLOOKUP($A259,INDIRECT("Week"&amp;LEFT(DJ$1,1)&amp;"!B9:S240"),10,FALSE),"")</f>
        <v/>
      </c>
      <c r="DO259" t="str">
        <f t="shared" ref="DO259:DO322" ca="1" si="1239">IF(NOT(ISNA(VLOOKUP($A259,INDIRECT("Week"&amp;LEFT(DJ$1,1)&amp;"!B9:B240"),1,FALSE))),VLOOKUP($A259,INDIRECT("Week"&amp;LEFT(DJ$1,1)&amp;"!B9:S240"),11,FALSE),"")</f>
        <v/>
      </c>
      <c r="DP259" t="str">
        <f t="shared" ref="DP259:DP322" ca="1" si="1240">IF(NOT(ISNA(VLOOKUP($A259,INDIRECT("Week"&amp;LEFT(DJ$1,1)&amp;"!B9:B240"),1,FALSE))),VLOOKUP($A259,INDIRECT("Week"&amp;LEFT(DJ$1,1)&amp;"!B9:S240"),13,FALSE),"")</f>
        <v/>
      </c>
      <c r="DQ259" t="str">
        <f t="shared" ref="DQ259:DQ322" ca="1" si="1241">IF(NOT(ISNA(VLOOKUP($A259,INDIRECT("Week"&amp;LEFT(DJ$1,1)&amp;"!B9:B240"),1,FALSE))),VLOOKUP($A259,INDIRECT("Week"&amp;LEFT(DJ$1,1)&amp;"!B9:S240"),14,FALSE),"")</f>
        <v/>
      </c>
      <c r="DR259" t="str">
        <f t="shared" ref="DR259:DR322" ca="1" si="1242">IF(NOT(ISNA(VLOOKUP($A259,INDIRECT("Week"&amp;LEFT(DJ$1,1)&amp;"!B9:B240"),1,FALSE))),VLOOKUP($A259,INDIRECT("Week"&amp;LEFT(DJ$1,1)&amp;"!B9:S240"),15,FALSE),"")</f>
        <v/>
      </c>
      <c r="DS259" t="str">
        <f t="shared" ref="DS259:DS322" ca="1" si="1243">IF(NOT(ISNA(VLOOKUP($A259,INDIRECT("Week"&amp;LEFT(DJ$1,1)&amp;"!B9:B240"),1,FALSE))),VLOOKUP($A259,INDIRECT("Week"&amp;LEFT(DJ$1,1)&amp;"!B9:S240"),16,FALSE),"")</f>
        <v/>
      </c>
      <c r="DT259" t="str">
        <f t="shared" ref="DT259:DT322" ca="1" si="1244">IF(NOT(ISNA(VLOOKUP($A259,INDIRECT("Week"&amp;LEFT(DJ$1,1)&amp;"!B9:B240"),1,FALSE))),VLOOKUP($A259,INDIRECT("Week"&amp;LEFT(DJ$1,1)&amp;"!B9:S240"),17,FALSE),"")</f>
        <v/>
      </c>
      <c r="DU259" t="str">
        <f t="shared" ref="DU259:DU322" ca="1" si="1245">IF(NOT(ISNA(VLOOKUP($A259,INDIRECT("Week"&amp;LEFT(DJ$1,1)&amp;"!B9:B240"),1,FALSE))),VLOOKUP($A259,INDIRECT("Week"&amp;LEFT(DJ$1,1)&amp;"!B9:S240"),18,FALSE),"")</f>
        <v/>
      </c>
      <c r="DV259" t="str">
        <f t="shared" ca="1" si="1133"/>
        <v/>
      </c>
      <c r="DW259" t="str">
        <f t="shared" ref="DW259:DW322" ca="1" si="1246">IF(NOT(ISNA(VLOOKUP($A259,INDIRECT("Week"&amp;LEFT(DV$1,1)&amp;"!B9:B240"),1,FALSE))),VLOOKUP($A259,INDIRECT("Week"&amp;LEFT(DV$1,1)&amp;"!B9:S240"),6,FALSE),"")</f>
        <v/>
      </c>
      <c r="DX259" t="str">
        <f t="shared" ref="DX259:DX322" ca="1" si="1247">IF(NOT(ISNA(VLOOKUP($A259,INDIRECT("Week"&amp;LEFT(DV$1,1)&amp;"!B9:B240"),1,FALSE))),VLOOKUP($A259,INDIRECT("Week"&amp;LEFT(DV$1,1)&amp;"!B9:S240"),8,FALSE),"")</f>
        <v/>
      </c>
      <c r="DY259" t="str">
        <f t="shared" ref="DY259:DY322" ca="1" si="1248">IF(NOT(ISNA(VLOOKUP($A259,INDIRECT("Week"&amp;LEFT(DV$1,1)&amp;"!B9:B240"),1,FALSE))),VLOOKUP($A259,INDIRECT("Week"&amp;LEFT(DV$1,1)&amp;"!B9:S240"),9,FALSE),"")</f>
        <v/>
      </c>
      <c r="DZ259" t="str">
        <f t="shared" ref="DZ259:DZ322" ca="1" si="1249">IF(NOT(ISNA(VLOOKUP($A259,INDIRECT("Week"&amp;LEFT(DV$1,1)&amp;"!B9:B240"),1,FALSE))),VLOOKUP($A259,INDIRECT("Week"&amp;LEFT(DV$1,1)&amp;"!B9:S240"),10,FALSE),"")</f>
        <v/>
      </c>
      <c r="EA259" t="str">
        <f t="shared" ref="EA259:EA322" ca="1" si="1250">IF(NOT(ISNA(VLOOKUP($A259,INDIRECT("Week"&amp;LEFT(DV$1,1)&amp;"!B9:B240"),1,FALSE))),VLOOKUP($A259,INDIRECT("Week"&amp;LEFT(DV$1,1)&amp;"!B9:S240"),11,FALSE),"")</f>
        <v/>
      </c>
      <c r="EB259" t="str">
        <f t="shared" ref="EB259:EB322" ca="1" si="1251">IF(NOT(ISNA(VLOOKUP($A259,INDIRECT("Week"&amp;LEFT(DV$1,1)&amp;"!B9:B240"),1,FALSE))),VLOOKUP($A259,INDIRECT("Week"&amp;LEFT(DV$1,1)&amp;"!B9:S240"),13,FALSE),"")</f>
        <v/>
      </c>
      <c r="EC259" t="str">
        <f t="shared" ref="EC259:EC322" ca="1" si="1252">IF(NOT(ISNA(VLOOKUP($A259,INDIRECT("Week"&amp;LEFT(DV$1,1)&amp;"!B9:B240"),1,FALSE))),VLOOKUP($A259,INDIRECT("Week"&amp;LEFT(DV$1,1)&amp;"!B9:S240"),14,FALSE),"")</f>
        <v/>
      </c>
      <c r="ED259" t="str">
        <f t="shared" ref="ED259:ED322" ca="1" si="1253">IF(NOT(ISNA(VLOOKUP($A259,INDIRECT("Week"&amp;LEFT(DV$1,1)&amp;"!B9:B240"),1,FALSE))),VLOOKUP($A259,INDIRECT("Week"&amp;LEFT(DV$1,1)&amp;"!B9:S240"),15,FALSE),"")</f>
        <v/>
      </c>
      <c r="EE259" t="str">
        <f t="shared" ref="EE259:EE322" ca="1" si="1254">IF(NOT(ISNA(VLOOKUP($A259,INDIRECT("Week"&amp;LEFT(DV$1,1)&amp;"!B9:B240"),1,FALSE))),VLOOKUP($A259,INDIRECT("Week"&amp;LEFT(DV$1,1)&amp;"!B9:S240"),16,FALSE),"")</f>
        <v/>
      </c>
      <c r="EF259" t="str">
        <f t="shared" ref="EF259:EF322" ca="1" si="1255">IF(NOT(ISNA(VLOOKUP($A259,INDIRECT("Week"&amp;LEFT(DV$1,1)&amp;"!B9:B240"),1,FALSE))),VLOOKUP($A259,INDIRECT("Week"&amp;LEFT(DV$1,1)&amp;"!B9:S240"),17,FALSE),"")</f>
        <v/>
      </c>
      <c r="EG259" t="str">
        <f t="shared" ref="EG259:EG322" ca="1" si="1256">IF(NOT(ISNA(VLOOKUP($A259,INDIRECT("Week"&amp;LEFT(DV$1,1)&amp;"!B9:B240"),1,FALSE))),VLOOKUP($A259,INDIRECT("Week"&amp;LEFT(DV$1,1)&amp;"!B9:S240"),18,FALSE),"")</f>
        <v/>
      </c>
      <c r="EH259" t="str">
        <f t="shared" ref="EH259:EH322" ca="1" si="1257">IF(NOT(ISNA(VLOOKUP($A259,INDIRECT("Week"&amp;LEFT(EH$1,2)&amp;"!C9:H240"),1,FALSE))),VLOOKUP($A259,INDIRECT("Week"&amp;LEFT(EH$1,2)&amp;"!C9:H240"),6,FALSE),"")</f>
        <v/>
      </c>
      <c r="EI259" t="str">
        <f t="shared" ref="EI259:EI322" ca="1" si="1258">IF(NOT(ISNA(VLOOKUP($A259,INDIRECT("Week"&amp;LEFT(EH$1,2)&amp;"!B9:B240"),1,FALSE))),VLOOKUP($A259,INDIRECT("Week"&amp;LEFT(EH$1,2)&amp;"!B9:S240"),6,FALSE),"")</f>
        <v/>
      </c>
      <c r="EJ259" t="str">
        <f t="shared" ref="EJ259:EJ322" ca="1" si="1259">IF(NOT(ISNA(VLOOKUP($A259,INDIRECT("Week"&amp;LEFT(EH$1,2)&amp;"!B9:B240"),1,FALSE))),VLOOKUP($A259,INDIRECT("Week"&amp;LEFT(EH$1,2)&amp;"!B9:S240"),8,FALSE),"")</f>
        <v/>
      </c>
      <c r="EK259" t="str">
        <f t="shared" ref="EK259:EK322" ca="1" si="1260">IF(NOT(ISNA(VLOOKUP($A259,INDIRECT("Week"&amp;LEFT(EH$1,2)&amp;"!B9:B240"),1,FALSE))),VLOOKUP($A259,INDIRECT("Week"&amp;LEFT(EH$1,2)&amp;"!B9:S240"),9,FALSE),"")</f>
        <v/>
      </c>
      <c r="EL259" t="str">
        <f t="shared" ref="EL259:EL322" ca="1" si="1261">IF(NOT(ISNA(VLOOKUP($A259,INDIRECT("Week"&amp;LEFT(EH$1,2)&amp;"!B9:B240"),1,FALSE))),VLOOKUP($A259,INDIRECT("Week"&amp;LEFT(EH$1,2)&amp;"!B9:S240"),10,FALSE),"")</f>
        <v/>
      </c>
      <c r="EM259" t="str">
        <f t="shared" ref="EM259:EM322" ca="1" si="1262">IF(NOT(ISNA(VLOOKUP($A259,INDIRECT("Week"&amp;LEFT(EH$1,2)&amp;"!B9:B240"),1,FALSE))),VLOOKUP($A259,INDIRECT("Week"&amp;LEFT(EH$1,2)&amp;"!B9:S240"),11,FALSE),"")</f>
        <v/>
      </c>
      <c r="EN259" t="str">
        <f t="shared" ref="EN259:EN322" ca="1" si="1263">IF(NOT(ISNA(VLOOKUP($A259,INDIRECT("Week"&amp;LEFT(EH$1,2)&amp;"!B9:B240"),1,FALSE))),VLOOKUP($A259,INDIRECT("Week"&amp;LEFT(EH$1,2)&amp;"!B9:S240"),13,FALSE),"")</f>
        <v/>
      </c>
      <c r="EO259" t="str">
        <f t="shared" ref="EO259:EO322" ca="1" si="1264">IF(NOT(ISNA(VLOOKUP($A259,INDIRECT("Week"&amp;LEFT(EH$1,2)&amp;"!B9:B240"),1,FALSE))),VLOOKUP($A259,INDIRECT("Week"&amp;LEFT(EH$1,2)&amp;"!B9:S240"),14,FALSE),"")</f>
        <v/>
      </c>
      <c r="EP259" t="str">
        <f t="shared" ref="EP259:EP322" ca="1" si="1265">IF(NOT(ISNA(VLOOKUP($A259,INDIRECT("Week"&amp;LEFT(EH$1,2)&amp;"!B9:B240"),1,FALSE))),VLOOKUP($A259,INDIRECT("Week"&amp;LEFT(EH$1,2)&amp;"!B9:S240"),15,FALSE),"")</f>
        <v/>
      </c>
      <c r="EQ259" t="str">
        <f t="shared" ref="EQ259:EQ322" ca="1" si="1266">IF(NOT(ISNA(VLOOKUP($A259,INDIRECT("Week"&amp;LEFT(EH$1,2)&amp;"!B9:B240"),1,FALSE))),VLOOKUP($A259,INDIRECT("Week"&amp;LEFT(EH$1,2)&amp;"!B9:S240"),16,FALSE),"")</f>
        <v/>
      </c>
      <c r="ER259" t="str">
        <f t="shared" ref="ER259:ER322" ca="1" si="1267">IF(NOT(ISNA(VLOOKUP($A259,INDIRECT("Week"&amp;LEFT(EH$1,2)&amp;"!B9:B240"),1,FALSE))),VLOOKUP($A259,INDIRECT("Week"&amp;LEFT(EH$1,2)&amp;"!B9:S240"),17,FALSE),"")</f>
        <v/>
      </c>
      <c r="ES259" t="str">
        <f t="shared" ref="ES259:ES322" ca="1" si="1268">IF(NOT(ISNA(VLOOKUP($A259,INDIRECT("Week"&amp;LEFT(EH$1,2)&amp;"!B9:B240"),1,FALSE))),VLOOKUP($A259,INDIRECT("Week"&amp;LEFT(EH$1,2)&amp;"!B9:S240"),18,FALSE),"")</f>
        <v/>
      </c>
      <c r="ET259" t="str">
        <f t="shared" ref="ET259:ET322" ca="1" si="1269">IF(NOT(ISNA(VLOOKUP($A259,INDIRECT("Week"&amp;LEFT(ET$1,2)&amp;"!C9:H240"),1,FALSE))),VLOOKUP($A259,INDIRECT("Week"&amp;LEFT(ET$1,2)&amp;"!C9:H240"),6,FALSE),"")</f>
        <v/>
      </c>
      <c r="EU259" t="str">
        <f t="shared" ref="EU259:EU322" ca="1" si="1270">IF(NOT(ISNA(VLOOKUP($A259,INDIRECT("Week"&amp;LEFT(ET$1,2)&amp;"!B9:B240"),1,FALSE))),VLOOKUP($A259,INDIRECT("Week"&amp;LEFT(ET$1,2)&amp;"!B9:S240"),6,FALSE),"")</f>
        <v/>
      </c>
      <c r="EV259" t="str">
        <f t="shared" ref="EV259:EV322" ca="1" si="1271">IF(NOT(ISNA(VLOOKUP($A259,INDIRECT("Week"&amp;LEFT(ET$1,2)&amp;"!B9:B240"),1,FALSE))),VLOOKUP($A259,INDIRECT("Week"&amp;LEFT(ET$1,2)&amp;"!B9:S240"),8,FALSE),"")</f>
        <v/>
      </c>
      <c r="EW259" t="str">
        <f t="shared" ref="EW259:EW322" ca="1" si="1272">IF(NOT(ISNA(VLOOKUP($A259,INDIRECT("Week"&amp;LEFT(ET$1,2)&amp;"!B9:B240"),1,FALSE))),VLOOKUP($A259,INDIRECT("Week"&amp;LEFT(ET$1,2)&amp;"!B9:S240"),9,FALSE),"")</f>
        <v/>
      </c>
      <c r="EX259" t="str">
        <f t="shared" ref="EX259:EX322" ca="1" si="1273">IF(NOT(ISNA(VLOOKUP($A259,INDIRECT("Week"&amp;LEFT(ET$1,2)&amp;"!B9:B240"),1,FALSE))),VLOOKUP($A259,INDIRECT("Week"&amp;LEFT(ET$1,2)&amp;"!B9:S240"),10,FALSE),"")</f>
        <v/>
      </c>
      <c r="EY259" t="str">
        <f t="shared" ref="EY259:EY322" ca="1" si="1274">IF(NOT(ISNA(VLOOKUP($A259,INDIRECT("Week"&amp;LEFT(ET$1,2)&amp;"!B9:B240"),1,FALSE))),VLOOKUP($A259,INDIRECT("Week"&amp;LEFT(ET$1,2)&amp;"!B9:S240"),11,FALSE),"")</f>
        <v/>
      </c>
      <c r="EZ259" t="str">
        <f t="shared" ref="EZ259:EZ322" ca="1" si="1275">IF(NOT(ISNA(VLOOKUP($A259,INDIRECT("Week"&amp;LEFT(ET$1,2)&amp;"!B9:B240"),1,FALSE))),VLOOKUP($A259,INDIRECT("Week"&amp;LEFT(ET$1,2)&amp;"!B9:S240"),13,FALSE),"")</f>
        <v/>
      </c>
      <c r="FA259" t="str">
        <f t="shared" ref="FA259:FA322" ca="1" si="1276">IF(NOT(ISNA(VLOOKUP($A259,INDIRECT("Week"&amp;LEFT(ET$1,2)&amp;"!B9:B240"),1,FALSE))),VLOOKUP($A259,INDIRECT("Week"&amp;LEFT(ET$1,2)&amp;"!B9:S240"),14,FALSE),"")</f>
        <v/>
      </c>
      <c r="FB259" t="str">
        <f t="shared" ref="FB259:FB322" ca="1" si="1277">IF(NOT(ISNA(VLOOKUP($A259,INDIRECT("Week"&amp;LEFT(ET$1,2)&amp;"!B9:B240"),1,FALSE))),VLOOKUP($A259,INDIRECT("Week"&amp;LEFT(ET$1,2)&amp;"!B9:S240"),15,FALSE),"")</f>
        <v/>
      </c>
      <c r="FC259" t="str">
        <f t="shared" ref="FC259:FC322" ca="1" si="1278">IF(NOT(ISNA(VLOOKUP($A259,INDIRECT("Week"&amp;LEFT(ET$1,2)&amp;"!B9:B240"),1,FALSE))),VLOOKUP($A259,INDIRECT("Week"&amp;LEFT(ET$1,2)&amp;"!B9:S240"),16,FALSE),"")</f>
        <v/>
      </c>
      <c r="FD259" t="str">
        <f t="shared" ref="FD259:FD322" ca="1" si="1279">IF(NOT(ISNA(VLOOKUP($A259,INDIRECT("Week"&amp;LEFT(ET$1,2)&amp;"!B9:B240"),1,FALSE))),VLOOKUP($A259,INDIRECT("Week"&amp;LEFT(ET$1,2)&amp;"!B9:S240"),17,FALSE),"")</f>
        <v/>
      </c>
      <c r="FE259" t="str">
        <f t="shared" ref="FE259:FE322" ca="1" si="1280">IF(NOT(ISNA(VLOOKUP($A259,INDIRECT("Week"&amp;LEFT(ET$1,2)&amp;"!B9:B240"),1,FALSE))),VLOOKUP($A259,INDIRECT("Week"&amp;LEFT(ET$1,2)&amp;"!B9:S240"),18,FALSE),"")</f>
        <v/>
      </c>
      <c r="FF259" t="str">
        <f t="shared" ref="FF259:FF322" ca="1" si="1281">IF(NOT(ISNA(VLOOKUP($A259,INDIRECT("Week"&amp;LEFT(FF$1,2)&amp;"!C9:H240"),1,FALSE))),VLOOKUP($A259,INDIRECT("Week"&amp;LEFT(FF$1,2)&amp;"!C9:H240"),6,FALSE),"")</f>
        <v/>
      </c>
      <c r="FG259" t="str">
        <f t="shared" ref="FG259:FG322" ca="1" si="1282">IF(NOT(ISNA(VLOOKUP($A259,INDIRECT("Week"&amp;LEFT(FF$1,2)&amp;"!B9:B240"),1,FALSE))),VLOOKUP($A259,INDIRECT("Week"&amp;LEFT(FF$1,2)&amp;"!B9:S240"),6,FALSE),"")</f>
        <v/>
      </c>
      <c r="FH259" t="str">
        <f t="shared" ref="FH259:FH322" ca="1" si="1283">IF(NOT(ISNA(VLOOKUP($A259,INDIRECT("Week"&amp;LEFT(FF$1,2)&amp;"!B9:B240"),1,FALSE))),VLOOKUP($A259,INDIRECT("Week"&amp;LEFT(FF$1,2)&amp;"!B9:S240"),8,FALSE),"")</f>
        <v/>
      </c>
      <c r="FI259" t="str">
        <f t="shared" ref="FI259:FI322" ca="1" si="1284">IF(NOT(ISNA(VLOOKUP($A259,INDIRECT("Week"&amp;LEFT(FF$1,2)&amp;"!B9:B240"),1,FALSE))),VLOOKUP($A259,INDIRECT("Week"&amp;LEFT(FF$1,2)&amp;"!B9:S240"),9,FALSE),"")</f>
        <v/>
      </c>
      <c r="FJ259" t="str">
        <f t="shared" ref="FJ259:FJ322" ca="1" si="1285">IF(NOT(ISNA(VLOOKUP($A259,INDIRECT("Week"&amp;LEFT(FF$1,2)&amp;"!B9:B240"),1,FALSE))),VLOOKUP($A259,INDIRECT("Week"&amp;LEFT(FF$1,2)&amp;"!B9:S240"),10,FALSE),"")</f>
        <v/>
      </c>
      <c r="FK259" t="str">
        <f t="shared" ref="FK259:FK322" ca="1" si="1286">IF(NOT(ISNA(VLOOKUP($A259,INDIRECT("Week"&amp;LEFT(FF$1,2)&amp;"!B9:B240"),1,FALSE))),VLOOKUP($A259,INDIRECT("Week"&amp;LEFT(FF$1,2)&amp;"!B9:S240"),11,FALSE),"")</f>
        <v/>
      </c>
      <c r="FL259" t="str">
        <f t="shared" ref="FL259:FL322" ca="1" si="1287">IF(NOT(ISNA(VLOOKUP($A259,INDIRECT("Week"&amp;LEFT(FF$1,2)&amp;"!B9:B240"),1,FALSE))),VLOOKUP($A259,INDIRECT("Week"&amp;LEFT(FF$1,2)&amp;"!B9:S240"),13,FALSE),"")</f>
        <v/>
      </c>
      <c r="FM259" t="str">
        <f t="shared" ref="FM259:FM322" ca="1" si="1288">IF(NOT(ISNA(VLOOKUP($A259,INDIRECT("Week"&amp;LEFT(FF$1,2)&amp;"!B9:B240"),1,FALSE))),VLOOKUP($A259,INDIRECT("Week"&amp;LEFT(FF$1,2)&amp;"!B9:S240"),14,FALSE),"")</f>
        <v/>
      </c>
      <c r="FN259" t="str">
        <f t="shared" ref="FN259:FN322" ca="1" si="1289">IF(NOT(ISNA(VLOOKUP($A259,INDIRECT("Week"&amp;LEFT(FF$1,2)&amp;"!B9:B240"),1,FALSE))),VLOOKUP($A259,INDIRECT("Week"&amp;LEFT(FF$1,2)&amp;"!B9:S240"),15,FALSE),"")</f>
        <v/>
      </c>
      <c r="FO259" t="str">
        <f t="shared" ref="FO259:FO322" ca="1" si="1290">IF(NOT(ISNA(VLOOKUP($A259,INDIRECT("Week"&amp;LEFT(FF$1,2)&amp;"!B9:B240"),1,FALSE))),VLOOKUP($A259,INDIRECT("Week"&amp;LEFT(FF$1,2)&amp;"!B9:S240"),16,FALSE),"")</f>
        <v/>
      </c>
      <c r="FP259" t="str">
        <f t="shared" ref="FP259:FP322" ca="1" si="1291">IF(NOT(ISNA(VLOOKUP($A259,INDIRECT("Week"&amp;LEFT(FF$1,2)&amp;"!B9:B240"),1,FALSE))),VLOOKUP($A259,INDIRECT("Week"&amp;LEFT(FF$1,2)&amp;"!B9:S240"),17,FALSE),"")</f>
        <v/>
      </c>
      <c r="FQ259" t="str">
        <f t="shared" ref="FQ259:FQ322" ca="1" si="1292">IF(NOT(ISNA(VLOOKUP($A259,INDIRECT("Week"&amp;LEFT(FF$1,2)&amp;"!B9:B240"),1,FALSE))),VLOOKUP($A259,INDIRECT("Week"&amp;LEFT(FF$1,2)&amp;"!B9:S240"),18,FALSE),"")</f>
        <v/>
      </c>
      <c r="FR259" t="str">
        <f t="shared" ref="FR259:FR322" ca="1" si="1293">IF(NOT(ISNA(VLOOKUP($A259,INDIRECT("Week"&amp;LEFT(FR$1,2)&amp;"!C9:H240"),1,FALSE))),VLOOKUP($A259,INDIRECT("Week"&amp;LEFT(FR$1,2)&amp;"!C9:H240"),6,FALSE),"")</f>
        <v/>
      </c>
      <c r="FS259" t="str">
        <f t="shared" ref="FS259:FS322" ca="1" si="1294">IF(NOT(ISNA(VLOOKUP($A259,INDIRECT("Week"&amp;LEFT(FR$1,2)&amp;"!B9:B240"),1,FALSE))),VLOOKUP($A259,INDIRECT("Week"&amp;LEFT(FR$1,2)&amp;"!B9:S240"),6,FALSE),"")</f>
        <v/>
      </c>
      <c r="FT259" t="str">
        <f t="shared" ref="FT259:FT322" ca="1" si="1295">IF(NOT(ISNA(VLOOKUP($A259,INDIRECT("Week"&amp;LEFT(FR$1,2)&amp;"!B9:B240"),1,FALSE))),VLOOKUP($A259,INDIRECT("Week"&amp;LEFT(FR$1,2)&amp;"!B9:S240"),8,FALSE),"")</f>
        <v/>
      </c>
      <c r="FU259" t="str">
        <f t="shared" ref="FU259:FU322" ca="1" si="1296">IF(NOT(ISNA(VLOOKUP($A259,INDIRECT("Week"&amp;LEFT(FR$1,2)&amp;"!B9:B240"),1,FALSE))),VLOOKUP($A259,INDIRECT("Week"&amp;LEFT(FR$1,2)&amp;"!B9:S240"),9,FALSE),"")</f>
        <v/>
      </c>
      <c r="FV259" t="str">
        <f t="shared" ref="FV259:FV322" ca="1" si="1297">IF(NOT(ISNA(VLOOKUP($A259,INDIRECT("Week"&amp;LEFT(FR$1,2)&amp;"!B9:B240"),1,FALSE))),VLOOKUP($A259,INDIRECT("Week"&amp;LEFT(FR$1,2)&amp;"!B9:S240"),10,FALSE),"")</f>
        <v/>
      </c>
      <c r="FW259" t="str">
        <f t="shared" ref="FW259:FW322" ca="1" si="1298">IF(NOT(ISNA(VLOOKUP($A259,INDIRECT("Week"&amp;LEFT(FR$1,2)&amp;"!B9:B240"),1,FALSE))),VLOOKUP($A259,INDIRECT("Week"&amp;LEFT(FR$1,2)&amp;"!B9:S240"),11,FALSE),"")</f>
        <v/>
      </c>
      <c r="FX259" t="str">
        <f t="shared" ref="FX259:FX322" ca="1" si="1299">IF(NOT(ISNA(VLOOKUP($A259,INDIRECT("Week"&amp;LEFT(FR$1,2)&amp;"!B9:B240"),1,FALSE))),VLOOKUP($A259,INDIRECT("Week"&amp;LEFT(FR$1,2)&amp;"!B9:S240"),13,FALSE),"")</f>
        <v/>
      </c>
      <c r="FY259" t="str">
        <f t="shared" ref="FY259:FY322" ca="1" si="1300">IF(NOT(ISNA(VLOOKUP($A259,INDIRECT("Week"&amp;LEFT(FR$1,2)&amp;"!B9:B240"),1,FALSE))),VLOOKUP($A259,INDIRECT("Week"&amp;LEFT(FR$1,2)&amp;"!B9:S240"),14,FALSE),"")</f>
        <v/>
      </c>
      <c r="FZ259" t="str">
        <f t="shared" ref="FZ259:FZ322" ca="1" si="1301">IF(NOT(ISNA(VLOOKUP($A259,INDIRECT("Week"&amp;LEFT(FR$1,2)&amp;"!B9:B240"),1,FALSE))),VLOOKUP($A259,INDIRECT("Week"&amp;LEFT(FR$1,2)&amp;"!B9:S240"),15,FALSE),"")</f>
        <v/>
      </c>
      <c r="GA259" t="str">
        <f t="shared" ref="GA259:GA322" ca="1" si="1302">IF(NOT(ISNA(VLOOKUP($A259,INDIRECT("Week"&amp;LEFT(FR$1,2)&amp;"!B9:B240"),1,FALSE))),VLOOKUP($A259,INDIRECT("Week"&amp;LEFT(FR$1,2)&amp;"!B9:S240"),16,FALSE),"")</f>
        <v/>
      </c>
      <c r="GB259" t="str">
        <f t="shared" ref="GB259:GB322" ca="1" si="1303">IF(NOT(ISNA(VLOOKUP($A259,INDIRECT("Week"&amp;LEFT(FR$1,2)&amp;"!B9:B240"),1,FALSE))),VLOOKUP($A259,INDIRECT("Week"&amp;LEFT(FR$1,2)&amp;"!B9:S240"),17,FALSE),"")</f>
        <v/>
      </c>
      <c r="GC259" t="str">
        <f t="shared" ref="GC259:GC322" ca="1" si="1304">IF(NOT(ISNA(VLOOKUP($A259,INDIRECT("Week"&amp;LEFT(FR$1,2)&amp;"!B9:B240"),1,FALSE))),VLOOKUP($A259,INDIRECT("Week"&amp;LEFT(FR$1,2)&amp;"!B9:S240"),18,FALSE),"")</f>
        <v/>
      </c>
      <c r="GD259" t="str">
        <f t="shared" ref="GD259:GD322" ca="1" si="1305">IF(NOT(ISNA(VLOOKUP($A259,INDIRECT("Week"&amp;LEFT(GD$1,2)&amp;"!C9:H240"),1,FALSE))),VLOOKUP($A259,INDIRECT("Week"&amp;LEFT(GD$1,2)&amp;"!C9:H240"),6,FALSE),"")</f>
        <v/>
      </c>
      <c r="GE259" t="str">
        <f t="shared" ref="GE259:GE322" ca="1" si="1306">IF(NOT(ISNA(VLOOKUP($A259,INDIRECT("Week"&amp;LEFT(GD$1,2)&amp;"!B9:B240"),1,FALSE))),VLOOKUP($A259,INDIRECT("Week"&amp;LEFT(GD$1,2)&amp;"!B9:S240"),6,FALSE),"")</f>
        <v/>
      </c>
      <c r="GF259" t="str">
        <f t="shared" ref="GF259:GF322" ca="1" si="1307">IF(NOT(ISNA(VLOOKUP($A259,INDIRECT("Week"&amp;LEFT(GD$1,2)&amp;"!B9:B240"),1,FALSE))),VLOOKUP($A259,INDIRECT("Week"&amp;LEFT(GD$1,2)&amp;"!B9:S240"),8,FALSE),"")</f>
        <v/>
      </c>
      <c r="GG259" t="str">
        <f t="shared" ref="GG259:GG322" ca="1" si="1308">IF(NOT(ISNA(VLOOKUP($A259,INDIRECT("Week"&amp;LEFT(GD$1,2)&amp;"!B9:B240"),1,FALSE))),VLOOKUP($A259,INDIRECT("Week"&amp;LEFT(GD$1,2)&amp;"!B9:S240"),9,FALSE),"")</f>
        <v/>
      </c>
      <c r="GH259" t="str">
        <f t="shared" ref="GH259:GH322" ca="1" si="1309">IF(NOT(ISNA(VLOOKUP($A259,INDIRECT("Week"&amp;LEFT(GD$1,2)&amp;"!B9:B240"),1,FALSE))),VLOOKUP($A259,INDIRECT("Week"&amp;LEFT(GD$1,2)&amp;"!B9:S240"),10,FALSE),"")</f>
        <v/>
      </c>
      <c r="GI259" t="str">
        <f t="shared" ref="GI259:GI322" ca="1" si="1310">IF(NOT(ISNA(VLOOKUP($A259,INDIRECT("Week"&amp;LEFT(GD$1,2)&amp;"!B9:B240"),1,FALSE))),VLOOKUP($A259,INDIRECT("Week"&amp;LEFT(GD$1,2)&amp;"!B9:S240"),11,FALSE),"")</f>
        <v/>
      </c>
      <c r="GJ259" t="str">
        <f t="shared" ref="GJ259:GJ322" ca="1" si="1311">IF(NOT(ISNA(VLOOKUP($A259,INDIRECT("Week"&amp;LEFT(GD$1,2)&amp;"!B9:B240"),1,FALSE))),VLOOKUP($A259,INDIRECT("Week"&amp;LEFT(GD$1,2)&amp;"!B9:S240"),13,FALSE),"")</f>
        <v/>
      </c>
      <c r="GK259" t="str">
        <f t="shared" ref="GK259:GK322" ca="1" si="1312">IF(NOT(ISNA(VLOOKUP($A259,INDIRECT("Week"&amp;LEFT(GD$1,2)&amp;"!B9:B240"),1,FALSE))),VLOOKUP($A259,INDIRECT("Week"&amp;LEFT(GD$1,2)&amp;"!B9:S240"),14,FALSE),"")</f>
        <v/>
      </c>
      <c r="GL259" t="str">
        <f t="shared" ref="GL259:GL322" ca="1" si="1313">IF(NOT(ISNA(VLOOKUP($A259,INDIRECT("Week"&amp;LEFT(GD$1,2)&amp;"!B9:B240"),1,FALSE))),VLOOKUP($A259,INDIRECT("Week"&amp;LEFT(GD$1,2)&amp;"!B9:S240"),15,FALSE),"")</f>
        <v/>
      </c>
      <c r="GM259" t="str">
        <f t="shared" ref="GM259:GM322" ca="1" si="1314">IF(NOT(ISNA(VLOOKUP($A259,INDIRECT("Week"&amp;LEFT(GD$1,2)&amp;"!B9:B240"),1,FALSE))),VLOOKUP($A259,INDIRECT("Week"&amp;LEFT(GD$1,2)&amp;"!B9:S240"),16,FALSE),"")</f>
        <v/>
      </c>
      <c r="GN259" t="str">
        <f t="shared" ref="GN259:GN322" ca="1" si="1315">IF(NOT(ISNA(VLOOKUP($A259,INDIRECT("Week"&amp;LEFT(GD$1,2)&amp;"!B9:B240"),1,FALSE))),VLOOKUP($A259,INDIRECT("Week"&amp;LEFT(GD$1,2)&amp;"!B9:S240"),17,FALSE),"")</f>
        <v/>
      </c>
      <c r="GO259" t="str">
        <f t="shared" ref="GO259:GO322" ca="1" si="1316">IF(NOT(ISNA(VLOOKUP($A259,INDIRECT("Week"&amp;LEFT(GD$1,2)&amp;"!B9:B240"),1,FALSE))),VLOOKUP($A259,INDIRECT("Week"&amp;LEFT(GD$1,2)&amp;"!B9:S240"),18,FALSE),"")</f>
        <v/>
      </c>
      <c r="GP259" t="str">
        <f t="shared" ref="GP259:GP322" ca="1" si="1317">IF(NOT(ISNA(VLOOKUP($A259,INDIRECT("Week"&amp;LEFT(GP$1,2)&amp;"!C9:H240"),1,FALSE))),VLOOKUP($A259,INDIRECT("Week"&amp;LEFT(GP$1,2)&amp;"!C9:H240"),6,FALSE),"")</f>
        <v/>
      </c>
      <c r="GQ259" t="str">
        <f t="shared" ref="GQ259:GQ322" ca="1" si="1318">IF(NOT(ISNA(VLOOKUP($A259,INDIRECT("Week"&amp;LEFT(GP$1,2)&amp;"!B9:B240"),1,FALSE))),VLOOKUP($A259,INDIRECT("Week"&amp;LEFT(GP$1,2)&amp;"!B9:S240"),6,FALSE),"")</f>
        <v/>
      </c>
      <c r="GR259" t="str">
        <f t="shared" ref="GR259:GR322" ca="1" si="1319">IF(NOT(ISNA(VLOOKUP($A259,INDIRECT("Week"&amp;LEFT(GP$1,2)&amp;"!B9:B240"),1,FALSE))),VLOOKUP($A259,INDIRECT("Week"&amp;LEFT(GP$1,2)&amp;"!B9:S240"),8,FALSE),"")</f>
        <v/>
      </c>
      <c r="GS259" t="str">
        <f t="shared" ref="GS259:GS322" ca="1" si="1320">IF(NOT(ISNA(VLOOKUP($A259,INDIRECT("Week"&amp;LEFT(GP$1,2)&amp;"!B9:B240"),1,FALSE))),VLOOKUP($A259,INDIRECT("Week"&amp;LEFT(GP$1,2)&amp;"!B9:S240"),9,FALSE),"")</f>
        <v/>
      </c>
      <c r="GT259" t="str">
        <f t="shared" ref="GT259:GT322" ca="1" si="1321">IF(NOT(ISNA(VLOOKUP($A259,INDIRECT("Week"&amp;LEFT(GP$1,2)&amp;"!B9:B240"),1,FALSE))),VLOOKUP($A259,INDIRECT("Week"&amp;LEFT(GP$1,2)&amp;"!B9:S240"),10,FALSE),"")</f>
        <v/>
      </c>
      <c r="GU259" t="str">
        <f t="shared" ref="GU259:GU322" ca="1" si="1322">IF(NOT(ISNA(VLOOKUP($A259,INDIRECT("Week"&amp;LEFT(GP$1,2)&amp;"!B9:B240"),1,FALSE))),VLOOKUP($A259,INDIRECT("Week"&amp;LEFT(GP$1,2)&amp;"!B9:S240"),11,FALSE),"")</f>
        <v/>
      </c>
      <c r="GV259" t="str">
        <f t="shared" ref="GV259:GV322" ca="1" si="1323">IF(NOT(ISNA(VLOOKUP($A259,INDIRECT("Week"&amp;LEFT(GP$1,2)&amp;"!B9:B240"),1,FALSE))),VLOOKUP($A259,INDIRECT("Week"&amp;LEFT(GP$1,2)&amp;"!B9:S240"),13,FALSE),"")</f>
        <v/>
      </c>
      <c r="GW259" t="str">
        <f t="shared" ref="GW259:GW322" ca="1" si="1324">IF(NOT(ISNA(VLOOKUP($A259,INDIRECT("Week"&amp;LEFT(GP$1,2)&amp;"!B9:B240"),1,FALSE))),VLOOKUP($A259,INDIRECT("Week"&amp;LEFT(GP$1,2)&amp;"!B9:S240"),14,FALSE),"")</f>
        <v/>
      </c>
      <c r="GX259" t="str">
        <f t="shared" ref="GX259:GX322" ca="1" si="1325">IF(NOT(ISNA(VLOOKUP($A259,INDIRECT("Week"&amp;LEFT(GP$1,2)&amp;"!B9:B240"),1,FALSE))),VLOOKUP($A259,INDIRECT("Week"&amp;LEFT(GP$1,2)&amp;"!B9:S240"),15,FALSE),"")</f>
        <v/>
      </c>
      <c r="GY259" t="str">
        <f t="shared" ref="GY259:GY322" ca="1" si="1326">IF(NOT(ISNA(VLOOKUP($A259,INDIRECT("Week"&amp;LEFT(GP$1,2)&amp;"!B9:B240"),1,FALSE))),VLOOKUP($A259,INDIRECT("Week"&amp;LEFT(GP$1,2)&amp;"!B9:S240"),16,FALSE),"")</f>
        <v/>
      </c>
      <c r="GZ259" t="str">
        <f t="shared" ref="GZ259:GZ322" ca="1" si="1327">IF(NOT(ISNA(VLOOKUP($A259,INDIRECT("Week"&amp;LEFT(GP$1,2)&amp;"!B9:B240"),1,FALSE))),VLOOKUP($A259,INDIRECT("Week"&amp;LEFT(GP$1,2)&amp;"!B9:S240"),17,FALSE),"")</f>
        <v/>
      </c>
      <c r="HA259" t="str">
        <f t="shared" ref="HA259:HA322" ca="1" si="1328">IF(NOT(ISNA(VLOOKUP($A259,INDIRECT("Week"&amp;LEFT(GP$1,2)&amp;"!B9:B240"),1,FALSE))),VLOOKUP($A259,INDIRECT("Week"&amp;LEFT(GP$1,2)&amp;"!B9:S240"),18,FALSE),"")</f>
        <v/>
      </c>
      <c r="HB259" t="str">
        <f t="shared" ref="HB259:HB322" ca="1" si="1329">IF(NOT(ISNA(VLOOKUP($A259,INDIRECT("Week"&amp;LEFT(HB$1,2)&amp;"!C9:H240"),1,FALSE))),VLOOKUP($A259,INDIRECT("Week"&amp;LEFT(HB$1,2)&amp;"!C9:H240"),6,FALSE),"")</f>
        <v/>
      </c>
      <c r="HC259" t="str">
        <f t="shared" ref="HC259:HC322" ca="1" si="1330">IF(NOT(ISNA(VLOOKUP($A259,INDIRECT("Week"&amp;LEFT(HB$1,2)&amp;"!B9:B240"),1,FALSE))),VLOOKUP($A259,INDIRECT("Week"&amp;LEFT(HB$1,2)&amp;"!B9:S240"),6,FALSE),"")</f>
        <v/>
      </c>
      <c r="HD259" t="str">
        <f t="shared" ref="HD259:HD322" ca="1" si="1331">IF(NOT(ISNA(VLOOKUP($A259,INDIRECT("Week"&amp;LEFT(HB$1,2)&amp;"!B9:B240"),1,FALSE))),VLOOKUP($A259,INDIRECT("Week"&amp;LEFT(HB$1,2)&amp;"!B9:S240"),8,FALSE),"")</f>
        <v/>
      </c>
      <c r="HE259" t="str">
        <f t="shared" ref="HE259:HE322" ca="1" si="1332">IF(NOT(ISNA(VLOOKUP($A259,INDIRECT("Week"&amp;LEFT(HB$1,2)&amp;"!B9:B240"),1,FALSE))),VLOOKUP($A259,INDIRECT("Week"&amp;LEFT(HB$1,2)&amp;"!B9:S240"),9,FALSE),"")</f>
        <v/>
      </c>
      <c r="HF259" t="str">
        <f t="shared" ref="HF259:HF322" ca="1" si="1333">IF(NOT(ISNA(VLOOKUP($A259,INDIRECT("Week"&amp;LEFT(HB$1,2)&amp;"!B9:B240"),1,FALSE))),VLOOKUP($A259,INDIRECT("Week"&amp;LEFT(HB$1,2)&amp;"!B9:S240"),10,FALSE),"")</f>
        <v/>
      </c>
      <c r="HG259" t="str">
        <f t="shared" ref="HG259:HG322" ca="1" si="1334">IF(NOT(ISNA(VLOOKUP($A259,INDIRECT("Week"&amp;LEFT(HB$1,2)&amp;"!B9:B240"),1,FALSE))),VLOOKUP($A259,INDIRECT("Week"&amp;LEFT(HB$1,2)&amp;"!B9:S240"),11,FALSE),"")</f>
        <v/>
      </c>
      <c r="HH259" t="str">
        <f t="shared" ref="HH259:HH322" ca="1" si="1335">IF(NOT(ISNA(VLOOKUP($A259,INDIRECT("Week"&amp;LEFT(HB$1,2)&amp;"!B9:B240"),1,FALSE))),VLOOKUP($A259,INDIRECT("Week"&amp;LEFT(HB$1,2)&amp;"!B9:S240"),13,FALSE),"")</f>
        <v/>
      </c>
      <c r="HI259" t="str">
        <f t="shared" ref="HI259:HI322" ca="1" si="1336">IF(NOT(ISNA(VLOOKUP($A259,INDIRECT("Week"&amp;LEFT(HB$1,2)&amp;"!B9:B240"),1,FALSE))),VLOOKUP($A259,INDIRECT("Week"&amp;LEFT(HB$1,2)&amp;"!B9:S240"),14,FALSE),"")</f>
        <v/>
      </c>
      <c r="HJ259" t="str">
        <f t="shared" ref="HJ259:HJ322" ca="1" si="1337">IF(NOT(ISNA(VLOOKUP($A259,INDIRECT("Week"&amp;LEFT(HB$1,2)&amp;"!B9:B240"),1,FALSE))),VLOOKUP($A259,INDIRECT("Week"&amp;LEFT(HB$1,2)&amp;"!B9:S240"),15,FALSE),"")</f>
        <v/>
      </c>
      <c r="HK259" t="str">
        <f t="shared" ref="HK259:HK322" ca="1" si="1338">IF(NOT(ISNA(VLOOKUP($A259,INDIRECT("Week"&amp;LEFT(HB$1,2)&amp;"!B9:B240"),1,FALSE))),VLOOKUP($A259,INDIRECT("Week"&amp;LEFT(HB$1,2)&amp;"!B9:S240"),16,FALSE),"")</f>
        <v/>
      </c>
      <c r="HL259" t="str">
        <f t="shared" ref="HL259:HL322" ca="1" si="1339">IF(NOT(ISNA(VLOOKUP($A259,INDIRECT("Week"&amp;LEFT(HB$1,2)&amp;"!B9:B240"),1,FALSE))),VLOOKUP($A259,INDIRECT("Week"&amp;LEFT(HB$1,2)&amp;"!B9:S240"),17,FALSE),"")</f>
        <v/>
      </c>
      <c r="HM259" t="str">
        <f t="shared" ref="HM259:HM322" ca="1" si="1340">IF(NOT(ISNA(VLOOKUP($A259,INDIRECT("Week"&amp;LEFT(HB$1,2)&amp;"!B9:B240"),1,FALSE))),VLOOKUP($A259,INDIRECT("Week"&amp;LEFT(HB$1,2)&amp;"!B9:S240"),18,FALSE),"")</f>
        <v/>
      </c>
      <c r="HN259" t="str">
        <f t="shared" ref="HN259:HN322" ca="1" si="1341">IF(NOT(ISNA(VLOOKUP($A259,INDIRECT("Week"&amp;LEFT(HN$1,2)&amp;"!C9:H240"),1,FALSE))),VLOOKUP($A259,INDIRECT("Week"&amp;LEFT(HN$1,2)&amp;"!C9:H240"),6,FALSE),"")</f>
        <v/>
      </c>
      <c r="HO259" t="str">
        <f t="shared" ref="HO259:HO322" ca="1" si="1342">IF(NOT(ISNA(VLOOKUP($A259,INDIRECT("Week"&amp;LEFT(HN$1,2)&amp;"!B9:B240"),1,FALSE))),VLOOKUP($A259,INDIRECT("Week"&amp;LEFT(HN$1,2)&amp;"!B9:S240"),6,FALSE),"")</f>
        <v/>
      </c>
      <c r="HP259" t="str">
        <f t="shared" ref="HP259:HP322" ca="1" si="1343">IF(NOT(ISNA(VLOOKUP($A259,INDIRECT("Week"&amp;LEFT(HN$1,2)&amp;"!B9:B240"),1,FALSE))),VLOOKUP($A259,INDIRECT("Week"&amp;LEFT(HN$1,2)&amp;"!B9:S240"),8,FALSE),"")</f>
        <v/>
      </c>
      <c r="HQ259" t="str">
        <f t="shared" ref="HQ259:HQ322" ca="1" si="1344">IF(NOT(ISNA(VLOOKUP($A259,INDIRECT("Week"&amp;LEFT(HN$1,2)&amp;"!B9:B240"),1,FALSE))),VLOOKUP($A259,INDIRECT("Week"&amp;LEFT(HN$1,2)&amp;"!B9:S240"),9,FALSE),"")</f>
        <v/>
      </c>
      <c r="HR259" t="str">
        <f t="shared" ref="HR259:HR322" ca="1" si="1345">IF(NOT(ISNA(VLOOKUP($A259,INDIRECT("Week"&amp;LEFT(HN$1,2)&amp;"!B9:B240"),1,FALSE))),VLOOKUP($A259,INDIRECT("Week"&amp;LEFT(HN$1,2)&amp;"!B9:S240"),10,FALSE),"")</f>
        <v/>
      </c>
      <c r="HS259" t="str">
        <f t="shared" ref="HS259:HS322" ca="1" si="1346">IF(NOT(ISNA(VLOOKUP($A259,INDIRECT("Week"&amp;LEFT(HN$1,2)&amp;"!B9:B240"),1,FALSE))),VLOOKUP($A259,INDIRECT("Week"&amp;LEFT(HN$1,2)&amp;"!B9:S240"),11,FALSE),"")</f>
        <v/>
      </c>
      <c r="HT259" t="str">
        <f t="shared" ref="HT259:HT322" ca="1" si="1347">IF(NOT(ISNA(VLOOKUP($A259,INDIRECT("Week"&amp;LEFT(HN$1,2)&amp;"!B9:B240"),1,FALSE))),VLOOKUP($A259,INDIRECT("Week"&amp;LEFT(HN$1,2)&amp;"!B9:S240"),13,FALSE),"")</f>
        <v/>
      </c>
      <c r="HU259" t="str">
        <f t="shared" ref="HU259:HU322" ca="1" si="1348">IF(NOT(ISNA(VLOOKUP($A259,INDIRECT("Week"&amp;LEFT(HN$1,2)&amp;"!B9:B240"),1,FALSE))),VLOOKUP($A259,INDIRECT("Week"&amp;LEFT(HN$1,2)&amp;"!B9:S240"),14,FALSE),"")</f>
        <v/>
      </c>
      <c r="HV259" t="str">
        <f t="shared" ref="HV259:HV322" ca="1" si="1349">IF(NOT(ISNA(VLOOKUP($A259,INDIRECT("Week"&amp;LEFT(HN$1,2)&amp;"!B9:B240"),1,FALSE))),VLOOKUP($A259,INDIRECT("Week"&amp;LEFT(HN$1,2)&amp;"!B9:S240"),15,FALSE),"")</f>
        <v/>
      </c>
      <c r="HW259" t="str">
        <f t="shared" ref="HW259:HW322" ca="1" si="1350">IF(NOT(ISNA(VLOOKUP($A259,INDIRECT("Week"&amp;LEFT(HN$1,2)&amp;"!B9:B240"),1,FALSE))),VLOOKUP($A259,INDIRECT("Week"&amp;LEFT(HN$1,2)&amp;"!B9:S240"),16,FALSE),"")</f>
        <v/>
      </c>
      <c r="HX259" t="str">
        <f t="shared" ref="HX259:HX322" ca="1" si="1351">IF(NOT(ISNA(VLOOKUP($A259,INDIRECT("Week"&amp;LEFT(HN$1,2)&amp;"!B9:B240"),1,FALSE))),VLOOKUP($A259,INDIRECT("Week"&amp;LEFT(HN$1,2)&amp;"!B9:S240"),17,FALSE),"")</f>
        <v/>
      </c>
      <c r="HY259" t="str">
        <f t="shared" ref="HY259:HY322" ca="1" si="1352">IF(NOT(ISNA(VLOOKUP($A259,INDIRECT("Week"&amp;LEFT(HN$1,2)&amp;"!B9:B240"),1,FALSE))),VLOOKUP($A259,INDIRECT("Week"&amp;LEFT(HN$1,2)&amp;"!B9:S240"),18,FALSE),"")</f>
        <v/>
      </c>
      <c r="HZ259" t="str">
        <f t="shared" ref="HZ259:HZ322" ca="1" si="1353">IF(NOT(ISNA(VLOOKUP($A259,INDIRECT("Week"&amp;LEFT(HZ$1,2)&amp;"!C9:H240"),1,FALSE))),VLOOKUP($A259,INDIRECT("Week"&amp;LEFT(HZ$1,2)&amp;"!C9:H240"),6,FALSE),"")</f>
        <v/>
      </c>
      <c r="IA259" t="str">
        <f t="shared" ref="IA259:IA322" ca="1" si="1354">IF(NOT(ISNA(VLOOKUP($A259,INDIRECT("Week"&amp;LEFT(HZ$1,2)&amp;"!B9:B240"),1,FALSE))),VLOOKUP($A259,INDIRECT("Week"&amp;LEFT(HZ$1,2)&amp;"!B9:S240"),6,FALSE),"")</f>
        <v/>
      </c>
      <c r="IB259" t="str">
        <f t="shared" ref="IB259:IB322" ca="1" si="1355">IF(NOT(ISNA(VLOOKUP($A259,INDIRECT("Week"&amp;LEFT(HZ$1,2)&amp;"!B9:B240"),1,FALSE))),VLOOKUP($A259,INDIRECT("Week"&amp;LEFT(HZ$1,2)&amp;"!B9:S240"),8,FALSE),"")</f>
        <v/>
      </c>
      <c r="IC259" t="str">
        <f t="shared" ref="IC259:IC322" ca="1" si="1356">IF(NOT(ISNA(VLOOKUP($A259,INDIRECT("Week"&amp;LEFT(HZ$1,2)&amp;"!B9:B240"),1,FALSE))),VLOOKUP($A259,INDIRECT("Week"&amp;LEFT(HZ$1,2)&amp;"!B9:S240"),9,FALSE),"")</f>
        <v/>
      </c>
      <c r="ID259" t="str">
        <f t="shared" ref="ID259:ID322" ca="1" si="1357">IF(NOT(ISNA(VLOOKUP($A259,INDIRECT("Week"&amp;LEFT(HZ$1,2)&amp;"!B9:B240"),1,FALSE))),VLOOKUP($A259,INDIRECT("Week"&amp;LEFT(HZ$1,2)&amp;"!B9:S240"),10,FALSE),"")</f>
        <v/>
      </c>
      <c r="IE259" t="str">
        <f t="shared" ref="IE259:IE322" ca="1" si="1358">IF(NOT(ISNA(VLOOKUP($A259,INDIRECT("Week"&amp;LEFT(HZ$1,2)&amp;"!B9:B240"),1,FALSE))),VLOOKUP($A259,INDIRECT("Week"&amp;LEFT(HZ$1,2)&amp;"!B9:S240"),11,FALSE),"")</f>
        <v/>
      </c>
      <c r="IF259" t="str">
        <f t="shared" ref="IF259:IF322" ca="1" si="1359">IF(NOT(ISNA(VLOOKUP($A259,INDIRECT("Week"&amp;LEFT(HZ$1,2)&amp;"!B9:B240"),1,FALSE))),VLOOKUP($A259,INDIRECT("Week"&amp;LEFT(HZ$1,2)&amp;"!B9:S240"),13,FALSE),"")</f>
        <v/>
      </c>
      <c r="IG259" t="str">
        <f t="shared" ref="IG259:IG322" ca="1" si="1360">IF(NOT(ISNA(VLOOKUP($A259,INDIRECT("Week"&amp;LEFT(HZ$1,2)&amp;"!B9:B240"),1,FALSE))),VLOOKUP($A259,INDIRECT("Week"&amp;LEFT(HZ$1,2)&amp;"!B9:S240"),14,FALSE),"")</f>
        <v/>
      </c>
      <c r="IH259" t="str">
        <f t="shared" ref="IH259:IH322" ca="1" si="1361">IF(NOT(ISNA(VLOOKUP($A259,INDIRECT("Week"&amp;LEFT(HZ$1,2)&amp;"!B9:B240"),1,FALSE))),VLOOKUP($A259,INDIRECT("Week"&amp;LEFT(HZ$1,2)&amp;"!B9:S240"),15,FALSE),"")</f>
        <v/>
      </c>
      <c r="II259" t="str">
        <f t="shared" ref="II259:II322" ca="1" si="1362">IF(NOT(ISNA(VLOOKUP($A259,INDIRECT("Week"&amp;LEFT(HZ$1,2)&amp;"!B9:B240"),1,FALSE))),VLOOKUP($A259,INDIRECT("Week"&amp;LEFT(HZ$1,2)&amp;"!B9:S240"),16,FALSE),"")</f>
        <v/>
      </c>
      <c r="IJ259" t="str">
        <f t="shared" ref="IJ259:IJ322" ca="1" si="1363">IF(NOT(ISNA(VLOOKUP($A259,INDIRECT("Week"&amp;LEFT(HZ$1,2)&amp;"!B9:B240"),1,FALSE))),VLOOKUP($A259,INDIRECT("Week"&amp;LEFT(HZ$1,2)&amp;"!B9:S240"),17,FALSE),"")</f>
        <v/>
      </c>
      <c r="IK259" t="str">
        <f t="shared" ref="IK259:IK322" ca="1" si="1364">IF(NOT(ISNA(VLOOKUP($A259,INDIRECT("Week"&amp;LEFT(HZ$1,2)&amp;"!B9:B240"),1,FALSE))),VLOOKUP($A259,INDIRECT("Week"&amp;LEFT(HZ$1,2)&amp;"!B9:S240"),18,FALSE),"")</f>
        <v/>
      </c>
      <c r="IL259" t="str">
        <f t="shared" ref="IL259:IL322" ca="1" si="1365">IF(NOT(ISNA(VLOOKUP($A259,INDIRECT("Week"&amp;LEFT(IL$1,2)&amp;"!C9:H240"),1,FALSE))),VLOOKUP($A259,INDIRECT("Week"&amp;LEFT(IL$1,2)&amp;"!C9:H240"),6,FALSE),"")</f>
        <v/>
      </c>
      <c r="IM259" t="str">
        <f t="shared" ref="IM259:IM322" ca="1" si="1366">IF(NOT(ISNA(VLOOKUP($A259,INDIRECT("Week"&amp;LEFT(IL$1,2)&amp;"!B9:B240"),1,FALSE))),VLOOKUP($A259,INDIRECT("Week"&amp;LEFT(IL$1,2)&amp;"!B9:S240"),6,FALSE),"")</f>
        <v/>
      </c>
      <c r="IN259" t="str">
        <f t="shared" ref="IN259:IN322" ca="1" si="1367">IF(NOT(ISNA(VLOOKUP($A259,INDIRECT("Week"&amp;LEFT(IL$1,2)&amp;"!B9:B240"),1,FALSE))),VLOOKUP($A259,INDIRECT("Week"&amp;LEFT(IL$1,2)&amp;"!B9:S240"),8,FALSE),"")</f>
        <v/>
      </c>
      <c r="IO259" t="str">
        <f t="shared" ref="IO259:IO322" ca="1" si="1368">IF(NOT(ISNA(VLOOKUP($A259,INDIRECT("Week"&amp;LEFT(IL$1,2)&amp;"!B9:B240"),1,FALSE))),VLOOKUP($A259,INDIRECT("Week"&amp;LEFT(IL$1,2)&amp;"!B9:S240"),9,FALSE),"")</f>
        <v/>
      </c>
      <c r="IP259" t="str">
        <f t="shared" ref="IP259:IP322" ca="1" si="1369">IF(NOT(ISNA(VLOOKUP($A259,INDIRECT("Week"&amp;LEFT(IL$1,2)&amp;"!B9:B240"),1,FALSE))),VLOOKUP($A259,INDIRECT("Week"&amp;LEFT(IL$1,2)&amp;"!B9:S240"),10,FALSE),"")</f>
        <v/>
      </c>
      <c r="IQ259" t="str">
        <f t="shared" ref="IQ259:IQ322" ca="1" si="1370">IF(NOT(ISNA(VLOOKUP($A259,INDIRECT("Week"&amp;LEFT(IL$1,2)&amp;"!B9:B240"),1,FALSE))),VLOOKUP($A259,INDIRECT("Week"&amp;LEFT(IL$1,2)&amp;"!B9:S240"),11,FALSE),"")</f>
        <v/>
      </c>
      <c r="IR259" t="str">
        <f t="shared" ref="IR259:IR322" ca="1" si="1371">IF(NOT(ISNA(VLOOKUP($A259,INDIRECT("Week"&amp;LEFT(IL$1,2)&amp;"!B9:B240"),1,FALSE))),VLOOKUP($A259,INDIRECT("Week"&amp;LEFT(IL$1,2)&amp;"!B9:S240"),13,FALSE),"")</f>
        <v/>
      </c>
      <c r="IS259" t="str">
        <f t="shared" ref="IS259:IS322" ca="1" si="1372">IF(NOT(ISNA(VLOOKUP($A259,INDIRECT("Week"&amp;LEFT(IL$1,2)&amp;"!B9:B240"),1,FALSE))),VLOOKUP($A259,INDIRECT("Week"&amp;LEFT(IL$1,2)&amp;"!B9:S240"),14,FALSE),"")</f>
        <v/>
      </c>
      <c r="IT259" t="str">
        <f t="shared" ref="IT259:IT322" ca="1" si="1373">IF(NOT(ISNA(VLOOKUP($A259,INDIRECT("Week"&amp;LEFT(IL$1,2)&amp;"!B9:B240"),1,FALSE))),VLOOKUP($A259,INDIRECT("Week"&amp;LEFT(IL$1,2)&amp;"!B9:S240"),15,FALSE),"")</f>
        <v/>
      </c>
      <c r="IU259" t="str">
        <f t="shared" ref="IU259:IU322" ca="1" si="1374">IF(NOT(ISNA(VLOOKUP($A259,INDIRECT("Week"&amp;LEFT(IL$1,2)&amp;"!B9:B240"),1,FALSE))),VLOOKUP($A259,INDIRECT("Week"&amp;LEFT(IL$1,2)&amp;"!B9:S240"),16,FALSE),"")</f>
        <v/>
      </c>
      <c r="IV259" t="str">
        <f t="shared" ref="IV259:IV322" ca="1" si="1375">IF(NOT(ISNA(VLOOKUP($A259,INDIRECT("Week"&amp;LEFT(IL$1,2)&amp;"!B9:B240"),1,FALSE))),VLOOKUP($A259,INDIRECT("Week"&amp;LEFT(IL$1,2)&amp;"!B9:S240"),17,FALSE),"")</f>
        <v/>
      </c>
      <c r="IW259" t="str">
        <f t="shared" ref="IW259:IW322" ca="1" si="1376">IF(NOT(ISNA(VLOOKUP($A259,INDIRECT("Week"&amp;LEFT(IL$1,2)&amp;"!B9:B240"),1,FALSE))),VLOOKUP($A259,INDIRECT("Week"&amp;LEFT(IL$1,2)&amp;"!B9:S240"),18,FALSE),"")</f>
        <v/>
      </c>
      <c r="IX259" t="str">
        <f t="shared" ref="IX259:IX322" ca="1" si="1377">IF(NOT(ISNA(VLOOKUP($A259,INDIRECT("Week"&amp;LEFT(IX$1,2)&amp;"!C9:H240"),1,FALSE))),VLOOKUP($A259,INDIRECT("Week"&amp;LEFT(IX$1,2)&amp;"!C9:H240"),6,FALSE),"")</f>
        <v/>
      </c>
      <c r="IY259" t="str">
        <f t="shared" ref="IY259:IY322" ca="1" si="1378">IF(NOT(ISNA(VLOOKUP($A259,INDIRECT("Week"&amp;LEFT(IX$1,2)&amp;"!B9:B240"),1,FALSE))),VLOOKUP($A259,INDIRECT("Week"&amp;LEFT(IX$1,2)&amp;"!B9:S240"),6,FALSE),"")</f>
        <v/>
      </c>
      <c r="IZ259" t="str">
        <f t="shared" ref="IZ259:IZ322" ca="1" si="1379">IF(NOT(ISNA(VLOOKUP($A259,INDIRECT("Week"&amp;LEFT(IX$1,2)&amp;"!B9:B240"),1,FALSE))),VLOOKUP($A259,INDIRECT("Week"&amp;LEFT(IX$1,2)&amp;"!B9:S240"),8,FALSE),"")</f>
        <v/>
      </c>
      <c r="JA259" t="str">
        <f t="shared" ref="JA259:JA322" ca="1" si="1380">IF(NOT(ISNA(VLOOKUP($A259,INDIRECT("Week"&amp;LEFT(IX$1,2)&amp;"!B9:B240"),1,FALSE))),VLOOKUP($A259,INDIRECT("Week"&amp;LEFT(IX$1,2)&amp;"!B9:S240"),9,FALSE),"")</f>
        <v/>
      </c>
      <c r="JB259" t="str">
        <f t="shared" ref="JB259:JB322" ca="1" si="1381">IF(NOT(ISNA(VLOOKUP($A259,INDIRECT("Week"&amp;LEFT(IX$1,2)&amp;"!B9:B240"),1,FALSE))),VLOOKUP($A259,INDIRECT("Week"&amp;LEFT(IX$1,2)&amp;"!B9:S240"),10,FALSE),"")</f>
        <v/>
      </c>
      <c r="JC259" t="str">
        <f t="shared" ref="JC259:JC322" ca="1" si="1382">IF(NOT(ISNA(VLOOKUP($A259,INDIRECT("Week"&amp;LEFT(IX$1,2)&amp;"!B9:B240"),1,FALSE))),VLOOKUP($A259,INDIRECT("Week"&amp;LEFT(IX$1,2)&amp;"!B9:S240"),11,FALSE),"")</f>
        <v/>
      </c>
      <c r="JD259" t="str">
        <f t="shared" ref="JD259:JD322" ca="1" si="1383">IF(NOT(ISNA(VLOOKUP($A259,INDIRECT("Week"&amp;LEFT(IX$1,2)&amp;"!B9:B240"),1,FALSE))),VLOOKUP($A259,INDIRECT("Week"&amp;LEFT(IX$1,2)&amp;"!B9:S240"),13,FALSE),"")</f>
        <v/>
      </c>
      <c r="JE259" t="str">
        <f t="shared" ref="JE259:JE322" ca="1" si="1384">IF(NOT(ISNA(VLOOKUP($A259,INDIRECT("Week"&amp;LEFT(IX$1,2)&amp;"!B9:B240"),1,FALSE))),VLOOKUP($A259,INDIRECT("Week"&amp;LEFT(IX$1,2)&amp;"!B9:S240"),14,FALSE),"")</f>
        <v/>
      </c>
      <c r="JF259" t="str">
        <f t="shared" ref="JF259:JF322" ca="1" si="1385">IF(NOT(ISNA(VLOOKUP($A259,INDIRECT("Week"&amp;LEFT(IX$1,2)&amp;"!B9:B240"),1,FALSE))),VLOOKUP($A259,INDIRECT("Week"&amp;LEFT(IX$1,2)&amp;"!B9:S240"),15,FALSE),"")</f>
        <v/>
      </c>
      <c r="JG259" t="str">
        <f t="shared" ref="JG259:JG322" ca="1" si="1386">IF(NOT(ISNA(VLOOKUP($A259,INDIRECT("Week"&amp;LEFT(IX$1,2)&amp;"!B9:B240"),1,FALSE))),VLOOKUP($A259,INDIRECT("Week"&amp;LEFT(IX$1,2)&amp;"!B9:S240"),16,FALSE),"")</f>
        <v/>
      </c>
      <c r="JH259" t="str">
        <f t="shared" ref="JH259:JH322" ca="1" si="1387">IF(NOT(ISNA(VLOOKUP($A259,INDIRECT("Week"&amp;LEFT(IX$1,2)&amp;"!B9:B240"),1,FALSE))),VLOOKUP($A259,INDIRECT("Week"&amp;LEFT(IX$1,2)&amp;"!B9:S240"),17,FALSE),"")</f>
        <v/>
      </c>
      <c r="JI259" t="str">
        <f t="shared" ref="JI259:JI322" ca="1" si="1388">IF(NOT(ISNA(VLOOKUP($A259,INDIRECT("Week"&amp;LEFT(IX$1,2)&amp;"!B9:B240"),1,FALSE))),VLOOKUP($A259,INDIRECT("Week"&amp;LEFT(IX$1,2)&amp;"!B9:S240"),18,FALSE),"")</f>
        <v/>
      </c>
      <c r="JJ259" t="str">
        <f t="shared" ref="JJ259:JJ322" ca="1" si="1389">IF(NOT(ISNA(VLOOKUP($A259,INDIRECT("Week"&amp;LEFT(JJ$1,2)&amp;"!C9:H240"),1,FALSE))),VLOOKUP($A259,INDIRECT("Week"&amp;LEFT(JJ$1,2)&amp;"!C9:H240"),6,FALSE),"")</f>
        <v/>
      </c>
      <c r="JK259" t="str">
        <f t="shared" ref="JK259:JK322" ca="1" si="1390">IF(NOT(ISNA(VLOOKUP($A259,INDIRECT("Week"&amp;LEFT(JJ$1,2)&amp;"!B9:B240"),1,FALSE))),VLOOKUP($A259,INDIRECT("Week"&amp;LEFT(JJ$1,2)&amp;"!B9:S240"),6,FALSE),"")</f>
        <v/>
      </c>
      <c r="JL259" t="str">
        <f t="shared" ref="JL259:JL322" ca="1" si="1391">IF(NOT(ISNA(VLOOKUP($A259,INDIRECT("Week"&amp;LEFT(JJ$1,2)&amp;"!B9:B240"),1,FALSE))),VLOOKUP($A259,INDIRECT("Week"&amp;LEFT(JJ$1,2)&amp;"!B9:S240"),8,FALSE),"")</f>
        <v/>
      </c>
      <c r="JM259" t="str">
        <f t="shared" ref="JM259:JM322" ca="1" si="1392">IF(NOT(ISNA(VLOOKUP($A259,INDIRECT("Week"&amp;LEFT(JJ$1,2)&amp;"!B9:B240"),1,FALSE))),VLOOKUP($A259,INDIRECT("Week"&amp;LEFT(JJ$1,2)&amp;"!B9:S240"),9,FALSE),"")</f>
        <v/>
      </c>
      <c r="JN259" t="str">
        <f t="shared" ref="JN259:JN322" ca="1" si="1393">IF(NOT(ISNA(VLOOKUP($A259,INDIRECT("Week"&amp;LEFT(JJ$1,2)&amp;"!B9:B240"),1,FALSE))),VLOOKUP($A259,INDIRECT("Week"&amp;LEFT(JJ$1,2)&amp;"!B9:S240"),10,FALSE),"")</f>
        <v/>
      </c>
      <c r="JO259" t="str">
        <f t="shared" ref="JO259:JO322" ca="1" si="1394">IF(NOT(ISNA(VLOOKUP($A259,INDIRECT("Week"&amp;LEFT(JJ$1,2)&amp;"!B9:B240"),1,FALSE))),VLOOKUP($A259,INDIRECT("Week"&amp;LEFT(JJ$1,2)&amp;"!B9:S240"),11,FALSE),"")</f>
        <v/>
      </c>
      <c r="JP259" t="str">
        <f t="shared" ref="JP259:JP322" ca="1" si="1395">IF(NOT(ISNA(VLOOKUP($A259,INDIRECT("Week"&amp;LEFT(JJ$1,2)&amp;"!B9:B240"),1,FALSE))),VLOOKUP($A259,INDIRECT("Week"&amp;LEFT(JJ$1,2)&amp;"!B9:S240"),13,FALSE),"")</f>
        <v/>
      </c>
      <c r="JQ259" t="str">
        <f t="shared" ref="JQ259:JQ322" ca="1" si="1396">IF(NOT(ISNA(VLOOKUP($A259,INDIRECT("Week"&amp;LEFT(JJ$1,2)&amp;"!B9:B240"),1,FALSE))),VLOOKUP($A259,INDIRECT("Week"&amp;LEFT(JJ$1,2)&amp;"!B9:S240"),14,FALSE),"")</f>
        <v/>
      </c>
      <c r="JR259" t="str">
        <f t="shared" ref="JR259:JR322" ca="1" si="1397">IF(NOT(ISNA(VLOOKUP($A259,INDIRECT("Week"&amp;LEFT(JJ$1,2)&amp;"!B9:B240"),1,FALSE))),VLOOKUP($A259,INDIRECT("Week"&amp;LEFT(JJ$1,2)&amp;"!B9:S240"),15,FALSE),"")</f>
        <v/>
      </c>
      <c r="JS259" t="str">
        <f t="shared" ref="JS259:JS322" ca="1" si="1398">IF(NOT(ISNA(VLOOKUP($A259,INDIRECT("Week"&amp;LEFT(JJ$1,2)&amp;"!B9:B240"),1,FALSE))),VLOOKUP($A259,INDIRECT("Week"&amp;LEFT(JJ$1,2)&amp;"!B9:S240"),16,FALSE),"")</f>
        <v/>
      </c>
      <c r="JT259" t="str">
        <f t="shared" ref="JT259:JT322" ca="1" si="1399">IF(NOT(ISNA(VLOOKUP($A259,INDIRECT("Week"&amp;LEFT(JJ$1,2)&amp;"!B9:B240"),1,FALSE))),VLOOKUP($A259,INDIRECT("Week"&amp;LEFT(JJ$1,2)&amp;"!B9:S240"),17,FALSE),"")</f>
        <v/>
      </c>
      <c r="JU259" t="str">
        <f t="shared" ref="JU259:JU322" ca="1" si="1400">IF(NOT(ISNA(VLOOKUP($A259,INDIRECT("Week"&amp;LEFT(JJ$1,2)&amp;"!B9:B240"),1,FALSE))),VLOOKUP($A259,INDIRECT("Week"&amp;LEFT(JJ$1,2)&amp;"!B9:S240"),18,FALSE),"")</f>
        <v/>
      </c>
    </row>
    <row r="260" spans="1:281" x14ac:dyDescent="0.25">
      <c r="A260">
        <f t="shared" ref="A260:A323" si="1401">A259+1</f>
        <v>259</v>
      </c>
      <c r="B260" t="str">
        <f t="shared" ca="1" si="1130"/>
        <v/>
      </c>
      <c r="C260">
        <v>11</v>
      </c>
      <c r="D260">
        <f t="shared" si="1134"/>
        <v>259</v>
      </c>
      <c r="E260">
        <f t="shared" si="1135"/>
        <v>9</v>
      </c>
      <c r="F260">
        <f ca="1">COUNT((AD260,AP260,BB260,BN260,BZ260,CL260,CX260,DJ260,DV260,EH260,ET260,FF260,FR260,GD260,GP260,HB260,HN260,HZ260,IL260,IX260,JJ260,JV260,KH260,KT260,LF260,LR260))</f>
        <v>0</v>
      </c>
      <c r="G260">
        <f t="shared" ca="1" si="1136"/>
        <v>0</v>
      </c>
      <c r="H260">
        <f t="shared" ca="1" si="1137"/>
        <v>0</v>
      </c>
      <c r="I260">
        <f t="shared" ca="1" si="1131"/>
        <v>0</v>
      </c>
      <c r="J260">
        <f t="shared" ca="1" si="1138"/>
        <v>0</v>
      </c>
      <c r="K260">
        <f t="shared" ca="1" si="1139"/>
        <v>-1</v>
      </c>
      <c r="L260">
        <f t="shared" ca="1" si="1123"/>
        <v>9</v>
      </c>
      <c r="M260">
        <f t="shared" ca="1" si="1140"/>
        <v>0</v>
      </c>
      <c r="N260">
        <f t="shared" ca="1" si="1124"/>
        <v>65</v>
      </c>
      <c r="O260">
        <f t="shared" ca="1" si="1141"/>
        <v>-1</v>
      </c>
      <c r="P260">
        <f t="shared" ca="1" si="1125"/>
        <v>9</v>
      </c>
      <c r="Q260">
        <f t="shared" ca="1" si="1142"/>
        <v>0</v>
      </c>
      <c r="R260">
        <f t="shared" ca="1" si="1143"/>
        <v>0</v>
      </c>
      <c r="S260">
        <f t="shared" ca="1" si="1144"/>
        <v>0</v>
      </c>
      <c r="T260">
        <f t="shared" ca="1" si="1145"/>
        <v>0</v>
      </c>
      <c r="U260" t="str">
        <f t="shared" ca="1" si="1132"/>
        <v>999999999999</v>
      </c>
      <c r="V260">
        <f t="shared" ca="1" si="1126"/>
        <v>0</v>
      </c>
      <c r="W260">
        <f t="shared" si="1146"/>
        <v>259</v>
      </c>
      <c r="X260" t="e">
        <f t="shared" ca="1" si="1127"/>
        <v>#N/A</v>
      </c>
      <c r="Y260">
        <f t="shared" ca="1" si="1147"/>
        <v>0</v>
      </c>
      <c r="Z260" t="str">
        <f t="shared" ca="1" si="1148"/>
        <v>999zz</v>
      </c>
      <c r="AA260">
        <f t="shared" ca="1" si="1128"/>
        <v>350</v>
      </c>
      <c r="AB260">
        <f t="shared" si="1149"/>
        <v>259</v>
      </c>
      <c r="AC260" t="e">
        <f t="shared" ca="1" si="1129"/>
        <v>#N/A</v>
      </c>
      <c r="AD260" t="str">
        <f t="shared" ca="1" si="1150"/>
        <v/>
      </c>
      <c r="AE260" t="str">
        <f t="shared" ca="1" si="1151"/>
        <v/>
      </c>
      <c r="AF260" t="str">
        <f t="shared" ca="1" si="1152"/>
        <v/>
      </c>
      <c r="AG260" t="str">
        <f t="shared" ca="1" si="1153"/>
        <v/>
      </c>
      <c r="AH260" t="str">
        <f t="shared" ca="1" si="1154"/>
        <v/>
      </c>
      <c r="AI260" t="str">
        <f t="shared" ca="1" si="1155"/>
        <v/>
      </c>
      <c r="AJ260" t="str">
        <f t="shared" ca="1" si="1156"/>
        <v/>
      </c>
      <c r="AK260" t="str">
        <f t="shared" ca="1" si="1157"/>
        <v/>
      </c>
      <c r="AL260" t="str">
        <f t="shared" ca="1" si="1158"/>
        <v/>
      </c>
      <c r="AM260" t="str">
        <f t="shared" ca="1" si="1159"/>
        <v/>
      </c>
      <c r="AN260" t="str">
        <f t="shared" ca="1" si="1160"/>
        <v/>
      </c>
      <c r="AO260" t="str">
        <f t="shared" ca="1" si="1161"/>
        <v/>
      </c>
      <c r="AP260" t="str">
        <f t="shared" ca="1" si="1162"/>
        <v/>
      </c>
      <c r="AQ260" t="str">
        <f t="shared" ca="1" si="1163"/>
        <v/>
      </c>
      <c r="AR260" t="str">
        <f t="shared" ca="1" si="1164"/>
        <v/>
      </c>
      <c r="AS260" t="str">
        <f t="shared" ca="1" si="1165"/>
        <v/>
      </c>
      <c r="AT260" t="str">
        <f t="shared" ca="1" si="1166"/>
        <v/>
      </c>
      <c r="AU260" t="str">
        <f t="shared" ca="1" si="1167"/>
        <v/>
      </c>
      <c r="AV260" t="str">
        <f t="shared" ca="1" si="1168"/>
        <v/>
      </c>
      <c r="AW260" t="str">
        <f t="shared" ca="1" si="1169"/>
        <v/>
      </c>
      <c r="AX260" t="str">
        <f t="shared" ca="1" si="1170"/>
        <v/>
      </c>
      <c r="AY260" t="str">
        <f t="shared" ca="1" si="1171"/>
        <v/>
      </c>
      <c r="AZ260" t="str">
        <f t="shared" ca="1" si="1172"/>
        <v/>
      </c>
      <c r="BA260" t="str">
        <f t="shared" ca="1" si="1173"/>
        <v/>
      </c>
      <c r="BB260" t="str">
        <f t="shared" ca="1" si="1174"/>
        <v/>
      </c>
      <c r="BC260" t="str">
        <f t="shared" ca="1" si="1175"/>
        <v/>
      </c>
      <c r="BD260" t="str">
        <f t="shared" ca="1" si="1176"/>
        <v/>
      </c>
      <c r="BE260" t="str">
        <f t="shared" ca="1" si="1177"/>
        <v/>
      </c>
      <c r="BF260" t="str">
        <f t="shared" ca="1" si="1178"/>
        <v/>
      </c>
      <c r="BG260" t="str">
        <f t="shared" ca="1" si="1179"/>
        <v/>
      </c>
      <c r="BH260" t="str">
        <f t="shared" ca="1" si="1180"/>
        <v/>
      </c>
      <c r="BI260" t="str">
        <f t="shared" ca="1" si="1181"/>
        <v/>
      </c>
      <c r="BJ260" t="str">
        <f t="shared" ca="1" si="1182"/>
        <v/>
      </c>
      <c r="BK260" t="str">
        <f t="shared" ca="1" si="1183"/>
        <v/>
      </c>
      <c r="BL260" t="str">
        <f t="shared" ca="1" si="1184"/>
        <v/>
      </c>
      <c r="BM260" t="str">
        <f t="shared" ca="1" si="1185"/>
        <v/>
      </c>
      <c r="BN260" t="str">
        <f t="shared" ca="1" si="1186"/>
        <v/>
      </c>
      <c r="BO260" t="str">
        <f t="shared" ca="1" si="1187"/>
        <v/>
      </c>
      <c r="BP260" t="str">
        <f t="shared" ca="1" si="1188"/>
        <v/>
      </c>
      <c r="BQ260" t="str">
        <f t="shared" ca="1" si="1189"/>
        <v/>
      </c>
      <c r="BR260" t="str">
        <f t="shared" ca="1" si="1190"/>
        <v/>
      </c>
      <c r="BS260" t="str">
        <f t="shared" ca="1" si="1191"/>
        <v/>
      </c>
      <c r="BT260" t="str">
        <f t="shared" ca="1" si="1192"/>
        <v/>
      </c>
      <c r="BU260" t="str">
        <f t="shared" ca="1" si="1193"/>
        <v/>
      </c>
      <c r="BV260" t="str">
        <f t="shared" ca="1" si="1194"/>
        <v/>
      </c>
      <c r="BW260" t="str">
        <f t="shared" ca="1" si="1195"/>
        <v/>
      </c>
      <c r="BX260" t="str">
        <f t="shared" ca="1" si="1196"/>
        <v/>
      </c>
      <c r="BY260" t="str">
        <f t="shared" ca="1" si="1197"/>
        <v/>
      </c>
      <c r="BZ260" t="str">
        <f t="shared" ca="1" si="1198"/>
        <v/>
      </c>
      <c r="CA260" t="str">
        <f t="shared" ca="1" si="1199"/>
        <v/>
      </c>
      <c r="CB260" t="str">
        <f t="shared" ca="1" si="1200"/>
        <v/>
      </c>
      <c r="CC260" t="str">
        <f t="shared" ca="1" si="1201"/>
        <v/>
      </c>
      <c r="CD260" t="str">
        <f t="shared" ca="1" si="1202"/>
        <v/>
      </c>
      <c r="CE260" t="str">
        <f t="shared" ca="1" si="1203"/>
        <v/>
      </c>
      <c r="CF260" t="str">
        <f t="shared" ca="1" si="1204"/>
        <v/>
      </c>
      <c r="CG260" t="str">
        <f t="shared" ca="1" si="1205"/>
        <v/>
      </c>
      <c r="CH260" t="str">
        <f t="shared" ca="1" si="1206"/>
        <v/>
      </c>
      <c r="CI260" t="str">
        <f t="shared" ca="1" si="1207"/>
        <v/>
      </c>
      <c r="CJ260" t="str">
        <f t="shared" ca="1" si="1208"/>
        <v/>
      </c>
      <c r="CK260" t="str">
        <f t="shared" ca="1" si="1209"/>
        <v/>
      </c>
      <c r="CL260" t="str">
        <f t="shared" ca="1" si="1210"/>
        <v/>
      </c>
      <c r="CM260" t="str">
        <f t="shared" ca="1" si="1211"/>
        <v/>
      </c>
      <c r="CN260" t="str">
        <f t="shared" ca="1" si="1212"/>
        <v/>
      </c>
      <c r="CO260" t="str">
        <f t="shared" ca="1" si="1213"/>
        <v/>
      </c>
      <c r="CP260" t="str">
        <f t="shared" ca="1" si="1214"/>
        <v/>
      </c>
      <c r="CQ260" t="str">
        <f t="shared" ca="1" si="1215"/>
        <v/>
      </c>
      <c r="CR260" t="str">
        <f t="shared" ca="1" si="1216"/>
        <v/>
      </c>
      <c r="CS260" t="str">
        <f t="shared" ca="1" si="1217"/>
        <v/>
      </c>
      <c r="CT260" t="str">
        <f t="shared" ca="1" si="1218"/>
        <v/>
      </c>
      <c r="CU260" t="str">
        <f t="shared" ca="1" si="1219"/>
        <v/>
      </c>
      <c r="CV260" t="str">
        <f t="shared" ca="1" si="1220"/>
        <v/>
      </c>
      <c r="CW260" t="str">
        <f t="shared" ca="1" si="1221"/>
        <v/>
      </c>
      <c r="CX260" t="str">
        <f t="shared" ca="1" si="1222"/>
        <v/>
      </c>
      <c r="CY260" t="str">
        <f t="shared" ca="1" si="1223"/>
        <v/>
      </c>
      <c r="CZ260" t="str">
        <f t="shared" ca="1" si="1224"/>
        <v/>
      </c>
      <c r="DA260" t="str">
        <f t="shared" ca="1" si="1225"/>
        <v/>
      </c>
      <c r="DB260" t="str">
        <f t="shared" ca="1" si="1226"/>
        <v/>
      </c>
      <c r="DC260" t="str">
        <f t="shared" ca="1" si="1227"/>
        <v/>
      </c>
      <c r="DD260" t="str">
        <f t="shared" ca="1" si="1228"/>
        <v/>
      </c>
      <c r="DE260" t="str">
        <f t="shared" ca="1" si="1229"/>
        <v/>
      </c>
      <c r="DF260" t="str">
        <f t="shared" ca="1" si="1230"/>
        <v/>
      </c>
      <c r="DG260" t="str">
        <f t="shared" ca="1" si="1231"/>
        <v/>
      </c>
      <c r="DH260" t="str">
        <f t="shared" ca="1" si="1232"/>
        <v/>
      </c>
      <c r="DI260" t="str">
        <f t="shared" ca="1" si="1233"/>
        <v/>
      </c>
      <c r="DJ260" t="str">
        <f t="shared" ca="1" si="1234"/>
        <v/>
      </c>
      <c r="DK260" t="str">
        <f t="shared" ca="1" si="1235"/>
        <v/>
      </c>
      <c r="DL260" t="str">
        <f t="shared" ca="1" si="1236"/>
        <v/>
      </c>
      <c r="DM260" t="str">
        <f t="shared" ca="1" si="1237"/>
        <v/>
      </c>
      <c r="DN260" t="str">
        <f t="shared" ca="1" si="1238"/>
        <v/>
      </c>
      <c r="DO260" t="str">
        <f t="shared" ca="1" si="1239"/>
        <v/>
      </c>
      <c r="DP260" t="str">
        <f t="shared" ca="1" si="1240"/>
        <v/>
      </c>
      <c r="DQ260" t="str">
        <f t="shared" ca="1" si="1241"/>
        <v/>
      </c>
      <c r="DR260" t="str">
        <f t="shared" ca="1" si="1242"/>
        <v/>
      </c>
      <c r="DS260" t="str">
        <f t="shared" ca="1" si="1243"/>
        <v/>
      </c>
      <c r="DT260" t="str">
        <f t="shared" ca="1" si="1244"/>
        <v/>
      </c>
      <c r="DU260" t="str">
        <f t="shared" ca="1" si="1245"/>
        <v/>
      </c>
      <c r="DV260" t="str">
        <f t="shared" ca="1" si="1133"/>
        <v/>
      </c>
      <c r="DW260" t="str">
        <f t="shared" ca="1" si="1246"/>
        <v/>
      </c>
      <c r="DX260" t="str">
        <f t="shared" ca="1" si="1247"/>
        <v/>
      </c>
      <c r="DY260" t="str">
        <f t="shared" ca="1" si="1248"/>
        <v/>
      </c>
      <c r="DZ260" t="str">
        <f t="shared" ca="1" si="1249"/>
        <v/>
      </c>
      <c r="EA260" t="str">
        <f t="shared" ca="1" si="1250"/>
        <v/>
      </c>
      <c r="EB260" t="str">
        <f t="shared" ca="1" si="1251"/>
        <v/>
      </c>
      <c r="EC260" t="str">
        <f t="shared" ca="1" si="1252"/>
        <v/>
      </c>
      <c r="ED260" t="str">
        <f t="shared" ca="1" si="1253"/>
        <v/>
      </c>
      <c r="EE260" t="str">
        <f t="shared" ca="1" si="1254"/>
        <v/>
      </c>
      <c r="EF260" t="str">
        <f t="shared" ca="1" si="1255"/>
        <v/>
      </c>
      <c r="EG260" t="str">
        <f t="shared" ca="1" si="1256"/>
        <v/>
      </c>
      <c r="EH260" t="str">
        <f t="shared" ca="1" si="1257"/>
        <v/>
      </c>
      <c r="EI260" t="str">
        <f t="shared" ca="1" si="1258"/>
        <v/>
      </c>
      <c r="EJ260" t="str">
        <f t="shared" ca="1" si="1259"/>
        <v/>
      </c>
      <c r="EK260" t="str">
        <f t="shared" ca="1" si="1260"/>
        <v/>
      </c>
      <c r="EL260" t="str">
        <f t="shared" ca="1" si="1261"/>
        <v/>
      </c>
      <c r="EM260" t="str">
        <f t="shared" ca="1" si="1262"/>
        <v/>
      </c>
      <c r="EN260" t="str">
        <f t="shared" ca="1" si="1263"/>
        <v/>
      </c>
      <c r="EO260" t="str">
        <f t="shared" ca="1" si="1264"/>
        <v/>
      </c>
      <c r="EP260" t="str">
        <f t="shared" ca="1" si="1265"/>
        <v/>
      </c>
      <c r="EQ260" t="str">
        <f t="shared" ca="1" si="1266"/>
        <v/>
      </c>
      <c r="ER260" t="str">
        <f t="shared" ca="1" si="1267"/>
        <v/>
      </c>
      <c r="ES260" t="str">
        <f t="shared" ca="1" si="1268"/>
        <v/>
      </c>
      <c r="ET260" t="str">
        <f t="shared" ca="1" si="1269"/>
        <v/>
      </c>
      <c r="EU260" t="str">
        <f t="shared" ca="1" si="1270"/>
        <v/>
      </c>
      <c r="EV260" t="str">
        <f t="shared" ca="1" si="1271"/>
        <v/>
      </c>
      <c r="EW260" t="str">
        <f t="shared" ca="1" si="1272"/>
        <v/>
      </c>
      <c r="EX260" t="str">
        <f t="shared" ca="1" si="1273"/>
        <v/>
      </c>
      <c r="EY260" t="str">
        <f t="shared" ca="1" si="1274"/>
        <v/>
      </c>
      <c r="EZ260" t="str">
        <f t="shared" ca="1" si="1275"/>
        <v/>
      </c>
      <c r="FA260" t="str">
        <f t="shared" ca="1" si="1276"/>
        <v/>
      </c>
      <c r="FB260" t="str">
        <f t="shared" ca="1" si="1277"/>
        <v/>
      </c>
      <c r="FC260" t="str">
        <f t="shared" ca="1" si="1278"/>
        <v/>
      </c>
      <c r="FD260" t="str">
        <f t="shared" ca="1" si="1279"/>
        <v/>
      </c>
      <c r="FE260" t="str">
        <f t="shared" ca="1" si="1280"/>
        <v/>
      </c>
      <c r="FF260" t="str">
        <f t="shared" ca="1" si="1281"/>
        <v/>
      </c>
      <c r="FG260" t="str">
        <f t="shared" ca="1" si="1282"/>
        <v/>
      </c>
      <c r="FH260" t="str">
        <f t="shared" ca="1" si="1283"/>
        <v/>
      </c>
      <c r="FI260" t="str">
        <f t="shared" ca="1" si="1284"/>
        <v/>
      </c>
      <c r="FJ260" t="str">
        <f t="shared" ca="1" si="1285"/>
        <v/>
      </c>
      <c r="FK260" t="str">
        <f t="shared" ca="1" si="1286"/>
        <v/>
      </c>
      <c r="FL260" t="str">
        <f t="shared" ca="1" si="1287"/>
        <v/>
      </c>
      <c r="FM260" t="str">
        <f t="shared" ca="1" si="1288"/>
        <v/>
      </c>
      <c r="FN260" t="str">
        <f t="shared" ca="1" si="1289"/>
        <v/>
      </c>
      <c r="FO260" t="str">
        <f t="shared" ca="1" si="1290"/>
        <v/>
      </c>
      <c r="FP260" t="str">
        <f t="shared" ca="1" si="1291"/>
        <v/>
      </c>
      <c r="FQ260" t="str">
        <f t="shared" ca="1" si="1292"/>
        <v/>
      </c>
      <c r="FR260" t="str">
        <f t="shared" ca="1" si="1293"/>
        <v/>
      </c>
      <c r="FS260" t="str">
        <f t="shared" ca="1" si="1294"/>
        <v/>
      </c>
      <c r="FT260" t="str">
        <f t="shared" ca="1" si="1295"/>
        <v/>
      </c>
      <c r="FU260" t="str">
        <f t="shared" ca="1" si="1296"/>
        <v/>
      </c>
      <c r="FV260" t="str">
        <f t="shared" ca="1" si="1297"/>
        <v/>
      </c>
      <c r="FW260" t="str">
        <f t="shared" ca="1" si="1298"/>
        <v/>
      </c>
      <c r="FX260" t="str">
        <f t="shared" ca="1" si="1299"/>
        <v/>
      </c>
      <c r="FY260" t="str">
        <f t="shared" ca="1" si="1300"/>
        <v/>
      </c>
      <c r="FZ260" t="str">
        <f t="shared" ca="1" si="1301"/>
        <v/>
      </c>
      <c r="GA260" t="str">
        <f t="shared" ca="1" si="1302"/>
        <v/>
      </c>
      <c r="GB260" t="str">
        <f t="shared" ca="1" si="1303"/>
        <v/>
      </c>
      <c r="GC260" t="str">
        <f t="shared" ca="1" si="1304"/>
        <v/>
      </c>
      <c r="GD260" t="str">
        <f t="shared" ca="1" si="1305"/>
        <v/>
      </c>
      <c r="GE260" t="str">
        <f t="shared" ca="1" si="1306"/>
        <v/>
      </c>
      <c r="GF260" t="str">
        <f t="shared" ca="1" si="1307"/>
        <v/>
      </c>
      <c r="GG260" t="str">
        <f t="shared" ca="1" si="1308"/>
        <v/>
      </c>
      <c r="GH260" t="str">
        <f t="shared" ca="1" si="1309"/>
        <v/>
      </c>
      <c r="GI260" t="str">
        <f t="shared" ca="1" si="1310"/>
        <v/>
      </c>
      <c r="GJ260" t="str">
        <f t="shared" ca="1" si="1311"/>
        <v/>
      </c>
      <c r="GK260" t="str">
        <f t="shared" ca="1" si="1312"/>
        <v/>
      </c>
      <c r="GL260" t="str">
        <f t="shared" ca="1" si="1313"/>
        <v/>
      </c>
      <c r="GM260" t="str">
        <f t="shared" ca="1" si="1314"/>
        <v/>
      </c>
      <c r="GN260" t="str">
        <f t="shared" ca="1" si="1315"/>
        <v/>
      </c>
      <c r="GO260" t="str">
        <f t="shared" ca="1" si="1316"/>
        <v/>
      </c>
      <c r="GP260" t="str">
        <f t="shared" ca="1" si="1317"/>
        <v/>
      </c>
      <c r="GQ260" t="str">
        <f t="shared" ca="1" si="1318"/>
        <v/>
      </c>
      <c r="GR260" t="str">
        <f t="shared" ca="1" si="1319"/>
        <v/>
      </c>
      <c r="GS260" t="str">
        <f t="shared" ca="1" si="1320"/>
        <v/>
      </c>
      <c r="GT260" t="str">
        <f t="shared" ca="1" si="1321"/>
        <v/>
      </c>
      <c r="GU260" t="str">
        <f t="shared" ca="1" si="1322"/>
        <v/>
      </c>
      <c r="GV260" t="str">
        <f t="shared" ca="1" si="1323"/>
        <v/>
      </c>
      <c r="GW260" t="str">
        <f t="shared" ca="1" si="1324"/>
        <v/>
      </c>
      <c r="GX260" t="str">
        <f t="shared" ca="1" si="1325"/>
        <v/>
      </c>
      <c r="GY260" t="str">
        <f t="shared" ca="1" si="1326"/>
        <v/>
      </c>
      <c r="GZ260" t="str">
        <f t="shared" ca="1" si="1327"/>
        <v/>
      </c>
      <c r="HA260" t="str">
        <f t="shared" ca="1" si="1328"/>
        <v/>
      </c>
      <c r="HB260" t="str">
        <f t="shared" ca="1" si="1329"/>
        <v/>
      </c>
      <c r="HC260" t="str">
        <f t="shared" ca="1" si="1330"/>
        <v/>
      </c>
      <c r="HD260" t="str">
        <f t="shared" ca="1" si="1331"/>
        <v/>
      </c>
      <c r="HE260" t="str">
        <f t="shared" ca="1" si="1332"/>
        <v/>
      </c>
      <c r="HF260" t="str">
        <f t="shared" ca="1" si="1333"/>
        <v/>
      </c>
      <c r="HG260" t="str">
        <f t="shared" ca="1" si="1334"/>
        <v/>
      </c>
      <c r="HH260" t="str">
        <f t="shared" ca="1" si="1335"/>
        <v/>
      </c>
      <c r="HI260" t="str">
        <f t="shared" ca="1" si="1336"/>
        <v/>
      </c>
      <c r="HJ260" t="str">
        <f t="shared" ca="1" si="1337"/>
        <v/>
      </c>
      <c r="HK260" t="str">
        <f t="shared" ca="1" si="1338"/>
        <v/>
      </c>
      <c r="HL260" t="str">
        <f t="shared" ca="1" si="1339"/>
        <v/>
      </c>
      <c r="HM260" t="str">
        <f t="shared" ca="1" si="1340"/>
        <v/>
      </c>
      <c r="HN260" t="str">
        <f t="shared" ca="1" si="1341"/>
        <v/>
      </c>
      <c r="HO260" t="str">
        <f t="shared" ca="1" si="1342"/>
        <v/>
      </c>
      <c r="HP260" t="str">
        <f t="shared" ca="1" si="1343"/>
        <v/>
      </c>
      <c r="HQ260" t="str">
        <f t="shared" ca="1" si="1344"/>
        <v/>
      </c>
      <c r="HR260" t="str">
        <f t="shared" ca="1" si="1345"/>
        <v/>
      </c>
      <c r="HS260" t="str">
        <f t="shared" ca="1" si="1346"/>
        <v/>
      </c>
      <c r="HT260" t="str">
        <f t="shared" ca="1" si="1347"/>
        <v/>
      </c>
      <c r="HU260" t="str">
        <f t="shared" ca="1" si="1348"/>
        <v/>
      </c>
      <c r="HV260" t="str">
        <f t="shared" ca="1" si="1349"/>
        <v/>
      </c>
      <c r="HW260" t="str">
        <f t="shared" ca="1" si="1350"/>
        <v/>
      </c>
      <c r="HX260" t="str">
        <f t="shared" ca="1" si="1351"/>
        <v/>
      </c>
      <c r="HY260" t="str">
        <f t="shared" ca="1" si="1352"/>
        <v/>
      </c>
      <c r="HZ260" t="str">
        <f t="shared" ca="1" si="1353"/>
        <v/>
      </c>
      <c r="IA260" t="str">
        <f t="shared" ca="1" si="1354"/>
        <v/>
      </c>
      <c r="IB260" t="str">
        <f t="shared" ca="1" si="1355"/>
        <v/>
      </c>
      <c r="IC260" t="str">
        <f t="shared" ca="1" si="1356"/>
        <v/>
      </c>
      <c r="ID260" t="str">
        <f t="shared" ca="1" si="1357"/>
        <v/>
      </c>
      <c r="IE260" t="str">
        <f t="shared" ca="1" si="1358"/>
        <v/>
      </c>
      <c r="IF260" t="str">
        <f t="shared" ca="1" si="1359"/>
        <v/>
      </c>
      <c r="IG260" t="str">
        <f t="shared" ca="1" si="1360"/>
        <v/>
      </c>
      <c r="IH260" t="str">
        <f t="shared" ca="1" si="1361"/>
        <v/>
      </c>
      <c r="II260" t="str">
        <f t="shared" ca="1" si="1362"/>
        <v/>
      </c>
      <c r="IJ260" t="str">
        <f t="shared" ca="1" si="1363"/>
        <v/>
      </c>
      <c r="IK260" t="str">
        <f t="shared" ca="1" si="1364"/>
        <v/>
      </c>
      <c r="IL260" t="str">
        <f t="shared" ca="1" si="1365"/>
        <v/>
      </c>
      <c r="IM260" t="str">
        <f t="shared" ca="1" si="1366"/>
        <v/>
      </c>
      <c r="IN260" t="str">
        <f t="shared" ca="1" si="1367"/>
        <v/>
      </c>
      <c r="IO260" t="str">
        <f t="shared" ca="1" si="1368"/>
        <v/>
      </c>
      <c r="IP260" t="str">
        <f t="shared" ca="1" si="1369"/>
        <v/>
      </c>
      <c r="IQ260" t="str">
        <f t="shared" ca="1" si="1370"/>
        <v/>
      </c>
      <c r="IR260" t="str">
        <f t="shared" ca="1" si="1371"/>
        <v/>
      </c>
      <c r="IS260" t="str">
        <f t="shared" ca="1" si="1372"/>
        <v/>
      </c>
      <c r="IT260" t="str">
        <f t="shared" ca="1" si="1373"/>
        <v/>
      </c>
      <c r="IU260" t="str">
        <f t="shared" ca="1" si="1374"/>
        <v/>
      </c>
      <c r="IV260" t="str">
        <f t="shared" ca="1" si="1375"/>
        <v/>
      </c>
      <c r="IW260" t="str">
        <f t="shared" ca="1" si="1376"/>
        <v/>
      </c>
      <c r="IX260" t="str">
        <f t="shared" ca="1" si="1377"/>
        <v/>
      </c>
      <c r="IY260" t="str">
        <f t="shared" ca="1" si="1378"/>
        <v/>
      </c>
      <c r="IZ260" t="str">
        <f t="shared" ca="1" si="1379"/>
        <v/>
      </c>
      <c r="JA260" t="str">
        <f t="shared" ca="1" si="1380"/>
        <v/>
      </c>
      <c r="JB260" t="str">
        <f t="shared" ca="1" si="1381"/>
        <v/>
      </c>
      <c r="JC260" t="str">
        <f t="shared" ca="1" si="1382"/>
        <v/>
      </c>
      <c r="JD260" t="str">
        <f t="shared" ca="1" si="1383"/>
        <v/>
      </c>
      <c r="JE260" t="str">
        <f t="shared" ca="1" si="1384"/>
        <v/>
      </c>
      <c r="JF260" t="str">
        <f t="shared" ca="1" si="1385"/>
        <v/>
      </c>
      <c r="JG260" t="str">
        <f t="shared" ca="1" si="1386"/>
        <v/>
      </c>
      <c r="JH260" t="str">
        <f t="shared" ca="1" si="1387"/>
        <v/>
      </c>
      <c r="JI260" t="str">
        <f t="shared" ca="1" si="1388"/>
        <v/>
      </c>
      <c r="JJ260" t="str">
        <f t="shared" ca="1" si="1389"/>
        <v/>
      </c>
      <c r="JK260" t="str">
        <f t="shared" ca="1" si="1390"/>
        <v/>
      </c>
      <c r="JL260" t="str">
        <f t="shared" ca="1" si="1391"/>
        <v/>
      </c>
      <c r="JM260" t="str">
        <f t="shared" ca="1" si="1392"/>
        <v/>
      </c>
      <c r="JN260" t="str">
        <f t="shared" ca="1" si="1393"/>
        <v/>
      </c>
      <c r="JO260" t="str">
        <f t="shared" ca="1" si="1394"/>
        <v/>
      </c>
      <c r="JP260" t="str">
        <f t="shared" ca="1" si="1395"/>
        <v/>
      </c>
      <c r="JQ260" t="str">
        <f t="shared" ca="1" si="1396"/>
        <v/>
      </c>
      <c r="JR260" t="str">
        <f t="shared" ca="1" si="1397"/>
        <v/>
      </c>
      <c r="JS260" t="str">
        <f t="shared" ca="1" si="1398"/>
        <v/>
      </c>
      <c r="JT260" t="str">
        <f t="shared" ca="1" si="1399"/>
        <v/>
      </c>
      <c r="JU260" t="str">
        <f t="shared" ca="1" si="1400"/>
        <v/>
      </c>
    </row>
    <row r="261" spans="1:281" x14ac:dyDescent="0.25">
      <c r="A261">
        <f t="shared" si="1401"/>
        <v>260</v>
      </c>
      <c r="B261" t="str">
        <f t="shared" ca="1" si="1130"/>
        <v/>
      </c>
      <c r="C261">
        <v>11</v>
      </c>
      <c r="D261">
        <f t="shared" si="1134"/>
        <v>260</v>
      </c>
      <c r="E261">
        <f t="shared" si="1135"/>
        <v>10</v>
      </c>
      <c r="F261">
        <f ca="1">COUNT((AD261,AP261,BB261,BN261,BZ261,CL261,CX261,DJ261,DV261,EH261,ET261,FF261,FR261,GD261,GP261,HB261,HN261,HZ261,IL261,IX261,JJ261,JV261,KH261,KT261,LF261,LR261))</f>
        <v>0</v>
      </c>
      <c r="G261">
        <f t="shared" ca="1" si="1136"/>
        <v>0</v>
      </c>
      <c r="H261">
        <f t="shared" ca="1" si="1137"/>
        <v>0</v>
      </c>
      <c r="I261">
        <f t="shared" ca="1" si="1131"/>
        <v>0</v>
      </c>
      <c r="J261">
        <f t="shared" ca="1" si="1138"/>
        <v>0</v>
      </c>
      <c r="K261">
        <f t="shared" ca="1" si="1139"/>
        <v>-1</v>
      </c>
      <c r="L261">
        <f t="shared" ca="1" si="1123"/>
        <v>9</v>
      </c>
      <c r="M261">
        <f t="shared" ca="1" si="1140"/>
        <v>0</v>
      </c>
      <c r="N261">
        <f t="shared" ca="1" si="1124"/>
        <v>65</v>
      </c>
      <c r="O261">
        <f t="shared" ca="1" si="1141"/>
        <v>-1</v>
      </c>
      <c r="P261">
        <f t="shared" ca="1" si="1125"/>
        <v>9</v>
      </c>
      <c r="Q261">
        <f t="shared" ca="1" si="1142"/>
        <v>0</v>
      </c>
      <c r="R261">
        <f t="shared" ca="1" si="1143"/>
        <v>0</v>
      </c>
      <c r="S261">
        <f t="shared" ca="1" si="1144"/>
        <v>0</v>
      </c>
      <c r="T261">
        <f t="shared" ca="1" si="1145"/>
        <v>0</v>
      </c>
      <c r="U261" t="str">
        <f t="shared" ca="1" si="1132"/>
        <v>999999999999</v>
      </c>
      <c r="V261">
        <f t="shared" ca="1" si="1126"/>
        <v>0</v>
      </c>
      <c r="W261">
        <f t="shared" si="1146"/>
        <v>260</v>
      </c>
      <c r="X261" t="e">
        <f t="shared" ca="1" si="1127"/>
        <v>#N/A</v>
      </c>
      <c r="Y261">
        <f t="shared" ca="1" si="1147"/>
        <v>0</v>
      </c>
      <c r="Z261" t="str">
        <f t="shared" ca="1" si="1148"/>
        <v>999zz</v>
      </c>
      <c r="AA261">
        <f t="shared" ca="1" si="1128"/>
        <v>350</v>
      </c>
      <c r="AB261">
        <f t="shared" si="1149"/>
        <v>260</v>
      </c>
      <c r="AC261" t="e">
        <f t="shared" ca="1" si="1129"/>
        <v>#N/A</v>
      </c>
      <c r="AD261" t="str">
        <f t="shared" ca="1" si="1150"/>
        <v/>
      </c>
      <c r="AE261" t="str">
        <f t="shared" ca="1" si="1151"/>
        <v/>
      </c>
      <c r="AF261" t="str">
        <f t="shared" ca="1" si="1152"/>
        <v/>
      </c>
      <c r="AG261" t="str">
        <f t="shared" ca="1" si="1153"/>
        <v/>
      </c>
      <c r="AH261" t="str">
        <f t="shared" ca="1" si="1154"/>
        <v/>
      </c>
      <c r="AI261" t="str">
        <f t="shared" ca="1" si="1155"/>
        <v/>
      </c>
      <c r="AJ261" t="str">
        <f t="shared" ca="1" si="1156"/>
        <v/>
      </c>
      <c r="AK261" t="str">
        <f t="shared" ca="1" si="1157"/>
        <v/>
      </c>
      <c r="AL261" t="str">
        <f t="shared" ca="1" si="1158"/>
        <v/>
      </c>
      <c r="AM261" t="str">
        <f t="shared" ca="1" si="1159"/>
        <v/>
      </c>
      <c r="AN261" t="str">
        <f t="shared" ca="1" si="1160"/>
        <v/>
      </c>
      <c r="AO261" t="str">
        <f t="shared" ca="1" si="1161"/>
        <v/>
      </c>
      <c r="AP261" t="str">
        <f t="shared" ca="1" si="1162"/>
        <v/>
      </c>
      <c r="AQ261" t="str">
        <f t="shared" ca="1" si="1163"/>
        <v/>
      </c>
      <c r="AR261" t="str">
        <f t="shared" ca="1" si="1164"/>
        <v/>
      </c>
      <c r="AS261" t="str">
        <f t="shared" ca="1" si="1165"/>
        <v/>
      </c>
      <c r="AT261" t="str">
        <f t="shared" ca="1" si="1166"/>
        <v/>
      </c>
      <c r="AU261" t="str">
        <f t="shared" ca="1" si="1167"/>
        <v/>
      </c>
      <c r="AV261" t="str">
        <f t="shared" ca="1" si="1168"/>
        <v/>
      </c>
      <c r="AW261" t="str">
        <f t="shared" ca="1" si="1169"/>
        <v/>
      </c>
      <c r="AX261" t="str">
        <f t="shared" ca="1" si="1170"/>
        <v/>
      </c>
      <c r="AY261" t="str">
        <f t="shared" ca="1" si="1171"/>
        <v/>
      </c>
      <c r="AZ261" t="str">
        <f t="shared" ca="1" si="1172"/>
        <v/>
      </c>
      <c r="BA261" t="str">
        <f t="shared" ca="1" si="1173"/>
        <v/>
      </c>
      <c r="BB261" t="str">
        <f t="shared" ca="1" si="1174"/>
        <v/>
      </c>
      <c r="BC261" t="str">
        <f t="shared" ca="1" si="1175"/>
        <v/>
      </c>
      <c r="BD261" t="str">
        <f t="shared" ca="1" si="1176"/>
        <v/>
      </c>
      <c r="BE261" t="str">
        <f t="shared" ca="1" si="1177"/>
        <v/>
      </c>
      <c r="BF261" t="str">
        <f t="shared" ca="1" si="1178"/>
        <v/>
      </c>
      <c r="BG261" t="str">
        <f t="shared" ca="1" si="1179"/>
        <v/>
      </c>
      <c r="BH261" t="str">
        <f t="shared" ca="1" si="1180"/>
        <v/>
      </c>
      <c r="BI261" t="str">
        <f t="shared" ca="1" si="1181"/>
        <v/>
      </c>
      <c r="BJ261" t="str">
        <f t="shared" ca="1" si="1182"/>
        <v/>
      </c>
      <c r="BK261" t="str">
        <f t="shared" ca="1" si="1183"/>
        <v/>
      </c>
      <c r="BL261" t="str">
        <f t="shared" ca="1" si="1184"/>
        <v/>
      </c>
      <c r="BM261" t="str">
        <f t="shared" ca="1" si="1185"/>
        <v/>
      </c>
      <c r="BN261" t="str">
        <f t="shared" ca="1" si="1186"/>
        <v/>
      </c>
      <c r="BO261" t="str">
        <f t="shared" ca="1" si="1187"/>
        <v/>
      </c>
      <c r="BP261" t="str">
        <f t="shared" ca="1" si="1188"/>
        <v/>
      </c>
      <c r="BQ261" t="str">
        <f t="shared" ca="1" si="1189"/>
        <v/>
      </c>
      <c r="BR261" t="str">
        <f t="shared" ca="1" si="1190"/>
        <v/>
      </c>
      <c r="BS261" t="str">
        <f t="shared" ca="1" si="1191"/>
        <v/>
      </c>
      <c r="BT261" t="str">
        <f t="shared" ca="1" si="1192"/>
        <v/>
      </c>
      <c r="BU261" t="str">
        <f t="shared" ca="1" si="1193"/>
        <v/>
      </c>
      <c r="BV261" t="str">
        <f t="shared" ca="1" si="1194"/>
        <v/>
      </c>
      <c r="BW261" t="str">
        <f t="shared" ca="1" si="1195"/>
        <v/>
      </c>
      <c r="BX261" t="str">
        <f t="shared" ca="1" si="1196"/>
        <v/>
      </c>
      <c r="BY261" t="str">
        <f t="shared" ca="1" si="1197"/>
        <v/>
      </c>
      <c r="BZ261" t="str">
        <f t="shared" ca="1" si="1198"/>
        <v/>
      </c>
      <c r="CA261" t="str">
        <f t="shared" ca="1" si="1199"/>
        <v/>
      </c>
      <c r="CB261" t="str">
        <f t="shared" ca="1" si="1200"/>
        <v/>
      </c>
      <c r="CC261" t="str">
        <f t="shared" ca="1" si="1201"/>
        <v/>
      </c>
      <c r="CD261" t="str">
        <f t="shared" ca="1" si="1202"/>
        <v/>
      </c>
      <c r="CE261" t="str">
        <f t="shared" ca="1" si="1203"/>
        <v/>
      </c>
      <c r="CF261" t="str">
        <f t="shared" ca="1" si="1204"/>
        <v/>
      </c>
      <c r="CG261" t="str">
        <f t="shared" ca="1" si="1205"/>
        <v/>
      </c>
      <c r="CH261" t="str">
        <f t="shared" ca="1" si="1206"/>
        <v/>
      </c>
      <c r="CI261" t="str">
        <f t="shared" ca="1" si="1207"/>
        <v/>
      </c>
      <c r="CJ261" t="str">
        <f t="shared" ca="1" si="1208"/>
        <v/>
      </c>
      <c r="CK261" t="str">
        <f t="shared" ca="1" si="1209"/>
        <v/>
      </c>
      <c r="CL261" t="str">
        <f t="shared" ca="1" si="1210"/>
        <v/>
      </c>
      <c r="CM261" t="str">
        <f t="shared" ca="1" si="1211"/>
        <v/>
      </c>
      <c r="CN261" t="str">
        <f t="shared" ca="1" si="1212"/>
        <v/>
      </c>
      <c r="CO261" t="str">
        <f t="shared" ca="1" si="1213"/>
        <v/>
      </c>
      <c r="CP261" t="str">
        <f t="shared" ca="1" si="1214"/>
        <v/>
      </c>
      <c r="CQ261" t="str">
        <f t="shared" ca="1" si="1215"/>
        <v/>
      </c>
      <c r="CR261" t="str">
        <f t="shared" ca="1" si="1216"/>
        <v/>
      </c>
      <c r="CS261" t="str">
        <f t="shared" ca="1" si="1217"/>
        <v/>
      </c>
      <c r="CT261" t="str">
        <f t="shared" ca="1" si="1218"/>
        <v/>
      </c>
      <c r="CU261" t="str">
        <f t="shared" ca="1" si="1219"/>
        <v/>
      </c>
      <c r="CV261" t="str">
        <f t="shared" ca="1" si="1220"/>
        <v/>
      </c>
      <c r="CW261" t="str">
        <f t="shared" ca="1" si="1221"/>
        <v/>
      </c>
      <c r="CX261" t="str">
        <f t="shared" ca="1" si="1222"/>
        <v/>
      </c>
      <c r="CY261" t="str">
        <f t="shared" ca="1" si="1223"/>
        <v/>
      </c>
      <c r="CZ261" t="str">
        <f t="shared" ca="1" si="1224"/>
        <v/>
      </c>
      <c r="DA261" t="str">
        <f t="shared" ca="1" si="1225"/>
        <v/>
      </c>
      <c r="DB261" t="str">
        <f t="shared" ca="1" si="1226"/>
        <v/>
      </c>
      <c r="DC261" t="str">
        <f t="shared" ca="1" si="1227"/>
        <v/>
      </c>
      <c r="DD261" t="str">
        <f t="shared" ca="1" si="1228"/>
        <v/>
      </c>
      <c r="DE261" t="str">
        <f t="shared" ca="1" si="1229"/>
        <v/>
      </c>
      <c r="DF261" t="str">
        <f t="shared" ca="1" si="1230"/>
        <v/>
      </c>
      <c r="DG261" t="str">
        <f t="shared" ca="1" si="1231"/>
        <v/>
      </c>
      <c r="DH261" t="str">
        <f t="shared" ca="1" si="1232"/>
        <v/>
      </c>
      <c r="DI261" t="str">
        <f t="shared" ca="1" si="1233"/>
        <v/>
      </c>
      <c r="DJ261" t="str">
        <f t="shared" ca="1" si="1234"/>
        <v/>
      </c>
      <c r="DK261" t="str">
        <f t="shared" ca="1" si="1235"/>
        <v/>
      </c>
      <c r="DL261" t="str">
        <f t="shared" ca="1" si="1236"/>
        <v/>
      </c>
      <c r="DM261" t="str">
        <f t="shared" ca="1" si="1237"/>
        <v/>
      </c>
      <c r="DN261" t="str">
        <f t="shared" ca="1" si="1238"/>
        <v/>
      </c>
      <c r="DO261" t="str">
        <f t="shared" ca="1" si="1239"/>
        <v/>
      </c>
      <c r="DP261" t="str">
        <f t="shared" ca="1" si="1240"/>
        <v/>
      </c>
      <c r="DQ261" t="str">
        <f t="shared" ca="1" si="1241"/>
        <v/>
      </c>
      <c r="DR261" t="str">
        <f t="shared" ca="1" si="1242"/>
        <v/>
      </c>
      <c r="DS261" t="str">
        <f t="shared" ca="1" si="1243"/>
        <v/>
      </c>
      <c r="DT261" t="str">
        <f t="shared" ca="1" si="1244"/>
        <v/>
      </c>
      <c r="DU261" t="str">
        <f t="shared" ca="1" si="1245"/>
        <v/>
      </c>
      <c r="DV261" t="str">
        <f t="shared" ca="1" si="1133"/>
        <v/>
      </c>
      <c r="DW261" t="str">
        <f t="shared" ca="1" si="1246"/>
        <v/>
      </c>
      <c r="DX261" t="str">
        <f t="shared" ca="1" si="1247"/>
        <v/>
      </c>
      <c r="DY261" t="str">
        <f t="shared" ca="1" si="1248"/>
        <v/>
      </c>
      <c r="DZ261" t="str">
        <f t="shared" ca="1" si="1249"/>
        <v/>
      </c>
      <c r="EA261" t="str">
        <f t="shared" ca="1" si="1250"/>
        <v/>
      </c>
      <c r="EB261" t="str">
        <f t="shared" ca="1" si="1251"/>
        <v/>
      </c>
      <c r="EC261" t="str">
        <f t="shared" ca="1" si="1252"/>
        <v/>
      </c>
      <c r="ED261" t="str">
        <f t="shared" ca="1" si="1253"/>
        <v/>
      </c>
      <c r="EE261" t="str">
        <f t="shared" ca="1" si="1254"/>
        <v/>
      </c>
      <c r="EF261" t="str">
        <f t="shared" ca="1" si="1255"/>
        <v/>
      </c>
      <c r="EG261" t="str">
        <f t="shared" ca="1" si="1256"/>
        <v/>
      </c>
      <c r="EH261" t="str">
        <f t="shared" ca="1" si="1257"/>
        <v/>
      </c>
      <c r="EI261" t="str">
        <f t="shared" ca="1" si="1258"/>
        <v/>
      </c>
      <c r="EJ261" t="str">
        <f t="shared" ca="1" si="1259"/>
        <v/>
      </c>
      <c r="EK261" t="str">
        <f t="shared" ca="1" si="1260"/>
        <v/>
      </c>
      <c r="EL261" t="str">
        <f t="shared" ca="1" si="1261"/>
        <v/>
      </c>
      <c r="EM261" t="str">
        <f t="shared" ca="1" si="1262"/>
        <v/>
      </c>
      <c r="EN261" t="str">
        <f t="shared" ca="1" si="1263"/>
        <v/>
      </c>
      <c r="EO261" t="str">
        <f t="shared" ca="1" si="1264"/>
        <v/>
      </c>
      <c r="EP261" t="str">
        <f t="shared" ca="1" si="1265"/>
        <v/>
      </c>
      <c r="EQ261" t="str">
        <f t="shared" ca="1" si="1266"/>
        <v/>
      </c>
      <c r="ER261" t="str">
        <f t="shared" ca="1" si="1267"/>
        <v/>
      </c>
      <c r="ES261" t="str">
        <f t="shared" ca="1" si="1268"/>
        <v/>
      </c>
      <c r="ET261" t="str">
        <f t="shared" ca="1" si="1269"/>
        <v/>
      </c>
      <c r="EU261" t="str">
        <f t="shared" ca="1" si="1270"/>
        <v/>
      </c>
      <c r="EV261" t="str">
        <f t="shared" ca="1" si="1271"/>
        <v/>
      </c>
      <c r="EW261" t="str">
        <f t="shared" ca="1" si="1272"/>
        <v/>
      </c>
      <c r="EX261" t="str">
        <f t="shared" ca="1" si="1273"/>
        <v/>
      </c>
      <c r="EY261" t="str">
        <f t="shared" ca="1" si="1274"/>
        <v/>
      </c>
      <c r="EZ261" t="str">
        <f t="shared" ca="1" si="1275"/>
        <v/>
      </c>
      <c r="FA261" t="str">
        <f t="shared" ca="1" si="1276"/>
        <v/>
      </c>
      <c r="FB261" t="str">
        <f t="shared" ca="1" si="1277"/>
        <v/>
      </c>
      <c r="FC261" t="str">
        <f t="shared" ca="1" si="1278"/>
        <v/>
      </c>
      <c r="FD261" t="str">
        <f t="shared" ca="1" si="1279"/>
        <v/>
      </c>
      <c r="FE261" t="str">
        <f t="shared" ca="1" si="1280"/>
        <v/>
      </c>
      <c r="FF261" t="str">
        <f t="shared" ca="1" si="1281"/>
        <v/>
      </c>
      <c r="FG261" t="str">
        <f t="shared" ca="1" si="1282"/>
        <v/>
      </c>
      <c r="FH261" t="str">
        <f t="shared" ca="1" si="1283"/>
        <v/>
      </c>
      <c r="FI261" t="str">
        <f t="shared" ca="1" si="1284"/>
        <v/>
      </c>
      <c r="FJ261" t="str">
        <f t="shared" ca="1" si="1285"/>
        <v/>
      </c>
      <c r="FK261" t="str">
        <f t="shared" ca="1" si="1286"/>
        <v/>
      </c>
      <c r="FL261" t="str">
        <f t="shared" ca="1" si="1287"/>
        <v/>
      </c>
      <c r="FM261" t="str">
        <f t="shared" ca="1" si="1288"/>
        <v/>
      </c>
      <c r="FN261" t="str">
        <f t="shared" ca="1" si="1289"/>
        <v/>
      </c>
      <c r="FO261" t="str">
        <f t="shared" ca="1" si="1290"/>
        <v/>
      </c>
      <c r="FP261" t="str">
        <f t="shared" ca="1" si="1291"/>
        <v/>
      </c>
      <c r="FQ261" t="str">
        <f t="shared" ca="1" si="1292"/>
        <v/>
      </c>
      <c r="FR261" t="str">
        <f t="shared" ca="1" si="1293"/>
        <v/>
      </c>
      <c r="FS261" t="str">
        <f t="shared" ca="1" si="1294"/>
        <v/>
      </c>
      <c r="FT261" t="str">
        <f t="shared" ca="1" si="1295"/>
        <v/>
      </c>
      <c r="FU261" t="str">
        <f t="shared" ca="1" si="1296"/>
        <v/>
      </c>
      <c r="FV261" t="str">
        <f t="shared" ca="1" si="1297"/>
        <v/>
      </c>
      <c r="FW261" t="str">
        <f t="shared" ca="1" si="1298"/>
        <v/>
      </c>
      <c r="FX261" t="str">
        <f t="shared" ca="1" si="1299"/>
        <v/>
      </c>
      <c r="FY261" t="str">
        <f t="shared" ca="1" si="1300"/>
        <v/>
      </c>
      <c r="FZ261" t="str">
        <f t="shared" ca="1" si="1301"/>
        <v/>
      </c>
      <c r="GA261" t="str">
        <f t="shared" ca="1" si="1302"/>
        <v/>
      </c>
      <c r="GB261" t="str">
        <f t="shared" ca="1" si="1303"/>
        <v/>
      </c>
      <c r="GC261" t="str">
        <f t="shared" ca="1" si="1304"/>
        <v/>
      </c>
      <c r="GD261" t="str">
        <f t="shared" ca="1" si="1305"/>
        <v/>
      </c>
      <c r="GE261" t="str">
        <f t="shared" ca="1" si="1306"/>
        <v/>
      </c>
      <c r="GF261" t="str">
        <f t="shared" ca="1" si="1307"/>
        <v/>
      </c>
      <c r="GG261" t="str">
        <f t="shared" ca="1" si="1308"/>
        <v/>
      </c>
      <c r="GH261" t="str">
        <f t="shared" ca="1" si="1309"/>
        <v/>
      </c>
      <c r="GI261" t="str">
        <f t="shared" ca="1" si="1310"/>
        <v/>
      </c>
      <c r="GJ261" t="str">
        <f t="shared" ca="1" si="1311"/>
        <v/>
      </c>
      <c r="GK261" t="str">
        <f t="shared" ca="1" si="1312"/>
        <v/>
      </c>
      <c r="GL261" t="str">
        <f t="shared" ca="1" si="1313"/>
        <v/>
      </c>
      <c r="GM261" t="str">
        <f t="shared" ca="1" si="1314"/>
        <v/>
      </c>
      <c r="GN261" t="str">
        <f t="shared" ca="1" si="1315"/>
        <v/>
      </c>
      <c r="GO261" t="str">
        <f t="shared" ca="1" si="1316"/>
        <v/>
      </c>
      <c r="GP261" t="str">
        <f t="shared" ca="1" si="1317"/>
        <v/>
      </c>
      <c r="GQ261" t="str">
        <f t="shared" ca="1" si="1318"/>
        <v/>
      </c>
      <c r="GR261" t="str">
        <f t="shared" ca="1" si="1319"/>
        <v/>
      </c>
      <c r="GS261" t="str">
        <f t="shared" ca="1" si="1320"/>
        <v/>
      </c>
      <c r="GT261" t="str">
        <f t="shared" ca="1" si="1321"/>
        <v/>
      </c>
      <c r="GU261" t="str">
        <f t="shared" ca="1" si="1322"/>
        <v/>
      </c>
      <c r="GV261" t="str">
        <f t="shared" ca="1" si="1323"/>
        <v/>
      </c>
      <c r="GW261" t="str">
        <f t="shared" ca="1" si="1324"/>
        <v/>
      </c>
      <c r="GX261" t="str">
        <f t="shared" ca="1" si="1325"/>
        <v/>
      </c>
      <c r="GY261" t="str">
        <f t="shared" ca="1" si="1326"/>
        <v/>
      </c>
      <c r="GZ261" t="str">
        <f t="shared" ca="1" si="1327"/>
        <v/>
      </c>
      <c r="HA261" t="str">
        <f t="shared" ca="1" si="1328"/>
        <v/>
      </c>
      <c r="HB261" t="str">
        <f t="shared" ca="1" si="1329"/>
        <v/>
      </c>
      <c r="HC261" t="str">
        <f t="shared" ca="1" si="1330"/>
        <v/>
      </c>
      <c r="HD261" t="str">
        <f t="shared" ca="1" si="1331"/>
        <v/>
      </c>
      <c r="HE261" t="str">
        <f t="shared" ca="1" si="1332"/>
        <v/>
      </c>
      <c r="HF261" t="str">
        <f t="shared" ca="1" si="1333"/>
        <v/>
      </c>
      <c r="HG261" t="str">
        <f t="shared" ca="1" si="1334"/>
        <v/>
      </c>
      <c r="HH261" t="str">
        <f t="shared" ca="1" si="1335"/>
        <v/>
      </c>
      <c r="HI261" t="str">
        <f t="shared" ca="1" si="1336"/>
        <v/>
      </c>
      <c r="HJ261" t="str">
        <f t="shared" ca="1" si="1337"/>
        <v/>
      </c>
      <c r="HK261" t="str">
        <f t="shared" ca="1" si="1338"/>
        <v/>
      </c>
      <c r="HL261" t="str">
        <f t="shared" ca="1" si="1339"/>
        <v/>
      </c>
      <c r="HM261" t="str">
        <f t="shared" ca="1" si="1340"/>
        <v/>
      </c>
      <c r="HN261" t="str">
        <f t="shared" ca="1" si="1341"/>
        <v/>
      </c>
      <c r="HO261" t="str">
        <f t="shared" ca="1" si="1342"/>
        <v/>
      </c>
      <c r="HP261" t="str">
        <f t="shared" ca="1" si="1343"/>
        <v/>
      </c>
      <c r="HQ261" t="str">
        <f t="shared" ca="1" si="1344"/>
        <v/>
      </c>
      <c r="HR261" t="str">
        <f t="shared" ca="1" si="1345"/>
        <v/>
      </c>
      <c r="HS261" t="str">
        <f t="shared" ca="1" si="1346"/>
        <v/>
      </c>
      <c r="HT261" t="str">
        <f t="shared" ca="1" si="1347"/>
        <v/>
      </c>
      <c r="HU261" t="str">
        <f t="shared" ca="1" si="1348"/>
        <v/>
      </c>
      <c r="HV261" t="str">
        <f t="shared" ca="1" si="1349"/>
        <v/>
      </c>
      <c r="HW261" t="str">
        <f t="shared" ca="1" si="1350"/>
        <v/>
      </c>
      <c r="HX261" t="str">
        <f t="shared" ca="1" si="1351"/>
        <v/>
      </c>
      <c r="HY261" t="str">
        <f t="shared" ca="1" si="1352"/>
        <v/>
      </c>
      <c r="HZ261" t="str">
        <f t="shared" ca="1" si="1353"/>
        <v/>
      </c>
      <c r="IA261" t="str">
        <f t="shared" ca="1" si="1354"/>
        <v/>
      </c>
      <c r="IB261" t="str">
        <f t="shared" ca="1" si="1355"/>
        <v/>
      </c>
      <c r="IC261" t="str">
        <f t="shared" ca="1" si="1356"/>
        <v/>
      </c>
      <c r="ID261" t="str">
        <f t="shared" ca="1" si="1357"/>
        <v/>
      </c>
      <c r="IE261" t="str">
        <f t="shared" ca="1" si="1358"/>
        <v/>
      </c>
      <c r="IF261" t="str">
        <f t="shared" ca="1" si="1359"/>
        <v/>
      </c>
      <c r="IG261" t="str">
        <f t="shared" ca="1" si="1360"/>
        <v/>
      </c>
      <c r="IH261" t="str">
        <f t="shared" ca="1" si="1361"/>
        <v/>
      </c>
      <c r="II261" t="str">
        <f t="shared" ca="1" si="1362"/>
        <v/>
      </c>
      <c r="IJ261" t="str">
        <f t="shared" ca="1" si="1363"/>
        <v/>
      </c>
      <c r="IK261" t="str">
        <f t="shared" ca="1" si="1364"/>
        <v/>
      </c>
      <c r="IL261" t="str">
        <f t="shared" ca="1" si="1365"/>
        <v/>
      </c>
      <c r="IM261" t="str">
        <f t="shared" ca="1" si="1366"/>
        <v/>
      </c>
      <c r="IN261" t="str">
        <f t="shared" ca="1" si="1367"/>
        <v/>
      </c>
      <c r="IO261" t="str">
        <f t="shared" ca="1" si="1368"/>
        <v/>
      </c>
      <c r="IP261" t="str">
        <f t="shared" ca="1" si="1369"/>
        <v/>
      </c>
      <c r="IQ261" t="str">
        <f t="shared" ca="1" si="1370"/>
        <v/>
      </c>
      <c r="IR261" t="str">
        <f t="shared" ca="1" si="1371"/>
        <v/>
      </c>
      <c r="IS261" t="str">
        <f t="shared" ca="1" si="1372"/>
        <v/>
      </c>
      <c r="IT261" t="str">
        <f t="shared" ca="1" si="1373"/>
        <v/>
      </c>
      <c r="IU261" t="str">
        <f t="shared" ca="1" si="1374"/>
        <v/>
      </c>
      <c r="IV261" t="str">
        <f t="shared" ca="1" si="1375"/>
        <v/>
      </c>
      <c r="IW261" t="str">
        <f t="shared" ca="1" si="1376"/>
        <v/>
      </c>
      <c r="IX261" t="str">
        <f t="shared" ca="1" si="1377"/>
        <v/>
      </c>
      <c r="IY261" t="str">
        <f t="shared" ca="1" si="1378"/>
        <v/>
      </c>
      <c r="IZ261" t="str">
        <f t="shared" ca="1" si="1379"/>
        <v/>
      </c>
      <c r="JA261" t="str">
        <f t="shared" ca="1" si="1380"/>
        <v/>
      </c>
      <c r="JB261" t="str">
        <f t="shared" ca="1" si="1381"/>
        <v/>
      </c>
      <c r="JC261" t="str">
        <f t="shared" ca="1" si="1382"/>
        <v/>
      </c>
      <c r="JD261" t="str">
        <f t="shared" ca="1" si="1383"/>
        <v/>
      </c>
      <c r="JE261" t="str">
        <f t="shared" ca="1" si="1384"/>
        <v/>
      </c>
      <c r="JF261" t="str">
        <f t="shared" ca="1" si="1385"/>
        <v/>
      </c>
      <c r="JG261" t="str">
        <f t="shared" ca="1" si="1386"/>
        <v/>
      </c>
      <c r="JH261" t="str">
        <f t="shared" ca="1" si="1387"/>
        <v/>
      </c>
      <c r="JI261" t="str">
        <f t="shared" ca="1" si="1388"/>
        <v/>
      </c>
      <c r="JJ261" t="str">
        <f t="shared" ca="1" si="1389"/>
        <v/>
      </c>
      <c r="JK261" t="str">
        <f t="shared" ca="1" si="1390"/>
        <v/>
      </c>
      <c r="JL261" t="str">
        <f t="shared" ca="1" si="1391"/>
        <v/>
      </c>
      <c r="JM261" t="str">
        <f t="shared" ca="1" si="1392"/>
        <v/>
      </c>
      <c r="JN261" t="str">
        <f t="shared" ca="1" si="1393"/>
        <v/>
      </c>
      <c r="JO261" t="str">
        <f t="shared" ca="1" si="1394"/>
        <v/>
      </c>
      <c r="JP261" t="str">
        <f t="shared" ca="1" si="1395"/>
        <v/>
      </c>
      <c r="JQ261" t="str">
        <f t="shared" ca="1" si="1396"/>
        <v/>
      </c>
      <c r="JR261" t="str">
        <f t="shared" ca="1" si="1397"/>
        <v/>
      </c>
      <c r="JS261" t="str">
        <f t="shared" ca="1" si="1398"/>
        <v/>
      </c>
      <c r="JT261" t="str">
        <f t="shared" ca="1" si="1399"/>
        <v/>
      </c>
      <c r="JU261" t="str">
        <f t="shared" ca="1" si="1400"/>
        <v/>
      </c>
    </row>
    <row r="262" spans="1:281" x14ac:dyDescent="0.25">
      <c r="A262">
        <f t="shared" si="1401"/>
        <v>261</v>
      </c>
      <c r="B262" t="str">
        <f t="shared" ca="1" si="1130"/>
        <v/>
      </c>
      <c r="C262">
        <v>11</v>
      </c>
      <c r="D262">
        <f t="shared" si="1134"/>
        <v>261</v>
      </c>
      <c r="E262">
        <f t="shared" si="1135"/>
        <v>11</v>
      </c>
      <c r="F262">
        <f ca="1">COUNT((AD262,AP262,BB262,BN262,BZ262,CL262,CX262,DJ262,DV262,EH262,ET262,FF262,FR262,GD262,GP262,HB262,HN262,HZ262,IL262,IX262,JJ262,JV262,KH262,KT262,LF262,LR262))</f>
        <v>0</v>
      </c>
      <c r="G262">
        <f t="shared" ca="1" si="1136"/>
        <v>0</v>
      </c>
      <c r="H262">
        <f t="shared" ca="1" si="1137"/>
        <v>0</v>
      </c>
      <c r="I262">
        <f t="shared" ca="1" si="1131"/>
        <v>0</v>
      </c>
      <c r="J262">
        <f t="shared" ca="1" si="1138"/>
        <v>0</v>
      </c>
      <c r="K262">
        <f t="shared" ca="1" si="1139"/>
        <v>-1</v>
      </c>
      <c r="L262">
        <f t="shared" ca="1" si="1123"/>
        <v>9</v>
      </c>
      <c r="M262">
        <f t="shared" ca="1" si="1140"/>
        <v>0</v>
      </c>
      <c r="N262">
        <f t="shared" ca="1" si="1124"/>
        <v>65</v>
      </c>
      <c r="O262">
        <f t="shared" ca="1" si="1141"/>
        <v>-1</v>
      </c>
      <c r="P262">
        <f t="shared" ca="1" si="1125"/>
        <v>9</v>
      </c>
      <c r="Q262">
        <f t="shared" ca="1" si="1142"/>
        <v>0</v>
      </c>
      <c r="R262">
        <f t="shared" ca="1" si="1143"/>
        <v>0</v>
      </c>
      <c r="S262">
        <f t="shared" ca="1" si="1144"/>
        <v>0</v>
      </c>
      <c r="T262">
        <f t="shared" ca="1" si="1145"/>
        <v>0</v>
      </c>
      <c r="U262" t="str">
        <f t="shared" ca="1" si="1132"/>
        <v>999999999999</v>
      </c>
      <c r="V262">
        <f t="shared" ca="1" si="1126"/>
        <v>0</v>
      </c>
      <c r="W262">
        <f t="shared" si="1146"/>
        <v>261</v>
      </c>
      <c r="X262" t="e">
        <f t="shared" ca="1" si="1127"/>
        <v>#N/A</v>
      </c>
      <c r="Y262">
        <f t="shared" ca="1" si="1147"/>
        <v>0</v>
      </c>
      <c r="Z262" t="str">
        <f t="shared" ca="1" si="1148"/>
        <v>999zz</v>
      </c>
      <c r="AA262">
        <f t="shared" ca="1" si="1128"/>
        <v>350</v>
      </c>
      <c r="AB262">
        <f t="shared" si="1149"/>
        <v>261</v>
      </c>
      <c r="AC262" t="e">
        <f t="shared" ca="1" si="1129"/>
        <v>#N/A</v>
      </c>
      <c r="AD262" t="str">
        <f t="shared" ca="1" si="1150"/>
        <v/>
      </c>
      <c r="AE262" t="str">
        <f t="shared" ca="1" si="1151"/>
        <v/>
      </c>
      <c r="AF262" t="str">
        <f t="shared" ca="1" si="1152"/>
        <v/>
      </c>
      <c r="AG262" t="str">
        <f t="shared" ca="1" si="1153"/>
        <v/>
      </c>
      <c r="AH262" t="str">
        <f t="shared" ca="1" si="1154"/>
        <v/>
      </c>
      <c r="AI262" t="str">
        <f t="shared" ca="1" si="1155"/>
        <v/>
      </c>
      <c r="AJ262" t="str">
        <f t="shared" ca="1" si="1156"/>
        <v/>
      </c>
      <c r="AK262" t="str">
        <f t="shared" ca="1" si="1157"/>
        <v/>
      </c>
      <c r="AL262" t="str">
        <f t="shared" ca="1" si="1158"/>
        <v/>
      </c>
      <c r="AM262" t="str">
        <f t="shared" ca="1" si="1159"/>
        <v/>
      </c>
      <c r="AN262" t="str">
        <f t="shared" ca="1" si="1160"/>
        <v/>
      </c>
      <c r="AO262" t="str">
        <f t="shared" ca="1" si="1161"/>
        <v/>
      </c>
      <c r="AP262" t="str">
        <f t="shared" ca="1" si="1162"/>
        <v/>
      </c>
      <c r="AQ262" t="str">
        <f t="shared" ca="1" si="1163"/>
        <v/>
      </c>
      <c r="AR262" t="str">
        <f t="shared" ca="1" si="1164"/>
        <v/>
      </c>
      <c r="AS262" t="str">
        <f t="shared" ca="1" si="1165"/>
        <v/>
      </c>
      <c r="AT262" t="str">
        <f t="shared" ca="1" si="1166"/>
        <v/>
      </c>
      <c r="AU262" t="str">
        <f t="shared" ca="1" si="1167"/>
        <v/>
      </c>
      <c r="AV262" t="str">
        <f t="shared" ca="1" si="1168"/>
        <v/>
      </c>
      <c r="AW262" t="str">
        <f t="shared" ca="1" si="1169"/>
        <v/>
      </c>
      <c r="AX262" t="str">
        <f t="shared" ca="1" si="1170"/>
        <v/>
      </c>
      <c r="AY262" t="str">
        <f t="shared" ca="1" si="1171"/>
        <v/>
      </c>
      <c r="AZ262" t="str">
        <f t="shared" ca="1" si="1172"/>
        <v/>
      </c>
      <c r="BA262" t="str">
        <f t="shared" ca="1" si="1173"/>
        <v/>
      </c>
      <c r="BB262" t="str">
        <f t="shared" ca="1" si="1174"/>
        <v/>
      </c>
      <c r="BC262" t="str">
        <f t="shared" ca="1" si="1175"/>
        <v/>
      </c>
      <c r="BD262" t="str">
        <f t="shared" ca="1" si="1176"/>
        <v/>
      </c>
      <c r="BE262" t="str">
        <f t="shared" ca="1" si="1177"/>
        <v/>
      </c>
      <c r="BF262" t="str">
        <f t="shared" ca="1" si="1178"/>
        <v/>
      </c>
      <c r="BG262" t="str">
        <f t="shared" ca="1" si="1179"/>
        <v/>
      </c>
      <c r="BH262" t="str">
        <f t="shared" ca="1" si="1180"/>
        <v/>
      </c>
      <c r="BI262" t="str">
        <f t="shared" ca="1" si="1181"/>
        <v/>
      </c>
      <c r="BJ262" t="str">
        <f t="shared" ca="1" si="1182"/>
        <v/>
      </c>
      <c r="BK262" t="str">
        <f t="shared" ca="1" si="1183"/>
        <v/>
      </c>
      <c r="BL262" t="str">
        <f t="shared" ca="1" si="1184"/>
        <v/>
      </c>
      <c r="BM262" t="str">
        <f t="shared" ca="1" si="1185"/>
        <v/>
      </c>
      <c r="BN262" t="str">
        <f t="shared" ca="1" si="1186"/>
        <v/>
      </c>
      <c r="BO262" t="str">
        <f t="shared" ca="1" si="1187"/>
        <v/>
      </c>
      <c r="BP262" t="str">
        <f t="shared" ca="1" si="1188"/>
        <v/>
      </c>
      <c r="BQ262" t="str">
        <f t="shared" ca="1" si="1189"/>
        <v/>
      </c>
      <c r="BR262" t="str">
        <f t="shared" ca="1" si="1190"/>
        <v/>
      </c>
      <c r="BS262" t="str">
        <f t="shared" ca="1" si="1191"/>
        <v/>
      </c>
      <c r="BT262" t="str">
        <f t="shared" ca="1" si="1192"/>
        <v/>
      </c>
      <c r="BU262" t="str">
        <f t="shared" ca="1" si="1193"/>
        <v/>
      </c>
      <c r="BV262" t="str">
        <f t="shared" ca="1" si="1194"/>
        <v/>
      </c>
      <c r="BW262" t="str">
        <f t="shared" ca="1" si="1195"/>
        <v/>
      </c>
      <c r="BX262" t="str">
        <f t="shared" ca="1" si="1196"/>
        <v/>
      </c>
      <c r="BY262" t="str">
        <f t="shared" ca="1" si="1197"/>
        <v/>
      </c>
      <c r="BZ262" t="str">
        <f t="shared" ca="1" si="1198"/>
        <v/>
      </c>
      <c r="CA262" t="str">
        <f t="shared" ca="1" si="1199"/>
        <v/>
      </c>
      <c r="CB262" t="str">
        <f t="shared" ca="1" si="1200"/>
        <v/>
      </c>
      <c r="CC262" t="str">
        <f t="shared" ca="1" si="1201"/>
        <v/>
      </c>
      <c r="CD262" t="str">
        <f t="shared" ca="1" si="1202"/>
        <v/>
      </c>
      <c r="CE262" t="str">
        <f t="shared" ca="1" si="1203"/>
        <v/>
      </c>
      <c r="CF262" t="str">
        <f t="shared" ca="1" si="1204"/>
        <v/>
      </c>
      <c r="CG262" t="str">
        <f t="shared" ca="1" si="1205"/>
        <v/>
      </c>
      <c r="CH262" t="str">
        <f t="shared" ca="1" si="1206"/>
        <v/>
      </c>
      <c r="CI262" t="str">
        <f t="shared" ca="1" si="1207"/>
        <v/>
      </c>
      <c r="CJ262" t="str">
        <f t="shared" ca="1" si="1208"/>
        <v/>
      </c>
      <c r="CK262" t="str">
        <f t="shared" ca="1" si="1209"/>
        <v/>
      </c>
      <c r="CL262" t="str">
        <f t="shared" ca="1" si="1210"/>
        <v/>
      </c>
      <c r="CM262" t="str">
        <f t="shared" ca="1" si="1211"/>
        <v/>
      </c>
      <c r="CN262" t="str">
        <f t="shared" ca="1" si="1212"/>
        <v/>
      </c>
      <c r="CO262" t="str">
        <f t="shared" ca="1" si="1213"/>
        <v/>
      </c>
      <c r="CP262" t="str">
        <f t="shared" ca="1" si="1214"/>
        <v/>
      </c>
      <c r="CQ262" t="str">
        <f t="shared" ca="1" si="1215"/>
        <v/>
      </c>
      <c r="CR262" t="str">
        <f t="shared" ca="1" si="1216"/>
        <v/>
      </c>
      <c r="CS262" t="str">
        <f t="shared" ca="1" si="1217"/>
        <v/>
      </c>
      <c r="CT262" t="str">
        <f t="shared" ca="1" si="1218"/>
        <v/>
      </c>
      <c r="CU262" t="str">
        <f t="shared" ca="1" si="1219"/>
        <v/>
      </c>
      <c r="CV262" t="str">
        <f t="shared" ca="1" si="1220"/>
        <v/>
      </c>
      <c r="CW262" t="str">
        <f t="shared" ca="1" si="1221"/>
        <v/>
      </c>
      <c r="CX262" t="str">
        <f t="shared" ca="1" si="1222"/>
        <v/>
      </c>
      <c r="CY262" t="str">
        <f t="shared" ca="1" si="1223"/>
        <v/>
      </c>
      <c r="CZ262" t="str">
        <f t="shared" ca="1" si="1224"/>
        <v/>
      </c>
      <c r="DA262" t="str">
        <f t="shared" ca="1" si="1225"/>
        <v/>
      </c>
      <c r="DB262" t="str">
        <f t="shared" ca="1" si="1226"/>
        <v/>
      </c>
      <c r="DC262" t="str">
        <f t="shared" ca="1" si="1227"/>
        <v/>
      </c>
      <c r="DD262" t="str">
        <f t="shared" ca="1" si="1228"/>
        <v/>
      </c>
      <c r="DE262" t="str">
        <f t="shared" ca="1" si="1229"/>
        <v/>
      </c>
      <c r="DF262" t="str">
        <f t="shared" ca="1" si="1230"/>
        <v/>
      </c>
      <c r="DG262" t="str">
        <f t="shared" ca="1" si="1231"/>
        <v/>
      </c>
      <c r="DH262" t="str">
        <f t="shared" ca="1" si="1232"/>
        <v/>
      </c>
      <c r="DI262" t="str">
        <f t="shared" ca="1" si="1233"/>
        <v/>
      </c>
      <c r="DJ262" t="str">
        <f t="shared" ca="1" si="1234"/>
        <v/>
      </c>
      <c r="DK262" t="str">
        <f t="shared" ca="1" si="1235"/>
        <v/>
      </c>
      <c r="DL262" t="str">
        <f t="shared" ca="1" si="1236"/>
        <v/>
      </c>
      <c r="DM262" t="str">
        <f t="shared" ca="1" si="1237"/>
        <v/>
      </c>
      <c r="DN262" t="str">
        <f t="shared" ca="1" si="1238"/>
        <v/>
      </c>
      <c r="DO262" t="str">
        <f t="shared" ca="1" si="1239"/>
        <v/>
      </c>
      <c r="DP262" t="str">
        <f t="shared" ca="1" si="1240"/>
        <v/>
      </c>
      <c r="DQ262" t="str">
        <f t="shared" ca="1" si="1241"/>
        <v/>
      </c>
      <c r="DR262" t="str">
        <f t="shared" ca="1" si="1242"/>
        <v/>
      </c>
      <c r="DS262" t="str">
        <f t="shared" ca="1" si="1243"/>
        <v/>
      </c>
      <c r="DT262" t="str">
        <f t="shared" ca="1" si="1244"/>
        <v/>
      </c>
      <c r="DU262" t="str">
        <f t="shared" ca="1" si="1245"/>
        <v/>
      </c>
      <c r="DV262" t="str">
        <f t="shared" ca="1" si="1133"/>
        <v/>
      </c>
      <c r="DW262" t="str">
        <f t="shared" ca="1" si="1246"/>
        <v/>
      </c>
      <c r="DX262" t="str">
        <f t="shared" ca="1" si="1247"/>
        <v/>
      </c>
      <c r="DY262" t="str">
        <f t="shared" ca="1" si="1248"/>
        <v/>
      </c>
      <c r="DZ262" t="str">
        <f t="shared" ca="1" si="1249"/>
        <v/>
      </c>
      <c r="EA262" t="str">
        <f t="shared" ca="1" si="1250"/>
        <v/>
      </c>
      <c r="EB262" t="str">
        <f t="shared" ca="1" si="1251"/>
        <v/>
      </c>
      <c r="EC262" t="str">
        <f t="shared" ca="1" si="1252"/>
        <v/>
      </c>
      <c r="ED262" t="str">
        <f t="shared" ca="1" si="1253"/>
        <v/>
      </c>
      <c r="EE262" t="str">
        <f t="shared" ca="1" si="1254"/>
        <v/>
      </c>
      <c r="EF262" t="str">
        <f t="shared" ca="1" si="1255"/>
        <v/>
      </c>
      <c r="EG262" t="str">
        <f t="shared" ca="1" si="1256"/>
        <v/>
      </c>
      <c r="EH262" t="str">
        <f t="shared" ca="1" si="1257"/>
        <v/>
      </c>
      <c r="EI262" t="str">
        <f t="shared" ca="1" si="1258"/>
        <v/>
      </c>
      <c r="EJ262" t="str">
        <f t="shared" ca="1" si="1259"/>
        <v/>
      </c>
      <c r="EK262" t="str">
        <f t="shared" ca="1" si="1260"/>
        <v/>
      </c>
      <c r="EL262" t="str">
        <f t="shared" ca="1" si="1261"/>
        <v/>
      </c>
      <c r="EM262" t="str">
        <f t="shared" ca="1" si="1262"/>
        <v/>
      </c>
      <c r="EN262" t="str">
        <f t="shared" ca="1" si="1263"/>
        <v/>
      </c>
      <c r="EO262" t="str">
        <f t="shared" ca="1" si="1264"/>
        <v/>
      </c>
      <c r="EP262" t="str">
        <f t="shared" ca="1" si="1265"/>
        <v/>
      </c>
      <c r="EQ262" t="str">
        <f t="shared" ca="1" si="1266"/>
        <v/>
      </c>
      <c r="ER262" t="str">
        <f t="shared" ca="1" si="1267"/>
        <v/>
      </c>
      <c r="ES262" t="str">
        <f t="shared" ca="1" si="1268"/>
        <v/>
      </c>
      <c r="ET262" t="str">
        <f t="shared" ca="1" si="1269"/>
        <v/>
      </c>
      <c r="EU262" t="str">
        <f t="shared" ca="1" si="1270"/>
        <v/>
      </c>
      <c r="EV262" t="str">
        <f t="shared" ca="1" si="1271"/>
        <v/>
      </c>
      <c r="EW262" t="str">
        <f t="shared" ca="1" si="1272"/>
        <v/>
      </c>
      <c r="EX262" t="str">
        <f t="shared" ca="1" si="1273"/>
        <v/>
      </c>
      <c r="EY262" t="str">
        <f t="shared" ca="1" si="1274"/>
        <v/>
      </c>
      <c r="EZ262" t="str">
        <f t="shared" ca="1" si="1275"/>
        <v/>
      </c>
      <c r="FA262" t="str">
        <f t="shared" ca="1" si="1276"/>
        <v/>
      </c>
      <c r="FB262" t="str">
        <f t="shared" ca="1" si="1277"/>
        <v/>
      </c>
      <c r="FC262" t="str">
        <f t="shared" ca="1" si="1278"/>
        <v/>
      </c>
      <c r="FD262" t="str">
        <f t="shared" ca="1" si="1279"/>
        <v/>
      </c>
      <c r="FE262" t="str">
        <f t="shared" ca="1" si="1280"/>
        <v/>
      </c>
      <c r="FF262" t="str">
        <f t="shared" ca="1" si="1281"/>
        <v/>
      </c>
      <c r="FG262" t="str">
        <f t="shared" ca="1" si="1282"/>
        <v/>
      </c>
      <c r="FH262" t="str">
        <f t="shared" ca="1" si="1283"/>
        <v/>
      </c>
      <c r="FI262" t="str">
        <f t="shared" ca="1" si="1284"/>
        <v/>
      </c>
      <c r="FJ262" t="str">
        <f t="shared" ca="1" si="1285"/>
        <v/>
      </c>
      <c r="FK262" t="str">
        <f t="shared" ca="1" si="1286"/>
        <v/>
      </c>
      <c r="FL262" t="str">
        <f t="shared" ca="1" si="1287"/>
        <v/>
      </c>
      <c r="FM262" t="str">
        <f t="shared" ca="1" si="1288"/>
        <v/>
      </c>
      <c r="FN262" t="str">
        <f t="shared" ca="1" si="1289"/>
        <v/>
      </c>
      <c r="FO262" t="str">
        <f t="shared" ca="1" si="1290"/>
        <v/>
      </c>
      <c r="FP262" t="str">
        <f t="shared" ca="1" si="1291"/>
        <v/>
      </c>
      <c r="FQ262" t="str">
        <f t="shared" ca="1" si="1292"/>
        <v/>
      </c>
      <c r="FR262" t="str">
        <f t="shared" ca="1" si="1293"/>
        <v/>
      </c>
      <c r="FS262" t="str">
        <f t="shared" ca="1" si="1294"/>
        <v/>
      </c>
      <c r="FT262" t="str">
        <f t="shared" ca="1" si="1295"/>
        <v/>
      </c>
      <c r="FU262" t="str">
        <f t="shared" ca="1" si="1296"/>
        <v/>
      </c>
      <c r="FV262" t="str">
        <f t="shared" ca="1" si="1297"/>
        <v/>
      </c>
      <c r="FW262" t="str">
        <f t="shared" ca="1" si="1298"/>
        <v/>
      </c>
      <c r="FX262" t="str">
        <f t="shared" ca="1" si="1299"/>
        <v/>
      </c>
      <c r="FY262" t="str">
        <f t="shared" ca="1" si="1300"/>
        <v/>
      </c>
      <c r="FZ262" t="str">
        <f t="shared" ca="1" si="1301"/>
        <v/>
      </c>
      <c r="GA262" t="str">
        <f t="shared" ca="1" si="1302"/>
        <v/>
      </c>
      <c r="GB262" t="str">
        <f t="shared" ca="1" si="1303"/>
        <v/>
      </c>
      <c r="GC262" t="str">
        <f t="shared" ca="1" si="1304"/>
        <v/>
      </c>
      <c r="GD262" t="str">
        <f t="shared" ca="1" si="1305"/>
        <v/>
      </c>
      <c r="GE262" t="str">
        <f t="shared" ca="1" si="1306"/>
        <v/>
      </c>
      <c r="GF262" t="str">
        <f t="shared" ca="1" si="1307"/>
        <v/>
      </c>
      <c r="GG262" t="str">
        <f t="shared" ca="1" si="1308"/>
        <v/>
      </c>
      <c r="GH262" t="str">
        <f t="shared" ca="1" si="1309"/>
        <v/>
      </c>
      <c r="GI262" t="str">
        <f t="shared" ca="1" si="1310"/>
        <v/>
      </c>
      <c r="GJ262" t="str">
        <f t="shared" ca="1" si="1311"/>
        <v/>
      </c>
      <c r="GK262" t="str">
        <f t="shared" ca="1" si="1312"/>
        <v/>
      </c>
      <c r="GL262" t="str">
        <f t="shared" ca="1" si="1313"/>
        <v/>
      </c>
      <c r="GM262" t="str">
        <f t="shared" ca="1" si="1314"/>
        <v/>
      </c>
      <c r="GN262" t="str">
        <f t="shared" ca="1" si="1315"/>
        <v/>
      </c>
      <c r="GO262" t="str">
        <f t="shared" ca="1" si="1316"/>
        <v/>
      </c>
      <c r="GP262" t="str">
        <f t="shared" ca="1" si="1317"/>
        <v/>
      </c>
      <c r="GQ262" t="str">
        <f t="shared" ca="1" si="1318"/>
        <v/>
      </c>
      <c r="GR262" t="str">
        <f t="shared" ca="1" si="1319"/>
        <v/>
      </c>
      <c r="GS262" t="str">
        <f t="shared" ca="1" si="1320"/>
        <v/>
      </c>
      <c r="GT262" t="str">
        <f t="shared" ca="1" si="1321"/>
        <v/>
      </c>
      <c r="GU262" t="str">
        <f t="shared" ca="1" si="1322"/>
        <v/>
      </c>
      <c r="GV262" t="str">
        <f t="shared" ca="1" si="1323"/>
        <v/>
      </c>
      <c r="GW262" t="str">
        <f t="shared" ca="1" si="1324"/>
        <v/>
      </c>
      <c r="GX262" t="str">
        <f t="shared" ca="1" si="1325"/>
        <v/>
      </c>
      <c r="GY262" t="str">
        <f t="shared" ca="1" si="1326"/>
        <v/>
      </c>
      <c r="GZ262" t="str">
        <f t="shared" ca="1" si="1327"/>
        <v/>
      </c>
      <c r="HA262" t="str">
        <f t="shared" ca="1" si="1328"/>
        <v/>
      </c>
      <c r="HB262" t="str">
        <f t="shared" ca="1" si="1329"/>
        <v/>
      </c>
      <c r="HC262" t="str">
        <f t="shared" ca="1" si="1330"/>
        <v/>
      </c>
      <c r="HD262" t="str">
        <f t="shared" ca="1" si="1331"/>
        <v/>
      </c>
      <c r="HE262" t="str">
        <f t="shared" ca="1" si="1332"/>
        <v/>
      </c>
      <c r="HF262" t="str">
        <f t="shared" ca="1" si="1333"/>
        <v/>
      </c>
      <c r="HG262" t="str">
        <f t="shared" ca="1" si="1334"/>
        <v/>
      </c>
      <c r="HH262" t="str">
        <f t="shared" ca="1" si="1335"/>
        <v/>
      </c>
      <c r="HI262" t="str">
        <f t="shared" ca="1" si="1336"/>
        <v/>
      </c>
      <c r="HJ262" t="str">
        <f t="shared" ca="1" si="1337"/>
        <v/>
      </c>
      <c r="HK262" t="str">
        <f t="shared" ca="1" si="1338"/>
        <v/>
      </c>
      <c r="HL262" t="str">
        <f t="shared" ca="1" si="1339"/>
        <v/>
      </c>
      <c r="HM262" t="str">
        <f t="shared" ca="1" si="1340"/>
        <v/>
      </c>
      <c r="HN262" t="str">
        <f t="shared" ca="1" si="1341"/>
        <v/>
      </c>
      <c r="HO262" t="str">
        <f t="shared" ca="1" si="1342"/>
        <v/>
      </c>
      <c r="HP262" t="str">
        <f t="shared" ca="1" si="1343"/>
        <v/>
      </c>
      <c r="HQ262" t="str">
        <f t="shared" ca="1" si="1344"/>
        <v/>
      </c>
      <c r="HR262" t="str">
        <f t="shared" ca="1" si="1345"/>
        <v/>
      </c>
      <c r="HS262" t="str">
        <f t="shared" ca="1" si="1346"/>
        <v/>
      </c>
      <c r="HT262" t="str">
        <f t="shared" ca="1" si="1347"/>
        <v/>
      </c>
      <c r="HU262" t="str">
        <f t="shared" ca="1" si="1348"/>
        <v/>
      </c>
      <c r="HV262" t="str">
        <f t="shared" ca="1" si="1349"/>
        <v/>
      </c>
      <c r="HW262" t="str">
        <f t="shared" ca="1" si="1350"/>
        <v/>
      </c>
      <c r="HX262" t="str">
        <f t="shared" ca="1" si="1351"/>
        <v/>
      </c>
      <c r="HY262" t="str">
        <f t="shared" ca="1" si="1352"/>
        <v/>
      </c>
      <c r="HZ262" t="str">
        <f t="shared" ca="1" si="1353"/>
        <v/>
      </c>
      <c r="IA262" t="str">
        <f t="shared" ca="1" si="1354"/>
        <v/>
      </c>
      <c r="IB262" t="str">
        <f t="shared" ca="1" si="1355"/>
        <v/>
      </c>
      <c r="IC262" t="str">
        <f t="shared" ca="1" si="1356"/>
        <v/>
      </c>
      <c r="ID262" t="str">
        <f t="shared" ca="1" si="1357"/>
        <v/>
      </c>
      <c r="IE262" t="str">
        <f t="shared" ca="1" si="1358"/>
        <v/>
      </c>
      <c r="IF262" t="str">
        <f t="shared" ca="1" si="1359"/>
        <v/>
      </c>
      <c r="IG262" t="str">
        <f t="shared" ca="1" si="1360"/>
        <v/>
      </c>
      <c r="IH262" t="str">
        <f t="shared" ca="1" si="1361"/>
        <v/>
      </c>
      <c r="II262" t="str">
        <f t="shared" ca="1" si="1362"/>
        <v/>
      </c>
      <c r="IJ262" t="str">
        <f t="shared" ca="1" si="1363"/>
        <v/>
      </c>
      <c r="IK262" t="str">
        <f t="shared" ca="1" si="1364"/>
        <v/>
      </c>
      <c r="IL262" t="str">
        <f t="shared" ca="1" si="1365"/>
        <v/>
      </c>
      <c r="IM262" t="str">
        <f t="shared" ca="1" si="1366"/>
        <v/>
      </c>
      <c r="IN262" t="str">
        <f t="shared" ca="1" si="1367"/>
        <v/>
      </c>
      <c r="IO262" t="str">
        <f t="shared" ca="1" si="1368"/>
        <v/>
      </c>
      <c r="IP262" t="str">
        <f t="shared" ca="1" si="1369"/>
        <v/>
      </c>
      <c r="IQ262" t="str">
        <f t="shared" ca="1" si="1370"/>
        <v/>
      </c>
      <c r="IR262" t="str">
        <f t="shared" ca="1" si="1371"/>
        <v/>
      </c>
      <c r="IS262" t="str">
        <f t="shared" ca="1" si="1372"/>
        <v/>
      </c>
      <c r="IT262" t="str">
        <f t="shared" ca="1" si="1373"/>
        <v/>
      </c>
      <c r="IU262" t="str">
        <f t="shared" ca="1" si="1374"/>
        <v/>
      </c>
      <c r="IV262" t="str">
        <f t="shared" ca="1" si="1375"/>
        <v/>
      </c>
      <c r="IW262" t="str">
        <f t="shared" ca="1" si="1376"/>
        <v/>
      </c>
      <c r="IX262" t="str">
        <f t="shared" ca="1" si="1377"/>
        <v/>
      </c>
      <c r="IY262" t="str">
        <f t="shared" ca="1" si="1378"/>
        <v/>
      </c>
      <c r="IZ262" t="str">
        <f t="shared" ca="1" si="1379"/>
        <v/>
      </c>
      <c r="JA262" t="str">
        <f t="shared" ca="1" si="1380"/>
        <v/>
      </c>
      <c r="JB262" t="str">
        <f t="shared" ca="1" si="1381"/>
        <v/>
      </c>
      <c r="JC262" t="str">
        <f t="shared" ca="1" si="1382"/>
        <v/>
      </c>
      <c r="JD262" t="str">
        <f t="shared" ca="1" si="1383"/>
        <v/>
      </c>
      <c r="JE262" t="str">
        <f t="shared" ca="1" si="1384"/>
        <v/>
      </c>
      <c r="JF262" t="str">
        <f t="shared" ca="1" si="1385"/>
        <v/>
      </c>
      <c r="JG262" t="str">
        <f t="shared" ca="1" si="1386"/>
        <v/>
      </c>
      <c r="JH262" t="str">
        <f t="shared" ca="1" si="1387"/>
        <v/>
      </c>
      <c r="JI262" t="str">
        <f t="shared" ca="1" si="1388"/>
        <v/>
      </c>
      <c r="JJ262" t="str">
        <f t="shared" ca="1" si="1389"/>
        <v/>
      </c>
      <c r="JK262" t="str">
        <f t="shared" ca="1" si="1390"/>
        <v/>
      </c>
      <c r="JL262" t="str">
        <f t="shared" ca="1" si="1391"/>
        <v/>
      </c>
      <c r="JM262" t="str">
        <f t="shared" ca="1" si="1392"/>
        <v/>
      </c>
      <c r="JN262" t="str">
        <f t="shared" ca="1" si="1393"/>
        <v/>
      </c>
      <c r="JO262" t="str">
        <f t="shared" ca="1" si="1394"/>
        <v/>
      </c>
      <c r="JP262" t="str">
        <f t="shared" ca="1" si="1395"/>
        <v/>
      </c>
      <c r="JQ262" t="str">
        <f t="shared" ca="1" si="1396"/>
        <v/>
      </c>
      <c r="JR262" t="str">
        <f t="shared" ca="1" si="1397"/>
        <v/>
      </c>
      <c r="JS262" t="str">
        <f t="shared" ca="1" si="1398"/>
        <v/>
      </c>
      <c r="JT262" t="str">
        <f t="shared" ca="1" si="1399"/>
        <v/>
      </c>
      <c r="JU262" t="str">
        <f t="shared" ca="1" si="1400"/>
        <v/>
      </c>
    </row>
    <row r="263" spans="1:281" x14ac:dyDescent="0.25">
      <c r="A263">
        <f t="shared" si="1401"/>
        <v>262</v>
      </c>
      <c r="B263" t="str">
        <f t="shared" ca="1" si="1130"/>
        <v/>
      </c>
      <c r="C263">
        <v>11</v>
      </c>
      <c r="D263">
        <f t="shared" si="1134"/>
        <v>262</v>
      </c>
      <c r="E263">
        <f t="shared" si="1135"/>
        <v>12</v>
      </c>
      <c r="F263">
        <f ca="1">COUNT((AD263,AP263,BB263,BN263,BZ263,CL263,CX263,DJ263,DV263,EH263,ET263,FF263,FR263,GD263,GP263,HB263,HN263,HZ263,IL263,IX263,JJ263,JV263,KH263,KT263,LF263,LR263))</f>
        <v>0</v>
      </c>
      <c r="G263">
        <f t="shared" ca="1" si="1136"/>
        <v>0</v>
      </c>
      <c r="H263">
        <f t="shared" ca="1" si="1137"/>
        <v>0</v>
      </c>
      <c r="I263">
        <f t="shared" ca="1" si="1131"/>
        <v>0</v>
      </c>
      <c r="J263">
        <f t="shared" ca="1" si="1138"/>
        <v>0</v>
      </c>
      <c r="K263">
        <f t="shared" ca="1" si="1139"/>
        <v>-1</v>
      </c>
      <c r="L263">
        <f t="shared" ca="1" si="1123"/>
        <v>9</v>
      </c>
      <c r="M263">
        <f t="shared" ca="1" si="1140"/>
        <v>0</v>
      </c>
      <c r="N263">
        <f t="shared" ca="1" si="1124"/>
        <v>65</v>
      </c>
      <c r="O263">
        <f t="shared" ca="1" si="1141"/>
        <v>-1</v>
      </c>
      <c r="P263">
        <f t="shared" ca="1" si="1125"/>
        <v>9</v>
      </c>
      <c r="Q263">
        <f t="shared" ca="1" si="1142"/>
        <v>0</v>
      </c>
      <c r="R263">
        <f t="shared" ca="1" si="1143"/>
        <v>0</v>
      </c>
      <c r="S263">
        <f t="shared" ca="1" si="1144"/>
        <v>0</v>
      </c>
      <c r="T263">
        <f t="shared" ca="1" si="1145"/>
        <v>0</v>
      </c>
      <c r="U263" t="str">
        <f t="shared" ca="1" si="1132"/>
        <v>999999999999</v>
      </c>
      <c r="V263">
        <f t="shared" ca="1" si="1126"/>
        <v>0</v>
      </c>
      <c r="W263">
        <f t="shared" si="1146"/>
        <v>262</v>
      </c>
      <c r="X263" t="e">
        <f t="shared" ca="1" si="1127"/>
        <v>#N/A</v>
      </c>
      <c r="Y263">
        <f t="shared" ca="1" si="1147"/>
        <v>0</v>
      </c>
      <c r="Z263" t="str">
        <f t="shared" ca="1" si="1148"/>
        <v>999zz</v>
      </c>
      <c r="AA263">
        <f t="shared" ca="1" si="1128"/>
        <v>350</v>
      </c>
      <c r="AB263">
        <f t="shared" si="1149"/>
        <v>262</v>
      </c>
      <c r="AC263" t="e">
        <f t="shared" ca="1" si="1129"/>
        <v>#N/A</v>
      </c>
      <c r="AD263" t="str">
        <f t="shared" ca="1" si="1150"/>
        <v/>
      </c>
      <c r="AE263" t="str">
        <f t="shared" ca="1" si="1151"/>
        <v/>
      </c>
      <c r="AF263" t="str">
        <f t="shared" ca="1" si="1152"/>
        <v/>
      </c>
      <c r="AG263" t="str">
        <f t="shared" ca="1" si="1153"/>
        <v/>
      </c>
      <c r="AH263" t="str">
        <f t="shared" ca="1" si="1154"/>
        <v/>
      </c>
      <c r="AI263" t="str">
        <f t="shared" ca="1" si="1155"/>
        <v/>
      </c>
      <c r="AJ263" t="str">
        <f t="shared" ca="1" si="1156"/>
        <v/>
      </c>
      <c r="AK263" t="str">
        <f t="shared" ca="1" si="1157"/>
        <v/>
      </c>
      <c r="AL263" t="str">
        <f t="shared" ca="1" si="1158"/>
        <v/>
      </c>
      <c r="AM263" t="str">
        <f t="shared" ca="1" si="1159"/>
        <v/>
      </c>
      <c r="AN263" t="str">
        <f t="shared" ca="1" si="1160"/>
        <v/>
      </c>
      <c r="AO263" t="str">
        <f t="shared" ca="1" si="1161"/>
        <v/>
      </c>
      <c r="AP263" t="str">
        <f t="shared" ca="1" si="1162"/>
        <v/>
      </c>
      <c r="AQ263" t="str">
        <f t="shared" ca="1" si="1163"/>
        <v/>
      </c>
      <c r="AR263" t="str">
        <f t="shared" ca="1" si="1164"/>
        <v/>
      </c>
      <c r="AS263" t="str">
        <f t="shared" ca="1" si="1165"/>
        <v/>
      </c>
      <c r="AT263" t="str">
        <f t="shared" ca="1" si="1166"/>
        <v/>
      </c>
      <c r="AU263" t="str">
        <f t="shared" ca="1" si="1167"/>
        <v/>
      </c>
      <c r="AV263" t="str">
        <f t="shared" ca="1" si="1168"/>
        <v/>
      </c>
      <c r="AW263" t="str">
        <f t="shared" ca="1" si="1169"/>
        <v/>
      </c>
      <c r="AX263" t="str">
        <f t="shared" ca="1" si="1170"/>
        <v/>
      </c>
      <c r="AY263" t="str">
        <f t="shared" ca="1" si="1171"/>
        <v/>
      </c>
      <c r="AZ263" t="str">
        <f t="shared" ca="1" si="1172"/>
        <v/>
      </c>
      <c r="BA263" t="str">
        <f t="shared" ca="1" si="1173"/>
        <v/>
      </c>
      <c r="BB263" t="str">
        <f t="shared" ca="1" si="1174"/>
        <v/>
      </c>
      <c r="BC263" t="str">
        <f t="shared" ca="1" si="1175"/>
        <v/>
      </c>
      <c r="BD263" t="str">
        <f t="shared" ca="1" si="1176"/>
        <v/>
      </c>
      <c r="BE263" t="str">
        <f t="shared" ca="1" si="1177"/>
        <v/>
      </c>
      <c r="BF263" t="str">
        <f t="shared" ca="1" si="1178"/>
        <v/>
      </c>
      <c r="BG263" t="str">
        <f t="shared" ca="1" si="1179"/>
        <v/>
      </c>
      <c r="BH263" t="str">
        <f t="shared" ca="1" si="1180"/>
        <v/>
      </c>
      <c r="BI263" t="str">
        <f t="shared" ca="1" si="1181"/>
        <v/>
      </c>
      <c r="BJ263" t="str">
        <f t="shared" ca="1" si="1182"/>
        <v/>
      </c>
      <c r="BK263" t="str">
        <f t="shared" ca="1" si="1183"/>
        <v/>
      </c>
      <c r="BL263" t="str">
        <f t="shared" ca="1" si="1184"/>
        <v/>
      </c>
      <c r="BM263" t="str">
        <f t="shared" ca="1" si="1185"/>
        <v/>
      </c>
      <c r="BN263" t="str">
        <f t="shared" ca="1" si="1186"/>
        <v/>
      </c>
      <c r="BO263" t="str">
        <f t="shared" ca="1" si="1187"/>
        <v/>
      </c>
      <c r="BP263" t="str">
        <f t="shared" ca="1" si="1188"/>
        <v/>
      </c>
      <c r="BQ263" t="str">
        <f t="shared" ca="1" si="1189"/>
        <v/>
      </c>
      <c r="BR263" t="str">
        <f t="shared" ca="1" si="1190"/>
        <v/>
      </c>
      <c r="BS263" t="str">
        <f t="shared" ca="1" si="1191"/>
        <v/>
      </c>
      <c r="BT263" t="str">
        <f t="shared" ca="1" si="1192"/>
        <v/>
      </c>
      <c r="BU263" t="str">
        <f t="shared" ca="1" si="1193"/>
        <v/>
      </c>
      <c r="BV263" t="str">
        <f t="shared" ca="1" si="1194"/>
        <v/>
      </c>
      <c r="BW263" t="str">
        <f t="shared" ca="1" si="1195"/>
        <v/>
      </c>
      <c r="BX263" t="str">
        <f t="shared" ca="1" si="1196"/>
        <v/>
      </c>
      <c r="BY263" t="str">
        <f t="shared" ca="1" si="1197"/>
        <v/>
      </c>
      <c r="BZ263" t="str">
        <f t="shared" ca="1" si="1198"/>
        <v/>
      </c>
      <c r="CA263" t="str">
        <f t="shared" ca="1" si="1199"/>
        <v/>
      </c>
      <c r="CB263" t="str">
        <f t="shared" ca="1" si="1200"/>
        <v/>
      </c>
      <c r="CC263" t="str">
        <f t="shared" ca="1" si="1201"/>
        <v/>
      </c>
      <c r="CD263" t="str">
        <f t="shared" ca="1" si="1202"/>
        <v/>
      </c>
      <c r="CE263" t="str">
        <f t="shared" ca="1" si="1203"/>
        <v/>
      </c>
      <c r="CF263" t="str">
        <f t="shared" ca="1" si="1204"/>
        <v/>
      </c>
      <c r="CG263" t="str">
        <f t="shared" ca="1" si="1205"/>
        <v/>
      </c>
      <c r="CH263" t="str">
        <f t="shared" ca="1" si="1206"/>
        <v/>
      </c>
      <c r="CI263" t="str">
        <f t="shared" ca="1" si="1207"/>
        <v/>
      </c>
      <c r="CJ263" t="str">
        <f t="shared" ca="1" si="1208"/>
        <v/>
      </c>
      <c r="CK263" t="str">
        <f t="shared" ca="1" si="1209"/>
        <v/>
      </c>
      <c r="CL263" t="str">
        <f t="shared" ca="1" si="1210"/>
        <v/>
      </c>
      <c r="CM263" t="str">
        <f t="shared" ca="1" si="1211"/>
        <v/>
      </c>
      <c r="CN263" t="str">
        <f t="shared" ca="1" si="1212"/>
        <v/>
      </c>
      <c r="CO263" t="str">
        <f t="shared" ca="1" si="1213"/>
        <v/>
      </c>
      <c r="CP263" t="str">
        <f t="shared" ca="1" si="1214"/>
        <v/>
      </c>
      <c r="CQ263" t="str">
        <f t="shared" ca="1" si="1215"/>
        <v/>
      </c>
      <c r="CR263" t="str">
        <f t="shared" ca="1" si="1216"/>
        <v/>
      </c>
      <c r="CS263" t="str">
        <f t="shared" ca="1" si="1217"/>
        <v/>
      </c>
      <c r="CT263" t="str">
        <f t="shared" ca="1" si="1218"/>
        <v/>
      </c>
      <c r="CU263" t="str">
        <f t="shared" ca="1" si="1219"/>
        <v/>
      </c>
      <c r="CV263" t="str">
        <f t="shared" ca="1" si="1220"/>
        <v/>
      </c>
      <c r="CW263" t="str">
        <f t="shared" ca="1" si="1221"/>
        <v/>
      </c>
      <c r="CX263" t="str">
        <f t="shared" ca="1" si="1222"/>
        <v/>
      </c>
      <c r="CY263" t="str">
        <f t="shared" ca="1" si="1223"/>
        <v/>
      </c>
      <c r="CZ263" t="str">
        <f t="shared" ca="1" si="1224"/>
        <v/>
      </c>
      <c r="DA263" t="str">
        <f t="shared" ca="1" si="1225"/>
        <v/>
      </c>
      <c r="DB263" t="str">
        <f t="shared" ca="1" si="1226"/>
        <v/>
      </c>
      <c r="DC263" t="str">
        <f t="shared" ca="1" si="1227"/>
        <v/>
      </c>
      <c r="DD263" t="str">
        <f t="shared" ca="1" si="1228"/>
        <v/>
      </c>
      <c r="DE263" t="str">
        <f t="shared" ca="1" si="1229"/>
        <v/>
      </c>
      <c r="DF263" t="str">
        <f t="shared" ca="1" si="1230"/>
        <v/>
      </c>
      <c r="DG263" t="str">
        <f t="shared" ca="1" si="1231"/>
        <v/>
      </c>
      <c r="DH263" t="str">
        <f t="shared" ca="1" si="1232"/>
        <v/>
      </c>
      <c r="DI263" t="str">
        <f t="shared" ca="1" si="1233"/>
        <v/>
      </c>
      <c r="DJ263" t="str">
        <f t="shared" ca="1" si="1234"/>
        <v/>
      </c>
      <c r="DK263" t="str">
        <f t="shared" ca="1" si="1235"/>
        <v/>
      </c>
      <c r="DL263" t="str">
        <f t="shared" ca="1" si="1236"/>
        <v/>
      </c>
      <c r="DM263" t="str">
        <f t="shared" ca="1" si="1237"/>
        <v/>
      </c>
      <c r="DN263" t="str">
        <f t="shared" ca="1" si="1238"/>
        <v/>
      </c>
      <c r="DO263" t="str">
        <f t="shared" ca="1" si="1239"/>
        <v/>
      </c>
      <c r="DP263" t="str">
        <f t="shared" ca="1" si="1240"/>
        <v/>
      </c>
      <c r="DQ263" t="str">
        <f t="shared" ca="1" si="1241"/>
        <v/>
      </c>
      <c r="DR263" t="str">
        <f t="shared" ca="1" si="1242"/>
        <v/>
      </c>
      <c r="DS263" t="str">
        <f t="shared" ca="1" si="1243"/>
        <v/>
      </c>
      <c r="DT263" t="str">
        <f t="shared" ca="1" si="1244"/>
        <v/>
      </c>
      <c r="DU263" t="str">
        <f t="shared" ca="1" si="1245"/>
        <v/>
      </c>
      <c r="DV263" t="str">
        <f t="shared" ca="1" si="1133"/>
        <v/>
      </c>
      <c r="DW263" t="str">
        <f t="shared" ca="1" si="1246"/>
        <v/>
      </c>
      <c r="DX263" t="str">
        <f t="shared" ca="1" si="1247"/>
        <v/>
      </c>
      <c r="DY263" t="str">
        <f t="shared" ca="1" si="1248"/>
        <v/>
      </c>
      <c r="DZ263" t="str">
        <f t="shared" ca="1" si="1249"/>
        <v/>
      </c>
      <c r="EA263" t="str">
        <f t="shared" ca="1" si="1250"/>
        <v/>
      </c>
      <c r="EB263" t="str">
        <f t="shared" ca="1" si="1251"/>
        <v/>
      </c>
      <c r="EC263" t="str">
        <f t="shared" ca="1" si="1252"/>
        <v/>
      </c>
      <c r="ED263" t="str">
        <f t="shared" ca="1" si="1253"/>
        <v/>
      </c>
      <c r="EE263" t="str">
        <f t="shared" ca="1" si="1254"/>
        <v/>
      </c>
      <c r="EF263" t="str">
        <f t="shared" ca="1" si="1255"/>
        <v/>
      </c>
      <c r="EG263" t="str">
        <f t="shared" ca="1" si="1256"/>
        <v/>
      </c>
      <c r="EH263" t="str">
        <f t="shared" ca="1" si="1257"/>
        <v/>
      </c>
      <c r="EI263" t="str">
        <f t="shared" ca="1" si="1258"/>
        <v/>
      </c>
      <c r="EJ263" t="str">
        <f t="shared" ca="1" si="1259"/>
        <v/>
      </c>
      <c r="EK263" t="str">
        <f t="shared" ca="1" si="1260"/>
        <v/>
      </c>
      <c r="EL263" t="str">
        <f t="shared" ca="1" si="1261"/>
        <v/>
      </c>
      <c r="EM263" t="str">
        <f t="shared" ca="1" si="1262"/>
        <v/>
      </c>
      <c r="EN263" t="str">
        <f t="shared" ca="1" si="1263"/>
        <v/>
      </c>
      <c r="EO263" t="str">
        <f t="shared" ca="1" si="1264"/>
        <v/>
      </c>
      <c r="EP263" t="str">
        <f t="shared" ca="1" si="1265"/>
        <v/>
      </c>
      <c r="EQ263" t="str">
        <f t="shared" ca="1" si="1266"/>
        <v/>
      </c>
      <c r="ER263" t="str">
        <f t="shared" ca="1" si="1267"/>
        <v/>
      </c>
      <c r="ES263" t="str">
        <f t="shared" ca="1" si="1268"/>
        <v/>
      </c>
      <c r="ET263" t="str">
        <f t="shared" ca="1" si="1269"/>
        <v/>
      </c>
      <c r="EU263" t="str">
        <f t="shared" ca="1" si="1270"/>
        <v/>
      </c>
      <c r="EV263" t="str">
        <f t="shared" ca="1" si="1271"/>
        <v/>
      </c>
      <c r="EW263" t="str">
        <f t="shared" ca="1" si="1272"/>
        <v/>
      </c>
      <c r="EX263" t="str">
        <f t="shared" ca="1" si="1273"/>
        <v/>
      </c>
      <c r="EY263" t="str">
        <f t="shared" ca="1" si="1274"/>
        <v/>
      </c>
      <c r="EZ263" t="str">
        <f t="shared" ca="1" si="1275"/>
        <v/>
      </c>
      <c r="FA263" t="str">
        <f t="shared" ca="1" si="1276"/>
        <v/>
      </c>
      <c r="FB263" t="str">
        <f t="shared" ca="1" si="1277"/>
        <v/>
      </c>
      <c r="FC263" t="str">
        <f t="shared" ca="1" si="1278"/>
        <v/>
      </c>
      <c r="FD263" t="str">
        <f t="shared" ca="1" si="1279"/>
        <v/>
      </c>
      <c r="FE263" t="str">
        <f t="shared" ca="1" si="1280"/>
        <v/>
      </c>
      <c r="FF263" t="str">
        <f t="shared" ca="1" si="1281"/>
        <v/>
      </c>
      <c r="FG263" t="str">
        <f t="shared" ca="1" si="1282"/>
        <v/>
      </c>
      <c r="FH263" t="str">
        <f t="shared" ca="1" si="1283"/>
        <v/>
      </c>
      <c r="FI263" t="str">
        <f t="shared" ca="1" si="1284"/>
        <v/>
      </c>
      <c r="FJ263" t="str">
        <f t="shared" ca="1" si="1285"/>
        <v/>
      </c>
      <c r="FK263" t="str">
        <f t="shared" ca="1" si="1286"/>
        <v/>
      </c>
      <c r="FL263" t="str">
        <f t="shared" ca="1" si="1287"/>
        <v/>
      </c>
      <c r="FM263" t="str">
        <f t="shared" ca="1" si="1288"/>
        <v/>
      </c>
      <c r="FN263" t="str">
        <f t="shared" ca="1" si="1289"/>
        <v/>
      </c>
      <c r="FO263" t="str">
        <f t="shared" ca="1" si="1290"/>
        <v/>
      </c>
      <c r="FP263" t="str">
        <f t="shared" ca="1" si="1291"/>
        <v/>
      </c>
      <c r="FQ263" t="str">
        <f t="shared" ca="1" si="1292"/>
        <v/>
      </c>
      <c r="FR263" t="str">
        <f t="shared" ca="1" si="1293"/>
        <v/>
      </c>
      <c r="FS263" t="str">
        <f t="shared" ca="1" si="1294"/>
        <v/>
      </c>
      <c r="FT263" t="str">
        <f t="shared" ca="1" si="1295"/>
        <v/>
      </c>
      <c r="FU263" t="str">
        <f t="shared" ca="1" si="1296"/>
        <v/>
      </c>
      <c r="FV263" t="str">
        <f t="shared" ca="1" si="1297"/>
        <v/>
      </c>
      <c r="FW263" t="str">
        <f t="shared" ca="1" si="1298"/>
        <v/>
      </c>
      <c r="FX263" t="str">
        <f t="shared" ca="1" si="1299"/>
        <v/>
      </c>
      <c r="FY263" t="str">
        <f t="shared" ca="1" si="1300"/>
        <v/>
      </c>
      <c r="FZ263" t="str">
        <f t="shared" ca="1" si="1301"/>
        <v/>
      </c>
      <c r="GA263" t="str">
        <f t="shared" ca="1" si="1302"/>
        <v/>
      </c>
      <c r="GB263" t="str">
        <f t="shared" ca="1" si="1303"/>
        <v/>
      </c>
      <c r="GC263" t="str">
        <f t="shared" ca="1" si="1304"/>
        <v/>
      </c>
      <c r="GD263" t="str">
        <f t="shared" ca="1" si="1305"/>
        <v/>
      </c>
      <c r="GE263" t="str">
        <f t="shared" ca="1" si="1306"/>
        <v/>
      </c>
      <c r="GF263" t="str">
        <f t="shared" ca="1" si="1307"/>
        <v/>
      </c>
      <c r="GG263" t="str">
        <f t="shared" ca="1" si="1308"/>
        <v/>
      </c>
      <c r="GH263" t="str">
        <f t="shared" ca="1" si="1309"/>
        <v/>
      </c>
      <c r="GI263" t="str">
        <f t="shared" ca="1" si="1310"/>
        <v/>
      </c>
      <c r="GJ263" t="str">
        <f t="shared" ca="1" si="1311"/>
        <v/>
      </c>
      <c r="GK263" t="str">
        <f t="shared" ca="1" si="1312"/>
        <v/>
      </c>
      <c r="GL263" t="str">
        <f t="shared" ca="1" si="1313"/>
        <v/>
      </c>
      <c r="GM263" t="str">
        <f t="shared" ca="1" si="1314"/>
        <v/>
      </c>
      <c r="GN263" t="str">
        <f t="shared" ca="1" si="1315"/>
        <v/>
      </c>
      <c r="GO263" t="str">
        <f t="shared" ca="1" si="1316"/>
        <v/>
      </c>
      <c r="GP263" t="str">
        <f t="shared" ca="1" si="1317"/>
        <v/>
      </c>
      <c r="GQ263" t="str">
        <f t="shared" ca="1" si="1318"/>
        <v/>
      </c>
      <c r="GR263" t="str">
        <f t="shared" ca="1" si="1319"/>
        <v/>
      </c>
      <c r="GS263" t="str">
        <f t="shared" ca="1" si="1320"/>
        <v/>
      </c>
      <c r="GT263" t="str">
        <f t="shared" ca="1" si="1321"/>
        <v/>
      </c>
      <c r="GU263" t="str">
        <f t="shared" ca="1" si="1322"/>
        <v/>
      </c>
      <c r="GV263" t="str">
        <f t="shared" ca="1" si="1323"/>
        <v/>
      </c>
      <c r="GW263" t="str">
        <f t="shared" ca="1" si="1324"/>
        <v/>
      </c>
      <c r="GX263" t="str">
        <f t="shared" ca="1" si="1325"/>
        <v/>
      </c>
      <c r="GY263" t="str">
        <f t="shared" ca="1" si="1326"/>
        <v/>
      </c>
      <c r="GZ263" t="str">
        <f t="shared" ca="1" si="1327"/>
        <v/>
      </c>
      <c r="HA263" t="str">
        <f t="shared" ca="1" si="1328"/>
        <v/>
      </c>
      <c r="HB263" t="str">
        <f t="shared" ca="1" si="1329"/>
        <v/>
      </c>
      <c r="HC263" t="str">
        <f t="shared" ca="1" si="1330"/>
        <v/>
      </c>
      <c r="HD263" t="str">
        <f t="shared" ca="1" si="1331"/>
        <v/>
      </c>
      <c r="HE263" t="str">
        <f t="shared" ca="1" si="1332"/>
        <v/>
      </c>
      <c r="HF263" t="str">
        <f t="shared" ca="1" si="1333"/>
        <v/>
      </c>
      <c r="HG263" t="str">
        <f t="shared" ca="1" si="1334"/>
        <v/>
      </c>
      <c r="HH263" t="str">
        <f t="shared" ca="1" si="1335"/>
        <v/>
      </c>
      <c r="HI263" t="str">
        <f t="shared" ca="1" si="1336"/>
        <v/>
      </c>
      <c r="HJ263" t="str">
        <f t="shared" ca="1" si="1337"/>
        <v/>
      </c>
      <c r="HK263" t="str">
        <f t="shared" ca="1" si="1338"/>
        <v/>
      </c>
      <c r="HL263" t="str">
        <f t="shared" ca="1" si="1339"/>
        <v/>
      </c>
      <c r="HM263" t="str">
        <f t="shared" ca="1" si="1340"/>
        <v/>
      </c>
      <c r="HN263" t="str">
        <f t="shared" ca="1" si="1341"/>
        <v/>
      </c>
      <c r="HO263" t="str">
        <f t="shared" ca="1" si="1342"/>
        <v/>
      </c>
      <c r="HP263" t="str">
        <f t="shared" ca="1" si="1343"/>
        <v/>
      </c>
      <c r="HQ263" t="str">
        <f t="shared" ca="1" si="1344"/>
        <v/>
      </c>
      <c r="HR263" t="str">
        <f t="shared" ca="1" si="1345"/>
        <v/>
      </c>
      <c r="HS263" t="str">
        <f t="shared" ca="1" si="1346"/>
        <v/>
      </c>
      <c r="HT263" t="str">
        <f t="shared" ca="1" si="1347"/>
        <v/>
      </c>
      <c r="HU263" t="str">
        <f t="shared" ca="1" si="1348"/>
        <v/>
      </c>
      <c r="HV263" t="str">
        <f t="shared" ca="1" si="1349"/>
        <v/>
      </c>
      <c r="HW263" t="str">
        <f t="shared" ca="1" si="1350"/>
        <v/>
      </c>
      <c r="HX263" t="str">
        <f t="shared" ca="1" si="1351"/>
        <v/>
      </c>
      <c r="HY263" t="str">
        <f t="shared" ca="1" si="1352"/>
        <v/>
      </c>
      <c r="HZ263" t="str">
        <f t="shared" ca="1" si="1353"/>
        <v/>
      </c>
      <c r="IA263" t="str">
        <f t="shared" ca="1" si="1354"/>
        <v/>
      </c>
      <c r="IB263" t="str">
        <f t="shared" ca="1" si="1355"/>
        <v/>
      </c>
      <c r="IC263" t="str">
        <f t="shared" ca="1" si="1356"/>
        <v/>
      </c>
      <c r="ID263" t="str">
        <f t="shared" ca="1" si="1357"/>
        <v/>
      </c>
      <c r="IE263" t="str">
        <f t="shared" ca="1" si="1358"/>
        <v/>
      </c>
      <c r="IF263" t="str">
        <f t="shared" ca="1" si="1359"/>
        <v/>
      </c>
      <c r="IG263" t="str">
        <f t="shared" ca="1" si="1360"/>
        <v/>
      </c>
      <c r="IH263" t="str">
        <f t="shared" ca="1" si="1361"/>
        <v/>
      </c>
      <c r="II263" t="str">
        <f t="shared" ca="1" si="1362"/>
        <v/>
      </c>
      <c r="IJ263" t="str">
        <f t="shared" ca="1" si="1363"/>
        <v/>
      </c>
      <c r="IK263" t="str">
        <f t="shared" ca="1" si="1364"/>
        <v/>
      </c>
      <c r="IL263" t="str">
        <f t="shared" ca="1" si="1365"/>
        <v/>
      </c>
      <c r="IM263" t="str">
        <f t="shared" ca="1" si="1366"/>
        <v/>
      </c>
      <c r="IN263" t="str">
        <f t="shared" ca="1" si="1367"/>
        <v/>
      </c>
      <c r="IO263" t="str">
        <f t="shared" ca="1" si="1368"/>
        <v/>
      </c>
      <c r="IP263" t="str">
        <f t="shared" ca="1" si="1369"/>
        <v/>
      </c>
      <c r="IQ263" t="str">
        <f t="shared" ca="1" si="1370"/>
        <v/>
      </c>
      <c r="IR263" t="str">
        <f t="shared" ca="1" si="1371"/>
        <v/>
      </c>
      <c r="IS263" t="str">
        <f t="shared" ca="1" si="1372"/>
        <v/>
      </c>
      <c r="IT263" t="str">
        <f t="shared" ca="1" si="1373"/>
        <v/>
      </c>
      <c r="IU263" t="str">
        <f t="shared" ca="1" si="1374"/>
        <v/>
      </c>
      <c r="IV263" t="str">
        <f t="shared" ca="1" si="1375"/>
        <v/>
      </c>
      <c r="IW263" t="str">
        <f t="shared" ca="1" si="1376"/>
        <v/>
      </c>
      <c r="IX263" t="str">
        <f t="shared" ca="1" si="1377"/>
        <v/>
      </c>
      <c r="IY263" t="str">
        <f t="shared" ca="1" si="1378"/>
        <v/>
      </c>
      <c r="IZ263" t="str">
        <f t="shared" ca="1" si="1379"/>
        <v/>
      </c>
      <c r="JA263" t="str">
        <f t="shared" ca="1" si="1380"/>
        <v/>
      </c>
      <c r="JB263" t="str">
        <f t="shared" ca="1" si="1381"/>
        <v/>
      </c>
      <c r="JC263" t="str">
        <f t="shared" ca="1" si="1382"/>
        <v/>
      </c>
      <c r="JD263" t="str">
        <f t="shared" ca="1" si="1383"/>
        <v/>
      </c>
      <c r="JE263" t="str">
        <f t="shared" ca="1" si="1384"/>
        <v/>
      </c>
      <c r="JF263" t="str">
        <f t="shared" ca="1" si="1385"/>
        <v/>
      </c>
      <c r="JG263" t="str">
        <f t="shared" ca="1" si="1386"/>
        <v/>
      </c>
      <c r="JH263" t="str">
        <f t="shared" ca="1" si="1387"/>
        <v/>
      </c>
      <c r="JI263" t="str">
        <f t="shared" ca="1" si="1388"/>
        <v/>
      </c>
      <c r="JJ263" t="str">
        <f t="shared" ca="1" si="1389"/>
        <v/>
      </c>
      <c r="JK263" t="str">
        <f t="shared" ca="1" si="1390"/>
        <v/>
      </c>
      <c r="JL263" t="str">
        <f t="shared" ca="1" si="1391"/>
        <v/>
      </c>
      <c r="JM263" t="str">
        <f t="shared" ca="1" si="1392"/>
        <v/>
      </c>
      <c r="JN263" t="str">
        <f t="shared" ca="1" si="1393"/>
        <v/>
      </c>
      <c r="JO263" t="str">
        <f t="shared" ca="1" si="1394"/>
        <v/>
      </c>
      <c r="JP263" t="str">
        <f t="shared" ca="1" si="1395"/>
        <v/>
      </c>
      <c r="JQ263" t="str">
        <f t="shared" ca="1" si="1396"/>
        <v/>
      </c>
      <c r="JR263" t="str">
        <f t="shared" ca="1" si="1397"/>
        <v/>
      </c>
      <c r="JS263" t="str">
        <f t="shared" ca="1" si="1398"/>
        <v/>
      </c>
      <c r="JT263" t="str">
        <f t="shared" ca="1" si="1399"/>
        <v/>
      </c>
      <c r="JU263" t="str">
        <f t="shared" ca="1" si="1400"/>
        <v/>
      </c>
    </row>
    <row r="264" spans="1:281" x14ac:dyDescent="0.25">
      <c r="A264">
        <f t="shared" si="1401"/>
        <v>263</v>
      </c>
      <c r="B264" t="str">
        <f t="shared" ca="1" si="1130"/>
        <v/>
      </c>
      <c r="C264">
        <v>11</v>
      </c>
      <c r="D264">
        <f t="shared" si="1134"/>
        <v>263</v>
      </c>
      <c r="E264">
        <f t="shared" si="1135"/>
        <v>13</v>
      </c>
      <c r="F264">
        <f ca="1">COUNT((AD264,AP264,BB264,BN264,BZ264,CL264,CX264,DJ264,DV264,EH264,ET264,FF264,FR264,GD264,GP264,HB264,HN264,HZ264,IL264,IX264,JJ264,JV264,KH264,KT264,LF264,LR264))</f>
        <v>0</v>
      </c>
      <c r="G264">
        <f t="shared" ca="1" si="1136"/>
        <v>0</v>
      </c>
      <c r="H264">
        <f t="shared" ca="1" si="1137"/>
        <v>0</v>
      </c>
      <c r="I264">
        <f t="shared" ca="1" si="1131"/>
        <v>0</v>
      </c>
      <c r="J264">
        <f t="shared" ca="1" si="1138"/>
        <v>0</v>
      </c>
      <c r="K264">
        <f t="shared" ca="1" si="1139"/>
        <v>-1</v>
      </c>
      <c r="L264">
        <f t="shared" ca="1" si="1123"/>
        <v>9</v>
      </c>
      <c r="M264">
        <f t="shared" ca="1" si="1140"/>
        <v>0</v>
      </c>
      <c r="N264">
        <f t="shared" ca="1" si="1124"/>
        <v>65</v>
      </c>
      <c r="O264">
        <f t="shared" ca="1" si="1141"/>
        <v>-1</v>
      </c>
      <c r="P264">
        <f t="shared" ca="1" si="1125"/>
        <v>9</v>
      </c>
      <c r="Q264">
        <f t="shared" ca="1" si="1142"/>
        <v>0</v>
      </c>
      <c r="R264">
        <f t="shared" ca="1" si="1143"/>
        <v>0</v>
      </c>
      <c r="S264">
        <f t="shared" ca="1" si="1144"/>
        <v>0</v>
      </c>
      <c r="T264">
        <f t="shared" ca="1" si="1145"/>
        <v>0</v>
      </c>
      <c r="U264" t="str">
        <f t="shared" ca="1" si="1132"/>
        <v>999999999999</v>
      </c>
      <c r="V264">
        <f t="shared" ca="1" si="1126"/>
        <v>0</v>
      </c>
      <c r="W264">
        <f t="shared" si="1146"/>
        <v>263</v>
      </c>
      <c r="X264" t="e">
        <f t="shared" ca="1" si="1127"/>
        <v>#N/A</v>
      </c>
      <c r="Y264">
        <f t="shared" ca="1" si="1147"/>
        <v>0</v>
      </c>
      <c r="Z264" t="str">
        <f t="shared" ca="1" si="1148"/>
        <v>999zz</v>
      </c>
      <c r="AA264">
        <f t="shared" ca="1" si="1128"/>
        <v>350</v>
      </c>
      <c r="AB264">
        <f t="shared" si="1149"/>
        <v>263</v>
      </c>
      <c r="AC264" t="e">
        <f t="shared" ca="1" si="1129"/>
        <v>#N/A</v>
      </c>
      <c r="AD264" t="str">
        <f t="shared" ca="1" si="1150"/>
        <v/>
      </c>
      <c r="AE264" t="str">
        <f t="shared" ca="1" si="1151"/>
        <v/>
      </c>
      <c r="AF264" t="str">
        <f t="shared" ca="1" si="1152"/>
        <v/>
      </c>
      <c r="AG264" t="str">
        <f t="shared" ca="1" si="1153"/>
        <v/>
      </c>
      <c r="AH264" t="str">
        <f t="shared" ca="1" si="1154"/>
        <v/>
      </c>
      <c r="AI264" t="str">
        <f t="shared" ca="1" si="1155"/>
        <v/>
      </c>
      <c r="AJ264" t="str">
        <f t="shared" ca="1" si="1156"/>
        <v/>
      </c>
      <c r="AK264" t="str">
        <f t="shared" ca="1" si="1157"/>
        <v/>
      </c>
      <c r="AL264" t="str">
        <f t="shared" ca="1" si="1158"/>
        <v/>
      </c>
      <c r="AM264" t="str">
        <f t="shared" ca="1" si="1159"/>
        <v/>
      </c>
      <c r="AN264" t="str">
        <f t="shared" ca="1" si="1160"/>
        <v/>
      </c>
      <c r="AO264" t="str">
        <f t="shared" ca="1" si="1161"/>
        <v/>
      </c>
      <c r="AP264" t="str">
        <f t="shared" ca="1" si="1162"/>
        <v/>
      </c>
      <c r="AQ264" t="str">
        <f t="shared" ca="1" si="1163"/>
        <v/>
      </c>
      <c r="AR264" t="str">
        <f t="shared" ca="1" si="1164"/>
        <v/>
      </c>
      <c r="AS264" t="str">
        <f t="shared" ca="1" si="1165"/>
        <v/>
      </c>
      <c r="AT264" t="str">
        <f t="shared" ca="1" si="1166"/>
        <v/>
      </c>
      <c r="AU264" t="str">
        <f t="shared" ca="1" si="1167"/>
        <v/>
      </c>
      <c r="AV264" t="str">
        <f t="shared" ca="1" si="1168"/>
        <v/>
      </c>
      <c r="AW264" t="str">
        <f t="shared" ca="1" si="1169"/>
        <v/>
      </c>
      <c r="AX264" t="str">
        <f t="shared" ca="1" si="1170"/>
        <v/>
      </c>
      <c r="AY264" t="str">
        <f t="shared" ca="1" si="1171"/>
        <v/>
      </c>
      <c r="AZ264" t="str">
        <f t="shared" ca="1" si="1172"/>
        <v/>
      </c>
      <c r="BA264" t="str">
        <f t="shared" ca="1" si="1173"/>
        <v/>
      </c>
      <c r="BB264" t="str">
        <f t="shared" ca="1" si="1174"/>
        <v/>
      </c>
      <c r="BC264" t="str">
        <f t="shared" ca="1" si="1175"/>
        <v/>
      </c>
      <c r="BD264" t="str">
        <f t="shared" ca="1" si="1176"/>
        <v/>
      </c>
      <c r="BE264" t="str">
        <f t="shared" ca="1" si="1177"/>
        <v/>
      </c>
      <c r="BF264" t="str">
        <f t="shared" ca="1" si="1178"/>
        <v/>
      </c>
      <c r="BG264" t="str">
        <f t="shared" ca="1" si="1179"/>
        <v/>
      </c>
      <c r="BH264" t="str">
        <f t="shared" ca="1" si="1180"/>
        <v/>
      </c>
      <c r="BI264" t="str">
        <f t="shared" ca="1" si="1181"/>
        <v/>
      </c>
      <c r="BJ264" t="str">
        <f t="shared" ca="1" si="1182"/>
        <v/>
      </c>
      <c r="BK264" t="str">
        <f t="shared" ca="1" si="1183"/>
        <v/>
      </c>
      <c r="BL264" t="str">
        <f t="shared" ca="1" si="1184"/>
        <v/>
      </c>
      <c r="BM264" t="str">
        <f t="shared" ca="1" si="1185"/>
        <v/>
      </c>
      <c r="BN264" t="str">
        <f t="shared" ca="1" si="1186"/>
        <v/>
      </c>
      <c r="BO264" t="str">
        <f t="shared" ca="1" si="1187"/>
        <v/>
      </c>
      <c r="BP264" t="str">
        <f t="shared" ca="1" si="1188"/>
        <v/>
      </c>
      <c r="BQ264" t="str">
        <f t="shared" ca="1" si="1189"/>
        <v/>
      </c>
      <c r="BR264" t="str">
        <f t="shared" ca="1" si="1190"/>
        <v/>
      </c>
      <c r="BS264" t="str">
        <f t="shared" ca="1" si="1191"/>
        <v/>
      </c>
      <c r="BT264" t="str">
        <f t="shared" ca="1" si="1192"/>
        <v/>
      </c>
      <c r="BU264" t="str">
        <f t="shared" ca="1" si="1193"/>
        <v/>
      </c>
      <c r="BV264" t="str">
        <f t="shared" ca="1" si="1194"/>
        <v/>
      </c>
      <c r="BW264" t="str">
        <f t="shared" ca="1" si="1195"/>
        <v/>
      </c>
      <c r="BX264" t="str">
        <f t="shared" ca="1" si="1196"/>
        <v/>
      </c>
      <c r="BY264" t="str">
        <f t="shared" ca="1" si="1197"/>
        <v/>
      </c>
      <c r="BZ264" t="str">
        <f t="shared" ca="1" si="1198"/>
        <v/>
      </c>
      <c r="CA264" t="str">
        <f t="shared" ca="1" si="1199"/>
        <v/>
      </c>
      <c r="CB264" t="str">
        <f t="shared" ca="1" si="1200"/>
        <v/>
      </c>
      <c r="CC264" t="str">
        <f t="shared" ca="1" si="1201"/>
        <v/>
      </c>
      <c r="CD264" t="str">
        <f t="shared" ca="1" si="1202"/>
        <v/>
      </c>
      <c r="CE264" t="str">
        <f t="shared" ca="1" si="1203"/>
        <v/>
      </c>
      <c r="CF264" t="str">
        <f t="shared" ca="1" si="1204"/>
        <v/>
      </c>
      <c r="CG264" t="str">
        <f t="shared" ca="1" si="1205"/>
        <v/>
      </c>
      <c r="CH264" t="str">
        <f t="shared" ca="1" si="1206"/>
        <v/>
      </c>
      <c r="CI264" t="str">
        <f t="shared" ca="1" si="1207"/>
        <v/>
      </c>
      <c r="CJ264" t="str">
        <f t="shared" ca="1" si="1208"/>
        <v/>
      </c>
      <c r="CK264" t="str">
        <f t="shared" ca="1" si="1209"/>
        <v/>
      </c>
      <c r="CL264" t="str">
        <f t="shared" ca="1" si="1210"/>
        <v/>
      </c>
      <c r="CM264" t="str">
        <f t="shared" ca="1" si="1211"/>
        <v/>
      </c>
      <c r="CN264" t="str">
        <f t="shared" ca="1" si="1212"/>
        <v/>
      </c>
      <c r="CO264" t="str">
        <f t="shared" ca="1" si="1213"/>
        <v/>
      </c>
      <c r="CP264" t="str">
        <f t="shared" ca="1" si="1214"/>
        <v/>
      </c>
      <c r="CQ264" t="str">
        <f t="shared" ca="1" si="1215"/>
        <v/>
      </c>
      <c r="CR264" t="str">
        <f t="shared" ca="1" si="1216"/>
        <v/>
      </c>
      <c r="CS264" t="str">
        <f t="shared" ca="1" si="1217"/>
        <v/>
      </c>
      <c r="CT264" t="str">
        <f t="shared" ca="1" si="1218"/>
        <v/>
      </c>
      <c r="CU264" t="str">
        <f t="shared" ca="1" si="1219"/>
        <v/>
      </c>
      <c r="CV264" t="str">
        <f t="shared" ca="1" si="1220"/>
        <v/>
      </c>
      <c r="CW264" t="str">
        <f t="shared" ca="1" si="1221"/>
        <v/>
      </c>
      <c r="CX264" t="str">
        <f t="shared" ca="1" si="1222"/>
        <v/>
      </c>
      <c r="CY264" t="str">
        <f t="shared" ca="1" si="1223"/>
        <v/>
      </c>
      <c r="CZ264" t="str">
        <f t="shared" ca="1" si="1224"/>
        <v/>
      </c>
      <c r="DA264" t="str">
        <f t="shared" ca="1" si="1225"/>
        <v/>
      </c>
      <c r="DB264" t="str">
        <f t="shared" ca="1" si="1226"/>
        <v/>
      </c>
      <c r="DC264" t="str">
        <f t="shared" ca="1" si="1227"/>
        <v/>
      </c>
      <c r="DD264" t="str">
        <f t="shared" ca="1" si="1228"/>
        <v/>
      </c>
      <c r="DE264" t="str">
        <f t="shared" ca="1" si="1229"/>
        <v/>
      </c>
      <c r="DF264" t="str">
        <f t="shared" ca="1" si="1230"/>
        <v/>
      </c>
      <c r="DG264" t="str">
        <f t="shared" ca="1" si="1231"/>
        <v/>
      </c>
      <c r="DH264" t="str">
        <f t="shared" ca="1" si="1232"/>
        <v/>
      </c>
      <c r="DI264" t="str">
        <f t="shared" ca="1" si="1233"/>
        <v/>
      </c>
      <c r="DJ264" t="str">
        <f t="shared" ca="1" si="1234"/>
        <v/>
      </c>
      <c r="DK264" t="str">
        <f t="shared" ca="1" si="1235"/>
        <v/>
      </c>
      <c r="DL264" t="str">
        <f t="shared" ca="1" si="1236"/>
        <v/>
      </c>
      <c r="DM264" t="str">
        <f t="shared" ca="1" si="1237"/>
        <v/>
      </c>
      <c r="DN264" t="str">
        <f t="shared" ca="1" si="1238"/>
        <v/>
      </c>
      <c r="DO264" t="str">
        <f t="shared" ca="1" si="1239"/>
        <v/>
      </c>
      <c r="DP264" t="str">
        <f t="shared" ca="1" si="1240"/>
        <v/>
      </c>
      <c r="DQ264" t="str">
        <f t="shared" ca="1" si="1241"/>
        <v/>
      </c>
      <c r="DR264" t="str">
        <f t="shared" ca="1" si="1242"/>
        <v/>
      </c>
      <c r="DS264" t="str">
        <f t="shared" ca="1" si="1243"/>
        <v/>
      </c>
      <c r="DT264" t="str">
        <f t="shared" ca="1" si="1244"/>
        <v/>
      </c>
      <c r="DU264" t="str">
        <f t="shared" ca="1" si="1245"/>
        <v/>
      </c>
      <c r="DV264" t="str">
        <f t="shared" ca="1" si="1133"/>
        <v/>
      </c>
      <c r="DW264" t="str">
        <f t="shared" ca="1" si="1246"/>
        <v/>
      </c>
      <c r="DX264" t="str">
        <f t="shared" ca="1" si="1247"/>
        <v/>
      </c>
      <c r="DY264" t="str">
        <f t="shared" ca="1" si="1248"/>
        <v/>
      </c>
      <c r="DZ264" t="str">
        <f t="shared" ca="1" si="1249"/>
        <v/>
      </c>
      <c r="EA264" t="str">
        <f t="shared" ca="1" si="1250"/>
        <v/>
      </c>
      <c r="EB264" t="str">
        <f t="shared" ca="1" si="1251"/>
        <v/>
      </c>
      <c r="EC264" t="str">
        <f t="shared" ca="1" si="1252"/>
        <v/>
      </c>
      <c r="ED264" t="str">
        <f t="shared" ca="1" si="1253"/>
        <v/>
      </c>
      <c r="EE264" t="str">
        <f t="shared" ca="1" si="1254"/>
        <v/>
      </c>
      <c r="EF264" t="str">
        <f t="shared" ca="1" si="1255"/>
        <v/>
      </c>
      <c r="EG264" t="str">
        <f t="shared" ca="1" si="1256"/>
        <v/>
      </c>
      <c r="EH264" t="str">
        <f t="shared" ca="1" si="1257"/>
        <v/>
      </c>
      <c r="EI264" t="str">
        <f t="shared" ca="1" si="1258"/>
        <v/>
      </c>
      <c r="EJ264" t="str">
        <f t="shared" ca="1" si="1259"/>
        <v/>
      </c>
      <c r="EK264" t="str">
        <f t="shared" ca="1" si="1260"/>
        <v/>
      </c>
      <c r="EL264" t="str">
        <f t="shared" ca="1" si="1261"/>
        <v/>
      </c>
      <c r="EM264" t="str">
        <f t="shared" ca="1" si="1262"/>
        <v/>
      </c>
      <c r="EN264" t="str">
        <f t="shared" ca="1" si="1263"/>
        <v/>
      </c>
      <c r="EO264" t="str">
        <f t="shared" ca="1" si="1264"/>
        <v/>
      </c>
      <c r="EP264" t="str">
        <f t="shared" ca="1" si="1265"/>
        <v/>
      </c>
      <c r="EQ264" t="str">
        <f t="shared" ca="1" si="1266"/>
        <v/>
      </c>
      <c r="ER264" t="str">
        <f t="shared" ca="1" si="1267"/>
        <v/>
      </c>
      <c r="ES264" t="str">
        <f t="shared" ca="1" si="1268"/>
        <v/>
      </c>
      <c r="ET264" t="str">
        <f t="shared" ca="1" si="1269"/>
        <v/>
      </c>
      <c r="EU264" t="str">
        <f t="shared" ca="1" si="1270"/>
        <v/>
      </c>
      <c r="EV264" t="str">
        <f t="shared" ca="1" si="1271"/>
        <v/>
      </c>
      <c r="EW264" t="str">
        <f t="shared" ca="1" si="1272"/>
        <v/>
      </c>
      <c r="EX264" t="str">
        <f t="shared" ca="1" si="1273"/>
        <v/>
      </c>
      <c r="EY264" t="str">
        <f t="shared" ca="1" si="1274"/>
        <v/>
      </c>
      <c r="EZ264" t="str">
        <f t="shared" ca="1" si="1275"/>
        <v/>
      </c>
      <c r="FA264" t="str">
        <f t="shared" ca="1" si="1276"/>
        <v/>
      </c>
      <c r="FB264" t="str">
        <f t="shared" ca="1" si="1277"/>
        <v/>
      </c>
      <c r="FC264" t="str">
        <f t="shared" ca="1" si="1278"/>
        <v/>
      </c>
      <c r="FD264" t="str">
        <f t="shared" ca="1" si="1279"/>
        <v/>
      </c>
      <c r="FE264" t="str">
        <f t="shared" ca="1" si="1280"/>
        <v/>
      </c>
      <c r="FF264" t="str">
        <f t="shared" ca="1" si="1281"/>
        <v/>
      </c>
      <c r="FG264" t="str">
        <f t="shared" ca="1" si="1282"/>
        <v/>
      </c>
      <c r="FH264" t="str">
        <f t="shared" ca="1" si="1283"/>
        <v/>
      </c>
      <c r="FI264" t="str">
        <f t="shared" ca="1" si="1284"/>
        <v/>
      </c>
      <c r="FJ264" t="str">
        <f t="shared" ca="1" si="1285"/>
        <v/>
      </c>
      <c r="FK264" t="str">
        <f t="shared" ca="1" si="1286"/>
        <v/>
      </c>
      <c r="FL264" t="str">
        <f t="shared" ca="1" si="1287"/>
        <v/>
      </c>
      <c r="FM264" t="str">
        <f t="shared" ca="1" si="1288"/>
        <v/>
      </c>
      <c r="FN264" t="str">
        <f t="shared" ca="1" si="1289"/>
        <v/>
      </c>
      <c r="FO264" t="str">
        <f t="shared" ca="1" si="1290"/>
        <v/>
      </c>
      <c r="FP264" t="str">
        <f t="shared" ca="1" si="1291"/>
        <v/>
      </c>
      <c r="FQ264" t="str">
        <f t="shared" ca="1" si="1292"/>
        <v/>
      </c>
      <c r="FR264" t="str">
        <f t="shared" ca="1" si="1293"/>
        <v/>
      </c>
      <c r="FS264" t="str">
        <f t="shared" ca="1" si="1294"/>
        <v/>
      </c>
      <c r="FT264" t="str">
        <f t="shared" ca="1" si="1295"/>
        <v/>
      </c>
      <c r="FU264" t="str">
        <f t="shared" ca="1" si="1296"/>
        <v/>
      </c>
      <c r="FV264" t="str">
        <f t="shared" ca="1" si="1297"/>
        <v/>
      </c>
      <c r="FW264" t="str">
        <f t="shared" ca="1" si="1298"/>
        <v/>
      </c>
      <c r="FX264" t="str">
        <f t="shared" ca="1" si="1299"/>
        <v/>
      </c>
      <c r="FY264" t="str">
        <f t="shared" ca="1" si="1300"/>
        <v/>
      </c>
      <c r="FZ264" t="str">
        <f t="shared" ca="1" si="1301"/>
        <v/>
      </c>
      <c r="GA264" t="str">
        <f t="shared" ca="1" si="1302"/>
        <v/>
      </c>
      <c r="GB264" t="str">
        <f t="shared" ca="1" si="1303"/>
        <v/>
      </c>
      <c r="GC264" t="str">
        <f t="shared" ca="1" si="1304"/>
        <v/>
      </c>
      <c r="GD264" t="str">
        <f t="shared" ca="1" si="1305"/>
        <v/>
      </c>
      <c r="GE264" t="str">
        <f t="shared" ca="1" si="1306"/>
        <v/>
      </c>
      <c r="GF264" t="str">
        <f t="shared" ca="1" si="1307"/>
        <v/>
      </c>
      <c r="GG264" t="str">
        <f t="shared" ca="1" si="1308"/>
        <v/>
      </c>
      <c r="GH264" t="str">
        <f t="shared" ca="1" si="1309"/>
        <v/>
      </c>
      <c r="GI264" t="str">
        <f t="shared" ca="1" si="1310"/>
        <v/>
      </c>
      <c r="GJ264" t="str">
        <f t="shared" ca="1" si="1311"/>
        <v/>
      </c>
      <c r="GK264" t="str">
        <f t="shared" ca="1" si="1312"/>
        <v/>
      </c>
      <c r="GL264" t="str">
        <f t="shared" ca="1" si="1313"/>
        <v/>
      </c>
      <c r="GM264" t="str">
        <f t="shared" ca="1" si="1314"/>
        <v/>
      </c>
      <c r="GN264" t="str">
        <f t="shared" ca="1" si="1315"/>
        <v/>
      </c>
      <c r="GO264" t="str">
        <f t="shared" ca="1" si="1316"/>
        <v/>
      </c>
      <c r="GP264" t="str">
        <f t="shared" ca="1" si="1317"/>
        <v/>
      </c>
      <c r="GQ264" t="str">
        <f t="shared" ca="1" si="1318"/>
        <v/>
      </c>
      <c r="GR264" t="str">
        <f t="shared" ca="1" si="1319"/>
        <v/>
      </c>
      <c r="GS264" t="str">
        <f t="shared" ca="1" si="1320"/>
        <v/>
      </c>
      <c r="GT264" t="str">
        <f t="shared" ca="1" si="1321"/>
        <v/>
      </c>
      <c r="GU264" t="str">
        <f t="shared" ca="1" si="1322"/>
        <v/>
      </c>
      <c r="GV264" t="str">
        <f t="shared" ca="1" si="1323"/>
        <v/>
      </c>
      <c r="GW264" t="str">
        <f t="shared" ca="1" si="1324"/>
        <v/>
      </c>
      <c r="GX264" t="str">
        <f t="shared" ca="1" si="1325"/>
        <v/>
      </c>
      <c r="GY264" t="str">
        <f t="shared" ca="1" si="1326"/>
        <v/>
      </c>
      <c r="GZ264" t="str">
        <f t="shared" ca="1" si="1327"/>
        <v/>
      </c>
      <c r="HA264" t="str">
        <f t="shared" ca="1" si="1328"/>
        <v/>
      </c>
      <c r="HB264" t="str">
        <f t="shared" ca="1" si="1329"/>
        <v/>
      </c>
      <c r="HC264" t="str">
        <f t="shared" ca="1" si="1330"/>
        <v/>
      </c>
      <c r="HD264" t="str">
        <f t="shared" ca="1" si="1331"/>
        <v/>
      </c>
      <c r="HE264" t="str">
        <f t="shared" ca="1" si="1332"/>
        <v/>
      </c>
      <c r="HF264" t="str">
        <f t="shared" ca="1" si="1333"/>
        <v/>
      </c>
      <c r="HG264" t="str">
        <f t="shared" ca="1" si="1334"/>
        <v/>
      </c>
      <c r="HH264" t="str">
        <f t="shared" ca="1" si="1335"/>
        <v/>
      </c>
      <c r="HI264" t="str">
        <f t="shared" ca="1" si="1336"/>
        <v/>
      </c>
      <c r="HJ264" t="str">
        <f t="shared" ca="1" si="1337"/>
        <v/>
      </c>
      <c r="HK264" t="str">
        <f t="shared" ca="1" si="1338"/>
        <v/>
      </c>
      <c r="HL264" t="str">
        <f t="shared" ca="1" si="1339"/>
        <v/>
      </c>
      <c r="HM264" t="str">
        <f t="shared" ca="1" si="1340"/>
        <v/>
      </c>
      <c r="HN264" t="str">
        <f t="shared" ca="1" si="1341"/>
        <v/>
      </c>
      <c r="HO264" t="str">
        <f t="shared" ca="1" si="1342"/>
        <v/>
      </c>
      <c r="HP264" t="str">
        <f t="shared" ca="1" si="1343"/>
        <v/>
      </c>
      <c r="HQ264" t="str">
        <f t="shared" ca="1" si="1344"/>
        <v/>
      </c>
      <c r="HR264" t="str">
        <f t="shared" ca="1" si="1345"/>
        <v/>
      </c>
      <c r="HS264" t="str">
        <f t="shared" ca="1" si="1346"/>
        <v/>
      </c>
      <c r="HT264" t="str">
        <f t="shared" ca="1" si="1347"/>
        <v/>
      </c>
      <c r="HU264" t="str">
        <f t="shared" ca="1" si="1348"/>
        <v/>
      </c>
      <c r="HV264" t="str">
        <f t="shared" ca="1" si="1349"/>
        <v/>
      </c>
      <c r="HW264" t="str">
        <f t="shared" ca="1" si="1350"/>
        <v/>
      </c>
      <c r="HX264" t="str">
        <f t="shared" ca="1" si="1351"/>
        <v/>
      </c>
      <c r="HY264" t="str">
        <f t="shared" ca="1" si="1352"/>
        <v/>
      </c>
      <c r="HZ264" t="str">
        <f t="shared" ca="1" si="1353"/>
        <v/>
      </c>
      <c r="IA264" t="str">
        <f t="shared" ca="1" si="1354"/>
        <v/>
      </c>
      <c r="IB264" t="str">
        <f t="shared" ca="1" si="1355"/>
        <v/>
      </c>
      <c r="IC264" t="str">
        <f t="shared" ca="1" si="1356"/>
        <v/>
      </c>
      <c r="ID264" t="str">
        <f t="shared" ca="1" si="1357"/>
        <v/>
      </c>
      <c r="IE264" t="str">
        <f t="shared" ca="1" si="1358"/>
        <v/>
      </c>
      <c r="IF264" t="str">
        <f t="shared" ca="1" si="1359"/>
        <v/>
      </c>
      <c r="IG264" t="str">
        <f t="shared" ca="1" si="1360"/>
        <v/>
      </c>
      <c r="IH264" t="str">
        <f t="shared" ca="1" si="1361"/>
        <v/>
      </c>
      <c r="II264" t="str">
        <f t="shared" ca="1" si="1362"/>
        <v/>
      </c>
      <c r="IJ264" t="str">
        <f t="shared" ca="1" si="1363"/>
        <v/>
      </c>
      <c r="IK264" t="str">
        <f t="shared" ca="1" si="1364"/>
        <v/>
      </c>
      <c r="IL264" t="str">
        <f t="shared" ca="1" si="1365"/>
        <v/>
      </c>
      <c r="IM264" t="str">
        <f t="shared" ca="1" si="1366"/>
        <v/>
      </c>
      <c r="IN264" t="str">
        <f t="shared" ca="1" si="1367"/>
        <v/>
      </c>
      <c r="IO264" t="str">
        <f t="shared" ca="1" si="1368"/>
        <v/>
      </c>
      <c r="IP264" t="str">
        <f t="shared" ca="1" si="1369"/>
        <v/>
      </c>
      <c r="IQ264" t="str">
        <f t="shared" ca="1" si="1370"/>
        <v/>
      </c>
      <c r="IR264" t="str">
        <f t="shared" ca="1" si="1371"/>
        <v/>
      </c>
      <c r="IS264" t="str">
        <f t="shared" ca="1" si="1372"/>
        <v/>
      </c>
      <c r="IT264" t="str">
        <f t="shared" ca="1" si="1373"/>
        <v/>
      </c>
      <c r="IU264" t="str">
        <f t="shared" ca="1" si="1374"/>
        <v/>
      </c>
      <c r="IV264" t="str">
        <f t="shared" ca="1" si="1375"/>
        <v/>
      </c>
      <c r="IW264" t="str">
        <f t="shared" ca="1" si="1376"/>
        <v/>
      </c>
      <c r="IX264" t="str">
        <f t="shared" ca="1" si="1377"/>
        <v/>
      </c>
      <c r="IY264" t="str">
        <f t="shared" ca="1" si="1378"/>
        <v/>
      </c>
      <c r="IZ264" t="str">
        <f t="shared" ca="1" si="1379"/>
        <v/>
      </c>
      <c r="JA264" t="str">
        <f t="shared" ca="1" si="1380"/>
        <v/>
      </c>
      <c r="JB264" t="str">
        <f t="shared" ca="1" si="1381"/>
        <v/>
      </c>
      <c r="JC264" t="str">
        <f t="shared" ca="1" si="1382"/>
        <v/>
      </c>
      <c r="JD264" t="str">
        <f t="shared" ca="1" si="1383"/>
        <v/>
      </c>
      <c r="JE264" t="str">
        <f t="shared" ca="1" si="1384"/>
        <v/>
      </c>
      <c r="JF264" t="str">
        <f t="shared" ca="1" si="1385"/>
        <v/>
      </c>
      <c r="JG264" t="str">
        <f t="shared" ca="1" si="1386"/>
        <v/>
      </c>
      <c r="JH264" t="str">
        <f t="shared" ca="1" si="1387"/>
        <v/>
      </c>
      <c r="JI264" t="str">
        <f t="shared" ca="1" si="1388"/>
        <v/>
      </c>
      <c r="JJ264" t="str">
        <f t="shared" ca="1" si="1389"/>
        <v/>
      </c>
      <c r="JK264" t="str">
        <f t="shared" ca="1" si="1390"/>
        <v/>
      </c>
      <c r="JL264" t="str">
        <f t="shared" ca="1" si="1391"/>
        <v/>
      </c>
      <c r="JM264" t="str">
        <f t="shared" ca="1" si="1392"/>
        <v/>
      </c>
      <c r="JN264" t="str">
        <f t="shared" ca="1" si="1393"/>
        <v/>
      </c>
      <c r="JO264" t="str">
        <f t="shared" ca="1" si="1394"/>
        <v/>
      </c>
      <c r="JP264" t="str">
        <f t="shared" ca="1" si="1395"/>
        <v/>
      </c>
      <c r="JQ264" t="str">
        <f t="shared" ca="1" si="1396"/>
        <v/>
      </c>
      <c r="JR264" t="str">
        <f t="shared" ca="1" si="1397"/>
        <v/>
      </c>
      <c r="JS264" t="str">
        <f t="shared" ca="1" si="1398"/>
        <v/>
      </c>
      <c r="JT264" t="str">
        <f t="shared" ca="1" si="1399"/>
        <v/>
      </c>
      <c r="JU264" t="str">
        <f t="shared" ca="1" si="1400"/>
        <v/>
      </c>
    </row>
    <row r="265" spans="1:281" x14ac:dyDescent="0.25">
      <c r="A265">
        <f t="shared" si="1401"/>
        <v>264</v>
      </c>
      <c r="B265" t="str">
        <f t="shared" ca="1" si="1130"/>
        <v/>
      </c>
      <c r="C265">
        <v>11</v>
      </c>
      <c r="D265">
        <f t="shared" si="1134"/>
        <v>264</v>
      </c>
      <c r="E265">
        <f t="shared" si="1135"/>
        <v>14</v>
      </c>
      <c r="F265">
        <f ca="1">COUNT((AD265,AP265,BB265,BN265,BZ265,CL265,CX265,DJ265,DV265,EH265,ET265,FF265,FR265,GD265,GP265,HB265,HN265,HZ265,IL265,IX265,JJ265,JV265,KH265,KT265,LF265,LR265))</f>
        <v>0</v>
      </c>
      <c r="G265">
        <f t="shared" ca="1" si="1136"/>
        <v>0</v>
      </c>
      <c r="H265">
        <f t="shared" ca="1" si="1137"/>
        <v>0</v>
      </c>
      <c r="I265">
        <f t="shared" ca="1" si="1131"/>
        <v>0</v>
      </c>
      <c r="J265">
        <f t="shared" ca="1" si="1138"/>
        <v>0</v>
      </c>
      <c r="K265">
        <f t="shared" ca="1" si="1139"/>
        <v>-1</v>
      </c>
      <c r="L265">
        <f t="shared" ca="1" si="1123"/>
        <v>9</v>
      </c>
      <c r="M265">
        <f t="shared" ca="1" si="1140"/>
        <v>0</v>
      </c>
      <c r="N265">
        <f t="shared" ca="1" si="1124"/>
        <v>65</v>
      </c>
      <c r="O265">
        <f t="shared" ca="1" si="1141"/>
        <v>-1</v>
      </c>
      <c r="P265">
        <f t="shared" ca="1" si="1125"/>
        <v>9</v>
      </c>
      <c r="Q265">
        <f t="shared" ca="1" si="1142"/>
        <v>0</v>
      </c>
      <c r="R265">
        <f t="shared" ca="1" si="1143"/>
        <v>0</v>
      </c>
      <c r="S265">
        <f t="shared" ca="1" si="1144"/>
        <v>0</v>
      </c>
      <c r="T265">
        <f t="shared" ca="1" si="1145"/>
        <v>0</v>
      </c>
      <c r="U265" t="str">
        <f t="shared" ca="1" si="1132"/>
        <v>999999999999</v>
      </c>
      <c r="V265">
        <f t="shared" ca="1" si="1126"/>
        <v>0</v>
      </c>
      <c r="W265">
        <f t="shared" si="1146"/>
        <v>264</v>
      </c>
      <c r="X265" t="e">
        <f t="shared" ca="1" si="1127"/>
        <v>#N/A</v>
      </c>
      <c r="Y265">
        <f t="shared" ca="1" si="1147"/>
        <v>0</v>
      </c>
      <c r="Z265" t="str">
        <f t="shared" ca="1" si="1148"/>
        <v>999zz</v>
      </c>
      <c r="AA265">
        <f t="shared" ca="1" si="1128"/>
        <v>350</v>
      </c>
      <c r="AB265">
        <f t="shared" si="1149"/>
        <v>264</v>
      </c>
      <c r="AC265" t="e">
        <f t="shared" ca="1" si="1129"/>
        <v>#N/A</v>
      </c>
      <c r="AD265" t="str">
        <f t="shared" ca="1" si="1150"/>
        <v/>
      </c>
      <c r="AE265" t="str">
        <f t="shared" ca="1" si="1151"/>
        <v/>
      </c>
      <c r="AF265" t="str">
        <f t="shared" ca="1" si="1152"/>
        <v/>
      </c>
      <c r="AG265" t="str">
        <f t="shared" ca="1" si="1153"/>
        <v/>
      </c>
      <c r="AH265" t="str">
        <f t="shared" ca="1" si="1154"/>
        <v/>
      </c>
      <c r="AI265" t="str">
        <f t="shared" ca="1" si="1155"/>
        <v/>
      </c>
      <c r="AJ265" t="str">
        <f t="shared" ca="1" si="1156"/>
        <v/>
      </c>
      <c r="AK265" t="str">
        <f t="shared" ca="1" si="1157"/>
        <v/>
      </c>
      <c r="AL265" t="str">
        <f t="shared" ca="1" si="1158"/>
        <v/>
      </c>
      <c r="AM265" t="str">
        <f t="shared" ca="1" si="1159"/>
        <v/>
      </c>
      <c r="AN265" t="str">
        <f t="shared" ca="1" si="1160"/>
        <v/>
      </c>
      <c r="AO265" t="str">
        <f t="shared" ca="1" si="1161"/>
        <v/>
      </c>
      <c r="AP265" t="str">
        <f t="shared" ca="1" si="1162"/>
        <v/>
      </c>
      <c r="AQ265" t="str">
        <f t="shared" ca="1" si="1163"/>
        <v/>
      </c>
      <c r="AR265" t="str">
        <f t="shared" ca="1" si="1164"/>
        <v/>
      </c>
      <c r="AS265" t="str">
        <f t="shared" ca="1" si="1165"/>
        <v/>
      </c>
      <c r="AT265" t="str">
        <f t="shared" ca="1" si="1166"/>
        <v/>
      </c>
      <c r="AU265" t="str">
        <f t="shared" ca="1" si="1167"/>
        <v/>
      </c>
      <c r="AV265" t="str">
        <f t="shared" ca="1" si="1168"/>
        <v/>
      </c>
      <c r="AW265" t="str">
        <f t="shared" ca="1" si="1169"/>
        <v/>
      </c>
      <c r="AX265" t="str">
        <f t="shared" ca="1" si="1170"/>
        <v/>
      </c>
      <c r="AY265" t="str">
        <f t="shared" ca="1" si="1171"/>
        <v/>
      </c>
      <c r="AZ265" t="str">
        <f t="shared" ca="1" si="1172"/>
        <v/>
      </c>
      <c r="BA265" t="str">
        <f t="shared" ca="1" si="1173"/>
        <v/>
      </c>
      <c r="BB265" t="str">
        <f t="shared" ca="1" si="1174"/>
        <v/>
      </c>
      <c r="BC265" t="str">
        <f t="shared" ca="1" si="1175"/>
        <v/>
      </c>
      <c r="BD265" t="str">
        <f t="shared" ca="1" si="1176"/>
        <v/>
      </c>
      <c r="BE265" t="str">
        <f t="shared" ca="1" si="1177"/>
        <v/>
      </c>
      <c r="BF265" t="str">
        <f t="shared" ca="1" si="1178"/>
        <v/>
      </c>
      <c r="BG265" t="str">
        <f t="shared" ca="1" si="1179"/>
        <v/>
      </c>
      <c r="BH265" t="str">
        <f t="shared" ca="1" si="1180"/>
        <v/>
      </c>
      <c r="BI265" t="str">
        <f t="shared" ca="1" si="1181"/>
        <v/>
      </c>
      <c r="BJ265" t="str">
        <f t="shared" ca="1" si="1182"/>
        <v/>
      </c>
      <c r="BK265" t="str">
        <f t="shared" ca="1" si="1183"/>
        <v/>
      </c>
      <c r="BL265" t="str">
        <f t="shared" ca="1" si="1184"/>
        <v/>
      </c>
      <c r="BM265" t="str">
        <f t="shared" ca="1" si="1185"/>
        <v/>
      </c>
      <c r="BN265" t="str">
        <f t="shared" ca="1" si="1186"/>
        <v/>
      </c>
      <c r="BO265" t="str">
        <f t="shared" ca="1" si="1187"/>
        <v/>
      </c>
      <c r="BP265" t="str">
        <f t="shared" ca="1" si="1188"/>
        <v/>
      </c>
      <c r="BQ265" t="str">
        <f t="shared" ca="1" si="1189"/>
        <v/>
      </c>
      <c r="BR265" t="str">
        <f t="shared" ca="1" si="1190"/>
        <v/>
      </c>
      <c r="BS265" t="str">
        <f t="shared" ca="1" si="1191"/>
        <v/>
      </c>
      <c r="BT265" t="str">
        <f t="shared" ca="1" si="1192"/>
        <v/>
      </c>
      <c r="BU265" t="str">
        <f t="shared" ca="1" si="1193"/>
        <v/>
      </c>
      <c r="BV265" t="str">
        <f t="shared" ca="1" si="1194"/>
        <v/>
      </c>
      <c r="BW265" t="str">
        <f t="shared" ca="1" si="1195"/>
        <v/>
      </c>
      <c r="BX265" t="str">
        <f t="shared" ca="1" si="1196"/>
        <v/>
      </c>
      <c r="BY265" t="str">
        <f t="shared" ca="1" si="1197"/>
        <v/>
      </c>
      <c r="BZ265" t="str">
        <f t="shared" ca="1" si="1198"/>
        <v/>
      </c>
      <c r="CA265" t="str">
        <f t="shared" ca="1" si="1199"/>
        <v/>
      </c>
      <c r="CB265" t="str">
        <f t="shared" ca="1" si="1200"/>
        <v/>
      </c>
      <c r="CC265" t="str">
        <f t="shared" ca="1" si="1201"/>
        <v/>
      </c>
      <c r="CD265" t="str">
        <f t="shared" ca="1" si="1202"/>
        <v/>
      </c>
      <c r="CE265" t="str">
        <f t="shared" ca="1" si="1203"/>
        <v/>
      </c>
      <c r="CF265" t="str">
        <f t="shared" ca="1" si="1204"/>
        <v/>
      </c>
      <c r="CG265" t="str">
        <f t="shared" ca="1" si="1205"/>
        <v/>
      </c>
      <c r="CH265" t="str">
        <f t="shared" ca="1" si="1206"/>
        <v/>
      </c>
      <c r="CI265" t="str">
        <f t="shared" ca="1" si="1207"/>
        <v/>
      </c>
      <c r="CJ265" t="str">
        <f t="shared" ca="1" si="1208"/>
        <v/>
      </c>
      <c r="CK265" t="str">
        <f t="shared" ca="1" si="1209"/>
        <v/>
      </c>
      <c r="CL265" t="str">
        <f t="shared" ca="1" si="1210"/>
        <v/>
      </c>
      <c r="CM265" t="str">
        <f t="shared" ca="1" si="1211"/>
        <v/>
      </c>
      <c r="CN265" t="str">
        <f t="shared" ca="1" si="1212"/>
        <v/>
      </c>
      <c r="CO265" t="str">
        <f t="shared" ca="1" si="1213"/>
        <v/>
      </c>
      <c r="CP265" t="str">
        <f t="shared" ca="1" si="1214"/>
        <v/>
      </c>
      <c r="CQ265" t="str">
        <f t="shared" ca="1" si="1215"/>
        <v/>
      </c>
      <c r="CR265" t="str">
        <f t="shared" ca="1" si="1216"/>
        <v/>
      </c>
      <c r="CS265" t="str">
        <f t="shared" ca="1" si="1217"/>
        <v/>
      </c>
      <c r="CT265" t="str">
        <f t="shared" ca="1" si="1218"/>
        <v/>
      </c>
      <c r="CU265" t="str">
        <f t="shared" ca="1" si="1219"/>
        <v/>
      </c>
      <c r="CV265" t="str">
        <f t="shared" ca="1" si="1220"/>
        <v/>
      </c>
      <c r="CW265" t="str">
        <f t="shared" ca="1" si="1221"/>
        <v/>
      </c>
      <c r="CX265" t="str">
        <f t="shared" ca="1" si="1222"/>
        <v/>
      </c>
      <c r="CY265" t="str">
        <f t="shared" ca="1" si="1223"/>
        <v/>
      </c>
      <c r="CZ265" t="str">
        <f t="shared" ca="1" si="1224"/>
        <v/>
      </c>
      <c r="DA265" t="str">
        <f t="shared" ca="1" si="1225"/>
        <v/>
      </c>
      <c r="DB265" t="str">
        <f t="shared" ca="1" si="1226"/>
        <v/>
      </c>
      <c r="DC265" t="str">
        <f t="shared" ca="1" si="1227"/>
        <v/>
      </c>
      <c r="DD265" t="str">
        <f t="shared" ca="1" si="1228"/>
        <v/>
      </c>
      <c r="DE265" t="str">
        <f t="shared" ca="1" si="1229"/>
        <v/>
      </c>
      <c r="DF265" t="str">
        <f t="shared" ca="1" si="1230"/>
        <v/>
      </c>
      <c r="DG265" t="str">
        <f t="shared" ca="1" si="1231"/>
        <v/>
      </c>
      <c r="DH265" t="str">
        <f t="shared" ca="1" si="1232"/>
        <v/>
      </c>
      <c r="DI265" t="str">
        <f t="shared" ca="1" si="1233"/>
        <v/>
      </c>
      <c r="DJ265" t="str">
        <f t="shared" ca="1" si="1234"/>
        <v/>
      </c>
      <c r="DK265" t="str">
        <f t="shared" ca="1" si="1235"/>
        <v/>
      </c>
      <c r="DL265" t="str">
        <f t="shared" ca="1" si="1236"/>
        <v/>
      </c>
      <c r="DM265" t="str">
        <f t="shared" ca="1" si="1237"/>
        <v/>
      </c>
      <c r="DN265" t="str">
        <f t="shared" ca="1" si="1238"/>
        <v/>
      </c>
      <c r="DO265" t="str">
        <f t="shared" ca="1" si="1239"/>
        <v/>
      </c>
      <c r="DP265" t="str">
        <f t="shared" ca="1" si="1240"/>
        <v/>
      </c>
      <c r="DQ265" t="str">
        <f t="shared" ca="1" si="1241"/>
        <v/>
      </c>
      <c r="DR265" t="str">
        <f t="shared" ca="1" si="1242"/>
        <v/>
      </c>
      <c r="DS265" t="str">
        <f t="shared" ca="1" si="1243"/>
        <v/>
      </c>
      <c r="DT265" t="str">
        <f t="shared" ca="1" si="1244"/>
        <v/>
      </c>
      <c r="DU265" t="str">
        <f t="shared" ca="1" si="1245"/>
        <v/>
      </c>
      <c r="DV265" t="str">
        <f t="shared" ca="1" si="1133"/>
        <v/>
      </c>
      <c r="DW265" t="str">
        <f t="shared" ca="1" si="1246"/>
        <v/>
      </c>
      <c r="DX265" t="str">
        <f t="shared" ca="1" si="1247"/>
        <v/>
      </c>
      <c r="DY265" t="str">
        <f t="shared" ca="1" si="1248"/>
        <v/>
      </c>
      <c r="DZ265" t="str">
        <f t="shared" ca="1" si="1249"/>
        <v/>
      </c>
      <c r="EA265" t="str">
        <f t="shared" ca="1" si="1250"/>
        <v/>
      </c>
      <c r="EB265" t="str">
        <f t="shared" ca="1" si="1251"/>
        <v/>
      </c>
      <c r="EC265" t="str">
        <f t="shared" ca="1" si="1252"/>
        <v/>
      </c>
      <c r="ED265" t="str">
        <f t="shared" ca="1" si="1253"/>
        <v/>
      </c>
      <c r="EE265" t="str">
        <f t="shared" ca="1" si="1254"/>
        <v/>
      </c>
      <c r="EF265" t="str">
        <f t="shared" ca="1" si="1255"/>
        <v/>
      </c>
      <c r="EG265" t="str">
        <f t="shared" ca="1" si="1256"/>
        <v/>
      </c>
      <c r="EH265" t="str">
        <f t="shared" ca="1" si="1257"/>
        <v/>
      </c>
      <c r="EI265" t="str">
        <f t="shared" ca="1" si="1258"/>
        <v/>
      </c>
      <c r="EJ265" t="str">
        <f t="shared" ca="1" si="1259"/>
        <v/>
      </c>
      <c r="EK265" t="str">
        <f t="shared" ca="1" si="1260"/>
        <v/>
      </c>
      <c r="EL265" t="str">
        <f t="shared" ca="1" si="1261"/>
        <v/>
      </c>
      <c r="EM265" t="str">
        <f t="shared" ca="1" si="1262"/>
        <v/>
      </c>
      <c r="EN265" t="str">
        <f t="shared" ca="1" si="1263"/>
        <v/>
      </c>
      <c r="EO265" t="str">
        <f t="shared" ca="1" si="1264"/>
        <v/>
      </c>
      <c r="EP265" t="str">
        <f t="shared" ca="1" si="1265"/>
        <v/>
      </c>
      <c r="EQ265" t="str">
        <f t="shared" ca="1" si="1266"/>
        <v/>
      </c>
      <c r="ER265" t="str">
        <f t="shared" ca="1" si="1267"/>
        <v/>
      </c>
      <c r="ES265" t="str">
        <f t="shared" ca="1" si="1268"/>
        <v/>
      </c>
      <c r="ET265" t="str">
        <f t="shared" ca="1" si="1269"/>
        <v/>
      </c>
      <c r="EU265" t="str">
        <f t="shared" ca="1" si="1270"/>
        <v/>
      </c>
      <c r="EV265" t="str">
        <f t="shared" ca="1" si="1271"/>
        <v/>
      </c>
      <c r="EW265" t="str">
        <f t="shared" ca="1" si="1272"/>
        <v/>
      </c>
      <c r="EX265" t="str">
        <f t="shared" ca="1" si="1273"/>
        <v/>
      </c>
      <c r="EY265" t="str">
        <f t="shared" ca="1" si="1274"/>
        <v/>
      </c>
      <c r="EZ265" t="str">
        <f t="shared" ca="1" si="1275"/>
        <v/>
      </c>
      <c r="FA265" t="str">
        <f t="shared" ca="1" si="1276"/>
        <v/>
      </c>
      <c r="FB265" t="str">
        <f t="shared" ca="1" si="1277"/>
        <v/>
      </c>
      <c r="FC265" t="str">
        <f t="shared" ca="1" si="1278"/>
        <v/>
      </c>
      <c r="FD265" t="str">
        <f t="shared" ca="1" si="1279"/>
        <v/>
      </c>
      <c r="FE265" t="str">
        <f t="shared" ca="1" si="1280"/>
        <v/>
      </c>
      <c r="FF265" t="str">
        <f t="shared" ca="1" si="1281"/>
        <v/>
      </c>
      <c r="FG265" t="str">
        <f t="shared" ca="1" si="1282"/>
        <v/>
      </c>
      <c r="FH265" t="str">
        <f t="shared" ca="1" si="1283"/>
        <v/>
      </c>
      <c r="FI265" t="str">
        <f t="shared" ca="1" si="1284"/>
        <v/>
      </c>
      <c r="FJ265" t="str">
        <f t="shared" ca="1" si="1285"/>
        <v/>
      </c>
      <c r="FK265" t="str">
        <f t="shared" ca="1" si="1286"/>
        <v/>
      </c>
      <c r="FL265" t="str">
        <f t="shared" ca="1" si="1287"/>
        <v/>
      </c>
      <c r="FM265" t="str">
        <f t="shared" ca="1" si="1288"/>
        <v/>
      </c>
      <c r="FN265" t="str">
        <f t="shared" ca="1" si="1289"/>
        <v/>
      </c>
      <c r="FO265" t="str">
        <f t="shared" ca="1" si="1290"/>
        <v/>
      </c>
      <c r="FP265" t="str">
        <f t="shared" ca="1" si="1291"/>
        <v/>
      </c>
      <c r="FQ265" t="str">
        <f t="shared" ca="1" si="1292"/>
        <v/>
      </c>
      <c r="FR265" t="str">
        <f t="shared" ca="1" si="1293"/>
        <v/>
      </c>
      <c r="FS265" t="str">
        <f t="shared" ca="1" si="1294"/>
        <v/>
      </c>
      <c r="FT265" t="str">
        <f t="shared" ca="1" si="1295"/>
        <v/>
      </c>
      <c r="FU265" t="str">
        <f t="shared" ca="1" si="1296"/>
        <v/>
      </c>
      <c r="FV265" t="str">
        <f t="shared" ca="1" si="1297"/>
        <v/>
      </c>
      <c r="FW265" t="str">
        <f t="shared" ca="1" si="1298"/>
        <v/>
      </c>
      <c r="FX265" t="str">
        <f t="shared" ca="1" si="1299"/>
        <v/>
      </c>
      <c r="FY265" t="str">
        <f t="shared" ca="1" si="1300"/>
        <v/>
      </c>
      <c r="FZ265" t="str">
        <f t="shared" ca="1" si="1301"/>
        <v/>
      </c>
      <c r="GA265" t="str">
        <f t="shared" ca="1" si="1302"/>
        <v/>
      </c>
      <c r="GB265" t="str">
        <f t="shared" ca="1" si="1303"/>
        <v/>
      </c>
      <c r="GC265" t="str">
        <f t="shared" ca="1" si="1304"/>
        <v/>
      </c>
      <c r="GD265" t="str">
        <f t="shared" ca="1" si="1305"/>
        <v/>
      </c>
      <c r="GE265" t="str">
        <f t="shared" ca="1" si="1306"/>
        <v/>
      </c>
      <c r="GF265" t="str">
        <f t="shared" ca="1" si="1307"/>
        <v/>
      </c>
      <c r="GG265" t="str">
        <f t="shared" ca="1" si="1308"/>
        <v/>
      </c>
      <c r="GH265" t="str">
        <f t="shared" ca="1" si="1309"/>
        <v/>
      </c>
      <c r="GI265" t="str">
        <f t="shared" ca="1" si="1310"/>
        <v/>
      </c>
      <c r="GJ265" t="str">
        <f t="shared" ca="1" si="1311"/>
        <v/>
      </c>
      <c r="GK265" t="str">
        <f t="shared" ca="1" si="1312"/>
        <v/>
      </c>
      <c r="GL265" t="str">
        <f t="shared" ca="1" si="1313"/>
        <v/>
      </c>
      <c r="GM265" t="str">
        <f t="shared" ca="1" si="1314"/>
        <v/>
      </c>
      <c r="GN265" t="str">
        <f t="shared" ca="1" si="1315"/>
        <v/>
      </c>
      <c r="GO265" t="str">
        <f t="shared" ca="1" si="1316"/>
        <v/>
      </c>
      <c r="GP265" t="str">
        <f t="shared" ca="1" si="1317"/>
        <v/>
      </c>
      <c r="GQ265" t="str">
        <f t="shared" ca="1" si="1318"/>
        <v/>
      </c>
      <c r="GR265" t="str">
        <f t="shared" ca="1" si="1319"/>
        <v/>
      </c>
      <c r="GS265" t="str">
        <f t="shared" ca="1" si="1320"/>
        <v/>
      </c>
      <c r="GT265" t="str">
        <f t="shared" ca="1" si="1321"/>
        <v/>
      </c>
      <c r="GU265" t="str">
        <f t="shared" ca="1" si="1322"/>
        <v/>
      </c>
      <c r="GV265" t="str">
        <f t="shared" ca="1" si="1323"/>
        <v/>
      </c>
      <c r="GW265" t="str">
        <f t="shared" ca="1" si="1324"/>
        <v/>
      </c>
      <c r="GX265" t="str">
        <f t="shared" ca="1" si="1325"/>
        <v/>
      </c>
      <c r="GY265" t="str">
        <f t="shared" ca="1" si="1326"/>
        <v/>
      </c>
      <c r="GZ265" t="str">
        <f t="shared" ca="1" si="1327"/>
        <v/>
      </c>
      <c r="HA265" t="str">
        <f t="shared" ca="1" si="1328"/>
        <v/>
      </c>
      <c r="HB265" t="str">
        <f t="shared" ca="1" si="1329"/>
        <v/>
      </c>
      <c r="HC265" t="str">
        <f t="shared" ca="1" si="1330"/>
        <v/>
      </c>
      <c r="HD265" t="str">
        <f t="shared" ca="1" si="1331"/>
        <v/>
      </c>
      <c r="HE265" t="str">
        <f t="shared" ca="1" si="1332"/>
        <v/>
      </c>
      <c r="HF265" t="str">
        <f t="shared" ca="1" si="1333"/>
        <v/>
      </c>
      <c r="HG265" t="str">
        <f t="shared" ca="1" si="1334"/>
        <v/>
      </c>
      <c r="HH265" t="str">
        <f t="shared" ca="1" si="1335"/>
        <v/>
      </c>
      <c r="HI265" t="str">
        <f t="shared" ca="1" si="1336"/>
        <v/>
      </c>
      <c r="HJ265" t="str">
        <f t="shared" ca="1" si="1337"/>
        <v/>
      </c>
      <c r="HK265" t="str">
        <f t="shared" ca="1" si="1338"/>
        <v/>
      </c>
      <c r="HL265" t="str">
        <f t="shared" ca="1" si="1339"/>
        <v/>
      </c>
      <c r="HM265" t="str">
        <f t="shared" ca="1" si="1340"/>
        <v/>
      </c>
      <c r="HN265" t="str">
        <f t="shared" ca="1" si="1341"/>
        <v/>
      </c>
      <c r="HO265" t="str">
        <f t="shared" ca="1" si="1342"/>
        <v/>
      </c>
      <c r="HP265" t="str">
        <f t="shared" ca="1" si="1343"/>
        <v/>
      </c>
      <c r="HQ265" t="str">
        <f t="shared" ca="1" si="1344"/>
        <v/>
      </c>
      <c r="HR265" t="str">
        <f t="shared" ca="1" si="1345"/>
        <v/>
      </c>
      <c r="HS265" t="str">
        <f t="shared" ca="1" si="1346"/>
        <v/>
      </c>
      <c r="HT265" t="str">
        <f t="shared" ca="1" si="1347"/>
        <v/>
      </c>
      <c r="HU265" t="str">
        <f t="shared" ca="1" si="1348"/>
        <v/>
      </c>
      <c r="HV265" t="str">
        <f t="shared" ca="1" si="1349"/>
        <v/>
      </c>
      <c r="HW265" t="str">
        <f t="shared" ca="1" si="1350"/>
        <v/>
      </c>
      <c r="HX265" t="str">
        <f t="shared" ca="1" si="1351"/>
        <v/>
      </c>
      <c r="HY265" t="str">
        <f t="shared" ca="1" si="1352"/>
        <v/>
      </c>
      <c r="HZ265" t="str">
        <f t="shared" ca="1" si="1353"/>
        <v/>
      </c>
      <c r="IA265" t="str">
        <f t="shared" ca="1" si="1354"/>
        <v/>
      </c>
      <c r="IB265" t="str">
        <f t="shared" ca="1" si="1355"/>
        <v/>
      </c>
      <c r="IC265" t="str">
        <f t="shared" ca="1" si="1356"/>
        <v/>
      </c>
      <c r="ID265" t="str">
        <f t="shared" ca="1" si="1357"/>
        <v/>
      </c>
      <c r="IE265" t="str">
        <f t="shared" ca="1" si="1358"/>
        <v/>
      </c>
      <c r="IF265" t="str">
        <f t="shared" ca="1" si="1359"/>
        <v/>
      </c>
      <c r="IG265" t="str">
        <f t="shared" ca="1" si="1360"/>
        <v/>
      </c>
      <c r="IH265" t="str">
        <f t="shared" ca="1" si="1361"/>
        <v/>
      </c>
      <c r="II265" t="str">
        <f t="shared" ca="1" si="1362"/>
        <v/>
      </c>
      <c r="IJ265" t="str">
        <f t="shared" ca="1" si="1363"/>
        <v/>
      </c>
      <c r="IK265" t="str">
        <f t="shared" ca="1" si="1364"/>
        <v/>
      </c>
      <c r="IL265" t="str">
        <f t="shared" ca="1" si="1365"/>
        <v/>
      </c>
      <c r="IM265" t="str">
        <f t="shared" ca="1" si="1366"/>
        <v/>
      </c>
      <c r="IN265" t="str">
        <f t="shared" ca="1" si="1367"/>
        <v/>
      </c>
      <c r="IO265" t="str">
        <f t="shared" ca="1" si="1368"/>
        <v/>
      </c>
      <c r="IP265" t="str">
        <f t="shared" ca="1" si="1369"/>
        <v/>
      </c>
      <c r="IQ265" t="str">
        <f t="shared" ca="1" si="1370"/>
        <v/>
      </c>
      <c r="IR265" t="str">
        <f t="shared" ca="1" si="1371"/>
        <v/>
      </c>
      <c r="IS265" t="str">
        <f t="shared" ca="1" si="1372"/>
        <v/>
      </c>
      <c r="IT265" t="str">
        <f t="shared" ca="1" si="1373"/>
        <v/>
      </c>
      <c r="IU265" t="str">
        <f t="shared" ca="1" si="1374"/>
        <v/>
      </c>
      <c r="IV265" t="str">
        <f t="shared" ca="1" si="1375"/>
        <v/>
      </c>
      <c r="IW265" t="str">
        <f t="shared" ca="1" si="1376"/>
        <v/>
      </c>
      <c r="IX265" t="str">
        <f t="shared" ca="1" si="1377"/>
        <v/>
      </c>
      <c r="IY265" t="str">
        <f t="shared" ca="1" si="1378"/>
        <v/>
      </c>
      <c r="IZ265" t="str">
        <f t="shared" ca="1" si="1379"/>
        <v/>
      </c>
      <c r="JA265" t="str">
        <f t="shared" ca="1" si="1380"/>
        <v/>
      </c>
      <c r="JB265" t="str">
        <f t="shared" ca="1" si="1381"/>
        <v/>
      </c>
      <c r="JC265" t="str">
        <f t="shared" ca="1" si="1382"/>
        <v/>
      </c>
      <c r="JD265" t="str">
        <f t="shared" ca="1" si="1383"/>
        <v/>
      </c>
      <c r="JE265" t="str">
        <f t="shared" ca="1" si="1384"/>
        <v/>
      </c>
      <c r="JF265" t="str">
        <f t="shared" ca="1" si="1385"/>
        <v/>
      </c>
      <c r="JG265" t="str">
        <f t="shared" ca="1" si="1386"/>
        <v/>
      </c>
      <c r="JH265" t="str">
        <f t="shared" ca="1" si="1387"/>
        <v/>
      </c>
      <c r="JI265" t="str">
        <f t="shared" ca="1" si="1388"/>
        <v/>
      </c>
      <c r="JJ265" t="str">
        <f t="shared" ca="1" si="1389"/>
        <v/>
      </c>
      <c r="JK265" t="str">
        <f t="shared" ca="1" si="1390"/>
        <v/>
      </c>
      <c r="JL265" t="str">
        <f t="shared" ca="1" si="1391"/>
        <v/>
      </c>
      <c r="JM265" t="str">
        <f t="shared" ca="1" si="1392"/>
        <v/>
      </c>
      <c r="JN265" t="str">
        <f t="shared" ca="1" si="1393"/>
        <v/>
      </c>
      <c r="JO265" t="str">
        <f t="shared" ca="1" si="1394"/>
        <v/>
      </c>
      <c r="JP265" t="str">
        <f t="shared" ca="1" si="1395"/>
        <v/>
      </c>
      <c r="JQ265" t="str">
        <f t="shared" ca="1" si="1396"/>
        <v/>
      </c>
      <c r="JR265" t="str">
        <f t="shared" ca="1" si="1397"/>
        <v/>
      </c>
      <c r="JS265" t="str">
        <f t="shared" ca="1" si="1398"/>
        <v/>
      </c>
      <c r="JT265" t="str">
        <f t="shared" ca="1" si="1399"/>
        <v/>
      </c>
      <c r="JU265" t="str">
        <f t="shared" ca="1" si="1400"/>
        <v/>
      </c>
    </row>
    <row r="266" spans="1:281" x14ac:dyDescent="0.25">
      <c r="A266">
        <f t="shared" si="1401"/>
        <v>265</v>
      </c>
      <c r="B266" t="str">
        <f t="shared" ca="1" si="1130"/>
        <v/>
      </c>
      <c r="C266">
        <v>11</v>
      </c>
      <c r="D266">
        <f t="shared" si="1134"/>
        <v>265</v>
      </c>
      <c r="E266">
        <f t="shared" si="1135"/>
        <v>15</v>
      </c>
      <c r="F266">
        <f ca="1">COUNT((AD266,AP266,BB266,BN266,BZ266,CL266,CX266,DJ266,DV266,EH266,ET266,FF266,FR266,GD266,GP266,HB266,HN266,HZ266,IL266,IX266,JJ266,JV266,KH266,KT266,LF266,LR266))</f>
        <v>0</v>
      </c>
      <c r="G266">
        <f t="shared" ca="1" si="1136"/>
        <v>0</v>
      </c>
      <c r="H266">
        <f t="shared" ca="1" si="1137"/>
        <v>0</v>
      </c>
      <c r="I266">
        <f t="shared" ca="1" si="1131"/>
        <v>0</v>
      </c>
      <c r="J266">
        <f t="shared" ca="1" si="1138"/>
        <v>0</v>
      </c>
      <c r="K266">
        <f t="shared" ca="1" si="1139"/>
        <v>-1</v>
      </c>
      <c r="L266">
        <f t="shared" ca="1" si="1123"/>
        <v>9</v>
      </c>
      <c r="M266">
        <f t="shared" ca="1" si="1140"/>
        <v>0</v>
      </c>
      <c r="N266">
        <f t="shared" ca="1" si="1124"/>
        <v>65</v>
      </c>
      <c r="O266">
        <f t="shared" ca="1" si="1141"/>
        <v>-1</v>
      </c>
      <c r="P266">
        <f t="shared" ca="1" si="1125"/>
        <v>9</v>
      </c>
      <c r="Q266">
        <f t="shared" ca="1" si="1142"/>
        <v>0</v>
      </c>
      <c r="R266">
        <f t="shared" ca="1" si="1143"/>
        <v>0</v>
      </c>
      <c r="S266">
        <f t="shared" ca="1" si="1144"/>
        <v>0</v>
      </c>
      <c r="T266">
        <f t="shared" ca="1" si="1145"/>
        <v>0</v>
      </c>
      <c r="U266" t="str">
        <f t="shared" ca="1" si="1132"/>
        <v>999999999999</v>
      </c>
      <c r="V266">
        <f t="shared" ca="1" si="1126"/>
        <v>0</v>
      </c>
      <c r="W266">
        <f t="shared" si="1146"/>
        <v>265</v>
      </c>
      <c r="X266" t="e">
        <f t="shared" ca="1" si="1127"/>
        <v>#N/A</v>
      </c>
      <c r="Y266">
        <f t="shared" ca="1" si="1147"/>
        <v>0</v>
      </c>
      <c r="Z266" t="str">
        <f t="shared" ca="1" si="1148"/>
        <v>999zz</v>
      </c>
      <c r="AA266">
        <f t="shared" ca="1" si="1128"/>
        <v>350</v>
      </c>
      <c r="AB266">
        <f t="shared" si="1149"/>
        <v>265</v>
      </c>
      <c r="AC266" t="e">
        <f t="shared" ca="1" si="1129"/>
        <v>#N/A</v>
      </c>
      <c r="AD266" t="str">
        <f t="shared" ca="1" si="1150"/>
        <v/>
      </c>
      <c r="AE266" t="str">
        <f t="shared" ca="1" si="1151"/>
        <v/>
      </c>
      <c r="AF266" t="str">
        <f t="shared" ca="1" si="1152"/>
        <v/>
      </c>
      <c r="AG266" t="str">
        <f t="shared" ca="1" si="1153"/>
        <v/>
      </c>
      <c r="AH266" t="str">
        <f t="shared" ca="1" si="1154"/>
        <v/>
      </c>
      <c r="AI266" t="str">
        <f t="shared" ca="1" si="1155"/>
        <v/>
      </c>
      <c r="AJ266" t="str">
        <f t="shared" ca="1" si="1156"/>
        <v/>
      </c>
      <c r="AK266" t="str">
        <f t="shared" ca="1" si="1157"/>
        <v/>
      </c>
      <c r="AL266" t="str">
        <f t="shared" ca="1" si="1158"/>
        <v/>
      </c>
      <c r="AM266" t="str">
        <f t="shared" ca="1" si="1159"/>
        <v/>
      </c>
      <c r="AN266" t="str">
        <f t="shared" ca="1" si="1160"/>
        <v/>
      </c>
      <c r="AO266" t="str">
        <f t="shared" ca="1" si="1161"/>
        <v/>
      </c>
      <c r="AP266" t="str">
        <f t="shared" ca="1" si="1162"/>
        <v/>
      </c>
      <c r="AQ266" t="str">
        <f t="shared" ca="1" si="1163"/>
        <v/>
      </c>
      <c r="AR266" t="str">
        <f t="shared" ca="1" si="1164"/>
        <v/>
      </c>
      <c r="AS266" t="str">
        <f t="shared" ca="1" si="1165"/>
        <v/>
      </c>
      <c r="AT266" t="str">
        <f t="shared" ca="1" si="1166"/>
        <v/>
      </c>
      <c r="AU266" t="str">
        <f t="shared" ca="1" si="1167"/>
        <v/>
      </c>
      <c r="AV266" t="str">
        <f t="shared" ca="1" si="1168"/>
        <v/>
      </c>
      <c r="AW266" t="str">
        <f t="shared" ca="1" si="1169"/>
        <v/>
      </c>
      <c r="AX266" t="str">
        <f t="shared" ca="1" si="1170"/>
        <v/>
      </c>
      <c r="AY266" t="str">
        <f t="shared" ca="1" si="1171"/>
        <v/>
      </c>
      <c r="AZ266" t="str">
        <f t="shared" ca="1" si="1172"/>
        <v/>
      </c>
      <c r="BA266" t="str">
        <f t="shared" ca="1" si="1173"/>
        <v/>
      </c>
      <c r="BB266" t="str">
        <f t="shared" ca="1" si="1174"/>
        <v/>
      </c>
      <c r="BC266" t="str">
        <f t="shared" ca="1" si="1175"/>
        <v/>
      </c>
      <c r="BD266" t="str">
        <f t="shared" ca="1" si="1176"/>
        <v/>
      </c>
      <c r="BE266" t="str">
        <f t="shared" ca="1" si="1177"/>
        <v/>
      </c>
      <c r="BF266" t="str">
        <f t="shared" ca="1" si="1178"/>
        <v/>
      </c>
      <c r="BG266" t="str">
        <f t="shared" ca="1" si="1179"/>
        <v/>
      </c>
      <c r="BH266" t="str">
        <f t="shared" ca="1" si="1180"/>
        <v/>
      </c>
      <c r="BI266" t="str">
        <f t="shared" ca="1" si="1181"/>
        <v/>
      </c>
      <c r="BJ266" t="str">
        <f t="shared" ca="1" si="1182"/>
        <v/>
      </c>
      <c r="BK266" t="str">
        <f t="shared" ca="1" si="1183"/>
        <v/>
      </c>
      <c r="BL266" t="str">
        <f t="shared" ca="1" si="1184"/>
        <v/>
      </c>
      <c r="BM266" t="str">
        <f t="shared" ca="1" si="1185"/>
        <v/>
      </c>
      <c r="BN266" t="str">
        <f t="shared" ca="1" si="1186"/>
        <v/>
      </c>
      <c r="BO266" t="str">
        <f t="shared" ca="1" si="1187"/>
        <v/>
      </c>
      <c r="BP266" t="str">
        <f t="shared" ca="1" si="1188"/>
        <v/>
      </c>
      <c r="BQ266" t="str">
        <f t="shared" ca="1" si="1189"/>
        <v/>
      </c>
      <c r="BR266" t="str">
        <f t="shared" ca="1" si="1190"/>
        <v/>
      </c>
      <c r="BS266" t="str">
        <f t="shared" ca="1" si="1191"/>
        <v/>
      </c>
      <c r="BT266" t="str">
        <f t="shared" ca="1" si="1192"/>
        <v/>
      </c>
      <c r="BU266" t="str">
        <f t="shared" ca="1" si="1193"/>
        <v/>
      </c>
      <c r="BV266" t="str">
        <f t="shared" ca="1" si="1194"/>
        <v/>
      </c>
      <c r="BW266" t="str">
        <f t="shared" ca="1" si="1195"/>
        <v/>
      </c>
      <c r="BX266" t="str">
        <f t="shared" ca="1" si="1196"/>
        <v/>
      </c>
      <c r="BY266" t="str">
        <f t="shared" ca="1" si="1197"/>
        <v/>
      </c>
      <c r="BZ266" t="str">
        <f t="shared" ca="1" si="1198"/>
        <v/>
      </c>
      <c r="CA266" t="str">
        <f t="shared" ca="1" si="1199"/>
        <v/>
      </c>
      <c r="CB266" t="str">
        <f t="shared" ca="1" si="1200"/>
        <v/>
      </c>
      <c r="CC266" t="str">
        <f t="shared" ca="1" si="1201"/>
        <v/>
      </c>
      <c r="CD266" t="str">
        <f t="shared" ca="1" si="1202"/>
        <v/>
      </c>
      <c r="CE266" t="str">
        <f t="shared" ca="1" si="1203"/>
        <v/>
      </c>
      <c r="CF266" t="str">
        <f t="shared" ca="1" si="1204"/>
        <v/>
      </c>
      <c r="CG266" t="str">
        <f t="shared" ca="1" si="1205"/>
        <v/>
      </c>
      <c r="CH266" t="str">
        <f t="shared" ca="1" si="1206"/>
        <v/>
      </c>
      <c r="CI266" t="str">
        <f t="shared" ca="1" si="1207"/>
        <v/>
      </c>
      <c r="CJ266" t="str">
        <f t="shared" ca="1" si="1208"/>
        <v/>
      </c>
      <c r="CK266" t="str">
        <f t="shared" ca="1" si="1209"/>
        <v/>
      </c>
      <c r="CL266" t="str">
        <f t="shared" ca="1" si="1210"/>
        <v/>
      </c>
      <c r="CM266" t="str">
        <f t="shared" ca="1" si="1211"/>
        <v/>
      </c>
      <c r="CN266" t="str">
        <f t="shared" ca="1" si="1212"/>
        <v/>
      </c>
      <c r="CO266" t="str">
        <f t="shared" ca="1" si="1213"/>
        <v/>
      </c>
      <c r="CP266" t="str">
        <f t="shared" ca="1" si="1214"/>
        <v/>
      </c>
      <c r="CQ266" t="str">
        <f t="shared" ca="1" si="1215"/>
        <v/>
      </c>
      <c r="CR266" t="str">
        <f t="shared" ca="1" si="1216"/>
        <v/>
      </c>
      <c r="CS266" t="str">
        <f t="shared" ca="1" si="1217"/>
        <v/>
      </c>
      <c r="CT266" t="str">
        <f t="shared" ca="1" si="1218"/>
        <v/>
      </c>
      <c r="CU266" t="str">
        <f t="shared" ca="1" si="1219"/>
        <v/>
      </c>
      <c r="CV266" t="str">
        <f t="shared" ca="1" si="1220"/>
        <v/>
      </c>
      <c r="CW266" t="str">
        <f t="shared" ca="1" si="1221"/>
        <v/>
      </c>
      <c r="CX266" t="str">
        <f t="shared" ca="1" si="1222"/>
        <v/>
      </c>
      <c r="CY266" t="str">
        <f t="shared" ca="1" si="1223"/>
        <v/>
      </c>
      <c r="CZ266" t="str">
        <f t="shared" ca="1" si="1224"/>
        <v/>
      </c>
      <c r="DA266" t="str">
        <f t="shared" ca="1" si="1225"/>
        <v/>
      </c>
      <c r="DB266" t="str">
        <f t="shared" ca="1" si="1226"/>
        <v/>
      </c>
      <c r="DC266" t="str">
        <f t="shared" ca="1" si="1227"/>
        <v/>
      </c>
      <c r="DD266" t="str">
        <f t="shared" ca="1" si="1228"/>
        <v/>
      </c>
      <c r="DE266" t="str">
        <f t="shared" ca="1" si="1229"/>
        <v/>
      </c>
      <c r="DF266" t="str">
        <f t="shared" ca="1" si="1230"/>
        <v/>
      </c>
      <c r="DG266" t="str">
        <f t="shared" ca="1" si="1231"/>
        <v/>
      </c>
      <c r="DH266" t="str">
        <f t="shared" ca="1" si="1232"/>
        <v/>
      </c>
      <c r="DI266" t="str">
        <f t="shared" ca="1" si="1233"/>
        <v/>
      </c>
      <c r="DJ266" t="str">
        <f t="shared" ca="1" si="1234"/>
        <v/>
      </c>
      <c r="DK266" t="str">
        <f t="shared" ca="1" si="1235"/>
        <v/>
      </c>
      <c r="DL266" t="str">
        <f t="shared" ca="1" si="1236"/>
        <v/>
      </c>
      <c r="DM266" t="str">
        <f t="shared" ca="1" si="1237"/>
        <v/>
      </c>
      <c r="DN266" t="str">
        <f t="shared" ca="1" si="1238"/>
        <v/>
      </c>
      <c r="DO266" t="str">
        <f t="shared" ca="1" si="1239"/>
        <v/>
      </c>
      <c r="DP266" t="str">
        <f t="shared" ca="1" si="1240"/>
        <v/>
      </c>
      <c r="DQ266" t="str">
        <f t="shared" ca="1" si="1241"/>
        <v/>
      </c>
      <c r="DR266" t="str">
        <f t="shared" ca="1" si="1242"/>
        <v/>
      </c>
      <c r="DS266" t="str">
        <f t="shared" ca="1" si="1243"/>
        <v/>
      </c>
      <c r="DT266" t="str">
        <f t="shared" ca="1" si="1244"/>
        <v/>
      </c>
      <c r="DU266" t="str">
        <f t="shared" ca="1" si="1245"/>
        <v/>
      </c>
      <c r="DV266" t="str">
        <f t="shared" ca="1" si="1133"/>
        <v/>
      </c>
      <c r="DW266" t="str">
        <f t="shared" ca="1" si="1246"/>
        <v/>
      </c>
      <c r="DX266" t="str">
        <f t="shared" ca="1" si="1247"/>
        <v/>
      </c>
      <c r="DY266" t="str">
        <f t="shared" ca="1" si="1248"/>
        <v/>
      </c>
      <c r="DZ266" t="str">
        <f t="shared" ca="1" si="1249"/>
        <v/>
      </c>
      <c r="EA266" t="str">
        <f t="shared" ca="1" si="1250"/>
        <v/>
      </c>
      <c r="EB266" t="str">
        <f t="shared" ca="1" si="1251"/>
        <v/>
      </c>
      <c r="EC266" t="str">
        <f t="shared" ca="1" si="1252"/>
        <v/>
      </c>
      <c r="ED266" t="str">
        <f t="shared" ca="1" si="1253"/>
        <v/>
      </c>
      <c r="EE266" t="str">
        <f t="shared" ca="1" si="1254"/>
        <v/>
      </c>
      <c r="EF266" t="str">
        <f t="shared" ca="1" si="1255"/>
        <v/>
      </c>
      <c r="EG266" t="str">
        <f t="shared" ca="1" si="1256"/>
        <v/>
      </c>
      <c r="EH266" t="str">
        <f t="shared" ca="1" si="1257"/>
        <v/>
      </c>
      <c r="EI266" t="str">
        <f t="shared" ca="1" si="1258"/>
        <v/>
      </c>
      <c r="EJ266" t="str">
        <f t="shared" ca="1" si="1259"/>
        <v/>
      </c>
      <c r="EK266" t="str">
        <f t="shared" ca="1" si="1260"/>
        <v/>
      </c>
      <c r="EL266" t="str">
        <f t="shared" ca="1" si="1261"/>
        <v/>
      </c>
      <c r="EM266" t="str">
        <f t="shared" ca="1" si="1262"/>
        <v/>
      </c>
      <c r="EN266" t="str">
        <f t="shared" ca="1" si="1263"/>
        <v/>
      </c>
      <c r="EO266" t="str">
        <f t="shared" ca="1" si="1264"/>
        <v/>
      </c>
      <c r="EP266" t="str">
        <f t="shared" ca="1" si="1265"/>
        <v/>
      </c>
      <c r="EQ266" t="str">
        <f t="shared" ca="1" si="1266"/>
        <v/>
      </c>
      <c r="ER266" t="str">
        <f t="shared" ca="1" si="1267"/>
        <v/>
      </c>
      <c r="ES266" t="str">
        <f t="shared" ca="1" si="1268"/>
        <v/>
      </c>
      <c r="ET266" t="str">
        <f t="shared" ca="1" si="1269"/>
        <v/>
      </c>
      <c r="EU266" t="str">
        <f t="shared" ca="1" si="1270"/>
        <v/>
      </c>
      <c r="EV266" t="str">
        <f t="shared" ca="1" si="1271"/>
        <v/>
      </c>
      <c r="EW266" t="str">
        <f t="shared" ca="1" si="1272"/>
        <v/>
      </c>
      <c r="EX266" t="str">
        <f t="shared" ca="1" si="1273"/>
        <v/>
      </c>
      <c r="EY266" t="str">
        <f t="shared" ca="1" si="1274"/>
        <v/>
      </c>
      <c r="EZ266" t="str">
        <f t="shared" ca="1" si="1275"/>
        <v/>
      </c>
      <c r="FA266" t="str">
        <f t="shared" ca="1" si="1276"/>
        <v/>
      </c>
      <c r="FB266" t="str">
        <f t="shared" ca="1" si="1277"/>
        <v/>
      </c>
      <c r="FC266" t="str">
        <f t="shared" ca="1" si="1278"/>
        <v/>
      </c>
      <c r="FD266" t="str">
        <f t="shared" ca="1" si="1279"/>
        <v/>
      </c>
      <c r="FE266" t="str">
        <f t="shared" ca="1" si="1280"/>
        <v/>
      </c>
      <c r="FF266" t="str">
        <f t="shared" ca="1" si="1281"/>
        <v/>
      </c>
      <c r="FG266" t="str">
        <f t="shared" ca="1" si="1282"/>
        <v/>
      </c>
      <c r="FH266" t="str">
        <f t="shared" ca="1" si="1283"/>
        <v/>
      </c>
      <c r="FI266" t="str">
        <f t="shared" ca="1" si="1284"/>
        <v/>
      </c>
      <c r="FJ266" t="str">
        <f t="shared" ca="1" si="1285"/>
        <v/>
      </c>
      <c r="FK266" t="str">
        <f t="shared" ca="1" si="1286"/>
        <v/>
      </c>
      <c r="FL266" t="str">
        <f t="shared" ca="1" si="1287"/>
        <v/>
      </c>
      <c r="FM266" t="str">
        <f t="shared" ca="1" si="1288"/>
        <v/>
      </c>
      <c r="FN266" t="str">
        <f t="shared" ca="1" si="1289"/>
        <v/>
      </c>
      <c r="FO266" t="str">
        <f t="shared" ca="1" si="1290"/>
        <v/>
      </c>
      <c r="FP266" t="str">
        <f t="shared" ca="1" si="1291"/>
        <v/>
      </c>
      <c r="FQ266" t="str">
        <f t="shared" ca="1" si="1292"/>
        <v/>
      </c>
      <c r="FR266" t="str">
        <f t="shared" ca="1" si="1293"/>
        <v/>
      </c>
      <c r="FS266" t="str">
        <f t="shared" ca="1" si="1294"/>
        <v/>
      </c>
      <c r="FT266" t="str">
        <f t="shared" ca="1" si="1295"/>
        <v/>
      </c>
      <c r="FU266" t="str">
        <f t="shared" ca="1" si="1296"/>
        <v/>
      </c>
      <c r="FV266" t="str">
        <f t="shared" ca="1" si="1297"/>
        <v/>
      </c>
      <c r="FW266" t="str">
        <f t="shared" ca="1" si="1298"/>
        <v/>
      </c>
      <c r="FX266" t="str">
        <f t="shared" ca="1" si="1299"/>
        <v/>
      </c>
      <c r="FY266" t="str">
        <f t="shared" ca="1" si="1300"/>
        <v/>
      </c>
      <c r="FZ266" t="str">
        <f t="shared" ca="1" si="1301"/>
        <v/>
      </c>
      <c r="GA266" t="str">
        <f t="shared" ca="1" si="1302"/>
        <v/>
      </c>
      <c r="GB266" t="str">
        <f t="shared" ca="1" si="1303"/>
        <v/>
      </c>
      <c r="GC266" t="str">
        <f t="shared" ca="1" si="1304"/>
        <v/>
      </c>
      <c r="GD266" t="str">
        <f t="shared" ca="1" si="1305"/>
        <v/>
      </c>
      <c r="GE266" t="str">
        <f t="shared" ca="1" si="1306"/>
        <v/>
      </c>
      <c r="GF266" t="str">
        <f t="shared" ca="1" si="1307"/>
        <v/>
      </c>
      <c r="GG266" t="str">
        <f t="shared" ca="1" si="1308"/>
        <v/>
      </c>
      <c r="GH266" t="str">
        <f t="shared" ca="1" si="1309"/>
        <v/>
      </c>
      <c r="GI266" t="str">
        <f t="shared" ca="1" si="1310"/>
        <v/>
      </c>
      <c r="GJ266" t="str">
        <f t="shared" ca="1" si="1311"/>
        <v/>
      </c>
      <c r="GK266" t="str">
        <f t="shared" ca="1" si="1312"/>
        <v/>
      </c>
      <c r="GL266" t="str">
        <f t="shared" ca="1" si="1313"/>
        <v/>
      </c>
      <c r="GM266" t="str">
        <f t="shared" ca="1" si="1314"/>
        <v/>
      </c>
      <c r="GN266" t="str">
        <f t="shared" ca="1" si="1315"/>
        <v/>
      </c>
      <c r="GO266" t="str">
        <f t="shared" ca="1" si="1316"/>
        <v/>
      </c>
      <c r="GP266" t="str">
        <f t="shared" ca="1" si="1317"/>
        <v/>
      </c>
      <c r="GQ266" t="str">
        <f t="shared" ca="1" si="1318"/>
        <v/>
      </c>
      <c r="GR266" t="str">
        <f t="shared" ca="1" si="1319"/>
        <v/>
      </c>
      <c r="GS266" t="str">
        <f t="shared" ca="1" si="1320"/>
        <v/>
      </c>
      <c r="GT266" t="str">
        <f t="shared" ca="1" si="1321"/>
        <v/>
      </c>
      <c r="GU266" t="str">
        <f t="shared" ca="1" si="1322"/>
        <v/>
      </c>
      <c r="GV266" t="str">
        <f t="shared" ca="1" si="1323"/>
        <v/>
      </c>
      <c r="GW266" t="str">
        <f t="shared" ca="1" si="1324"/>
        <v/>
      </c>
      <c r="GX266" t="str">
        <f t="shared" ca="1" si="1325"/>
        <v/>
      </c>
      <c r="GY266" t="str">
        <f t="shared" ca="1" si="1326"/>
        <v/>
      </c>
      <c r="GZ266" t="str">
        <f t="shared" ca="1" si="1327"/>
        <v/>
      </c>
      <c r="HA266" t="str">
        <f t="shared" ca="1" si="1328"/>
        <v/>
      </c>
      <c r="HB266" t="str">
        <f t="shared" ca="1" si="1329"/>
        <v/>
      </c>
      <c r="HC266" t="str">
        <f t="shared" ca="1" si="1330"/>
        <v/>
      </c>
      <c r="HD266" t="str">
        <f t="shared" ca="1" si="1331"/>
        <v/>
      </c>
      <c r="HE266" t="str">
        <f t="shared" ca="1" si="1332"/>
        <v/>
      </c>
      <c r="HF266" t="str">
        <f t="shared" ca="1" si="1333"/>
        <v/>
      </c>
      <c r="HG266" t="str">
        <f t="shared" ca="1" si="1334"/>
        <v/>
      </c>
      <c r="HH266" t="str">
        <f t="shared" ca="1" si="1335"/>
        <v/>
      </c>
      <c r="HI266" t="str">
        <f t="shared" ca="1" si="1336"/>
        <v/>
      </c>
      <c r="HJ266" t="str">
        <f t="shared" ca="1" si="1337"/>
        <v/>
      </c>
      <c r="HK266" t="str">
        <f t="shared" ca="1" si="1338"/>
        <v/>
      </c>
      <c r="HL266" t="str">
        <f t="shared" ca="1" si="1339"/>
        <v/>
      </c>
      <c r="HM266" t="str">
        <f t="shared" ca="1" si="1340"/>
        <v/>
      </c>
      <c r="HN266" t="str">
        <f t="shared" ca="1" si="1341"/>
        <v/>
      </c>
      <c r="HO266" t="str">
        <f t="shared" ca="1" si="1342"/>
        <v/>
      </c>
      <c r="HP266" t="str">
        <f t="shared" ca="1" si="1343"/>
        <v/>
      </c>
      <c r="HQ266" t="str">
        <f t="shared" ca="1" si="1344"/>
        <v/>
      </c>
      <c r="HR266" t="str">
        <f t="shared" ca="1" si="1345"/>
        <v/>
      </c>
      <c r="HS266" t="str">
        <f t="shared" ca="1" si="1346"/>
        <v/>
      </c>
      <c r="HT266" t="str">
        <f t="shared" ca="1" si="1347"/>
        <v/>
      </c>
      <c r="HU266" t="str">
        <f t="shared" ca="1" si="1348"/>
        <v/>
      </c>
      <c r="HV266" t="str">
        <f t="shared" ca="1" si="1349"/>
        <v/>
      </c>
      <c r="HW266" t="str">
        <f t="shared" ca="1" si="1350"/>
        <v/>
      </c>
      <c r="HX266" t="str">
        <f t="shared" ca="1" si="1351"/>
        <v/>
      </c>
      <c r="HY266" t="str">
        <f t="shared" ca="1" si="1352"/>
        <v/>
      </c>
      <c r="HZ266" t="str">
        <f t="shared" ca="1" si="1353"/>
        <v/>
      </c>
      <c r="IA266" t="str">
        <f t="shared" ca="1" si="1354"/>
        <v/>
      </c>
      <c r="IB266" t="str">
        <f t="shared" ca="1" si="1355"/>
        <v/>
      </c>
      <c r="IC266" t="str">
        <f t="shared" ca="1" si="1356"/>
        <v/>
      </c>
      <c r="ID266" t="str">
        <f t="shared" ca="1" si="1357"/>
        <v/>
      </c>
      <c r="IE266" t="str">
        <f t="shared" ca="1" si="1358"/>
        <v/>
      </c>
      <c r="IF266" t="str">
        <f t="shared" ca="1" si="1359"/>
        <v/>
      </c>
      <c r="IG266" t="str">
        <f t="shared" ca="1" si="1360"/>
        <v/>
      </c>
      <c r="IH266" t="str">
        <f t="shared" ca="1" si="1361"/>
        <v/>
      </c>
      <c r="II266" t="str">
        <f t="shared" ca="1" si="1362"/>
        <v/>
      </c>
      <c r="IJ266" t="str">
        <f t="shared" ca="1" si="1363"/>
        <v/>
      </c>
      <c r="IK266" t="str">
        <f t="shared" ca="1" si="1364"/>
        <v/>
      </c>
      <c r="IL266" t="str">
        <f t="shared" ca="1" si="1365"/>
        <v/>
      </c>
      <c r="IM266" t="str">
        <f t="shared" ca="1" si="1366"/>
        <v/>
      </c>
      <c r="IN266" t="str">
        <f t="shared" ca="1" si="1367"/>
        <v/>
      </c>
      <c r="IO266" t="str">
        <f t="shared" ca="1" si="1368"/>
        <v/>
      </c>
      <c r="IP266" t="str">
        <f t="shared" ca="1" si="1369"/>
        <v/>
      </c>
      <c r="IQ266" t="str">
        <f t="shared" ca="1" si="1370"/>
        <v/>
      </c>
      <c r="IR266" t="str">
        <f t="shared" ca="1" si="1371"/>
        <v/>
      </c>
      <c r="IS266" t="str">
        <f t="shared" ca="1" si="1372"/>
        <v/>
      </c>
      <c r="IT266" t="str">
        <f t="shared" ca="1" si="1373"/>
        <v/>
      </c>
      <c r="IU266" t="str">
        <f t="shared" ca="1" si="1374"/>
        <v/>
      </c>
      <c r="IV266" t="str">
        <f t="shared" ca="1" si="1375"/>
        <v/>
      </c>
      <c r="IW266" t="str">
        <f t="shared" ca="1" si="1376"/>
        <v/>
      </c>
      <c r="IX266" t="str">
        <f t="shared" ca="1" si="1377"/>
        <v/>
      </c>
      <c r="IY266" t="str">
        <f t="shared" ca="1" si="1378"/>
        <v/>
      </c>
      <c r="IZ266" t="str">
        <f t="shared" ca="1" si="1379"/>
        <v/>
      </c>
      <c r="JA266" t="str">
        <f t="shared" ca="1" si="1380"/>
        <v/>
      </c>
      <c r="JB266" t="str">
        <f t="shared" ca="1" si="1381"/>
        <v/>
      </c>
      <c r="JC266" t="str">
        <f t="shared" ca="1" si="1382"/>
        <v/>
      </c>
      <c r="JD266" t="str">
        <f t="shared" ca="1" si="1383"/>
        <v/>
      </c>
      <c r="JE266" t="str">
        <f t="shared" ca="1" si="1384"/>
        <v/>
      </c>
      <c r="JF266" t="str">
        <f t="shared" ca="1" si="1385"/>
        <v/>
      </c>
      <c r="JG266" t="str">
        <f t="shared" ca="1" si="1386"/>
        <v/>
      </c>
      <c r="JH266" t="str">
        <f t="shared" ca="1" si="1387"/>
        <v/>
      </c>
      <c r="JI266" t="str">
        <f t="shared" ca="1" si="1388"/>
        <v/>
      </c>
      <c r="JJ266" t="str">
        <f t="shared" ca="1" si="1389"/>
        <v/>
      </c>
      <c r="JK266" t="str">
        <f t="shared" ca="1" si="1390"/>
        <v/>
      </c>
      <c r="JL266" t="str">
        <f t="shared" ca="1" si="1391"/>
        <v/>
      </c>
      <c r="JM266" t="str">
        <f t="shared" ca="1" si="1392"/>
        <v/>
      </c>
      <c r="JN266" t="str">
        <f t="shared" ca="1" si="1393"/>
        <v/>
      </c>
      <c r="JO266" t="str">
        <f t="shared" ca="1" si="1394"/>
        <v/>
      </c>
      <c r="JP266" t="str">
        <f t="shared" ca="1" si="1395"/>
        <v/>
      </c>
      <c r="JQ266" t="str">
        <f t="shared" ca="1" si="1396"/>
        <v/>
      </c>
      <c r="JR266" t="str">
        <f t="shared" ca="1" si="1397"/>
        <v/>
      </c>
      <c r="JS266" t="str">
        <f t="shared" ca="1" si="1398"/>
        <v/>
      </c>
      <c r="JT266" t="str">
        <f t="shared" ca="1" si="1399"/>
        <v/>
      </c>
      <c r="JU266" t="str">
        <f t="shared" ca="1" si="1400"/>
        <v/>
      </c>
    </row>
    <row r="267" spans="1:281" x14ac:dyDescent="0.25">
      <c r="A267">
        <f t="shared" si="1401"/>
        <v>266</v>
      </c>
      <c r="B267" t="str">
        <f t="shared" ca="1" si="1130"/>
        <v/>
      </c>
      <c r="C267">
        <v>11</v>
      </c>
      <c r="D267">
        <f t="shared" si="1134"/>
        <v>266</v>
      </c>
      <c r="E267">
        <f t="shared" si="1135"/>
        <v>16</v>
      </c>
      <c r="F267">
        <f ca="1">COUNT((AD267,AP267,BB267,BN267,BZ267,CL267,CX267,DJ267,DV267,EH267,ET267,FF267,FR267,GD267,GP267,HB267,HN267,HZ267,IL267,IX267,JJ267,JV267,KH267,KT267,LF267,LR267))</f>
        <v>0</v>
      </c>
      <c r="G267">
        <f t="shared" ca="1" si="1136"/>
        <v>0</v>
      </c>
      <c r="H267">
        <f t="shared" ca="1" si="1137"/>
        <v>0</v>
      </c>
      <c r="I267">
        <f t="shared" ca="1" si="1131"/>
        <v>0</v>
      </c>
      <c r="J267">
        <f t="shared" ca="1" si="1138"/>
        <v>0</v>
      </c>
      <c r="K267">
        <f t="shared" ca="1" si="1139"/>
        <v>-1</v>
      </c>
      <c r="L267">
        <f t="shared" ca="1" si="1123"/>
        <v>9</v>
      </c>
      <c r="M267">
        <f t="shared" ca="1" si="1140"/>
        <v>0</v>
      </c>
      <c r="N267">
        <f t="shared" ca="1" si="1124"/>
        <v>65</v>
      </c>
      <c r="O267">
        <f t="shared" ca="1" si="1141"/>
        <v>-1</v>
      </c>
      <c r="P267">
        <f t="shared" ca="1" si="1125"/>
        <v>9</v>
      </c>
      <c r="Q267">
        <f t="shared" ca="1" si="1142"/>
        <v>0</v>
      </c>
      <c r="R267">
        <f t="shared" ca="1" si="1143"/>
        <v>0</v>
      </c>
      <c r="S267">
        <f t="shared" ca="1" si="1144"/>
        <v>0</v>
      </c>
      <c r="T267">
        <f t="shared" ca="1" si="1145"/>
        <v>0</v>
      </c>
      <c r="U267" t="str">
        <f t="shared" ca="1" si="1132"/>
        <v>999999999999</v>
      </c>
      <c r="V267">
        <f t="shared" ca="1" si="1126"/>
        <v>0</v>
      </c>
      <c r="W267">
        <f t="shared" si="1146"/>
        <v>266</v>
      </c>
      <c r="X267" t="e">
        <f t="shared" ca="1" si="1127"/>
        <v>#N/A</v>
      </c>
      <c r="Y267">
        <f t="shared" ca="1" si="1147"/>
        <v>0</v>
      </c>
      <c r="Z267" t="str">
        <f t="shared" ca="1" si="1148"/>
        <v>999zz</v>
      </c>
      <c r="AA267">
        <f t="shared" ca="1" si="1128"/>
        <v>350</v>
      </c>
      <c r="AB267">
        <f t="shared" si="1149"/>
        <v>266</v>
      </c>
      <c r="AC267" t="e">
        <f t="shared" ca="1" si="1129"/>
        <v>#N/A</v>
      </c>
      <c r="AD267" t="str">
        <f t="shared" ca="1" si="1150"/>
        <v/>
      </c>
      <c r="AE267" t="str">
        <f t="shared" ca="1" si="1151"/>
        <v/>
      </c>
      <c r="AF267" t="str">
        <f t="shared" ca="1" si="1152"/>
        <v/>
      </c>
      <c r="AG267" t="str">
        <f t="shared" ca="1" si="1153"/>
        <v/>
      </c>
      <c r="AH267" t="str">
        <f t="shared" ca="1" si="1154"/>
        <v/>
      </c>
      <c r="AI267" t="str">
        <f t="shared" ca="1" si="1155"/>
        <v/>
      </c>
      <c r="AJ267" t="str">
        <f t="shared" ca="1" si="1156"/>
        <v/>
      </c>
      <c r="AK267" t="str">
        <f t="shared" ca="1" si="1157"/>
        <v/>
      </c>
      <c r="AL267" t="str">
        <f t="shared" ca="1" si="1158"/>
        <v/>
      </c>
      <c r="AM267" t="str">
        <f t="shared" ca="1" si="1159"/>
        <v/>
      </c>
      <c r="AN267" t="str">
        <f t="shared" ca="1" si="1160"/>
        <v/>
      </c>
      <c r="AO267" t="str">
        <f t="shared" ca="1" si="1161"/>
        <v/>
      </c>
      <c r="AP267" t="str">
        <f t="shared" ca="1" si="1162"/>
        <v/>
      </c>
      <c r="AQ267" t="str">
        <f t="shared" ca="1" si="1163"/>
        <v/>
      </c>
      <c r="AR267" t="str">
        <f t="shared" ca="1" si="1164"/>
        <v/>
      </c>
      <c r="AS267" t="str">
        <f t="shared" ca="1" si="1165"/>
        <v/>
      </c>
      <c r="AT267" t="str">
        <f t="shared" ca="1" si="1166"/>
        <v/>
      </c>
      <c r="AU267" t="str">
        <f t="shared" ca="1" si="1167"/>
        <v/>
      </c>
      <c r="AV267" t="str">
        <f t="shared" ca="1" si="1168"/>
        <v/>
      </c>
      <c r="AW267" t="str">
        <f t="shared" ca="1" si="1169"/>
        <v/>
      </c>
      <c r="AX267" t="str">
        <f t="shared" ca="1" si="1170"/>
        <v/>
      </c>
      <c r="AY267" t="str">
        <f t="shared" ca="1" si="1171"/>
        <v/>
      </c>
      <c r="AZ267" t="str">
        <f t="shared" ca="1" si="1172"/>
        <v/>
      </c>
      <c r="BA267" t="str">
        <f t="shared" ca="1" si="1173"/>
        <v/>
      </c>
      <c r="BB267" t="str">
        <f t="shared" ca="1" si="1174"/>
        <v/>
      </c>
      <c r="BC267" t="str">
        <f t="shared" ca="1" si="1175"/>
        <v/>
      </c>
      <c r="BD267" t="str">
        <f t="shared" ca="1" si="1176"/>
        <v/>
      </c>
      <c r="BE267" t="str">
        <f t="shared" ca="1" si="1177"/>
        <v/>
      </c>
      <c r="BF267" t="str">
        <f t="shared" ca="1" si="1178"/>
        <v/>
      </c>
      <c r="BG267" t="str">
        <f t="shared" ca="1" si="1179"/>
        <v/>
      </c>
      <c r="BH267" t="str">
        <f t="shared" ca="1" si="1180"/>
        <v/>
      </c>
      <c r="BI267" t="str">
        <f t="shared" ca="1" si="1181"/>
        <v/>
      </c>
      <c r="BJ267" t="str">
        <f t="shared" ca="1" si="1182"/>
        <v/>
      </c>
      <c r="BK267" t="str">
        <f t="shared" ca="1" si="1183"/>
        <v/>
      </c>
      <c r="BL267" t="str">
        <f t="shared" ca="1" si="1184"/>
        <v/>
      </c>
      <c r="BM267" t="str">
        <f t="shared" ca="1" si="1185"/>
        <v/>
      </c>
      <c r="BN267" t="str">
        <f t="shared" ca="1" si="1186"/>
        <v/>
      </c>
      <c r="BO267" t="str">
        <f t="shared" ca="1" si="1187"/>
        <v/>
      </c>
      <c r="BP267" t="str">
        <f t="shared" ca="1" si="1188"/>
        <v/>
      </c>
      <c r="BQ267" t="str">
        <f t="shared" ca="1" si="1189"/>
        <v/>
      </c>
      <c r="BR267" t="str">
        <f t="shared" ca="1" si="1190"/>
        <v/>
      </c>
      <c r="BS267" t="str">
        <f t="shared" ca="1" si="1191"/>
        <v/>
      </c>
      <c r="BT267" t="str">
        <f t="shared" ca="1" si="1192"/>
        <v/>
      </c>
      <c r="BU267" t="str">
        <f t="shared" ca="1" si="1193"/>
        <v/>
      </c>
      <c r="BV267" t="str">
        <f t="shared" ca="1" si="1194"/>
        <v/>
      </c>
      <c r="BW267" t="str">
        <f t="shared" ca="1" si="1195"/>
        <v/>
      </c>
      <c r="BX267" t="str">
        <f t="shared" ca="1" si="1196"/>
        <v/>
      </c>
      <c r="BY267" t="str">
        <f t="shared" ca="1" si="1197"/>
        <v/>
      </c>
      <c r="BZ267" t="str">
        <f t="shared" ca="1" si="1198"/>
        <v/>
      </c>
      <c r="CA267" t="str">
        <f t="shared" ca="1" si="1199"/>
        <v/>
      </c>
      <c r="CB267" t="str">
        <f t="shared" ca="1" si="1200"/>
        <v/>
      </c>
      <c r="CC267" t="str">
        <f t="shared" ca="1" si="1201"/>
        <v/>
      </c>
      <c r="CD267" t="str">
        <f t="shared" ca="1" si="1202"/>
        <v/>
      </c>
      <c r="CE267" t="str">
        <f t="shared" ca="1" si="1203"/>
        <v/>
      </c>
      <c r="CF267" t="str">
        <f t="shared" ca="1" si="1204"/>
        <v/>
      </c>
      <c r="CG267" t="str">
        <f t="shared" ca="1" si="1205"/>
        <v/>
      </c>
      <c r="CH267" t="str">
        <f t="shared" ca="1" si="1206"/>
        <v/>
      </c>
      <c r="CI267" t="str">
        <f t="shared" ca="1" si="1207"/>
        <v/>
      </c>
      <c r="CJ267" t="str">
        <f t="shared" ca="1" si="1208"/>
        <v/>
      </c>
      <c r="CK267" t="str">
        <f t="shared" ca="1" si="1209"/>
        <v/>
      </c>
      <c r="CL267" t="str">
        <f t="shared" ca="1" si="1210"/>
        <v/>
      </c>
      <c r="CM267" t="str">
        <f t="shared" ca="1" si="1211"/>
        <v/>
      </c>
      <c r="CN267" t="str">
        <f t="shared" ca="1" si="1212"/>
        <v/>
      </c>
      <c r="CO267" t="str">
        <f t="shared" ca="1" si="1213"/>
        <v/>
      </c>
      <c r="CP267" t="str">
        <f t="shared" ca="1" si="1214"/>
        <v/>
      </c>
      <c r="CQ267" t="str">
        <f t="shared" ca="1" si="1215"/>
        <v/>
      </c>
      <c r="CR267" t="str">
        <f t="shared" ca="1" si="1216"/>
        <v/>
      </c>
      <c r="CS267" t="str">
        <f t="shared" ca="1" si="1217"/>
        <v/>
      </c>
      <c r="CT267" t="str">
        <f t="shared" ca="1" si="1218"/>
        <v/>
      </c>
      <c r="CU267" t="str">
        <f t="shared" ca="1" si="1219"/>
        <v/>
      </c>
      <c r="CV267" t="str">
        <f t="shared" ca="1" si="1220"/>
        <v/>
      </c>
      <c r="CW267" t="str">
        <f t="shared" ca="1" si="1221"/>
        <v/>
      </c>
      <c r="CX267" t="str">
        <f t="shared" ca="1" si="1222"/>
        <v/>
      </c>
      <c r="CY267" t="str">
        <f t="shared" ca="1" si="1223"/>
        <v/>
      </c>
      <c r="CZ267" t="str">
        <f t="shared" ca="1" si="1224"/>
        <v/>
      </c>
      <c r="DA267" t="str">
        <f t="shared" ca="1" si="1225"/>
        <v/>
      </c>
      <c r="DB267" t="str">
        <f t="shared" ca="1" si="1226"/>
        <v/>
      </c>
      <c r="DC267" t="str">
        <f t="shared" ca="1" si="1227"/>
        <v/>
      </c>
      <c r="DD267" t="str">
        <f t="shared" ca="1" si="1228"/>
        <v/>
      </c>
      <c r="DE267" t="str">
        <f t="shared" ca="1" si="1229"/>
        <v/>
      </c>
      <c r="DF267" t="str">
        <f t="shared" ca="1" si="1230"/>
        <v/>
      </c>
      <c r="DG267" t="str">
        <f t="shared" ca="1" si="1231"/>
        <v/>
      </c>
      <c r="DH267" t="str">
        <f t="shared" ca="1" si="1232"/>
        <v/>
      </c>
      <c r="DI267" t="str">
        <f t="shared" ca="1" si="1233"/>
        <v/>
      </c>
      <c r="DJ267" t="str">
        <f t="shared" ca="1" si="1234"/>
        <v/>
      </c>
      <c r="DK267" t="str">
        <f t="shared" ca="1" si="1235"/>
        <v/>
      </c>
      <c r="DL267" t="str">
        <f t="shared" ca="1" si="1236"/>
        <v/>
      </c>
      <c r="DM267" t="str">
        <f t="shared" ca="1" si="1237"/>
        <v/>
      </c>
      <c r="DN267" t="str">
        <f t="shared" ca="1" si="1238"/>
        <v/>
      </c>
      <c r="DO267" t="str">
        <f t="shared" ca="1" si="1239"/>
        <v/>
      </c>
      <c r="DP267" t="str">
        <f t="shared" ca="1" si="1240"/>
        <v/>
      </c>
      <c r="DQ267" t="str">
        <f t="shared" ca="1" si="1241"/>
        <v/>
      </c>
      <c r="DR267" t="str">
        <f t="shared" ca="1" si="1242"/>
        <v/>
      </c>
      <c r="DS267" t="str">
        <f t="shared" ca="1" si="1243"/>
        <v/>
      </c>
      <c r="DT267" t="str">
        <f t="shared" ca="1" si="1244"/>
        <v/>
      </c>
      <c r="DU267" t="str">
        <f t="shared" ca="1" si="1245"/>
        <v/>
      </c>
      <c r="DV267" t="str">
        <f t="shared" ca="1" si="1133"/>
        <v/>
      </c>
      <c r="DW267" t="str">
        <f t="shared" ca="1" si="1246"/>
        <v/>
      </c>
      <c r="DX267" t="str">
        <f t="shared" ca="1" si="1247"/>
        <v/>
      </c>
      <c r="DY267" t="str">
        <f t="shared" ca="1" si="1248"/>
        <v/>
      </c>
      <c r="DZ267" t="str">
        <f t="shared" ca="1" si="1249"/>
        <v/>
      </c>
      <c r="EA267" t="str">
        <f t="shared" ca="1" si="1250"/>
        <v/>
      </c>
      <c r="EB267" t="str">
        <f t="shared" ca="1" si="1251"/>
        <v/>
      </c>
      <c r="EC267" t="str">
        <f t="shared" ca="1" si="1252"/>
        <v/>
      </c>
      <c r="ED267" t="str">
        <f t="shared" ca="1" si="1253"/>
        <v/>
      </c>
      <c r="EE267" t="str">
        <f t="shared" ca="1" si="1254"/>
        <v/>
      </c>
      <c r="EF267" t="str">
        <f t="shared" ca="1" si="1255"/>
        <v/>
      </c>
      <c r="EG267" t="str">
        <f t="shared" ca="1" si="1256"/>
        <v/>
      </c>
      <c r="EH267" t="str">
        <f t="shared" ca="1" si="1257"/>
        <v/>
      </c>
      <c r="EI267" t="str">
        <f t="shared" ca="1" si="1258"/>
        <v/>
      </c>
      <c r="EJ267" t="str">
        <f t="shared" ca="1" si="1259"/>
        <v/>
      </c>
      <c r="EK267" t="str">
        <f t="shared" ca="1" si="1260"/>
        <v/>
      </c>
      <c r="EL267" t="str">
        <f t="shared" ca="1" si="1261"/>
        <v/>
      </c>
      <c r="EM267" t="str">
        <f t="shared" ca="1" si="1262"/>
        <v/>
      </c>
      <c r="EN267" t="str">
        <f t="shared" ca="1" si="1263"/>
        <v/>
      </c>
      <c r="EO267" t="str">
        <f t="shared" ca="1" si="1264"/>
        <v/>
      </c>
      <c r="EP267" t="str">
        <f t="shared" ca="1" si="1265"/>
        <v/>
      </c>
      <c r="EQ267" t="str">
        <f t="shared" ca="1" si="1266"/>
        <v/>
      </c>
      <c r="ER267" t="str">
        <f t="shared" ca="1" si="1267"/>
        <v/>
      </c>
      <c r="ES267" t="str">
        <f t="shared" ca="1" si="1268"/>
        <v/>
      </c>
      <c r="ET267" t="str">
        <f t="shared" ca="1" si="1269"/>
        <v/>
      </c>
      <c r="EU267" t="str">
        <f t="shared" ca="1" si="1270"/>
        <v/>
      </c>
      <c r="EV267" t="str">
        <f t="shared" ca="1" si="1271"/>
        <v/>
      </c>
      <c r="EW267" t="str">
        <f t="shared" ca="1" si="1272"/>
        <v/>
      </c>
      <c r="EX267" t="str">
        <f t="shared" ca="1" si="1273"/>
        <v/>
      </c>
      <c r="EY267" t="str">
        <f t="shared" ca="1" si="1274"/>
        <v/>
      </c>
      <c r="EZ267" t="str">
        <f t="shared" ca="1" si="1275"/>
        <v/>
      </c>
      <c r="FA267" t="str">
        <f t="shared" ca="1" si="1276"/>
        <v/>
      </c>
      <c r="FB267" t="str">
        <f t="shared" ca="1" si="1277"/>
        <v/>
      </c>
      <c r="FC267" t="str">
        <f t="shared" ca="1" si="1278"/>
        <v/>
      </c>
      <c r="FD267" t="str">
        <f t="shared" ca="1" si="1279"/>
        <v/>
      </c>
      <c r="FE267" t="str">
        <f t="shared" ca="1" si="1280"/>
        <v/>
      </c>
      <c r="FF267" t="str">
        <f t="shared" ca="1" si="1281"/>
        <v/>
      </c>
      <c r="FG267" t="str">
        <f t="shared" ca="1" si="1282"/>
        <v/>
      </c>
      <c r="FH267" t="str">
        <f t="shared" ca="1" si="1283"/>
        <v/>
      </c>
      <c r="FI267" t="str">
        <f t="shared" ca="1" si="1284"/>
        <v/>
      </c>
      <c r="FJ267" t="str">
        <f t="shared" ca="1" si="1285"/>
        <v/>
      </c>
      <c r="FK267" t="str">
        <f t="shared" ca="1" si="1286"/>
        <v/>
      </c>
      <c r="FL267" t="str">
        <f t="shared" ca="1" si="1287"/>
        <v/>
      </c>
      <c r="FM267" t="str">
        <f t="shared" ca="1" si="1288"/>
        <v/>
      </c>
      <c r="FN267" t="str">
        <f t="shared" ca="1" si="1289"/>
        <v/>
      </c>
      <c r="FO267" t="str">
        <f t="shared" ca="1" si="1290"/>
        <v/>
      </c>
      <c r="FP267" t="str">
        <f t="shared" ca="1" si="1291"/>
        <v/>
      </c>
      <c r="FQ267" t="str">
        <f t="shared" ca="1" si="1292"/>
        <v/>
      </c>
      <c r="FR267" t="str">
        <f t="shared" ca="1" si="1293"/>
        <v/>
      </c>
      <c r="FS267" t="str">
        <f t="shared" ca="1" si="1294"/>
        <v/>
      </c>
      <c r="FT267" t="str">
        <f t="shared" ca="1" si="1295"/>
        <v/>
      </c>
      <c r="FU267" t="str">
        <f t="shared" ca="1" si="1296"/>
        <v/>
      </c>
      <c r="FV267" t="str">
        <f t="shared" ca="1" si="1297"/>
        <v/>
      </c>
      <c r="FW267" t="str">
        <f t="shared" ca="1" si="1298"/>
        <v/>
      </c>
      <c r="FX267" t="str">
        <f t="shared" ca="1" si="1299"/>
        <v/>
      </c>
      <c r="FY267" t="str">
        <f t="shared" ca="1" si="1300"/>
        <v/>
      </c>
      <c r="FZ267" t="str">
        <f t="shared" ca="1" si="1301"/>
        <v/>
      </c>
      <c r="GA267" t="str">
        <f t="shared" ca="1" si="1302"/>
        <v/>
      </c>
      <c r="GB267" t="str">
        <f t="shared" ca="1" si="1303"/>
        <v/>
      </c>
      <c r="GC267" t="str">
        <f t="shared" ca="1" si="1304"/>
        <v/>
      </c>
      <c r="GD267" t="str">
        <f t="shared" ca="1" si="1305"/>
        <v/>
      </c>
      <c r="GE267" t="str">
        <f t="shared" ca="1" si="1306"/>
        <v/>
      </c>
      <c r="GF267" t="str">
        <f t="shared" ca="1" si="1307"/>
        <v/>
      </c>
      <c r="GG267" t="str">
        <f t="shared" ca="1" si="1308"/>
        <v/>
      </c>
      <c r="GH267" t="str">
        <f t="shared" ca="1" si="1309"/>
        <v/>
      </c>
      <c r="GI267" t="str">
        <f t="shared" ca="1" si="1310"/>
        <v/>
      </c>
      <c r="GJ267" t="str">
        <f t="shared" ca="1" si="1311"/>
        <v/>
      </c>
      <c r="GK267" t="str">
        <f t="shared" ca="1" si="1312"/>
        <v/>
      </c>
      <c r="GL267" t="str">
        <f t="shared" ca="1" si="1313"/>
        <v/>
      </c>
      <c r="GM267" t="str">
        <f t="shared" ca="1" si="1314"/>
        <v/>
      </c>
      <c r="GN267" t="str">
        <f t="shared" ca="1" si="1315"/>
        <v/>
      </c>
      <c r="GO267" t="str">
        <f t="shared" ca="1" si="1316"/>
        <v/>
      </c>
      <c r="GP267" t="str">
        <f t="shared" ca="1" si="1317"/>
        <v/>
      </c>
      <c r="GQ267" t="str">
        <f t="shared" ca="1" si="1318"/>
        <v/>
      </c>
      <c r="GR267" t="str">
        <f t="shared" ca="1" si="1319"/>
        <v/>
      </c>
      <c r="GS267" t="str">
        <f t="shared" ca="1" si="1320"/>
        <v/>
      </c>
      <c r="GT267" t="str">
        <f t="shared" ca="1" si="1321"/>
        <v/>
      </c>
      <c r="GU267" t="str">
        <f t="shared" ca="1" si="1322"/>
        <v/>
      </c>
      <c r="GV267" t="str">
        <f t="shared" ca="1" si="1323"/>
        <v/>
      </c>
      <c r="GW267" t="str">
        <f t="shared" ca="1" si="1324"/>
        <v/>
      </c>
      <c r="GX267" t="str">
        <f t="shared" ca="1" si="1325"/>
        <v/>
      </c>
      <c r="GY267" t="str">
        <f t="shared" ca="1" si="1326"/>
        <v/>
      </c>
      <c r="GZ267" t="str">
        <f t="shared" ca="1" si="1327"/>
        <v/>
      </c>
      <c r="HA267" t="str">
        <f t="shared" ca="1" si="1328"/>
        <v/>
      </c>
      <c r="HB267" t="str">
        <f t="shared" ca="1" si="1329"/>
        <v/>
      </c>
      <c r="HC267" t="str">
        <f t="shared" ca="1" si="1330"/>
        <v/>
      </c>
      <c r="HD267" t="str">
        <f t="shared" ca="1" si="1331"/>
        <v/>
      </c>
      <c r="HE267" t="str">
        <f t="shared" ca="1" si="1332"/>
        <v/>
      </c>
      <c r="HF267" t="str">
        <f t="shared" ca="1" si="1333"/>
        <v/>
      </c>
      <c r="HG267" t="str">
        <f t="shared" ca="1" si="1334"/>
        <v/>
      </c>
      <c r="HH267" t="str">
        <f t="shared" ca="1" si="1335"/>
        <v/>
      </c>
      <c r="HI267" t="str">
        <f t="shared" ca="1" si="1336"/>
        <v/>
      </c>
      <c r="HJ267" t="str">
        <f t="shared" ca="1" si="1337"/>
        <v/>
      </c>
      <c r="HK267" t="str">
        <f t="shared" ca="1" si="1338"/>
        <v/>
      </c>
      <c r="HL267" t="str">
        <f t="shared" ca="1" si="1339"/>
        <v/>
      </c>
      <c r="HM267" t="str">
        <f t="shared" ca="1" si="1340"/>
        <v/>
      </c>
      <c r="HN267" t="str">
        <f t="shared" ca="1" si="1341"/>
        <v/>
      </c>
      <c r="HO267" t="str">
        <f t="shared" ca="1" si="1342"/>
        <v/>
      </c>
      <c r="HP267" t="str">
        <f t="shared" ca="1" si="1343"/>
        <v/>
      </c>
      <c r="HQ267" t="str">
        <f t="shared" ca="1" si="1344"/>
        <v/>
      </c>
      <c r="HR267" t="str">
        <f t="shared" ca="1" si="1345"/>
        <v/>
      </c>
      <c r="HS267" t="str">
        <f t="shared" ca="1" si="1346"/>
        <v/>
      </c>
      <c r="HT267" t="str">
        <f t="shared" ca="1" si="1347"/>
        <v/>
      </c>
      <c r="HU267" t="str">
        <f t="shared" ca="1" si="1348"/>
        <v/>
      </c>
      <c r="HV267" t="str">
        <f t="shared" ca="1" si="1349"/>
        <v/>
      </c>
      <c r="HW267" t="str">
        <f t="shared" ca="1" si="1350"/>
        <v/>
      </c>
      <c r="HX267" t="str">
        <f t="shared" ca="1" si="1351"/>
        <v/>
      </c>
      <c r="HY267" t="str">
        <f t="shared" ca="1" si="1352"/>
        <v/>
      </c>
      <c r="HZ267" t="str">
        <f t="shared" ca="1" si="1353"/>
        <v/>
      </c>
      <c r="IA267" t="str">
        <f t="shared" ca="1" si="1354"/>
        <v/>
      </c>
      <c r="IB267" t="str">
        <f t="shared" ca="1" si="1355"/>
        <v/>
      </c>
      <c r="IC267" t="str">
        <f t="shared" ca="1" si="1356"/>
        <v/>
      </c>
      <c r="ID267" t="str">
        <f t="shared" ca="1" si="1357"/>
        <v/>
      </c>
      <c r="IE267" t="str">
        <f t="shared" ca="1" si="1358"/>
        <v/>
      </c>
      <c r="IF267" t="str">
        <f t="shared" ca="1" si="1359"/>
        <v/>
      </c>
      <c r="IG267" t="str">
        <f t="shared" ca="1" si="1360"/>
        <v/>
      </c>
      <c r="IH267" t="str">
        <f t="shared" ca="1" si="1361"/>
        <v/>
      </c>
      <c r="II267" t="str">
        <f t="shared" ca="1" si="1362"/>
        <v/>
      </c>
      <c r="IJ267" t="str">
        <f t="shared" ca="1" si="1363"/>
        <v/>
      </c>
      <c r="IK267" t="str">
        <f t="shared" ca="1" si="1364"/>
        <v/>
      </c>
      <c r="IL267" t="str">
        <f t="shared" ca="1" si="1365"/>
        <v/>
      </c>
      <c r="IM267" t="str">
        <f t="shared" ca="1" si="1366"/>
        <v/>
      </c>
      <c r="IN267" t="str">
        <f t="shared" ca="1" si="1367"/>
        <v/>
      </c>
      <c r="IO267" t="str">
        <f t="shared" ca="1" si="1368"/>
        <v/>
      </c>
      <c r="IP267" t="str">
        <f t="shared" ca="1" si="1369"/>
        <v/>
      </c>
      <c r="IQ267" t="str">
        <f t="shared" ca="1" si="1370"/>
        <v/>
      </c>
      <c r="IR267" t="str">
        <f t="shared" ca="1" si="1371"/>
        <v/>
      </c>
      <c r="IS267" t="str">
        <f t="shared" ca="1" si="1372"/>
        <v/>
      </c>
      <c r="IT267" t="str">
        <f t="shared" ca="1" si="1373"/>
        <v/>
      </c>
      <c r="IU267" t="str">
        <f t="shared" ca="1" si="1374"/>
        <v/>
      </c>
      <c r="IV267" t="str">
        <f t="shared" ca="1" si="1375"/>
        <v/>
      </c>
      <c r="IW267" t="str">
        <f t="shared" ca="1" si="1376"/>
        <v/>
      </c>
      <c r="IX267" t="str">
        <f t="shared" ca="1" si="1377"/>
        <v/>
      </c>
      <c r="IY267" t="str">
        <f t="shared" ca="1" si="1378"/>
        <v/>
      </c>
      <c r="IZ267" t="str">
        <f t="shared" ca="1" si="1379"/>
        <v/>
      </c>
      <c r="JA267" t="str">
        <f t="shared" ca="1" si="1380"/>
        <v/>
      </c>
      <c r="JB267" t="str">
        <f t="shared" ca="1" si="1381"/>
        <v/>
      </c>
      <c r="JC267" t="str">
        <f t="shared" ca="1" si="1382"/>
        <v/>
      </c>
      <c r="JD267" t="str">
        <f t="shared" ca="1" si="1383"/>
        <v/>
      </c>
      <c r="JE267" t="str">
        <f t="shared" ca="1" si="1384"/>
        <v/>
      </c>
      <c r="JF267" t="str">
        <f t="shared" ca="1" si="1385"/>
        <v/>
      </c>
      <c r="JG267" t="str">
        <f t="shared" ca="1" si="1386"/>
        <v/>
      </c>
      <c r="JH267" t="str">
        <f t="shared" ca="1" si="1387"/>
        <v/>
      </c>
      <c r="JI267" t="str">
        <f t="shared" ca="1" si="1388"/>
        <v/>
      </c>
      <c r="JJ267" t="str">
        <f t="shared" ca="1" si="1389"/>
        <v/>
      </c>
      <c r="JK267" t="str">
        <f t="shared" ca="1" si="1390"/>
        <v/>
      </c>
      <c r="JL267" t="str">
        <f t="shared" ca="1" si="1391"/>
        <v/>
      </c>
      <c r="JM267" t="str">
        <f t="shared" ca="1" si="1392"/>
        <v/>
      </c>
      <c r="JN267" t="str">
        <f t="shared" ca="1" si="1393"/>
        <v/>
      </c>
      <c r="JO267" t="str">
        <f t="shared" ca="1" si="1394"/>
        <v/>
      </c>
      <c r="JP267" t="str">
        <f t="shared" ca="1" si="1395"/>
        <v/>
      </c>
      <c r="JQ267" t="str">
        <f t="shared" ca="1" si="1396"/>
        <v/>
      </c>
      <c r="JR267" t="str">
        <f t="shared" ca="1" si="1397"/>
        <v/>
      </c>
      <c r="JS267" t="str">
        <f t="shared" ca="1" si="1398"/>
        <v/>
      </c>
      <c r="JT267" t="str">
        <f t="shared" ca="1" si="1399"/>
        <v/>
      </c>
      <c r="JU267" t="str">
        <f t="shared" ca="1" si="1400"/>
        <v/>
      </c>
    </row>
    <row r="268" spans="1:281" x14ac:dyDescent="0.25">
      <c r="A268">
        <f t="shared" si="1401"/>
        <v>267</v>
      </c>
      <c r="B268" t="str">
        <f t="shared" ca="1" si="1130"/>
        <v/>
      </c>
      <c r="C268">
        <v>11</v>
      </c>
      <c r="D268">
        <f t="shared" si="1134"/>
        <v>267</v>
      </c>
      <c r="E268">
        <f t="shared" si="1135"/>
        <v>17</v>
      </c>
      <c r="F268">
        <f ca="1">COUNT((AD268,AP268,BB268,BN268,BZ268,CL268,CX268,DJ268,DV268,EH268,ET268,FF268,FR268,GD268,GP268,HB268,HN268,HZ268,IL268,IX268,JJ268,JV268,KH268,KT268,LF268,LR268))</f>
        <v>0</v>
      </c>
      <c r="G268">
        <f t="shared" ca="1" si="1136"/>
        <v>0</v>
      </c>
      <c r="H268">
        <f t="shared" ca="1" si="1137"/>
        <v>0</v>
      </c>
      <c r="I268">
        <f t="shared" ca="1" si="1131"/>
        <v>0</v>
      </c>
      <c r="J268">
        <f t="shared" ca="1" si="1138"/>
        <v>0</v>
      </c>
      <c r="K268">
        <f t="shared" ca="1" si="1139"/>
        <v>-1</v>
      </c>
      <c r="L268">
        <f t="shared" ca="1" si="1123"/>
        <v>9</v>
      </c>
      <c r="M268">
        <f t="shared" ca="1" si="1140"/>
        <v>0</v>
      </c>
      <c r="N268">
        <f t="shared" ca="1" si="1124"/>
        <v>65</v>
      </c>
      <c r="O268">
        <f t="shared" ca="1" si="1141"/>
        <v>-1</v>
      </c>
      <c r="P268">
        <f t="shared" ca="1" si="1125"/>
        <v>9</v>
      </c>
      <c r="Q268">
        <f t="shared" ca="1" si="1142"/>
        <v>0</v>
      </c>
      <c r="R268">
        <f t="shared" ca="1" si="1143"/>
        <v>0</v>
      </c>
      <c r="S268">
        <f t="shared" ca="1" si="1144"/>
        <v>0</v>
      </c>
      <c r="T268">
        <f t="shared" ca="1" si="1145"/>
        <v>0</v>
      </c>
      <c r="U268" t="str">
        <f t="shared" ca="1" si="1132"/>
        <v>999999999999</v>
      </c>
      <c r="V268">
        <f t="shared" ca="1" si="1126"/>
        <v>0</v>
      </c>
      <c r="W268">
        <f t="shared" si="1146"/>
        <v>267</v>
      </c>
      <c r="X268" t="e">
        <f t="shared" ca="1" si="1127"/>
        <v>#N/A</v>
      </c>
      <c r="Y268">
        <f t="shared" ca="1" si="1147"/>
        <v>0</v>
      </c>
      <c r="Z268" t="str">
        <f t="shared" ca="1" si="1148"/>
        <v>999zz</v>
      </c>
      <c r="AA268">
        <f t="shared" ca="1" si="1128"/>
        <v>350</v>
      </c>
      <c r="AB268">
        <f t="shared" si="1149"/>
        <v>267</v>
      </c>
      <c r="AC268" t="e">
        <f t="shared" ca="1" si="1129"/>
        <v>#N/A</v>
      </c>
      <c r="AD268" t="str">
        <f t="shared" ca="1" si="1150"/>
        <v/>
      </c>
      <c r="AE268" t="str">
        <f t="shared" ca="1" si="1151"/>
        <v/>
      </c>
      <c r="AF268" t="str">
        <f t="shared" ca="1" si="1152"/>
        <v/>
      </c>
      <c r="AG268" t="str">
        <f t="shared" ca="1" si="1153"/>
        <v/>
      </c>
      <c r="AH268" t="str">
        <f t="shared" ca="1" si="1154"/>
        <v/>
      </c>
      <c r="AI268" t="str">
        <f t="shared" ca="1" si="1155"/>
        <v/>
      </c>
      <c r="AJ268" t="str">
        <f t="shared" ca="1" si="1156"/>
        <v/>
      </c>
      <c r="AK268" t="str">
        <f t="shared" ca="1" si="1157"/>
        <v/>
      </c>
      <c r="AL268" t="str">
        <f t="shared" ca="1" si="1158"/>
        <v/>
      </c>
      <c r="AM268" t="str">
        <f t="shared" ca="1" si="1159"/>
        <v/>
      </c>
      <c r="AN268" t="str">
        <f t="shared" ca="1" si="1160"/>
        <v/>
      </c>
      <c r="AO268" t="str">
        <f t="shared" ca="1" si="1161"/>
        <v/>
      </c>
      <c r="AP268" t="str">
        <f t="shared" ca="1" si="1162"/>
        <v/>
      </c>
      <c r="AQ268" t="str">
        <f t="shared" ca="1" si="1163"/>
        <v/>
      </c>
      <c r="AR268" t="str">
        <f t="shared" ca="1" si="1164"/>
        <v/>
      </c>
      <c r="AS268" t="str">
        <f t="shared" ca="1" si="1165"/>
        <v/>
      </c>
      <c r="AT268" t="str">
        <f t="shared" ca="1" si="1166"/>
        <v/>
      </c>
      <c r="AU268" t="str">
        <f t="shared" ca="1" si="1167"/>
        <v/>
      </c>
      <c r="AV268" t="str">
        <f t="shared" ca="1" si="1168"/>
        <v/>
      </c>
      <c r="AW268" t="str">
        <f t="shared" ca="1" si="1169"/>
        <v/>
      </c>
      <c r="AX268" t="str">
        <f t="shared" ca="1" si="1170"/>
        <v/>
      </c>
      <c r="AY268" t="str">
        <f t="shared" ca="1" si="1171"/>
        <v/>
      </c>
      <c r="AZ268" t="str">
        <f t="shared" ca="1" si="1172"/>
        <v/>
      </c>
      <c r="BA268" t="str">
        <f t="shared" ca="1" si="1173"/>
        <v/>
      </c>
      <c r="BB268" t="str">
        <f t="shared" ca="1" si="1174"/>
        <v/>
      </c>
      <c r="BC268" t="str">
        <f t="shared" ca="1" si="1175"/>
        <v/>
      </c>
      <c r="BD268" t="str">
        <f t="shared" ca="1" si="1176"/>
        <v/>
      </c>
      <c r="BE268" t="str">
        <f t="shared" ca="1" si="1177"/>
        <v/>
      </c>
      <c r="BF268" t="str">
        <f t="shared" ca="1" si="1178"/>
        <v/>
      </c>
      <c r="BG268" t="str">
        <f t="shared" ca="1" si="1179"/>
        <v/>
      </c>
      <c r="BH268" t="str">
        <f t="shared" ca="1" si="1180"/>
        <v/>
      </c>
      <c r="BI268" t="str">
        <f t="shared" ca="1" si="1181"/>
        <v/>
      </c>
      <c r="BJ268" t="str">
        <f t="shared" ca="1" si="1182"/>
        <v/>
      </c>
      <c r="BK268" t="str">
        <f t="shared" ca="1" si="1183"/>
        <v/>
      </c>
      <c r="BL268" t="str">
        <f t="shared" ca="1" si="1184"/>
        <v/>
      </c>
      <c r="BM268" t="str">
        <f t="shared" ca="1" si="1185"/>
        <v/>
      </c>
      <c r="BN268" t="str">
        <f t="shared" ca="1" si="1186"/>
        <v/>
      </c>
      <c r="BO268" t="str">
        <f t="shared" ca="1" si="1187"/>
        <v/>
      </c>
      <c r="BP268" t="str">
        <f t="shared" ca="1" si="1188"/>
        <v/>
      </c>
      <c r="BQ268" t="str">
        <f t="shared" ca="1" si="1189"/>
        <v/>
      </c>
      <c r="BR268" t="str">
        <f t="shared" ca="1" si="1190"/>
        <v/>
      </c>
      <c r="BS268" t="str">
        <f t="shared" ca="1" si="1191"/>
        <v/>
      </c>
      <c r="BT268" t="str">
        <f t="shared" ca="1" si="1192"/>
        <v/>
      </c>
      <c r="BU268" t="str">
        <f t="shared" ca="1" si="1193"/>
        <v/>
      </c>
      <c r="BV268" t="str">
        <f t="shared" ca="1" si="1194"/>
        <v/>
      </c>
      <c r="BW268" t="str">
        <f t="shared" ca="1" si="1195"/>
        <v/>
      </c>
      <c r="BX268" t="str">
        <f t="shared" ca="1" si="1196"/>
        <v/>
      </c>
      <c r="BY268" t="str">
        <f t="shared" ca="1" si="1197"/>
        <v/>
      </c>
      <c r="BZ268" t="str">
        <f t="shared" ca="1" si="1198"/>
        <v/>
      </c>
      <c r="CA268" t="str">
        <f t="shared" ca="1" si="1199"/>
        <v/>
      </c>
      <c r="CB268" t="str">
        <f t="shared" ca="1" si="1200"/>
        <v/>
      </c>
      <c r="CC268" t="str">
        <f t="shared" ca="1" si="1201"/>
        <v/>
      </c>
      <c r="CD268" t="str">
        <f t="shared" ca="1" si="1202"/>
        <v/>
      </c>
      <c r="CE268" t="str">
        <f t="shared" ca="1" si="1203"/>
        <v/>
      </c>
      <c r="CF268" t="str">
        <f t="shared" ca="1" si="1204"/>
        <v/>
      </c>
      <c r="CG268" t="str">
        <f t="shared" ca="1" si="1205"/>
        <v/>
      </c>
      <c r="CH268" t="str">
        <f t="shared" ca="1" si="1206"/>
        <v/>
      </c>
      <c r="CI268" t="str">
        <f t="shared" ca="1" si="1207"/>
        <v/>
      </c>
      <c r="CJ268" t="str">
        <f t="shared" ca="1" si="1208"/>
        <v/>
      </c>
      <c r="CK268" t="str">
        <f t="shared" ca="1" si="1209"/>
        <v/>
      </c>
      <c r="CL268" t="str">
        <f t="shared" ca="1" si="1210"/>
        <v/>
      </c>
      <c r="CM268" t="str">
        <f t="shared" ca="1" si="1211"/>
        <v/>
      </c>
      <c r="CN268" t="str">
        <f t="shared" ca="1" si="1212"/>
        <v/>
      </c>
      <c r="CO268" t="str">
        <f t="shared" ca="1" si="1213"/>
        <v/>
      </c>
      <c r="CP268" t="str">
        <f t="shared" ca="1" si="1214"/>
        <v/>
      </c>
      <c r="CQ268" t="str">
        <f t="shared" ca="1" si="1215"/>
        <v/>
      </c>
      <c r="CR268" t="str">
        <f t="shared" ca="1" si="1216"/>
        <v/>
      </c>
      <c r="CS268" t="str">
        <f t="shared" ca="1" si="1217"/>
        <v/>
      </c>
      <c r="CT268" t="str">
        <f t="shared" ca="1" si="1218"/>
        <v/>
      </c>
      <c r="CU268" t="str">
        <f t="shared" ca="1" si="1219"/>
        <v/>
      </c>
      <c r="CV268" t="str">
        <f t="shared" ca="1" si="1220"/>
        <v/>
      </c>
      <c r="CW268" t="str">
        <f t="shared" ca="1" si="1221"/>
        <v/>
      </c>
      <c r="CX268" t="str">
        <f t="shared" ca="1" si="1222"/>
        <v/>
      </c>
      <c r="CY268" t="str">
        <f t="shared" ca="1" si="1223"/>
        <v/>
      </c>
      <c r="CZ268" t="str">
        <f t="shared" ca="1" si="1224"/>
        <v/>
      </c>
      <c r="DA268" t="str">
        <f t="shared" ca="1" si="1225"/>
        <v/>
      </c>
      <c r="DB268" t="str">
        <f t="shared" ca="1" si="1226"/>
        <v/>
      </c>
      <c r="DC268" t="str">
        <f t="shared" ca="1" si="1227"/>
        <v/>
      </c>
      <c r="DD268" t="str">
        <f t="shared" ca="1" si="1228"/>
        <v/>
      </c>
      <c r="DE268" t="str">
        <f t="shared" ca="1" si="1229"/>
        <v/>
      </c>
      <c r="DF268" t="str">
        <f t="shared" ca="1" si="1230"/>
        <v/>
      </c>
      <c r="DG268" t="str">
        <f t="shared" ca="1" si="1231"/>
        <v/>
      </c>
      <c r="DH268" t="str">
        <f t="shared" ca="1" si="1232"/>
        <v/>
      </c>
      <c r="DI268" t="str">
        <f t="shared" ca="1" si="1233"/>
        <v/>
      </c>
      <c r="DJ268" t="str">
        <f t="shared" ca="1" si="1234"/>
        <v/>
      </c>
      <c r="DK268" t="str">
        <f t="shared" ca="1" si="1235"/>
        <v/>
      </c>
      <c r="DL268" t="str">
        <f t="shared" ca="1" si="1236"/>
        <v/>
      </c>
      <c r="DM268" t="str">
        <f t="shared" ca="1" si="1237"/>
        <v/>
      </c>
      <c r="DN268" t="str">
        <f t="shared" ca="1" si="1238"/>
        <v/>
      </c>
      <c r="DO268" t="str">
        <f t="shared" ca="1" si="1239"/>
        <v/>
      </c>
      <c r="DP268" t="str">
        <f t="shared" ca="1" si="1240"/>
        <v/>
      </c>
      <c r="DQ268" t="str">
        <f t="shared" ca="1" si="1241"/>
        <v/>
      </c>
      <c r="DR268" t="str">
        <f t="shared" ca="1" si="1242"/>
        <v/>
      </c>
      <c r="DS268" t="str">
        <f t="shared" ca="1" si="1243"/>
        <v/>
      </c>
      <c r="DT268" t="str">
        <f t="shared" ca="1" si="1244"/>
        <v/>
      </c>
      <c r="DU268" t="str">
        <f t="shared" ca="1" si="1245"/>
        <v/>
      </c>
      <c r="DV268" t="str">
        <f t="shared" ca="1" si="1133"/>
        <v/>
      </c>
      <c r="DW268" t="str">
        <f t="shared" ca="1" si="1246"/>
        <v/>
      </c>
      <c r="DX268" t="str">
        <f t="shared" ca="1" si="1247"/>
        <v/>
      </c>
      <c r="DY268" t="str">
        <f t="shared" ca="1" si="1248"/>
        <v/>
      </c>
      <c r="DZ268" t="str">
        <f t="shared" ca="1" si="1249"/>
        <v/>
      </c>
      <c r="EA268" t="str">
        <f t="shared" ca="1" si="1250"/>
        <v/>
      </c>
      <c r="EB268" t="str">
        <f t="shared" ca="1" si="1251"/>
        <v/>
      </c>
      <c r="EC268" t="str">
        <f t="shared" ca="1" si="1252"/>
        <v/>
      </c>
      <c r="ED268" t="str">
        <f t="shared" ca="1" si="1253"/>
        <v/>
      </c>
      <c r="EE268" t="str">
        <f t="shared" ca="1" si="1254"/>
        <v/>
      </c>
      <c r="EF268" t="str">
        <f t="shared" ca="1" si="1255"/>
        <v/>
      </c>
      <c r="EG268" t="str">
        <f t="shared" ca="1" si="1256"/>
        <v/>
      </c>
      <c r="EH268" t="str">
        <f t="shared" ca="1" si="1257"/>
        <v/>
      </c>
      <c r="EI268" t="str">
        <f t="shared" ca="1" si="1258"/>
        <v/>
      </c>
      <c r="EJ268" t="str">
        <f t="shared" ca="1" si="1259"/>
        <v/>
      </c>
      <c r="EK268" t="str">
        <f t="shared" ca="1" si="1260"/>
        <v/>
      </c>
      <c r="EL268" t="str">
        <f t="shared" ca="1" si="1261"/>
        <v/>
      </c>
      <c r="EM268" t="str">
        <f t="shared" ca="1" si="1262"/>
        <v/>
      </c>
      <c r="EN268" t="str">
        <f t="shared" ca="1" si="1263"/>
        <v/>
      </c>
      <c r="EO268" t="str">
        <f t="shared" ca="1" si="1264"/>
        <v/>
      </c>
      <c r="EP268" t="str">
        <f t="shared" ca="1" si="1265"/>
        <v/>
      </c>
      <c r="EQ268" t="str">
        <f t="shared" ca="1" si="1266"/>
        <v/>
      </c>
      <c r="ER268" t="str">
        <f t="shared" ca="1" si="1267"/>
        <v/>
      </c>
      <c r="ES268" t="str">
        <f t="shared" ca="1" si="1268"/>
        <v/>
      </c>
      <c r="ET268" t="str">
        <f t="shared" ca="1" si="1269"/>
        <v/>
      </c>
      <c r="EU268" t="str">
        <f t="shared" ca="1" si="1270"/>
        <v/>
      </c>
      <c r="EV268" t="str">
        <f t="shared" ca="1" si="1271"/>
        <v/>
      </c>
      <c r="EW268" t="str">
        <f t="shared" ca="1" si="1272"/>
        <v/>
      </c>
      <c r="EX268" t="str">
        <f t="shared" ca="1" si="1273"/>
        <v/>
      </c>
      <c r="EY268" t="str">
        <f t="shared" ca="1" si="1274"/>
        <v/>
      </c>
      <c r="EZ268" t="str">
        <f t="shared" ca="1" si="1275"/>
        <v/>
      </c>
      <c r="FA268" t="str">
        <f t="shared" ca="1" si="1276"/>
        <v/>
      </c>
      <c r="FB268" t="str">
        <f t="shared" ca="1" si="1277"/>
        <v/>
      </c>
      <c r="FC268" t="str">
        <f t="shared" ca="1" si="1278"/>
        <v/>
      </c>
      <c r="FD268" t="str">
        <f t="shared" ca="1" si="1279"/>
        <v/>
      </c>
      <c r="FE268" t="str">
        <f t="shared" ca="1" si="1280"/>
        <v/>
      </c>
      <c r="FF268" t="str">
        <f t="shared" ca="1" si="1281"/>
        <v/>
      </c>
      <c r="FG268" t="str">
        <f t="shared" ca="1" si="1282"/>
        <v/>
      </c>
      <c r="FH268" t="str">
        <f t="shared" ca="1" si="1283"/>
        <v/>
      </c>
      <c r="FI268" t="str">
        <f t="shared" ca="1" si="1284"/>
        <v/>
      </c>
      <c r="FJ268" t="str">
        <f t="shared" ca="1" si="1285"/>
        <v/>
      </c>
      <c r="FK268" t="str">
        <f t="shared" ca="1" si="1286"/>
        <v/>
      </c>
      <c r="FL268" t="str">
        <f t="shared" ca="1" si="1287"/>
        <v/>
      </c>
      <c r="FM268" t="str">
        <f t="shared" ca="1" si="1288"/>
        <v/>
      </c>
      <c r="FN268" t="str">
        <f t="shared" ca="1" si="1289"/>
        <v/>
      </c>
      <c r="FO268" t="str">
        <f t="shared" ca="1" si="1290"/>
        <v/>
      </c>
      <c r="FP268" t="str">
        <f t="shared" ca="1" si="1291"/>
        <v/>
      </c>
      <c r="FQ268" t="str">
        <f t="shared" ca="1" si="1292"/>
        <v/>
      </c>
      <c r="FR268" t="str">
        <f t="shared" ca="1" si="1293"/>
        <v/>
      </c>
      <c r="FS268" t="str">
        <f t="shared" ca="1" si="1294"/>
        <v/>
      </c>
      <c r="FT268" t="str">
        <f t="shared" ca="1" si="1295"/>
        <v/>
      </c>
      <c r="FU268" t="str">
        <f t="shared" ca="1" si="1296"/>
        <v/>
      </c>
      <c r="FV268" t="str">
        <f t="shared" ca="1" si="1297"/>
        <v/>
      </c>
      <c r="FW268" t="str">
        <f t="shared" ca="1" si="1298"/>
        <v/>
      </c>
      <c r="FX268" t="str">
        <f t="shared" ca="1" si="1299"/>
        <v/>
      </c>
      <c r="FY268" t="str">
        <f t="shared" ca="1" si="1300"/>
        <v/>
      </c>
      <c r="FZ268" t="str">
        <f t="shared" ca="1" si="1301"/>
        <v/>
      </c>
      <c r="GA268" t="str">
        <f t="shared" ca="1" si="1302"/>
        <v/>
      </c>
      <c r="GB268" t="str">
        <f t="shared" ca="1" si="1303"/>
        <v/>
      </c>
      <c r="GC268" t="str">
        <f t="shared" ca="1" si="1304"/>
        <v/>
      </c>
      <c r="GD268" t="str">
        <f t="shared" ca="1" si="1305"/>
        <v/>
      </c>
      <c r="GE268" t="str">
        <f t="shared" ca="1" si="1306"/>
        <v/>
      </c>
      <c r="GF268" t="str">
        <f t="shared" ca="1" si="1307"/>
        <v/>
      </c>
      <c r="GG268" t="str">
        <f t="shared" ca="1" si="1308"/>
        <v/>
      </c>
      <c r="GH268" t="str">
        <f t="shared" ca="1" si="1309"/>
        <v/>
      </c>
      <c r="GI268" t="str">
        <f t="shared" ca="1" si="1310"/>
        <v/>
      </c>
      <c r="GJ268" t="str">
        <f t="shared" ca="1" si="1311"/>
        <v/>
      </c>
      <c r="GK268" t="str">
        <f t="shared" ca="1" si="1312"/>
        <v/>
      </c>
      <c r="GL268" t="str">
        <f t="shared" ca="1" si="1313"/>
        <v/>
      </c>
      <c r="GM268" t="str">
        <f t="shared" ca="1" si="1314"/>
        <v/>
      </c>
      <c r="GN268" t="str">
        <f t="shared" ca="1" si="1315"/>
        <v/>
      </c>
      <c r="GO268" t="str">
        <f t="shared" ca="1" si="1316"/>
        <v/>
      </c>
      <c r="GP268" t="str">
        <f t="shared" ca="1" si="1317"/>
        <v/>
      </c>
      <c r="GQ268" t="str">
        <f t="shared" ca="1" si="1318"/>
        <v/>
      </c>
      <c r="GR268" t="str">
        <f t="shared" ca="1" si="1319"/>
        <v/>
      </c>
      <c r="GS268" t="str">
        <f t="shared" ca="1" si="1320"/>
        <v/>
      </c>
      <c r="GT268" t="str">
        <f t="shared" ca="1" si="1321"/>
        <v/>
      </c>
      <c r="GU268" t="str">
        <f t="shared" ca="1" si="1322"/>
        <v/>
      </c>
      <c r="GV268" t="str">
        <f t="shared" ca="1" si="1323"/>
        <v/>
      </c>
      <c r="GW268" t="str">
        <f t="shared" ca="1" si="1324"/>
        <v/>
      </c>
      <c r="GX268" t="str">
        <f t="shared" ca="1" si="1325"/>
        <v/>
      </c>
      <c r="GY268" t="str">
        <f t="shared" ca="1" si="1326"/>
        <v/>
      </c>
      <c r="GZ268" t="str">
        <f t="shared" ca="1" si="1327"/>
        <v/>
      </c>
      <c r="HA268" t="str">
        <f t="shared" ca="1" si="1328"/>
        <v/>
      </c>
      <c r="HB268" t="str">
        <f t="shared" ca="1" si="1329"/>
        <v/>
      </c>
      <c r="HC268" t="str">
        <f t="shared" ca="1" si="1330"/>
        <v/>
      </c>
      <c r="HD268" t="str">
        <f t="shared" ca="1" si="1331"/>
        <v/>
      </c>
      <c r="HE268" t="str">
        <f t="shared" ca="1" si="1332"/>
        <v/>
      </c>
      <c r="HF268" t="str">
        <f t="shared" ca="1" si="1333"/>
        <v/>
      </c>
      <c r="HG268" t="str">
        <f t="shared" ca="1" si="1334"/>
        <v/>
      </c>
      <c r="HH268" t="str">
        <f t="shared" ca="1" si="1335"/>
        <v/>
      </c>
      <c r="HI268" t="str">
        <f t="shared" ca="1" si="1336"/>
        <v/>
      </c>
      <c r="HJ268" t="str">
        <f t="shared" ca="1" si="1337"/>
        <v/>
      </c>
      <c r="HK268" t="str">
        <f t="shared" ca="1" si="1338"/>
        <v/>
      </c>
      <c r="HL268" t="str">
        <f t="shared" ca="1" si="1339"/>
        <v/>
      </c>
      <c r="HM268" t="str">
        <f t="shared" ca="1" si="1340"/>
        <v/>
      </c>
      <c r="HN268" t="str">
        <f t="shared" ca="1" si="1341"/>
        <v/>
      </c>
      <c r="HO268" t="str">
        <f t="shared" ca="1" si="1342"/>
        <v/>
      </c>
      <c r="HP268" t="str">
        <f t="shared" ca="1" si="1343"/>
        <v/>
      </c>
      <c r="HQ268" t="str">
        <f t="shared" ca="1" si="1344"/>
        <v/>
      </c>
      <c r="HR268" t="str">
        <f t="shared" ca="1" si="1345"/>
        <v/>
      </c>
      <c r="HS268" t="str">
        <f t="shared" ca="1" si="1346"/>
        <v/>
      </c>
      <c r="HT268" t="str">
        <f t="shared" ca="1" si="1347"/>
        <v/>
      </c>
      <c r="HU268" t="str">
        <f t="shared" ca="1" si="1348"/>
        <v/>
      </c>
      <c r="HV268" t="str">
        <f t="shared" ca="1" si="1349"/>
        <v/>
      </c>
      <c r="HW268" t="str">
        <f t="shared" ca="1" si="1350"/>
        <v/>
      </c>
      <c r="HX268" t="str">
        <f t="shared" ca="1" si="1351"/>
        <v/>
      </c>
      <c r="HY268" t="str">
        <f t="shared" ca="1" si="1352"/>
        <v/>
      </c>
      <c r="HZ268" t="str">
        <f t="shared" ca="1" si="1353"/>
        <v/>
      </c>
      <c r="IA268" t="str">
        <f t="shared" ca="1" si="1354"/>
        <v/>
      </c>
      <c r="IB268" t="str">
        <f t="shared" ca="1" si="1355"/>
        <v/>
      </c>
      <c r="IC268" t="str">
        <f t="shared" ca="1" si="1356"/>
        <v/>
      </c>
      <c r="ID268" t="str">
        <f t="shared" ca="1" si="1357"/>
        <v/>
      </c>
      <c r="IE268" t="str">
        <f t="shared" ca="1" si="1358"/>
        <v/>
      </c>
      <c r="IF268" t="str">
        <f t="shared" ca="1" si="1359"/>
        <v/>
      </c>
      <c r="IG268" t="str">
        <f t="shared" ca="1" si="1360"/>
        <v/>
      </c>
      <c r="IH268" t="str">
        <f t="shared" ca="1" si="1361"/>
        <v/>
      </c>
      <c r="II268" t="str">
        <f t="shared" ca="1" si="1362"/>
        <v/>
      </c>
      <c r="IJ268" t="str">
        <f t="shared" ca="1" si="1363"/>
        <v/>
      </c>
      <c r="IK268" t="str">
        <f t="shared" ca="1" si="1364"/>
        <v/>
      </c>
      <c r="IL268" t="str">
        <f t="shared" ca="1" si="1365"/>
        <v/>
      </c>
      <c r="IM268" t="str">
        <f t="shared" ca="1" si="1366"/>
        <v/>
      </c>
      <c r="IN268" t="str">
        <f t="shared" ca="1" si="1367"/>
        <v/>
      </c>
      <c r="IO268" t="str">
        <f t="shared" ca="1" si="1368"/>
        <v/>
      </c>
      <c r="IP268" t="str">
        <f t="shared" ca="1" si="1369"/>
        <v/>
      </c>
      <c r="IQ268" t="str">
        <f t="shared" ca="1" si="1370"/>
        <v/>
      </c>
      <c r="IR268" t="str">
        <f t="shared" ca="1" si="1371"/>
        <v/>
      </c>
      <c r="IS268" t="str">
        <f t="shared" ca="1" si="1372"/>
        <v/>
      </c>
      <c r="IT268" t="str">
        <f t="shared" ca="1" si="1373"/>
        <v/>
      </c>
      <c r="IU268" t="str">
        <f t="shared" ca="1" si="1374"/>
        <v/>
      </c>
      <c r="IV268" t="str">
        <f t="shared" ca="1" si="1375"/>
        <v/>
      </c>
      <c r="IW268" t="str">
        <f t="shared" ca="1" si="1376"/>
        <v/>
      </c>
      <c r="IX268" t="str">
        <f t="shared" ca="1" si="1377"/>
        <v/>
      </c>
      <c r="IY268" t="str">
        <f t="shared" ca="1" si="1378"/>
        <v/>
      </c>
      <c r="IZ268" t="str">
        <f t="shared" ca="1" si="1379"/>
        <v/>
      </c>
      <c r="JA268" t="str">
        <f t="shared" ca="1" si="1380"/>
        <v/>
      </c>
      <c r="JB268" t="str">
        <f t="shared" ca="1" si="1381"/>
        <v/>
      </c>
      <c r="JC268" t="str">
        <f t="shared" ca="1" si="1382"/>
        <v/>
      </c>
      <c r="JD268" t="str">
        <f t="shared" ca="1" si="1383"/>
        <v/>
      </c>
      <c r="JE268" t="str">
        <f t="shared" ca="1" si="1384"/>
        <v/>
      </c>
      <c r="JF268" t="str">
        <f t="shared" ca="1" si="1385"/>
        <v/>
      </c>
      <c r="JG268" t="str">
        <f t="shared" ca="1" si="1386"/>
        <v/>
      </c>
      <c r="JH268" t="str">
        <f t="shared" ca="1" si="1387"/>
        <v/>
      </c>
      <c r="JI268" t="str">
        <f t="shared" ca="1" si="1388"/>
        <v/>
      </c>
      <c r="JJ268" t="str">
        <f t="shared" ca="1" si="1389"/>
        <v/>
      </c>
      <c r="JK268" t="str">
        <f t="shared" ca="1" si="1390"/>
        <v/>
      </c>
      <c r="JL268" t="str">
        <f t="shared" ca="1" si="1391"/>
        <v/>
      </c>
      <c r="JM268" t="str">
        <f t="shared" ca="1" si="1392"/>
        <v/>
      </c>
      <c r="JN268" t="str">
        <f t="shared" ca="1" si="1393"/>
        <v/>
      </c>
      <c r="JO268" t="str">
        <f t="shared" ca="1" si="1394"/>
        <v/>
      </c>
      <c r="JP268" t="str">
        <f t="shared" ca="1" si="1395"/>
        <v/>
      </c>
      <c r="JQ268" t="str">
        <f t="shared" ca="1" si="1396"/>
        <v/>
      </c>
      <c r="JR268" t="str">
        <f t="shared" ca="1" si="1397"/>
        <v/>
      </c>
      <c r="JS268" t="str">
        <f t="shared" ca="1" si="1398"/>
        <v/>
      </c>
      <c r="JT268" t="str">
        <f t="shared" ca="1" si="1399"/>
        <v/>
      </c>
      <c r="JU268" t="str">
        <f t="shared" ca="1" si="1400"/>
        <v/>
      </c>
    </row>
    <row r="269" spans="1:281" x14ac:dyDescent="0.25">
      <c r="A269">
        <f t="shared" si="1401"/>
        <v>268</v>
      </c>
      <c r="B269" t="str">
        <f t="shared" ca="1" si="1130"/>
        <v/>
      </c>
      <c r="C269">
        <v>11</v>
      </c>
      <c r="D269">
        <f t="shared" si="1134"/>
        <v>268</v>
      </c>
      <c r="E269">
        <f t="shared" si="1135"/>
        <v>18</v>
      </c>
      <c r="F269">
        <f ca="1">COUNT((AD269,AP269,BB269,BN269,BZ269,CL269,CX269,DJ269,DV269,EH269,ET269,FF269,FR269,GD269,GP269,HB269,HN269,HZ269,IL269,IX269,JJ269,JV269,KH269,KT269,LF269,LR269))</f>
        <v>0</v>
      </c>
      <c r="G269">
        <f t="shared" ca="1" si="1136"/>
        <v>0</v>
      </c>
      <c r="H269">
        <f t="shared" ca="1" si="1137"/>
        <v>0</v>
      </c>
      <c r="I269">
        <f t="shared" ca="1" si="1131"/>
        <v>0</v>
      </c>
      <c r="J269">
        <f t="shared" ca="1" si="1138"/>
        <v>0</v>
      </c>
      <c r="K269">
        <f t="shared" ca="1" si="1139"/>
        <v>-1</v>
      </c>
      <c r="L269">
        <f t="shared" ca="1" si="1123"/>
        <v>9</v>
      </c>
      <c r="M269">
        <f t="shared" ca="1" si="1140"/>
        <v>0</v>
      </c>
      <c r="N269">
        <f t="shared" ca="1" si="1124"/>
        <v>65</v>
      </c>
      <c r="O269">
        <f t="shared" ca="1" si="1141"/>
        <v>-1</v>
      </c>
      <c r="P269">
        <f t="shared" ca="1" si="1125"/>
        <v>9</v>
      </c>
      <c r="Q269">
        <f t="shared" ca="1" si="1142"/>
        <v>0</v>
      </c>
      <c r="R269">
        <f t="shared" ca="1" si="1143"/>
        <v>0</v>
      </c>
      <c r="S269">
        <f t="shared" ca="1" si="1144"/>
        <v>0</v>
      </c>
      <c r="T269">
        <f t="shared" ca="1" si="1145"/>
        <v>0</v>
      </c>
      <c r="U269" t="str">
        <f t="shared" ca="1" si="1132"/>
        <v>999999999999</v>
      </c>
      <c r="V269">
        <f t="shared" ca="1" si="1126"/>
        <v>0</v>
      </c>
      <c r="W269">
        <f t="shared" si="1146"/>
        <v>268</v>
      </c>
      <c r="X269" t="e">
        <f t="shared" ca="1" si="1127"/>
        <v>#N/A</v>
      </c>
      <c r="Y269">
        <f t="shared" ca="1" si="1147"/>
        <v>0</v>
      </c>
      <c r="Z269" t="str">
        <f t="shared" ca="1" si="1148"/>
        <v>999zz</v>
      </c>
      <c r="AA269">
        <f t="shared" ca="1" si="1128"/>
        <v>350</v>
      </c>
      <c r="AB269">
        <f t="shared" si="1149"/>
        <v>268</v>
      </c>
      <c r="AC269" t="e">
        <f t="shared" ca="1" si="1129"/>
        <v>#N/A</v>
      </c>
      <c r="AD269" t="str">
        <f t="shared" ca="1" si="1150"/>
        <v/>
      </c>
      <c r="AE269" t="str">
        <f t="shared" ca="1" si="1151"/>
        <v/>
      </c>
      <c r="AF269" t="str">
        <f t="shared" ca="1" si="1152"/>
        <v/>
      </c>
      <c r="AG269" t="str">
        <f t="shared" ca="1" si="1153"/>
        <v/>
      </c>
      <c r="AH269" t="str">
        <f t="shared" ca="1" si="1154"/>
        <v/>
      </c>
      <c r="AI269" t="str">
        <f t="shared" ca="1" si="1155"/>
        <v/>
      </c>
      <c r="AJ269" t="str">
        <f t="shared" ca="1" si="1156"/>
        <v/>
      </c>
      <c r="AK269" t="str">
        <f t="shared" ca="1" si="1157"/>
        <v/>
      </c>
      <c r="AL269" t="str">
        <f t="shared" ca="1" si="1158"/>
        <v/>
      </c>
      <c r="AM269" t="str">
        <f t="shared" ca="1" si="1159"/>
        <v/>
      </c>
      <c r="AN269" t="str">
        <f t="shared" ca="1" si="1160"/>
        <v/>
      </c>
      <c r="AO269" t="str">
        <f t="shared" ca="1" si="1161"/>
        <v/>
      </c>
      <c r="AP269" t="str">
        <f t="shared" ca="1" si="1162"/>
        <v/>
      </c>
      <c r="AQ269" t="str">
        <f t="shared" ca="1" si="1163"/>
        <v/>
      </c>
      <c r="AR269" t="str">
        <f t="shared" ca="1" si="1164"/>
        <v/>
      </c>
      <c r="AS269" t="str">
        <f t="shared" ca="1" si="1165"/>
        <v/>
      </c>
      <c r="AT269" t="str">
        <f t="shared" ca="1" si="1166"/>
        <v/>
      </c>
      <c r="AU269" t="str">
        <f t="shared" ca="1" si="1167"/>
        <v/>
      </c>
      <c r="AV269" t="str">
        <f t="shared" ca="1" si="1168"/>
        <v/>
      </c>
      <c r="AW269" t="str">
        <f t="shared" ca="1" si="1169"/>
        <v/>
      </c>
      <c r="AX269" t="str">
        <f t="shared" ca="1" si="1170"/>
        <v/>
      </c>
      <c r="AY269" t="str">
        <f t="shared" ca="1" si="1171"/>
        <v/>
      </c>
      <c r="AZ269" t="str">
        <f t="shared" ca="1" si="1172"/>
        <v/>
      </c>
      <c r="BA269" t="str">
        <f t="shared" ca="1" si="1173"/>
        <v/>
      </c>
      <c r="BB269" t="str">
        <f t="shared" ca="1" si="1174"/>
        <v/>
      </c>
      <c r="BC269" t="str">
        <f t="shared" ca="1" si="1175"/>
        <v/>
      </c>
      <c r="BD269" t="str">
        <f t="shared" ca="1" si="1176"/>
        <v/>
      </c>
      <c r="BE269" t="str">
        <f t="shared" ca="1" si="1177"/>
        <v/>
      </c>
      <c r="BF269" t="str">
        <f t="shared" ca="1" si="1178"/>
        <v/>
      </c>
      <c r="BG269" t="str">
        <f t="shared" ca="1" si="1179"/>
        <v/>
      </c>
      <c r="BH269" t="str">
        <f t="shared" ca="1" si="1180"/>
        <v/>
      </c>
      <c r="BI269" t="str">
        <f t="shared" ca="1" si="1181"/>
        <v/>
      </c>
      <c r="BJ269" t="str">
        <f t="shared" ca="1" si="1182"/>
        <v/>
      </c>
      <c r="BK269" t="str">
        <f t="shared" ca="1" si="1183"/>
        <v/>
      </c>
      <c r="BL269" t="str">
        <f t="shared" ca="1" si="1184"/>
        <v/>
      </c>
      <c r="BM269" t="str">
        <f t="shared" ca="1" si="1185"/>
        <v/>
      </c>
      <c r="BN269" t="str">
        <f t="shared" ca="1" si="1186"/>
        <v/>
      </c>
      <c r="BO269" t="str">
        <f t="shared" ca="1" si="1187"/>
        <v/>
      </c>
      <c r="BP269" t="str">
        <f t="shared" ca="1" si="1188"/>
        <v/>
      </c>
      <c r="BQ269" t="str">
        <f t="shared" ca="1" si="1189"/>
        <v/>
      </c>
      <c r="BR269" t="str">
        <f t="shared" ca="1" si="1190"/>
        <v/>
      </c>
      <c r="BS269" t="str">
        <f t="shared" ca="1" si="1191"/>
        <v/>
      </c>
      <c r="BT269" t="str">
        <f t="shared" ca="1" si="1192"/>
        <v/>
      </c>
      <c r="BU269" t="str">
        <f t="shared" ca="1" si="1193"/>
        <v/>
      </c>
      <c r="BV269" t="str">
        <f t="shared" ca="1" si="1194"/>
        <v/>
      </c>
      <c r="BW269" t="str">
        <f t="shared" ca="1" si="1195"/>
        <v/>
      </c>
      <c r="BX269" t="str">
        <f t="shared" ca="1" si="1196"/>
        <v/>
      </c>
      <c r="BY269" t="str">
        <f t="shared" ca="1" si="1197"/>
        <v/>
      </c>
      <c r="BZ269" t="str">
        <f t="shared" ca="1" si="1198"/>
        <v/>
      </c>
      <c r="CA269" t="str">
        <f t="shared" ca="1" si="1199"/>
        <v/>
      </c>
      <c r="CB269" t="str">
        <f t="shared" ca="1" si="1200"/>
        <v/>
      </c>
      <c r="CC269" t="str">
        <f t="shared" ca="1" si="1201"/>
        <v/>
      </c>
      <c r="CD269" t="str">
        <f t="shared" ca="1" si="1202"/>
        <v/>
      </c>
      <c r="CE269" t="str">
        <f t="shared" ca="1" si="1203"/>
        <v/>
      </c>
      <c r="CF269" t="str">
        <f t="shared" ca="1" si="1204"/>
        <v/>
      </c>
      <c r="CG269" t="str">
        <f t="shared" ca="1" si="1205"/>
        <v/>
      </c>
      <c r="CH269" t="str">
        <f t="shared" ca="1" si="1206"/>
        <v/>
      </c>
      <c r="CI269" t="str">
        <f t="shared" ca="1" si="1207"/>
        <v/>
      </c>
      <c r="CJ269" t="str">
        <f t="shared" ca="1" si="1208"/>
        <v/>
      </c>
      <c r="CK269" t="str">
        <f t="shared" ca="1" si="1209"/>
        <v/>
      </c>
      <c r="CL269" t="str">
        <f t="shared" ca="1" si="1210"/>
        <v/>
      </c>
      <c r="CM269" t="str">
        <f t="shared" ca="1" si="1211"/>
        <v/>
      </c>
      <c r="CN269" t="str">
        <f t="shared" ca="1" si="1212"/>
        <v/>
      </c>
      <c r="CO269" t="str">
        <f t="shared" ca="1" si="1213"/>
        <v/>
      </c>
      <c r="CP269" t="str">
        <f t="shared" ca="1" si="1214"/>
        <v/>
      </c>
      <c r="CQ269" t="str">
        <f t="shared" ca="1" si="1215"/>
        <v/>
      </c>
      <c r="CR269" t="str">
        <f t="shared" ca="1" si="1216"/>
        <v/>
      </c>
      <c r="CS269" t="str">
        <f t="shared" ca="1" si="1217"/>
        <v/>
      </c>
      <c r="CT269" t="str">
        <f t="shared" ca="1" si="1218"/>
        <v/>
      </c>
      <c r="CU269" t="str">
        <f t="shared" ca="1" si="1219"/>
        <v/>
      </c>
      <c r="CV269" t="str">
        <f t="shared" ca="1" si="1220"/>
        <v/>
      </c>
      <c r="CW269" t="str">
        <f t="shared" ca="1" si="1221"/>
        <v/>
      </c>
      <c r="CX269" t="str">
        <f t="shared" ca="1" si="1222"/>
        <v/>
      </c>
      <c r="CY269" t="str">
        <f t="shared" ca="1" si="1223"/>
        <v/>
      </c>
      <c r="CZ269" t="str">
        <f t="shared" ca="1" si="1224"/>
        <v/>
      </c>
      <c r="DA269" t="str">
        <f t="shared" ca="1" si="1225"/>
        <v/>
      </c>
      <c r="DB269" t="str">
        <f t="shared" ca="1" si="1226"/>
        <v/>
      </c>
      <c r="DC269" t="str">
        <f t="shared" ca="1" si="1227"/>
        <v/>
      </c>
      <c r="DD269" t="str">
        <f t="shared" ca="1" si="1228"/>
        <v/>
      </c>
      <c r="DE269" t="str">
        <f t="shared" ca="1" si="1229"/>
        <v/>
      </c>
      <c r="DF269" t="str">
        <f t="shared" ca="1" si="1230"/>
        <v/>
      </c>
      <c r="DG269" t="str">
        <f t="shared" ca="1" si="1231"/>
        <v/>
      </c>
      <c r="DH269" t="str">
        <f t="shared" ca="1" si="1232"/>
        <v/>
      </c>
      <c r="DI269" t="str">
        <f t="shared" ca="1" si="1233"/>
        <v/>
      </c>
      <c r="DJ269" t="str">
        <f t="shared" ca="1" si="1234"/>
        <v/>
      </c>
      <c r="DK269" t="str">
        <f t="shared" ca="1" si="1235"/>
        <v/>
      </c>
      <c r="DL269" t="str">
        <f t="shared" ca="1" si="1236"/>
        <v/>
      </c>
      <c r="DM269" t="str">
        <f t="shared" ca="1" si="1237"/>
        <v/>
      </c>
      <c r="DN269" t="str">
        <f t="shared" ca="1" si="1238"/>
        <v/>
      </c>
      <c r="DO269" t="str">
        <f t="shared" ca="1" si="1239"/>
        <v/>
      </c>
      <c r="DP269" t="str">
        <f t="shared" ca="1" si="1240"/>
        <v/>
      </c>
      <c r="DQ269" t="str">
        <f t="shared" ca="1" si="1241"/>
        <v/>
      </c>
      <c r="DR269" t="str">
        <f t="shared" ca="1" si="1242"/>
        <v/>
      </c>
      <c r="DS269" t="str">
        <f t="shared" ca="1" si="1243"/>
        <v/>
      </c>
      <c r="DT269" t="str">
        <f t="shared" ca="1" si="1244"/>
        <v/>
      </c>
      <c r="DU269" t="str">
        <f t="shared" ca="1" si="1245"/>
        <v/>
      </c>
      <c r="DV269" t="str">
        <f t="shared" ca="1" si="1133"/>
        <v/>
      </c>
      <c r="DW269" t="str">
        <f t="shared" ca="1" si="1246"/>
        <v/>
      </c>
      <c r="DX269" t="str">
        <f t="shared" ca="1" si="1247"/>
        <v/>
      </c>
      <c r="DY269" t="str">
        <f t="shared" ca="1" si="1248"/>
        <v/>
      </c>
      <c r="DZ269" t="str">
        <f t="shared" ca="1" si="1249"/>
        <v/>
      </c>
      <c r="EA269" t="str">
        <f t="shared" ca="1" si="1250"/>
        <v/>
      </c>
      <c r="EB269" t="str">
        <f t="shared" ca="1" si="1251"/>
        <v/>
      </c>
      <c r="EC269" t="str">
        <f t="shared" ca="1" si="1252"/>
        <v/>
      </c>
      <c r="ED269" t="str">
        <f t="shared" ca="1" si="1253"/>
        <v/>
      </c>
      <c r="EE269" t="str">
        <f t="shared" ca="1" si="1254"/>
        <v/>
      </c>
      <c r="EF269" t="str">
        <f t="shared" ca="1" si="1255"/>
        <v/>
      </c>
      <c r="EG269" t="str">
        <f t="shared" ca="1" si="1256"/>
        <v/>
      </c>
      <c r="EH269" t="str">
        <f t="shared" ca="1" si="1257"/>
        <v/>
      </c>
      <c r="EI269" t="str">
        <f t="shared" ca="1" si="1258"/>
        <v/>
      </c>
      <c r="EJ269" t="str">
        <f t="shared" ca="1" si="1259"/>
        <v/>
      </c>
      <c r="EK269" t="str">
        <f t="shared" ca="1" si="1260"/>
        <v/>
      </c>
      <c r="EL269" t="str">
        <f t="shared" ca="1" si="1261"/>
        <v/>
      </c>
      <c r="EM269" t="str">
        <f t="shared" ca="1" si="1262"/>
        <v/>
      </c>
      <c r="EN269" t="str">
        <f t="shared" ca="1" si="1263"/>
        <v/>
      </c>
      <c r="EO269" t="str">
        <f t="shared" ca="1" si="1264"/>
        <v/>
      </c>
      <c r="EP269" t="str">
        <f t="shared" ca="1" si="1265"/>
        <v/>
      </c>
      <c r="EQ269" t="str">
        <f t="shared" ca="1" si="1266"/>
        <v/>
      </c>
      <c r="ER269" t="str">
        <f t="shared" ca="1" si="1267"/>
        <v/>
      </c>
      <c r="ES269" t="str">
        <f t="shared" ca="1" si="1268"/>
        <v/>
      </c>
      <c r="ET269" t="str">
        <f t="shared" ca="1" si="1269"/>
        <v/>
      </c>
      <c r="EU269" t="str">
        <f t="shared" ca="1" si="1270"/>
        <v/>
      </c>
      <c r="EV269" t="str">
        <f t="shared" ca="1" si="1271"/>
        <v/>
      </c>
      <c r="EW269" t="str">
        <f t="shared" ca="1" si="1272"/>
        <v/>
      </c>
      <c r="EX269" t="str">
        <f t="shared" ca="1" si="1273"/>
        <v/>
      </c>
      <c r="EY269" t="str">
        <f t="shared" ca="1" si="1274"/>
        <v/>
      </c>
      <c r="EZ269" t="str">
        <f t="shared" ca="1" si="1275"/>
        <v/>
      </c>
      <c r="FA269" t="str">
        <f t="shared" ca="1" si="1276"/>
        <v/>
      </c>
      <c r="FB269" t="str">
        <f t="shared" ca="1" si="1277"/>
        <v/>
      </c>
      <c r="FC269" t="str">
        <f t="shared" ca="1" si="1278"/>
        <v/>
      </c>
      <c r="FD269" t="str">
        <f t="shared" ca="1" si="1279"/>
        <v/>
      </c>
      <c r="FE269" t="str">
        <f t="shared" ca="1" si="1280"/>
        <v/>
      </c>
      <c r="FF269" t="str">
        <f t="shared" ca="1" si="1281"/>
        <v/>
      </c>
      <c r="FG269" t="str">
        <f t="shared" ca="1" si="1282"/>
        <v/>
      </c>
      <c r="FH269" t="str">
        <f t="shared" ca="1" si="1283"/>
        <v/>
      </c>
      <c r="FI269" t="str">
        <f t="shared" ca="1" si="1284"/>
        <v/>
      </c>
      <c r="FJ269" t="str">
        <f t="shared" ca="1" si="1285"/>
        <v/>
      </c>
      <c r="FK269" t="str">
        <f t="shared" ca="1" si="1286"/>
        <v/>
      </c>
      <c r="FL269" t="str">
        <f t="shared" ca="1" si="1287"/>
        <v/>
      </c>
      <c r="FM269" t="str">
        <f t="shared" ca="1" si="1288"/>
        <v/>
      </c>
      <c r="FN269" t="str">
        <f t="shared" ca="1" si="1289"/>
        <v/>
      </c>
      <c r="FO269" t="str">
        <f t="shared" ca="1" si="1290"/>
        <v/>
      </c>
      <c r="FP269" t="str">
        <f t="shared" ca="1" si="1291"/>
        <v/>
      </c>
      <c r="FQ269" t="str">
        <f t="shared" ca="1" si="1292"/>
        <v/>
      </c>
      <c r="FR269" t="str">
        <f t="shared" ca="1" si="1293"/>
        <v/>
      </c>
      <c r="FS269" t="str">
        <f t="shared" ca="1" si="1294"/>
        <v/>
      </c>
      <c r="FT269" t="str">
        <f t="shared" ca="1" si="1295"/>
        <v/>
      </c>
      <c r="FU269" t="str">
        <f t="shared" ca="1" si="1296"/>
        <v/>
      </c>
      <c r="FV269" t="str">
        <f t="shared" ca="1" si="1297"/>
        <v/>
      </c>
      <c r="FW269" t="str">
        <f t="shared" ca="1" si="1298"/>
        <v/>
      </c>
      <c r="FX269" t="str">
        <f t="shared" ca="1" si="1299"/>
        <v/>
      </c>
      <c r="FY269" t="str">
        <f t="shared" ca="1" si="1300"/>
        <v/>
      </c>
      <c r="FZ269" t="str">
        <f t="shared" ca="1" si="1301"/>
        <v/>
      </c>
      <c r="GA269" t="str">
        <f t="shared" ca="1" si="1302"/>
        <v/>
      </c>
      <c r="GB269" t="str">
        <f t="shared" ca="1" si="1303"/>
        <v/>
      </c>
      <c r="GC269" t="str">
        <f t="shared" ca="1" si="1304"/>
        <v/>
      </c>
      <c r="GD269" t="str">
        <f t="shared" ca="1" si="1305"/>
        <v/>
      </c>
      <c r="GE269" t="str">
        <f t="shared" ca="1" si="1306"/>
        <v/>
      </c>
      <c r="GF269" t="str">
        <f t="shared" ca="1" si="1307"/>
        <v/>
      </c>
      <c r="GG269" t="str">
        <f t="shared" ca="1" si="1308"/>
        <v/>
      </c>
      <c r="GH269" t="str">
        <f t="shared" ca="1" si="1309"/>
        <v/>
      </c>
      <c r="GI269" t="str">
        <f t="shared" ca="1" si="1310"/>
        <v/>
      </c>
      <c r="GJ269" t="str">
        <f t="shared" ca="1" si="1311"/>
        <v/>
      </c>
      <c r="GK269" t="str">
        <f t="shared" ca="1" si="1312"/>
        <v/>
      </c>
      <c r="GL269" t="str">
        <f t="shared" ca="1" si="1313"/>
        <v/>
      </c>
      <c r="GM269" t="str">
        <f t="shared" ca="1" si="1314"/>
        <v/>
      </c>
      <c r="GN269" t="str">
        <f t="shared" ca="1" si="1315"/>
        <v/>
      </c>
      <c r="GO269" t="str">
        <f t="shared" ca="1" si="1316"/>
        <v/>
      </c>
      <c r="GP269" t="str">
        <f t="shared" ca="1" si="1317"/>
        <v/>
      </c>
      <c r="GQ269" t="str">
        <f t="shared" ca="1" si="1318"/>
        <v/>
      </c>
      <c r="GR269" t="str">
        <f t="shared" ca="1" si="1319"/>
        <v/>
      </c>
      <c r="GS269" t="str">
        <f t="shared" ca="1" si="1320"/>
        <v/>
      </c>
      <c r="GT269" t="str">
        <f t="shared" ca="1" si="1321"/>
        <v/>
      </c>
      <c r="GU269" t="str">
        <f t="shared" ca="1" si="1322"/>
        <v/>
      </c>
      <c r="GV269" t="str">
        <f t="shared" ca="1" si="1323"/>
        <v/>
      </c>
      <c r="GW269" t="str">
        <f t="shared" ca="1" si="1324"/>
        <v/>
      </c>
      <c r="GX269" t="str">
        <f t="shared" ca="1" si="1325"/>
        <v/>
      </c>
      <c r="GY269" t="str">
        <f t="shared" ca="1" si="1326"/>
        <v/>
      </c>
      <c r="GZ269" t="str">
        <f t="shared" ca="1" si="1327"/>
        <v/>
      </c>
      <c r="HA269" t="str">
        <f t="shared" ca="1" si="1328"/>
        <v/>
      </c>
      <c r="HB269" t="str">
        <f t="shared" ca="1" si="1329"/>
        <v/>
      </c>
      <c r="HC269" t="str">
        <f t="shared" ca="1" si="1330"/>
        <v/>
      </c>
      <c r="HD269" t="str">
        <f t="shared" ca="1" si="1331"/>
        <v/>
      </c>
      <c r="HE269" t="str">
        <f t="shared" ca="1" si="1332"/>
        <v/>
      </c>
      <c r="HF269" t="str">
        <f t="shared" ca="1" si="1333"/>
        <v/>
      </c>
      <c r="HG269" t="str">
        <f t="shared" ca="1" si="1334"/>
        <v/>
      </c>
      <c r="HH269" t="str">
        <f t="shared" ca="1" si="1335"/>
        <v/>
      </c>
      <c r="HI269" t="str">
        <f t="shared" ca="1" si="1336"/>
        <v/>
      </c>
      <c r="HJ269" t="str">
        <f t="shared" ca="1" si="1337"/>
        <v/>
      </c>
      <c r="HK269" t="str">
        <f t="shared" ca="1" si="1338"/>
        <v/>
      </c>
      <c r="HL269" t="str">
        <f t="shared" ca="1" si="1339"/>
        <v/>
      </c>
      <c r="HM269" t="str">
        <f t="shared" ca="1" si="1340"/>
        <v/>
      </c>
      <c r="HN269" t="str">
        <f t="shared" ca="1" si="1341"/>
        <v/>
      </c>
      <c r="HO269" t="str">
        <f t="shared" ca="1" si="1342"/>
        <v/>
      </c>
      <c r="HP269" t="str">
        <f t="shared" ca="1" si="1343"/>
        <v/>
      </c>
      <c r="HQ269" t="str">
        <f t="shared" ca="1" si="1344"/>
        <v/>
      </c>
      <c r="HR269" t="str">
        <f t="shared" ca="1" si="1345"/>
        <v/>
      </c>
      <c r="HS269" t="str">
        <f t="shared" ca="1" si="1346"/>
        <v/>
      </c>
      <c r="HT269" t="str">
        <f t="shared" ca="1" si="1347"/>
        <v/>
      </c>
      <c r="HU269" t="str">
        <f t="shared" ca="1" si="1348"/>
        <v/>
      </c>
      <c r="HV269" t="str">
        <f t="shared" ca="1" si="1349"/>
        <v/>
      </c>
      <c r="HW269" t="str">
        <f t="shared" ca="1" si="1350"/>
        <v/>
      </c>
      <c r="HX269" t="str">
        <f t="shared" ca="1" si="1351"/>
        <v/>
      </c>
      <c r="HY269" t="str">
        <f t="shared" ca="1" si="1352"/>
        <v/>
      </c>
      <c r="HZ269" t="str">
        <f t="shared" ca="1" si="1353"/>
        <v/>
      </c>
      <c r="IA269" t="str">
        <f t="shared" ca="1" si="1354"/>
        <v/>
      </c>
      <c r="IB269" t="str">
        <f t="shared" ca="1" si="1355"/>
        <v/>
      </c>
      <c r="IC269" t="str">
        <f t="shared" ca="1" si="1356"/>
        <v/>
      </c>
      <c r="ID269" t="str">
        <f t="shared" ca="1" si="1357"/>
        <v/>
      </c>
      <c r="IE269" t="str">
        <f t="shared" ca="1" si="1358"/>
        <v/>
      </c>
      <c r="IF269" t="str">
        <f t="shared" ca="1" si="1359"/>
        <v/>
      </c>
      <c r="IG269" t="str">
        <f t="shared" ca="1" si="1360"/>
        <v/>
      </c>
      <c r="IH269" t="str">
        <f t="shared" ca="1" si="1361"/>
        <v/>
      </c>
      <c r="II269" t="str">
        <f t="shared" ca="1" si="1362"/>
        <v/>
      </c>
      <c r="IJ269" t="str">
        <f t="shared" ca="1" si="1363"/>
        <v/>
      </c>
      <c r="IK269" t="str">
        <f t="shared" ca="1" si="1364"/>
        <v/>
      </c>
      <c r="IL269" t="str">
        <f t="shared" ca="1" si="1365"/>
        <v/>
      </c>
      <c r="IM269" t="str">
        <f t="shared" ca="1" si="1366"/>
        <v/>
      </c>
      <c r="IN269" t="str">
        <f t="shared" ca="1" si="1367"/>
        <v/>
      </c>
      <c r="IO269" t="str">
        <f t="shared" ca="1" si="1368"/>
        <v/>
      </c>
      <c r="IP269" t="str">
        <f t="shared" ca="1" si="1369"/>
        <v/>
      </c>
      <c r="IQ269" t="str">
        <f t="shared" ca="1" si="1370"/>
        <v/>
      </c>
      <c r="IR269" t="str">
        <f t="shared" ca="1" si="1371"/>
        <v/>
      </c>
      <c r="IS269" t="str">
        <f t="shared" ca="1" si="1372"/>
        <v/>
      </c>
      <c r="IT269" t="str">
        <f t="shared" ca="1" si="1373"/>
        <v/>
      </c>
      <c r="IU269" t="str">
        <f t="shared" ca="1" si="1374"/>
        <v/>
      </c>
      <c r="IV269" t="str">
        <f t="shared" ca="1" si="1375"/>
        <v/>
      </c>
      <c r="IW269" t="str">
        <f t="shared" ca="1" si="1376"/>
        <v/>
      </c>
      <c r="IX269" t="str">
        <f t="shared" ca="1" si="1377"/>
        <v/>
      </c>
      <c r="IY269" t="str">
        <f t="shared" ca="1" si="1378"/>
        <v/>
      </c>
      <c r="IZ269" t="str">
        <f t="shared" ca="1" si="1379"/>
        <v/>
      </c>
      <c r="JA269" t="str">
        <f t="shared" ca="1" si="1380"/>
        <v/>
      </c>
      <c r="JB269" t="str">
        <f t="shared" ca="1" si="1381"/>
        <v/>
      </c>
      <c r="JC269" t="str">
        <f t="shared" ca="1" si="1382"/>
        <v/>
      </c>
      <c r="JD269" t="str">
        <f t="shared" ca="1" si="1383"/>
        <v/>
      </c>
      <c r="JE269" t="str">
        <f t="shared" ca="1" si="1384"/>
        <v/>
      </c>
      <c r="JF269" t="str">
        <f t="shared" ca="1" si="1385"/>
        <v/>
      </c>
      <c r="JG269" t="str">
        <f t="shared" ca="1" si="1386"/>
        <v/>
      </c>
      <c r="JH269" t="str">
        <f t="shared" ca="1" si="1387"/>
        <v/>
      </c>
      <c r="JI269" t="str">
        <f t="shared" ca="1" si="1388"/>
        <v/>
      </c>
      <c r="JJ269" t="str">
        <f t="shared" ca="1" si="1389"/>
        <v/>
      </c>
      <c r="JK269" t="str">
        <f t="shared" ca="1" si="1390"/>
        <v/>
      </c>
      <c r="JL269" t="str">
        <f t="shared" ca="1" si="1391"/>
        <v/>
      </c>
      <c r="JM269" t="str">
        <f t="shared" ca="1" si="1392"/>
        <v/>
      </c>
      <c r="JN269" t="str">
        <f t="shared" ca="1" si="1393"/>
        <v/>
      </c>
      <c r="JO269" t="str">
        <f t="shared" ca="1" si="1394"/>
        <v/>
      </c>
      <c r="JP269" t="str">
        <f t="shared" ca="1" si="1395"/>
        <v/>
      </c>
      <c r="JQ269" t="str">
        <f t="shared" ca="1" si="1396"/>
        <v/>
      </c>
      <c r="JR269" t="str">
        <f t="shared" ca="1" si="1397"/>
        <v/>
      </c>
      <c r="JS269" t="str">
        <f t="shared" ca="1" si="1398"/>
        <v/>
      </c>
      <c r="JT269" t="str">
        <f t="shared" ca="1" si="1399"/>
        <v/>
      </c>
      <c r="JU269" t="str">
        <f t="shared" ca="1" si="1400"/>
        <v/>
      </c>
    </row>
    <row r="270" spans="1:281" x14ac:dyDescent="0.25">
      <c r="A270">
        <f t="shared" si="1401"/>
        <v>269</v>
      </c>
      <c r="B270" t="str">
        <f t="shared" ca="1" si="1130"/>
        <v/>
      </c>
      <c r="C270">
        <v>11</v>
      </c>
      <c r="D270">
        <f t="shared" si="1134"/>
        <v>269</v>
      </c>
      <c r="E270">
        <f t="shared" si="1135"/>
        <v>19</v>
      </c>
      <c r="F270">
        <f ca="1">COUNT((AD270,AP270,BB270,BN270,BZ270,CL270,CX270,DJ270,DV270,EH270,ET270,FF270,FR270,GD270,GP270,HB270,HN270,HZ270,IL270,IX270,JJ270,JV270,KH270,KT270,LF270,LR270))</f>
        <v>0</v>
      </c>
      <c r="G270">
        <f t="shared" ca="1" si="1136"/>
        <v>0</v>
      </c>
      <c r="H270">
        <f t="shared" ca="1" si="1137"/>
        <v>0</v>
      </c>
      <c r="I270">
        <f t="shared" ca="1" si="1131"/>
        <v>0</v>
      </c>
      <c r="J270">
        <f t="shared" ca="1" si="1138"/>
        <v>0</v>
      </c>
      <c r="K270">
        <f t="shared" ca="1" si="1139"/>
        <v>-1</v>
      </c>
      <c r="L270">
        <f t="shared" ca="1" si="1123"/>
        <v>9</v>
      </c>
      <c r="M270">
        <f t="shared" ca="1" si="1140"/>
        <v>0</v>
      </c>
      <c r="N270">
        <f t="shared" ca="1" si="1124"/>
        <v>65</v>
      </c>
      <c r="O270">
        <f t="shared" ca="1" si="1141"/>
        <v>-1</v>
      </c>
      <c r="P270">
        <f t="shared" ca="1" si="1125"/>
        <v>9</v>
      </c>
      <c r="Q270">
        <f t="shared" ca="1" si="1142"/>
        <v>0</v>
      </c>
      <c r="R270">
        <f t="shared" ca="1" si="1143"/>
        <v>0</v>
      </c>
      <c r="S270">
        <f t="shared" ca="1" si="1144"/>
        <v>0</v>
      </c>
      <c r="T270">
        <f t="shared" ca="1" si="1145"/>
        <v>0</v>
      </c>
      <c r="U270" t="str">
        <f t="shared" ca="1" si="1132"/>
        <v>999999999999</v>
      </c>
      <c r="V270">
        <f t="shared" ca="1" si="1126"/>
        <v>0</v>
      </c>
      <c r="W270">
        <f t="shared" si="1146"/>
        <v>269</v>
      </c>
      <c r="X270" t="e">
        <f t="shared" ca="1" si="1127"/>
        <v>#N/A</v>
      </c>
      <c r="Y270">
        <f t="shared" ca="1" si="1147"/>
        <v>0</v>
      </c>
      <c r="Z270" t="str">
        <f t="shared" ca="1" si="1148"/>
        <v>999zz</v>
      </c>
      <c r="AA270">
        <f t="shared" ca="1" si="1128"/>
        <v>350</v>
      </c>
      <c r="AB270">
        <f t="shared" si="1149"/>
        <v>269</v>
      </c>
      <c r="AC270" t="e">
        <f t="shared" ca="1" si="1129"/>
        <v>#N/A</v>
      </c>
      <c r="AD270" t="str">
        <f t="shared" ca="1" si="1150"/>
        <v/>
      </c>
      <c r="AE270" t="str">
        <f t="shared" ca="1" si="1151"/>
        <v/>
      </c>
      <c r="AF270" t="str">
        <f t="shared" ca="1" si="1152"/>
        <v/>
      </c>
      <c r="AG270" t="str">
        <f t="shared" ca="1" si="1153"/>
        <v/>
      </c>
      <c r="AH270" t="str">
        <f t="shared" ca="1" si="1154"/>
        <v/>
      </c>
      <c r="AI270" t="str">
        <f t="shared" ca="1" si="1155"/>
        <v/>
      </c>
      <c r="AJ270" t="str">
        <f t="shared" ca="1" si="1156"/>
        <v/>
      </c>
      <c r="AK270" t="str">
        <f t="shared" ca="1" si="1157"/>
        <v/>
      </c>
      <c r="AL270" t="str">
        <f t="shared" ca="1" si="1158"/>
        <v/>
      </c>
      <c r="AM270" t="str">
        <f t="shared" ca="1" si="1159"/>
        <v/>
      </c>
      <c r="AN270" t="str">
        <f t="shared" ca="1" si="1160"/>
        <v/>
      </c>
      <c r="AO270" t="str">
        <f t="shared" ca="1" si="1161"/>
        <v/>
      </c>
      <c r="AP270" t="str">
        <f t="shared" ca="1" si="1162"/>
        <v/>
      </c>
      <c r="AQ270" t="str">
        <f t="shared" ca="1" si="1163"/>
        <v/>
      </c>
      <c r="AR270" t="str">
        <f t="shared" ca="1" si="1164"/>
        <v/>
      </c>
      <c r="AS270" t="str">
        <f t="shared" ca="1" si="1165"/>
        <v/>
      </c>
      <c r="AT270" t="str">
        <f t="shared" ca="1" si="1166"/>
        <v/>
      </c>
      <c r="AU270" t="str">
        <f t="shared" ca="1" si="1167"/>
        <v/>
      </c>
      <c r="AV270" t="str">
        <f t="shared" ca="1" si="1168"/>
        <v/>
      </c>
      <c r="AW270" t="str">
        <f t="shared" ca="1" si="1169"/>
        <v/>
      </c>
      <c r="AX270" t="str">
        <f t="shared" ca="1" si="1170"/>
        <v/>
      </c>
      <c r="AY270" t="str">
        <f t="shared" ca="1" si="1171"/>
        <v/>
      </c>
      <c r="AZ270" t="str">
        <f t="shared" ca="1" si="1172"/>
        <v/>
      </c>
      <c r="BA270" t="str">
        <f t="shared" ca="1" si="1173"/>
        <v/>
      </c>
      <c r="BB270" t="str">
        <f t="shared" ca="1" si="1174"/>
        <v/>
      </c>
      <c r="BC270" t="str">
        <f t="shared" ca="1" si="1175"/>
        <v/>
      </c>
      <c r="BD270" t="str">
        <f t="shared" ca="1" si="1176"/>
        <v/>
      </c>
      <c r="BE270" t="str">
        <f t="shared" ca="1" si="1177"/>
        <v/>
      </c>
      <c r="BF270" t="str">
        <f t="shared" ca="1" si="1178"/>
        <v/>
      </c>
      <c r="BG270" t="str">
        <f t="shared" ca="1" si="1179"/>
        <v/>
      </c>
      <c r="BH270" t="str">
        <f t="shared" ca="1" si="1180"/>
        <v/>
      </c>
      <c r="BI270" t="str">
        <f t="shared" ca="1" si="1181"/>
        <v/>
      </c>
      <c r="BJ270" t="str">
        <f t="shared" ca="1" si="1182"/>
        <v/>
      </c>
      <c r="BK270" t="str">
        <f t="shared" ca="1" si="1183"/>
        <v/>
      </c>
      <c r="BL270" t="str">
        <f t="shared" ca="1" si="1184"/>
        <v/>
      </c>
      <c r="BM270" t="str">
        <f t="shared" ca="1" si="1185"/>
        <v/>
      </c>
      <c r="BN270" t="str">
        <f t="shared" ca="1" si="1186"/>
        <v/>
      </c>
      <c r="BO270" t="str">
        <f t="shared" ca="1" si="1187"/>
        <v/>
      </c>
      <c r="BP270" t="str">
        <f t="shared" ca="1" si="1188"/>
        <v/>
      </c>
      <c r="BQ270" t="str">
        <f t="shared" ca="1" si="1189"/>
        <v/>
      </c>
      <c r="BR270" t="str">
        <f t="shared" ca="1" si="1190"/>
        <v/>
      </c>
      <c r="BS270" t="str">
        <f t="shared" ca="1" si="1191"/>
        <v/>
      </c>
      <c r="BT270" t="str">
        <f t="shared" ca="1" si="1192"/>
        <v/>
      </c>
      <c r="BU270" t="str">
        <f t="shared" ca="1" si="1193"/>
        <v/>
      </c>
      <c r="BV270" t="str">
        <f t="shared" ca="1" si="1194"/>
        <v/>
      </c>
      <c r="BW270" t="str">
        <f t="shared" ca="1" si="1195"/>
        <v/>
      </c>
      <c r="BX270" t="str">
        <f t="shared" ca="1" si="1196"/>
        <v/>
      </c>
      <c r="BY270" t="str">
        <f t="shared" ca="1" si="1197"/>
        <v/>
      </c>
      <c r="BZ270" t="str">
        <f t="shared" ca="1" si="1198"/>
        <v/>
      </c>
      <c r="CA270" t="str">
        <f t="shared" ca="1" si="1199"/>
        <v/>
      </c>
      <c r="CB270" t="str">
        <f t="shared" ca="1" si="1200"/>
        <v/>
      </c>
      <c r="CC270" t="str">
        <f t="shared" ca="1" si="1201"/>
        <v/>
      </c>
      <c r="CD270" t="str">
        <f t="shared" ca="1" si="1202"/>
        <v/>
      </c>
      <c r="CE270" t="str">
        <f t="shared" ca="1" si="1203"/>
        <v/>
      </c>
      <c r="CF270" t="str">
        <f t="shared" ca="1" si="1204"/>
        <v/>
      </c>
      <c r="CG270" t="str">
        <f t="shared" ca="1" si="1205"/>
        <v/>
      </c>
      <c r="CH270" t="str">
        <f t="shared" ca="1" si="1206"/>
        <v/>
      </c>
      <c r="CI270" t="str">
        <f t="shared" ca="1" si="1207"/>
        <v/>
      </c>
      <c r="CJ270" t="str">
        <f t="shared" ca="1" si="1208"/>
        <v/>
      </c>
      <c r="CK270" t="str">
        <f t="shared" ca="1" si="1209"/>
        <v/>
      </c>
      <c r="CL270" t="str">
        <f t="shared" ca="1" si="1210"/>
        <v/>
      </c>
      <c r="CM270" t="str">
        <f t="shared" ca="1" si="1211"/>
        <v/>
      </c>
      <c r="CN270" t="str">
        <f t="shared" ca="1" si="1212"/>
        <v/>
      </c>
      <c r="CO270" t="str">
        <f t="shared" ca="1" si="1213"/>
        <v/>
      </c>
      <c r="CP270" t="str">
        <f t="shared" ca="1" si="1214"/>
        <v/>
      </c>
      <c r="CQ270" t="str">
        <f t="shared" ca="1" si="1215"/>
        <v/>
      </c>
      <c r="CR270" t="str">
        <f t="shared" ca="1" si="1216"/>
        <v/>
      </c>
      <c r="CS270" t="str">
        <f t="shared" ca="1" si="1217"/>
        <v/>
      </c>
      <c r="CT270" t="str">
        <f t="shared" ca="1" si="1218"/>
        <v/>
      </c>
      <c r="CU270" t="str">
        <f t="shared" ca="1" si="1219"/>
        <v/>
      </c>
      <c r="CV270" t="str">
        <f t="shared" ca="1" si="1220"/>
        <v/>
      </c>
      <c r="CW270" t="str">
        <f t="shared" ca="1" si="1221"/>
        <v/>
      </c>
      <c r="CX270" t="str">
        <f t="shared" ca="1" si="1222"/>
        <v/>
      </c>
      <c r="CY270" t="str">
        <f t="shared" ca="1" si="1223"/>
        <v/>
      </c>
      <c r="CZ270" t="str">
        <f t="shared" ca="1" si="1224"/>
        <v/>
      </c>
      <c r="DA270" t="str">
        <f t="shared" ca="1" si="1225"/>
        <v/>
      </c>
      <c r="DB270" t="str">
        <f t="shared" ca="1" si="1226"/>
        <v/>
      </c>
      <c r="DC270" t="str">
        <f t="shared" ca="1" si="1227"/>
        <v/>
      </c>
      <c r="DD270" t="str">
        <f t="shared" ca="1" si="1228"/>
        <v/>
      </c>
      <c r="DE270" t="str">
        <f t="shared" ca="1" si="1229"/>
        <v/>
      </c>
      <c r="DF270" t="str">
        <f t="shared" ca="1" si="1230"/>
        <v/>
      </c>
      <c r="DG270" t="str">
        <f t="shared" ca="1" si="1231"/>
        <v/>
      </c>
      <c r="DH270" t="str">
        <f t="shared" ca="1" si="1232"/>
        <v/>
      </c>
      <c r="DI270" t="str">
        <f t="shared" ca="1" si="1233"/>
        <v/>
      </c>
      <c r="DJ270" t="str">
        <f t="shared" ca="1" si="1234"/>
        <v/>
      </c>
      <c r="DK270" t="str">
        <f t="shared" ca="1" si="1235"/>
        <v/>
      </c>
      <c r="DL270" t="str">
        <f t="shared" ca="1" si="1236"/>
        <v/>
      </c>
      <c r="DM270" t="str">
        <f t="shared" ca="1" si="1237"/>
        <v/>
      </c>
      <c r="DN270" t="str">
        <f t="shared" ca="1" si="1238"/>
        <v/>
      </c>
      <c r="DO270" t="str">
        <f t="shared" ca="1" si="1239"/>
        <v/>
      </c>
      <c r="DP270" t="str">
        <f t="shared" ca="1" si="1240"/>
        <v/>
      </c>
      <c r="DQ270" t="str">
        <f t="shared" ca="1" si="1241"/>
        <v/>
      </c>
      <c r="DR270" t="str">
        <f t="shared" ca="1" si="1242"/>
        <v/>
      </c>
      <c r="DS270" t="str">
        <f t="shared" ca="1" si="1243"/>
        <v/>
      </c>
      <c r="DT270" t="str">
        <f t="shared" ca="1" si="1244"/>
        <v/>
      </c>
      <c r="DU270" t="str">
        <f t="shared" ca="1" si="1245"/>
        <v/>
      </c>
      <c r="DV270" t="str">
        <f t="shared" ca="1" si="1133"/>
        <v/>
      </c>
      <c r="DW270" t="str">
        <f t="shared" ca="1" si="1246"/>
        <v/>
      </c>
      <c r="DX270" t="str">
        <f t="shared" ca="1" si="1247"/>
        <v/>
      </c>
      <c r="DY270" t="str">
        <f t="shared" ca="1" si="1248"/>
        <v/>
      </c>
      <c r="DZ270" t="str">
        <f t="shared" ca="1" si="1249"/>
        <v/>
      </c>
      <c r="EA270" t="str">
        <f t="shared" ca="1" si="1250"/>
        <v/>
      </c>
      <c r="EB270" t="str">
        <f t="shared" ca="1" si="1251"/>
        <v/>
      </c>
      <c r="EC270" t="str">
        <f t="shared" ca="1" si="1252"/>
        <v/>
      </c>
      <c r="ED270" t="str">
        <f t="shared" ca="1" si="1253"/>
        <v/>
      </c>
      <c r="EE270" t="str">
        <f t="shared" ca="1" si="1254"/>
        <v/>
      </c>
      <c r="EF270" t="str">
        <f t="shared" ca="1" si="1255"/>
        <v/>
      </c>
      <c r="EG270" t="str">
        <f t="shared" ca="1" si="1256"/>
        <v/>
      </c>
      <c r="EH270" t="str">
        <f t="shared" ca="1" si="1257"/>
        <v/>
      </c>
      <c r="EI270" t="str">
        <f t="shared" ca="1" si="1258"/>
        <v/>
      </c>
      <c r="EJ270" t="str">
        <f t="shared" ca="1" si="1259"/>
        <v/>
      </c>
      <c r="EK270" t="str">
        <f t="shared" ca="1" si="1260"/>
        <v/>
      </c>
      <c r="EL270" t="str">
        <f t="shared" ca="1" si="1261"/>
        <v/>
      </c>
      <c r="EM270" t="str">
        <f t="shared" ca="1" si="1262"/>
        <v/>
      </c>
      <c r="EN270" t="str">
        <f t="shared" ca="1" si="1263"/>
        <v/>
      </c>
      <c r="EO270" t="str">
        <f t="shared" ca="1" si="1264"/>
        <v/>
      </c>
      <c r="EP270" t="str">
        <f t="shared" ca="1" si="1265"/>
        <v/>
      </c>
      <c r="EQ270" t="str">
        <f t="shared" ca="1" si="1266"/>
        <v/>
      </c>
      <c r="ER270" t="str">
        <f t="shared" ca="1" si="1267"/>
        <v/>
      </c>
      <c r="ES270" t="str">
        <f t="shared" ca="1" si="1268"/>
        <v/>
      </c>
      <c r="ET270" t="str">
        <f t="shared" ca="1" si="1269"/>
        <v/>
      </c>
      <c r="EU270" t="str">
        <f t="shared" ca="1" si="1270"/>
        <v/>
      </c>
      <c r="EV270" t="str">
        <f t="shared" ca="1" si="1271"/>
        <v/>
      </c>
      <c r="EW270" t="str">
        <f t="shared" ca="1" si="1272"/>
        <v/>
      </c>
      <c r="EX270" t="str">
        <f t="shared" ca="1" si="1273"/>
        <v/>
      </c>
      <c r="EY270" t="str">
        <f t="shared" ca="1" si="1274"/>
        <v/>
      </c>
      <c r="EZ270" t="str">
        <f t="shared" ca="1" si="1275"/>
        <v/>
      </c>
      <c r="FA270" t="str">
        <f t="shared" ca="1" si="1276"/>
        <v/>
      </c>
      <c r="FB270" t="str">
        <f t="shared" ca="1" si="1277"/>
        <v/>
      </c>
      <c r="FC270" t="str">
        <f t="shared" ca="1" si="1278"/>
        <v/>
      </c>
      <c r="FD270" t="str">
        <f t="shared" ca="1" si="1279"/>
        <v/>
      </c>
      <c r="FE270" t="str">
        <f t="shared" ca="1" si="1280"/>
        <v/>
      </c>
      <c r="FF270" t="str">
        <f t="shared" ca="1" si="1281"/>
        <v/>
      </c>
      <c r="FG270" t="str">
        <f t="shared" ca="1" si="1282"/>
        <v/>
      </c>
      <c r="FH270" t="str">
        <f t="shared" ca="1" si="1283"/>
        <v/>
      </c>
      <c r="FI270" t="str">
        <f t="shared" ca="1" si="1284"/>
        <v/>
      </c>
      <c r="FJ270" t="str">
        <f t="shared" ca="1" si="1285"/>
        <v/>
      </c>
      <c r="FK270" t="str">
        <f t="shared" ca="1" si="1286"/>
        <v/>
      </c>
      <c r="FL270" t="str">
        <f t="shared" ca="1" si="1287"/>
        <v/>
      </c>
      <c r="FM270" t="str">
        <f t="shared" ca="1" si="1288"/>
        <v/>
      </c>
      <c r="FN270" t="str">
        <f t="shared" ca="1" si="1289"/>
        <v/>
      </c>
      <c r="FO270" t="str">
        <f t="shared" ca="1" si="1290"/>
        <v/>
      </c>
      <c r="FP270" t="str">
        <f t="shared" ca="1" si="1291"/>
        <v/>
      </c>
      <c r="FQ270" t="str">
        <f t="shared" ca="1" si="1292"/>
        <v/>
      </c>
      <c r="FR270" t="str">
        <f t="shared" ca="1" si="1293"/>
        <v/>
      </c>
      <c r="FS270" t="str">
        <f t="shared" ca="1" si="1294"/>
        <v/>
      </c>
      <c r="FT270" t="str">
        <f t="shared" ca="1" si="1295"/>
        <v/>
      </c>
      <c r="FU270" t="str">
        <f t="shared" ca="1" si="1296"/>
        <v/>
      </c>
      <c r="FV270" t="str">
        <f t="shared" ca="1" si="1297"/>
        <v/>
      </c>
      <c r="FW270" t="str">
        <f t="shared" ca="1" si="1298"/>
        <v/>
      </c>
      <c r="FX270" t="str">
        <f t="shared" ca="1" si="1299"/>
        <v/>
      </c>
      <c r="FY270" t="str">
        <f t="shared" ca="1" si="1300"/>
        <v/>
      </c>
      <c r="FZ270" t="str">
        <f t="shared" ca="1" si="1301"/>
        <v/>
      </c>
      <c r="GA270" t="str">
        <f t="shared" ca="1" si="1302"/>
        <v/>
      </c>
      <c r="GB270" t="str">
        <f t="shared" ca="1" si="1303"/>
        <v/>
      </c>
      <c r="GC270" t="str">
        <f t="shared" ca="1" si="1304"/>
        <v/>
      </c>
      <c r="GD270" t="str">
        <f t="shared" ca="1" si="1305"/>
        <v/>
      </c>
      <c r="GE270" t="str">
        <f t="shared" ca="1" si="1306"/>
        <v/>
      </c>
      <c r="GF270" t="str">
        <f t="shared" ca="1" si="1307"/>
        <v/>
      </c>
      <c r="GG270" t="str">
        <f t="shared" ca="1" si="1308"/>
        <v/>
      </c>
      <c r="GH270" t="str">
        <f t="shared" ca="1" si="1309"/>
        <v/>
      </c>
      <c r="GI270" t="str">
        <f t="shared" ca="1" si="1310"/>
        <v/>
      </c>
      <c r="GJ270" t="str">
        <f t="shared" ca="1" si="1311"/>
        <v/>
      </c>
      <c r="GK270" t="str">
        <f t="shared" ca="1" si="1312"/>
        <v/>
      </c>
      <c r="GL270" t="str">
        <f t="shared" ca="1" si="1313"/>
        <v/>
      </c>
      <c r="GM270" t="str">
        <f t="shared" ca="1" si="1314"/>
        <v/>
      </c>
      <c r="GN270" t="str">
        <f t="shared" ca="1" si="1315"/>
        <v/>
      </c>
      <c r="GO270" t="str">
        <f t="shared" ca="1" si="1316"/>
        <v/>
      </c>
      <c r="GP270" t="str">
        <f t="shared" ca="1" si="1317"/>
        <v/>
      </c>
      <c r="GQ270" t="str">
        <f t="shared" ca="1" si="1318"/>
        <v/>
      </c>
      <c r="GR270" t="str">
        <f t="shared" ca="1" si="1319"/>
        <v/>
      </c>
      <c r="GS270" t="str">
        <f t="shared" ca="1" si="1320"/>
        <v/>
      </c>
      <c r="GT270" t="str">
        <f t="shared" ca="1" si="1321"/>
        <v/>
      </c>
      <c r="GU270" t="str">
        <f t="shared" ca="1" si="1322"/>
        <v/>
      </c>
      <c r="GV270" t="str">
        <f t="shared" ca="1" si="1323"/>
        <v/>
      </c>
      <c r="GW270" t="str">
        <f t="shared" ca="1" si="1324"/>
        <v/>
      </c>
      <c r="GX270" t="str">
        <f t="shared" ca="1" si="1325"/>
        <v/>
      </c>
      <c r="GY270" t="str">
        <f t="shared" ca="1" si="1326"/>
        <v/>
      </c>
      <c r="GZ270" t="str">
        <f t="shared" ca="1" si="1327"/>
        <v/>
      </c>
      <c r="HA270" t="str">
        <f t="shared" ca="1" si="1328"/>
        <v/>
      </c>
      <c r="HB270" t="str">
        <f t="shared" ca="1" si="1329"/>
        <v/>
      </c>
      <c r="HC270" t="str">
        <f t="shared" ca="1" si="1330"/>
        <v/>
      </c>
      <c r="HD270" t="str">
        <f t="shared" ca="1" si="1331"/>
        <v/>
      </c>
      <c r="HE270" t="str">
        <f t="shared" ca="1" si="1332"/>
        <v/>
      </c>
      <c r="HF270" t="str">
        <f t="shared" ca="1" si="1333"/>
        <v/>
      </c>
      <c r="HG270" t="str">
        <f t="shared" ca="1" si="1334"/>
        <v/>
      </c>
      <c r="HH270" t="str">
        <f t="shared" ca="1" si="1335"/>
        <v/>
      </c>
      <c r="HI270" t="str">
        <f t="shared" ca="1" si="1336"/>
        <v/>
      </c>
      <c r="HJ270" t="str">
        <f t="shared" ca="1" si="1337"/>
        <v/>
      </c>
      <c r="HK270" t="str">
        <f t="shared" ca="1" si="1338"/>
        <v/>
      </c>
      <c r="HL270" t="str">
        <f t="shared" ca="1" si="1339"/>
        <v/>
      </c>
      <c r="HM270" t="str">
        <f t="shared" ca="1" si="1340"/>
        <v/>
      </c>
      <c r="HN270" t="str">
        <f t="shared" ca="1" si="1341"/>
        <v/>
      </c>
      <c r="HO270" t="str">
        <f t="shared" ca="1" si="1342"/>
        <v/>
      </c>
      <c r="HP270" t="str">
        <f t="shared" ca="1" si="1343"/>
        <v/>
      </c>
      <c r="HQ270" t="str">
        <f t="shared" ca="1" si="1344"/>
        <v/>
      </c>
      <c r="HR270" t="str">
        <f t="shared" ca="1" si="1345"/>
        <v/>
      </c>
      <c r="HS270" t="str">
        <f t="shared" ca="1" si="1346"/>
        <v/>
      </c>
      <c r="HT270" t="str">
        <f t="shared" ca="1" si="1347"/>
        <v/>
      </c>
      <c r="HU270" t="str">
        <f t="shared" ca="1" si="1348"/>
        <v/>
      </c>
      <c r="HV270" t="str">
        <f t="shared" ca="1" si="1349"/>
        <v/>
      </c>
      <c r="HW270" t="str">
        <f t="shared" ca="1" si="1350"/>
        <v/>
      </c>
      <c r="HX270" t="str">
        <f t="shared" ca="1" si="1351"/>
        <v/>
      </c>
      <c r="HY270" t="str">
        <f t="shared" ca="1" si="1352"/>
        <v/>
      </c>
      <c r="HZ270" t="str">
        <f t="shared" ca="1" si="1353"/>
        <v/>
      </c>
      <c r="IA270" t="str">
        <f t="shared" ca="1" si="1354"/>
        <v/>
      </c>
      <c r="IB270" t="str">
        <f t="shared" ca="1" si="1355"/>
        <v/>
      </c>
      <c r="IC270" t="str">
        <f t="shared" ca="1" si="1356"/>
        <v/>
      </c>
      <c r="ID270" t="str">
        <f t="shared" ca="1" si="1357"/>
        <v/>
      </c>
      <c r="IE270" t="str">
        <f t="shared" ca="1" si="1358"/>
        <v/>
      </c>
      <c r="IF270" t="str">
        <f t="shared" ca="1" si="1359"/>
        <v/>
      </c>
      <c r="IG270" t="str">
        <f t="shared" ca="1" si="1360"/>
        <v/>
      </c>
      <c r="IH270" t="str">
        <f t="shared" ca="1" si="1361"/>
        <v/>
      </c>
      <c r="II270" t="str">
        <f t="shared" ca="1" si="1362"/>
        <v/>
      </c>
      <c r="IJ270" t="str">
        <f t="shared" ca="1" si="1363"/>
        <v/>
      </c>
      <c r="IK270" t="str">
        <f t="shared" ca="1" si="1364"/>
        <v/>
      </c>
      <c r="IL270" t="str">
        <f t="shared" ca="1" si="1365"/>
        <v/>
      </c>
      <c r="IM270" t="str">
        <f t="shared" ca="1" si="1366"/>
        <v/>
      </c>
      <c r="IN270" t="str">
        <f t="shared" ca="1" si="1367"/>
        <v/>
      </c>
      <c r="IO270" t="str">
        <f t="shared" ca="1" si="1368"/>
        <v/>
      </c>
      <c r="IP270" t="str">
        <f t="shared" ca="1" si="1369"/>
        <v/>
      </c>
      <c r="IQ270" t="str">
        <f t="shared" ca="1" si="1370"/>
        <v/>
      </c>
      <c r="IR270" t="str">
        <f t="shared" ca="1" si="1371"/>
        <v/>
      </c>
      <c r="IS270" t="str">
        <f t="shared" ca="1" si="1372"/>
        <v/>
      </c>
      <c r="IT270" t="str">
        <f t="shared" ca="1" si="1373"/>
        <v/>
      </c>
      <c r="IU270" t="str">
        <f t="shared" ca="1" si="1374"/>
        <v/>
      </c>
      <c r="IV270" t="str">
        <f t="shared" ca="1" si="1375"/>
        <v/>
      </c>
      <c r="IW270" t="str">
        <f t="shared" ca="1" si="1376"/>
        <v/>
      </c>
      <c r="IX270" t="str">
        <f t="shared" ca="1" si="1377"/>
        <v/>
      </c>
      <c r="IY270" t="str">
        <f t="shared" ca="1" si="1378"/>
        <v/>
      </c>
      <c r="IZ270" t="str">
        <f t="shared" ca="1" si="1379"/>
        <v/>
      </c>
      <c r="JA270" t="str">
        <f t="shared" ca="1" si="1380"/>
        <v/>
      </c>
      <c r="JB270" t="str">
        <f t="shared" ca="1" si="1381"/>
        <v/>
      </c>
      <c r="JC270" t="str">
        <f t="shared" ca="1" si="1382"/>
        <v/>
      </c>
      <c r="JD270" t="str">
        <f t="shared" ca="1" si="1383"/>
        <v/>
      </c>
      <c r="JE270" t="str">
        <f t="shared" ca="1" si="1384"/>
        <v/>
      </c>
      <c r="JF270" t="str">
        <f t="shared" ca="1" si="1385"/>
        <v/>
      </c>
      <c r="JG270" t="str">
        <f t="shared" ca="1" si="1386"/>
        <v/>
      </c>
      <c r="JH270" t="str">
        <f t="shared" ca="1" si="1387"/>
        <v/>
      </c>
      <c r="JI270" t="str">
        <f t="shared" ca="1" si="1388"/>
        <v/>
      </c>
      <c r="JJ270" t="str">
        <f t="shared" ca="1" si="1389"/>
        <v/>
      </c>
      <c r="JK270" t="str">
        <f t="shared" ca="1" si="1390"/>
        <v/>
      </c>
      <c r="JL270" t="str">
        <f t="shared" ca="1" si="1391"/>
        <v/>
      </c>
      <c r="JM270" t="str">
        <f t="shared" ca="1" si="1392"/>
        <v/>
      </c>
      <c r="JN270" t="str">
        <f t="shared" ca="1" si="1393"/>
        <v/>
      </c>
      <c r="JO270" t="str">
        <f t="shared" ca="1" si="1394"/>
        <v/>
      </c>
      <c r="JP270" t="str">
        <f t="shared" ca="1" si="1395"/>
        <v/>
      </c>
      <c r="JQ270" t="str">
        <f t="shared" ca="1" si="1396"/>
        <v/>
      </c>
      <c r="JR270" t="str">
        <f t="shared" ca="1" si="1397"/>
        <v/>
      </c>
      <c r="JS270" t="str">
        <f t="shared" ca="1" si="1398"/>
        <v/>
      </c>
      <c r="JT270" t="str">
        <f t="shared" ca="1" si="1399"/>
        <v/>
      </c>
      <c r="JU270" t="str">
        <f t="shared" ca="1" si="1400"/>
        <v/>
      </c>
    </row>
    <row r="271" spans="1:281" x14ac:dyDescent="0.25">
      <c r="A271">
        <f t="shared" si="1401"/>
        <v>270</v>
      </c>
      <c r="B271" t="str">
        <f t="shared" ca="1" si="1130"/>
        <v/>
      </c>
      <c r="C271">
        <v>11</v>
      </c>
      <c r="D271">
        <f t="shared" si="1134"/>
        <v>270</v>
      </c>
      <c r="E271">
        <f t="shared" si="1135"/>
        <v>20</v>
      </c>
      <c r="F271">
        <f ca="1">COUNT((AD271,AP271,BB271,BN271,BZ271,CL271,CX271,DJ271,DV271,EH271,ET271,FF271,FR271,GD271,GP271,HB271,HN271,HZ271,IL271,IX271,JJ271,JV271,KH271,KT271,LF271,LR271))</f>
        <v>0</v>
      </c>
      <c r="G271">
        <f t="shared" ca="1" si="1136"/>
        <v>0</v>
      </c>
      <c r="H271">
        <f t="shared" ca="1" si="1137"/>
        <v>0</v>
      </c>
      <c r="I271">
        <f t="shared" ca="1" si="1131"/>
        <v>0</v>
      </c>
      <c r="J271">
        <f t="shared" ca="1" si="1138"/>
        <v>0</v>
      </c>
      <c r="K271">
        <f t="shared" ca="1" si="1139"/>
        <v>-1</v>
      </c>
      <c r="L271">
        <f t="shared" ca="1" si="1123"/>
        <v>9</v>
      </c>
      <c r="M271">
        <f t="shared" ca="1" si="1140"/>
        <v>0</v>
      </c>
      <c r="N271">
        <f t="shared" ca="1" si="1124"/>
        <v>65</v>
      </c>
      <c r="O271">
        <f t="shared" ca="1" si="1141"/>
        <v>-1</v>
      </c>
      <c r="P271">
        <f t="shared" ca="1" si="1125"/>
        <v>9</v>
      </c>
      <c r="Q271">
        <f t="shared" ca="1" si="1142"/>
        <v>0</v>
      </c>
      <c r="R271">
        <f t="shared" ca="1" si="1143"/>
        <v>0</v>
      </c>
      <c r="S271">
        <f t="shared" ca="1" si="1144"/>
        <v>0</v>
      </c>
      <c r="T271">
        <f t="shared" ca="1" si="1145"/>
        <v>0</v>
      </c>
      <c r="U271" t="str">
        <f t="shared" ca="1" si="1132"/>
        <v>999999999999</v>
      </c>
      <c r="V271">
        <f t="shared" ca="1" si="1126"/>
        <v>0</v>
      </c>
      <c r="W271">
        <f t="shared" si="1146"/>
        <v>270</v>
      </c>
      <c r="X271" t="e">
        <f t="shared" ca="1" si="1127"/>
        <v>#N/A</v>
      </c>
      <c r="Y271">
        <f t="shared" ca="1" si="1147"/>
        <v>0</v>
      </c>
      <c r="Z271" t="str">
        <f t="shared" ca="1" si="1148"/>
        <v>999zz</v>
      </c>
      <c r="AA271">
        <f t="shared" ca="1" si="1128"/>
        <v>350</v>
      </c>
      <c r="AB271">
        <f t="shared" si="1149"/>
        <v>270</v>
      </c>
      <c r="AC271" t="e">
        <f t="shared" ca="1" si="1129"/>
        <v>#N/A</v>
      </c>
      <c r="AD271" t="str">
        <f t="shared" ca="1" si="1150"/>
        <v/>
      </c>
      <c r="AE271" t="str">
        <f t="shared" ca="1" si="1151"/>
        <v/>
      </c>
      <c r="AF271" t="str">
        <f t="shared" ca="1" si="1152"/>
        <v/>
      </c>
      <c r="AG271" t="str">
        <f t="shared" ca="1" si="1153"/>
        <v/>
      </c>
      <c r="AH271" t="str">
        <f t="shared" ca="1" si="1154"/>
        <v/>
      </c>
      <c r="AI271" t="str">
        <f t="shared" ca="1" si="1155"/>
        <v/>
      </c>
      <c r="AJ271" t="str">
        <f t="shared" ca="1" si="1156"/>
        <v/>
      </c>
      <c r="AK271" t="str">
        <f t="shared" ca="1" si="1157"/>
        <v/>
      </c>
      <c r="AL271" t="str">
        <f t="shared" ca="1" si="1158"/>
        <v/>
      </c>
      <c r="AM271" t="str">
        <f t="shared" ca="1" si="1159"/>
        <v/>
      </c>
      <c r="AN271" t="str">
        <f t="shared" ca="1" si="1160"/>
        <v/>
      </c>
      <c r="AO271" t="str">
        <f t="shared" ca="1" si="1161"/>
        <v/>
      </c>
      <c r="AP271" t="str">
        <f t="shared" ca="1" si="1162"/>
        <v/>
      </c>
      <c r="AQ271" t="str">
        <f t="shared" ca="1" si="1163"/>
        <v/>
      </c>
      <c r="AR271" t="str">
        <f t="shared" ca="1" si="1164"/>
        <v/>
      </c>
      <c r="AS271" t="str">
        <f t="shared" ca="1" si="1165"/>
        <v/>
      </c>
      <c r="AT271" t="str">
        <f t="shared" ca="1" si="1166"/>
        <v/>
      </c>
      <c r="AU271" t="str">
        <f t="shared" ca="1" si="1167"/>
        <v/>
      </c>
      <c r="AV271" t="str">
        <f t="shared" ca="1" si="1168"/>
        <v/>
      </c>
      <c r="AW271" t="str">
        <f t="shared" ca="1" si="1169"/>
        <v/>
      </c>
      <c r="AX271" t="str">
        <f t="shared" ca="1" si="1170"/>
        <v/>
      </c>
      <c r="AY271" t="str">
        <f t="shared" ca="1" si="1171"/>
        <v/>
      </c>
      <c r="AZ271" t="str">
        <f t="shared" ca="1" si="1172"/>
        <v/>
      </c>
      <c r="BA271" t="str">
        <f t="shared" ca="1" si="1173"/>
        <v/>
      </c>
      <c r="BB271" t="str">
        <f t="shared" ca="1" si="1174"/>
        <v/>
      </c>
      <c r="BC271" t="str">
        <f t="shared" ca="1" si="1175"/>
        <v/>
      </c>
      <c r="BD271" t="str">
        <f t="shared" ca="1" si="1176"/>
        <v/>
      </c>
      <c r="BE271" t="str">
        <f t="shared" ca="1" si="1177"/>
        <v/>
      </c>
      <c r="BF271" t="str">
        <f t="shared" ca="1" si="1178"/>
        <v/>
      </c>
      <c r="BG271" t="str">
        <f t="shared" ca="1" si="1179"/>
        <v/>
      </c>
      <c r="BH271" t="str">
        <f t="shared" ca="1" si="1180"/>
        <v/>
      </c>
      <c r="BI271" t="str">
        <f t="shared" ca="1" si="1181"/>
        <v/>
      </c>
      <c r="BJ271" t="str">
        <f t="shared" ca="1" si="1182"/>
        <v/>
      </c>
      <c r="BK271" t="str">
        <f t="shared" ca="1" si="1183"/>
        <v/>
      </c>
      <c r="BL271" t="str">
        <f t="shared" ca="1" si="1184"/>
        <v/>
      </c>
      <c r="BM271" t="str">
        <f t="shared" ca="1" si="1185"/>
        <v/>
      </c>
      <c r="BN271" t="str">
        <f t="shared" ca="1" si="1186"/>
        <v/>
      </c>
      <c r="BO271" t="str">
        <f t="shared" ca="1" si="1187"/>
        <v/>
      </c>
      <c r="BP271" t="str">
        <f t="shared" ca="1" si="1188"/>
        <v/>
      </c>
      <c r="BQ271" t="str">
        <f t="shared" ca="1" si="1189"/>
        <v/>
      </c>
      <c r="BR271" t="str">
        <f t="shared" ca="1" si="1190"/>
        <v/>
      </c>
      <c r="BS271" t="str">
        <f t="shared" ca="1" si="1191"/>
        <v/>
      </c>
      <c r="BT271" t="str">
        <f t="shared" ca="1" si="1192"/>
        <v/>
      </c>
      <c r="BU271" t="str">
        <f t="shared" ca="1" si="1193"/>
        <v/>
      </c>
      <c r="BV271" t="str">
        <f t="shared" ca="1" si="1194"/>
        <v/>
      </c>
      <c r="BW271" t="str">
        <f t="shared" ca="1" si="1195"/>
        <v/>
      </c>
      <c r="BX271" t="str">
        <f t="shared" ca="1" si="1196"/>
        <v/>
      </c>
      <c r="BY271" t="str">
        <f t="shared" ca="1" si="1197"/>
        <v/>
      </c>
      <c r="BZ271" t="str">
        <f t="shared" ca="1" si="1198"/>
        <v/>
      </c>
      <c r="CA271" t="str">
        <f t="shared" ca="1" si="1199"/>
        <v/>
      </c>
      <c r="CB271" t="str">
        <f t="shared" ca="1" si="1200"/>
        <v/>
      </c>
      <c r="CC271" t="str">
        <f t="shared" ca="1" si="1201"/>
        <v/>
      </c>
      <c r="CD271" t="str">
        <f t="shared" ca="1" si="1202"/>
        <v/>
      </c>
      <c r="CE271" t="str">
        <f t="shared" ca="1" si="1203"/>
        <v/>
      </c>
      <c r="CF271" t="str">
        <f t="shared" ca="1" si="1204"/>
        <v/>
      </c>
      <c r="CG271" t="str">
        <f t="shared" ca="1" si="1205"/>
        <v/>
      </c>
      <c r="CH271" t="str">
        <f t="shared" ca="1" si="1206"/>
        <v/>
      </c>
      <c r="CI271" t="str">
        <f t="shared" ca="1" si="1207"/>
        <v/>
      </c>
      <c r="CJ271" t="str">
        <f t="shared" ca="1" si="1208"/>
        <v/>
      </c>
      <c r="CK271" t="str">
        <f t="shared" ca="1" si="1209"/>
        <v/>
      </c>
      <c r="CL271" t="str">
        <f t="shared" ca="1" si="1210"/>
        <v/>
      </c>
      <c r="CM271" t="str">
        <f t="shared" ca="1" si="1211"/>
        <v/>
      </c>
      <c r="CN271" t="str">
        <f t="shared" ca="1" si="1212"/>
        <v/>
      </c>
      <c r="CO271" t="str">
        <f t="shared" ca="1" si="1213"/>
        <v/>
      </c>
      <c r="CP271" t="str">
        <f t="shared" ca="1" si="1214"/>
        <v/>
      </c>
      <c r="CQ271" t="str">
        <f t="shared" ca="1" si="1215"/>
        <v/>
      </c>
      <c r="CR271" t="str">
        <f t="shared" ca="1" si="1216"/>
        <v/>
      </c>
      <c r="CS271" t="str">
        <f t="shared" ca="1" si="1217"/>
        <v/>
      </c>
      <c r="CT271" t="str">
        <f t="shared" ca="1" si="1218"/>
        <v/>
      </c>
      <c r="CU271" t="str">
        <f t="shared" ca="1" si="1219"/>
        <v/>
      </c>
      <c r="CV271" t="str">
        <f t="shared" ca="1" si="1220"/>
        <v/>
      </c>
      <c r="CW271" t="str">
        <f t="shared" ca="1" si="1221"/>
        <v/>
      </c>
      <c r="CX271" t="str">
        <f t="shared" ca="1" si="1222"/>
        <v/>
      </c>
      <c r="CY271" t="str">
        <f t="shared" ca="1" si="1223"/>
        <v/>
      </c>
      <c r="CZ271" t="str">
        <f t="shared" ca="1" si="1224"/>
        <v/>
      </c>
      <c r="DA271" t="str">
        <f t="shared" ca="1" si="1225"/>
        <v/>
      </c>
      <c r="DB271" t="str">
        <f t="shared" ca="1" si="1226"/>
        <v/>
      </c>
      <c r="DC271" t="str">
        <f t="shared" ca="1" si="1227"/>
        <v/>
      </c>
      <c r="DD271" t="str">
        <f t="shared" ca="1" si="1228"/>
        <v/>
      </c>
      <c r="DE271" t="str">
        <f t="shared" ca="1" si="1229"/>
        <v/>
      </c>
      <c r="DF271" t="str">
        <f t="shared" ca="1" si="1230"/>
        <v/>
      </c>
      <c r="DG271" t="str">
        <f t="shared" ca="1" si="1231"/>
        <v/>
      </c>
      <c r="DH271" t="str">
        <f t="shared" ca="1" si="1232"/>
        <v/>
      </c>
      <c r="DI271" t="str">
        <f t="shared" ca="1" si="1233"/>
        <v/>
      </c>
      <c r="DJ271" t="str">
        <f t="shared" ca="1" si="1234"/>
        <v/>
      </c>
      <c r="DK271" t="str">
        <f t="shared" ca="1" si="1235"/>
        <v/>
      </c>
      <c r="DL271" t="str">
        <f t="shared" ca="1" si="1236"/>
        <v/>
      </c>
      <c r="DM271" t="str">
        <f t="shared" ca="1" si="1237"/>
        <v/>
      </c>
      <c r="DN271" t="str">
        <f t="shared" ca="1" si="1238"/>
        <v/>
      </c>
      <c r="DO271" t="str">
        <f t="shared" ca="1" si="1239"/>
        <v/>
      </c>
      <c r="DP271" t="str">
        <f t="shared" ca="1" si="1240"/>
        <v/>
      </c>
      <c r="DQ271" t="str">
        <f t="shared" ca="1" si="1241"/>
        <v/>
      </c>
      <c r="DR271" t="str">
        <f t="shared" ca="1" si="1242"/>
        <v/>
      </c>
      <c r="DS271" t="str">
        <f t="shared" ca="1" si="1243"/>
        <v/>
      </c>
      <c r="DT271" t="str">
        <f t="shared" ca="1" si="1244"/>
        <v/>
      </c>
      <c r="DU271" t="str">
        <f t="shared" ca="1" si="1245"/>
        <v/>
      </c>
      <c r="DV271" t="str">
        <f t="shared" ca="1" si="1133"/>
        <v/>
      </c>
      <c r="DW271" t="str">
        <f t="shared" ca="1" si="1246"/>
        <v/>
      </c>
      <c r="DX271" t="str">
        <f t="shared" ca="1" si="1247"/>
        <v/>
      </c>
      <c r="DY271" t="str">
        <f t="shared" ca="1" si="1248"/>
        <v/>
      </c>
      <c r="DZ271" t="str">
        <f t="shared" ca="1" si="1249"/>
        <v/>
      </c>
      <c r="EA271" t="str">
        <f t="shared" ca="1" si="1250"/>
        <v/>
      </c>
      <c r="EB271" t="str">
        <f t="shared" ca="1" si="1251"/>
        <v/>
      </c>
      <c r="EC271" t="str">
        <f t="shared" ca="1" si="1252"/>
        <v/>
      </c>
      <c r="ED271" t="str">
        <f t="shared" ca="1" si="1253"/>
        <v/>
      </c>
      <c r="EE271" t="str">
        <f t="shared" ca="1" si="1254"/>
        <v/>
      </c>
      <c r="EF271" t="str">
        <f t="shared" ca="1" si="1255"/>
        <v/>
      </c>
      <c r="EG271" t="str">
        <f t="shared" ca="1" si="1256"/>
        <v/>
      </c>
      <c r="EH271" t="str">
        <f t="shared" ca="1" si="1257"/>
        <v/>
      </c>
      <c r="EI271" t="str">
        <f t="shared" ca="1" si="1258"/>
        <v/>
      </c>
      <c r="EJ271" t="str">
        <f t="shared" ca="1" si="1259"/>
        <v/>
      </c>
      <c r="EK271" t="str">
        <f t="shared" ca="1" si="1260"/>
        <v/>
      </c>
      <c r="EL271" t="str">
        <f t="shared" ca="1" si="1261"/>
        <v/>
      </c>
      <c r="EM271" t="str">
        <f t="shared" ca="1" si="1262"/>
        <v/>
      </c>
      <c r="EN271" t="str">
        <f t="shared" ca="1" si="1263"/>
        <v/>
      </c>
      <c r="EO271" t="str">
        <f t="shared" ca="1" si="1264"/>
        <v/>
      </c>
      <c r="EP271" t="str">
        <f t="shared" ca="1" si="1265"/>
        <v/>
      </c>
      <c r="EQ271" t="str">
        <f t="shared" ca="1" si="1266"/>
        <v/>
      </c>
      <c r="ER271" t="str">
        <f t="shared" ca="1" si="1267"/>
        <v/>
      </c>
      <c r="ES271" t="str">
        <f t="shared" ca="1" si="1268"/>
        <v/>
      </c>
      <c r="ET271" t="str">
        <f t="shared" ca="1" si="1269"/>
        <v/>
      </c>
      <c r="EU271" t="str">
        <f t="shared" ca="1" si="1270"/>
        <v/>
      </c>
      <c r="EV271" t="str">
        <f t="shared" ca="1" si="1271"/>
        <v/>
      </c>
      <c r="EW271" t="str">
        <f t="shared" ca="1" si="1272"/>
        <v/>
      </c>
      <c r="EX271" t="str">
        <f t="shared" ca="1" si="1273"/>
        <v/>
      </c>
      <c r="EY271" t="str">
        <f t="shared" ca="1" si="1274"/>
        <v/>
      </c>
      <c r="EZ271" t="str">
        <f t="shared" ca="1" si="1275"/>
        <v/>
      </c>
      <c r="FA271" t="str">
        <f t="shared" ca="1" si="1276"/>
        <v/>
      </c>
      <c r="FB271" t="str">
        <f t="shared" ca="1" si="1277"/>
        <v/>
      </c>
      <c r="FC271" t="str">
        <f t="shared" ca="1" si="1278"/>
        <v/>
      </c>
      <c r="FD271" t="str">
        <f t="shared" ca="1" si="1279"/>
        <v/>
      </c>
      <c r="FE271" t="str">
        <f t="shared" ca="1" si="1280"/>
        <v/>
      </c>
      <c r="FF271" t="str">
        <f t="shared" ca="1" si="1281"/>
        <v/>
      </c>
      <c r="FG271" t="str">
        <f t="shared" ca="1" si="1282"/>
        <v/>
      </c>
      <c r="FH271" t="str">
        <f t="shared" ca="1" si="1283"/>
        <v/>
      </c>
      <c r="FI271" t="str">
        <f t="shared" ca="1" si="1284"/>
        <v/>
      </c>
      <c r="FJ271" t="str">
        <f t="shared" ca="1" si="1285"/>
        <v/>
      </c>
      <c r="FK271" t="str">
        <f t="shared" ca="1" si="1286"/>
        <v/>
      </c>
      <c r="FL271" t="str">
        <f t="shared" ca="1" si="1287"/>
        <v/>
      </c>
      <c r="FM271" t="str">
        <f t="shared" ca="1" si="1288"/>
        <v/>
      </c>
      <c r="FN271" t="str">
        <f t="shared" ca="1" si="1289"/>
        <v/>
      </c>
      <c r="FO271" t="str">
        <f t="shared" ca="1" si="1290"/>
        <v/>
      </c>
      <c r="FP271" t="str">
        <f t="shared" ca="1" si="1291"/>
        <v/>
      </c>
      <c r="FQ271" t="str">
        <f t="shared" ca="1" si="1292"/>
        <v/>
      </c>
      <c r="FR271" t="str">
        <f t="shared" ca="1" si="1293"/>
        <v/>
      </c>
      <c r="FS271" t="str">
        <f t="shared" ca="1" si="1294"/>
        <v/>
      </c>
      <c r="FT271" t="str">
        <f t="shared" ca="1" si="1295"/>
        <v/>
      </c>
      <c r="FU271" t="str">
        <f t="shared" ca="1" si="1296"/>
        <v/>
      </c>
      <c r="FV271" t="str">
        <f t="shared" ca="1" si="1297"/>
        <v/>
      </c>
      <c r="FW271" t="str">
        <f t="shared" ca="1" si="1298"/>
        <v/>
      </c>
      <c r="FX271" t="str">
        <f t="shared" ca="1" si="1299"/>
        <v/>
      </c>
      <c r="FY271" t="str">
        <f t="shared" ca="1" si="1300"/>
        <v/>
      </c>
      <c r="FZ271" t="str">
        <f t="shared" ca="1" si="1301"/>
        <v/>
      </c>
      <c r="GA271" t="str">
        <f t="shared" ca="1" si="1302"/>
        <v/>
      </c>
      <c r="GB271" t="str">
        <f t="shared" ca="1" si="1303"/>
        <v/>
      </c>
      <c r="GC271" t="str">
        <f t="shared" ca="1" si="1304"/>
        <v/>
      </c>
      <c r="GD271" t="str">
        <f t="shared" ca="1" si="1305"/>
        <v/>
      </c>
      <c r="GE271" t="str">
        <f t="shared" ca="1" si="1306"/>
        <v/>
      </c>
      <c r="GF271" t="str">
        <f t="shared" ca="1" si="1307"/>
        <v/>
      </c>
      <c r="GG271" t="str">
        <f t="shared" ca="1" si="1308"/>
        <v/>
      </c>
      <c r="GH271" t="str">
        <f t="shared" ca="1" si="1309"/>
        <v/>
      </c>
      <c r="GI271" t="str">
        <f t="shared" ca="1" si="1310"/>
        <v/>
      </c>
      <c r="GJ271" t="str">
        <f t="shared" ca="1" si="1311"/>
        <v/>
      </c>
      <c r="GK271" t="str">
        <f t="shared" ca="1" si="1312"/>
        <v/>
      </c>
      <c r="GL271" t="str">
        <f t="shared" ca="1" si="1313"/>
        <v/>
      </c>
      <c r="GM271" t="str">
        <f t="shared" ca="1" si="1314"/>
        <v/>
      </c>
      <c r="GN271" t="str">
        <f t="shared" ca="1" si="1315"/>
        <v/>
      </c>
      <c r="GO271" t="str">
        <f t="shared" ca="1" si="1316"/>
        <v/>
      </c>
      <c r="GP271" t="str">
        <f t="shared" ca="1" si="1317"/>
        <v/>
      </c>
      <c r="GQ271" t="str">
        <f t="shared" ca="1" si="1318"/>
        <v/>
      </c>
      <c r="GR271" t="str">
        <f t="shared" ca="1" si="1319"/>
        <v/>
      </c>
      <c r="GS271" t="str">
        <f t="shared" ca="1" si="1320"/>
        <v/>
      </c>
      <c r="GT271" t="str">
        <f t="shared" ca="1" si="1321"/>
        <v/>
      </c>
      <c r="GU271" t="str">
        <f t="shared" ca="1" si="1322"/>
        <v/>
      </c>
      <c r="GV271" t="str">
        <f t="shared" ca="1" si="1323"/>
        <v/>
      </c>
      <c r="GW271" t="str">
        <f t="shared" ca="1" si="1324"/>
        <v/>
      </c>
      <c r="GX271" t="str">
        <f t="shared" ca="1" si="1325"/>
        <v/>
      </c>
      <c r="GY271" t="str">
        <f t="shared" ca="1" si="1326"/>
        <v/>
      </c>
      <c r="GZ271" t="str">
        <f t="shared" ca="1" si="1327"/>
        <v/>
      </c>
      <c r="HA271" t="str">
        <f t="shared" ca="1" si="1328"/>
        <v/>
      </c>
      <c r="HB271" t="str">
        <f t="shared" ca="1" si="1329"/>
        <v/>
      </c>
      <c r="HC271" t="str">
        <f t="shared" ca="1" si="1330"/>
        <v/>
      </c>
      <c r="HD271" t="str">
        <f t="shared" ca="1" si="1331"/>
        <v/>
      </c>
      <c r="HE271" t="str">
        <f t="shared" ca="1" si="1332"/>
        <v/>
      </c>
      <c r="HF271" t="str">
        <f t="shared" ca="1" si="1333"/>
        <v/>
      </c>
      <c r="HG271" t="str">
        <f t="shared" ca="1" si="1334"/>
        <v/>
      </c>
      <c r="HH271" t="str">
        <f t="shared" ca="1" si="1335"/>
        <v/>
      </c>
      <c r="HI271" t="str">
        <f t="shared" ca="1" si="1336"/>
        <v/>
      </c>
      <c r="HJ271" t="str">
        <f t="shared" ca="1" si="1337"/>
        <v/>
      </c>
      <c r="HK271" t="str">
        <f t="shared" ca="1" si="1338"/>
        <v/>
      </c>
      <c r="HL271" t="str">
        <f t="shared" ca="1" si="1339"/>
        <v/>
      </c>
      <c r="HM271" t="str">
        <f t="shared" ca="1" si="1340"/>
        <v/>
      </c>
      <c r="HN271" t="str">
        <f t="shared" ca="1" si="1341"/>
        <v/>
      </c>
      <c r="HO271" t="str">
        <f t="shared" ca="1" si="1342"/>
        <v/>
      </c>
      <c r="HP271" t="str">
        <f t="shared" ca="1" si="1343"/>
        <v/>
      </c>
      <c r="HQ271" t="str">
        <f t="shared" ca="1" si="1344"/>
        <v/>
      </c>
      <c r="HR271" t="str">
        <f t="shared" ca="1" si="1345"/>
        <v/>
      </c>
      <c r="HS271" t="str">
        <f t="shared" ca="1" si="1346"/>
        <v/>
      </c>
      <c r="HT271" t="str">
        <f t="shared" ca="1" si="1347"/>
        <v/>
      </c>
      <c r="HU271" t="str">
        <f t="shared" ca="1" si="1348"/>
        <v/>
      </c>
      <c r="HV271" t="str">
        <f t="shared" ca="1" si="1349"/>
        <v/>
      </c>
      <c r="HW271" t="str">
        <f t="shared" ca="1" si="1350"/>
        <v/>
      </c>
      <c r="HX271" t="str">
        <f t="shared" ca="1" si="1351"/>
        <v/>
      </c>
      <c r="HY271" t="str">
        <f t="shared" ca="1" si="1352"/>
        <v/>
      </c>
      <c r="HZ271" t="str">
        <f t="shared" ca="1" si="1353"/>
        <v/>
      </c>
      <c r="IA271" t="str">
        <f t="shared" ca="1" si="1354"/>
        <v/>
      </c>
      <c r="IB271" t="str">
        <f t="shared" ca="1" si="1355"/>
        <v/>
      </c>
      <c r="IC271" t="str">
        <f t="shared" ca="1" si="1356"/>
        <v/>
      </c>
      <c r="ID271" t="str">
        <f t="shared" ca="1" si="1357"/>
        <v/>
      </c>
      <c r="IE271" t="str">
        <f t="shared" ca="1" si="1358"/>
        <v/>
      </c>
      <c r="IF271" t="str">
        <f t="shared" ca="1" si="1359"/>
        <v/>
      </c>
      <c r="IG271" t="str">
        <f t="shared" ca="1" si="1360"/>
        <v/>
      </c>
      <c r="IH271" t="str">
        <f t="shared" ca="1" si="1361"/>
        <v/>
      </c>
      <c r="II271" t="str">
        <f t="shared" ca="1" si="1362"/>
        <v/>
      </c>
      <c r="IJ271" t="str">
        <f t="shared" ca="1" si="1363"/>
        <v/>
      </c>
      <c r="IK271" t="str">
        <f t="shared" ca="1" si="1364"/>
        <v/>
      </c>
      <c r="IL271" t="str">
        <f t="shared" ca="1" si="1365"/>
        <v/>
      </c>
      <c r="IM271" t="str">
        <f t="shared" ca="1" si="1366"/>
        <v/>
      </c>
      <c r="IN271" t="str">
        <f t="shared" ca="1" si="1367"/>
        <v/>
      </c>
      <c r="IO271" t="str">
        <f t="shared" ca="1" si="1368"/>
        <v/>
      </c>
      <c r="IP271" t="str">
        <f t="shared" ca="1" si="1369"/>
        <v/>
      </c>
      <c r="IQ271" t="str">
        <f t="shared" ca="1" si="1370"/>
        <v/>
      </c>
      <c r="IR271" t="str">
        <f t="shared" ca="1" si="1371"/>
        <v/>
      </c>
      <c r="IS271" t="str">
        <f t="shared" ca="1" si="1372"/>
        <v/>
      </c>
      <c r="IT271" t="str">
        <f t="shared" ca="1" si="1373"/>
        <v/>
      </c>
      <c r="IU271" t="str">
        <f t="shared" ca="1" si="1374"/>
        <v/>
      </c>
      <c r="IV271" t="str">
        <f t="shared" ca="1" si="1375"/>
        <v/>
      </c>
      <c r="IW271" t="str">
        <f t="shared" ca="1" si="1376"/>
        <v/>
      </c>
      <c r="IX271" t="str">
        <f t="shared" ca="1" si="1377"/>
        <v/>
      </c>
      <c r="IY271" t="str">
        <f t="shared" ca="1" si="1378"/>
        <v/>
      </c>
      <c r="IZ271" t="str">
        <f t="shared" ca="1" si="1379"/>
        <v/>
      </c>
      <c r="JA271" t="str">
        <f t="shared" ca="1" si="1380"/>
        <v/>
      </c>
      <c r="JB271" t="str">
        <f t="shared" ca="1" si="1381"/>
        <v/>
      </c>
      <c r="JC271" t="str">
        <f t="shared" ca="1" si="1382"/>
        <v/>
      </c>
      <c r="JD271" t="str">
        <f t="shared" ca="1" si="1383"/>
        <v/>
      </c>
      <c r="JE271" t="str">
        <f t="shared" ca="1" si="1384"/>
        <v/>
      </c>
      <c r="JF271" t="str">
        <f t="shared" ca="1" si="1385"/>
        <v/>
      </c>
      <c r="JG271" t="str">
        <f t="shared" ca="1" si="1386"/>
        <v/>
      </c>
      <c r="JH271" t="str">
        <f t="shared" ca="1" si="1387"/>
        <v/>
      </c>
      <c r="JI271" t="str">
        <f t="shared" ca="1" si="1388"/>
        <v/>
      </c>
      <c r="JJ271" t="str">
        <f t="shared" ca="1" si="1389"/>
        <v/>
      </c>
      <c r="JK271" t="str">
        <f t="shared" ca="1" si="1390"/>
        <v/>
      </c>
      <c r="JL271" t="str">
        <f t="shared" ca="1" si="1391"/>
        <v/>
      </c>
      <c r="JM271" t="str">
        <f t="shared" ca="1" si="1392"/>
        <v/>
      </c>
      <c r="JN271" t="str">
        <f t="shared" ca="1" si="1393"/>
        <v/>
      </c>
      <c r="JO271" t="str">
        <f t="shared" ca="1" si="1394"/>
        <v/>
      </c>
      <c r="JP271" t="str">
        <f t="shared" ca="1" si="1395"/>
        <v/>
      </c>
      <c r="JQ271" t="str">
        <f t="shared" ca="1" si="1396"/>
        <v/>
      </c>
      <c r="JR271" t="str">
        <f t="shared" ca="1" si="1397"/>
        <v/>
      </c>
      <c r="JS271" t="str">
        <f t="shared" ca="1" si="1398"/>
        <v/>
      </c>
      <c r="JT271" t="str">
        <f t="shared" ca="1" si="1399"/>
        <v/>
      </c>
      <c r="JU271" t="str">
        <f t="shared" ca="1" si="1400"/>
        <v/>
      </c>
    </row>
    <row r="272" spans="1:281" x14ac:dyDescent="0.25">
      <c r="A272">
        <f t="shared" si="1401"/>
        <v>271</v>
      </c>
      <c r="B272" t="str">
        <f t="shared" ca="1" si="1130"/>
        <v/>
      </c>
      <c r="C272">
        <v>11</v>
      </c>
      <c r="D272">
        <f t="shared" si="1134"/>
        <v>271</v>
      </c>
      <c r="E272">
        <f t="shared" si="1135"/>
        <v>21</v>
      </c>
      <c r="F272">
        <f ca="1">COUNT((AD272,AP272,BB272,BN272,BZ272,CL272,CX272,DJ272,DV272,EH272,ET272,FF272,FR272,GD272,GP272,HB272,HN272,HZ272,IL272,IX272,JJ272,JV272,KH272,KT272,LF272,LR272))</f>
        <v>0</v>
      </c>
      <c r="G272">
        <f t="shared" ca="1" si="1136"/>
        <v>0</v>
      </c>
      <c r="H272">
        <f t="shared" ca="1" si="1137"/>
        <v>0</v>
      </c>
      <c r="I272">
        <f t="shared" ca="1" si="1131"/>
        <v>0</v>
      </c>
      <c r="J272">
        <f t="shared" ca="1" si="1138"/>
        <v>0</v>
      </c>
      <c r="K272">
        <f t="shared" ca="1" si="1139"/>
        <v>-1</v>
      </c>
      <c r="L272">
        <f t="shared" ca="1" si="1123"/>
        <v>9</v>
      </c>
      <c r="M272">
        <f t="shared" ca="1" si="1140"/>
        <v>0</v>
      </c>
      <c r="N272">
        <f t="shared" ca="1" si="1124"/>
        <v>65</v>
      </c>
      <c r="O272">
        <f t="shared" ca="1" si="1141"/>
        <v>-1</v>
      </c>
      <c r="P272">
        <f t="shared" ca="1" si="1125"/>
        <v>9</v>
      </c>
      <c r="Q272">
        <f t="shared" ca="1" si="1142"/>
        <v>0</v>
      </c>
      <c r="R272">
        <f t="shared" ca="1" si="1143"/>
        <v>0</v>
      </c>
      <c r="S272">
        <f t="shared" ca="1" si="1144"/>
        <v>0</v>
      </c>
      <c r="T272">
        <f t="shared" ca="1" si="1145"/>
        <v>0</v>
      </c>
      <c r="U272" t="str">
        <f t="shared" ca="1" si="1132"/>
        <v>999999999999</v>
      </c>
      <c r="V272">
        <f t="shared" ca="1" si="1126"/>
        <v>0</v>
      </c>
      <c r="W272">
        <f t="shared" si="1146"/>
        <v>271</v>
      </c>
      <c r="X272" t="e">
        <f t="shared" ca="1" si="1127"/>
        <v>#N/A</v>
      </c>
      <c r="Y272">
        <f t="shared" ca="1" si="1147"/>
        <v>0</v>
      </c>
      <c r="Z272" t="str">
        <f t="shared" ca="1" si="1148"/>
        <v>999zz</v>
      </c>
      <c r="AA272">
        <f t="shared" ca="1" si="1128"/>
        <v>350</v>
      </c>
      <c r="AB272">
        <f t="shared" si="1149"/>
        <v>271</v>
      </c>
      <c r="AC272" t="e">
        <f t="shared" ca="1" si="1129"/>
        <v>#N/A</v>
      </c>
      <c r="AD272" t="str">
        <f t="shared" ca="1" si="1150"/>
        <v/>
      </c>
      <c r="AE272" t="str">
        <f t="shared" ca="1" si="1151"/>
        <v/>
      </c>
      <c r="AF272" t="str">
        <f t="shared" ca="1" si="1152"/>
        <v/>
      </c>
      <c r="AG272" t="str">
        <f t="shared" ca="1" si="1153"/>
        <v/>
      </c>
      <c r="AH272" t="str">
        <f t="shared" ca="1" si="1154"/>
        <v/>
      </c>
      <c r="AI272" t="str">
        <f t="shared" ca="1" si="1155"/>
        <v/>
      </c>
      <c r="AJ272" t="str">
        <f t="shared" ca="1" si="1156"/>
        <v/>
      </c>
      <c r="AK272" t="str">
        <f t="shared" ca="1" si="1157"/>
        <v/>
      </c>
      <c r="AL272" t="str">
        <f t="shared" ca="1" si="1158"/>
        <v/>
      </c>
      <c r="AM272" t="str">
        <f t="shared" ca="1" si="1159"/>
        <v/>
      </c>
      <c r="AN272" t="str">
        <f t="shared" ca="1" si="1160"/>
        <v/>
      </c>
      <c r="AO272" t="str">
        <f t="shared" ca="1" si="1161"/>
        <v/>
      </c>
      <c r="AP272" t="str">
        <f t="shared" ca="1" si="1162"/>
        <v/>
      </c>
      <c r="AQ272" t="str">
        <f t="shared" ca="1" si="1163"/>
        <v/>
      </c>
      <c r="AR272" t="str">
        <f t="shared" ca="1" si="1164"/>
        <v/>
      </c>
      <c r="AS272" t="str">
        <f t="shared" ca="1" si="1165"/>
        <v/>
      </c>
      <c r="AT272" t="str">
        <f t="shared" ca="1" si="1166"/>
        <v/>
      </c>
      <c r="AU272" t="str">
        <f t="shared" ca="1" si="1167"/>
        <v/>
      </c>
      <c r="AV272" t="str">
        <f t="shared" ca="1" si="1168"/>
        <v/>
      </c>
      <c r="AW272" t="str">
        <f t="shared" ca="1" si="1169"/>
        <v/>
      </c>
      <c r="AX272" t="str">
        <f t="shared" ca="1" si="1170"/>
        <v/>
      </c>
      <c r="AY272" t="str">
        <f t="shared" ca="1" si="1171"/>
        <v/>
      </c>
      <c r="AZ272" t="str">
        <f t="shared" ca="1" si="1172"/>
        <v/>
      </c>
      <c r="BA272" t="str">
        <f t="shared" ca="1" si="1173"/>
        <v/>
      </c>
      <c r="BB272" t="str">
        <f t="shared" ca="1" si="1174"/>
        <v/>
      </c>
      <c r="BC272" t="str">
        <f t="shared" ca="1" si="1175"/>
        <v/>
      </c>
      <c r="BD272" t="str">
        <f t="shared" ca="1" si="1176"/>
        <v/>
      </c>
      <c r="BE272" t="str">
        <f t="shared" ca="1" si="1177"/>
        <v/>
      </c>
      <c r="BF272" t="str">
        <f t="shared" ca="1" si="1178"/>
        <v/>
      </c>
      <c r="BG272" t="str">
        <f t="shared" ca="1" si="1179"/>
        <v/>
      </c>
      <c r="BH272" t="str">
        <f t="shared" ca="1" si="1180"/>
        <v/>
      </c>
      <c r="BI272" t="str">
        <f t="shared" ca="1" si="1181"/>
        <v/>
      </c>
      <c r="BJ272" t="str">
        <f t="shared" ca="1" si="1182"/>
        <v/>
      </c>
      <c r="BK272" t="str">
        <f t="shared" ca="1" si="1183"/>
        <v/>
      </c>
      <c r="BL272" t="str">
        <f t="shared" ca="1" si="1184"/>
        <v/>
      </c>
      <c r="BM272" t="str">
        <f t="shared" ca="1" si="1185"/>
        <v/>
      </c>
      <c r="BN272" t="str">
        <f t="shared" ca="1" si="1186"/>
        <v/>
      </c>
      <c r="BO272" t="str">
        <f t="shared" ca="1" si="1187"/>
        <v/>
      </c>
      <c r="BP272" t="str">
        <f t="shared" ca="1" si="1188"/>
        <v/>
      </c>
      <c r="BQ272" t="str">
        <f t="shared" ca="1" si="1189"/>
        <v/>
      </c>
      <c r="BR272" t="str">
        <f t="shared" ca="1" si="1190"/>
        <v/>
      </c>
      <c r="BS272" t="str">
        <f t="shared" ca="1" si="1191"/>
        <v/>
      </c>
      <c r="BT272" t="str">
        <f t="shared" ca="1" si="1192"/>
        <v/>
      </c>
      <c r="BU272" t="str">
        <f t="shared" ca="1" si="1193"/>
        <v/>
      </c>
      <c r="BV272" t="str">
        <f t="shared" ca="1" si="1194"/>
        <v/>
      </c>
      <c r="BW272" t="str">
        <f t="shared" ca="1" si="1195"/>
        <v/>
      </c>
      <c r="BX272" t="str">
        <f t="shared" ca="1" si="1196"/>
        <v/>
      </c>
      <c r="BY272" t="str">
        <f t="shared" ca="1" si="1197"/>
        <v/>
      </c>
      <c r="BZ272" t="str">
        <f t="shared" ca="1" si="1198"/>
        <v/>
      </c>
      <c r="CA272" t="str">
        <f t="shared" ca="1" si="1199"/>
        <v/>
      </c>
      <c r="CB272" t="str">
        <f t="shared" ca="1" si="1200"/>
        <v/>
      </c>
      <c r="CC272" t="str">
        <f t="shared" ca="1" si="1201"/>
        <v/>
      </c>
      <c r="CD272" t="str">
        <f t="shared" ca="1" si="1202"/>
        <v/>
      </c>
      <c r="CE272" t="str">
        <f t="shared" ca="1" si="1203"/>
        <v/>
      </c>
      <c r="CF272" t="str">
        <f t="shared" ca="1" si="1204"/>
        <v/>
      </c>
      <c r="CG272" t="str">
        <f t="shared" ca="1" si="1205"/>
        <v/>
      </c>
      <c r="CH272" t="str">
        <f t="shared" ca="1" si="1206"/>
        <v/>
      </c>
      <c r="CI272" t="str">
        <f t="shared" ca="1" si="1207"/>
        <v/>
      </c>
      <c r="CJ272" t="str">
        <f t="shared" ca="1" si="1208"/>
        <v/>
      </c>
      <c r="CK272" t="str">
        <f t="shared" ca="1" si="1209"/>
        <v/>
      </c>
      <c r="CL272" t="str">
        <f t="shared" ca="1" si="1210"/>
        <v/>
      </c>
      <c r="CM272" t="str">
        <f t="shared" ca="1" si="1211"/>
        <v/>
      </c>
      <c r="CN272" t="str">
        <f t="shared" ca="1" si="1212"/>
        <v/>
      </c>
      <c r="CO272" t="str">
        <f t="shared" ca="1" si="1213"/>
        <v/>
      </c>
      <c r="CP272" t="str">
        <f t="shared" ca="1" si="1214"/>
        <v/>
      </c>
      <c r="CQ272" t="str">
        <f t="shared" ca="1" si="1215"/>
        <v/>
      </c>
      <c r="CR272" t="str">
        <f t="shared" ca="1" si="1216"/>
        <v/>
      </c>
      <c r="CS272" t="str">
        <f t="shared" ca="1" si="1217"/>
        <v/>
      </c>
      <c r="CT272" t="str">
        <f t="shared" ca="1" si="1218"/>
        <v/>
      </c>
      <c r="CU272" t="str">
        <f t="shared" ca="1" si="1219"/>
        <v/>
      </c>
      <c r="CV272" t="str">
        <f t="shared" ca="1" si="1220"/>
        <v/>
      </c>
      <c r="CW272" t="str">
        <f t="shared" ca="1" si="1221"/>
        <v/>
      </c>
      <c r="CX272" t="str">
        <f t="shared" ca="1" si="1222"/>
        <v/>
      </c>
      <c r="CY272" t="str">
        <f t="shared" ca="1" si="1223"/>
        <v/>
      </c>
      <c r="CZ272" t="str">
        <f t="shared" ca="1" si="1224"/>
        <v/>
      </c>
      <c r="DA272" t="str">
        <f t="shared" ca="1" si="1225"/>
        <v/>
      </c>
      <c r="DB272" t="str">
        <f t="shared" ca="1" si="1226"/>
        <v/>
      </c>
      <c r="DC272" t="str">
        <f t="shared" ca="1" si="1227"/>
        <v/>
      </c>
      <c r="DD272" t="str">
        <f t="shared" ca="1" si="1228"/>
        <v/>
      </c>
      <c r="DE272" t="str">
        <f t="shared" ca="1" si="1229"/>
        <v/>
      </c>
      <c r="DF272" t="str">
        <f t="shared" ca="1" si="1230"/>
        <v/>
      </c>
      <c r="DG272" t="str">
        <f t="shared" ca="1" si="1231"/>
        <v/>
      </c>
      <c r="DH272" t="str">
        <f t="shared" ca="1" si="1232"/>
        <v/>
      </c>
      <c r="DI272" t="str">
        <f t="shared" ca="1" si="1233"/>
        <v/>
      </c>
      <c r="DJ272" t="str">
        <f t="shared" ca="1" si="1234"/>
        <v/>
      </c>
      <c r="DK272" t="str">
        <f t="shared" ca="1" si="1235"/>
        <v/>
      </c>
      <c r="DL272" t="str">
        <f t="shared" ca="1" si="1236"/>
        <v/>
      </c>
      <c r="DM272" t="str">
        <f t="shared" ca="1" si="1237"/>
        <v/>
      </c>
      <c r="DN272" t="str">
        <f t="shared" ca="1" si="1238"/>
        <v/>
      </c>
      <c r="DO272" t="str">
        <f t="shared" ca="1" si="1239"/>
        <v/>
      </c>
      <c r="DP272" t="str">
        <f t="shared" ca="1" si="1240"/>
        <v/>
      </c>
      <c r="DQ272" t="str">
        <f t="shared" ca="1" si="1241"/>
        <v/>
      </c>
      <c r="DR272" t="str">
        <f t="shared" ca="1" si="1242"/>
        <v/>
      </c>
      <c r="DS272" t="str">
        <f t="shared" ca="1" si="1243"/>
        <v/>
      </c>
      <c r="DT272" t="str">
        <f t="shared" ca="1" si="1244"/>
        <v/>
      </c>
      <c r="DU272" t="str">
        <f t="shared" ca="1" si="1245"/>
        <v/>
      </c>
      <c r="DV272" t="str">
        <f t="shared" ca="1" si="1133"/>
        <v/>
      </c>
      <c r="DW272" t="str">
        <f t="shared" ca="1" si="1246"/>
        <v/>
      </c>
      <c r="DX272" t="str">
        <f t="shared" ca="1" si="1247"/>
        <v/>
      </c>
      <c r="DY272" t="str">
        <f t="shared" ca="1" si="1248"/>
        <v/>
      </c>
      <c r="DZ272" t="str">
        <f t="shared" ca="1" si="1249"/>
        <v/>
      </c>
      <c r="EA272" t="str">
        <f t="shared" ca="1" si="1250"/>
        <v/>
      </c>
      <c r="EB272" t="str">
        <f t="shared" ca="1" si="1251"/>
        <v/>
      </c>
      <c r="EC272" t="str">
        <f t="shared" ca="1" si="1252"/>
        <v/>
      </c>
      <c r="ED272" t="str">
        <f t="shared" ca="1" si="1253"/>
        <v/>
      </c>
      <c r="EE272" t="str">
        <f t="shared" ca="1" si="1254"/>
        <v/>
      </c>
      <c r="EF272" t="str">
        <f t="shared" ca="1" si="1255"/>
        <v/>
      </c>
      <c r="EG272" t="str">
        <f t="shared" ca="1" si="1256"/>
        <v/>
      </c>
      <c r="EH272" t="str">
        <f t="shared" ca="1" si="1257"/>
        <v/>
      </c>
      <c r="EI272" t="str">
        <f t="shared" ca="1" si="1258"/>
        <v/>
      </c>
      <c r="EJ272" t="str">
        <f t="shared" ca="1" si="1259"/>
        <v/>
      </c>
      <c r="EK272" t="str">
        <f t="shared" ca="1" si="1260"/>
        <v/>
      </c>
      <c r="EL272" t="str">
        <f t="shared" ca="1" si="1261"/>
        <v/>
      </c>
      <c r="EM272" t="str">
        <f t="shared" ca="1" si="1262"/>
        <v/>
      </c>
      <c r="EN272" t="str">
        <f t="shared" ca="1" si="1263"/>
        <v/>
      </c>
      <c r="EO272" t="str">
        <f t="shared" ca="1" si="1264"/>
        <v/>
      </c>
      <c r="EP272" t="str">
        <f t="shared" ca="1" si="1265"/>
        <v/>
      </c>
      <c r="EQ272" t="str">
        <f t="shared" ca="1" si="1266"/>
        <v/>
      </c>
      <c r="ER272" t="str">
        <f t="shared" ca="1" si="1267"/>
        <v/>
      </c>
      <c r="ES272" t="str">
        <f t="shared" ca="1" si="1268"/>
        <v/>
      </c>
      <c r="ET272" t="str">
        <f t="shared" ca="1" si="1269"/>
        <v/>
      </c>
      <c r="EU272" t="str">
        <f t="shared" ca="1" si="1270"/>
        <v/>
      </c>
      <c r="EV272" t="str">
        <f t="shared" ca="1" si="1271"/>
        <v/>
      </c>
      <c r="EW272" t="str">
        <f t="shared" ca="1" si="1272"/>
        <v/>
      </c>
      <c r="EX272" t="str">
        <f t="shared" ca="1" si="1273"/>
        <v/>
      </c>
      <c r="EY272" t="str">
        <f t="shared" ca="1" si="1274"/>
        <v/>
      </c>
      <c r="EZ272" t="str">
        <f t="shared" ca="1" si="1275"/>
        <v/>
      </c>
      <c r="FA272" t="str">
        <f t="shared" ca="1" si="1276"/>
        <v/>
      </c>
      <c r="FB272" t="str">
        <f t="shared" ca="1" si="1277"/>
        <v/>
      </c>
      <c r="FC272" t="str">
        <f t="shared" ca="1" si="1278"/>
        <v/>
      </c>
      <c r="FD272" t="str">
        <f t="shared" ca="1" si="1279"/>
        <v/>
      </c>
      <c r="FE272" t="str">
        <f t="shared" ca="1" si="1280"/>
        <v/>
      </c>
      <c r="FF272" t="str">
        <f t="shared" ca="1" si="1281"/>
        <v/>
      </c>
      <c r="FG272" t="str">
        <f t="shared" ca="1" si="1282"/>
        <v/>
      </c>
      <c r="FH272" t="str">
        <f t="shared" ca="1" si="1283"/>
        <v/>
      </c>
      <c r="FI272" t="str">
        <f t="shared" ca="1" si="1284"/>
        <v/>
      </c>
      <c r="FJ272" t="str">
        <f t="shared" ca="1" si="1285"/>
        <v/>
      </c>
      <c r="FK272" t="str">
        <f t="shared" ca="1" si="1286"/>
        <v/>
      </c>
      <c r="FL272" t="str">
        <f t="shared" ca="1" si="1287"/>
        <v/>
      </c>
      <c r="FM272" t="str">
        <f t="shared" ca="1" si="1288"/>
        <v/>
      </c>
      <c r="FN272" t="str">
        <f t="shared" ca="1" si="1289"/>
        <v/>
      </c>
      <c r="FO272" t="str">
        <f t="shared" ca="1" si="1290"/>
        <v/>
      </c>
      <c r="FP272" t="str">
        <f t="shared" ca="1" si="1291"/>
        <v/>
      </c>
      <c r="FQ272" t="str">
        <f t="shared" ca="1" si="1292"/>
        <v/>
      </c>
      <c r="FR272" t="str">
        <f t="shared" ca="1" si="1293"/>
        <v/>
      </c>
      <c r="FS272" t="str">
        <f t="shared" ca="1" si="1294"/>
        <v/>
      </c>
      <c r="FT272" t="str">
        <f t="shared" ca="1" si="1295"/>
        <v/>
      </c>
      <c r="FU272" t="str">
        <f t="shared" ca="1" si="1296"/>
        <v/>
      </c>
      <c r="FV272" t="str">
        <f t="shared" ca="1" si="1297"/>
        <v/>
      </c>
      <c r="FW272" t="str">
        <f t="shared" ca="1" si="1298"/>
        <v/>
      </c>
      <c r="FX272" t="str">
        <f t="shared" ca="1" si="1299"/>
        <v/>
      </c>
      <c r="FY272" t="str">
        <f t="shared" ca="1" si="1300"/>
        <v/>
      </c>
      <c r="FZ272" t="str">
        <f t="shared" ca="1" si="1301"/>
        <v/>
      </c>
      <c r="GA272" t="str">
        <f t="shared" ca="1" si="1302"/>
        <v/>
      </c>
      <c r="GB272" t="str">
        <f t="shared" ca="1" si="1303"/>
        <v/>
      </c>
      <c r="GC272" t="str">
        <f t="shared" ca="1" si="1304"/>
        <v/>
      </c>
      <c r="GD272" t="str">
        <f t="shared" ca="1" si="1305"/>
        <v/>
      </c>
      <c r="GE272" t="str">
        <f t="shared" ca="1" si="1306"/>
        <v/>
      </c>
      <c r="GF272" t="str">
        <f t="shared" ca="1" si="1307"/>
        <v/>
      </c>
      <c r="GG272" t="str">
        <f t="shared" ca="1" si="1308"/>
        <v/>
      </c>
      <c r="GH272" t="str">
        <f t="shared" ca="1" si="1309"/>
        <v/>
      </c>
      <c r="GI272" t="str">
        <f t="shared" ca="1" si="1310"/>
        <v/>
      </c>
      <c r="GJ272" t="str">
        <f t="shared" ca="1" si="1311"/>
        <v/>
      </c>
      <c r="GK272" t="str">
        <f t="shared" ca="1" si="1312"/>
        <v/>
      </c>
      <c r="GL272" t="str">
        <f t="shared" ca="1" si="1313"/>
        <v/>
      </c>
      <c r="GM272" t="str">
        <f t="shared" ca="1" si="1314"/>
        <v/>
      </c>
      <c r="GN272" t="str">
        <f t="shared" ca="1" si="1315"/>
        <v/>
      </c>
      <c r="GO272" t="str">
        <f t="shared" ca="1" si="1316"/>
        <v/>
      </c>
      <c r="GP272" t="str">
        <f t="shared" ca="1" si="1317"/>
        <v/>
      </c>
      <c r="GQ272" t="str">
        <f t="shared" ca="1" si="1318"/>
        <v/>
      </c>
      <c r="GR272" t="str">
        <f t="shared" ca="1" si="1319"/>
        <v/>
      </c>
      <c r="GS272" t="str">
        <f t="shared" ca="1" si="1320"/>
        <v/>
      </c>
      <c r="GT272" t="str">
        <f t="shared" ca="1" si="1321"/>
        <v/>
      </c>
      <c r="GU272" t="str">
        <f t="shared" ca="1" si="1322"/>
        <v/>
      </c>
      <c r="GV272" t="str">
        <f t="shared" ca="1" si="1323"/>
        <v/>
      </c>
      <c r="GW272" t="str">
        <f t="shared" ca="1" si="1324"/>
        <v/>
      </c>
      <c r="GX272" t="str">
        <f t="shared" ca="1" si="1325"/>
        <v/>
      </c>
      <c r="GY272" t="str">
        <f t="shared" ca="1" si="1326"/>
        <v/>
      </c>
      <c r="GZ272" t="str">
        <f t="shared" ca="1" si="1327"/>
        <v/>
      </c>
      <c r="HA272" t="str">
        <f t="shared" ca="1" si="1328"/>
        <v/>
      </c>
      <c r="HB272" t="str">
        <f t="shared" ca="1" si="1329"/>
        <v/>
      </c>
      <c r="HC272" t="str">
        <f t="shared" ca="1" si="1330"/>
        <v/>
      </c>
      <c r="HD272" t="str">
        <f t="shared" ca="1" si="1331"/>
        <v/>
      </c>
      <c r="HE272" t="str">
        <f t="shared" ca="1" si="1332"/>
        <v/>
      </c>
      <c r="HF272" t="str">
        <f t="shared" ca="1" si="1333"/>
        <v/>
      </c>
      <c r="HG272" t="str">
        <f t="shared" ca="1" si="1334"/>
        <v/>
      </c>
      <c r="HH272" t="str">
        <f t="shared" ca="1" si="1335"/>
        <v/>
      </c>
      <c r="HI272" t="str">
        <f t="shared" ca="1" si="1336"/>
        <v/>
      </c>
      <c r="HJ272" t="str">
        <f t="shared" ca="1" si="1337"/>
        <v/>
      </c>
      <c r="HK272" t="str">
        <f t="shared" ca="1" si="1338"/>
        <v/>
      </c>
      <c r="HL272" t="str">
        <f t="shared" ca="1" si="1339"/>
        <v/>
      </c>
      <c r="HM272" t="str">
        <f t="shared" ca="1" si="1340"/>
        <v/>
      </c>
      <c r="HN272" t="str">
        <f t="shared" ca="1" si="1341"/>
        <v/>
      </c>
      <c r="HO272" t="str">
        <f t="shared" ca="1" si="1342"/>
        <v/>
      </c>
      <c r="HP272" t="str">
        <f t="shared" ca="1" si="1343"/>
        <v/>
      </c>
      <c r="HQ272" t="str">
        <f t="shared" ca="1" si="1344"/>
        <v/>
      </c>
      <c r="HR272" t="str">
        <f t="shared" ca="1" si="1345"/>
        <v/>
      </c>
      <c r="HS272" t="str">
        <f t="shared" ca="1" si="1346"/>
        <v/>
      </c>
      <c r="HT272" t="str">
        <f t="shared" ca="1" si="1347"/>
        <v/>
      </c>
      <c r="HU272" t="str">
        <f t="shared" ca="1" si="1348"/>
        <v/>
      </c>
      <c r="HV272" t="str">
        <f t="shared" ca="1" si="1349"/>
        <v/>
      </c>
      <c r="HW272" t="str">
        <f t="shared" ca="1" si="1350"/>
        <v/>
      </c>
      <c r="HX272" t="str">
        <f t="shared" ca="1" si="1351"/>
        <v/>
      </c>
      <c r="HY272" t="str">
        <f t="shared" ca="1" si="1352"/>
        <v/>
      </c>
      <c r="HZ272" t="str">
        <f t="shared" ca="1" si="1353"/>
        <v/>
      </c>
      <c r="IA272" t="str">
        <f t="shared" ca="1" si="1354"/>
        <v/>
      </c>
      <c r="IB272" t="str">
        <f t="shared" ca="1" si="1355"/>
        <v/>
      </c>
      <c r="IC272" t="str">
        <f t="shared" ca="1" si="1356"/>
        <v/>
      </c>
      <c r="ID272" t="str">
        <f t="shared" ca="1" si="1357"/>
        <v/>
      </c>
      <c r="IE272" t="str">
        <f t="shared" ca="1" si="1358"/>
        <v/>
      </c>
      <c r="IF272" t="str">
        <f t="shared" ca="1" si="1359"/>
        <v/>
      </c>
      <c r="IG272" t="str">
        <f t="shared" ca="1" si="1360"/>
        <v/>
      </c>
      <c r="IH272" t="str">
        <f t="shared" ca="1" si="1361"/>
        <v/>
      </c>
      <c r="II272" t="str">
        <f t="shared" ca="1" si="1362"/>
        <v/>
      </c>
      <c r="IJ272" t="str">
        <f t="shared" ca="1" si="1363"/>
        <v/>
      </c>
      <c r="IK272" t="str">
        <f t="shared" ca="1" si="1364"/>
        <v/>
      </c>
      <c r="IL272" t="str">
        <f t="shared" ca="1" si="1365"/>
        <v/>
      </c>
      <c r="IM272" t="str">
        <f t="shared" ca="1" si="1366"/>
        <v/>
      </c>
      <c r="IN272" t="str">
        <f t="shared" ca="1" si="1367"/>
        <v/>
      </c>
      <c r="IO272" t="str">
        <f t="shared" ca="1" si="1368"/>
        <v/>
      </c>
      <c r="IP272" t="str">
        <f t="shared" ca="1" si="1369"/>
        <v/>
      </c>
      <c r="IQ272" t="str">
        <f t="shared" ca="1" si="1370"/>
        <v/>
      </c>
      <c r="IR272" t="str">
        <f t="shared" ca="1" si="1371"/>
        <v/>
      </c>
      <c r="IS272" t="str">
        <f t="shared" ca="1" si="1372"/>
        <v/>
      </c>
      <c r="IT272" t="str">
        <f t="shared" ca="1" si="1373"/>
        <v/>
      </c>
      <c r="IU272" t="str">
        <f t="shared" ca="1" si="1374"/>
        <v/>
      </c>
      <c r="IV272" t="str">
        <f t="shared" ca="1" si="1375"/>
        <v/>
      </c>
      <c r="IW272" t="str">
        <f t="shared" ca="1" si="1376"/>
        <v/>
      </c>
      <c r="IX272" t="str">
        <f t="shared" ca="1" si="1377"/>
        <v/>
      </c>
      <c r="IY272" t="str">
        <f t="shared" ca="1" si="1378"/>
        <v/>
      </c>
      <c r="IZ272" t="str">
        <f t="shared" ca="1" si="1379"/>
        <v/>
      </c>
      <c r="JA272" t="str">
        <f t="shared" ca="1" si="1380"/>
        <v/>
      </c>
      <c r="JB272" t="str">
        <f t="shared" ca="1" si="1381"/>
        <v/>
      </c>
      <c r="JC272" t="str">
        <f t="shared" ca="1" si="1382"/>
        <v/>
      </c>
      <c r="JD272" t="str">
        <f t="shared" ca="1" si="1383"/>
        <v/>
      </c>
      <c r="JE272" t="str">
        <f t="shared" ca="1" si="1384"/>
        <v/>
      </c>
      <c r="JF272" t="str">
        <f t="shared" ca="1" si="1385"/>
        <v/>
      </c>
      <c r="JG272" t="str">
        <f t="shared" ca="1" si="1386"/>
        <v/>
      </c>
      <c r="JH272" t="str">
        <f t="shared" ca="1" si="1387"/>
        <v/>
      </c>
      <c r="JI272" t="str">
        <f t="shared" ca="1" si="1388"/>
        <v/>
      </c>
      <c r="JJ272" t="str">
        <f t="shared" ca="1" si="1389"/>
        <v/>
      </c>
      <c r="JK272" t="str">
        <f t="shared" ca="1" si="1390"/>
        <v/>
      </c>
      <c r="JL272" t="str">
        <f t="shared" ca="1" si="1391"/>
        <v/>
      </c>
      <c r="JM272" t="str">
        <f t="shared" ca="1" si="1392"/>
        <v/>
      </c>
      <c r="JN272" t="str">
        <f t="shared" ca="1" si="1393"/>
        <v/>
      </c>
      <c r="JO272" t="str">
        <f t="shared" ca="1" si="1394"/>
        <v/>
      </c>
      <c r="JP272" t="str">
        <f t="shared" ca="1" si="1395"/>
        <v/>
      </c>
      <c r="JQ272" t="str">
        <f t="shared" ca="1" si="1396"/>
        <v/>
      </c>
      <c r="JR272" t="str">
        <f t="shared" ca="1" si="1397"/>
        <v/>
      </c>
      <c r="JS272" t="str">
        <f t="shared" ca="1" si="1398"/>
        <v/>
      </c>
      <c r="JT272" t="str">
        <f t="shared" ca="1" si="1399"/>
        <v/>
      </c>
      <c r="JU272" t="str">
        <f t="shared" ca="1" si="1400"/>
        <v/>
      </c>
    </row>
    <row r="273" spans="1:281" x14ac:dyDescent="0.25">
      <c r="A273">
        <f t="shared" si="1401"/>
        <v>272</v>
      </c>
      <c r="B273" t="str">
        <f t="shared" ca="1" si="1130"/>
        <v/>
      </c>
      <c r="C273">
        <v>11</v>
      </c>
      <c r="D273">
        <f t="shared" si="1134"/>
        <v>272</v>
      </c>
      <c r="E273">
        <f t="shared" si="1135"/>
        <v>22</v>
      </c>
      <c r="F273">
        <f ca="1">COUNT((AD273,AP273,BB273,BN273,BZ273,CL273,CX273,DJ273,DV273,EH273,ET273,FF273,FR273,GD273,GP273,HB273,HN273,HZ273,IL273,IX273,JJ273,JV273,KH273,KT273,LF273,LR273))</f>
        <v>0</v>
      </c>
      <c r="G273">
        <f t="shared" ca="1" si="1136"/>
        <v>0</v>
      </c>
      <c r="H273">
        <f t="shared" ca="1" si="1137"/>
        <v>0</v>
      </c>
      <c r="I273">
        <f t="shared" ca="1" si="1131"/>
        <v>0</v>
      </c>
      <c r="J273">
        <f t="shared" ca="1" si="1138"/>
        <v>0</v>
      </c>
      <c r="K273">
        <f t="shared" ca="1" si="1139"/>
        <v>-1</v>
      </c>
      <c r="L273">
        <f t="shared" ca="1" si="1123"/>
        <v>9</v>
      </c>
      <c r="M273">
        <f t="shared" ca="1" si="1140"/>
        <v>0</v>
      </c>
      <c r="N273">
        <f t="shared" ca="1" si="1124"/>
        <v>65</v>
      </c>
      <c r="O273">
        <f t="shared" ca="1" si="1141"/>
        <v>-1</v>
      </c>
      <c r="P273">
        <f t="shared" ca="1" si="1125"/>
        <v>9</v>
      </c>
      <c r="Q273">
        <f t="shared" ca="1" si="1142"/>
        <v>0</v>
      </c>
      <c r="R273">
        <f t="shared" ca="1" si="1143"/>
        <v>0</v>
      </c>
      <c r="S273">
        <f t="shared" ca="1" si="1144"/>
        <v>0</v>
      </c>
      <c r="T273">
        <f t="shared" ca="1" si="1145"/>
        <v>0</v>
      </c>
      <c r="U273" t="str">
        <f t="shared" ca="1" si="1132"/>
        <v>999999999999</v>
      </c>
      <c r="V273">
        <f t="shared" ca="1" si="1126"/>
        <v>0</v>
      </c>
      <c r="W273">
        <f t="shared" si="1146"/>
        <v>272</v>
      </c>
      <c r="X273" t="e">
        <f t="shared" ca="1" si="1127"/>
        <v>#N/A</v>
      </c>
      <c r="Y273">
        <f t="shared" ca="1" si="1147"/>
        <v>0</v>
      </c>
      <c r="Z273" t="str">
        <f t="shared" ca="1" si="1148"/>
        <v>999zz</v>
      </c>
      <c r="AA273">
        <f t="shared" ca="1" si="1128"/>
        <v>350</v>
      </c>
      <c r="AB273">
        <f t="shared" si="1149"/>
        <v>272</v>
      </c>
      <c r="AC273" t="e">
        <f t="shared" ca="1" si="1129"/>
        <v>#N/A</v>
      </c>
      <c r="AD273" t="str">
        <f t="shared" ca="1" si="1150"/>
        <v/>
      </c>
      <c r="AE273" t="str">
        <f t="shared" ca="1" si="1151"/>
        <v/>
      </c>
      <c r="AF273" t="str">
        <f t="shared" ca="1" si="1152"/>
        <v/>
      </c>
      <c r="AG273" t="str">
        <f t="shared" ca="1" si="1153"/>
        <v/>
      </c>
      <c r="AH273" t="str">
        <f t="shared" ca="1" si="1154"/>
        <v/>
      </c>
      <c r="AI273" t="str">
        <f t="shared" ca="1" si="1155"/>
        <v/>
      </c>
      <c r="AJ273" t="str">
        <f t="shared" ca="1" si="1156"/>
        <v/>
      </c>
      <c r="AK273" t="str">
        <f t="shared" ca="1" si="1157"/>
        <v/>
      </c>
      <c r="AL273" t="str">
        <f t="shared" ca="1" si="1158"/>
        <v/>
      </c>
      <c r="AM273" t="str">
        <f t="shared" ca="1" si="1159"/>
        <v/>
      </c>
      <c r="AN273" t="str">
        <f t="shared" ca="1" si="1160"/>
        <v/>
      </c>
      <c r="AO273" t="str">
        <f t="shared" ca="1" si="1161"/>
        <v/>
      </c>
      <c r="AP273" t="str">
        <f t="shared" ca="1" si="1162"/>
        <v/>
      </c>
      <c r="AQ273" t="str">
        <f t="shared" ca="1" si="1163"/>
        <v/>
      </c>
      <c r="AR273" t="str">
        <f t="shared" ca="1" si="1164"/>
        <v/>
      </c>
      <c r="AS273" t="str">
        <f t="shared" ca="1" si="1165"/>
        <v/>
      </c>
      <c r="AT273" t="str">
        <f t="shared" ca="1" si="1166"/>
        <v/>
      </c>
      <c r="AU273" t="str">
        <f t="shared" ca="1" si="1167"/>
        <v/>
      </c>
      <c r="AV273" t="str">
        <f t="shared" ca="1" si="1168"/>
        <v/>
      </c>
      <c r="AW273" t="str">
        <f t="shared" ca="1" si="1169"/>
        <v/>
      </c>
      <c r="AX273" t="str">
        <f t="shared" ca="1" si="1170"/>
        <v/>
      </c>
      <c r="AY273" t="str">
        <f t="shared" ca="1" si="1171"/>
        <v/>
      </c>
      <c r="AZ273" t="str">
        <f t="shared" ca="1" si="1172"/>
        <v/>
      </c>
      <c r="BA273" t="str">
        <f t="shared" ca="1" si="1173"/>
        <v/>
      </c>
      <c r="BB273" t="str">
        <f t="shared" ca="1" si="1174"/>
        <v/>
      </c>
      <c r="BC273" t="str">
        <f t="shared" ca="1" si="1175"/>
        <v/>
      </c>
      <c r="BD273" t="str">
        <f t="shared" ca="1" si="1176"/>
        <v/>
      </c>
      <c r="BE273" t="str">
        <f t="shared" ca="1" si="1177"/>
        <v/>
      </c>
      <c r="BF273" t="str">
        <f t="shared" ca="1" si="1178"/>
        <v/>
      </c>
      <c r="BG273" t="str">
        <f t="shared" ca="1" si="1179"/>
        <v/>
      </c>
      <c r="BH273" t="str">
        <f t="shared" ca="1" si="1180"/>
        <v/>
      </c>
      <c r="BI273" t="str">
        <f t="shared" ca="1" si="1181"/>
        <v/>
      </c>
      <c r="BJ273" t="str">
        <f t="shared" ca="1" si="1182"/>
        <v/>
      </c>
      <c r="BK273" t="str">
        <f t="shared" ca="1" si="1183"/>
        <v/>
      </c>
      <c r="BL273" t="str">
        <f t="shared" ca="1" si="1184"/>
        <v/>
      </c>
      <c r="BM273" t="str">
        <f t="shared" ca="1" si="1185"/>
        <v/>
      </c>
      <c r="BN273" t="str">
        <f t="shared" ca="1" si="1186"/>
        <v/>
      </c>
      <c r="BO273" t="str">
        <f t="shared" ca="1" si="1187"/>
        <v/>
      </c>
      <c r="BP273" t="str">
        <f t="shared" ca="1" si="1188"/>
        <v/>
      </c>
      <c r="BQ273" t="str">
        <f t="shared" ca="1" si="1189"/>
        <v/>
      </c>
      <c r="BR273" t="str">
        <f t="shared" ca="1" si="1190"/>
        <v/>
      </c>
      <c r="BS273" t="str">
        <f t="shared" ca="1" si="1191"/>
        <v/>
      </c>
      <c r="BT273" t="str">
        <f t="shared" ca="1" si="1192"/>
        <v/>
      </c>
      <c r="BU273" t="str">
        <f t="shared" ca="1" si="1193"/>
        <v/>
      </c>
      <c r="BV273" t="str">
        <f t="shared" ca="1" si="1194"/>
        <v/>
      </c>
      <c r="BW273" t="str">
        <f t="shared" ca="1" si="1195"/>
        <v/>
      </c>
      <c r="BX273" t="str">
        <f t="shared" ca="1" si="1196"/>
        <v/>
      </c>
      <c r="BY273" t="str">
        <f t="shared" ca="1" si="1197"/>
        <v/>
      </c>
      <c r="BZ273" t="str">
        <f t="shared" ca="1" si="1198"/>
        <v/>
      </c>
      <c r="CA273" t="str">
        <f t="shared" ca="1" si="1199"/>
        <v/>
      </c>
      <c r="CB273" t="str">
        <f t="shared" ca="1" si="1200"/>
        <v/>
      </c>
      <c r="CC273" t="str">
        <f t="shared" ca="1" si="1201"/>
        <v/>
      </c>
      <c r="CD273" t="str">
        <f t="shared" ca="1" si="1202"/>
        <v/>
      </c>
      <c r="CE273" t="str">
        <f t="shared" ca="1" si="1203"/>
        <v/>
      </c>
      <c r="CF273" t="str">
        <f t="shared" ca="1" si="1204"/>
        <v/>
      </c>
      <c r="CG273" t="str">
        <f t="shared" ca="1" si="1205"/>
        <v/>
      </c>
      <c r="CH273" t="str">
        <f t="shared" ca="1" si="1206"/>
        <v/>
      </c>
      <c r="CI273" t="str">
        <f t="shared" ca="1" si="1207"/>
        <v/>
      </c>
      <c r="CJ273" t="str">
        <f t="shared" ca="1" si="1208"/>
        <v/>
      </c>
      <c r="CK273" t="str">
        <f t="shared" ca="1" si="1209"/>
        <v/>
      </c>
      <c r="CL273" t="str">
        <f t="shared" ca="1" si="1210"/>
        <v/>
      </c>
      <c r="CM273" t="str">
        <f t="shared" ca="1" si="1211"/>
        <v/>
      </c>
      <c r="CN273" t="str">
        <f t="shared" ca="1" si="1212"/>
        <v/>
      </c>
      <c r="CO273" t="str">
        <f t="shared" ca="1" si="1213"/>
        <v/>
      </c>
      <c r="CP273" t="str">
        <f t="shared" ca="1" si="1214"/>
        <v/>
      </c>
      <c r="CQ273" t="str">
        <f t="shared" ca="1" si="1215"/>
        <v/>
      </c>
      <c r="CR273" t="str">
        <f t="shared" ca="1" si="1216"/>
        <v/>
      </c>
      <c r="CS273" t="str">
        <f t="shared" ca="1" si="1217"/>
        <v/>
      </c>
      <c r="CT273" t="str">
        <f t="shared" ca="1" si="1218"/>
        <v/>
      </c>
      <c r="CU273" t="str">
        <f t="shared" ca="1" si="1219"/>
        <v/>
      </c>
      <c r="CV273" t="str">
        <f t="shared" ca="1" si="1220"/>
        <v/>
      </c>
      <c r="CW273" t="str">
        <f t="shared" ca="1" si="1221"/>
        <v/>
      </c>
      <c r="CX273" t="str">
        <f t="shared" ca="1" si="1222"/>
        <v/>
      </c>
      <c r="CY273" t="str">
        <f t="shared" ca="1" si="1223"/>
        <v/>
      </c>
      <c r="CZ273" t="str">
        <f t="shared" ca="1" si="1224"/>
        <v/>
      </c>
      <c r="DA273" t="str">
        <f t="shared" ca="1" si="1225"/>
        <v/>
      </c>
      <c r="DB273" t="str">
        <f t="shared" ca="1" si="1226"/>
        <v/>
      </c>
      <c r="DC273" t="str">
        <f t="shared" ca="1" si="1227"/>
        <v/>
      </c>
      <c r="DD273" t="str">
        <f t="shared" ca="1" si="1228"/>
        <v/>
      </c>
      <c r="DE273" t="str">
        <f t="shared" ca="1" si="1229"/>
        <v/>
      </c>
      <c r="DF273" t="str">
        <f t="shared" ca="1" si="1230"/>
        <v/>
      </c>
      <c r="DG273" t="str">
        <f t="shared" ca="1" si="1231"/>
        <v/>
      </c>
      <c r="DH273" t="str">
        <f t="shared" ca="1" si="1232"/>
        <v/>
      </c>
      <c r="DI273" t="str">
        <f t="shared" ca="1" si="1233"/>
        <v/>
      </c>
      <c r="DJ273" t="str">
        <f t="shared" ca="1" si="1234"/>
        <v/>
      </c>
      <c r="DK273" t="str">
        <f t="shared" ca="1" si="1235"/>
        <v/>
      </c>
      <c r="DL273" t="str">
        <f t="shared" ca="1" si="1236"/>
        <v/>
      </c>
      <c r="DM273" t="str">
        <f t="shared" ca="1" si="1237"/>
        <v/>
      </c>
      <c r="DN273" t="str">
        <f t="shared" ca="1" si="1238"/>
        <v/>
      </c>
      <c r="DO273" t="str">
        <f t="shared" ca="1" si="1239"/>
        <v/>
      </c>
      <c r="DP273" t="str">
        <f t="shared" ca="1" si="1240"/>
        <v/>
      </c>
      <c r="DQ273" t="str">
        <f t="shared" ca="1" si="1241"/>
        <v/>
      </c>
      <c r="DR273" t="str">
        <f t="shared" ca="1" si="1242"/>
        <v/>
      </c>
      <c r="DS273" t="str">
        <f t="shared" ca="1" si="1243"/>
        <v/>
      </c>
      <c r="DT273" t="str">
        <f t="shared" ca="1" si="1244"/>
        <v/>
      </c>
      <c r="DU273" t="str">
        <f t="shared" ca="1" si="1245"/>
        <v/>
      </c>
      <c r="DV273" t="str">
        <f t="shared" ca="1" si="1133"/>
        <v/>
      </c>
      <c r="DW273" t="str">
        <f t="shared" ca="1" si="1246"/>
        <v/>
      </c>
      <c r="DX273" t="str">
        <f t="shared" ca="1" si="1247"/>
        <v/>
      </c>
      <c r="DY273" t="str">
        <f t="shared" ca="1" si="1248"/>
        <v/>
      </c>
      <c r="DZ273" t="str">
        <f t="shared" ca="1" si="1249"/>
        <v/>
      </c>
      <c r="EA273" t="str">
        <f t="shared" ca="1" si="1250"/>
        <v/>
      </c>
      <c r="EB273" t="str">
        <f t="shared" ca="1" si="1251"/>
        <v/>
      </c>
      <c r="EC273" t="str">
        <f t="shared" ca="1" si="1252"/>
        <v/>
      </c>
      <c r="ED273" t="str">
        <f t="shared" ca="1" si="1253"/>
        <v/>
      </c>
      <c r="EE273" t="str">
        <f t="shared" ca="1" si="1254"/>
        <v/>
      </c>
      <c r="EF273" t="str">
        <f t="shared" ca="1" si="1255"/>
        <v/>
      </c>
      <c r="EG273" t="str">
        <f t="shared" ca="1" si="1256"/>
        <v/>
      </c>
      <c r="EH273" t="str">
        <f t="shared" ca="1" si="1257"/>
        <v/>
      </c>
      <c r="EI273" t="str">
        <f t="shared" ca="1" si="1258"/>
        <v/>
      </c>
      <c r="EJ273" t="str">
        <f t="shared" ca="1" si="1259"/>
        <v/>
      </c>
      <c r="EK273" t="str">
        <f t="shared" ca="1" si="1260"/>
        <v/>
      </c>
      <c r="EL273" t="str">
        <f t="shared" ca="1" si="1261"/>
        <v/>
      </c>
      <c r="EM273" t="str">
        <f t="shared" ca="1" si="1262"/>
        <v/>
      </c>
      <c r="EN273" t="str">
        <f t="shared" ca="1" si="1263"/>
        <v/>
      </c>
      <c r="EO273" t="str">
        <f t="shared" ca="1" si="1264"/>
        <v/>
      </c>
      <c r="EP273" t="str">
        <f t="shared" ca="1" si="1265"/>
        <v/>
      </c>
      <c r="EQ273" t="str">
        <f t="shared" ca="1" si="1266"/>
        <v/>
      </c>
      <c r="ER273" t="str">
        <f t="shared" ca="1" si="1267"/>
        <v/>
      </c>
      <c r="ES273" t="str">
        <f t="shared" ca="1" si="1268"/>
        <v/>
      </c>
      <c r="ET273" t="str">
        <f t="shared" ca="1" si="1269"/>
        <v/>
      </c>
      <c r="EU273" t="str">
        <f t="shared" ca="1" si="1270"/>
        <v/>
      </c>
      <c r="EV273" t="str">
        <f t="shared" ca="1" si="1271"/>
        <v/>
      </c>
      <c r="EW273" t="str">
        <f t="shared" ca="1" si="1272"/>
        <v/>
      </c>
      <c r="EX273" t="str">
        <f t="shared" ca="1" si="1273"/>
        <v/>
      </c>
      <c r="EY273" t="str">
        <f t="shared" ca="1" si="1274"/>
        <v/>
      </c>
      <c r="EZ273" t="str">
        <f t="shared" ca="1" si="1275"/>
        <v/>
      </c>
      <c r="FA273" t="str">
        <f t="shared" ca="1" si="1276"/>
        <v/>
      </c>
      <c r="FB273" t="str">
        <f t="shared" ca="1" si="1277"/>
        <v/>
      </c>
      <c r="FC273" t="str">
        <f t="shared" ca="1" si="1278"/>
        <v/>
      </c>
      <c r="FD273" t="str">
        <f t="shared" ca="1" si="1279"/>
        <v/>
      </c>
      <c r="FE273" t="str">
        <f t="shared" ca="1" si="1280"/>
        <v/>
      </c>
      <c r="FF273" t="str">
        <f t="shared" ca="1" si="1281"/>
        <v/>
      </c>
      <c r="FG273" t="str">
        <f t="shared" ca="1" si="1282"/>
        <v/>
      </c>
      <c r="FH273" t="str">
        <f t="shared" ca="1" si="1283"/>
        <v/>
      </c>
      <c r="FI273" t="str">
        <f t="shared" ca="1" si="1284"/>
        <v/>
      </c>
      <c r="FJ273" t="str">
        <f t="shared" ca="1" si="1285"/>
        <v/>
      </c>
      <c r="FK273" t="str">
        <f t="shared" ca="1" si="1286"/>
        <v/>
      </c>
      <c r="FL273" t="str">
        <f t="shared" ca="1" si="1287"/>
        <v/>
      </c>
      <c r="FM273" t="str">
        <f t="shared" ca="1" si="1288"/>
        <v/>
      </c>
      <c r="FN273" t="str">
        <f t="shared" ca="1" si="1289"/>
        <v/>
      </c>
      <c r="FO273" t="str">
        <f t="shared" ca="1" si="1290"/>
        <v/>
      </c>
      <c r="FP273" t="str">
        <f t="shared" ca="1" si="1291"/>
        <v/>
      </c>
      <c r="FQ273" t="str">
        <f t="shared" ca="1" si="1292"/>
        <v/>
      </c>
      <c r="FR273" t="str">
        <f t="shared" ca="1" si="1293"/>
        <v/>
      </c>
      <c r="FS273" t="str">
        <f t="shared" ca="1" si="1294"/>
        <v/>
      </c>
      <c r="FT273" t="str">
        <f t="shared" ca="1" si="1295"/>
        <v/>
      </c>
      <c r="FU273" t="str">
        <f t="shared" ca="1" si="1296"/>
        <v/>
      </c>
      <c r="FV273" t="str">
        <f t="shared" ca="1" si="1297"/>
        <v/>
      </c>
      <c r="FW273" t="str">
        <f t="shared" ca="1" si="1298"/>
        <v/>
      </c>
      <c r="FX273" t="str">
        <f t="shared" ca="1" si="1299"/>
        <v/>
      </c>
      <c r="FY273" t="str">
        <f t="shared" ca="1" si="1300"/>
        <v/>
      </c>
      <c r="FZ273" t="str">
        <f t="shared" ca="1" si="1301"/>
        <v/>
      </c>
      <c r="GA273" t="str">
        <f t="shared" ca="1" si="1302"/>
        <v/>
      </c>
      <c r="GB273" t="str">
        <f t="shared" ca="1" si="1303"/>
        <v/>
      </c>
      <c r="GC273" t="str">
        <f t="shared" ca="1" si="1304"/>
        <v/>
      </c>
      <c r="GD273" t="str">
        <f t="shared" ca="1" si="1305"/>
        <v/>
      </c>
      <c r="GE273" t="str">
        <f t="shared" ca="1" si="1306"/>
        <v/>
      </c>
      <c r="GF273" t="str">
        <f t="shared" ca="1" si="1307"/>
        <v/>
      </c>
      <c r="GG273" t="str">
        <f t="shared" ca="1" si="1308"/>
        <v/>
      </c>
      <c r="GH273" t="str">
        <f t="shared" ca="1" si="1309"/>
        <v/>
      </c>
      <c r="GI273" t="str">
        <f t="shared" ca="1" si="1310"/>
        <v/>
      </c>
      <c r="GJ273" t="str">
        <f t="shared" ca="1" si="1311"/>
        <v/>
      </c>
      <c r="GK273" t="str">
        <f t="shared" ca="1" si="1312"/>
        <v/>
      </c>
      <c r="GL273" t="str">
        <f t="shared" ca="1" si="1313"/>
        <v/>
      </c>
      <c r="GM273" t="str">
        <f t="shared" ca="1" si="1314"/>
        <v/>
      </c>
      <c r="GN273" t="str">
        <f t="shared" ca="1" si="1315"/>
        <v/>
      </c>
      <c r="GO273" t="str">
        <f t="shared" ca="1" si="1316"/>
        <v/>
      </c>
      <c r="GP273" t="str">
        <f t="shared" ca="1" si="1317"/>
        <v/>
      </c>
      <c r="GQ273" t="str">
        <f t="shared" ca="1" si="1318"/>
        <v/>
      </c>
      <c r="GR273" t="str">
        <f t="shared" ca="1" si="1319"/>
        <v/>
      </c>
      <c r="GS273" t="str">
        <f t="shared" ca="1" si="1320"/>
        <v/>
      </c>
      <c r="GT273" t="str">
        <f t="shared" ca="1" si="1321"/>
        <v/>
      </c>
      <c r="GU273" t="str">
        <f t="shared" ca="1" si="1322"/>
        <v/>
      </c>
      <c r="GV273" t="str">
        <f t="shared" ca="1" si="1323"/>
        <v/>
      </c>
      <c r="GW273" t="str">
        <f t="shared" ca="1" si="1324"/>
        <v/>
      </c>
      <c r="GX273" t="str">
        <f t="shared" ca="1" si="1325"/>
        <v/>
      </c>
      <c r="GY273" t="str">
        <f t="shared" ca="1" si="1326"/>
        <v/>
      </c>
      <c r="GZ273" t="str">
        <f t="shared" ca="1" si="1327"/>
        <v/>
      </c>
      <c r="HA273" t="str">
        <f t="shared" ca="1" si="1328"/>
        <v/>
      </c>
      <c r="HB273" t="str">
        <f t="shared" ca="1" si="1329"/>
        <v/>
      </c>
      <c r="HC273" t="str">
        <f t="shared" ca="1" si="1330"/>
        <v/>
      </c>
      <c r="HD273" t="str">
        <f t="shared" ca="1" si="1331"/>
        <v/>
      </c>
      <c r="HE273" t="str">
        <f t="shared" ca="1" si="1332"/>
        <v/>
      </c>
      <c r="HF273" t="str">
        <f t="shared" ca="1" si="1333"/>
        <v/>
      </c>
      <c r="HG273" t="str">
        <f t="shared" ca="1" si="1334"/>
        <v/>
      </c>
      <c r="HH273" t="str">
        <f t="shared" ca="1" si="1335"/>
        <v/>
      </c>
      <c r="HI273" t="str">
        <f t="shared" ca="1" si="1336"/>
        <v/>
      </c>
      <c r="HJ273" t="str">
        <f t="shared" ca="1" si="1337"/>
        <v/>
      </c>
      <c r="HK273" t="str">
        <f t="shared" ca="1" si="1338"/>
        <v/>
      </c>
      <c r="HL273" t="str">
        <f t="shared" ca="1" si="1339"/>
        <v/>
      </c>
      <c r="HM273" t="str">
        <f t="shared" ca="1" si="1340"/>
        <v/>
      </c>
      <c r="HN273" t="str">
        <f t="shared" ca="1" si="1341"/>
        <v/>
      </c>
      <c r="HO273" t="str">
        <f t="shared" ca="1" si="1342"/>
        <v/>
      </c>
      <c r="HP273" t="str">
        <f t="shared" ca="1" si="1343"/>
        <v/>
      </c>
      <c r="HQ273" t="str">
        <f t="shared" ca="1" si="1344"/>
        <v/>
      </c>
      <c r="HR273" t="str">
        <f t="shared" ca="1" si="1345"/>
        <v/>
      </c>
      <c r="HS273" t="str">
        <f t="shared" ca="1" si="1346"/>
        <v/>
      </c>
      <c r="HT273" t="str">
        <f t="shared" ca="1" si="1347"/>
        <v/>
      </c>
      <c r="HU273" t="str">
        <f t="shared" ca="1" si="1348"/>
        <v/>
      </c>
      <c r="HV273" t="str">
        <f t="shared" ca="1" si="1349"/>
        <v/>
      </c>
      <c r="HW273" t="str">
        <f t="shared" ca="1" si="1350"/>
        <v/>
      </c>
      <c r="HX273" t="str">
        <f t="shared" ca="1" si="1351"/>
        <v/>
      </c>
      <c r="HY273" t="str">
        <f t="shared" ca="1" si="1352"/>
        <v/>
      </c>
      <c r="HZ273" t="str">
        <f t="shared" ca="1" si="1353"/>
        <v/>
      </c>
      <c r="IA273" t="str">
        <f t="shared" ca="1" si="1354"/>
        <v/>
      </c>
      <c r="IB273" t="str">
        <f t="shared" ca="1" si="1355"/>
        <v/>
      </c>
      <c r="IC273" t="str">
        <f t="shared" ca="1" si="1356"/>
        <v/>
      </c>
      <c r="ID273" t="str">
        <f t="shared" ca="1" si="1357"/>
        <v/>
      </c>
      <c r="IE273" t="str">
        <f t="shared" ca="1" si="1358"/>
        <v/>
      </c>
      <c r="IF273" t="str">
        <f t="shared" ca="1" si="1359"/>
        <v/>
      </c>
      <c r="IG273" t="str">
        <f t="shared" ca="1" si="1360"/>
        <v/>
      </c>
      <c r="IH273" t="str">
        <f t="shared" ca="1" si="1361"/>
        <v/>
      </c>
      <c r="II273" t="str">
        <f t="shared" ca="1" si="1362"/>
        <v/>
      </c>
      <c r="IJ273" t="str">
        <f t="shared" ca="1" si="1363"/>
        <v/>
      </c>
      <c r="IK273" t="str">
        <f t="shared" ca="1" si="1364"/>
        <v/>
      </c>
      <c r="IL273" t="str">
        <f t="shared" ca="1" si="1365"/>
        <v/>
      </c>
      <c r="IM273" t="str">
        <f t="shared" ca="1" si="1366"/>
        <v/>
      </c>
      <c r="IN273" t="str">
        <f t="shared" ca="1" si="1367"/>
        <v/>
      </c>
      <c r="IO273" t="str">
        <f t="shared" ca="1" si="1368"/>
        <v/>
      </c>
      <c r="IP273" t="str">
        <f t="shared" ca="1" si="1369"/>
        <v/>
      </c>
      <c r="IQ273" t="str">
        <f t="shared" ca="1" si="1370"/>
        <v/>
      </c>
      <c r="IR273" t="str">
        <f t="shared" ca="1" si="1371"/>
        <v/>
      </c>
      <c r="IS273" t="str">
        <f t="shared" ca="1" si="1372"/>
        <v/>
      </c>
      <c r="IT273" t="str">
        <f t="shared" ca="1" si="1373"/>
        <v/>
      </c>
      <c r="IU273" t="str">
        <f t="shared" ca="1" si="1374"/>
        <v/>
      </c>
      <c r="IV273" t="str">
        <f t="shared" ca="1" si="1375"/>
        <v/>
      </c>
      <c r="IW273" t="str">
        <f t="shared" ca="1" si="1376"/>
        <v/>
      </c>
      <c r="IX273" t="str">
        <f t="shared" ca="1" si="1377"/>
        <v/>
      </c>
      <c r="IY273" t="str">
        <f t="shared" ca="1" si="1378"/>
        <v/>
      </c>
      <c r="IZ273" t="str">
        <f t="shared" ca="1" si="1379"/>
        <v/>
      </c>
      <c r="JA273" t="str">
        <f t="shared" ca="1" si="1380"/>
        <v/>
      </c>
      <c r="JB273" t="str">
        <f t="shared" ca="1" si="1381"/>
        <v/>
      </c>
      <c r="JC273" t="str">
        <f t="shared" ca="1" si="1382"/>
        <v/>
      </c>
      <c r="JD273" t="str">
        <f t="shared" ca="1" si="1383"/>
        <v/>
      </c>
      <c r="JE273" t="str">
        <f t="shared" ca="1" si="1384"/>
        <v/>
      </c>
      <c r="JF273" t="str">
        <f t="shared" ca="1" si="1385"/>
        <v/>
      </c>
      <c r="JG273" t="str">
        <f t="shared" ca="1" si="1386"/>
        <v/>
      </c>
      <c r="JH273" t="str">
        <f t="shared" ca="1" si="1387"/>
        <v/>
      </c>
      <c r="JI273" t="str">
        <f t="shared" ca="1" si="1388"/>
        <v/>
      </c>
      <c r="JJ273" t="str">
        <f t="shared" ca="1" si="1389"/>
        <v/>
      </c>
      <c r="JK273" t="str">
        <f t="shared" ca="1" si="1390"/>
        <v/>
      </c>
      <c r="JL273" t="str">
        <f t="shared" ca="1" si="1391"/>
        <v/>
      </c>
      <c r="JM273" t="str">
        <f t="shared" ca="1" si="1392"/>
        <v/>
      </c>
      <c r="JN273" t="str">
        <f t="shared" ca="1" si="1393"/>
        <v/>
      </c>
      <c r="JO273" t="str">
        <f t="shared" ca="1" si="1394"/>
        <v/>
      </c>
      <c r="JP273" t="str">
        <f t="shared" ca="1" si="1395"/>
        <v/>
      </c>
      <c r="JQ273" t="str">
        <f t="shared" ca="1" si="1396"/>
        <v/>
      </c>
      <c r="JR273" t="str">
        <f t="shared" ca="1" si="1397"/>
        <v/>
      </c>
      <c r="JS273" t="str">
        <f t="shared" ca="1" si="1398"/>
        <v/>
      </c>
      <c r="JT273" t="str">
        <f t="shared" ca="1" si="1399"/>
        <v/>
      </c>
      <c r="JU273" t="str">
        <f t="shared" ca="1" si="1400"/>
        <v/>
      </c>
    </row>
    <row r="274" spans="1:281" x14ac:dyDescent="0.25">
      <c r="A274">
        <f t="shared" si="1401"/>
        <v>273</v>
      </c>
      <c r="B274" t="str">
        <f t="shared" ca="1" si="1130"/>
        <v/>
      </c>
      <c r="C274">
        <v>11</v>
      </c>
      <c r="D274">
        <f t="shared" si="1134"/>
        <v>273</v>
      </c>
      <c r="E274">
        <f t="shared" si="1135"/>
        <v>23</v>
      </c>
      <c r="F274">
        <f ca="1">COUNT((AD274,AP274,BB274,BN274,BZ274,CL274,CX274,DJ274,DV274,EH274,ET274,FF274,FR274,GD274,GP274,HB274,HN274,HZ274,IL274,IX274,JJ274,JV274,KH274,KT274,LF274,LR274))</f>
        <v>0</v>
      </c>
      <c r="G274">
        <f t="shared" ca="1" si="1136"/>
        <v>0</v>
      </c>
      <c r="H274">
        <f t="shared" ca="1" si="1137"/>
        <v>0</v>
      </c>
      <c r="I274">
        <f t="shared" ca="1" si="1131"/>
        <v>0</v>
      </c>
      <c r="J274">
        <f t="shared" ca="1" si="1138"/>
        <v>0</v>
      </c>
      <c r="K274">
        <f t="shared" ca="1" si="1139"/>
        <v>-1</v>
      </c>
      <c r="L274">
        <f t="shared" ca="1" si="1123"/>
        <v>9</v>
      </c>
      <c r="M274">
        <f t="shared" ca="1" si="1140"/>
        <v>0</v>
      </c>
      <c r="N274">
        <f t="shared" ca="1" si="1124"/>
        <v>65</v>
      </c>
      <c r="O274">
        <f t="shared" ca="1" si="1141"/>
        <v>-1</v>
      </c>
      <c r="P274">
        <f t="shared" ca="1" si="1125"/>
        <v>9</v>
      </c>
      <c r="Q274">
        <f t="shared" ca="1" si="1142"/>
        <v>0</v>
      </c>
      <c r="R274">
        <f t="shared" ca="1" si="1143"/>
        <v>0</v>
      </c>
      <c r="S274">
        <f t="shared" ca="1" si="1144"/>
        <v>0</v>
      </c>
      <c r="T274">
        <f t="shared" ca="1" si="1145"/>
        <v>0</v>
      </c>
      <c r="U274" t="str">
        <f t="shared" ca="1" si="1132"/>
        <v>999999999999</v>
      </c>
      <c r="V274">
        <f t="shared" ca="1" si="1126"/>
        <v>0</v>
      </c>
      <c r="W274">
        <f t="shared" si="1146"/>
        <v>273</v>
      </c>
      <c r="X274" t="e">
        <f t="shared" ca="1" si="1127"/>
        <v>#N/A</v>
      </c>
      <c r="Y274">
        <f t="shared" ca="1" si="1147"/>
        <v>0</v>
      </c>
      <c r="Z274" t="str">
        <f t="shared" ca="1" si="1148"/>
        <v>999zz</v>
      </c>
      <c r="AA274">
        <f t="shared" ca="1" si="1128"/>
        <v>350</v>
      </c>
      <c r="AB274">
        <f t="shared" si="1149"/>
        <v>273</v>
      </c>
      <c r="AC274" t="e">
        <f t="shared" ca="1" si="1129"/>
        <v>#N/A</v>
      </c>
      <c r="AD274" t="str">
        <f t="shared" ca="1" si="1150"/>
        <v/>
      </c>
      <c r="AE274" t="str">
        <f t="shared" ca="1" si="1151"/>
        <v/>
      </c>
      <c r="AF274" t="str">
        <f t="shared" ca="1" si="1152"/>
        <v/>
      </c>
      <c r="AG274" t="str">
        <f t="shared" ca="1" si="1153"/>
        <v/>
      </c>
      <c r="AH274" t="str">
        <f t="shared" ca="1" si="1154"/>
        <v/>
      </c>
      <c r="AI274" t="str">
        <f t="shared" ca="1" si="1155"/>
        <v/>
      </c>
      <c r="AJ274" t="str">
        <f t="shared" ca="1" si="1156"/>
        <v/>
      </c>
      <c r="AK274" t="str">
        <f t="shared" ca="1" si="1157"/>
        <v/>
      </c>
      <c r="AL274" t="str">
        <f t="shared" ca="1" si="1158"/>
        <v/>
      </c>
      <c r="AM274" t="str">
        <f t="shared" ca="1" si="1159"/>
        <v/>
      </c>
      <c r="AN274" t="str">
        <f t="shared" ca="1" si="1160"/>
        <v/>
      </c>
      <c r="AO274" t="str">
        <f t="shared" ca="1" si="1161"/>
        <v/>
      </c>
      <c r="AP274" t="str">
        <f t="shared" ca="1" si="1162"/>
        <v/>
      </c>
      <c r="AQ274" t="str">
        <f t="shared" ca="1" si="1163"/>
        <v/>
      </c>
      <c r="AR274" t="str">
        <f t="shared" ca="1" si="1164"/>
        <v/>
      </c>
      <c r="AS274" t="str">
        <f t="shared" ca="1" si="1165"/>
        <v/>
      </c>
      <c r="AT274" t="str">
        <f t="shared" ca="1" si="1166"/>
        <v/>
      </c>
      <c r="AU274" t="str">
        <f t="shared" ca="1" si="1167"/>
        <v/>
      </c>
      <c r="AV274" t="str">
        <f t="shared" ca="1" si="1168"/>
        <v/>
      </c>
      <c r="AW274" t="str">
        <f t="shared" ca="1" si="1169"/>
        <v/>
      </c>
      <c r="AX274" t="str">
        <f t="shared" ca="1" si="1170"/>
        <v/>
      </c>
      <c r="AY274" t="str">
        <f t="shared" ca="1" si="1171"/>
        <v/>
      </c>
      <c r="AZ274" t="str">
        <f t="shared" ca="1" si="1172"/>
        <v/>
      </c>
      <c r="BA274" t="str">
        <f t="shared" ca="1" si="1173"/>
        <v/>
      </c>
      <c r="BB274" t="str">
        <f t="shared" ca="1" si="1174"/>
        <v/>
      </c>
      <c r="BC274" t="str">
        <f t="shared" ca="1" si="1175"/>
        <v/>
      </c>
      <c r="BD274" t="str">
        <f t="shared" ca="1" si="1176"/>
        <v/>
      </c>
      <c r="BE274" t="str">
        <f t="shared" ca="1" si="1177"/>
        <v/>
      </c>
      <c r="BF274" t="str">
        <f t="shared" ca="1" si="1178"/>
        <v/>
      </c>
      <c r="BG274" t="str">
        <f t="shared" ca="1" si="1179"/>
        <v/>
      </c>
      <c r="BH274" t="str">
        <f t="shared" ca="1" si="1180"/>
        <v/>
      </c>
      <c r="BI274" t="str">
        <f t="shared" ca="1" si="1181"/>
        <v/>
      </c>
      <c r="BJ274" t="str">
        <f t="shared" ca="1" si="1182"/>
        <v/>
      </c>
      <c r="BK274" t="str">
        <f t="shared" ca="1" si="1183"/>
        <v/>
      </c>
      <c r="BL274" t="str">
        <f t="shared" ca="1" si="1184"/>
        <v/>
      </c>
      <c r="BM274" t="str">
        <f t="shared" ca="1" si="1185"/>
        <v/>
      </c>
      <c r="BN274" t="str">
        <f t="shared" ca="1" si="1186"/>
        <v/>
      </c>
      <c r="BO274" t="str">
        <f t="shared" ca="1" si="1187"/>
        <v/>
      </c>
      <c r="BP274" t="str">
        <f t="shared" ca="1" si="1188"/>
        <v/>
      </c>
      <c r="BQ274" t="str">
        <f t="shared" ca="1" si="1189"/>
        <v/>
      </c>
      <c r="BR274" t="str">
        <f t="shared" ca="1" si="1190"/>
        <v/>
      </c>
      <c r="BS274" t="str">
        <f t="shared" ca="1" si="1191"/>
        <v/>
      </c>
      <c r="BT274" t="str">
        <f t="shared" ca="1" si="1192"/>
        <v/>
      </c>
      <c r="BU274" t="str">
        <f t="shared" ca="1" si="1193"/>
        <v/>
      </c>
      <c r="BV274" t="str">
        <f t="shared" ca="1" si="1194"/>
        <v/>
      </c>
      <c r="BW274" t="str">
        <f t="shared" ca="1" si="1195"/>
        <v/>
      </c>
      <c r="BX274" t="str">
        <f t="shared" ca="1" si="1196"/>
        <v/>
      </c>
      <c r="BY274" t="str">
        <f t="shared" ca="1" si="1197"/>
        <v/>
      </c>
      <c r="BZ274" t="str">
        <f t="shared" ca="1" si="1198"/>
        <v/>
      </c>
      <c r="CA274" t="str">
        <f t="shared" ca="1" si="1199"/>
        <v/>
      </c>
      <c r="CB274" t="str">
        <f t="shared" ca="1" si="1200"/>
        <v/>
      </c>
      <c r="CC274" t="str">
        <f t="shared" ca="1" si="1201"/>
        <v/>
      </c>
      <c r="CD274" t="str">
        <f t="shared" ca="1" si="1202"/>
        <v/>
      </c>
      <c r="CE274" t="str">
        <f t="shared" ca="1" si="1203"/>
        <v/>
      </c>
      <c r="CF274" t="str">
        <f t="shared" ca="1" si="1204"/>
        <v/>
      </c>
      <c r="CG274" t="str">
        <f t="shared" ca="1" si="1205"/>
        <v/>
      </c>
      <c r="CH274" t="str">
        <f t="shared" ca="1" si="1206"/>
        <v/>
      </c>
      <c r="CI274" t="str">
        <f t="shared" ca="1" si="1207"/>
        <v/>
      </c>
      <c r="CJ274" t="str">
        <f t="shared" ca="1" si="1208"/>
        <v/>
      </c>
      <c r="CK274" t="str">
        <f t="shared" ca="1" si="1209"/>
        <v/>
      </c>
      <c r="CL274" t="str">
        <f t="shared" ca="1" si="1210"/>
        <v/>
      </c>
      <c r="CM274" t="str">
        <f t="shared" ca="1" si="1211"/>
        <v/>
      </c>
      <c r="CN274" t="str">
        <f t="shared" ca="1" si="1212"/>
        <v/>
      </c>
      <c r="CO274" t="str">
        <f t="shared" ca="1" si="1213"/>
        <v/>
      </c>
      <c r="CP274" t="str">
        <f t="shared" ca="1" si="1214"/>
        <v/>
      </c>
      <c r="CQ274" t="str">
        <f t="shared" ca="1" si="1215"/>
        <v/>
      </c>
      <c r="CR274" t="str">
        <f t="shared" ca="1" si="1216"/>
        <v/>
      </c>
      <c r="CS274" t="str">
        <f t="shared" ca="1" si="1217"/>
        <v/>
      </c>
      <c r="CT274" t="str">
        <f t="shared" ca="1" si="1218"/>
        <v/>
      </c>
      <c r="CU274" t="str">
        <f t="shared" ca="1" si="1219"/>
        <v/>
      </c>
      <c r="CV274" t="str">
        <f t="shared" ca="1" si="1220"/>
        <v/>
      </c>
      <c r="CW274" t="str">
        <f t="shared" ca="1" si="1221"/>
        <v/>
      </c>
      <c r="CX274" t="str">
        <f t="shared" ca="1" si="1222"/>
        <v/>
      </c>
      <c r="CY274" t="str">
        <f t="shared" ca="1" si="1223"/>
        <v/>
      </c>
      <c r="CZ274" t="str">
        <f t="shared" ca="1" si="1224"/>
        <v/>
      </c>
      <c r="DA274" t="str">
        <f t="shared" ca="1" si="1225"/>
        <v/>
      </c>
      <c r="DB274" t="str">
        <f t="shared" ca="1" si="1226"/>
        <v/>
      </c>
      <c r="DC274" t="str">
        <f t="shared" ca="1" si="1227"/>
        <v/>
      </c>
      <c r="DD274" t="str">
        <f t="shared" ca="1" si="1228"/>
        <v/>
      </c>
      <c r="DE274" t="str">
        <f t="shared" ca="1" si="1229"/>
        <v/>
      </c>
      <c r="DF274" t="str">
        <f t="shared" ca="1" si="1230"/>
        <v/>
      </c>
      <c r="DG274" t="str">
        <f t="shared" ca="1" si="1231"/>
        <v/>
      </c>
      <c r="DH274" t="str">
        <f t="shared" ca="1" si="1232"/>
        <v/>
      </c>
      <c r="DI274" t="str">
        <f t="shared" ca="1" si="1233"/>
        <v/>
      </c>
      <c r="DJ274" t="str">
        <f t="shared" ca="1" si="1234"/>
        <v/>
      </c>
      <c r="DK274" t="str">
        <f t="shared" ca="1" si="1235"/>
        <v/>
      </c>
      <c r="DL274" t="str">
        <f t="shared" ca="1" si="1236"/>
        <v/>
      </c>
      <c r="DM274" t="str">
        <f t="shared" ca="1" si="1237"/>
        <v/>
      </c>
      <c r="DN274" t="str">
        <f t="shared" ca="1" si="1238"/>
        <v/>
      </c>
      <c r="DO274" t="str">
        <f t="shared" ca="1" si="1239"/>
        <v/>
      </c>
      <c r="DP274" t="str">
        <f t="shared" ca="1" si="1240"/>
        <v/>
      </c>
      <c r="DQ274" t="str">
        <f t="shared" ca="1" si="1241"/>
        <v/>
      </c>
      <c r="DR274" t="str">
        <f t="shared" ca="1" si="1242"/>
        <v/>
      </c>
      <c r="DS274" t="str">
        <f t="shared" ca="1" si="1243"/>
        <v/>
      </c>
      <c r="DT274" t="str">
        <f t="shared" ca="1" si="1244"/>
        <v/>
      </c>
      <c r="DU274" t="str">
        <f t="shared" ca="1" si="1245"/>
        <v/>
      </c>
      <c r="DV274" t="str">
        <f t="shared" ca="1" si="1133"/>
        <v/>
      </c>
      <c r="DW274" t="str">
        <f t="shared" ca="1" si="1246"/>
        <v/>
      </c>
      <c r="DX274" t="str">
        <f t="shared" ca="1" si="1247"/>
        <v/>
      </c>
      <c r="DY274" t="str">
        <f t="shared" ca="1" si="1248"/>
        <v/>
      </c>
      <c r="DZ274" t="str">
        <f t="shared" ca="1" si="1249"/>
        <v/>
      </c>
      <c r="EA274" t="str">
        <f t="shared" ca="1" si="1250"/>
        <v/>
      </c>
      <c r="EB274" t="str">
        <f t="shared" ca="1" si="1251"/>
        <v/>
      </c>
      <c r="EC274" t="str">
        <f t="shared" ca="1" si="1252"/>
        <v/>
      </c>
      <c r="ED274" t="str">
        <f t="shared" ca="1" si="1253"/>
        <v/>
      </c>
      <c r="EE274" t="str">
        <f t="shared" ca="1" si="1254"/>
        <v/>
      </c>
      <c r="EF274" t="str">
        <f t="shared" ca="1" si="1255"/>
        <v/>
      </c>
      <c r="EG274" t="str">
        <f t="shared" ca="1" si="1256"/>
        <v/>
      </c>
      <c r="EH274" t="str">
        <f t="shared" ca="1" si="1257"/>
        <v/>
      </c>
      <c r="EI274" t="str">
        <f t="shared" ca="1" si="1258"/>
        <v/>
      </c>
      <c r="EJ274" t="str">
        <f t="shared" ca="1" si="1259"/>
        <v/>
      </c>
      <c r="EK274" t="str">
        <f t="shared" ca="1" si="1260"/>
        <v/>
      </c>
      <c r="EL274" t="str">
        <f t="shared" ca="1" si="1261"/>
        <v/>
      </c>
      <c r="EM274" t="str">
        <f t="shared" ca="1" si="1262"/>
        <v/>
      </c>
      <c r="EN274" t="str">
        <f t="shared" ca="1" si="1263"/>
        <v/>
      </c>
      <c r="EO274" t="str">
        <f t="shared" ca="1" si="1264"/>
        <v/>
      </c>
      <c r="EP274" t="str">
        <f t="shared" ca="1" si="1265"/>
        <v/>
      </c>
      <c r="EQ274" t="str">
        <f t="shared" ca="1" si="1266"/>
        <v/>
      </c>
      <c r="ER274" t="str">
        <f t="shared" ca="1" si="1267"/>
        <v/>
      </c>
      <c r="ES274" t="str">
        <f t="shared" ca="1" si="1268"/>
        <v/>
      </c>
      <c r="ET274" t="str">
        <f t="shared" ca="1" si="1269"/>
        <v/>
      </c>
      <c r="EU274" t="str">
        <f t="shared" ca="1" si="1270"/>
        <v/>
      </c>
      <c r="EV274" t="str">
        <f t="shared" ca="1" si="1271"/>
        <v/>
      </c>
      <c r="EW274" t="str">
        <f t="shared" ca="1" si="1272"/>
        <v/>
      </c>
      <c r="EX274" t="str">
        <f t="shared" ca="1" si="1273"/>
        <v/>
      </c>
      <c r="EY274" t="str">
        <f t="shared" ca="1" si="1274"/>
        <v/>
      </c>
      <c r="EZ274" t="str">
        <f t="shared" ca="1" si="1275"/>
        <v/>
      </c>
      <c r="FA274" t="str">
        <f t="shared" ca="1" si="1276"/>
        <v/>
      </c>
      <c r="FB274" t="str">
        <f t="shared" ca="1" si="1277"/>
        <v/>
      </c>
      <c r="FC274" t="str">
        <f t="shared" ca="1" si="1278"/>
        <v/>
      </c>
      <c r="FD274" t="str">
        <f t="shared" ca="1" si="1279"/>
        <v/>
      </c>
      <c r="FE274" t="str">
        <f t="shared" ca="1" si="1280"/>
        <v/>
      </c>
      <c r="FF274" t="str">
        <f t="shared" ca="1" si="1281"/>
        <v/>
      </c>
      <c r="FG274" t="str">
        <f t="shared" ca="1" si="1282"/>
        <v/>
      </c>
      <c r="FH274" t="str">
        <f t="shared" ca="1" si="1283"/>
        <v/>
      </c>
      <c r="FI274" t="str">
        <f t="shared" ca="1" si="1284"/>
        <v/>
      </c>
      <c r="FJ274" t="str">
        <f t="shared" ca="1" si="1285"/>
        <v/>
      </c>
      <c r="FK274" t="str">
        <f t="shared" ca="1" si="1286"/>
        <v/>
      </c>
      <c r="FL274" t="str">
        <f t="shared" ca="1" si="1287"/>
        <v/>
      </c>
      <c r="FM274" t="str">
        <f t="shared" ca="1" si="1288"/>
        <v/>
      </c>
      <c r="FN274" t="str">
        <f t="shared" ca="1" si="1289"/>
        <v/>
      </c>
      <c r="FO274" t="str">
        <f t="shared" ca="1" si="1290"/>
        <v/>
      </c>
      <c r="FP274" t="str">
        <f t="shared" ca="1" si="1291"/>
        <v/>
      </c>
      <c r="FQ274" t="str">
        <f t="shared" ca="1" si="1292"/>
        <v/>
      </c>
      <c r="FR274" t="str">
        <f t="shared" ca="1" si="1293"/>
        <v/>
      </c>
      <c r="FS274" t="str">
        <f t="shared" ca="1" si="1294"/>
        <v/>
      </c>
      <c r="FT274" t="str">
        <f t="shared" ca="1" si="1295"/>
        <v/>
      </c>
      <c r="FU274" t="str">
        <f t="shared" ca="1" si="1296"/>
        <v/>
      </c>
      <c r="FV274" t="str">
        <f t="shared" ca="1" si="1297"/>
        <v/>
      </c>
      <c r="FW274" t="str">
        <f t="shared" ca="1" si="1298"/>
        <v/>
      </c>
      <c r="FX274" t="str">
        <f t="shared" ca="1" si="1299"/>
        <v/>
      </c>
      <c r="FY274" t="str">
        <f t="shared" ca="1" si="1300"/>
        <v/>
      </c>
      <c r="FZ274" t="str">
        <f t="shared" ca="1" si="1301"/>
        <v/>
      </c>
      <c r="GA274" t="str">
        <f t="shared" ca="1" si="1302"/>
        <v/>
      </c>
      <c r="GB274" t="str">
        <f t="shared" ca="1" si="1303"/>
        <v/>
      </c>
      <c r="GC274" t="str">
        <f t="shared" ca="1" si="1304"/>
        <v/>
      </c>
      <c r="GD274" t="str">
        <f t="shared" ca="1" si="1305"/>
        <v/>
      </c>
      <c r="GE274" t="str">
        <f t="shared" ca="1" si="1306"/>
        <v/>
      </c>
      <c r="GF274" t="str">
        <f t="shared" ca="1" si="1307"/>
        <v/>
      </c>
      <c r="GG274" t="str">
        <f t="shared" ca="1" si="1308"/>
        <v/>
      </c>
      <c r="GH274" t="str">
        <f t="shared" ca="1" si="1309"/>
        <v/>
      </c>
      <c r="GI274" t="str">
        <f t="shared" ca="1" si="1310"/>
        <v/>
      </c>
      <c r="GJ274" t="str">
        <f t="shared" ca="1" si="1311"/>
        <v/>
      </c>
      <c r="GK274" t="str">
        <f t="shared" ca="1" si="1312"/>
        <v/>
      </c>
      <c r="GL274" t="str">
        <f t="shared" ca="1" si="1313"/>
        <v/>
      </c>
      <c r="GM274" t="str">
        <f t="shared" ca="1" si="1314"/>
        <v/>
      </c>
      <c r="GN274" t="str">
        <f t="shared" ca="1" si="1315"/>
        <v/>
      </c>
      <c r="GO274" t="str">
        <f t="shared" ca="1" si="1316"/>
        <v/>
      </c>
      <c r="GP274" t="str">
        <f t="shared" ca="1" si="1317"/>
        <v/>
      </c>
      <c r="GQ274" t="str">
        <f t="shared" ca="1" si="1318"/>
        <v/>
      </c>
      <c r="GR274" t="str">
        <f t="shared" ca="1" si="1319"/>
        <v/>
      </c>
      <c r="GS274" t="str">
        <f t="shared" ca="1" si="1320"/>
        <v/>
      </c>
      <c r="GT274" t="str">
        <f t="shared" ca="1" si="1321"/>
        <v/>
      </c>
      <c r="GU274" t="str">
        <f t="shared" ca="1" si="1322"/>
        <v/>
      </c>
      <c r="GV274" t="str">
        <f t="shared" ca="1" si="1323"/>
        <v/>
      </c>
      <c r="GW274" t="str">
        <f t="shared" ca="1" si="1324"/>
        <v/>
      </c>
      <c r="GX274" t="str">
        <f t="shared" ca="1" si="1325"/>
        <v/>
      </c>
      <c r="GY274" t="str">
        <f t="shared" ca="1" si="1326"/>
        <v/>
      </c>
      <c r="GZ274" t="str">
        <f t="shared" ca="1" si="1327"/>
        <v/>
      </c>
      <c r="HA274" t="str">
        <f t="shared" ca="1" si="1328"/>
        <v/>
      </c>
      <c r="HB274" t="str">
        <f t="shared" ca="1" si="1329"/>
        <v/>
      </c>
      <c r="HC274" t="str">
        <f t="shared" ca="1" si="1330"/>
        <v/>
      </c>
      <c r="HD274" t="str">
        <f t="shared" ca="1" si="1331"/>
        <v/>
      </c>
      <c r="HE274" t="str">
        <f t="shared" ca="1" si="1332"/>
        <v/>
      </c>
      <c r="HF274" t="str">
        <f t="shared" ca="1" si="1333"/>
        <v/>
      </c>
      <c r="HG274" t="str">
        <f t="shared" ca="1" si="1334"/>
        <v/>
      </c>
      <c r="HH274" t="str">
        <f t="shared" ca="1" si="1335"/>
        <v/>
      </c>
      <c r="HI274" t="str">
        <f t="shared" ca="1" si="1336"/>
        <v/>
      </c>
      <c r="HJ274" t="str">
        <f t="shared" ca="1" si="1337"/>
        <v/>
      </c>
      <c r="HK274" t="str">
        <f t="shared" ca="1" si="1338"/>
        <v/>
      </c>
      <c r="HL274" t="str">
        <f t="shared" ca="1" si="1339"/>
        <v/>
      </c>
      <c r="HM274" t="str">
        <f t="shared" ca="1" si="1340"/>
        <v/>
      </c>
      <c r="HN274" t="str">
        <f t="shared" ca="1" si="1341"/>
        <v/>
      </c>
      <c r="HO274" t="str">
        <f t="shared" ca="1" si="1342"/>
        <v/>
      </c>
      <c r="HP274" t="str">
        <f t="shared" ca="1" si="1343"/>
        <v/>
      </c>
      <c r="HQ274" t="str">
        <f t="shared" ca="1" si="1344"/>
        <v/>
      </c>
      <c r="HR274" t="str">
        <f t="shared" ca="1" si="1345"/>
        <v/>
      </c>
      <c r="HS274" t="str">
        <f t="shared" ca="1" si="1346"/>
        <v/>
      </c>
      <c r="HT274" t="str">
        <f t="shared" ca="1" si="1347"/>
        <v/>
      </c>
      <c r="HU274" t="str">
        <f t="shared" ca="1" si="1348"/>
        <v/>
      </c>
      <c r="HV274" t="str">
        <f t="shared" ca="1" si="1349"/>
        <v/>
      </c>
      <c r="HW274" t="str">
        <f t="shared" ca="1" si="1350"/>
        <v/>
      </c>
      <c r="HX274" t="str">
        <f t="shared" ca="1" si="1351"/>
        <v/>
      </c>
      <c r="HY274" t="str">
        <f t="shared" ca="1" si="1352"/>
        <v/>
      </c>
      <c r="HZ274" t="str">
        <f t="shared" ca="1" si="1353"/>
        <v/>
      </c>
      <c r="IA274" t="str">
        <f t="shared" ca="1" si="1354"/>
        <v/>
      </c>
      <c r="IB274" t="str">
        <f t="shared" ca="1" si="1355"/>
        <v/>
      </c>
      <c r="IC274" t="str">
        <f t="shared" ca="1" si="1356"/>
        <v/>
      </c>
      <c r="ID274" t="str">
        <f t="shared" ca="1" si="1357"/>
        <v/>
      </c>
      <c r="IE274" t="str">
        <f t="shared" ca="1" si="1358"/>
        <v/>
      </c>
      <c r="IF274" t="str">
        <f t="shared" ca="1" si="1359"/>
        <v/>
      </c>
      <c r="IG274" t="str">
        <f t="shared" ca="1" si="1360"/>
        <v/>
      </c>
      <c r="IH274" t="str">
        <f t="shared" ca="1" si="1361"/>
        <v/>
      </c>
      <c r="II274" t="str">
        <f t="shared" ca="1" si="1362"/>
        <v/>
      </c>
      <c r="IJ274" t="str">
        <f t="shared" ca="1" si="1363"/>
        <v/>
      </c>
      <c r="IK274" t="str">
        <f t="shared" ca="1" si="1364"/>
        <v/>
      </c>
      <c r="IL274" t="str">
        <f t="shared" ca="1" si="1365"/>
        <v/>
      </c>
      <c r="IM274" t="str">
        <f t="shared" ca="1" si="1366"/>
        <v/>
      </c>
      <c r="IN274" t="str">
        <f t="shared" ca="1" si="1367"/>
        <v/>
      </c>
      <c r="IO274" t="str">
        <f t="shared" ca="1" si="1368"/>
        <v/>
      </c>
      <c r="IP274" t="str">
        <f t="shared" ca="1" si="1369"/>
        <v/>
      </c>
      <c r="IQ274" t="str">
        <f t="shared" ca="1" si="1370"/>
        <v/>
      </c>
      <c r="IR274" t="str">
        <f t="shared" ca="1" si="1371"/>
        <v/>
      </c>
      <c r="IS274" t="str">
        <f t="shared" ca="1" si="1372"/>
        <v/>
      </c>
      <c r="IT274" t="str">
        <f t="shared" ca="1" si="1373"/>
        <v/>
      </c>
      <c r="IU274" t="str">
        <f t="shared" ca="1" si="1374"/>
        <v/>
      </c>
      <c r="IV274" t="str">
        <f t="shared" ca="1" si="1375"/>
        <v/>
      </c>
      <c r="IW274" t="str">
        <f t="shared" ca="1" si="1376"/>
        <v/>
      </c>
      <c r="IX274" t="str">
        <f t="shared" ca="1" si="1377"/>
        <v/>
      </c>
      <c r="IY274" t="str">
        <f t="shared" ca="1" si="1378"/>
        <v/>
      </c>
      <c r="IZ274" t="str">
        <f t="shared" ca="1" si="1379"/>
        <v/>
      </c>
      <c r="JA274" t="str">
        <f t="shared" ca="1" si="1380"/>
        <v/>
      </c>
      <c r="JB274" t="str">
        <f t="shared" ca="1" si="1381"/>
        <v/>
      </c>
      <c r="JC274" t="str">
        <f t="shared" ca="1" si="1382"/>
        <v/>
      </c>
      <c r="JD274" t="str">
        <f t="shared" ca="1" si="1383"/>
        <v/>
      </c>
      <c r="JE274" t="str">
        <f t="shared" ca="1" si="1384"/>
        <v/>
      </c>
      <c r="JF274" t="str">
        <f t="shared" ca="1" si="1385"/>
        <v/>
      </c>
      <c r="JG274" t="str">
        <f t="shared" ca="1" si="1386"/>
        <v/>
      </c>
      <c r="JH274" t="str">
        <f t="shared" ca="1" si="1387"/>
        <v/>
      </c>
      <c r="JI274" t="str">
        <f t="shared" ca="1" si="1388"/>
        <v/>
      </c>
      <c r="JJ274" t="str">
        <f t="shared" ca="1" si="1389"/>
        <v/>
      </c>
      <c r="JK274" t="str">
        <f t="shared" ca="1" si="1390"/>
        <v/>
      </c>
      <c r="JL274" t="str">
        <f t="shared" ca="1" si="1391"/>
        <v/>
      </c>
      <c r="JM274" t="str">
        <f t="shared" ca="1" si="1392"/>
        <v/>
      </c>
      <c r="JN274" t="str">
        <f t="shared" ca="1" si="1393"/>
        <v/>
      </c>
      <c r="JO274" t="str">
        <f t="shared" ca="1" si="1394"/>
        <v/>
      </c>
      <c r="JP274" t="str">
        <f t="shared" ca="1" si="1395"/>
        <v/>
      </c>
      <c r="JQ274" t="str">
        <f t="shared" ca="1" si="1396"/>
        <v/>
      </c>
      <c r="JR274" t="str">
        <f t="shared" ca="1" si="1397"/>
        <v/>
      </c>
      <c r="JS274" t="str">
        <f t="shared" ca="1" si="1398"/>
        <v/>
      </c>
      <c r="JT274" t="str">
        <f t="shared" ca="1" si="1399"/>
        <v/>
      </c>
      <c r="JU274" t="str">
        <f t="shared" ca="1" si="1400"/>
        <v/>
      </c>
    </row>
    <row r="275" spans="1:281" x14ac:dyDescent="0.25">
      <c r="A275">
        <f t="shared" si="1401"/>
        <v>274</v>
      </c>
      <c r="B275" t="str">
        <f t="shared" ca="1" si="1130"/>
        <v/>
      </c>
      <c r="C275">
        <v>11</v>
      </c>
      <c r="D275">
        <f t="shared" si="1134"/>
        <v>274</v>
      </c>
      <c r="E275">
        <f t="shared" si="1135"/>
        <v>24</v>
      </c>
      <c r="F275">
        <f ca="1">COUNT((AD275,AP275,BB275,BN275,BZ275,CL275,CX275,DJ275,DV275,EH275,ET275,FF275,FR275,GD275,GP275,HB275,HN275,HZ275,IL275,IX275,JJ275,JV275,KH275,KT275,LF275,LR275))</f>
        <v>0</v>
      </c>
      <c r="G275">
        <f t="shared" ca="1" si="1136"/>
        <v>0</v>
      </c>
      <c r="H275">
        <f t="shared" ca="1" si="1137"/>
        <v>0</v>
      </c>
      <c r="I275">
        <f t="shared" ca="1" si="1131"/>
        <v>0</v>
      </c>
      <c r="J275">
        <f t="shared" ca="1" si="1138"/>
        <v>0</v>
      </c>
      <c r="K275">
        <f t="shared" ca="1" si="1139"/>
        <v>-1</v>
      </c>
      <c r="L275">
        <f t="shared" ca="1" si="1123"/>
        <v>9</v>
      </c>
      <c r="M275">
        <f t="shared" ca="1" si="1140"/>
        <v>0</v>
      </c>
      <c r="N275">
        <f t="shared" ca="1" si="1124"/>
        <v>65</v>
      </c>
      <c r="O275">
        <f t="shared" ca="1" si="1141"/>
        <v>-1</v>
      </c>
      <c r="P275">
        <f t="shared" ca="1" si="1125"/>
        <v>9</v>
      </c>
      <c r="Q275">
        <f t="shared" ca="1" si="1142"/>
        <v>0</v>
      </c>
      <c r="R275">
        <f t="shared" ca="1" si="1143"/>
        <v>0</v>
      </c>
      <c r="S275">
        <f t="shared" ca="1" si="1144"/>
        <v>0</v>
      </c>
      <c r="T275">
        <f t="shared" ca="1" si="1145"/>
        <v>0</v>
      </c>
      <c r="U275" t="str">
        <f t="shared" ca="1" si="1132"/>
        <v>999999999999</v>
      </c>
      <c r="V275">
        <f t="shared" ca="1" si="1126"/>
        <v>0</v>
      </c>
      <c r="W275">
        <f t="shared" si="1146"/>
        <v>274</v>
      </c>
      <c r="X275" t="e">
        <f t="shared" ca="1" si="1127"/>
        <v>#N/A</v>
      </c>
      <c r="Y275">
        <f t="shared" ca="1" si="1147"/>
        <v>0</v>
      </c>
      <c r="Z275" t="str">
        <f t="shared" ca="1" si="1148"/>
        <v>999zz</v>
      </c>
      <c r="AA275">
        <f t="shared" ca="1" si="1128"/>
        <v>350</v>
      </c>
      <c r="AB275">
        <f t="shared" si="1149"/>
        <v>274</v>
      </c>
      <c r="AC275" t="e">
        <f t="shared" ca="1" si="1129"/>
        <v>#N/A</v>
      </c>
      <c r="AD275" t="str">
        <f t="shared" ca="1" si="1150"/>
        <v/>
      </c>
      <c r="AE275" t="str">
        <f t="shared" ca="1" si="1151"/>
        <v/>
      </c>
      <c r="AF275" t="str">
        <f t="shared" ca="1" si="1152"/>
        <v/>
      </c>
      <c r="AG275" t="str">
        <f t="shared" ca="1" si="1153"/>
        <v/>
      </c>
      <c r="AH275" t="str">
        <f t="shared" ca="1" si="1154"/>
        <v/>
      </c>
      <c r="AI275" t="str">
        <f t="shared" ca="1" si="1155"/>
        <v/>
      </c>
      <c r="AJ275" t="str">
        <f t="shared" ca="1" si="1156"/>
        <v/>
      </c>
      <c r="AK275" t="str">
        <f t="shared" ca="1" si="1157"/>
        <v/>
      </c>
      <c r="AL275" t="str">
        <f t="shared" ca="1" si="1158"/>
        <v/>
      </c>
      <c r="AM275" t="str">
        <f t="shared" ca="1" si="1159"/>
        <v/>
      </c>
      <c r="AN275" t="str">
        <f t="shared" ca="1" si="1160"/>
        <v/>
      </c>
      <c r="AO275" t="str">
        <f t="shared" ca="1" si="1161"/>
        <v/>
      </c>
      <c r="AP275" t="str">
        <f t="shared" ca="1" si="1162"/>
        <v/>
      </c>
      <c r="AQ275" t="str">
        <f t="shared" ca="1" si="1163"/>
        <v/>
      </c>
      <c r="AR275" t="str">
        <f t="shared" ca="1" si="1164"/>
        <v/>
      </c>
      <c r="AS275" t="str">
        <f t="shared" ca="1" si="1165"/>
        <v/>
      </c>
      <c r="AT275" t="str">
        <f t="shared" ca="1" si="1166"/>
        <v/>
      </c>
      <c r="AU275" t="str">
        <f t="shared" ca="1" si="1167"/>
        <v/>
      </c>
      <c r="AV275" t="str">
        <f t="shared" ca="1" si="1168"/>
        <v/>
      </c>
      <c r="AW275" t="str">
        <f t="shared" ca="1" si="1169"/>
        <v/>
      </c>
      <c r="AX275" t="str">
        <f t="shared" ca="1" si="1170"/>
        <v/>
      </c>
      <c r="AY275" t="str">
        <f t="shared" ca="1" si="1171"/>
        <v/>
      </c>
      <c r="AZ275" t="str">
        <f t="shared" ca="1" si="1172"/>
        <v/>
      </c>
      <c r="BA275" t="str">
        <f t="shared" ca="1" si="1173"/>
        <v/>
      </c>
      <c r="BB275" t="str">
        <f t="shared" ca="1" si="1174"/>
        <v/>
      </c>
      <c r="BC275" t="str">
        <f t="shared" ca="1" si="1175"/>
        <v/>
      </c>
      <c r="BD275" t="str">
        <f t="shared" ca="1" si="1176"/>
        <v/>
      </c>
      <c r="BE275" t="str">
        <f t="shared" ca="1" si="1177"/>
        <v/>
      </c>
      <c r="BF275" t="str">
        <f t="shared" ca="1" si="1178"/>
        <v/>
      </c>
      <c r="BG275" t="str">
        <f t="shared" ca="1" si="1179"/>
        <v/>
      </c>
      <c r="BH275" t="str">
        <f t="shared" ca="1" si="1180"/>
        <v/>
      </c>
      <c r="BI275" t="str">
        <f t="shared" ca="1" si="1181"/>
        <v/>
      </c>
      <c r="BJ275" t="str">
        <f t="shared" ca="1" si="1182"/>
        <v/>
      </c>
      <c r="BK275" t="str">
        <f t="shared" ca="1" si="1183"/>
        <v/>
      </c>
      <c r="BL275" t="str">
        <f t="shared" ca="1" si="1184"/>
        <v/>
      </c>
      <c r="BM275" t="str">
        <f t="shared" ca="1" si="1185"/>
        <v/>
      </c>
      <c r="BN275" t="str">
        <f t="shared" ca="1" si="1186"/>
        <v/>
      </c>
      <c r="BO275" t="str">
        <f t="shared" ca="1" si="1187"/>
        <v/>
      </c>
      <c r="BP275" t="str">
        <f t="shared" ca="1" si="1188"/>
        <v/>
      </c>
      <c r="BQ275" t="str">
        <f t="shared" ca="1" si="1189"/>
        <v/>
      </c>
      <c r="BR275" t="str">
        <f t="shared" ca="1" si="1190"/>
        <v/>
      </c>
      <c r="BS275" t="str">
        <f t="shared" ca="1" si="1191"/>
        <v/>
      </c>
      <c r="BT275" t="str">
        <f t="shared" ca="1" si="1192"/>
        <v/>
      </c>
      <c r="BU275" t="str">
        <f t="shared" ca="1" si="1193"/>
        <v/>
      </c>
      <c r="BV275" t="str">
        <f t="shared" ca="1" si="1194"/>
        <v/>
      </c>
      <c r="BW275" t="str">
        <f t="shared" ca="1" si="1195"/>
        <v/>
      </c>
      <c r="BX275" t="str">
        <f t="shared" ca="1" si="1196"/>
        <v/>
      </c>
      <c r="BY275" t="str">
        <f t="shared" ca="1" si="1197"/>
        <v/>
      </c>
      <c r="BZ275" t="str">
        <f t="shared" ca="1" si="1198"/>
        <v/>
      </c>
      <c r="CA275" t="str">
        <f t="shared" ca="1" si="1199"/>
        <v/>
      </c>
      <c r="CB275" t="str">
        <f t="shared" ca="1" si="1200"/>
        <v/>
      </c>
      <c r="CC275" t="str">
        <f t="shared" ca="1" si="1201"/>
        <v/>
      </c>
      <c r="CD275" t="str">
        <f t="shared" ca="1" si="1202"/>
        <v/>
      </c>
      <c r="CE275" t="str">
        <f t="shared" ca="1" si="1203"/>
        <v/>
      </c>
      <c r="CF275" t="str">
        <f t="shared" ca="1" si="1204"/>
        <v/>
      </c>
      <c r="CG275" t="str">
        <f t="shared" ca="1" si="1205"/>
        <v/>
      </c>
      <c r="CH275" t="str">
        <f t="shared" ca="1" si="1206"/>
        <v/>
      </c>
      <c r="CI275" t="str">
        <f t="shared" ca="1" si="1207"/>
        <v/>
      </c>
      <c r="CJ275" t="str">
        <f t="shared" ca="1" si="1208"/>
        <v/>
      </c>
      <c r="CK275" t="str">
        <f t="shared" ca="1" si="1209"/>
        <v/>
      </c>
      <c r="CL275" t="str">
        <f t="shared" ca="1" si="1210"/>
        <v/>
      </c>
      <c r="CM275" t="str">
        <f t="shared" ca="1" si="1211"/>
        <v/>
      </c>
      <c r="CN275" t="str">
        <f t="shared" ca="1" si="1212"/>
        <v/>
      </c>
      <c r="CO275" t="str">
        <f t="shared" ca="1" si="1213"/>
        <v/>
      </c>
      <c r="CP275" t="str">
        <f t="shared" ca="1" si="1214"/>
        <v/>
      </c>
      <c r="CQ275" t="str">
        <f t="shared" ca="1" si="1215"/>
        <v/>
      </c>
      <c r="CR275" t="str">
        <f t="shared" ca="1" si="1216"/>
        <v/>
      </c>
      <c r="CS275" t="str">
        <f t="shared" ca="1" si="1217"/>
        <v/>
      </c>
      <c r="CT275" t="str">
        <f t="shared" ca="1" si="1218"/>
        <v/>
      </c>
      <c r="CU275" t="str">
        <f t="shared" ca="1" si="1219"/>
        <v/>
      </c>
      <c r="CV275" t="str">
        <f t="shared" ca="1" si="1220"/>
        <v/>
      </c>
      <c r="CW275" t="str">
        <f t="shared" ca="1" si="1221"/>
        <v/>
      </c>
      <c r="CX275" t="str">
        <f t="shared" ca="1" si="1222"/>
        <v/>
      </c>
      <c r="CY275" t="str">
        <f t="shared" ca="1" si="1223"/>
        <v/>
      </c>
      <c r="CZ275" t="str">
        <f t="shared" ca="1" si="1224"/>
        <v/>
      </c>
      <c r="DA275" t="str">
        <f t="shared" ca="1" si="1225"/>
        <v/>
      </c>
      <c r="DB275" t="str">
        <f t="shared" ca="1" si="1226"/>
        <v/>
      </c>
      <c r="DC275" t="str">
        <f t="shared" ca="1" si="1227"/>
        <v/>
      </c>
      <c r="DD275" t="str">
        <f t="shared" ca="1" si="1228"/>
        <v/>
      </c>
      <c r="DE275" t="str">
        <f t="shared" ca="1" si="1229"/>
        <v/>
      </c>
      <c r="DF275" t="str">
        <f t="shared" ca="1" si="1230"/>
        <v/>
      </c>
      <c r="DG275" t="str">
        <f t="shared" ca="1" si="1231"/>
        <v/>
      </c>
      <c r="DH275" t="str">
        <f t="shared" ca="1" si="1232"/>
        <v/>
      </c>
      <c r="DI275" t="str">
        <f t="shared" ca="1" si="1233"/>
        <v/>
      </c>
      <c r="DJ275" t="str">
        <f t="shared" ca="1" si="1234"/>
        <v/>
      </c>
      <c r="DK275" t="str">
        <f t="shared" ca="1" si="1235"/>
        <v/>
      </c>
      <c r="DL275" t="str">
        <f t="shared" ca="1" si="1236"/>
        <v/>
      </c>
      <c r="DM275" t="str">
        <f t="shared" ca="1" si="1237"/>
        <v/>
      </c>
      <c r="DN275" t="str">
        <f t="shared" ca="1" si="1238"/>
        <v/>
      </c>
      <c r="DO275" t="str">
        <f t="shared" ca="1" si="1239"/>
        <v/>
      </c>
      <c r="DP275" t="str">
        <f t="shared" ca="1" si="1240"/>
        <v/>
      </c>
      <c r="DQ275" t="str">
        <f t="shared" ca="1" si="1241"/>
        <v/>
      </c>
      <c r="DR275" t="str">
        <f t="shared" ca="1" si="1242"/>
        <v/>
      </c>
      <c r="DS275" t="str">
        <f t="shared" ca="1" si="1243"/>
        <v/>
      </c>
      <c r="DT275" t="str">
        <f t="shared" ca="1" si="1244"/>
        <v/>
      </c>
      <c r="DU275" t="str">
        <f t="shared" ca="1" si="1245"/>
        <v/>
      </c>
      <c r="DV275" t="str">
        <f t="shared" ca="1" si="1133"/>
        <v/>
      </c>
      <c r="DW275" t="str">
        <f t="shared" ca="1" si="1246"/>
        <v/>
      </c>
      <c r="DX275" t="str">
        <f t="shared" ca="1" si="1247"/>
        <v/>
      </c>
      <c r="DY275" t="str">
        <f t="shared" ca="1" si="1248"/>
        <v/>
      </c>
      <c r="DZ275" t="str">
        <f t="shared" ca="1" si="1249"/>
        <v/>
      </c>
      <c r="EA275" t="str">
        <f t="shared" ca="1" si="1250"/>
        <v/>
      </c>
      <c r="EB275" t="str">
        <f t="shared" ca="1" si="1251"/>
        <v/>
      </c>
      <c r="EC275" t="str">
        <f t="shared" ca="1" si="1252"/>
        <v/>
      </c>
      <c r="ED275" t="str">
        <f t="shared" ca="1" si="1253"/>
        <v/>
      </c>
      <c r="EE275" t="str">
        <f t="shared" ca="1" si="1254"/>
        <v/>
      </c>
      <c r="EF275" t="str">
        <f t="shared" ca="1" si="1255"/>
        <v/>
      </c>
      <c r="EG275" t="str">
        <f t="shared" ca="1" si="1256"/>
        <v/>
      </c>
      <c r="EH275" t="str">
        <f t="shared" ca="1" si="1257"/>
        <v/>
      </c>
      <c r="EI275" t="str">
        <f t="shared" ca="1" si="1258"/>
        <v/>
      </c>
      <c r="EJ275" t="str">
        <f t="shared" ca="1" si="1259"/>
        <v/>
      </c>
      <c r="EK275" t="str">
        <f t="shared" ca="1" si="1260"/>
        <v/>
      </c>
      <c r="EL275" t="str">
        <f t="shared" ca="1" si="1261"/>
        <v/>
      </c>
      <c r="EM275" t="str">
        <f t="shared" ca="1" si="1262"/>
        <v/>
      </c>
      <c r="EN275" t="str">
        <f t="shared" ca="1" si="1263"/>
        <v/>
      </c>
      <c r="EO275" t="str">
        <f t="shared" ca="1" si="1264"/>
        <v/>
      </c>
      <c r="EP275" t="str">
        <f t="shared" ca="1" si="1265"/>
        <v/>
      </c>
      <c r="EQ275" t="str">
        <f t="shared" ca="1" si="1266"/>
        <v/>
      </c>
      <c r="ER275" t="str">
        <f t="shared" ca="1" si="1267"/>
        <v/>
      </c>
      <c r="ES275" t="str">
        <f t="shared" ca="1" si="1268"/>
        <v/>
      </c>
      <c r="ET275" t="str">
        <f t="shared" ca="1" si="1269"/>
        <v/>
      </c>
      <c r="EU275" t="str">
        <f t="shared" ca="1" si="1270"/>
        <v/>
      </c>
      <c r="EV275" t="str">
        <f t="shared" ca="1" si="1271"/>
        <v/>
      </c>
      <c r="EW275" t="str">
        <f t="shared" ca="1" si="1272"/>
        <v/>
      </c>
      <c r="EX275" t="str">
        <f t="shared" ca="1" si="1273"/>
        <v/>
      </c>
      <c r="EY275" t="str">
        <f t="shared" ca="1" si="1274"/>
        <v/>
      </c>
      <c r="EZ275" t="str">
        <f t="shared" ca="1" si="1275"/>
        <v/>
      </c>
      <c r="FA275" t="str">
        <f t="shared" ca="1" si="1276"/>
        <v/>
      </c>
      <c r="FB275" t="str">
        <f t="shared" ca="1" si="1277"/>
        <v/>
      </c>
      <c r="FC275" t="str">
        <f t="shared" ca="1" si="1278"/>
        <v/>
      </c>
      <c r="FD275" t="str">
        <f t="shared" ca="1" si="1279"/>
        <v/>
      </c>
      <c r="FE275" t="str">
        <f t="shared" ca="1" si="1280"/>
        <v/>
      </c>
      <c r="FF275" t="str">
        <f t="shared" ca="1" si="1281"/>
        <v/>
      </c>
      <c r="FG275" t="str">
        <f t="shared" ca="1" si="1282"/>
        <v/>
      </c>
      <c r="FH275" t="str">
        <f t="shared" ca="1" si="1283"/>
        <v/>
      </c>
      <c r="FI275" t="str">
        <f t="shared" ca="1" si="1284"/>
        <v/>
      </c>
      <c r="FJ275" t="str">
        <f t="shared" ca="1" si="1285"/>
        <v/>
      </c>
      <c r="FK275" t="str">
        <f t="shared" ca="1" si="1286"/>
        <v/>
      </c>
      <c r="FL275" t="str">
        <f t="shared" ca="1" si="1287"/>
        <v/>
      </c>
      <c r="FM275" t="str">
        <f t="shared" ca="1" si="1288"/>
        <v/>
      </c>
      <c r="FN275" t="str">
        <f t="shared" ca="1" si="1289"/>
        <v/>
      </c>
      <c r="FO275" t="str">
        <f t="shared" ca="1" si="1290"/>
        <v/>
      </c>
      <c r="FP275" t="str">
        <f t="shared" ca="1" si="1291"/>
        <v/>
      </c>
      <c r="FQ275" t="str">
        <f t="shared" ca="1" si="1292"/>
        <v/>
      </c>
      <c r="FR275" t="str">
        <f t="shared" ca="1" si="1293"/>
        <v/>
      </c>
      <c r="FS275" t="str">
        <f t="shared" ca="1" si="1294"/>
        <v/>
      </c>
      <c r="FT275" t="str">
        <f t="shared" ca="1" si="1295"/>
        <v/>
      </c>
      <c r="FU275" t="str">
        <f t="shared" ca="1" si="1296"/>
        <v/>
      </c>
      <c r="FV275" t="str">
        <f t="shared" ca="1" si="1297"/>
        <v/>
      </c>
      <c r="FW275" t="str">
        <f t="shared" ca="1" si="1298"/>
        <v/>
      </c>
      <c r="FX275" t="str">
        <f t="shared" ca="1" si="1299"/>
        <v/>
      </c>
      <c r="FY275" t="str">
        <f t="shared" ca="1" si="1300"/>
        <v/>
      </c>
      <c r="FZ275" t="str">
        <f t="shared" ca="1" si="1301"/>
        <v/>
      </c>
      <c r="GA275" t="str">
        <f t="shared" ca="1" si="1302"/>
        <v/>
      </c>
      <c r="GB275" t="str">
        <f t="shared" ca="1" si="1303"/>
        <v/>
      </c>
      <c r="GC275" t="str">
        <f t="shared" ca="1" si="1304"/>
        <v/>
      </c>
      <c r="GD275" t="str">
        <f t="shared" ca="1" si="1305"/>
        <v/>
      </c>
      <c r="GE275" t="str">
        <f t="shared" ca="1" si="1306"/>
        <v/>
      </c>
      <c r="GF275" t="str">
        <f t="shared" ca="1" si="1307"/>
        <v/>
      </c>
      <c r="GG275" t="str">
        <f t="shared" ca="1" si="1308"/>
        <v/>
      </c>
      <c r="GH275" t="str">
        <f t="shared" ca="1" si="1309"/>
        <v/>
      </c>
      <c r="GI275" t="str">
        <f t="shared" ca="1" si="1310"/>
        <v/>
      </c>
      <c r="GJ275" t="str">
        <f t="shared" ca="1" si="1311"/>
        <v/>
      </c>
      <c r="GK275" t="str">
        <f t="shared" ca="1" si="1312"/>
        <v/>
      </c>
      <c r="GL275" t="str">
        <f t="shared" ca="1" si="1313"/>
        <v/>
      </c>
      <c r="GM275" t="str">
        <f t="shared" ca="1" si="1314"/>
        <v/>
      </c>
      <c r="GN275" t="str">
        <f t="shared" ca="1" si="1315"/>
        <v/>
      </c>
      <c r="GO275" t="str">
        <f t="shared" ca="1" si="1316"/>
        <v/>
      </c>
      <c r="GP275" t="str">
        <f t="shared" ca="1" si="1317"/>
        <v/>
      </c>
      <c r="GQ275" t="str">
        <f t="shared" ca="1" si="1318"/>
        <v/>
      </c>
      <c r="GR275" t="str">
        <f t="shared" ca="1" si="1319"/>
        <v/>
      </c>
      <c r="GS275" t="str">
        <f t="shared" ca="1" si="1320"/>
        <v/>
      </c>
      <c r="GT275" t="str">
        <f t="shared" ca="1" si="1321"/>
        <v/>
      </c>
      <c r="GU275" t="str">
        <f t="shared" ca="1" si="1322"/>
        <v/>
      </c>
      <c r="GV275" t="str">
        <f t="shared" ca="1" si="1323"/>
        <v/>
      </c>
      <c r="GW275" t="str">
        <f t="shared" ca="1" si="1324"/>
        <v/>
      </c>
      <c r="GX275" t="str">
        <f t="shared" ca="1" si="1325"/>
        <v/>
      </c>
      <c r="GY275" t="str">
        <f t="shared" ca="1" si="1326"/>
        <v/>
      </c>
      <c r="GZ275" t="str">
        <f t="shared" ca="1" si="1327"/>
        <v/>
      </c>
      <c r="HA275" t="str">
        <f t="shared" ca="1" si="1328"/>
        <v/>
      </c>
      <c r="HB275" t="str">
        <f t="shared" ca="1" si="1329"/>
        <v/>
      </c>
      <c r="HC275" t="str">
        <f t="shared" ca="1" si="1330"/>
        <v/>
      </c>
      <c r="HD275" t="str">
        <f t="shared" ca="1" si="1331"/>
        <v/>
      </c>
      <c r="HE275" t="str">
        <f t="shared" ca="1" si="1332"/>
        <v/>
      </c>
      <c r="HF275" t="str">
        <f t="shared" ca="1" si="1333"/>
        <v/>
      </c>
      <c r="HG275" t="str">
        <f t="shared" ca="1" si="1334"/>
        <v/>
      </c>
      <c r="HH275" t="str">
        <f t="shared" ca="1" si="1335"/>
        <v/>
      </c>
      <c r="HI275" t="str">
        <f t="shared" ca="1" si="1336"/>
        <v/>
      </c>
      <c r="HJ275" t="str">
        <f t="shared" ca="1" si="1337"/>
        <v/>
      </c>
      <c r="HK275" t="str">
        <f t="shared" ca="1" si="1338"/>
        <v/>
      </c>
      <c r="HL275" t="str">
        <f t="shared" ca="1" si="1339"/>
        <v/>
      </c>
      <c r="HM275" t="str">
        <f t="shared" ca="1" si="1340"/>
        <v/>
      </c>
      <c r="HN275" t="str">
        <f t="shared" ca="1" si="1341"/>
        <v/>
      </c>
      <c r="HO275" t="str">
        <f t="shared" ca="1" si="1342"/>
        <v/>
      </c>
      <c r="HP275" t="str">
        <f t="shared" ca="1" si="1343"/>
        <v/>
      </c>
      <c r="HQ275" t="str">
        <f t="shared" ca="1" si="1344"/>
        <v/>
      </c>
      <c r="HR275" t="str">
        <f t="shared" ca="1" si="1345"/>
        <v/>
      </c>
      <c r="HS275" t="str">
        <f t="shared" ca="1" si="1346"/>
        <v/>
      </c>
      <c r="HT275" t="str">
        <f t="shared" ca="1" si="1347"/>
        <v/>
      </c>
      <c r="HU275" t="str">
        <f t="shared" ca="1" si="1348"/>
        <v/>
      </c>
      <c r="HV275" t="str">
        <f t="shared" ca="1" si="1349"/>
        <v/>
      </c>
      <c r="HW275" t="str">
        <f t="shared" ca="1" si="1350"/>
        <v/>
      </c>
      <c r="HX275" t="str">
        <f t="shared" ca="1" si="1351"/>
        <v/>
      </c>
      <c r="HY275" t="str">
        <f t="shared" ca="1" si="1352"/>
        <v/>
      </c>
      <c r="HZ275" t="str">
        <f t="shared" ca="1" si="1353"/>
        <v/>
      </c>
      <c r="IA275" t="str">
        <f t="shared" ca="1" si="1354"/>
        <v/>
      </c>
      <c r="IB275" t="str">
        <f t="shared" ca="1" si="1355"/>
        <v/>
      </c>
      <c r="IC275" t="str">
        <f t="shared" ca="1" si="1356"/>
        <v/>
      </c>
      <c r="ID275" t="str">
        <f t="shared" ca="1" si="1357"/>
        <v/>
      </c>
      <c r="IE275" t="str">
        <f t="shared" ca="1" si="1358"/>
        <v/>
      </c>
      <c r="IF275" t="str">
        <f t="shared" ca="1" si="1359"/>
        <v/>
      </c>
      <c r="IG275" t="str">
        <f t="shared" ca="1" si="1360"/>
        <v/>
      </c>
      <c r="IH275" t="str">
        <f t="shared" ca="1" si="1361"/>
        <v/>
      </c>
      <c r="II275" t="str">
        <f t="shared" ca="1" si="1362"/>
        <v/>
      </c>
      <c r="IJ275" t="str">
        <f t="shared" ca="1" si="1363"/>
        <v/>
      </c>
      <c r="IK275" t="str">
        <f t="shared" ca="1" si="1364"/>
        <v/>
      </c>
      <c r="IL275" t="str">
        <f t="shared" ca="1" si="1365"/>
        <v/>
      </c>
      <c r="IM275" t="str">
        <f t="shared" ca="1" si="1366"/>
        <v/>
      </c>
      <c r="IN275" t="str">
        <f t="shared" ca="1" si="1367"/>
        <v/>
      </c>
      <c r="IO275" t="str">
        <f t="shared" ca="1" si="1368"/>
        <v/>
      </c>
      <c r="IP275" t="str">
        <f t="shared" ca="1" si="1369"/>
        <v/>
      </c>
      <c r="IQ275" t="str">
        <f t="shared" ca="1" si="1370"/>
        <v/>
      </c>
      <c r="IR275" t="str">
        <f t="shared" ca="1" si="1371"/>
        <v/>
      </c>
      <c r="IS275" t="str">
        <f t="shared" ca="1" si="1372"/>
        <v/>
      </c>
      <c r="IT275" t="str">
        <f t="shared" ca="1" si="1373"/>
        <v/>
      </c>
      <c r="IU275" t="str">
        <f t="shared" ca="1" si="1374"/>
        <v/>
      </c>
      <c r="IV275" t="str">
        <f t="shared" ca="1" si="1375"/>
        <v/>
      </c>
      <c r="IW275" t="str">
        <f t="shared" ca="1" si="1376"/>
        <v/>
      </c>
      <c r="IX275" t="str">
        <f t="shared" ca="1" si="1377"/>
        <v/>
      </c>
      <c r="IY275" t="str">
        <f t="shared" ca="1" si="1378"/>
        <v/>
      </c>
      <c r="IZ275" t="str">
        <f t="shared" ca="1" si="1379"/>
        <v/>
      </c>
      <c r="JA275" t="str">
        <f t="shared" ca="1" si="1380"/>
        <v/>
      </c>
      <c r="JB275" t="str">
        <f t="shared" ca="1" si="1381"/>
        <v/>
      </c>
      <c r="JC275" t="str">
        <f t="shared" ca="1" si="1382"/>
        <v/>
      </c>
      <c r="JD275" t="str">
        <f t="shared" ca="1" si="1383"/>
        <v/>
      </c>
      <c r="JE275" t="str">
        <f t="shared" ca="1" si="1384"/>
        <v/>
      </c>
      <c r="JF275" t="str">
        <f t="shared" ca="1" si="1385"/>
        <v/>
      </c>
      <c r="JG275" t="str">
        <f t="shared" ca="1" si="1386"/>
        <v/>
      </c>
      <c r="JH275" t="str">
        <f t="shared" ca="1" si="1387"/>
        <v/>
      </c>
      <c r="JI275" t="str">
        <f t="shared" ca="1" si="1388"/>
        <v/>
      </c>
      <c r="JJ275" t="str">
        <f t="shared" ca="1" si="1389"/>
        <v/>
      </c>
      <c r="JK275" t="str">
        <f t="shared" ca="1" si="1390"/>
        <v/>
      </c>
      <c r="JL275" t="str">
        <f t="shared" ca="1" si="1391"/>
        <v/>
      </c>
      <c r="JM275" t="str">
        <f t="shared" ca="1" si="1392"/>
        <v/>
      </c>
      <c r="JN275" t="str">
        <f t="shared" ca="1" si="1393"/>
        <v/>
      </c>
      <c r="JO275" t="str">
        <f t="shared" ca="1" si="1394"/>
        <v/>
      </c>
      <c r="JP275" t="str">
        <f t="shared" ca="1" si="1395"/>
        <v/>
      </c>
      <c r="JQ275" t="str">
        <f t="shared" ca="1" si="1396"/>
        <v/>
      </c>
      <c r="JR275" t="str">
        <f t="shared" ca="1" si="1397"/>
        <v/>
      </c>
      <c r="JS275" t="str">
        <f t="shared" ca="1" si="1398"/>
        <v/>
      </c>
      <c r="JT275" t="str">
        <f t="shared" ca="1" si="1399"/>
        <v/>
      </c>
      <c r="JU275" t="str">
        <f t="shared" ca="1" si="1400"/>
        <v/>
      </c>
    </row>
    <row r="276" spans="1:281" x14ac:dyDescent="0.25">
      <c r="A276">
        <f t="shared" si="1401"/>
        <v>275</v>
      </c>
      <c r="B276" t="str">
        <f t="shared" ca="1" si="1130"/>
        <v/>
      </c>
      <c r="C276">
        <v>11</v>
      </c>
      <c r="D276">
        <f t="shared" si="1134"/>
        <v>275</v>
      </c>
      <c r="E276">
        <f t="shared" si="1135"/>
        <v>25</v>
      </c>
      <c r="F276">
        <f ca="1">COUNT((AD276,AP276,BB276,BN276,BZ276,CL276,CX276,DJ276,DV276,EH276,ET276,FF276,FR276,GD276,GP276,HB276,HN276,HZ276,IL276,IX276,JJ276,JV276,KH276,KT276,LF276,LR276))</f>
        <v>0</v>
      </c>
      <c r="G276">
        <f t="shared" ca="1" si="1136"/>
        <v>0</v>
      </c>
      <c r="H276">
        <f t="shared" ca="1" si="1137"/>
        <v>0</v>
      </c>
      <c r="I276">
        <f t="shared" ca="1" si="1131"/>
        <v>0</v>
      </c>
      <c r="J276">
        <f t="shared" ca="1" si="1138"/>
        <v>0</v>
      </c>
      <c r="K276">
        <f t="shared" ca="1" si="1139"/>
        <v>-1</v>
      </c>
      <c r="L276">
        <f t="shared" ca="1" si="1123"/>
        <v>9</v>
      </c>
      <c r="M276">
        <f t="shared" ca="1" si="1140"/>
        <v>0</v>
      </c>
      <c r="N276">
        <f t="shared" ca="1" si="1124"/>
        <v>65</v>
      </c>
      <c r="O276">
        <f t="shared" ca="1" si="1141"/>
        <v>-1</v>
      </c>
      <c r="P276">
        <f t="shared" ca="1" si="1125"/>
        <v>9</v>
      </c>
      <c r="Q276">
        <f t="shared" ca="1" si="1142"/>
        <v>0</v>
      </c>
      <c r="R276">
        <f t="shared" ca="1" si="1143"/>
        <v>0</v>
      </c>
      <c r="S276">
        <f t="shared" ca="1" si="1144"/>
        <v>0</v>
      </c>
      <c r="T276">
        <f t="shared" ca="1" si="1145"/>
        <v>0</v>
      </c>
      <c r="U276" t="str">
        <f t="shared" ca="1" si="1132"/>
        <v>999999999999</v>
      </c>
      <c r="V276">
        <f t="shared" ca="1" si="1126"/>
        <v>0</v>
      </c>
      <c r="W276">
        <f t="shared" si="1146"/>
        <v>275</v>
      </c>
      <c r="X276" t="e">
        <f t="shared" ca="1" si="1127"/>
        <v>#N/A</v>
      </c>
      <c r="Y276">
        <f t="shared" ca="1" si="1147"/>
        <v>0</v>
      </c>
      <c r="Z276" t="str">
        <f t="shared" ca="1" si="1148"/>
        <v>999zz</v>
      </c>
      <c r="AA276">
        <f t="shared" ca="1" si="1128"/>
        <v>350</v>
      </c>
      <c r="AB276">
        <f t="shared" si="1149"/>
        <v>275</v>
      </c>
      <c r="AC276" t="e">
        <f t="shared" ca="1" si="1129"/>
        <v>#N/A</v>
      </c>
      <c r="AD276" t="str">
        <f t="shared" ca="1" si="1150"/>
        <v/>
      </c>
      <c r="AE276" t="str">
        <f t="shared" ca="1" si="1151"/>
        <v/>
      </c>
      <c r="AF276" t="str">
        <f t="shared" ca="1" si="1152"/>
        <v/>
      </c>
      <c r="AG276" t="str">
        <f t="shared" ca="1" si="1153"/>
        <v/>
      </c>
      <c r="AH276" t="str">
        <f t="shared" ca="1" si="1154"/>
        <v/>
      </c>
      <c r="AI276" t="str">
        <f t="shared" ca="1" si="1155"/>
        <v/>
      </c>
      <c r="AJ276" t="str">
        <f t="shared" ca="1" si="1156"/>
        <v/>
      </c>
      <c r="AK276" t="str">
        <f t="shared" ca="1" si="1157"/>
        <v/>
      </c>
      <c r="AL276" t="str">
        <f t="shared" ca="1" si="1158"/>
        <v/>
      </c>
      <c r="AM276" t="str">
        <f t="shared" ca="1" si="1159"/>
        <v/>
      </c>
      <c r="AN276" t="str">
        <f t="shared" ca="1" si="1160"/>
        <v/>
      </c>
      <c r="AO276" t="str">
        <f t="shared" ca="1" si="1161"/>
        <v/>
      </c>
      <c r="AP276" t="str">
        <f t="shared" ca="1" si="1162"/>
        <v/>
      </c>
      <c r="AQ276" t="str">
        <f t="shared" ca="1" si="1163"/>
        <v/>
      </c>
      <c r="AR276" t="str">
        <f t="shared" ca="1" si="1164"/>
        <v/>
      </c>
      <c r="AS276" t="str">
        <f t="shared" ca="1" si="1165"/>
        <v/>
      </c>
      <c r="AT276" t="str">
        <f t="shared" ca="1" si="1166"/>
        <v/>
      </c>
      <c r="AU276" t="str">
        <f t="shared" ca="1" si="1167"/>
        <v/>
      </c>
      <c r="AV276" t="str">
        <f t="shared" ca="1" si="1168"/>
        <v/>
      </c>
      <c r="AW276" t="str">
        <f t="shared" ca="1" si="1169"/>
        <v/>
      </c>
      <c r="AX276" t="str">
        <f t="shared" ca="1" si="1170"/>
        <v/>
      </c>
      <c r="AY276" t="str">
        <f t="shared" ca="1" si="1171"/>
        <v/>
      </c>
      <c r="AZ276" t="str">
        <f t="shared" ca="1" si="1172"/>
        <v/>
      </c>
      <c r="BA276" t="str">
        <f t="shared" ca="1" si="1173"/>
        <v/>
      </c>
      <c r="BB276" t="str">
        <f t="shared" ca="1" si="1174"/>
        <v/>
      </c>
      <c r="BC276" t="str">
        <f t="shared" ca="1" si="1175"/>
        <v/>
      </c>
      <c r="BD276" t="str">
        <f t="shared" ca="1" si="1176"/>
        <v/>
      </c>
      <c r="BE276" t="str">
        <f t="shared" ca="1" si="1177"/>
        <v/>
      </c>
      <c r="BF276" t="str">
        <f t="shared" ca="1" si="1178"/>
        <v/>
      </c>
      <c r="BG276" t="str">
        <f t="shared" ca="1" si="1179"/>
        <v/>
      </c>
      <c r="BH276" t="str">
        <f t="shared" ca="1" si="1180"/>
        <v/>
      </c>
      <c r="BI276" t="str">
        <f t="shared" ca="1" si="1181"/>
        <v/>
      </c>
      <c r="BJ276" t="str">
        <f t="shared" ca="1" si="1182"/>
        <v/>
      </c>
      <c r="BK276" t="str">
        <f t="shared" ca="1" si="1183"/>
        <v/>
      </c>
      <c r="BL276" t="str">
        <f t="shared" ca="1" si="1184"/>
        <v/>
      </c>
      <c r="BM276" t="str">
        <f t="shared" ca="1" si="1185"/>
        <v/>
      </c>
      <c r="BN276" t="str">
        <f t="shared" ca="1" si="1186"/>
        <v/>
      </c>
      <c r="BO276" t="str">
        <f t="shared" ca="1" si="1187"/>
        <v/>
      </c>
      <c r="BP276" t="str">
        <f t="shared" ca="1" si="1188"/>
        <v/>
      </c>
      <c r="BQ276" t="str">
        <f t="shared" ca="1" si="1189"/>
        <v/>
      </c>
      <c r="BR276" t="str">
        <f t="shared" ca="1" si="1190"/>
        <v/>
      </c>
      <c r="BS276" t="str">
        <f t="shared" ca="1" si="1191"/>
        <v/>
      </c>
      <c r="BT276" t="str">
        <f t="shared" ca="1" si="1192"/>
        <v/>
      </c>
      <c r="BU276" t="str">
        <f t="shared" ca="1" si="1193"/>
        <v/>
      </c>
      <c r="BV276" t="str">
        <f t="shared" ca="1" si="1194"/>
        <v/>
      </c>
      <c r="BW276" t="str">
        <f t="shared" ca="1" si="1195"/>
        <v/>
      </c>
      <c r="BX276" t="str">
        <f t="shared" ca="1" si="1196"/>
        <v/>
      </c>
      <c r="BY276" t="str">
        <f t="shared" ca="1" si="1197"/>
        <v/>
      </c>
      <c r="BZ276" t="str">
        <f t="shared" ca="1" si="1198"/>
        <v/>
      </c>
      <c r="CA276" t="str">
        <f t="shared" ca="1" si="1199"/>
        <v/>
      </c>
      <c r="CB276" t="str">
        <f t="shared" ca="1" si="1200"/>
        <v/>
      </c>
      <c r="CC276" t="str">
        <f t="shared" ca="1" si="1201"/>
        <v/>
      </c>
      <c r="CD276" t="str">
        <f t="shared" ca="1" si="1202"/>
        <v/>
      </c>
      <c r="CE276" t="str">
        <f t="shared" ca="1" si="1203"/>
        <v/>
      </c>
      <c r="CF276" t="str">
        <f t="shared" ca="1" si="1204"/>
        <v/>
      </c>
      <c r="CG276" t="str">
        <f t="shared" ca="1" si="1205"/>
        <v/>
      </c>
      <c r="CH276" t="str">
        <f t="shared" ca="1" si="1206"/>
        <v/>
      </c>
      <c r="CI276" t="str">
        <f t="shared" ca="1" si="1207"/>
        <v/>
      </c>
      <c r="CJ276" t="str">
        <f t="shared" ca="1" si="1208"/>
        <v/>
      </c>
      <c r="CK276" t="str">
        <f t="shared" ca="1" si="1209"/>
        <v/>
      </c>
      <c r="CL276" t="str">
        <f t="shared" ca="1" si="1210"/>
        <v/>
      </c>
      <c r="CM276" t="str">
        <f t="shared" ca="1" si="1211"/>
        <v/>
      </c>
      <c r="CN276" t="str">
        <f t="shared" ca="1" si="1212"/>
        <v/>
      </c>
      <c r="CO276" t="str">
        <f t="shared" ca="1" si="1213"/>
        <v/>
      </c>
      <c r="CP276" t="str">
        <f t="shared" ca="1" si="1214"/>
        <v/>
      </c>
      <c r="CQ276" t="str">
        <f t="shared" ca="1" si="1215"/>
        <v/>
      </c>
      <c r="CR276" t="str">
        <f t="shared" ca="1" si="1216"/>
        <v/>
      </c>
      <c r="CS276" t="str">
        <f t="shared" ca="1" si="1217"/>
        <v/>
      </c>
      <c r="CT276" t="str">
        <f t="shared" ca="1" si="1218"/>
        <v/>
      </c>
      <c r="CU276" t="str">
        <f t="shared" ca="1" si="1219"/>
        <v/>
      </c>
      <c r="CV276" t="str">
        <f t="shared" ca="1" si="1220"/>
        <v/>
      </c>
      <c r="CW276" t="str">
        <f t="shared" ca="1" si="1221"/>
        <v/>
      </c>
      <c r="CX276" t="str">
        <f t="shared" ca="1" si="1222"/>
        <v/>
      </c>
      <c r="CY276" t="str">
        <f t="shared" ca="1" si="1223"/>
        <v/>
      </c>
      <c r="CZ276" t="str">
        <f t="shared" ca="1" si="1224"/>
        <v/>
      </c>
      <c r="DA276" t="str">
        <f t="shared" ca="1" si="1225"/>
        <v/>
      </c>
      <c r="DB276" t="str">
        <f t="shared" ca="1" si="1226"/>
        <v/>
      </c>
      <c r="DC276" t="str">
        <f t="shared" ca="1" si="1227"/>
        <v/>
      </c>
      <c r="DD276" t="str">
        <f t="shared" ca="1" si="1228"/>
        <v/>
      </c>
      <c r="DE276" t="str">
        <f t="shared" ca="1" si="1229"/>
        <v/>
      </c>
      <c r="DF276" t="str">
        <f t="shared" ca="1" si="1230"/>
        <v/>
      </c>
      <c r="DG276" t="str">
        <f t="shared" ca="1" si="1231"/>
        <v/>
      </c>
      <c r="DH276" t="str">
        <f t="shared" ca="1" si="1232"/>
        <v/>
      </c>
      <c r="DI276" t="str">
        <f t="shared" ca="1" si="1233"/>
        <v/>
      </c>
      <c r="DJ276" t="str">
        <f t="shared" ca="1" si="1234"/>
        <v/>
      </c>
      <c r="DK276" t="str">
        <f t="shared" ca="1" si="1235"/>
        <v/>
      </c>
      <c r="DL276" t="str">
        <f t="shared" ca="1" si="1236"/>
        <v/>
      </c>
      <c r="DM276" t="str">
        <f t="shared" ca="1" si="1237"/>
        <v/>
      </c>
      <c r="DN276" t="str">
        <f t="shared" ca="1" si="1238"/>
        <v/>
      </c>
      <c r="DO276" t="str">
        <f t="shared" ca="1" si="1239"/>
        <v/>
      </c>
      <c r="DP276" t="str">
        <f t="shared" ca="1" si="1240"/>
        <v/>
      </c>
      <c r="DQ276" t="str">
        <f t="shared" ca="1" si="1241"/>
        <v/>
      </c>
      <c r="DR276" t="str">
        <f t="shared" ca="1" si="1242"/>
        <v/>
      </c>
      <c r="DS276" t="str">
        <f t="shared" ca="1" si="1243"/>
        <v/>
      </c>
      <c r="DT276" t="str">
        <f t="shared" ca="1" si="1244"/>
        <v/>
      </c>
      <c r="DU276" t="str">
        <f t="shared" ca="1" si="1245"/>
        <v/>
      </c>
      <c r="DV276" t="str">
        <f t="shared" ca="1" si="1133"/>
        <v/>
      </c>
      <c r="DW276" t="str">
        <f t="shared" ca="1" si="1246"/>
        <v/>
      </c>
      <c r="DX276" t="str">
        <f t="shared" ca="1" si="1247"/>
        <v/>
      </c>
      <c r="DY276" t="str">
        <f t="shared" ca="1" si="1248"/>
        <v/>
      </c>
      <c r="DZ276" t="str">
        <f t="shared" ca="1" si="1249"/>
        <v/>
      </c>
      <c r="EA276" t="str">
        <f t="shared" ca="1" si="1250"/>
        <v/>
      </c>
      <c r="EB276" t="str">
        <f t="shared" ca="1" si="1251"/>
        <v/>
      </c>
      <c r="EC276" t="str">
        <f t="shared" ca="1" si="1252"/>
        <v/>
      </c>
      <c r="ED276" t="str">
        <f t="shared" ca="1" si="1253"/>
        <v/>
      </c>
      <c r="EE276" t="str">
        <f t="shared" ca="1" si="1254"/>
        <v/>
      </c>
      <c r="EF276" t="str">
        <f t="shared" ca="1" si="1255"/>
        <v/>
      </c>
      <c r="EG276" t="str">
        <f t="shared" ca="1" si="1256"/>
        <v/>
      </c>
      <c r="EH276" t="str">
        <f t="shared" ca="1" si="1257"/>
        <v/>
      </c>
      <c r="EI276" t="str">
        <f t="shared" ca="1" si="1258"/>
        <v/>
      </c>
      <c r="EJ276" t="str">
        <f t="shared" ca="1" si="1259"/>
        <v/>
      </c>
      <c r="EK276" t="str">
        <f t="shared" ca="1" si="1260"/>
        <v/>
      </c>
      <c r="EL276" t="str">
        <f t="shared" ca="1" si="1261"/>
        <v/>
      </c>
      <c r="EM276" t="str">
        <f t="shared" ca="1" si="1262"/>
        <v/>
      </c>
      <c r="EN276" t="str">
        <f t="shared" ca="1" si="1263"/>
        <v/>
      </c>
      <c r="EO276" t="str">
        <f t="shared" ca="1" si="1264"/>
        <v/>
      </c>
      <c r="EP276" t="str">
        <f t="shared" ca="1" si="1265"/>
        <v/>
      </c>
      <c r="EQ276" t="str">
        <f t="shared" ca="1" si="1266"/>
        <v/>
      </c>
      <c r="ER276" t="str">
        <f t="shared" ca="1" si="1267"/>
        <v/>
      </c>
      <c r="ES276" t="str">
        <f t="shared" ca="1" si="1268"/>
        <v/>
      </c>
      <c r="ET276" t="str">
        <f t="shared" ca="1" si="1269"/>
        <v/>
      </c>
      <c r="EU276" t="str">
        <f t="shared" ca="1" si="1270"/>
        <v/>
      </c>
      <c r="EV276" t="str">
        <f t="shared" ca="1" si="1271"/>
        <v/>
      </c>
      <c r="EW276" t="str">
        <f t="shared" ca="1" si="1272"/>
        <v/>
      </c>
      <c r="EX276" t="str">
        <f t="shared" ca="1" si="1273"/>
        <v/>
      </c>
      <c r="EY276" t="str">
        <f t="shared" ca="1" si="1274"/>
        <v/>
      </c>
      <c r="EZ276" t="str">
        <f t="shared" ca="1" si="1275"/>
        <v/>
      </c>
      <c r="FA276" t="str">
        <f t="shared" ca="1" si="1276"/>
        <v/>
      </c>
      <c r="FB276" t="str">
        <f t="shared" ca="1" si="1277"/>
        <v/>
      </c>
      <c r="FC276" t="str">
        <f t="shared" ca="1" si="1278"/>
        <v/>
      </c>
      <c r="FD276" t="str">
        <f t="shared" ca="1" si="1279"/>
        <v/>
      </c>
      <c r="FE276" t="str">
        <f t="shared" ca="1" si="1280"/>
        <v/>
      </c>
      <c r="FF276" t="str">
        <f t="shared" ca="1" si="1281"/>
        <v/>
      </c>
      <c r="FG276" t="str">
        <f t="shared" ca="1" si="1282"/>
        <v/>
      </c>
      <c r="FH276" t="str">
        <f t="shared" ca="1" si="1283"/>
        <v/>
      </c>
      <c r="FI276" t="str">
        <f t="shared" ca="1" si="1284"/>
        <v/>
      </c>
      <c r="FJ276" t="str">
        <f t="shared" ca="1" si="1285"/>
        <v/>
      </c>
      <c r="FK276" t="str">
        <f t="shared" ca="1" si="1286"/>
        <v/>
      </c>
      <c r="FL276" t="str">
        <f t="shared" ca="1" si="1287"/>
        <v/>
      </c>
      <c r="FM276" t="str">
        <f t="shared" ca="1" si="1288"/>
        <v/>
      </c>
      <c r="FN276" t="str">
        <f t="shared" ca="1" si="1289"/>
        <v/>
      </c>
      <c r="FO276" t="str">
        <f t="shared" ca="1" si="1290"/>
        <v/>
      </c>
      <c r="FP276" t="str">
        <f t="shared" ca="1" si="1291"/>
        <v/>
      </c>
      <c r="FQ276" t="str">
        <f t="shared" ca="1" si="1292"/>
        <v/>
      </c>
      <c r="FR276" t="str">
        <f t="shared" ca="1" si="1293"/>
        <v/>
      </c>
      <c r="FS276" t="str">
        <f t="shared" ca="1" si="1294"/>
        <v/>
      </c>
      <c r="FT276" t="str">
        <f t="shared" ca="1" si="1295"/>
        <v/>
      </c>
      <c r="FU276" t="str">
        <f t="shared" ca="1" si="1296"/>
        <v/>
      </c>
      <c r="FV276" t="str">
        <f t="shared" ca="1" si="1297"/>
        <v/>
      </c>
      <c r="FW276" t="str">
        <f t="shared" ca="1" si="1298"/>
        <v/>
      </c>
      <c r="FX276" t="str">
        <f t="shared" ca="1" si="1299"/>
        <v/>
      </c>
      <c r="FY276" t="str">
        <f t="shared" ca="1" si="1300"/>
        <v/>
      </c>
      <c r="FZ276" t="str">
        <f t="shared" ca="1" si="1301"/>
        <v/>
      </c>
      <c r="GA276" t="str">
        <f t="shared" ca="1" si="1302"/>
        <v/>
      </c>
      <c r="GB276" t="str">
        <f t="shared" ca="1" si="1303"/>
        <v/>
      </c>
      <c r="GC276" t="str">
        <f t="shared" ca="1" si="1304"/>
        <v/>
      </c>
      <c r="GD276" t="str">
        <f t="shared" ca="1" si="1305"/>
        <v/>
      </c>
      <c r="GE276" t="str">
        <f t="shared" ca="1" si="1306"/>
        <v/>
      </c>
      <c r="GF276" t="str">
        <f t="shared" ca="1" si="1307"/>
        <v/>
      </c>
      <c r="GG276" t="str">
        <f t="shared" ca="1" si="1308"/>
        <v/>
      </c>
      <c r="GH276" t="str">
        <f t="shared" ca="1" si="1309"/>
        <v/>
      </c>
      <c r="GI276" t="str">
        <f t="shared" ca="1" si="1310"/>
        <v/>
      </c>
      <c r="GJ276" t="str">
        <f t="shared" ca="1" si="1311"/>
        <v/>
      </c>
      <c r="GK276" t="str">
        <f t="shared" ca="1" si="1312"/>
        <v/>
      </c>
      <c r="GL276" t="str">
        <f t="shared" ca="1" si="1313"/>
        <v/>
      </c>
      <c r="GM276" t="str">
        <f t="shared" ca="1" si="1314"/>
        <v/>
      </c>
      <c r="GN276" t="str">
        <f t="shared" ca="1" si="1315"/>
        <v/>
      </c>
      <c r="GO276" t="str">
        <f t="shared" ca="1" si="1316"/>
        <v/>
      </c>
      <c r="GP276" t="str">
        <f t="shared" ca="1" si="1317"/>
        <v/>
      </c>
      <c r="GQ276" t="str">
        <f t="shared" ca="1" si="1318"/>
        <v/>
      </c>
      <c r="GR276" t="str">
        <f t="shared" ca="1" si="1319"/>
        <v/>
      </c>
      <c r="GS276" t="str">
        <f t="shared" ca="1" si="1320"/>
        <v/>
      </c>
      <c r="GT276" t="str">
        <f t="shared" ca="1" si="1321"/>
        <v/>
      </c>
      <c r="GU276" t="str">
        <f t="shared" ca="1" si="1322"/>
        <v/>
      </c>
      <c r="GV276" t="str">
        <f t="shared" ca="1" si="1323"/>
        <v/>
      </c>
      <c r="GW276" t="str">
        <f t="shared" ca="1" si="1324"/>
        <v/>
      </c>
      <c r="GX276" t="str">
        <f t="shared" ca="1" si="1325"/>
        <v/>
      </c>
      <c r="GY276" t="str">
        <f t="shared" ca="1" si="1326"/>
        <v/>
      </c>
      <c r="GZ276" t="str">
        <f t="shared" ca="1" si="1327"/>
        <v/>
      </c>
      <c r="HA276" t="str">
        <f t="shared" ca="1" si="1328"/>
        <v/>
      </c>
      <c r="HB276" t="str">
        <f t="shared" ca="1" si="1329"/>
        <v/>
      </c>
      <c r="HC276" t="str">
        <f t="shared" ca="1" si="1330"/>
        <v/>
      </c>
      <c r="HD276" t="str">
        <f t="shared" ca="1" si="1331"/>
        <v/>
      </c>
      <c r="HE276" t="str">
        <f t="shared" ca="1" si="1332"/>
        <v/>
      </c>
      <c r="HF276" t="str">
        <f t="shared" ca="1" si="1333"/>
        <v/>
      </c>
      <c r="HG276" t="str">
        <f t="shared" ca="1" si="1334"/>
        <v/>
      </c>
      <c r="HH276" t="str">
        <f t="shared" ca="1" si="1335"/>
        <v/>
      </c>
      <c r="HI276" t="str">
        <f t="shared" ca="1" si="1336"/>
        <v/>
      </c>
      <c r="HJ276" t="str">
        <f t="shared" ca="1" si="1337"/>
        <v/>
      </c>
      <c r="HK276" t="str">
        <f t="shared" ca="1" si="1338"/>
        <v/>
      </c>
      <c r="HL276" t="str">
        <f t="shared" ca="1" si="1339"/>
        <v/>
      </c>
      <c r="HM276" t="str">
        <f t="shared" ca="1" si="1340"/>
        <v/>
      </c>
      <c r="HN276" t="str">
        <f t="shared" ca="1" si="1341"/>
        <v/>
      </c>
      <c r="HO276" t="str">
        <f t="shared" ca="1" si="1342"/>
        <v/>
      </c>
      <c r="HP276" t="str">
        <f t="shared" ca="1" si="1343"/>
        <v/>
      </c>
      <c r="HQ276" t="str">
        <f t="shared" ca="1" si="1344"/>
        <v/>
      </c>
      <c r="HR276" t="str">
        <f t="shared" ca="1" si="1345"/>
        <v/>
      </c>
      <c r="HS276" t="str">
        <f t="shared" ca="1" si="1346"/>
        <v/>
      </c>
      <c r="HT276" t="str">
        <f t="shared" ca="1" si="1347"/>
        <v/>
      </c>
      <c r="HU276" t="str">
        <f t="shared" ca="1" si="1348"/>
        <v/>
      </c>
      <c r="HV276" t="str">
        <f t="shared" ca="1" si="1349"/>
        <v/>
      </c>
      <c r="HW276" t="str">
        <f t="shared" ca="1" si="1350"/>
        <v/>
      </c>
      <c r="HX276" t="str">
        <f t="shared" ca="1" si="1351"/>
        <v/>
      </c>
      <c r="HY276" t="str">
        <f t="shared" ca="1" si="1352"/>
        <v/>
      </c>
      <c r="HZ276" t="str">
        <f t="shared" ca="1" si="1353"/>
        <v/>
      </c>
      <c r="IA276" t="str">
        <f t="shared" ca="1" si="1354"/>
        <v/>
      </c>
      <c r="IB276" t="str">
        <f t="shared" ca="1" si="1355"/>
        <v/>
      </c>
      <c r="IC276" t="str">
        <f t="shared" ca="1" si="1356"/>
        <v/>
      </c>
      <c r="ID276" t="str">
        <f t="shared" ca="1" si="1357"/>
        <v/>
      </c>
      <c r="IE276" t="str">
        <f t="shared" ca="1" si="1358"/>
        <v/>
      </c>
      <c r="IF276" t="str">
        <f t="shared" ca="1" si="1359"/>
        <v/>
      </c>
      <c r="IG276" t="str">
        <f t="shared" ca="1" si="1360"/>
        <v/>
      </c>
      <c r="IH276" t="str">
        <f t="shared" ca="1" si="1361"/>
        <v/>
      </c>
      <c r="II276" t="str">
        <f t="shared" ca="1" si="1362"/>
        <v/>
      </c>
      <c r="IJ276" t="str">
        <f t="shared" ca="1" si="1363"/>
        <v/>
      </c>
      <c r="IK276" t="str">
        <f t="shared" ca="1" si="1364"/>
        <v/>
      </c>
      <c r="IL276" t="str">
        <f t="shared" ca="1" si="1365"/>
        <v/>
      </c>
      <c r="IM276" t="str">
        <f t="shared" ca="1" si="1366"/>
        <v/>
      </c>
      <c r="IN276" t="str">
        <f t="shared" ca="1" si="1367"/>
        <v/>
      </c>
      <c r="IO276" t="str">
        <f t="shared" ca="1" si="1368"/>
        <v/>
      </c>
      <c r="IP276" t="str">
        <f t="shared" ca="1" si="1369"/>
        <v/>
      </c>
      <c r="IQ276" t="str">
        <f t="shared" ca="1" si="1370"/>
        <v/>
      </c>
      <c r="IR276" t="str">
        <f t="shared" ca="1" si="1371"/>
        <v/>
      </c>
      <c r="IS276" t="str">
        <f t="shared" ca="1" si="1372"/>
        <v/>
      </c>
      <c r="IT276" t="str">
        <f t="shared" ca="1" si="1373"/>
        <v/>
      </c>
      <c r="IU276" t="str">
        <f t="shared" ca="1" si="1374"/>
        <v/>
      </c>
      <c r="IV276" t="str">
        <f t="shared" ca="1" si="1375"/>
        <v/>
      </c>
      <c r="IW276" t="str">
        <f t="shared" ca="1" si="1376"/>
        <v/>
      </c>
      <c r="IX276" t="str">
        <f t="shared" ca="1" si="1377"/>
        <v/>
      </c>
      <c r="IY276" t="str">
        <f t="shared" ca="1" si="1378"/>
        <v/>
      </c>
      <c r="IZ276" t="str">
        <f t="shared" ca="1" si="1379"/>
        <v/>
      </c>
      <c r="JA276" t="str">
        <f t="shared" ca="1" si="1380"/>
        <v/>
      </c>
      <c r="JB276" t="str">
        <f t="shared" ca="1" si="1381"/>
        <v/>
      </c>
      <c r="JC276" t="str">
        <f t="shared" ca="1" si="1382"/>
        <v/>
      </c>
      <c r="JD276" t="str">
        <f t="shared" ca="1" si="1383"/>
        <v/>
      </c>
      <c r="JE276" t="str">
        <f t="shared" ca="1" si="1384"/>
        <v/>
      </c>
      <c r="JF276" t="str">
        <f t="shared" ca="1" si="1385"/>
        <v/>
      </c>
      <c r="JG276" t="str">
        <f t="shared" ca="1" si="1386"/>
        <v/>
      </c>
      <c r="JH276" t="str">
        <f t="shared" ca="1" si="1387"/>
        <v/>
      </c>
      <c r="JI276" t="str">
        <f t="shared" ca="1" si="1388"/>
        <v/>
      </c>
      <c r="JJ276" t="str">
        <f t="shared" ca="1" si="1389"/>
        <v/>
      </c>
      <c r="JK276" t="str">
        <f t="shared" ca="1" si="1390"/>
        <v/>
      </c>
      <c r="JL276" t="str">
        <f t="shared" ca="1" si="1391"/>
        <v/>
      </c>
      <c r="JM276" t="str">
        <f t="shared" ca="1" si="1392"/>
        <v/>
      </c>
      <c r="JN276" t="str">
        <f t="shared" ca="1" si="1393"/>
        <v/>
      </c>
      <c r="JO276" t="str">
        <f t="shared" ca="1" si="1394"/>
        <v/>
      </c>
      <c r="JP276" t="str">
        <f t="shared" ca="1" si="1395"/>
        <v/>
      </c>
      <c r="JQ276" t="str">
        <f t="shared" ca="1" si="1396"/>
        <v/>
      </c>
      <c r="JR276" t="str">
        <f t="shared" ca="1" si="1397"/>
        <v/>
      </c>
      <c r="JS276" t="str">
        <f t="shared" ca="1" si="1398"/>
        <v/>
      </c>
      <c r="JT276" t="str">
        <f t="shared" ca="1" si="1399"/>
        <v/>
      </c>
      <c r="JU276" t="str">
        <f t="shared" ca="1" si="1400"/>
        <v/>
      </c>
    </row>
    <row r="277" spans="1:281" x14ac:dyDescent="0.25">
      <c r="A277">
        <f t="shared" si="1401"/>
        <v>276</v>
      </c>
      <c r="B277" t="str">
        <f t="shared" ca="1" si="1130"/>
        <v/>
      </c>
      <c r="C277">
        <v>12</v>
      </c>
      <c r="D277">
        <f t="shared" si="1134"/>
        <v>276</v>
      </c>
      <c r="E277">
        <f t="shared" si="1135"/>
        <v>1</v>
      </c>
      <c r="F277">
        <f ca="1">COUNT((AD277,AP277,BB277,BN277,BZ277,CL277,CX277,DJ277,DV277,EH277,ET277,FF277,FR277,GD277,GP277,HB277,HN277,HZ277,IL277,IX277,JJ277,JV277,KH277,KT277,LF277,LR277))</f>
        <v>0</v>
      </c>
      <c r="G277">
        <f t="shared" ca="1" si="1136"/>
        <v>0</v>
      </c>
      <c r="H277">
        <f t="shared" ca="1" si="1137"/>
        <v>0</v>
      </c>
      <c r="I277">
        <f t="shared" ca="1" si="1131"/>
        <v>0</v>
      </c>
      <c r="J277">
        <f t="shared" ca="1" si="1138"/>
        <v>0</v>
      </c>
      <c r="K277">
        <f t="shared" ca="1" si="1139"/>
        <v>-1</v>
      </c>
      <c r="L277">
        <f t="shared" ca="1" si="1123"/>
        <v>9</v>
      </c>
      <c r="M277">
        <f t="shared" ca="1" si="1140"/>
        <v>0</v>
      </c>
      <c r="N277">
        <f t="shared" ca="1" si="1124"/>
        <v>65</v>
      </c>
      <c r="O277">
        <f t="shared" ca="1" si="1141"/>
        <v>-1</v>
      </c>
      <c r="P277">
        <f t="shared" ca="1" si="1125"/>
        <v>9</v>
      </c>
      <c r="Q277">
        <f t="shared" ca="1" si="1142"/>
        <v>0</v>
      </c>
      <c r="R277">
        <f t="shared" ca="1" si="1143"/>
        <v>0</v>
      </c>
      <c r="S277">
        <f t="shared" ca="1" si="1144"/>
        <v>0</v>
      </c>
      <c r="T277">
        <f t="shared" ca="1" si="1145"/>
        <v>0</v>
      </c>
      <c r="U277" t="str">
        <f t="shared" ca="1" si="1132"/>
        <v>999999999999</v>
      </c>
      <c r="V277">
        <f t="shared" ca="1" si="1126"/>
        <v>0</v>
      </c>
      <c r="W277">
        <f t="shared" si="1146"/>
        <v>276</v>
      </c>
      <c r="X277" t="e">
        <f t="shared" ca="1" si="1127"/>
        <v>#N/A</v>
      </c>
      <c r="Y277">
        <f t="shared" ca="1" si="1147"/>
        <v>0</v>
      </c>
      <c r="Z277" t="str">
        <f t="shared" ca="1" si="1148"/>
        <v>999zz</v>
      </c>
      <c r="AA277">
        <f t="shared" ca="1" si="1128"/>
        <v>350</v>
      </c>
      <c r="AB277">
        <f t="shared" si="1149"/>
        <v>276</v>
      </c>
      <c r="AC277" t="e">
        <f t="shared" ca="1" si="1129"/>
        <v>#N/A</v>
      </c>
      <c r="AD277" t="str">
        <f t="shared" ca="1" si="1150"/>
        <v/>
      </c>
      <c r="AE277" t="str">
        <f t="shared" ca="1" si="1151"/>
        <v/>
      </c>
      <c r="AF277" t="str">
        <f t="shared" ca="1" si="1152"/>
        <v/>
      </c>
      <c r="AG277" t="str">
        <f t="shared" ca="1" si="1153"/>
        <v/>
      </c>
      <c r="AH277" t="str">
        <f t="shared" ca="1" si="1154"/>
        <v/>
      </c>
      <c r="AI277" t="str">
        <f t="shared" ca="1" si="1155"/>
        <v/>
      </c>
      <c r="AJ277" t="str">
        <f t="shared" ca="1" si="1156"/>
        <v/>
      </c>
      <c r="AK277" t="str">
        <f t="shared" ca="1" si="1157"/>
        <v/>
      </c>
      <c r="AL277" t="str">
        <f t="shared" ca="1" si="1158"/>
        <v/>
      </c>
      <c r="AM277" t="str">
        <f t="shared" ca="1" si="1159"/>
        <v/>
      </c>
      <c r="AN277" t="str">
        <f t="shared" ca="1" si="1160"/>
        <v/>
      </c>
      <c r="AO277" t="str">
        <f t="shared" ca="1" si="1161"/>
        <v/>
      </c>
      <c r="AP277" t="str">
        <f t="shared" ca="1" si="1162"/>
        <v/>
      </c>
      <c r="AQ277" t="str">
        <f t="shared" ca="1" si="1163"/>
        <v/>
      </c>
      <c r="AR277" t="str">
        <f t="shared" ca="1" si="1164"/>
        <v/>
      </c>
      <c r="AS277" t="str">
        <f t="shared" ca="1" si="1165"/>
        <v/>
      </c>
      <c r="AT277" t="str">
        <f t="shared" ca="1" si="1166"/>
        <v/>
      </c>
      <c r="AU277" t="str">
        <f t="shared" ca="1" si="1167"/>
        <v/>
      </c>
      <c r="AV277" t="str">
        <f t="shared" ca="1" si="1168"/>
        <v/>
      </c>
      <c r="AW277" t="str">
        <f t="shared" ca="1" si="1169"/>
        <v/>
      </c>
      <c r="AX277" t="str">
        <f t="shared" ca="1" si="1170"/>
        <v/>
      </c>
      <c r="AY277" t="str">
        <f t="shared" ca="1" si="1171"/>
        <v/>
      </c>
      <c r="AZ277" t="str">
        <f t="shared" ca="1" si="1172"/>
        <v/>
      </c>
      <c r="BA277" t="str">
        <f t="shared" ca="1" si="1173"/>
        <v/>
      </c>
      <c r="BB277" t="str">
        <f t="shared" ca="1" si="1174"/>
        <v/>
      </c>
      <c r="BC277" t="str">
        <f t="shared" ca="1" si="1175"/>
        <v/>
      </c>
      <c r="BD277" t="str">
        <f t="shared" ca="1" si="1176"/>
        <v/>
      </c>
      <c r="BE277" t="str">
        <f t="shared" ca="1" si="1177"/>
        <v/>
      </c>
      <c r="BF277" t="str">
        <f t="shared" ca="1" si="1178"/>
        <v/>
      </c>
      <c r="BG277" t="str">
        <f t="shared" ca="1" si="1179"/>
        <v/>
      </c>
      <c r="BH277" t="str">
        <f t="shared" ca="1" si="1180"/>
        <v/>
      </c>
      <c r="BI277" t="str">
        <f t="shared" ca="1" si="1181"/>
        <v/>
      </c>
      <c r="BJ277" t="str">
        <f t="shared" ca="1" si="1182"/>
        <v/>
      </c>
      <c r="BK277" t="str">
        <f t="shared" ca="1" si="1183"/>
        <v/>
      </c>
      <c r="BL277" t="str">
        <f t="shared" ca="1" si="1184"/>
        <v/>
      </c>
      <c r="BM277" t="str">
        <f t="shared" ca="1" si="1185"/>
        <v/>
      </c>
      <c r="BN277" t="str">
        <f t="shared" ca="1" si="1186"/>
        <v/>
      </c>
      <c r="BO277" t="str">
        <f t="shared" ca="1" si="1187"/>
        <v/>
      </c>
      <c r="BP277" t="str">
        <f t="shared" ca="1" si="1188"/>
        <v/>
      </c>
      <c r="BQ277" t="str">
        <f t="shared" ca="1" si="1189"/>
        <v/>
      </c>
      <c r="BR277" t="str">
        <f t="shared" ca="1" si="1190"/>
        <v/>
      </c>
      <c r="BS277" t="str">
        <f t="shared" ca="1" si="1191"/>
        <v/>
      </c>
      <c r="BT277" t="str">
        <f t="shared" ca="1" si="1192"/>
        <v/>
      </c>
      <c r="BU277" t="str">
        <f t="shared" ca="1" si="1193"/>
        <v/>
      </c>
      <c r="BV277" t="str">
        <f t="shared" ca="1" si="1194"/>
        <v/>
      </c>
      <c r="BW277" t="str">
        <f t="shared" ca="1" si="1195"/>
        <v/>
      </c>
      <c r="BX277" t="str">
        <f t="shared" ca="1" si="1196"/>
        <v/>
      </c>
      <c r="BY277" t="str">
        <f t="shared" ca="1" si="1197"/>
        <v/>
      </c>
      <c r="BZ277" t="str">
        <f t="shared" ca="1" si="1198"/>
        <v/>
      </c>
      <c r="CA277" t="str">
        <f t="shared" ca="1" si="1199"/>
        <v/>
      </c>
      <c r="CB277" t="str">
        <f t="shared" ca="1" si="1200"/>
        <v/>
      </c>
      <c r="CC277" t="str">
        <f t="shared" ca="1" si="1201"/>
        <v/>
      </c>
      <c r="CD277" t="str">
        <f t="shared" ca="1" si="1202"/>
        <v/>
      </c>
      <c r="CE277" t="str">
        <f t="shared" ca="1" si="1203"/>
        <v/>
      </c>
      <c r="CF277" t="str">
        <f t="shared" ca="1" si="1204"/>
        <v/>
      </c>
      <c r="CG277" t="str">
        <f t="shared" ca="1" si="1205"/>
        <v/>
      </c>
      <c r="CH277" t="str">
        <f t="shared" ca="1" si="1206"/>
        <v/>
      </c>
      <c r="CI277" t="str">
        <f t="shared" ca="1" si="1207"/>
        <v/>
      </c>
      <c r="CJ277" t="str">
        <f t="shared" ca="1" si="1208"/>
        <v/>
      </c>
      <c r="CK277" t="str">
        <f t="shared" ca="1" si="1209"/>
        <v/>
      </c>
      <c r="CL277" t="str">
        <f t="shared" ca="1" si="1210"/>
        <v/>
      </c>
      <c r="CM277" t="str">
        <f t="shared" ca="1" si="1211"/>
        <v/>
      </c>
      <c r="CN277" t="str">
        <f t="shared" ca="1" si="1212"/>
        <v/>
      </c>
      <c r="CO277" t="str">
        <f t="shared" ca="1" si="1213"/>
        <v/>
      </c>
      <c r="CP277" t="str">
        <f t="shared" ca="1" si="1214"/>
        <v/>
      </c>
      <c r="CQ277" t="str">
        <f t="shared" ca="1" si="1215"/>
        <v/>
      </c>
      <c r="CR277" t="str">
        <f t="shared" ca="1" si="1216"/>
        <v/>
      </c>
      <c r="CS277" t="str">
        <f t="shared" ca="1" si="1217"/>
        <v/>
      </c>
      <c r="CT277" t="str">
        <f t="shared" ca="1" si="1218"/>
        <v/>
      </c>
      <c r="CU277" t="str">
        <f t="shared" ca="1" si="1219"/>
        <v/>
      </c>
      <c r="CV277" t="str">
        <f t="shared" ca="1" si="1220"/>
        <v/>
      </c>
      <c r="CW277" t="str">
        <f t="shared" ca="1" si="1221"/>
        <v/>
      </c>
      <c r="CX277" t="str">
        <f t="shared" ca="1" si="1222"/>
        <v/>
      </c>
      <c r="CY277" t="str">
        <f t="shared" ca="1" si="1223"/>
        <v/>
      </c>
      <c r="CZ277" t="str">
        <f t="shared" ca="1" si="1224"/>
        <v/>
      </c>
      <c r="DA277" t="str">
        <f t="shared" ca="1" si="1225"/>
        <v/>
      </c>
      <c r="DB277" t="str">
        <f t="shared" ca="1" si="1226"/>
        <v/>
      </c>
      <c r="DC277" t="str">
        <f t="shared" ca="1" si="1227"/>
        <v/>
      </c>
      <c r="DD277" t="str">
        <f t="shared" ca="1" si="1228"/>
        <v/>
      </c>
      <c r="DE277" t="str">
        <f t="shared" ca="1" si="1229"/>
        <v/>
      </c>
      <c r="DF277" t="str">
        <f t="shared" ca="1" si="1230"/>
        <v/>
      </c>
      <c r="DG277" t="str">
        <f t="shared" ca="1" si="1231"/>
        <v/>
      </c>
      <c r="DH277" t="str">
        <f t="shared" ca="1" si="1232"/>
        <v/>
      </c>
      <c r="DI277" t="str">
        <f t="shared" ca="1" si="1233"/>
        <v/>
      </c>
      <c r="DJ277" t="str">
        <f t="shared" ca="1" si="1234"/>
        <v/>
      </c>
      <c r="DK277" t="str">
        <f t="shared" ca="1" si="1235"/>
        <v/>
      </c>
      <c r="DL277" t="str">
        <f t="shared" ca="1" si="1236"/>
        <v/>
      </c>
      <c r="DM277" t="str">
        <f t="shared" ca="1" si="1237"/>
        <v/>
      </c>
      <c r="DN277" t="str">
        <f t="shared" ca="1" si="1238"/>
        <v/>
      </c>
      <c r="DO277" t="str">
        <f t="shared" ca="1" si="1239"/>
        <v/>
      </c>
      <c r="DP277" t="str">
        <f t="shared" ca="1" si="1240"/>
        <v/>
      </c>
      <c r="DQ277" t="str">
        <f t="shared" ca="1" si="1241"/>
        <v/>
      </c>
      <c r="DR277" t="str">
        <f t="shared" ca="1" si="1242"/>
        <v/>
      </c>
      <c r="DS277" t="str">
        <f t="shared" ca="1" si="1243"/>
        <v/>
      </c>
      <c r="DT277" t="str">
        <f t="shared" ca="1" si="1244"/>
        <v/>
      </c>
      <c r="DU277" t="str">
        <f t="shared" ca="1" si="1245"/>
        <v/>
      </c>
      <c r="DV277" t="str">
        <f t="shared" ca="1" si="1133"/>
        <v/>
      </c>
      <c r="DW277" t="str">
        <f t="shared" ca="1" si="1246"/>
        <v/>
      </c>
      <c r="DX277" t="str">
        <f t="shared" ca="1" si="1247"/>
        <v/>
      </c>
      <c r="DY277" t="str">
        <f t="shared" ca="1" si="1248"/>
        <v/>
      </c>
      <c r="DZ277" t="str">
        <f t="shared" ca="1" si="1249"/>
        <v/>
      </c>
      <c r="EA277" t="str">
        <f t="shared" ca="1" si="1250"/>
        <v/>
      </c>
      <c r="EB277" t="str">
        <f t="shared" ca="1" si="1251"/>
        <v/>
      </c>
      <c r="EC277" t="str">
        <f t="shared" ca="1" si="1252"/>
        <v/>
      </c>
      <c r="ED277" t="str">
        <f t="shared" ca="1" si="1253"/>
        <v/>
      </c>
      <c r="EE277" t="str">
        <f t="shared" ca="1" si="1254"/>
        <v/>
      </c>
      <c r="EF277" t="str">
        <f t="shared" ca="1" si="1255"/>
        <v/>
      </c>
      <c r="EG277" t="str">
        <f t="shared" ca="1" si="1256"/>
        <v/>
      </c>
      <c r="EH277" t="str">
        <f t="shared" ca="1" si="1257"/>
        <v/>
      </c>
      <c r="EI277" t="str">
        <f t="shared" ca="1" si="1258"/>
        <v/>
      </c>
      <c r="EJ277" t="str">
        <f t="shared" ca="1" si="1259"/>
        <v/>
      </c>
      <c r="EK277" t="str">
        <f t="shared" ca="1" si="1260"/>
        <v/>
      </c>
      <c r="EL277" t="str">
        <f t="shared" ca="1" si="1261"/>
        <v/>
      </c>
      <c r="EM277" t="str">
        <f t="shared" ca="1" si="1262"/>
        <v/>
      </c>
      <c r="EN277" t="str">
        <f t="shared" ca="1" si="1263"/>
        <v/>
      </c>
      <c r="EO277" t="str">
        <f t="shared" ca="1" si="1264"/>
        <v/>
      </c>
      <c r="EP277" t="str">
        <f t="shared" ca="1" si="1265"/>
        <v/>
      </c>
      <c r="EQ277" t="str">
        <f t="shared" ca="1" si="1266"/>
        <v/>
      </c>
      <c r="ER277" t="str">
        <f t="shared" ca="1" si="1267"/>
        <v/>
      </c>
      <c r="ES277" t="str">
        <f t="shared" ca="1" si="1268"/>
        <v/>
      </c>
      <c r="ET277" t="str">
        <f t="shared" ca="1" si="1269"/>
        <v/>
      </c>
      <c r="EU277" t="str">
        <f t="shared" ca="1" si="1270"/>
        <v/>
      </c>
      <c r="EV277" t="str">
        <f t="shared" ca="1" si="1271"/>
        <v/>
      </c>
      <c r="EW277" t="str">
        <f t="shared" ca="1" si="1272"/>
        <v/>
      </c>
      <c r="EX277" t="str">
        <f t="shared" ca="1" si="1273"/>
        <v/>
      </c>
      <c r="EY277" t="str">
        <f t="shared" ca="1" si="1274"/>
        <v/>
      </c>
      <c r="EZ277" t="str">
        <f t="shared" ca="1" si="1275"/>
        <v/>
      </c>
      <c r="FA277" t="str">
        <f t="shared" ca="1" si="1276"/>
        <v/>
      </c>
      <c r="FB277" t="str">
        <f t="shared" ca="1" si="1277"/>
        <v/>
      </c>
      <c r="FC277" t="str">
        <f t="shared" ca="1" si="1278"/>
        <v/>
      </c>
      <c r="FD277" t="str">
        <f t="shared" ca="1" si="1279"/>
        <v/>
      </c>
      <c r="FE277" t="str">
        <f t="shared" ca="1" si="1280"/>
        <v/>
      </c>
      <c r="FF277" t="str">
        <f t="shared" ca="1" si="1281"/>
        <v/>
      </c>
      <c r="FG277" t="str">
        <f t="shared" ca="1" si="1282"/>
        <v/>
      </c>
      <c r="FH277" t="str">
        <f t="shared" ca="1" si="1283"/>
        <v/>
      </c>
      <c r="FI277" t="str">
        <f t="shared" ca="1" si="1284"/>
        <v/>
      </c>
      <c r="FJ277" t="str">
        <f t="shared" ca="1" si="1285"/>
        <v/>
      </c>
      <c r="FK277" t="str">
        <f t="shared" ca="1" si="1286"/>
        <v/>
      </c>
      <c r="FL277" t="str">
        <f t="shared" ca="1" si="1287"/>
        <v/>
      </c>
      <c r="FM277" t="str">
        <f t="shared" ca="1" si="1288"/>
        <v/>
      </c>
      <c r="FN277" t="str">
        <f t="shared" ca="1" si="1289"/>
        <v/>
      </c>
      <c r="FO277" t="str">
        <f t="shared" ca="1" si="1290"/>
        <v/>
      </c>
      <c r="FP277" t="str">
        <f t="shared" ca="1" si="1291"/>
        <v/>
      </c>
      <c r="FQ277" t="str">
        <f t="shared" ca="1" si="1292"/>
        <v/>
      </c>
      <c r="FR277" t="str">
        <f t="shared" ca="1" si="1293"/>
        <v/>
      </c>
      <c r="FS277" t="str">
        <f t="shared" ca="1" si="1294"/>
        <v/>
      </c>
      <c r="FT277" t="str">
        <f t="shared" ca="1" si="1295"/>
        <v/>
      </c>
      <c r="FU277" t="str">
        <f t="shared" ca="1" si="1296"/>
        <v/>
      </c>
      <c r="FV277" t="str">
        <f t="shared" ca="1" si="1297"/>
        <v/>
      </c>
      <c r="FW277" t="str">
        <f t="shared" ca="1" si="1298"/>
        <v/>
      </c>
      <c r="FX277" t="str">
        <f t="shared" ca="1" si="1299"/>
        <v/>
      </c>
      <c r="FY277" t="str">
        <f t="shared" ca="1" si="1300"/>
        <v/>
      </c>
      <c r="FZ277" t="str">
        <f t="shared" ca="1" si="1301"/>
        <v/>
      </c>
      <c r="GA277" t="str">
        <f t="shared" ca="1" si="1302"/>
        <v/>
      </c>
      <c r="GB277" t="str">
        <f t="shared" ca="1" si="1303"/>
        <v/>
      </c>
      <c r="GC277" t="str">
        <f t="shared" ca="1" si="1304"/>
        <v/>
      </c>
      <c r="GD277" t="str">
        <f t="shared" ca="1" si="1305"/>
        <v/>
      </c>
      <c r="GE277" t="str">
        <f t="shared" ca="1" si="1306"/>
        <v/>
      </c>
      <c r="GF277" t="str">
        <f t="shared" ca="1" si="1307"/>
        <v/>
      </c>
      <c r="GG277" t="str">
        <f t="shared" ca="1" si="1308"/>
        <v/>
      </c>
      <c r="GH277" t="str">
        <f t="shared" ca="1" si="1309"/>
        <v/>
      </c>
      <c r="GI277" t="str">
        <f t="shared" ca="1" si="1310"/>
        <v/>
      </c>
      <c r="GJ277" t="str">
        <f t="shared" ca="1" si="1311"/>
        <v/>
      </c>
      <c r="GK277" t="str">
        <f t="shared" ca="1" si="1312"/>
        <v/>
      </c>
      <c r="GL277" t="str">
        <f t="shared" ca="1" si="1313"/>
        <v/>
      </c>
      <c r="GM277" t="str">
        <f t="shared" ca="1" si="1314"/>
        <v/>
      </c>
      <c r="GN277" t="str">
        <f t="shared" ca="1" si="1315"/>
        <v/>
      </c>
      <c r="GO277" t="str">
        <f t="shared" ca="1" si="1316"/>
        <v/>
      </c>
      <c r="GP277" t="str">
        <f t="shared" ca="1" si="1317"/>
        <v/>
      </c>
      <c r="GQ277" t="str">
        <f t="shared" ca="1" si="1318"/>
        <v/>
      </c>
      <c r="GR277" t="str">
        <f t="shared" ca="1" si="1319"/>
        <v/>
      </c>
      <c r="GS277" t="str">
        <f t="shared" ca="1" si="1320"/>
        <v/>
      </c>
      <c r="GT277" t="str">
        <f t="shared" ca="1" si="1321"/>
        <v/>
      </c>
      <c r="GU277" t="str">
        <f t="shared" ca="1" si="1322"/>
        <v/>
      </c>
      <c r="GV277" t="str">
        <f t="shared" ca="1" si="1323"/>
        <v/>
      </c>
      <c r="GW277" t="str">
        <f t="shared" ca="1" si="1324"/>
        <v/>
      </c>
      <c r="GX277" t="str">
        <f t="shared" ca="1" si="1325"/>
        <v/>
      </c>
      <c r="GY277" t="str">
        <f t="shared" ca="1" si="1326"/>
        <v/>
      </c>
      <c r="GZ277" t="str">
        <f t="shared" ca="1" si="1327"/>
        <v/>
      </c>
      <c r="HA277" t="str">
        <f t="shared" ca="1" si="1328"/>
        <v/>
      </c>
      <c r="HB277" t="str">
        <f t="shared" ca="1" si="1329"/>
        <v/>
      </c>
      <c r="HC277" t="str">
        <f t="shared" ca="1" si="1330"/>
        <v/>
      </c>
      <c r="HD277" t="str">
        <f t="shared" ca="1" si="1331"/>
        <v/>
      </c>
      <c r="HE277" t="str">
        <f t="shared" ca="1" si="1332"/>
        <v/>
      </c>
      <c r="HF277" t="str">
        <f t="shared" ca="1" si="1333"/>
        <v/>
      </c>
      <c r="HG277" t="str">
        <f t="shared" ca="1" si="1334"/>
        <v/>
      </c>
      <c r="HH277" t="str">
        <f t="shared" ca="1" si="1335"/>
        <v/>
      </c>
      <c r="HI277" t="str">
        <f t="shared" ca="1" si="1336"/>
        <v/>
      </c>
      <c r="HJ277" t="str">
        <f t="shared" ca="1" si="1337"/>
        <v/>
      </c>
      <c r="HK277" t="str">
        <f t="shared" ca="1" si="1338"/>
        <v/>
      </c>
      <c r="HL277" t="str">
        <f t="shared" ca="1" si="1339"/>
        <v/>
      </c>
      <c r="HM277" t="str">
        <f t="shared" ca="1" si="1340"/>
        <v/>
      </c>
      <c r="HN277" t="str">
        <f t="shared" ca="1" si="1341"/>
        <v/>
      </c>
      <c r="HO277" t="str">
        <f t="shared" ca="1" si="1342"/>
        <v/>
      </c>
      <c r="HP277" t="str">
        <f t="shared" ca="1" si="1343"/>
        <v/>
      </c>
      <c r="HQ277" t="str">
        <f t="shared" ca="1" si="1344"/>
        <v/>
      </c>
      <c r="HR277" t="str">
        <f t="shared" ca="1" si="1345"/>
        <v/>
      </c>
      <c r="HS277" t="str">
        <f t="shared" ca="1" si="1346"/>
        <v/>
      </c>
      <c r="HT277" t="str">
        <f t="shared" ca="1" si="1347"/>
        <v/>
      </c>
      <c r="HU277" t="str">
        <f t="shared" ca="1" si="1348"/>
        <v/>
      </c>
      <c r="HV277" t="str">
        <f t="shared" ca="1" si="1349"/>
        <v/>
      </c>
      <c r="HW277" t="str">
        <f t="shared" ca="1" si="1350"/>
        <v/>
      </c>
      <c r="HX277" t="str">
        <f t="shared" ca="1" si="1351"/>
        <v/>
      </c>
      <c r="HY277" t="str">
        <f t="shared" ca="1" si="1352"/>
        <v/>
      </c>
      <c r="HZ277" t="str">
        <f t="shared" ca="1" si="1353"/>
        <v/>
      </c>
      <c r="IA277" t="str">
        <f t="shared" ca="1" si="1354"/>
        <v/>
      </c>
      <c r="IB277" t="str">
        <f t="shared" ca="1" si="1355"/>
        <v/>
      </c>
      <c r="IC277" t="str">
        <f t="shared" ca="1" si="1356"/>
        <v/>
      </c>
      <c r="ID277" t="str">
        <f t="shared" ca="1" si="1357"/>
        <v/>
      </c>
      <c r="IE277" t="str">
        <f t="shared" ca="1" si="1358"/>
        <v/>
      </c>
      <c r="IF277" t="str">
        <f t="shared" ca="1" si="1359"/>
        <v/>
      </c>
      <c r="IG277" t="str">
        <f t="shared" ca="1" si="1360"/>
        <v/>
      </c>
      <c r="IH277" t="str">
        <f t="shared" ca="1" si="1361"/>
        <v/>
      </c>
      <c r="II277" t="str">
        <f t="shared" ca="1" si="1362"/>
        <v/>
      </c>
      <c r="IJ277" t="str">
        <f t="shared" ca="1" si="1363"/>
        <v/>
      </c>
      <c r="IK277" t="str">
        <f t="shared" ca="1" si="1364"/>
        <v/>
      </c>
      <c r="IL277" t="str">
        <f t="shared" ca="1" si="1365"/>
        <v/>
      </c>
      <c r="IM277" t="str">
        <f t="shared" ca="1" si="1366"/>
        <v/>
      </c>
      <c r="IN277" t="str">
        <f t="shared" ca="1" si="1367"/>
        <v/>
      </c>
      <c r="IO277" t="str">
        <f t="shared" ca="1" si="1368"/>
        <v/>
      </c>
      <c r="IP277" t="str">
        <f t="shared" ca="1" si="1369"/>
        <v/>
      </c>
      <c r="IQ277" t="str">
        <f t="shared" ca="1" si="1370"/>
        <v/>
      </c>
      <c r="IR277" t="str">
        <f t="shared" ca="1" si="1371"/>
        <v/>
      </c>
      <c r="IS277" t="str">
        <f t="shared" ca="1" si="1372"/>
        <v/>
      </c>
      <c r="IT277" t="str">
        <f t="shared" ca="1" si="1373"/>
        <v/>
      </c>
      <c r="IU277" t="str">
        <f t="shared" ca="1" si="1374"/>
        <v/>
      </c>
      <c r="IV277" t="str">
        <f t="shared" ca="1" si="1375"/>
        <v/>
      </c>
      <c r="IW277" t="str">
        <f t="shared" ca="1" si="1376"/>
        <v/>
      </c>
      <c r="IX277" t="str">
        <f t="shared" ca="1" si="1377"/>
        <v/>
      </c>
      <c r="IY277" t="str">
        <f t="shared" ca="1" si="1378"/>
        <v/>
      </c>
      <c r="IZ277" t="str">
        <f t="shared" ca="1" si="1379"/>
        <v/>
      </c>
      <c r="JA277" t="str">
        <f t="shared" ca="1" si="1380"/>
        <v/>
      </c>
      <c r="JB277" t="str">
        <f t="shared" ca="1" si="1381"/>
        <v/>
      </c>
      <c r="JC277" t="str">
        <f t="shared" ca="1" si="1382"/>
        <v/>
      </c>
      <c r="JD277" t="str">
        <f t="shared" ca="1" si="1383"/>
        <v/>
      </c>
      <c r="JE277" t="str">
        <f t="shared" ca="1" si="1384"/>
        <v/>
      </c>
      <c r="JF277" t="str">
        <f t="shared" ca="1" si="1385"/>
        <v/>
      </c>
      <c r="JG277" t="str">
        <f t="shared" ca="1" si="1386"/>
        <v/>
      </c>
      <c r="JH277" t="str">
        <f t="shared" ca="1" si="1387"/>
        <v/>
      </c>
      <c r="JI277" t="str">
        <f t="shared" ca="1" si="1388"/>
        <v/>
      </c>
      <c r="JJ277" t="str">
        <f t="shared" ca="1" si="1389"/>
        <v/>
      </c>
      <c r="JK277" t="str">
        <f t="shared" ca="1" si="1390"/>
        <v/>
      </c>
      <c r="JL277" t="str">
        <f t="shared" ca="1" si="1391"/>
        <v/>
      </c>
      <c r="JM277" t="str">
        <f t="shared" ca="1" si="1392"/>
        <v/>
      </c>
      <c r="JN277" t="str">
        <f t="shared" ca="1" si="1393"/>
        <v/>
      </c>
      <c r="JO277" t="str">
        <f t="shared" ca="1" si="1394"/>
        <v/>
      </c>
      <c r="JP277" t="str">
        <f t="shared" ca="1" si="1395"/>
        <v/>
      </c>
      <c r="JQ277" t="str">
        <f t="shared" ca="1" si="1396"/>
        <v/>
      </c>
      <c r="JR277" t="str">
        <f t="shared" ca="1" si="1397"/>
        <v/>
      </c>
      <c r="JS277" t="str">
        <f t="shared" ca="1" si="1398"/>
        <v/>
      </c>
      <c r="JT277" t="str">
        <f t="shared" ca="1" si="1399"/>
        <v/>
      </c>
      <c r="JU277" t="str">
        <f t="shared" ca="1" si="1400"/>
        <v/>
      </c>
    </row>
    <row r="278" spans="1:281" x14ac:dyDescent="0.25">
      <c r="A278">
        <f t="shared" si="1401"/>
        <v>277</v>
      </c>
      <c r="B278" t="str">
        <f t="shared" ca="1" si="1130"/>
        <v/>
      </c>
      <c r="C278">
        <v>12</v>
      </c>
      <c r="D278">
        <f t="shared" si="1134"/>
        <v>277</v>
      </c>
      <c r="E278">
        <f t="shared" si="1135"/>
        <v>2</v>
      </c>
      <c r="F278">
        <f ca="1">COUNT((AD278,AP278,BB278,BN278,BZ278,CL278,CX278,DJ278,DV278,EH278,ET278,FF278,FR278,GD278,GP278,HB278,HN278,HZ278,IL278,IX278,JJ278,JV278,KH278,KT278,LF278,LR278))</f>
        <v>0</v>
      </c>
      <c r="G278">
        <f t="shared" ca="1" si="1136"/>
        <v>0</v>
      </c>
      <c r="H278">
        <f t="shared" ca="1" si="1137"/>
        <v>0</v>
      </c>
      <c r="I278">
        <f t="shared" ca="1" si="1131"/>
        <v>0</v>
      </c>
      <c r="J278">
        <f t="shared" ca="1" si="1138"/>
        <v>0</v>
      </c>
      <c r="K278">
        <f t="shared" ca="1" si="1139"/>
        <v>-1</v>
      </c>
      <c r="L278">
        <f t="shared" ca="1" si="1123"/>
        <v>9</v>
      </c>
      <c r="M278">
        <f t="shared" ca="1" si="1140"/>
        <v>0</v>
      </c>
      <c r="N278">
        <f t="shared" ca="1" si="1124"/>
        <v>65</v>
      </c>
      <c r="O278">
        <f t="shared" ca="1" si="1141"/>
        <v>-1</v>
      </c>
      <c r="P278">
        <f t="shared" ca="1" si="1125"/>
        <v>9</v>
      </c>
      <c r="Q278">
        <f t="shared" ca="1" si="1142"/>
        <v>0</v>
      </c>
      <c r="R278">
        <f t="shared" ca="1" si="1143"/>
        <v>0</v>
      </c>
      <c r="S278">
        <f t="shared" ca="1" si="1144"/>
        <v>0</v>
      </c>
      <c r="T278">
        <f t="shared" ca="1" si="1145"/>
        <v>0</v>
      </c>
      <c r="U278" t="str">
        <f t="shared" ca="1" si="1132"/>
        <v>999999999999</v>
      </c>
      <c r="V278">
        <f t="shared" ca="1" si="1126"/>
        <v>0</v>
      </c>
      <c r="W278">
        <f t="shared" si="1146"/>
        <v>277</v>
      </c>
      <c r="X278" t="e">
        <f t="shared" ca="1" si="1127"/>
        <v>#N/A</v>
      </c>
      <c r="Y278">
        <f t="shared" ca="1" si="1147"/>
        <v>0</v>
      </c>
      <c r="Z278" t="str">
        <f t="shared" ca="1" si="1148"/>
        <v>999zz</v>
      </c>
      <c r="AA278">
        <f t="shared" ca="1" si="1128"/>
        <v>350</v>
      </c>
      <c r="AB278">
        <f t="shared" si="1149"/>
        <v>277</v>
      </c>
      <c r="AC278" t="e">
        <f t="shared" ca="1" si="1129"/>
        <v>#N/A</v>
      </c>
      <c r="AD278" t="str">
        <f t="shared" ca="1" si="1150"/>
        <v/>
      </c>
      <c r="AE278" t="str">
        <f t="shared" ca="1" si="1151"/>
        <v/>
      </c>
      <c r="AF278" t="str">
        <f t="shared" ca="1" si="1152"/>
        <v/>
      </c>
      <c r="AG278" t="str">
        <f t="shared" ca="1" si="1153"/>
        <v/>
      </c>
      <c r="AH278" t="str">
        <f t="shared" ca="1" si="1154"/>
        <v/>
      </c>
      <c r="AI278" t="str">
        <f t="shared" ca="1" si="1155"/>
        <v/>
      </c>
      <c r="AJ278" t="str">
        <f t="shared" ca="1" si="1156"/>
        <v/>
      </c>
      <c r="AK278" t="str">
        <f t="shared" ca="1" si="1157"/>
        <v/>
      </c>
      <c r="AL278" t="str">
        <f t="shared" ca="1" si="1158"/>
        <v/>
      </c>
      <c r="AM278" t="str">
        <f t="shared" ca="1" si="1159"/>
        <v/>
      </c>
      <c r="AN278" t="str">
        <f t="shared" ca="1" si="1160"/>
        <v/>
      </c>
      <c r="AO278" t="str">
        <f t="shared" ca="1" si="1161"/>
        <v/>
      </c>
      <c r="AP278" t="str">
        <f t="shared" ca="1" si="1162"/>
        <v/>
      </c>
      <c r="AQ278" t="str">
        <f t="shared" ca="1" si="1163"/>
        <v/>
      </c>
      <c r="AR278" t="str">
        <f t="shared" ca="1" si="1164"/>
        <v/>
      </c>
      <c r="AS278" t="str">
        <f t="shared" ca="1" si="1165"/>
        <v/>
      </c>
      <c r="AT278" t="str">
        <f t="shared" ca="1" si="1166"/>
        <v/>
      </c>
      <c r="AU278" t="str">
        <f t="shared" ca="1" si="1167"/>
        <v/>
      </c>
      <c r="AV278" t="str">
        <f t="shared" ca="1" si="1168"/>
        <v/>
      </c>
      <c r="AW278" t="str">
        <f t="shared" ca="1" si="1169"/>
        <v/>
      </c>
      <c r="AX278" t="str">
        <f t="shared" ca="1" si="1170"/>
        <v/>
      </c>
      <c r="AY278" t="str">
        <f t="shared" ca="1" si="1171"/>
        <v/>
      </c>
      <c r="AZ278" t="str">
        <f t="shared" ca="1" si="1172"/>
        <v/>
      </c>
      <c r="BA278" t="str">
        <f t="shared" ca="1" si="1173"/>
        <v/>
      </c>
      <c r="BB278" t="str">
        <f t="shared" ca="1" si="1174"/>
        <v/>
      </c>
      <c r="BC278" t="str">
        <f t="shared" ca="1" si="1175"/>
        <v/>
      </c>
      <c r="BD278" t="str">
        <f t="shared" ca="1" si="1176"/>
        <v/>
      </c>
      <c r="BE278" t="str">
        <f t="shared" ca="1" si="1177"/>
        <v/>
      </c>
      <c r="BF278" t="str">
        <f t="shared" ca="1" si="1178"/>
        <v/>
      </c>
      <c r="BG278" t="str">
        <f t="shared" ca="1" si="1179"/>
        <v/>
      </c>
      <c r="BH278" t="str">
        <f t="shared" ca="1" si="1180"/>
        <v/>
      </c>
      <c r="BI278" t="str">
        <f t="shared" ca="1" si="1181"/>
        <v/>
      </c>
      <c r="BJ278" t="str">
        <f t="shared" ca="1" si="1182"/>
        <v/>
      </c>
      <c r="BK278" t="str">
        <f t="shared" ca="1" si="1183"/>
        <v/>
      </c>
      <c r="BL278" t="str">
        <f t="shared" ca="1" si="1184"/>
        <v/>
      </c>
      <c r="BM278" t="str">
        <f t="shared" ca="1" si="1185"/>
        <v/>
      </c>
      <c r="BN278" t="str">
        <f t="shared" ca="1" si="1186"/>
        <v/>
      </c>
      <c r="BO278" t="str">
        <f t="shared" ca="1" si="1187"/>
        <v/>
      </c>
      <c r="BP278" t="str">
        <f t="shared" ca="1" si="1188"/>
        <v/>
      </c>
      <c r="BQ278" t="str">
        <f t="shared" ca="1" si="1189"/>
        <v/>
      </c>
      <c r="BR278" t="str">
        <f t="shared" ca="1" si="1190"/>
        <v/>
      </c>
      <c r="BS278" t="str">
        <f t="shared" ca="1" si="1191"/>
        <v/>
      </c>
      <c r="BT278" t="str">
        <f t="shared" ca="1" si="1192"/>
        <v/>
      </c>
      <c r="BU278" t="str">
        <f t="shared" ca="1" si="1193"/>
        <v/>
      </c>
      <c r="BV278" t="str">
        <f t="shared" ca="1" si="1194"/>
        <v/>
      </c>
      <c r="BW278" t="str">
        <f t="shared" ca="1" si="1195"/>
        <v/>
      </c>
      <c r="BX278" t="str">
        <f t="shared" ca="1" si="1196"/>
        <v/>
      </c>
      <c r="BY278" t="str">
        <f t="shared" ca="1" si="1197"/>
        <v/>
      </c>
      <c r="BZ278" t="str">
        <f t="shared" ca="1" si="1198"/>
        <v/>
      </c>
      <c r="CA278" t="str">
        <f t="shared" ca="1" si="1199"/>
        <v/>
      </c>
      <c r="CB278" t="str">
        <f t="shared" ca="1" si="1200"/>
        <v/>
      </c>
      <c r="CC278" t="str">
        <f t="shared" ca="1" si="1201"/>
        <v/>
      </c>
      <c r="CD278" t="str">
        <f t="shared" ca="1" si="1202"/>
        <v/>
      </c>
      <c r="CE278" t="str">
        <f t="shared" ca="1" si="1203"/>
        <v/>
      </c>
      <c r="CF278" t="str">
        <f t="shared" ca="1" si="1204"/>
        <v/>
      </c>
      <c r="CG278" t="str">
        <f t="shared" ca="1" si="1205"/>
        <v/>
      </c>
      <c r="CH278" t="str">
        <f t="shared" ca="1" si="1206"/>
        <v/>
      </c>
      <c r="CI278" t="str">
        <f t="shared" ca="1" si="1207"/>
        <v/>
      </c>
      <c r="CJ278" t="str">
        <f t="shared" ca="1" si="1208"/>
        <v/>
      </c>
      <c r="CK278" t="str">
        <f t="shared" ca="1" si="1209"/>
        <v/>
      </c>
      <c r="CL278" t="str">
        <f t="shared" ca="1" si="1210"/>
        <v/>
      </c>
      <c r="CM278" t="str">
        <f t="shared" ca="1" si="1211"/>
        <v/>
      </c>
      <c r="CN278" t="str">
        <f t="shared" ca="1" si="1212"/>
        <v/>
      </c>
      <c r="CO278" t="str">
        <f t="shared" ca="1" si="1213"/>
        <v/>
      </c>
      <c r="CP278" t="str">
        <f t="shared" ca="1" si="1214"/>
        <v/>
      </c>
      <c r="CQ278" t="str">
        <f t="shared" ca="1" si="1215"/>
        <v/>
      </c>
      <c r="CR278" t="str">
        <f t="shared" ca="1" si="1216"/>
        <v/>
      </c>
      <c r="CS278" t="str">
        <f t="shared" ca="1" si="1217"/>
        <v/>
      </c>
      <c r="CT278" t="str">
        <f t="shared" ca="1" si="1218"/>
        <v/>
      </c>
      <c r="CU278" t="str">
        <f t="shared" ca="1" si="1219"/>
        <v/>
      </c>
      <c r="CV278" t="str">
        <f t="shared" ca="1" si="1220"/>
        <v/>
      </c>
      <c r="CW278" t="str">
        <f t="shared" ca="1" si="1221"/>
        <v/>
      </c>
      <c r="CX278" t="str">
        <f t="shared" ca="1" si="1222"/>
        <v/>
      </c>
      <c r="CY278" t="str">
        <f t="shared" ca="1" si="1223"/>
        <v/>
      </c>
      <c r="CZ278" t="str">
        <f t="shared" ca="1" si="1224"/>
        <v/>
      </c>
      <c r="DA278" t="str">
        <f t="shared" ca="1" si="1225"/>
        <v/>
      </c>
      <c r="DB278" t="str">
        <f t="shared" ca="1" si="1226"/>
        <v/>
      </c>
      <c r="DC278" t="str">
        <f t="shared" ca="1" si="1227"/>
        <v/>
      </c>
      <c r="DD278" t="str">
        <f t="shared" ca="1" si="1228"/>
        <v/>
      </c>
      <c r="DE278" t="str">
        <f t="shared" ca="1" si="1229"/>
        <v/>
      </c>
      <c r="DF278" t="str">
        <f t="shared" ca="1" si="1230"/>
        <v/>
      </c>
      <c r="DG278" t="str">
        <f t="shared" ca="1" si="1231"/>
        <v/>
      </c>
      <c r="DH278" t="str">
        <f t="shared" ca="1" si="1232"/>
        <v/>
      </c>
      <c r="DI278" t="str">
        <f t="shared" ca="1" si="1233"/>
        <v/>
      </c>
      <c r="DJ278" t="str">
        <f t="shared" ca="1" si="1234"/>
        <v/>
      </c>
      <c r="DK278" t="str">
        <f t="shared" ca="1" si="1235"/>
        <v/>
      </c>
      <c r="DL278" t="str">
        <f t="shared" ca="1" si="1236"/>
        <v/>
      </c>
      <c r="DM278" t="str">
        <f t="shared" ca="1" si="1237"/>
        <v/>
      </c>
      <c r="DN278" t="str">
        <f t="shared" ca="1" si="1238"/>
        <v/>
      </c>
      <c r="DO278" t="str">
        <f t="shared" ca="1" si="1239"/>
        <v/>
      </c>
      <c r="DP278" t="str">
        <f t="shared" ca="1" si="1240"/>
        <v/>
      </c>
      <c r="DQ278" t="str">
        <f t="shared" ca="1" si="1241"/>
        <v/>
      </c>
      <c r="DR278" t="str">
        <f t="shared" ca="1" si="1242"/>
        <v/>
      </c>
      <c r="DS278" t="str">
        <f t="shared" ca="1" si="1243"/>
        <v/>
      </c>
      <c r="DT278" t="str">
        <f t="shared" ca="1" si="1244"/>
        <v/>
      </c>
      <c r="DU278" t="str">
        <f t="shared" ca="1" si="1245"/>
        <v/>
      </c>
      <c r="DV278" t="str">
        <f t="shared" ca="1" si="1133"/>
        <v/>
      </c>
      <c r="DW278" t="str">
        <f t="shared" ca="1" si="1246"/>
        <v/>
      </c>
      <c r="DX278" t="str">
        <f t="shared" ca="1" si="1247"/>
        <v/>
      </c>
      <c r="DY278" t="str">
        <f t="shared" ca="1" si="1248"/>
        <v/>
      </c>
      <c r="DZ278" t="str">
        <f t="shared" ca="1" si="1249"/>
        <v/>
      </c>
      <c r="EA278" t="str">
        <f t="shared" ca="1" si="1250"/>
        <v/>
      </c>
      <c r="EB278" t="str">
        <f t="shared" ca="1" si="1251"/>
        <v/>
      </c>
      <c r="EC278" t="str">
        <f t="shared" ca="1" si="1252"/>
        <v/>
      </c>
      <c r="ED278" t="str">
        <f t="shared" ca="1" si="1253"/>
        <v/>
      </c>
      <c r="EE278" t="str">
        <f t="shared" ca="1" si="1254"/>
        <v/>
      </c>
      <c r="EF278" t="str">
        <f t="shared" ca="1" si="1255"/>
        <v/>
      </c>
      <c r="EG278" t="str">
        <f t="shared" ca="1" si="1256"/>
        <v/>
      </c>
      <c r="EH278" t="str">
        <f t="shared" ca="1" si="1257"/>
        <v/>
      </c>
      <c r="EI278" t="str">
        <f t="shared" ca="1" si="1258"/>
        <v/>
      </c>
      <c r="EJ278" t="str">
        <f t="shared" ca="1" si="1259"/>
        <v/>
      </c>
      <c r="EK278" t="str">
        <f t="shared" ca="1" si="1260"/>
        <v/>
      </c>
      <c r="EL278" t="str">
        <f t="shared" ca="1" si="1261"/>
        <v/>
      </c>
      <c r="EM278" t="str">
        <f t="shared" ca="1" si="1262"/>
        <v/>
      </c>
      <c r="EN278" t="str">
        <f t="shared" ca="1" si="1263"/>
        <v/>
      </c>
      <c r="EO278" t="str">
        <f t="shared" ca="1" si="1264"/>
        <v/>
      </c>
      <c r="EP278" t="str">
        <f t="shared" ca="1" si="1265"/>
        <v/>
      </c>
      <c r="EQ278" t="str">
        <f t="shared" ca="1" si="1266"/>
        <v/>
      </c>
      <c r="ER278" t="str">
        <f t="shared" ca="1" si="1267"/>
        <v/>
      </c>
      <c r="ES278" t="str">
        <f t="shared" ca="1" si="1268"/>
        <v/>
      </c>
      <c r="ET278" t="str">
        <f t="shared" ca="1" si="1269"/>
        <v/>
      </c>
      <c r="EU278" t="str">
        <f t="shared" ca="1" si="1270"/>
        <v/>
      </c>
      <c r="EV278" t="str">
        <f t="shared" ca="1" si="1271"/>
        <v/>
      </c>
      <c r="EW278" t="str">
        <f t="shared" ca="1" si="1272"/>
        <v/>
      </c>
      <c r="EX278" t="str">
        <f t="shared" ca="1" si="1273"/>
        <v/>
      </c>
      <c r="EY278" t="str">
        <f t="shared" ca="1" si="1274"/>
        <v/>
      </c>
      <c r="EZ278" t="str">
        <f t="shared" ca="1" si="1275"/>
        <v/>
      </c>
      <c r="FA278" t="str">
        <f t="shared" ca="1" si="1276"/>
        <v/>
      </c>
      <c r="FB278" t="str">
        <f t="shared" ca="1" si="1277"/>
        <v/>
      </c>
      <c r="FC278" t="str">
        <f t="shared" ca="1" si="1278"/>
        <v/>
      </c>
      <c r="FD278" t="str">
        <f t="shared" ca="1" si="1279"/>
        <v/>
      </c>
      <c r="FE278" t="str">
        <f t="shared" ca="1" si="1280"/>
        <v/>
      </c>
      <c r="FF278" t="str">
        <f t="shared" ca="1" si="1281"/>
        <v/>
      </c>
      <c r="FG278" t="str">
        <f t="shared" ca="1" si="1282"/>
        <v/>
      </c>
      <c r="FH278" t="str">
        <f t="shared" ca="1" si="1283"/>
        <v/>
      </c>
      <c r="FI278" t="str">
        <f t="shared" ca="1" si="1284"/>
        <v/>
      </c>
      <c r="FJ278" t="str">
        <f t="shared" ca="1" si="1285"/>
        <v/>
      </c>
      <c r="FK278" t="str">
        <f t="shared" ca="1" si="1286"/>
        <v/>
      </c>
      <c r="FL278" t="str">
        <f t="shared" ca="1" si="1287"/>
        <v/>
      </c>
      <c r="FM278" t="str">
        <f t="shared" ca="1" si="1288"/>
        <v/>
      </c>
      <c r="FN278" t="str">
        <f t="shared" ca="1" si="1289"/>
        <v/>
      </c>
      <c r="FO278" t="str">
        <f t="shared" ca="1" si="1290"/>
        <v/>
      </c>
      <c r="FP278" t="str">
        <f t="shared" ca="1" si="1291"/>
        <v/>
      </c>
      <c r="FQ278" t="str">
        <f t="shared" ca="1" si="1292"/>
        <v/>
      </c>
      <c r="FR278" t="str">
        <f t="shared" ca="1" si="1293"/>
        <v/>
      </c>
      <c r="FS278" t="str">
        <f t="shared" ca="1" si="1294"/>
        <v/>
      </c>
      <c r="FT278" t="str">
        <f t="shared" ca="1" si="1295"/>
        <v/>
      </c>
      <c r="FU278" t="str">
        <f t="shared" ca="1" si="1296"/>
        <v/>
      </c>
      <c r="FV278" t="str">
        <f t="shared" ca="1" si="1297"/>
        <v/>
      </c>
      <c r="FW278" t="str">
        <f t="shared" ca="1" si="1298"/>
        <v/>
      </c>
      <c r="FX278" t="str">
        <f t="shared" ca="1" si="1299"/>
        <v/>
      </c>
      <c r="FY278" t="str">
        <f t="shared" ca="1" si="1300"/>
        <v/>
      </c>
      <c r="FZ278" t="str">
        <f t="shared" ca="1" si="1301"/>
        <v/>
      </c>
      <c r="GA278" t="str">
        <f t="shared" ca="1" si="1302"/>
        <v/>
      </c>
      <c r="GB278" t="str">
        <f t="shared" ca="1" si="1303"/>
        <v/>
      </c>
      <c r="GC278" t="str">
        <f t="shared" ca="1" si="1304"/>
        <v/>
      </c>
      <c r="GD278" t="str">
        <f t="shared" ca="1" si="1305"/>
        <v/>
      </c>
      <c r="GE278" t="str">
        <f t="shared" ca="1" si="1306"/>
        <v/>
      </c>
      <c r="GF278" t="str">
        <f t="shared" ca="1" si="1307"/>
        <v/>
      </c>
      <c r="GG278" t="str">
        <f t="shared" ca="1" si="1308"/>
        <v/>
      </c>
      <c r="GH278" t="str">
        <f t="shared" ca="1" si="1309"/>
        <v/>
      </c>
      <c r="GI278" t="str">
        <f t="shared" ca="1" si="1310"/>
        <v/>
      </c>
      <c r="GJ278" t="str">
        <f t="shared" ca="1" si="1311"/>
        <v/>
      </c>
      <c r="GK278" t="str">
        <f t="shared" ca="1" si="1312"/>
        <v/>
      </c>
      <c r="GL278" t="str">
        <f t="shared" ca="1" si="1313"/>
        <v/>
      </c>
      <c r="GM278" t="str">
        <f t="shared" ca="1" si="1314"/>
        <v/>
      </c>
      <c r="GN278" t="str">
        <f t="shared" ca="1" si="1315"/>
        <v/>
      </c>
      <c r="GO278" t="str">
        <f t="shared" ca="1" si="1316"/>
        <v/>
      </c>
      <c r="GP278" t="str">
        <f t="shared" ca="1" si="1317"/>
        <v/>
      </c>
      <c r="GQ278" t="str">
        <f t="shared" ca="1" si="1318"/>
        <v/>
      </c>
      <c r="GR278" t="str">
        <f t="shared" ca="1" si="1319"/>
        <v/>
      </c>
      <c r="GS278" t="str">
        <f t="shared" ca="1" si="1320"/>
        <v/>
      </c>
      <c r="GT278" t="str">
        <f t="shared" ca="1" si="1321"/>
        <v/>
      </c>
      <c r="GU278" t="str">
        <f t="shared" ca="1" si="1322"/>
        <v/>
      </c>
      <c r="GV278" t="str">
        <f t="shared" ca="1" si="1323"/>
        <v/>
      </c>
      <c r="GW278" t="str">
        <f t="shared" ca="1" si="1324"/>
        <v/>
      </c>
      <c r="GX278" t="str">
        <f t="shared" ca="1" si="1325"/>
        <v/>
      </c>
      <c r="GY278" t="str">
        <f t="shared" ca="1" si="1326"/>
        <v/>
      </c>
      <c r="GZ278" t="str">
        <f t="shared" ca="1" si="1327"/>
        <v/>
      </c>
      <c r="HA278" t="str">
        <f t="shared" ca="1" si="1328"/>
        <v/>
      </c>
      <c r="HB278" t="str">
        <f t="shared" ca="1" si="1329"/>
        <v/>
      </c>
      <c r="HC278" t="str">
        <f t="shared" ca="1" si="1330"/>
        <v/>
      </c>
      <c r="HD278" t="str">
        <f t="shared" ca="1" si="1331"/>
        <v/>
      </c>
      <c r="HE278" t="str">
        <f t="shared" ca="1" si="1332"/>
        <v/>
      </c>
      <c r="HF278" t="str">
        <f t="shared" ca="1" si="1333"/>
        <v/>
      </c>
      <c r="HG278" t="str">
        <f t="shared" ca="1" si="1334"/>
        <v/>
      </c>
      <c r="HH278" t="str">
        <f t="shared" ca="1" si="1335"/>
        <v/>
      </c>
      <c r="HI278" t="str">
        <f t="shared" ca="1" si="1336"/>
        <v/>
      </c>
      <c r="HJ278" t="str">
        <f t="shared" ca="1" si="1337"/>
        <v/>
      </c>
      <c r="HK278" t="str">
        <f t="shared" ca="1" si="1338"/>
        <v/>
      </c>
      <c r="HL278" t="str">
        <f t="shared" ca="1" si="1339"/>
        <v/>
      </c>
      <c r="HM278" t="str">
        <f t="shared" ca="1" si="1340"/>
        <v/>
      </c>
      <c r="HN278" t="str">
        <f t="shared" ca="1" si="1341"/>
        <v/>
      </c>
      <c r="HO278" t="str">
        <f t="shared" ca="1" si="1342"/>
        <v/>
      </c>
      <c r="HP278" t="str">
        <f t="shared" ca="1" si="1343"/>
        <v/>
      </c>
      <c r="HQ278" t="str">
        <f t="shared" ca="1" si="1344"/>
        <v/>
      </c>
      <c r="HR278" t="str">
        <f t="shared" ca="1" si="1345"/>
        <v/>
      </c>
      <c r="HS278" t="str">
        <f t="shared" ca="1" si="1346"/>
        <v/>
      </c>
      <c r="HT278" t="str">
        <f t="shared" ca="1" si="1347"/>
        <v/>
      </c>
      <c r="HU278" t="str">
        <f t="shared" ca="1" si="1348"/>
        <v/>
      </c>
      <c r="HV278" t="str">
        <f t="shared" ca="1" si="1349"/>
        <v/>
      </c>
      <c r="HW278" t="str">
        <f t="shared" ca="1" si="1350"/>
        <v/>
      </c>
      <c r="HX278" t="str">
        <f t="shared" ca="1" si="1351"/>
        <v/>
      </c>
      <c r="HY278" t="str">
        <f t="shared" ca="1" si="1352"/>
        <v/>
      </c>
      <c r="HZ278" t="str">
        <f t="shared" ca="1" si="1353"/>
        <v/>
      </c>
      <c r="IA278" t="str">
        <f t="shared" ca="1" si="1354"/>
        <v/>
      </c>
      <c r="IB278" t="str">
        <f t="shared" ca="1" si="1355"/>
        <v/>
      </c>
      <c r="IC278" t="str">
        <f t="shared" ca="1" si="1356"/>
        <v/>
      </c>
      <c r="ID278" t="str">
        <f t="shared" ca="1" si="1357"/>
        <v/>
      </c>
      <c r="IE278" t="str">
        <f t="shared" ca="1" si="1358"/>
        <v/>
      </c>
      <c r="IF278" t="str">
        <f t="shared" ca="1" si="1359"/>
        <v/>
      </c>
      <c r="IG278" t="str">
        <f t="shared" ca="1" si="1360"/>
        <v/>
      </c>
      <c r="IH278" t="str">
        <f t="shared" ca="1" si="1361"/>
        <v/>
      </c>
      <c r="II278" t="str">
        <f t="shared" ca="1" si="1362"/>
        <v/>
      </c>
      <c r="IJ278" t="str">
        <f t="shared" ca="1" si="1363"/>
        <v/>
      </c>
      <c r="IK278" t="str">
        <f t="shared" ca="1" si="1364"/>
        <v/>
      </c>
      <c r="IL278" t="str">
        <f t="shared" ca="1" si="1365"/>
        <v/>
      </c>
      <c r="IM278" t="str">
        <f t="shared" ca="1" si="1366"/>
        <v/>
      </c>
      <c r="IN278" t="str">
        <f t="shared" ca="1" si="1367"/>
        <v/>
      </c>
      <c r="IO278" t="str">
        <f t="shared" ca="1" si="1368"/>
        <v/>
      </c>
      <c r="IP278" t="str">
        <f t="shared" ca="1" si="1369"/>
        <v/>
      </c>
      <c r="IQ278" t="str">
        <f t="shared" ca="1" si="1370"/>
        <v/>
      </c>
      <c r="IR278" t="str">
        <f t="shared" ca="1" si="1371"/>
        <v/>
      </c>
      <c r="IS278" t="str">
        <f t="shared" ca="1" si="1372"/>
        <v/>
      </c>
      <c r="IT278" t="str">
        <f t="shared" ca="1" si="1373"/>
        <v/>
      </c>
      <c r="IU278" t="str">
        <f t="shared" ca="1" si="1374"/>
        <v/>
      </c>
      <c r="IV278" t="str">
        <f t="shared" ca="1" si="1375"/>
        <v/>
      </c>
      <c r="IW278" t="str">
        <f t="shared" ca="1" si="1376"/>
        <v/>
      </c>
      <c r="IX278" t="str">
        <f t="shared" ca="1" si="1377"/>
        <v/>
      </c>
      <c r="IY278" t="str">
        <f t="shared" ca="1" si="1378"/>
        <v/>
      </c>
      <c r="IZ278" t="str">
        <f t="shared" ca="1" si="1379"/>
        <v/>
      </c>
      <c r="JA278" t="str">
        <f t="shared" ca="1" si="1380"/>
        <v/>
      </c>
      <c r="JB278" t="str">
        <f t="shared" ca="1" si="1381"/>
        <v/>
      </c>
      <c r="JC278" t="str">
        <f t="shared" ca="1" si="1382"/>
        <v/>
      </c>
      <c r="JD278" t="str">
        <f t="shared" ca="1" si="1383"/>
        <v/>
      </c>
      <c r="JE278" t="str">
        <f t="shared" ca="1" si="1384"/>
        <v/>
      </c>
      <c r="JF278" t="str">
        <f t="shared" ca="1" si="1385"/>
        <v/>
      </c>
      <c r="JG278" t="str">
        <f t="shared" ca="1" si="1386"/>
        <v/>
      </c>
      <c r="JH278" t="str">
        <f t="shared" ca="1" si="1387"/>
        <v/>
      </c>
      <c r="JI278" t="str">
        <f t="shared" ca="1" si="1388"/>
        <v/>
      </c>
      <c r="JJ278" t="str">
        <f t="shared" ca="1" si="1389"/>
        <v/>
      </c>
      <c r="JK278" t="str">
        <f t="shared" ca="1" si="1390"/>
        <v/>
      </c>
      <c r="JL278" t="str">
        <f t="shared" ca="1" si="1391"/>
        <v/>
      </c>
      <c r="JM278" t="str">
        <f t="shared" ca="1" si="1392"/>
        <v/>
      </c>
      <c r="JN278" t="str">
        <f t="shared" ca="1" si="1393"/>
        <v/>
      </c>
      <c r="JO278" t="str">
        <f t="shared" ca="1" si="1394"/>
        <v/>
      </c>
      <c r="JP278" t="str">
        <f t="shared" ca="1" si="1395"/>
        <v/>
      </c>
      <c r="JQ278" t="str">
        <f t="shared" ca="1" si="1396"/>
        <v/>
      </c>
      <c r="JR278" t="str">
        <f t="shared" ca="1" si="1397"/>
        <v/>
      </c>
      <c r="JS278" t="str">
        <f t="shared" ca="1" si="1398"/>
        <v/>
      </c>
      <c r="JT278" t="str">
        <f t="shared" ca="1" si="1399"/>
        <v/>
      </c>
      <c r="JU278" t="str">
        <f t="shared" ca="1" si="1400"/>
        <v/>
      </c>
    </row>
    <row r="279" spans="1:281" x14ac:dyDescent="0.25">
      <c r="A279">
        <f t="shared" si="1401"/>
        <v>278</v>
      </c>
      <c r="B279" t="str">
        <f t="shared" ca="1" si="1130"/>
        <v/>
      </c>
      <c r="C279">
        <v>12</v>
      </c>
      <c r="D279">
        <f t="shared" si="1134"/>
        <v>278</v>
      </c>
      <c r="E279">
        <f t="shared" si="1135"/>
        <v>3</v>
      </c>
      <c r="F279">
        <f ca="1">COUNT((AD279,AP279,BB279,BN279,BZ279,CL279,CX279,DJ279,DV279,EH279,ET279,FF279,FR279,GD279,GP279,HB279,HN279,HZ279,IL279,IX279,JJ279,JV279,KH279,KT279,LF279,LR279))</f>
        <v>0</v>
      </c>
      <c r="G279">
        <f t="shared" ca="1" si="1136"/>
        <v>0</v>
      </c>
      <c r="H279">
        <f t="shared" ca="1" si="1137"/>
        <v>0</v>
      </c>
      <c r="I279">
        <f t="shared" ca="1" si="1131"/>
        <v>0</v>
      </c>
      <c r="J279">
        <f t="shared" ca="1" si="1138"/>
        <v>0</v>
      </c>
      <c r="K279">
        <f t="shared" ca="1" si="1139"/>
        <v>-1</v>
      </c>
      <c r="L279">
        <f t="shared" ca="1" si="1123"/>
        <v>9</v>
      </c>
      <c r="M279">
        <f t="shared" ca="1" si="1140"/>
        <v>0</v>
      </c>
      <c r="N279">
        <f t="shared" ca="1" si="1124"/>
        <v>65</v>
      </c>
      <c r="O279">
        <f t="shared" ca="1" si="1141"/>
        <v>-1</v>
      </c>
      <c r="P279">
        <f t="shared" ca="1" si="1125"/>
        <v>9</v>
      </c>
      <c r="Q279">
        <f t="shared" ca="1" si="1142"/>
        <v>0</v>
      </c>
      <c r="R279">
        <f t="shared" ca="1" si="1143"/>
        <v>0</v>
      </c>
      <c r="S279">
        <f t="shared" ca="1" si="1144"/>
        <v>0</v>
      </c>
      <c r="T279">
        <f t="shared" ca="1" si="1145"/>
        <v>0</v>
      </c>
      <c r="U279" t="str">
        <f t="shared" ca="1" si="1132"/>
        <v>999999999999</v>
      </c>
      <c r="V279">
        <f t="shared" ca="1" si="1126"/>
        <v>0</v>
      </c>
      <c r="W279">
        <f t="shared" si="1146"/>
        <v>278</v>
      </c>
      <c r="X279" t="e">
        <f t="shared" ca="1" si="1127"/>
        <v>#N/A</v>
      </c>
      <c r="Y279">
        <f t="shared" ca="1" si="1147"/>
        <v>0</v>
      </c>
      <c r="Z279" t="str">
        <f t="shared" ca="1" si="1148"/>
        <v>999zz</v>
      </c>
      <c r="AA279">
        <f t="shared" ca="1" si="1128"/>
        <v>350</v>
      </c>
      <c r="AB279">
        <f t="shared" si="1149"/>
        <v>278</v>
      </c>
      <c r="AC279" t="e">
        <f t="shared" ca="1" si="1129"/>
        <v>#N/A</v>
      </c>
      <c r="AD279" t="str">
        <f t="shared" ca="1" si="1150"/>
        <v/>
      </c>
      <c r="AE279" t="str">
        <f t="shared" ca="1" si="1151"/>
        <v/>
      </c>
      <c r="AF279" t="str">
        <f t="shared" ca="1" si="1152"/>
        <v/>
      </c>
      <c r="AG279" t="str">
        <f t="shared" ca="1" si="1153"/>
        <v/>
      </c>
      <c r="AH279" t="str">
        <f t="shared" ca="1" si="1154"/>
        <v/>
      </c>
      <c r="AI279" t="str">
        <f t="shared" ca="1" si="1155"/>
        <v/>
      </c>
      <c r="AJ279" t="str">
        <f t="shared" ca="1" si="1156"/>
        <v/>
      </c>
      <c r="AK279" t="str">
        <f t="shared" ca="1" si="1157"/>
        <v/>
      </c>
      <c r="AL279" t="str">
        <f t="shared" ca="1" si="1158"/>
        <v/>
      </c>
      <c r="AM279" t="str">
        <f t="shared" ca="1" si="1159"/>
        <v/>
      </c>
      <c r="AN279" t="str">
        <f t="shared" ca="1" si="1160"/>
        <v/>
      </c>
      <c r="AO279" t="str">
        <f t="shared" ca="1" si="1161"/>
        <v/>
      </c>
      <c r="AP279" t="str">
        <f t="shared" ca="1" si="1162"/>
        <v/>
      </c>
      <c r="AQ279" t="str">
        <f t="shared" ca="1" si="1163"/>
        <v/>
      </c>
      <c r="AR279" t="str">
        <f t="shared" ca="1" si="1164"/>
        <v/>
      </c>
      <c r="AS279" t="str">
        <f t="shared" ca="1" si="1165"/>
        <v/>
      </c>
      <c r="AT279" t="str">
        <f t="shared" ca="1" si="1166"/>
        <v/>
      </c>
      <c r="AU279" t="str">
        <f t="shared" ca="1" si="1167"/>
        <v/>
      </c>
      <c r="AV279" t="str">
        <f t="shared" ca="1" si="1168"/>
        <v/>
      </c>
      <c r="AW279" t="str">
        <f t="shared" ca="1" si="1169"/>
        <v/>
      </c>
      <c r="AX279" t="str">
        <f t="shared" ca="1" si="1170"/>
        <v/>
      </c>
      <c r="AY279" t="str">
        <f t="shared" ca="1" si="1171"/>
        <v/>
      </c>
      <c r="AZ279" t="str">
        <f t="shared" ca="1" si="1172"/>
        <v/>
      </c>
      <c r="BA279" t="str">
        <f t="shared" ca="1" si="1173"/>
        <v/>
      </c>
      <c r="BB279" t="str">
        <f t="shared" ca="1" si="1174"/>
        <v/>
      </c>
      <c r="BC279" t="str">
        <f t="shared" ca="1" si="1175"/>
        <v/>
      </c>
      <c r="BD279" t="str">
        <f t="shared" ca="1" si="1176"/>
        <v/>
      </c>
      <c r="BE279" t="str">
        <f t="shared" ca="1" si="1177"/>
        <v/>
      </c>
      <c r="BF279" t="str">
        <f t="shared" ca="1" si="1178"/>
        <v/>
      </c>
      <c r="BG279" t="str">
        <f t="shared" ca="1" si="1179"/>
        <v/>
      </c>
      <c r="BH279" t="str">
        <f t="shared" ca="1" si="1180"/>
        <v/>
      </c>
      <c r="BI279" t="str">
        <f t="shared" ca="1" si="1181"/>
        <v/>
      </c>
      <c r="BJ279" t="str">
        <f t="shared" ca="1" si="1182"/>
        <v/>
      </c>
      <c r="BK279" t="str">
        <f t="shared" ca="1" si="1183"/>
        <v/>
      </c>
      <c r="BL279" t="str">
        <f t="shared" ca="1" si="1184"/>
        <v/>
      </c>
      <c r="BM279" t="str">
        <f t="shared" ca="1" si="1185"/>
        <v/>
      </c>
      <c r="BN279" t="str">
        <f t="shared" ca="1" si="1186"/>
        <v/>
      </c>
      <c r="BO279" t="str">
        <f t="shared" ca="1" si="1187"/>
        <v/>
      </c>
      <c r="BP279" t="str">
        <f t="shared" ca="1" si="1188"/>
        <v/>
      </c>
      <c r="BQ279" t="str">
        <f t="shared" ca="1" si="1189"/>
        <v/>
      </c>
      <c r="BR279" t="str">
        <f t="shared" ca="1" si="1190"/>
        <v/>
      </c>
      <c r="BS279" t="str">
        <f t="shared" ca="1" si="1191"/>
        <v/>
      </c>
      <c r="BT279" t="str">
        <f t="shared" ca="1" si="1192"/>
        <v/>
      </c>
      <c r="BU279" t="str">
        <f t="shared" ca="1" si="1193"/>
        <v/>
      </c>
      <c r="BV279" t="str">
        <f t="shared" ca="1" si="1194"/>
        <v/>
      </c>
      <c r="BW279" t="str">
        <f t="shared" ca="1" si="1195"/>
        <v/>
      </c>
      <c r="BX279" t="str">
        <f t="shared" ca="1" si="1196"/>
        <v/>
      </c>
      <c r="BY279" t="str">
        <f t="shared" ca="1" si="1197"/>
        <v/>
      </c>
      <c r="BZ279" t="str">
        <f t="shared" ca="1" si="1198"/>
        <v/>
      </c>
      <c r="CA279" t="str">
        <f t="shared" ca="1" si="1199"/>
        <v/>
      </c>
      <c r="CB279" t="str">
        <f t="shared" ca="1" si="1200"/>
        <v/>
      </c>
      <c r="CC279" t="str">
        <f t="shared" ca="1" si="1201"/>
        <v/>
      </c>
      <c r="CD279" t="str">
        <f t="shared" ca="1" si="1202"/>
        <v/>
      </c>
      <c r="CE279" t="str">
        <f t="shared" ca="1" si="1203"/>
        <v/>
      </c>
      <c r="CF279" t="str">
        <f t="shared" ca="1" si="1204"/>
        <v/>
      </c>
      <c r="CG279" t="str">
        <f t="shared" ca="1" si="1205"/>
        <v/>
      </c>
      <c r="CH279" t="str">
        <f t="shared" ca="1" si="1206"/>
        <v/>
      </c>
      <c r="CI279" t="str">
        <f t="shared" ca="1" si="1207"/>
        <v/>
      </c>
      <c r="CJ279" t="str">
        <f t="shared" ca="1" si="1208"/>
        <v/>
      </c>
      <c r="CK279" t="str">
        <f t="shared" ca="1" si="1209"/>
        <v/>
      </c>
      <c r="CL279" t="str">
        <f t="shared" ca="1" si="1210"/>
        <v/>
      </c>
      <c r="CM279" t="str">
        <f t="shared" ca="1" si="1211"/>
        <v/>
      </c>
      <c r="CN279" t="str">
        <f t="shared" ca="1" si="1212"/>
        <v/>
      </c>
      <c r="CO279" t="str">
        <f t="shared" ca="1" si="1213"/>
        <v/>
      </c>
      <c r="CP279" t="str">
        <f t="shared" ca="1" si="1214"/>
        <v/>
      </c>
      <c r="CQ279" t="str">
        <f t="shared" ca="1" si="1215"/>
        <v/>
      </c>
      <c r="CR279" t="str">
        <f t="shared" ca="1" si="1216"/>
        <v/>
      </c>
      <c r="CS279" t="str">
        <f t="shared" ca="1" si="1217"/>
        <v/>
      </c>
      <c r="CT279" t="str">
        <f t="shared" ca="1" si="1218"/>
        <v/>
      </c>
      <c r="CU279" t="str">
        <f t="shared" ca="1" si="1219"/>
        <v/>
      </c>
      <c r="CV279" t="str">
        <f t="shared" ca="1" si="1220"/>
        <v/>
      </c>
      <c r="CW279" t="str">
        <f t="shared" ca="1" si="1221"/>
        <v/>
      </c>
      <c r="CX279" t="str">
        <f t="shared" ca="1" si="1222"/>
        <v/>
      </c>
      <c r="CY279" t="str">
        <f t="shared" ca="1" si="1223"/>
        <v/>
      </c>
      <c r="CZ279" t="str">
        <f t="shared" ca="1" si="1224"/>
        <v/>
      </c>
      <c r="DA279" t="str">
        <f t="shared" ca="1" si="1225"/>
        <v/>
      </c>
      <c r="DB279" t="str">
        <f t="shared" ca="1" si="1226"/>
        <v/>
      </c>
      <c r="DC279" t="str">
        <f t="shared" ca="1" si="1227"/>
        <v/>
      </c>
      <c r="DD279" t="str">
        <f t="shared" ca="1" si="1228"/>
        <v/>
      </c>
      <c r="DE279" t="str">
        <f t="shared" ca="1" si="1229"/>
        <v/>
      </c>
      <c r="DF279" t="str">
        <f t="shared" ca="1" si="1230"/>
        <v/>
      </c>
      <c r="DG279" t="str">
        <f t="shared" ca="1" si="1231"/>
        <v/>
      </c>
      <c r="DH279" t="str">
        <f t="shared" ca="1" si="1232"/>
        <v/>
      </c>
      <c r="DI279" t="str">
        <f t="shared" ca="1" si="1233"/>
        <v/>
      </c>
      <c r="DJ279" t="str">
        <f t="shared" ca="1" si="1234"/>
        <v/>
      </c>
      <c r="DK279" t="str">
        <f t="shared" ca="1" si="1235"/>
        <v/>
      </c>
      <c r="DL279" t="str">
        <f t="shared" ca="1" si="1236"/>
        <v/>
      </c>
      <c r="DM279" t="str">
        <f t="shared" ca="1" si="1237"/>
        <v/>
      </c>
      <c r="DN279" t="str">
        <f t="shared" ca="1" si="1238"/>
        <v/>
      </c>
      <c r="DO279" t="str">
        <f t="shared" ca="1" si="1239"/>
        <v/>
      </c>
      <c r="DP279" t="str">
        <f t="shared" ca="1" si="1240"/>
        <v/>
      </c>
      <c r="DQ279" t="str">
        <f t="shared" ca="1" si="1241"/>
        <v/>
      </c>
      <c r="DR279" t="str">
        <f t="shared" ca="1" si="1242"/>
        <v/>
      </c>
      <c r="DS279" t="str">
        <f t="shared" ca="1" si="1243"/>
        <v/>
      </c>
      <c r="DT279" t="str">
        <f t="shared" ca="1" si="1244"/>
        <v/>
      </c>
      <c r="DU279" t="str">
        <f t="shared" ca="1" si="1245"/>
        <v/>
      </c>
      <c r="DV279" t="str">
        <f t="shared" ca="1" si="1133"/>
        <v/>
      </c>
      <c r="DW279" t="str">
        <f t="shared" ca="1" si="1246"/>
        <v/>
      </c>
      <c r="DX279" t="str">
        <f t="shared" ca="1" si="1247"/>
        <v/>
      </c>
      <c r="DY279" t="str">
        <f t="shared" ca="1" si="1248"/>
        <v/>
      </c>
      <c r="DZ279" t="str">
        <f t="shared" ca="1" si="1249"/>
        <v/>
      </c>
      <c r="EA279" t="str">
        <f t="shared" ca="1" si="1250"/>
        <v/>
      </c>
      <c r="EB279" t="str">
        <f t="shared" ca="1" si="1251"/>
        <v/>
      </c>
      <c r="EC279" t="str">
        <f t="shared" ca="1" si="1252"/>
        <v/>
      </c>
      <c r="ED279" t="str">
        <f t="shared" ca="1" si="1253"/>
        <v/>
      </c>
      <c r="EE279" t="str">
        <f t="shared" ca="1" si="1254"/>
        <v/>
      </c>
      <c r="EF279" t="str">
        <f t="shared" ca="1" si="1255"/>
        <v/>
      </c>
      <c r="EG279" t="str">
        <f t="shared" ca="1" si="1256"/>
        <v/>
      </c>
      <c r="EH279" t="str">
        <f t="shared" ca="1" si="1257"/>
        <v/>
      </c>
      <c r="EI279" t="str">
        <f t="shared" ca="1" si="1258"/>
        <v/>
      </c>
      <c r="EJ279" t="str">
        <f t="shared" ca="1" si="1259"/>
        <v/>
      </c>
      <c r="EK279" t="str">
        <f t="shared" ca="1" si="1260"/>
        <v/>
      </c>
      <c r="EL279" t="str">
        <f t="shared" ca="1" si="1261"/>
        <v/>
      </c>
      <c r="EM279" t="str">
        <f t="shared" ca="1" si="1262"/>
        <v/>
      </c>
      <c r="EN279" t="str">
        <f t="shared" ca="1" si="1263"/>
        <v/>
      </c>
      <c r="EO279" t="str">
        <f t="shared" ca="1" si="1264"/>
        <v/>
      </c>
      <c r="EP279" t="str">
        <f t="shared" ca="1" si="1265"/>
        <v/>
      </c>
      <c r="EQ279" t="str">
        <f t="shared" ca="1" si="1266"/>
        <v/>
      </c>
      <c r="ER279" t="str">
        <f t="shared" ca="1" si="1267"/>
        <v/>
      </c>
      <c r="ES279" t="str">
        <f t="shared" ca="1" si="1268"/>
        <v/>
      </c>
      <c r="ET279" t="str">
        <f t="shared" ca="1" si="1269"/>
        <v/>
      </c>
      <c r="EU279" t="str">
        <f t="shared" ca="1" si="1270"/>
        <v/>
      </c>
      <c r="EV279" t="str">
        <f t="shared" ca="1" si="1271"/>
        <v/>
      </c>
      <c r="EW279" t="str">
        <f t="shared" ca="1" si="1272"/>
        <v/>
      </c>
      <c r="EX279" t="str">
        <f t="shared" ca="1" si="1273"/>
        <v/>
      </c>
      <c r="EY279" t="str">
        <f t="shared" ca="1" si="1274"/>
        <v/>
      </c>
      <c r="EZ279" t="str">
        <f t="shared" ca="1" si="1275"/>
        <v/>
      </c>
      <c r="FA279" t="str">
        <f t="shared" ca="1" si="1276"/>
        <v/>
      </c>
      <c r="FB279" t="str">
        <f t="shared" ca="1" si="1277"/>
        <v/>
      </c>
      <c r="FC279" t="str">
        <f t="shared" ca="1" si="1278"/>
        <v/>
      </c>
      <c r="FD279" t="str">
        <f t="shared" ca="1" si="1279"/>
        <v/>
      </c>
      <c r="FE279" t="str">
        <f t="shared" ca="1" si="1280"/>
        <v/>
      </c>
      <c r="FF279" t="str">
        <f t="shared" ca="1" si="1281"/>
        <v/>
      </c>
      <c r="FG279" t="str">
        <f t="shared" ca="1" si="1282"/>
        <v/>
      </c>
      <c r="FH279" t="str">
        <f t="shared" ca="1" si="1283"/>
        <v/>
      </c>
      <c r="FI279" t="str">
        <f t="shared" ca="1" si="1284"/>
        <v/>
      </c>
      <c r="FJ279" t="str">
        <f t="shared" ca="1" si="1285"/>
        <v/>
      </c>
      <c r="FK279" t="str">
        <f t="shared" ca="1" si="1286"/>
        <v/>
      </c>
      <c r="FL279" t="str">
        <f t="shared" ca="1" si="1287"/>
        <v/>
      </c>
      <c r="FM279" t="str">
        <f t="shared" ca="1" si="1288"/>
        <v/>
      </c>
      <c r="FN279" t="str">
        <f t="shared" ca="1" si="1289"/>
        <v/>
      </c>
      <c r="FO279" t="str">
        <f t="shared" ca="1" si="1290"/>
        <v/>
      </c>
      <c r="FP279" t="str">
        <f t="shared" ca="1" si="1291"/>
        <v/>
      </c>
      <c r="FQ279" t="str">
        <f t="shared" ca="1" si="1292"/>
        <v/>
      </c>
      <c r="FR279" t="str">
        <f t="shared" ca="1" si="1293"/>
        <v/>
      </c>
      <c r="FS279" t="str">
        <f t="shared" ca="1" si="1294"/>
        <v/>
      </c>
      <c r="FT279" t="str">
        <f t="shared" ca="1" si="1295"/>
        <v/>
      </c>
      <c r="FU279" t="str">
        <f t="shared" ca="1" si="1296"/>
        <v/>
      </c>
      <c r="FV279" t="str">
        <f t="shared" ca="1" si="1297"/>
        <v/>
      </c>
      <c r="FW279" t="str">
        <f t="shared" ca="1" si="1298"/>
        <v/>
      </c>
      <c r="FX279" t="str">
        <f t="shared" ca="1" si="1299"/>
        <v/>
      </c>
      <c r="FY279" t="str">
        <f t="shared" ca="1" si="1300"/>
        <v/>
      </c>
      <c r="FZ279" t="str">
        <f t="shared" ca="1" si="1301"/>
        <v/>
      </c>
      <c r="GA279" t="str">
        <f t="shared" ca="1" si="1302"/>
        <v/>
      </c>
      <c r="GB279" t="str">
        <f t="shared" ca="1" si="1303"/>
        <v/>
      </c>
      <c r="GC279" t="str">
        <f t="shared" ca="1" si="1304"/>
        <v/>
      </c>
      <c r="GD279" t="str">
        <f t="shared" ca="1" si="1305"/>
        <v/>
      </c>
      <c r="GE279" t="str">
        <f t="shared" ca="1" si="1306"/>
        <v/>
      </c>
      <c r="GF279" t="str">
        <f t="shared" ca="1" si="1307"/>
        <v/>
      </c>
      <c r="GG279" t="str">
        <f t="shared" ca="1" si="1308"/>
        <v/>
      </c>
      <c r="GH279" t="str">
        <f t="shared" ca="1" si="1309"/>
        <v/>
      </c>
      <c r="GI279" t="str">
        <f t="shared" ca="1" si="1310"/>
        <v/>
      </c>
      <c r="GJ279" t="str">
        <f t="shared" ca="1" si="1311"/>
        <v/>
      </c>
      <c r="GK279" t="str">
        <f t="shared" ca="1" si="1312"/>
        <v/>
      </c>
      <c r="GL279" t="str">
        <f t="shared" ca="1" si="1313"/>
        <v/>
      </c>
      <c r="GM279" t="str">
        <f t="shared" ca="1" si="1314"/>
        <v/>
      </c>
      <c r="GN279" t="str">
        <f t="shared" ca="1" si="1315"/>
        <v/>
      </c>
      <c r="GO279" t="str">
        <f t="shared" ca="1" si="1316"/>
        <v/>
      </c>
      <c r="GP279" t="str">
        <f t="shared" ca="1" si="1317"/>
        <v/>
      </c>
      <c r="GQ279" t="str">
        <f t="shared" ca="1" si="1318"/>
        <v/>
      </c>
      <c r="GR279" t="str">
        <f t="shared" ca="1" si="1319"/>
        <v/>
      </c>
      <c r="GS279" t="str">
        <f t="shared" ca="1" si="1320"/>
        <v/>
      </c>
      <c r="GT279" t="str">
        <f t="shared" ca="1" si="1321"/>
        <v/>
      </c>
      <c r="GU279" t="str">
        <f t="shared" ca="1" si="1322"/>
        <v/>
      </c>
      <c r="GV279" t="str">
        <f t="shared" ca="1" si="1323"/>
        <v/>
      </c>
      <c r="GW279" t="str">
        <f t="shared" ca="1" si="1324"/>
        <v/>
      </c>
      <c r="GX279" t="str">
        <f t="shared" ca="1" si="1325"/>
        <v/>
      </c>
      <c r="GY279" t="str">
        <f t="shared" ca="1" si="1326"/>
        <v/>
      </c>
      <c r="GZ279" t="str">
        <f t="shared" ca="1" si="1327"/>
        <v/>
      </c>
      <c r="HA279" t="str">
        <f t="shared" ca="1" si="1328"/>
        <v/>
      </c>
      <c r="HB279" t="str">
        <f t="shared" ca="1" si="1329"/>
        <v/>
      </c>
      <c r="HC279" t="str">
        <f t="shared" ca="1" si="1330"/>
        <v/>
      </c>
      <c r="HD279" t="str">
        <f t="shared" ca="1" si="1331"/>
        <v/>
      </c>
      <c r="HE279" t="str">
        <f t="shared" ca="1" si="1332"/>
        <v/>
      </c>
      <c r="HF279" t="str">
        <f t="shared" ca="1" si="1333"/>
        <v/>
      </c>
      <c r="HG279" t="str">
        <f t="shared" ca="1" si="1334"/>
        <v/>
      </c>
      <c r="HH279" t="str">
        <f t="shared" ca="1" si="1335"/>
        <v/>
      </c>
      <c r="HI279" t="str">
        <f t="shared" ca="1" si="1336"/>
        <v/>
      </c>
      <c r="HJ279" t="str">
        <f t="shared" ca="1" si="1337"/>
        <v/>
      </c>
      <c r="HK279" t="str">
        <f t="shared" ca="1" si="1338"/>
        <v/>
      </c>
      <c r="HL279" t="str">
        <f t="shared" ca="1" si="1339"/>
        <v/>
      </c>
      <c r="HM279" t="str">
        <f t="shared" ca="1" si="1340"/>
        <v/>
      </c>
      <c r="HN279" t="str">
        <f t="shared" ca="1" si="1341"/>
        <v/>
      </c>
      <c r="HO279" t="str">
        <f t="shared" ca="1" si="1342"/>
        <v/>
      </c>
      <c r="HP279" t="str">
        <f t="shared" ca="1" si="1343"/>
        <v/>
      </c>
      <c r="HQ279" t="str">
        <f t="shared" ca="1" si="1344"/>
        <v/>
      </c>
      <c r="HR279" t="str">
        <f t="shared" ca="1" si="1345"/>
        <v/>
      </c>
      <c r="HS279" t="str">
        <f t="shared" ca="1" si="1346"/>
        <v/>
      </c>
      <c r="HT279" t="str">
        <f t="shared" ca="1" si="1347"/>
        <v/>
      </c>
      <c r="HU279" t="str">
        <f t="shared" ca="1" si="1348"/>
        <v/>
      </c>
      <c r="HV279" t="str">
        <f t="shared" ca="1" si="1349"/>
        <v/>
      </c>
      <c r="HW279" t="str">
        <f t="shared" ca="1" si="1350"/>
        <v/>
      </c>
      <c r="HX279" t="str">
        <f t="shared" ca="1" si="1351"/>
        <v/>
      </c>
      <c r="HY279" t="str">
        <f t="shared" ca="1" si="1352"/>
        <v/>
      </c>
      <c r="HZ279" t="str">
        <f t="shared" ca="1" si="1353"/>
        <v/>
      </c>
      <c r="IA279" t="str">
        <f t="shared" ca="1" si="1354"/>
        <v/>
      </c>
      <c r="IB279" t="str">
        <f t="shared" ca="1" si="1355"/>
        <v/>
      </c>
      <c r="IC279" t="str">
        <f t="shared" ca="1" si="1356"/>
        <v/>
      </c>
      <c r="ID279" t="str">
        <f t="shared" ca="1" si="1357"/>
        <v/>
      </c>
      <c r="IE279" t="str">
        <f t="shared" ca="1" si="1358"/>
        <v/>
      </c>
      <c r="IF279" t="str">
        <f t="shared" ca="1" si="1359"/>
        <v/>
      </c>
      <c r="IG279" t="str">
        <f t="shared" ca="1" si="1360"/>
        <v/>
      </c>
      <c r="IH279" t="str">
        <f t="shared" ca="1" si="1361"/>
        <v/>
      </c>
      <c r="II279" t="str">
        <f t="shared" ca="1" si="1362"/>
        <v/>
      </c>
      <c r="IJ279" t="str">
        <f t="shared" ca="1" si="1363"/>
        <v/>
      </c>
      <c r="IK279" t="str">
        <f t="shared" ca="1" si="1364"/>
        <v/>
      </c>
      <c r="IL279" t="str">
        <f t="shared" ca="1" si="1365"/>
        <v/>
      </c>
      <c r="IM279" t="str">
        <f t="shared" ca="1" si="1366"/>
        <v/>
      </c>
      <c r="IN279" t="str">
        <f t="shared" ca="1" si="1367"/>
        <v/>
      </c>
      <c r="IO279" t="str">
        <f t="shared" ca="1" si="1368"/>
        <v/>
      </c>
      <c r="IP279" t="str">
        <f t="shared" ca="1" si="1369"/>
        <v/>
      </c>
      <c r="IQ279" t="str">
        <f t="shared" ca="1" si="1370"/>
        <v/>
      </c>
      <c r="IR279" t="str">
        <f t="shared" ca="1" si="1371"/>
        <v/>
      </c>
      <c r="IS279" t="str">
        <f t="shared" ca="1" si="1372"/>
        <v/>
      </c>
      <c r="IT279" t="str">
        <f t="shared" ca="1" si="1373"/>
        <v/>
      </c>
      <c r="IU279" t="str">
        <f t="shared" ca="1" si="1374"/>
        <v/>
      </c>
      <c r="IV279" t="str">
        <f t="shared" ca="1" si="1375"/>
        <v/>
      </c>
      <c r="IW279" t="str">
        <f t="shared" ca="1" si="1376"/>
        <v/>
      </c>
      <c r="IX279" t="str">
        <f t="shared" ca="1" si="1377"/>
        <v/>
      </c>
      <c r="IY279" t="str">
        <f t="shared" ca="1" si="1378"/>
        <v/>
      </c>
      <c r="IZ279" t="str">
        <f t="shared" ca="1" si="1379"/>
        <v/>
      </c>
      <c r="JA279" t="str">
        <f t="shared" ca="1" si="1380"/>
        <v/>
      </c>
      <c r="JB279" t="str">
        <f t="shared" ca="1" si="1381"/>
        <v/>
      </c>
      <c r="JC279" t="str">
        <f t="shared" ca="1" si="1382"/>
        <v/>
      </c>
      <c r="JD279" t="str">
        <f t="shared" ca="1" si="1383"/>
        <v/>
      </c>
      <c r="JE279" t="str">
        <f t="shared" ca="1" si="1384"/>
        <v/>
      </c>
      <c r="JF279" t="str">
        <f t="shared" ca="1" si="1385"/>
        <v/>
      </c>
      <c r="JG279" t="str">
        <f t="shared" ca="1" si="1386"/>
        <v/>
      </c>
      <c r="JH279" t="str">
        <f t="shared" ca="1" si="1387"/>
        <v/>
      </c>
      <c r="JI279" t="str">
        <f t="shared" ca="1" si="1388"/>
        <v/>
      </c>
      <c r="JJ279" t="str">
        <f t="shared" ca="1" si="1389"/>
        <v/>
      </c>
      <c r="JK279" t="str">
        <f t="shared" ca="1" si="1390"/>
        <v/>
      </c>
      <c r="JL279" t="str">
        <f t="shared" ca="1" si="1391"/>
        <v/>
      </c>
      <c r="JM279" t="str">
        <f t="shared" ca="1" si="1392"/>
        <v/>
      </c>
      <c r="JN279" t="str">
        <f t="shared" ca="1" si="1393"/>
        <v/>
      </c>
      <c r="JO279" t="str">
        <f t="shared" ca="1" si="1394"/>
        <v/>
      </c>
      <c r="JP279" t="str">
        <f t="shared" ca="1" si="1395"/>
        <v/>
      </c>
      <c r="JQ279" t="str">
        <f t="shared" ca="1" si="1396"/>
        <v/>
      </c>
      <c r="JR279" t="str">
        <f t="shared" ca="1" si="1397"/>
        <v/>
      </c>
      <c r="JS279" t="str">
        <f t="shared" ca="1" si="1398"/>
        <v/>
      </c>
      <c r="JT279" t="str">
        <f t="shared" ca="1" si="1399"/>
        <v/>
      </c>
      <c r="JU279" t="str">
        <f t="shared" ca="1" si="1400"/>
        <v/>
      </c>
    </row>
    <row r="280" spans="1:281" x14ac:dyDescent="0.25">
      <c r="A280">
        <f t="shared" si="1401"/>
        <v>279</v>
      </c>
      <c r="B280" t="str">
        <f t="shared" ca="1" si="1130"/>
        <v/>
      </c>
      <c r="C280">
        <v>12</v>
      </c>
      <c r="D280">
        <f t="shared" si="1134"/>
        <v>279</v>
      </c>
      <c r="E280">
        <f t="shared" si="1135"/>
        <v>4</v>
      </c>
      <c r="F280">
        <f ca="1">COUNT((AD280,AP280,BB280,BN280,BZ280,CL280,CX280,DJ280,DV280,EH280,ET280,FF280,FR280,GD280,GP280,HB280,HN280,HZ280,IL280,IX280,JJ280,JV280,KH280,KT280,LF280,LR280))</f>
        <v>0</v>
      </c>
      <c r="G280">
        <f t="shared" ca="1" si="1136"/>
        <v>0</v>
      </c>
      <c r="H280">
        <f t="shared" ca="1" si="1137"/>
        <v>0</v>
      </c>
      <c r="I280">
        <f t="shared" ca="1" si="1131"/>
        <v>0</v>
      </c>
      <c r="J280">
        <f t="shared" ca="1" si="1138"/>
        <v>0</v>
      </c>
      <c r="K280">
        <f t="shared" ca="1" si="1139"/>
        <v>-1</v>
      </c>
      <c r="L280">
        <f t="shared" ca="1" si="1123"/>
        <v>9</v>
      </c>
      <c r="M280">
        <f t="shared" ca="1" si="1140"/>
        <v>0</v>
      </c>
      <c r="N280">
        <f t="shared" ca="1" si="1124"/>
        <v>65</v>
      </c>
      <c r="O280">
        <f t="shared" ca="1" si="1141"/>
        <v>-1</v>
      </c>
      <c r="P280">
        <f t="shared" ca="1" si="1125"/>
        <v>9</v>
      </c>
      <c r="Q280">
        <f t="shared" ca="1" si="1142"/>
        <v>0</v>
      </c>
      <c r="R280">
        <f t="shared" ca="1" si="1143"/>
        <v>0</v>
      </c>
      <c r="S280">
        <f t="shared" ca="1" si="1144"/>
        <v>0</v>
      </c>
      <c r="T280">
        <f t="shared" ca="1" si="1145"/>
        <v>0</v>
      </c>
      <c r="U280" t="str">
        <f t="shared" ca="1" si="1132"/>
        <v>999999999999</v>
      </c>
      <c r="V280">
        <f t="shared" ca="1" si="1126"/>
        <v>0</v>
      </c>
      <c r="W280">
        <f t="shared" si="1146"/>
        <v>279</v>
      </c>
      <c r="X280" t="e">
        <f t="shared" ca="1" si="1127"/>
        <v>#N/A</v>
      </c>
      <c r="Y280">
        <f t="shared" ca="1" si="1147"/>
        <v>0</v>
      </c>
      <c r="Z280" t="str">
        <f t="shared" ca="1" si="1148"/>
        <v>999zz</v>
      </c>
      <c r="AA280">
        <f t="shared" ca="1" si="1128"/>
        <v>350</v>
      </c>
      <c r="AB280">
        <f t="shared" si="1149"/>
        <v>279</v>
      </c>
      <c r="AC280" t="e">
        <f t="shared" ca="1" si="1129"/>
        <v>#N/A</v>
      </c>
      <c r="AD280" t="str">
        <f t="shared" ca="1" si="1150"/>
        <v/>
      </c>
      <c r="AE280" t="str">
        <f t="shared" ca="1" si="1151"/>
        <v/>
      </c>
      <c r="AF280" t="str">
        <f t="shared" ca="1" si="1152"/>
        <v/>
      </c>
      <c r="AG280" t="str">
        <f t="shared" ca="1" si="1153"/>
        <v/>
      </c>
      <c r="AH280" t="str">
        <f t="shared" ca="1" si="1154"/>
        <v/>
      </c>
      <c r="AI280" t="str">
        <f t="shared" ca="1" si="1155"/>
        <v/>
      </c>
      <c r="AJ280" t="str">
        <f t="shared" ca="1" si="1156"/>
        <v/>
      </c>
      <c r="AK280" t="str">
        <f t="shared" ca="1" si="1157"/>
        <v/>
      </c>
      <c r="AL280" t="str">
        <f t="shared" ca="1" si="1158"/>
        <v/>
      </c>
      <c r="AM280" t="str">
        <f t="shared" ca="1" si="1159"/>
        <v/>
      </c>
      <c r="AN280" t="str">
        <f t="shared" ca="1" si="1160"/>
        <v/>
      </c>
      <c r="AO280" t="str">
        <f t="shared" ca="1" si="1161"/>
        <v/>
      </c>
      <c r="AP280" t="str">
        <f t="shared" ca="1" si="1162"/>
        <v/>
      </c>
      <c r="AQ280" t="str">
        <f t="shared" ca="1" si="1163"/>
        <v/>
      </c>
      <c r="AR280" t="str">
        <f t="shared" ca="1" si="1164"/>
        <v/>
      </c>
      <c r="AS280" t="str">
        <f t="shared" ca="1" si="1165"/>
        <v/>
      </c>
      <c r="AT280" t="str">
        <f t="shared" ca="1" si="1166"/>
        <v/>
      </c>
      <c r="AU280" t="str">
        <f t="shared" ca="1" si="1167"/>
        <v/>
      </c>
      <c r="AV280" t="str">
        <f t="shared" ca="1" si="1168"/>
        <v/>
      </c>
      <c r="AW280" t="str">
        <f t="shared" ca="1" si="1169"/>
        <v/>
      </c>
      <c r="AX280" t="str">
        <f t="shared" ca="1" si="1170"/>
        <v/>
      </c>
      <c r="AY280" t="str">
        <f t="shared" ca="1" si="1171"/>
        <v/>
      </c>
      <c r="AZ280" t="str">
        <f t="shared" ca="1" si="1172"/>
        <v/>
      </c>
      <c r="BA280" t="str">
        <f t="shared" ca="1" si="1173"/>
        <v/>
      </c>
      <c r="BB280" t="str">
        <f t="shared" ca="1" si="1174"/>
        <v/>
      </c>
      <c r="BC280" t="str">
        <f t="shared" ca="1" si="1175"/>
        <v/>
      </c>
      <c r="BD280" t="str">
        <f t="shared" ca="1" si="1176"/>
        <v/>
      </c>
      <c r="BE280" t="str">
        <f t="shared" ca="1" si="1177"/>
        <v/>
      </c>
      <c r="BF280" t="str">
        <f t="shared" ca="1" si="1178"/>
        <v/>
      </c>
      <c r="BG280" t="str">
        <f t="shared" ca="1" si="1179"/>
        <v/>
      </c>
      <c r="BH280" t="str">
        <f t="shared" ca="1" si="1180"/>
        <v/>
      </c>
      <c r="BI280" t="str">
        <f t="shared" ca="1" si="1181"/>
        <v/>
      </c>
      <c r="BJ280" t="str">
        <f t="shared" ca="1" si="1182"/>
        <v/>
      </c>
      <c r="BK280" t="str">
        <f t="shared" ca="1" si="1183"/>
        <v/>
      </c>
      <c r="BL280" t="str">
        <f t="shared" ca="1" si="1184"/>
        <v/>
      </c>
      <c r="BM280" t="str">
        <f t="shared" ca="1" si="1185"/>
        <v/>
      </c>
      <c r="BN280" t="str">
        <f t="shared" ca="1" si="1186"/>
        <v/>
      </c>
      <c r="BO280" t="str">
        <f t="shared" ca="1" si="1187"/>
        <v/>
      </c>
      <c r="BP280" t="str">
        <f t="shared" ca="1" si="1188"/>
        <v/>
      </c>
      <c r="BQ280" t="str">
        <f t="shared" ca="1" si="1189"/>
        <v/>
      </c>
      <c r="BR280" t="str">
        <f t="shared" ca="1" si="1190"/>
        <v/>
      </c>
      <c r="BS280" t="str">
        <f t="shared" ca="1" si="1191"/>
        <v/>
      </c>
      <c r="BT280" t="str">
        <f t="shared" ca="1" si="1192"/>
        <v/>
      </c>
      <c r="BU280" t="str">
        <f t="shared" ca="1" si="1193"/>
        <v/>
      </c>
      <c r="BV280" t="str">
        <f t="shared" ca="1" si="1194"/>
        <v/>
      </c>
      <c r="BW280" t="str">
        <f t="shared" ca="1" si="1195"/>
        <v/>
      </c>
      <c r="BX280" t="str">
        <f t="shared" ca="1" si="1196"/>
        <v/>
      </c>
      <c r="BY280" t="str">
        <f t="shared" ca="1" si="1197"/>
        <v/>
      </c>
      <c r="BZ280" t="str">
        <f t="shared" ca="1" si="1198"/>
        <v/>
      </c>
      <c r="CA280" t="str">
        <f t="shared" ca="1" si="1199"/>
        <v/>
      </c>
      <c r="CB280" t="str">
        <f t="shared" ca="1" si="1200"/>
        <v/>
      </c>
      <c r="CC280" t="str">
        <f t="shared" ca="1" si="1201"/>
        <v/>
      </c>
      <c r="CD280" t="str">
        <f t="shared" ca="1" si="1202"/>
        <v/>
      </c>
      <c r="CE280" t="str">
        <f t="shared" ca="1" si="1203"/>
        <v/>
      </c>
      <c r="CF280" t="str">
        <f t="shared" ca="1" si="1204"/>
        <v/>
      </c>
      <c r="CG280" t="str">
        <f t="shared" ca="1" si="1205"/>
        <v/>
      </c>
      <c r="CH280" t="str">
        <f t="shared" ca="1" si="1206"/>
        <v/>
      </c>
      <c r="CI280" t="str">
        <f t="shared" ca="1" si="1207"/>
        <v/>
      </c>
      <c r="CJ280" t="str">
        <f t="shared" ca="1" si="1208"/>
        <v/>
      </c>
      <c r="CK280" t="str">
        <f t="shared" ca="1" si="1209"/>
        <v/>
      </c>
      <c r="CL280" t="str">
        <f t="shared" ca="1" si="1210"/>
        <v/>
      </c>
      <c r="CM280" t="str">
        <f t="shared" ca="1" si="1211"/>
        <v/>
      </c>
      <c r="CN280" t="str">
        <f t="shared" ca="1" si="1212"/>
        <v/>
      </c>
      <c r="CO280" t="str">
        <f t="shared" ca="1" si="1213"/>
        <v/>
      </c>
      <c r="CP280" t="str">
        <f t="shared" ca="1" si="1214"/>
        <v/>
      </c>
      <c r="CQ280" t="str">
        <f t="shared" ca="1" si="1215"/>
        <v/>
      </c>
      <c r="CR280" t="str">
        <f t="shared" ca="1" si="1216"/>
        <v/>
      </c>
      <c r="CS280" t="str">
        <f t="shared" ca="1" si="1217"/>
        <v/>
      </c>
      <c r="CT280" t="str">
        <f t="shared" ca="1" si="1218"/>
        <v/>
      </c>
      <c r="CU280" t="str">
        <f t="shared" ca="1" si="1219"/>
        <v/>
      </c>
      <c r="CV280" t="str">
        <f t="shared" ca="1" si="1220"/>
        <v/>
      </c>
      <c r="CW280" t="str">
        <f t="shared" ca="1" si="1221"/>
        <v/>
      </c>
      <c r="CX280" t="str">
        <f t="shared" ca="1" si="1222"/>
        <v/>
      </c>
      <c r="CY280" t="str">
        <f t="shared" ca="1" si="1223"/>
        <v/>
      </c>
      <c r="CZ280" t="str">
        <f t="shared" ca="1" si="1224"/>
        <v/>
      </c>
      <c r="DA280" t="str">
        <f t="shared" ca="1" si="1225"/>
        <v/>
      </c>
      <c r="DB280" t="str">
        <f t="shared" ca="1" si="1226"/>
        <v/>
      </c>
      <c r="DC280" t="str">
        <f t="shared" ca="1" si="1227"/>
        <v/>
      </c>
      <c r="DD280" t="str">
        <f t="shared" ca="1" si="1228"/>
        <v/>
      </c>
      <c r="DE280" t="str">
        <f t="shared" ca="1" si="1229"/>
        <v/>
      </c>
      <c r="DF280" t="str">
        <f t="shared" ca="1" si="1230"/>
        <v/>
      </c>
      <c r="DG280" t="str">
        <f t="shared" ca="1" si="1231"/>
        <v/>
      </c>
      <c r="DH280" t="str">
        <f t="shared" ca="1" si="1232"/>
        <v/>
      </c>
      <c r="DI280" t="str">
        <f t="shared" ca="1" si="1233"/>
        <v/>
      </c>
      <c r="DJ280" t="str">
        <f t="shared" ca="1" si="1234"/>
        <v/>
      </c>
      <c r="DK280" t="str">
        <f t="shared" ca="1" si="1235"/>
        <v/>
      </c>
      <c r="DL280" t="str">
        <f t="shared" ca="1" si="1236"/>
        <v/>
      </c>
      <c r="DM280" t="str">
        <f t="shared" ca="1" si="1237"/>
        <v/>
      </c>
      <c r="DN280" t="str">
        <f t="shared" ca="1" si="1238"/>
        <v/>
      </c>
      <c r="DO280" t="str">
        <f t="shared" ca="1" si="1239"/>
        <v/>
      </c>
      <c r="DP280" t="str">
        <f t="shared" ca="1" si="1240"/>
        <v/>
      </c>
      <c r="DQ280" t="str">
        <f t="shared" ca="1" si="1241"/>
        <v/>
      </c>
      <c r="DR280" t="str">
        <f t="shared" ca="1" si="1242"/>
        <v/>
      </c>
      <c r="DS280" t="str">
        <f t="shared" ca="1" si="1243"/>
        <v/>
      </c>
      <c r="DT280" t="str">
        <f t="shared" ca="1" si="1244"/>
        <v/>
      </c>
      <c r="DU280" t="str">
        <f t="shared" ca="1" si="1245"/>
        <v/>
      </c>
      <c r="DV280" t="str">
        <f t="shared" ca="1" si="1133"/>
        <v/>
      </c>
      <c r="DW280" t="str">
        <f t="shared" ca="1" si="1246"/>
        <v/>
      </c>
      <c r="DX280" t="str">
        <f t="shared" ca="1" si="1247"/>
        <v/>
      </c>
      <c r="DY280" t="str">
        <f t="shared" ca="1" si="1248"/>
        <v/>
      </c>
      <c r="DZ280" t="str">
        <f t="shared" ca="1" si="1249"/>
        <v/>
      </c>
      <c r="EA280" t="str">
        <f t="shared" ca="1" si="1250"/>
        <v/>
      </c>
      <c r="EB280" t="str">
        <f t="shared" ca="1" si="1251"/>
        <v/>
      </c>
      <c r="EC280" t="str">
        <f t="shared" ca="1" si="1252"/>
        <v/>
      </c>
      <c r="ED280" t="str">
        <f t="shared" ca="1" si="1253"/>
        <v/>
      </c>
      <c r="EE280" t="str">
        <f t="shared" ca="1" si="1254"/>
        <v/>
      </c>
      <c r="EF280" t="str">
        <f t="shared" ca="1" si="1255"/>
        <v/>
      </c>
      <c r="EG280" t="str">
        <f t="shared" ca="1" si="1256"/>
        <v/>
      </c>
      <c r="EH280" t="str">
        <f t="shared" ca="1" si="1257"/>
        <v/>
      </c>
      <c r="EI280" t="str">
        <f t="shared" ca="1" si="1258"/>
        <v/>
      </c>
      <c r="EJ280" t="str">
        <f t="shared" ca="1" si="1259"/>
        <v/>
      </c>
      <c r="EK280" t="str">
        <f t="shared" ca="1" si="1260"/>
        <v/>
      </c>
      <c r="EL280" t="str">
        <f t="shared" ca="1" si="1261"/>
        <v/>
      </c>
      <c r="EM280" t="str">
        <f t="shared" ca="1" si="1262"/>
        <v/>
      </c>
      <c r="EN280" t="str">
        <f t="shared" ca="1" si="1263"/>
        <v/>
      </c>
      <c r="EO280" t="str">
        <f t="shared" ca="1" si="1264"/>
        <v/>
      </c>
      <c r="EP280" t="str">
        <f t="shared" ca="1" si="1265"/>
        <v/>
      </c>
      <c r="EQ280" t="str">
        <f t="shared" ca="1" si="1266"/>
        <v/>
      </c>
      <c r="ER280" t="str">
        <f t="shared" ca="1" si="1267"/>
        <v/>
      </c>
      <c r="ES280" t="str">
        <f t="shared" ca="1" si="1268"/>
        <v/>
      </c>
      <c r="ET280" t="str">
        <f t="shared" ca="1" si="1269"/>
        <v/>
      </c>
      <c r="EU280" t="str">
        <f t="shared" ca="1" si="1270"/>
        <v/>
      </c>
      <c r="EV280" t="str">
        <f t="shared" ca="1" si="1271"/>
        <v/>
      </c>
      <c r="EW280" t="str">
        <f t="shared" ca="1" si="1272"/>
        <v/>
      </c>
      <c r="EX280" t="str">
        <f t="shared" ca="1" si="1273"/>
        <v/>
      </c>
      <c r="EY280" t="str">
        <f t="shared" ca="1" si="1274"/>
        <v/>
      </c>
      <c r="EZ280" t="str">
        <f t="shared" ca="1" si="1275"/>
        <v/>
      </c>
      <c r="FA280" t="str">
        <f t="shared" ca="1" si="1276"/>
        <v/>
      </c>
      <c r="FB280" t="str">
        <f t="shared" ca="1" si="1277"/>
        <v/>
      </c>
      <c r="FC280" t="str">
        <f t="shared" ca="1" si="1278"/>
        <v/>
      </c>
      <c r="FD280" t="str">
        <f t="shared" ca="1" si="1279"/>
        <v/>
      </c>
      <c r="FE280" t="str">
        <f t="shared" ca="1" si="1280"/>
        <v/>
      </c>
      <c r="FF280" t="str">
        <f t="shared" ca="1" si="1281"/>
        <v/>
      </c>
      <c r="FG280" t="str">
        <f t="shared" ca="1" si="1282"/>
        <v/>
      </c>
      <c r="FH280" t="str">
        <f t="shared" ca="1" si="1283"/>
        <v/>
      </c>
      <c r="FI280" t="str">
        <f t="shared" ca="1" si="1284"/>
        <v/>
      </c>
      <c r="FJ280" t="str">
        <f t="shared" ca="1" si="1285"/>
        <v/>
      </c>
      <c r="FK280" t="str">
        <f t="shared" ca="1" si="1286"/>
        <v/>
      </c>
      <c r="FL280" t="str">
        <f t="shared" ca="1" si="1287"/>
        <v/>
      </c>
      <c r="FM280" t="str">
        <f t="shared" ca="1" si="1288"/>
        <v/>
      </c>
      <c r="FN280" t="str">
        <f t="shared" ca="1" si="1289"/>
        <v/>
      </c>
      <c r="FO280" t="str">
        <f t="shared" ca="1" si="1290"/>
        <v/>
      </c>
      <c r="FP280" t="str">
        <f t="shared" ca="1" si="1291"/>
        <v/>
      </c>
      <c r="FQ280" t="str">
        <f t="shared" ca="1" si="1292"/>
        <v/>
      </c>
      <c r="FR280" t="str">
        <f t="shared" ca="1" si="1293"/>
        <v/>
      </c>
      <c r="FS280" t="str">
        <f t="shared" ca="1" si="1294"/>
        <v/>
      </c>
      <c r="FT280" t="str">
        <f t="shared" ca="1" si="1295"/>
        <v/>
      </c>
      <c r="FU280" t="str">
        <f t="shared" ca="1" si="1296"/>
        <v/>
      </c>
      <c r="FV280" t="str">
        <f t="shared" ca="1" si="1297"/>
        <v/>
      </c>
      <c r="FW280" t="str">
        <f t="shared" ca="1" si="1298"/>
        <v/>
      </c>
      <c r="FX280" t="str">
        <f t="shared" ca="1" si="1299"/>
        <v/>
      </c>
      <c r="FY280" t="str">
        <f t="shared" ca="1" si="1300"/>
        <v/>
      </c>
      <c r="FZ280" t="str">
        <f t="shared" ca="1" si="1301"/>
        <v/>
      </c>
      <c r="GA280" t="str">
        <f t="shared" ca="1" si="1302"/>
        <v/>
      </c>
      <c r="GB280" t="str">
        <f t="shared" ca="1" si="1303"/>
        <v/>
      </c>
      <c r="GC280" t="str">
        <f t="shared" ca="1" si="1304"/>
        <v/>
      </c>
      <c r="GD280" t="str">
        <f t="shared" ca="1" si="1305"/>
        <v/>
      </c>
      <c r="GE280" t="str">
        <f t="shared" ca="1" si="1306"/>
        <v/>
      </c>
      <c r="GF280" t="str">
        <f t="shared" ca="1" si="1307"/>
        <v/>
      </c>
      <c r="GG280" t="str">
        <f t="shared" ca="1" si="1308"/>
        <v/>
      </c>
      <c r="GH280" t="str">
        <f t="shared" ca="1" si="1309"/>
        <v/>
      </c>
      <c r="GI280" t="str">
        <f t="shared" ca="1" si="1310"/>
        <v/>
      </c>
      <c r="GJ280" t="str">
        <f t="shared" ca="1" si="1311"/>
        <v/>
      </c>
      <c r="GK280" t="str">
        <f t="shared" ca="1" si="1312"/>
        <v/>
      </c>
      <c r="GL280" t="str">
        <f t="shared" ca="1" si="1313"/>
        <v/>
      </c>
      <c r="GM280" t="str">
        <f t="shared" ca="1" si="1314"/>
        <v/>
      </c>
      <c r="GN280" t="str">
        <f t="shared" ca="1" si="1315"/>
        <v/>
      </c>
      <c r="GO280" t="str">
        <f t="shared" ca="1" si="1316"/>
        <v/>
      </c>
      <c r="GP280" t="str">
        <f t="shared" ca="1" si="1317"/>
        <v/>
      </c>
      <c r="GQ280" t="str">
        <f t="shared" ca="1" si="1318"/>
        <v/>
      </c>
      <c r="GR280" t="str">
        <f t="shared" ca="1" si="1319"/>
        <v/>
      </c>
      <c r="GS280" t="str">
        <f t="shared" ca="1" si="1320"/>
        <v/>
      </c>
      <c r="GT280" t="str">
        <f t="shared" ca="1" si="1321"/>
        <v/>
      </c>
      <c r="GU280" t="str">
        <f t="shared" ca="1" si="1322"/>
        <v/>
      </c>
      <c r="GV280" t="str">
        <f t="shared" ca="1" si="1323"/>
        <v/>
      </c>
      <c r="GW280" t="str">
        <f t="shared" ca="1" si="1324"/>
        <v/>
      </c>
      <c r="GX280" t="str">
        <f t="shared" ca="1" si="1325"/>
        <v/>
      </c>
      <c r="GY280" t="str">
        <f t="shared" ca="1" si="1326"/>
        <v/>
      </c>
      <c r="GZ280" t="str">
        <f t="shared" ca="1" si="1327"/>
        <v/>
      </c>
      <c r="HA280" t="str">
        <f t="shared" ca="1" si="1328"/>
        <v/>
      </c>
      <c r="HB280" t="str">
        <f t="shared" ca="1" si="1329"/>
        <v/>
      </c>
      <c r="HC280" t="str">
        <f t="shared" ca="1" si="1330"/>
        <v/>
      </c>
      <c r="HD280" t="str">
        <f t="shared" ca="1" si="1331"/>
        <v/>
      </c>
      <c r="HE280" t="str">
        <f t="shared" ca="1" si="1332"/>
        <v/>
      </c>
      <c r="HF280" t="str">
        <f t="shared" ca="1" si="1333"/>
        <v/>
      </c>
      <c r="HG280" t="str">
        <f t="shared" ca="1" si="1334"/>
        <v/>
      </c>
      <c r="HH280" t="str">
        <f t="shared" ca="1" si="1335"/>
        <v/>
      </c>
      <c r="HI280" t="str">
        <f t="shared" ca="1" si="1336"/>
        <v/>
      </c>
      <c r="HJ280" t="str">
        <f t="shared" ca="1" si="1337"/>
        <v/>
      </c>
      <c r="HK280" t="str">
        <f t="shared" ca="1" si="1338"/>
        <v/>
      </c>
      <c r="HL280" t="str">
        <f t="shared" ca="1" si="1339"/>
        <v/>
      </c>
      <c r="HM280" t="str">
        <f t="shared" ca="1" si="1340"/>
        <v/>
      </c>
      <c r="HN280" t="str">
        <f t="shared" ca="1" si="1341"/>
        <v/>
      </c>
      <c r="HO280" t="str">
        <f t="shared" ca="1" si="1342"/>
        <v/>
      </c>
      <c r="HP280" t="str">
        <f t="shared" ca="1" si="1343"/>
        <v/>
      </c>
      <c r="HQ280" t="str">
        <f t="shared" ca="1" si="1344"/>
        <v/>
      </c>
      <c r="HR280" t="str">
        <f t="shared" ca="1" si="1345"/>
        <v/>
      </c>
      <c r="HS280" t="str">
        <f t="shared" ca="1" si="1346"/>
        <v/>
      </c>
      <c r="HT280" t="str">
        <f t="shared" ca="1" si="1347"/>
        <v/>
      </c>
      <c r="HU280" t="str">
        <f t="shared" ca="1" si="1348"/>
        <v/>
      </c>
      <c r="HV280" t="str">
        <f t="shared" ca="1" si="1349"/>
        <v/>
      </c>
      <c r="HW280" t="str">
        <f t="shared" ca="1" si="1350"/>
        <v/>
      </c>
      <c r="HX280" t="str">
        <f t="shared" ca="1" si="1351"/>
        <v/>
      </c>
      <c r="HY280" t="str">
        <f t="shared" ca="1" si="1352"/>
        <v/>
      </c>
      <c r="HZ280" t="str">
        <f t="shared" ca="1" si="1353"/>
        <v/>
      </c>
      <c r="IA280" t="str">
        <f t="shared" ca="1" si="1354"/>
        <v/>
      </c>
      <c r="IB280" t="str">
        <f t="shared" ca="1" si="1355"/>
        <v/>
      </c>
      <c r="IC280" t="str">
        <f t="shared" ca="1" si="1356"/>
        <v/>
      </c>
      <c r="ID280" t="str">
        <f t="shared" ca="1" si="1357"/>
        <v/>
      </c>
      <c r="IE280" t="str">
        <f t="shared" ca="1" si="1358"/>
        <v/>
      </c>
      <c r="IF280" t="str">
        <f t="shared" ca="1" si="1359"/>
        <v/>
      </c>
      <c r="IG280" t="str">
        <f t="shared" ca="1" si="1360"/>
        <v/>
      </c>
      <c r="IH280" t="str">
        <f t="shared" ca="1" si="1361"/>
        <v/>
      </c>
      <c r="II280" t="str">
        <f t="shared" ca="1" si="1362"/>
        <v/>
      </c>
      <c r="IJ280" t="str">
        <f t="shared" ca="1" si="1363"/>
        <v/>
      </c>
      <c r="IK280" t="str">
        <f t="shared" ca="1" si="1364"/>
        <v/>
      </c>
      <c r="IL280" t="str">
        <f t="shared" ca="1" si="1365"/>
        <v/>
      </c>
      <c r="IM280" t="str">
        <f t="shared" ca="1" si="1366"/>
        <v/>
      </c>
      <c r="IN280" t="str">
        <f t="shared" ca="1" si="1367"/>
        <v/>
      </c>
      <c r="IO280" t="str">
        <f t="shared" ca="1" si="1368"/>
        <v/>
      </c>
      <c r="IP280" t="str">
        <f t="shared" ca="1" si="1369"/>
        <v/>
      </c>
      <c r="IQ280" t="str">
        <f t="shared" ca="1" si="1370"/>
        <v/>
      </c>
      <c r="IR280" t="str">
        <f t="shared" ca="1" si="1371"/>
        <v/>
      </c>
      <c r="IS280" t="str">
        <f t="shared" ca="1" si="1372"/>
        <v/>
      </c>
      <c r="IT280" t="str">
        <f t="shared" ca="1" si="1373"/>
        <v/>
      </c>
      <c r="IU280" t="str">
        <f t="shared" ca="1" si="1374"/>
        <v/>
      </c>
      <c r="IV280" t="str">
        <f t="shared" ca="1" si="1375"/>
        <v/>
      </c>
      <c r="IW280" t="str">
        <f t="shared" ca="1" si="1376"/>
        <v/>
      </c>
      <c r="IX280" t="str">
        <f t="shared" ca="1" si="1377"/>
        <v/>
      </c>
      <c r="IY280" t="str">
        <f t="shared" ca="1" si="1378"/>
        <v/>
      </c>
      <c r="IZ280" t="str">
        <f t="shared" ca="1" si="1379"/>
        <v/>
      </c>
      <c r="JA280" t="str">
        <f t="shared" ca="1" si="1380"/>
        <v/>
      </c>
      <c r="JB280" t="str">
        <f t="shared" ca="1" si="1381"/>
        <v/>
      </c>
      <c r="JC280" t="str">
        <f t="shared" ca="1" si="1382"/>
        <v/>
      </c>
      <c r="JD280" t="str">
        <f t="shared" ca="1" si="1383"/>
        <v/>
      </c>
      <c r="JE280" t="str">
        <f t="shared" ca="1" si="1384"/>
        <v/>
      </c>
      <c r="JF280" t="str">
        <f t="shared" ca="1" si="1385"/>
        <v/>
      </c>
      <c r="JG280" t="str">
        <f t="shared" ca="1" si="1386"/>
        <v/>
      </c>
      <c r="JH280" t="str">
        <f t="shared" ca="1" si="1387"/>
        <v/>
      </c>
      <c r="JI280" t="str">
        <f t="shared" ca="1" si="1388"/>
        <v/>
      </c>
      <c r="JJ280" t="str">
        <f t="shared" ca="1" si="1389"/>
        <v/>
      </c>
      <c r="JK280" t="str">
        <f t="shared" ca="1" si="1390"/>
        <v/>
      </c>
      <c r="JL280" t="str">
        <f t="shared" ca="1" si="1391"/>
        <v/>
      </c>
      <c r="JM280" t="str">
        <f t="shared" ca="1" si="1392"/>
        <v/>
      </c>
      <c r="JN280" t="str">
        <f t="shared" ca="1" si="1393"/>
        <v/>
      </c>
      <c r="JO280" t="str">
        <f t="shared" ca="1" si="1394"/>
        <v/>
      </c>
      <c r="JP280" t="str">
        <f t="shared" ca="1" si="1395"/>
        <v/>
      </c>
      <c r="JQ280" t="str">
        <f t="shared" ca="1" si="1396"/>
        <v/>
      </c>
      <c r="JR280" t="str">
        <f t="shared" ca="1" si="1397"/>
        <v/>
      </c>
      <c r="JS280" t="str">
        <f t="shared" ca="1" si="1398"/>
        <v/>
      </c>
      <c r="JT280" t="str">
        <f t="shared" ca="1" si="1399"/>
        <v/>
      </c>
      <c r="JU280" t="str">
        <f t="shared" ca="1" si="1400"/>
        <v/>
      </c>
    </row>
    <row r="281" spans="1:281" x14ac:dyDescent="0.25">
      <c r="A281">
        <f t="shared" si="1401"/>
        <v>280</v>
      </c>
      <c r="B281" t="str">
        <f t="shared" ca="1" si="1130"/>
        <v/>
      </c>
      <c r="C281">
        <v>12</v>
      </c>
      <c r="D281">
        <f t="shared" si="1134"/>
        <v>280</v>
      </c>
      <c r="E281">
        <f t="shared" si="1135"/>
        <v>5</v>
      </c>
      <c r="F281">
        <f ca="1">COUNT((AD281,AP281,BB281,BN281,BZ281,CL281,CX281,DJ281,DV281,EH281,ET281,FF281,FR281,GD281,GP281,HB281,HN281,HZ281,IL281,IX281,JJ281,JV281,KH281,KT281,LF281,LR281))</f>
        <v>0</v>
      </c>
      <c r="G281">
        <f t="shared" ca="1" si="1136"/>
        <v>0</v>
      </c>
      <c r="H281">
        <f t="shared" ca="1" si="1137"/>
        <v>0</v>
      </c>
      <c r="I281">
        <f t="shared" ca="1" si="1131"/>
        <v>0</v>
      </c>
      <c r="J281">
        <f t="shared" ca="1" si="1138"/>
        <v>0</v>
      </c>
      <c r="K281">
        <f t="shared" ca="1" si="1139"/>
        <v>-1</v>
      </c>
      <c r="L281">
        <f t="shared" ca="1" si="1123"/>
        <v>9</v>
      </c>
      <c r="M281">
        <f t="shared" ca="1" si="1140"/>
        <v>0</v>
      </c>
      <c r="N281">
        <f t="shared" ca="1" si="1124"/>
        <v>65</v>
      </c>
      <c r="O281">
        <f t="shared" ca="1" si="1141"/>
        <v>-1</v>
      </c>
      <c r="P281">
        <f t="shared" ca="1" si="1125"/>
        <v>9</v>
      </c>
      <c r="Q281">
        <f t="shared" ca="1" si="1142"/>
        <v>0</v>
      </c>
      <c r="R281">
        <f t="shared" ca="1" si="1143"/>
        <v>0</v>
      </c>
      <c r="S281">
        <f t="shared" ca="1" si="1144"/>
        <v>0</v>
      </c>
      <c r="T281">
        <f t="shared" ca="1" si="1145"/>
        <v>0</v>
      </c>
      <c r="U281" t="str">
        <f t="shared" ca="1" si="1132"/>
        <v>999999999999</v>
      </c>
      <c r="V281">
        <f t="shared" ca="1" si="1126"/>
        <v>0</v>
      </c>
      <c r="W281">
        <f t="shared" si="1146"/>
        <v>280</v>
      </c>
      <c r="X281" t="e">
        <f t="shared" ca="1" si="1127"/>
        <v>#N/A</v>
      </c>
      <c r="Y281">
        <f t="shared" ca="1" si="1147"/>
        <v>0</v>
      </c>
      <c r="Z281" t="str">
        <f t="shared" ca="1" si="1148"/>
        <v>999zz</v>
      </c>
      <c r="AA281">
        <f t="shared" ca="1" si="1128"/>
        <v>350</v>
      </c>
      <c r="AB281">
        <f t="shared" si="1149"/>
        <v>280</v>
      </c>
      <c r="AC281" t="e">
        <f t="shared" ca="1" si="1129"/>
        <v>#N/A</v>
      </c>
      <c r="AD281" t="str">
        <f t="shared" ca="1" si="1150"/>
        <v/>
      </c>
      <c r="AE281" t="str">
        <f t="shared" ca="1" si="1151"/>
        <v/>
      </c>
      <c r="AF281" t="str">
        <f t="shared" ca="1" si="1152"/>
        <v/>
      </c>
      <c r="AG281" t="str">
        <f t="shared" ca="1" si="1153"/>
        <v/>
      </c>
      <c r="AH281" t="str">
        <f t="shared" ca="1" si="1154"/>
        <v/>
      </c>
      <c r="AI281" t="str">
        <f t="shared" ca="1" si="1155"/>
        <v/>
      </c>
      <c r="AJ281" t="str">
        <f t="shared" ca="1" si="1156"/>
        <v/>
      </c>
      <c r="AK281" t="str">
        <f t="shared" ca="1" si="1157"/>
        <v/>
      </c>
      <c r="AL281" t="str">
        <f t="shared" ca="1" si="1158"/>
        <v/>
      </c>
      <c r="AM281" t="str">
        <f t="shared" ca="1" si="1159"/>
        <v/>
      </c>
      <c r="AN281" t="str">
        <f t="shared" ca="1" si="1160"/>
        <v/>
      </c>
      <c r="AO281" t="str">
        <f t="shared" ca="1" si="1161"/>
        <v/>
      </c>
      <c r="AP281" t="str">
        <f t="shared" ca="1" si="1162"/>
        <v/>
      </c>
      <c r="AQ281" t="str">
        <f t="shared" ca="1" si="1163"/>
        <v/>
      </c>
      <c r="AR281" t="str">
        <f t="shared" ca="1" si="1164"/>
        <v/>
      </c>
      <c r="AS281" t="str">
        <f t="shared" ca="1" si="1165"/>
        <v/>
      </c>
      <c r="AT281" t="str">
        <f t="shared" ca="1" si="1166"/>
        <v/>
      </c>
      <c r="AU281" t="str">
        <f t="shared" ca="1" si="1167"/>
        <v/>
      </c>
      <c r="AV281" t="str">
        <f t="shared" ca="1" si="1168"/>
        <v/>
      </c>
      <c r="AW281" t="str">
        <f t="shared" ca="1" si="1169"/>
        <v/>
      </c>
      <c r="AX281" t="str">
        <f t="shared" ca="1" si="1170"/>
        <v/>
      </c>
      <c r="AY281" t="str">
        <f t="shared" ca="1" si="1171"/>
        <v/>
      </c>
      <c r="AZ281" t="str">
        <f t="shared" ca="1" si="1172"/>
        <v/>
      </c>
      <c r="BA281" t="str">
        <f t="shared" ca="1" si="1173"/>
        <v/>
      </c>
      <c r="BB281" t="str">
        <f t="shared" ca="1" si="1174"/>
        <v/>
      </c>
      <c r="BC281" t="str">
        <f t="shared" ca="1" si="1175"/>
        <v/>
      </c>
      <c r="BD281" t="str">
        <f t="shared" ca="1" si="1176"/>
        <v/>
      </c>
      <c r="BE281" t="str">
        <f t="shared" ca="1" si="1177"/>
        <v/>
      </c>
      <c r="BF281" t="str">
        <f t="shared" ca="1" si="1178"/>
        <v/>
      </c>
      <c r="BG281" t="str">
        <f t="shared" ca="1" si="1179"/>
        <v/>
      </c>
      <c r="BH281" t="str">
        <f t="shared" ca="1" si="1180"/>
        <v/>
      </c>
      <c r="BI281" t="str">
        <f t="shared" ca="1" si="1181"/>
        <v/>
      </c>
      <c r="BJ281" t="str">
        <f t="shared" ca="1" si="1182"/>
        <v/>
      </c>
      <c r="BK281" t="str">
        <f t="shared" ca="1" si="1183"/>
        <v/>
      </c>
      <c r="BL281" t="str">
        <f t="shared" ca="1" si="1184"/>
        <v/>
      </c>
      <c r="BM281" t="str">
        <f t="shared" ca="1" si="1185"/>
        <v/>
      </c>
      <c r="BN281" t="str">
        <f t="shared" ca="1" si="1186"/>
        <v/>
      </c>
      <c r="BO281" t="str">
        <f t="shared" ca="1" si="1187"/>
        <v/>
      </c>
      <c r="BP281" t="str">
        <f t="shared" ca="1" si="1188"/>
        <v/>
      </c>
      <c r="BQ281" t="str">
        <f t="shared" ca="1" si="1189"/>
        <v/>
      </c>
      <c r="BR281" t="str">
        <f t="shared" ca="1" si="1190"/>
        <v/>
      </c>
      <c r="BS281" t="str">
        <f t="shared" ca="1" si="1191"/>
        <v/>
      </c>
      <c r="BT281" t="str">
        <f t="shared" ca="1" si="1192"/>
        <v/>
      </c>
      <c r="BU281" t="str">
        <f t="shared" ca="1" si="1193"/>
        <v/>
      </c>
      <c r="BV281" t="str">
        <f t="shared" ca="1" si="1194"/>
        <v/>
      </c>
      <c r="BW281" t="str">
        <f t="shared" ca="1" si="1195"/>
        <v/>
      </c>
      <c r="BX281" t="str">
        <f t="shared" ca="1" si="1196"/>
        <v/>
      </c>
      <c r="BY281" t="str">
        <f t="shared" ca="1" si="1197"/>
        <v/>
      </c>
      <c r="BZ281" t="str">
        <f t="shared" ca="1" si="1198"/>
        <v/>
      </c>
      <c r="CA281" t="str">
        <f t="shared" ca="1" si="1199"/>
        <v/>
      </c>
      <c r="CB281" t="str">
        <f t="shared" ca="1" si="1200"/>
        <v/>
      </c>
      <c r="CC281" t="str">
        <f t="shared" ca="1" si="1201"/>
        <v/>
      </c>
      <c r="CD281" t="str">
        <f t="shared" ca="1" si="1202"/>
        <v/>
      </c>
      <c r="CE281" t="str">
        <f t="shared" ca="1" si="1203"/>
        <v/>
      </c>
      <c r="CF281" t="str">
        <f t="shared" ca="1" si="1204"/>
        <v/>
      </c>
      <c r="CG281" t="str">
        <f t="shared" ca="1" si="1205"/>
        <v/>
      </c>
      <c r="CH281" t="str">
        <f t="shared" ca="1" si="1206"/>
        <v/>
      </c>
      <c r="CI281" t="str">
        <f t="shared" ca="1" si="1207"/>
        <v/>
      </c>
      <c r="CJ281" t="str">
        <f t="shared" ca="1" si="1208"/>
        <v/>
      </c>
      <c r="CK281" t="str">
        <f t="shared" ca="1" si="1209"/>
        <v/>
      </c>
      <c r="CL281" t="str">
        <f t="shared" ca="1" si="1210"/>
        <v/>
      </c>
      <c r="CM281" t="str">
        <f t="shared" ca="1" si="1211"/>
        <v/>
      </c>
      <c r="CN281" t="str">
        <f t="shared" ca="1" si="1212"/>
        <v/>
      </c>
      <c r="CO281" t="str">
        <f t="shared" ca="1" si="1213"/>
        <v/>
      </c>
      <c r="CP281" t="str">
        <f t="shared" ca="1" si="1214"/>
        <v/>
      </c>
      <c r="CQ281" t="str">
        <f t="shared" ca="1" si="1215"/>
        <v/>
      </c>
      <c r="CR281" t="str">
        <f t="shared" ca="1" si="1216"/>
        <v/>
      </c>
      <c r="CS281" t="str">
        <f t="shared" ca="1" si="1217"/>
        <v/>
      </c>
      <c r="CT281" t="str">
        <f t="shared" ca="1" si="1218"/>
        <v/>
      </c>
      <c r="CU281" t="str">
        <f t="shared" ca="1" si="1219"/>
        <v/>
      </c>
      <c r="CV281" t="str">
        <f t="shared" ca="1" si="1220"/>
        <v/>
      </c>
      <c r="CW281" t="str">
        <f t="shared" ca="1" si="1221"/>
        <v/>
      </c>
      <c r="CX281" t="str">
        <f t="shared" ca="1" si="1222"/>
        <v/>
      </c>
      <c r="CY281" t="str">
        <f t="shared" ca="1" si="1223"/>
        <v/>
      </c>
      <c r="CZ281" t="str">
        <f t="shared" ca="1" si="1224"/>
        <v/>
      </c>
      <c r="DA281" t="str">
        <f t="shared" ca="1" si="1225"/>
        <v/>
      </c>
      <c r="DB281" t="str">
        <f t="shared" ca="1" si="1226"/>
        <v/>
      </c>
      <c r="DC281" t="str">
        <f t="shared" ca="1" si="1227"/>
        <v/>
      </c>
      <c r="DD281" t="str">
        <f t="shared" ca="1" si="1228"/>
        <v/>
      </c>
      <c r="DE281" t="str">
        <f t="shared" ca="1" si="1229"/>
        <v/>
      </c>
      <c r="DF281" t="str">
        <f t="shared" ca="1" si="1230"/>
        <v/>
      </c>
      <c r="DG281" t="str">
        <f t="shared" ca="1" si="1231"/>
        <v/>
      </c>
      <c r="DH281" t="str">
        <f t="shared" ca="1" si="1232"/>
        <v/>
      </c>
      <c r="DI281" t="str">
        <f t="shared" ca="1" si="1233"/>
        <v/>
      </c>
      <c r="DJ281" t="str">
        <f t="shared" ca="1" si="1234"/>
        <v/>
      </c>
      <c r="DK281" t="str">
        <f t="shared" ca="1" si="1235"/>
        <v/>
      </c>
      <c r="DL281" t="str">
        <f t="shared" ca="1" si="1236"/>
        <v/>
      </c>
      <c r="DM281" t="str">
        <f t="shared" ca="1" si="1237"/>
        <v/>
      </c>
      <c r="DN281" t="str">
        <f t="shared" ca="1" si="1238"/>
        <v/>
      </c>
      <c r="DO281" t="str">
        <f t="shared" ca="1" si="1239"/>
        <v/>
      </c>
      <c r="DP281" t="str">
        <f t="shared" ca="1" si="1240"/>
        <v/>
      </c>
      <c r="DQ281" t="str">
        <f t="shared" ca="1" si="1241"/>
        <v/>
      </c>
      <c r="DR281" t="str">
        <f t="shared" ca="1" si="1242"/>
        <v/>
      </c>
      <c r="DS281" t="str">
        <f t="shared" ca="1" si="1243"/>
        <v/>
      </c>
      <c r="DT281" t="str">
        <f t="shared" ca="1" si="1244"/>
        <v/>
      </c>
      <c r="DU281" t="str">
        <f t="shared" ca="1" si="1245"/>
        <v/>
      </c>
      <c r="DV281" t="str">
        <f t="shared" ca="1" si="1133"/>
        <v/>
      </c>
      <c r="DW281" t="str">
        <f t="shared" ca="1" si="1246"/>
        <v/>
      </c>
      <c r="DX281" t="str">
        <f t="shared" ca="1" si="1247"/>
        <v/>
      </c>
      <c r="DY281" t="str">
        <f t="shared" ca="1" si="1248"/>
        <v/>
      </c>
      <c r="DZ281" t="str">
        <f t="shared" ca="1" si="1249"/>
        <v/>
      </c>
      <c r="EA281" t="str">
        <f t="shared" ca="1" si="1250"/>
        <v/>
      </c>
      <c r="EB281" t="str">
        <f t="shared" ca="1" si="1251"/>
        <v/>
      </c>
      <c r="EC281" t="str">
        <f t="shared" ca="1" si="1252"/>
        <v/>
      </c>
      <c r="ED281" t="str">
        <f t="shared" ca="1" si="1253"/>
        <v/>
      </c>
      <c r="EE281" t="str">
        <f t="shared" ca="1" si="1254"/>
        <v/>
      </c>
      <c r="EF281" t="str">
        <f t="shared" ca="1" si="1255"/>
        <v/>
      </c>
      <c r="EG281" t="str">
        <f t="shared" ca="1" si="1256"/>
        <v/>
      </c>
      <c r="EH281" t="str">
        <f t="shared" ca="1" si="1257"/>
        <v/>
      </c>
      <c r="EI281" t="str">
        <f t="shared" ca="1" si="1258"/>
        <v/>
      </c>
      <c r="EJ281" t="str">
        <f t="shared" ca="1" si="1259"/>
        <v/>
      </c>
      <c r="EK281" t="str">
        <f t="shared" ca="1" si="1260"/>
        <v/>
      </c>
      <c r="EL281" t="str">
        <f t="shared" ca="1" si="1261"/>
        <v/>
      </c>
      <c r="EM281" t="str">
        <f t="shared" ca="1" si="1262"/>
        <v/>
      </c>
      <c r="EN281" t="str">
        <f t="shared" ca="1" si="1263"/>
        <v/>
      </c>
      <c r="EO281" t="str">
        <f t="shared" ca="1" si="1264"/>
        <v/>
      </c>
      <c r="EP281" t="str">
        <f t="shared" ca="1" si="1265"/>
        <v/>
      </c>
      <c r="EQ281" t="str">
        <f t="shared" ca="1" si="1266"/>
        <v/>
      </c>
      <c r="ER281" t="str">
        <f t="shared" ca="1" si="1267"/>
        <v/>
      </c>
      <c r="ES281" t="str">
        <f t="shared" ca="1" si="1268"/>
        <v/>
      </c>
      <c r="ET281" t="str">
        <f t="shared" ca="1" si="1269"/>
        <v/>
      </c>
      <c r="EU281" t="str">
        <f t="shared" ca="1" si="1270"/>
        <v/>
      </c>
      <c r="EV281" t="str">
        <f t="shared" ca="1" si="1271"/>
        <v/>
      </c>
      <c r="EW281" t="str">
        <f t="shared" ca="1" si="1272"/>
        <v/>
      </c>
      <c r="EX281" t="str">
        <f t="shared" ca="1" si="1273"/>
        <v/>
      </c>
      <c r="EY281" t="str">
        <f t="shared" ca="1" si="1274"/>
        <v/>
      </c>
      <c r="EZ281" t="str">
        <f t="shared" ca="1" si="1275"/>
        <v/>
      </c>
      <c r="FA281" t="str">
        <f t="shared" ca="1" si="1276"/>
        <v/>
      </c>
      <c r="FB281" t="str">
        <f t="shared" ca="1" si="1277"/>
        <v/>
      </c>
      <c r="FC281" t="str">
        <f t="shared" ca="1" si="1278"/>
        <v/>
      </c>
      <c r="FD281" t="str">
        <f t="shared" ca="1" si="1279"/>
        <v/>
      </c>
      <c r="FE281" t="str">
        <f t="shared" ca="1" si="1280"/>
        <v/>
      </c>
      <c r="FF281" t="str">
        <f t="shared" ca="1" si="1281"/>
        <v/>
      </c>
      <c r="FG281" t="str">
        <f t="shared" ca="1" si="1282"/>
        <v/>
      </c>
      <c r="FH281" t="str">
        <f t="shared" ca="1" si="1283"/>
        <v/>
      </c>
      <c r="FI281" t="str">
        <f t="shared" ca="1" si="1284"/>
        <v/>
      </c>
      <c r="FJ281" t="str">
        <f t="shared" ca="1" si="1285"/>
        <v/>
      </c>
      <c r="FK281" t="str">
        <f t="shared" ca="1" si="1286"/>
        <v/>
      </c>
      <c r="FL281" t="str">
        <f t="shared" ca="1" si="1287"/>
        <v/>
      </c>
      <c r="FM281" t="str">
        <f t="shared" ca="1" si="1288"/>
        <v/>
      </c>
      <c r="FN281" t="str">
        <f t="shared" ca="1" si="1289"/>
        <v/>
      </c>
      <c r="FO281" t="str">
        <f t="shared" ca="1" si="1290"/>
        <v/>
      </c>
      <c r="FP281" t="str">
        <f t="shared" ca="1" si="1291"/>
        <v/>
      </c>
      <c r="FQ281" t="str">
        <f t="shared" ca="1" si="1292"/>
        <v/>
      </c>
      <c r="FR281" t="str">
        <f t="shared" ca="1" si="1293"/>
        <v/>
      </c>
      <c r="FS281" t="str">
        <f t="shared" ca="1" si="1294"/>
        <v/>
      </c>
      <c r="FT281" t="str">
        <f t="shared" ca="1" si="1295"/>
        <v/>
      </c>
      <c r="FU281" t="str">
        <f t="shared" ca="1" si="1296"/>
        <v/>
      </c>
      <c r="FV281" t="str">
        <f t="shared" ca="1" si="1297"/>
        <v/>
      </c>
      <c r="FW281" t="str">
        <f t="shared" ca="1" si="1298"/>
        <v/>
      </c>
      <c r="FX281" t="str">
        <f t="shared" ca="1" si="1299"/>
        <v/>
      </c>
      <c r="FY281" t="str">
        <f t="shared" ca="1" si="1300"/>
        <v/>
      </c>
      <c r="FZ281" t="str">
        <f t="shared" ca="1" si="1301"/>
        <v/>
      </c>
      <c r="GA281" t="str">
        <f t="shared" ca="1" si="1302"/>
        <v/>
      </c>
      <c r="GB281" t="str">
        <f t="shared" ca="1" si="1303"/>
        <v/>
      </c>
      <c r="GC281" t="str">
        <f t="shared" ca="1" si="1304"/>
        <v/>
      </c>
      <c r="GD281" t="str">
        <f t="shared" ca="1" si="1305"/>
        <v/>
      </c>
      <c r="GE281" t="str">
        <f t="shared" ca="1" si="1306"/>
        <v/>
      </c>
      <c r="GF281" t="str">
        <f t="shared" ca="1" si="1307"/>
        <v/>
      </c>
      <c r="GG281" t="str">
        <f t="shared" ca="1" si="1308"/>
        <v/>
      </c>
      <c r="GH281" t="str">
        <f t="shared" ca="1" si="1309"/>
        <v/>
      </c>
      <c r="GI281" t="str">
        <f t="shared" ca="1" si="1310"/>
        <v/>
      </c>
      <c r="GJ281" t="str">
        <f t="shared" ca="1" si="1311"/>
        <v/>
      </c>
      <c r="GK281" t="str">
        <f t="shared" ca="1" si="1312"/>
        <v/>
      </c>
      <c r="GL281" t="str">
        <f t="shared" ca="1" si="1313"/>
        <v/>
      </c>
      <c r="GM281" t="str">
        <f t="shared" ca="1" si="1314"/>
        <v/>
      </c>
      <c r="GN281" t="str">
        <f t="shared" ca="1" si="1315"/>
        <v/>
      </c>
      <c r="GO281" t="str">
        <f t="shared" ca="1" si="1316"/>
        <v/>
      </c>
      <c r="GP281" t="str">
        <f t="shared" ca="1" si="1317"/>
        <v/>
      </c>
      <c r="GQ281" t="str">
        <f t="shared" ca="1" si="1318"/>
        <v/>
      </c>
      <c r="GR281" t="str">
        <f t="shared" ca="1" si="1319"/>
        <v/>
      </c>
      <c r="GS281" t="str">
        <f t="shared" ca="1" si="1320"/>
        <v/>
      </c>
      <c r="GT281" t="str">
        <f t="shared" ca="1" si="1321"/>
        <v/>
      </c>
      <c r="GU281" t="str">
        <f t="shared" ca="1" si="1322"/>
        <v/>
      </c>
      <c r="GV281" t="str">
        <f t="shared" ca="1" si="1323"/>
        <v/>
      </c>
      <c r="GW281" t="str">
        <f t="shared" ca="1" si="1324"/>
        <v/>
      </c>
      <c r="GX281" t="str">
        <f t="shared" ca="1" si="1325"/>
        <v/>
      </c>
      <c r="GY281" t="str">
        <f t="shared" ca="1" si="1326"/>
        <v/>
      </c>
      <c r="GZ281" t="str">
        <f t="shared" ca="1" si="1327"/>
        <v/>
      </c>
      <c r="HA281" t="str">
        <f t="shared" ca="1" si="1328"/>
        <v/>
      </c>
      <c r="HB281" t="str">
        <f t="shared" ca="1" si="1329"/>
        <v/>
      </c>
      <c r="HC281" t="str">
        <f t="shared" ca="1" si="1330"/>
        <v/>
      </c>
      <c r="HD281" t="str">
        <f t="shared" ca="1" si="1331"/>
        <v/>
      </c>
      <c r="HE281" t="str">
        <f t="shared" ca="1" si="1332"/>
        <v/>
      </c>
      <c r="HF281" t="str">
        <f t="shared" ca="1" si="1333"/>
        <v/>
      </c>
      <c r="HG281" t="str">
        <f t="shared" ca="1" si="1334"/>
        <v/>
      </c>
      <c r="HH281" t="str">
        <f t="shared" ca="1" si="1335"/>
        <v/>
      </c>
      <c r="HI281" t="str">
        <f t="shared" ca="1" si="1336"/>
        <v/>
      </c>
      <c r="HJ281" t="str">
        <f t="shared" ca="1" si="1337"/>
        <v/>
      </c>
      <c r="HK281" t="str">
        <f t="shared" ca="1" si="1338"/>
        <v/>
      </c>
      <c r="HL281" t="str">
        <f t="shared" ca="1" si="1339"/>
        <v/>
      </c>
      <c r="HM281" t="str">
        <f t="shared" ca="1" si="1340"/>
        <v/>
      </c>
      <c r="HN281" t="str">
        <f t="shared" ca="1" si="1341"/>
        <v/>
      </c>
      <c r="HO281" t="str">
        <f t="shared" ca="1" si="1342"/>
        <v/>
      </c>
      <c r="HP281" t="str">
        <f t="shared" ca="1" si="1343"/>
        <v/>
      </c>
      <c r="HQ281" t="str">
        <f t="shared" ca="1" si="1344"/>
        <v/>
      </c>
      <c r="HR281" t="str">
        <f t="shared" ca="1" si="1345"/>
        <v/>
      </c>
      <c r="HS281" t="str">
        <f t="shared" ca="1" si="1346"/>
        <v/>
      </c>
      <c r="HT281" t="str">
        <f t="shared" ca="1" si="1347"/>
        <v/>
      </c>
      <c r="HU281" t="str">
        <f t="shared" ca="1" si="1348"/>
        <v/>
      </c>
      <c r="HV281" t="str">
        <f t="shared" ca="1" si="1349"/>
        <v/>
      </c>
      <c r="HW281" t="str">
        <f t="shared" ca="1" si="1350"/>
        <v/>
      </c>
      <c r="HX281" t="str">
        <f t="shared" ca="1" si="1351"/>
        <v/>
      </c>
      <c r="HY281" t="str">
        <f t="shared" ca="1" si="1352"/>
        <v/>
      </c>
      <c r="HZ281" t="str">
        <f t="shared" ca="1" si="1353"/>
        <v/>
      </c>
      <c r="IA281" t="str">
        <f t="shared" ca="1" si="1354"/>
        <v/>
      </c>
      <c r="IB281" t="str">
        <f t="shared" ca="1" si="1355"/>
        <v/>
      </c>
      <c r="IC281" t="str">
        <f t="shared" ca="1" si="1356"/>
        <v/>
      </c>
      <c r="ID281" t="str">
        <f t="shared" ca="1" si="1357"/>
        <v/>
      </c>
      <c r="IE281" t="str">
        <f t="shared" ca="1" si="1358"/>
        <v/>
      </c>
      <c r="IF281" t="str">
        <f t="shared" ca="1" si="1359"/>
        <v/>
      </c>
      <c r="IG281" t="str">
        <f t="shared" ca="1" si="1360"/>
        <v/>
      </c>
      <c r="IH281" t="str">
        <f t="shared" ca="1" si="1361"/>
        <v/>
      </c>
      <c r="II281" t="str">
        <f t="shared" ca="1" si="1362"/>
        <v/>
      </c>
      <c r="IJ281" t="str">
        <f t="shared" ca="1" si="1363"/>
        <v/>
      </c>
      <c r="IK281" t="str">
        <f t="shared" ca="1" si="1364"/>
        <v/>
      </c>
      <c r="IL281" t="str">
        <f t="shared" ca="1" si="1365"/>
        <v/>
      </c>
      <c r="IM281" t="str">
        <f t="shared" ca="1" si="1366"/>
        <v/>
      </c>
      <c r="IN281" t="str">
        <f t="shared" ca="1" si="1367"/>
        <v/>
      </c>
      <c r="IO281" t="str">
        <f t="shared" ca="1" si="1368"/>
        <v/>
      </c>
      <c r="IP281" t="str">
        <f t="shared" ca="1" si="1369"/>
        <v/>
      </c>
      <c r="IQ281" t="str">
        <f t="shared" ca="1" si="1370"/>
        <v/>
      </c>
      <c r="IR281" t="str">
        <f t="shared" ca="1" si="1371"/>
        <v/>
      </c>
      <c r="IS281" t="str">
        <f t="shared" ca="1" si="1372"/>
        <v/>
      </c>
      <c r="IT281" t="str">
        <f t="shared" ca="1" si="1373"/>
        <v/>
      </c>
      <c r="IU281" t="str">
        <f t="shared" ca="1" si="1374"/>
        <v/>
      </c>
      <c r="IV281" t="str">
        <f t="shared" ca="1" si="1375"/>
        <v/>
      </c>
      <c r="IW281" t="str">
        <f t="shared" ca="1" si="1376"/>
        <v/>
      </c>
      <c r="IX281" t="str">
        <f t="shared" ca="1" si="1377"/>
        <v/>
      </c>
      <c r="IY281" t="str">
        <f t="shared" ca="1" si="1378"/>
        <v/>
      </c>
      <c r="IZ281" t="str">
        <f t="shared" ca="1" si="1379"/>
        <v/>
      </c>
      <c r="JA281" t="str">
        <f t="shared" ca="1" si="1380"/>
        <v/>
      </c>
      <c r="JB281" t="str">
        <f t="shared" ca="1" si="1381"/>
        <v/>
      </c>
      <c r="JC281" t="str">
        <f t="shared" ca="1" si="1382"/>
        <v/>
      </c>
      <c r="JD281" t="str">
        <f t="shared" ca="1" si="1383"/>
        <v/>
      </c>
      <c r="JE281" t="str">
        <f t="shared" ca="1" si="1384"/>
        <v/>
      </c>
      <c r="JF281" t="str">
        <f t="shared" ca="1" si="1385"/>
        <v/>
      </c>
      <c r="JG281" t="str">
        <f t="shared" ca="1" si="1386"/>
        <v/>
      </c>
      <c r="JH281" t="str">
        <f t="shared" ca="1" si="1387"/>
        <v/>
      </c>
      <c r="JI281" t="str">
        <f t="shared" ca="1" si="1388"/>
        <v/>
      </c>
      <c r="JJ281" t="str">
        <f t="shared" ca="1" si="1389"/>
        <v/>
      </c>
      <c r="JK281" t="str">
        <f t="shared" ca="1" si="1390"/>
        <v/>
      </c>
      <c r="JL281" t="str">
        <f t="shared" ca="1" si="1391"/>
        <v/>
      </c>
      <c r="JM281" t="str">
        <f t="shared" ca="1" si="1392"/>
        <v/>
      </c>
      <c r="JN281" t="str">
        <f t="shared" ca="1" si="1393"/>
        <v/>
      </c>
      <c r="JO281" t="str">
        <f t="shared" ca="1" si="1394"/>
        <v/>
      </c>
      <c r="JP281" t="str">
        <f t="shared" ca="1" si="1395"/>
        <v/>
      </c>
      <c r="JQ281" t="str">
        <f t="shared" ca="1" si="1396"/>
        <v/>
      </c>
      <c r="JR281" t="str">
        <f t="shared" ca="1" si="1397"/>
        <v/>
      </c>
      <c r="JS281" t="str">
        <f t="shared" ca="1" si="1398"/>
        <v/>
      </c>
      <c r="JT281" t="str">
        <f t="shared" ca="1" si="1399"/>
        <v/>
      </c>
      <c r="JU281" t="str">
        <f t="shared" ca="1" si="1400"/>
        <v/>
      </c>
    </row>
    <row r="282" spans="1:281" x14ac:dyDescent="0.25">
      <c r="A282">
        <f t="shared" si="1401"/>
        <v>281</v>
      </c>
      <c r="B282" t="str">
        <f t="shared" ca="1" si="1130"/>
        <v/>
      </c>
      <c r="C282">
        <v>12</v>
      </c>
      <c r="D282">
        <f t="shared" si="1134"/>
        <v>281</v>
      </c>
      <c r="E282">
        <f t="shared" si="1135"/>
        <v>6</v>
      </c>
      <c r="F282">
        <f ca="1">COUNT((AD282,AP282,BB282,BN282,BZ282,CL282,CX282,DJ282,DV282,EH282,ET282,FF282,FR282,GD282,GP282,HB282,HN282,HZ282,IL282,IX282,JJ282,JV282,KH282,KT282,LF282,LR282))</f>
        <v>0</v>
      </c>
      <c r="G282">
        <f t="shared" ca="1" si="1136"/>
        <v>0</v>
      </c>
      <c r="H282">
        <f t="shared" ca="1" si="1137"/>
        <v>0</v>
      </c>
      <c r="I282">
        <f t="shared" ca="1" si="1131"/>
        <v>0</v>
      </c>
      <c r="J282">
        <f t="shared" ca="1" si="1138"/>
        <v>0</v>
      </c>
      <c r="K282">
        <f t="shared" ca="1" si="1139"/>
        <v>-1</v>
      </c>
      <c r="L282">
        <f t="shared" ca="1" si="1123"/>
        <v>9</v>
      </c>
      <c r="M282">
        <f t="shared" ca="1" si="1140"/>
        <v>0</v>
      </c>
      <c r="N282">
        <f t="shared" ca="1" si="1124"/>
        <v>65</v>
      </c>
      <c r="O282">
        <f t="shared" ca="1" si="1141"/>
        <v>-1</v>
      </c>
      <c r="P282">
        <f t="shared" ca="1" si="1125"/>
        <v>9</v>
      </c>
      <c r="Q282">
        <f t="shared" ca="1" si="1142"/>
        <v>0</v>
      </c>
      <c r="R282">
        <f t="shared" ca="1" si="1143"/>
        <v>0</v>
      </c>
      <c r="S282">
        <f t="shared" ca="1" si="1144"/>
        <v>0</v>
      </c>
      <c r="T282">
        <f t="shared" ca="1" si="1145"/>
        <v>0</v>
      </c>
      <c r="U282" t="str">
        <f t="shared" ca="1" si="1132"/>
        <v>999999999999</v>
      </c>
      <c r="V282">
        <f t="shared" ca="1" si="1126"/>
        <v>0</v>
      </c>
      <c r="W282">
        <f t="shared" si="1146"/>
        <v>281</v>
      </c>
      <c r="X282" t="e">
        <f t="shared" ca="1" si="1127"/>
        <v>#N/A</v>
      </c>
      <c r="Y282">
        <f t="shared" ca="1" si="1147"/>
        <v>0</v>
      </c>
      <c r="Z282" t="str">
        <f t="shared" ca="1" si="1148"/>
        <v>999zz</v>
      </c>
      <c r="AA282">
        <f t="shared" ca="1" si="1128"/>
        <v>350</v>
      </c>
      <c r="AB282">
        <f t="shared" si="1149"/>
        <v>281</v>
      </c>
      <c r="AC282" t="e">
        <f t="shared" ca="1" si="1129"/>
        <v>#N/A</v>
      </c>
      <c r="AD282" t="str">
        <f t="shared" ca="1" si="1150"/>
        <v/>
      </c>
      <c r="AE282" t="str">
        <f t="shared" ca="1" si="1151"/>
        <v/>
      </c>
      <c r="AF282" t="str">
        <f t="shared" ca="1" si="1152"/>
        <v/>
      </c>
      <c r="AG282" t="str">
        <f t="shared" ca="1" si="1153"/>
        <v/>
      </c>
      <c r="AH282" t="str">
        <f t="shared" ca="1" si="1154"/>
        <v/>
      </c>
      <c r="AI282" t="str">
        <f t="shared" ca="1" si="1155"/>
        <v/>
      </c>
      <c r="AJ282" t="str">
        <f t="shared" ca="1" si="1156"/>
        <v/>
      </c>
      <c r="AK282" t="str">
        <f t="shared" ca="1" si="1157"/>
        <v/>
      </c>
      <c r="AL282" t="str">
        <f t="shared" ca="1" si="1158"/>
        <v/>
      </c>
      <c r="AM282" t="str">
        <f t="shared" ca="1" si="1159"/>
        <v/>
      </c>
      <c r="AN282" t="str">
        <f t="shared" ca="1" si="1160"/>
        <v/>
      </c>
      <c r="AO282" t="str">
        <f t="shared" ca="1" si="1161"/>
        <v/>
      </c>
      <c r="AP282" t="str">
        <f t="shared" ca="1" si="1162"/>
        <v/>
      </c>
      <c r="AQ282" t="str">
        <f t="shared" ca="1" si="1163"/>
        <v/>
      </c>
      <c r="AR282" t="str">
        <f t="shared" ca="1" si="1164"/>
        <v/>
      </c>
      <c r="AS282" t="str">
        <f t="shared" ca="1" si="1165"/>
        <v/>
      </c>
      <c r="AT282" t="str">
        <f t="shared" ca="1" si="1166"/>
        <v/>
      </c>
      <c r="AU282" t="str">
        <f t="shared" ca="1" si="1167"/>
        <v/>
      </c>
      <c r="AV282" t="str">
        <f t="shared" ca="1" si="1168"/>
        <v/>
      </c>
      <c r="AW282" t="str">
        <f t="shared" ca="1" si="1169"/>
        <v/>
      </c>
      <c r="AX282" t="str">
        <f t="shared" ca="1" si="1170"/>
        <v/>
      </c>
      <c r="AY282" t="str">
        <f t="shared" ca="1" si="1171"/>
        <v/>
      </c>
      <c r="AZ282" t="str">
        <f t="shared" ca="1" si="1172"/>
        <v/>
      </c>
      <c r="BA282" t="str">
        <f t="shared" ca="1" si="1173"/>
        <v/>
      </c>
      <c r="BB282" t="str">
        <f t="shared" ca="1" si="1174"/>
        <v/>
      </c>
      <c r="BC282" t="str">
        <f t="shared" ca="1" si="1175"/>
        <v/>
      </c>
      <c r="BD282" t="str">
        <f t="shared" ca="1" si="1176"/>
        <v/>
      </c>
      <c r="BE282" t="str">
        <f t="shared" ca="1" si="1177"/>
        <v/>
      </c>
      <c r="BF282" t="str">
        <f t="shared" ca="1" si="1178"/>
        <v/>
      </c>
      <c r="BG282" t="str">
        <f t="shared" ca="1" si="1179"/>
        <v/>
      </c>
      <c r="BH282" t="str">
        <f t="shared" ca="1" si="1180"/>
        <v/>
      </c>
      <c r="BI282" t="str">
        <f t="shared" ca="1" si="1181"/>
        <v/>
      </c>
      <c r="BJ282" t="str">
        <f t="shared" ca="1" si="1182"/>
        <v/>
      </c>
      <c r="BK282" t="str">
        <f t="shared" ca="1" si="1183"/>
        <v/>
      </c>
      <c r="BL282" t="str">
        <f t="shared" ca="1" si="1184"/>
        <v/>
      </c>
      <c r="BM282" t="str">
        <f t="shared" ca="1" si="1185"/>
        <v/>
      </c>
      <c r="BN282" t="str">
        <f t="shared" ca="1" si="1186"/>
        <v/>
      </c>
      <c r="BO282" t="str">
        <f t="shared" ca="1" si="1187"/>
        <v/>
      </c>
      <c r="BP282" t="str">
        <f t="shared" ca="1" si="1188"/>
        <v/>
      </c>
      <c r="BQ282" t="str">
        <f t="shared" ca="1" si="1189"/>
        <v/>
      </c>
      <c r="BR282" t="str">
        <f t="shared" ca="1" si="1190"/>
        <v/>
      </c>
      <c r="BS282" t="str">
        <f t="shared" ca="1" si="1191"/>
        <v/>
      </c>
      <c r="BT282" t="str">
        <f t="shared" ca="1" si="1192"/>
        <v/>
      </c>
      <c r="BU282" t="str">
        <f t="shared" ca="1" si="1193"/>
        <v/>
      </c>
      <c r="BV282" t="str">
        <f t="shared" ca="1" si="1194"/>
        <v/>
      </c>
      <c r="BW282" t="str">
        <f t="shared" ca="1" si="1195"/>
        <v/>
      </c>
      <c r="BX282" t="str">
        <f t="shared" ca="1" si="1196"/>
        <v/>
      </c>
      <c r="BY282" t="str">
        <f t="shared" ca="1" si="1197"/>
        <v/>
      </c>
      <c r="BZ282" t="str">
        <f t="shared" ca="1" si="1198"/>
        <v/>
      </c>
      <c r="CA282" t="str">
        <f t="shared" ca="1" si="1199"/>
        <v/>
      </c>
      <c r="CB282" t="str">
        <f t="shared" ca="1" si="1200"/>
        <v/>
      </c>
      <c r="CC282" t="str">
        <f t="shared" ca="1" si="1201"/>
        <v/>
      </c>
      <c r="CD282" t="str">
        <f t="shared" ca="1" si="1202"/>
        <v/>
      </c>
      <c r="CE282" t="str">
        <f t="shared" ca="1" si="1203"/>
        <v/>
      </c>
      <c r="CF282" t="str">
        <f t="shared" ca="1" si="1204"/>
        <v/>
      </c>
      <c r="CG282" t="str">
        <f t="shared" ca="1" si="1205"/>
        <v/>
      </c>
      <c r="CH282" t="str">
        <f t="shared" ca="1" si="1206"/>
        <v/>
      </c>
      <c r="CI282" t="str">
        <f t="shared" ca="1" si="1207"/>
        <v/>
      </c>
      <c r="CJ282" t="str">
        <f t="shared" ca="1" si="1208"/>
        <v/>
      </c>
      <c r="CK282" t="str">
        <f t="shared" ca="1" si="1209"/>
        <v/>
      </c>
      <c r="CL282" t="str">
        <f t="shared" ca="1" si="1210"/>
        <v/>
      </c>
      <c r="CM282" t="str">
        <f t="shared" ca="1" si="1211"/>
        <v/>
      </c>
      <c r="CN282" t="str">
        <f t="shared" ca="1" si="1212"/>
        <v/>
      </c>
      <c r="CO282" t="str">
        <f t="shared" ca="1" si="1213"/>
        <v/>
      </c>
      <c r="CP282" t="str">
        <f t="shared" ca="1" si="1214"/>
        <v/>
      </c>
      <c r="CQ282" t="str">
        <f t="shared" ca="1" si="1215"/>
        <v/>
      </c>
      <c r="CR282" t="str">
        <f t="shared" ca="1" si="1216"/>
        <v/>
      </c>
      <c r="CS282" t="str">
        <f t="shared" ca="1" si="1217"/>
        <v/>
      </c>
      <c r="CT282" t="str">
        <f t="shared" ca="1" si="1218"/>
        <v/>
      </c>
      <c r="CU282" t="str">
        <f t="shared" ca="1" si="1219"/>
        <v/>
      </c>
      <c r="CV282" t="str">
        <f t="shared" ca="1" si="1220"/>
        <v/>
      </c>
      <c r="CW282" t="str">
        <f t="shared" ca="1" si="1221"/>
        <v/>
      </c>
      <c r="CX282" t="str">
        <f t="shared" ca="1" si="1222"/>
        <v/>
      </c>
      <c r="CY282" t="str">
        <f t="shared" ca="1" si="1223"/>
        <v/>
      </c>
      <c r="CZ282" t="str">
        <f t="shared" ca="1" si="1224"/>
        <v/>
      </c>
      <c r="DA282" t="str">
        <f t="shared" ca="1" si="1225"/>
        <v/>
      </c>
      <c r="DB282" t="str">
        <f t="shared" ca="1" si="1226"/>
        <v/>
      </c>
      <c r="DC282" t="str">
        <f t="shared" ca="1" si="1227"/>
        <v/>
      </c>
      <c r="DD282" t="str">
        <f t="shared" ca="1" si="1228"/>
        <v/>
      </c>
      <c r="DE282" t="str">
        <f t="shared" ca="1" si="1229"/>
        <v/>
      </c>
      <c r="DF282" t="str">
        <f t="shared" ca="1" si="1230"/>
        <v/>
      </c>
      <c r="DG282" t="str">
        <f t="shared" ca="1" si="1231"/>
        <v/>
      </c>
      <c r="DH282" t="str">
        <f t="shared" ca="1" si="1232"/>
        <v/>
      </c>
      <c r="DI282" t="str">
        <f t="shared" ca="1" si="1233"/>
        <v/>
      </c>
      <c r="DJ282" t="str">
        <f t="shared" ca="1" si="1234"/>
        <v/>
      </c>
      <c r="DK282" t="str">
        <f t="shared" ca="1" si="1235"/>
        <v/>
      </c>
      <c r="DL282" t="str">
        <f t="shared" ca="1" si="1236"/>
        <v/>
      </c>
      <c r="DM282" t="str">
        <f t="shared" ca="1" si="1237"/>
        <v/>
      </c>
      <c r="DN282" t="str">
        <f t="shared" ca="1" si="1238"/>
        <v/>
      </c>
      <c r="DO282" t="str">
        <f t="shared" ca="1" si="1239"/>
        <v/>
      </c>
      <c r="DP282" t="str">
        <f t="shared" ca="1" si="1240"/>
        <v/>
      </c>
      <c r="DQ282" t="str">
        <f t="shared" ca="1" si="1241"/>
        <v/>
      </c>
      <c r="DR282" t="str">
        <f t="shared" ca="1" si="1242"/>
        <v/>
      </c>
      <c r="DS282" t="str">
        <f t="shared" ca="1" si="1243"/>
        <v/>
      </c>
      <c r="DT282" t="str">
        <f t="shared" ca="1" si="1244"/>
        <v/>
      </c>
      <c r="DU282" t="str">
        <f t="shared" ca="1" si="1245"/>
        <v/>
      </c>
      <c r="DV282" t="str">
        <f t="shared" ca="1" si="1133"/>
        <v/>
      </c>
      <c r="DW282" t="str">
        <f t="shared" ca="1" si="1246"/>
        <v/>
      </c>
      <c r="DX282" t="str">
        <f t="shared" ca="1" si="1247"/>
        <v/>
      </c>
      <c r="DY282" t="str">
        <f t="shared" ca="1" si="1248"/>
        <v/>
      </c>
      <c r="DZ282" t="str">
        <f t="shared" ca="1" si="1249"/>
        <v/>
      </c>
      <c r="EA282" t="str">
        <f t="shared" ca="1" si="1250"/>
        <v/>
      </c>
      <c r="EB282" t="str">
        <f t="shared" ca="1" si="1251"/>
        <v/>
      </c>
      <c r="EC282" t="str">
        <f t="shared" ca="1" si="1252"/>
        <v/>
      </c>
      <c r="ED282" t="str">
        <f t="shared" ca="1" si="1253"/>
        <v/>
      </c>
      <c r="EE282" t="str">
        <f t="shared" ca="1" si="1254"/>
        <v/>
      </c>
      <c r="EF282" t="str">
        <f t="shared" ca="1" si="1255"/>
        <v/>
      </c>
      <c r="EG282" t="str">
        <f t="shared" ca="1" si="1256"/>
        <v/>
      </c>
      <c r="EH282" t="str">
        <f t="shared" ca="1" si="1257"/>
        <v/>
      </c>
      <c r="EI282" t="str">
        <f t="shared" ca="1" si="1258"/>
        <v/>
      </c>
      <c r="EJ282" t="str">
        <f t="shared" ca="1" si="1259"/>
        <v/>
      </c>
      <c r="EK282" t="str">
        <f t="shared" ca="1" si="1260"/>
        <v/>
      </c>
      <c r="EL282" t="str">
        <f t="shared" ca="1" si="1261"/>
        <v/>
      </c>
      <c r="EM282" t="str">
        <f t="shared" ca="1" si="1262"/>
        <v/>
      </c>
      <c r="EN282" t="str">
        <f t="shared" ca="1" si="1263"/>
        <v/>
      </c>
      <c r="EO282" t="str">
        <f t="shared" ca="1" si="1264"/>
        <v/>
      </c>
      <c r="EP282" t="str">
        <f t="shared" ca="1" si="1265"/>
        <v/>
      </c>
      <c r="EQ282" t="str">
        <f t="shared" ca="1" si="1266"/>
        <v/>
      </c>
      <c r="ER282" t="str">
        <f t="shared" ca="1" si="1267"/>
        <v/>
      </c>
      <c r="ES282" t="str">
        <f t="shared" ca="1" si="1268"/>
        <v/>
      </c>
      <c r="ET282" t="str">
        <f t="shared" ca="1" si="1269"/>
        <v/>
      </c>
      <c r="EU282" t="str">
        <f t="shared" ca="1" si="1270"/>
        <v/>
      </c>
      <c r="EV282" t="str">
        <f t="shared" ca="1" si="1271"/>
        <v/>
      </c>
      <c r="EW282" t="str">
        <f t="shared" ca="1" si="1272"/>
        <v/>
      </c>
      <c r="EX282" t="str">
        <f t="shared" ca="1" si="1273"/>
        <v/>
      </c>
      <c r="EY282" t="str">
        <f t="shared" ca="1" si="1274"/>
        <v/>
      </c>
      <c r="EZ282" t="str">
        <f t="shared" ca="1" si="1275"/>
        <v/>
      </c>
      <c r="FA282" t="str">
        <f t="shared" ca="1" si="1276"/>
        <v/>
      </c>
      <c r="FB282" t="str">
        <f t="shared" ca="1" si="1277"/>
        <v/>
      </c>
      <c r="FC282" t="str">
        <f t="shared" ca="1" si="1278"/>
        <v/>
      </c>
      <c r="FD282" t="str">
        <f t="shared" ca="1" si="1279"/>
        <v/>
      </c>
      <c r="FE282" t="str">
        <f t="shared" ca="1" si="1280"/>
        <v/>
      </c>
      <c r="FF282" t="str">
        <f t="shared" ca="1" si="1281"/>
        <v/>
      </c>
      <c r="FG282" t="str">
        <f t="shared" ca="1" si="1282"/>
        <v/>
      </c>
      <c r="FH282" t="str">
        <f t="shared" ca="1" si="1283"/>
        <v/>
      </c>
      <c r="FI282" t="str">
        <f t="shared" ca="1" si="1284"/>
        <v/>
      </c>
      <c r="FJ282" t="str">
        <f t="shared" ca="1" si="1285"/>
        <v/>
      </c>
      <c r="FK282" t="str">
        <f t="shared" ca="1" si="1286"/>
        <v/>
      </c>
      <c r="FL282" t="str">
        <f t="shared" ca="1" si="1287"/>
        <v/>
      </c>
      <c r="FM282" t="str">
        <f t="shared" ca="1" si="1288"/>
        <v/>
      </c>
      <c r="FN282" t="str">
        <f t="shared" ca="1" si="1289"/>
        <v/>
      </c>
      <c r="FO282" t="str">
        <f t="shared" ca="1" si="1290"/>
        <v/>
      </c>
      <c r="FP282" t="str">
        <f t="shared" ca="1" si="1291"/>
        <v/>
      </c>
      <c r="FQ282" t="str">
        <f t="shared" ca="1" si="1292"/>
        <v/>
      </c>
      <c r="FR282" t="str">
        <f t="shared" ca="1" si="1293"/>
        <v/>
      </c>
      <c r="FS282" t="str">
        <f t="shared" ca="1" si="1294"/>
        <v/>
      </c>
      <c r="FT282" t="str">
        <f t="shared" ca="1" si="1295"/>
        <v/>
      </c>
      <c r="FU282" t="str">
        <f t="shared" ca="1" si="1296"/>
        <v/>
      </c>
      <c r="FV282" t="str">
        <f t="shared" ca="1" si="1297"/>
        <v/>
      </c>
      <c r="FW282" t="str">
        <f t="shared" ca="1" si="1298"/>
        <v/>
      </c>
      <c r="FX282" t="str">
        <f t="shared" ca="1" si="1299"/>
        <v/>
      </c>
      <c r="FY282" t="str">
        <f t="shared" ca="1" si="1300"/>
        <v/>
      </c>
      <c r="FZ282" t="str">
        <f t="shared" ca="1" si="1301"/>
        <v/>
      </c>
      <c r="GA282" t="str">
        <f t="shared" ca="1" si="1302"/>
        <v/>
      </c>
      <c r="GB282" t="str">
        <f t="shared" ca="1" si="1303"/>
        <v/>
      </c>
      <c r="GC282" t="str">
        <f t="shared" ca="1" si="1304"/>
        <v/>
      </c>
      <c r="GD282" t="str">
        <f t="shared" ca="1" si="1305"/>
        <v/>
      </c>
      <c r="GE282" t="str">
        <f t="shared" ca="1" si="1306"/>
        <v/>
      </c>
      <c r="GF282" t="str">
        <f t="shared" ca="1" si="1307"/>
        <v/>
      </c>
      <c r="GG282" t="str">
        <f t="shared" ca="1" si="1308"/>
        <v/>
      </c>
      <c r="GH282" t="str">
        <f t="shared" ca="1" si="1309"/>
        <v/>
      </c>
      <c r="GI282" t="str">
        <f t="shared" ca="1" si="1310"/>
        <v/>
      </c>
      <c r="GJ282" t="str">
        <f t="shared" ca="1" si="1311"/>
        <v/>
      </c>
      <c r="GK282" t="str">
        <f t="shared" ca="1" si="1312"/>
        <v/>
      </c>
      <c r="GL282" t="str">
        <f t="shared" ca="1" si="1313"/>
        <v/>
      </c>
      <c r="GM282" t="str">
        <f t="shared" ca="1" si="1314"/>
        <v/>
      </c>
      <c r="GN282" t="str">
        <f t="shared" ca="1" si="1315"/>
        <v/>
      </c>
      <c r="GO282" t="str">
        <f t="shared" ca="1" si="1316"/>
        <v/>
      </c>
      <c r="GP282" t="str">
        <f t="shared" ca="1" si="1317"/>
        <v/>
      </c>
      <c r="GQ282" t="str">
        <f t="shared" ca="1" si="1318"/>
        <v/>
      </c>
      <c r="GR282" t="str">
        <f t="shared" ca="1" si="1319"/>
        <v/>
      </c>
      <c r="GS282" t="str">
        <f t="shared" ca="1" si="1320"/>
        <v/>
      </c>
      <c r="GT282" t="str">
        <f t="shared" ca="1" si="1321"/>
        <v/>
      </c>
      <c r="GU282" t="str">
        <f t="shared" ca="1" si="1322"/>
        <v/>
      </c>
      <c r="GV282" t="str">
        <f t="shared" ca="1" si="1323"/>
        <v/>
      </c>
      <c r="GW282" t="str">
        <f t="shared" ca="1" si="1324"/>
        <v/>
      </c>
      <c r="GX282" t="str">
        <f t="shared" ca="1" si="1325"/>
        <v/>
      </c>
      <c r="GY282" t="str">
        <f t="shared" ca="1" si="1326"/>
        <v/>
      </c>
      <c r="GZ282" t="str">
        <f t="shared" ca="1" si="1327"/>
        <v/>
      </c>
      <c r="HA282" t="str">
        <f t="shared" ca="1" si="1328"/>
        <v/>
      </c>
      <c r="HB282" t="str">
        <f t="shared" ca="1" si="1329"/>
        <v/>
      </c>
      <c r="HC282" t="str">
        <f t="shared" ca="1" si="1330"/>
        <v/>
      </c>
      <c r="HD282" t="str">
        <f t="shared" ca="1" si="1331"/>
        <v/>
      </c>
      <c r="HE282" t="str">
        <f t="shared" ca="1" si="1332"/>
        <v/>
      </c>
      <c r="HF282" t="str">
        <f t="shared" ca="1" si="1333"/>
        <v/>
      </c>
      <c r="HG282" t="str">
        <f t="shared" ca="1" si="1334"/>
        <v/>
      </c>
      <c r="HH282" t="str">
        <f t="shared" ca="1" si="1335"/>
        <v/>
      </c>
      <c r="HI282" t="str">
        <f t="shared" ca="1" si="1336"/>
        <v/>
      </c>
      <c r="HJ282" t="str">
        <f t="shared" ca="1" si="1337"/>
        <v/>
      </c>
      <c r="HK282" t="str">
        <f t="shared" ca="1" si="1338"/>
        <v/>
      </c>
      <c r="HL282" t="str">
        <f t="shared" ca="1" si="1339"/>
        <v/>
      </c>
      <c r="HM282" t="str">
        <f t="shared" ca="1" si="1340"/>
        <v/>
      </c>
      <c r="HN282" t="str">
        <f t="shared" ca="1" si="1341"/>
        <v/>
      </c>
      <c r="HO282" t="str">
        <f t="shared" ca="1" si="1342"/>
        <v/>
      </c>
      <c r="HP282" t="str">
        <f t="shared" ca="1" si="1343"/>
        <v/>
      </c>
      <c r="HQ282" t="str">
        <f t="shared" ca="1" si="1344"/>
        <v/>
      </c>
      <c r="HR282" t="str">
        <f t="shared" ca="1" si="1345"/>
        <v/>
      </c>
      <c r="HS282" t="str">
        <f t="shared" ca="1" si="1346"/>
        <v/>
      </c>
      <c r="HT282" t="str">
        <f t="shared" ca="1" si="1347"/>
        <v/>
      </c>
      <c r="HU282" t="str">
        <f t="shared" ca="1" si="1348"/>
        <v/>
      </c>
      <c r="HV282" t="str">
        <f t="shared" ca="1" si="1349"/>
        <v/>
      </c>
      <c r="HW282" t="str">
        <f t="shared" ca="1" si="1350"/>
        <v/>
      </c>
      <c r="HX282" t="str">
        <f t="shared" ca="1" si="1351"/>
        <v/>
      </c>
      <c r="HY282" t="str">
        <f t="shared" ca="1" si="1352"/>
        <v/>
      </c>
      <c r="HZ282" t="str">
        <f t="shared" ca="1" si="1353"/>
        <v/>
      </c>
      <c r="IA282" t="str">
        <f t="shared" ca="1" si="1354"/>
        <v/>
      </c>
      <c r="IB282" t="str">
        <f t="shared" ca="1" si="1355"/>
        <v/>
      </c>
      <c r="IC282" t="str">
        <f t="shared" ca="1" si="1356"/>
        <v/>
      </c>
      <c r="ID282" t="str">
        <f t="shared" ca="1" si="1357"/>
        <v/>
      </c>
      <c r="IE282" t="str">
        <f t="shared" ca="1" si="1358"/>
        <v/>
      </c>
      <c r="IF282" t="str">
        <f t="shared" ca="1" si="1359"/>
        <v/>
      </c>
      <c r="IG282" t="str">
        <f t="shared" ca="1" si="1360"/>
        <v/>
      </c>
      <c r="IH282" t="str">
        <f t="shared" ca="1" si="1361"/>
        <v/>
      </c>
      <c r="II282" t="str">
        <f t="shared" ca="1" si="1362"/>
        <v/>
      </c>
      <c r="IJ282" t="str">
        <f t="shared" ca="1" si="1363"/>
        <v/>
      </c>
      <c r="IK282" t="str">
        <f t="shared" ca="1" si="1364"/>
        <v/>
      </c>
      <c r="IL282" t="str">
        <f t="shared" ca="1" si="1365"/>
        <v/>
      </c>
      <c r="IM282" t="str">
        <f t="shared" ca="1" si="1366"/>
        <v/>
      </c>
      <c r="IN282" t="str">
        <f t="shared" ca="1" si="1367"/>
        <v/>
      </c>
      <c r="IO282" t="str">
        <f t="shared" ca="1" si="1368"/>
        <v/>
      </c>
      <c r="IP282" t="str">
        <f t="shared" ca="1" si="1369"/>
        <v/>
      </c>
      <c r="IQ282" t="str">
        <f t="shared" ca="1" si="1370"/>
        <v/>
      </c>
      <c r="IR282" t="str">
        <f t="shared" ca="1" si="1371"/>
        <v/>
      </c>
      <c r="IS282" t="str">
        <f t="shared" ca="1" si="1372"/>
        <v/>
      </c>
      <c r="IT282" t="str">
        <f t="shared" ca="1" si="1373"/>
        <v/>
      </c>
      <c r="IU282" t="str">
        <f t="shared" ca="1" si="1374"/>
        <v/>
      </c>
      <c r="IV282" t="str">
        <f t="shared" ca="1" si="1375"/>
        <v/>
      </c>
      <c r="IW282" t="str">
        <f t="shared" ca="1" si="1376"/>
        <v/>
      </c>
      <c r="IX282" t="str">
        <f t="shared" ca="1" si="1377"/>
        <v/>
      </c>
      <c r="IY282" t="str">
        <f t="shared" ca="1" si="1378"/>
        <v/>
      </c>
      <c r="IZ282" t="str">
        <f t="shared" ca="1" si="1379"/>
        <v/>
      </c>
      <c r="JA282" t="str">
        <f t="shared" ca="1" si="1380"/>
        <v/>
      </c>
      <c r="JB282" t="str">
        <f t="shared" ca="1" si="1381"/>
        <v/>
      </c>
      <c r="JC282" t="str">
        <f t="shared" ca="1" si="1382"/>
        <v/>
      </c>
      <c r="JD282" t="str">
        <f t="shared" ca="1" si="1383"/>
        <v/>
      </c>
      <c r="JE282" t="str">
        <f t="shared" ca="1" si="1384"/>
        <v/>
      </c>
      <c r="JF282" t="str">
        <f t="shared" ca="1" si="1385"/>
        <v/>
      </c>
      <c r="JG282" t="str">
        <f t="shared" ca="1" si="1386"/>
        <v/>
      </c>
      <c r="JH282" t="str">
        <f t="shared" ca="1" si="1387"/>
        <v/>
      </c>
      <c r="JI282" t="str">
        <f t="shared" ca="1" si="1388"/>
        <v/>
      </c>
      <c r="JJ282" t="str">
        <f t="shared" ca="1" si="1389"/>
        <v/>
      </c>
      <c r="JK282" t="str">
        <f t="shared" ca="1" si="1390"/>
        <v/>
      </c>
      <c r="JL282" t="str">
        <f t="shared" ca="1" si="1391"/>
        <v/>
      </c>
      <c r="JM282" t="str">
        <f t="shared" ca="1" si="1392"/>
        <v/>
      </c>
      <c r="JN282" t="str">
        <f t="shared" ca="1" si="1393"/>
        <v/>
      </c>
      <c r="JO282" t="str">
        <f t="shared" ca="1" si="1394"/>
        <v/>
      </c>
      <c r="JP282" t="str">
        <f t="shared" ca="1" si="1395"/>
        <v/>
      </c>
      <c r="JQ282" t="str">
        <f t="shared" ca="1" si="1396"/>
        <v/>
      </c>
      <c r="JR282" t="str">
        <f t="shared" ca="1" si="1397"/>
        <v/>
      </c>
      <c r="JS282" t="str">
        <f t="shared" ca="1" si="1398"/>
        <v/>
      </c>
      <c r="JT282" t="str">
        <f t="shared" ca="1" si="1399"/>
        <v/>
      </c>
      <c r="JU282" t="str">
        <f t="shared" ca="1" si="1400"/>
        <v/>
      </c>
    </row>
    <row r="283" spans="1:281" x14ac:dyDescent="0.25">
      <c r="A283">
        <f t="shared" si="1401"/>
        <v>282</v>
      </c>
      <c r="B283" t="str">
        <f t="shared" ca="1" si="1130"/>
        <v/>
      </c>
      <c r="C283">
        <v>12</v>
      </c>
      <c r="D283">
        <f t="shared" si="1134"/>
        <v>282</v>
      </c>
      <c r="E283">
        <f t="shared" si="1135"/>
        <v>7</v>
      </c>
      <c r="F283">
        <f ca="1">COUNT((AD283,AP283,BB283,BN283,BZ283,CL283,CX283,DJ283,DV283,EH283,ET283,FF283,FR283,GD283,GP283,HB283,HN283,HZ283,IL283,IX283,JJ283,JV283,KH283,KT283,LF283,LR283))</f>
        <v>0</v>
      </c>
      <c r="G283">
        <f t="shared" ca="1" si="1136"/>
        <v>0</v>
      </c>
      <c r="H283">
        <f t="shared" ca="1" si="1137"/>
        <v>0</v>
      </c>
      <c r="I283">
        <f t="shared" ca="1" si="1131"/>
        <v>0</v>
      </c>
      <c r="J283">
        <f t="shared" ca="1" si="1138"/>
        <v>0</v>
      </c>
      <c r="K283">
        <f t="shared" ca="1" si="1139"/>
        <v>-1</v>
      </c>
      <c r="L283">
        <f t="shared" ref="L283:L351" ca="1" si="1402">IF(ROW()-1&gt;COUNT($K$2:$K$351),"",INDEX($A$2:$A$351,MATCH(LARGE($K$2:$K$351,ROW()-1),$K$2:$K$351,0)))</f>
        <v>9</v>
      </c>
      <c r="M283">
        <f t="shared" ca="1" si="1140"/>
        <v>0</v>
      </c>
      <c r="N283">
        <f t="shared" ref="N283:N346" ca="1" si="1403">RANK(M283,$M$2:$M$351,0)</f>
        <v>65</v>
      </c>
      <c r="O283">
        <f t="shared" ca="1" si="1141"/>
        <v>-1</v>
      </c>
      <c r="P283">
        <f t="shared" ref="P283:P351" ca="1" si="1404">IF(ROW()-1&gt;COUNT($O$2:$O$351),"",INDEX($A$2:$A$351,MATCH(LARGE($O$2:$O$351,ROW()-1),$O$2:$O$351,0)))</f>
        <v>9</v>
      </c>
      <c r="Q283">
        <f t="shared" ca="1" si="1142"/>
        <v>0</v>
      </c>
      <c r="R283">
        <f t="shared" ca="1" si="1143"/>
        <v>0</v>
      </c>
      <c r="S283">
        <f t="shared" ca="1" si="1144"/>
        <v>0</v>
      </c>
      <c r="T283">
        <f t="shared" ca="1" si="1145"/>
        <v>0</v>
      </c>
      <c r="U283" t="str">
        <f t="shared" ca="1" si="1132"/>
        <v>999999999999</v>
      </c>
      <c r="V283">
        <f t="shared" ref="V283:V346" ca="1" si="1405">COUNTIF($U$2:$U$351,"&lt;="&amp;U283)</f>
        <v>0</v>
      </c>
      <c r="W283">
        <f t="shared" si="1146"/>
        <v>282</v>
      </c>
      <c r="X283" t="e">
        <f t="shared" ref="X283:X351" ca="1" si="1406">VLOOKUP(A283,$V$2:$W$351,2,FALSE)</f>
        <v>#N/A</v>
      </c>
      <c r="Y283">
        <f t="shared" ca="1" si="1147"/>
        <v>0</v>
      </c>
      <c r="Z283" t="str">
        <f t="shared" ca="1" si="1148"/>
        <v>999zz</v>
      </c>
      <c r="AA283">
        <f t="shared" ref="AA283:AA346" ca="1" si="1407">COUNTIF($Z$2:$Z$351,"&lt;="&amp;Z283)</f>
        <v>350</v>
      </c>
      <c r="AB283">
        <f t="shared" si="1149"/>
        <v>282</v>
      </c>
      <c r="AC283" t="e">
        <f t="shared" ref="AC283:AC351" ca="1" si="1408">VLOOKUP(A283,$AA$2:$AB$351,2,FALSE)</f>
        <v>#N/A</v>
      </c>
      <c r="AD283" t="str">
        <f t="shared" ca="1" si="1150"/>
        <v/>
      </c>
      <c r="AE283" t="str">
        <f t="shared" ca="1" si="1151"/>
        <v/>
      </c>
      <c r="AF283" t="str">
        <f t="shared" ca="1" si="1152"/>
        <v/>
      </c>
      <c r="AG283" t="str">
        <f t="shared" ca="1" si="1153"/>
        <v/>
      </c>
      <c r="AH283" t="str">
        <f t="shared" ca="1" si="1154"/>
        <v/>
      </c>
      <c r="AI283" t="str">
        <f t="shared" ca="1" si="1155"/>
        <v/>
      </c>
      <c r="AJ283" t="str">
        <f t="shared" ca="1" si="1156"/>
        <v/>
      </c>
      <c r="AK283" t="str">
        <f t="shared" ca="1" si="1157"/>
        <v/>
      </c>
      <c r="AL283" t="str">
        <f t="shared" ca="1" si="1158"/>
        <v/>
      </c>
      <c r="AM283" t="str">
        <f t="shared" ca="1" si="1159"/>
        <v/>
      </c>
      <c r="AN283" t="str">
        <f t="shared" ca="1" si="1160"/>
        <v/>
      </c>
      <c r="AO283" t="str">
        <f t="shared" ca="1" si="1161"/>
        <v/>
      </c>
      <c r="AP283" t="str">
        <f t="shared" ca="1" si="1162"/>
        <v/>
      </c>
      <c r="AQ283" t="str">
        <f t="shared" ca="1" si="1163"/>
        <v/>
      </c>
      <c r="AR283" t="str">
        <f t="shared" ca="1" si="1164"/>
        <v/>
      </c>
      <c r="AS283" t="str">
        <f t="shared" ca="1" si="1165"/>
        <v/>
      </c>
      <c r="AT283" t="str">
        <f t="shared" ca="1" si="1166"/>
        <v/>
      </c>
      <c r="AU283" t="str">
        <f t="shared" ca="1" si="1167"/>
        <v/>
      </c>
      <c r="AV283" t="str">
        <f t="shared" ca="1" si="1168"/>
        <v/>
      </c>
      <c r="AW283" t="str">
        <f t="shared" ca="1" si="1169"/>
        <v/>
      </c>
      <c r="AX283" t="str">
        <f t="shared" ca="1" si="1170"/>
        <v/>
      </c>
      <c r="AY283" t="str">
        <f t="shared" ca="1" si="1171"/>
        <v/>
      </c>
      <c r="AZ283" t="str">
        <f t="shared" ca="1" si="1172"/>
        <v/>
      </c>
      <c r="BA283" t="str">
        <f t="shared" ca="1" si="1173"/>
        <v/>
      </c>
      <c r="BB283" t="str">
        <f t="shared" ca="1" si="1174"/>
        <v/>
      </c>
      <c r="BC283" t="str">
        <f t="shared" ca="1" si="1175"/>
        <v/>
      </c>
      <c r="BD283" t="str">
        <f t="shared" ca="1" si="1176"/>
        <v/>
      </c>
      <c r="BE283" t="str">
        <f t="shared" ca="1" si="1177"/>
        <v/>
      </c>
      <c r="BF283" t="str">
        <f t="shared" ca="1" si="1178"/>
        <v/>
      </c>
      <c r="BG283" t="str">
        <f t="shared" ca="1" si="1179"/>
        <v/>
      </c>
      <c r="BH283" t="str">
        <f t="shared" ca="1" si="1180"/>
        <v/>
      </c>
      <c r="BI283" t="str">
        <f t="shared" ca="1" si="1181"/>
        <v/>
      </c>
      <c r="BJ283" t="str">
        <f t="shared" ca="1" si="1182"/>
        <v/>
      </c>
      <c r="BK283" t="str">
        <f t="shared" ca="1" si="1183"/>
        <v/>
      </c>
      <c r="BL283" t="str">
        <f t="shared" ca="1" si="1184"/>
        <v/>
      </c>
      <c r="BM283" t="str">
        <f t="shared" ca="1" si="1185"/>
        <v/>
      </c>
      <c r="BN283" t="str">
        <f t="shared" ca="1" si="1186"/>
        <v/>
      </c>
      <c r="BO283" t="str">
        <f t="shared" ca="1" si="1187"/>
        <v/>
      </c>
      <c r="BP283" t="str">
        <f t="shared" ca="1" si="1188"/>
        <v/>
      </c>
      <c r="BQ283" t="str">
        <f t="shared" ca="1" si="1189"/>
        <v/>
      </c>
      <c r="BR283" t="str">
        <f t="shared" ca="1" si="1190"/>
        <v/>
      </c>
      <c r="BS283" t="str">
        <f t="shared" ca="1" si="1191"/>
        <v/>
      </c>
      <c r="BT283" t="str">
        <f t="shared" ca="1" si="1192"/>
        <v/>
      </c>
      <c r="BU283" t="str">
        <f t="shared" ca="1" si="1193"/>
        <v/>
      </c>
      <c r="BV283" t="str">
        <f t="shared" ca="1" si="1194"/>
        <v/>
      </c>
      <c r="BW283" t="str">
        <f t="shared" ca="1" si="1195"/>
        <v/>
      </c>
      <c r="BX283" t="str">
        <f t="shared" ca="1" si="1196"/>
        <v/>
      </c>
      <c r="BY283" t="str">
        <f t="shared" ca="1" si="1197"/>
        <v/>
      </c>
      <c r="BZ283" t="str">
        <f t="shared" ca="1" si="1198"/>
        <v/>
      </c>
      <c r="CA283" t="str">
        <f t="shared" ca="1" si="1199"/>
        <v/>
      </c>
      <c r="CB283" t="str">
        <f t="shared" ca="1" si="1200"/>
        <v/>
      </c>
      <c r="CC283" t="str">
        <f t="shared" ca="1" si="1201"/>
        <v/>
      </c>
      <c r="CD283" t="str">
        <f t="shared" ca="1" si="1202"/>
        <v/>
      </c>
      <c r="CE283" t="str">
        <f t="shared" ca="1" si="1203"/>
        <v/>
      </c>
      <c r="CF283" t="str">
        <f t="shared" ca="1" si="1204"/>
        <v/>
      </c>
      <c r="CG283" t="str">
        <f t="shared" ca="1" si="1205"/>
        <v/>
      </c>
      <c r="CH283" t="str">
        <f t="shared" ca="1" si="1206"/>
        <v/>
      </c>
      <c r="CI283" t="str">
        <f t="shared" ca="1" si="1207"/>
        <v/>
      </c>
      <c r="CJ283" t="str">
        <f t="shared" ca="1" si="1208"/>
        <v/>
      </c>
      <c r="CK283" t="str">
        <f t="shared" ca="1" si="1209"/>
        <v/>
      </c>
      <c r="CL283" t="str">
        <f t="shared" ca="1" si="1210"/>
        <v/>
      </c>
      <c r="CM283" t="str">
        <f t="shared" ca="1" si="1211"/>
        <v/>
      </c>
      <c r="CN283" t="str">
        <f t="shared" ca="1" si="1212"/>
        <v/>
      </c>
      <c r="CO283" t="str">
        <f t="shared" ca="1" si="1213"/>
        <v/>
      </c>
      <c r="CP283" t="str">
        <f t="shared" ca="1" si="1214"/>
        <v/>
      </c>
      <c r="CQ283" t="str">
        <f t="shared" ca="1" si="1215"/>
        <v/>
      </c>
      <c r="CR283" t="str">
        <f t="shared" ca="1" si="1216"/>
        <v/>
      </c>
      <c r="CS283" t="str">
        <f t="shared" ca="1" si="1217"/>
        <v/>
      </c>
      <c r="CT283" t="str">
        <f t="shared" ca="1" si="1218"/>
        <v/>
      </c>
      <c r="CU283" t="str">
        <f t="shared" ca="1" si="1219"/>
        <v/>
      </c>
      <c r="CV283" t="str">
        <f t="shared" ca="1" si="1220"/>
        <v/>
      </c>
      <c r="CW283" t="str">
        <f t="shared" ca="1" si="1221"/>
        <v/>
      </c>
      <c r="CX283" t="str">
        <f t="shared" ca="1" si="1222"/>
        <v/>
      </c>
      <c r="CY283" t="str">
        <f t="shared" ca="1" si="1223"/>
        <v/>
      </c>
      <c r="CZ283" t="str">
        <f t="shared" ca="1" si="1224"/>
        <v/>
      </c>
      <c r="DA283" t="str">
        <f t="shared" ca="1" si="1225"/>
        <v/>
      </c>
      <c r="DB283" t="str">
        <f t="shared" ca="1" si="1226"/>
        <v/>
      </c>
      <c r="DC283" t="str">
        <f t="shared" ca="1" si="1227"/>
        <v/>
      </c>
      <c r="DD283" t="str">
        <f t="shared" ca="1" si="1228"/>
        <v/>
      </c>
      <c r="DE283" t="str">
        <f t="shared" ca="1" si="1229"/>
        <v/>
      </c>
      <c r="DF283" t="str">
        <f t="shared" ca="1" si="1230"/>
        <v/>
      </c>
      <c r="DG283" t="str">
        <f t="shared" ca="1" si="1231"/>
        <v/>
      </c>
      <c r="DH283" t="str">
        <f t="shared" ca="1" si="1232"/>
        <v/>
      </c>
      <c r="DI283" t="str">
        <f t="shared" ca="1" si="1233"/>
        <v/>
      </c>
      <c r="DJ283" t="str">
        <f t="shared" ca="1" si="1234"/>
        <v/>
      </c>
      <c r="DK283" t="str">
        <f t="shared" ca="1" si="1235"/>
        <v/>
      </c>
      <c r="DL283" t="str">
        <f t="shared" ca="1" si="1236"/>
        <v/>
      </c>
      <c r="DM283" t="str">
        <f t="shared" ca="1" si="1237"/>
        <v/>
      </c>
      <c r="DN283" t="str">
        <f t="shared" ca="1" si="1238"/>
        <v/>
      </c>
      <c r="DO283" t="str">
        <f t="shared" ca="1" si="1239"/>
        <v/>
      </c>
      <c r="DP283" t="str">
        <f t="shared" ca="1" si="1240"/>
        <v/>
      </c>
      <c r="DQ283" t="str">
        <f t="shared" ca="1" si="1241"/>
        <v/>
      </c>
      <c r="DR283" t="str">
        <f t="shared" ca="1" si="1242"/>
        <v/>
      </c>
      <c r="DS283" t="str">
        <f t="shared" ca="1" si="1243"/>
        <v/>
      </c>
      <c r="DT283" t="str">
        <f t="shared" ca="1" si="1244"/>
        <v/>
      </c>
      <c r="DU283" t="str">
        <f t="shared" ca="1" si="1245"/>
        <v/>
      </c>
      <c r="DV283" t="str">
        <f t="shared" ca="1" si="1133"/>
        <v/>
      </c>
      <c r="DW283" t="str">
        <f t="shared" ca="1" si="1246"/>
        <v/>
      </c>
      <c r="DX283" t="str">
        <f t="shared" ca="1" si="1247"/>
        <v/>
      </c>
      <c r="DY283" t="str">
        <f t="shared" ca="1" si="1248"/>
        <v/>
      </c>
      <c r="DZ283" t="str">
        <f t="shared" ca="1" si="1249"/>
        <v/>
      </c>
      <c r="EA283" t="str">
        <f t="shared" ca="1" si="1250"/>
        <v/>
      </c>
      <c r="EB283" t="str">
        <f t="shared" ca="1" si="1251"/>
        <v/>
      </c>
      <c r="EC283" t="str">
        <f t="shared" ca="1" si="1252"/>
        <v/>
      </c>
      <c r="ED283" t="str">
        <f t="shared" ca="1" si="1253"/>
        <v/>
      </c>
      <c r="EE283" t="str">
        <f t="shared" ca="1" si="1254"/>
        <v/>
      </c>
      <c r="EF283" t="str">
        <f t="shared" ca="1" si="1255"/>
        <v/>
      </c>
      <c r="EG283" t="str">
        <f t="shared" ca="1" si="1256"/>
        <v/>
      </c>
      <c r="EH283" t="str">
        <f t="shared" ca="1" si="1257"/>
        <v/>
      </c>
      <c r="EI283" t="str">
        <f t="shared" ca="1" si="1258"/>
        <v/>
      </c>
      <c r="EJ283" t="str">
        <f t="shared" ca="1" si="1259"/>
        <v/>
      </c>
      <c r="EK283" t="str">
        <f t="shared" ca="1" si="1260"/>
        <v/>
      </c>
      <c r="EL283" t="str">
        <f t="shared" ca="1" si="1261"/>
        <v/>
      </c>
      <c r="EM283" t="str">
        <f t="shared" ca="1" si="1262"/>
        <v/>
      </c>
      <c r="EN283" t="str">
        <f t="shared" ca="1" si="1263"/>
        <v/>
      </c>
      <c r="EO283" t="str">
        <f t="shared" ca="1" si="1264"/>
        <v/>
      </c>
      <c r="EP283" t="str">
        <f t="shared" ca="1" si="1265"/>
        <v/>
      </c>
      <c r="EQ283" t="str">
        <f t="shared" ca="1" si="1266"/>
        <v/>
      </c>
      <c r="ER283" t="str">
        <f t="shared" ca="1" si="1267"/>
        <v/>
      </c>
      <c r="ES283" t="str">
        <f t="shared" ca="1" si="1268"/>
        <v/>
      </c>
      <c r="ET283" t="str">
        <f t="shared" ca="1" si="1269"/>
        <v/>
      </c>
      <c r="EU283" t="str">
        <f t="shared" ca="1" si="1270"/>
        <v/>
      </c>
      <c r="EV283" t="str">
        <f t="shared" ca="1" si="1271"/>
        <v/>
      </c>
      <c r="EW283" t="str">
        <f t="shared" ca="1" si="1272"/>
        <v/>
      </c>
      <c r="EX283" t="str">
        <f t="shared" ca="1" si="1273"/>
        <v/>
      </c>
      <c r="EY283" t="str">
        <f t="shared" ca="1" si="1274"/>
        <v/>
      </c>
      <c r="EZ283" t="str">
        <f t="shared" ca="1" si="1275"/>
        <v/>
      </c>
      <c r="FA283" t="str">
        <f t="shared" ca="1" si="1276"/>
        <v/>
      </c>
      <c r="FB283" t="str">
        <f t="shared" ca="1" si="1277"/>
        <v/>
      </c>
      <c r="FC283" t="str">
        <f t="shared" ca="1" si="1278"/>
        <v/>
      </c>
      <c r="FD283" t="str">
        <f t="shared" ca="1" si="1279"/>
        <v/>
      </c>
      <c r="FE283" t="str">
        <f t="shared" ca="1" si="1280"/>
        <v/>
      </c>
      <c r="FF283" t="str">
        <f t="shared" ca="1" si="1281"/>
        <v/>
      </c>
      <c r="FG283" t="str">
        <f t="shared" ca="1" si="1282"/>
        <v/>
      </c>
      <c r="FH283" t="str">
        <f t="shared" ca="1" si="1283"/>
        <v/>
      </c>
      <c r="FI283" t="str">
        <f t="shared" ca="1" si="1284"/>
        <v/>
      </c>
      <c r="FJ283" t="str">
        <f t="shared" ca="1" si="1285"/>
        <v/>
      </c>
      <c r="FK283" t="str">
        <f t="shared" ca="1" si="1286"/>
        <v/>
      </c>
      <c r="FL283" t="str">
        <f t="shared" ca="1" si="1287"/>
        <v/>
      </c>
      <c r="FM283" t="str">
        <f t="shared" ca="1" si="1288"/>
        <v/>
      </c>
      <c r="FN283" t="str">
        <f t="shared" ca="1" si="1289"/>
        <v/>
      </c>
      <c r="FO283" t="str">
        <f t="shared" ca="1" si="1290"/>
        <v/>
      </c>
      <c r="FP283" t="str">
        <f t="shared" ca="1" si="1291"/>
        <v/>
      </c>
      <c r="FQ283" t="str">
        <f t="shared" ca="1" si="1292"/>
        <v/>
      </c>
      <c r="FR283" t="str">
        <f t="shared" ca="1" si="1293"/>
        <v/>
      </c>
      <c r="FS283" t="str">
        <f t="shared" ca="1" si="1294"/>
        <v/>
      </c>
      <c r="FT283" t="str">
        <f t="shared" ca="1" si="1295"/>
        <v/>
      </c>
      <c r="FU283" t="str">
        <f t="shared" ca="1" si="1296"/>
        <v/>
      </c>
      <c r="FV283" t="str">
        <f t="shared" ca="1" si="1297"/>
        <v/>
      </c>
      <c r="FW283" t="str">
        <f t="shared" ca="1" si="1298"/>
        <v/>
      </c>
      <c r="FX283" t="str">
        <f t="shared" ca="1" si="1299"/>
        <v/>
      </c>
      <c r="FY283" t="str">
        <f t="shared" ca="1" si="1300"/>
        <v/>
      </c>
      <c r="FZ283" t="str">
        <f t="shared" ca="1" si="1301"/>
        <v/>
      </c>
      <c r="GA283" t="str">
        <f t="shared" ca="1" si="1302"/>
        <v/>
      </c>
      <c r="GB283" t="str">
        <f t="shared" ca="1" si="1303"/>
        <v/>
      </c>
      <c r="GC283" t="str">
        <f t="shared" ca="1" si="1304"/>
        <v/>
      </c>
      <c r="GD283" t="str">
        <f t="shared" ca="1" si="1305"/>
        <v/>
      </c>
      <c r="GE283" t="str">
        <f t="shared" ca="1" si="1306"/>
        <v/>
      </c>
      <c r="GF283" t="str">
        <f t="shared" ca="1" si="1307"/>
        <v/>
      </c>
      <c r="GG283" t="str">
        <f t="shared" ca="1" si="1308"/>
        <v/>
      </c>
      <c r="GH283" t="str">
        <f t="shared" ca="1" si="1309"/>
        <v/>
      </c>
      <c r="GI283" t="str">
        <f t="shared" ca="1" si="1310"/>
        <v/>
      </c>
      <c r="GJ283" t="str">
        <f t="shared" ca="1" si="1311"/>
        <v/>
      </c>
      <c r="GK283" t="str">
        <f t="shared" ca="1" si="1312"/>
        <v/>
      </c>
      <c r="GL283" t="str">
        <f t="shared" ca="1" si="1313"/>
        <v/>
      </c>
      <c r="GM283" t="str">
        <f t="shared" ca="1" si="1314"/>
        <v/>
      </c>
      <c r="GN283" t="str">
        <f t="shared" ca="1" si="1315"/>
        <v/>
      </c>
      <c r="GO283" t="str">
        <f t="shared" ca="1" si="1316"/>
        <v/>
      </c>
      <c r="GP283" t="str">
        <f t="shared" ca="1" si="1317"/>
        <v/>
      </c>
      <c r="GQ283" t="str">
        <f t="shared" ca="1" si="1318"/>
        <v/>
      </c>
      <c r="GR283" t="str">
        <f t="shared" ca="1" si="1319"/>
        <v/>
      </c>
      <c r="GS283" t="str">
        <f t="shared" ca="1" si="1320"/>
        <v/>
      </c>
      <c r="GT283" t="str">
        <f t="shared" ca="1" si="1321"/>
        <v/>
      </c>
      <c r="GU283" t="str">
        <f t="shared" ca="1" si="1322"/>
        <v/>
      </c>
      <c r="GV283" t="str">
        <f t="shared" ca="1" si="1323"/>
        <v/>
      </c>
      <c r="GW283" t="str">
        <f t="shared" ca="1" si="1324"/>
        <v/>
      </c>
      <c r="GX283" t="str">
        <f t="shared" ca="1" si="1325"/>
        <v/>
      </c>
      <c r="GY283" t="str">
        <f t="shared" ca="1" si="1326"/>
        <v/>
      </c>
      <c r="GZ283" t="str">
        <f t="shared" ca="1" si="1327"/>
        <v/>
      </c>
      <c r="HA283" t="str">
        <f t="shared" ca="1" si="1328"/>
        <v/>
      </c>
      <c r="HB283" t="str">
        <f t="shared" ca="1" si="1329"/>
        <v/>
      </c>
      <c r="HC283" t="str">
        <f t="shared" ca="1" si="1330"/>
        <v/>
      </c>
      <c r="HD283" t="str">
        <f t="shared" ca="1" si="1331"/>
        <v/>
      </c>
      <c r="HE283" t="str">
        <f t="shared" ca="1" si="1332"/>
        <v/>
      </c>
      <c r="HF283" t="str">
        <f t="shared" ca="1" si="1333"/>
        <v/>
      </c>
      <c r="HG283" t="str">
        <f t="shared" ca="1" si="1334"/>
        <v/>
      </c>
      <c r="HH283" t="str">
        <f t="shared" ca="1" si="1335"/>
        <v/>
      </c>
      <c r="HI283" t="str">
        <f t="shared" ca="1" si="1336"/>
        <v/>
      </c>
      <c r="HJ283" t="str">
        <f t="shared" ca="1" si="1337"/>
        <v/>
      </c>
      <c r="HK283" t="str">
        <f t="shared" ca="1" si="1338"/>
        <v/>
      </c>
      <c r="HL283" t="str">
        <f t="shared" ca="1" si="1339"/>
        <v/>
      </c>
      <c r="HM283" t="str">
        <f t="shared" ca="1" si="1340"/>
        <v/>
      </c>
      <c r="HN283" t="str">
        <f t="shared" ca="1" si="1341"/>
        <v/>
      </c>
      <c r="HO283" t="str">
        <f t="shared" ca="1" si="1342"/>
        <v/>
      </c>
      <c r="HP283" t="str">
        <f t="shared" ca="1" si="1343"/>
        <v/>
      </c>
      <c r="HQ283" t="str">
        <f t="shared" ca="1" si="1344"/>
        <v/>
      </c>
      <c r="HR283" t="str">
        <f t="shared" ca="1" si="1345"/>
        <v/>
      </c>
      <c r="HS283" t="str">
        <f t="shared" ca="1" si="1346"/>
        <v/>
      </c>
      <c r="HT283" t="str">
        <f t="shared" ca="1" si="1347"/>
        <v/>
      </c>
      <c r="HU283" t="str">
        <f t="shared" ca="1" si="1348"/>
        <v/>
      </c>
      <c r="HV283" t="str">
        <f t="shared" ca="1" si="1349"/>
        <v/>
      </c>
      <c r="HW283" t="str">
        <f t="shared" ca="1" si="1350"/>
        <v/>
      </c>
      <c r="HX283" t="str">
        <f t="shared" ca="1" si="1351"/>
        <v/>
      </c>
      <c r="HY283" t="str">
        <f t="shared" ca="1" si="1352"/>
        <v/>
      </c>
      <c r="HZ283" t="str">
        <f t="shared" ca="1" si="1353"/>
        <v/>
      </c>
      <c r="IA283" t="str">
        <f t="shared" ca="1" si="1354"/>
        <v/>
      </c>
      <c r="IB283" t="str">
        <f t="shared" ca="1" si="1355"/>
        <v/>
      </c>
      <c r="IC283" t="str">
        <f t="shared" ca="1" si="1356"/>
        <v/>
      </c>
      <c r="ID283" t="str">
        <f t="shared" ca="1" si="1357"/>
        <v/>
      </c>
      <c r="IE283" t="str">
        <f t="shared" ca="1" si="1358"/>
        <v/>
      </c>
      <c r="IF283" t="str">
        <f t="shared" ca="1" si="1359"/>
        <v/>
      </c>
      <c r="IG283" t="str">
        <f t="shared" ca="1" si="1360"/>
        <v/>
      </c>
      <c r="IH283" t="str">
        <f t="shared" ca="1" si="1361"/>
        <v/>
      </c>
      <c r="II283" t="str">
        <f t="shared" ca="1" si="1362"/>
        <v/>
      </c>
      <c r="IJ283" t="str">
        <f t="shared" ca="1" si="1363"/>
        <v/>
      </c>
      <c r="IK283" t="str">
        <f t="shared" ca="1" si="1364"/>
        <v/>
      </c>
      <c r="IL283" t="str">
        <f t="shared" ca="1" si="1365"/>
        <v/>
      </c>
      <c r="IM283" t="str">
        <f t="shared" ca="1" si="1366"/>
        <v/>
      </c>
      <c r="IN283" t="str">
        <f t="shared" ca="1" si="1367"/>
        <v/>
      </c>
      <c r="IO283" t="str">
        <f t="shared" ca="1" si="1368"/>
        <v/>
      </c>
      <c r="IP283" t="str">
        <f t="shared" ca="1" si="1369"/>
        <v/>
      </c>
      <c r="IQ283" t="str">
        <f t="shared" ca="1" si="1370"/>
        <v/>
      </c>
      <c r="IR283" t="str">
        <f t="shared" ca="1" si="1371"/>
        <v/>
      </c>
      <c r="IS283" t="str">
        <f t="shared" ca="1" si="1372"/>
        <v/>
      </c>
      <c r="IT283" t="str">
        <f t="shared" ca="1" si="1373"/>
        <v/>
      </c>
      <c r="IU283" t="str">
        <f t="shared" ca="1" si="1374"/>
        <v/>
      </c>
      <c r="IV283" t="str">
        <f t="shared" ca="1" si="1375"/>
        <v/>
      </c>
      <c r="IW283" t="str">
        <f t="shared" ca="1" si="1376"/>
        <v/>
      </c>
      <c r="IX283" t="str">
        <f t="shared" ca="1" si="1377"/>
        <v/>
      </c>
      <c r="IY283" t="str">
        <f t="shared" ca="1" si="1378"/>
        <v/>
      </c>
      <c r="IZ283" t="str">
        <f t="shared" ca="1" si="1379"/>
        <v/>
      </c>
      <c r="JA283" t="str">
        <f t="shared" ca="1" si="1380"/>
        <v/>
      </c>
      <c r="JB283" t="str">
        <f t="shared" ca="1" si="1381"/>
        <v/>
      </c>
      <c r="JC283" t="str">
        <f t="shared" ca="1" si="1382"/>
        <v/>
      </c>
      <c r="JD283" t="str">
        <f t="shared" ca="1" si="1383"/>
        <v/>
      </c>
      <c r="JE283" t="str">
        <f t="shared" ca="1" si="1384"/>
        <v/>
      </c>
      <c r="JF283" t="str">
        <f t="shared" ca="1" si="1385"/>
        <v/>
      </c>
      <c r="JG283" t="str">
        <f t="shared" ca="1" si="1386"/>
        <v/>
      </c>
      <c r="JH283" t="str">
        <f t="shared" ca="1" si="1387"/>
        <v/>
      </c>
      <c r="JI283" t="str">
        <f t="shared" ca="1" si="1388"/>
        <v/>
      </c>
      <c r="JJ283" t="str">
        <f t="shared" ca="1" si="1389"/>
        <v/>
      </c>
      <c r="JK283" t="str">
        <f t="shared" ca="1" si="1390"/>
        <v/>
      </c>
      <c r="JL283" t="str">
        <f t="shared" ca="1" si="1391"/>
        <v/>
      </c>
      <c r="JM283" t="str">
        <f t="shared" ca="1" si="1392"/>
        <v/>
      </c>
      <c r="JN283" t="str">
        <f t="shared" ca="1" si="1393"/>
        <v/>
      </c>
      <c r="JO283" t="str">
        <f t="shared" ca="1" si="1394"/>
        <v/>
      </c>
      <c r="JP283" t="str">
        <f t="shared" ca="1" si="1395"/>
        <v/>
      </c>
      <c r="JQ283" t="str">
        <f t="shared" ca="1" si="1396"/>
        <v/>
      </c>
      <c r="JR283" t="str">
        <f t="shared" ca="1" si="1397"/>
        <v/>
      </c>
      <c r="JS283" t="str">
        <f t="shared" ca="1" si="1398"/>
        <v/>
      </c>
      <c r="JT283" t="str">
        <f t="shared" ca="1" si="1399"/>
        <v/>
      </c>
      <c r="JU283" t="str">
        <f t="shared" ca="1" si="1400"/>
        <v/>
      </c>
    </row>
    <row r="284" spans="1:281" x14ac:dyDescent="0.25">
      <c r="A284">
        <f t="shared" si="1401"/>
        <v>283</v>
      </c>
      <c r="B284" t="str">
        <f t="shared" ca="1" si="1130"/>
        <v/>
      </c>
      <c r="C284">
        <v>12</v>
      </c>
      <c r="D284">
        <f t="shared" si="1134"/>
        <v>283</v>
      </c>
      <c r="E284">
        <f t="shared" si="1135"/>
        <v>8</v>
      </c>
      <c r="F284">
        <f ca="1">COUNT((AD284,AP284,BB284,BN284,BZ284,CL284,CX284,DJ284,DV284,EH284,ET284,FF284,FR284,GD284,GP284,HB284,HN284,HZ284,IL284,IX284,JJ284,JV284,KH284,KT284,LF284,LR284))</f>
        <v>0</v>
      </c>
      <c r="G284">
        <f t="shared" ca="1" si="1136"/>
        <v>0</v>
      </c>
      <c r="H284">
        <f t="shared" ca="1" si="1137"/>
        <v>0</v>
      </c>
      <c r="I284">
        <f t="shared" ca="1" si="1131"/>
        <v>0</v>
      </c>
      <c r="J284">
        <f t="shared" ca="1" si="1138"/>
        <v>0</v>
      </c>
      <c r="K284">
        <f t="shared" ca="1" si="1139"/>
        <v>-1</v>
      </c>
      <c r="L284">
        <f t="shared" ca="1" si="1402"/>
        <v>9</v>
      </c>
      <c r="M284">
        <f t="shared" ca="1" si="1140"/>
        <v>0</v>
      </c>
      <c r="N284">
        <f t="shared" ca="1" si="1403"/>
        <v>65</v>
      </c>
      <c r="O284">
        <f t="shared" ca="1" si="1141"/>
        <v>-1</v>
      </c>
      <c r="P284">
        <f t="shared" ca="1" si="1404"/>
        <v>9</v>
      </c>
      <c r="Q284">
        <f t="shared" ca="1" si="1142"/>
        <v>0</v>
      </c>
      <c r="R284">
        <f t="shared" ca="1" si="1143"/>
        <v>0</v>
      </c>
      <c r="S284">
        <f t="shared" ca="1" si="1144"/>
        <v>0</v>
      </c>
      <c r="T284">
        <f t="shared" ca="1" si="1145"/>
        <v>0</v>
      </c>
      <c r="U284" t="str">
        <f t="shared" ca="1" si="1132"/>
        <v>999999999999</v>
      </c>
      <c r="V284">
        <f t="shared" ca="1" si="1405"/>
        <v>0</v>
      </c>
      <c r="W284">
        <f t="shared" si="1146"/>
        <v>283</v>
      </c>
      <c r="X284" t="e">
        <f t="shared" ca="1" si="1406"/>
        <v>#N/A</v>
      </c>
      <c r="Y284">
        <f t="shared" ca="1" si="1147"/>
        <v>0</v>
      </c>
      <c r="Z284" t="str">
        <f t="shared" ca="1" si="1148"/>
        <v>999zz</v>
      </c>
      <c r="AA284">
        <f t="shared" ca="1" si="1407"/>
        <v>350</v>
      </c>
      <c r="AB284">
        <f t="shared" si="1149"/>
        <v>283</v>
      </c>
      <c r="AC284" t="e">
        <f t="shared" ca="1" si="1408"/>
        <v>#N/A</v>
      </c>
      <c r="AD284" t="str">
        <f t="shared" ca="1" si="1150"/>
        <v/>
      </c>
      <c r="AE284" t="str">
        <f t="shared" ca="1" si="1151"/>
        <v/>
      </c>
      <c r="AF284" t="str">
        <f t="shared" ca="1" si="1152"/>
        <v/>
      </c>
      <c r="AG284" t="str">
        <f t="shared" ca="1" si="1153"/>
        <v/>
      </c>
      <c r="AH284" t="str">
        <f t="shared" ca="1" si="1154"/>
        <v/>
      </c>
      <c r="AI284" t="str">
        <f t="shared" ca="1" si="1155"/>
        <v/>
      </c>
      <c r="AJ284" t="str">
        <f t="shared" ca="1" si="1156"/>
        <v/>
      </c>
      <c r="AK284" t="str">
        <f t="shared" ca="1" si="1157"/>
        <v/>
      </c>
      <c r="AL284" t="str">
        <f t="shared" ca="1" si="1158"/>
        <v/>
      </c>
      <c r="AM284" t="str">
        <f t="shared" ca="1" si="1159"/>
        <v/>
      </c>
      <c r="AN284" t="str">
        <f t="shared" ca="1" si="1160"/>
        <v/>
      </c>
      <c r="AO284" t="str">
        <f t="shared" ca="1" si="1161"/>
        <v/>
      </c>
      <c r="AP284" t="str">
        <f t="shared" ca="1" si="1162"/>
        <v/>
      </c>
      <c r="AQ284" t="str">
        <f t="shared" ca="1" si="1163"/>
        <v/>
      </c>
      <c r="AR284" t="str">
        <f t="shared" ca="1" si="1164"/>
        <v/>
      </c>
      <c r="AS284" t="str">
        <f t="shared" ca="1" si="1165"/>
        <v/>
      </c>
      <c r="AT284" t="str">
        <f t="shared" ca="1" si="1166"/>
        <v/>
      </c>
      <c r="AU284" t="str">
        <f t="shared" ca="1" si="1167"/>
        <v/>
      </c>
      <c r="AV284" t="str">
        <f t="shared" ca="1" si="1168"/>
        <v/>
      </c>
      <c r="AW284" t="str">
        <f t="shared" ca="1" si="1169"/>
        <v/>
      </c>
      <c r="AX284" t="str">
        <f t="shared" ca="1" si="1170"/>
        <v/>
      </c>
      <c r="AY284" t="str">
        <f t="shared" ca="1" si="1171"/>
        <v/>
      </c>
      <c r="AZ284" t="str">
        <f t="shared" ca="1" si="1172"/>
        <v/>
      </c>
      <c r="BA284" t="str">
        <f t="shared" ca="1" si="1173"/>
        <v/>
      </c>
      <c r="BB284" t="str">
        <f t="shared" ca="1" si="1174"/>
        <v/>
      </c>
      <c r="BC284" t="str">
        <f t="shared" ca="1" si="1175"/>
        <v/>
      </c>
      <c r="BD284" t="str">
        <f t="shared" ca="1" si="1176"/>
        <v/>
      </c>
      <c r="BE284" t="str">
        <f t="shared" ca="1" si="1177"/>
        <v/>
      </c>
      <c r="BF284" t="str">
        <f t="shared" ca="1" si="1178"/>
        <v/>
      </c>
      <c r="BG284" t="str">
        <f t="shared" ca="1" si="1179"/>
        <v/>
      </c>
      <c r="BH284" t="str">
        <f t="shared" ca="1" si="1180"/>
        <v/>
      </c>
      <c r="BI284" t="str">
        <f t="shared" ca="1" si="1181"/>
        <v/>
      </c>
      <c r="BJ284" t="str">
        <f t="shared" ca="1" si="1182"/>
        <v/>
      </c>
      <c r="BK284" t="str">
        <f t="shared" ca="1" si="1183"/>
        <v/>
      </c>
      <c r="BL284" t="str">
        <f t="shared" ca="1" si="1184"/>
        <v/>
      </c>
      <c r="BM284" t="str">
        <f t="shared" ca="1" si="1185"/>
        <v/>
      </c>
      <c r="BN284" t="str">
        <f t="shared" ca="1" si="1186"/>
        <v/>
      </c>
      <c r="BO284" t="str">
        <f t="shared" ca="1" si="1187"/>
        <v/>
      </c>
      <c r="BP284" t="str">
        <f t="shared" ca="1" si="1188"/>
        <v/>
      </c>
      <c r="BQ284" t="str">
        <f t="shared" ca="1" si="1189"/>
        <v/>
      </c>
      <c r="BR284" t="str">
        <f t="shared" ca="1" si="1190"/>
        <v/>
      </c>
      <c r="BS284" t="str">
        <f t="shared" ca="1" si="1191"/>
        <v/>
      </c>
      <c r="BT284" t="str">
        <f t="shared" ca="1" si="1192"/>
        <v/>
      </c>
      <c r="BU284" t="str">
        <f t="shared" ca="1" si="1193"/>
        <v/>
      </c>
      <c r="BV284" t="str">
        <f t="shared" ca="1" si="1194"/>
        <v/>
      </c>
      <c r="BW284" t="str">
        <f t="shared" ca="1" si="1195"/>
        <v/>
      </c>
      <c r="BX284" t="str">
        <f t="shared" ca="1" si="1196"/>
        <v/>
      </c>
      <c r="BY284" t="str">
        <f t="shared" ca="1" si="1197"/>
        <v/>
      </c>
      <c r="BZ284" t="str">
        <f t="shared" ca="1" si="1198"/>
        <v/>
      </c>
      <c r="CA284" t="str">
        <f t="shared" ca="1" si="1199"/>
        <v/>
      </c>
      <c r="CB284" t="str">
        <f t="shared" ca="1" si="1200"/>
        <v/>
      </c>
      <c r="CC284" t="str">
        <f t="shared" ca="1" si="1201"/>
        <v/>
      </c>
      <c r="CD284" t="str">
        <f t="shared" ca="1" si="1202"/>
        <v/>
      </c>
      <c r="CE284" t="str">
        <f t="shared" ca="1" si="1203"/>
        <v/>
      </c>
      <c r="CF284" t="str">
        <f t="shared" ca="1" si="1204"/>
        <v/>
      </c>
      <c r="CG284" t="str">
        <f t="shared" ca="1" si="1205"/>
        <v/>
      </c>
      <c r="CH284" t="str">
        <f t="shared" ca="1" si="1206"/>
        <v/>
      </c>
      <c r="CI284" t="str">
        <f t="shared" ca="1" si="1207"/>
        <v/>
      </c>
      <c r="CJ284" t="str">
        <f t="shared" ca="1" si="1208"/>
        <v/>
      </c>
      <c r="CK284" t="str">
        <f t="shared" ca="1" si="1209"/>
        <v/>
      </c>
      <c r="CL284" t="str">
        <f t="shared" ca="1" si="1210"/>
        <v/>
      </c>
      <c r="CM284" t="str">
        <f t="shared" ca="1" si="1211"/>
        <v/>
      </c>
      <c r="CN284" t="str">
        <f t="shared" ca="1" si="1212"/>
        <v/>
      </c>
      <c r="CO284" t="str">
        <f t="shared" ca="1" si="1213"/>
        <v/>
      </c>
      <c r="CP284" t="str">
        <f t="shared" ca="1" si="1214"/>
        <v/>
      </c>
      <c r="CQ284" t="str">
        <f t="shared" ca="1" si="1215"/>
        <v/>
      </c>
      <c r="CR284" t="str">
        <f t="shared" ca="1" si="1216"/>
        <v/>
      </c>
      <c r="CS284" t="str">
        <f t="shared" ca="1" si="1217"/>
        <v/>
      </c>
      <c r="CT284" t="str">
        <f t="shared" ca="1" si="1218"/>
        <v/>
      </c>
      <c r="CU284" t="str">
        <f t="shared" ca="1" si="1219"/>
        <v/>
      </c>
      <c r="CV284" t="str">
        <f t="shared" ca="1" si="1220"/>
        <v/>
      </c>
      <c r="CW284" t="str">
        <f t="shared" ca="1" si="1221"/>
        <v/>
      </c>
      <c r="CX284" t="str">
        <f t="shared" ca="1" si="1222"/>
        <v/>
      </c>
      <c r="CY284" t="str">
        <f t="shared" ca="1" si="1223"/>
        <v/>
      </c>
      <c r="CZ284" t="str">
        <f t="shared" ca="1" si="1224"/>
        <v/>
      </c>
      <c r="DA284" t="str">
        <f t="shared" ca="1" si="1225"/>
        <v/>
      </c>
      <c r="DB284" t="str">
        <f t="shared" ca="1" si="1226"/>
        <v/>
      </c>
      <c r="DC284" t="str">
        <f t="shared" ca="1" si="1227"/>
        <v/>
      </c>
      <c r="DD284" t="str">
        <f t="shared" ca="1" si="1228"/>
        <v/>
      </c>
      <c r="DE284" t="str">
        <f t="shared" ca="1" si="1229"/>
        <v/>
      </c>
      <c r="DF284" t="str">
        <f t="shared" ca="1" si="1230"/>
        <v/>
      </c>
      <c r="DG284" t="str">
        <f t="shared" ca="1" si="1231"/>
        <v/>
      </c>
      <c r="DH284" t="str">
        <f t="shared" ca="1" si="1232"/>
        <v/>
      </c>
      <c r="DI284" t="str">
        <f t="shared" ca="1" si="1233"/>
        <v/>
      </c>
      <c r="DJ284" t="str">
        <f t="shared" ca="1" si="1234"/>
        <v/>
      </c>
      <c r="DK284" t="str">
        <f t="shared" ca="1" si="1235"/>
        <v/>
      </c>
      <c r="DL284" t="str">
        <f t="shared" ca="1" si="1236"/>
        <v/>
      </c>
      <c r="DM284" t="str">
        <f t="shared" ca="1" si="1237"/>
        <v/>
      </c>
      <c r="DN284" t="str">
        <f t="shared" ca="1" si="1238"/>
        <v/>
      </c>
      <c r="DO284" t="str">
        <f t="shared" ca="1" si="1239"/>
        <v/>
      </c>
      <c r="DP284" t="str">
        <f t="shared" ca="1" si="1240"/>
        <v/>
      </c>
      <c r="DQ284" t="str">
        <f t="shared" ca="1" si="1241"/>
        <v/>
      </c>
      <c r="DR284" t="str">
        <f t="shared" ca="1" si="1242"/>
        <v/>
      </c>
      <c r="DS284" t="str">
        <f t="shared" ca="1" si="1243"/>
        <v/>
      </c>
      <c r="DT284" t="str">
        <f t="shared" ca="1" si="1244"/>
        <v/>
      </c>
      <c r="DU284" t="str">
        <f t="shared" ca="1" si="1245"/>
        <v/>
      </c>
      <c r="DV284" t="str">
        <f t="shared" ca="1" si="1133"/>
        <v/>
      </c>
      <c r="DW284" t="str">
        <f t="shared" ca="1" si="1246"/>
        <v/>
      </c>
      <c r="DX284" t="str">
        <f t="shared" ca="1" si="1247"/>
        <v/>
      </c>
      <c r="DY284" t="str">
        <f t="shared" ca="1" si="1248"/>
        <v/>
      </c>
      <c r="DZ284" t="str">
        <f t="shared" ca="1" si="1249"/>
        <v/>
      </c>
      <c r="EA284" t="str">
        <f t="shared" ca="1" si="1250"/>
        <v/>
      </c>
      <c r="EB284" t="str">
        <f t="shared" ca="1" si="1251"/>
        <v/>
      </c>
      <c r="EC284" t="str">
        <f t="shared" ca="1" si="1252"/>
        <v/>
      </c>
      <c r="ED284" t="str">
        <f t="shared" ca="1" si="1253"/>
        <v/>
      </c>
      <c r="EE284" t="str">
        <f t="shared" ca="1" si="1254"/>
        <v/>
      </c>
      <c r="EF284" t="str">
        <f t="shared" ca="1" si="1255"/>
        <v/>
      </c>
      <c r="EG284" t="str">
        <f t="shared" ca="1" si="1256"/>
        <v/>
      </c>
      <c r="EH284" t="str">
        <f t="shared" ca="1" si="1257"/>
        <v/>
      </c>
      <c r="EI284" t="str">
        <f t="shared" ca="1" si="1258"/>
        <v/>
      </c>
      <c r="EJ284" t="str">
        <f t="shared" ca="1" si="1259"/>
        <v/>
      </c>
      <c r="EK284" t="str">
        <f t="shared" ca="1" si="1260"/>
        <v/>
      </c>
      <c r="EL284" t="str">
        <f t="shared" ca="1" si="1261"/>
        <v/>
      </c>
      <c r="EM284" t="str">
        <f t="shared" ca="1" si="1262"/>
        <v/>
      </c>
      <c r="EN284" t="str">
        <f t="shared" ca="1" si="1263"/>
        <v/>
      </c>
      <c r="EO284" t="str">
        <f t="shared" ca="1" si="1264"/>
        <v/>
      </c>
      <c r="EP284" t="str">
        <f t="shared" ca="1" si="1265"/>
        <v/>
      </c>
      <c r="EQ284" t="str">
        <f t="shared" ca="1" si="1266"/>
        <v/>
      </c>
      <c r="ER284" t="str">
        <f t="shared" ca="1" si="1267"/>
        <v/>
      </c>
      <c r="ES284" t="str">
        <f t="shared" ca="1" si="1268"/>
        <v/>
      </c>
      <c r="ET284" t="str">
        <f t="shared" ca="1" si="1269"/>
        <v/>
      </c>
      <c r="EU284" t="str">
        <f t="shared" ca="1" si="1270"/>
        <v/>
      </c>
      <c r="EV284" t="str">
        <f t="shared" ca="1" si="1271"/>
        <v/>
      </c>
      <c r="EW284" t="str">
        <f t="shared" ca="1" si="1272"/>
        <v/>
      </c>
      <c r="EX284" t="str">
        <f t="shared" ca="1" si="1273"/>
        <v/>
      </c>
      <c r="EY284" t="str">
        <f t="shared" ca="1" si="1274"/>
        <v/>
      </c>
      <c r="EZ284" t="str">
        <f t="shared" ca="1" si="1275"/>
        <v/>
      </c>
      <c r="FA284" t="str">
        <f t="shared" ca="1" si="1276"/>
        <v/>
      </c>
      <c r="FB284" t="str">
        <f t="shared" ca="1" si="1277"/>
        <v/>
      </c>
      <c r="FC284" t="str">
        <f t="shared" ca="1" si="1278"/>
        <v/>
      </c>
      <c r="FD284" t="str">
        <f t="shared" ca="1" si="1279"/>
        <v/>
      </c>
      <c r="FE284" t="str">
        <f t="shared" ca="1" si="1280"/>
        <v/>
      </c>
      <c r="FF284" t="str">
        <f t="shared" ca="1" si="1281"/>
        <v/>
      </c>
      <c r="FG284" t="str">
        <f t="shared" ca="1" si="1282"/>
        <v/>
      </c>
      <c r="FH284" t="str">
        <f t="shared" ca="1" si="1283"/>
        <v/>
      </c>
      <c r="FI284" t="str">
        <f t="shared" ca="1" si="1284"/>
        <v/>
      </c>
      <c r="FJ284" t="str">
        <f t="shared" ca="1" si="1285"/>
        <v/>
      </c>
      <c r="FK284" t="str">
        <f t="shared" ca="1" si="1286"/>
        <v/>
      </c>
      <c r="FL284" t="str">
        <f t="shared" ca="1" si="1287"/>
        <v/>
      </c>
      <c r="FM284" t="str">
        <f t="shared" ca="1" si="1288"/>
        <v/>
      </c>
      <c r="FN284" t="str">
        <f t="shared" ca="1" si="1289"/>
        <v/>
      </c>
      <c r="FO284" t="str">
        <f t="shared" ca="1" si="1290"/>
        <v/>
      </c>
      <c r="FP284" t="str">
        <f t="shared" ca="1" si="1291"/>
        <v/>
      </c>
      <c r="FQ284" t="str">
        <f t="shared" ca="1" si="1292"/>
        <v/>
      </c>
      <c r="FR284" t="str">
        <f t="shared" ca="1" si="1293"/>
        <v/>
      </c>
      <c r="FS284" t="str">
        <f t="shared" ca="1" si="1294"/>
        <v/>
      </c>
      <c r="FT284" t="str">
        <f t="shared" ca="1" si="1295"/>
        <v/>
      </c>
      <c r="FU284" t="str">
        <f t="shared" ca="1" si="1296"/>
        <v/>
      </c>
      <c r="FV284" t="str">
        <f t="shared" ca="1" si="1297"/>
        <v/>
      </c>
      <c r="FW284" t="str">
        <f t="shared" ca="1" si="1298"/>
        <v/>
      </c>
      <c r="FX284" t="str">
        <f t="shared" ca="1" si="1299"/>
        <v/>
      </c>
      <c r="FY284" t="str">
        <f t="shared" ca="1" si="1300"/>
        <v/>
      </c>
      <c r="FZ284" t="str">
        <f t="shared" ca="1" si="1301"/>
        <v/>
      </c>
      <c r="GA284" t="str">
        <f t="shared" ca="1" si="1302"/>
        <v/>
      </c>
      <c r="GB284" t="str">
        <f t="shared" ca="1" si="1303"/>
        <v/>
      </c>
      <c r="GC284" t="str">
        <f t="shared" ca="1" si="1304"/>
        <v/>
      </c>
      <c r="GD284" t="str">
        <f t="shared" ca="1" si="1305"/>
        <v/>
      </c>
      <c r="GE284" t="str">
        <f t="shared" ca="1" si="1306"/>
        <v/>
      </c>
      <c r="GF284" t="str">
        <f t="shared" ca="1" si="1307"/>
        <v/>
      </c>
      <c r="GG284" t="str">
        <f t="shared" ca="1" si="1308"/>
        <v/>
      </c>
      <c r="GH284" t="str">
        <f t="shared" ca="1" si="1309"/>
        <v/>
      </c>
      <c r="GI284" t="str">
        <f t="shared" ca="1" si="1310"/>
        <v/>
      </c>
      <c r="GJ284" t="str">
        <f t="shared" ca="1" si="1311"/>
        <v/>
      </c>
      <c r="GK284" t="str">
        <f t="shared" ca="1" si="1312"/>
        <v/>
      </c>
      <c r="GL284" t="str">
        <f t="shared" ca="1" si="1313"/>
        <v/>
      </c>
      <c r="GM284" t="str">
        <f t="shared" ca="1" si="1314"/>
        <v/>
      </c>
      <c r="GN284" t="str">
        <f t="shared" ca="1" si="1315"/>
        <v/>
      </c>
      <c r="GO284" t="str">
        <f t="shared" ca="1" si="1316"/>
        <v/>
      </c>
      <c r="GP284" t="str">
        <f t="shared" ca="1" si="1317"/>
        <v/>
      </c>
      <c r="GQ284" t="str">
        <f t="shared" ca="1" si="1318"/>
        <v/>
      </c>
      <c r="GR284" t="str">
        <f t="shared" ca="1" si="1319"/>
        <v/>
      </c>
      <c r="GS284" t="str">
        <f t="shared" ca="1" si="1320"/>
        <v/>
      </c>
      <c r="GT284" t="str">
        <f t="shared" ca="1" si="1321"/>
        <v/>
      </c>
      <c r="GU284" t="str">
        <f t="shared" ca="1" si="1322"/>
        <v/>
      </c>
      <c r="GV284" t="str">
        <f t="shared" ca="1" si="1323"/>
        <v/>
      </c>
      <c r="GW284" t="str">
        <f t="shared" ca="1" si="1324"/>
        <v/>
      </c>
      <c r="GX284" t="str">
        <f t="shared" ca="1" si="1325"/>
        <v/>
      </c>
      <c r="GY284" t="str">
        <f t="shared" ca="1" si="1326"/>
        <v/>
      </c>
      <c r="GZ284" t="str">
        <f t="shared" ca="1" si="1327"/>
        <v/>
      </c>
      <c r="HA284" t="str">
        <f t="shared" ca="1" si="1328"/>
        <v/>
      </c>
      <c r="HB284" t="str">
        <f t="shared" ca="1" si="1329"/>
        <v/>
      </c>
      <c r="HC284" t="str">
        <f t="shared" ca="1" si="1330"/>
        <v/>
      </c>
      <c r="HD284" t="str">
        <f t="shared" ca="1" si="1331"/>
        <v/>
      </c>
      <c r="HE284" t="str">
        <f t="shared" ca="1" si="1332"/>
        <v/>
      </c>
      <c r="HF284" t="str">
        <f t="shared" ca="1" si="1333"/>
        <v/>
      </c>
      <c r="HG284" t="str">
        <f t="shared" ca="1" si="1334"/>
        <v/>
      </c>
      <c r="HH284" t="str">
        <f t="shared" ca="1" si="1335"/>
        <v/>
      </c>
      <c r="HI284" t="str">
        <f t="shared" ca="1" si="1336"/>
        <v/>
      </c>
      <c r="HJ284" t="str">
        <f t="shared" ca="1" si="1337"/>
        <v/>
      </c>
      <c r="HK284" t="str">
        <f t="shared" ca="1" si="1338"/>
        <v/>
      </c>
      <c r="HL284" t="str">
        <f t="shared" ca="1" si="1339"/>
        <v/>
      </c>
      <c r="HM284" t="str">
        <f t="shared" ca="1" si="1340"/>
        <v/>
      </c>
      <c r="HN284" t="str">
        <f t="shared" ca="1" si="1341"/>
        <v/>
      </c>
      <c r="HO284" t="str">
        <f t="shared" ca="1" si="1342"/>
        <v/>
      </c>
      <c r="HP284" t="str">
        <f t="shared" ca="1" si="1343"/>
        <v/>
      </c>
      <c r="HQ284" t="str">
        <f t="shared" ca="1" si="1344"/>
        <v/>
      </c>
      <c r="HR284" t="str">
        <f t="shared" ca="1" si="1345"/>
        <v/>
      </c>
      <c r="HS284" t="str">
        <f t="shared" ca="1" si="1346"/>
        <v/>
      </c>
      <c r="HT284" t="str">
        <f t="shared" ca="1" si="1347"/>
        <v/>
      </c>
      <c r="HU284" t="str">
        <f t="shared" ca="1" si="1348"/>
        <v/>
      </c>
      <c r="HV284" t="str">
        <f t="shared" ca="1" si="1349"/>
        <v/>
      </c>
      <c r="HW284" t="str">
        <f t="shared" ca="1" si="1350"/>
        <v/>
      </c>
      <c r="HX284" t="str">
        <f t="shared" ca="1" si="1351"/>
        <v/>
      </c>
      <c r="HY284" t="str">
        <f t="shared" ca="1" si="1352"/>
        <v/>
      </c>
      <c r="HZ284" t="str">
        <f t="shared" ca="1" si="1353"/>
        <v/>
      </c>
      <c r="IA284" t="str">
        <f t="shared" ca="1" si="1354"/>
        <v/>
      </c>
      <c r="IB284" t="str">
        <f t="shared" ca="1" si="1355"/>
        <v/>
      </c>
      <c r="IC284" t="str">
        <f t="shared" ca="1" si="1356"/>
        <v/>
      </c>
      <c r="ID284" t="str">
        <f t="shared" ca="1" si="1357"/>
        <v/>
      </c>
      <c r="IE284" t="str">
        <f t="shared" ca="1" si="1358"/>
        <v/>
      </c>
      <c r="IF284" t="str">
        <f t="shared" ca="1" si="1359"/>
        <v/>
      </c>
      <c r="IG284" t="str">
        <f t="shared" ca="1" si="1360"/>
        <v/>
      </c>
      <c r="IH284" t="str">
        <f t="shared" ca="1" si="1361"/>
        <v/>
      </c>
      <c r="II284" t="str">
        <f t="shared" ca="1" si="1362"/>
        <v/>
      </c>
      <c r="IJ284" t="str">
        <f t="shared" ca="1" si="1363"/>
        <v/>
      </c>
      <c r="IK284" t="str">
        <f t="shared" ca="1" si="1364"/>
        <v/>
      </c>
      <c r="IL284" t="str">
        <f t="shared" ca="1" si="1365"/>
        <v/>
      </c>
      <c r="IM284" t="str">
        <f t="shared" ca="1" si="1366"/>
        <v/>
      </c>
      <c r="IN284" t="str">
        <f t="shared" ca="1" si="1367"/>
        <v/>
      </c>
      <c r="IO284" t="str">
        <f t="shared" ca="1" si="1368"/>
        <v/>
      </c>
      <c r="IP284" t="str">
        <f t="shared" ca="1" si="1369"/>
        <v/>
      </c>
      <c r="IQ284" t="str">
        <f t="shared" ca="1" si="1370"/>
        <v/>
      </c>
      <c r="IR284" t="str">
        <f t="shared" ca="1" si="1371"/>
        <v/>
      </c>
      <c r="IS284" t="str">
        <f t="shared" ca="1" si="1372"/>
        <v/>
      </c>
      <c r="IT284" t="str">
        <f t="shared" ca="1" si="1373"/>
        <v/>
      </c>
      <c r="IU284" t="str">
        <f t="shared" ca="1" si="1374"/>
        <v/>
      </c>
      <c r="IV284" t="str">
        <f t="shared" ca="1" si="1375"/>
        <v/>
      </c>
      <c r="IW284" t="str">
        <f t="shared" ca="1" si="1376"/>
        <v/>
      </c>
      <c r="IX284" t="str">
        <f t="shared" ca="1" si="1377"/>
        <v/>
      </c>
      <c r="IY284" t="str">
        <f t="shared" ca="1" si="1378"/>
        <v/>
      </c>
      <c r="IZ284" t="str">
        <f t="shared" ca="1" si="1379"/>
        <v/>
      </c>
      <c r="JA284" t="str">
        <f t="shared" ca="1" si="1380"/>
        <v/>
      </c>
      <c r="JB284" t="str">
        <f t="shared" ca="1" si="1381"/>
        <v/>
      </c>
      <c r="JC284" t="str">
        <f t="shared" ca="1" si="1382"/>
        <v/>
      </c>
      <c r="JD284" t="str">
        <f t="shared" ca="1" si="1383"/>
        <v/>
      </c>
      <c r="JE284" t="str">
        <f t="shared" ca="1" si="1384"/>
        <v/>
      </c>
      <c r="JF284" t="str">
        <f t="shared" ca="1" si="1385"/>
        <v/>
      </c>
      <c r="JG284" t="str">
        <f t="shared" ca="1" si="1386"/>
        <v/>
      </c>
      <c r="JH284" t="str">
        <f t="shared" ca="1" si="1387"/>
        <v/>
      </c>
      <c r="JI284" t="str">
        <f t="shared" ca="1" si="1388"/>
        <v/>
      </c>
      <c r="JJ284" t="str">
        <f t="shared" ca="1" si="1389"/>
        <v/>
      </c>
      <c r="JK284" t="str">
        <f t="shared" ca="1" si="1390"/>
        <v/>
      </c>
      <c r="JL284" t="str">
        <f t="shared" ca="1" si="1391"/>
        <v/>
      </c>
      <c r="JM284" t="str">
        <f t="shared" ca="1" si="1392"/>
        <v/>
      </c>
      <c r="JN284" t="str">
        <f t="shared" ca="1" si="1393"/>
        <v/>
      </c>
      <c r="JO284" t="str">
        <f t="shared" ca="1" si="1394"/>
        <v/>
      </c>
      <c r="JP284" t="str">
        <f t="shared" ca="1" si="1395"/>
        <v/>
      </c>
      <c r="JQ284" t="str">
        <f t="shared" ca="1" si="1396"/>
        <v/>
      </c>
      <c r="JR284" t="str">
        <f t="shared" ca="1" si="1397"/>
        <v/>
      </c>
      <c r="JS284" t="str">
        <f t="shared" ca="1" si="1398"/>
        <v/>
      </c>
      <c r="JT284" t="str">
        <f t="shared" ca="1" si="1399"/>
        <v/>
      </c>
      <c r="JU284" t="str">
        <f t="shared" ca="1" si="1400"/>
        <v/>
      </c>
    </row>
    <row r="285" spans="1:281" x14ac:dyDescent="0.25">
      <c r="A285">
        <f t="shared" si="1401"/>
        <v>284</v>
      </c>
      <c r="B285" t="str">
        <f t="shared" ca="1" si="1130"/>
        <v/>
      </c>
      <c r="C285">
        <v>12</v>
      </c>
      <c r="D285">
        <f t="shared" si="1134"/>
        <v>284</v>
      </c>
      <c r="E285">
        <f t="shared" si="1135"/>
        <v>9</v>
      </c>
      <c r="F285">
        <f ca="1">COUNT((AD285,AP285,BB285,BN285,BZ285,CL285,CX285,DJ285,DV285,EH285,ET285,FF285,FR285,GD285,GP285,HB285,HN285,HZ285,IL285,IX285,JJ285,JV285,KH285,KT285,LF285,LR285))</f>
        <v>0</v>
      </c>
      <c r="G285">
        <f t="shared" ca="1" si="1136"/>
        <v>0</v>
      </c>
      <c r="H285">
        <f t="shared" ca="1" si="1137"/>
        <v>0</v>
      </c>
      <c r="I285">
        <f t="shared" ca="1" si="1131"/>
        <v>0</v>
      </c>
      <c r="J285">
        <f t="shared" ca="1" si="1138"/>
        <v>0</v>
      </c>
      <c r="K285">
        <f t="shared" ca="1" si="1139"/>
        <v>-1</v>
      </c>
      <c r="L285">
        <f t="shared" ca="1" si="1402"/>
        <v>9</v>
      </c>
      <c r="M285">
        <f t="shared" ca="1" si="1140"/>
        <v>0</v>
      </c>
      <c r="N285">
        <f t="shared" ca="1" si="1403"/>
        <v>65</v>
      </c>
      <c r="O285">
        <f t="shared" ca="1" si="1141"/>
        <v>-1</v>
      </c>
      <c r="P285">
        <f t="shared" ca="1" si="1404"/>
        <v>9</v>
      </c>
      <c r="Q285">
        <f t="shared" ca="1" si="1142"/>
        <v>0</v>
      </c>
      <c r="R285">
        <f t="shared" ca="1" si="1143"/>
        <v>0</v>
      </c>
      <c r="S285">
        <f t="shared" ca="1" si="1144"/>
        <v>0</v>
      </c>
      <c r="T285">
        <f t="shared" ca="1" si="1145"/>
        <v>0</v>
      </c>
      <c r="U285" t="str">
        <f t="shared" ca="1" si="1132"/>
        <v>999999999999</v>
      </c>
      <c r="V285">
        <f t="shared" ca="1" si="1405"/>
        <v>0</v>
      </c>
      <c r="W285">
        <f t="shared" si="1146"/>
        <v>284</v>
      </c>
      <c r="X285" t="e">
        <f t="shared" ca="1" si="1406"/>
        <v>#N/A</v>
      </c>
      <c r="Y285">
        <f t="shared" ca="1" si="1147"/>
        <v>0</v>
      </c>
      <c r="Z285" t="str">
        <f t="shared" ca="1" si="1148"/>
        <v>999zz</v>
      </c>
      <c r="AA285">
        <f t="shared" ca="1" si="1407"/>
        <v>350</v>
      </c>
      <c r="AB285">
        <f t="shared" si="1149"/>
        <v>284</v>
      </c>
      <c r="AC285" t="e">
        <f t="shared" ca="1" si="1408"/>
        <v>#N/A</v>
      </c>
      <c r="AD285" t="str">
        <f t="shared" ca="1" si="1150"/>
        <v/>
      </c>
      <c r="AE285" t="str">
        <f t="shared" ca="1" si="1151"/>
        <v/>
      </c>
      <c r="AF285" t="str">
        <f t="shared" ca="1" si="1152"/>
        <v/>
      </c>
      <c r="AG285" t="str">
        <f t="shared" ca="1" si="1153"/>
        <v/>
      </c>
      <c r="AH285" t="str">
        <f t="shared" ca="1" si="1154"/>
        <v/>
      </c>
      <c r="AI285" t="str">
        <f t="shared" ca="1" si="1155"/>
        <v/>
      </c>
      <c r="AJ285" t="str">
        <f t="shared" ca="1" si="1156"/>
        <v/>
      </c>
      <c r="AK285" t="str">
        <f t="shared" ca="1" si="1157"/>
        <v/>
      </c>
      <c r="AL285" t="str">
        <f t="shared" ca="1" si="1158"/>
        <v/>
      </c>
      <c r="AM285" t="str">
        <f t="shared" ca="1" si="1159"/>
        <v/>
      </c>
      <c r="AN285" t="str">
        <f t="shared" ca="1" si="1160"/>
        <v/>
      </c>
      <c r="AO285" t="str">
        <f t="shared" ca="1" si="1161"/>
        <v/>
      </c>
      <c r="AP285" t="str">
        <f t="shared" ca="1" si="1162"/>
        <v/>
      </c>
      <c r="AQ285" t="str">
        <f t="shared" ca="1" si="1163"/>
        <v/>
      </c>
      <c r="AR285" t="str">
        <f t="shared" ca="1" si="1164"/>
        <v/>
      </c>
      <c r="AS285" t="str">
        <f t="shared" ca="1" si="1165"/>
        <v/>
      </c>
      <c r="AT285" t="str">
        <f t="shared" ca="1" si="1166"/>
        <v/>
      </c>
      <c r="AU285" t="str">
        <f t="shared" ca="1" si="1167"/>
        <v/>
      </c>
      <c r="AV285" t="str">
        <f t="shared" ca="1" si="1168"/>
        <v/>
      </c>
      <c r="AW285" t="str">
        <f t="shared" ca="1" si="1169"/>
        <v/>
      </c>
      <c r="AX285" t="str">
        <f t="shared" ca="1" si="1170"/>
        <v/>
      </c>
      <c r="AY285" t="str">
        <f t="shared" ca="1" si="1171"/>
        <v/>
      </c>
      <c r="AZ285" t="str">
        <f t="shared" ca="1" si="1172"/>
        <v/>
      </c>
      <c r="BA285" t="str">
        <f t="shared" ca="1" si="1173"/>
        <v/>
      </c>
      <c r="BB285" t="str">
        <f t="shared" ca="1" si="1174"/>
        <v/>
      </c>
      <c r="BC285" t="str">
        <f t="shared" ca="1" si="1175"/>
        <v/>
      </c>
      <c r="BD285" t="str">
        <f t="shared" ca="1" si="1176"/>
        <v/>
      </c>
      <c r="BE285" t="str">
        <f t="shared" ca="1" si="1177"/>
        <v/>
      </c>
      <c r="BF285" t="str">
        <f t="shared" ca="1" si="1178"/>
        <v/>
      </c>
      <c r="BG285" t="str">
        <f t="shared" ca="1" si="1179"/>
        <v/>
      </c>
      <c r="BH285" t="str">
        <f t="shared" ca="1" si="1180"/>
        <v/>
      </c>
      <c r="BI285" t="str">
        <f t="shared" ca="1" si="1181"/>
        <v/>
      </c>
      <c r="BJ285" t="str">
        <f t="shared" ca="1" si="1182"/>
        <v/>
      </c>
      <c r="BK285" t="str">
        <f t="shared" ca="1" si="1183"/>
        <v/>
      </c>
      <c r="BL285" t="str">
        <f t="shared" ca="1" si="1184"/>
        <v/>
      </c>
      <c r="BM285" t="str">
        <f t="shared" ca="1" si="1185"/>
        <v/>
      </c>
      <c r="BN285" t="str">
        <f t="shared" ca="1" si="1186"/>
        <v/>
      </c>
      <c r="BO285" t="str">
        <f t="shared" ca="1" si="1187"/>
        <v/>
      </c>
      <c r="BP285" t="str">
        <f t="shared" ca="1" si="1188"/>
        <v/>
      </c>
      <c r="BQ285" t="str">
        <f t="shared" ca="1" si="1189"/>
        <v/>
      </c>
      <c r="BR285" t="str">
        <f t="shared" ca="1" si="1190"/>
        <v/>
      </c>
      <c r="BS285" t="str">
        <f t="shared" ca="1" si="1191"/>
        <v/>
      </c>
      <c r="BT285" t="str">
        <f t="shared" ca="1" si="1192"/>
        <v/>
      </c>
      <c r="BU285" t="str">
        <f t="shared" ca="1" si="1193"/>
        <v/>
      </c>
      <c r="BV285" t="str">
        <f t="shared" ca="1" si="1194"/>
        <v/>
      </c>
      <c r="BW285" t="str">
        <f t="shared" ca="1" si="1195"/>
        <v/>
      </c>
      <c r="BX285" t="str">
        <f t="shared" ca="1" si="1196"/>
        <v/>
      </c>
      <c r="BY285" t="str">
        <f t="shared" ca="1" si="1197"/>
        <v/>
      </c>
      <c r="BZ285" t="str">
        <f t="shared" ca="1" si="1198"/>
        <v/>
      </c>
      <c r="CA285" t="str">
        <f t="shared" ca="1" si="1199"/>
        <v/>
      </c>
      <c r="CB285" t="str">
        <f t="shared" ca="1" si="1200"/>
        <v/>
      </c>
      <c r="CC285" t="str">
        <f t="shared" ca="1" si="1201"/>
        <v/>
      </c>
      <c r="CD285" t="str">
        <f t="shared" ca="1" si="1202"/>
        <v/>
      </c>
      <c r="CE285" t="str">
        <f t="shared" ca="1" si="1203"/>
        <v/>
      </c>
      <c r="CF285" t="str">
        <f t="shared" ca="1" si="1204"/>
        <v/>
      </c>
      <c r="CG285" t="str">
        <f t="shared" ca="1" si="1205"/>
        <v/>
      </c>
      <c r="CH285" t="str">
        <f t="shared" ca="1" si="1206"/>
        <v/>
      </c>
      <c r="CI285" t="str">
        <f t="shared" ca="1" si="1207"/>
        <v/>
      </c>
      <c r="CJ285" t="str">
        <f t="shared" ca="1" si="1208"/>
        <v/>
      </c>
      <c r="CK285" t="str">
        <f t="shared" ca="1" si="1209"/>
        <v/>
      </c>
      <c r="CL285" t="str">
        <f t="shared" ca="1" si="1210"/>
        <v/>
      </c>
      <c r="CM285" t="str">
        <f t="shared" ca="1" si="1211"/>
        <v/>
      </c>
      <c r="CN285" t="str">
        <f t="shared" ca="1" si="1212"/>
        <v/>
      </c>
      <c r="CO285" t="str">
        <f t="shared" ca="1" si="1213"/>
        <v/>
      </c>
      <c r="CP285" t="str">
        <f t="shared" ca="1" si="1214"/>
        <v/>
      </c>
      <c r="CQ285" t="str">
        <f t="shared" ca="1" si="1215"/>
        <v/>
      </c>
      <c r="CR285" t="str">
        <f t="shared" ca="1" si="1216"/>
        <v/>
      </c>
      <c r="CS285" t="str">
        <f t="shared" ca="1" si="1217"/>
        <v/>
      </c>
      <c r="CT285" t="str">
        <f t="shared" ca="1" si="1218"/>
        <v/>
      </c>
      <c r="CU285" t="str">
        <f t="shared" ca="1" si="1219"/>
        <v/>
      </c>
      <c r="CV285" t="str">
        <f t="shared" ca="1" si="1220"/>
        <v/>
      </c>
      <c r="CW285" t="str">
        <f t="shared" ca="1" si="1221"/>
        <v/>
      </c>
      <c r="CX285" t="str">
        <f t="shared" ca="1" si="1222"/>
        <v/>
      </c>
      <c r="CY285" t="str">
        <f t="shared" ca="1" si="1223"/>
        <v/>
      </c>
      <c r="CZ285" t="str">
        <f t="shared" ca="1" si="1224"/>
        <v/>
      </c>
      <c r="DA285" t="str">
        <f t="shared" ca="1" si="1225"/>
        <v/>
      </c>
      <c r="DB285" t="str">
        <f t="shared" ca="1" si="1226"/>
        <v/>
      </c>
      <c r="DC285" t="str">
        <f t="shared" ca="1" si="1227"/>
        <v/>
      </c>
      <c r="DD285" t="str">
        <f t="shared" ca="1" si="1228"/>
        <v/>
      </c>
      <c r="DE285" t="str">
        <f t="shared" ca="1" si="1229"/>
        <v/>
      </c>
      <c r="DF285" t="str">
        <f t="shared" ca="1" si="1230"/>
        <v/>
      </c>
      <c r="DG285" t="str">
        <f t="shared" ca="1" si="1231"/>
        <v/>
      </c>
      <c r="DH285" t="str">
        <f t="shared" ca="1" si="1232"/>
        <v/>
      </c>
      <c r="DI285" t="str">
        <f t="shared" ca="1" si="1233"/>
        <v/>
      </c>
      <c r="DJ285" t="str">
        <f t="shared" ca="1" si="1234"/>
        <v/>
      </c>
      <c r="DK285" t="str">
        <f t="shared" ca="1" si="1235"/>
        <v/>
      </c>
      <c r="DL285" t="str">
        <f t="shared" ca="1" si="1236"/>
        <v/>
      </c>
      <c r="DM285" t="str">
        <f t="shared" ca="1" si="1237"/>
        <v/>
      </c>
      <c r="DN285" t="str">
        <f t="shared" ca="1" si="1238"/>
        <v/>
      </c>
      <c r="DO285" t="str">
        <f t="shared" ca="1" si="1239"/>
        <v/>
      </c>
      <c r="DP285" t="str">
        <f t="shared" ca="1" si="1240"/>
        <v/>
      </c>
      <c r="DQ285" t="str">
        <f t="shared" ca="1" si="1241"/>
        <v/>
      </c>
      <c r="DR285" t="str">
        <f t="shared" ca="1" si="1242"/>
        <v/>
      </c>
      <c r="DS285" t="str">
        <f t="shared" ca="1" si="1243"/>
        <v/>
      </c>
      <c r="DT285" t="str">
        <f t="shared" ca="1" si="1244"/>
        <v/>
      </c>
      <c r="DU285" t="str">
        <f t="shared" ca="1" si="1245"/>
        <v/>
      </c>
      <c r="DV285" t="str">
        <f t="shared" ca="1" si="1133"/>
        <v/>
      </c>
      <c r="DW285" t="str">
        <f t="shared" ca="1" si="1246"/>
        <v/>
      </c>
      <c r="DX285" t="str">
        <f t="shared" ca="1" si="1247"/>
        <v/>
      </c>
      <c r="DY285" t="str">
        <f t="shared" ca="1" si="1248"/>
        <v/>
      </c>
      <c r="DZ285" t="str">
        <f t="shared" ca="1" si="1249"/>
        <v/>
      </c>
      <c r="EA285" t="str">
        <f t="shared" ca="1" si="1250"/>
        <v/>
      </c>
      <c r="EB285" t="str">
        <f t="shared" ca="1" si="1251"/>
        <v/>
      </c>
      <c r="EC285" t="str">
        <f t="shared" ca="1" si="1252"/>
        <v/>
      </c>
      <c r="ED285" t="str">
        <f t="shared" ca="1" si="1253"/>
        <v/>
      </c>
      <c r="EE285" t="str">
        <f t="shared" ca="1" si="1254"/>
        <v/>
      </c>
      <c r="EF285" t="str">
        <f t="shared" ca="1" si="1255"/>
        <v/>
      </c>
      <c r="EG285" t="str">
        <f t="shared" ca="1" si="1256"/>
        <v/>
      </c>
      <c r="EH285" t="str">
        <f t="shared" ca="1" si="1257"/>
        <v/>
      </c>
      <c r="EI285" t="str">
        <f t="shared" ca="1" si="1258"/>
        <v/>
      </c>
      <c r="EJ285" t="str">
        <f t="shared" ca="1" si="1259"/>
        <v/>
      </c>
      <c r="EK285" t="str">
        <f t="shared" ca="1" si="1260"/>
        <v/>
      </c>
      <c r="EL285" t="str">
        <f t="shared" ca="1" si="1261"/>
        <v/>
      </c>
      <c r="EM285" t="str">
        <f t="shared" ca="1" si="1262"/>
        <v/>
      </c>
      <c r="EN285" t="str">
        <f t="shared" ca="1" si="1263"/>
        <v/>
      </c>
      <c r="EO285" t="str">
        <f t="shared" ca="1" si="1264"/>
        <v/>
      </c>
      <c r="EP285" t="str">
        <f t="shared" ca="1" si="1265"/>
        <v/>
      </c>
      <c r="EQ285" t="str">
        <f t="shared" ca="1" si="1266"/>
        <v/>
      </c>
      <c r="ER285" t="str">
        <f t="shared" ca="1" si="1267"/>
        <v/>
      </c>
      <c r="ES285" t="str">
        <f t="shared" ca="1" si="1268"/>
        <v/>
      </c>
      <c r="ET285" t="str">
        <f t="shared" ca="1" si="1269"/>
        <v/>
      </c>
      <c r="EU285" t="str">
        <f t="shared" ca="1" si="1270"/>
        <v/>
      </c>
      <c r="EV285" t="str">
        <f t="shared" ca="1" si="1271"/>
        <v/>
      </c>
      <c r="EW285" t="str">
        <f t="shared" ca="1" si="1272"/>
        <v/>
      </c>
      <c r="EX285" t="str">
        <f t="shared" ca="1" si="1273"/>
        <v/>
      </c>
      <c r="EY285" t="str">
        <f t="shared" ca="1" si="1274"/>
        <v/>
      </c>
      <c r="EZ285" t="str">
        <f t="shared" ca="1" si="1275"/>
        <v/>
      </c>
      <c r="FA285" t="str">
        <f t="shared" ca="1" si="1276"/>
        <v/>
      </c>
      <c r="FB285" t="str">
        <f t="shared" ca="1" si="1277"/>
        <v/>
      </c>
      <c r="FC285" t="str">
        <f t="shared" ca="1" si="1278"/>
        <v/>
      </c>
      <c r="FD285" t="str">
        <f t="shared" ca="1" si="1279"/>
        <v/>
      </c>
      <c r="FE285" t="str">
        <f t="shared" ca="1" si="1280"/>
        <v/>
      </c>
      <c r="FF285" t="str">
        <f t="shared" ca="1" si="1281"/>
        <v/>
      </c>
      <c r="FG285" t="str">
        <f t="shared" ca="1" si="1282"/>
        <v/>
      </c>
      <c r="FH285" t="str">
        <f t="shared" ca="1" si="1283"/>
        <v/>
      </c>
      <c r="FI285" t="str">
        <f t="shared" ca="1" si="1284"/>
        <v/>
      </c>
      <c r="FJ285" t="str">
        <f t="shared" ca="1" si="1285"/>
        <v/>
      </c>
      <c r="FK285" t="str">
        <f t="shared" ca="1" si="1286"/>
        <v/>
      </c>
      <c r="FL285" t="str">
        <f t="shared" ca="1" si="1287"/>
        <v/>
      </c>
      <c r="FM285" t="str">
        <f t="shared" ca="1" si="1288"/>
        <v/>
      </c>
      <c r="FN285" t="str">
        <f t="shared" ca="1" si="1289"/>
        <v/>
      </c>
      <c r="FO285" t="str">
        <f t="shared" ca="1" si="1290"/>
        <v/>
      </c>
      <c r="FP285" t="str">
        <f t="shared" ca="1" si="1291"/>
        <v/>
      </c>
      <c r="FQ285" t="str">
        <f t="shared" ca="1" si="1292"/>
        <v/>
      </c>
      <c r="FR285" t="str">
        <f t="shared" ca="1" si="1293"/>
        <v/>
      </c>
      <c r="FS285" t="str">
        <f t="shared" ca="1" si="1294"/>
        <v/>
      </c>
      <c r="FT285" t="str">
        <f t="shared" ca="1" si="1295"/>
        <v/>
      </c>
      <c r="FU285" t="str">
        <f t="shared" ca="1" si="1296"/>
        <v/>
      </c>
      <c r="FV285" t="str">
        <f t="shared" ca="1" si="1297"/>
        <v/>
      </c>
      <c r="FW285" t="str">
        <f t="shared" ca="1" si="1298"/>
        <v/>
      </c>
      <c r="FX285" t="str">
        <f t="shared" ca="1" si="1299"/>
        <v/>
      </c>
      <c r="FY285" t="str">
        <f t="shared" ca="1" si="1300"/>
        <v/>
      </c>
      <c r="FZ285" t="str">
        <f t="shared" ca="1" si="1301"/>
        <v/>
      </c>
      <c r="GA285" t="str">
        <f t="shared" ca="1" si="1302"/>
        <v/>
      </c>
      <c r="GB285" t="str">
        <f t="shared" ca="1" si="1303"/>
        <v/>
      </c>
      <c r="GC285" t="str">
        <f t="shared" ca="1" si="1304"/>
        <v/>
      </c>
      <c r="GD285" t="str">
        <f t="shared" ca="1" si="1305"/>
        <v/>
      </c>
      <c r="GE285" t="str">
        <f t="shared" ca="1" si="1306"/>
        <v/>
      </c>
      <c r="GF285" t="str">
        <f t="shared" ca="1" si="1307"/>
        <v/>
      </c>
      <c r="GG285" t="str">
        <f t="shared" ca="1" si="1308"/>
        <v/>
      </c>
      <c r="GH285" t="str">
        <f t="shared" ca="1" si="1309"/>
        <v/>
      </c>
      <c r="GI285" t="str">
        <f t="shared" ca="1" si="1310"/>
        <v/>
      </c>
      <c r="GJ285" t="str">
        <f t="shared" ca="1" si="1311"/>
        <v/>
      </c>
      <c r="GK285" t="str">
        <f t="shared" ca="1" si="1312"/>
        <v/>
      </c>
      <c r="GL285" t="str">
        <f t="shared" ca="1" si="1313"/>
        <v/>
      </c>
      <c r="GM285" t="str">
        <f t="shared" ca="1" si="1314"/>
        <v/>
      </c>
      <c r="GN285" t="str">
        <f t="shared" ca="1" si="1315"/>
        <v/>
      </c>
      <c r="GO285" t="str">
        <f t="shared" ca="1" si="1316"/>
        <v/>
      </c>
      <c r="GP285" t="str">
        <f t="shared" ca="1" si="1317"/>
        <v/>
      </c>
      <c r="GQ285" t="str">
        <f t="shared" ca="1" si="1318"/>
        <v/>
      </c>
      <c r="GR285" t="str">
        <f t="shared" ca="1" si="1319"/>
        <v/>
      </c>
      <c r="GS285" t="str">
        <f t="shared" ca="1" si="1320"/>
        <v/>
      </c>
      <c r="GT285" t="str">
        <f t="shared" ca="1" si="1321"/>
        <v/>
      </c>
      <c r="GU285" t="str">
        <f t="shared" ca="1" si="1322"/>
        <v/>
      </c>
      <c r="GV285" t="str">
        <f t="shared" ca="1" si="1323"/>
        <v/>
      </c>
      <c r="GW285" t="str">
        <f t="shared" ca="1" si="1324"/>
        <v/>
      </c>
      <c r="GX285" t="str">
        <f t="shared" ca="1" si="1325"/>
        <v/>
      </c>
      <c r="GY285" t="str">
        <f t="shared" ca="1" si="1326"/>
        <v/>
      </c>
      <c r="GZ285" t="str">
        <f t="shared" ca="1" si="1327"/>
        <v/>
      </c>
      <c r="HA285" t="str">
        <f t="shared" ca="1" si="1328"/>
        <v/>
      </c>
      <c r="HB285" t="str">
        <f t="shared" ca="1" si="1329"/>
        <v/>
      </c>
      <c r="HC285" t="str">
        <f t="shared" ca="1" si="1330"/>
        <v/>
      </c>
      <c r="HD285" t="str">
        <f t="shared" ca="1" si="1331"/>
        <v/>
      </c>
      <c r="HE285" t="str">
        <f t="shared" ca="1" si="1332"/>
        <v/>
      </c>
      <c r="HF285" t="str">
        <f t="shared" ca="1" si="1333"/>
        <v/>
      </c>
      <c r="HG285" t="str">
        <f t="shared" ca="1" si="1334"/>
        <v/>
      </c>
      <c r="HH285" t="str">
        <f t="shared" ca="1" si="1335"/>
        <v/>
      </c>
      <c r="HI285" t="str">
        <f t="shared" ca="1" si="1336"/>
        <v/>
      </c>
      <c r="HJ285" t="str">
        <f t="shared" ca="1" si="1337"/>
        <v/>
      </c>
      <c r="HK285" t="str">
        <f t="shared" ca="1" si="1338"/>
        <v/>
      </c>
      <c r="HL285" t="str">
        <f t="shared" ca="1" si="1339"/>
        <v/>
      </c>
      <c r="HM285" t="str">
        <f t="shared" ca="1" si="1340"/>
        <v/>
      </c>
      <c r="HN285" t="str">
        <f t="shared" ca="1" si="1341"/>
        <v/>
      </c>
      <c r="HO285" t="str">
        <f t="shared" ca="1" si="1342"/>
        <v/>
      </c>
      <c r="HP285" t="str">
        <f t="shared" ca="1" si="1343"/>
        <v/>
      </c>
      <c r="HQ285" t="str">
        <f t="shared" ca="1" si="1344"/>
        <v/>
      </c>
      <c r="HR285" t="str">
        <f t="shared" ca="1" si="1345"/>
        <v/>
      </c>
      <c r="HS285" t="str">
        <f t="shared" ca="1" si="1346"/>
        <v/>
      </c>
      <c r="HT285" t="str">
        <f t="shared" ca="1" si="1347"/>
        <v/>
      </c>
      <c r="HU285" t="str">
        <f t="shared" ca="1" si="1348"/>
        <v/>
      </c>
      <c r="HV285" t="str">
        <f t="shared" ca="1" si="1349"/>
        <v/>
      </c>
      <c r="HW285" t="str">
        <f t="shared" ca="1" si="1350"/>
        <v/>
      </c>
      <c r="HX285" t="str">
        <f t="shared" ca="1" si="1351"/>
        <v/>
      </c>
      <c r="HY285" t="str">
        <f t="shared" ca="1" si="1352"/>
        <v/>
      </c>
      <c r="HZ285" t="str">
        <f t="shared" ca="1" si="1353"/>
        <v/>
      </c>
      <c r="IA285" t="str">
        <f t="shared" ca="1" si="1354"/>
        <v/>
      </c>
      <c r="IB285" t="str">
        <f t="shared" ca="1" si="1355"/>
        <v/>
      </c>
      <c r="IC285" t="str">
        <f t="shared" ca="1" si="1356"/>
        <v/>
      </c>
      <c r="ID285" t="str">
        <f t="shared" ca="1" si="1357"/>
        <v/>
      </c>
      <c r="IE285" t="str">
        <f t="shared" ca="1" si="1358"/>
        <v/>
      </c>
      <c r="IF285" t="str">
        <f t="shared" ca="1" si="1359"/>
        <v/>
      </c>
      <c r="IG285" t="str">
        <f t="shared" ca="1" si="1360"/>
        <v/>
      </c>
      <c r="IH285" t="str">
        <f t="shared" ca="1" si="1361"/>
        <v/>
      </c>
      <c r="II285" t="str">
        <f t="shared" ca="1" si="1362"/>
        <v/>
      </c>
      <c r="IJ285" t="str">
        <f t="shared" ca="1" si="1363"/>
        <v/>
      </c>
      <c r="IK285" t="str">
        <f t="shared" ca="1" si="1364"/>
        <v/>
      </c>
      <c r="IL285" t="str">
        <f t="shared" ca="1" si="1365"/>
        <v/>
      </c>
      <c r="IM285" t="str">
        <f t="shared" ca="1" si="1366"/>
        <v/>
      </c>
      <c r="IN285" t="str">
        <f t="shared" ca="1" si="1367"/>
        <v/>
      </c>
      <c r="IO285" t="str">
        <f t="shared" ca="1" si="1368"/>
        <v/>
      </c>
      <c r="IP285" t="str">
        <f t="shared" ca="1" si="1369"/>
        <v/>
      </c>
      <c r="IQ285" t="str">
        <f t="shared" ca="1" si="1370"/>
        <v/>
      </c>
      <c r="IR285" t="str">
        <f t="shared" ca="1" si="1371"/>
        <v/>
      </c>
      <c r="IS285" t="str">
        <f t="shared" ca="1" si="1372"/>
        <v/>
      </c>
      <c r="IT285" t="str">
        <f t="shared" ca="1" si="1373"/>
        <v/>
      </c>
      <c r="IU285" t="str">
        <f t="shared" ca="1" si="1374"/>
        <v/>
      </c>
      <c r="IV285" t="str">
        <f t="shared" ca="1" si="1375"/>
        <v/>
      </c>
      <c r="IW285" t="str">
        <f t="shared" ca="1" si="1376"/>
        <v/>
      </c>
      <c r="IX285" t="str">
        <f t="shared" ca="1" si="1377"/>
        <v/>
      </c>
      <c r="IY285" t="str">
        <f t="shared" ca="1" si="1378"/>
        <v/>
      </c>
      <c r="IZ285" t="str">
        <f t="shared" ca="1" si="1379"/>
        <v/>
      </c>
      <c r="JA285" t="str">
        <f t="shared" ca="1" si="1380"/>
        <v/>
      </c>
      <c r="JB285" t="str">
        <f t="shared" ca="1" si="1381"/>
        <v/>
      </c>
      <c r="JC285" t="str">
        <f t="shared" ca="1" si="1382"/>
        <v/>
      </c>
      <c r="JD285" t="str">
        <f t="shared" ca="1" si="1383"/>
        <v/>
      </c>
      <c r="JE285" t="str">
        <f t="shared" ca="1" si="1384"/>
        <v/>
      </c>
      <c r="JF285" t="str">
        <f t="shared" ca="1" si="1385"/>
        <v/>
      </c>
      <c r="JG285" t="str">
        <f t="shared" ca="1" si="1386"/>
        <v/>
      </c>
      <c r="JH285" t="str">
        <f t="shared" ca="1" si="1387"/>
        <v/>
      </c>
      <c r="JI285" t="str">
        <f t="shared" ca="1" si="1388"/>
        <v/>
      </c>
      <c r="JJ285" t="str">
        <f t="shared" ca="1" si="1389"/>
        <v/>
      </c>
      <c r="JK285" t="str">
        <f t="shared" ca="1" si="1390"/>
        <v/>
      </c>
      <c r="JL285" t="str">
        <f t="shared" ca="1" si="1391"/>
        <v/>
      </c>
      <c r="JM285" t="str">
        <f t="shared" ca="1" si="1392"/>
        <v/>
      </c>
      <c r="JN285" t="str">
        <f t="shared" ca="1" si="1393"/>
        <v/>
      </c>
      <c r="JO285" t="str">
        <f t="shared" ca="1" si="1394"/>
        <v/>
      </c>
      <c r="JP285" t="str">
        <f t="shared" ca="1" si="1395"/>
        <v/>
      </c>
      <c r="JQ285" t="str">
        <f t="shared" ca="1" si="1396"/>
        <v/>
      </c>
      <c r="JR285" t="str">
        <f t="shared" ca="1" si="1397"/>
        <v/>
      </c>
      <c r="JS285" t="str">
        <f t="shared" ca="1" si="1398"/>
        <v/>
      </c>
      <c r="JT285" t="str">
        <f t="shared" ca="1" si="1399"/>
        <v/>
      </c>
      <c r="JU285" t="str">
        <f t="shared" ca="1" si="1400"/>
        <v/>
      </c>
    </row>
    <row r="286" spans="1:281" x14ac:dyDescent="0.25">
      <c r="A286">
        <f t="shared" si="1401"/>
        <v>285</v>
      </c>
      <c r="B286" t="str">
        <f t="shared" ca="1" si="1130"/>
        <v/>
      </c>
      <c r="C286">
        <v>12</v>
      </c>
      <c r="D286">
        <f t="shared" si="1134"/>
        <v>285</v>
      </c>
      <c r="E286">
        <f t="shared" si="1135"/>
        <v>10</v>
      </c>
      <c r="F286">
        <f ca="1">COUNT((AD286,AP286,BB286,BN286,BZ286,CL286,CX286,DJ286,DV286,EH286,ET286,FF286,FR286,GD286,GP286,HB286,HN286,HZ286,IL286,IX286,JJ286,JV286,KH286,KT286,LF286,LR286))</f>
        <v>0</v>
      </c>
      <c r="G286">
        <f t="shared" ca="1" si="1136"/>
        <v>0</v>
      </c>
      <c r="H286">
        <f t="shared" ca="1" si="1137"/>
        <v>0</v>
      </c>
      <c r="I286">
        <f t="shared" ca="1" si="1131"/>
        <v>0</v>
      </c>
      <c r="J286">
        <f t="shared" ca="1" si="1138"/>
        <v>0</v>
      </c>
      <c r="K286">
        <f t="shared" ca="1" si="1139"/>
        <v>-1</v>
      </c>
      <c r="L286">
        <f t="shared" ca="1" si="1402"/>
        <v>9</v>
      </c>
      <c r="M286">
        <f t="shared" ca="1" si="1140"/>
        <v>0</v>
      </c>
      <c r="N286">
        <f t="shared" ca="1" si="1403"/>
        <v>65</v>
      </c>
      <c r="O286">
        <f t="shared" ca="1" si="1141"/>
        <v>-1</v>
      </c>
      <c r="P286">
        <f t="shared" ca="1" si="1404"/>
        <v>9</v>
      </c>
      <c r="Q286">
        <f t="shared" ca="1" si="1142"/>
        <v>0</v>
      </c>
      <c r="R286">
        <f t="shared" ca="1" si="1143"/>
        <v>0</v>
      </c>
      <c r="S286">
        <f t="shared" ca="1" si="1144"/>
        <v>0</v>
      </c>
      <c r="T286">
        <f t="shared" ca="1" si="1145"/>
        <v>0</v>
      </c>
      <c r="U286" t="str">
        <f t="shared" ca="1" si="1132"/>
        <v>999999999999</v>
      </c>
      <c r="V286">
        <f t="shared" ca="1" si="1405"/>
        <v>0</v>
      </c>
      <c r="W286">
        <f t="shared" si="1146"/>
        <v>285</v>
      </c>
      <c r="X286" t="e">
        <f t="shared" ca="1" si="1406"/>
        <v>#N/A</v>
      </c>
      <c r="Y286">
        <f t="shared" ca="1" si="1147"/>
        <v>0</v>
      </c>
      <c r="Z286" t="str">
        <f t="shared" ca="1" si="1148"/>
        <v>999zz</v>
      </c>
      <c r="AA286">
        <f t="shared" ca="1" si="1407"/>
        <v>350</v>
      </c>
      <c r="AB286">
        <f t="shared" si="1149"/>
        <v>285</v>
      </c>
      <c r="AC286" t="e">
        <f t="shared" ca="1" si="1408"/>
        <v>#N/A</v>
      </c>
      <c r="AD286" t="str">
        <f t="shared" ca="1" si="1150"/>
        <v/>
      </c>
      <c r="AE286" t="str">
        <f t="shared" ca="1" si="1151"/>
        <v/>
      </c>
      <c r="AF286" t="str">
        <f t="shared" ca="1" si="1152"/>
        <v/>
      </c>
      <c r="AG286" t="str">
        <f t="shared" ca="1" si="1153"/>
        <v/>
      </c>
      <c r="AH286" t="str">
        <f t="shared" ca="1" si="1154"/>
        <v/>
      </c>
      <c r="AI286" t="str">
        <f t="shared" ca="1" si="1155"/>
        <v/>
      </c>
      <c r="AJ286" t="str">
        <f t="shared" ca="1" si="1156"/>
        <v/>
      </c>
      <c r="AK286" t="str">
        <f t="shared" ca="1" si="1157"/>
        <v/>
      </c>
      <c r="AL286" t="str">
        <f t="shared" ca="1" si="1158"/>
        <v/>
      </c>
      <c r="AM286" t="str">
        <f t="shared" ca="1" si="1159"/>
        <v/>
      </c>
      <c r="AN286" t="str">
        <f t="shared" ca="1" si="1160"/>
        <v/>
      </c>
      <c r="AO286" t="str">
        <f t="shared" ca="1" si="1161"/>
        <v/>
      </c>
      <c r="AP286" t="str">
        <f t="shared" ca="1" si="1162"/>
        <v/>
      </c>
      <c r="AQ286" t="str">
        <f t="shared" ca="1" si="1163"/>
        <v/>
      </c>
      <c r="AR286" t="str">
        <f t="shared" ca="1" si="1164"/>
        <v/>
      </c>
      <c r="AS286" t="str">
        <f t="shared" ca="1" si="1165"/>
        <v/>
      </c>
      <c r="AT286" t="str">
        <f t="shared" ca="1" si="1166"/>
        <v/>
      </c>
      <c r="AU286" t="str">
        <f t="shared" ca="1" si="1167"/>
        <v/>
      </c>
      <c r="AV286" t="str">
        <f t="shared" ca="1" si="1168"/>
        <v/>
      </c>
      <c r="AW286" t="str">
        <f t="shared" ca="1" si="1169"/>
        <v/>
      </c>
      <c r="AX286" t="str">
        <f t="shared" ca="1" si="1170"/>
        <v/>
      </c>
      <c r="AY286" t="str">
        <f t="shared" ca="1" si="1171"/>
        <v/>
      </c>
      <c r="AZ286" t="str">
        <f t="shared" ca="1" si="1172"/>
        <v/>
      </c>
      <c r="BA286" t="str">
        <f t="shared" ca="1" si="1173"/>
        <v/>
      </c>
      <c r="BB286" t="str">
        <f t="shared" ca="1" si="1174"/>
        <v/>
      </c>
      <c r="BC286" t="str">
        <f t="shared" ca="1" si="1175"/>
        <v/>
      </c>
      <c r="BD286" t="str">
        <f t="shared" ca="1" si="1176"/>
        <v/>
      </c>
      <c r="BE286" t="str">
        <f t="shared" ca="1" si="1177"/>
        <v/>
      </c>
      <c r="BF286" t="str">
        <f t="shared" ca="1" si="1178"/>
        <v/>
      </c>
      <c r="BG286" t="str">
        <f t="shared" ca="1" si="1179"/>
        <v/>
      </c>
      <c r="BH286" t="str">
        <f t="shared" ca="1" si="1180"/>
        <v/>
      </c>
      <c r="BI286" t="str">
        <f t="shared" ca="1" si="1181"/>
        <v/>
      </c>
      <c r="BJ286" t="str">
        <f t="shared" ca="1" si="1182"/>
        <v/>
      </c>
      <c r="BK286" t="str">
        <f t="shared" ca="1" si="1183"/>
        <v/>
      </c>
      <c r="BL286" t="str">
        <f t="shared" ca="1" si="1184"/>
        <v/>
      </c>
      <c r="BM286" t="str">
        <f t="shared" ca="1" si="1185"/>
        <v/>
      </c>
      <c r="BN286" t="str">
        <f t="shared" ca="1" si="1186"/>
        <v/>
      </c>
      <c r="BO286" t="str">
        <f t="shared" ca="1" si="1187"/>
        <v/>
      </c>
      <c r="BP286" t="str">
        <f t="shared" ca="1" si="1188"/>
        <v/>
      </c>
      <c r="BQ286" t="str">
        <f t="shared" ca="1" si="1189"/>
        <v/>
      </c>
      <c r="BR286" t="str">
        <f t="shared" ca="1" si="1190"/>
        <v/>
      </c>
      <c r="BS286" t="str">
        <f t="shared" ca="1" si="1191"/>
        <v/>
      </c>
      <c r="BT286" t="str">
        <f t="shared" ca="1" si="1192"/>
        <v/>
      </c>
      <c r="BU286" t="str">
        <f t="shared" ca="1" si="1193"/>
        <v/>
      </c>
      <c r="BV286" t="str">
        <f t="shared" ca="1" si="1194"/>
        <v/>
      </c>
      <c r="BW286" t="str">
        <f t="shared" ca="1" si="1195"/>
        <v/>
      </c>
      <c r="BX286" t="str">
        <f t="shared" ca="1" si="1196"/>
        <v/>
      </c>
      <c r="BY286" t="str">
        <f t="shared" ca="1" si="1197"/>
        <v/>
      </c>
      <c r="BZ286" t="str">
        <f t="shared" ca="1" si="1198"/>
        <v/>
      </c>
      <c r="CA286" t="str">
        <f t="shared" ca="1" si="1199"/>
        <v/>
      </c>
      <c r="CB286" t="str">
        <f t="shared" ca="1" si="1200"/>
        <v/>
      </c>
      <c r="CC286" t="str">
        <f t="shared" ca="1" si="1201"/>
        <v/>
      </c>
      <c r="CD286" t="str">
        <f t="shared" ca="1" si="1202"/>
        <v/>
      </c>
      <c r="CE286" t="str">
        <f t="shared" ca="1" si="1203"/>
        <v/>
      </c>
      <c r="CF286" t="str">
        <f t="shared" ca="1" si="1204"/>
        <v/>
      </c>
      <c r="CG286" t="str">
        <f t="shared" ca="1" si="1205"/>
        <v/>
      </c>
      <c r="CH286" t="str">
        <f t="shared" ca="1" si="1206"/>
        <v/>
      </c>
      <c r="CI286" t="str">
        <f t="shared" ca="1" si="1207"/>
        <v/>
      </c>
      <c r="CJ286" t="str">
        <f t="shared" ca="1" si="1208"/>
        <v/>
      </c>
      <c r="CK286" t="str">
        <f t="shared" ca="1" si="1209"/>
        <v/>
      </c>
      <c r="CL286" t="str">
        <f t="shared" ca="1" si="1210"/>
        <v/>
      </c>
      <c r="CM286" t="str">
        <f t="shared" ca="1" si="1211"/>
        <v/>
      </c>
      <c r="CN286" t="str">
        <f t="shared" ca="1" si="1212"/>
        <v/>
      </c>
      <c r="CO286" t="str">
        <f t="shared" ca="1" si="1213"/>
        <v/>
      </c>
      <c r="CP286" t="str">
        <f t="shared" ca="1" si="1214"/>
        <v/>
      </c>
      <c r="CQ286" t="str">
        <f t="shared" ca="1" si="1215"/>
        <v/>
      </c>
      <c r="CR286" t="str">
        <f t="shared" ca="1" si="1216"/>
        <v/>
      </c>
      <c r="CS286" t="str">
        <f t="shared" ca="1" si="1217"/>
        <v/>
      </c>
      <c r="CT286" t="str">
        <f t="shared" ca="1" si="1218"/>
        <v/>
      </c>
      <c r="CU286" t="str">
        <f t="shared" ca="1" si="1219"/>
        <v/>
      </c>
      <c r="CV286" t="str">
        <f t="shared" ca="1" si="1220"/>
        <v/>
      </c>
      <c r="CW286" t="str">
        <f t="shared" ca="1" si="1221"/>
        <v/>
      </c>
      <c r="CX286" t="str">
        <f t="shared" ca="1" si="1222"/>
        <v/>
      </c>
      <c r="CY286" t="str">
        <f t="shared" ca="1" si="1223"/>
        <v/>
      </c>
      <c r="CZ286" t="str">
        <f t="shared" ca="1" si="1224"/>
        <v/>
      </c>
      <c r="DA286" t="str">
        <f t="shared" ca="1" si="1225"/>
        <v/>
      </c>
      <c r="DB286" t="str">
        <f t="shared" ca="1" si="1226"/>
        <v/>
      </c>
      <c r="DC286" t="str">
        <f t="shared" ca="1" si="1227"/>
        <v/>
      </c>
      <c r="DD286" t="str">
        <f t="shared" ca="1" si="1228"/>
        <v/>
      </c>
      <c r="DE286" t="str">
        <f t="shared" ca="1" si="1229"/>
        <v/>
      </c>
      <c r="DF286" t="str">
        <f t="shared" ca="1" si="1230"/>
        <v/>
      </c>
      <c r="DG286" t="str">
        <f t="shared" ca="1" si="1231"/>
        <v/>
      </c>
      <c r="DH286" t="str">
        <f t="shared" ca="1" si="1232"/>
        <v/>
      </c>
      <c r="DI286" t="str">
        <f t="shared" ca="1" si="1233"/>
        <v/>
      </c>
      <c r="DJ286" t="str">
        <f t="shared" ca="1" si="1234"/>
        <v/>
      </c>
      <c r="DK286" t="str">
        <f t="shared" ca="1" si="1235"/>
        <v/>
      </c>
      <c r="DL286" t="str">
        <f t="shared" ca="1" si="1236"/>
        <v/>
      </c>
      <c r="DM286" t="str">
        <f t="shared" ca="1" si="1237"/>
        <v/>
      </c>
      <c r="DN286" t="str">
        <f t="shared" ca="1" si="1238"/>
        <v/>
      </c>
      <c r="DO286" t="str">
        <f t="shared" ca="1" si="1239"/>
        <v/>
      </c>
      <c r="DP286" t="str">
        <f t="shared" ca="1" si="1240"/>
        <v/>
      </c>
      <c r="DQ286" t="str">
        <f t="shared" ca="1" si="1241"/>
        <v/>
      </c>
      <c r="DR286" t="str">
        <f t="shared" ca="1" si="1242"/>
        <v/>
      </c>
      <c r="DS286" t="str">
        <f t="shared" ca="1" si="1243"/>
        <v/>
      </c>
      <c r="DT286" t="str">
        <f t="shared" ca="1" si="1244"/>
        <v/>
      </c>
      <c r="DU286" t="str">
        <f t="shared" ca="1" si="1245"/>
        <v/>
      </c>
      <c r="DV286" t="str">
        <f t="shared" ca="1" si="1133"/>
        <v/>
      </c>
      <c r="DW286" t="str">
        <f t="shared" ca="1" si="1246"/>
        <v/>
      </c>
      <c r="DX286" t="str">
        <f t="shared" ca="1" si="1247"/>
        <v/>
      </c>
      <c r="DY286" t="str">
        <f t="shared" ca="1" si="1248"/>
        <v/>
      </c>
      <c r="DZ286" t="str">
        <f t="shared" ca="1" si="1249"/>
        <v/>
      </c>
      <c r="EA286" t="str">
        <f t="shared" ca="1" si="1250"/>
        <v/>
      </c>
      <c r="EB286" t="str">
        <f t="shared" ca="1" si="1251"/>
        <v/>
      </c>
      <c r="EC286" t="str">
        <f t="shared" ca="1" si="1252"/>
        <v/>
      </c>
      <c r="ED286" t="str">
        <f t="shared" ca="1" si="1253"/>
        <v/>
      </c>
      <c r="EE286" t="str">
        <f t="shared" ca="1" si="1254"/>
        <v/>
      </c>
      <c r="EF286" t="str">
        <f t="shared" ca="1" si="1255"/>
        <v/>
      </c>
      <c r="EG286" t="str">
        <f t="shared" ca="1" si="1256"/>
        <v/>
      </c>
      <c r="EH286" t="str">
        <f t="shared" ca="1" si="1257"/>
        <v/>
      </c>
      <c r="EI286" t="str">
        <f t="shared" ca="1" si="1258"/>
        <v/>
      </c>
      <c r="EJ286" t="str">
        <f t="shared" ca="1" si="1259"/>
        <v/>
      </c>
      <c r="EK286" t="str">
        <f t="shared" ca="1" si="1260"/>
        <v/>
      </c>
      <c r="EL286" t="str">
        <f t="shared" ca="1" si="1261"/>
        <v/>
      </c>
      <c r="EM286" t="str">
        <f t="shared" ca="1" si="1262"/>
        <v/>
      </c>
      <c r="EN286" t="str">
        <f t="shared" ca="1" si="1263"/>
        <v/>
      </c>
      <c r="EO286" t="str">
        <f t="shared" ca="1" si="1264"/>
        <v/>
      </c>
      <c r="EP286" t="str">
        <f t="shared" ca="1" si="1265"/>
        <v/>
      </c>
      <c r="EQ286" t="str">
        <f t="shared" ca="1" si="1266"/>
        <v/>
      </c>
      <c r="ER286" t="str">
        <f t="shared" ca="1" si="1267"/>
        <v/>
      </c>
      <c r="ES286" t="str">
        <f t="shared" ca="1" si="1268"/>
        <v/>
      </c>
      <c r="ET286" t="str">
        <f t="shared" ca="1" si="1269"/>
        <v/>
      </c>
      <c r="EU286" t="str">
        <f t="shared" ca="1" si="1270"/>
        <v/>
      </c>
      <c r="EV286" t="str">
        <f t="shared" ca="1" si="1271"/>
        <v/>
      </c>
      <c r="EW286" t="str">
        <f t="shared" ca="1" si="1272"/>
        <v/>
      </c>
      <c r="EX286" t="str">
        <f t="shared" ca="1" si="1273"/>
        <v/>
      </c>
      <c r="EY286" t="str">
        <f t="shared" ca="1" si="1274"/>
        <v/>
      </c>
      <c r="EZ286" t="str">
        <f t="shared" ca="1" si="1275"/>
        <v/>
      </c>
      <c r="FA286" t="str">
        <f t="shared" ca="1" si="1276"/>
        <v/>
      </c>
      <c r="FB286" t="str">
        <f t="shared" ca="1" si="1277"/>
        <v/>
      </c>
      <c r="FC286" t="str">
        <f t="shared" ca="1" si="1278"/>
        <v/>
      </c>
      <c r="FD286" t="str">
        <f t="shared" ca="1" si="1279"/>
        <v/>
      </c>
      <c r="FE286" t="str">
        <f t="shared" ca="1" si="1280"/>
        <v/>
      </c>
      <c r="FF286" t="str">
        <f t="shared" ca="1" si="1281"/>
        <v/>
      </c>
      <c r="FG286" t="str">
        <f t="shared" ca="1" si="1282"/>
        <v/>
      </c>
      <c r="FH286" t="str">
        <f t="shared" ca="1" si="1283"/>
        <v/>
      </c>
      <c r="FI286" t="str">
        <f t="shared" ca="1" si="1284"/>
        <v/>
      </c>
      <c r="FJ286" t="str">
        <f t="shared" ca="1" si="1285"/>
        <v/>
      </c>
      <c r="FK286" t="str">
        <f t="shared" ca="1" si="1286"/>
        <v/>
      </c>
      <c r="FL286" t="str">
        <f t="shared" ca="1" si="1287"/>
        <v/>
      </c>
      <c r="FM286" t="str">
        <f t="shared" ca="1" si="1288"/>
        <v/>
      </c>
      <c r="FN286" t="str">
        <f t="shared" ca="1" si="1289"/>
        <v/>
      </c>
      <c r="FO286" t="str">
        <f t="shared" ca="1" si="1290"/>
        <v/>
      </c>
      <c r="FP286" t="str">
        <f t="shared" ca="1" si="1291"/>
        <v/>
      </c>
      <c r="FQ286" t="str">
        <f t="shared" ca="1" si="1292"/>
        <v/>
      </c>
      <c r="FR286" t="str">
        <f t="shared" ca="1" si="1293"/>
        <v/>
      </c>
      <c r="FS286" t="str">
        <f t="shared" ca="1" si="1294"/>
        <v/>
      </c>
      <c r="FT286" t="str">
        <f t="shared" ca="1" si="1295"/>
        <v/>
      </c>
      <c r="FU286" t="str">
        <f t="shared" ca="1" si="1296"/>
        <v/>
      </c>
      <c r="FV286" t="str">
        <f t="shared" ca="1" si="1297"/>
        <v/>
      </c>
      <c r="FW286" t="str">
        <f t="shared" ca="1" si="1298"/>
        <v/>
      </c>
      <c r="FX286" t="str">
        <f t="shared" ca="1" si="1299"/>
        <v/>
      </c>
      <c r="FY286" t="str">
        <f t="shared" ca="1" si="1300"/>
        <v/>
      </c>
      <c r="FZ286" t="str">
        <f t="shared" ca="1" si="1301"/>
        <v/>
      </c>
      <c r="GA286" t="str">
        <f t="shared" ca="1" si="1302"/>
        <v/>
      </c>
      <c r="GB286" t="str">
        <f t="shared" ca="1" si="1303"/>
        <v/>
      </c>
      <c r="GC286" t="str">
        <f t="shared" ca="1" si="1304"/>
        <v/>
      </c>
      <c r="GD286" t="str">
        <f t="shared" ca="1" si="1305"/>
        <v/>
      </c>
      <c r="GE286" t="str">
        <f t="shared" ca="1" si="1306"/>
        <v/>
      </c>
      <c r="GF286" t="str">
        <f t="shared" ca="1" si="1307"/>
        <v/>
      </c>
      <c r="GG286" t="str">
        <f t="shared" ca="1" si="1308"/>
        <v/>
      </c>
      <c r="GH286" t="str">
        <f t="shared" ca="1" si="1309"/>
        <v/>
      </c>
      <c r="GI286" t="str">
        <f t="shared" ca="1" si="1310"/>
        <v/>
      </c>
      <c r="GJ286" t="str">
        <f t="shared" ca="1" si="1311"/>
        <v/>
      </c>
      <c r="GK286" t="str">
        <f t="shared" ca="1" si="1312"/>
        <v/>
      </c>
      <c r="GL286" t="str">
        <f t="shared" ca="1" si="1313"/>
        <v/>
      </c>
      <c r="GM286" t="str">
        <f t="shared" ca="1" si="1314"/>
        <v/>
      </c>
      <c r="GN286" t="str">
        <f t="shared" ca="1" si="1315"/>
        <v/>
      </c>
      <c r="GO286" t="str">
        <f t="shared" ca="1" si="1316"/>
        <v/>
      </c>
      <c r="GP286" t="str">
        <f t="shared" ca="1" si="1317"/>
        <v/>
      </c>
      <c r="GQ286" t="str">
        <f t="shared" ca="1" si="1318"/>
        <v/>
      </c>
      <c r="GR286" t="str">
        <f t="shared" ca="1" si="1319"/>
        <v/>
      </c>
      <c r="GS286" t="str">
        <f t="shared" ca="1" si="1320"/>
        <v/>
      </c>
      <c r="GT286" t="str">
        <f t="shared" ca="1" si="1321"/>
        <v/>
      </c>
      <c r="GU286" t="str">
        <f t="shared" ca="1" si="1322"/>
        <v/>
      </c>
      <c r="GV286" t="str">
        <f t="shared" ca="1" si="1323"/>
        <v/>
      </c>
      <c r="GW286" t="str">
        <f t="shared" ca="1" si="1324"/>
        <v/>
      </c>
      <c r="GX286" t="str">
        <f t="shared" ca="1" si="1325"/>
        <v/>
      </c>
      <c r="GY286" t="str">
        <f t="shared" ca="1" si="1326"/>
        <v/>
      </c>
      <c r="GZ286" t="str">
        <f t="shared" ca="1" si="1327"/>
        <v/>
      </c>
      <c r="HA286" t="str">
        <f t="shared" ca="1" si="1328"/>
        <v/>
      </c>
      <c r="HB286" t="str">
        <f t="shared" ca="1" si="1329"/>
        <v/>
      </c>
      <c r="HC286" t="str">
        <f t="shared" ca="1" si="1330"/>
        <v/>
      </c>
      <c r="HD286" t="str">
        <f t="shared" ca="1" si="1331"/>
        <v/>
      </c>
      <c r="HE286" t="str">
        <f t="shared" ca="1" si="1332"/>
        <v/>
      </c>
      <c r="HF286" t="str">
        <f t="shared" ca="1" si="1333"/>
        <v/>
      </c>
      <c r="HG286" t="str">
        <f t="shared" ca="1" si="1334"/>
        <v/>
      </c>
      <c r="HH286" t="str">
        <f t="shared" ca="1" si="1335"/>
        <v/>
      </c>
      <c r="HI286" t="str">
        <f t="shared" ca="1" si="1336"/>
        <v/>
      </c>
      <c r="HJ286" t="str">
        <f t="shared" ca="1" si="1337"/>
        <v/>
      </c>
      <c r="HK286" t="str">
        <f t="shared" ca="1" si="1338"/>
        <v/>
      </c>
      <c r="HL286" t="str">
        <f t="shared" ca="1" si="1339"/>
        <v/>
      </c>
      <c r="HM286" t="str">
        <f t="shared" ca="1" si="1340"/>
        <v/>
      </c>
      <c r="HN286" t="str">
        <f t="shared" ca="1" si="1341"/>
        <v/>
      </c>
      <c r="HO286" t="str">
        <f t="shared" ca="1" si="1342"/>
        <v/>
      </c>
      <c r="HP286" t="str">
        <f t="shared" ca="1" si="1343"/>
        <v/>
      </c>
      <c r="HQ286" t="str">
        <f t="shared" ca="1" si="1344"/>
        <v/>
      </c>
      <c r="HR286" t="str">
        <f t="shared" ca="1" si="1345"/>
        <v/>
      </c>
      <c r="HS286" t="str">
        <f t="shared" ca="1" si="1346"/>
        <v/>
      </c>
      <c r="HT286" t="str">
        <f t="shared" ca="1" si="1347"/>
        <v/>
      </c>
      <c r="HU286" t="str">
        <f t="shared" ca="1" si="1348"/>
        <v/>
      </c>
      <c r="HV286" t="str">
        <f t="shared" ca="1" si="1349"/>
        <v/>
      </c>
      <c r="HW286" t="str">
        <f t="shared" ca="1" si="1350"/>
        <v/>
      </c>
      <c r="HX286" t="str">
        <f t="shared" ca="1" si="1351"/>
        <v/>
      </c>
      <c r="HY286" t="str">
        <f t="shared" ca="1" si="1352"/>
        <v/>
      </c>
      <c r="HZ286" t="str">
        <f t="shared" ca="1" si="1353"/>
        <v/>
      </c>
      <c r="IA286" t="str">
        <f t="shared" ca="1" si="1354"/>
        <v/>
      </c>
      <c r="IB286" t="str">
        <f t="shared" ca="1" si="1355"/>
        <v/>
      </c>
      <c r="IC286" t="str">
        <f t="shared" ca="1" si="1356"/>
        <v/>
      </c>
      <c r="ID286" t="str">
        <f t="shared" ca="1" si="1357"/>
        <v/>
      </c>
      <c r="IE286" t="str">
        <f t="shared" ca="1" si="1358"/>
        <v/>
      </c>
      <c r="IF286" t="str">
        <f t="shared" ca="1" si="1359"/>
        <v/>
      </c>
      <c r="IG286" t="str">
        <f t="shared" ca="1" si="1360"/>
        <v/>
      </c>
      <c r="IH286" t="str">
        <f t="shared" ca="1" si="1361"/>
        <v/>
      </c>
      <c r="II286" t="str">
        <f t="shared" ca="1" si="1362"/>
        <v/>
      </c>
      <c r="IJ286" t="str">
        <f t="shared" ca="1" si="1363"/>
        <v/>
      </c>
      <c r="IK286" t="str">
        <f t="shared" ca="1" si="1364"/>
        <v/>
      </c>
      <c r="IL286" t="str">
        <f t="shared" ca="1" si="1365"/>
        <v/>
      </c>
      <c r="IM286" t="str">
        <f t="shared" ca="1" si="1366"/>
        <v/>
      </c>
      <c r="IN286" t="str">
        <f t="shared" ca="1" si="1367"/>
        <v/>
      </c>
      <c r="IO286" t="str">
        <f t="shared" ca="1" si="1368"/>
        <v/>
      </c>
      <c r="IP286" t="str">
        <f t="shared" ca="1" si="1369"/>
        <v/>
      </c>
      <c r="IQ286" t="str">
        <f t="shared" ca="1" si="1370"/>
        <v/>
      </c>
      <c r="IR286" t="str">
        <f t="shared" ca="1" si="1371"/>
        <v/>
      </c>
      <c r="IS286" t="str">
        <f t="shared" ca="1" si="1372"/>
        <v/>
      </c>
      <c r="IT286" t="str">
        <f t="shared" ca="1" si="1373"/>
        <v/>
      </c>
      <c r="IU286" t="str">
        <f t="shared" ca="1" si="1374"/>
        <v/>
      </c>
      <c r="IV286" t="str">
        <f t="shared" ca="1" si="1375"/>
        <v/>
      </c>
      <c r="IW286" t="str">
        <f t="shared" ca="1" si="1376"/>
        <v/>
      </c>
      <c r="IX286" t="str">
        <f t="shared" ca="1" si="1377"/>
        <v/>
      </c>
      <c r="IY286" t="str">
        <f t="shared" ca="1" si="1378"/>
        <v/>
      </c>
      <c r="IZ286" t="str">
        <f t="shared" ca="1" si="1379"/>
        <v/>
      </c>
      <c r="JA286" t="str">
        <f t="shared" ca="1" si="1380"/>
        <v/>
      </c>
      <c r="JB286" t="str">
        <f t="shared" ca="1" si="1381"/>
        <v/>
      </c>
      <c r="JC286" t="str">
        <f t="shared" ca="1" si="1382"/>
        <v/>
      </c>
      <c r="JD286" t="str">
        <f t="shared" ca="1" si="1383"/>
        <v/>
      </c>
      <c r="JE286" t="str">
        <f t="shared" ca="1" si="1384"/>
        <v/>
      </c>
      <c r="JF286" t="str">
        <f t="shared" ca="1" si="1385"/>
        <v/>
      </c>
      <c r="JG286" t="str">
        <f t="shared" ca="1" si="1386"/>
        <v/>
      </c>
      <c r="JH286" t="str">
        <f t="shared" ca="1" si="1387"/>
        <v/>
      </c>
      <c r="JI286" t="str">
        <f t="shared" ca="1" si="1388"/>
        <v/>
      </c>
      <c r="JJ286" t="str">
        <f t="shared" ca="1" si="1389"/>
        <v/>
      </c>
      <c r="JK286" t="str">
        <f t="shared" ca="1" si="1390"/>
        <v/>
      </c>
      <c r="JL286" t="str">
        <f t="shared" ca="1" si="1391"/>
        <v/>
      </c>
      <c r="JM286" t="str">
        <f t="shared" ca="1" si="1392"/>
        <v/>
      </c>
      <c r="JN286" t="str">
        <f t="shared" ca="1" si="1393"/>
        <v/>
      </c>
      <c r="JO286" t="str">
        <f t="shared" ca="1" si="1394"/>
        <v/>
      </c>
      <c r="JP286" t="str">
        <f t="shared" ca="1" si="1395"/>
        <v/>
      </c>
      <c r="JQ286" t="str">
        <f t="shared" ca="1" si="1396"/>
        <v/>
      </c>
      <c r="JR286" t="str">
        <f t="shared" ca="1" si="1397"/>
        <v/>
      </c>
      <c r="JS286" t="str">
        <f t="shared" ca="1" si="1398"/>
        <v/>
      </c>
      <c r="JT286" t="str">
        <f t="shared" ca="1" si="1399"/>
        <v/>
      </c>
      <c r="JU286" t="str">
        <f t="shared" ca="1" si="1400"/>
        <v/>
      </c>
    </row>
    <row r="287" spans="1:281" x14ac:dyDescent="0.25">
      <c r="A287">
        <f t="shared" si="1401"/>
        <v>286</v>
      </c>
      <c r="B287" t="str">
        <f t="shared" ca="1" si="1130"/>
        <v/>
      </c>
      <c r="C287">
        <v>12</v>
      </c>
      <c r="D287">
        <f t="shared" si="1134"/>
        <v>286</v>
      </c>
      <c r="E287">
        <f t="shared" si="1135"/>
        <v>11</v>
      </c>
      <c r="F287">
        <f ca="1">COUNT((AD287,AP287,BB287,BN287,BZ287,CL287,CX287,DJ287,DV287,EH287,ET287,FF287,FR287,GD287,GP287,HB287,HN287,HZ287,IL287,IX287,JJ287,JV287,KH287,KT287,LF287,LR287))</f>
        <v>0</v>
      </c>
      <c r="G287">
        <f t="shared" ca="1" si="1136"/>
        <v>0</v>
      </c>
      <c r="H287">
        <f t="shared" ca="1" si="1137"/>
        <v>0</v>
      </c>
      <c r="I287">
        <f t="shared" ca="1" si="1131"/>
        <v>0</v>
      </c>
      <c r="J287">
        <f t="shared" ca="1" si="1138"/>
        <v>0</v>
      </c>
      <c r="K287">
        <f t="shared" ca="1" si="1139"/>
        <v>-1</v>
      </c>
      <c r="L287">
        <f t="shared" ca="1" si="1402"/>
        <v>9</v>
      </c>
      <c r="M287">
        <f t="shared" ca="1" si="1140"/>
        <v>0</v>
      </c>
      <c r="N287">
        <f t="shared" ca="1" si="1403"/>
        <v>65</v>
      </c>
      <c r="O287">
        <f t="shared" ca="1" si="1141"/>
        <v>-1</v>
      </c>
      <c r="P287">
        <f t="shared" ca="1" si="1404"/>
        <v>9</v>
      </c>
      <c r="Q287">
        <f t="shared" ca="1" si="1142"/>
        <v>0</v>
      </c>
      <c r="R287">
        <f t="shared" ca="1" si="1143"/>
        <v>0</v>
      </c>
      <c r="S287">
        <f t="shared" ca="1" si="1144"/>
        <v>0</v>
      </c>
      <c r="T287">
        <f t="shared" ca="1" si="1145"/>
        <v>0</v>
      </c>
      <c r="U287" t="str">
        <f t="shared" ca="1" si="1132"/>
        <v>999999999999</v>
      </c>
      <c r="V287">
        <f t="shared" ca="1" si="1405"/>
        <v>0</v>
      </c>
      <c r="W287">
        <f t="shared" si="1146"/>
        <v>286</v>
      </c>
      <c r="X287" t="e">
        <f t="shared" ca="1" si="1406"/>
        <v>#N/A</v>
      </c>
      <c r="Y287">
        <f t="shared" ca="1" si="1147"/>
        <v>0</v>
      </c>
      <c r="Z287" t="str">
        <f t="shared" ca="1" si="1148"/>
        <v>999zz</v>
      </c>
      <c r="AA287">
        <f t="shared" ca="1" si="1407"/>
        <v>350</v>
      </c>
      <c r="AB287">
        <f t="shared" si="1149"/>
        <v>286</v>
      </c>
      <c r="AC287" t="e">
        <f t="shared" ca="1" si="1408"/>
        <v>#N/A</v>
      </c>
      <c r="AD287" t="str">
        <f t="shared" ca="1" si="1150"/>
        <v/>
      </c>
      <c r="AE287" t="str">
        <f t="shared" ca="1" si="1151"/>
        <v/>
      </c>
      <c r="AF287" t="str">
        <f t="shared" ca="1" si="1152"/>
        <v/>
      </c>
      <c r="AG287" t="str">
        <f t="shared" ca="1" si="1153"/>
        <v/>
      </c>
      <c r="AH287" t="str">
        <f t="shared" ca="1" si="1154"/>
        <v/>
      </c>
      <c r="AI287" t="str">
        <f t="shared" ca="1" si="1155"/>
        <v/>
      </c>
      <c r="AJ287" t="str">
        <f t="shared" ca="1" si="1156"/>
        <v/>
      </c>
      <c r="AK287" t="str">
        <f t="shared" ca="1" si="1157"/>
        <v/>
      </c>
      <c r="AL287" t="str">
        <f t="shared" ca="1" si="1158"/>
        <v/>
      </c>
      <c r="AM287" t="str">
        <f t="shared" ca="1" si="1159"/>
        <v/>
      </c>
      <c r="AN287" t="str">
        <f t="shared" ca="1" si="1160"/>
        <v/>
      </c>
      <c r="AO287" t="str">
        <f t="shared" ca="1" si="1161"/>
        <v/>
      </c>
      <c r="AP287" t="str">
        <f t="shared" ca="1" si="1162"/>
        <v/>
      </c>
      <c r="AQ287" t="str">
        <f t="shared" ca="1" si="1163"/>
        <v/>
      </c>
      <c r="AR287" t="str">
        <f t="shared" ca="1" si="1164"/>
        <v/>
      </c>
      <c r="AS287" t="str">
        <f t="shared" ca="1" si="1165"/>
        <v/>
      </c>
      <c r="AT287" t="str">
        <f t="shared" ca="1" si="1166"/>
        <v/>
      </c>
      <c r="AU287" t="str">
        <f t="shared" ca="1" si="1167"/>
        <v/>
      </c>
      <c r="AV287" t="str">
        <f t="shared" ca="1" si="1168"/>
        <v/>
      </c>
      <c r="AW287" t="str">
        <f t="shared" ca="1" si="1169"/>
        <v/>
      </c>
      <c r="AX287" t="str">
        <f t="shared" ca="1" si="1170"/>
        <v/>
      </c>
      <c r="AY287" t="str">
        <f t="shared" ca="1" si="1171"/>
        <v/>
      </c>
      <c r="AZ287" t="str">
        <f t="shared" ca="1" si="1172"/>
        <v/>
      </c>
      <c r="BA287" t="str">
        <f t="shared" ca="1" si="1173"/>
        <v/>
      </c>
      <c r="BB287" t="str">
        <f t="shared" ca="1" si="1174"/>
        <v/>
      </c>
      <c r="BC287" t="str">
        <f t="shared" ca="1" si="1175"/>
        <v/>
      </c>
      <c r="BD287" t="str">
        <f t="shared" ca="1" si="1176"/>
        <v/>
      </c>
      <c r="BE287" t="str">
        <f t="shared" ca="1" si="1177"/>
        <v/>
      </c>
      <c r="BF287" t="str">
        <f t="shared" ca="1" si="1178"/>
        <v/>
      </c>
      <c r="BG287" t="str">
        <f t="shared" ca="1" si="1179"/>
        <v/>
      </c>
      <c r="BH287" t="str">
        <f t="shared" ca="1" si="1180"/>
        <v/>
      </c>
      <c r="BI287" t="str">
        <f t="shared" ca="1" si="1181"/>
        <v/>
      </c>
      <c r="BJ287" t="str">
        <f t="shared" ca="1" si="1182"/>
        <v/>
      </c>
      <c r="BK287" t="str">
        <f t="shared" ca="1" si="1183"/>
        <v/>
      </c>
      <c r="BL287" t="str">
        <f t="shared" ca="1" si="1184"/>
        <v/>
      </c>
      <c r="BM287" t="str">
        <f t="shared" ca="1" si="1185"/>
        <v/>
      </c>
      <c r="BN287" t="str">
        <f t="shared" ca="1" si="1186"/>
        <v/>
      </c>
      <c r="BO287" t="str">
        <f t="shared" ca="1" si="1187"/>
        <v/>
      </c>
      <c r="BP287" t="str">
        <f t="shared" ca="1" si="1188"/>
        <v/>
      </c>
      <c r="BQ287" t="str">
        <f t="shared" ca="1" si="1189"/>
        <v/>
      </c>
      <c r="BR287" t="str">
        <f t="shared" ca="1" si="1190"/>
        <v/>
      </c>
      <c r="BS287" t="str">
        <f t="shared" ca="1" si="1191"/>
        <v/>
      </c>
      <c r="BT287" t="str">
        <f t="shared" ca="1" si="1192"/>
        <v/>
      </c>
      <c r="BU287" t="str">
        <f t="shared" ca="1" si="1193"/>
        <v/>
      </c>
      <c r="BV287" t="str">
        <f t="shared" ca="1" si="1194"/>
        <v/>
      </c>
      <c r="BW287" t="str">
        <f t="shared" ca="1" si="1195"/>
        <v/>
      </c>
      <c r="BX287" t="str">
        <f t="shared" ca="1" si="1196"/>
        <v/>
      </c>
      <c r="BY287" t="str">
        <f t="shared" ca="1" si="1197"/>
        <v/>
      </c>
      <c r="BZ287" t="str">
        <f t="shared" ca="1" si="1198"/>
        <v/>
      </c>
      <c r="CA287" t="str">
        <f t="shared" ca="1" si="1199"/>
        <v/>
      </c>
      <c r="CB287" t="str">
        <f t="shared" ca="1" si="1200"/>
        <v/>
      </c>
      <c r="CC287" t="str">
        <f t="shared" ca="1" si="1201"/>
        <v/>
      </c>
      <c r="CD287" t="str">
        <f t="shared" ca="1" si="1202"/>
        <v/>
      </c>
      <c r="CE287" t="str">
        <f t="shared" ca="1" si="1203"/>
        <v/>
      </c>
      <c r="CF287" t="str">
        <f t="shared" ca="1" si="1204"/>
        <v/>
      </c>
      <c r="CG287" t="str">
        <f t="shared" ca="1" si="1205"/>
        <v/>
      </c>
      <c r="CH287" t="str">
        <f t="shared" ca="1" si="1206"/>
        <v/>
      </c>
      <c r="CI287" t="str">
        <f t="shared" ca="1" si="1207"/>
        <v/>
      </c>
      <c r="CJ287" t="str">
        <f t="shared" ca="1" si="1208"/>
        <v/>
      </c>
      <c r="CK287" t="str">
        <f t="shared" ca="1" si="1209"/>
        <v/>
      </c>
      <c r="CL287" t="str">
        <f t="shared" ca="1" si="1210"/>
        <v/>
      </c>
      <c r="CM287" t="str">
        <f t="shared" ca="1" si="1211"/>
        <v/>
      </c>
      <c r="CN287" t="str">
        <f t="shared" ca="1" si="1212"/>
        <v/>
      </c>
      <c r="CO287" t="str">
        <f t="shared" ca="1" si="1213"/>
        <v/>
      </c>
      <c r="CP287" t="str">
        <f t="shared" ca="1" si="1214"/>
        <v/>
      </c>
      <c r="CQ287" t="str">
        <f t="shared" ca="1" si="1215"/>
        <v/>
      </c>
      <c r="CR287" t="str">
        <f t="shared" ca="1" si="1216"/>
        <v/>
      </c>
      <c r="CS287" t="str">
        <f t="shared" ca="1" si="1217"/>
        <v/>
      </c>
      <c r="CT287" t="str">
        <f t="shared" ca="1" si="1218"/>
        <v/>
      </c>
      <c r="CU287" t="str">
        <f t="shared" ca="1" si="1219"/>
        <v/>
      </c>
      <c r="CV287" t="str">
        <f t="shared" ca="1" si="1220"/>
        <v/>
      </c>
      <c r="CW287" t="str">
        <f t="shared" ca="1" si="1221"/>
        <v/>
      </c>
      <c r="CX287" t="str">
        <f t="shared" ca="1" si="1222"/>
        <v/>
      </c>
      <c r="CY287" t="str">
        <f t="shared" ca="1" si="1223"/>
        <v/>
      </c>
      <c r="CZ287" t="str">
        <f t="shared" ca="1" si="1224"/>
        <v/>
      </c>
      <c r="DA287" t="str">
        <f t="shared" ca="1" si="1225"/>
        <v/>
      </c>
      <c r="DB287" t="str">
        <f t="shared" ca="1" si="1226"/>
        <v/>
      </c>
      <c r="DC287" t="str">
        <f t="shared" ca="1" si="1227"/>
        <v/>
      </c>
      <c r="DD287" t="str">
        <f t="shared" ca="1" si="1228"/>
        <v/>
      </c>
      <c r="DE287" t="str">
        <f t="shared" ca="1" si="1229"/>
        <v/>
      </c>
      <c r="DF287" t="str">
        <f t="shared" ca="1" si="1230"/>
        <v/>
      </c>
      <c r="DG287" t="str">
        <f t="shared" ca="1" si="1231"/>
        <v/>
      </c>
      <c r="DH287" t="str">
        <f t="shared" ca="1" si="1232"/>
        <v/>
      </c>
      <c r="DI287" t="str">
        <f t="shared" ca="1" si="1233"/>
        <v/>
      </c>
      <c r="DJ287" t="str">
        <f t="shared" ca="1" si="1234"/>
        <v/>
      </c>
      <c r="DK287" t="str">
        <f t="shared" ca="1" si="1235"/>
        <v/>
      </c>
      <c r="DL287" t="str">
        <f t="shared" ca="1" si="1236"/>
        <v/>
      </c>
      <c r="DM287" t="str">
        <f t="shared" ca="1" si="1237"/>
        <v/>
      </c>
      <c r="DN287" t="str">
        <f t="shared" ca="1" si="1238"/>
        <v/>
      </c>
      <c r="DO287" t="str">
        <f t="shared" ca="1" si="1239"/>
        <v/>
      </c>
      <c r="DP287" t="str">
        <f t="shared" ca="1" si="1240"/>
        <v/>
      </c>
      <c r="DQ287" t="str">
        <f t="shared" ca="1" si="1241"/>
        <v/>
      </c>
      <c r="DR287" t="str">
        <f t="shared" ca="1" si="1242"/>
        <v/>
      </c>
      <c r="DS287" t="str">
        <f t="shared" ca="1" si="1243"/>
        <v/>
      </c>
      <c r="DT287" t="str">
        <f t="shared" ca="1" si="1244"/>
        <v/>
      </c>
      <c r="DU287" t="str">
        <f t="shared" ca="1" si="1245"/>
        <v/>
      </c>
      <c r="DV287" t="str">
        <f t="shared" ca="1" si="1133"/>
        <v/>
      </c>
      <c r="DW287" t="str">
        <f t="shared" ca="1" si="1246"/>
        <v/>
      </c>
      <c r="DX287" t="str">
        <f t="shared" ca="1" si="1247"/>
        <v/>
      </c>
      <c r="DY287" t="str">
        <f t="shared" ca="1" si="1248"/>
        <v/>
      </c>
      <c r="DZ287" t="str">
        <f t="shared" ca="1" si="1249"/>
        <v/>
      </c>
      <c r="EA287" t="str">
        <f t="shared" ca="1" si="1250"/>
        <v/>
      </c>
      <c r="EB287" t="str">
        <f t="shared" ca="1" si="1251"/>
        <v/>
      </c>
      <c r="EC287" t="str">
        <f t="shared" ca="1" si="1252"/>
        <v/>
      </c>
      <c r="ED287" t="str">
        <f t="shared" ca="1" si="1253"/>
        <v/>
      </c>
      <c r="EE287" t="str">
        <f t="shared" ca="1" si="1254"/>
        <v/>
      </c>
      <c r="EF287" t="str">
        <f t="shared" ca="1" si="1255"/>
        <v/>
      </c>
      <c r="EG287" t="str">
        <f t="shared" ca="1" si="1256"/>
        <v/>
      </c>
      <c r="EH287" t="str">
        <f t="shared" ca="1" si="1257"/>
        <v/>
      </c>
      <c r="EI287" t="str">
        <f t="shared" ca="1" si="1258"/>
        <v/>
      </c>
      <c r="EJ287" t="str">
        <f t="shared" ca="1" si="1259"/>
        <v/>
      </c>
      <c r="EK287" t="str">
        <f t="shared" ca="1" si="1260"/>
        <v/>
      </c>
      <c r="EL287" t="str">
        <f t="shared" ca="1" si="1261"/>
        <v/>
      </c>
      <c r="EM287" t="str">
        <f t="shared" ca="1" si="1262"/>
        <v/>
      </c>
      <c r="EN287" t="str">
        <f t="shared" ca="1" si="1263"/>
        <v/>
      </c>
      <c r="EO287" t="str">
        <f t="shared" ca="1" si="1264"/>
        <v/>
      </c>
      <c r="EP287" t="str">
        <f t="shared" ca="1" si="1265"/>
        <v/>
      </c>
      <c r="EQ287" t="str">
        <f t="shared" ca="1" si="1266"/>
        <v/>
      </c>
      <c r="ER287" t="str">
        <f t="shared" ca="1" si="1267"/>
        <v/>
      </c>
      <c r="ES287" t="str">
        <f t="shared" ca="1" si="1268"/>
        <v/>
      </c>
      <c r="ET287" t="str">
        <f t="shared" ca="1" si="1269"/>
        <v/>
      </c>
      <c r="EU287" t="str">
        <f t="shared" ca="1" si="1270"/>
        <v/>
      </c>
      <c r="EV287" t="str">
        <f t="shared" ca="1" si="1271"/>
        <v/>
      </c>
      <c r="EW287" t="str">
        <f t="shared" ca="1" si="1272"/>
        <v/>
      </c>
      <c r="EX287" t="str">
        <f t="shared" ca="1" si="1273"/>
        <v/>
      </c>
      <c r="EY287" t="str">
        <f t="shared" ca="1" si="1274"/>
        <v/>
      </c>
      <c r="EZ287" t="str">
        <f t="shared" ca="1" si="1275"/>
        <v/>
      </c>
      <c r="FA287" t="str">
        <f t="shared" ca="1" si="1276"/>
        <v/>
      </c>
      <c r="FB287" t="str">
        <f t="shared" ca="1" si="1277"/>
        <v/>
      </c>
      <c r="FC287" t="str">
        <f t="shared" ca="1" si="1278"/>
        <v/>
      </c>
      <c r="FD287" t="str">
        <f t="shared" ca="1" si="1279"/>
        <v/>
      </c>
      <c r="FE287" t="str">
        <f t="shared" ca="1" si="1280"/>
        <v/>
      </c>
      <c r="FF287" t="str">
        <f t="shared" ca="1" si="1281"/>
        <v/>
      </c>
      <c r="FG287" t="str">
        <f t="shared" ca="1" si="1282"/>
        <v/>
      </c>
      <c r="FH287" t="str">
        <f t="shared" ca="1" si="1283"/>
        <v/>
      </c>
      <c r="FI287" t="str">
        <f t="shared" ca="1" si="1284"/>
        <v/>
      </c>
      <c r="FJ287" t="str">
        <f t="shared" ca="1" si="1285"/>
        <v/>
      </c>
      <c r="FK287" t="str">
        <f t="shared" ca="1" si="1286"/>
        <v/>
      </c>
      <c r="FL287" t="str">
        <f t="shared" ca="1" si="1287"/>
        <v/>
      </c>
      <c r="FM287" t="str">
        <f t="shared" ca="1" si="1288"/>
        <v/>
      </c>
      <c r="FN287" t="str">
        <f t="shared" ca="1" si="1289"/>
        <v/>
      </c>
      <c r="FO287" t="str">
        <f t="shared" ca="1" si="1290"/>
        <v/>
      </c>
      <c r="FP287" t="str">
        <f t="shared" ca="1" si="1291"/>
        <v/>
      </c>
      <c r="FQ287" t="str">
        <f t="shared" ca="1" si="1292"/>
        <v/>
      </c>
      <c r="FR287" t="str">
        <f t="shared" ca="1" si="1293"/>
        <v/>
      </c>
      <c r="FS287" t="str">
        <f t="shared" ca="1" si="1294"/>
        <v/>
      </c>
      <c r="FT287" t="str">
        <f t="shared" ca="1" si="1295"/>
        <v/>
      </c>
      <c r="FU287" t="str">
        <f t="shared" ca="1" si="1296"/>
        <v/>
      </c>
      <c r="FV287" t="str">
        <f t="shared" ca="1" si="1297"/>
        <v/>
      </c>
      <c r="FW287" t="str">
        <f t="shared" ca="1" si="1298"/>
        <v/>
      </c>
      <c r="FX287" t="str">
        <f t="shared" ca="1" si="1299"/>
        <v/>
      </c>
      <c r="FY287" t="str">
        <f t="shared" ca="1" si="1300"/>
        <v/>
      </c>
      <c r="FZ287" t="str">
        <f t="shared" ca="1" si="1301"/>
        <v/>
      </c>
      <c r="GA287" t="str">
        <f t="shared" ca="1" si="1302"/>
        <v/>
      </c>
      <c r="GB287" t="str">
        <f t="shared" ca="1" si="1303"/>
        <v/>
      </c>
      <c r="GC287" t="str">
        <f t="shared" ca="1" si="1304"/>
        <v/>
      </c>
      <c r="GD287" t="str">
        <f t="shared" ca="1" si="1305"/>
        <v/>
      </c>
      <c r="GE287" t="str">
        <f t="shared" ca="1" si="1306"/>
        <v/>
      </c>
      <c r="GF287" t="str">
        <f t="shared" ca="1" si="1307"/>
        <v/>
      </c>
      <c r="GG287" t="str">
        <f t="shared" ca="1" si="1308"/>
        <v/>
      </c>
      <c r="GH287" t="str">
        <f t="shared" ca="1" si="1309"/>
        <v/>
      </c>
      <c r="GI287" t="str">
        <f t="shared" ca="1" si="1310"/>
        <v/>
      </c>
      <c r="GJ287" t="str">
        <f t="shared" ca="1" si="1311"/>
        <v/>
      </c>
      <c r="GK287" t="str">
        <f t="shared" ca="1" si="1312"/>
        <v/>
      </c>
      <c r="GL287" t="str">
        <f t="shared" ca="1" si="1313"/>
        <v/>
      </c>
      <c r="GM287" t="str">
        <f t="shared" ca="1" si="1314"/>
        <v/>
      </c>
      <c r="GN287" t="str">
        <f t="shared" ca="1" si="1315"/>
        <v/>
      </c>
      <c r="GO287" t="str">
        <f t="shared" ca="1" si="1316"/>
        <v/>
      </c>
      <c r="GP287" t="str">
        <f t="shared" ca="1" si="1317"/>
        <v/>
      </c>
      <c r="GQ287" t="str">
        <f t="shared" ca="1" si="1318"/>
        <v/>
      </c>
      <c r="GR287" t="str">
        <f t="shared" ca="1" si="1319"/>
        <v/>
      </c>
      <c r="GS287" t="str">
        <f t="shared" ca="1" si="1320"/>
        <v/>
      </c>
      <c r="GT287" t="str">
        <f t="shared" ca="1" si="1321"/>
        <v/>
      </c>
      <c r="GU287" t="str">
        <f t="shared" ca="1" si="1322"/>
        <v/>
      </c>
      <c r="GV287" t="str">
        <f t="shared" ca="1" si="1323"/>
        <v/>
      </c>
      <c r="GW287" t="str">
        <f t="shared" ca="1" si="1324"/>
        <v/>
      </c>
      <c r="GX287" t="str">
        <f t="shared" ca="1" si="1325"/>
        <v/>
      </c>
      <c r="GY287" t="str">
        <f t="shared" ca="1" si="1326"/>
        <v/>
      </c>
      <c r="GZ287" t="str">
        <f t="shared" ca="1" si="1327"/>
        <v/>
      </c>
      <c r="HA287" t="str">
        <f t="shared" ca="1" si="1328"/>
        <v/>
      </c>
      <c r="HB287" t="str">
        <f t="shared" ca="1" si="1329"/>
        <v/>
      </c>
      <c r="HC287" t="str">
        <f t="shared" ca="1" si="1330"/>
        <v/>
      </c>
      <c r="HD287" t="str">
        <f t="shared" ca="1" si="1331"/>
        <v/>
      </c>
      <c r="HE287" t="str">
        <f t="shared" ca="1" si="1332"/>
        <v/>
      </c>
      <c r="HF287" t="str">
        <f t="shared" ca="1" si="1333"/>
        <v/>
      </c>
      <c r="HG287" t="str">
        <f t="shared" ca="1" si="1334"/>
        <v/>
      </c>
      <c r="HH287" t="str">
        <f t="shared" ca="1" si="1335"/>
        <v/>
      </c>
      <c r="HI287" t="str">
        <f t="shared" ca="1" si="1336"/>
        <v/>
      </c>
      <c r="HJ287" t="str">
        <f t="shared" ca="1" si="1337"/>
        <v/>
      </c>
      <c r="HK287" t="str">
        <f t="shared" ca="1" si="1338"/>
        <v/>
      </c>
      <c r="HL287" t="str">
        <f t="shared" ca="1" si="1339"/>
        <v/>
      </c>
      <c r="HM287" t="str">
        <f t="shared" ca="1" si="1340"/>
        <v/>
      </c>
      <c r="HN287" t="str">
        <f t="shared" ca="1" si="1341"/>
        <v/>
      </c>
      <c r="HO287" t="str">
        <f t="shared" ca="1" si="1342"/>
        <v/>
      </c>
      <c r="HP287" t="str">
        <f t="shared" ca="1" si="1343"/>
        <v/>
      </c>
      <c r="HQ287" t="str">
        <f t="shared" ca="1" si="1344"/>
        <v/>
      </c>
      <c r="HR287" t="str">
        <f t="shared" ca="1" si="1345"/>
        <v/>
      </c>
      <c r="HS287" t="str">
        <f t="shared" ca="1" si="1346"/>
        <v/>
      </c>
      <c r="HT287" t="str">
        <f t="shared" ca="1" si="1347"/>
        <v/>
      </c>
      <c r="HU287" t="str">
        <f t="shared" ca="1" si="1348"/>
        <v/>
      </c>
      <c r="HV287" t="str">
        <f t="shared" ca="1" si="1349"/>
        <v/>
      </c>
      <c r="HW287" t="str">
        <f t="shared" ca="1" si="1350"/>
        <v/>
      </c>
      <c r="HX287" t="str">
        <f t="shared" ca="1" si="1351"/>
        <v/>
      </c>
      <c r="HY287" t="str">
        <f t="shared" ca="1" si="1352"/>
        <v/>
      </c>
      <c r="HZ287" t="str">
        <f t="shared" ca="1" si="1353"/>
        <v/>
      </c>
      <c r="IA287" t="str">
        <f t="shared" ca="1" si="1354"/>
        <v/>
      </c>
      <c r="IB287" t="str">
        <f t="shared" ca="1" si="1355"/>
        <v/>
      </c>
      <c r="IC287" t="str">
        <f t="shared" ca="1" si="1356"/>
        <v/>
      </c>
      <c r="ID287" t="str">
        <f t="shared" ca="1" si="1357"/>
        <v/>
      </c>
      <c r="IE287" t="str">
        <f t="shared" ca="1" si="1358"/>
        <v/>
      </c>
      <c r="IF287" t="str">
        <f t="shared" ca="1" si="1359"/>
        <v/>
      </c>
      <c r="IG287" t="str">
        <f t="shared" ca="1" si="1360"/>
        <v/>
      </c>
      <c r="IH287" t="str">
        <f t="shared" ca="1" si="1361"/>
        <v/>
      </c>
      <c r="II287" t="str">
        <f t="shared" ca="1" si="1362"/>
        <v/>
      </c>
      <c r="IJ287" t="str">
        <f t="shared" ca="1" si="1363"/>
        <v/>
      </c>
      <c r="IK287" t="str">
        <f t="shared" ca="1" si="1364"/>
        <v/>
      </c>
      <c r="IL287" t="str">
        <f t="shared" ca="1" si="1365"/>
        <v/>
      </c>
      <c r="IM287" t="str">
        <f t="shared" ca="1" si="1366"/>
        <v/>
      </c>
      <c r="IN287" t="str">
        <f t="shared" ca="1" si="1367"/>
        <v/>
      </c>
      <c r="IO287" t="str">
        <f t="shared" ca="1" si="1368"/>
        <v/>
      </c>
      <c r="IP287" t="str">
        <f t="shared" ca="1" si="1369"/>
        <v/>
      </c>
      <c r="IQ287" t="str">
        <f t="shared" ca="1" si="1370"/>
        <v/>
      </c>
      <c r="IR287" t="str">
        <f t="shared" ca="1" si="1371"/>
        <v/>
      </c>
      <c r="IS287" t="str">
        <f t="shared" ca="1" si="1372"/>
        <v/>
      </c>
      <c r="IT287" t="str">
        <f t="shared" ca="1" si="1373"/>
        <v/>
      </c>
      <c r="IU287" t="str">
        <f t="shared" ca="1" si="1374"/>
        <v/>
      </c>
      <c r="IV287" t="str">
        <f t="shared" ca="1" si="1375"/>
        <v/>
      </c>
      <c r="IW287" t="str">
        <f t="shared" ca="1" si="1376"/>
        <v/>
      </c>
      <c r="IX287" t="str">
        <f t="shared" ca="1" si="1377"/>
        <v/>
      </c>
      <c r="IY287" t="str">
        <f t="shared" ca="1" si="1378"/>
        <v/>
      </c>
      <c r="IZ287" t="str">
        <f t="shared" ca="1" si="1379"/>
        <v/>
      </c>
      <c r="JA287" t="str">
        <f t="shared" ca="1" si="1380"/>
        <v/>
      </c>
      <c r="JB287" t="str">
        <f t="shared" ca="1" si="1381"/>
        <v/>
      </c>
      <c r="JC287" t="str">
        <f t="shared" ca="1" si="1382"/>
        <v/>
      </c>
      <c r="JD287" t="str">
        <f t="shared" ca="1" si="1383"/>
        <v/>
      </c>
      <c r="JE287" t="str">
        <f t="shared" ca="1" si="1384"/>
        <v/>
      </c>
      <c r="JF287" t="str">
        <f t="shared" ca="1" si="1385"/>
        <v/>
      </c>
      <c r="JG287" t="str">
        <f t="shared" ca="1" si="1386"/>
        <v/>
      </c>
      <c r="JH287" t="str">
        <f t="shared" ca="1" si="1387"/>
        <v/>
      </c>
      <c r="JI287" t="str">
        <f t="shared" ca="1" si="1388"/>
        <v/>
      </c>
      <c r="JJ287" t="str">
        <f t="shared" ca="1" si="1389"/>
        <v/>
      </c>
      <c r="JK287" t="str">
        <f t="shared" ca="1" si="1390"/>
        <v/>
      </c>
      <c r="JL287" t="str">
        <f t="shared" ca="1" si="1391"/>
        <v/>
      </c>
      <c r="JM287" t="str">
        <f t="shared" ca="1" si="1392"/>
        <v/>
      </c>
      <c r="JN287" t="str">
        <f t="shared" ca="1" si="1393"/>
        <v/>
      </c>
      <c r="JO287" t="str">
        <f t="shared" ca="1" si="1394"/>
        <v/>
      </c>
      <c r="JP287" t="str">
        <f t="shared" ca="1" si="1395"/>
        <v/>
      </c>
      <c r="JQ287" t="str">
        <f t="shared" ca="1" si="1396"/>
        <v/>
      </c>
      <c r="JR287" t="str">
        <f t="shared" ca="1" si="1397"/>
        <v/>
      </c>
      <c r="JS287" t="str">
        <f t="shared" ca="1" si="1398"/>
        <v/>
      </c>
      <c r="JT287" t="str">
        <f t="shared" ca="1" si="1399"/>
        <v/>
      </c>
      <c r="JU287" t="str">
        <f t="shared" ca="1" si="1400"/>
        <v/>
      </c>
    </row>
    <row r="288" spans="1:281" x14ac:dyDescent="0.25">
      <c r="A288">
        <f t="shared" si="1401"/>
        <v>287</v>
      </c>
      <c r="B288" t="str">
        <f t="shared" ca="1" si="1130"/>
        <v/>
      </c>
      <c r="C288">
        <v>12</v>
      </c>
      <c r="D288">
        <f t="shared" si="1134"/>
        <v>287</v>
      </c>
      <c r="E288">
        <f t="shared" si="1135"/>
        <v>12</v>
      </c>
      <c r="F288">
        <f ca="1">COUNT((AD288,AP288,BB288,BN288,BZ288,CL288,CX288,DJ288,DV288,EH288,ET288,FF288,FR288,GD288,GP288,HB288,HN288,HZ288,IL288,IX288,JJ288,JV288,KH288,KT288,LF288,LR288))</f>
        <v>0</v>
      </c>
      <c r="G288">
        <f t="shared" ca="1" si="1136"/>
        <v>0</v>
      </c>
      <c r="H288">
        <f t="shared" ca="1" si="1137"/>
        <v>0</v>
      </c>
      <c r="I288">
        <f t="shared" ca="1" si="1131"/>
        <v>0</v>
      </c>
      <c r="J288">
        <f t="shared" ca="1" si="1138"/>
        <v>0</v>
      </c>
      <c r="K288">
        <f t="shared" ca="1" si="1139"/>
        <v>-1</v>
      </c>
      <c r="L288">
        <f t="shared" ca="1" si="1402"/>
        <v>9</v>
      </c>
      <c r="M288">
        <f t="shared" ca="1" si="1140"/>
        <v>0</v>
      </c>
      <c r="N288">
        <f t="shared" ca="1" si="1403"/>
        <v>65</v>
      </c>
      <c r="O288">
        <f t="shared" ca="1" si="1141"/>
        <v>-1</v>
      </c>
      <c r="P288">
        <f t="shared" ca="1" si="1404"/>
        <v>9</v>
      </c>
      <c r="Q288">
        <f t="shared" ca="1" si="1142"/>
        <v>0</v>
      </c>
      <c r="R288">
        <f t="shared" ca="1" si="1143"/>
        <v>0</v>
      </c>
      <c r="S288">
        <f t="shared" ca="1" si="1144"/>
        <v>0</v>
      </c>
      <c r="T288">
        <f t="shared" ca="1" si="1145"/>
        <v>0</v>
      </c>
      <c r="U288" t="str">
        <f t="shared" ca="1" si="1132"/>
        <v>999999999999</v>
      </c>
      <c r="V288">
        <f t="shared" ca="1" si="1405"/>
        <v>0</v>
      </c>
      <c r="W288">
        <f t="shared" si="1146"/>
        <v>287</v>
      </c>
      <c r="X288" t="e">
        <f t="shared" ca="1" si="1406"/>
        <v>#N/A</v>
      </c>
      <c r="Y288">
        <f t="shared" ca="1" si="1147"/>
        <v>0</v>
      </c>
      <c r="Z288" t="str">
        <f t="shared" ca="1" si="1148"/>
        <v>999zz</v>
      </c>
      <c r="AA288">
        <f t="shared" ca="1" si="1407"/>
        <v>350</v>
      </c>
      <c r="AB288">
        <f t="shared" si="1149"/>
        <v>287</v>
      </c>
      <c r="AC288" t="e">
        <f t="shared" ca="1" si="1408"/>
        <v>#N/A</v>
      </c>
      <c r="AD288" t="str">
        <f t="shared" ca="1" si="1150"/>
        <v/>
      </c>
      <c r="AE288" t="str">
        <f t="shared" ca="1" si="1151"/>
        <v/>
      </c>
      <c r="AF288" t="str">
        <f t="shared" ca="1" si="1152"/>
        <v/>
      </c>
      <c r="AG288" t="str">
        <f t="shared" ca="1" si="1153"/>
        <v/>
      </c>
      <c r="AH288" t="str">
        <f t="shared" ca="1" si="1154"/>
        <v/>
      </c>
      <c r="AI288" t="str">
        <f t="shared" ca="1" si="1155"/>
        <v/>
      </c>
      <c r="AJ288" t="str">
        <f t="shared" ca="1" si="1156"/>
        <v/>
      </c>
      <c r="AK288" t="str">
        <f t="shared" ca="1" si="1157"/>
        <v/>
      </c>
      <c r="AL288" t="str">
        <f t="shared" ca="1" si="1158"/>
        <v/>
      </c>
      <c r="AM288" t="str">
        <f t="shared" ca="1" si="1159"/>
        <v/>
      </c>
      <c r="AN288" t="str">
        <f t="shared" ca="1" si="1160"/>
        <v/>
      </c>
      <c r="AO288" t="str">
        <f t="shared" ca="1" si="1161"/>
        <v/>
      </c>
      <c r="AP288" t="str">
        <f t="shared" ca="1" si="1162"/>
        <v/>
      </c>
      <c r="AQ288" t="str">
        <f t="shared" ca="1" si="1163"/>
        <v/>
      </c>
      <c r="AR288" t="str">
        <f t="shared" ca="1" si="1164"/>
        <v/>
      </c>
      <c r="AS288" t="str">
        <f t="shared" ca="1" si="1165"/>
        <v/>
      </c>
      <c r="AT288" t="str">
        <f t="shared" ca="1" si="1166"/>
        <v/>
      </c>
      <c r="AU288" t="str">
        <f t="shared" ca="1" si="1167"/>
        <v/>
      </c>
      <c r="AV288" t="str">
        <f t="shared" ca="1" si="1168"/>
        <v/>
      </c>
      <c r="AW288" t="str">
        <f t="shared" ca="1" si="1169"/>
        <v/>
      </c>
      <c r="AX288" t="str">
        <f t="shared" ca="1" si="1170"/>
        <v/>
      </c>
      <c r="AY288" t="str">
        <f t="shared" ca="1" si="1171"/>
        <v/>
      </c>
      <c r="AZ288" t="str">
        <f t="shared" ca="1" si="1172"/>
        <v/>
      </c>
      <c r="BA288" t="str">
        <f t="shared" ca="1" si="1173"/>
        <v/>
      </c>
      <c r="BB288" t="str">
        <f t="shared" ca="1" si="1174"/>
        <v/>
      </c>
      <c r="BC288" t="str">
        <f t="shared" ca="1" si="1175"/>
        <v/>
      </c>
      <c r="BD288" t="str">
        <f t="shared" ca="1" si="1176"/>
        <v/>
      </c>
      <c r="BE288" t="str">
        <f t="shared" ca="1" si="1177"/>
        <v/>
      </c>
      <c r="BF288" t="str">
        <f t="shared" ca="1" si="1178"/>
        <v/>
      </c>
      <c r="BG288" t="str">
        <f t="shared" ca="1" si="1179"/>
        <v/>
      </c>
      <c r="BH288" t="str">
        <f t="shared" ca="1" si="1180"/>
        <v/>
      </c>
      <c r="BI288" t="str">
        <f t="shared" ca="1" si="1181"/>
        <v/>
      </c>
      <c r="BJ288" t="str">
        <f t="shared" ca="1" si="1182"/>
        <v/>
      </c>
      <c r="BK288" t="str">
        <f t="shared" ca="1" si="1183"/>
        <v/>
      </c>
      <c r="BL288" t="str">
        <f t="shared" ca="1" si="1184"/>
        <v/>
      </c>
      <c r="BM288" t="str">
        <f t="shared" ca="1" si="1185"/>
        <v/>
      </c>
      <c r="BN288" t="str">
        <f t="shared" ca="1" si="1186"/>
        <v/>
      </c>
      <c r="BO288" t="str">
        <f t="shared" ca="1" si="1187"/>
        <v/>
      </c>
      <c r="BP288" t="str">
        <f t="shared" ca="1" si="1188"/>
        <v/>
      </c>
      <c r="BQ288" t="str">
        <f t="shared" ca="1" si="1189"/>
        <v/>
      </c>
      <c r="BR288" t="str">
        <f t="shared" ca="1" si="1190"/>
        <v/>
      </c>
      <c r="BS288" t="str">
        <f t="shared" ca="1" si="1191"/>
        <v/>
      </c>
      <c r="BT288" t="str">
        <f t="shared" ca="1" si="1192"/>
        <v/>
      </c>
      <c r="BU288" t="str">
        <f t="shared" ca="1" si="1193"/>
        <v/>
      </c>
      <c r="BV288" t="str">
        <f t="shared" ca="1" si="1194"/>
        <v/>
      </c>
      <c r="BW288" t="str">
        <f t="shared" ca="1" si="1195"/>
        <v/>
      </c>
      <c r="BX288" t="str">
        <f t="shared" ca="1" si="1196"/>
        <v/>
      </c>
      <c r="BY288" t="str">
        <f t="shared" ca="1" si="1197"/>
        <v/>
      </c>
      <c r="BZ288" t="str">
        <f t="shared" ca="1" si="1198"/>
        <v/>
      </c>
      <c r="CA288" t="str">
        <f t="shared" ca="1" si="1199"/>
        <v/>
      </c>
      <c r="CB288" t="str">
        <f t="shared" ca="1" si="1200"/>
        <v/>
      </c>
      <c r="CC288" t="str">
        <f t="shared" ca="1" si="1201"/>
        <v/>
      </c>
      <c r="CD288" t="str">
        <f t="shared" ca="1" si="1202"/>
        <v/>
      </c>
      <c r="CE288" t="str">
        <f t="shared" ca="1" si="1203"/>
        <v/>
      </c>
      <c r="CF288" t="str">
        <f t="shared" ca="1" si="1204"/>
        <v/>
      </c>
      <c r="CG288" t="str">
        <f t="shared" ca="1" si="1205"/>
        <v/>
      </c>
      <c r="CH288" t="str">
        <f t="shared" ca="1" si="1206"/>
        <v/>
      </c>
      <c r="CI288" t="str">
        <f t="shared" ca="1" si="1207"/>
        <v/>
      </c>
      <c r="CJ288" t="str">
        <f t="shared" ca="1" si="1208"/>
        <v/>
      </c>
      <c r="CK288" t="str">
        <f t="shared" ca="1" si="1209"/>
        <v/>
      </c>
      <c r="CL288" t="str">
        <f t="shared" ca="1" si="1210"/>
        <v/>
      </c>
      <c r="CM288" t="str">
        <f t="shared" ca="1" si="1211"/>
        <v/>
      </c>
      <c r="CN288" t="str">
        <f t="shared" ca="1" si="1212"/>
        <v/>
      </c>
      <c r="CO288" t="str">
        <f t="shared" ca="1" si="1213"/>
        <v/>
      </c>
      <c r="CP288" t="str">
        <f t="shared" ca="1" si="1214"/>
        <v/>
      </c>
      <c r="CQ288" t="str">
        <f t="shared" ca="1" si="1215"/>
        <v/>
      </c>
      <c r="CR288" t="str">
        <f t="shared" ca="1" si="1216"/>
        <v/>
      </c>
      <c r="CS288" t="str">
        <f t="shared" ca="1" si="1217"/>
        <v/>
      </c>
      <c r="CT288" t="str">
        <f t="shared" ca="1" si="1218"/>
        <v/>
      </c>
      <c r="CU288" t="str">
        <f t="shared" ca="1" si="1219"/>
        <v/>
      </c>
      <c r="CV288" t="str">
        <f t="shared" ca="1" si="1220"/>
        <v/>
      </c>
      <c r="CW288" t="str">
        <f t="shared" ca="1" si="1221"/>
        <v/>
      </c>
      <c r="CX288" t="str">
        <f t="shared" ca="1" si="1222"/>
        <v/>
      </c>
      <c r="CY288" t="str">
        <f t="shared" ca="1" si="1223"/>
        <v/>
      </c>
      <c r="CZ288" t="str">
        <f t="shared" ca="1" si="1224"/>
        <v/>
      </c>
      <c r="DA288" t="str">
        <f t="shared" ca="1" si="1225"/>
        <v/>
      </c>
      <c r="DB288" t="str">
        <f t="shared" ca="1" si="1226"/>
        <v/>
      </c>
      <c r="DC288" t="str">
        <f t="shared" ca="1" si="1227"/>
        <v/>
      </c>
      <c r="DD288" t="str">
        <f t="shared" ca="1" si="1228"/>
        <v/>
      </c>
      <c r="DE288" t="str">
        <f t="shared" ca="1" si="1229"/>
        <v/>
      </c>
      <c r="DF288" t="str">
        <f t="shared" ca="1" si="1230"/>
        <v/>
      </c>
      <c r="DG288" t="str">
        <f t="shared" ca="1" si="1231"/>
        <v/>
      </c>
      <c r="DH288" t="str">
        <f t="shared" ca="1" si="1232"/>
        <v/>
      </c>
      <c r="DI288" t="str">
        <f t="shared" ca="1" si="1233"/>
        <v/>
      </c>
      <c r="DJ288" t="str">
        <f t="shared" ca="1" si="1234"/>
        <v/>
      </c>
      <c r="DK288" t="str">
        <f t="shared" ca="1" si="1235"/>
        <v/>
      </c>
      <c r="DL288" t="str">
        <f t="shared" ca="1" si="1236"/>
        <v/>
      </c>
      <c r="DM288" t="str">
        <f t="shared" ca="1" si="1237"/>
        <v/>
      </c>
      <c r="DN288" t="str">
        <f t="shared" ca="1" si="1238"/>
        <v/>
      </c>
      <c r="DO288" t="str">
        <f t="shared" ca="1" si="1239"/>
        <v/>
      </c>
      <c r="DP288" t="str">
        <f t="shared" ca="1" si="1240"/>
        <v/>
      </c>
      <c r="DQ288" t="str">
        <f t="shared" ca="1" si="1241"/>
        <v/>
      </c>
      <c r="DR288" t="str">
        <f t="shared" ca="1" si="1242"/>
        <v/>
      </c>
      <c r="DS288" t="str">
        <f t="shared" ca="1" si="1243"/>
        <v/>
      </c>
      <c r="DT288" t="str">
        <f t="shared" ca="1" si="1244"/>
        <v/>
      </c>
      <c r="DU288" t="str">
        <f t="shared" ca="1" si="1245"/>
        <v/>
      </c>
      <c r="DV288" t="str">
        <f t="shared" ca="1" si="1133"/>
        <v/>
      </c>
      <c r="DW288" t="str">
        <f t="shared" ca="1" si="1246"/>
        <v/>
      </c>
      <c r="DX288" t="str">
        <f t="shared" ca="1" si="1247"/>
        <v/>
      </c>
      <c r="DY288" t="str">
        <f t="shared" ca="1" si="1248"/>
        <v/>
      </c>
      <c r="DZ288" t="str">
        <f t="shared" ca="1" si="1249"/>
        <v/>
      </c>
      <c r="EA288" t="str">
        <f t="shared" ca="1" si="1250"/>
        <v/>
      </c>
      <c r="EB288" t="str">
        <f t="shared" ca="1" si="1251"/>
        <v/>
      </c>
      <c r="EC288" t="str">
        <f t="shared" ca="1" si="1252"/>
        <v/>
      </c>
      <c r="ED288" t="str">
        <f t="shared" ca="1" si="1253"/>
        <v/>
      </c>
      <c r="EE288" t="str">
        <f t="shared" ca="1" si="1254"/>
        <v/>
      </c>
      <c r="EF288" t="str">
        <f t="shared" ca="1" si="1255"/>
        <v/>
      </c>
      <c r="EG288" t="str">
        <f t="shared" ca="1" si="1256"/>
        <v/>
      </c>
      <c r="EH288" t="str">
        <f t="shared" ca="1" si="1257"/>
        <v/>
      </c>
      <c r="EI288" t="str">
        <f t="shared" ca="1" si="1258"/>
        <v/>
      </c>
      <c r="EJ288" t="str">
        <f t="shared" ca="1" si="1259"/>
        <v/>
      </c>
      <c r="EK288" t="str">
        <f t="shared" ca="1" si="1260"/>
        <v/>
      </c>
      <c r="EL288" t="str">
        <f t="shared" ca="1" si="1261"/>
        <v/>
      </c>
      <c r="EM288" t="str">
        <f t="shared" ca="1" si="1262"/>
        <v/>
      </c>
      <c r="EN288" t="str">
        <f t="shared" ca="1" si="1263"/>
        <v/>
      </c>
      <c r="EO288" t="str">
        <f t="shared" ca="1" si="1264"/>
        <v/>
      </c>
      <c r="EP288" t="str">
        <f t="shared" ca="1" si="1265"/>
        <v/>
      </c>
      <c r="EQ288" t="str">
        <f t="shared" ca="1" si="1266"/>
        <v/>
      </c>
      <c r="ER288" t="str">
        <f t="shared" ca="1" si="1267"/>
        <v/>
      </c>
      <c r="ES288" t="str">
        <f t="shared" ca="1" si="1268"/>
        <v/>
      </c>
      <c r="ET288" t="str">
        <f t="shared" ca="1" si="1269"/>
        <v/>
      </c>
      <c r="EU288" t="str">
        <f t="shared" ca="1" si="1270"/>
        <v/>
      </c>
      <c r="EV288" t="str">
        <f t="shared" ca="1" si="1271"/>
        <v/>
      </c>
      <c r="EW288" t="str">
        <f t="shared" ca="1" si="1272"/>
        <v/>
      </c>
      <c r="EX288" t="str">
        <f t="shared" ca="1" si="1273"/>
        <v/>
      </c>
      <c r="EY288" t="str">
        <f t="shared" ca="1" si="1274"/>
        <v/>
      </c>
      <c r="EZ288" t="str">
        <f t="shared" ca="1" si="1275"/>
        <v/>
      </c>
      <c r="FA288" t="str">
        <f t="shared" ca="1" si="1276"/>
        <v/>
      </c>
      <c r="FB288" t="str">
        <f t="shared" ca="1" si="1277"/>
        <v/>
      </c>
      <c r="FC288" t="str">
        <f t="shared" ca="1" si="1278"/>
        <v/>
      </c>
      <c r="FD288" t="str">
        <f t="shared" ca="1" si="1279"/>
        <v/>
      </c>
      <c r="FE288" t="str">
        <f t="shared" ca="1" si="1280"/>
        <v/>
      </c>
      <c r="FF288" t="str">
        <f t="shared" ca="1" si="1281"/>
        <v/>
      </c>
      <c r="FG288" t="str">
        <f t="shared" ca="1" si="1282"/>
        <v/>
      </c>
      <c r="FH288" t="str">
        <f t="shared" ca="1" si="1283"/>
        <v/>
      </c>
      <c r="FI288" t="str">
        <f t="shared" ca="1" si="1284"/>
        <v/>
      </c>
      <c r="FJ288" t="str">
        <f t="shared" ca="1" si="1285"/>
        <v/>
      </c>
      <c r="FK288" t="str">
        <f t="shared" ca="1" si="1286"/>
        <v/>
      </c>
      <c r="FL288" t="str">
        <f t="shared" ca="1" si="1287"/>
        <v/>
      </c>
      <c r="FM288" t="str">
        <f t="shared" ca="1" si="1288"/>
        <v/>
      </c>
      <c r="FN288" t="str">
        <f t="shared" ca="1" si="1289"/>
        <v/>
      </c>
      <c r="FO288" t="str">
        <f t="shared" ca="1" si="1290"/>
        <v/>
      </c>
      <c r="FP288" t="str">
        <f t="shared" ca="1" si="1291"/>
        <v/>
      </c>
      <c r="FQ288" t="str">
        <f t="shared" ca="1" si="1292"/>
        <v/>
      </c>
      <c r="FR288" t="str">
        <f t="shared" ca="1" si="1293"/>
        <v/>
      </c>
      <c r="FS288" t="str">
        <f t="shared" ca="1" si="1294"/>
        <v/>
      </c>
      <c r="FT288" t="str">
        <f t="shared" ca="1" si="1295"/>
        <v/>
      </c>
      <c r="FU288" t="str">
        <f t="shared" ca="1" si="1296"/>
        <v/>
      </c>
      <c r="FV288" t="str">
        <f t="shared" ca="1" si="1297"/>
        <v/>
      </c>
      <c r="FW288" t="str">
        <f t="shared" ca="1" si="1298"/>
        <v/>
      </c>
      <c r="FX288" t="str">
        <f t="shared" ca="1" si="1299"/>
        <v/>
      </c>
      <c r="FY288" t="str">
        <f t="shared" ca="1" si="1300"/>
        <v/>
      </c>
      <c r="FZ288" t="str">
        <f t="shared" ca="1" si="1301"/>
        <v/>
      </c>
      <c r="GA288" t="str">
        <f t="shared" ca="1" si="1302"/>
        <v/>
      </c>
      <c r="GB288" t="str">
        <f t="shared" ca="1" si="1303"/>
        <v/>
      </c>
      <c r="GC288" t="str">
        <f t="shared" ca="1" si="1304"/>
        <v/>
      </c>
      <c r="GD288" t="str">
        <f t="shared" ca="1" si="1305"/>
        <v/>
      </c>
      <c r="GE288" t="str">
        <f t="shared" ca="1" si="1306"/>
        <v/>
      </c>
      <c r="GF288" t="str">
        <f t="shared" ca="1" si="1307"/>
        <v/>
      </c>
      <c r="GG288" t="str">
        <f t="shared" ca="1" si="1308"/>
        <v/>
      </c>
      <c r="GH288" t="str">
        <f t="shared" ca="1" si="1309"/>
        <v/>
      </c>
      <c r="GI288" t="str">
        <f t="shared" ca="1" si="1310"/>
        <v/>
      </c>
      <c r="GJ288" t="str">
        <f t="shared" ca="1" si="1311"/>
        <v/>
      </c>
      <c r="GK288" t="str">
        <f t="shared" ca="1" si="1312"/>
        <v/>
      </c>
      <c r="GL288" t="str">
        <f t="shared" ca="1" si="1313"/>
        <v/>
      </c>
      <c r="GM288" t="str">
        <f t="shared" ca="1" si="1314"/>
        <v/>
      </c>
      <c r="GN288" t="str">
        <f t="shared" ca="1" si="1315"/>
        <v/>
      </c>
      <c r="GO288" t="str">
        <f t="shared" ca="1" si="1316"/>
        <v/>
      </c>
      <c r="GP288" t="str">
        <f t="shared" ca="1" si="1317"/>
        <v/>
      </c>
      <c r="GQ288" t="str">
        <f t="shared" ca="1" si="1318"/>
        <v/>
      </c>
      <c r="GR288" t="str">
        <f t="shared" ca="1" si="1319"/>
        <v/>
      </c>
      <c r="GS288" t="str">
        <f t="shared" ca="1" si="1320"/>
        <v/>
      </c>
      <c r="GT288" t="str">
        <f t="shared" ca="1" si="1321"/>
        <v/>
      </c>
      <c r="GU288" t="str">
        <f t="shared" ca="1" si="1322"/>
        <v/>
      </c>
      <c r="GV288" t="str">
        <f t="shared" ca="1" si="1323"/>
        <v/>
      </c>
      <c r="GW288" t="str">
        <f t="shared" ca="1" si="1324"/>
        <v/>
      </c>
      <c r="GX288" t="str">
        <f t="shared" ca="1" si="1325"/>
        <v/>
      </c>
      <c r="GY288" t="str">
        <f t="shared" ca="1" si="1326"/>
        <v/>
      </c>
      <c r="GZ288" t="str">
        <f t="shared" ca="1" si="1327"/>
        <v/>
      </c>
      <c r="HA288" t="str">
        <f t="shared" ca="1" si="1328"/>
        <v/>
      </c>
      <c r="HB288" t="str">
        <f t="shared" ca="1" si="1329"/>
        <v/>
      </c>
      <c r="HC288" t="str">
        <f t="shared" ca="1" si="1330"/>
        <v/>
      </c>
      <c r="HD288" t="str">
        <f t="shared" ca="1" si="1331"/>
        <v/>
      </c>
      <c r="HE288" t="str">
        <f t="shared" ca="1" si="1332"/>
        <v/>
      </c>
      <c r="HF288" t="str">
        <f t="shared" ca="1" si="1333"/>
        <v/>
      </c>
      <c r="HG288" t="str">
        <f t="shared" ca="1" si="1334"/>
        <v/>
      </c>
      <c r="HH288" t="str">
        <f t="shared" ca="1" si="1335"/>
        <v/>
      </c>
      <c r="HI288" t="str">
        <f t="shared" ca="1" si="1336"/>
        <v/>
      </c>
      <c r="HJ288" t="str">
        <f t="shared" ca="1" si="1337"/>
        <v/>
      </c>
      <c r="HK288" t="str">
        <f t="shared" ca="1" si="1338"/>
        <v/>
      </c>
      <c r="HL288" t="str">
        <f t="shared" ca="1" si="1339"/>
        <v/>
      </c>
      <c r="HM288" t="str">
        <f t="shared" ca="1" si="1340"/>
        <v/>
      </c>
      <c r="HN288" t="str">
        <f t="shared" ca="1" si="1341"/>
        <v/>
      </c>
      <c r="HO288" t="str">
        <f t="shared" ca="1" si="1342"/>
        <v/>
      </c>
      <c r="HP288" t="str">
        <f t="shared" ca="1" si="1343"/>
        <v/>
      </c>
      <c r="HQ288" t="str">
        <f t="shared" ca="1" si="1344"/>
        <v/>
      </c>
      <c r="HR288" t="str">
        <f t="shared" ca="1" si="1345"/>
        <v/>
      </c>
      <c r="HS288" t="str">
        <f t="shared" ca="1" si="1346"/>
        <v/>
      </c>
      <c r="HT288" t="str">
        <f t="shared" ca="1" si="1347"/>
        <v/>
      </c>
      <c r="HU288" t="str">
        <f t="shared" ca="1" si="1348"/>
        <v/>
      </c>
      <c r="HV288" t="str">
        <f t="shared" ca="1" si="1349"/>
        <v/>
      </c>
      <c r="HW288" t="str">
        <f t="shared" ca="1" si="1350"/>
        <v/>
      </c>
      <c r="HX288" t="str">
        <f t="shared" ca="1" si="1351"/>
        <v/>
      </c>
      <c r="HY288" t="str">
        <f t="shared" ca="1" si="1352"/>
        <v/>
      </c>
      <c r="HZ288" t="str">
        <f t="shared" ca="1" si="1353"/>
        <v/>
      </c>
      <c r="IA288" t="str">
        <f t="shared" ca="1" si="1354"/>
        <v/>
      </c>
      <c r="IB288" t="str">
        <f t="shared" ca="1" si="1355"/>
        <v/>
      </c>
      <c r="IC288" t="str">
        <f t="shared" ca="1" si="1356"/>
        <v/>
      </c>
      <c r="ID288" t="str">
        <f t="shared" ca="1" si="1357"/>
        <v/>
      </c>
      <c r="IE288" t="str">
        <f t="shared" ca="1" si="1358"/>
        <v/>
      </c>
      <c r="IF288" t="str">
        <f t="shared" ca="1" si="1359"/>
        <v/>
      </c>
      <c r="IG288" t="str">
        <f t="shared" ca="1" si="1360"/>
        <v/>
      </c>
      <c r="IH288" t="str">
        <f t="shared" ca="1" si="1361"/>
        <v/>
      </c>
      <c r="II288" t="str">
        <f t="shared" ca="1" si="1362"/>
        <v/>
      </c>
      <c r="IJ288" t="str">
        <f t="shared" ca="1" si="1363"/>
        <v/>
      </c>
      <c r="IK288" t="str">
        <f t="shared" ca="1" si="1364"/>
        <v/>
      </c>
      <c r="IL288" t="str">
        <f t="shared" ca="1" si="1365"/>
        <v/>
      </c>
      <c r="IM288" t="str">
        <f t="shared" ca="1" si="1366"/>
        <v/>
      </c>
      <c r="IN288" t="str">
        <f t="shared" ca="1" si="1367"/>
        <v/>
      </c>
      <c r="IO288" t="str">
        <f t="shared" ca="1" si="1368"/>
        <v/>
      </c>
      <c r="IP288" t="str">
        <f t="shared" ca="1" si="1369"/>
        <v/>
      </c>
      <c r="IQ288" t="str">
        <f t="shared" ca="1" si="1370"/>
        <v/>
      </c>
      <c r="IR288" t="str">
        <f t="shared" ca="1" si="1371"/>
        <v/>
      </c>
      <c r="IS288" t="str">
        <f t="shared" ca="1" si="1372"/>
        <v/>
      </c>
      <c r="IT288" t="str">
        <f t="shared" ca="1" si="1373"/>
        <v/>
      </c>
      <c r="IU288" t="str">
        <f t="shared" ca="1" si="1374"/>
        <v/>
      </c>
      <c r="IV288" t="str">
        <f t="shared" ca="1" si="1375"/>
        <v/>
      </c>
      <c r="IW288" t="str">
        <f t="shared" ca="1" si="1376"/>
        <v/>
      </c>
      <c r="IX288" t="str">
        <f t="shared" ca="1" si="1377"/>
        <v/>
      </c>
      <c r="IY288" t="str">
        <f t="shared" ca="1" si="1378"/>
        <v/>
      </c>
      <c r="IZ288" t="str">
        <f t="shared" ca="1" si="1379"/>
        <v/>
      </c>
      <c r="JA288" t="str">
        <f t="shared" ca="1" si="1380"/>
        <v/>
      </c>
      <c r="JB288" t="str">
        <f t="shared" ca="1" si="1381"/>
        <v/>
      </c>
      <c r="JC288" t="str">
        <f t="shared" ca="1" si="1382"/>
        <v/>
      </c>
      <c r="JD288" t="str">
        <f t="shared" ca="1" si="1383"/>
        <v/>
      </c>
      <c r="JE288" t="str">
        <f t="shared" ca="1" si="1384"/>
        <v/>
      </c>
      <c r="JF288" t="str">
        <f t="shared" ca="1" si="1385"/>
        <v/>
      </c>
      <c r="JG288" t="str">
        <f t="shared" ca="1" si="1386"/>
        <v/>
      </c>
      <c r="JH288" t="str">
        <f t="shared" ca="1" si="1387"/>
        <v/>
      </c>
      <c r="JI288" t="str">
        <f t="shared" ca="1" si="1388"/>
        <v/>
      </c>
      <c r="JJ288" t="str">
        <f t="shared" ca="1" si="1389"/>
        <v/>
      </c>
      <c r="JK288" t="str">
        <f t="shared" ca="1" si="1390"/>
        <v/>
      </c>
      <c r="JL288" t="str">
        <f t="shared" ca="1" si="1391"/>
        <v/>
      </c>
      <c r="JM288" t="str">
        <f t="shared" ca="1" si="1392"/>
        <v/>
      </c>
      <c r="JN288" t="str">
        <f t="shared" ca="1" si="1393"/>
        <v/>
      </c>
      <c r="JO288" t="str">
        <f t="shared" ca="1" si="1394"/>
        <v/>
      </c>
      <c r="JP288" t="str">
        <f t="shared" ca="1" si="1395"/>
        <v/>
      </c>
      <c r="JQ288" t="str">
        <f t="shared" ca="1" si="1396"/>
        <v/>
      </c>
      <c r="JR288" t="str">
        <f t="shared" ca="1" si="1397"/>
        <v/>
      </c>
      <c r="JS288" t="str">
        <f t="shared" ca="1" si="1398"/>
        <v/>
      </c>
      <c r="JT288" t="str">
        <f t="shared" ca="1" si="1399"/>
        <v/>
      </c>
      <c r="JU288" t="str">
        <f t="shared" ca="1" si="1400"/>
        <v/>
      </c>
    </row>
    <row r="289" spans="1:281" x14ac:dyDescent="0.25">
      <c r="A289">
        <f t="shared" si="1401"/>
        <v>288</v>
      </c>
      <c r="B289" t="str">
        <f t="shared" ca="1" si="1130"/>
        <v/>
      </c>
      <c r="C289">
        <v>12</v>
      </c>
      <c r="D289">
        <f t="shared" si="1134"/>
        <v>288</v>
      </c>
      <c r="E289">
        <f t="shared" si="1135"/>
        <v>13</v>
      </c>
      <c r="F289">
        <f ca="1">COUNT((AD289,AP289,BB289,BN289,BZ289,CL289,CX289,DJ289,DV289,EH289,ET289,FF289,FR289,GD289,GP289,HB289,HN289,HZ289,IL289,IX289,JJ289,JV289,KH289,KT289,LF289,LR289))</f>
        <v>0</v>
      </c>
      <c r="G289">
        <f t="shared" ca="1" si="1136"/>
        <v>0</v>
      </c>
      <c r="H289">
        <f t="shared" ca="1" si="1137"/>
        <v>0</v>
      </c>
      <c r="I289">
        <f t="shared" ca="1" si="1131"/>
        <v>0</v>
      </c>
      <c r="J289">
        <f t="shared" ca="1" si="1138"/>
        <v>0</v>
      </c>
      <c r="K289">
        <f t="shared" ca="1" si="1139"/>
        <v>-1</v>
      </c>
      <c r="L289">
        <f t="shared" ca="1" si="1402"/>
        <v>9</v>
      </c>
      <c r="M289">
        <f t="shared" ca="1" si="1140"/>
        <v>0</v>
      </c>
      <c r="N289">
        <f t="shared" ca="1" si="1403"/>
        <v>65</v>
      </c>
      <c r="O289">
        <f t="shared" ca="1" si="1141"/>
        <v>-1</v>
      </c>
      <c r="P289">
        <f t="shared" ca="1" si="1404"/>
        <v>9</v>
      </c>
      <c r="Q289">
        <f t="shared" ca="1" si="1142"/>
        <v>0</v>
      </c>
      <c r="R289">
        <f t="shared" ca="1" si="1143"/>
        <v>0</v>
      </c>
      <c r="S289">
        <f t="shared" ca="1" si="1144"/>
        <v>0</v>
      </c>
      <c r="T289">
        <f t="shared" ca="1" si="1145"/>
        <v>0</v>
      </c>
      <c r="U289" t="str">
        <f t="shared" ca="1" si="1132"/>
        <v>999999999999</v>
      </c>
      <c r="V289">
        <f t="shared" ca="1" si="1405"/>
        <v>0</v>
      </c>
      <c r="W289">
        <f t="shared" si="1146"/>
        <v>288</v>
      </c>
      <c r="X289" t="e">
        <f t="shared" ca="1" si="1406"/>
        <v>#N/A</v>
      </c>
      <c r="Y289">
        <f t="shared" ca="1" si="1147"/>
        <v>0</v>
      </c>
      <c r="Z289" t="str">
        <f t="shared" ca="1" si="1148"/>
        <v>999zz</v>
      </c>
      <c r="AA289">
        <f t="shared" ca="1" si="1407"/>
        <v>350</v>
      </c>
      <c r="AB289">
        <f t="shared" si="1149"/>
        <v>288</v>
      </c>
      <c r="AC289" t="e">
        <f t="shared" ca="1" si="1408"/>
        <v>#N/A</v>
      </c>
      <c r="AD289" t="str">
        <f t="shared" ca="1" si="1150"/>
        <v/>
      </c>
      <c r="AE289" t="str">
        <f t="shared" ca="1" si="1151"/>
        <v/>
      </c>
      <c r="AF289" t="str">
        <f t="shared" ca="1" si="1152"/>
        <v/>
      </c>
      <c r="AG289" t="str">
        <f t="shared" ca="1" si="1153"/>
        <v/>
      </c>
      <c r="AH289" t="str">
        <f t="shared" ca="1" si="1154"/>
        <v/>
      </c>
      <c r="AI289" t="str">
        <f t="shared" ca="1" si="1155"/>
        <v/>
      </c>
      <c r="AJ289" t="str">
        <f t="shared" ca="1" si="1156"/>
        <v/>
      </c>
      <c r="AK289" t="str">
        <f t="shared" ca="1" si="1157"/>
        <v/>
      </c>
      <c r="AL289" t="str">
        <f t="shared" ca="1" si="1158"/>
        <v/>
      </c>
      <c r="AM289" t="str">
        <f t="shared" ca="1" si="1159"/>
        <v/>
      </c>
      <c r="AN289" t="str">
        <f t="shared" ca="1" si="1160"/>
        <v/>
      </c>
      <c r="AO289" t="str">
        <f t="shared" ca="1" si="1161"/>
        <v/>
      </c>
      <c r="AP289" t="str">
        <f t="shared" ca="1" si="1162"/>
        <v/>
      </c>
      <c r="AQ289" t="str">
        <f t="shared" ca="1" si="1163"/>
        <v/>
      </c>
      <c r="AR289" t="str">
        <f t="shared" ca="1" si="1164"/>
        <v/>
      </c>
      <c r="AS289" t="str">
        <f t="shared" ca="1" si="1165"/>
        <v/>
      </c>
      <c r="AT289" t="str">
        <f t="shared" ca="1" si="1166"/>
        <v/>
      </c>
      <c r="AU289" t="str">
        <f t="shared" ca="1" si="1167"/>
        <v/>
      </c>
      <c r="AV289" t="str">
        <f t="shared" ca="1" si="1168"/>
        <v/>
      </c>
      <c r="AW289" t="str">
        <f t="shared" ca="1" si="1169"/>
        <v/>
      </c>
      <c r="AX289" t="str">
        <f t="shared" ca="1" si="1170"/>
        <v/>
      </c>
      <c r="AY289" t="str">
        <f t="shared" ca="1" si="1171"/>
        <v/>
      </c>
      <c r="AZ289" t="str">
        <f t="shared" ca="1" si="1172"/>
        <v/>
      </c>
      <c r="BA289" t="str">
        <f t="shared" ca="1" si="1173"/>
        <v/>
      </c>
      <c r="BB289" t="str">
        <f t="shared" ca="1" si="1174"/>
        <v/>
      </c>
      <c r="BC289" t="str">
        <f t="shared" ca="1" si="1175"/>
        <v/>
      </c>
      <c r="BD289" t="str">
        <f t="shared" ca="1" si="1176"/>
        <v/>
      </c>
      <c r="BE289" t="str">
        <f t="shared" ca="1" si="1177"/>
        <v/>
      </c>
      <c r="BF289" t="str">
        <f t="shared" ca="1" si="1178"/>
        <v/>
      </c>
      <c r="BG289" t="str">
        <f t="shared" ca="1" si="1179"/>
        <v/>
      </c>
      <c r="BH289" t="str">
        <f t="shared" ca="1" si="1180"/>
        <v/>
      </c>
      <c r="BI289" t="str">
        <f t="shared" ca="1" si="1181"/>
        <v/>
      </c>
      <c r="BJ289" t="str">
        <f t="shared" ca="1" si="1182"/>
        <v/>
      </c>
      <c r="BK289" t="str">
        <f t="shared" ca="1" si="1183"/>
        <v/>
      </c>
      <c r="BL289" t="str">
        <f t="shared" ca="1" si="1184"/>
        <v/>
      </c>
      <c r="BM289" t="str">
        <f t="shared" ca="1" si="1185"/>
        <v/>
      </c>
      <c r="BN289" t="str">
        <f t="shared" ca="1" si="1186"/>
        <v/>
      </c>
      <c r="BO289" t="str">
        <f t="shared" ca="1" si="1187"/>
        <v/>
      </c>
      <c r="BP289" t="str">
        <f t="shared" ca="1" si="1188"/>
        <v/>
      </c>
      <c r="BQ289" t="str">
        <f t="shared" ca="1" si="1189"/>
        <v/>
      </c>
      <c r="BR289" t="str">
        <f t="shared" ca="1" si="1190"/>
        <v/>
      </c>
      <c r="BS289" t="str">
        <f t="shared" ca="1" si="1191"/>
        <v/>
      </c>
      <c r="BT289" t="str">
        <f t="shared" ca="1" si="1192"/>
        <v/>
      </c>
      <c r="BU289" t="str">
        <f t="shared" ca="1" si="1193"/>
        <v/>
      </c>
      <c r="BV289" t="str">
        <f t="shared" ca="1" si="1194"/>
        <v/>
      </c>
      <c r="BW289" t="str">
        <f t="shared" ca="1" si="1195"/>
        <v/>
      </c>
      <c r="BX289" t="str">
        <f t="shared" ca="1" si="1196"/>
        <v/>
      </c>
      <c r="BY289" t="str">
        <f t="shared" ca="1" si="1197"/>
        <v/>
      </c>
      <c r="BZ289" t="str">
        <f t="shared" ca="1" si="1198"/>
        <v/>
      </c>
      <c r="CA289" t="str">
        <f t="shared" ca="1" si="1199"/>
        <v/>
      </c>
      <c r="CB289" t="str">
        <f t="shared" ca="1" si="1200"/>
        <v/>
      </c>
      <c r="CC289" t="str">
        <f t="shared" ca="1" si="1201"/>
        <v/>
      </c>
      <c r="CD289" t="str">
        <f t="shared" ca="1" si="1202"/>
        <v/>
      </c>
      <c r="CE289" t="str">
        <f t="shared" ca="1" si="1203"/>
        <v/>
      </c>
      <c r="CF289" t="str">
        <f t="shared" ca="1" si="1204"/>
        <v/>
      </c>
      <c r="CG289" t="str">
        <f t="shared" ca="1" si="1205"/>
        <v/>
      </c>
      <c r="CH289" t="str">
        <f t="shared" ca="1" si="1206"/>
        <v/>
      </c>
      <c r="CI289" t="str">
        <f t="shared" ca="1" si="1207"/>
        <v/>
      </c>
      <c r="CJ289" t="str">
        <f t="shared" ca="1" si="1208"/>
        <v/>
      </c>
      <c r="CK289" t="str">
        <f t="shared" ca="1" si="1209"/>
        <v/>
      </c>
      <c r="CL289" t="str">
        <f t="shared" ca="1" si="1210"/>
        <v/>
      </c>
      <c r="CM289" t="str">
        <f t="shared" ca="1" si="1211"/>
        <v/>
      </c>
      <c r="CN289" t="str">
        <f t="shared" ca="1" si="1212"/>
        <v/>
      </c>
      <c r="CO289" t="str">
        <f t="shared" ca="1" si="1213"/>
        <v/>
      </c>
      <c r="CP289" t="str">
        <f t="shared" ca="1" si="1214"/>
        <v/>
      </c>
      <c r="CQ289" t="str">
        <f t="shared" ca="1" si="1215"/>
        <v/>
      </c>
      <c r="CR289" t="str">
        <f t="shared" ca="1" si="1216"/>
        <v/>
      </c>
      <c r="CS289" t="str">
        <f t="shared" ca="1" si="1217"/>
        <v/>
      </c>
      <c r="CT289" t="str">
        <f t="shared" ca="1" si="1218"/>
        <v/>
      </c>
      <c r="CU289" t="str">
        <f t="shared" ca="1" si="1219"/>
        <v/>
      </c>
      <c r="CV289" t="str">
        <f t="shared" ca="1" si="1220"/>
        <v/>
      </c>
      <c r="CW289" t="str">
        <f t="shared" ca="1" si="1221"/>
        <v/>
      </c>
      <c r="CX289" t="str">
        <f t="shared" ca="1" si="1222"/>
        <v/>
      </c>
      <c r="CY289" t="str">
        <f t="shared" ca="1" si="1223"/>
        <v/>
      </c>
      <c r="CZ289" t="str">
        <f t="shared" ca="1" si="1224"/>
        <v/>
      </c>
      <c r="DA289" t="str">
        <f t="shared" ca="1" si="1225"/>
        <v/>
      </c>
      <c r="DB289" t="str">
        <f t="shared" ca="1" si="1226"/>
        <v/>
      </c>
      <c r="DC289" t="str">
        <f t="shared" ca="1" si="1227"/>
        <v/>
      </c>
      <c r="DD289" t="str">
        <f t="shared" ca="1" si="1228"/>
        <v/>
      </c>
      <c r="DE289" t="str">
        <f t="shared" ca="1" si="1229"/>
        <v/>
      </c>
      <c r="DF289" t="str">
        <f t="shared" ca="1" si="1230"/>
        <v/>
      </c>
      <c r="DG289" t="str">
        <f t="shared" ca="1" si="1231"/>
        <v/>
      </c>
      <c r="DH289" t="str">
        <f t="shared" ca="1" si="1232"/>
        <v/>
      </c>
      <c r="DI289" t="str">
        <f t="shared" ca="1" si="1233"/>
        <v/>
      </c>
      <c r="DJ289" t="str">
        <f t="shared" ca="1" si="1234"/>
        <v/>
      </c>
      <c r="DK289" t="str">
        <f t="shared" ca="1" si="1235"/>
        <v/>
      </c>
      <c r="DL289" t="str">
        <f t="shared" ca="1" si="1236"/>
        <v/>
      </c>
      <c r="DM289" t="str">
        <f t="shared" ca="1" si="1237"/>
        <v/>
      </c>
      <c r="DN289" t="str">
        <f t="shared" ca="1" si="1238"/>
        <v/>
      </c>
      <c r="DO289" t="str">
        <f t="shared" ca="1" si="1239"/>
        <v/>
      </c>
      <c r="DP289" t="str">
        <f t="shared" ca="1" si="1240"/>
        <v/>
      </c>
      <c r="DQ289" t="str">
        <f t="shared" ca="1" si="1241"/>
        <v/>
      </c>
      <c r="DR289" t="str">
        <f t="shared" ca="1" si="1242"/>
        <v/>
      </c>
      <c r="DS289" t="str">
        <f t="shared" ca="1" si="1243"/>
        <v/>
      </c>
      <c r="DT289" t="str">
        <f t="shared" ca="1" si="1244"/>
        <v/>
      </c>
      <c r="DU289" t="str">
        <f t="shared" ca="1" si="1245"/>
        <v/>
      </c>
      <c r="DV289" t="str">
        <f t="shared" ca="1" si="1133"/>
        <v/>
      </c>
      <c r="DW289" t="str">
        <f t="shared" ca="1" si="1246"/>
        <v/>
      </c>
      <c r="DX289" t="str">
        <f t="shared" ca="1" si="1247"/>
        <v/>
      </c>
      <c r="DY289" t="str">
        <f t="shared" ca="1" si="1248"/>
        <v/>
      </c>
      <c r="DZ289" t="str">
        <f t="shared" ca="1" si="1249"/>
        <v/>
      </c>
      <c r="EA289" t="str">
        <f t="shared" ca="1" si="1250"/>
        <v/>
      </c>
      <c r="EB289" t="str">
        <f t="shared" ca="1" si="1251"/>
        <v/>
      </c>
      <c r="EC289" t="str">
        <f t="shared" ca="1" si="1252"/>
        <v/>
      </c>
      <c r="ED289" t="str">
        <f t="shared" ca="1" si="1253"/>
        <v/>
      </c>
      <c r="EE289" t="str">
        <f t="shared" ca="1" si="1254"/>
        <v/>
      </c>
      <c r="EF289" t="str">
        <f t="shared" ca="1" si="1255"/>
        <v/>
      </c>
      <c r="EG289" t="str">
        <f t="shared" ca="1" si="1256"/>
        <v/>
      </c>
      <c r="EH289" t="str">
        <f t="shared" ca="1" si="1257"/>
        <v/>
      </c>
      <c r="EI289" t="str">
        <f t="shared" ca="1" si="1258"/>
        <v/>
      </c>
      <c r="EJ289" t="str">
        <f t="shared" ca="1" si="1259"/>
        <v/>
      </c>
      <c r="EK289" t="str">
        <f t="shared" ca="1" si="1260"/>
        <v/>
      </c>
      <c r="EL289" t="str">
        <f t="shared" ca="1" si="1261"/>
        <v/>
      </c>
      <c r="EM289" t="str">
        <f t="shared" ca="1" si="1262"/>
        <v/>
      </c>
      <c r="EN289" t="str">
        <f t="shared" ca="1" si="1263"/>
        <v/>
      </c>
      <c r="EO289" t="str">
        <f t="shared" ca="1" si="1264"/>
        <v/>
      </c>
      <c r="EP289" t="str">
        <f t="shared" ca="1" si="1265"/>
        <v/>
      </c>
      <c r="EQ289" t="str">
        <f t="shared" ca="1" si="1266"/>
        <v/>
      </c>
      <c r="ER289" t="str">
        <f t="shared" ca="1" si="1267"/>
        <v/>
      </c>
      <c r="ES289" t="str">
        <f t="shared" ca="1" si="1268"/>
        <v/>
      </c>
      <c r="ET289" t="str">
        <f t="shared" ca="1" si="1269"/>
        <v/>
      </c>
      <c r="EU289" t="str">
        <f t="shared" ca="1" si="1270"/>
        <v/>
      </c>
      <c r="EV289" t="str">
        <f t="shared" ca="1" si="1271"/>
        <v/>
      </c>
      <c r="EW289" t="str">
        <f t="shared" ca="1" si="1272"/>
        <v/>
      </c>
      <c r="EX289" t="str">
        <f t="shared" ca="1" si="1273"/>
        <v/>
      </c>
      <c r="EY289" t="str">
        <f t="shared" ca="1" si="1274"/>
        <v/>
      </c>
      <c r="EZ289" t="str">
        <f t="shared" ca="1" si="1275"/>
        <v/>
      </c>
      <c r="FA289" t="str">
        <f t="shared" ca="1" si="1276"/>
        <v/>
      </c>
      <c r="FB289" t="str">
        <f t="shared" ca="1" si="1277"/>
        <v/>
      </c>
      <c r="FC289" t="str">
        <f t="shared" ca="1" si="1278"/>
        <v/>
      </c>
      <c r="FD289" t="str">
        <f t="shared" ca="1" si="1279"/>
        <v/>
      </c>
      <c r="FE289" t="str">
        <f t="shared" ca="1" si="1280"/>
        <v/>
      </c>
      <c r="FF289" t="str">
        <f t="shared" ca="1" si="1281"/>
        <v/>
      </c>
      <c r="FG289" t="str">
        <f t="shared" ca="1" si="1282"/>
        <v/>
      </c>
      <c r="FH289" t="str">
        <f t="shared" ca="1" si="1283"/>
        <v/>
      </c>
      <c r="FI289" t="str">
        <f t="shared" ca="1" si="1284"/>
        <v/>
      </c>
      <c r="FJ289" t="str">
        <f t="shared" ca="1" si="1285"/>
        <v/>
      </c>
      <c r="FK289" t="str">
        <f t="shared" ca="1" si="1286"/>
        <v/>
      </c>
      <c r="FL289" t="str">
        <f t="shared" ca="1" si="1287"/>
        <v/>
      </c>
      <c r="FM289" t="str">
        <f t="shared" ca="1" si="1288"/>
        <v/>
      </c>
      <c r="FN289" t="str">
        <f t="shared" ca="1" si="1289"/>
        <v/>
      </c>
      <c r="FO289" t="str">
        <f t="shared" ca="1" si="1290"/>
        <v/>
      </c>
      <c r="FP289" t="str">
        <f t="shared" ca="1" si="1291"/>
        <v/>
      </c>
      <c r="FQ289" t="str">
        <f t="shared" ca="1" si="1292"/>
        <v/>
      </c>
      <c r="FR289" t="str">
        <f t="shared" ca="1" si="1293"/>
        <v/>
      </c>
      <c r="FS289" t="str">
        <f t="shared" ca="1" si="1294"/>
        <v/>
      </c>
      <c r="FT289" t="str">
        <f t="shared" ca="1" si="1295"/>
        <v/>
      </c>
      <c r="FU289" t="str">
        <f t="shared" ca="1" si="1296"/>
        <v/>
      </c>
      <c r="FV289" t="str">
        <f t="shared" ca="1" si="1297"/>
        <v/>
      </c>
      <c r="FW289" t="str">
        <f t="shared" ca="1" si="1298"/>
        <v/>
      </c>
      <c r="FX289" t="str">
        <f t="shared" ca="1" si="1299"/>
        <v/>
      </c>
      <c r="FY289" t="str">
        <f t="shared" ca="1" si="1300"/>
        <v/>
      </c>
      <c r="FZ289" t="str">
        <f t="shared" ca="1" si="1301"/>
        <v/>
      </c>
      <c r="GA289" t="str">
        <f t="shared" ca="1" si="1302"/>
        <v/>
      </c>
      <c r="GB289" t="str">
        <f t="shared" ca="1" si="1303"/>
        <v/>
      </c>
      <c r="GC289" t="str">
        <f t="shared" ca="1" si="1304"/>
        <v/>
      </c>
      <c r="GD289" t="str">
        <f t="shared" ca="1" si="1305"/>
        <v/>
      </c>
      <c r="GE289" t="str">
        <f t="shared" ca="1" si="1306"/>
        <v/>
      </c>
      <c r="GF289" t="str">
        <f t="shared" ca="1" si="1307"/>
        <v/>
      </c>
      <c r="GG289" t="str">
        <f t="shared" ca="1" si="1308"/>
        <v/>
      </c>
      <c r="GH289" t="str">
        <f t="shared" ca="1" si="1309"/>
        <v/>
      </c>
      <c r="GI289" t="str">
        <f t="shared" ca="1" si="1310"/>
        <v/>
      </c>
      <c r="GJ289" t="str">
        <f t="shared" ca="1" si="1311"/>
        <v/>
      </c>
      <c r="GK289" t="str">
        <f t="shared" ca="1" si="1312"/>
        <v/>
      </c>
      <c r="GL289" t="str">
        <f t="shared" ca="1" si="1313"/>
        <v/>
      </c>
      <c r="GM289" t="str">
        <f t="shared" ca="1" si="1314"/>
        <v/>
      </c>
      <c r="GN289" t="str">
        <f t="shared" ca="1" si="1315"/>
        <v/>
      </c>
      <c r="GO289" t="str">
        <f t="shared" ca="1" si="1316"/>
        <v/>
      </c>
      <c r="GP289" t="str">
        <f t="shared" ca="1" si="1317"/>
        <v/>
      </c>
      <c r="GQ289" t="str">
        <f t="shared" ca="1" si="1318"/>
        <v/>
      </c>
      <c r="GR289" t="str">
        <f t="shared" ca="1" si="1319"/>
        <v/>
      </c>
      <c r="GS289" t="str">
        <f t="shared" ca="1" si="1320"/>
        <v/>
      </c>
      <c r="GT289" t="str">
        <f t="shared" ca="1" si="1321"/>
        <v/>
      </c>
      <c r="GU289" t="str">
        <f t="shared" ca="1" si="1322"/>
        <v/>
      </c>
      <c r="GV289" t="str">
        <f t="shared" ca="1" si="1323"/>
        <v/>
      </c>
      <c r="GW289" t="str">
        <f t="shared" ca="1" si="1324"/>
        <v/>
      </c>
      <c r="GX289" t="str">
        <f t="shared" ca="1" si="1325"/>
        <v/>
      </c>
      <c r="GY289" t="str">
        <f t="shared" ca="1" si="1326"/>
        <v/>
      </c>
      <c r="GZ289" t="str">
        <f t="shared" ca="1" si="1327"/>
        <v/>
      </c>
      <c r="HA289" t="str">
        <f t="shared" ca="1" si="1328"/>
        <v/>
      </c>
      <c r="HB289" t="str">
        <f t="shared" ca="1" si="1329"/>
        <v/>
      </c>
      <c r="HC289" t="str">
        <f t="shared" ca="1" si="1330"/>
        <v/>
      </c>
      <c r="HD289" t="str">
        <f t="shared" ca="1" si="1331"/>
        <v/>
      </c>
      <c r="HE289" t="str">
        <f t="shared" ca="1" si="1332"/>
        <v/>
      </c>
      <c r="HF289" t="str">
        <f t="shared" ca="1" si="1333"/>
        <v/>
      </c>
      <c r="HG289" t="str">
        <f t="shared" ca="1" si="1334"/>
        <v/>
      </c>
      <c r="HH289" t="str">
        <f t="shared" ca="1" si="1335"/>
        <v/>
      </c>
      <c r="HI289" t="str">
        <f t="shared" ca="1" si="1336"/>
        <v/>
      </c>
      <c r="HJ289" t="str">
        <f t="shared" ca="1" si="1337"/>
        <v/>
      </c>
      <c r="HK289" t="str">
        <f t="shared" ca="1" si="1338"/>
        <v/>
      </c>
      <c r="HL289" t="str">
        <f t="shared" ca="1" si="1339"/>
        <v/>
      </c>
      <c r="HM289" t="str">
        <f t="shared" ca="1" si="1340"/>
        <v/>
      </c>
      <c r="HN289" t="str">
        <f t="shared" ca="1" si="1341"/>
        <v/>
      </c>
      <c r="HO289" t="str">
        <f t="shared" ca="1" si="1342"/>
        <v/>
      </c>
      <c r="HP289" t="str">
        <f t="shared" ca="1" si="1343"/>
        <v/>
      </c>
      <c r="HQ289" t="str">
        <f t="shared" ca="1" si="1344"/>
        <v/>
      </c>
      <c r="HR289" t="str">
        <f t="shared" ca="1" si="1345"/>
        <v/>
      </c>
      <c r="HS289" t="str">
        <f t="shared" ca="1" si="1346"/>
        <v/>
      </c>
      <c r="HT289" t="str">
        <f t="shared" ca="1" si="1347"/>
        <v/>
      </c>
      <c r="HU289" t="str">
        <f t="shared" ca="1" si="1348"/>
        <v/>
      </c>
      <c r="HV289" t="str">
        <f t="shared" ca="1" si="1349"/>
        <v/>
      </c>
      <c r="HW289" t="str">
        <f t="shared" ca="1" si="1350"/>
        <v/>
      </c>
      <c r="HX289" t="str">
        <f t="shared" ca="1" si="1351"/>
        <v/>
      </c>
      <c r="HY289" t="str">
        <f t="shared" ca="1" si="1352"/>
        <v/>
      </c>
      <c r="HZ289" t="str">
        <f t="shared" ca="1" si="1353"/>
        <v/>
      </c>
      <c r="IA289" t="str">
        <f t="shared" ca="1" si="1354"/>
        <v/>
      </c>
      <c r="IB289" t="str">
        <f t="shared" ca="1" si="1355"/>
        <v/>
      </c>
      <c r="IC289" t="str">
        <f t="shared" ca="1" si="1356"/>
        <v/>
      </c>
      <c r="ID289" t="str">
        <f t="shared" ca="1" si="1357"/>
        <v/>
      </c>
      <c r="IE289" t="str">
        <f t="shared" ca="1" si="1358"/>
        <v/>
      </c>
      <c r="IF289" t="str">
        <f t="shared" ca="1" si="1359"/>
        <v/>
      </c>
      <c r="IG289" t="str">
        <f t="shared" ca="1" si="1360"/>
        <v/>
      </c>
      <c r="IH289" t="str">
        <f t="shared" ca="1" si="1361"/>
        <v/>
      </c>
      <c r="II289" t="str">
        <f t="shared" ca="1" si="1362"/>
        <v/>
      </c>
      <c r="IJ289" t="str">
        <f t="shared" ca="1" si="1363"/>
        <v/>
      </c>
      <c r="IK289" t="str">
        <f t="shared" ca="1" si="1364"/>
        <v/>
      </c>
      <c r="IL289" t="str">
        <f t="shared" ca="1" si="1365"/>
        <v/>
      </c>
      <c r="IM289" t="str">
        <f t="shared" ca="1" si="1366"/>
        <v/>
      </c>
      <c r="IN289" t="str">
        <f t="shared" ca="1" si="1367"/>
        <v/>
      </c>
      <c r="IO289" t="str">
        <f t="shared" ca="1" si="1368"/>
        <v/>
      </c>
      <c r="IP289" t="str">
        <f t="shared" ca="1" si="1369"/>
        <v/>
      </c>
      <c r="IQ289" t="str">
        <f t="shared" ca="1" si="1370"/>
        <v/>
      </c>
      <c r="IR289" t="str">
        <f t="shared" ca="1" si="1371"/>
        <v/>
      </c>
      <c r="IS289" t="str">
        <f t="shared" ca="1" si="1372"/>
        <v/>
      </c>
      <c r="IT289" t="str">
        <f t="shared" ca="1" si="1373"/>
        <v/>
      </c>
      <c r="IU289" t="str">
        <f t="shared" ca="1" si="1374"/>
        <v/>
      </c>
      <c r="IV289" t="str">
        <f t="shared" ca="1" si="1375"/>
        <v/>
      </c>
      <c r="IW289" t="str">
        <f t="shared" ca="1" si="1376"/>
        <v/>
      </c>
      <c r="IX289" t="str">
        <f t="shared" ca="1" si="1377"/>
        <v/>
      </c>
      <c r="IY289" t="str">
        <f t="shared" ca="1" si="1378"/>
        <v/>
      </c>
      <c r="IZ289" t="str">
        <f t="shared" ca="1" si="1379"/>
        <v/>
      </c>
      <c r="JA289" t="str">
        <f t="shared" ca="1" si="1380"/>
        <v/>
      </c>
      <c r="JB289" t="str">
        <f t="shared" ca="1" si="1381"/>
        <v/>
      </c>
      <c r="JC289" t="str">
        <f t="shared" ca="1" si="1382"/>
        <v/>
      </c>
      <c r="JD289" t="str">
        <f t="shared" ca="1" si="1383"/>
        <v/>
      </c>
      <c r="JE289" t="str">
        <f t="shared" ca="1" si="1384"/>
        <v/>
      </c>
      <c r="JF289" t="str">
        <f t="shared" ca="1" si="1385"/>
        <v/>
      </c>
      <c r="JG289" t="str">
        <f t="shared" ca="1" si="1386"/>
        <v/>
      </c>
      <c r="JH289" t="str">
        <f t="shared" ca="1" si="1387"/>
        <v/>
      </c>
      <c r="JI289" t="str">
        <f t="shared" ca="1" si="1388"/>
        <v/>
      </c>
      <c r="JJ289" t="str">
        <f t="shared" ca="1" si="1389"/>
        <v/>
      </c>
      <c r="JK289" t="str">
        <f t="shared" ca="1" si="1390"/>
        <v/>
      </c>
      <c r="JL289" t="str">
        <f t="shared" ca="1" si="1391"/>
        <v/>
      </c>
      <c r="JM289" t="str">
        <f t="shared" ca="1" si="1392"/>
        <v/>
      </c>
      <c r="JN289" t="str">
        <f t="shared" ca="1" si="1393"/>
        <v/>
      </c>
      <c r="JO289" t="str">
        <f t="shared" ca="1" si="1394"/>
        <v/>
      </c>
      <c r="JP289" t="str">
        <f t="shared" ca="1" si="1395"/>
        <v/>
      </c>
      <c r="JQ289" t="str">
        <f t="shared" ca="1" si="1396"/>
        <v/>
      </c>
      <c r="JR289" t="str">
        <f t="shared" ca="1" si="1397"/>
        <v/>
      </c>
      <c r="JS289" t="str">
        <f t="shared" ca="1" si="1398"/>
        <v/>
      </c>
      <c r="JT289" t="str">
        <f t="shared" ca="1" si="1399"/>
        <v/>
      </c>
      <c r="JU289" t="str">
        <f t="shared" ca="1" si="1400"/>
        <v/>
      </c>
    </row>
    <row r="290" spans="1:281" x14ac:dyDescent="0.25">
      <c r="A290">
        <f t="shared" si="1401"/>
        <v>289</v>
      </c>
      <c r="B290" t="str">
        <f t="shared" ca="1" si="1130"/>
        <v/>
      </c>
      <c r="C290">
        <v>12</v>
      </c>
      <c r="D290">
        <f t="shared" si="1134"/>
        <v>289</v>
      </c>
      <c r="E290">
        <f t="shared" si="1135"/>
        <v>14</v>
      </c>
      <c r="F290">
        <f ca="1">COUNT((AD290,AP290,BB290,BN290,BZ290,CL290,CX290,DJ290,DV290,EH290,ET290,FF290,FR290,GD290,GP290,HB290,HN290,HZ290,IL290,IX290,JJ290,JV290,KH290,KT290,LF290,LR290))</f>
        <v>0</v>
      </c>
      <c r="G290">
        <f t="shared" ca="1" si="1136"/>
        <v>0</v>
      </c>
      <c r="H290">
        <f t="shared" ca="1" si="1137"/>
        <v>0</v>
      </c>
      <c r="I290">
        <f t="shared" ca="1" si="1131"/>
        <v>0</v>
      </c>
      <c r="J290">
        <f t="shared" ca="1" si="1138"/>
        <v>0</v>
      </c>
      <c r="K290">
        <f t="shared" ca="1" si="1139"/>
        <v>-1</v>
      </c>
      <c r="L290">
        <f t="shared" ca="1" si="1402"/>
        <v>9</v>
      </c>
      <c r="M290">
        <f t="shared" ca="1" si="1140"/>
        <v>0</v>
      </c>
      <c r="N290">
        <f t="shared" ca="1" si="1403"/>
        <v>65</v>
      </c>
      <c r="O290">
        <f t="shared" ca="1" si="1141"/>
        <v>-1</v>
      </c>
      <c r="P290">
        <f t="shared" ca="1" si="1404"/>
        <v>9</v>
      </c>
      <c r="Q290">
        <f t="shared" ca="1" si="1142"/>
        <v>0</v>
      </c>
      <c r="R290">
        <f t="shared" ca="1" si="1143"/>
        <v>0</v>
      </c>
      <c r="S290">
        <f t="shared" ca="1" si="1144"/>
        <v>0</v>
      </c>
      <c r="T290">
        <f t="shared" ca="1" si="1145"/>
        <v>0</v>
      </c>
      <c r="U290" t="str">
        <f t="shared" ca="1" si="1132"/>
        <v>999999999999</v>
      </c>
      <c r="V290">
        <f t="shared" ca="1" si="1405"/>
        <v>0</v>
      </c>
      <c r="W290">
        <f t="shared" si="1146"/>
        <v>289</v>
      </c>
      <c r="X290" t="e">
        <f t="shared" ca="1" si="1406"/>
        <v>#N/A</v>
      </c>
      <c r="Y290">
        <f t="shared" ca="1" si="1147"/>
        <v>0</v>
      </c>
      <c r="Z290" t="str">
        <f t="shared" ca="1" si="1148"/>
        <v>999zz</v>
      </c>
      <c r="AA290">
        <f t="shared" ca="1" si="1407"/>
        <v>350</v>
      </c>
      <c r="AB290">
        <f t="shared" si="1149"/>
        <v>289</v>
      </c>
      <c r="AC290" t="e">
        <f t="shared" ca="1" si="1408"/>
        <v>#N/A</v>
      </c>
      <c r="AD290" t="str">
        <f t="shared" ca="1" si="1150"/>
        <v/>
      </c>
      <c r="AE290" t="str">
        <f t="shared" ca="1" si="1151"/>
        <v/>
      </c>
      <c r="AF290" t="str">
        <f t="shared" ca="1" si="1152"/>
        <v/>
      </c>
      <c r="AG290" t="str">
        <f t="shared" ca="1" si="1153"/>
        <v/>
      </c>
      <c r="AH290" t="str">
        <f t="shared" ca="1" si="1154"/>
        <v/>
      </c>
      <c r="AI290" t="str">
        <f t="shared" ca="1" si="1155"/>
        <v/>
      </c>
      <c r="AJ290" t="str">
        <f t="shared" ca="1" si="1156"/>
        <v/>
      </c>
      <c r="AK290" t="str">
        <f t="shared" ca="1" si="1157"/>
        <v/>
      </c>
      <c r="AL290" t="str">
        <f t="shared" ca="1" si="1158"/>
        <v/>
      </c>
      <c r="AM290" t="str">
        <f t="shared" ca="1" si="1159"/>
        <v/>
      </c>
      <c r="AN290" t="str">
        <f t="shared" ca="1" si="1160"/>
        <v/>
      </c>
      <c r="AO290" t="str">
        <f t="shared" ca="1" si="1161"/>
        <v/>
      </c>
      <c r="AP290" t="str">
        <f t="shared" ca="1" si="1162"/>
        <v/>
      </c>
      <c r="AQ290" t="str">
        <f t="shared" ca="1" si="1163"/>
        <v/>
      </c>
      <c r="AR290" t="str">
        <f t="shared" ca="1" si="1164"/>
        <v/>
      </c>
      <c r="AS290" t="str">
        <f t="shared" ca="1" si="1165"/>
        <v/>
      </c>
      <c r="AT290" t="str">
        <f t="shared" ca="1" si="1166"/>
        <v/>
      </c>
      <c r="AU290" t="str">
        <f t="shared" ca="1" si="1167"/>
        <v/>
      </c>
      <c r="AV290" t="str">
        <f t="shared" ca="1" si="1168"/>
        <v/>
      </c>
      <c r="AW290" t="str">
        <f t="shared" ca="1" si="1169"/>
        <v/>
      </c>
      <c r="AX290" t="str">
        <f t="shared" ca="1" si="1170"/>
        <v/>
      </c>
      <c r="AY290" t="str">
        <f t="shared" ca="1" si="1171"/>
        <v/>
      </c>
      <c r="AZ290" t="str">
        <f t="shared" ca="1" si="1172"/>
        <v/>
      </c>
      <c r="BA290" t="str">
        <f t="shared" ca="1" si="1173"/>
        <v/>
      </c>
      <c r="BB290" t="str">
        <f t="shared" ca="1" si="1174"/>
        <v/>
      </c>
      <c r="BC290" t="str">
        <f t="shared" ca="1" si="1175"/>
        <v/>
      </c>
      <c r="BD290" t="str">
        <f t="shared" ca="1" si="1176"/>
        <v/>
      </c>
      <c r="BE290" t="str">
        <f t="shared" ca="1" si="1177"/>
        <v/>
      </c>
      <c r="BF290" t="str">
        <f t="shared" ca="1" si="1178"/>
        <v/>
      </c>
      <c r="BG290" t="str">
        <f t="shared" ca="1" si="1179"/>
        <v/>
      </c>
      <c r="BH290" t="str">
        <f t="shared" ca="1" si="1180"/>
        <v/>
      </c>
      <c r="BI290" t="str">
        <f t="shared" ca="1" si="1181"/>
        <v/>
      </c>
      <c r="BJ290" t="str">
        <f t="shared" ca="1" si="1182"/>
        <v/>
      </c>
      <c r="BK290" t="str">
        <f t="shared" ca="1" si="1183"/>
        <v/>
      </c>
      <c r="BL290" t="str">
        <f t="shared" ca="1" si="1184"/>
        <v/>
      </c>
      <c r="BM290" t="str">
        <f t="shared" ca="1" si="1185"/>
        <v/>
      </c>
      <c r="BN290" t="str">
        <f t="shared" ca="1" si="1186"/>
        <v/>
      </c>
      <c r="BO290" t="str">
        <f t="shared" ca="1" si="1187"/>
        <v/>
      </c>
      <c r="BP290" t="str">
        <f t="shared" ca="1" si="1188"/>
        <v/>
      </c>
      <c r="BQ290" t="str">
        <f t="shared" ca="1" si="1189"/>
        <v/>
      </c>
      <c r="BR290" t="str">
        <f t="shared" ca="1" si="1190"/>
        <v/>
      </c>
      <c r="BS290" t="str">
        <f t="shared" ca="1" si="1191"/>
        <v/>
      </c>
      <c r="BT290" t="str">
        <f t="shared" ca="1" si="1192"/>
        <v/>
      </c>
      <c r="BU290" t="str">
        <f t="shared" ca="1" si="1193"/>
        <v/>
      </c>
      <c r="BV290" t="str">
        <f t="shared" ca="1" si="1194"/>
        <v/>
      </c>
      <c r="BW290" t="str">
        <f t="shared" ca="1" si="1195"/>
        <v/>
      </c>
      <c r="BX290" t="str">
        <f t="shared" ca="1" si="1196"/>
        <v/>
      </c>
      <c r="BY290" t="str">
        <f t="shared" ca="1" si="1197"/>
        <v/>
      </c>
      <c r="BZ290" t="str">
        <f t="shared" ca="1" si="1198"/>
        <v/>
      </c>
      <c r="CA290" t="str">
        <f t="shared" ca="1" si="1199"/>
        <v/>
      </c>
      <c r="CB290" t="str">
        <f t="shared" ca="1" si="1200"/>
        <v/>
      </c>
      <c r="CC290" t="str">
        <f t="shared" ca="1" si="1201"/>
        <v/>
      </c>
      <c r="CD290" t="str">
        <f t="shared" ca="1" si="1202"/>
        <v/>
      </c>
      <c r="CE290" t="str">
        <f t="shared" ca="1" si="1203"/>
        <v/>
      </c>
      <c r="CF290" t="str">
        <f t="shared" ca="1" si="1204"/>
        <v/>
      </c>
      <c r="CG290" t="str">
        <f t="shared" ca="1" si="1205"/>
        <v/>
      </c>
      <c r="CH290" t="str">
        <f t="shared" ca="1" si="1206"/>
        <v/>
      </c>
      <c r="CI290" t="str">
        <f t="shared" ca="1" si="1207"/>
        <v/>
      </c>
      <c r="CJ290" t="str">
        <f t="shared" ca="1" si="1208"/>
        <v/>
      </c>
      <c r="CK290" t="str">
        <f t="shared" ca="1" si="1209"/>
        <v/>
      </c>
      <c r="CL290" t="str">
        <f t="shared" ca="1" si="1210"/>
        <v/>
      </c>
      <c r="CM290" t="str">
        <f t="shared" ca="1" si="1211"/>
        <v/>
      </c>
      <c r="CN290" t="str">
        <f t="shared" ca="1" si="1212"/>
        <v/>
      </c>
      <c r="CO290" t="str">
        <f t="shared" ca="1" si="1213"/>
        <v/>
      </c>
      <c r="CP290" t="str">
        <f t="shared" ca="1" si="1214"/>
        <v/>
      </c>
      <c r="CQ290" t="str">
        <f t="shared" ca="1" si="1215"/>
        <v/>
      </c>
      <c r="CR290" t="str">
        <f t="shared" ca="1" si="1216"/>
        <v/>
      </c>
      <c r="CS290" t="str">
        <f t="shared" ca="1" si="1217"/>
        <v/>
      </c>
      <c r="CT290" t="str">
        <f t="shared" ca="1" si="1218"/>
        <v/>
      </c>
      <c r="CU290" t="str">
        <f t="shared" ca="1" si="1219"/>
        <v/>
      </c>
      <c r="CV290" t="str">
        <f t="shared" ca="1" si="1220"/>
        <v/>
      </c>
      <c r="CW290" t="str">
        <f t="shared" ca="1" si="1221"/>
        <v/>
      </c>
      <c r="CX290" t="str">
        <f t="shared" ca="1" si="1222"/>
        <v/>
      </c>
      <c r="CY290" t="str">
        <f t="shared" ca="1" si="1223"/>
        <v/>
      </c>
      <c r="CZ290" t="str">
        <f t="shared" ca="1" si="1224"/>
        <v/>
      </c>
      <c r="DA290" t="str">
        <f t="shared" ca="1" si="1225"/>
        <v/>
      </c>
      <c r="DB290" t="str">
        <f t="shared" ca="1" si="1226"/>
        <v/>
      </c>
      <c r="DC290" t="str">
        <f t="shared" ca="1" si="1227"/>
        <v/>
      </c>
      <c r="DD290" t="str">
        <f t="shared" ca="1" si="1228"/>
        <v/>
      </c>
      <c r="DE290" t="str">
        <f t="shared" ca="1" si="1229"/>
        <v/>
      </c>
      <c r="DF290" t="str">
        <f t="shared" ca="1" si="1230"/>
        <v/>
      </c>
      <c r="DG290" t="str">
        <f t="shared" ca="1" si="1231"/>
        <v/>
      </c>
      <c r="DH290" t="str">
        <f t="shared" ca="1" si="1232"/>
        <v/>
      </c>
      <c r="DI290" t="str">
        <f t="shared" ca="1" si="1233"/>
        <v/>
      </c>
      <c r="DJ290" t="str">
        <f t="shared" ca="1" si="1234"/>
        <v/>
      </c>
      <c r="DK290" t="str">
        <f t="shared" ca="1" si="1235"/>
        <v/>
      </c>
      <c r="DL290" t="str">
        <f t="shared" ca="1" si="1236"/>
        <v/>
      </c>
      <c r="DM290" t="str">
        <f t="shared" ca="1" si="1237"/>
        <v/>
      </c>
      <c r="DN290" t="str">
        <f t="shared" ca="1" si="1238"/>
        <v/>
      </c>
      <c r="DO290" t="str">
        <f t="shared" ca="1" si="1239"/>
        <v/>
      </c>
      <c r="DP290" t="str">
        <f t="shared" ca="1" si="1240"/>
        <v/>
      </c>
      <c r="DQ290" t="str">
        <f t="shared" ca="1" si="1241"/>
        <v/>
      </c>
      <c r="DR290" t="str">
        <f t="shared" ca="1" si="1242"/>
        <v/>
      </c>
      <c r="DS290" t="str">
        <f t="shared" ca="1" si="1243"/>
        <v/>
      </c>
      <c r="DT290" t="str">
        <f t="shared" ca="1" si="1244"/>
        <v/>
      </c>
      <c r="DU290" t="str">
        <f t="shared" ca="1" si="1245"/>
        <v/>
      </c>
      <c r="DV290" t="str">
        <f t="shared" ca="1" si="1133"/>
        <v/>
      </c>
      <c r="DW290" t="str">
        <f t="shared" ca="1" si="1246"/>
        <v/>
      </c>
      <c r="DX290" t="str">
        <f t="shared" ca="1" si="1247"/>
        <v/>
      </c>
      <c r="DY290" t="str">
        <f t="shared" ca="1" si="1248"/>
        <v/>
      </c>
      <c r="DZ290" t="str">
        <f t="shared" ca="1" si="1249"/>
        <v/>
      </c>
      <c r="EA290" t="str">
        <f t="shared" ca="1" si="1250"/>
        <v/>
      </c>
      <c r="EB290" t="str">
        <f t="shared" ca="1" si="1251"/>
        <v/>
      </c>
      <c r="EC290" t="str">
        <f t="shared" ca="1" si="1252"/>
        <v/>
      </c>
      <c r="ED290" t="str">
        <f t="shared" ca="1" si="1253"/>
        <v/>
      </c>
      <c r="EE290" t="str">
        <f t="shared" ca="1" si="1254"/>
        <v/>
      </c>
      <c r="EF290" t="str">
        <f t="shared" ca="1" si="1255"/>
        <v/>
      </c>
      <c r="EG290" t="str">
        <f t="shared" ca="1" si="1256"/>
        <v/>
      </c>
      <c r="EH290" t="str">
        <f t="shared" ca="1" si="1257"/>
        <v/>
      </c>
      <c r="EI290" t="str">
        <f t="shared" ca="1" si="1258"/>
        <v/>
      </c>
      <c r="EJ290" t="str">
        <f t="shared" ca="1" si="1259"/>
        <v/>
      </c>
      <c r="EK290" t="str">
        <f t="shared" ca="1" si="1260"/>
        <v/>
      </c>
      <c r="EL290" t="str">
        <f t="shared" ca="1" si="1261"/>
        <v/>
      </c>
      <c r="EM290" t="str">
        <f t="shared" ca="1" si="1262"/>
        <v/>
      </c>
      <c r="EN290" t="str">
        <f t="shared" ca="1" si="1263"/>
        <v/>
      </c>
      <c r="EO290" t="str">
        <f t="shared" ca="1" si="1264"/>
        <v/>
      </c>
      <c r="EP290" t="str">
        <f t="shared" ca="1" si="1265"/>
        <v/>
      </c>
      <c r="EQ290" t="str">
        <f t="shared" ca="1" si="1266"/>
        <v/>
      </c>
      <c r="ER290" t="str">
        <f t="shared" ca="1" si="1267"/>
        <v/>
      </c>
      <c r="ES290" t="str">
        <f t="shared" ca="1" si="1268"/>
        <v/>
      </c>
      <c r="ET290" t="str">
        <f t="shared" ca="1" si="1269"/>
        <v/>
      </c>
      <c r="EU290" t="str">
        <f t="shared" ca="1" si="1270"/>
        <v/>
      </c>
      <c r="EV290" t="str">
        <f t="shared" ca="1" si="1271"/>
        <v/>
      </c>
      <c r="EW290" t="str">
        <f t="shared" ca="1" si="1272"/>
        <v/>
      </c>
      <c r="EX290" t="str">
        <f t="shared" ca="1" si="1273"/>
        <v/>
      </c>
      <c r="EY290" t="str">
        <f t="shared" ca="1" si="1274"/>
        <v/>
      </c>
      <c r="EZ290" t="str">
        <f t="shared" ca="1" si="1275"/>
        <v/>
      </c>
      <c r="FA290" t="str">
        <f t="shared" ca="1" si="1276"/>
        <v/>
      </c>
      <c r="FB290" t="str">
        <f t="shared" ca="1" si="1277"/>
        <v/>
      </c>
      <c r="FC290" t="str">
        <f t="shared" ca="1" si="1278"/>
        <v/>
      </c>
      <c r="FD290" t="str">
        <f t="shared" ca="1" si="1279"/>
        <v/>
      </c>
      <c r="FE290" t="str">
        <f t="shared" ca="1" si="1280"/>
        <v/>
      </c>
      <c r="FF290" t="str">
        <f t="shared" ca="1" si="1281"/>
        <v/>
      </c>
      <c r="FG290" t="str">
        <f t="shared" ca="1" si="1282"/>
        <v/>
      </c>
      <c r="FH290" t="str">
        <f t="shared" ca="1" si="1283"/>
        <v/>
      </c>
      <c r="FI290" t="str">
        <f t="shared" ca="1" si="1284"/>
        <v/>
      </c>
      <c r="FJ290" t="str">
        <f t="shared" ca="1" si="1285"/>
        <v/>
      </c>
      <c r="FK290" t="str">
        <f t="shared" ca="1" si="1286"/>
        <v/>
      </c>
      <c r="FL290" t="str">
        <f t="shared" ca="1" si="1287"/>
        <v/>
      </c>
      <c r="FM290" t="str">
        <f t="shared" ca="1" si="1288"/>
        <v/>
      </c>
      <c r="FN290" t="str">
        <f t="shared" ca="1" si="1289"/>
        <v/>
      </c>
      <c r="FO290" t="str">
        <f t="shared" ca="1" si="1290"/>
        <v/>
      </c>
      <c r="FP290" t="str">
        <f t="shared" ca="1" si="1291"/>
        <v/>
      </c>
      <c r="FQ290" t="str">
        <f t="shared" ca="1" si="1292"/>
        <v/>
      </c>
      <c r="FR290" t="str">
        <f t="shared" ca="1" si="1293"/>
        <v/>
      </c>
      <c r="FS290" t="str">
        <f t="shared" ca="1" si="1294"/>
        <v/>
      </c>
      <c r="FT290" t="str">
        <f t="shared" ca="1" si="1295"/>
        <v/>
      </c>
      <c r="FU290" t="str">
        <f t="shared" ca="1" si="1296"/>
        <v/>
      </c>
      <c r="FV290" t="str">
        <f t="shared" ca="1" si="1297"/>
        <v/>
      </c>
      <c r="FW290" t="str">
        <f t="shared" ca="1" si="1298"/>
        <v/>
      </c>
      <c r="FX290" t="str">
        <f t="shared" ca="1" si="1299"/>
        <v/>
      </c>
      <c r="FY290" t="str">
        <f t="shared" ca="1" si="1300"/>
        <v/>
      </c>
      <c r="FZ290" t="str">
        <f t="shared" ca="1" si="1301"/>
        <v/>
      </c>
      <c r="GA290" t="str">
        <f t="shared" ca="1" si="1302"/>
        <v/>
      </c>
      <c r="GB290" t="str">
        <f t="shared" ca="1" si="1303"/>
        <v/>
      </c>
      <c r="GC290" t="str">
        <f t="shared" ca="1" si="1304"/>
        <v/>
      </c>
      <c r="GD290" t="str">
        <f t="shared" ca="1" si="1305"/>
        <v/>
      </c>
      <c r="GE290" t="str">
        <f t="shared" ca="1" si="1306"/>
        <v/>
      </c>
      <c r="GF290" t="str">
        <f t="shared" ca="1" si="1307"/>
        <v/>
      </c>
      <c r="GG290" t="str">
        <f t="shared" ca="1" si="1308"/>
        <v/>
      </c>
      <c r="GH290" t="str">
        <f t="shared" ca="1" si="1309"/>
        <v/>
      </c>
      <c r="GI290" t="str">
        <f t="shared" ca="1" si="1310"/>
        <v/>
      </c>
      <c r="GJ290" t="str">
        <f t="shared" ca="1" si="1311"/>
        <v/>
      </c>
      <c r="GK290" t="str">
        <f t="shared" ca="1" si="1312"/>
        <v/>
      </c>
      <c r="GL290" t="str">
        <f t="shared" ca="1" si="1313"/>
        <v/>
      </c>
      <c r="GM290" t="str">
        <f t="shared" ca="1" si="1314"/>
        <v/>
      </c>
      <c r="GN290" t="str">
        <f t="shared" ca="1" si="1315"/>
        <v/>
      </c>
      <c r="GO290" t="str">
        <f t="shared" ca="1" si="1316"/>
        <v/>
      </c>
      <c r="GP290" t="str">
        <f t="shared" ca="1" si="1317"/>
        <v/>
      </c>
      <c r="GQ290" t="str">
        <f t="shared" ca="1" si="1318"/>
        <v/>
      </c>
      <c r="GR290" t="str">
        <f t="shared" ca="1" si="1319"/>
        <v/>
      </c>
      <c r="GS290" t="str">
        <f t="shared" ca="1" si="1320"/>
        <v/>
      </c>
      <c r="GT290" t="str">
        <f t="shared" ca="1" si="1321"/>
        <v/>
      </c>
      <c r="GU290" t="str">
        <f t="shared" ca="1" si="1322"/>
        <v/>
      </c>
      <c r="GV290" t="str">
        <f t="shared" ca="1" si="1323"/>
        <v/>
      </c>
      <c r="GW290" t="str">
        <f t="shared" ca="1" si="1324"/>
        <v/>
      </c>
      <c r="GX290" t="str">
        <f t="shared" ca="1" si="1325"/>
        <v/>
      </c>
      <c r="GY290" t="str">
        <f t="shared" ca="1" si="1326"/>
        <v/>
      </c>
      <c r="GZ290" t="str">
        <f t="shared" ca="1" si="1327"/>
        <v/>
      </c>
      <c r="HA290" t="str">
        <f t="shared" ca="1" si="1328"/>
        <v/>
      </c>
      <c r="HB290" t="str">
        <f t="shared" ca="1" si="1329"/>
        <v/>
      </c>
      <c r="HC290" t="str">
        <f t="shared" ca="1" si="1330"/>
        <v/>
      </c>
      <c r="HD290" t="str">
        <f t="shared" ca="1" si="1331"/>
        <v/>
      </c>
      <c r="HE290" t="str">
        <f t="shared" ca="1" si="1332"/>
        <v/>
      </c>
      <c r="HF290" t="str">
        <f t="shared" ca="1" si="1333"/>
        <v/>
      </c>
      <c r="HG290" t="str">
        <f t="shared" ca="1" si="1334"/>
        <v/>
      </c>
      <c r="HH290" t="str">
        <f t="shared" ca="1" si="1335"/>
        <v/>
      </c>
      <c r="HI290" t="str">
        <f t="shared" ca="1" si="1336"/>
        <v/>
      </c>
      <c r="HJ290" t="str">
        <f t="shared" ca="1" si="1337"/>
        <v/>
      </c>
      <c r="HK290" t="str">
        <f t="shared" ca="1" si="1338"/>
        <v/>
      </c>
      <c r="HL290" t="str">
        <f t="shared" ca="1" si="1339"/>
        <v/>
      </c>
      <c r="HM290" t="str">
        <f t="shared" ca="1" si="1340"/>
        <v/>
      </c>
      <c r="HN290" t="str">
        <f t="shared" ca="1" si="1341"/>
        <v/>
      </c>
      <c r="HO290" t="str">
        <f t="shared" ca="1" si="1342"/>
        <v/>
      </c>
      <c r="HP290" t="str">
        <f t="shared" ca="1" si="1343"/>
        <v/>
      </c>
      <c r="HQ290" t="str">
        <f t="shared" ca="1" si="1344"/>
        <v/>
      </c>
      <c r="HR290" t="str">
        <f t="shared" ca="1" si="1345"/>
        <v/>
      </c>
      <c r="HS290" t="str">
        <f t="shared" ca="1" si="1346"/>
        <v/>
      </c>
      <c r="HT290" t="str">
        <f t="shared" ca="1" si="1347"/>
        <v/>
      </c>
      <c r="HU290" t="str">
        <f t="shared" ca="1" si="1348"/>
        <v/>
      </c>
      <c r="HV290" t="str">
        <f t="shared" ca="1" si="1349"/>
        <v/>
      </c>
      <c r="HW290" t="str">
        <f t="shared" ca="1" si="1350"/>
        <v/>
      </c>
      <c r="HX290" t="str">
        <f t="shared" ca="1" si="1351"/>
        <v/>
      </c>
      <c r="HY290" t="str">
        <f t="shared" ca="1" si="1352"/>
        <v/>
      </c>
      <c r="HZ290" t="str">
        <f t="shared" ca="1" si="1353"/>
        <v/>
      </c>
      <c r="IA290" t="str">
        <f t="shared" ca="1" si="1354"/>
        <v/>
      </c>
      <c r="IB290" t="str">
        <f t="shared" ca="1" si="1355"/>
        <v/>
      </c>
      <c r="IC290" t="str">
        <f t="shared" ca="1" si="1356"/>
        <v/>
      </c>
      <c r="ID290" t="str">
        <f t="shared" ca="1" si="1357"/>
        <v/>
      </c>
      <c r="IE290" t="str">
        <f t="shared" ca="1" si="1358"/>
        <v/>
      </c>
      <c r="IF290" t="str">
        <f t="shared" ca="1" si="1359"/>
        <v/>
      </c>
      <c r="IG290" t="str">
        <f t="shared" ca="1" si="1360"/>
        <v/>
      </c>
      <c r="IH290" t="str">
        <f t="shared" ca="1" si="1361"/>
        <v/>
      </c>
      <c r="II290" t="str">
        <f t="shared" ca="1" si="1362"/>
        <v/>
      </c>
      <c r="IJ290" t="str">
        <f t="shared" ca="1" si="1363"/>
        <v/>
      </c>
      <c r="IK290" t="str">
        <f t="shared" ca="1" si="1364"/>
        <v/>
      </c>
      <c r="IL290" t="str">
        <f t="shared" ca="1" si="1365"/>
        <v/>
      </c>
      <c r="IM290" t="str">
        <f t="shared" ca="1" si="1366"/>
        <v/>
      </c>
      <c r="IN290" t="str">
        <f t="shared" ca="1" si="1367"/>
        <v/>
      </c>
      <c r="IO290" t="str">
        <f t="shared" ca="1" si="1368"/>
        <v/>
      </c>
      <c r="IP290" t="str">
        <f t="shared" ca="1" si="1369"/>
        <v/>
      </c>
      <c r="IQ290" t="str">
        <f t="shared" ca="1" si="1370"/>
        <v/>
      </c>
      <c r="IR290" t="str">
        <f t="shared" ca="1" si="1371"/>
        <v/>
      </c>
      <c r="IS290" t="str">
        <f t="shared" ca="1" si="1372"/>
        <v/>
      </c>
      <c r="IT290" t="str">
        <f t="shared" ca="1" si="1373"/>
        <v/>
      </c>
      <c r="IU290" t="str">
        <f t="shared" ca="1" si="1374"/>
        <v/>
      </c>
      <c r="IV290" t="str">
        <f t="shared" ca="1" si="1375"/>
        <v/>
      </c>
      <c r="IW290" t="str">
        <f t="shared" ca="1" si="1376"/>
        <v/>
      </c>
      <c r="IX290" t="str">
        <f t="shared" ca="1" si="1377"/>
        <v/>
      </c>
      <c r="IY290" t="str">
        <f t="shared" ca="1" si="1378"/>
        <v/>
      </c>
      <c r="IZ290" t="str">
        <f t="shared" ca="1" si="1379"/>
        <v/>
      </c>
      <c r="JA290" t="str">
        <f t="shared" ca="1" si="1380"/>
        <v/>
      </c>
      <c r="JB290" t="str">
        <f t="shared" ca="1" si="1381"/>
        <v/>
      </c>
      <c r="JC290" t="str">
        <f t="shared" ca="1" si="1382"/>
        <v/>
      </c>
      <c r="JD290" t="str">
        <f t="shared" ca="1" si="1383"/>
        <v/>
      </c>
      <c r="JE290" t="str">
        <f t="shared" ca="1" si="1384"/>
        <v/>
      </c>
      <c r="JF290" t="str">
        <f t="shared" ca="1" si="1385"/>
        <v/>
      </c>
      <c r="JG290" t="str">
        <f t="shared" ca="1" si="1386"/>
        <v/>
      </c>
      <c r="JH290" t="str">
        <f t="shared" ca="1" si="1387"/>
        <v/>
      </c>
      <c r="JI290" t="str">
        <f t="shared" ca="1" si="1388"/>
        <v/>
      </c>
      <c r="JJ290" t="str">
        <f t="shared" ca="1" si="1389"/>
        <v/>
      </c>
      <c r="JK290" t="str">
        <f t="shared" ca="1" si="1390"/>
        <v/>
      </c>
      <c r="JL290" t="str">
        <f t="shared" ca="1" si="1391"/>
        <v/>
      </c>
      <c r="JM290" t="str">
        <f t="shared" ca="1" si="1392"/>
        <v/>
      </c>
      <c r="JN290" t="str">
        <f t="shared" ca="1" si="1393"/>
        <v/>
      </c>
      <c r="JO290" t="str">
        <f t="shared" ca="1" si="1394"/>
        <v/>
      </c>
      <c r="JP290" t="str">
        <f t="shared" ca="1" si="1395"/>
        <v/>
      </c>
      <c r="JQ290" t="str">
        <f t="shared" ca="1" si="1396"/>
        <v/>
      </c>
      <c r="JR290" t="str">
        <f t="shared" ca="1" si="1397"/>
        <v/>
      </c>
      <c r="JS290" t="str">
        <f t="shared" ca="1" si="1398"/>
        <v/>
      </c>
      <c r="JT290" t="str">
        <f t="shared" ca="1" si="1399"/>
        <v/>
      </c>
      <c r="JU290" t="str">
        <f t="shared" ca="1" si="1400"/>
        <v/>
      </c>
    </row>
    <row r="291" spans="1:281" x14ac:dyDescent="0.25">
      <c r="A291">
        <f t="shared" si="1401"/>
        <v>290</v>
      </c>
      <c r="B291" t="str">
        <f t="shared" ca="1" si="1130"/>
        <v/>
      </c>
      <c r="C291">
        <v>12</v>
      </c>
      <c r="D291">
        <f t="shared" si="1134"/>
        <v>290</v>
      </c>
      <c r="E291">
        <f t="shared" si="1135"/>
        <v>15</v>
      </c>
      <c r="F291">
        <f ca="1">COUNT((AD291,AP291,BB291,BN291,BZ291,CL291,CX291,DJ291,DV291,EH291,ET291,FF291,FR291,GD291,GP291,HB291,HN291,HZ291,IL291,IX291,JJ291,JV291,KH291,KT291,LF291,LR291))</f>
        <v>0</v>
      </c>
      <c r="G291">
        <f t="shared" ca="1" si="1136"/>
        <v>0</v>
      </c>
      <c r="H291">
        <f t="shared" ca="1" si="1137"/>
        <v>0</v>
      </c>
      <c r="I291">
        <f t="shared" ca="1" si="1131"/>
        <v>0</v>
      </c>
      <c r="J291">
        <f t="shared" ca="1" si="1138"/>
        <v>0</v>
      </c>
      <c r="K291">
        <f t="shared" ca="1" si="1139"/>
        <v>-1</v>
      </c>
      <c r="L291">
        <f t="shared" ca="1" si="1402"/>
        <v>9</v>
      </c>
      <c r="M291">
        <f t="shared" ca="1" si="1140"/>
        <v>0</v>
      </c>
      <c r="N291">
        <f t="shared" ca="1" si="1403"/>
        <v>65</v>
      </c>
      <c r="O291">
        <f t="shared" ca="1" si="1141"/>
        <v>-1</v>
      </c>
      <c r="P291">
        <f t="shared" ca="1" si="1404"/>
        <v>9</v>
      </c>
      <c r="Q291">
        <f t="shared" ca="1" si="1142"/>
        <v>0</v>
      </c>
      <c r="R291">
        <f t="shared" ca="1" si="1143"/>
        <v>0</v>
      </c>
      <c r="S291">
        <f t="shared" ca="1" si="1144"/>
        <v>0</v>
      </c>
      <c r="T291">
        <f t="shared" ca="1" si="1145"/>
        <v>0</v>
      </c>
      <c r="U291" t="str">
        <f t="shared" ca="1" si="1132"/>
        <v>999999999999</v>
      </c>
      <c r="V291">
        <f t="shared" ca="1" si="1405"/>
        <v>0</v>
      </c>
      <c r="W291">
        <f t="shared" si="1146"/>
        <v>290</v>
      </c>
      <c r="X291" t="e">
        <f t="shared" ca="1" si="1406"/>
        <v>#N/A</v>
      </c>
      <c r="Y291">
        <f t="shared" ca="1" si="1147"/>
        <v>0</v>
      </c>
      <c r="Z291" t="str">
        <f t="shared" ca="1" si="1148"/>
        <v>999zz</v>
      </c>
      <c r="AA291">
        <f t="shared" ca="1" si="1407"/>
        <v>350</v>
      </c>
      <c r="AB291">
        <f t="shared" si="1149"/>
        <v>290</v>
      </c>
      <c r="AC291" t="e">
        <f t="shared" ca="1" si="1408"/>
        <v>#N/A</v>
      </c>
      <c r="AD291" t="str">
        <f t="shared" ca="1" si="1150"/>
        <v/>
      </c>
      <c r="AE291" t="str">
        <f t="shared" ca="1" si="1151"/>
        <v/>
      </c>
      <c r="AF291" t="str">
        <f t="shared" ca="1" si="1152"/>
        <v/>
      </c>
      <c r="AG291" t="str">
        <f t="shared" ca="1" si="1153"/>
        <v/>
      </c>
      <c r="AH291" t="str">
        <f t="shared" ca="1" si="1154"/>
        <v/>
      </c>
      <c r="AI291" t="str">
        <f t="shared" ca="1" si="1155"/>
        <v/>
      </c>
      <c r="AJ291" t="str">
        <f t="shared" ca="1" si="1156"/>
        <v/>
      </c>
      <c r="AK291" t="str">
        <f t="shared" ca="1" si="1157"/>
        <v/>
      </c>
      <c r="AL291" t="str">
        <f t="shared" ca="1" si="1158"/>
        <v/>
      </c>
      <c r="AM291" t="str">
        <f t="shared" ca="1" si="1159"/>
        <v/>
      </c>
      <c r="AN291" t="str">
        <f t="shared" ca="1" si="1160"/>
        <v/>
      </c>
      <c r="AO291" t="str">
        <f t="shared" ca="1" si="1161"/>
        <v/>
      </c>
      <c r="AP291" t="str">
        <f t="shared" ca="1" si="1162"/>
        <v/>
      </c>
      <c r="AQ291" t="str">
        <f t="shared" ca="1" si="1163"/>
        <v/>
      </c>
      <c r="AR291" t="str">
        <f t="shared" ca="1" si="1164"/>
        <v/>
      </c>
      <c r="AS291" t="str">
        <f t="shared" ca="1" si="1165"/>
        <v/>
      </c>
      <c r="AT291" t="str">
        <f t="shared" ca="1" si="1166"/>
        <v/>
      </c>
      <c r="AU291" t="str">
        <f t="shared" ca="1" si="1167"/>
        <v/>
      </c>
      <c r="AV291" t="str">
        <f t="shared" ca="1" si="1168"/>
        <v/>
      </c>
      <c r="AW291" t="str">
        <f t="shared" ca="1" si="1169"/>
        <v/>
      </c>
      <c r="AX291" t="str">
        <f t="shared" ca="1" si="1170"/>
        <v/>
      </c>
      <c r="AY291" t="str">
        <f t="shared" ca="1" si="1171"/>
        <v/>
      </c>
      <c r="AZ291" t="str">
        <f t="shared" ca="1" si="1172"/>
        <v/>
      </c>
      <c r="BA291" t="str">
        <f t="shared" ca="1" si="1173"/>
        <v/>
      </c>
      <c r="BB291" t="str">
        <f t="shared" ca="1" si="1174"/>
        <v/>
      </c>
      <c r="BC291" t="str">
        <f t="shared" ca="1" si="1175"/>
        <v/>
      </c>
      <c r="BD291" t="str">
        <f t="shared" ca="1" si="1176"/>
        <v/>
      </c>
      <c r="BE291" t="str">
        <f t="shared" ca="1" si="1177"/>
        <v/>
      </c>
      <c r="BF291" t="str">
        <f t="shared" ca="1" si="1178"/>
        <v/>
      </c>
      <c r="BG291" t="str">
        <f t="shared" ca="1" si="1179"/>
        <v/>
      </c>
      <c r="BH291" t="str">
        <f t="shared" ca="1" si="1180"/>
        <v/>
      </c>
      <c r="BI291" t="str">
        <f t="shared" ca="1" si="1181"/>
        <v/>
      </c>
      <c r="BJ291" t="str">
        <f t="shared" ca="1" si="1182"/>
        <v/>
      </c>
      <c r="BK291" t="str">
        <f t="shared" ca="1" si="1183"/>
        <v/>
      </c>
      <c r="BL291" t="str">
        <f t="shared" ca="1" si="1184"/>
        <v/>
      </c>
      <c r="BM291" t="str">
        <f t="shared" ca="1" si="1185"/>
        <v/>
      </c>
      <c r="BN291" t="str">
        <f t="shared" ca="1" si="1186"/>
        <v/>
      </c>
      <c r="BO291" t="str">
        <f t="shared" ca="1" si="1187"/>
        <v/>
      </c>
      <c r="BP291" t="str">
        <f t="shared" ca="1" si="1188"/>
        <v/>
      </c>
      <c r="BQ291" t="str">
        <f t="shared" ca="1" si="1189"/>
        <v/>
      </c>
      <c r="BR291" t="str">
        <f t="shared" ca="1" si="1190"/>
        <v/>
      </c>
      <c r="BS291" t="str">
        <f t="shared" ca="1" si="1191"/>
        <v/>
      </c>
      <c r="BT291" t="str">
        <f t="shared" ca="1" si="1192"/>
        <v/>
      </c>
      <c r="BU291" t="str">
        <f t="shared" ca="1" si="1193"/>
        <v/>
      </c>
      <c r="BV291" t="str">
        <f t="shared" ca="1" si="1194"/>
        <v/>
      </c>
      <c r="BW291" t="str">
        <f t="shared" ca="1" si="1195"/>
        <v/>
      </c>
      <c r="BX291" t="str">
        <f t="shared" ca="1" si="1196"/>
        <v/>
      </c>
      <c r="BY291" t="str">
        <f t="shared" ca="1" si="1197"/>
        <v/>
      </c>
      <c r="BZ291" t="str">
        <f t="shared" ca="1" si="1198"/>
        <v/>
      </c>
      <c r="CA291" t="str">
        <f t="shared" ca="1" si="1199"/>
        <v/>
      </c>
      <c r="CB291" t="str">
        <f t="shared" ca="1" si="1200"/>
        <v/>
      </c>
      <c r="CC291" t="str">
        <f t="shared" ca="1" si="1201"/>
        <v/>
      </c>
      <c r="CD291" t="str">
        <f t="shared" ca="1" si="1202"/>
        <v/>
      </c>
      <c r="CE291" t="str">
        <f t="shared" ca="1" si="1203"/>
        <v/>
      </c>
      <c r="CF291" t="str">
        <f t="shared" ca="1" si="1204"/>
        <v/>
      </c>
      <c r="CG291" t="str">
        <f t="shared" ca="1" si="1205"/>
        <v/>
      </c>
      <c r="CH291" t="str">
        <f t="shared" ca="1" si="1206"/>
        <v/>
      </c>
      <c r="CI291" t="str">
        <f t="shared" ca="1" si="1207"/>
        <v/>
      </c>
      <c r="CJ291" t="str">
        <f t="shared" ca="1" si="1208"/>
        <v/>
      </c>
      <c r="CK291" t="str">
        <f t="shared" ca="1" si="1209"/>
        <v/>
      </c>
      <c r="CL291" t="str">
        <f t="shared" ca="1" si="1210"/>
        <v/>
      </c>
      <c r="CM291" t="str">
        <f t="shared" ca="1" si="1211"/>
        <v/>
      </c>
      <c r="CN291" t="str">
        <f t="shared" ca="1" si="1212"/>
        <v/>
      </c>
      <c r="CO291" t="str">
        <f t="shared" ca="1" si="1213"/>
        <v/>
      </c>
      <c r="CP291" t="str">
        <f t="shared" ca="1" si="1214"/>
        <v/>
      </c>
      <c r="CQ291" t="str">
        <f t="shared" ca="1" si="1215"/>
        <v/>
      </c>
      <c r="CR291" t="str">
        <f t="shared" ca="1" si="1216"/>
        <v/>
      </c>
      <c r="CS291" t="str">
        <f t="shared" ca="1" si="1217"/>
        <v/>
      </c>
      <c r="CT291" t="str">
        <f t="shared" ca="1" si="1218"/>
        <v/>
      </c>
      <c r="CU291" t="str">
        <f t="shared" ca="1" si="1219"/>
        <v/>
      </c>
      <c r="CV291" t="str">
        <f t="shared" ca="1" si="1220"/>
        <v/>
      </c>
      <c r="CW291" t="str">
        <f t="shared" ca="1" si="1221"/>
        <v/>
      </c>
      <c r="CX291" t="str">
        <f t="shared" ca="1" si="1222"/>
        <v/>
      </c>
      <c r="CY291" t="str">
        <f t="shared" ca="1" si="1223"/>
        <v/>
      </c>
      <c r="CZ291" t="str">
        <f t="shared" ca="1" si="1224"/>
        <v/>
      </c>
      <c r="DA291" t="str">
        <f t="shared" ca="1" si="1225"/>
        <v/>
      </c>
      <c r="DB291" t="str">
        <f t="shared" ca="1" si="1226"/>
        <v/>
      </c>
      <c r="DC291" t="str">
        <f t="shared" ca="1" si="1227"/>
        <v/>
      </c>
      <c r="DD291" t="str">
        <f t="shared" ca="1" si="1228"/>
        <v/>
      </c>
      <c r="DE291" t="str">
        <f t="shared" ca="1" si="1229"/>
        <v/>
      </c>
      <c r="DF291" t="str">
        <f t="shared" ca="1" si="1230"/>
        <v/>
      </c>
      <c r="DG291" t="str">
        <f t="shared" ca="1" si="1231"/>
        <v/>
      </c>
      <c r="DH291" t="str">
        <f t="shared" ca="1" si="1232"/>
        <v/>
      </c>
      <c r="DI291" t="str">
        <f t="shared" ca="1" si="1233"/>
        <v/>
      </c>
      <c r="DJ291" t="str">
        <f t="shared" ca="1" si="1234"/>
        <v/>
      </c>
      <c r="DK291" t="str">
        <f t="shared" ca="1" si="1235"/>
        <v/>
      </c>
      <c r="DL291" t="str">
        <f t="shared" ca="1" si="1236"/>
        <v/>
      </c>
      <c r="DM291" t="str">
        <f t="shared" ca="1" si="1237"/>
        <v/>
      </c>
      <c r="DN291" t="str">
        <f t="shared" ca="1" si="1238"/>
        <v/>
      </c>
      <c r="DO291" t="str">
        <f t="shared" ca="1" si="1239"/>
        <v/>
      </c>
      <c r="DP291" t="str">
        <f t="shared" ca="1" si="1240"/>
        <v/>
      </c>
      <c r="DQ291" t="str">
        <f t="shared" ca="1" si="1241"/>
        <v/>
      </c>
      <c r="DR291" t="str">
        <f t="shared" ca="1" si="1242"/>
        <v/>
      </c>
      <c r="DS291" t="str">
        <f t="shared" ca="1" si="1243"/>
        <v/>
      </c>
      <c r="DT291" t="str">
        <f t="shared" ca="1" si="1244"/>
        <v/>
      </c>
      <c r="DU291" t="str">
        <f t="shared" ca="1" si="1245"/>
        <v/>
      </c>
      <c r="DV291" t="str">
        <f t="shared" ca="1" si="1133"/>
        <v/>
      </c>
      <c r="DW291" t="str">
        <f t="shared" ca="1" si="1246"/>
        <v/>
      </c>
      <c r="DX291" t="str">
        <f t="shared" ca="1" si="1247"/>
        <v/>
      </c>
      <c r="DY291" t="str">
        <f t="shared" ca="1" si="1248"/>
        <v/>
      </c>
      <c r="DZ291" t="str">
        <f t="shared" ca="1" si="1249"/>
        <v/>
      </c>
      <c r="EA291" t="str">
        <f t="shared" ca="1" si="1250"/>
        <v/>
      </c>
      <c r="EB291" t="str">
        <f t="shared" ca="1" si="1251"/>
        <v/>
      </c>
      <c r="EC291" t="str">
        <f t="shared" ca="1" si="1252"/>
        <v/>
      </c>
      <c r="ED291" t="str">
        <f t="shared" ca="1" si="1253"/>
        <v/>
      </c>
      <c r="EE291" t="str">
        <f t="shared" ca="1" si="1254"/>
        <v/>
      </c>
      <c r="EF291" t="str">
        <f t="shared" ca="1" si="1255"/>
        <v/>
      </c>
      <c r="EG291" t="str">
        <f t="shared" ca="1" si="1256"/>
        <v/>
      </c>
      <c r="EH291" t="str">
        <f t="shared" ca="1" si="1257"/>
        <v/>
      </c>
      <c r="EI291" t="str">
        <f t="shared" ca="1" si="1258"/>
        <v/>
      </c>
      <c r="EJ291" t="str">
        <f t="shared" ca="1" si="1259"/>
        <v/>
      </c>
      <c r="EK291" t="str">
        <f t="shared" ca="1" si="1260"/>
        <v/>
      </c>
      <c r="EL291" t="str">
        <f t="shared" ca="1" si="1261"/>
        <v/>
      </c>
      <c r="EM291" t="str">
        <f t="shared" ca="1" si="1262"/>
        <v/>
      </c>
      <c r="EN291" t="str">
        <f t="shared" ca="1" si="1263"/>
        <v/>
      </c>
      <c r="EO291" t="str">
        <f t="shared" ca="1" si="1264"/>
        <v/>
      </c>
      <c r="EP291" t="str">
        <f t="shared" ca="1" si="1265"/>
        <v/>
      </c>
      <c r="EQ291" t="str">
        <f t="shared" ca="1" si="1266"/>
        <v/>
      </c>
      <c r="ER291" t="str">
        <f t="shared" ca="1" si="1267"/>
        <v/>
      </c>
      <c r="ES291" t="str">
        <f t="shared" ca="1" si="1268"/>
        <v/>
      </c>
      <c r="ET291" t="str">
        <f t="shared" ca="1" si="1269"/>
        <v/>
      </c>
      <c r="EU291" t="str">
        <f t="shared" ca="1" si="1270"/>
        <v/>
      </c>
      <c r="EV291" t="str">
        <f t="shared" ca="1" si="1271"/>
        <v/>
      </c>
      <c r="EW291" t="str">
        <f t="shared" ca="1" si="1272"/>
        <v/>
      </c>
      <c r="EX291" t="str">
        <f t="shared" ca="1" si="1273"/>
        <v/>
      </c>
      <c r="EY291" t="str">
        <f t="shared" ca="1" si="1274"/>
        <v/>
      </c>
      <c r="EZ291" t="str">
        <f t="shared" ca="1" si="1275"/>
        <v/>
      </c>
      <c r="FA291" t="str">
        <f t="shared" ca="1" si="1276"/>
        <v/>
      </c>
      <c r="FB291" t="str">
        <f t="shared" ca="1" si="1277"/>
        <v/>
      </c>
      <c r="FC291" t="str">
        <f t="shared" ca="1" si="1278"/>
        <v/>
      </c>
      <c r="FD291" t="str">
        <f t="shared" ca="1" si="1279"/>
        <v/>
      </c>
      <c r="FE291" t="str">
        <f t="shared" ca="1" si="1280"/>
        <v/>
      </c>
      <c r="FF291" t="str">
        <f t="shared" ca="1" si="1281"/>
        <v/>
      </c>
      <c r="FG291" t="str">
        <f t="shared" ca="1" si="1282"/>
        <v/>
      </c>
      <c r="FH291" t="str">
        <f t="shared" ca="1" si="1283"/>
        <v/>
      </c>
      <c r="FI291" t="str">
        <f t="shared" ca="1" si="1284"/>
        <v/>
      </c>
      <c r="FJ291" t="str">
        <f t="shared" ca="1" si="1285"/>
        <v/>
      </c>
      <c r="FK291" t="str">
        <f t="shared" ca="1" si="1286"/>
        <v/>
      </c>
      <c r="FL291" t="str">
        <f t="shared" ca="1" si="1287"/>
        <v/>
      </c>
      <c r="FM291" t="str">
        <f t="shared" ca="1" si="1288"/>
        <v/>
      </c>
      <c r="FN291" t="str">
        <f t="shared" ca="1" si="1289"/>
        <v/>
      </c>
      <c r="FO291" t="str">
        <f t="shared" ca="1" si="1290"/>
        <v/>
      </c>
      <c r="FP291" t="str">
        <f t="shared" ca="1" si="1291"/>
        <v/>
      </c>
      <c r="FQ291" t="str">
        <f t="shared" ca="1" si="1292"/>
        <v/>
      </c>
      <c r="FR291" t="str">
        <f t="shared" ca="1" si="1293"/>
        <v/>
      </c>
      <c r="FS291" t="str">
        <f t="shared" ca="1" si="1294"/>
        <v/>
      </c>
      <c r="FT291" t="str">
        <f t="shared" ca="1" si="1295"/>
        <v/>
      </c>
      <c r="FU291" t="str">
        <f t="shared" ca="1" si="1296"/>
        <v/>
      </c>
      <c r="FV291" t="str">
        <f t="shared" ca="1" si="1297"/>
        <v/>
      </c>
      <c r="FW291" t="str">
        <f t="shared" ca="1" si="1298"/>
        <v/>
      </c>
      <c r="FX291" t="str">
        <f t="shared" ca="1" si="1299"/>
        <v/>
      </c>
      <c r="FY291" t="str">
        <f t="shared" ca="1" si="1300"/>
        <v/>
      </c>
      <c r="FZ291" t="str">
        <f t="shared" ca="1" si="1301"/>
        <v/>
      </c>
      <c r="GA291" t="str">
        <f t="shared" ca="1" si="1302"/>
        <v/>
      </c>
      <c r="GB291" t="str">
        <f t="shared" ca="1" si="1303"/>
        <v/>
      </c>
      <c r="GC291" t="str">
        <f t="shared" ca="1" si="1304"/>
        <v/>
      </c>
      <c r="GD291" t="str">
        <f t="shared" ca="1" si="1305"/>
        <v/>
      </c>
      <c r="GE291" t="str">
        <f t="shared" ca="1" si="1306"/>
        <v/>
      </c>
      <c r="GF291" t="str">
        <f t="shared" ca="1" si="1307"/>
        <v/>
      </c>
      <c r="GG291" t="str">
        <f t="shared" ca="1" si="1308"/>
        <v/>
      </c>
      <c r="GH291" t="str">
        <f t="shared" ca="1" si="1309"/>
        <v/>
      </c>
      <c r="GI291" t="str">
        <f t="shared" ca="1" si="1310"/>
        <v/>
      </c>
      <c r="GJ291" t="str">
        <f t="shared" ca="1" si="1311"/>
        <v/>
      </c>
      <c r="GK291" t="str">
        <f t="shared" ca="1" si="1312"/>
        <v/>
      </c>
      <c r="GL291" t="str">
        <f t="shared" ca="1" si="1313"/>
        <v/>
      </c>
      <c r="GM291" t="str">
        <f t="shared" ca="1" si="1314"/>
        <v/>
      </c>
      <c r="GN291" t="str">
        <f t="shared" ca="1" si="1315"/>
        <v/>
      </c>
      <c r="GO291" t="str">
        <f t="shared" ca="1" si="1316"/>
        <v/>
      </c>
      <c r="GP291" t="str">
        <f t="shared" ca="1" si="1317"/>
        <v/>
      </c>
      <c r="GQ291" t="str">
        <f t="shared" ca="1" si="1318"/>
        <v/>
      </c>
      <c r="GR291" t="str">
        <f t="shared" ca="1" si="1319"/>
        <v/>
      </c>
      <c r="GS291" t="str">
        <f t="shared" ca="1" si="1320"/>
        <v/>
      </c>
      <c r="GT291" t="str">
        <f t="shared" ca="1" si="1321"/>
        <v/>
      </c>
      <c r="GU291" t="str">
        <f t="shared" ca="1" si="1322"/>
        <v/>
      </c>
      <c r="GV291" t="str">
        <f t="shared" ca="1" si="1323"/>
        <v/>
      </c>
      <c r="GW291" t="str">
        <f t="shared" ca="1" si="1324"/>
        <v/>
      </c>
      <c r="GX291" t="str">
        <f t="shared" ca="1" si="1325"/>
        <v/>
      </c>
      <c r="GY291" t="str">
        <f t="shared" ca="1" si="1326"/>
        <v/>
      </c>
      <c r="GZ291" t="str">
        <f t="shared" ca="1" si="1327"/>
        <v/>
      </c>
      <c r="HA291" t="str">
        <f t="shared" ca="1" si="1328"/>
        <v/>
      </c>
      <c r="HB291" t="str">
        <f t="shared" ca="1" si="1329"/>
        <v/>
      </c>
      <c r="HC291" t="str">
        <f t="shared" ca="1" si="1330"/>
        <v/>
      </c>
      <c r="HD291" t="str">
        <f t="shared" ca="1" si="1331"/>
        <v/>
      </c>
      <c r="HE291" t="str">
        <f t="shared" ca="1" si="1332"/>
        <v/>
      </c>
      <c r="HF291" t="str">
        <f t="shared" ca="1" si="1333"/>
        <v/>
      </c>
      <c r="HG291" t="str">
        <f t="shared" ca="1" si="1334"/>
        <v/>
      </c>
      <c r="HH291" t="str">
        <f t="shared" ca="1" si="1335"/>
        <v/>
      </c>
      <c r="HI291" t="str">
        <f t="shared" ca="1" si="1336"/>
        <v/>
      </c>
      <c r="HJ291" t="str">
        <f t="shared" ca="1" si="1337"/>
        <v/>
      </c>
      <c r="HK291" t="str">
        <f t="shared" ca="1" si="1338"/>
        <v/>
      </c>
      <c r="HL291" t="str">
        <f t="shared" ca="1" si="1339"/>
        <v/>
      </c>
      <c r="HM291" t="str">
        <f t="shared" ca="1" si="1340"/>
        <v/>
      </c>
      <c r="HN291" t="str">
        <f t="shared" ca="1" si="1341"/>
        <v/>
      </c>
      <c r="HO291" t="str">
        <f t="shared" ca="1" si="1342"/>
        <v/>
      </c>
      <c r="HP291" t="str">
        <f t="shared" ca="1" si="1343"/>
        <v/>
      </c>
      <c r="HQ291" t="str">
        <f t="shared" ca="1" si="1344"/>
        <v/>
      </c>
      <c r="HR291" t="str">
        <f t="shared" ca="1" si="1345"/>
        <v/>
      </c>
      <c r="HS291" t="str">
        <f t="shared" ca="1" si="1346"/>
        <v/>
      </c>
      <c r="HT291" t="str">
        <f t="shared" ca="1" si="1347"/>
        <v/>
      </c>
      <c r="HU291" t="str">
        <f t="shared" ca="1" si="1348"/>
        <v/>
      </c>
      <c r="HV291" t="str">
        <f t="shared" ca="1" si="1349"/>
        <v/>
      </c>
      <c r="HW291" t="str">
        <f t="shared" ca="1" si="1350"/>
        <v/>
      </c>
      <c r="HX291" t="str">
        <f t="shared" ca="1" si="1351"/>
        <v/>
      </c>
      <c r="HY291" t="str">
        <f t="shared" ca="1" si="1352"/>
        <v/>
      </c>
      <c r="HZ291" t="str">
        <f t="shared" ca="1" si="1353"/>
        <v/>
      </c>
      <c r="IA291" t="str">
        <f t="shared" ca="1" si="1354"/>
        <v/>
      </c>
      <c r="IB291" t="str">
        <f t="shared" ca="1" si="1355"/>
        <v/>
      </c>
      <c r="IC291" t="str">
        <f t="shared" ca="1" si="1356"/>
        <v/>
      </c>
      <c r="ID291" t="str">
        <f t="shared" ca="1" si="1357"/>
        <v/>
      </c>
      <c r="IE291" t="str">
        <f t="shared" ca="1" si="1358"/>
        <v/>
      </c>
      <c r="IF291" t="str">
        <f t="shared" ca="1" si="1359"/>
        <v/>
      </c>
      <c r="IG291" t="str">
        <f t="shared" ca="1" si="1360"/>
        <v/>
      </c>
      <c r="IH291" t="str">
        <f t="shared" ca="1" si="1361"/>
        <v/>
      </c>
      <c r="II291" t="str">
        <f t="shared" ca="1" si="1362"/>
        <v/>
      </c>
      <c r="IJ291" t="str">
        <f t="shared" ca="1" si="1363"/>
        <v/>
      </c>
      <c r="IK291" t="str">
        <f t="shared" ca="1" si="1364"/>
        <v/>
      </c>
      <c r="IL291" t="str">
        <f t="shared" ca="1" si="1365"/>
        <v/>
      </c>
      <c r="IM291" t="str">
        <f t="shared" ca="1" si="1366"/>
        <v/>
      </c>
      <c r="IN291" t="str">
        <f t="shared" ca="1" si="1367"/>
        <v/>
      </c>
      <c r="IO291" t="str">
        <f t="shared" ca="1" si="1368"/>
        <v/>
      </c>
      <c r="IP291" t="str">
        <f t="shared" ca="1" si="1369"/>
        <v/>
      </c>
      <c r="IQ291" t="str">
        <f t="shared" ca="1" si="1370"/>
        <v/>
      </c>
      <c r="IR291" t="str">
        <f t="shared" ca="1" si="1371"/>
        <v/>
      </c>
      <c r="IS291" t="str">
        <f t="shared" ca="1" si="1372"/>
        <v/>
      </c>
      <c r="IT291" t="str">
        <f t="shared" ca="1" si="1373"/>
        <v/>
      </c>
      <c r="IU291" t="str">
        <f t="shared" ca="1" si="1374"/>
        <v/>
      </c>
      <c r="IV291" t="str">
        <f t="shared" ca="1" si="1375"/>
        <v/>
      </c>
      <c r="IW291" t="str">
        <f t="shared" ca="1" si="1376"/>
        <v/>
      </c>
      <c r="IX291" t="str">
        <f t="shared" ca="1" si="1377"/>
        <v/>
      </c>
      <c r="IY291" t="str">
        <f t="shared" ca="1" si="1378"/>
        <v/>
      </c>
      <c r="IZ291" t="str">
        <f t="shared" ca="1" si="1379"/>
        <v/>
      </c>
      <c r="JA291" t="str">
        <f t="shared" ca="1" si="1380"/>
        <v/>
      </c>
      <c r="JB291" t="str">
        <f t="shared" ca="1" si="1381"/>
        <v/>
      </c>
      <c r="JC291" t="str">
        <f t="shared" ca="1" si="1382"/>
        <v/>
      </c>
      <c r="JD291" t="str">
        <f t="shared" ca="1" si="1383"/>
        <v/>
      </c>
      <c r="JE291" t="str">
        <f t="shared" ca="1" si="1384"/>
        <v/>
      </c>
      <c r="JF291" t="str">
        <f t="shared" ca="1" si="1385"/>
        <v/>
      </c>
      <c r="JG291" t="str">
        <f t="shared" ca="1" si="1386"/>
        <v/>
      </c>
      <c r="JH291" t="str">
        <f t="shared" ca="1" si="1387"/>
        <v/>
      </c>
      <c r="JI291" t="str">
        <f t="shared" ca="1" si="1388"/>
        <v/>
      </c>
      <c r="JJ291" t="str">
        <f t="shared" ca="1" si="1389"/>
        <v/>
      </c>
      <c r="JK291" t="str">
        <f t="shared" ca="1" si="1390"/>
        <v/>
      </c>
      <c r="JL291" t="str">
        <f t="shared" ca="1" si="1391"/>
        <v/>
      </c>
      <c r="JM291" t="str">
        <f t="shared" ca="1" si="1392"/>
        <v/>
      </c>
      <c r="JN291" t="str">
        <f t="shared" ca="1" si="1393"/>
        <v/>
      </c>
      <c r="JO291" t="str">
        <f t="shared" ca="1" si="1394"/>
        <v/>
      </c>
      <c r="JP291" t="str">
        <f t="shared" ca="1" si="1395"/>
        <v/>
      </c>
      <c r="JQ291" t="str">
        <f t="shared" ca="1" si="1396"/>
        <v/>
      </c>
      <c r="JR291" t="str">
        <f t="shared" ca="1" si="1397"/>
        <v/>
      </c>
      <c r="JS291" t="str">
        <f t="shared" ca="1" si="1398"/>
        <v/>
      </c>
      <c r="JT291" t="str">
        <f t="shared" ca="1" si="1399"/>
        <v/>
      </c>
      <c r="JU291" t="str">
        <f t="shared" ca="1" si="1400"/>
        <v/>
      </c>
    </row>
    <row r="292" spans="1:281" x14ac:dyDescent="0.25">
      <c r="A292">
        <f t="shared" si="1401"/>
        <v>291</v>
      </c>
      <c r="B292" t="str">
        <f t="shared" ca="1" si="1130"/>
        <v/>
      </c>
      <c r="C292">
        <v>12</v>
      </c>
      <c r="D292">
        <f t="shared" si="1134"/>
        <v>291</v>
      </c>
      <c r="E292">
        <f t="shared" si="1135"/>
        <v>16</v>
      </c>
      <c r="F292">
        <f ca="1">COUNT((AD292,AP292,BB292,BN292,BZ292,CL292,CX292,DJ292,DV292,EH292,ET292,FF292,FR292,GD292,GP292,HB292,HN292,HZ292,IL292,IX292,JJ292,JV292,KH292,KT292,LF292,LR292))</f>
        <v>0</v>
      </c>
      <c r="G292">
        <f t="shared" ca="1" si="1136"/>
        <v>0</v>
      </c>
      <c r="H292">
        <f t="shared" ca="1" si="1137"/>
        <v>0</v>
      </c>
      <c r="I292">
        <f t="shared" ca="1" si="1131"/>
        <v>0</v>
      </c>
      <c r="J292">
        <f t="shared" ca="1" si="1138"/>
        <v>0</v>
      </c>
      <c r="K292">
        <f t="shared" ca="1" si="1139"/>
        <v>-1</v>
      </c>
      <c r="L292">
        <f t="shared" ca="1" si="1402"/>
        <v>9</v>
      </c>
      <c r="M292">
        <f t="shared" ca="1" si="1140"/>
        <v>0</v>
      </c>
      <c r="N292">
        <f t="shared" ca="1" si="1403"/>
        <v>65</v>
      </c>
      <c r="O292">
        <f t="shared" ca="1" si="1141"/>
        <v>-1</v>
      </c>
      <c r="P292">
        <f t="shared" ca="1" si="1404"/>
        <v>9</v>
      </c>
      <c r="Q292">
        <f t="shared" ca="1" si="1142"/>
        <v>0</v>
      </c>
      <c r="R292">
        <f t="shared" ca="1" si="1143"/>
        <v>0</v>
      </c>
      <c r="S292">
        <f t="shared" ca="1" si="1144"/>
        <v>0</v>
      </c>
      <c r="T292">
        <f t="shared" ca="1" si="1145"/>
        <v>0</v>
      </c>
      <c r="U292" t="str">
        <f t="shared" ca="1" si="1132"/>
        <v>999999999999</v>
      </c>
      <c r="V292">
        <f t="shared" ca="1" si="1405"/>
        <v>0</v>
      </c>
      <c r="W292">
        <f t="shared" si="1146"/>
        <v>291</v>
      </c>
      <c r="X292" t="e">
        <f t="shared" ca="1" si="1406"/>
        <v>#N/A</v>
      </c>
      <c r="Y292">
        <f t="shared" ca="1" si="1147"/>
        <v>0</v>
      </c>
      <c r="Z292" t="str">
        <f t="shared" ca="1" si="1148"/>
        <v>999zz</v>
      </c>
      <c r="AA292">
        <f t="shared" ca="1" si="1407"/>
        <v>350</v>
      </c>
      <c r="AB292">
        <f t="shared" si="1149"/>
        <v>291</v>
      </c>
      <c r="AC292" t="e">
        <f t="shared" ca="1" si="1408"/>
        <v>#N/A</v>
      </c>
      <c r="AD292" t="str">
        <f t="shared" ca="1" si="1150"/>
        <v/>
      </c>
      <c r="AE292" t="str">
        <f t="shared" ca="1" si="1151"/>
        <v/>
      </c>
      <c r="AF292" t="str">
        <f t="shared" ca="1" si="1152"/>
        <v/>
      </c>
      <c r="AG292" t="str">
        <f t="shared" ca="1" si="1153"/>
        <v/>
      </c>
      <c r="AH292" t="str">
        <f t="shared" ca="1" si="1154"/>
        <v/>
      </c>
      <c r="AI292" t="str">
        <f t="shared" ca="1" si="1155"/>
        <v/>
      </c>
      <c r="AJ292" t="str">
        <f t="shared" ca="1" si="1156"/>
        <v/>
      </c>
      <c r="AK292" t="str">
        <f t="shared" ca="1" si="1157"/>
        <v/>
      </c>
      <c r="AL292" t="str">
        <f t="shared" ca="1" si="1158"/>
        <v/>
      </c>
      <c r="AM292" t="str">
        <f t="shared" ca="1" si="1159"/>
        <v/>
      </c>
      <c r="AN292" t="str">
        <f t="shared" ca="1" si="1160"/>
        <v/>
      </c>
      <c r="AO292" t="str">
        <f t="shared" ca="1" si="1161"/>
        <v/>
      </c>
      <c r="AP292" t="str">
        <f t="shared" ca="1" si="1162"/>
        <v/>
      </c>
      <c r="AQ292" t="str">
        <f t="shared" ca="1" si="1163"/>
        <v/>
      </c>
      <c r="AR292" t="str">
        <f t="shared" ca="1" si="1164"/>
        <v/>
      </c>
      <c r="AS292" t="str">
        <f t="shared" ca="1" si="1165"/>
        <v/>
      </c>
      <c r="AT292" t="str">
        <f t="shared" ca="1" si="1166"/>
        <v/>
      </c>
      <c r="AU292" t="str">
        <f t="shared" ca="1" si="1167"/>
        <v/>
      </c>
      <c r="AV292" t="str">
        <f t="shared" ca="1" si="1168"/>
        <v/>
      </c>
      <c r="AW292" t="str">
        <f t="shared" ca="1" si="1169"/>
        <v/>
      </c>
      <c r="AX292" t="str">
        <f t="shared" ca="1" si="1170"/>
        <v/>
      </c>
      <c r="AY292" t="str">
        <f t="shared" ca="1" si="1171"/>
        <v/>
      </c>
      <c r="AZ292" t="str">
        <f t="shared" ca="1" si="1172"/>
        <v/>
      </c>
      <c r="BA292" t="str">
        <f t="shared" ca="1" si="1173"/>
        <v/>
      </c>
      <c r="BB292" t="str">
        <f t="shared" ca="1" si="1174"/>
        <v/>
      </c>
      <c r="BC292" t="str">
        <f t="shared" ca="1" si="1175"/>
        <v/>
      </c>
      <c r="BD292" t="str">
        <f t="shared" ca="1" si="1176"/>
        <v/>
      </c>
      <c r="BE292" t="str">
        <f t="shared" ca="1" si="1177"/>
        <v/>
      </c>
      <c r="BF292" t="str">
        <f t="shared" ca="1" si="1178"/>
        <v/>
      </c>
      <c r="BG292" t="str">
        <f t="shared" ca="1" si="1179"/>
        <v/>
      </c>
      <c r="BH292" t="str">
        <f t="shared" ca="1" si="1180"/>
        <v/>
      </c>
      <c r="BI292" t="str">
        <f t="shared" ca="1" si="1181"/>
        <v/>
      </c>
      <c r="BJ292" t="str">
        <f t="shared" ca="1" si="1182"/>
        <v/>
      </c>
      <c r="BK292" t="str">
        <f t="shared" ca="1" si="1183"/>
        <v/>
      </c>
      <c r="BL292" t="str">
        <f t="shared" ca="1" si="1184"/>
        <v/>
      </c>
      <c r="BM292" t="str">
        <f t="shared" ca="1" si="1185"/>
        <v/>
      </c>
      <c r="BN292" t="str">
        <f t="shared" ca="1" si="1186"/>
        <v/>
      </c>
      <c r="BO292" t="str">
        <f t="shared" ca="1" si="1187"/>
        <v/>
      </c>
      <c r="BP292" t="str">
        <f t="shared" ca="1" si="1188"/>
        <v/>
      </c>
      <c r="BQ292" t="str">
        <f t="shared" ca="1" si="1189"/>
        <v/>
      </c>
      <c r="BR292" t="str">
        <f t="shared" ca="1" si="1190"/>
        <v/>
      </c>
      <c r="BS292" t="str">
        <f t="shared" ca="1" si="1191"/>
        <v/>
      </c>
      <c r="BT292" t="str">
        <f t="shared" ca="1" si="1192"/>
        <v/>
      </c>
      <c r="BU292" t="str">
        <f t="shared" ca="1" si="1193"/>
        <v/>
      </c>
      <c r="BV292" t="str">
        <f t="shared" ca="1" si="1194"/>
        <v/>
      </c>
      <c r="BW292" t="str">
        <f t="shared" ca="1" si="1195"/>
        <v/>
      </c>
      <c r="BX292" t="str">
        <f t="shared" ca="1" si="1196"/>
        <v/>
      </c>
      <c r="BY292" t="str">
        <f t="shared" ca="1" si="1197"/>
        <v/>
      </c>
      <c r="BZ292" t="str">
        <f t="shared" ca="1" si="1198"/>
        <v/>
      </c>
      <c r="CA292" t="str">
        <f t="shared" ca="1" si="1199"/>
        <v/>
      </c>
      <c r="CB292" t="str">
        <f t="shared" ca="1" si="1200"/>
        <v/>
      </c>
      <c r="CC292" t="str">
        <f t="shared" ca="1" si="1201"/>
        <v/>
      </c>
      <c r="CD292" t="str">
        <f t="shared" ca="1" si="1202"/>
        <v/>
      </c>
      <c r="CE292" t="str">
        <f t="shared" ca="1" si="1203"/>
        <v/>
      </c>
      <c r="CF292" t="str">
        <f t="shared" ca="1" si="1204"/>
        <v/>
      </c>
      <c r="CG292" t="str">
        <f t="shared" ca="1" si="1205"/>
        <v/>
      </c>
      <c r="CH292" t="str">
        <f t="shared" ca="1" si="1206"/>
        <v/>
      </c>
      <c r="CI292" t="str">
        <f t="shared" ca="1" si="1207"/>
        <v/>
      </c>
      <c r="CJ292" t="str">
        <f t="shared" ca="1" si="1208"/>
        <v/>
      </c>
      <c r="CK292" t="str">
        <f t="shared" ca="1" si="1209"/>
        <v/>
      </c>
      <c r="CL292" t="str">
        <f t="shared" ca="1" si="1210"/>
        <v/>
      </c>
      <c r="CM292" t="str">
        <f t="shared" ca="1" si="1211"/>
        <v/>
      </c>
      <c r="CN292" t="str">
        <f t="shared" ca="1" si="1212"/>
        <v/>
      </c>
      <c r="CO292" t="str">
        <f t="shared" ca="1" si="1213"/>
        <v/>
      </c>
      <c r="CP292" t="str">
        <f t="shared" ca="1" si="1214"/>
        <v/>
      </c>
      <c r="CQ292" t="str">
        <f t="shared" ca="1" si="1215"/>
        <v/>
      </c>
      <c r="CR292" t="str">
        <f t="shared" ca="1" si="1216"/>
        <v/>
      </c>
      <c r="CS292" t="str">
        <f t="shared" ca="1" si="1217"/>
        <v/>
      </c>
      <c r="CT292" t="str">
        <f t="shared" ca="1" si="1218"/>
        <v/>
      </c>
      <c r="CU292" t="str">
        <f t="shared" ca="1" si="1219"/>
        <v/>
      </c>
      <c r="CV292" t="str">
        <f t="shared" ca="1" si="1220"/>
        <v/>
      </c>
      <c r="CW292" t="str">
        <f t="shared" ca="1" si="1221"/>
        <v/>
      </c>
      <c r="CX292" t="str">
        <f t="shared" ca="1" si="1222"/>
        <v/>
      </c>
      <c r="CY292" t="str">
        <f t="shared" ca="1" si="1223"/>
        <v/>
      </c>
      <c r="CZ292" t="str">
        <f t="shared" ca="1" si="1224"/>
        <v/>
      </c>
      <c r="DA292" t="str">
        <f t="shared" ca="1" si="1225"/>
        <v/>
      </c>
      <c r="DB292" t="str">
        <f t="shared" ca="1" si="1226"/>
        <v/>
      </c>
      <c r="DC292" t="str">
        <f t="shared" ca="1" si="1227"/>
        <v/>
      </c>
      <c r="DD292" t="str">
        <f t="shared" ca="1" si="1228"/>
        <v/>
      </c>
      <c r="DE292" t="str">
        <f t="shared" ca="1" si="1229"/>
        <v/>
      </c>
      <c r="DF292" t="str">
        <f t="shared" ca="1" si="1230"/>
        <v/>
      </c>
      <c r="DG292" t="str">
        <f t="shared" ca="1" si="1231"/>
        <v/>
      </c>
      <c r="DH292" t="str">
        <f t="shared" ca="1" si="1232"/>
        <v/>
      </c>
      <c r="DI292" t="str">
        <f t="shared" ca="1" si="1233"/>
        <v/>
      </c>
      <c r="DJ292" t="str">
        <f t="shared" ca="1" si="1234"/>
        <v/>
      </c>
      <c r="DK292" t="str">
        <f t="shared" ca="1" si="1235"/>
        <v/>
      </c>
      <c r="DL292" t="str">
        <f t="shared" ca="1" si="1236"/>
        <v/>
      </c>
      <c r="DM292" t="str">
        <f t="shared" ca="1" si="1237"/>
        <v/>
      </c>
      <c r="DN292" t="str">
        <f t="shared" ca="1" si="1238"/>
        <v/>
      </c>
      <c r="DO292" t="str">
        <f t="shared" ca="1" si="1239"/>
        <v/>
      </c>
      <c r="DP292" t="str">
        <f t="shared" ca="1" si="1240"/>
        <v/>
      </c>
      <c r="DQ292" t="str">
        <f t="shared" ca="1" si="1241"/>
        <v/>
      </c>
      <c r="DR292" t="str">
        <f t="shared" ca="1" si="1242"/>
        <v/>
      </c>
      <c r="DS292" t="str">
        <f t="shared" ca="1" si="1243"/>
        <v/>
      </c>
      <c r="DT292" t="str">
        <f t="shared" ca="1" si="1244"/>
        <v/>
      </c>
      <c r="DU292" t="str">
        <f t="shared" ca="1" si="1245"/>
        <v/>
      </c>
      <c r="DV292" t="str">
        <f t="shared" ca="1" si="1133"/>
        <v/>
      </c>
      <c r="DW292" t="str">
        <f t="shared" ca="1" si="1246"/>
        <v/>
      </c>
      <c r="DX292" t="str">
        <f t="shared" ca="1" si="1247"/>
        <v/>
      </c>
      <c r="DY292" t="str">
        <f t="shared" ca="1" si="1248"/>
        <v/>
      </c>
      <c r="DZ292" t="str">
        <f t="shared" ca="1" si="1249"/>
        <v/>
      </c>
      <c r="EA292" t="str">
        <f t="shared" ca="1" si="1250"/>
        <v/>
      </c>
      <c r="EB292" t="str">
        <f t="shared" ca="1" si="1251"/>
        <v/>
      </c>
      <c r="EC292" t="str">
        <f t="shared" ca="1" si="1252"/>
        <v/>
      </c>
      <c r="ED292" t="str">
        <f t="shared" ca="1" si="1253"/>
        <v/>
      </c>
      <c r="EE292" t="str">
        <f t="shared" ca="1" si="1254"/>
        <v/>
      </c>
      <c r="EF292" t="str">
        <f t="shared" ca="1" si="1255"/>
        <v/>
      </c>
      <c r="EG292" t="str">
        <f t="shared" ca="1" si="1256"/>
        <v/>
      </c>
      <c r="EH292" t="str">
        <f t="shared" ca="1" si="1257"/>
        <v/>
      </c>
      <c r="EI292" t="str">
        <f t="shared" ca="1" si="1258"/>
        <v/>
      </c>
      <c r="EJ292" t="str">
        <f t="shared" ca="1" si="1259"/>
        <v/>
      </c>
      <c r="EK292" t="str">
        <f t="shared" ca="1" si="1260"/>
        <v/>
      </c>
      <c r="EL292" t="str">
        <f t="shared" ca="1" si="1261"/>
        <v/>
      </c>
      <c r="EM292" t="str">
        <f t="shared" ca="1" si="1262"/>
        <v/>
      </c>
      <c r="EN292" t="str">
        <f t="shared" ca="1" si="1263"/>
        <v/>
      </c>
      <c r="EO292" t="str">
        <f t="shared" ca="1" si="1264"/>
        <v/>
      </c>
      <c r="EP292" t="str">
        <f t="shared" ca="1" si="1265"/>
        <v/>
      </c>
      <c r="EQ292" t="str">
        <f t="shared" ca="1" si="1266"/>
        <v/>
      </c>
      <c r="ER292" t="str">
        <f t="shared" ca="1" si="1267"/>
        <v/>
      </c>
      <c r="ES292" t="str">
        <f t="shared" ca="1" si="1268"/>
        <v/>
      </c>
      <c r="ET292" t="str">
        <f t="shared" ca="1" si="1269"/>
        <v/>
      </c>
      <c r="EU292" t="str">
        <f t="shared" ca="1" si="1270"/>
        <v/>
      </c>
      <c r="EV292" t="str">
        <f t="shared" ca="1" si="1271"/>
        <v/>
      </c>
      <c r="EW292" t="str">
        <f t="shared" ca="1" si="1272"/>
        <v/>
      </c>
      <c r="EX292" t="str">
        <f t="shared" ca="1" si="1273"/>
        <v/>
      </c>
      <c r="EY292" t="str">
        <f t="shared" ca="1" si="1274"/>
        <v/>
      </c>
      <c r="EZ292" t="str">
        <f t="shared" ca="1" si="1275"/>
        <v/>
      </c>
      <c r="FA292" t="str">
        <f t="shared" ca="1" si="1276"/>
        <v/>
      </c>
      <c r="FB292" t="str">
        <f t="shared" ca="1" si="1277"/>
        <v/>
      </c>
      <c r="FC292" t="str">
        <f t="shared" ca="1" si="1278"/>
        <v/>
      </c>
      <c r="FD292" t="str">
        <f t="shared" ca="1" si="1279"/>
        <v/>
      </c>
      <c r="FE292" t="str">
        <f t="shared" ca="1" si="1280"/>
        <v/>
      </c>
      <c r="FF292" t="str">
        <f t="shared" ca="1" si="1281"/>
        <v/>
      </c>
      <c r="FG292" t="str">
        <f t="shared" ca="1" si="1282"/>
        <v/>
      </c>
      <c r="FH292" t="str">
        <f t="shared" ca="1" si="1283"/>
        <v/>
      </c>
      <c r="FI292" t="str">
        <f t="shared" ca="1" si="1284"/>
        <v/>
      </c>
      <c r="FJ292" t="str">
        <f t="shared" ca="1" si="1285"/>
        <v/>
      </c>
      <c r="FK292" t="str">
        <f t="shared" ca="1" si="1286"/>
        <v/>
      </c>
      <c r="FL292" t="str">
        <f t="shared" ca="1" si="1287"/>
        <v/>
      </c>
      <c r="FM292" t="str">
        <f t="shared" ca="1" si="1288"/>
        <v/>
      </c>
      <c r="FN292" t="str">
        <f t="shared" ca="1" si="1289"/>
        <v/>
      </c>
      <c r="FO292" t="str">
        <f t="shared" ca="1" si="1290"/>
        <v/>
      </c>
      <c r="FP292" t="str">
        <f t="shared" ca="1" si="1291"/>
        <v/>
      </c>
      <c r="FQ292" t="str">
        <f t="shared" ca="1" si="1292"/>
        <v/>
      </c>
      <c r="FR292" t="str">
        <f t="shared" ca="1" si="1293"/>
        <v/>
      </c>
      <c r="FS292" t="str">
        <f t="shared" ca="1" si="1294"/>
        <v/>
      </c>
      <c r="FT292" t="str">
        <f t="shared" ca="1" si="1295"/>
        <v/>
      </c>
      <c r="FU292" t="str">
        <f t="shared" ca="1" si="1296"/>
        <v/>
      </c>
      <c r="FV292" t="str">
        <f t="shared" ca="1" si="1297"/>
        <v/>
      </c>
      <c r="FW292" t="str">
        <f t="shared" ca="1" si="1298"/>
        <v/>
      </c>
      <c r="FX292" t="str">
        <f t="shared" ca="1" si="1299"/>
        <v/>
      </c>
      <c r="FY292" t="str">
        <f t="shared" ca="1" si="1300"/>
        <v/>
      </c>
      <c r="FZ292" t="str">
        <f t="shared" ca="1" si="1301"/>
        <v/>
      </c>
      <c r="GA292" t="str">
        <f t="shared" ca="1" si="1302"/>
        <v/>
      </c>
      <c r="GB292" t="str">
        <f t="shared" ca="1" si="1303"/>
        <v/>
      </c>
      <c r="GC292" t="str">
        <f t="shared" ca="1" si="1304"/>
        <v/>
      </c>
      <c r="GD292" t="str">
        <f t="shared" ca="1" si="1305"/>
        <v/>
      </c>
      <c r="GE292" t="str">
        <f t="shared" ca="1" si="1306"/>
        <v/>
      </c>
      <c r="GF292" t="str">
        <f t="shared" ca="1" si="1307"/>
        <v/>
      </c>
      <c r="GG292" t="str">
        <f t="shared" ca="1" si="1308"/>
        <v/>
      </c>
      <c r="GH292" t="str">
        <f t="shared" ca="1" si="1309"/>
        <v/>
      </c>
      <c r="GI292" t="str">
        <f t="shared" ca="1" si="1310"/>
        <v/>
      </c>
      <c r="GJ292" t="str">
        <f t="shared" ca="1" si="1311"/>
        <v/>
      </c>
      <c r="GK292" t="str">
        <f t="shared" ca="1" si="1312"/>
        <v/>
      </c>
      <c r="GL292" t="str">
        <f t="shared" ca="1" si="1313"/>
        <v/>
      </c>
      <c r="GM292" t="str">
        <f t="shared" ca="1" si="1314"/>
        <v/>
      </c>
      <c r="GN292" t="str">
        <f t="shared" ca="1" si="1315"/>
        <v/>
      </c>
      <c r="GO292" t="str">
        <f t="shared" ca="1" si="1316"/>
        <v/>
      </c>
      <c r="GP292" t="str">
        <f t="shared" ca="1" si="1317"/>
        <v/>
      </c>
      <c r="GQ292" t="str">
        <f t="shared" ca="1" si="1318"/>
        <v/>
      </c>
      <c r="GR292" t="str">
        <f t="shared" ca="1" si="1319"/>
        <v/>
      </c>
      <c r="GS292" t="str">
        <f t="shared" ca="1" si="1320"/>
        <v/>
      </c>
      <c r="GT292" t="str">
        <f t="shared" ca="1" si="1321"/>
        <v/>
      </c>
      <c r="GU292" t="str">
        <f t="shared" ca="1" si="1322"/>
        <v/>
      </c>
      <c r="GV292" t="str">
        <f t="shared" ca="1" si="1323"/>
        <v/>
      </c>
      <c r="GW292" t="str">
        <f t="shared" ca="1" si="1324"/>
        <v/>
      </c>
      <c r="GX292" t="str">
        <f t="shared" ca="1" si="1325"/>
        <v/>
      </c>
      <c r="GY292" t="str">
        <f t="shared" ca="1" si="1326"/>
        <v/>
      </c>
      <c r="GZ292" t="str">
        <f t="shared" ca="1" si="1327"/>
        <v/>
      </c>
      <c r="HA292" t="str">
        <f t="shared" ca="1" si="1328"/>
        <v/>
      </c>
      <c r="HB292" t="str">
        <f t="shared" ca="1" si="1329"/>
        <v/>
      </c>
      <c r="HC292" t="str">
        <f t="shared" ca="1" si="1330"/>
        <v/>
      </c>
      <c r="HD292" t="str">
        <f t="shared" ca="1" si="1331"/>
        <v/>
      </c>
      <c r="HE292" t="str">
        <f t="shared" ca="1" si="1332"/>
        <v/>
      </c>
      <c r="HF292" t="str">
        <f t="shared" ca="1" si="1333"/>
        <v/>
      </c>
      <c r="HG292" t="str">
        <f t="shared" ca="1" si="1334"/>
        <v/>
      </c>
      <c r="HH292" t="str">
        <f t="shared" ca="1" si="1335"/>
        <v/>
      </c>
      <c r="HI292" t="str">
        <f t="shared" ca="1" si="1336"/>
        <v/>
      </c>
      <c r="HJ292" t="str">
        <f t="shared" ca="1" si="1337"/>
        <v/>
      </c>
      <c r="HK292" t="str">
        <f t="shared" ca="1" si="1338"/>
        <v/>
      </c>
      <c r="HL292" t="str">
        <f t="shared" ca="1" si="1339"/>
        <v/>
      </c>
      <c r="HM292" t="str">
        <f t="shared" ca="1" si="1340"/>
        <v/>
      </c>
      <c r="HN292" t="str">
        <f t="shared" ca="1" si="1341"/>
        <v/>
      </c>
      <c r="HO292" t="str">
        <f t="shared" ca="1" si="1342"/>
        <v/>
      </c>
      <c r="HP292" t="str">
        <f t="shared" ca="1" si="1343"/>
        <v/>
      </c>
      <c r="HQ292" t="str">
        <f t="shared" ca="1" si="1344"/>
        <v/>
      </c>
      <c r="HR292" t="str">
        <f t="shared" ca="1" si="1345"/>
        <v/>
      </c>
      <c r="HS292" t="str">
        <f t="shared" ca="1" si="1346"/>
        <v/>
      </c>
      <c r="HT292" t="str">
        <f t="shared" ca="1" si="1347"/>
        <v/>
      </c>
      <c r="HU292" t="str">
        <f t="shared" ca="1" si="1348"/>
        <v/>
      </c>
      <c r="HV292" t="str">
        <f t="shared" ca="1" si="1349"/>
        <v/>
      </c>
      <c r="HW292" t="str">
        <f t="shared" ca="1" si="1350"/>
        <v/>
      </c>
      <c r="HX292" t="str">
        <f t="shared" ca="1" si="1351"/>
        <v/>
      </c>
      <c r="HY292" t="str">
        <f t="shared" ca="1" si="1352"/>
        <v/>
      </c>
      <c r="HZ292" t="str">
        <f t="shared" ca="1" si="1353"/>
        <v/>
      </c>
      <c r="IA292" t="str">
        <f t="shared" ca="1" si="1354"/>
        <v/>
      </c>
      <c r="IB292" t="str">
        <f t="shared" ca="1" si="1355"/>
        <v/>
      </c>
      <c r="IC292" t="str">
        <f t="shared" ca="1" si="1356"/>
        <v/>
      </c>
      <c r="ID292" t="str">
        <f t="shared" ca="1" si="1357"/>
        <v/>
      </c>
      <c r="IE292" t="str">
        <f t="shared" ca="1" si="1358"/>
        <v/>
      </c>
      <c r="IF292" t="str">
        <f t="shared" ca="1" si="1359"/>
        <v/>
      </c>
      <c r="IG292" t="str">
        <f t="shared" ca="1" si="1360"/>
        <v/>
      </c>
      <c r="IH292" t="str">
        <f t="shared" ca="1" si="1361"/>
        <v/>
      </c>
      <c r="II292" t="str">
        <f t="shared" ca="1" si="1362"/>
        <v/>
      </c>
      <c r="IJ292" t="str">
        <f t="shared" ca="1" si="1363"/>
        <v/>
      </c>
      <c r="IK292" t="str">
        <f t="shared" ca="1" si="1364"/>
        <v/>
      </c>
      <c r="IL292" t="str">
        <f t="shared" ca="1" si="1365"/>
        <v/>
      </c>
      <c r="IM292" t="str">
        <f t="shared" ca="1" si="1366"/>
        <v/>
      </c>
      <c r="IN292" t="str">
        <f t="shared" ca="1" si="1367"/>
        <v/>
      </c>
      <c r="IO292" t="str">
        <f t="shared" ca="1" si="1368"/>
        <v/>
      </c>
      <c r="IP292" t="str">
        <f t="shared" ca="1" si="1369"/>
        <v/>
      </c>
      <c r="IQ292" t="str">
        <f t="shared" ca="1" si="1370"/>
        <v/>
      </c>
      <c r="IR292" t="str">
        <f t="shared" ca="1" si="1371"/>
        <v/>
      </c>
      <c r="IS292" t="str">
        <f t="shared" ca="1" si="1372"/>
        <v/>
      </c>
      <c r="IT292" t="str">
        <f t="shared" ca="1" si="1373"/>
        <v/>
      </c>
      <c r="IU292" t="str">
        <f t="shared" ca="1" si="1374"/>
        <v/>
      </c>
      <c r="IV292" t="str">
        <f t="shared" ca="1" si="1375"/>
        <v/>
      </c>
      <c r="IW292" t="str">
        <f t="shared" ca="1" si="1376"/>
        <v/>
      </c>
      <c r="IX292" t="str">
        <f t="shared" ca="1" si="1377"/>
        <v/>
      </c>
      <c r="IY292" t="str">
        <f t="shared" ca="1" si="1378"/>
        <v/>
      </c>
      <c r="IZ292" t="str">
        <f t="shared" ca="1" si="1379"/>
        <v/>
      </c>
      <c r="JA292" t="str">
        <f t="shared" ca="1" si="1380"/>
        <v/>
      </c>
      <c r="JB292" t="str">
        <f t="shared" ca="1" si="1381"/>
        <v/>
      </c>
      <c r="JC292" t="str">
        <f t="shared" ca="1" si="1382"/>
        <v/>
      </c>
      <c r="JD292" t="str">
        <f t="shared" ca="1" si="1383"/>
        <v/>
      </c>
      <c r="JE292" t="str">
        <f t="shared" ca="1" si="1384"/>
        <v/>
      </c>
      <c r="JF292" t="str">
        <f t="shared" ca="1" si="1385"/>
        <v/>
      </c>
      <c r="JG292" t="str">
        <f t="shared" ca="1" si="1386"/>
        <v/>
      </c>
      <c r="JH292" t="str">
        <f t="shared" ca="1" si="1387"/>
        <v/>
      </c>
      <c r="JI292" t="str">
        <f t="shared" ca="1" si="1388"/>
        <v/>
      </c>
      <c r="JJ292" t="str">
        <f t="shared" ca="1" si="1389"/>
        <v/>
      </c>
      <c r="JK292" t="str">
        <f t="shared" ca="1" si="1390"/>
        <v/>
      </c>
      <c r="JL292" t="str">
        <f t="shared" ca="1" si="1391"/>
        <v/>
      </c>
      <c r="JM292" t="str">
        <f t="shared" ca="1" si="1392"/>
        <v/>
      </c>
      <c r="JN292" t="str">
        <f t="shared" ca="1" si="1393"/>
        <v/>
      </c>
      <c r="JO292" t="str">
        <f t="shared" ca="1" si="1394"/>
        <v/>
      </c>
      <c r="JP292" t="str">
        <f t="shared" ca="1" si="1395"/>
        <v/>
      </c>
      <c r="JQ292" t="str">
        <f t="shared" ca="1" si="1396"/>
        <v/>
      </c>
      <c r="JR292" t="str">
        <f t="shared" ca="1" si="1397"/>
        <v/>
      </c>
      <c r="JS292" t="str">
        <f t="shared" ca="1" si="1398"/>
        <v/>
      </c>
      <c r="JT292" t="str">
        <f t="shared" ca="1" si="1399"/>
        <v/>
      </c>
      <c r="JU292" t="str">
        <f t="shared" ca="1" si="1400"/>
        <v/>
      </c>
    </row>
    <row r="293" spans="1:281" x14ac:dyDescent="0.25">
      <c r="A293">
        <f t="shared" si="1401"/>
        <v>292</v>
      </c>
      <c r="B293" t="str">
        <f t="shared" ca="1" si="1130"/>
        <v/>
      </c>
      <c r="C293">
        <v>12</v>
      </c>
      <c r="D293">
        <f t="shared" si="1134"/>
        <v>292</v>
      </c>
      <c r="E293">
        <f t="shared" si="1135"/>
        <v>17</v>
      </c>
      <c r="F293">
        <f ca="1">COUNT((AD293,AP293,BB293,BN293,BZ293,CL293,CX293,DJ293,DV293,EH293,ET293,FF293,FR293,GD293,GP293,HB293,HN293,HZ293,IL293,IX293,JJ293,JV293,KH293,KT293,LF293,LR293))</f>
        <v>0</v>
      </c>
      <c r="G293">
        <f t="shared" ca="1" si="1136"/>
        <v>0</v>
      </c>
      <c r="H293">
        <f t="shared" ca="1" si="1137"/>
        <v>0</v>
      </c>
      <c r="I293">
        <f t="shared" ca="1" si="1131"/>
        <v>0</v>
      </c>
      <c r="J293">
        <f t="shared" ca="1" si="1138"/>
        <v>0</v>
      </c>
      <c r="K293">
        <f t="shared" ca="1" si="1139"/>
        <v>-1</v>
      </c>
      <c r="L293">
        <f t="shared" ca="1" si="1402"/>
        <v>9</v>
      </c>
      <c r="M293">
        <f t="shared" ca="1" si="1140"/>
        <v>0</v>
      </c>
      <c r="N293">
        <f t="shared" ca="1" si="1403"/>
        <v>65</v>
      </c>
      <c r="O293">
        <f t="shared" ca="1" si="1141"/>
        <v>-1</v>
      </c>
      <c r="P293">
        <f t="shared" ca="1" si="1404"/>
        <v>9</v>
      </c>
      <c r="Q293">
        <f t="shared" ca="1" si="1142"/>
        <v>0</v>
      </c>
      <c r="R293">
        <f t="shared" ca="1" si="1143"/>
        <v>0</v>
      </c>
      <c r="S293">
        <f t="shared" ca="1" si="1144"/>
        <v>0</v>
      </c>
      <c r="T293">
        <f t="shared" ca="1" si="1145"/>
        <v>0</v>
      </c>
      <c r="U293" t="str">
        <f t="shared" ca="1" si="1132"/>
        <v>999999999999</v>
      </c>
      <c r="V293">
        <f t="shared" ca="1" si="1405"/>
        <v>0</v>
      </c>
      <c r="W293">
        <f t="shared" si="1146"/>
        <v>292</v>
      </c>
      <c r="X293" t="e">
        <f t="shared" ca="1" si="1406"/>
        <v>#N/A</v>
      </c>
      <c r="Y293">
        <f t="shared" ca="1" si="1147"/>
        <v>0</v>
      </c>
      <c r="Z293" t="str">
        <f t="shared" ca="1" si="1148"/>
        <v>999zz</v>
      </c>
      <c r="AA293">
        <f t="shared" ca="1" si="1407"/>
        <v>350</v>
      </c>
      <c r="AB293">
        <f t="shared" si="1149"/>
        <v>292</v>
      </c>
      <c r="AC293" t="e">
        <f t="shared" ca="1" si="1408"/>
        <v>#N/A</v>
      </c>
      <c r="AD293" t="str">
        <f t="shared" ca="1" si="1150"/>
        <v/>
      </c>
      <c r="AE293" t="str">
        <f t="shared" ca="1" si="1151"/>
        <v/>
      </c>
      <c r="AF293" t="str">
        <f t="shared" ca="1" si="1152"/>
        <v/>
      </c>
      <c r="AG293" t="str">
        <f t="shared" ca="1" si="1153"/>
        <v/>
      </c>
      <c r="AH293" t="str">
        <f t="shared" ca="1" si="1154"/>
        <v/>
      </c>
      <c r="AI293" t="str">
        <f t="shared" ca="1" si="1155"/>
        <v/>
      </c>
      <c r="AJ293" t="str">
        <f t="shared" ca="1" si="1156"/>
        <v/>
      </c>
      <c r="AK293" t="str">
        <f t="shared" ca="1" si="1157"/>
        <v/>
      </c>
      <c r="AL293" t="str">
        <f t="shared" ca="1" si="1158"/>
        <v/>
      </c>
      <c r="AM293" t="str">
        <f t="shared" ca="1" si="1159"/>
        <v/>
      </c>
      <c r="AN293" t="str">
        <f t="shared" ca="1" si="1160"/>
        <v/>
      </c>
      <c r="AO293" t="str">
        <f t="shared" ca="1" si="1161"/>
        <v/>
      </c>
      <c r="AP293" t="str">
        <f t="shared" ca="1" si="1162"/>
        <v/>
      </c>
      <c r="AQ293" t="str">
        <f t="shared" ca="1" si="1163"/>
        <v/>
      </c>
      <c r="AR293" t="str">
        <f t="shared" ca="1" si="1164"/>
        <v/>
      </c>
      <c r="AS293" t="str">
        <f t="shared" ca="1" si="1165"/>
        <v/>
      </c>
      <c r="AT293" t="str">
        <f t="shared" ca="1" si="1166"/>
        <v/>
      </c>
      <c r="AU293" t="str">
        <f t="shared" ca="1" si="1167"/>
        <v/>
      </c>
      <c r="AV293" t="str">
        <f t="shared" ca="1" si="1168"/>
        <v/>
      </c>
      <c r="AW293" t="str">
        <f t="shared" ca="1" si="1169"/>
        <v/>
      </c>
      <c r="AX293" t="str">
        <f t="shared" ca="1" si="1170"/>
        <v/>
      </c>
      <c r="AY293" t="str">
        <f t="shared" ca="1" si="1171"/>
        <v/>
      </c>
      <c r="AZ293" t="str">
        <f t="shared" ca="1" si="1172"/>
        <v/>
      </c>
      <c r="BA293" t="str">
        <f t="shared" ca="1" si="1173"/>
        <v/>
      </c>
      <c r="BB293" t="str">
        <f t="shared" ca="1" si="1174"/>
        <v/>
      </c>
      <c r="BC293" t="str">
        <f t="shared" ca="1" si="1175"/>
        <v/>
      </c>
      <c r="BD293" t="str">
        <f t="shared" ca="1" si="1176"/>
        <v/>
      </c>
      <c r="BE293" t="str">
        <f t="shared" ca="1" si="1177"/>
        <v/>
      </c>
      <c r="BF293" t="str">
        <f t="shared" ca="1" si="1178"/>
        <v/>
      </c>
      <c r="BG293" t="str">
        <f t="shared" ca="1" si="1179"/>
        <v/>
      </c>
      <c r="BH293" t="str">
        <f t="shared" ca="1" si="1180"/>
        <v/>
      </c>
      <c r="BI293" t="str">
        <f t="shared" ca="1" si="1181"/>
        <v/>
      </c>
      <c r="BJ293" t="str">
        <f t="shared" ca="1" si="1182"/>
        <v/>
      </c>
      <c r="BK293" t="str">
        <f t="shared" ca="1" si="1183"/>
        <v/>
      </c>
      <c r="BL293" t="str">
        <f t="shared" ca="1" si="1184"/>
        <v/>
      </c>
      <c r="BM293" t="str">
        <f t="shared" ca="1" si="1185"/>
        <v/>
      </c>
      <c r="BN293" t="str">
        <f t="shared" ca="1" si="1186"/>
        <v/>
      </c>
      <c r="BO293" t="str">
        <f t="shared" ca="1" si="1187"/>
        <v/>
      </c>
      <c r="BP293" t="str">
        <f t="shared" ca="1" si="1188"/>
        <v/>
      </c>
      <c r="BQ293" t="str">
        <f t="shared" ca="1" si="1189"/>
        <v/>
      </c>
      <c r="BR293" t="str">
        <f t="shared" ca="1" si="1190"/>
        <v/>
      </c>
      <c r="BS293" t="str">
        <f t="shared" ca="1" si="1191"/>
        <v/>
      </c>
      <c r="BT293" t="str">
        <f t="shared" ca="1" si="1192"/>
        <v/>
      </c>
      <c r="BU293" t="str">
        <f t="shared" ca="1" si="1193"/>
        <v/>
      </c>
      <c r="BV293" t="str">
        <f t="shared" ca="1" si="1194"/>
        <v/>
      </c>
      <c r="BW293" t="str">
        <f t="shared" ca="1" si="1195"/>
        <v/>
      </c>
      <c r="BX293" t="str">
        <f t="shared" ca="1" si="1196"/>
        <v/>
      </c>
      <c r="BY293" t="str">
        <f t="shared" ca="1" si="1197"/>
        <v/>
      </c>
      <c r="BZ293" t="str">
        <f t="shared" ca="1" si="1198"/>
        <v/>
      </c>
      <c r="CA293" t="str">
        <f t="shared" ca="1" si="1199"/>
        <v/>
      </c>
      <c r="CB293" t="str">
        <f t="shared" ca="1" si="1200"/>
        <v/>
      </c>
      <c r="CC293" t="str">
        <f t="shared" ca="1" si="1201"/>
        <v/>
      </c>
      <c r="CD293" t="str">
        <f t="shared" ca="1" si="1202"/>
        <v/>
      </c>
      <c r="CE293" t="str">
        <f t="shared" ca="1" si="1203"/>
        <v/>
      </c>
      <c r="CF293" t="str">
        <f t="shared" ca="1" si="1204"/>
        <v/>
      </c>
      <c r="CG293" t="str">
        <f t="shared" ca="1" si="1205"/>
        <v/>
      </c>
      <c r="CH293" t="str">
        <f t="shared" ca="1" si="1206"/>
        <v/>
      </c>
      <c r="CI293" t="str">
        <f t="shared" ca="1" si="1207"/>
        <v/>
      </c>
      <c r="CJ293" t="str">
        <f t="shared" ca="1" si="1208"/>
        <v/>
      </c>
      <c r="CK293" t="str">
        <f t="shared" ca="1" si="1209"/>
        <v/>
      </c>
      <c r="CL293" t="str">
        <f t="shared" ca="1" si="1210"/>
        <v/>
      </c>
      <c r="CM293" t="str">
        <f t="shared" ca="1" si="1211"/>
        <v/>
      </c>
      <c r="CN293" t="str">
        <f t="shared" ca="1" si="1212"/>
        <v/>
      </c>
      <c r="CO293" t="str">
        <f t="shared" ca="1" si="1213"/>
        <v/>
      </c>
      <c r="CP293" t="str">
        <f t="shared" ca="1" si="1214"/>
        <v/>
      </c>
      <c r="CQ293" t="str">
        <f t="shared" ca="1" si="1215"/>
        <v/>
      </c>
      <c r="CR293" t="str">
        <f t="shared" ca="1" si="1216"/>
        <v/>
      </c>
      <c r="CS293" t="str">
        <f t="shared" ca="1" si="1217"/>
        <v/>
      </c>
      <c r="CT293" t="str">
        <f t="shared" ca="1" si="1218"/>
        <v/>
      </c>
      <c r="CU293" t="str">
        <f t="shared" ca="1" si="1219"/>
        <v/>
      </c>
      <c r="CV293" t="str">
        <f t="shared" ca="1" si="1220"/>
        <v/>
      </c>
      <c r="CW293" t="str">
        <f t="shared" ca="1" si="1221"/>
        <v/>
      </c>
      <c r="CX293" t="str">
        <f t="shared" ca="1" si="1222"/>
        <v/>
      </c>
      <c r="CY293" t="str">
        <f t="shared" ca="1" si="1223"/>
        <v/>
      </c>
      <c r="CZ293" t="str">
        <f t="shared" ca="1" si="1224"/>
        <v/>
      </c>
      <c r="DA293" t="str">
        <f t="shared" ca="1" si="1225"/>
        <v/>
      </c>
      <c r="DB293" t="str">
        <f t="shared" ca="1" si="1226"/>
        <v/>
      </c>
      <c r="DC293" t="str">
        <f t="shared" ca="1" si="1227"/>
        <v/>
      </c>
      <c r="DD293" t="str">
        <f t="shared" ca="1" si="1228"/>
        <v/>
      </c>
      <c r="DE293" t="str">
        <f t="shared" ca="1" si="1229"/>
        <v/>
      </c>
      <c r="DF293" t="str">
        <f t="shared" ca="1" si="1230"/>
        <v/>
      </c>
      <c r="DG293" t="str">
        <f t="shared" ca="1" si="1231"/>
        <v/>
      </c>
      <c r="DH293" t="str">
        <f t="shared" ca="1" si="1232"/>
        <v/>
      </c>
      <c r="DI293" t="str">
        <f t="shared" ca="1" si="1233"/>
        <v/>
      </c>
      <c r="DJ293" t="str">
        <f t="shared" ca="1" si="1234"/>
        <v/>
      </c>
      <c r="DK293" t="str">
        <f t="shared" ca="1" si="1235"/>
        <v/>
      </c>
      <c r="DL293" t="str">
        <f t="shared" ca="1" si="1236"/>
        <v/>
      </c>
      <c r="DM293" t="str">
        <f t="shared" ca="1" si="1237"/>
        <v/>
      </c>
      <c r="DN293" t="str">
        <f t="shared" ca="1" si="1238"/>
        <v/>
      </c>
      <c r="DO293" t="str">
        <f t="shared" ca="1" si="1239"/>
        <v/>
      </c>
      <c r="DP293" t="str">
        <f t="shared" ca="1" si="1240"/>
        <v/>
      </c>
      <c r="DQ293" t="str">
        <f t="shared" ca="1" si="1241"/>
        <v/>
      </c>
      <c r="DR293" t="str">
        <f t="shared" ca="1" si="1242"/>
        <v/>
      </c>
      <c r="DS293" t="str">
        <f t="shared" ca="1" si="1243"/>
        <v/>
      </c>
      <c r="DT293" t="str">
        <f t="shared" ca="1" si="1244"/>
        <v/>
      </c>
      <c r="DU293" t="str">
        <f t="shared" ca="1" si="1245"/>
        <v/>
      </c>
      <c r="DV293" t="str">
        <f t="shared" ca="1" si="1133"/>
        <v/>
      </c>
      <c r="DW293" t="str">
        <f t="shared" ca="1" si="1246"/>
        <v/>
      </c>
      <c r="DX293" t="str">
        <f t="shared" ca="1" si="1247"/>
        <v/>
      </c>
      <c r="DY293" t="str">
        <f t="shared" ca="1" si="1248"/>
        <v/>
      </c>
      <c r="DZ293" t="str">
        <f t="shared" ca="1" si="1249"/>
        <v/>
      </c>
      <c r="EA293" t="str">
        <f t="shared" ca="1" si="1250"/>
        <v/>
      </c>
      <c r="EB293" t="str">
        <f t="shared" ca="1" si="1251"/>
        <v/>
      </c>
      <c r="EC293" t="str">
        <f t="shared" ca="1" si="1252"/>
        <v/>
      </c>
      <c r="ED293" t="str">
        <f t="shared" ca="1" si="1253"/>
        <v/>
      </c>
      <c r="EE293" t="str">
        <f t="shared" ca="1" si="1254"/>
        <v/>
      </c>
      <c r="EF293" t="str">
        <f t="shared" ca="1" si="1255"/>
        <v/>
      </c>
      <c r="EG293" t="str">
        <f t="shared" ca="1" si="1256"/>
        <v/>
      </c>
      <c r="EH293" t="str">
        <f t="shared" ca="1" si="1257"/>
        <v/>
      </c>
      <c r="EI293" t="str">
        <f t="shared" ca="1" si="1258"/>
        <v/>
      </c>
      <c r="EJ293" t="str">
        <f t="shared" ca="1" si="1259"/>
        <v/>
      </c>
      <c r="EK293" t="str">
        <f t="shared" ca="1" si="1260"/>
        <v/>
      </c>
      <c r="EL293" t="str">
        <f t="shared" ca="1" si="1261"/>
        <v/>
      </c>
      <c r="EM293" t="str">
        <f t="shared" ca="1" si="1262"/>
        <v/>
      </c>
      <c r="EN293" t="str">
        <f t="shared" ca="1" si="1263"/>
        <v/>
      </c>
      <c r="EO293" t="str">
        <f t="shared" ca="1" si="1264"/>
        <v/>
      </c>
      <c r="EP293" t="str">
        <f t="shared" ca="1" si="1265"/>
        <v/>
      </c>
      <c r="EQ293" t="str">
        <f t="shared" ca="1" si="1266"/>
        <v/>
      </c>
      <c r="ER293" t="str">
        <f t="shared" ca="1" si="1267"/>
        <v/>
      </c>
      <c r="ES293" t="str">
        <f t="shared" ca="1" si="1268"/>
        <v/>
      </c>
      <c r="ET293" t="str">
        <f t="shared" ca="1" si="1269"/>
        <v/>
      </c>
      <c r="EU293" t="str">
        <f t="shared" ca="1" si="1270"/>
        <v/>
      </c>
      <c r="EV293" t="str">
        <f t="shared" ca="1" si="1271"/>
        <v/>
      </c>
      <c r="EW293" t="str">
        <f t="shared" ca="1" si="1272"/>
        <v/>
      </c>
      <c r="EX293" t="str">
        <f t="shared" ca="1" si="1273"/>
        <v/>
      </c>
      <c r="EY293" t="str">
        <f t="shared" ca="1" si="1274"/>
        <v/>
      </c>
      <c r="EZ293" t="str">
        <f t="shared" ca="1" si="1275"/>
        <v/>
      </c>
      <c r="FA293" t="str">
        <f t="shared" ca="1" si="1276"/>
        <v/>
      </c>
      <c r="FB293" t="str">
        <f t="shared" ca="1" si="1277"/>
        <v/>
      </c>
      <c r="FC293" t="str">
        <f t="shared" ca="1" si="1278"/>
        <v/>
      </c>
      <c r="FD293" t="str">
        <f t="shared" ca="1" si="1279"/>
        <v/>
      </c>
      <c r="FE293" t="str">
        <f t="shared" ca="1" si="1280"/>
        <v/>
      </c>
      <c r="FF293" t="str">
        <f t="shared" ca="1" si="1281"/>
        <v/>
      </c>
      <c r="FG293" t="str">
        <f t="shared" ca="1" si="1282"/>
        <v/>
      </c>
      <c r="FH293" t="str">
        <f t="shared" ca="1" si="1283"/>
        <v/>
      </c>
      <c r="FI293" t="str">
        <f t="shared" ca="1" si="1284"/>
        <v/>
      </c>
      <c r="FJ293" t="str">
        <f t="shared" ca="1" si="1285"/>
        <v/>
      </c>
      <c r="FK293" t="str">
        <f t="shared" ca="1" si="1286"/>
        <v/>
      </c>
      <c r="FL293" t="str">
        <f t="shared" ca="1" si="1287"/>
        <v/>
      </c>
      <c r="FM293" t="str">
        <f t="shared" ca="1" si="1288"/>
        <v/>
      </c>
      <c r="FN293" t="str">
        <f t="shared" ca="1" si="1289"/>
        <v/>
      </c>
      <c r="FO293" t="str">
        <f t="shared" ca="1" si="1290"/>
        <v/>
      </c>
      <c r="FP293" t="str">
        <f t="shared" ca="1" si="1291"/>
        <v/>
      </c>
      <c r="FQ293" t="str">
        <f t="shared" ca="1" si="1292"/>
        <v/>
      </c>
      <c r="FR293" t="str">
        <f t="shared" ca="1" si="1293"/>
        <v/>
      </c>
      <c r="FS293" t="str">
        <f t="shared" ca="1" si="1294"/>
        <v/>
      </c>
      <c r="FT293" t="str">
        <f t="shared" ca="1" si="1295"/>
        <v/>
      </c>
      <c r="FU293" t="str">
        <f t="shared" ca="1" si="1296"/>
        <v/>
      </c>
      <c r="FV293" t="str">
        <f t="shared" ca="1" si="1297"/>
        <v/>
      </c>
      <c r="FW293" t="str">
        <f t="shared" ca="1" si="1298"/>
        <v/>
      </c>
      <c r="FX293" t="str">
        <f t="shared" ca="1" si="1299"/>
        <v/>
      </c>
      <c r="FY293" t="str">
        <f t="shared" ca="1" si="1300"/>
        <v/>
      </c>
      <c r="FZ293" t="str">
        <f t="shared" ca="1" si="1301"/>
        <v/>
      </c>
      <c r="GA293" t="str">
        <f t="shared" ca="1" si="1302"/>
        <v/>
      </c>
      <c r="GB293" t="str">
        <f t="shared" ca="1" si="1303"/>
        <v/>
      </c>
      <c r="GC293" t="str">
        <f t="shared" ca="1" si="1304"/>
        <v/>
      </c>
      <c r="GD293" t="str">
        <f t="shared" ca="1" si="1305"/>
        <v/>
      </c>
      <c r="GE293" t="str">
        <f t="shared" ca="1" si="1306"/>
        <v/>
      </c>
      <c r="GF293" t="str">
        <f t="shared" ca="1" si="1307"/>
        <v/>
      </c>
      <c r="GG293" t="str">
        <f t="shared" ca="1" si="1308"/>
        <v/>
      </c>
      <c r="GH293" t="str">
        <f t="shared" ca="1" si="1309"/>
        <v/>
      </c>
      <c r="GI293" t="str">
        <f t="shared" ca="1" si="1310"/>
        <v/>
      </c>
      <c r="GJ293" t="str">
        <f t="shared" ca="1" si="1311"/>
        <v/>
      </c>
      <c r="GK293" t="str">
        <f t="shared" ca="1" si="1312"/>
        <v/>
      </c>
      <c r="GL293" t="str">
        <f t="shared" ca="1" si="1313"/>
        <v/>
      </c>
      <c r="GM293" t="str">
        <f t="shared" ca="1" si="1314"/>
        <v/>
      </c>
      <c r="GN293" t="str">
        <f t="shared" ca="1" si="1315"/>
        <v/>
      </c>
      <c r="GO293" t="str">
        <f t="shared" ca="1" si="1316"/>
        <v/>
      </c>
      <c r="GP293" t="str">
        <f t="shared" ca="1" si="1317"/>
        <v/>
      </c>
      <c r="GQ293" t="str">
        <f t="shared" ca="1" si="1318"/>
        <v/>
      </c>
      <c r="GR293" t="str">
        <f t="shared" ca="1" si="1319"/>
        <v/>
      </c>
      <c r="GS293" t="str">
        <f t="shared" ca="1" si="1320"/>
        <v/>
      </c>
      <c r="GT293" t="str">
        <f t="shared" ca="1" si="1321"/>
        <v/>
      </c>
      <c r="GU293" t="str">
        <f t="shared" ca="1" si="1322"/>
        <v/>
      </c>
      <c r="GV293" t="str">
        <f t="shared" ca="1" si="1323"/>
        <v/>
      </c>
      <c r="GW293" t="str">
        <f t="shared" ca="1" si="1324"/>
        <v/>
      </c>
      <c r="GX293" t="str">
        <f t="shared" ca="1" si="1325"/>
        <v/>
      </c>
      <c r="GY293" t="str">
        <f t="shared" ca="1" si="1326"/>
        <v/>
      </c>
      <c r="GZ293" t="str">
        <f t="shared" ca="1" si="1327"/>
        <v/>
      </c>
      <c r="HA293" t="str">
        <f t="shared" ca="1" si="1328"/>
        <v/>
      </c>
      <c r="HB293" t="str">
        <f t="shared" ca="1" si="1329"/>
        <v/>
      </c>
      <c r="HC293" t="str">
        <f t="shared" ca="1" si="1330"/>
        <v/>
      </c>
      <c r="HD293" t="str">
        <f t="shared" ca="1" si="1331"/>
        <v/>
      </c>
      <c r="HE293" t="str">
        <f t="shared" ca="1" si="1332"/>
        <v/>
      </c>
      <c r="HF293" t="str">
        <f t="shared" ca="1" si="1333"/>
        <v/>
      </c>
      <c r="HG293" t="str">
        <f t="shared" ca="1" si="1334"/>
        <v/>
      </c>
      <c r="HH293" t="str">
        <f t="shared" ca="1" si="1335"/>
        <v/>
      </c>
      <c r="HI293" t="str">
        <f t="shared" ca="1" si="1336"/>
        <v/>
      </c>
      <c r="HJ293" t="str">
        <f t="shared" ca="1" si="1337"/>
        <v/>
      </c>
      <c r="HK293" t="str">
        <f t="shared" ca="1" si="1338"/>
        <v/>
      </c>
      <c r="HL293" t="str">
        <f t="shared" ca="1" si="1339"/>
        <v/>
      </c>
      <c r="HM293" t="str">
        <f t="shared" ca="1" si="1340"/>
        <v/>
      </c>
      <c r="HN293" t="str">
        <f t="shared" ca="1" si="1341"/>
        <v/>
      </c>
      <c r="HO293" t="str">
        <f t="shared" ca="1" si="1342"/>
        <v/>
      </c>
      <c r="HP293" t="str">
        <f t="shared" ca="1" si="1343"/>
        <v/>
      </c>
      <c r="HQ293" t="str">
        <f t="shared" ca="1" si="1344"/>
        <v/>
      </c>
      <c r="HR293" t="str">
        <f t="shared" ca="1" si="1345"/>
        <v/>
      </c>
      <c r="HS293" t="str">
        <f t="shared" ca="1" si="1346"/>
        <v/>
      </c>
      <c r="HT293" t="str">
        <f t="shared" ca="1" si="1347"/>
        <v/>
      </c>
      <c r="HU293" t="str">
        <f t="shared" ca="1" si="1348"/>
        <v/>
      </c>
      <c r="HV293" t="str">
        <f t="shared" ca="1" si="1349"/>
        <v/>
      </c>
      <c r="HW293" t="str">
        <f t="shared" ca="1" si="1350"/>
        <v/>
      </c>
      <c r="HX293" t="str">
        <f t="shared" ca="1" si="1351"/>
        <v/>
      </c>
      <c r="HY293" t="str">
        <f t="shared" ca="1" si="1352"/>
        <v/>
      </c>
      <c r="HZ293" t="str">
        <f t="shared" ca="1" si="1353"/>
        <v/>
      </c>
      <c r="IA293" t="str">
        <f t="shared" ca="1" si="1354"/>
        <v/>
      </c>
      <c r="IB293" t="str">
        <f t="shared" ca="1" si="1355"/>
        <v/>
      </c>
      <c r="IC293" t="str">
        <f t="shared" ca="1" si="1356"/>
        <v/>
      </c>
      <c r="ID293" t="str">
        <f t="shared" ca="1" si="1357"/>
        <v/>
      </c>
      <c r="IE293" t="str">
        <f t="shared" ca="1" si="1358"/>
        <v/>
      </c>
      <c r="IF293" t="str">
        <f t="shared" ca="1" si="1359"/>
        <v/>
      </c>
      <c r="IG293" t="str">
        <f t="shared" ca="1" si="1360"/>
        <v/>
      </c>
      <c r="IH293" t="str">
        <f t="shared" ca="1" si="1361"/>
        <v/>
      </c>
      <c r="II293" t="str">
        <f t="shared" ca="1" si="1362"/>
        <v/>
      </c>
      <c r="IJ293" t="str">
        <f t="shared" ca="1" si="1363"/>
        <v/>
      </c>
      <c r="IK293" t="str">
        <f t="shared" ca="1" si="1364"/>
        <v/>
      </c>
      <c r="IL293" t="str">
        <f t="shared" ca="1" si="1365"/>
        <v/>
      </c>
      <c r="IM293" t="str">
        <f t="shared" ca="1" si="1366"/>
        <v/>
      </c>
      <c r="IN293" t="str">
        <f t="shared" ca="1" si="1367"/>
        <v/>
      </c>
      <c r="IO293" t="str">
        <f t="shared" ca="1" si="1368"/>
        <v/>
      </c>
      <c r="IP293" t="str">
        <f t="shared" ca="1" si="1369"/>
        <v/>
      </c>
      <c r="IQ293" t="str">
        <f t="shared" ca="1" si="1370"/>
        <v/>
      </c>
      <c r="IR293" t="str">
        <f t="shared" ca="1" si="1371"/>
        <v/>
      </c>
      <c r="IS293" t="str">
        <f t="shared" ca="1" si="1372"/>
        <v/>
      </c>
      <c r="IT293" t="str">
        <f t="shared" ca="1" si="1373"/>
        <v/>
      </c>
      <c r="IU293" t="str">
        <f t="shared" ca="1" si="1374"/>
        <v/>
      </c>
      <c r="IV293" t="str">
        <f t="shared" ca="1" si="1375"/>
        <v/>
      </c>
      <c r="IW293" t="str">
        <f t="shared" ca="1" si="1376"/>
        <v/>
      </c>
      <c r="IX293" t="str">
        <f t="shared" ca="1" si="1377"/>
        <v/>
      </c>
      <c r="IY293" t="str">
        <f t="shared" ca="1" si="1378"/>
        <v/>
      </c>
      <c r="IZ293" t="str">
        <f t="shared" ca="1" si="1379"/>
        <v/>
      </c>
      <c r="JA293" t="str">
        <f t="shared" ca="1" si="1380"/>
        <v/>
      </c>
      <c r="JB293" t="str">
        <f t="shared" ca="1" si="1381"/>
        <v/>
      </c>
      <c r="JC293" t="str">
        <f t="shared" ca="1" si="1382"/>
        <v/>
      </c>
      <c r="JD293" t="str">
        <f t="shared" ca="1" si="1383"/>
        <v/>
      </c>
      <c r="JE293" t="str">
        <f t="shared" ca="1" si="1384"/>
        <v/>
      </c>
      <c r="JF293" t="str">
        <f t="shared" ca="1" si="1385"/>
        <v/>
      </c>
      <c r="JG293" t="str">
        <f t="shared" ca="1" si="1386"/>
        <v/>
      </c>
      <c r="JH293" t="str">
        <f t="shared" ca="1" si="1387"/>
        <v/>
      </c>
      <c r="JI293" t="str">
        <f t="shared" ca="1" si="1388"/>
        <v/>
      </c>
      <c r="JJ293" t="str">
        <f t="shared" ca="1" si="1389"/>
        <v/>
      </c>
      <c r="JK293" t="str">
        <f t="shared" ca="1" si="1390"/>
        <v/>
      </c>
      <c r="JL293" t="str">
        <f t="shared" ca="1" si="1391"/>
        <v/>
      </c>
      <c r="JM293" t="str">
        <f t="shared" ca="1" si="1392"/>
        <v/>
      </c>
      <c r="JN293" t="str">
        <f t="shared" ca="1" si="1393"/>
        <v/>
      </c>
      <c r="JO293" t="str">
        <f t="shared" ca="1" si="1394"/>
        <v/>
      </c>
      <c r="JP293" t="str">
        <f t="shared" ca="1" si="1395"/>
        <v/>
      </c>
      <c r="JQ293" t="str">
        <f t="shared" ca="1" si="1396"/>
        <v/>
      </c>
      <c r="JR293" t="str">
        <f t="shared" ca="1" si="1397"/>
        <v/>
      </c>
      <c r="JS293" t="str">
        <f t="shared" ca="1" si="1398"/>
        <v/>
      </c>
      <c r="JT293" t="str">
        <f t="shared" ca="1" si="1399"/>
        <v/>
      </c>
      <c r="JU293" t="str">
        <f t="shared" ca="1" si="1400"/>
        <v/>
      </c>
    </row>
    <row r="294" spans="1:281" x14ac:dyDescent="0.25">
      <c r="A294">
        <f t="shared" si="1401"/>
        <v>293</v>
      </c>
      <c r="B294" t="str">
        <f t="shared" ca="1" si="1130"/>
        <v/>
      </c>
      <c r="C294">
        <v>12</v>
      </c>
      <c r="D294">
        <f t="shared" si="1134"/>
        <v>293</v>
      </c>
      <c r="E294">
        <f t="shared" si="1135"/>
        <v>18</v>
      </c>
      <c r="F294">
        <f ca="1">COUNT((AD294,AP294,BB294,BN294,BZ294,CL294,CX294,DJ294,DV294,EH294,ET294,FF294,FR294,GD294,GP294,HB294,HN294,HZ294,IL294,IX294,JJ294,JV294,KH294,KT294,LF294,LR294))</f>
        <v>0</v>
      </c>
      <c r="G294">
        <f t="shared" ca="1" si="1136"/>
        <v>0</v>
      </c>
      <c r="H294">
        <f t="shared" ca="1" si="1137"/>
        <v>0</v>
      </c>
      <c r="I294">
        <f t="shared" ca="1" si="1131"/>
        <v>0</v>
      </c>
      <c r="J294">
        <f t="shared" ca="1" si="1138"/>
        <v>0</v>
      </c>
      <c r="K294">
        <f t="shared" ca="1" si="1139"/>
        <v>-1</v>
      </c>
      <c r="L294">
        <f t="shared" ca="1" si="1402"/>
        <v>9</v>
      </c>
      <c r="M294">
        <f t="shared" ca="1" si="1140"/>
        <v>0</v>
      </c>
      <c r="N294">
        <f t="shared" ca="1" si="1403"/>
        <v>65</v>
      </c>
      <c r="O294">
        <f t="shared" ca="1" si="1141"/>
        <v>-1</v>
      </c>
      <c r="P294">
        <f t="shared" ca="1" si="1404"/>
        <v>9</v>
      </c>
      <c r="Q294">
        <f t="shared" ca="1" si="1142"/>
        <v>0</v>
      </c>
      <c r="R294">
        <f t="shared" ca="1" si="1143"/>
        <v>0</v>
      </c>
      <c r="S294">
        <f t="shared" ca="1" si="1144"/>
        <v>0</v>
      </c>
      <c r="T294">
        <f t="shared" ca="1" si="1145"/>
        <v>0</v>
      </c>
      <c r="U294" t="str">
        <f t="shared" ca="1" si="1132"/>
        <v>999999999999</v>
      </c>
      <c r="V294">
        <f t="shared" ca="1" si="1405"/>
        <v>0</v>
      </c>
      <c r="W294">
        <f t="shared" si="1146"/>
        <v>293</v>
      </c>
      <c r="X294" t="e">
        <f t="shared" ca="1" si="1406"/>
        <v>#N/A</v>
      </c>
      <c r="Y294">
        <f t="shared" ca="1" si="1147"/>
        <v>0</v>
      </c>
      <c r="Z294" t="str">
        <f t="shared" ca="1" si="1148"/>
        <v>999zz</v>
      </c>
      <c r="AA294">
        <f t="shared" ca="1" si="1407"/>
        <v>350</v>
      </c>
      <c r="AB294">
        <f t="shared" si="1149"/>
        <v>293</v>
      </c>
      <c r="AC294" t="e">
        <f t="shared" ca="1" si="1408"/>
        <v>#N/A</v>
      </c>
      <c r="AD294" t="str">
        <f t="shared" ca="1" si="1150"/>
        <v/>
      </c>
      <c r="AE294" t="str">
        <f t="shared" ca="1" si="1151"/>
        <v/>
      </c>
      <c r="AF294" t="str">
        <f t="shared" ca="1" si="1152"/>
        <v/>
      </c>
      <c r="AG294" t="str">
        <f t="shared" ca="1" si="1153"/>
        <v/>
      </c>
      <c r="AH294" t="str">
        <f t="shared" ca="1" si="1154"/>
        <v/>
      </c>
      <c r="AI294" t="str">
        <f t="shared" ca="1" si="1155"/>
        <v/>
      </c>
      <c r="AJ294" t="str">
        <f t="shared" ca="1" si="1156"/>
        <v/>
      </c>
      <c r="AK294" t="str">
        <f t="shared" ca="1" si="1157"/>
        <v/>
      </c>
      <c r="AL294" t="str">
        <f t="shared" ca="1" si="1158"/>
        <v/>
      </c>
      <c r="AM294" t="str">
        <f t="shared" ca="1" si="1159"/>
        <v/>
      </c>
      <c r="AN294" t="str">
        <f t="shared" ca="1" si="1160"/>
        <v/>
      </c>
      <c r="AO294" t="str">
        <f t="shared" ca="1" si="1161"/>
        <v/>
      </c>
      <c r="AP294" t="str">
        <f t="shared" ca="1" si="1162"/>
        <v/>
      </c>
      <c r="AQ294" t="str">
        <f t="shared" ca="1" si="1163"/>
        <v/>
      </c>
      <c r="AR294" t="str">
        <f t="shared" ca="1" si="1164"/>
        <v/>
      </c>
      <c r="AS294" t="str">
        <f t="shared" ca="1" si="1165"/>
        <v/>
      </c>
      <c r="AT294" t="str">
        <f t="shared" ca="1" si="1166"/>
        <v/>
      </c>
      <c r="AU294" t="str">
        <f t="shared" ca="1" si="1167"/>
        <v/>
      </c>
      <c r="AV294" t="str">
        <f t="shared" ca="1" si="1168"/>
        <v/>
      </c>
      <c r="AW294" t="str">
        <f t="shared" ca="1" si="1169"/>
        <v/>
      </c>
      <c r="AX294" t="str">
        <f t="shared" ca="1" si="1170"/>
        <v/>
      </c>
      <c r="AY294" t="str">
        <f t="shared" ca="1" si="1171"/>
        <v/>
      </c>
      <c r="AZ294" t="str">
        <f t="shared" ca="1" si="1172"/>
        <v/>
      </c>
      <c r="BA294" t="str">
        <f t="shared" ca="1" si="1173"/>
        <v/>
      </c>
      <c r="BB294" t="str">
        <f t="shared" ca="1" si="1174"/>
        <v/>
      </c>
      <c r="BC294" t="str">
        <f t="shared" ca="1" si="1175"/>
        <v/>
      </c>
      <c r="BD294" t="str">
        <f t="shared" ca="1" si="1176"/>
        <v/>
      </c>
      <c r="BE294" t="str">
        <f t="shared" ca="1" si="1177"/>
        <v/>
      </c>
      <c r="BF294" t="str">
        <f t="shared" ca="1" si="1178"/>
        <v/>
      </c>
      <c r="BG294" t="str">
        <f t="shared" ca="1" si="1179"/>
        <v/>
      </c>
      <c r="BH294" t="str">
        <f t="shared" ca="1" si="1180"/>
        <v/>
      </c>
      <c r="BI294" t="str">
        <f t="shared" ca="1" si="1181"/>
        <v/>
      </c>
      <c r="BJ294" t="str">
        <f t="shared" ca="1" si="1182"/>
        <v/>
      </c>
      <c r="BK294" t="str">
        <f t="shared" ca="1" si="1183"/>
        <v/>
      </c>
      <c r="BL294" t="str">
        <f t="shared" ca="1" si="1184"/>
        <v/>
      </c>
      <c r="BM294" t="str">
        <f t="shared" ca="1" si="1185"/>
        <v/>
      </c>
      <c r="BN294" t="str">
        <f t="shared" ca="1" si="1186"/>
        <v/>
      </c>
      <c r="BO294" t="str">
        <f t="shared" ca="1" si="1187"/>
        <v/>
      </c>
      <c r="BP294" t="str">
        <f t="shared" ca="1" si="1188"/>
        <v/>
      </c>
      <c r="BQ294" t="str">
        <f t="shared" ca="1" si="1189"/>
        <v/>
      </c>
      <c r="BR294" t="str">
        <f t="shared" ca="1" si="1190"/>
        <v/>
      </c>
      <c r="BS294" t="str">
        <f t="shared" ca="1" si="1191"/>
        <v/>
      </c>
      <c r="BT294" t="str">
        <f t="shared" ca="1" si="1192"/>
        <v/>
      </c>
      <c r="BU294" t="str">
        <f t="shared" ca="1" si="1193"/>
        <v/>
      </c>
      <c r="BV294" t="str">
        <f t="shared" ca="1" si="1194"/>
        <v/>
      </c>
      <c r="BW294" t="str">
        <f t="shared" ca="1" si="1195"/>
        <v/>
      </c>
      <c r="BX294" t="str">
        <f t="shared" ca="1" si="1196"/>
        <v/>
      </c>
      <c r="BY294" t="str">
        <f t="shared" ca="1" si="1197"/>
        <v/>
      </c>
      <c r="BZ294" t="str">
        <f t="shared" ca="1" si="1198"/>
        <v/>
      </c>
      <c r="CA294" t="str">
        <f t="shared" ca="1" si="1199"/>
        <v/>
      </c>
      <c r="CB294" t="str">
        <f t="shared" ca="1" si="1200"/>
        <v/>
      </c>
      <c r="CC294" t="str">
        <f t="shared" ca="1" si="1201"/>
        <v/>
      </c>
      <c r="CD294" t="str">
        <f t="shared" ca="1" si="1202"/>
        <v/>
      </c>
      <c r="CE294" t="str">
        <f t="shared" ca="1" si="1203"/>
        <v/>
      </c>
      <c r="CF294" t="str">
        <f t="shared" ca="1" si="1204"/>
        <v/>
      </c>
      <c r="CG294" t="str">
        <f t="shared" ca="1" si="1205"/>
        <v/>
      </c>
      <c r="CH294" t="str">
        <f t="shared" ca="1" si="1206"/>
        <v/>
      </c>
      <c r="CI294" t="str">
        <f t="shared" ca="1" si="1207"/>
        <v/>
      </c>
      <c r="CJ294" t="str">
        <f t="shared" ca="1" si="1208"/>
        <v/>
      </c>
      <c r="CK294" t="str">
        <f t="shared" ca="1" si="1209"/>
        <v/>
      </c>
      <c r="CL294" t="str">
        <f t="shared" ca="1" si="1210"/>
        <v/>
      </c>
      <c r="CM294" t="str">
        <f t="shared" ca="1" si="1211"/>
        <v/>
      </c>
      <c r="CN294" t="str">
        <f t="shared" ca="1" si="1212"/>
        <v/>
      </c>
      <c r="CO294" t="str">
        <f t="shared" ca="1" si="1213"/>
        <v/>
      </c>
      <c r="CP294" t="str">
        <f t="shared" ca="1" si="1214"/>
        <v/>
      </c>
      <c r="CQ294" t="str">
        <f t="shared" ca="1" si="1215"/>
        <v/>
      </c>
      <c r="CR294" t="str">
        <f t="shared" ca="1" si="1216"/>
        <v/>
      </c>
      <c r="CS294" t="str">
        <f t="shared" ca="1" si="1217"/>
        <v/>
      </c>
      <c r="CT294" t="str">
        <f t="shared" ca="1" si="1218"/>
        <v/>
      </c>
      <c r="CU294" t="str">
        <f t="shared" ca="1" si="1219"/>
        <v/>
      </c>
      <c r="CV294" t="str">
        <f t="shared" ca="1" si="1220"/>
        <v/>
      </c>
      <c r="CW294" t="str">
        <f t="shared" ca="1" si="1221"/>
        <v/>
      </c>
      <c r="CX294" t="str">
        <f t="shared" ca="1" si="1222"/>
        <v/>
      </c>
      <c r="CY294" t="str">
        <f t="shared" ca="1" si="1223"/>
        <v/>
      </c>
      <c r="CZ294" t="str">
        <f t="shared" ca="1" si="1224"/>
        <v/>
      </c>
      <c r="DA294" t="str">
        <f t="shared" ca="1" si="1225"/>
        <v/>
      </c>
      <c r="DB294" t="str">
        <f t="shared" ca="1" si="1226"/>
        <v/>
      </c>
      <c r="DC294" t="str">
        <f t="shared" ca="1" si="1227"/>
        <v/>
      </c>
      <c r="DD294" t="str">
        <f t="shared" ca="1" si="1228"/>
        <v/>
      </c>
      <c r="DE294" t="str">
        <f t="shared" ca="1" si="1229"/>
        <v/>
      </c>
      <c r="DF294" t="str">
        <f t="shared" ca="1" si="1230"/>
        <v/>
      </c>
      <c r="DG294" t="str">
        <f t="shared" ca="1" si="1231"/>
        <v/>
      </c>
      <c r="DH294" t="str">
        <f t="shared" ca="1" si="1232"/>
        <v/>
      </c>
      <c r="DI294" t="str">
        <f t="shared" ca="1" si="1233"/>
        <v/>
      </c>
      <c r="DJ294" t="str">
        <f t="shared" ca="1" si="1234"/>
        <v/>
      </c>
      <c r="DK294" t="str">
        <f t="shared" ca="1" si="1235"/>
        <v/>
      </c>
      <c r="DL294" t="str">
        <f t="shared" ca="1" si="1236"/>
        <v/>
      </c>
      <c r="DM294" t="str">
        <f t="shared" ca="1" si="1237"/>
        <v/>
      </c>
      <c r="DN294" t="str">
        <f t="shared" ca="1" si="1238"/>
        <v/>
      </c>
      <c r="DO294" t="str">
        <f t="shared" ca="1" si="1239"/>
        <v/>
      </c>
      <c r="DP294" t="str">
        <f t="shared" ca="1" si="1240"/>
        <v/>
      </c>
      <c r="DQ294" t="str">
        <f t="shared" ca="1" si="1241"/>
        <v/>
      </c>
      <c r="DR294" t="str">
        <f t="shared" ca="1" si="1242"/>
        <v/>
      </c>
      <c r="DS294" t="str">
        <f t="shared" ca="1" si="1243"/>
        <v/>
      </c>
      <c r="DT294" t="str">
        <f t="shared" ca="1" si="1244"/>
        <v/>
      </c>
      <c r="DU294" t="str">
        <f t="shared" ca="1" si="1245"/>
        <v/>
      </c>
      <c r="DV294" t="str">
        <f t="shared" ca="1" si="1133"/>
        <v/>
      </c>
      <c r="DW294" t="str">
        <f t="shared" ca="1" si="1246"/>
        <v/>
      </c>
      <c r="DX294" t="str">
        <f t="shared" ca="1" si="1247"/>
        <v/>
      </c>
      <c r="DY294" t="str">
        <f t="shared" ca="1" si="1248"/>
        <v/>
      </c>
      <c r="DZ294" t="str">
        <f t="shared" ca="1" si="1249"/>
        <v/>
      </c>
      <c r="EA294" t="str">
        <f t="shared" ca="1" si="1250"/>
        <v/>
      </c>
      <c r="EB294" t="str">
        <f t="shared" ca="1" si="1251"/>
        <v/>
      </c>
      <c r="EC294" t="str">
        <f t="shared" ca="1" si="1252"/>
        <v/>
      </c>
      <c r="ED294" t="str">
        <f t="shared" ca="1" si="1253"/>
        <v/>
      </c>
      <c r="EE294" t="str">
        <f t="shared" ca="1" si="1254"/>
        <v/>
      </c>
      <c r="EF294" t="str">
        <f t="shared" ca="1" si="1255"/>
        <v/>
      </c>
      <c r="EG294" t="str">
        <f t="shared" ca="1" si="1256"/>
        <v/>
      </c>
      <c r="EH294" t="str">
        <f t="shared" ca="1" si="1257"/>
        <v/>
      </c>
      <c r="EI294" t="str">
        <f t="shared" ca="1" si="1258"/>
        <v/>
      </c>
      <c r="EJ294" t="str">
        <f t="shared" ca="1" si="1259"/>
        <v/>
      </c>
      <c r="EK294" t="str">
        <f t="shared" ca="1" si="1260"/>
        <v/>
      </c>
      <c r="EL294" t="str">
        <f t="shared" ca="1" si="1261"/>
        <v/>
      </c>
      <c r="EM294" t="str">
        <f t="shared" ca="1" si="1262"/>
        <v/>
      </c>
      <c r="EN294" t="str">
        <f t="shared" ca="1" si="1263"/>
        <v/>
      </c>
      <c r="EO294" t="str">
        <f t="shared" ca="1" si="1264"/>
        <v/>
      </c>
      <c r="EP294" t="str">
        <f t="shared" ca="1" si="1265"/>
        <v/>
      </c>
      <c r="EQ294" t="str">
        <f t="shared" ca="1" si="1266"/>
        <v/>
      </c>
      <c r="ER294" t="str">
        <f t="shared" ca="1" si="1267"/>
        <v/>
      </c>
      <c r="ES294" t="str">
        <f t="shared" ca="1" si="1268"/>
        <v/>
      </c>
      <c r="ET294" t="str">
        <f t="shared" ca="1" si="1269"/>
        <v/>
      </c>
      <c r="EU294" t="str">
        <f t="shared" ca="1" si="1270"/>
        <v/>
      </c>
      <c r="EV294" t="str">
        <f t="shared" ca="1" si="1271"/>
        <v/>
      </c>
      <c r="EW294" t="str">
        <f t="shared" ca="1" si="1272"/>
        <v/>
      </c>
      <c r="EX294" t="str">
        <f t="shared" ca="1" si="1273"/>
        <v/>
      </c>
      <c r="EY294" t="str">
        <f t="shared" ca="1" si="1274"/>
        <v/>
      </c>
      <c r="EZ294" t="str">
        <f t="shared" ca="1" si="1275"/>
        <v/>
      </c>
      <c r="FA294" t="str">
        <f t="shared" ca="1" si="1276"/>
        <v/>
      </c>
      <c r="FB294" t="str">
        <f t="shared" ca="1" si="1277"/>
        <v/>
      </c>
      <c r="FC294" t="str">
        <f t="shared" ca="1" si="1278"/>
        <v/>
      </c>
      <c r="FD294" t="str">
        <f t="shared" ca="1" si="1279"/>
        <v/>
      </c>
      <c r="FE294" t="str">
        <f t="shared" ca="1" si="1280"/>
        <v/>
      </c>
      <c r="FF294" t="str">
        <f t="shared" ca="1" si="1281"/>
        <v/>
      </c>
      <c r="FG294" t="str">
        <f t="shared" ca="1" si="1282"/>
        <v/>
      </c>
      <c r="FH294" t="str">
        <f t="shared" ca="1" si="1283"/>
        <v/>
      </c>
      <c r="FI294" t="str">
        <f t="shared" ca="1" si="1284"/>
        <v/>
      </c>
      <c r="FJ294" t="str">
        <f t="shared" ca="1" si="1285"/>
        <v/>
      </c>
      <c r="FK294" t="str">
        <f t="shared" ca="1" si="1286"/>
        <v/>
      </c>
      <c r="FL294" t="str">
        <f t="shared" ca="1" si="1287"/>
        <v/>
      </c>
      <c r="FM294" t="str">
        <f t="shared" ca="1" si="1288"/>
        <v/>
      </c>
      <c r="FN294" t="str">
        <f t="shared" ca="1" si="1289"/>
        <v/>
      </c>
      <c r="FO294" t="str">
        <f t="shared" ca="1" si="1290"/>
        <v/>
      </c>
      <c r="FP294" t="str">
        <f t="shared" ca="1" si="1291"/>
        <v/>
      </c>
      <c r="FQ294" t="str">
        <f t="shared" ca="1" si="1292"/>
        <v/>
      </c>
      <c r="FR294" t="str">
        <f t="shared" ca="1" si="1293"/>
        <v/>
      </c>
      <c r="FS294" t="str">
        <f t="shared" ca="1" si="1294"/>
        <v/>
      </c>
      <c r="FT294" t="str">
        <f t="shared" ca="1" si="1295"/>
        <v/>
      </c>
      <c r="FU294" t="str">
        <f t="shared" ca="1" si="1296"/>
        <v/>
      </c>
      <c r="FV294" t="str">
        <f t="shared" ca="1" si="1297"/>
        <v/>
      </c>
      <c r="FW294" t="str">
        <f t="shared" ca="1" si="1298"/>
        <v/>
      </c>
      <c r="FX294" t="str">
        <f t="shared" ca="1" si="1299"/>
        <v/>
      </c>
      <c r="FY294" t="str">
        <f t="shared" ca="1" si="1300"/>
        <v/>
      </c>
      <c r="FZ294" t="str">
        <f t="shared" ca="1" si="1301"/>
        <v/>
      </c>
      <c r="GA294" t="str">
        <f t="shared" ca="1" si="1302"/>
        <v/>
      </c>
      <c r="GB294" t="str">
        <f t="shared" ca="1" si="1303"/>
        <v/>
      </c>
      <c r="GC294" t="str">
        <f t="shared" ca="1" si="1304"/>
        <v/>
      </c>
      <c r="GD294" t="str">
        <f t="shared" ca="1" si="1305"/>
        <v/>
      </c>
      <c r="GE294" t="str">
        <f t="shared" ca="1" si="1306"/>
        <v/>
      </c>
      <c r="GF294" t="str">
        <f t="shared" ca="1" si="1307"/>
        <v/>
      </c>
      <c r="GG294" t="str">
        <f t="shared" ca="1" si="1308"/>
        <v/>
      </c>
      <c r="GH294" t="str">
        <f t="shared" ca="1" si="1309"/>
        <v/>
      </c>
      <c r="GI294" t="str">
        <f t="shared" ca="1" si="1310"/>
        <v/>
      </c>
      <c r="GJ294" t="str">
        <f t="shared" ca="1" si="1311"/>
        <v/>
      </c>
      <c r="GK294" t="str">
        <f t="shared" ca="1" si="1312"/>
        <v/>
      </c>
      <c r="GL294" t="str">
        <f t="shared" ca="1" si="1313"/>
        <v/>
      </c>
      <c r="GM294" t="str">
        <f t="shared" ca="1" si="1314"/>
        <v/>
      </c>
      <c r="GN294" t="str">
        <f t="shared" ca="1" si="1315"/>
        <v/>
      </c>
      <c r="GO294" t="str">
        <f t="shared" ca="1" si="1316"/>
        <v/>
      </c>
      <c r="GP294" t="str">
        <f t="shared" ca="1" si="1317"/>
        <v/>
      </c>
      <c r="GQ294" t="str">
        <f t="shared" ca="1" si="1318"/>
        <v/>
      </c>
      <c r="GR294" t="str">
        <f t="shared" ca="1" si="1319"/>
        <v/>
      </c>
      <c r="GS294" t="str">
        <f t="shared" ca="1" si="1320"/>
        <v/>
      </c>
      <c r="GT294" t="str">
        <f t="shared" ca="1" si="1321"/>
        <v/>
      </c>
      <c r="GU294" t="str">
        <f t="shared" ca="1" si="1322"/>
        <v/>
      </c>
      <c r="GV294" t="str">
        <f t="shared" ca="1" si="1323"/>
        <v/>
      </c>
      <c r="GW294" t="str">
        <f t="shared" ca="1" si="1324"/>
        <v/>
      </c>
      <c r="GX294" t="str">
        <f t="shared" ca="1" si="1325"/>
        <v/>
      </c>
      <c r="GY294" t="str">
        <f t="shared" ca="1" si="1326"/>
        <v/>
      </c>
      <c r="GZ294" t="str">
        <f t="shared" ca="1" si="1327"/>
        <v/>
      </c>
      <c r="HA294" t="str">
        <f t="shared" ca="1" si="1328"/>
        <v/>
      </c>
      <c r="HB294" t="str">
        <f t="shared" ca="1" si="1329"/>
        <v/>
      </c>
      <c r="HC294" t="str">
        <f t="shared" ca="1" si="1330"/>
        <v/>
      </c>
      <c r="HD294" t="str">
        <f t="shared" ca="1" si="1331"/>
        <v/>
      </c>
      <c r="HE294" t="str">
        <f t="shared" ca="1" si="1332"/>
        <v/>
      </c>
      <c r="HF294" t="str">
        <f t="shared" ca="1" si="1333"/>
        <v/>
      </c>
      <c r="HG294" t="str">
        <f t="shared" ca="1" si="1334"/>
        <v/>
      </c>
      <c r="HH294" t="str">
        <f t="shared" ca="1" si="1335"/>
        <v/>
      </c>
      <c r="HI294" t="str">
        <f t="shared" ca="1" si="1336"/>
        <v/>
      </c>
      <c r="HJ294" t="str">
        <f t="shared" ca="1" si="1337"/>
        <v/>
      </c>
      <c r="HK294" t="str">
        <f t="shared" ca="1" si="1338"/>
        <v/>
      </c>
      <c r="HL294" t="str">
        <f t="shared" ca="1" si="1339"/>
        <v/>
      </c>
      <c r="HM294" t="str">
        <f t="shared" ca="1" si="1340"/>
        <v/>
      </c>
      <c r="HN294" t="str">
        <f t="shared" ca="1" si="1341"/>
        <v/>
      </c>
      <c r="HO294" t="str">
        <f t="shared" ca="1" si="1342"/>
        <v/>
      </c>
      <c r="HP294" t="str">
        <f t="shared" ca="1" si="1343"/>
        <v/>
      </c>
      <c r="HQ294" t="str">
        <f t="shared" ca="1" si="1344"/>
        <v/>
      </c>
      <c r="HR294" t="str">
        <f t="shared" ca="1" si="1345"/>
        <v/>
      </c>
      <c r="HS294" t="str">
        <f t="shared" ca="1" si="1346"/>
        <v/>
      </c>
      <c r="HT294" t="str">
        <f t="shared" ca="1" si="1347"/>
        <v/>
      </c>
      <c r="HU294" t="str">
        <f t="shared" ca="1" si="1348"/>
        <v/>
      </c>
      <c r="HV294" t="str">
        <f t="shared" ca="1" si="1349"/>
        <v/>
      </c>
      <c r="HW294" t="str">
        <f t="shared" ca="1" si="1350"/>
        <v/>
      </c>
      <c r="HX294" t="str">
        <f t="shared" ca="1" si="1351"/>
        <v/>
      </c>
      <c r="HY294" t="str">
        <f t="shared" ca="1" si="1352"/>
        <v/>
      </c>
      <c r="HZ294" t="str">
        <f t="shared" ca="1" si="1353"/>
        <v/>
      </c>
      <c r="IA294" t="str">
        <f t="shared" ca="1" si="1354"/>
        <v/>
      </c>
      <c r="IB294" t="str">
        <f t="shared" ca="1" si="1355"/>
        <v/>
      </c>
      <c r="IC294" t="str">
        <f t="shared" ca="1" si="1356"/>
        <v/>
      </c>
      <c r="ID294" t="str">
        <f t="shared" ca="1" si="1357"/>
        <v/>
      </c>
      <c r="IE294" t="str">
        <f t="shared" ca="1" si="1358"/>
        <v/>
      </c>
      <c r="IF294" t="str">
        <f t="shared" ca="1" si="1359"/>
        <v/>
      </c>
      <c r="IG294" t="str">
        <f t="shared" ca="1" si="1360"/>
        <v/>
      </c>
      <c r="IH294" t="str">
        <f t="shared" ca="1" si="1361"/>
        <v/>
      </c>
      <c r="II294" t="str">
        <f t="shared" ca="1" si="1362"/>
        <v/>
      </c>
      <c r="IJ294" t="str">
        <f t="shared" ca="1" si="1363"/>
        <v/>
      </c>
      <c r="IK294" t="str">
        <f t="shared" ca="1" si="1364"/>
        <v/>
      </c>
      <c r="IL294" t="str">
        <f t="shared" ca="1" si="1365"/>
        <v/>
      </c>
      <c r="IM294" t="str">
        <f t="shared" ca="1" si="1366"/>
        <v/>
      </c>
      <c r="IN294" t="str">
        <f t="shared" ca="1" si="1367"/>
        <v/>
      </c>
      <c r="IO294" t="str">
        <f t="shared" ca="1" si="1368"/>
        <v/>
      </c>
      <c r="IP294" t="str">
        <f t="shared" ca="1" si="1369"/>
        <v/>
      </c>
      <c r="IQ294" t="str">
        <f t="shared" ca="1" si="1370"/>
        <v/>
      </c>
      <c r="IR294" t="str">
        <f t="shared" ca="1" si="1371"/>
        <v/>
      </c>
      <c r="IS294" t="str">
        <f t="shared" ca="1" si="1372"/>
        <v/>
      </c>
      <c r="IT294" t="str">
        <f t="shared" ca="1" si="1373"/>
        <v/>
      </c>
      <c r="IU294" t="str">
        <f t="shared" ca="1" si="1374"/>
        <v/>
      </c>
      <c r="IV294" t="str">
        <f t="shared" ca="1" si="1375"/>
        <v/>
      </c>
      <c r="IW294" t="str">
        <f t="shared" ca="1" si="1376"/>
        <v/>
      </c>
      <c r="IX294" t="str">
        <f t="shared" ca="1" si="1377"/>
        <v/>
      </c>
      <c r="IY294" t="str">
        <f t="shared" ca="1" si="1378"/>
        <v/>
      </c>
      <c r="IZ294" t="str">
        <f t="shared" ca="1" si="1379"/>
        <v/>
      </c>
      <c r="JA294" t="str">
        <f t="shared" ca="1" si="1380"/>
        <v/>
      </c>
      <c r="JB294" t="str">
        <f t="shared" ca="1" si="1381"/>
        <v/>
      </c>
      <c r="JC294" t="str">
        <f t="shared" ca="1" si="1382"/>
        <v/>
      </c>
      <c r="JD294" t="str">
        <f t="shared" ca="1" si="1383"/>
        <v/>
      </c>
      <c r="JE294" t="str">
        <f t="shared" ca="1" si="1384"/>
        <v/>
      </c>
      <c r="JF294" t="str">
        <f t="shared" ca="1" si="1385"/>
        <v/>
      </c>
      <c r="JG294" t="str">
        <f t="shared" ca="1" si="1386"/>
        <v/>
      </c>
      <c r="JH294" t="str">
        <f t="shared" ca="1" si="1387"/>
        <v/>
      </c>
      <c r="JI294" t="str">
        <f t="shared" ca="1" si="1388"/>
        <v/>
      </c>
      <c r="JJ294" t="str">
        <f t="shared" ca="1" si="1389"/>
        <v/>
      </c>
      <c r="JK294" t="str">
        <f t="shared" ca="1" si="1390"/>
        <v/>
      </c>
      <c r="JL294" t="str">
        <f t="shared" ca="1" si="1391"/>
        <v/>
      </c>
      <c r="JM294" t="str">
        <f t="shared" ca="1" si="1392"/>
        <v/>
      </c>
      <c r="JN294" t="str">
        <f t="shared" ca="1" si="1393"/>
        <v/>
      </c>
      <c r="JO294" t="str">
        <f t="shared" ca="1" si="1394"/>
        <v/>
      </c>
      <c r="JP294" t="str">
        <f t="shared" ca="1" si="1395"/>
        <v/>
      </c>
      <c r="JQ294" t="str">
        <f t="shared" ca="1" si="1396"/>
        <v/>
      </c>
      <c r="JR294" t="str">
        <f t="shared" ca="1" si="1397"/>
        <v/>
      </c>
      <c r="JS294" t="str">
        <f t="shared" ca="1" si="1398"/>
        <v/>
      </c>
      <c r="JT294" t="str">
        <f t="shared" ca="1" si="1399"/>
        <v/>
      </c>
      <c r="JU294" t="str">
        <f t="shared" ca="1" si="1400"/>
        <v/>
      </c>
    </row>
    <row r="295" spans="1:281" x14ac:dyDescent="0.25">
      <c r="A295">
        <f t="shared" si="1401"/>
        <v>294</v>
      </c>
      <c r="B295" t="str">
        <f t="shared" ca="1" si="1130"/>
        <v/>
      </c>
      <c r="C295">
        <v>12</v>
      </c>
      <c r="D295">
        <f t="shared" si="1134"/>
        <v>294</v>
      </c>
      <c r="E295">
        <f t="shared" si="1135"/>
        <v>19</v>
      </c>
      <c r="F295">
        <f ca="1">COUNT((AD295,AP295,BB295,BN295,BZ295,CL295,CX295,DJ295,DV295,EH295,ET295,FF295,FR295,GD295,GP295,HB295,HN295,HZ295,IL295,IX295,JJ295,JV295,KH295,KT295,LF295,LR295))</f>
        <v>0</v>
      </c>
      <c r="G295">
        <f t="shared" ca="1" si="1136"/>
        <v>0</v>
      </c>
      <c r="H295">
        <f t="shared" ca="1" si="1137"/>
        <v>0</v>
      </c>
      <c r="I295">
        <f t="shared" ca="1" si="1131"/>
        <v>0</v>
      </c>
      <c r="J295">
        <f t="shared" ca="1" si="1138"/>
        <v>0</v>
      </c>
      <c r="K295">
        <f t="shared" ca="1" si="1139"/>
        <v>-1</v>
      </c>
      <c r="L295">
        <f t="shared" ca="1" si="1402"/>
        <v>9</v>
      </c>
      <c r="M295">
        <f t="shared" ca="1" si="1140"/>
        <v>0</v>
      </c>
      <c r="N295">
        <f t="shared" ca="1" si="1403"/>
        <v>65</v>
      </c>
      <c r="O295">
        <f t="shared" ca="1" si="1141"/>
        <v>-1</v>
      </c>
      <c r="P295">
        <f t="shared" ca="1" si="1404"/>
        <v>9</v>
      </c>
      <c r="Q295">
        <f t="shared" ca="1" si="1142"/>
        <v>0</v>
      </c>
      <c r="R295">
        <f t="shared" ca="1" si="1143"/>
        <v>0</v>
      </c>
      <c r="S295">
        <f t="shared" ca="1" si="1144"/>
        <v>0</v>
      </c>
      <c r="T295">
        <f t="shared" ca="1" si="1145"/>
        <v>0</v>
      </c>
      <c r="U295" t="str">
        <f t="shared" ca="1" si="1132"/>
        <v>999999999999</v>
      </c>
      <c r="V295">
        <f t="shared" ca="1" si="1405"/>
        <v>0</v>
      </c>
      <c r="W295">
        <f t="shared" si="1146"/>
        <v>294</v>
      </c>
      <c r="X295" t="e">
        <f t="shared" ca="1" si="1406"/>
        <v>#N/A</v>
      </c>
      <c r="Y295">
        <f t="shared" ca="1" si="1147"/>
        <v>0</v>
      </c>
      <c r="Z295" t="str">
        <f t="shared" ca="1" si="1148"/>
        <v>999zz</v>
      </c>
      <c r="AA295">
        <f t="shared" ca="1" si="1407"/>
        <v>350</v>
      </c>
      <c r="AB295">
        <f t="shared" si="1149"/>
        <v>294</v>
      </c>
      <c r="AC295" t="e">
        <f t="shared" ca="1" si="1408"/>
        <v>#N/A</v>
      </c>
      <c r="AD295" t="str">
        <f t="shared" ca="1" si="1150"/>
        <v/>
      </c>
      <c r="AE295" t="str">
        <f t="shared" ca="1" si="1151"/>
        <v/>
      </c>
      <c r="AF295" t="str">
        <f t="shared" ca="1" si="1152"/>
        <v/>
      </c>
      <c r="AG295" t="str">
        <f t="shared" ca="1" si="1153"/>
        <v/>
      </c>
      <c r="AH295" t="str">
        <f t="shared" ca="1" si="1154"/>
        <v/>
      </c>
      <c r="AI295" t="str">
        <f t="shared" ca="1" si="1155"/>
        <v/>
      </c>
      <c r="AJ295" t="str">
        <f t="shared" ca="1" si="1156"/>
        <v/>
      </c>
      <c r="AK295" t="str">
        <f t="shared" ca="1" si="1157"/>
        <v/>
      </c>
      <c r="AL295" t="str">
        <f t="shared" ca="1" si="1158"/>
        <v/>
      </c>
      <c r="AM295" t="str">
        <f t="shared" ca="1" si="1159"/>
        <v/>
      </c>
      <c r="AN295" t="str">
        <f t="shared" ca="1" si="1160"/>
        <v/>
      </c>
      <c r="AO295" t="str">
        <f t="shared" ca="1" si="1161"/>
        <v/>
      </c>
      <c r="AP295" t="str">
        <f t="shared" ca="1" si="1162"/>
        <v/>
      </c>
      <c r="AQ295" t="str">
        <f t="shared" ca="1" si="1163"/>
        <v/>
      </c>
      <c r="AR295" t="str">
        <f t="shared" ca="1" si="1164"/>
        <v/>
      </c>
      <c r="AS295" t="str">
        <f t="shared" ca="1" si="1165"/>
        <v/>
      </c>
      <c r="AT295" t="str">
        <f t="shared" ca="1" si="1166"/>
        <v/>
      </c>
      <c r="AU295" t="str">
        <f t="shared" ca="1" si="1167"/>
        <v/>
      </c>
      <c r="AV295" t="str">
        <f t="shared" ca="1" si="1168"/>
        <v/>
      </c>
      <c r="AW295" t="str">
        <f t="shared" ca="1" si="1169"/>
        <v/>
      </c>
      <c r="AX295" t="str">
        <f t="shared" ca="1" si="1170"/>
        <v/>
      </c>
      <c r="AY295" t="str">
        <f t="shared" ca="1" si="1171"/>
        <v/>
      </c>
      <c r="AZ295" t="str">
        <f t="shared" ca="1" si="1172"/>
        <v/>
      </c>
      <c r="BA295" t="str">
        <f t="shared" ca="1" si="1173"/>
        <v/>
      </c>
      <c r="BB295" t="str">
        <f t="shared" ca="1" si="1174"/>
        <v/>
      </c>
      <c r="BC295" t="str">
        <f t="shared" ca="1" si="1175"/>
        <v/>
      </c>
      <c r="BD295" t="str">
        <f t="shared" ca="1" si="1176"/>
        <v/>
      </c>
      <c r="BE295" t="str">
        <f t="shared" ca="1" si="1177"/>
        <v/>
      </c>
      <c r="BF295" t="str">
        <f t="shared" ca="1" si="1178"/>
        <v/>
      </c>
      <c r="BG295" t="str">
        <f t="shared" ca="1" si="1179"/>
        <v/>
      </c>
      <c r="BH295" t="str">
        <f t="shared" ca="1" si="1180"/>
        <v/>
      </c>
      <c r="BI295" t="str">
        <f t="shared" ca="1" si="1181"/>
        <v/>
      </c>
      <c r="BJ295" t="str">
        <f t="shared" ca="1" si="1182"/>
        <v/>
      </c>
      <c r="BK295" t="str">
        <f t="shared" ca="1" si="1183"/>
        <v/>
      </c>
      <c r="BL295" t="str">
        <f t="shared" ca="1" si="1184"/>
        <v/>
      </c>
      <c r="BM295" t="str">
        <f t="shared" ca="1" si="1185"/>
        <v/>
      </c>
      <c r="BN295" t="str">
        <f t="shared" ca="1" si="1186"/>
        <v/>
      </c>
      <c r="BO295" t="str">
        <f t="shared" ca="1" si="1187"/>
        <v/>
      </c>
      <c r="BP295" t="str">
        <f t="shared" ca="1" si="1188"/>
        <v/>
      </c>
      <c r="BQ295" t="str">
        <f t="shared" ca="1" si="1189"/>
        <v/>
      </c>
      <c r="BR295" t="str">
        <f t="shared" ca="1" si="1190"/>
        <v/>
      </c>
      <c r="BS295" t="str">
        <f t="shared" ca="1" si="1191"/>
        <v/>
      </c>
      <c r="BT295" t="str">
        <f t="shared" ca="1" si="1192"/>
        <v/>
      </c>
      <c r="BU295" t="str">
        <f t="shared" ca="1" si="1193"/>
        <v/>
      </c>
      <c r="BV295" t="str">
        <f t="shared" ca="1" si="1194"/>
        <v/>
      </c>
      <c r="BW295" t="str">
        <f t="shared" ca="1" si="1195"/>
        <v/>
      </c>
      <c r="BX295" t="str">
        <f t="shared" ca="1" si="1196"/>
        <v/>
      </c>
      <c r="BY295" t="str">
        <f t="shared" ca="1" si="1197"/>
        <v/>
      </c>
      <c r="BZ295" t="str">
        <f t="shared" ca="1" si="1198"/>
        <v/>
      </c>
      <c r="CA295" t="str">
        <f t="shared" ca="1" si="1199"/>
        <v/>
      </c>
      <c r="CB295" t="str">
        <f t="shared" ca="1" si="1200"/>
        <v/>
      </c>
      <c r="CC295" t="str">
        <f t="shared" ca="1" si="1201"/>
        <v/>
      </c>
      <c r="CD295" t="str">
        <f t="shared" ca="1" si="1202"/>
        <v/>
      </c>
      <c r="CE295" t="str">
        <f t="shared" ca="1" si="1203"/>
        <v/>
      </c>
      <c r="CF295" t="str">
        <f t="shared" ca="1" si="1204"/>
        <v/>
      </c>
      <c r="CG295" t="str">
        <f t="shared" ca="1" si="1205"/>
        <v/>
      </c>
      <c r="CH295" t="str">
        <f t="shared" ca="1" si="1206"/>
        <v/>
      </c>
      <c r="CI295" t="str">
        <f t="shared" ca="1" si="1207"/>
        <v/>
      </c>
      <c r="CJ295" t="str">
        <f t="shared" ca="1" si="1208"/>
        <v/>
      </c>
      <c r="CK295" t="str">
        <f t="shared" ca="1" si="1209"/>
        <v/>
      </c>
      <c r="CL295" t="str">
        <f t="shared" ca="1" si="1210"/>
        <v/>
      </c>
      <c r="CM295" t="str">
        <f t="shared" ca="1" si="1211"/>
        <v/>
      </c>
      <c r="CN295" t="str">
        <f t="shared" ca="1" si="1212"/>
        <v/>
      </c>
      <c r="CO295" t="str">
        <f t="shared" ca="1" si="1213"/>
        <v/>
      </c>
      <c r="CP295" t="str">
        <f t="shared" ca="1" si="1214"/>
        <v/>
      </c>
      <c r="CQ295" t="str">
        <f t="shared" ca="1" si="1215"/>
        <v/>
      </c>
      <c r="CR295" t="str">
        <f t="shared" ca="1" si="1216"/>
        <v/>
      </c>
      <c r="CS295" t="str">
        <f t="shared" ca="1" si="1217"/>
        <v/>
      </c>
      <c r="CT295" t="str">
        <f t="shared" ca="1" si="1218"/>
        <v/>
      </c>
      <c r="CU295" t="str">
        <f t="shared" ca="1" si="1219"/>
        <v/>
      </c>
      <c r="CV295" t="str">
        <f t="shared" ca="1" si="1220"/>
        <v/>
      </c>
      <c r="CW295" t="str">
        <f t="shared" ca="1" si="1221"/>
        <v/>
      </c>
      <c r="CX295" t="str">
        <f t="shared" ca="1" si="1222"/>
        <v/>
      </c>
      <c r="CY295" t="str">
        <f t="shared" ca="1" si="1223"/>
        <v/>
      </c>
      <c r="CZ295" t="str">
        <f t="shared" ca="1" si="1224"/>
        <v/>
      </c>
      <c r="DA295" t="str">
        <f t="shared" ca="1" si="1225"/>
        <v/>
      </c>
      <c r="DB295" t="str">
        <f t="shared" ca="1" si="1226"/>
        <v/>
      </c>
      <c r="DC295" t="str">
        <f t="shared" ca="1" si="1227"/>
        <v/>
      </c>
      <c r="DD295" t="str">
        <f t="shared" ca="1" si="1228"/>
        <v/>
      </c>
      <c r="DE295" t="str">
        <f t="shared" ca="1" si="1229"/>
        <v/>
      </c>
      <c r="DF295" t="str">
        <f t="shared" ca="1" si="1230"/>
        <v/>
      </c>
      <c r="DG295" t="str">
        <f t="shared" ca="1" si="1231"/>
        <v/>
      </c>
      <c r="DH295" t="str">
        <f t="shared" ca="1" si="1232"/>
        <v/>
      </c>
      <c r="DI295" t="str">
        <f t="shared" ca="1" si="1233"/>
        <v/>
      </c>
      <c r="DJ295" t="str">
        <f t="shared" ca="1" si="1234"/>
        <v/>
      </c>
      <c r="DK295" t="str">
        <f t="shared" ca="1" si="1235"/>
        <v/>
      </c>
      <c r="DL295" t="str">
        <f t="shared" ca="1" si="1236"/>
        <v/>
      </c>
      <c r="DM295" t="str">
        <f t="shared" ca="1" si="1237"/>
        <v/>
      </c>
      <c r="DN295" t="str">
        <f t="shared" ca="1" si="1238"/>
        <v/>
      </c>
      <c r="DO295" t="str">
        <f t="shared" ca="1" si="1239"/>
        <v/>
      </c>
      <c r="DP295" t="str">
        <f t="shared" ca="1" si="1240"/>
        <v/>
      </c>
      <c r="DQ295" t="str">
        <f t="shared" ca="1" si="1241"/>
        <v/>
      </c>
      <c r="DR295" t="str">
        <f t="shared" ca="1" si="1242"/>
        <v/>
      </c>
      <c r="DS295" t="str">
        <f t="shared" ca="1" si="1243"/>
        <v/>
      </c>
      <c r="DT295" t="str">
        <f t="shared" ca="1" si="1244"/>
        <v/>
      </c>
      <c r="DU295" t="str">
        <f t="shared" ca="1" si="1245"/>
        <v/>
      </c>
      <c r="DV295" t="str">
        <f t="shared" ca="1" si="1133"/>
        <v/>
      </c>
      <c r="DW295" t="str">
        <f t="shared" ca="1" si="1246"/>
        <v/>
      </c>
      <c r="DX295" t="str">
        <f t="shared" ca="1" si="1247"/>
        <v/>
      </c>
      <c r="DY295" t="str">
        <f t="shared" ca="1" si="1248"/>
        <v/>
      </c>
      <c r="DZ295" t="str">
        <f t="shared" ca="1" si="1249"/>
        <v/>
      </c>
      <c r="EA295" t="str">
        <f t="shared" ca="1" si="1250"/>
        <v/>
      </c>
      <c r="EB295" t="str">
        <f t="shared" ca="1" si="1251"/>
        <v/>
      </c>
      <c r="EC295" t="str">
        <f t="shared" ca="1" si="1252"/>
        <v/>
      </c>
      <c r="ED295" t="str">
        <f t="shared" ca="1" si="1253"/>
        <v/>
      </c>
      <c r="EE295" t="str">
        <f t="shared" ca="1" si="1254"/>
        <v/>
      </c>
      <c r="EF295" t="str">
        <f t="shared" ca="1" si="1255"/>
        <v/>
      </c>
      <c r="EG295" t="str">
        <f t="shared" ca="1" si="1256"/>
        <v/>
      </c>
      <c r="EH295" t="str">
        <f t="shared" ca="1" si="1257"/>
        <v/>
      </c>
      <c r="EI295" t="str">
        <f t="shared" ca="1" si="1258"/>
        <v/>
      </c>
      <c r="EJ295" t="str">
        <f t="shared" ca="1" si="1259"/>
        <v/>
      </c>
      <c r="EK295" t="str">
        <f t="shared" ca="1" si="1260"/>
        <v/>
      </c>
      <c r="EL295" t="str">
        <f t="shared" ca="1" si="1261"/>
        <v/>
      </c>
      <c r="EM295" t="str">
        <f t="shared" ca="1" si="1262"/>
        <v/>
      </c>
      <c r="EN295" t="str">
        <f t="shared" ca="1" si="1263"/>
        <v/>
      </c>
      <c r="EO295" t="str">
        <f t="shared" ca="1" si="1264"/>
        <v/>
      </c>
      <c r="EP295" t="str">
        <f t="shared" ca="1" si="1265"/>
        <v/>
      </c>
      <c r="EQ295" t="str">
        <f t="shared" ca="1" si="1266"/>
        <v/>
      </c>
      <c r="ER295" t="str">
        <f t="shared" ca="1" si="1267"/>
        <v/>
      </c>
      <c r="ES295" t="str">
        <f t="shared" ca="1" si="1268"/>
        <v/>
      </c>
      <c r="ET295" t="str">
        <f t="shared" ca="1" si="1269"/>
        <v/>
      </c>
      <c r="EU295" t="str">
        <f t="shared" ca="1" si="1270"/>
        <v/>
      </c>
      <c r="EV295" t="str">
        <f t="shared" ca="1" si="1271"/>
        <v/>
      </c>
      <c r="EW295" t="str">
        <f t="shared" ca="1" si="1272"/>
        <v/>
      </c>
      <c r="EX295" t="str">
        <f t="shared" ca="1" si="1273"/>
        <v/>
      </c>
      <c r="EY295" t="str">
        <f t="shared" ca="1" si="1274"/>
        <v/>
      </c>
      <c r="EZ295" t="str">
        <f t="shared" ca="1" si="1275"/>
        <v/>
      </c>
      <c r="FA295" t="str">
        <f t="shared" ca="1" si="1276"/>
        <v/>
      </c>
      <c r="FB295" t="str">
        <f t="shared" ca="1" si="1277"/>
        <v/>
      </c>
      <c r="FC295" t="str">
        <f t="shared" ca="1" si="1278"/>
        <v/>
      </c>
      <c r="FD295" t="str">
        <f t="shared" ca="1" si="1279"/>
        <v/>
      </c>
      <c r="FE295" t="str">
        <f t="shared" ca="1" si="1280"/>
        <v/>
      </c>
      <c r="FF295" t="str">
        <f t="shared" ca="1" si="1281"/>
        <v/>
      </c>
      <c r="FG295" t="str">
        <f t="shared" ca="1" si="1282"/>
        <v/>
      </c>
      <c r="FH295" t="str">
        <f t="shared" ca="1" si="1283"/>
        <v/>
      </c>
      <c r="FI295" t="str">
        <f t="shared" ca="1" si="1284"/>
        <v/>
      </c>
      <c r="FJ295" t="str">
        <f t="shared" ca="1" si="1285"/>
        <v/>
      </c>
      <c r="FK295" t="str">
        <f t="shared" ca="1" si="1286"/>
        <v/>
      </c>
      <c r="FL295" t="str">
        <f t="shared" ca="1" si="1287"/>
        <v/>
      </c>
      <c r="FM295" t="str">
        <f t="shared" ca="1" si="1288"/>
        <v/>
      </c>
      <c r="FN295" t="str">
        <f t="shared" ca="1" si="1289"/>
        <v/>
      </c>
      <c r="FO295" t="str">
        <f t="shared" ca="1" si="1290"/>
        <v/>
      </c>
      <c r="FP295" t="str">
        <f t="shared" ca="1" si="1291"/>
        <v/>
      </c>
      <c r="FQ295" t="str">
        <f t="shared" ca="1" si="1292"/>
        <v/>
      </c>
      <c r="FR295" t="str">
        <f t="shared" ca="1" si="1293"/>
        <v/>
      </c>
      <c r="FS295" t="str">
        <f t="shared" ca="1" si="1294"/>
        <v/>
      </c>
      <c r="FT295" t="str">
        <f t="shared" ca="1" si="1295"/>
        <v/>
      </c>
      <c r="FU295" t="str">
        <f t="shared" ca="1" si="1296"/>
        <v/>
      </c>
      <c r="FV295" t="str">
        <f t="shared" ca="1" si="1297"/>
        <v/>
      </c>
      <c r="FW295" t="str">
        <f t="shared" ca="1" si="1298"/>
        <v/>
      </c>
      <c r="FX295" t="str">
        <f t="shared" ca="1" si="1299"/>
        <v/>
      </c>
      <c r="FY295" t="str">
        <f t="shared" ca="1" si="1300"/>
        <v/>
      </c>
      <c r="FZ295" t="str">
        <f t="shared" ca="1" si="1301"/>
        <v/>
      </c>
      <c r="GA295" t="str">
        <f t="shared" ca="1" si="1302"/>
        <v/>
      </c>
      <c r="GB295" t="str">
        <f t="shared" ca="1" si="1303"/>
        <v/>
      </c>
      <c r="GC295" t="str">
        <f t="shared" ca="1" si="1304"/>
        <v/>
      </c>
      <c r="GD295" t="str">
        <f t="shared" ca="1" si="1305"/>
        <v/>
      </c>
      <c r="GE295" t="str">
        <f t="shared" ca="1" si="1306"/>
        <v/>
      </c>
      <c r="GF295" t="str">
        <f t="shared" ca="1" si="1307"/>
        <v/>
      </c>
      <c r="GG295" t="str">
        <f t="shared" ca="1" si="1308"/>
        <v/>
      </c>
      <c r="GH295" t="str">
        <f t="shared" ca="1" si="1309"/>
        <v/>
      </c>
      <c r="GI295" t="str">
        <f t="shared" ca="1" si="1310"/>
        <v/>
      </c>
      <c r="GJ295" t="str">
        <f t="shared" ca="1" si="1311"/>
        <v/>
      </c>
      <c r="GK295" t="str">
        <f t="shared" ca="1" si="1312"/>
        <v/>
      </c>
      <c r="GL295" t="str">
        <f t="shared" ca="1" si="1313"/>
        <v/>
      </c>
      <c r="GM295" t="str">
        <f t="shared" ca="1" si="1314"/>
        <v/>
      </c>
      <c r="GN295" t="str">
        <f t="shared" ca="1" si="1315"/>
        <v/>
      </c>
      <c r="GO295" t="str">
        <f t="shared" ca="1" si="1316"/>
        <v/>
      </c>
      <c r="GP295" t="str">
        <f t="shared" ca="1" si="1317"/>
        <v/>
      </c>
      <c r="GQ295" t="str">
        <f t="shared" ca="1" si="1318"/>
        <v/>
      </c>
      <c r="GR295" t="str">
        <f t="shared" ca="1" si="1319"/>
        <v/>
      </c>
      <c r="GS295" t="str">
        <f t="shared" ca="1" si="1320"/>
        <v/>
      </c>
      <c r="GT295" t="str">
        <f t="shared" ca="1" si="1321"/>
        <v/>
      </c>
      <c r="GU295" t="str">
        <f t="shared" ca="1" si="1322"/>
        <v/>
      </c>
      <c r="GV295" t="str">
        <f t="shared" ca="1" si="1323"/>
        <v/>
      </c>
      <c r="GW295" t="str">
        <f t="shared" ca="1" si="1324"/>
        <v/>
      </c>
      <c r="GX295" t="str">
        <f t="shared" ca="1" si="1325"/>
        <v/>
      </c>
      <c r="GY295" t="str">
        <f t="shared" ca="1" si="1326"/>
        <v/>
      </c>
      <c r="GZ295" t="str">
        <f t="shared" ca="1" si="1327"/>
        <v/>
      </c>
      <c r="HA295" t="str">
        <f t="shared" ca="1" si="1328"/>
        <v/>
      </c>
      <c r="HB295" t="str">
        <f t="shared" ca="1" si="1329"/>
        <v/>
      </c>
      <c r="HC295" t="str">
        <f t="shared" ca="1" si="1330"/>
        <v/>
      </c>
      <c r="HD295" t="str">
        <f t="shared" ca="1" si="1331"/>
        <v/>
      </c>
      <c r="HE295" t="str">
        <f t="shared" ca="1" si="1332"/>
        <v/>
      </c>
      <c r="HF295" t="str">
        <f t="shared" ca="1" si="1333"/>
        <v/>
      </c>
      <c r="HG295" t="str">
        <f t="shared" ca="1" si="1334"/>
        <v/>
      </c>
      <c r="HH295" t="str">
        <f t="shared" ca="1" si="1335"/>
        <v/>
      </c>
      <c r="HI295" t="str">
        <f t="shared" ca="1" si="1336"/>
        <v/>
      </c>
      <c r="HJ295" t="str">
        <f t="shared" ca="1" si="1337"/>
        <v/>
      </c>
      <c r="HK295" t="str">
        <f t="shared" ca="1" si="1338"/>
        <v/>
      </c>
      <c r="HL295" t="str">
        <f t="shared" ca="1" si="1339"/>
        <v/>
      </c>
      <c r="HM295" t="str">
        <f t="shared" ca="1" si="1340"/>
        <v/>
      </c>
      <c r="HN295" t="str">
        <f t="shared" ca="1" si="1341"/>
        <v/>
      </c>
      <c r="HO295" t="str">
        <f t="shared" ca="1" si="1342"/>
        <v/>
      </c>
      <c r="HP295" t="str">
        <f t="shared" ca="1" si="1343"/>
        <v/>
      </c>
      <c r="HQ295" t="str">
        <f t="shared" ca="1" si="1344"/>
        <v/>
      </c>
      <c r="HR295" t="str">
        <f t="shared" ca="1" si="1345"/>
        <v/>
      </c>
      <c r="HS295" t="str">
        <f t="shared" ca="1" si="1346"/>
        <v/>
      </c>
      <c r="HT295" t="str">
        <f t="shared" ca="1" si="1347"/>
        <v/>
      </c>
      <c r="HU295" t="str">
        <f t="shared" ca="1" si="1348"/>
        <v/>
      </c>
      <c r="HV295" t="str">
        <f t="shared" ca="1" si="1349"/>
        <v/>
      </c>
      <c r="HW295" t="str">
        <f t="shared" ca="1" si="1350"/>
        <v/>
      </c>
      <c r="HX295" t="str">
        <f t="shared" ca="1" si="1351"/>
        <v/>
      </c>
      <c r="HY295" t="str">
        <f t="shared" ca="1" si="1352"/>
        <v/>
      </c>
      <c r="HZ295" t="str">
        <f t="shared" ca="1" si="1353"/>
        <v/>
      </c>
      <c r="IA295" t="str">
        <f t="shared" ca="1" si="1354"/>
        <v/>
      </c>
      <c r="IB295" t="str">
        <f t="shared" ca="1" si="1355"/>
        <v/>
      </c>
      <c r="IC295" t="str">
        <f t="shared" ca="1" si="1356"/>
        <v/>
      </c>
      <c r="ID295" t="str">
        <f t="shared" ca="1" si="1357"/>
        <v/>
      </c>
      <c r="IE295" t="str">
        <f t="shared" ca="1" si="1358"/>
        <v/>
      </c>
      <c r="IF295" t="str">
        <f t="shared" ca="1" si="1359"/>
        <v/>
      </c>
      <c r="IG295" t="str">
        <f t="shared" ca="1" si="1360"/>
        <v/>
      </c>
      <c r="IH295" t="str">
        <f t="shared" ca="1" si="1361"/>
        <v/>
      </c>
      <c r="II295" t="str">
        <f t="shared" ca="1" si="1362"/>
        <v/>
      </c>
      <c r="IJ295" t="str">
        <f t="shared" ca="1" si="1363"/>
        <v/>
      </c>
      <c r="IK295" t="str">
        <f t="shared" ca="1" si="1364"/>
        <v/>
      </c>
      <c r="IL295" t="str">
        <f t="shared" ca="1" si="1365"/>
        <v/>
      </c>
      <c r="IM295" t="str">
        <f t="shared" ca="1" si="1366"/>
        <v/>
      </c>
      <c r="IN295" t="str">
        <f t="shared" ca="1" si="1367"/>
        <v/>
      </c>
      <c r="IO295" t="str">
        <f t="shared" ca="1" si="1368"/>
        <v/>
      </c>
      <c r="IP295" t="str">
        <f t="shared" ca="1" si="1369"/>
        <v/>
      </c>
      <c r="IQ295" t="str">
        <f t="shared" ca="1" si="1370"/>
        <v/>
      </c>
      <c r="IR295" t="str">
        <f t="shared" ca="1" si="1371"/>
        <v/>
      </c>
      <c r="IS295" t="str">
        <f t="shared" ca="1" si="1372"/>
        <v/>
      </c>
      <c r="IT295" t="str">
        <f t="shared" ca="1" si="1373"/>
        <v/>
      </c>
      <c r="IU295" t="str">
        <f t="shared" ca="1" si="1374"/>
        <v/>
      </c>
      <c r="IV295" t="str">
        <f t="shared" ca="1" si="1375"/>
        <v/>
      </c>
      <c r="IW295" t="str">
        <f t="shared" ca="1" si="1376"/>
        <v/>
      </c>
      <c r="IX295" t="str">
        <f t="shared" ca="1" si="1377"/>
        <v/>
      </c>
      <c r="IY295" t="str">
        <f t="shared" ca="1" si="1378"/>
        <v/>
      </c>
      <c r="IZ295" t="str">
        <f t="shared" ca="1" si="1379"/>
        <v/>
      </c>
      <c r="JA295" t="str">
        <f t="shared" ca="1" si="1380"/>
        <v/>
      </c>
      <c r="JB295" t="str">
        <f t="shared" ca="1" si="1381"/>
        <v/>
      </c>
      <c r="JC295" t="str">
        <f t="shared" ca="1" si="1382"/>
        <v/>
      </c>
      <c r="JD295" t="str">
        <f t="shared" ca="1" si="1383"/>
        <v/>
      </c>
      <c r="JE295" t="str">
        <f t="shared" ca="1" si="1384"/>
        <v/>
      </c>
      <c r="JF295" t="str">
        <f t="shared" ca="1" si="1385"/>
        <v/>
      </c>
      <c r="JG295" t="str">
        <f t="shared" ca="1" si="1386"/>
        <v/>
      </c>
      <c r="JH295" t="str">
        <f t="shared" ca="1" si="1387"/>
        <v/>
      </c>
      <c r="JI295" t="str">
        <f t="shared" ca="1" si="1388"/>
        <v/>
      </c>
      <c r="JJ295" t="str">
        <f t="shared" ca="1" si="1389"/>
        <v/>
      </c>
      <c r="JK295" t="str">
        <f t="shared" ca="1" si="1390"/>
        <v/>
      </c>
      <c r="JL295" t="str">
        <f t="shared" ca="1" si="1391"/>
        <v/>
      </c>
      <c r="JM295" t="str">
        <f t="shared" ca="1" si="1392"/>
        <v/>
      </c>
      <c r="JN295" t="str">
        <f t="shared" ca="1" si="1393"/>
        <v/>
      </c>
      <c r="JO295" t="str">
        <f t="shared" ca="1" si="1394"/>
        <v/>
      </c>
      <c r="JP295" t="str">
        <f t="shared" ca="1" si="1395"/>
        <v/>
      </c>
      <c r="JQ295" t="str">
        <f t="shared" ca="1" si="1396"/>
        <v/>
      </c>
      <c r="JR295" t="str">
        <f t="shared" ca="1" si="1397"/>
        <v/>
      </c>
      <c r="JS295" t="str">
        <f t="shared" ca="1" si="1398"/>
        <v/>
      </c>
      <c r="JT295" t="str">
        <f t="shared" ca="1" si="1399"/>
        <v/>
      </c>
      <c r="JU295" t="str">
        <f t="shared" ca="1" si="1400"/>
        <v/>
      </c>
    </row>
    <row r="296" spans="1:281" x14ac:dyDescent="0.25">
      <c r="A296">
        <f t="shared" si="1401"/>
        <v>295</v>
      </c>
      <c r="B296" t="str">
        <f t="shared" ca="1" si="1130"/>
        <v/>
      </c>
      <c r="C296">
        <v>12</v>
      </c>
      <c r="D296">
        <f t="shared" si="1134"/>
        <v>295</v>
      </c>
      <c r="E296">
        <f t="shared" si="1135"/>
        <v>20</v>
      </c>
      <c r="F296">
        <f ca="1">COUNT((AD296,AP296,BB296,BN296,BZ296,CL296,CX296,DJ296,DV296,EH296,ET296,FF296,FR296,GD296,GP296,HB296,HN296,HZ296,IL296,IX296,JJ296,JV296,KH296,KT296,LF296,LR296))</f>
        <v>0</v>
      </c>
      <c r="G296">
        <f t="shared" ca="1" si="1136"/>
        <v>0</v>
      </c>
      <c r="H296">
        <f t="shared" ca="1" si="1137"/>
        <v>0</v>
      </c>
      <c r="I296">
        <f t="shared" ca="1" si="1131"/>
        <v>0</v>
      </c>
      <c r="J296">
        <f t="shared" ca="1" si="1138"/>
        <v>0</v>
      </c>
      <c r="K296">
        <f t="shared" ca="1" si="1139"/>
        <v>-1</v>
      </c>
      <c r="L296">
        <f t="shared" ca="1" si="1402"/>
        <v>9</v>
      </c>
      <c r="M296">
        <f t="shared" ca="1" si="1140"/>
        <v>0</v>
      </c>
      <c r="N296">
        <f t="shared" ca="1" si="1403"/>
        <v>65</v>
      </c>
      <c r="O296">
        <f t="shared" ca="1" si="1141"/>
        <v>-1</v>
      </c>
      <c r="P296">
        <f t="shared" ca="1" si="1404"/>
        <v>9</v>
      </c>
      <c r="Q296">
        <f t="shared" ca="1" si="1142"/>
        <v>0</v>
      </c>
      <c r="R296">
        <f t="shared" ca="1" si="1143"/>
        <v>0</v>
      </c>
      <c r="S296">
        <f t="shared" ca="1" si="1144"/>
        <v>0</v>
      </c>
      <c r="T296">
        <f t="shared" ca="1" si="1145"/>
        <v>0</v>
      </c>
      <c r="U296" t="str">
        <f t="shared" ca="1" si="1132"/>
        <v>999999999999</v>
      </c>
      <c r="V296">
        <f t="shared" ca="1" si="1405"/>
        <v>0</v>
      </c>
      <c r="W296">
        <f t="shared" si="1146"/>
        <v>295</v>
      </c>
      <c r="X296" t="e">
        <f t="shared" ca="1" si="1406"/>
        <v>#N/A</v>
      </c>
      <c r="Y296">
        <f t="shared" ca="1" si="1147"/>
        <v>0</v>
      </c>
      <c r="Z296" t="str">
        <f t="shared" ca="1" si="1148"/>
        <v>999zz</v>
      </c>
      <c r="AA296">
        <f t="shared" ca="1" si="1407"/>
        <v>350</v>
      </c>
      <c r="AB296">
        <f t="shared" si="1149"/>
        <v>295</v>
      </c>
      <c r="AC296" t="e">
        <f t="shared" ca="1" si="1408"/>
        <v>#N/A</v>
      </c>
      <c r="AD296" t="str">
        <f t="shared" ca="1" si="1150"/>
        <v/>
      </c>
      <c r="AE296" t="str">
        <f t="shared" ca="1" si="1151"/>
        <v/>
      </c>
      <c r="AF296" t="str">
        <f t="shared" ca="1" si="1152"/>
        <v/>
      </c>
      <c r="AG296" t="str">
        <f t="shared" ca="1" si="1153"/>
        <v/>
      </c>
      <c r="AH296" t="str">
        <f t="shared" ca="1" si="1154"/>
        <v/>
      </c>
      <c r="AI296" t="str">
        <f t="shared" ca="1" si="1155"/>
        <v/>
      </c>
      <c r="AJ296" t="str">
        <f t="shared" ca="1" si="1156"/>
        <v/>
      </c>
      <c r="AK296" t="str">
        <f t="shared" ca="1" si="1157"/>
        <v/>
      </c>
      <c r="AL296" t="str">
        <f t="shared" ca="1" si="1158"/>
        <v/>
      </c>
      <c r="AM296" t="str">
        <f t="shared" ca="1" si="1159"/>
        <v/>
      </c>
      <c r="AN296" t="str">
        <f t="shared" ca="1" si="1160"/>
        <v/>
      </c>
      <c r="AO296" t="str">
        <f t="shared" ca="1" si="1161"/>
        <v/>
      </c>
      <c r="AP296" t="str">
        <f t="shared" ca="1" si="1162"/>
        <v/>
      </c>
      <c r="AQ296" t="str">
        <f t="shared" ca="1" si="1163"/>
        <v/>
      </c>
      <c r="AR296" t="str">
        <f t="shared" ca="1" si="1164"/>
        <v/>
      </c>
      <c r="AS296" t="str">
        <f t="shared" ca="1" si="1165"/>
        <v/>
      </c>
      <c r="AT296" t="str">
        <f t="shared" ca="1" si="1166"/>
        <v/>
      </c>
      <c r="AU296" t="str">
        <f t="shared" ca="1" si="1167"/>
        <v/>
      </c>
      <c r="AV296" t="str">
        <f t="shared" ca="1" si="1168"/>
        <v/>
      </c>
      <c r="AW296" t="str">
        <f t="shared" ca="1" si="1169"/>
        <v/>
      </c>
      <c r="AX296" t="str">
        <f t="shared" ca="1" si="1170"/>
        <v/>
      </c>
      <c r="AY296" t="str">
        <f t="shared" ca="1" si="1171"/>
        <v/>
      </c>
      <c r="AZ296" t="str">
        <f t="shared" ca="1" si="1172"/>
        <v/>
      </c>
      <c r="BA296" t="str">
        <f t="shared" ca="1" si="1173"/>
        <v/>
      </c>
      <c r="BB296" t="str">
        <f t="shared" ca="1" si="1174"/>
        <v/>
      </c>
      <c r="BC296" t="str">
        <f t="shared" ca="1" si="1175"/>
        <v/>
      </c>
      <c r="BD296" t="str">
        <f t="shared" ca="1" si="1176"/>
        <v/>
      </c>
      <c r="BE296" t="str">
        <f t="shared" ca="1" si="1177"/>
        <v/>
      </c>
      <c r="BF296" t="str">
        <f t="shared" ca="1" si="1178"/>
        <v/>
      </c>
      <c r="BG296" t="str">
        <f t="shared" ca="1" si="1179"/>
        <v/>
      </c>
      <c r="BH296" t="str">
        <f t="shared" ca="1" si="1180"/>
        <v/>
      </c>
      <c r="BI296" t="str">
        <f t="shared" ca="1" si="1181"/>
        <v/>
      </c>
      <c r="BJ296" t="str">
        <f t="shared" ca="1" si="1182"/>
        <v/>
      </c>
      <c r="BK296" t="str">
        <f t="shared" ca="1" si="1183"/>
        <v/>
      </c>
      <c r="BL296" t="str">
        <f t="shared" ca="1" si="1184"/>
        <v/>
      </c>
      <c r="BM296" t="str">
        <f t="shared" ca="1" si="1185"/>
        <v/>
      </c>
      <c r="BN296" t="str">
        <f t="shared" ca="1" si="1186"/>
        <v/>
      </c>
      <c r="BO296" t="str">
        <f t="shared" ca="1" si="1187"/>
        <v/>
      </c>
      <c r="BP296" t="str">
        <f t="shared" ca="1" si="1188"/>
        <v/>
      </c>
      <c r="BQ296" t="str">
        <f t="shared" ca="1" si="1189"/>
        <v/>
      </c>
      <c r="BR296" t="str">
        <f t="shared" ca="1" si="1190"/>
        <v/>
      </c>
      <c r="BS296" t="str">
        <f t="shared" ca="1" si="1191"/>
        <v/>
      </c>
      <c r="BT296" t="str">
        <f t="shared" ca="1" si="1192"/>
        <v/>
      </c>
      <c r="BU296" t="str">
        <f t="shared" ca="1" si="1193"/>
        <v/>
      </c>
      <c r="BV296" t="str">
        <f t="shared" ca="1" si="1194"/>
        <v/>
      </c>
      <c r="BW296" t="str">
        <f t="shared" ca="1" si="1195"/>
        <v/>
      </c>
      <c r="BX296" t="str">
        <f t="shared" ca="1" si="1196"/>
        <v/>
      </c>
      <c r="BY296" t="str">
        <f t="shared" ca="1" si="1197"/>
        <v/>
      </c>
      <c r="BZ296" t="str">
        <f t="shared" ca="1" si="1198"/>
        <v/>
      </c>
      <c r="CA296" t="str">
        <f t="shared" ca="1" si="1199"/>
        <v/>
      </c>
      <c r="CB296" t="str">
        <f t="shared" ca="1" si="1200"/>
        <v/>
      </c>
      <c r="CC296" t="str">
        <f t="shared" ca="1" si="1201"/>
        <v/>
      </c>
      <c r="CD296" t="str">
        <f t="shared" ca="1" si="1202"/>
        <v/>
      </c>
      <c r="CE296" t="str">
        <f t="shared" ca="1" si="1203"/>
        <v/>
      </c>
      <c r="CF296" t="str">
        <f t="shared" ca="1" si="1204"/>
        <v/>
      </c>
      <c r="CG296" t="str">
        <f t="shared" ca="1" si="1205"/>
        <v/>
      </c>
      <c r="CH296" t="str">
        <f t="shared" ca="1" si="1206"/>
        <v/>
      </c>
      <c r="CI296" t="str">
        <f t="shared" ca="1" si="1207"/>
        <v/>
      </c>
      <c r="CJ296" t="str">
        <f t="shared" ca="1" si="1208"/>
        <v/>
      </c>
      <c r="CK296" t="str">
        <f t="shared" ca="1" si="1209"/>
        <v/>
      </c>
      <c r="CL296" t="str">
        <f t="shared" ca="1" si="1210"/>
        <v/>
      </c>
      <c r="CM296" t="str">
        <f t="shared" ca="1" si="1211"/>
        <v/>
      </c>
      <c r="CN296" t="str">
        <f t="shared" ca="1" si="1212"/>
        <v/>
      </c>
      <c r="CO296" t="str">
        <f t="shared" ca="1" si="1213"/>
        <v/>
      </c>
      <c r="CP296" t="str">
        <f t="shared" ca="1" si="1214"/>
        <v/>
      </c>
      <c r="CQ296" t="str">
        <f t="shared" ca="1" si="1215"/>
        <v/>
      </c>
      <c r="CR296" t="str">
        <f t="shared" ca="1" si="1216"/>
        <v/>
      </c>
      <c r="CS296" t="str">
        <f t="shared" ca="1" si="1217"/>
        <v/>
      </c>
      <c r="CT296" t="str">
        <f t="shared" ca="1" si="1218"/>
        <v/>
      </c>
      <c r="CU296" t="str">
        <f t="shared" ca="1" si="1219"/>
        <v/>
      </c>
      <c r="CV296" t="str">
        <f t="shared" ca="1" si="1220"/>
        <v/>
      </c>
      <c r="CW296" t="str">
        <f t="shared" ca="1" si="1221"/>
        <v/>
      </c>
      <c r="CX296" t="str">
        <f t="shared" ca="1" si="1222"/>
        <v/>
      </c>
      <c r="CY296" t="str">
        <f t="shared" ca="1" si="1223"/>
        <v/>
      </c>
      <c r="CZ296" t="str">
        <f t="shared" ca="1" si="1224"/>
        <v/>
      </c>
      <c r="DA296" t="str">
        <f t="shared" ca="1" si="1225"/>
        <v/>
      </c>
      <c r="DB296" t="str">
        <f t="shared" ca="1" si="1226"/>
        <v/>
      </c>
      <c r="DC296" t="str">
        <f t="shared" ca="1" si="1227"/>
        <v/>
      </c>
      <c r="DD296" t="str">
        <f t="shared" ca="1" si="1228"/>
        <v/>
      </c>
      <c r="DE296" t="str">
        <f t="shared" ca="1" si="1229"/>
        <v/>
      </c>
      <c r="DF296" t="str">
        <f t="shared" ca="1" si="1230"/>
        <v/>
      </c>
      <c r="DG296" t="str">
        <f t="shared" ca="1" si="1231"/>
        <v/>
      </c>
      <c r="DH296" t="str">
        <f t="shared" ca="1" si="1232"/>
        <v/>
      </c>
      <c r="DI296" t="str">
        <f t="shared" ca="1" si="1233"/>
        <v/>
      </c>
      <c r="DJ296" t="str">
        <f t="shared" ca="1" si="1234"/>
        <v/>
      </c>
      <c r="DK296" t="str">
        <f t="shared" ca="1" si="1235"/>
        <v/>
      </c>
      <c r="DL296" t="str">
        <f t="shared" ca="1" si="1236"/>
        <v/>
      </c>
      <c r="DM296" t="str">
        <f t="shared" ca="1" si="1237"/>
        <v/>
      </c>
      <c r="DN296" t="str">
        <f t="shared" ca="1" si="1238"/>
        <v/>
      </c>
      <c r="DO296" t="str">
        <f t="shared" ca="1" si="1239"/>
        <v/>
      </c>
      <c r="DP296" t="str">
        <f t="shared" ca="1" si="1240"/>
        <v/>
      </c>
      <c r="DQ296" t="str">
        <f t="shared" ca="1" si="1241"/>
        <v/>
      </c>
      <c r="DR296" t="str">
        <f t="shared" ca="1" si="1242"/>
        <v/>
      </c>
      <c r="DS296" t="str">
        <f t="shared" ca="1" si="1243"/>
        <v/>
      </c>
      <c r="DT296" t="str">
        <f t="shared" ca="1" si="1244"/>
        <v/>
      </c>
      <c r="DU296" t="str">
        <f t="shared" ca="1" si="1245"/>
        <v/>
      </c>
      <c r="DV296" t="str">
        <f t="shared" ca="1" si="1133"/>
        <v/>
      </c>
      <c r="DW296" t="str">
        <f t="shared" ca="1" si="1246"/>
        <v/>
      </c>
      <c r="DX296" t="str">
        <f t="shared" ca="1" si="1247"/>
        <v/>
      </c>
      <c r="DY296" t="str">
        <f t="shared" ca="1" si="1248"/>
        <v/>
      </c>
      <c r="DZ296" t="str">
        <f t="shared" ca="1" si="1249"/>
        <v/>
      </c>
      <c r="EA296" t="str">
        <f t="shared" ca="1" si="1250"/>
        <v/>
      </c>
      <c r="EB296" t="str">
        <f t="shared" ca="1" si="1251"/>
        <v/>
      </c>
      <c r="EC296" t="str">
        <f t="shared" ca="1" si="1252"/>
        <v/>
      </c>
      <c r="ED296" t="str">
        <f t="shared" ca="1" si="1253"/>
        <v/>
      </c>
      <c r="EE296" t="str">
        <f t="shared" ca="1" si="1254"/>
        <v/>
      </c>
      <c r="EF296" t="str">
        <f t="shared" ca="1" si="1255"/>
        <v/>
      </c>
      <c r="EG296" t="str">
        <f t="shared" ca="1" si="1256"/>
        <v/>
      </c>
      <c r="EH296" t="str">
        <f t="shared" ca="1" si="1257"/>
        <v/>
      </c>
      <c r="EI296" t="str">
        <f t="shared" ca="1" si="1258"/>
        <v/>
      </c>
      <c r="EJ296" t="str">
        <f t="shared" ca="1" si="1259"/>
        <v/>
      </c>
      <c r="EK296" t="str">
        <f t="shared" ca="1" si="1260"/>
        <v/>
      </c>
      <c r="EL296" t="str">
        <f t="shared" ca="1" si="1261"/>
        <v/>
      </c>
      <c r="EM296" t="str">
        <f t="shared" ca="1" si="1262"/>
        <v/>
      </c>
      <c r="EN296" t="str">
        <f t="shared" ca="1" si="1263"/>
        <v/>
      </c>
      <c r="EO296" t="str">
        <f t="shared" ca="1" si="1264"/>
        <v/>
      </c>
      <c r="EP296" t="str">
        <f t="shared" ca="1" si="1265"/>
        <v/>
      </c>
      <c r="EQ296" t="str">
        <f t="shared" ca="1" si="1266"/>
        <v/>
      </c>
      <c r="ER296" t="str">
        <f t="shared" ca="1" si="1267"/>
        <v/>
      </c>
      <c r="ES296" t="str">
        <f t="shared" ca="1" si="1268"/>
        <v/>
      </c>
      <c r="ET296" t="str">
        <f t="shared" ca="1" si="1269"/>
        <v/>
      </c>
      <c r="EU296" t="str">
        <f t="shared" ca="1" si="1270"/>
        <v/>
      </c>
      <c r="EV296" t="str">
        <f t="shared" ca="1" si="1271"/>
        <v/>
      </c>
      <c r="EW296" t="str">
        <f t="shared" ca="1" si="1272"/>
        <v/>
      </c>
      <c r="EX296" t="str">
        <f t="shared" ca="1" si="1273"/>
        <v/>
      </c>
      <c r="EY296" t="str">
        <f t="shared" ca="1" si="1274"/>
        <v/>
      </c>
      <c r="EZ296" t="str">
        <f t="shared" ca="1" si="1275"/>
        <v/>
      </c>
      <c r="FA296" t="str">
        <f t="shared" ca="1" si="1276"/>
        <v/>
      </c>
      <c r="FB296" t="str">
        <f t="shared" ca="1" si="1277"/>
        <v/>
      </c>
      <c r="FC296" t="str">
        <f t="shared" ca="1" si="1278"/>
        <v/>
      </c>
      <c r="FD296" t="str">
        <f t="shared" ca="1" si="1279"/>
        <v/>
      </c>
      <c r="FE296" t="str">
        <f t="shared" ca="1" si="1280"/>
        <v/>
      </c>
      <c r="FF296" t="str">
        <f t="shared" ca="1" si="1281"/>
        <v/>
      </c>
      <c r="FG296" t="str">
        <f t="shared" ca="1" si="1282"/>
        <v/>
      </c>
      <c r="FH296" t="str">
        <f t="shared" ca="1" si="1283"/>
        <v/>
      </c>
      <c r="FI296" t="str">
        <f t="shared" ca="1" si="1284"/>
        <v/>
      </c>
      <c r="FJ296" t="str">
        <f t="shared" ca="1" si="1285"/>
        <v/>
      </c>
      <c r="FK296" t="str">
        <f t="shared" ca="1" si="1286"/>
        <v/>
      </c>
      <c r="FL296" t="str">
        <f t="shared" ca="1" si="1287"/>
        <v/>
      </c>
      <c r="FM296" t="str">
        <f t="shared" ca="1" si="1288"/>
        <v/>
      </c>
      <c r="FN296" t="str">
        <f t="shared" ca="1" si="1289"/>
        <v/>
      </c>
      <c r="FO296" t="str">
        <f t="shared" ca="1" si="1290"/>
        <v/>
      </c>
      <c r="FP296" t="str">
        <f t="shared" ca="1" si="1291"/>
        <v/>
      </c>
      <c r="FQ296" t="str">
        <f t="shared" ca="1" si="1292"/>
        <v/>
      </c>
      <c r="FR296" t="str">
        <f t="shared" ca="1" si="1293"/>
        <v/>
      </c>
      <c r="FS296" t="str">
        <f t="shared" ca="1" si="1294"/>
        <v/>
      </c>
      <c r="FT296" t="str">
        <f t="shared" ca="1" si="1295"/>
        <v/>
      </c>
      <c r="FU296" t="str">
        <f t="shared" ca="1" si="1296"/>
        <v/>
      </c>
      <c r="FV296" t="str">
        <f t="shared" ca="1" si="1297"/>
        <v/>
      </c>
      <c r="FW296" t="str">
        <f t="shared" ca="1" si="1298"/>
        <v/>
      </c>
      <c r="FX296" t="str">
        <f t="shared" ca="1" si="1299"/>
        <v/>
      </c>
      <c r="FY296" t="str">
        <f t="shared" ca="1" si="1300"/>
        <v/>
      </c>
      <c r="FZ296" t="str">
        <f t="shared" ca="1" si="1301"/>
        <v/>
      </c>
      <c r="GA296" t="str">
        <f t="shared" ca="1" si="1302"/>
        <v/>
      </c>
      <c r="GB296" t="str">
        <f t="shared" ca="1" si="1303"/>
        <v/>
      </c>
      <c r="GC296" t="str">
        <f t="shared" ca="1" si="1304"/>
        <v/>
      </c>
      <c r="GD296" t="str">
        <f t="shared" ca="1" si="1305"/>
        <v/>
      </c>
      <c r="GE296" t="str">
        <f t="shared" ca="1" si="1306"/>
        <v/>
      </c>
      <c r="GF296" t="str">
        <f t="shared" ca="1" si="1307"/>
        <v/>
      </c>
      <c r="GG296" t="str">
        <f t="shared" ca="1" si="1308"/>
        <v/>
      </c>
      <c r="GH296" t="str">
        <f t="shared" ca="1" si="1309"/>
        <v/>
      </c>
      <c r="GI296" t="str">
        <f t="shared" ca="1" si="1310"/>
        <v/>
      </c>
      <c r="GJ296" t="str">
        <f t="shared" ca="1" si="1311"/>
        <v/>
      </c>
      <c r="GK296" t="str">
        <f t="shared" ca="1" si="1312"/>
        <v/>
      </c>
      <c r="GL296" t="str">
        <f t="shared" ca="1" si="1313"/>
        <v/>
      </c>
      <c r="GM296" t="str">
        <f t="shared" ca="1" si="1314"/>
        <v/>
      </c>
      <c r="GN296" t="str">
        <f t="shared" ca="1" si="1315"/>
        <v/>
      </c>
      <c r="GO296" t="str">
        <f t="shared" ca="1" si="1316"/>
        <v/>
      </c>
      <c r="GP296" t="str">
        <f t="shared" ca="1" si="1317"/>
        <v/>
      </c>
      <c r="GQ296" t="str">
        <f t="shared" ca="1" si="1318"/>
        <v/>
      </c>
      <c r="GR296" t="str">
        <f t="shared" ca="1" si="1319"/>
        <v/>
      </c>
      <c r="GS296" t="str">
        <f t="shared" ca="1" si="1320"/>
        <v/>
      </c>
      <c r="GT296" t="str">
        <f t="shared" ca="1" si="1321"/>
        <v/>
      </c>
      <c r="GU296" t="str">
        <f t="shared" ca="1" si="1322"/>
        <v/>
      </c>
      <c r="GV296" t="str">
        <f t="shared" ca="1" si="1323"/>
        <v/>
      </c>
      <c r="GW296" t="str">
        <f t="shared" ca="1" si="1324"/>
        <v/>
      </c>
      <c r="GX296" t="str">
        <f t="shared" ca="1" si="1325"/>
        <v/>
      </c>
      <c r="GY296" t="str">
        <f t="shared" ca="1" si="1326"/>
        <v/>
      </c>
      <c r="GZ296" t="str">
        <f t="shared" ca="1" si="1327"/>
        <v/>
      </c>
      <c r="HA296" t="str">
        <f t="shared" ca="1" si="1328"/>
        <v/>
      </c>
      <c r="HB296" t="str">
        <f t="shared" ca="1" si="1329"/>
        <v/>
      </c>
      <c r="HC296" t="str">
        <f t="shared" ca="1" si="1330"/>
        <v/>
      </c>
      <c r="HD296" t="str">
        <f t="shared" ca="1" si="1331"/>
        <v/>
      </c>
      <c r="HE296" t="str">
        <f t="shared" ca="1" si="1332"/>
        <v/>
      </c>
      <c r="HF296" t="str">
        <f t="shared" ca="1" si="1333"/>
        <v/>
      </c>
      <c r="HG296" t="str">
        <f t="shared" ca="1" si="1334"/>
        <v/>
      </c>
      <c r="HH296" t="str">
        <f t="shared" ca="1" si="1335"/>
        <v/>
      </c>
      <c r="HI296" t="str">
        <f t="shared" ca="1" si="1336"/>
        <v/>
      </c>
      <c r="HJ296" t="str">
        <f t="shared" ca="1" si="1337"/>
        <v/>
      </c>
      <c r="HK296" t="str">
        <f t="shared" ca="1" si="1338"/>
        <v/>
      </c>
      <c r="HL296" t="str">
        <f t="shared" ca="1" si="1339"/>
        <v/>
      </c>
      <c r="HM296" t="str">
        <f t="shared" ca="1" si="1340"/>
        <v/>
      </c>
      <c r="HN296" t="str">
        <f t="shared" ca="1" si="1341"/>
        <v/>
      </c>
      <c r="HO296" t="str">
        <f t="shared" ca="1" si="1342"/>
        <v/>
      </c>
      <c r="HP296" t="str">
        <f t="shared" ca="1" si="1343"/>
        <v/>
      </c>
      <c r="HQ296" t="str">
        <f t="shared" ca="1" si="1344"/>
        <v/>
      </c>
      <c r="HR296" t="str">
        <f t="shared" ca="1" si="1345"/>
        <v/>
      </c>
      <c r="HS296" t="str">
        <f t="shared" ca="1" si="1346"/>
        <v/>
      </c>
      <c r="HT296" t="str">
        <f t="shared" ca="1" si="1347"/>
        <v/>
      </c>
      <c r="HU296" t="str">
        <f t="shared" ca="1" si="1348"/>
        <v/>
      </c>
      <c r="HV296" t="str">
        <f t="shared" ca="1" si="1349"/>
        <v/>
      </c>
      <c r="HW296" t="str">
        <f t="shared" ca="1" si="1350"/>
        <v/>
      </c>
      <c r="HX296" t="str">
        <f t="shared" ca="1" si="1351"/>
        <v/>
      </c>
      <c r="HY296" t="str">
        <f t="shared" ca="1" si="1352"/>
        <v/>
      </c>
      <c r="HZ296" t="str">
        <f t="shared" ca="1" si="1353"/>
        <v/>
      </c>
      <c r="IA296" t="str">
        <f t="shared" ca="1" si="1354"/>
        <v/>
      </c>
      <c r="IB296" t="str">
        <f t="shared" ca="1" si="1355"/>
        <v/>
      </c>
      <c r="IC296" t="str">
        <f t="shared" ca="1" si="1356"/>
        <v/>
      </c>
      <c r="ID296" t="str">
        <f t="shared" ca="1" si="1357"/>
        <v/>
      </c>
      <c r="IE296" t="str">
        <f t="shared" ca="1" si="1358"/>
        <v/>
      </c>
      <c r="IF296" t="str">
        <f t="shared" ca="1" si="1359"/>
        <v/>
      </c>
      <c r="IG296" t="str">
        <f t="shared" ca="1" si="1360"/>
        <v/>
      </c>
      <c r="IH296" t="str">
        <f t="shared" ca="1" si="1361"/>
        <v/>
      </c>
      <c r="II296" t="str">
        <f t="shared" ca="1" si="1362"/>
        <v/>
      </c>
      <c r="IJ296" t="str">
        <f t="shared" ca="1" si="1363"/>
        <v/>
      </c>
      <c r="IK296" t="str">
        <f t="shared" ca="1" si="1364"/>
        <v/>
      </c>
      <c r="IL296" t="str">
        <f t="shared" ca="1" si="1365"/>
        <v/>
      </c>
      <c r="IM296" t="str">
        <f t="shared" ca="1" si="1366"/>
        <v/>
      </c>
      <c r="IN296" t="str">
        <f t="shared" ca="1" si="1367"/>
        <v/>
      </c>
      <c r="IO296" t="str">
        <f t="shared" ca="1" si="1368"/>
        <v/>
      </c>
      <c r="IP296" t="str">
        <f t="shared" ca="1" si="1369"/>
        <v/>
      </c>
      <c r="IQ296" t="str">
        <f t="shared" ca="1" si="1370"/>
        <v/>
      </c>
      <c r="IR296" t="str">
        <f t="shared" ca="1" si="1371"/>
        <v/>
      </c>
      <c r="IS296" t="str">
        <f t="shared" ca="1" si="1372"/>
        <v/>
      </c>
      <c r="IT296" t="str">
        <f t="shared" ca="1" si="1373"/>
        <v/>
      </c>
      <c r="IU296" t="str">
        <f t="shared" ca="1" si="1374"/>
        <v/>
      </c>
      <c r="IV296" t="str">
        <f t="shared" ca="1" si="1375"/>
        <v/>
      </c>
      <c r="IW296" t="str">
        <f t="shared" ca="1" si="1376"/>
        <v/>
      </c>
      <c r="IX296" t="str">
        <f t="shared" ca="1" si="1377"/>
        <v/>
      </c>
      <c r="IY296" t="str">
        <f t="shared" ca="1" si="1378"/>
        <v/>
      </c>
      <c r="IZ296" t="str">
        <f t="shared" ca="1" si="1379"/>
        <v/>
      </c>
      <c r="JA296" t="str">
        <f t="shared" ca="1" si="1380"/>
        <v/>
      </c>
      <c r="JB296" t="str">
        <f t="shared" ca="1" si="1381"/>
        <v/>
      </c>
      <c r="JC296" t="str">
        <f t="shared" ca="1" si="1382"/>
        <v/>
      </c>
      <c r="JD296" t="str">
        <f t="shared" ca="1" si="1383"/>
        <v/>
      </c>
      <c r="JE296" t="str">
        <f t="shared" ca="1" si="1384"/>
        <v/>
      </c>
      <c r="JF296" t="str">
        <f t="shared" ca="1" si="1385"/>
        <v/>
      </c>
      <c r="JG296" t="str">
        <f t="shared" ca="1" si="1386"/>
        <v/>
      </c>
      <c r="JH296" t="str">
        <f t="shared" ca="1" si="1387"/>
        <v/>
      </c>
      <c r="JI296" t="str">
        <f t="shared" ca="1" si="1388"/>
        <v/>
      </c>
      <c r="JJ296" t="str">
        <f t="shared" ca="1" si="1389"/>
        <v/>
      </c>
      <c r="JK296" t="str">
        <f t="shared" ca="1" si="1390"/>
        <v/>
      </c>
      <c r="JL296" t="str">
        <f t="shared" ca="1" si="1391"/>
        <v/>
      </c>
      <c r="JM296" t="str">
        <f t="shared" ca="1" si="1392"/>
        <v/>
      </c>
      <c r="JN296" t="str">
        <f t="shared" ca="1" si="1393"/>
        <v/>
      </c>
      <c r="JO296" t="str">
        <f t="shared" ca="1" si="1394"/>
        <v/>
      </c>
      <c r="JP296" t="str">
        <f t="shared" ca="1" si="1395"/>
        <v/>
      </c>
      <c r="JQ296" t="str">
        <f t="shared" ca="1" si="1396"/>
        <v/>
      </c>
      <c r="JR296" t="str">
        <f t="shared" ca="1" si="1397"/>
        <v/>
      </c>
      <c r="JS296" t="str">
        <f t="shared" ca="1" si="1398"/>
        <v/>
      </c>
      <c r="JT296" t="str">
        <f t="shared" ca="1" si="1399"/>
        <v/>
      </c>
      <c r="JU296" t="str">
        <f t="shared" ca="1" si="1400"/>
        <v/>
      </c>
    </row>
    <row r="297" spans="1:281" x14ac:dyDescent="0.25">
      <c r="A297">
        <f t="shared" si="1401"/>
        <v>296</v>
      </c>
      <c r="B297" t="str">
        <f t="shared" ca="1" si="1130"/>
        <v/>
      </c>
      <c r="C297">
        <v>12</v>
      </c>
      <c r="D297">
        <f t="shared" si="1134"/>
        <v>296</v>
      </c>
      <c r="E297">
        <f t="shared" si="1135"/>
        <v>21</v>
      </c>
      <c r="F297">
        <f ca="1">COUNT((AD297,AP297,BB297,BN297,BZ297,CL297,CX297,DJ297,DV297,EH297,ET297,FF297,FR297,GD297,GP297,HB297,HN297,HZ297,IL297,IX297,JJ297,JV297,KH297,KT297,LF297,LR297))</f>
        <v>0</v>
      </c>
      <c r="G297">
        <f t="shared" ca="1" si="1136"/>
        <v>0</v>
      </c>
      <c r="H297">
        <f t="shared" ca="1" si="1137"/>
        <v>0</v>
      </c>
      <c r="I297">
        <f t="shared" ca="1" si="1131"/>
        <v>0</v>
      </c>
      <c r="J297">
        <f t="shared" ca="1" si="1138"/>
        <v>0</v>
      </c>
      <c r="K297">
        <f t="shared" ca="1" si="1139"/>
        <v>-1</v>
      </c>
      <c r="L297">
        <f t="shared" ca="1" si="1402"/>
        <v>9</v>
      </c>
      <c r="M297">
        <f t="shared" ca="1" si="1140"/>
        <v>0</v>
      </c>
      <c r="N297">
        <f t="shared" ca="1" si="1403"/>
        <v>65</v>
      </c>
      <c r="O297">
        <f t="shared" ca="1" si="1141"/>
        <v>-1</v>
      </c>
      <c r="P297">
        <f t="shared" ca="1" si="1404"/>
        <v>9</v>
      </c>
      <c r="Q297">
        <f t="shared" ca="1" si="1142"/>
        <v>0</v>
      </c>
      <c r="R297">
        <f t="shared" ca="1" si="1143"/>
        <v>0</v>
      </c>
      <c r="S297">
        <f t="shared" ca="1" si="1144"/>
        <v>0</v>
      </c>
      <c r="T297">
        <f t="shared" ca="1" si="1145"/>
        <v>0</v>
      </c>
      <c r="U297" t="str">
        <f t="shared" ca="1" si="1132"/>
        <v>999999999999</v>
      </c>
      <c r="V297">
        <f t="shared" ca="1" si="1405"/>
        <v>0</v>
      </c>
      <c r="W297">
        <f t="shared" si="1146"/>
        <v>296</v>
      </c>
      <c r="X297" t="e">
        <f t="shared" ca="1" si="1406"/>
        <v>#N/A</v>
      </c>
      <c r="Y297">
        <f t="shared" ca="1" si="1147"/>
        <v>0</v>
      </c>
      <c r="Z297" t="str">
        <f t="shared" ca="1" si="1148"/>
        <v>999zz</v>
      </c>
      <c r="AA297">
        <f t="shared" ca="1" si="1407"/>
        <v>350</v>
      </c>
      <c r="AB297">
        <f t="shared" si="1149"/>
        <v>296</v>
      </c>
      <c r="AC297" t="e">
        <f t="shared" ca="1" si="1408"/>
        <v>#N/A</v>
      </c>
      <c r="AD297" t="str">
        <f t="shared" ca="1" si="1150"/>
        <v/>
      </c>
      <c r="AE297" t="str">
        <f t="shared" ca="1" si="1151"/>
        <v/>
      </c>
      <c r="AF297" t="str">
        <f t="shared" ca="1" si="1152"/>
        <v/>
      </c>
      <c r="AG297" t="str">
        <f t="shared" ca="1" si="1153"/>
        <v/>
      </c>
      <c r="AH297" t="str">
        <f t="shared" ca="1" si="1154"/>
        <v/>
      </c>
      <c r="AI297" t="str">
        <f t="shared" ca="1" si="1155"/>
        <v/>
      </c>
      <c r="AJ297" t="str">
        <f t="shared" ca="1" si="1156"/>
        <v/>
      </c>
      <c r="AK297" t="str">
        <f t="shared" ca="1" si="1157"/>
        <v/>
      </c>
      <c r="AL297" t="str">
        <f t="shared" ca="1" si="1158"/>
        <v/>
      </c>
      <c r="AM297" t="str">
        <f t="shared" ca="1" si="1159"/>
        <v/>
      </c>
      <c r="AN297" t="str">
        <f t="shared" ca="1" si="1160"/>
        <v/>
      </c>
      <c r="AO297" t="str">
        <f t="shared" ca="1" si="1161"/>
        <v/>
      </c>
      <c r="AP297" t="str">
        <f t="shared" ca="1" si="1162"/>
        <v/>
      </c>
      <c r="AQ297" t="str">
        <f t="shared" ca="1" si="1163"/>
        <v/>
      </c>
      <c r="AR297" t="str">
        <f t="shared" ca="1" si="1164"/>
        <v/>
      </c>
      <c r="AS297" t="str">
        <f t="shared" ca="1" si="1165"/>
        <v/>
      </c>
      <c r="AT297" t="str">
        <f t="shared" ca="1" si="1166"/>
        <v/>
      </c>
      <c r="AU297" t="str">
        <f t="shared" ca="1" si="1167"/>
        <v/>
      </c>
      <c r="AV297" t="str">
        <f t="shared" ca="1" si="1168"/>
        <v/>
      </c>
      <c r="AW297" t="str">
        <f t="shared" ca="1" si="1169"/>
        <v/>
      </c>
      <c r="AX297" t="str">
        <f t="shared" ca="1" si="1170"/>
        <v/>
      </c>
      <c r="AY297" t="str">
        <f t="shared" ca="1" si="1171"/>
        <v/>
      </c>
      <c r="AZ297" t="str">
        <f t="shared" ca="1" si="1172"/>
        <v/>
      </c>
      <c r="BA297" t="str">
        <f t="shared" ca="1" si="1173"/>
        <v/>
      </c>
      <c r="BB297" t="str">
        <f t="shared" ca="1" si="1174"/>
        <v/>
      </c>
      <c r="BC297" t="str">
        <f t="shared" ca="1" si="1175"/>
        <v/>
      </c>
      <c r="BD297" t="str">
        <f t="shared" ca="1" si="1176"/>
        <v/>
      </c>
      <c r="BE297" t="str">
        <f t="shared" ca="1" si="1177"/>
        <v/>
      </c>
      <c r="BF297" t="str">
        <f t="shared" ca="1" si="1178"/>
        <v/>
      </c>
      <c r="BG297" t="str">
        <f t="shared" ca="1" si="1179"/>
        <v/>
      </c>
      <c r="BH297" t="str">
        <f t="shared" ca="1" si="1180"/>
        <v/>
      </c>
      <c r="BI297" t="str">
        <f t="shared" ca="1" si="1181"/>
        <v/>
      </c>
      <c r="BJ297" t="str">
        <f t="shared" ca="1" si="1182"/>
        <v/>
      </c>
      <c r="BK297" t="str">
        <f t="shared" ca="1" si="1183"/>
        <v/>
      </c>
      <c r="BL297" t="str">
        <f t="shared" ca="1" si="1184"/>
        <v/>
      </c>
      <c r="BM297" t="str">
        <f t="shared" ca="1" si="1185"/>
        <v/>
      </c>
      <c r="BN297" t="str">
        <f t="shared" ca="1" si="1186"/>
        <v/>
      </c>
      <c r="BO297" t="str">
        <f t="shared" ca="1" si="1187"/>
        <v/>
      </c>
      <c r="BP297" t="str">
        <f t="shared" ca="1" si="1188"/>
        <v/>
      </c>
      <c r="BQ297" t="str">
        <f t="shared" ca="1" si="1189"/>
        <v/>
      </c>
      <c r="BR297" t="str">
        <f t="shared" ca="1" si="1190"/>
        <v/>
      </c>
      <c r="BS297" t="str">
        <f t="shared" ca="1" si="1191"/>
        <v/>
      </c>
      <c r="BT297" t="str">
        <f t="shared" ca="1" si="1192"/>
        <v/>
      </c>
      <c r="BU297" t="str">
        <f t="shared" ca="1" si="1193"/>
        <v/>
      </c>
      <c r="BV297" t="str">
        <f t="shared" ca="1" si="1194"/>
        <v/>
      </c>
      <c r="BW297" t="str">
        <f t="shared" ca="1" si="1195"/>
        <v/>
      </c>
      <c r="BX297" t="str">
        <f t="shared" ca="1" si="1196"/>
        <v/>
      </c>
      <c r="BY297" t="str">
        <f t="shared" ca="1" si="1197"/>
        <v/>
      </c>
      <c r="BZ297" t="str">
        <f t="shared" ca="1" si="1198"/>
        <v/>
      </c>
      <c r="CA297" t="str">
        <f t="shared" ca="1" si="1199"/>
        <v/>
      </c>
      <c r="CB297" t="str">
        <f t="shared" ca="1" si="1200"/>
        <v/>
      </c>
      <c r="CC297" t="str">
        <f t="shared" ca="1" si="1201"/>
        <v/>
      </c>
      <c r="CD297" t="str">
        <f t="shared" ca="1" si="1202"/>
        <v/>
      </c>
      <c r="CE297" t="str">
        <f t="shared" ca="1" si="1203"/>
        <v/>
      </c>
      <c r="CF297" t="str">
        <f t="shared" ca="1" si="1204"/>
        <v/>
      </c>
      <c r="CG297" t="str">
        <f t="shared" ca="1" si="1205"/>
        <v/>
      </c>
      <c r="CH297" t="str">
        <f t="shared" ca="1" si="1206"/>
        <v/>
      </c>
      <c r="CI297" t="str">
        <f t="shared" ca="1" si="1207"/>
        <v/>
      </c>
      <c r="CJ297" t="str">
        <f t="shared" ca="1" si="1208"/>
        <v/>
      </c>
      <c r="CK297" t="str">
        <f t="shared" ca="1" si="1209"/>
        <v/>
      </c>
      <c r="CL297" t="str">
        <f t="shared" ca="1" si="1210"/>
        <v/>
      </c>
      <c r="CM297" t="str">
        <f t="shared" ca="1" si="1211"/>
        <v/>
      </c>
      <c r="CN297" t="str">
        <f t="shared" ca="1" si="1212"/>
        <v/>
      </c>
      <c r="CO297" t="str">
        <f t="shared" ca="1" si="1213"/>
        <v/>
      </c>
      <c r="CP297" t="str">
        <f t="shared" ca="1" si="1214"/>
        <v/>
      </c>
      <c r="CQ297" t="str">
        <f t="shared" ca="1" si="1215"/>
        <v/>
      </c>
      <c r="CR297" t="str">
        <f t="shared" ca="1" si="1216"/>
        <v/>
      </c>
      <c r="CS297" t="str">
        <f t="shared" ca="1" si="1217"/>
        <v/>
      </c>
      <c r="CT297" t="str">
        <f t="shared" ca="1" si="1218"/>
        <v/>
      </c>
      <c r="CU297" t="str">
        <f t="shared" ca="1" si="1219"/>
        <v/>
      </c>
      <c r="CV297" t="str">
        <f t="shared" ca="1" si="1220"/>
        <v/>
      </c>
      <c r="CW297" t="str">
        <f t="shared" ca="1" si="1221"/>
        <v/>
      </c>
      <c r="CX297" t="str">
        <f t="shared" ca="1" si="1222"/>
        <v/>
      </c>
      <c r="CY297" t="str">
        <f t="shared" ca="1" si="1223"/>
        <v/>
      </c>
      <c r="CZ297" t="str">
        <f t="shared" ca="1" si="1224"/>
        <v/>
      </c>
      <c r="DA297" t="str">
        <f t="shared" ca="1" si="1225"/>
        <v/>
      </c>
      <c r="DB297" t="str">
        <f t="shared" ca="1" si="1226"/>
        <v/>
      </c>
      <c r="DC297" t="str">
        <f t="shared" ca="1" si="1227"/>
        <v/>
      </c>
      <c r="DD297" t="str">
        <f t="shared" ca="1" si="1228"/>
        <v/>
      </c>
      <c r="DE297" t="str">
        <f t="shared" ca="1" si="1229"/>
        <v/>
      </c>
      <c r="DF297" t="str">
        <f t="shared" ca="1" si="1230"/>
        <v/>
      </c>
      <c r="DG297" t="str">
        <f t="shared" ca="1" si="1231"/>
        <v/>
      </c>
      <c r="DH297" t="str">
        <f t="shared" ca="1" si="1232"/>
        <v/>
      </c>
      <c r="DI297" t="str">
        <f t="shared" ca="1" si="1233"/>
        <v/>
      </c>
      <c r="DJ297" t="str">
        <f t="shared" ca="1" si="1234"/>
        <v/>
      </c>
      <c r="DK297" t="str">
        <f t="shared" ca="1" si="1235"/>
        <v/>
      </c>
      <c r="DL297" t="str">
        <f t="shared" ca="1" si="1236"/>
        <v/>
      </c>
      <c r="DM297" t="str">
        <f t="shared" ca="1" si="1237"/>
        <v/>
      </c>
      <c r="DN297" t="str">
        <f t="shared" ca="1" si="1238"/>
        <v/>
      </c>
      <c r="DO297" t="str">
        <f t="shared" ca="1" si="1239"/>
        <v/>
      </c>
      <c r="DP297" t="str">
        <f t="shared" ca="1" si="1240"/>
        <v/>
      </c>
      <c r="DQ297" t="str">
        <f t="shared" ca="1" si="1241"/>
        <v/>
      </c>
      <c r="DR297" t="str">
        <f t="shared" ca="1" si="1242"/>
        <v/>
      </c>
      <c r="DS297" t="str">
        <f t="shared" ca="1" si="1243"/>
        <v/>
      </c>
      <c r="DT297" t="str">
        <f t="shared" ca="1" si="1244"/>
        <v/>
      </c>
      <c r="DU297" t="str">
        <f t="shared" ca="1" si="1245"/>
        <v/>
      </c>
      <c r="DV297" t="str">
        <f t="shared" ca="1" si="1133"/>
        <v/>
      </c>
      <c r="DW297" t="str">
        <f t="shared" ca="1" si="1246"/>
        <v/>
      </c>
      <c r="DX297" t="str">
        <f t="shared" ca="1" si="1247"/>
        <v/>
      </c>
      <c r="DY297" t="str">
        <f t="shared" ca="1" si="1248"/>
        <v/>
      </c>
      <c r="DZ297" t="str">
        <f t="shared" ca="1" si="1249"/>
        <v/>
      </c>
      <c r="EA297" t="str">
        <f t="shared" ca="1" si="1250"/>
        <v/>
      </c>
      <c r="EB297" t="str">
        <f t="shared" ca="1" si="1251"/>
        <v/>
      </c>
      <c r="EC297" t="str">
        <f t="shared" ca="1" si="1252"/>
        <v/>
      </c>
      <c r="ED297" t="str">
        <f t="shared" ca="1" si="1253"/>
        <v/>
      </c>
      <c r="EE297" t="str">
        <f t="shared" ca="1" si="1254"/>
        <v/>
      </c>
      <c r="EF297" t="str">
        <f t="shared" ca="1" si="1255"/>
        <v/>
      </c>
      <c r="EG297" t="str">
        <f t="shared" ca="1" si="1256"/>
        <v/>
      </c>
      <c r="EH297" t="str">
        <f t="shared" ca="1" si="1257"/>
        <v/>
      </c>
      <c r="EI297" t="str">
        <f t="shared" ca="1" si="1258"/>
        <v/>
      </c>
      <c r="EJ297" t="str">
        <f t="shared" ca="1" si="1259"/>
        <v/>
      </c>
      <c r="EK297" t="str">
        <f t="shared" ca="1" si="1260"/>
        <v/>
      </c>
      <c r="EL297" t="str">
        <f t="shared" ca="1" si="1261"/>
        <v/>
      </c>
      <c r="EM297" t="str">
        <f t="shared" ca="1" si="1262"/>
        <v/>
      </c>
      <c r="EN297" t="str">
        <f t="shared" ca="1" si="1263"/>
        <v/>
      </c>
      <c r="EO297" t="str">
        <f t="shared" ca="1" si="1264"/>
        <v/>
      </c>
      <c r="EP297" t="str">
        <f t="shared" ca="1" si="1265"/>
        <v/>
      </c>
      <c r="EQ297" t="str">
        <f t="shared" ca="1" si="1266"/>
        <v/>
      </c>
      <c r="ER297" t="str">
        <f t="shared" ca="1" si="1267"/>
        <v/>
      </c>
      <c r="ES297" t="str">
        <f t="shared" ca="1" si="1268"/>
        <v/>
      </c>
      <c r="ET297" t="str">
        <f t="shared" ca="1" si="1269"/>
        <v/>
      </c>
      <c r="EU297" t="str">
        <f t="shared" ca="1" si="1270"/>
        <v/>
      </c>
      <c r="EV297" t="str">
        <f t="shared" ca="1" si="1271"/>
        <v/>
      </c>
      <c r="EW297" t="str">
        <f t="shared" ca="1" si="1272"/>
        <v/>
      </c>
      <c r="EX297" t="str">
        <f t="shared" ca="1" si="1273"/>
        <v/>
      </c>
      <c r="EY297" t="str">
        <f t="shared" ca="1" si="1274"/>
        <v/>
      </c>
      <c r="EZ297" t="str">
        <f t="shared" ca="1" si="1275"/>
        <v/>
      </c>
      <c r="FA297" t="str">
        <f t="shared" ca="1" si="1276"/>
        <v/>
      </c>
      <c r="FB297" t="str">
        <f t="shared" ca="1" si="1277"/>
        <v/>
      </c>
      <c r="FC297" t="str">
        <f t="shared" ca="1" si="1278"/>
        <v/>
      </c>
      <c r="FD297" t="str">
        <f t="shared" ca="1" si="1279"/>
        <v/>
      </c>
      <c r="FE297" t="str">
        <f t="shared" ca="1" si="1280"/>
        <v/>
      </c>
      <c r="FF297" t="str">
        <f t="shared" ca="1" si="1281"/>
        <v/>
      </c>
      <c r="FG297" t="str">
        <f t="shared" ca="1" si="1282"/>
        <v/>
      </c>
      <c r="FH297" t="str">
        <f t="shared" ca="1" si="1283"/>
        <v/>
      </c>
      <c r="FI297" t="str">
        <f t="shared" ca="1" si="1284"/>
        <v/>
      </c>
      <c r="FJ297" t="str">
        <f t="shared" ca="1" si="1285"/>
        <v/>
      </c>
      <c r="FK297" t="str">
        <f t="shared" ca="1" si="1286"/>
        <v/>
      </c>
      <c r="FL297" t="str">
        <f t="shared" ca="1" si="1287"/>
        <v/>
      </c>
      <c r="FM297" t="str">
        <f t="shared" ca="1" si="1288"/>
        <v/>
      </c>
      <c r="FN297" t="str">
        <f t="shared" ca="1" si="1289"/>
        <v/>
      </c>
      <c r="FO297" t="str">
        <f t="shared" ca="1" si="1290"/>
        <v/>
      </c>
      <c r="FP297" t="str">
        <f t="shared" ca="1" si="1291"/>
        <v/>
      </c>
      <c r="FQ297" t="str">
        <f t="shared" ca="1" si="1292"/>
        <v/>
      </c>
      <c r="FR297" t="str">
        <f t="shared" ca="1" si="1293"/>
        <v/>
      </c>
      <c r="FS297" t="str">
        <f t="shared" ca="1" si="1294"/>
        <v/>
      </c>
      <c r="FT297" t="str">
        <f t="shared" ca="1" si="1295"/>
        <v/>
      </c>
      <c r="FU297" t="str">
        <f t="shared" ca="1" si="1296"/>
        <v/>
      </c>
      <c r="FV297" t="str">
        <f t="shared" ca="1" si="1297"/>
        <v/>
      </c>
      <c r="FW297" t="str">
        <f t="shared" ca="1" si="1298"/>
        <v/>
      </c>
      <c r="FX297" t="str">
        <f t="shared" ca="1" si="1299"/>
        <v/>
      </c>
      <c r="FY297" t="str">
        <f t="shared" ca="1" si="1300"/>
        <v/>
      </c>
      <c r="FZ297" t="str">
        <f t="shared" ca="1" si="1301"/>
        <v/>
      </c>
      <c r="GA297" t="str">
        <f t="shared" ca="1" si="1302"/>
        <v/>
      </c>
      <c r="GB297" t="str">
        <f t="shared" ca="1" si="1303"/>
        <v/>
      </c>
      <c r="GC297" t="str">
        <f t="shared" ca="1" si="1304"/>
        <v/>
      </c>
      <c r="GD297" t="str">
        <f t="shared" ca="1" si="1305"/>
        <v/>
      </c>
      <c r="GE297" t="str">
        <f t="shared" ca="1" si="1306"/>
        <v/>
      </c>
      <c r="GF297" t="str">
        <f t="shared" ca="1" si="1307"/>
        <v/>
      </c>
      <c r="GG297" t="str">
        <f t="shared" ca="1" si="1308"/>
        <v/>
      </c>
      <c r="GH297" t="str">
        <f t="shared" ca="1" si="1309"/>
        <v/>
      </c>
      <c r="GI297" t="str">
        <f t="shared" ca="1" si="1310"/>
        <v/>
      </c>
      <c r="GJ297" t="str">
        <f t="shared" ca="1" si="1311"/>
        <v/>
      </c>
      <c r="GK297" t="str">
        <f t="shared" ca="1" si="1312"/>
        <v/>
      </c>
      <c r="GL297" t="str">
        <f t="shared" ca="1" si="1313"/>
        <v/>
      </c>
      <c r="GM297" t="str">
        <f t="shared" ca="1" si="1314"/>
        <v/>
      </c>
      <c r="GN297" t="str">
        <f t="shared" ca="1" si="1315"/>
        <v/>
      </c>
      <c r="GO297" t="str">
        <f t="shared" ca="1" si="1316"/>
        <v/>
      </c>
      <c r="GP297" t="str">
        <f t="shared" ca="1" si="1317"/>
        <v/>
      </c>
      <c r="GQ297" t="str">
        <f t="shared" ca="1" si="1318"/>
        <v/>
      </c>
      <c r="GR297" t="str">
        <f t="shared" ca="1" si="1319"/>
        <v/>
      </c>
      <c r="GS297" t="str">
        <f t="shared" ca="1" si="1320"/>
        <v/>
      </c>
      <c r="GT297" t="str">
        <f t="shared" ca="1" si="1321"/>
        <v/>
      </c>
      <c r="GU297" t="str">
        <f t="shared" ca="1" si="1322"/>
        <v/>
      </c>
      <c r="GV297" t="str">
        <f t="shared" ca="1" si="1323"/>
        <v/>
      </c>
      <c r="GW297" t="str">
        <f t="shared" ca="1" si="1324"/>
        <v/>
      </c>
      <c r="GX297" t="str">
        <f t="shared" ca="1" si="1325"/>
        <v/>
      </c>
      <c r="GY297" t="str">
        <f t="shared" ca="1" si="1326"/>
        <v/>
      </c>
      <c r="GZ297" t="str">
        <f t="shared" ca="1" si="1327"/>
        <v/>
      </c>
      <c r="HA297" t="str">
        <f t="shared" ca="1" si="1328"/>
        <v/>
      </c>
      <c r="HB297" t="str">
        <f t="shared" ca="1" si="1329"/>
        <v/>
      </c>
      <c r="HC297" t="str">
        <f t="shared" ca="1" si="1330"/>
        <v/>
      </c>
      <c r="HD297" t="str">
        <f t="shared" ca="1" si="1331"/>
        <v/>
      </c>
      <c r="HE297" t="str">
        <f t="shared" ca="1" si="1332"/>
        <v/>
      </c>
      <c r="HF297" t="str">
        <f t="shared" ca="1" si="1333"/>
        <v/>
      </c>
      <c r="HG297" t="str">
        <f t="shared" ca="1" si="1334"/>
        <v/>
      </c>
      <c r="HH297" t="str">
        <f t="shared" ca="1" si="1335"/>
        <v/>
      </c>
      <c r="HI297" t="str">
        <f t="shared" ca="1" si="1336"/>
        <v/>
      </c>
      <c r="HJ297" t="str">
        <f t="shared" ca="1" si="1337"/>
        <v/>
      </c>
      <c r="HK297" t="str">
        <f t="shared" ca="1" si="1338"/>
        <v/>
      </c>
      <c r="HL297" t="str">
        <f t="shared" ca="1" si="1339"/>
        <v/>
      </c>
      <c r="HM297" t="str">
        <f t="shared" ca="1" si="1340"/>
        <v/>
      </c>
      <c r="HN297" t="str">
        <f t="shared" ca="1" si="1341"/>
        <v/>
      </c>
      <c r="HO297" t="str">
        <f t="shared" ca="1" si="1342"/>
        <v/>
      </c>
      <c r="HP297" t="str">
        <f t="shared" ca="1" si="1343"/>
        <v/>
      </c>
      <c r="HQ297" t="str">
        <f t="shared" ca="1" si="1344"/>
        <v/>
      </c>
      <c r="HR297" t="str">
        <f t="shared" ca="1" si="1345"/>
        <v/>
      </c>
      <c r="HS297" t="str">
        <f t="shared" ca="1" si="1346"/>
        <v/>
      </c>
      <c r="HT297" t="str">
        <f t="shared" ca="1" si="1347"/>
        <v/>
      </c>
      <c r="HU297" t="str">
        <f t="shared" ca="1" si="1348"/>
        <v/>
      </c>
      <c r="HV297" t="str">
        <f t="shared" ca="1" si="1349"/>
        <v/>
      </c>
      <c r="HW297" t="str">
        <f t="shared" ca="1" si="1350"/>
        <v/>
      </c>
      <c r="HX297" t="str">
        <f t="shared" ca="1" si="1351"/>
        <v/>
      </c>
      <c r="HY297" t="str">
        <f t="shared" ca="1" si="1352"/>
        <v/>
      </c>
      <c r="HZ297" t="str">
        <f t="shared" ca="1" si="1353"/>
        <v/>
      </c>
      <c r="IA297" t="str">
        <f t="shared" ca="1" si="1354"/>
        <v/>
      </c>
      <c r="IB297" t="str">
        <f t="shared" ca="1" si="1355"/>
        <v/>
      </c>
      <c r="IC297" t="str">
        <f t="shared" ca="1" si="1356"/>
        <v/>
      </c>
      <c r="ID297" t="str">
        <f t="shared" ca="1" si="1357"/>
        <v/>
      </c>
      <c r="IE297" t="str">
        <f t="shared" ca="1" si="1358"/>
        <v/>
      </c>
      <c r="IF297" t="str">
        <f t="shared" ca="1" si="1359"/>
        <v/>
      </c>
      <c r="IG297" t="str">
        <f t="shared" ca="1" si="1360"/>
        <v/>
      </c>
      <c r="IH297" t="str">
        <f t="shared" ca="1" si="1361"/>
        <v/>
      </c>
      <c r="II297" t="str">
        <f t="shared" ca="1" si="1362"/>
        <v/>
      </c>
      <c r="IJ297" t="str">
        <f t="shared" ca="1" si="1363"/>
        <v/>
      </c>
      <c r="IK297" t="str">
        <f t="shared" ca="1" si="1364"/>
        <v/>
      </c>
      <c r="IL297" t="str">
        <f t="shared" ca="1" si="1365"/>
        <v/>
      </c>
      <c r="IM297" t="str">
        <f t="shared" ca="1" si="1366"/>
        <v/>
      </c>
      <c r="IN297" t="str">
        <f t="shared" ca="1" si="1367"/>
        <v/>
      </c>
      <c r="IO297" t="str">
        <f t="shared" ca="1" si="1368"/>
        <v/>
      </c>
      <c r="IP297" t="str">
        <f t="shared" ca="1" si="1369"/>
        <v/>
      </c>
      <c r="IQ297" t="str">
        <f t="shared" ca="1" si="1370"/>
        <v/>
      </c>
      <c r="IR297" t="str">
        <f t="shared" ca="1" si="1371"/>
        <v/>
      </c>
      <c r="IS297" t="str">
        <f t="shared" ca="1" si="1372"/>
        <v/>
      </c>
      <c r="IT297" t="str">
        <f t="shared" ca="1" si="1373"/>
        <v/>
      </c>
      <c r="IU297" t="str">
        <f t="shared" ca="1" si="1374"/>
        <v/>
      </c>
      <c r="IV297" t="str">
        <f t="shared" ca="1" si="1375"/>
        <v/>
      </c>
      <c r="IW297" t="str">
        <f t="shared" ca="1" si="1376"/>
        <v/>
      </c>
      <c r="IX297" t="str">
        <f t="shared" ca="1" si="1377"/>
        <v/>
      </c>
      <c r="IY297" t="str">
        <f t="shared" ca="1" si="1378"/>
        <v/>
      </c>
      <c r="IZ297" t="str">
        <f t="shared" ca="1" si="1379"/>
        <v/>
      </c>
      <c r="JA297" t="str">
        <f t="shared" ca="1" si="1380"/>
        <v/>
      </c>
      <c r="JB297" t="str">
        <f t="shared" ca="1" si="1381"/>
        <v/>
      </c>
      <c r="JC297" t="str">
        <f t="shared" ca="1" si="1382"/>
        <v/>
      </c>
      <c r="JD297" t="str">
        <f t="shared" ca="1" si="1383"/>
        <v/>
      </c>
      <c r="JE297" t="str">
        <f t="shared" ca="1" si="1384"/>
        <v/>
      </c>
      <c r="JF297" t="str">
        <f t="shared" ca="1" si="1385"/>
        <v/>
      </c>
      <c r="JG297" t="str">
        <f t="shared" ca="1" si="1386"/>
        <v/>
      </c>
      <c r="JH297" t="str">
        <f t="shared" ca="1" si="1387"/>
        <v/>
      </c>
      <c r="JI297" t="str">
        <f t="shared" ca="1" si="1388"/>
        <v/>
      </c>
      <c r="JJ297" t="str">
        <f t="shared" ca="1" si="1389"/>
        <v/>
      </c>
      <c r="JK297" t="str">
        <f t="shared" ca="1" si="1390"/>
        <v/>
      </c>
      <c r="JL297" t="str">
        <f t="shared" ca="1" si="1391"/>
        <v/>
      </c>
      <c r="JM297" t="str">
        <f t="shared" ca="1" si="1392"/>
        <v/>
      </c>
      <c r="JN297" t="str">
        <f t="shared" ca="1" si="1393"/>
        <v/>
      </c>
      <c r="JO297" t="str">
        <f t="shared" ca="1" si="1394"/>
        <v/>
      </c>
      <c r="JP297" t="str">
        <f t="shared" ca="1" si="1395"/>
        <v/>
      </c>
      <c r="JQ297" t="str">
        <f t="shared" ca="1" si="1396"/>
        <v/>
      </c>
      <c r="JR297" t="str">
        <f t="shared" ca="1" si="1397"/>
        <v/>
      </c>
      <c r="JS297" t="str">
        <f t="shared" ca="1" si="1398"/>
        <v/>
      </c>
      <c r="JT297" t="str">
        <f t="shared" ca="1" si="1399"/>
        <v/>
      </c>
      <c r="JU297" t="str">
        <f t="shared" ca="1" si="1400"/>
        <v/>
      </c>
    </row>
    <row r="298" spans="1:281" x14ac:dyDescent="0.25">
      <c r="A298">
        <f t="shared" si="1401"/>
        <v>297</v>
      </c>
      <c r="B298" t="str">
        <f t="shared" ca="1" si="1130"/>
        <v/>
      </c>
      <c r="C298">
        <v>12</v>
      </c>
      <c r="D298">
        <f t="shared" si="1134"/>
        <v>297</v>
      </c>
      <c r="E298">
        <f t="shared" si="1135"/>
        <v>22</v>
      </c>
      <c r="F298">
        <f ca="1">COUNT((AD298,AP298,BB298,BN298,BZ298,CL298,CX298,DJ298,DV298,EH298,ET298,FF298,FR298,GD298,GP298,HB298,HN298,HZ298,IL298,IX298,JJ298,JV298,KH298,KT298,LF298,LR298))</f>
        <v>0</v>
      </c>
      <c r="G298">
        <f t="shared" ca="1" si="1136"/>
        <v>0</v>
      </c>
      <c r="H298">
        <f t="shared" ca="1" si="1137"/>
        <v>0</v>
      </c>
      <c r="I298">
        <f t="shared" ca="1" si="1131"/>
        <v>0</v>
      </c>
      <c r="J298">
        <f t="shared" ca="1" si="1138"/>
        <v>0</v>
      </c>
      <c r="K298">
        <f t="shared" ca="1" si="1139"/>
        <v>-1</v>
      </c>
      <c r="L298">
        <f t="shared" ca="1" si="1402"/>
        <v>9</v>
      </c>
      <c r="M298">
        <f t="shared" ca="1" si="1140"/>
        <v>0</v>
      </c>
      <c r="N298">
        <f t="shared" ca="1" si="1403"/>
        <v>65</v>
      </c>
      <c r="O298">
        <f t="shared" ca="1" si="1141"/>
        <v>-1</v>
      </c>
      <c r="P298">
        <f t="shared" ca="1" si="1404"/>
        <v>9</v>
      </c>
      <c r="Q298">
        <f t="shared" ca="1" si="1142"/>
        <v>0</v>
      </c>
      <c r="R298">
        <f t="shared" ca="1" si="1143"/>
        <v>0</v>
      </c>
      <c r="S298">
        <f t="shared" ca="1" si="1144"/>
        <v>0</v>
      </c>
      <c r="T298">
        <f t="shared" ca="1" si="1145"/>
        <v>0</v>
      </c>
      <c r="U298" t="str">
        <f t="shared" ca="1" si="1132"/>
        <v>999999999999</v>
      </c>
      <c r="V298">
        <f t="shared" ca="1" si="1405"/>
        <v>0</v>
      </c>
      <c r="W298">
        <f t="shared" si="1146"/>
        <v>297</v>
      </c>
      <c r="X298" t="e">
        <f t="shared" ca="1" si="1406"/>
        <v>#N/A</v>
      </c>
      <c r="Y298">
        <f t="shared" ca="1" si="1147"/>
        <v>0</v>
      </c>
      <c r="Z298" t="str">
        <f t="shared" ca="1" si="1148"/>
        <v>999zz</v>
      </c>
      <c r="AA298">
        <f t="shared" ca="1" si="1407"/>
        <v>350</v>
      </c>
      <c r="AB298">
        <f t="shared" si="1149"/>
        <v>297</v>
      </c>
      <c r="AC298" t="e">
        <f t="shared" ca="1" si="1408"/>
        <v>#N/A</v>
      </c>
      <c r="AD298" t="str">
        <f t="shared" ca="1" si="1150"/>
        <v/>
      </c>
      <c r="AE298" t="str">
        <f t="shared" ca="1" si="1151"/>
        <v/>
      </c>
      <c r="AF298" t="str">
        <f t="shared" ca="1" si="1152"/>
        <v/>
      </c>
      <c r="AG298" t="str">
        <f t="shared" ca="1" si="1153"/>
        <v/>
      </c>
      <c r="AH298" t="str">
        <f t="shared" ca="1" si="1154"/>
        <v/>
      </c>
      <c r="AI298" t="str">
        <f t="shared" ca="1" si="1155"/>
        <v/>
      </c>
      <c r="AJ298" t="str">
        <f t="shared" ca="1" si="1156"/>
        <v/>
      </c>
      <c r="AK298" t="str">
        <f t="shared" ca="1" si="1157"/>
        <v/>
      </c>
      <c r="AL298" t="str">
        <f t="shared" ca="1" si="1158"/>
        <v/>
      </c>
      <c r="AM298" t="str">
        <f t="shared" ca="1" si="1159"/>
        <v/>
      </c>
      <c r="AN298" t="str">
        <f t="shared" ca="1" si="1160"/>
        <v/>
      </c>
      <c r="AO298" t="str">
        <f t="shared" ca="1" si="1161"/>
        <v/>
      </c>
      <c r="AP298" t="str">
        <f t="shared" ca="1" si="1162"/>
        <v/>
      </c>
      <c r="AQ298" t="str">
        <f t="shared" ca="1" si="1163"/>
        <v/>
      </c>
      <c r="AR298" t="str">
        <f t="shared" ca="1" si="1164"/>
        <v/>
      </c>
      <c r="AS298" t="str">
        <f t="shared" ca="1" si="1165"/>
        <v/>
      </c>
      <c r="AT298" t="str">
        <f t="shared" ca="1" si="1166"/>
        <v/>
      </c>
      <c r="AU298" t="str">
        <f t="shared" ca="1" si="1167"/>
        <v/>
      </c>
      <c r="AV298" t="str">
        <f t="shared" ca="1" si="1168"/>
        <v/>
      </c>
      <c r="AW298" t="str">
        <f t="shared" ca="1" si="1169"/>
        <v/>
      </c>
      <c r="AX298" t="str">
        <f t="shared" ca="1" si="1170"/>
        <v/>
      </c>
      <c r="AY298" t="str">
        <f t="shared" ca="1" si="1171"/>
        <v/>
      </c>
      <c r="AZ298" t="str">
        <f t="shared" ca="1" si="1172"/>
        <v/>
      </c>
      <c r="BA298" t="str">
        <f t="shared" ca="1" si="1173"/>
        <v/>
      </c>
      <c r="BB298" t="str">
        <f t="shared" ca="1" si="1174"/>
        <v/>
      </c>
      <c r="BC298" t="str">
        <f t="shared" ca="1" si="1175"/>
        <v/>
      </c>
      <c r="BD298" t="str">
        <f t="shared" ca="1" si="1176"/>
        <v/>
      </c>
      <c r="BE298" t="str">
        <f t="shared" ca="1" si="1177"/>
        <v/>
      </c>
      <c r="BF298" t="str">
        <f t="shared" ca="1" si="1178"/>
        <v/>
      </c>
      <c r="BG298" t="str">
        <f t="shared" ca="1" si="1179"/>
        <v/>
      </c>
      <c r="BH298" t="str">
        <f t="shared" ca="1" si="1180"/>
        <v/>
      </c>
      <c r="BI298" t="str">
        <f t="shared" ca="1" si="1181"/>
        <v/>
      </c>
      <c r="BJ298" t="str">
        <f t="shared" ca="1" si="1182"/>
        <v/>
      </c>
      <c r="BK298" t="str">
        <f t="shared" ca="1" si="1183"/>
        <v/>
      </c>
      <c r="BL298" t="str">
        <f t="shared" ca="1" si="1184"/>
        <v/>
      </c>
      <c r="BM298" t="str">
        <f t="shared" ca="1" si="1185"/>
        <v/>
      </c>
      <c r="BN298" t="str">
        <f t="shared" ca="1" si="1186"/>
        <v/>
      </c>
      <c r="BO298" t="str">
        <f t="shared" ca="1" si="1187"/>
        <v/>
      </c>
      <c r="BP298" t="str">
        <f t="shared" ca="1" si="1188"/>
        <v/>
      </c>
      <c r="BQ298" t="str">
        <f t="shared" ca="1" si="1189"/>
        <v/>
      </c>
      <c r="BR298" t="str">
        <f t="shared" ca="1" si="1190"/>
        <v/>
      </c>
      <c r="BS298" t="str">
        <f t="shared" ca="1" si="1191"/>
        <v/>
      </c>
      <c r="BT298" t="str">
        <f t="shared" ca="1" si="1192"/>
        <v/>
      </c>
      <c r="BU298" t="str">
        <f t="shared" ca="1" si="1193"/>
        <v/>
      </c>
      <c r="BV298" t="str">
        <f t="shared" ca="1" si="1194"/>
        <v/>
      </c>
      <c r="BW298" t="str">
        <f t="shared" ca="1" si="1195"/>
        <v/>
      </c>
      <c r="BX298" t="str">
        <f t="shared" ca="1" si="1196"/>
        <v/>
      </c>
      <c r="BY298" t="str">
        <f t="shared" ca="1" si="1197"/>
        <v/>
      </c>
      <c r="BZ298" t="str">
        <f t="shared" ca="1" si="1198"/>
        <v/>
      </c>
      <c r="CA298" t="str">
        <f t="shared" ca="1" si="1199"/>
        <v/>
      </c>
      <c r="CB298" t="str">
        <f t="shared" ca="1" si="1200"/>
        <v/>
      </c>
      <c r="CC298" t="str">
        <f t="shared" ca="1" si="1201"/>
        <v/>
      </c>
      <c r="CD298" t="str">
        <f t="shared" ca="1" si="1202"/>
        <v/>
      </c>
      <c r="CE298" t="str">
        <f t="shared" ca="1" si="1203"/>
        <v/>
      </c>
      <c r="CF298" t="str">
        <f t="shared" ca="1" si="1204"/>
        <v/>
      </c>
      <c r="CG298" t="str">
        <f t="shared" ca="1" si="1205"/>
        <v/>
      </c>
      <c r="CH298" t="str">
        <f t="shared" ca="1" si="1206"/>
        <v/>
      </c>
      <c r="CI298" t="str">
        <f t="shared" ca="1" si="1207"/>
        <v/>
      </c>
      <c r="CJ298" t="str">
        <f t="shared" ca="1" si="1208"/>
        <v/>
      </c>
      <c r="CK298" t="str">
        <f t="shared" ca="1" si="1209"/>
        <v/>
      </c>
      <c r="CL298" t="str">
        <f t="shared" ca="1" si="1210"/>
        <v/>
      </c>
      <c r="CM298" t="str">
        <f t="shared" ca="1" si="1211"/>
        <v/>
      </c>
      <c r="CN298" t="str">
        <f t="shared" ca="1" si="1212"/>
        <v/>
      </c>
      <c r="CO298" t="str">
        <f t="shared" ca="1" si="1213"/>
        <v/>
      </c>
      <c r="CP298" t="str">
        <f t="shared" ca="1" si="1214"/>
        <v/>
      </c>
      <c r="CQ298" t="str">
        <f t="shared" ca="1" si="1215"/>
        <v/>
      </c>
      <c r="CR298" t="str">
        <f t="shared" ca="1" si="1216"/>
        <v/>
      </c>
      <c r="CS298" t="str">
        <f t="shared" ca="1" si="1217"/>
        <v/>
      </c>
      <c r="CT298" t="str">
        <f t="shared" ca="1" si="1218"/>
        <v/>
      </c>
      <c r="CU298" t="str">
        <f t="shared" ca="1" si="1219"/>
        <v/>
      </c>
      <c r="CV298" t="str">
        <f t="shared" ca="1" si="1220"/>
        <v/>
      </c>
      <c r="CW298" t="str">
        <f t="shared" ca="1" si="1221"/>
        <v/>
      </c>
      <c r="CX298" t="str">
        <f t="shared" ca="1" si="1222"/>
        <v/>
      </c>
      <c r="CY298" t="str">
        <f t="shared" ca="1" si="1223"/>
        <v/>
      </c>
      <c r="CZ298" t="str">
        <f t="shared" ca="1" si="1224"/>
        <v/>
      </c>
      <c r="DA298" t="str">
        <f t="shared" ca="1" si="1225"/>
        <v/>
      </c>
      <c r="DB298" t="str">
        <f t="shared" ca="1" si="1226"/>
        <v/>
      </c>
      <c r="DC298" t="str">
        <f t="shared" ca="1" si="1227"/>
        <v/>
      </c>
      <c r="DD298" t="str">
        <f t="shared" ca="1" si="1228"/>
        <v/>
      </c>
      <c r="DE298" t="str">
        <f t="shared" ca="1" si="1229"/>
        <v/>
      </c>
      <c r="DF298" t="str">
        <f t="shared" ca="1" si="1230"/>
        <v/>
      </c>
      <c r="DG298" t="str">
        <f t="shared" ca="1" si="1231"/>
        <v/>
      </c>
      <c r="DH298" t="str">
        <f t="shared" ca="1" si="1232"/>
        <v/>
      </c>
      <c r="DI298" t="str">
        <f t="shared" ca="1" si="1233"/>
        <v/>
      </c>
      <c r="DJ298" t="str">
        <f t="shared" ca="1" si="1234"/>
        <v/>
      </c>
      <c r="DK298" t="str">
        <f t="shared" ca="1" si="1235"/>
        <v/>
      </c>
      <c r="DL298" t="str">
        <f t="shared" ca="1" si="1236"/>
        <v/>
      </c>
      <c r="DM298" t="str">
        <f t="shared" ca="1" si="1237"/>
        <v/>
      </c>
      <c r="DN298" t="str">
        <f t="shared" ca="1" si="1238"/>
        <v/>
      </c>
      <c r="DO298" t="str">
        <f t="shared" ca="1" si="1239"/>
        <v/>
      </c>
      <c r="DP298" t="str">
        <f t="shared" ca="1" si="1240"/>
        <v/>
      </c>
      <c r="DQ298" t="str">
        <f t="shared" ca="1" si="1241"/>
        <v/>
      </c>
      <c r="DR298" t="str">
        <f t="shared" ca="1" si="1242"/>
        <v/>
      </c>
      <c r="DS298" t="str">
        <f t="shared" ca="1" si="1243"/>
        <v/>
      </c>
      <c r="DT298" t="str">
        <f t="shared" ca="1" si="1244"/>
        <v/>
      </c>
      <c r="DU298" t="str">
        <f t="shared" ca="1" si="1245"/>
        <v/>
      </c>
      <c r="DV298" t="str">
        <f t="shared" ca="1" si="1133"/>
        <v/>
      </c>
      <c r="DW298" t="str">
        <f t="shared" ca="1" si="1246"/>
        <v/>
      </c>
      <c r="DX298" t="str">
        <f t="shared" ca="1" si="1247"/>
        <v/>
      </c>
      <c r="DY298" t="str">
        <f t="shared" ca="1" si="1248"/>
        <v/>
      </c>
      <c r="DZ298" t="str">
        <f t="shared" ca="1" si="1249"/>
        <v/>
      </c>
      <c r="EA298" t="str">
        <f t="shared" ca="1" si="1250"/>
        <v/>
      </c>
      <c r="EB298" t="str">
        <f t="shared" ca="1" si="1251"/>
        <v/>
      </c>
      <c r="EC298" t="str">
        <f t="shared" ca="1" si="1252"/>
        <v/>
      </c>
      <c r="ED298" t="str">
        <f t="shared" ca="1" si="1253"/>
        <v/>
      </c>
      <c r="EE298" t="str">
        <f t="shared" ca="1" si="1254"/>
        <v/>
      </c>
      <c r="EF298" t="str">
        <f t="shared" ca="1" si="1255"/>
        <v/>
      </c>
      <c r="EG298" t="str">
        <f t="shared" ca="1" si="1256"/>
        <v/>
      </c>
      <c r="EH298" t="str">
        <f t="shared" ca="1" si="1257"/>
        <v/>
      </c>
      <c r="EI298" t="str">
        <f t="shared" ca="1" si="1258"/>
        <v/>
      </c>
      <c r="EJ298" t="str">
        <f t="shared" ca="1" si="1259"/>
        <v/>
      </c>
      <c r="EK298" t="str">
        <f t="shared" ca="1" si="1260"/>
        <v/>
      </c>
      <c r="EL298" t="str">
        <f t="shared" ca="1" si="1261"/>
        <v/>
      </c>
      <c r="EM298" t="str">
        <f t="shared" ca="1" si="1262"/>
        <v/>
      </c>
      <c r="EN298" t="str">
        <f t="shared" ca="1" si="1263"/>
        <v/>
      </c>
      <c r="EO298" t="str">
        <f t="shared" ca="1" si="1264"/>
        <v/>
      </c>
      <c r="EP298" t="str">
        <f t="shared" ca="1" si="1265"/>
        <v/>
      </c>
      <c r="EQ298" t="str">
        <f t="shared" ca="1" si="1266"/>
        <v/>
      </c>
      <c r="ER298" t="str">
        <f t="shared" ca="1" si="1267"/>
        <v/>
      </c>
      <c r="ES298" t="str">
        <f t="shared" ca="1" si="1268"/>
        <v/>
      </c>
      <c r="ET298" t="str">
        <f t="shared" ca="1" si="1269"/>
        <v/>
      </c>
      <c r="EU298" t="str">
        <f t="shared" ca="1" si="1270"/>
        <v/>
      </c>
      <c r="EV298" t="str">
        <f t="shared" ca="1" si="1271"/>
        <v/>
      </c>
      <c r="EW298" t="str">
        <f t="shared" ca="1" si="1272"/>
        <v/>
      </c>
      <c r="EX298" t="str">
        <f t="shared" ca="1" si="1273"/>
        <v/>
      </c>
      <c r="EY298" t="str">
        <f t="shared" ca="1" si="1274"/>
        <v/>
      </c>
      <c r="EZ298" t="str">
        <f t="shared" ca="1" si="1275"/>
        <v/>
      </c>
      <c r="FA298" t="str">
        <f t="shared" ca="1" si="1276"/>
        <v/>
      </c>
      <c r="FB298" t="str">
        <f t="shared" ca="1" si="1277"/>
        <v/>
      </c>
      <c r="FC298" t="str">
        <f t="shared" ca="1" si="1278"/>
        <v/>
      </c>
      <c r="FD298" t="str">
        <f t="shared" ca="1" si="1279"/>
        <v/>
      </c>
      <c r="FE298" t="str">
        <f t="shared" ca="1" si="1280"/>
        <v/>
      </c>
      <c r="FF298" t="str">
        <f t="shared" ca="1" si="1281"/>
        <v/>
      </c>
      <c r="FG298" t="str">
        <f t="shared" ca="1" si="1282"/>
        <v/>
      </c>
      <c r="FH298" t="str">
        <f t="shared" ca="1" si="1283"/>
        <v/>
      </c>
      <c r="FI298" t="str">
        <f t="shared" ca="1" si="1284"/>
        <v/>
      </c>
      <c r="FJ298" t="str">
        <f t="shared" ca="1" si="1285"/>
        <v/>
      </c>
      <c r="FK298" t="str">
        <f t="shared" ca="1" si="1286"/>
        <v/>
      </c>
      <c r="FL298" t="str">
        <f t="shared" ca="1" si="1287"/>
        <v/>
      </c>
      <c r="FM298" t="str">
        <f t="shared" ca="1" si="1288"/>
        <v/>
      </c>
      <c r="FN298" t="str">
        <f t="shared" ca="1" si="1289"/>
        <v/>
      </c>
      <c r="FO298" t="str">
        <f t="shared" ca="1" si="1290"/>
        <v/>
      </c>
      <c r="FP298" t="str">
        <f t="shared" ca="1" si="1291"/>
        <v/>
      </c>
      <c r="FQ298" t="str">
        <f t="shared" ca="1" si="1292"/>
        <v/>
      </c>
      <c r="FR298" t="str">
        <f t="shared" ca="1" si="1293"/>
        <v/>
      </c>
      <c r="FS298" t="str">
        <f t="shared" ca="1" si="1294"/>
        <v/>
      </c>
      <c r="FT298" t="str">
        <f t="shared" ca="1" si="1295"/>
        <v/>
      </c>
      <c r="FU298" t="str">
        <f t="shared" ca="1" si="1296"/>
        <v/>
      </c>
      <c r="FV298" t="str">
        <f t="shared" ca="1" si="1297"/>
        <v/>
      </c>
      <c r="FW298" t="str">
        <f t="shared" ca="1" si="1298"/>
        <v/>
      </c>
      <c r="FX298" t="str">
        <f t="shared" ca="1" si="1299"/>
        <v/>
      </c>
      <c r="FY298" t="str">
        <f t="shared" ca="1" si="1300"/>
        <v/>
      </c>
      <c r="FZ298" t="str">
        <f t="shared" ca="1" si="1301"/>
        <v/>
      </c>
      <c r="GA298" t="str">
        <f t="shared" ca="1" si="1302"/>
        <v/>
      </c>
      <c r="GB298" t="str">
        <f t="shared" ca="1" si="1303"/>
        <v/>
      </c>
      <c r="GC298" t="str">
        <f t="shared" ca="1" si="1304"/>
        <v/>
      </c>
      <c r="GD298" t="str">
        <f t="shared" ca="1" si="1305"/>
        <v/>
      </c>
      <c r="GE298" t="str">
        <f t="shared" ca="1" si="1306"/>
        <v/>
      </c>
      <c r="GF298" t="str">
        <f t="shared" ca="1" si="1307"/>
        <v/>
      </c>
      <c r="GG298" t="str">
        <f t="shared" ca="1" si="1308"/>
        <v/>
      </c>
      <c r="GH298" t="str">
        <f t="shared" ca="1" si="1309"/>
        <v/>
      </c>
      <c r="GI298" t="str">
        <f t="shared" ca="1" si="1310"/>
        <v/>
      </c>
      <c r="GJ298" t="str">
        <f t="shared" ca="1" si="1311"/>
        <v/>
      </c>
      <c r="GK298" t="str">
        <f t="shared" ca="1" si="1312"/>
        <v/>
      </c>
      <c r="GL298" t="str">
        <f t="shared" ca="1" si="1313"/>
        <v/>
      </c>
      <c r="GM298" t="str">
        <f t="shared" ca="1" si="1314"/>
        <v/>
      </c>
      <c r="GN298" t="str">
        <f t="shared" ca="1" si="1315"/>
        <v/>
      </c>
      <c r="GO298" t="str">
        <f t="shared" ca="1" si="1316"/>
        <v/>
      </c>
      <c r="GP298" t="str">
        <f t="shared" ca="1" si="1317"/>
        <v/>
      </c>
      <c r="GQ298" t="str">
        <f t="shared" ca="1" si="1318"/>
        <v/>
      </c>
      <c r="GR298" t="str">
        <f t="shared" ca="1" si="1319"/>
        <v/>
      </c>
      <c r="GS298" t="str">
        <f t="shared" ca="1" si="1320"/>
        <v/>
      </c>
      <c r="GT298" t="str">
        <f t="shared" ca="1" si="1321"/>
        <v/>
      </c>
      <c r="GU298" t="str">
        <f t="shared" ca="1" si="1322"/>
        <v/>
      </c>
      <c r="GV298" t="str">
        <f t="shared" ca="1" si="1323"/>
        <v/>
      </c>
      <c r="GW298" t="str">
        <f t="shared" ca="1" si="1324"/>
        <v/>
      </c>
      <c r="GX298" t="str">
        <f t="shared" ca="1" si="1325"/>
        <v/>
      </c>
      <c r="GY298" t="str">
        <f t="shared" ca="1" si="1326"/>
        <v/>
      </c>
      <c r="GZ298" t="str">
        <f t="shared" ca="1" si="1327"/>
        <v/>
      </c>
      <c r="HA298" t="str">
        <f t="shared" ca="1" si="1328"/>
        <v/>
      </c>
      <c r="HB298" t="str">
        <f t="shared" ca="1" si="1329"/>
        <v/>
      </c>
      <c r="HC298" t="str">
        <f t="shared" ca="1" si="1330"/>
        <v/>
      </c>
      <c r="HD298" t="str">
        <f t="shared" ca="1" si="1331"/>
        <v/>
      </c>
      <c r="HE298" t="str">
        <f t="shared" ca="1" si="1332"/>
        <v/>
      </c>
      <c r="HF298" t="str">
        <f t="shared" ca="1" si="1333"/>
        <v/>
      </c>
      <c r="HG298" t="str">
        <f t="shared" ca="1" si="1334"/>
        <v/>
      </c>
      <c r="HH298" t="str">
        <f t="shared" ca="1" si="1335"/>
        <v/>
      </c>
      <c r="HI298" t="str">
        <f t="shared" ca="1" si="1336"/>
        <v/>
      </c>
      <c r="HJ298" t="str">
        <f t="shared" ca="1" si="1337"/>
        <v/>
      </c>
      <c r="HK298" t="str">
        <f t="shared" ca="1" si="1338"/>
        <v/>
      </c>
      <c r="HL298" t="str">
        <f t="shared" ca="1" si="1339"/>
        <v/>
      </c>
      <c r="HM298" t="str">
        <f t="shared" ca="1" si="1340"/>
        <v/>
      </c>
      <c r="HN298" t="str">
        <f t="shared" ca="1" si="1341"/>
        <v/>
      </c>
      <c r="HO298" t="str">
        <f t="shared" ca="1" si="1342"/>
        <v/>
      </c>
      <c r="HP298" t="str">
        <f t="shared" ca="1" si="1343"/>
        <v/>
      </c>
      <c r="HQ298" t="str">
        <f t="shared" ca="1" si="1344"/>
        <v/>
      </c>
      <c r="HR298" t="str">
        <f t="shared" ca="1" si="1345"/>
        <v/>
      </c>
      <c r="HS298" t="str">
        <f t="shared" ca="1" si="1346"/>
        <v/>
      </c>
      <c r="HT298" t="str">
        <f t="shared" ca="1" si="1347"/>
        <v/>
      </c>
      <c r="HU298" t="str">
        <f t="shared" ca="1" si="1348"/>
        <v/>
      </c>
      <c r="HV298" t="str">
        <f t="shared" ca="1" si="1349"/>
        <v/>
      </c>
      <c r="HW298" t="str">
        <f t="shared" ca="1" si="1350"/>
        <v/>
      </c>
      <c r="HX298" t="str">
        <f t="shared" ca="1" si="1351"/>
        <v/>
      </c>
      <c r="HY298" t="str">
        <f t="shared" ca="1" si="1352"/>
        <v/>
      </c>
      <c r="HZ298" t="str">
        <f t="shared" ca="1" si="1353"/>
        <v/>
      </c>
      <c r="IA298" t="str">
        <f t="shared" ca="1" si="1354"/>
        <v/>
      </c>
      <c r="IB298" t="str">
        <f t="shared" ca="1" si="1355"/>
        <v/>
      </c>
      <c r="IC298" t="str">
        <f t="shared" ca="1" si="1356"/>
        <v/>
      </c>
      <c r="ID298" t="str">
        <f t="shared" ca="1" si="1357"/>
        <v/>
      </c>
      <c r="IE298" t="str">
        <f t="shared" ca="1" si="1358"/>
        <v/>
      </c>
      <c r="IF298" t="str">
        <f t="shared" ca="1" si="1359"/>
        <v/>
      </c>
      <c r="IG298" t="str">
        <f t="shared" ca="1" si="1360"/>
        <v/>
      </c>
      <c r="IH298" t="str">
        <f t="shared" ca="1" si="1361"/>
        <v/>
      </c>
      <c r="II298" t="str">
        <f t="shared" ca="1" si="1362"/>
        <v/>
      </c>
      <c r="IJ298" t="str">
        <f t="shared" ca="1" si="1363"/>
        <v/>
      </c>
      <c r="IK298" t="str">
        <f t="shared" ca="1" si="1364"/>
        <v/>
      </c>
      <c r="IL298" t="str">
        <f t="shared" ca="1" si="1365"/>
        <v/>
      </c>
      <c r="IM298" t="str">
        <f t="shared" ca="1" si="1366"/>
        <v/>
      </c>
      <c r="IN298" t="str">
        <f t="shared" ca="1" si="1367"/>
        <v/>
      </c>
      <c r="IO298" t="str">
        <f t="shared" ca="1" si="1368"/>
        <v/>
      </c>
      <c r="IP298" t="str">
        <f t="shared" ca="1" si="1369"/>
        <v/>
      </c>
      <c r="IQ298" t="str">
        <f t="shared" ca="1" si="1370"/>
        <v/>
      </c>
      <c r="IR298" t="str">
        <f t="shared" ca="1" si="1371"/>
        <v/>
      </c>
      <c r="IS298" t="str">
        <f t="shared" ca="1" si="1372"/>
        <v/>
      </c>
      <c r="IT298" t="str">
        <f t="shared" ca="1" si="1373"/>
        <v/>
      </c>
      <c r="IU298" t="str">
        <f t="shared" ca="1" si="1374"/>
        <v/>
      </c>
      <c r="IV298" t="str">
        <f t="shared" ca="1" si="1375"/>
        <v/>
      </c>
      <c r="IW298" t="str">
        <f t="shared" ca="1" si="1376"/>
        <v/>
      </c>
      <c r="IX298" t="str">
        <f t="shared" ca="1" si="1377"/>
        <v/>
      </c>
      <c r="IY298" t="str">
        <f t="shared" ca="1" si="1378"/>
        <v/>
      </c>
      <c r="IZ298" t="str">
        <f t="shared" ca="1" si="1379"/>
        <v/>
      </c>
      <c r="JA298" t="str">
        <f t="shared" ca="1" si="1380"/>
        <v/>
      </c>
      <c r="JB298" t="str">
        <f t="shared" ca="1" si="1381"/>
        <v/>
      </c>
      <c r="JC298" t="str">
        <f t="shared" ca="1" si="1382"/>
        <v/>
      </c>
      <c r="JD298" t="str">
        <f t="shared" ca="1" si="1383"/>
        <v/>
      </c>
      <c r="JE298" t="str">
        <f t="shared" ca="1" si="1384"/>
        <v/>
      </c>
      <c r="JF298" t="str">
        <f t="shared" ca="1" si="1385"/>
        <v/>
      </c>
      <c r="JG298" t="str">
        <f t="shared" ca="1" si="1386"/>
        <v/>
      </c>
      <c r="JH298" t="str">
        <f t="shared" ca="1" si="1387"/>
        <v/>
      </c>
      <c r="JI298" t="str">
        <f t="shared" ca="1" si="1388"/>
        <v/>
      </c>
      <c r="JJ298" t="str">
        <f t="shared" ca="1" si="1389"/>
        <v/>
      </c>
      <c r="JK298" t="str">
        <f t="shared" ca="1" si="1390"/>
        <v/>
      </c>
      <c r="JL298" t="str">
        <f t="shared" ca="1" si="1391"/>
        <v/>
      </c>
      <c r="JM298" t="str">
        <f t="shared" ca="1" si="1392"/>
        <v/>
      </c>
      <c r="JN298" t="str">
        <f t="shared" ca="1" si="1393"/>
        <v/>
      </c>
      <c r="JO298" t="str">
        <f t="shared" ca="1" si="1394"/>
        <v/>
      </c>
      <c r="JP298" t="str">
        <f t="shared" ca="1" si="1395"/>
        <v/>
      </c>
      <c r="JQ298" t="str">
        <f t="shared" ca="1" si="1396"/>
        <v/>
      </c>
      <c r="JR298" t="str">
        <f t="shared" ca="1" si="1397"/>
        <v/>
      </c>
      <c r="JS298" t="str">
        <f t="shared" ca="1" si="1398"/>
        <v/>
      </c>
      <c r="JT298" t="str">
        <f t="shared" ca="1" si="1399"/>
        <v/>
      </c>
      <c r="JU298" t="str">
        <f t="shared" ca="1" si="1400"/>
        <v/>
      </c>
    </row>
    <row r="299" spans="1:281" x14ac:dyDescent="0.25">
      <c r="A299">
        <f t="shared" si="1401"/>
        <v>298</v>
      </c>
      <c r="B299" t="str">
        <f t="shared" ca="1" si="1130"/>
        <v/>
      </c>
      <c r="C299">
        <v>12</v>
      </c>
      <c r="D299">
        <f t="shared" si="1134"/>
        <v>298</v>
      </c>
      <c r="E299">
        <f t="shared" si="1135"/>
        <v>23</v>
      </c>
      <c r="F299">
        <f ca="1">COUNT((AD299,AP299,BB299,BN299,BZ299,CL299,CX299,DJ299,DV299,EH299,ET299,FF299,FR299,GD299,GP299,HB299,HN299,HZ299,IL299,IX299,JJ299,JV299,KH299,KT299,LF299,LR299))</f>
        <v>0</v>
      </c>
      <c r="G299">
        <f t="shared" ca="1" si="1136"/>
        <v>0</v>
      </c>
      <c r="H299">
        <f t="shared" ca="1" si="1137"/>
        <v>0</v>
      </c>
      <c r="I299">
        <f t="shared" ca="1" si="1131"/>
        <v>0</v>
      </c>
      <c r="J299">
        <f t="shared" ca="1" si="1138"/>
        <v>0</v>
      </c>
      <c r="K299">
        <f t="shared" ca="1" si="1139"/>
        <v>-1</v>
      </c>
      <c r="L299">
        <f t="shared" ca="1" si="1402"/>
        <v>9</v>
      </c>
      <c r="M299">
        <f t="shared" ca="1" si="1140"/>
        <v>0</v>
      </c>
      <c r="N299">
        <f t="shared" ca="1" si="1403"/>
        <v>65</v>
      </c>
      <c r="O299">
        <f t="shared" ca="1" si="1141"/>
        <v>-1</v>
      </c>
      <c r="P299">
        <f t="shared" ca="1" si="1404"/>
        <v>9</v>
      </c>
      <c r="Q299">
        <f t="shared" ca="1" si="1142"/>
        <v>0</v>
      </c>
      <c r="R299">
        <f t="shared" ca="1" si="1143"/>
        <v>0</v>
      </c>
      <c r="S299">
        <f t="shared" ca="1" si="1144"/>
        <v>0</v>
      </c>
      <c r="T299">
        <f t="shared" ca="1" si="1145"/>
        <v>0</v>
      </c>
      <c r="U299" t="str">
        <f t="shared" ca="1" si="1132"/>
        <v>999999999999</v>
      </c>
      <c r="V299">
        <f t="shared" ca="1" si="1405"/>
        <v>0</v>
      </c>
      <c r="W299">
        <f t="shared" si="1146"/>
        <v>298</v>
      </c>
      <c r="X299" t="e">
        <f t="shared" ca="1" si="1406"/>
        <v>#N/A</v>
      </c>
      <c r="Y299">
        <f t="shared" ca="1" si="1147"/>
        <v>0</v>
      </c>
      <c r="Z299" t="str">
        <f t="shared" ca="1" si="1148"/>
        <v>999zz</v>
      </c>
      <c r="AA299">
        <f t="shared" ca="1" si="1407"/>
        <v>350</v>
      </c>
      <c r="AB299">
        <f t="shared" si="1149"/>
        <v>298</v>
      </c>
      <c r="AC299" t="e">
        <f t="shared" ca="1" si="1408"/>
        <v>#N/A</v>
      </c>
      <c r="AD299" t="str">
        <f t="shared" ca="1" si="1150"/>
        <v/>
      </c>
      <c r="AE299" t="str">
        <f t="shared" ca="1" si="1151"/>
        <v/>
      </c>
      <c r="AF299" t="str">
        <f t="shared" ca="1" si="1152"/>
        <v/>
      </c>
      <c r="AG299" t="str">
        <f t="shared" ca="1" si="1153"/>
        <v/>
      </c>
      <c r="AH299" t="str">
        <f t="shared" ca="1" si="1154"/>
        <v/>
      </c>
      <c r="AI299" t="str">
        <f t="shared" ca="1" si="1155"/>
        <v/>
      </c>
      <c r="AJ299" t="str">
        <f t="shared" ca="1" si="1156"/>
        <v/>
      </c>
      <c r="AK299" t="str">
        <f t="shared" ca="1" si="1157"/>
        <v/>
      </c>
      <c r="AL299" t="str">
        <f t="shared" ca="1" si="1158"/>
        <v/>
      </c>
      <c r="AM299" t="str">
        <f t="shared" ca="1" si="1159"/>
        <v/>
      </c>
      <c r="AN299" t="str">
        <f t="shared" ca="1" si="1160"/>
        <v/>
      </c>
      <c r="AO299" t="str">
        <f t="shared" ca="1" si="1161"/>
        <v/>
      </c>
      <c r="AP299" t="str">
        <f t="shared" ca="1" si="1162"/>
        <v/>
      </c>
      <c r="AQ299" t="str">
        <f t="shared" ca="1" si="1163"/>
        <v/>
      </c>
      <c r="AR299" t="str">
        <f t="shared" ca="1" si="1164"/>
        <v/>
      </c>
      <c r="AS299" t="str">
        <f t="shared" ca="1" si="1165"/>
        <v/>
      </c>
      <c r="AT299" t="str">
        <f t="shared" ca="1" si="1166"/>
        <v/>
      </c>
      <c r="AU299" t="str">
        <f t="shared" ca="1" si="1167"/>
        <v/>
      </c>
      <c r="AV299" t="str">
        <f t="shared" ca="1" si="1168"/>
        <v/>
      </c>
      <c r="AW299" t="str">
        <f t="shared" ca="1" si="1169"/>
        <v/>
      </c>
      <c r="AX299" t="str">
        <f t="shared" ca="1" si="1170"/>
        <v/>
      </c>
      <c r="AY299" t="str">
        <f t="shared" ca="1" si="1171"/>
        <v/>
      </c>
      <c r="AZ299" t="str">
        <f t="shared" ca="1" si="1172"/>
        <v/>
      </c>
      <c r="BA299" t="str">
        <f t="shared" ca="1" si="1173"/>
        <v/>
      </c>
      <c r="BB299" t="str">
        <f t="shared" ca="1" si="1174"/>
        <v/>
      </c>
      <c r="BC299" t="str">
        <f t="shared" ca="1" si="1175"/>
        <v/>
      </c>
      <c r="BD299" t="str">
        <f t="shared" ca="1" si="1176"/>
        <v/>
      </c>
      <c r="BE299" t="str">
        <f t="shared" ca="1" si="1177"/>
        <v/>
      </c>
      <c r="BF299" t="str">
        <f t="shared" ca="1" si="1178"/>
        <v/>
      </c>
      <c r="BG299" t="str">
        <f t="shared" ca="1" si="1179"/>
        <v/>
      </c>
      <c r="BH299" t="str">
        <f t="shared" ca="1" si="1180"/>
        <v/>
      </c>
      <c r="BI299" t="str">
        <f t="shared" ca="1" si="1181"/>
        <v/>
      </c>
      <c r="BJ299" t="str">
        <f t="shared" ca="1" si="1182"/>
        <v/>
      </c>
      <c r="BK299" t="str">
        <f t="shared" ca="1" si="1183"/>
        <v/>
      </c>
      <c r="BL299" t="str">
        <f t="shared" ca="1" si="1184"/>
        <v/>
      </c>
      <c r="BM299" t="str">
        <f t="shared" ca="1" si="1185"/>
        <v/>
      </c>
      <c r="BN299" t="str">
        <f t="shared" ca="1" si="1186"/>
        <v/>
      </c>
      <c r="BO299" t="str">
        <f t="shared" ca="1" si="1187"/>
        <v/>
      </c>
      <c r="BP299" t="str">
        <f t="shared" ca="1" si="1188"/>
        <v/>
      </c>
      <c r="BQ299" t="str">
        <f t="shared" ca="1" si="1189"/>
        <v/>
      </c>
      <c r="BR299" t="str">
        <f t="shared" ca="1" si="1190"/>
        <v/>
      </c>
      <c r="BS299" t="str">
        <f t="shared" ca="1" si="1191"/>
        <v/>
      </c>
      <c r="BT299" t="str">
        <f t="shared" ca="1" si="1192"/>
        <v/>
      </c>
      <c r="BU299" t="str">
        <f t="shared" ca="1" si="1193"/>
        <v/>
      </c>
      <c r="BV299" t="str">
        <f t="shared" ca="1" si="1194"/>
        <v/>
      </c>
      <c r="BW299" t="str">
        <f t="shared" ca="1" si="1195"/>
        <v/>
      </c>
      <c r="BX299" t="str">
        <f t="shared" ca="1" si="1196"/>
        <v/>
      </c>
      <c r="BY299" t="str">
        <f t="shared" ca="1" si="1197"/>
        <v/>
      </c>
      <c r="BZ299" t="str">
        <f t="shared" ca="1" si="1198"/>
        <v/>
      </c>
      <c r="CA299" t="str">
        <f t="shared" ca="1" si="1199"/>
        <v/>
      </c>
      <c r="CB299" t="str">
        <f t="shared" ca="1" si="1200"/>
        <v/>
      </c>
      <c r="CC299" t="str">
        <f t="shared" ca="1" si="1201"/>
        <v/>
      </c>
      <c r="CD299" t="str">
        <f t="shared" ca="1" si="1202"/>
        <v/>
      </c>
      <c r="CE299" t="str">
        <f t="shared" ca="1" si="1203"/>
        <v/>
      </c>
      <c r="CF299" t="str">
        <f t="shared" ca="1" si="1204"/>
        <v/>
      </c>
      <c r="CG299" t="str">
        <f t="shared" ca="1" si="1205"/>
        <v/>
      </c>
      <c r="CH299" t="str">
        <f t="shared" ca="1" si="1206"/>
        <v/>
      </c>
      <c r="CI299" t="str">
        <f t="shared" ca="1" si="1207"/>
        <v/>
      </c>
      <c r="CJ299" t="str">
        <f t="shared" ca="1" si="1208"/>
        <v/>
      </c>
      <c r="CK299" t="str">
        <f t="shared" ca="1" si="1209"/>
        <v/>
      </c>
      <c r="CL299" t="str">
        <f t="shared" ca="1" si="1210"/>
        <v/>
      </c>
      <c r="CM299" t="str">
        <f t="shared" ca="1" si="1211"/>
        <v/>
      </c>
      <c r="CN299" t="str">
        <f t="shared" ca="1" si="1212"/>
        <v/>
      </c>
      <c r="CO299" t="str">
        <f t="shared" ca="1" si="1213"/>
        <v/>
      </c>
      <c r="CP299" t="str">
        <f t="shared" ca="1" si="1214"/>
        <v/>
      </c>
      <c r="CQ299" t="str">
        <f t="shared" ca="1" si="1215"/>
        <v/>
      </c>
      <c r="CR299" t="str">
        <f t="shared" ca="1" si="1216"/>
        <v/>
      </c>
      <c r="CS299" t="str">
        <f t="shared" ca="1" si="1217"/>
        <v/>
      </c>
      <c r="CT299" t="str">
        <f t="shared" ca="1" si="1218"/>
        <v/>
      </c>
      <c r="CU299" t="str">
        <f t="shared" ca="1" si="1219"/>
        <v/>
      </c>
      <c r="CV299" t="str">
        <f t="shared" ca="1" si="1220"/>
        <v/>
      </c>
      <c r="CW299" t="str">
        <f t="shared" ca="1" si="1221"/>
        <v/>
      </c>
      <c r="CX299" t="str">
        <f t="shared" ca="1" si="1222"/>
        <v/>
      </c>
      <c r="CY299" t="str">
        <f t="shared" ca="1" si="1223"/>
        <v/>
      </c>
      <c r="CZ299" t="str">
        <f t="shared" ca="1" si="1224"/>
        <v/>
      </c>
      <c r="DA299" t="str">
        <f t="shared" ca="1" si="1225"/>
        <v/>
      </c>
      <c r="DB299" t="str">
        <f t="shared" ca="1" si="1226"/>
        <v/>
      </c>
      <c r="DC299" t="str">
        <f t="shared" ca="1" si="1227"/>
        <v/>
      </c>
      <c r="DD299" t="str">
        <f t="shared" ca="1" si="1228"/>
        <v/>
      </c>
      <c r="DE299" t="str">
        <f t="shared" ca="1" si="1229"/>
        <v/>
      </c>
      <c r="DF299" t="str">
        <f t="shared" ca="1" si="1230"/>
        <v/>
      </c>
      <c r="DG299" t="str">
        <f t="shared" ca="1" si="1231"/>
        <v/>
      </c>
      <c r="DH299" t="str">
        <f t="shared" ca="1" si="1232"/>
        <v/>
      </c>
      <c r="DI299" t="str">
        <f t="shared" ca="1" si="1233"/>
        <v/>
      </c>
      <c r="DJ299" t="str">
        <f t="shared" ca="1" si="1234"/>
        <v/>
      </c>
      <c r="DK299" t="str">
        <f t="shared" ca="1" si="1235"/>
        <v/>
      </c>
      <c r="DL299" t="str">
        <f t="shared" ca="1" si="1236"/>
        <v/>
      </c>
      <c r="DM299" t="str">
        <f t="shared" ca="1" si="1237"/>
        <v/>
      </c>
      <c r="DN299" t="str">
        <f t="shared" ca="1" si="1238"/>
        <v/>
      </c>
      <c r="DO299" t="str">
        <f t="shared" ca="1" si="1239"/>
        <v/>
      </c>
      <c r="DP299" t="str">
        <f t="shared" ca="1" si="1240"/>
        <v/>
      </c>
      <c r="DQ299" t="str">
        <f t="shared" ca="1" si="1241"/>
        <v/>
      </c>
      <c r="DR299" t="str">
        <f t="shared" ca="1" si="1242"/>
        <v/>
      </c>
      <c r="DS299" t="str">
        <f t="shared" ca="1" si="1243"/>
        <v/>
      </c>
      <c r="DT299" t="str">
        <f t="shared" ca="1" si="1244"/>
        <v/>
      </c>
      <c r="DU299" t="str">
        <f t="shared" ca="1" si="1245"/>
        <v/>
      </c>
      <c r="DV299" t="str">
        <f t="shared" ca="1" si="1133"/>
        <v/>
      </c>
      <c r="DW299" t="str">
        <f t="shared" ca="1" si="1246"/>
        <v/>
      </c>
      <c r="DX299" t="str">
        <f t="shared" ca="1" si="1247"/>
        <v/>
      </c>
      <c r="DY299" t="str">
        <f t="shared" ca="1" si="1248"/>
        <v/>
      </c>
      <c r="DZ299" t="str">
        <f t="shared" ca="1" si="1249"/>
        <v/>
      </c>
      <c r="EA299" t="str">
        <f t="shared" ca="1" si="1250"/>
        <v/>
      </c>
      <c r="EB299" t="str">
        <f t="shared" ca="1" si="1251"/>
        <v/>
      </c>
      <c r="EC299" t="str">
        <f t="shared" ca="1" si="1252"/>
        <v/>
      </c>
      <c r="ED299" t="str">
        <f t="shared" ca="1" si="1253"/>
        <v/>
      </c>
      <c r="EE299" t="str">
        <f t="shared" ca="1" si="1254"/>
        <v/>
      </c>
      <c r="EF299" t="str">
        <f t="shared" ca="1" si="1255"/>
        <v/>
      </c>
      <c r="EG299" t="str">
        <f t="shared" ca="1" si="1256"/>
        <v/>
      </c>
      <c r="EH299" t="str">
        <f t="shared" ca="1" si="1257"/>
        <v/>
      </c>
      <c r="EI299" t="str">
        <f t="shared" ca="1" si="1258"/>
        <v/>
      </c>
      <c r="EJ299" t="str">
        <f t="shared" ca="1" si="1259"/>
        <v/>
      </c>
      <c r="EK299" t="str">
        <f t="shared" ca="1" si="1260"/>
        <v/>
      </c>
      <c r="EL299" t="str">
        <f t="shared" ca="1" si="1261"/>
        <v/>
      </c>
      <c r="EM299" t="str">
        <f t="shared" ca="1" si="1262"/>
        <v/>
      </c>
      <c r="EN299" t="str">
        <f t="shared" ca="1" si="1263"/>
        <v/>
      </c>
      <c r="EO299" t="str">
        <f t="shared" ca="1" si="1264"/>
        <v/>
      </c>
      <c r="EP299" t="str">
        <f t="shared" ca="1" si="1265"/>
        <v/>
      </c>
      <c r="EQ299" t="str">
        <f t="shared" ca="1" si="1266"/>
        <v/>
      </c>
      <c r="ER299" t="str">
        <f t="shared" ca="1" si="1267"/>
        <v/>
      </c>
      <c r="ES299" t="str">
        <f t="shared" ca="1" si="1268"/>
        <v/>
      </c>
      <c r="ET299" t="str">
        <f t="shared" ca="1" si="1269"/>
        <v/>
      </c>
      <c r="EU299" t="str">
        <f t="shared" ca="1" si="1270"/>
        <v/>
      </c>
      <c r="EV299" t="str">
        <f t="shared" ca="1" si="1271"/>
        <v/>
      </c>
      <c r="EW299" t="str">
        <f t="shared" ca="1" si="1272"/>
        <v/>
      </c>
      <c r="EX299" t="str">
        <f t="shared" ca="1" si="1273"/>
        <v/>
      </c>
      <c r="EY299" t="str">
        <f t="shared" ca="1" si="1274"/>
        <v/>
      </c>
      <c r="EZ299" t="str">
        <f t="shared" ca="1" si="1275"/>
        <v/>
      </c>
      <c r="FA299" t="str">
        <f t="shared" ca="1" si="1276"/>
        <v/>
      </c>
      <c r="FB299" t="str">
        <f t="shared" ca="1" si="1277"/>
        <v/>
      </c>
      <c r="FC299" t="str">
        <f t="shared" ca="1" si="1278"/>
        <v/>
      </c>
      <c r="FD299" t="str">
        <f t="shared" ca="1" si="1279"/>
        <v/>
      </c>
      <c r="FE299" t="str">
        <f t="shared" ca="1" si="1280"/>
        <v/>
      </c>
      <c r="FF299" t="str">
        <f t="shared" ca="1" si="1281"/>
        <v/>
      </c>
      <c r="FG299" t="str">
        <f t="shared" ca="1" si="1282"/>
        <v/>
      </c>
      <c r="FH299" t="str">
        <f t="shared" ca="1" si="1283"/>
        <v/>
      </c>
      <c r="FI299" t="str">
        <f t="shared" ca="1" si="1284"/>
        <v/>
      </c>
      <c r="FJ299" t="str">
        <f t="shared" ca="1" si="1285"/>
        <v/>
      </c>
      <c r="FK299" t="str">
        <f t="shared" ca="1" si="1286"/>
        <v/>
      </c>
      <c r="FL299" t="str">
        <f t="shared" ca="1" si="1287"/>
        <v/>
      </c>
      <c r="FM299" t="str">
        <f t="shared" ca="1" si="1288"/>
        <v/>
      </c>
      <c r="FN299" t="str">
        <f t="shared" ca="1" si="1289"/>
        <v/>
      </c>
      <c r="FO299" t="str">
        <f t="shared" ca="1" si="1290"/>
        <v/>
      </c>
      <c r="FP299" t="str">
        <f t="shared" ca="1" si="1291"/>
        <v/>
      </c>
      <c r="FQ299" t="str">
        <f t="shared" ca="1" si="1292"/>
        <v/>
      </c>
      <c r="FR299" t="str">
        <f t="shared" ca="1" si="1293"/>
        <v/>
      </c>
      <c r="FS299" t="str">
        <f t="shared" ca="1" si="1294"/>
        <v/>
      </c>
      <c r="FT299" t="str">
        <f t="shared" ca="1" si="1295"/>
        <v/>
      </c>
      <c r="FU299" t="str">
        <f t="shared" ca="1" si="1296"/>
        <v/>
      </c>
      <c r="FV299" t="str">
        <f t="shared" ca="1" si="1297"/>
        <v/>
      </c>
      <c r="FW299" t="str">
        <f t="shared" ca="1" si="1298"/>
        <v/>
      </c>
      <c r="FX299" t="str">
        <f t="shared" ca="1" si="1299"/>
        <v/>
      </c>
      <c r="FY299" t="str">
        <f t="shared" ca="1" si="1300"/>
        <v/>
      </c>
      <c r="FZ299" t="str">
        <f t="shared" ca="1" si="1301"/>
        <v/>
      </c>
      <c r="GA299" t="str">
        <f t="shared" ca="1" si="1302"/>
        <v/>
      </c>
      <c r="GB299" t="str">
        <f t="shared" ca="1" si="1303"/>
        <v/>
      </c>
      <c r="GC299" t="str">
        <f t="shared" ca="1" si="1304"/>
        <v/>
      </c>
      <c r="GD299" t="str">
        <f t="shared" ca="1" si="1305"/>
        <v/>
      </c>
      <c r="GE299" t="str">
        <f t="shared" ca="1" si="1306"/>
        <v/>
      </c>
      <c r="GF299" t="str">
        <f t="shared" ca="1" si="1307"/>
        <v/>
      </c>
      <c r="GG299" t="str">
        <f t="shared" ca="1" si="1308"/>
        <v/>
      </c>
      <c r="GH299" t="str">
        <f t="shared" ca="1" si="1309"/>
        <v/>
      </c>
      <c r="GI299" t="str">
        <f t="shared" ca="1" si="1310"/>
        <v/>
      </c>
      <c r="GJ299" t="str">
        <f t="shared" ca="1" si="1311"/>
        <v/>
      </c>
      <c r="GK299" t="str">
        <f t="shared" ca="1" si="1312"/>
        <v/>
      </c>
      <c r="GL299" t="str">
        <f t="shared" ca="1" si="1313"/>
        <v/>
      </c>
      <c r="GM299" t="str">
        <f t="shared" ca="1" si="1314"/>
        <v/>
      </c>
      <c r="GN299" t="str">
        <f t="shared" ca="1" si="1315"/>
        <v/>
      </c>
      <c r="GO299" t="str">
        <f t="shared" ca="1" si="1316"/>
        <v/>
      </c>
      <c r="GP299" t="str">
        <f t="shared" ca="1" si="1317"/>
        <v/>
      </c>
      <c r="GQ299" t="str">
        <f t="shared" ca="1" si="1318"/>
        <v/>
      </c>
      <c r="GR299" t="str">
        <f t="shared" ca="1" si="1319"/>
        <v/>
      </c>
      <c r="GS299" t="str">
        <f t="shared" ca="1" si="1320"/>
        <v/>
      </c>
      <c r="GT299" t="str">
        <f t="shared" ca="1" si="1321"/>
        <v/>
      </c>
      <c r="GU299" t="str">
        <f t="shared" ca="1" si="1322"/>
        <v/>
      </c>
      <c r="GV299" t="str">
        <f t="shared" ca="1" si="1323"/>
        <v/>
      </c>
      <c r="GW299" t="str">
        <f t="shared" ca="1" si="1324"/>
        <v/>
      </c>
      <c r="GX299" t="str">
        <f t="shared" ca="1" si="1325"/>
        <v/>
      </c>
      <c r="GY299" t="str">
        <f t="shared" ca="1" si="1326"/>
        <v/>
      </c>
      <c r="GZ299" t="str">
        <f t="shared" ca="1" si="1327"/>
        <v/>
      </c>
      <c r="HA299" t="str">
        <f t="shared" ca="1" si="1328"/>
        <v/>
      </c>
      <c r="HB299" t="str">
        <f t="shared" ca="1" si="1329"/>
        <v/>
      </c>
      <c r="HC299" t="str">
        <f t="shared" ca="1" si="1330"/>
        <v/>
      </c>
      <c r="HD299" t="str">
        <f t="shared" ca="1" si="1331"/>
        <v/>
      </c>
      <c r="HE299" t="str">
        <f t="shared" ca="1" si="1332"/>
        <v/>
      </c>
      <c r="HF299" t="str">
        <f t="shared" ca="1" si="1333"/>
        <v/>
      </c>
      <c r="HG299" t="str">
        <f t="shared" ca="1" si="1334"/>
        <v/>
      </c>
      <c r="HH299" t="str">
        <f t="shared" ca="1" si="1335"/>
        <v/>
      </c>
      <c r="HI299" t="str">
        <f t="shared" ca="1" si="1336"/>
        <v/>
      </c>
      <c r="HJ299" t="str">
        <f t="shared" ca="1" si="1337"/>
        <v/>
      </c>
      <c r="HK299" t="str">
        <f t="shared" ca="1" si="1338"/>
        <v/>
      </c>
      <c r="HL299" t="str">
        <f t="shared" ca="1" si="1339"/>
        <v/>
      </c>
      <c r="HM299" t="str">
        <f t="shared" ca="1" si="1340"/>
        <v/>
      </c>
      <c r="HN299" t="str">
        <f t="shared" ca="1" si="1341"/>
        <v/>
      </c>
      <c r="HO299" t="str">
        <f t="shared" ca="1" si="1342"/>
        <v/>
      </c>
      <c r="HP299" t="str">
        <f t="shared" ca="1" si="1343"/>
        <v/>
      </c>
      <c r="HQ299" t="str">
        <f t="shared" ca="1" si="1344"/>
        <v/>
      </c>
      <c r="HR299" t="str">
        <f t="shared" ca="1" si="1345"/>
        <v/>
      </c>
      <c r="HS299" t="str">
        <f t="shared" ca="1" si="1346"/>
        <v/>
      </c>
      <c r="HT299" t="str">
        <f t="shared" ca="1" si="1347"/>
        <v/>
      </c>
      <c r="HU299" t="str">
        <f t="shared" ca="1" si="1348"/>
        <v/>
      </c>
      <c r="HV299" t="str">
        <f t="shared" ca="1" si="1349"/>
        <v/>
      </c>
      <c r="HW299" t="str">
        <f t="shared" ca="1" si="1350"/>
        <v/>
      </c>
      <c r="HX299" t="str">
        <f t="shared" ca="1" si="1351"/>
        <v/>
      </c>
      <c r="HY299" t="str">
        <f t="shared" ca="1" si="1352"/>
        <v/>
      </c>
      <c r="HZ299" t="str">
        <f t="shared" ca="1" si="1353"/>
        <v/>
      </c>
      <c r="IA299" t="str">
        <f t="shared" ca="1" si="1354"/>
        <v/>
      </c>
      <c r="IB299" t="str">
        <f t="shared" ca="1" si="1355"/>
        <v/>
      </c>
      <c r="IC299" t="str">
        <f t="shared" ca="1" si="1356"/>
        <v/>
      </c>
      <c r="ID299" t="str">
        <f t="shared" ca="1" si="1357"/>
        <v/>
      </c>
      <c r="IE299" t="str">
        <f t="shared" ca="1" si="1358"/>
        <v/>
      </c>
      <c r="IF299" t="str">
        <f t="shared" ca="1" si="1359"/>
        <v/>
      </c>
      <c r="IG299" t="str">
        <f t="shared" ca="1" si="1360"/>
        <v/>
      </c>
      <c r="IH299" t="str">
        <f t="shared" ca="1" si="1361"/>
        <v/>
      </c>
      <c r="II299" t="str">
        <f t="shared" ca="1" si="1362"/>
        <v/>
      </c>
      <c r="IJ299" t="str">
        <f t="shared" ca="1" si="1363"/>
        <v/>
      </c>
      <c r="IK299" t="str">
        <f t="shared" ca="1" si="1364"/>
        <v/>
      </c>
      <c r="IL299" t="str">
        <f t="shared" ca="1" si="1365"/>
        <v/>
      </c>
      <c r="IM299" t="str">
        <f t="shared" ca="1" si="1366"/>
        <v/>
      </c>
      <c r="IN299" t="str">
        <f t="shared" ca="1" si="1367"/>
        <v/>
      </c>
      <c r="IO299" t="str">
        <f t="shared" ca="1" si="1368"/>
        <v/>
      </c>
      <c r="IP299" t="str">
        <f t="shared" ca="1" si="1369"/>
        <v/>
      </c>
      <c r="IQ299" t="str">
        <f t="shared" ca="1" si="1370"/>
        <v/>
      </c>
      <c r="IR299" t="str">
        <f t="shared" ca="1" si="1371"/>
        <v/>
      </c>
      <c r="IS299" t="str">
        <f t="shared" ca="1" si="1372"/>
        <v/>
      </c>
      <c r="IT299" t="str">
        <f t="shared" ca="1" si="1373"/>
        <v/>
      </c>
      <c r="IU299" t="str">
        <f t="shared" ca="1" si="1374"/>
        <v/>
      </c>
      <c r="IV299" t="str">
        <f t="shared" ca="1" si="1375"/>
        <v/>
      </c>
      <c r="IW299" t="str">
        <f t="shared" ca="1" si="1376"/>
        <v/>
      </c>
      <c r="IX299" t="str">
        <f t="shared" ca="1" si="1377"/>
        <v/>
      </c>
      <c r="IY299" t="str">
        <f t="shared" ca="1" si="1378"/>
        <v/>
      </c>
      <c r="IZ299" t="str">
        <f t="shared" ca="1" si="1379"/>
        <v/>
      </c>
      <c r="JA299" t="str">
        <f t="shared" ca="1" si="1380"/>
        <v/>
      </c>
      <c r="JB299" t="str">
        <f t="shared" ca="1" si="1381"/>
        <v/>
      </c>
      <c r="JC299" t="str">
        <f t="shared" ca="1" si="1382"/>
        <v/>
      </c>
      <c r="JD299" t="str">
        <f t="shared" ca="1" si="1383"/>
        <v/>
      </c>
      <c r="JE299" t="str">
        <f t="shared" ca="1" si="1384"/>
        <v/>
      </c>
      <c r="JF299" t="str">
        <f t="shared" ca="1" si="1385"/>
        <v/>
      </c>
      <c r="JG299" t="str">
        <f t="shared" ca="1" si="1386"/>
        <v/>
      </c>
      <c r="JH299" t="str">
        <f t="shared" ca="1" si="1387"/>
        <v/>
      </c>
      <c r="JI299" t="str">
        <f t="shared" ca="1" si="1388"/>
        <v/>
      </c>
      <c r="JJ299" t="str">
        <f t="shared" ca="1" si="1389"/>
        <v/>
      </c>
      <c r="JK299" t="str">
        <f t="shared" ca="1" si="1390"/>
        <v/>
      </c>
      <c r="JL299" t="str">
        <f t="shared" ca="1" si="1391"/>
        <v/>
      </c>
      <c r="JM299" t="str">
        <f t="shared" ca="1" si="1392"/>
        <v/>
      </c>
      <c r="JN299" t="str">
        <f t="shared" ca="1" si="1393"/>
        <v/>
      </c>
      <c r="JO299" t="str">
        <f t="shared" ca="1" si="1394"/>
        <v/>
      </c>
      <c r="JP299" t="str">
        <f t="shared" ca="1" si="1395"/>
        <v/>
      </c>
      <c r="JQ299" t="str">
        <f t="shared" ca="1" si="1396"/>
        <v/>
      </c>
      <c r="JR299" t="str">
        <f t="shared" ca="1" si="1397"/>
        <v/>
      </c>
      <c r="JS299" t="str">
        <f t="shared" ca="1" si="1398"/>
        <v/>
      </c>
      <c r="JT299" t="str">
        <f t="shared" ca="1" si="1399"/>
        <v/>
      </c>
      <c r="JU299" t="str">
        <f t="shared" ca="1" si="1400"/>
        <v/>
      </c>
    </row>
    <row r="300" spans="1:281" x14ac:dyDescent="0.25">
      <c r="A300">
        <f t="shared" si="1401"/>
        <v>299</v>
      </c>
      <c r="B300" t="str">
        <f t="shared" ca="1" si="1130"/>
        <v/>
      </c>
      <c r="C300">
        <v>12</v>
      </c>
      <c r="D300">
        <f t="shared" si="1134"/>
        <v>299</v>
      </c>
      <c r="E300">
        <f t="shared" si="1135"/>
        <v>24</v>
      </c>
      <c r="F300">
        <f ca="1">COUNT((AD300,AP300,BB300,BN300,BZ300,CL300,CX300,DJ300,DV300,EH300,ET300,FF300,FR300,GD300,GP300,HB300,HN300,HZ300,IL300,IX300,JJ300,JV300,KH300,KT300,LF300,LR300))</f>
        <v>0</v>
      </c>
      <c r="G300">
        <f t="shared" ca="1" si="1136"/>
        <v>0</v>
      </c>
      <c r="H300">
        <f t="shared" ca="1" si="1137"/>
        <v>0</v>
      </c>
      <c r="I300">
        <f t="shared" ca="1" si="1131"/>
        <v>0</v>
      </c>
      <c r="J300">
        <f t="shared" ca="1" si="1138"/>
        <v>0</v>
      </c>
      <c r="K300">
        <f t="shared" ca="1" si="1139"/>
        <v>-1</v>
      </c>
      <c r="L300">
        <f t="shared" ca="1" si="1402"/>
        <v>9</v>
      </c>
      <c r="M300">
        <f t="shared" ca="1" si="1140"/>
        <v>0</v>
      </c>
      <c r="N300">
        <f t="shared" ca="1" si="1403"/>
        <v>65</v>
      </c>
      <c r="O300">
        <f t="shared" ca="1" si="1141"/>
        <v>-1</v>
      </c>
      <c r="P300">
        <f t="shared" ca="1" si="1404"/>
        <v>9</v>
      </c>
      <c r="Q300">
        <f t="shared" ca="1" si="1142"/>
        <v>0</v>
      </c>
      <c r="R300">
        <f t="shared" ca="1" si="1143"/>
        <v>0</v>
      </c>
      <c r="S300">
        <f t="shared" ca="1" si="1144"/>
        <v>0</v>
      </c>
      <c r="T300">
        <f t="shared" ca="1" si="1145"/>
        <v>0</v>
      </c>
      <c r="U300" t="str">
        <f t="shared" ca="1" si="1132"/>
        <v>999999999999</v>
      </c>
      <c r="V300">
        <f t="shared" ca="1" si="1405"/>
        <v>0</v>
      </c>
      <c r="W300">
        <f t="shared" si="1146"/>
        <v>299</v>
      </c>
      <c r="X300" t="e">
        <f t="shared" ca="1" si="1406"/>
        <v>#N/A</v>
      </c>
      <c r="Y300">
        <f t="shared" ca="1" si="1147"/>
        <v>0</v>
      </c>
      <c r="Z300" t="str">
        <f t="shared" ca="1" si="1148"/>
        <v>999zz</v>
      </c>
      <c r="AA300">
        <f t="shared" ca="1" si="1407"/>
        <v>350</v>
      </c>
      <c r="AB300">
        <f t="shared" si="1149"/>
        <v>299</v>
      </c>
      <c r="AC300" t="e">
        <f t="shared" ca="1" si="1408"/>
        <v>#N/A</v>
      </c>
      <c r="AD300" t="str">
        <f t="shared" ca="1" si="1150"/>
        <v/>
      </c>
      <c r="AE300" t="str">
        <f t="shared" ca="1" si="1151"/>
        <v/>
      </c>
      <c r="AF300" t="str">
        <f t="shared" ca="1" si="1152"/>
        <v/>
      </c>
      <c r="AG300" t="str">
        <f t="shared" ca="1" si="1153"/>
        <v/>
      </c>
      <c r="AH300" t="str">
        <f t="shared" ca="1" si="1154"/>
        <v/>
      </c>
      <c r="AI300" t="str">
        <f t="shared" ca="1" si="1155"/>
        <v/>
      </c>
      <c r="AJ300" t="str">
        <f t="shared" ca="1" si="1156"/>
        <v/>
      </c>
      <c r="AK300" t="str">
        <f t="shared" ca="1" si="1157"/>
        <v/>
      </c>
      <c r="AL300" t="str">
        <f t="shared" ca="1" si="1158"/>
        <v/>
      </c>
      <c r="AM300" t="str">
        <f t="shared" ca="1" si="1159"/>
        <v/>
      </c>
      <c r="AN300" t="str">
        <f t="shared" ca="1" si="1160"/>
        <v/>
      </c>
      <c r="AO300" t="str">
        <f t="shared" ca="1" si="1161"/>
        <v/>
      </c>
      <c r="AP300" t="str">
        <f t="shared" ca="1" si="1162"/>
        <v/>
      </c>
      <c r="AQ300" t="str">
        <f t="shared" ca="1" si="1163"/>
        <v/>
      </c>
      <c r="AR300" t="str">
        <f t="shared" ca="1" si="1164"/>
        <v/>
      </c>
      <c r="AS300" t="str">
        <f t="shared" ca="1" si="1165"/>
        <v/>
      </c>
      <c r="AT300" t="str">
        <f t="shared" ca="1" si="1166"/>
        <v/>
      </c>
      <c r="AU300" t="str">
        <f t="shared" ca="1" si="1167"/>
        <v/>
      </c>
      <c r="AV300" t="str">
        <f t="shared" ca="1" si="1168"/>
        <v/>
      </c>
      <c r="AW300" t="str">
        <f t="shared" ca="1" si="1169"/>
        <v/>
      </c>
      <c r="AX300" t="str">
        <f t="shared" ca="1" si="1170"/>
        <v/>
      </c>
      <c r="AY300" t="str">
        <f t="shared" ca="1" si="1171"/>
        <v/>
      </c>
      <c r="AZ300" t="str">
        <f t="shared" ca="1" si="1172"/>
        <v/>
      </c>
      <c r="BA300" t="str">
        <f t="shared" ca="1" si="1173"/>
        <v/>
      </c>
      <c r="BB300" t="str">
        <f t="shared" ca="1" si="1174"/>
        <v/>
      </c>
      <c r="BC300" t="str">
        <f t="shared" ca="1" si="1175"/>
        <v/>
      </c>
      <c r="BD300" t="str">
        <f t="shared" ca="1" si="1176"/>
        <v/>
      </c>
      <c r="BE300" t="str">
        <f t="shared" ca="1" si="1177"/>
        <v/>
      </c>
      <c r="BF300" t="str">
        <f t="shared" ca="1" si="1178"/>
        <v/>
      </c>
      <c r="BG300" t="str">
        <f t="shared" ca="1" si="1179"/>
        <v/>
      </c>
      <c r="BH300" t="str">
        <f t="shared" ca="1" si="1180"/>
        <v/>
      </c>
      <c r="BI300" t="str">
        <f t="shared" ca="1" si="1181"/>
        <v/>
      </c>
      <c r="BJ300" t="str">
        <f t="shared" ca="1" si="1182"/>
        <v/>
      </c>
      <c r="BK300" t="str">
        <f t="shared" ca="1" si="1183"/>
        <v/>
      </c>
      <c r="BL300" t="str">
        <f t="shared" ca="1" si="1184"/>
        <v/>
      </c>
      <c r="BM300" t="str">
        <f t="shared" ca="1" si="1185"/>
        <v/>
      </c>
      <c r="BN300" t="str">
        <f t="shared" ca="1" si="1186"/>
        <v/>
      </c>
      <c r="BO300" t="str">
        <f t="shared" ca="1" si="1187"/>
        <v/>
      </c>
      <c r="BP300" t="str">
        <f t="shared" ca="1" si="1188"/>
        <v/>
      </c>
      <c r="BQ300" t="str">
        <f t="shared" ca="1" si="1189"/>
        <v/>
      </c>
      <c r="BR300" t="str">
        <f t="shared" ca="1" si="1190"/>
        <v/>
      </c>
      <c r="BS300" t="str">
        <f t="shared" ca="1" si="1191"/>
        <v/>
      </c>
      <c r="BT300" t="str">
        <f t="shared" ca="1" si="1192"/>
        <v/>
      </c>
      <c r="BU300" t="str">
        <f t="shared" ca="1" si="1193"/>
        <v/>
      </c>
      <c r="BV300" t="str">
        <f t="shared" ca="1" si="1194"/>
        <v/>
      </c>
      <c r="BW300" t="str">
        <f t="shared" ca="1" si="1195"/>
        <v/>
      </c>
      <c r="BX300" t="str">
        <f t="shared" ca="1" si="1196"/>
        <v/>
      </c>
      <c r="BY300" t="str">
        <f t="shared" ca="1" si="1197"/>
        <v/>
      </c>
      <c r="BZ300" t="str">
        <f t="shared" ca="1" si="1198"/>
        <v/>
      </c>
      <c r="CA300" t="str">
        <f t="shared" ca="1" si="1199"/>
        <v/>
      </c>
      <c r="CB300" t="str">
        <f t="shared" ca="1" si="1200"/>
        <v/>
      </c>
      <c r="CC300" t="str">
        <f t="shared" ca="1" si="1201"/>
        <v/>
      </c>
      <c r="CD300" t="str">
        <f t="shared" ca="1" si="1202"/>
        <v/>
      </c>
      <c r="CE300" t="str">
        <f t="shared" ca="1" si="1203"/>
        <v/>
      </c>
      <c r="CF300" t="str">
        <f t="shared" ca="1" si="1204"/>
        <v/>
      </c>
      <c r="CG300" t="str">
        <f t="shared" ca="1" si="1205"/>
        <v/>
      </c>
      <c r="CH300" t="str">
        <f t="shared" ca="1" si="1206"/>
        <v/>
      </c>
      <c r="CI300" t="str">
        <f t="shared" ca="1" si="1207"/>
        <v/>
      </c>
      <c r="CJ300" t="str">
        <f t="shared" ca="1" si="1208"/>
        <v/>
      </c>
      <c r="CK300" t="str">
        <f t="shared" ca="1" si="1209"/>
        <v/>
      </c>
      <c r="CL300" t="str">
        <f t="shared" ca="1" si="1210"/>
        <v/>
      </c>
      <c r="CM300" t="str">
        <f t="shared" ca="1" si="1211"/>
        <v/>
      </c>
      <c r="CN300" t="str">
        <f t="shared" ca="1" si="1212"/>
        <v/>
      </c>
      <c r="CO300" t="str">
        <f t="shared" ca="1" si="1213"/>
        <v/>
      </c>
      <c r="CP300" t="str">
        <f t="shared" ca="1" si="1214"/>
        <v/>
      </c>
      <c r="CQ300" t="str">
        <f t="shared" ca="1" si="1215"/>
        <v/>
      </c>
      <c r="CR300" t="str">
        <f t="shared" ca="1" si="1216"/>
        <v/>
      </c>
      <c r="CS300" t="str">
        <f t="shared" ca="1" si="1217"/>
        <v/>
      </c>
      <c r="CT300" t="str">
        <f t="shared" ca="1" si="1218"/>
        <v/>
      </c>
      <c r="CU300" t="str">
        <f t="shared" ca="1" si="1219"/>
        <v/>
      </c>
      <c r="CV300" t="str">
        <f t="shared" ca="1" si="1220"/>
        <v/>
      </c>
      <c r="CW300" t="str">
        <f t="shared" ca="1" si="1221"/>
        <v/>
      </c>
      <c r="CX300" t="str">
        <f t="shared" ca="1" si="1222"/>
        <v/>
      </c>
      <c r="CY300" t="str">
        <f t="shared" ca="1" si="1223"/>
        <v/>
      </c>
      <c r="CZ300" t="str">
        <f t="shared" ca="1" si="1224"/>
        <v/>
      </c>
      <c r="DA300" t="str">
        <f t="shared" ca="1" si="1225"/>
        <v/>
      </c>
      <c r="DB300" t="str">
        <f t="shared" ca="1" si="1226"/>
        <v/>
      </c>
      <c r="DC300" t="str">
        <f t="shared" ca="1" si="1227"/>
        <v/>
      </c>
      <c r="DD300" t="str">
        <f t="shared" ca="1" si="1228"/>
        <v/>
      </c>
      <c r="DE300" t="str">
        <f t="shared" ca="1" si="1229"/>
        <v/>
      </c>
      <c r="DF300" t="str">
        <f t="shared" ca="1" si="1230"/>
        <v/>
      </c>
      <c r="DG300" t="str">
        <f t="shared" ca="1" si="1231"/>
        <v/>
      </c>
      <c r="DH300" t="str">
        <f t="shared" ca="1" si="1232"/>
        <v/>
      </c>
      <c r="DI300" t="str">
        <f t="shared" ca="1" si="1233"/>
        <v/>
      </c>
      <c r="DJ300" t="str">
        <f t="shared" ca="1" si="1234"/>
        <v/>
      </c>
      <c r="DK300" t="str">
        <f t="shared" ca="1" si="1235"/>
        <v/>
      </c>
      <c r="DL300" t="str">
        <f t="shared" ca="1" si="1236"/>
        <v/>
      </c>
      <c r="DM300" t="str">
        <f t="shared" ca="1" si="1237"/>
        <v/>
      </c>
      <c r="DN300" t="str">
        <f t="shared" ca="1" si="1238"/>
        <v/>
      </c>
      <c r="DO300" t="str">
        <f t="shared" ca="1" si="1239"/>
        <v/>
      </c>
      <c r="DP300" t="str">
        <f t="shared" ca="1" si="1240"/>
        <v/>
      </c>
      <c r="DQ300" t="str">
        <f t="shared" ca="1" si="1241"/>
        <v/>
      </c>
      <c r="DR300" t="str">
        <f t="shared" ca="1" si="1242"/>
        <v/>
      </c>
      <c r="DS300" t="str">
        <f t="shared" ca="1" si="1243"/>
        <v/>
      </c>
      <c r="DT300" t="str">
        <f t="shared" ca="1" si="1244"/>
        <v/>
      </c>
      <c r="DU300" t="str">
        <f t="shared" ca="1" si="1245"/>
        <v/>
      </c>
      <c r="DV300" t="str">
        <f t="shared" ca="1" si="1133"/>
        <v/>
      </c>
      <c r="DW300" t="str">
        <f t="shared" ca="1" si="1246"/>
        <v/>
      </c>
      <c r="DX300" t="str">
        <f t="shared" ca="1" si="1247"/>
        <v/>
      </c>
      <c r="DY300" t="str">
        <f t="shared" ca="1" si="1248"/>
        <v/>
      </c>
      <c r="DZ300" t="str">
        <f t="shared" ca="1" si="1249"/>
        <v/>
      </c>
      <c r="EA300" t="str">
        <f t="shared" ca="1" si="1250"/>
        <v/>
      </c>
      <c r="EB300" t="str">
        <f t="shared" ca="1" si="1251"/>
        <v/>
      </c>
      <c r="EC300" t="str">
        <f t="shared" ca="1" si="1252"/>
        <v/>
      </c>
      <c r="ED300" t="str">
        <f t="shared" ca="1" si="1253"/>
        <v/>
      </c>
      <c r="EE300" t="str">
        <f t="shared" ca="1" si="1254"/>
        <v/>
      </c>
      <c r="EF300" t="str">
        <f t="shared" ca="1" si="1255"/>
        <v/>
      </c>
      <c r="EG300" t="str">
        <f t="shared" ca="1" si="1256"/>
        <v/>
      </c>
      <c r="EH300" t="str">
        <f t="shared" ca="1" si="1257"/>
        <v/>
      </c>
      <c r="EI300" t="str">
        <f t="shared" ca="1" si="1258"/>
        <v/>
      </c>
      <c r="EJ300" t="str">
        <f t="shared" ca="1" si="1259"/>
        <v/>
      </c>
      <c r="EK300" t="str">
        <f t="shared" ca="1" si="1260"/>
        <v/>
      </c>
      <c r="EL300" t="str">
        <f t="shared" ca="1" si="1261"/>
        <v/>
      </c>
      <c r="EM300" t="str">
        <f t="shared" ca="1" si="1262"/>
        <v/>
      </c>
      <c r="EN300" t="str">
        <f t="shared" ca="1" si="1263"/>
        <v/>
      </c>
      <c r="EO300" t="str">
        <f t="shared" ca="1" si="1264"/>
        <v/>
      </c>
      <c r="EP300" t="str">
        <f t="shared" ca="1" si="1265"/>
        <v/>
      </c>
      <c r="EQ300" t="str">
        <f t="shared" ca="1" si="1266"/>
        <v/>
      </c>
      <c r="ER300" t="str">
        <f t="shared" ca="1" si="1267"/>
        <v/>
      </c>
      <c r="ES300" t="str">
        <f t="shared" ca="1" si="1268"/>
        <v/>
      </c>
      <c r="ET300" t="str">
        <f t="shared" ca="1" si="1269"/>
        <v/>
      </c>
      <c r="EU300" t="str">
        <f t="shared" ca="1" si="1270"/>
        <v/>
      </c>
      <c r="EV300" t="str">
        <f t="shared" ca="1" si="1271"/>
        <v/>
      </c>
      <c r="EW300" t="str">
        <f t="shared" ca="1" si="1272"/>
        <v/>
      </c>
      <c r="EX300" t="str">
        <f t="shared" ca="1" si="1273"/>
        <v/>
      </c>
      <c r="EY300" t="str">
        <f t="shared" ca="1" si="1274"/>
        <v/>
      </c>
      <c r="EZ300" t="str">
        <f t="shared" ca="1" si="1275"/>
        <v/>
      </c>
      <c r="FA300" t="str">
        <f t="shared" ca="1" si="1276"/>
        <v/>
      </c>
      <c r="FB300" t="str">
        <f t="shared" ca="1" si="1277"/>
        <v/>
      </c>
      <c r="FC300" t="str">
        <f t="shared" ca="1" si="1278"/>
        <v/>
      </c>
      <c r="FD300" t="str">
        <f t="shared" ca="1" si="1279"/>
        <v/>
      </c>
      <c r="FE300" t="str">
        <f t="shared" ca="1" si="1280"/>
        <v/>
      </c>
      <c r="FF300" t="str">
        <f t="shared" ca="1" si="1281"/>
        <v/>
      </c>
      <c r="FG300" t="str">
        <f t="shared" ca="1" si="1282"/>
        <v/>
      </c>
      <c r="FH300" t="str">
        <f t="shared" ca="1" si="1283"/>
        <v/>
      </c>
      <c r="FI300" t="str">
        <f t="shared" ca="1" si="1284"/>
        <v/>
      </c>
      <c r="FJ300" t="str">
        <f t="shared" ca="1" si="1285"/>
        <v/>
      </c>
      <c r="FK300" t="str">
        <f t="shared" ca="1" si="1286"/>
        <v/>
      </c>
      <c r="FL300" t="str">
        <f t="shared" ca="1" si="1287"/>
        <v/>
      </c>
      <c r="FM300" t="str">
        <f t="shared" ca="1" si="1288"/>
        <v/>
      </c>
      <c r="FN300" t="str">
        <f t="shared" ca="1" si="1289"/>
        <v/>
      </c>
      <c r="FO300" t="str">
        <f t="shared" ca="1" si="1290"/>
        <v/>
      </c>
      <c r="FP300" t="str">
        <f t="shared" ca="1" si="1291"/>
        <v/>
      </c>
      <c r="FQ300" t="str">
        <f t="shared" ca="1" si="1292"/>
        <v/>
      </c>
      <c r="FR300" t="str">
        <f t="shared" ca="1" si="1293"/>
        <v/>
      </c>
      <c r="FS300" t="str">
        <f t="shared" ca="1" si="1294"/>
        <v/>
      </c>
      <c r="FT300" t="str">
        <f t="shared" ca="1" si="1295"/>
        <v/>
      </c>
      <c r="FU300" t="str">
        <f t="shared" ca="1" si="1296"/>
        <v/>
      </c>
      <c r="FV300" t="str">
        <f t="shared" ca="1" si="1297"/>
        <v/>
      </c>
      <c r="FW300" t="str">
        <f t="shared" ca="1" si="1298"/>
        <v/>
      </c>
      <c r="FX300" t="str">
        <f t="shared" ca="1" si="1299"/>
        <v/>
      </c>
      <c r="FY300" t="str">
        <f t="shared" ca="1" si="1300"/>
        <v/>
      </c>
      <c r="FZ300" t="str">
        <f t="shared" ca="1" si="1301"/>
        <v/>
      </c>
      <c r="GA300" t="str">
        <f t="shared" ca="1" si="1302"/>
        <v/>
      </c>
      <c r="GB300" t="str">
        <f t="shared" ca="1" si="1303"/>
        <v/>
      </c>
      <c r="GC300" t="str">
        <f t="shared" ca="1" si="1304"/>
        <v/>
      </c>
      <c r="GD300" t="str">
        <f t="shared" ca="1" si="1305"/>
        <v/>
      </c>
      <c r="GE300" t="str">
        <f t="shared" ca="1" si="1306"/>
        <v/>
      </c>
      <c r="GF300" t="str">
        <f t="shared" ca="1" si="1307"/>
        <v/>
      </c>
      <c r="GG300" t="str">
        <f t="shared" ca="1" si="1308"/>
        <v/>
      </c>
      <c r="GH300" t="str">
        <f t="shared" ca="1" si="1309"/>
        <v/>
      </c>
      <c r="GI300" t="str">
        <f t="shared" ca="1" si="1310"/>
        <v/>
      </c>
      <c r="GJ300" t="str">
        <f t="shared" ca="1" si="1311"/>
        <v/>
      </c>
      <c r="GK300" t="str">
        <f t="shared" ca="1" si="1312"/>
        <v/>
      </c>
      <c r="GL300" t="str">
        <f t="shared" ca="1" si="1313"/>
        <v/>
      </c>
      <c r="GM300" t="str">
        <f t="shared" ca="1" si="1314"/>
        <v/>
      </c>
      <c r="GN300" t="str">
        <f t="shared" ca="1" si="1315"/>
        <v/>
      </c>
      <c r="GO300" t="str">
        <f t="shared" ca="1" si="1316"/>
        <v/>
      </c>
      <c r="GP300" t="str">
        <f t="shared" ca="1" si="1317"/>
        <v/>
      </c>
      <c r="GQ300" t="str">
        <f t="shared" ca="1" si="1318"/>
        <v/>
      </c>
      <c r="GR300" t="str">
        <f t="shared" ca="1" si="1319"/>
        <v/>
      </c>
      <c r="GS300" t="str">
        <f t="shared" ca="1" si="1320"/>
        <v/>
      </c>
      <c r="GT300" t="str">
        <f t="shared" ca="1" si="1321"/>
        <v/>
      </c>
      <c r="GU300" t="str">
        <f t="shared" ca="1" si="1322"/>
        <v/>
      </c>
      <c r="GV300" t="str">
        <f t="shared" ca="1" si="1323"/>
        <v/>
      </c>
      <c r="GW300" t="str">
        <f t="shared" ca="1" si="1324"/>
        <v/>
      </c>
      <c r="GX300" t="str">
        <f t="shared" ca="1" si="1325"/>
        <v/>
      </c>
      <c r="GY300" t="str">
        <f t="shared" ca="1" si="1326"/>
        <v/>
      </c>
      <c r="GZ300" t="str">
        <f t="shared" ca="1" si="1327"/>
        <v/>
      </c>
      <c r="HA300" t="str">
        <f t="shared" ca="1" si="1328"/>
        <v/>
      </c>
      <c r="HB300" t="str">
        <f t="shared" ca="1" si="1329"/>
        <v/>
      </c>
      <c r="HC300" t="str">
        <f t="shared" ca="1" si="1330"/>
        <v/>
      </c>
      <c r="HD300" t="str">
        <f t="shared" ca="1" si="1331"/>
        <v/>
      </c>
      <c r="HE300" t="str">
        <f t="shared" ca="1" si="1332"/>
        <v/>
      </c>
      <c r="HF300" t="str">
        <f t="shared" ca="1" si="1333"/>
        <v/>
      </c>
      <c r="HG300" t="str">
        <f t="shared" ca="1" si="1334"/>
        <v/>
      </c>
      <c r="HH300" t="str">
        <f t="shared" ca="1" si="1335"/>
        <v/>
      </c>
      <c r="HI300" t="str">
        <f t="shared" ca="1" si="1336"/>
        <v/>
      </c>
      <c r="HJ300" t="str">
        <f t="shared" ca="1" si="1337"/>
        <v/>
      </c>
      <c r="HK300" t="str">
        <f t="shared" ca="1" si="1338"/>
        <v/>
      </c>
      <c r="HL300" t="str">
        <f t="shared" ca="1" si="1339"/>
        <v/>
      </c>
      <c r="HM300" t="str">
        <f t="shared" ca="1" si="1340"/>
        <v/>
      </c>
      <c r="HN300" t="str">
        <f t="shared" ca="1" si="1341"/>
        <v/>
      </c>
      <c r="HO300" t="str">
        <f t="shared" ca="1" si="1342"/>
        <v/>
      </c>
      <c r="HP300" t="str">
        <f t="shared" ca="1" si="1343"/>
        <v/>
      </c>
      <c r="HQ300" t="str">
        <f t="shared" ca="1" si="1344"/>
        <v/>
      </c>
      <c r="HR300" t="str">
        <f t="shared" ca="1" si="1345"/>
        <v/>
      </c>
      <c r="HS300" t="str">
        <f t="shared" ca="1" si="1346"/>
        <v/>
      </c>
      <c r="HT300" t="str">
        <f t="shared" ca="1" si="1347"/>
        <v/>
      </c>
      <c r="HU300" t="str">
        <f t="shared" ca="1" si="1348"/>
        <v/>
      </c>
      <c r="HV300" t="str">
        <f t="shared" ca="1" si="1349"/>
        <v/>
      </c>
      <c r="HW300" t="str">
        <f t="shared" ca="1" si="1350"/>
        <v/>
      </c>
      <c r="HX300" t="str">
        <f t="shared" ca="1" si="1351"/>
        <v/>
      </c>
      <c r="HY300" t="str">
        <f t="shared" ca="1" si="1352"/>
        <v/>
      </c>
      <c r="HZ300" t="str">
        <f t="shared" ca="1" si="1353"/>
        <v/>
      </c>
      <c r="IA300" t="str">
        <f t="shared" ca="1" si="1354"/>
        <v/>
      </c>
      <c r="IB300" t="str">
        <f t="shared" ca="1" si="1355"/>
        <v/>
      </c>
      <c r="IC300" t="str">
        <f t="shared" ca="1" si="1356"/>
        <v/>
      </c>
      <c r="ID300" t="str">
        <f t="shared" ca="1" si="1357"/>
        <v/>
      </c>
      <c r="IE300" t="str">
        <f t="shared" ca="1" si="1358"/>
        <v/>
      </c>
      <c r="IF300" t="str">
        <f t="shared" ca="1" si="1359"/>
        <v/>
      </c>
      <c r="IG300" t="str">
        <f t="shared" ca="1" si="1360"/>
        <v/>
      </c>
      <c r="IH300" t="str">
        <f t="shared" ca="1" si="1361"/>
        <v/>
      </c>
      <c r="II300" t="str">
        <f t="shared" ca="1" si="1362"/>
        <v/>
      </c>
      <c r="IJ300" t="str">
        <f t="shared" ca="1" si="1363"/>
        <v/>
      </c>
      <c r="IK300" t="str">
        <f t="shared" ca="1" si="1364"/>
        <v/>
      </c>
      <c r="IL300" t="str">
        <f t="shared" ca="1" si="1365"/>
        <v/>
      </c>
      <c r="IM300" t="str">
        <f t="shared" ca="1" si="1366"/>
        <v/>
      </c>
      <c r="IN300" t="str">
        <f t="shared" ca="1" si="1367"/>
        <v/>
      </c>
      <c r="IO300" t="str">
        <f t="shared" ca="1" si="1368"/>
        <v/>
      </c>
      <c r="IP300" t="str">
        <f t="shared" ca="1" si="1369"/>
        <v/>
      </c>
      <c r="IQ300" t="str">
        <f t="shared" ca="1" si="1370"/>
        <v/>
      </c>
      <c r="IR300" t="str">
        <f t="shared" ca="1" si="1371"/>
        <v/>
      </c>
      <c r="IS300" t="str">
        <f t="shared" ca="1" si="1372"/>
        <v/>
      </c>
      <c r="IT300" t="str">
        <f t="shared" ca="1" si="1373"/>
        <v/>
      </c>
      <c r="IU300" t="str">
        <f t="shared" ca="1" si="1374"/>
        <v/>
      </c>
      <c r="IV300" t="str">
        <f t="shared" ca="1" si="1375"/>
        <v/>
      </c>
      <c r="IW300" t="str">
        <f t="shared" ca="1" si="1376"/>
        <v/>
      </c>
      <c r="IX300" t="str">
        <f t="shared" ca="1" si="1377"/>
        <v/>
      </c>
      <c r="IY300" t="str">
        <f t="shared" ca="1" si="1378"/>
        <v/>
      </c>
      <c r="IZ300" t="str">
        <f t="shared" ca="1" si="1379"/>
        <v/>
      </c>
      <c r="JA300" t="str">
        <f t="shared" ca="1" si="1380"/>
        <v/>
      </c>
      <c r="JB300" t="str">
        <f t="shared" ca="1" si="1381"/>
        <v/>
      </c>
      <c r="JC300" t="str">
        <f t="shared" ca="1" si="1382"/>
        <v/>
      </c>
      <c r="JD300" t="str">
        <f t="shared" ca="1" si="1383"/>
        <v/>
      </c>
      <c r="JE300" t="str">
        <f t="shared" ca="1" si="1384"/>
        <v/>
      </c>
      <c r="JF300" t="str">
        <f t="shared" ca="1" si="1385"/>
        <v/>
      </c>
      <c r="JG300" t="str">
        <f t="shared" ca="1" si="1386"/>
        <v/>
      </c>
      <c r="JH300" t="str">
        <f t="shared" ca="1" si="1387"/>
        <v/>
      </c>
      <c r="JI300" t="str">
        <f t="shared" ca="1" si="1388"/>
        <v/>
      </c>
      <c r="JJ300" t="str">
        <f t="shared" ca="1" si="1389"/>
        <v/>
      </c>
      <c r="JK300" t="str">
        <f t="shared" ca="1" si="1390"/>
        <v/>
      </c>
      <c r="JL300" t="str">
        <f t="shared" ca="1" si="1391"/>
        <v/>
      </c>
      <c r="JM300" t="str">
        <f t="shared" ca="1" si="1392"/>
        <v/>
      </c>
      <c r="JN300" t="str">
        <f t="shared" ca="1" si="1393"/>
        <v/>
      </c>
      <c r="JO300" t="str">
        <f t="shared" ca="1" si="1394"/>
        <v/>
      </c>
      <c r="JP300" t="str">
        <f t="shared" ca="1" si="1395"/>
        <v/>
      </c>
      <c r="JQ300" t="str">
        <f t="shared" ca="1" si="1396"/>
        <v/>
      </c>
      <c r="JR300" t="str">
        <f t="shared" ca="1" si="1397"/>
        <v/>
      </c>
      <c r="JS300" t="str">
        <f t="shared" ca="1" si="1398"/>
        <v/>
      </c>
      <c r="JT300" t="str">
        <f t="shared" ca="1" si="1399"/>
        <v/>
      </c>
      <c r="JU300" t="str">
        <f t="shared" ca="1" si="1400"/>
        <v/>
      </c>
    </row>
    <row r="301" spans="1:281" x14ac:dyDescent="0.25">
      <c r="A301">
        <f t="shared" si="1401"/>
        <v>300</v>
      </c>
      <c r="B301" t="str">
        <f t="shared" ca="1" si="1130"/>
        <v/>
      </c>
      <c r="C301">
        <v>12</v>
      </c>
      <c r="D301">
        <f t="shared" si="1134"/>
        <v>300</v>
      </c>
      <c r="E301">
        <f t="shared" si="1135"/>
        <v>25</v>
      </c>
      <c r="F301">
        <f ca="1">COUNT((AD301,AP301,BB301,BN301,BZ301,CL301,CX301,DJ301,DV301,EH301,ET301,FF301,FR301,GD301,GP301,HB301,HN301,HZ301,IL301,IX301,JJ301,JV301,KH301,KT301,LF301,LR301))</f>
        <v>0</v>
      </c>
      <c r="G301">
        <f t="shared" ca="1" si="1136"/>
        <v>0</v>
      </c>
      <c r="H301">
        <f t="shared" ca="1" si="1137"/>
        <v>0</v>
      </c>
      <c r="I301">
        <f t="shared" ca="1" si="1131"/>
        <v>0</v>
      </c>
      <c r="J301">
        <f t="shared" ca="1" si="1138"/>
        <v>0</v>
      </c>
      <c r="K301">
        <f t="shared" ca="1" si="1139"/>
        <v>-1</v>
      </c>
      <c r="L301">
        <f t="shared" ca="1" si="1402"/>
        <v>9</v>
      </c>
      <c r="M301">
        <f t="shared" ca="1" si="1140"/>
        <v>0</v>
      </c>
      <c r="N301">
        <f t="shared" ca="1" si="1403"/>
        <v>65</v>
      </c>
      <c r="O301">
        <f t="shared" ca="1" si="1141"/>
        <v>-1</v>
      </c>
      <c r="P301">
        <f t="shared" ca="1" si="1404"/>
        <v>9</v>
      </c>
      <c r="Q301">
        <f t="shared" ca="1" si="1142"/>
        <v>0</v>
      </c>
      <c r="R301">
        <f t="shared" ca="1" si="1143"/>
        <v>0</v>
      </c>
      <c r="S301">
        <f t="shared" ca="1" si="1144"/>
        <v>0</v>
      </c>
      <c r="T301">
        <f t="shared" ca="1" si="1145"/>
        <v>0</v>
      </c>
      <c r="U301" t="str">
        <f t="shared" ca="1" si="1132"/>
        <v>999999999999</v>
      </c>
      <c r="V301">
        <f t="shared" ca="1" si="1405"/>
        <v>0</v>
      </c>
      <c r="W301">
        <f t="shared" si="1146"/>
        <v>300</v>
      </c>
      <c r="X301" t="e">
        <f t="shared" ca="1" si="1406"/>
        <v>#N/A</v>
      </c>
      <c r="Y301">
        <f t="shared" ca="1" si="1147"/>
        <v>0</v>
      </c>
      <c r="Z301" t="str">
        <f t="shared" ca="1" si="1148"/>
        <v>999zz</v>
      </c>
      <c r="AA301">
        <f t="shared" ca="1" si="1407"/>
        <v>350</v>
      </c>
      <c r="AB301">
        <f t="shared" si="1149"/>
        <v>300</v>
      </c>
      <c r="AC301" t="e">
        <f t="shared" ca="1" si="1408"/>
        <v>#N/A</v>
      </c>
      <c r="AD301" t="str">
        <f t="shared" ca="1" si="1150"/>
        <v/>
      </c>
      <c r="AE301" t="str">
        <f t="shared" ca="1" si="1151"/>
        <v/>
      </c>
      <c r="AF301" t="str">
        <f t="shared" ca="1" si="1152"/>
        <v/>
      </c>
      <c r="AG301" t="str">
        <f t="shared" ca="1" si="1153"/>
        <v/>
      </c>
      <c r="AH301" t="str">
        <f t="shared" ca="1" si="1154"/>
        <v/>
      </c>
      <c r="AI301" t="str">
        <f t="shared" ca="1" si="1155"/>
        <v/>
      </c>
      <c r="AJ301" t="str">
        <f t="shared" ca="1" si="1156"/>
        <v/>
      </c>
      <c r="AK301" t="str">
        <f t="shared" ca="1" si="1157"/>
        <v/>
      </c>
      <c r="AL301" t="str">
        <f t="shared" ca="1" si="1158"/>
        <v/>
      </c>
      <c r="AM301" t="str">
        <f t="shared" ca="1" si="1159"/>
        <v/>
      </c>
      <c r="AN301" t="str">
        <f t="shared" ca="1" si="1160"/>
        <v/>
      </c>
      <c r="AO301" t="str">
        <f t="shared" ca="1" si="1161"/>
        <v/>
      </c>
      <c r="AP301" t="str">
        <f t="shared" ca="1" si="1162"/>
        <v/>
      </c>
      <c r="AQ301" t="str">
        <f t="shared" ca="1" si="1163"/>
        <v/>
      </c>
      <c r="AR301" t="str">
        <f t="shared" ca="1" si="1164"/>
        <v/>
      </c>
      <c r="AS301" t="str">
        <f t="shared" ca="1" si="1165"/>
        <v/>
      </c>
      <c r="AT301" t="str">
        <f t="shared" ca="1" si="1166"/>
        <v/>
      </c>
      <c r="AU301" t="str">
        <f t="shared" ca="1" si="1167"/>
        <v/>
      </c>
      <c r="AV301" t="str">
        <f t="shared" ca="1" si="1168"/>
        <v/>
      </c>
      <c r="AW301" t="str">
        <f t="shared" ca="1" si="1169"/>
        <v/>
      </c>
      <c r="AX301" t="str">
        <f t="shared" ca="1" si="1170"/>
        <v/>
      </c>
      <c r="AY301" t="str">
        <f t="shared" ca="1" si="1171"/>
        <v/>
      </c>
      <c r="AZ301" t="str">
        <f t="shared" ca="1" si="1172"/>
        <v/>
      </c>
      <c r="BA301" t="str">
        <f t="shared" ca="1" si="1173"/>
        <v/>
      </c>
      <c r="BB301" t="str">
        <f t="shared" ca="1" si="1174"/>
        <v/>
      </c>
      <c r="BC301" t="str">
        <f t="shared" ca="1" si="1175"/>
        <v/>
      </c>
      <c r="BD301" t="str">
        <f t="shared" ca="1" si="1176"/>
        <v/>
      </c>
      <c r="BE301" t="str">
        <f t="shared" ca="1" si="1177"/>
        <v/>
      </c>
      <c r="BF301" t="str">
        <f t="shared" ca="1" si="1178"/>
        <v/>
      </c>
      <c r="BG301" t="str">
        <f t="shared" ca="1" si="1179"/>
        <v/>
      </c>
      <c r="BH301" t="str">
        <f t="shared" ca="1" si="1180"/>
        <v/>
      </c>
      <c r="BI301" t="str">
        <f t="shared" ca="1" si="1181"/>
        <v/>
      </c>
      <c r="BJ301" t="str">
        <f t="shared" ca="1" si="1182"/>
        <v/>
      </c>
      <c r="BK301" t="str">
        <f t="shared" ca="1" si="1183"/>
        <v/>
      </c>
      <c r="BL301" t="str">
        <f t="shared" ca="1" si="1184"/>
        <v/>
      </c>
      <c r="BM301" t="str">
        <f t="shared" ca="1" si="1185"/>
        <v/>
      </c>
      <c r="BN301" t="str">
        <f t="shared" ca="1" si="1186"/>
        <v/>
      </c>
      <c r="BO301" t="str">
        <f t="shared" ca="1" si="1187"/>
        <v/>
      </c>
      <c r="BP301" t="str">
        <f t="shared" ca="1" si="1188"/>
        <v/>
      </c>
      <c r="BQ301" t="str">
        <f t="shared" ca="1" si="1189"/>
        <v/>
      </c>
      <c r="BR301" t="str">
        <f t="shared" ca="1" si="1190"/>
        <v/>
      </c>
      <c r="BS301" t="str">
        <f t="shared" ca="1" si="1191"/>
        <v/>
      </c>
      <c r="BT301" t="str">
        <f t="shared" ca="1" si="1192"/>
        <v/>
      </c>
      <c r="BU301" t="str">
        <f t="shared" ca="1" si="1193"/>
        <v/>
      </c>
      <c r="BV301" t="str">
        <f t="shared" ca="1" si="1194"/>
        <v/>
      </c>
      <c r="BW301" t="str">
        <f t="shared" ca="1" si="1195"/>
        <v/>
      </c>
      <c r="BX301" t="str">
        <f t="shared" ca="1" si="1196"/>
        <v/>
      </c>
      <c r="BY301" t="str">
        <f t="shared" ca="1" si="1197"/>
        <v/>
      </c>
      <c r="BZ301" t="str">
        <f t="shared" ca="1" si="1198"/>
        <v/>
      </c>
      <c r="CA301" t="str">
        <f t="shared" ca="1" si="1199"/>
        <v/>
      </c>
      <c r="CB301" t="str">
        <f t="shared" ca="1" si="1200"/>
        <v/>
      </c>
      <c r="CC301" t="str">
        <f t="shared" ca="1" si="1201"/>
        <v/>
      </c>
      <c r="CD301" t="str">
        <f t="shared" ca="1" si="1202"/>
        <v/>
      </c>
      <c r="CE301" t="str">
        <f t="shared" ca="1" si="1203"/>
        <v/>
      </c>
      <c r="CF301" t="str">
        <f t="shared" ca="1" si="1204"/>
        <v/>
      </c>
      <c r="CG301" t="str">
        <f t="shared" ca="1" si="1205"/>
        <v/>
      </c>
      <c r="CH301" t="str">
        <f t="shared" ca="1" si="1206"/>
        <v/>
      </c>
      <c r="CI301" t="str">
        <f t="shared" ca="1" si="1207"/>
        <v/>
      </c>
      <c r="CJ301" t="str">
        <f t="shared" ca="1" si="1208"/>
        <v/>
      </c>
      <c r="CK301" t="str">
        <f t="shared" ca="1" si="1209"/>
        <v/>
      </c>
      <c r="CL301" t="str">
        <f t="shared" ca="1" si="1210"/>
        <v/>
      </c>
      <c r="CM301" t="str">
        <f t="shared" ca="1" si="1211"/>
        <v/>
      </c>
      <c r="CN301" t="str">
        <f t="shared" ca="1" si="1212"/>
        <v/>
      </c>
      <c r="CO301" t="str">
        <f t="shared" ca="1" si="1213"/>
        <v/>
      </c>
      <c r="CP301" t="str">
        <f t="shared" ca="1" si="1214"/>
        <v/>
      </c>
      <c r="CQ301" t="str">
        <f t="shared" ca="1" si="1215"/>
        <v/>
      </c>
      <c r="CR301" t="str">
        <f t="shared" ca="1" si="1216"/>
        <v/>
      </c>
      <c r="CS301" t="str">
        <f t="shared" ca="1" si="1217"/>
        <v/>
      </c>
      <c r="CT301" t="str">
        <f t="shared" ca="1" si="1218"/>
        <v/>
      </c>
      <c r="CU301" t="str">
        <f t="shared" ca="1" si="1219"/>
        <v/>
      </c>
      <c r="CV301" t="str">
        <f t="shared" ca="1" si="1220"/>
        <v/>
      </c>
      <c r="CW301" t="str">
        <f t="shared" ca="1" si="1221"/>
        <v/>
      </c>
      <c r="CX301" t="str">
        <f t="shared" ca="1" si="1222"/>
        <v/>
      </c>
      <c r="CY301" t="str">
        <f t="shared" ca="1" si="1223"/>
        <v/>
      </c>
      <c r="CZ301" t="str">
        <f t="shared" ca="1" si="1224"/>
        <v/>
      </c>
      <c r="DA301" t="str">
        <f t="shared" ca="1" si="1225"/>
        <v/>
      </c>
      <c r="DB301" t="str">
        <f t="shared" ca="1" si="1226"/>
        <v/>
      </c>
      <c r="DC301" t="str">
        <f t="shared" ca="1" si="1227"/>
        <v/>
      </c>
      <c r="DD301" t="str">
        <f t="shared" ca="1" si="1228"/>
        <v/>
      </c>
      <c r="DE301" t="str">
        <f t="shared" ca="1" si="1229"/>
        <v/>
      </c>
      <c r="DF301" t="str">
        <f t="shared" ca="1" si="1230"/>
        <v/>
      </c>
      <c r="DG301" t="str">
        <f t="shared" ca="1" si="1231"/>
        <v/>
      </c>
      <c r="DH301" t="str">
        <f t="shared" ca="1" si="1232"/>
        <v/>
      </c>
      <c r="DI301" t="str">
        <f t="shared" ca="1" si="1233"/>
        <v/>
      </c>
      <c r="DJ301" t="str">
        <f t="shared" ca="1" si="1234"/>
        <v/>
      </c>
      <c r="DK301" t="str">
        <f t="shared" ca="1" si="1235"/>
        <v/>
      </c>
      <c r="DL301" t="str">
        <f t="shared" ca="1" si="1236"/>
        <v/>
      </c>
      <c r="DM301" t="str">
        <f t="shared" ca="1" si="1237"/>
        <v/>
      </c>
      <c r="DN301" t="str">
        <f t="shared" ca="1" si="1238"/>
        <v/>
      </c>
      <c r="DO301" t="str">
        <f t="shared" ca="1" si="1239"/>
        <v/>
      </c>
      <c r="DP301" t="str">
        <f t="shared" ca="1" si="1240"/>
        <v/>
      </c>
      <c r="DQ301" t="str">
        <f t="shared" ca="1" si="1241"/>
        <v/>
      </c>
      <c r="DR301" t="str">
        <f t="shared" ca="1" si="1242"/>
        <v/>
      </c>
      <c r="DS301" t="str">
        <f t="shared" ca="1" si="1243"/>
        <v/>
      </c>
      <c r="DT301" t="str">
        <f t="shared" ca="1" si="1244"/>
        <v/>
      </c>
      <c r="DU301" t="str">
        <f t="shared" ca="1" si="1245"/>
        <v/>
      </c>
      <c r="DV301" t="str">
        <f t="shared" ca="1" si="1133"/>
        <v/>
      </c>
      <c r="DW301" t="str">
        <f t="shared" ca="1" si="1246"/>
        <v/>
      </c>
      <c r="DX301" t="str">
        <f t="shared" ca="1" si="1247"/>
        <v/>
      </c>
      <c r="DY301" t="str">
        <f t="shared" ca="1" si="1248"/>
        <v/>
      </c>
      <c r="DZ301" t="str">
        <f t="shared" ca="1" si="1249"/>
        <v/>
      </c>
      <c r="EA301" t="str">
        <f t="shared" ca="1" si="1250"/>
        <v/>
      </c>
      <c r="EB301" t="str">
        <f t="shared" ca="1" si="1251"/>
        <v/>
      </c>
      <c r="EC301" t="str">
        <f t="shared" ca="1" si="1252"/>
        <v/>
      </c>
      <c r="ED301" t="str">
        <f t="shared" ca="1" si="1253"/>
        <v/>
      </c>
      <c r="EE301" t="str">
        <f t="shared" ca="1" si="1254"/>
        <v/>
      </c>
      <c r="EF301" t="str">
        <f t="shared" ca="1" si="1255"/>
        <v/>
      </c>
      <c r="EG301" t="str">
        <f t="shared" ca="1" si="1256"/>
        <v/>
      </c>
      <c r="EH301" t="str">
        <f t="shared" ca="1" si="1257"/>
        <v/>
      </c>
      <c r="EI301" t="str">
        <f t="shared" ca="1" si="1258"/>
        <v/>
      </c>
      <c r="EJ301" t="str">
        <f t="shared" ca="1" si="1259"/>
        <v/>
      </c>
      <c r="EK301" t="str">
        <f t="shared" ca="1" si="1260"/>
        <v/>
      </c>
      <c r="EL301" t="str">
        <f t="shared" ca="1" si="1261"/>
        <v/>
      </c>
      <c r="EM301" t="str">
        <f t="shared" ca="1" si="1262"/>
        <v/>
      </c>
      <c r="EN301" t="str">
        <f t="shared" ca="1" si="1263"/>
        <v/>
      </c>
      <c r="EO301" t="str">
        <f t="shared" ca="1" si="1264"/>
        <v/>
      </c>
      <c r="EP301" t="str">
        <f t="shared" ca="1" si="1265"/>
        <v/>
      </c>
      <c r="EQ301" t="str">
        <f t="shared" ca="1" si="1266"/>
        <v/>
      </c>
      <c r="ER301" t="str">
        <f t="shared" ca="1" si="1267"/>
        <v/>
      </c>
      <c r="ES301" t="str">
        <f t="shared" ca="1" si="1268"/>
        <v/>
      </c>
      <c r="ET301" t="str">
        <f t="shared" ca="1" si="1269"/>
        <v/>
      </c>
      <c r="EU301" t="str">
        <f t="shared" ca="1" si="1270"/>
        <v/>
      </c>
      <c r="EV301" t="str">
        <f t="shared" ca="1" si="1271"/>
        <v/>
      </c>
      <c r="EW301" t="str">
        <f t="shared" ca="1" si="1272"/>
        <v/>
      </c>
      <c r="EX301" t="str">
        <f t="shared" ca="1" si="1273"/>
        <v/>
      </c>
      <c r="EY301" t="str">
        <f t="shared" ca="1" si="1274"/>
        <v/>
      </c>
      <c r="EZ301" t="str">
        <f t="shared" ca="1" si="1275"/>
        <v/>
      </c>
      <c r="FA301" t="str">
        <f t="shared" ca="1" si="1276"/>
        <v/>
      </c>
      <c r="FB301" t="str">
        <f t="shared" ca="1" si="1277"/>
        <v/>
      </c>
      <c r="FC301" t="str">
        <f t="shared" ca="1" si="1278"/>
        <v/>
      </c>
      <c r="FD301" t="str">
        <f t="shared" ca="1" si="1279"/>
        <v/>
      </c>
      <c r="FE301" t="str">
        <f t="shared" ca="1" si="1280"/>
        <v/>
      </c>
      <c r="FF301" t="str">
        <f t="shared" ca="1" si="1281"/>
        <v/>
      </c>
      <c r="FG301" t="str">
        <f t="shared" ca="1" si="1282"/>
        <v/>
      </c>
      <c r="FH301" t="str">
        <f t="shared" ca="1" si="1283"/>
        <v/>
      </c>
      <c r="FI301" t="str">
        <f t="shared" ca="1" si="1284"/>
        <v/>
      </c>
      <c r="FJ301" t="str">
        <f t="shared" ca="1" si="1285"/>
        <v/>
      </c>
      <c r="FK301" t="str">
        <f t="shared" ca="1" si="1286"/>
        <v/>
      </c>
      <c r="FL301" t="str">
        <f t="shared" ca="1" si="1287"/>
        <v/>
      </c>
      <c r="FM301" t="str">
        <f t="shared" ca="1" si="1288"/>
        <v/>
      </c>
      <c r="FN301" t="str">
        <f t="shared" ca="1" si="1289"/>
        <v/>
      </c>
      <c r="FO301" t="str">
        <f t="shared" ca="1" si="1290"/>
        <v/>
      </c>
      <c r="FP301" t="str">
        <f t="shared" ca="1" si="1291"/>
        <v/>
      </c>
      <c r="FQ301" t="str">
        <f t="shared" ca="1" si="1292"/>
        <v/>
      </c>
      <c r="FR301" t="str">
        <f t="shared" ca="1" si="1293"/>
        <v/>
      </c>
      <c r="FS301" t="str">
        <f t="shared" ca="1" si="1294"/>
        <v/>
      </c>
      <c r="FT301" t="str">
        <f t="shared" ca="1" si="1295"/>
        <v/>
      </c>
      <c r="FU301" t="str">
        <f t="shared" ca="1" si="1296"/>
        <v/>
      </c>
      <c r="FV301" t="str">
        <f t="shared" ca="1" si="1297"/>
        <v/>
      </c>
      <c r="FW301" t="str">
        <f t="shared" ca="1" si="1298"/>
        <v/>
      </c>
      <c r="FX301" t="str">
        <f t="shared" ca="1" si="1299"/>
        <v/>
      </c>
      <c r="FY301" t="str">
        <f t="shared" ca="1" si="1300"/>
        <v/>
      </c>
      <c r="FZ301" t="str">
        <f t="shared" ca="1" si="1301"/>
        <v/>
      </c>
      <c r="GA301" t="str">
        <f t="shared" ca="1" si="1302"/>
        <v/>
      </c>
      <c r="GB301" t="str">
        <f t="shared" ca="1" si="1303"/>
        <v/>
      </c>
      <c r="GC301" t="str">
        <f t="shared" ca="1" si="1304"/>
        <v/>
      </c>
      <c r="GD301" t="str">
        <f t="shared" ca="1" si="1305"/>
        <v/>
      </c>
      <c r="GE301" t="str">
        <f t="shared" ca="1" si="1306"/>
        <v/>
      </c>
      <c r="GF301" t="str">
        <f t="shared" ca="1" si="1307"/>
        <v/>
      </c>
      <c r="GG301" t="str">
        <f t="shared" ca="1" si="1308"/>
        <v/>
      </c>
      <c r="GH301" t="str">
        <f t="shared" ca="1" si="1309"/>
        <v/>
      </c>
      <c r="GI301" t="str">
        <f t="shared" ca="1" si="1310"/>
        <v/>
      </c>
      <c r="GJ301" t="str">
        <f t="shared" ca="1" si="1311"/>
        <v/>
      </c>
      <c r="GK301" t="str">
        <f t="shared" ca="1" si="1312"/>
        <v/>
      </c>
      <c r="GL301" t="str">
        <f t="shared" ca="1" si="1313"/>
        <v/>
      </c>
      <c r="GM301" t="str">
        <f t="shared" ca="1" si="1314"/>
        <v/>
      </c>
      <c r="GN301" t="str">
        <f t="shared" ca="1" si="1315"/>
        <v/>
      </c>
      <c r="GO301" t="str">
        <f t="shared" ca="1" si="1316"/>
        <v/>
      </c>
      <c r="GP301" t="str">
        <f t="shared" ca="1" si="1317"/>
        <v/>
      </c>
      <c r="GQ301" t="str">
        <f t="shared" ca="1" si="1318"/>
        <v/>
      </c>
      <c r="GR301" t="str">
        <f t="shared" ca="1" si="1319"/>
        <v/>
      </c>
      <c r="GS301" t="str">
        <f t="shared" ca="1" si="1320"/>
        <v/>
      </c>
      <c r="GT301" t="str">
        <f t="shared" ca="1" si="1321"/>
        <v/>
      </c>
      <c r="GU301" t="str">
        <f t="shared" ca="1" si="1322"/>
        <v/>
      </c>
      <c r="GV301" t="str">
        <f t="shared" ca="1" si="1323"/>
        <v/>
      </c>
      <c r="GW301" t="str">
        <f t="shared" ca="1" si="1324"/>
        <v/>
      </c>
      <c r="GX301" t="str">
        <f t="shared" ca="1" si="1325"/>
        <v/>
      </c>
      <c r="GY301" t="str">
        <f t="shared" ca="1" si="1326"/>
        <v/>
      </c>
      <c r="GZ301" t="str">
        <f t="shared" ca="1" si="1327"/>
        <v/>
      </c>
      <c r="HA301" t="str">
        <f t="shared" ca="1" si="1328"/>
        <v/>
      </c>
      <c r="HB301" t="str">
        <f t="shared" ca="1" si="1329"/>
        <v/>
      </c>
      <c r="HC301" t="str">
        <f t="shared" ca="1" si="1330"/>
        <v/>
      </c>
      <c r="HD301" t="str">
        <f t="shared" ca="1" si="1331"/>
        <v/>
      </c>
      <c r="HE301" t="str">
        <f t="shared" ca="1" si="1332"/>
        <v/>
      </c>
      <c r="HF301" t="str">
        <f t="shared" ca="1" si="1333"/>
        <v/>
      </c>
      <c r="HG301" t="str">
        <f t="shared" ca="1" si="1334"/>
        <v/>
      </c>
      <c r="HH301" t="str">
        <f t="shared" ca="1" si="1335"/>
        <v/>
      </c>
      <c r="HI301" t="str">
        <f t="shared" ca="1" si="1336"/>
        <v/>
      </c>
      <c r="HJ301" t="str">
        <f t="shared" ca="1" si="1337"/>
        <v/>
      </c>
      <c r="HK301" t="str">
        <f t="shared" ca="1" si="1338"/>
        <v/>
      </c>
      <c r="HL301" t="str">
        <f t="shared" ca="1" si="1339"/>
        <v/>
      </c>
      <c r="HM301" t="str">
        <f t="shared" ca="1" si="1340"/>
        <v/>
      </c>
      <c r="HN301" t="str">
        <f t="shared" ca="1" si="1341"/>
        <v/>
      </c>
      <c r="HO301" t="str">
        <f t="shared" ca="1" si="1342"/>
        <v/>
      </c>
      <c r="HP301" t="str">
        <f t="shared" ca="1" si="1343"/>
        <v/>
      </c>
      <c r="HQ301" t="str">
        <f t="shared" ca="1" si="1344"/>
        <v/>
      </c>
      <c r="HR301" t="str">
        <f t="shared" ca="1" si="1345"/>
        <v/>
      </c>
      <c r="HS301" t="str">
        <f t="shared" ca="1" si="1346"/>
        <v/>
      </c>
      <c r="HT301" t="str">
        <f t="shared" ca="1" si="1347"/>
        <v/>
      </c>
      <c r="HU301" t="str">
        <f t="shared" ca="1" si="1348"/>
        <v/>
      </c>
      <c r="HV301" t="str">
        <f t="shared" ca="1" si="1349"/>
        <v/>
      </c>
      <c r="HW301" t="str">
        <f t="shared" ca="1" si="1350"/>
        <v/>
      </c>
      <c r="HX301" t="str">
        <f t="shared" ca="1" si="1351"/>
        <v/>
      </c>
      <c r="HY301" t="str">
        <f t="shared" ca="1" si="1352"/>
        <v/>
      </c>
      <c r="HZ301" t="str">
        <f t="shared" ca="1" si="1353"/>
        <v/>
      </c>
      <c r="IA301" t="str">
        <f t="shared" ca="1" si="1354"/>
        <v/>
      </c>
      <c r="IB301" t="str">
        <f t="shared" ca="1" si="1355"/>
        <v/>
      </c>
      <c r="IC301" t="str">
        <f t="shared" ca="1" si="1356"/>
        <v/>
      </c>
      <c r="ID301" t="str">
        <f t="shared" ca="1" si="1357"/>
        <v/>
      </c>
      <c r="IE301" t="str">
        <f t="shared" ca="1" si="1358"/>
        <v/>
      </c>
      <c r="IF301" t="str">
        <f t="shared" ca="1" si="1359"/>
        <v/>
      </c>
      <c r="IG301" t="str">
        <f t="shared" ca="1" si="1360"/>
        <v/>
      </c>
      <c r="IH301" t="str">
        <f t="shared" ca="1" si="1361"/>
        <v/>
      </c>
      <c r="II301" t="str">
        <f t="shared" ca="1" si="1362"/>
        <v/>
      </c>
      <c r="IJ301" t="str">
        <f t="shared" ca="1" si="1363"/>
        <v/>
      </c>
      <c r="IK301" t="str">
        <f t="shared" ca="1" si="1364"/>
        <v/>
      </c>
      <c r="IL301" t="str">
        <f t="shared" ca="1" si="1365"/>
        <v/>
      </c>
      <c r="IM301" t="str">
        <f t="shared" ca="1" si="1366"/>
        <v/>
      </c>
      <c r="IN301" t="str">
        <f t="shared" ca="1" si="1367"/>
        <v/>
      </c>
      <c r="IO301" t="str">
        <f t="shared" ca="1" si="1368"/>
        <v/>
      </c>
      <c r="IP301" t="str">
        <f t="shared" ca="1" si="1369"/>
        <v/>
      </c>
      <c r="IQ301" t="str">
        <f t="shared" ca="1" si="1370"/>
        <v/>
      </c>
      <c r="IR301" t="str">
        <f t="shared" ca="1" si="1371"/>
        <v/>
      </c>
      <c r="IS301" t="str">
        <f t="shared" ca="1" si="1372"/>
        <v/>
      </c>
      <c r="IT301" t="str">
        <f t="shared" ca="1" si="1373"/>
        <v/>
      </c>
      <c r="IU301" t="str">
        <f t="shared" ca="1" si="1374"/>
        <v/>
      </c>
      <c r="IV301" t="str">
        <f t="shared" ca="1" si="1375"/>
        <v/>
      </c>
      <c r="IW301" t="str">
        <f t="shared" ca="1" si="1376"/>
        <v/>
      </c>
      <c r="IX301" t="str">
        <f t="shared" ca="1" si="1377"/>
        <v/>
      </c>
      <c r="IY301" t="str">
        <f t="shared" ca="1" si="1378"/>
        <v/>
      </c>
      <c r="IZ301" t="str">
        <f t="shared" ca="1" si="1379"/>
        <v/>
      </c>
      <c r="JA301" t="str">
        <f t="shared" ca="1" si="1380"/>
        <v/>
      </c>
      <c r="JB301" t="str">
        <f t="shared" ca="1" si="1381"/>
        <v/>
      </c>
      <c r="JC301" t="str">
        <f t="shared" ca="1" si="1382"/>
        <v/>
      </c>
      <c r="JD301" t="str">
        <f t="shared" ca="1" si="1383"/>
        <v/>
      </c>
      <c r="JE301" t="str">
        <f t="shared" ca="1" si="1384"/>
        <v/>
      </c>
      <c r="JF301" t="str">
        <f t="shared" ca="1" si="1385"/>
        <v/>
      </c>
      <c r="JG301" t="str">
        <f t="shared" ca="1" si="1386"/>
        <v/>
      </c>
      <c r="JH301" t="str">
        <f t="shared" ca="1" si="1387"/>
        <v/>
      </c>
      <c r="JI301" t="str">
        <f t="shared" ca="1" si="1388"/>
        <v/>
      </c>
      <c r="JJ301" t="str">
        <f t="shared" ca="1" si="1389"/>
        <v/>
      </c>
      <c r="JK301" t="str">
        <f t="shared" ca="1" si="1390"/>
        <v/>
      </c>
      <c r="JL301" t="str">
        <f t="shared" ca="1" si="1391"/>
        <v/>
      </c>
      <c r="JM301" t="str">
        <f t="shared" ca="1" si="1392"/>
        <v/>
      </c>
      <c r="JN301" t="str">
        <f t="shared" ca="1" si="1393"/>
        <v/>
      </c>
      <c r="JO301" t="str">
        <f t="shared" ca="1" si="1394"/>
        <v/>
      </c>
      <c r="JP301" t="str">
        <f t="shared" ca="1" si="1395"/>
        <v/>
      </c>
      <c r="JQ301" t="str">
        <f t="shared" ca="1" si="1396"/>
        <v/>
      </c>
      <c r="JR301" t="str">
        <f t="shared" ca="1" si="1397"/>
        <v/>
      </c>
      <c r="JS301" t="str">
        <f t="shared" ca="1" si="1398"/>
        <v/>
      </c>
      <c r="JT301" t="str">
        <f t="shared" ca="1" si="1399"/>
        <v/>
      </c>
      <c r="JU301" t="str">
        <f t="shared" ca="1" si="1400"/>
        <v/>
      </c>
    </row>
    <row r="302" spans="1:281" x14ac:dyDescent="0.25">
      <c r="A302">
        <f t="shared" si="1401"/>
        <v>301</v>
      </c>
      <c r="B302" t="str">
        <f t="shared" ca="1" si="1130"/>
        <v/>
      </c>
      <c r="C302">
        <v>13</v>
      </c>
      <c r="D302">
        <f t="shared" si="1134"/>
        <v>301</v>
      </c>
      <c r="E302">
        <f t="shared" si="1135"/>
        <v>1</v>
      </c>
      <c r="F302">
        <f ca="1">COUNT((AD302,AP302,BB302,BN302,BZ302,CL302,CX302,DJ302,DV302,EH302,ET302,FF302,FR302,GD302,GP302,HB302,HN302,HZ302,IL302,IX302,JJ302,JV302,KH302,KT302,LF302,LR302))</f>
        <v>0</v>
      </c>
      <c r="G302">
        <f t="shared" ca="1" si="1136"/>
        <v>0</v>
      </c>
      <c r="H302">
        <f t="shared" ca="1" si="1137"/>
        <v>0</v>
      </c>
      <c r="I302">
        <f t="shared" ca="1" si="1131"/>
        <v>0</v>
      </c>
      <c r="J302">
        <f t="shared" ca="1" si="1138"/>
        <v>0</v>
      </c>
      <c r="K302">
        <f t="shared" ca="1" si="1139"/>
        <v>-1</v>
      </c>
      <c r="L302">
        <f t="shared" ca="1" si="1402"/>
        <v>9</v>
      </c>
      <c r="M302">
        <f t="shared" ca="1" si="1140"/>
        <v>0</v>
      </c>
      <c r="N302">
        <f t="shared" ca="1" si="1403"/>
        <v>65</v>
      </c>
      <c r="O302">
        <f t="shared" ca="1" si="1141"/>
        <v>-1</v>
      </c>
      <c r="P302">
        <f t="shared" ca="1" si="1404"/>
        <v>9</v>
      </c>
      <c r="Q302">
        <f t="shared" ca="1" si="1142"/>
        <v>0</v>
      </c>
      <c r="R302">
        <f t="shared" ca="1" si="1143"/>
        <v>0</v>
      </c>
      <c r="S302">
        <f t="shared" ca="1" si="1144"/>
        <v>0</v>
      </c>
      <c r="T302">
        <f t="shared" ca="1" si="1145"/>
        <v>0</v>
      </c>
      <c r="U302" t="str">
        <f t="shared" ca="1" si="1132"/>
        <v>999999999999</v>
      </c>
      <c r="V302">
        <f t="shared" ca="1" si="1405"/>
        <v>0</v>
      </c>
      <c r="W302">
        <f t="shared" si="1146"/>
        <v>301</v>
      </c>
      <c r="X302" t="e">
        <f t="shared" ca="1" si="1406"/>
        <v>#N/A</v>
      </c>
      <c r="Y302">
        <f t="shared" ca="1" si="1147"/>
        <v>0</v>
      </c>
      <c r="Z302" t="str">
        <f t="shared" ca="1" si="1148"/>
        <v>999zz</v>
      </c>
      <c r="AA302">
        <f t="shared" ca="1" si="1407"/>
        <v>350</v>
      </c>
      <c r="AB302">
        <f t="shared" si="1149"/>
        <v>301</v>
      </c>
      <c r="AC302" t="e">
        <f t="shared" ca="1" si="1408"/>
        <v>#N/A</v>
      </c>
      <c r="AD302" t="str">
        <f t="shared" ca="1" si="1150"/>
        <v/>
      </c>
      <c r="AE302" t="str">
        <f t="shared" ca="1" si="1151"/>
        <v/>
      </c>
      <c r="AF302" t="str">
        <f t="shared" ca="1" si="1152"/>
        <v/>
      </c>
      <c r="AG302" t="str">
        <f t="shared" ca="1" si="1153"/>
        <v/>
      </c>
      <c r="AH302" t="str">
        <f t="shared" ca="1" si="1154"/>
        <v/>
      </c>
      <c r="AI302" t="str">
        <f t="shared" ca="1" si="1155"/>
        <v/>
      </c>
      <c r="AJ302" t="str">
        <f t="shared" ca="1" si="1156"/>
        <v/>
      </c>
      <c r="AK302" t="str">
        <f t="shared" ca="1" si="1157"/>
        <v/>
      </c>
      <c r="AL302" t="str">
        <f t="shared" ca="1" si="1158"/>
        <v/>
      </c>
      <c r="AM302" t="str">
        <f t="shared" ca="1" si="1159"/>
        <v/>
      </c>
      <c r="AN302" t="str">
        <f t="shared" ca="1" si="1160"/>
        <v/>
      </c>
      <c r="AO302" t="str">
        <f t="shared" ca="1" si="1161"/>
        <v/>
      </c>
      <c r="AP302" t="str">
        <f t="shared" ca="1" si="1162"/>
        <v/>
      </c>
      <c r="AQ302" t="str">
        <f t="shared" ca="1" si="1163"/>
        <v/>
      </c>
      <c r="AR302" t="str">
        <f t="shared" ca="1" si="1164"/>
        <v/>
      </c>
      <c r="AS302" t="str">
        <f t="shared" ca="1" si="1165"/>
        <v/>
      </c>
      <c r="AT302" t="str">
        <f t="shared" ca="1" si="1166"/>
        <v/>
      </c>
      <c r="AU302" t="str">
        <f t="shared" ca="1" si="1167"/>
        <v/>
      </c>
      <c r="AV302" t="str">
        <f t="shared" ca="1" si="1168"/>
        <v/>
      </c>
      <c r="AW302" t="str">
        <f t="shared" ca="1" si="1169"/>
        <v/>
      </c>
      <c r="AX302" t="str">
        <f t="shared" ca="1" si="1170"/>
        <v/>
      </c>
      <c r="AY302" t="str">
        <f t="shared" ca="1" si="1171"/>
        <v/>
      </c>
      <c r="AZ302" t="str">
        <f t="shared" ca="1" si="1172"/>
        <v/>
      </c>
      <c r="BA302" t="str">
        <f t="shared" ca="1" si="1173"/>
        <v/>
      </c>
      <c r="BB302" t="str">
        <f t="shared" ca="1" si="1174"/>
        <v/>
      </c>
      <c r="BC302" t="str">
        <f t="shared" ca="1" si="1175"/>
        <v/>
      </c>
      <c r="BD302" t="str">
        <f t="shared" ca="1" si="1176"/>
        <v/>
      </c>
      <c r="BE302" t="str">
        <f t="shared" ca="1" si="1177"/>
        <v/>
      </c>
      <c r="BF302" t="str">
        <f t="shared" ca="1" si="1178"/>
        <v/>
      </c>
      <c r="BG302" t="str">
        <f t="shared" ca="1" si="1179"/>
        <v/>
      </c>
      <c r="BH302" t="str">
        <f t="shared" ca="1" si="1180"/>
        <v/>
      </c>
      <c r="BI302" t="str">
        <f t="shared" ca="1" si="1181"/>
        <v/>
      </c>
      <c r="BJ302" t="str">
        <f t="shared" ca="1" si="1182"/>
        <v/>
      </c>
      <c r="BK302" t="str">
        <f t="shared" ca="1" si="1183"/>
        <v/>
      </c>
      <c r="BL302" t="str">
        <f t="shared" ca="1" si="1184"/>
        <v/>
      </c>
      <c r="BM302" t="str">
        <f t="shared" ca="1" si="1185"/>
        <v/>
      </c>
      <c r="BN302" t="str">
        <f t="shared" ca="1" si="1186"/>
        <v/>
      </c>
      <c r="BO302" t="str">
        <f t="shared" ca="1" si="1187"/>
        <v/>
      </c>
      <c r="BP302" t="str">
        <f t="shared" ca="1" si="1188"/>
        <v/>
      </c>
      <c r="BQ302" t="str">
        <f t="shared" ca="1" si="1189"/>
        <v/>
      </c>
      <c r="BR302" t="str">
        <f t="shared" ca="1" si="1190"/>
        <v/>
      </c>
      <c r="BS302" t="str">
        <f t="shared" ca="1" si="1191"/>
        <v/>
      </c>
      <c r="BT302" t="str">
        <f t="shared" ca="1" si="1192"/>
        <v/>
      </c>
      <c r="BU302" t="str">
        <f t="shared" ca="1" si="1193"/>
        <v/>
      </c>
      <c r="BV302" t="str">
        <f t="shared" ca="1" si="1194"/>
        <v/>
      </c>
      <c r="BW302" t="str">
        <f t="shared" ca="1" si="1195"/>
        <v/>
      </c>
      <c r="BX302" t="str">
        <f t="shared" ca="1" si="1196"/>
        <v/>
      </c>
      <c r="BY302" t="str">
        <f t="shared" ca="1" si="1197"/>
        <v/>
      </c>
      <c r="BZ302" t="str">
        <f t="shared" ca="1" si="1198"/>
        <v/>
      </c>
      <c r="CA302" t="str">
        <f t="shared" ca="1" si="1199"/>
        <v/>
      </c>
      <c r="CB302" t="str">
        <f t="shared" ca="1" si="1200"/>
        <v/>
      </c>
      <c r="CC302" t="str">
        <f t="shared" ca="1" si="1201"/>
        <v/>
      </c>
      <c r="CD302" t="str">
        <f t="shared" ca="1" si="1202"/>
        <v/>
      </c>
      <c r="CE302" t="str">
        <f t="shared" ca="1" si="1203"/>
        <v/>
      </c>
      <c r="CF302" t="str">
        <f t="shared" ca="1" si="1204"/>
        <v/>
      </c>
      <c r="CG302" t="str">
        <f t="shared" ca="1" si="1205"/>
        <v/>
      </c>
      <c r="CH302" t="str">
        <f t="shared" ca="1" si="1206"/>
        <v/>
      </c>
      <c r="CI302" t="str">
        <f t="shared" ca="1" si="1207"/>
        <v/>
      </c>
      <c r="CJ302" t="str">
        <f t="shared" ca="1" si="1208"/>
        <v/>
      </c>
      <c r="CK302" t="str">
        <f t="shared" ca="1" si="1209"/>
        <v/>
      </c>
      <c r="CL302" t="str">
        <f t="shared" ca="1" si="1210"/>
        <v/>
      </c>
      <c r="CM302" t="str">
        <f t="shared" ca="1" si="1211"/>
        <v/>
      </c>
      <c r="CN302" t="str">
        <f t="shared" ca="1" si="1212"/>
        <v/>
      </c>
      <c r="CO302" t="str">
        <f t="shared" ca="1" si="1213"/>
        <v/>
      </c>
      <c r="CP302" t="str">
        <f t="shared" ca="1" si="1214"/>
        <v/>
      </c>
      <c r="CQ302" t="str">
        <f t="shared" ca="1" si="1215"/>
        <v/>
      </c>
      <c r="CR302" t="str">
        <f t="shared" ca="1" si="1216"/>
        <v/>
      </c>
      <c r="CS302" t="str">
        <f t="shared" ca="1" si="1217"/>
        <v/>
      </c>
      <c r="CT302" t="str">
        <f t="shared" ca="1" si="1218"/>
        <v/>
      </c>
      <c r="CU302" t="str">
        <f t="shared" ca="1" si="1219"/>
        <v/>
      </c>
      <c r="CV302" t="str">
        <f t="shared" ca="1" si="1220"/>
        <v/>
      </c>
      <c r="CW302" t="str">
        <f t="shared" ca="1" si="1221"/>
        <v/>
      </c>
      <c r="CX302" t="str">
        <f t="shared" ca="1" si="1222"/>
        <v/>
      </c>
      <c r="CY302" t="str">
        <f t="shared" ca="1" si="1223"/>
        <v/>
      </c>
      <c r="CZ302" t="str">
        <f t="shared" ca="1" si="1224"/>
        <v/>
      </c>
      <c r="DA302" t="str">
        <f t="shared" ca="1" si="1225"/>
        <v/>
      </c>
      <c r="DB302" t="str">
        <f t="shared" ca="1" si="1226"/>
        <v/>
      </c>
      <c r="DC302" t="str">
        <f t="shared" ca="1" si="1227"/>
        <v/>
      </c>
      <c r="DD302" t="str">
        <f t="shared" ca="1" si="1228"/>
        <v/>
      </c>
      <c r="DE302" t="str">
        <f t="shared" ca="1" si="1229"/>
        <v/>
      </c>
      <c r="DF302" t="str">
        <f t="shared" ca="1" si="1230"/>
        <v/>
      </c>
      <c r="DG302" t="str">
        <f t="shared" ca="1" si="1231"/>
        <v/>
      </c>
      <c r="DH302" t="str">
        <f t="shared" ca="1" si="1232"/>
        <v/>
      </c>
      <c r="DI302" t="str">
        <f t="shared" ca="1" si="1233"/>
        <v/>
      </c>
      <c r="DJ302" t="str">
        <f t="shared" ca="1" si="1234"/>
        <v/>
      </c>
      <c r="DK302" t="str">
        <f t="shared" ca="1" si="1235"/>
        <v/>
      </c>
      <c r="DL302" t="str">
        <f t="shared" ca="1" si="1236"/>
        <v/>
      </c>
      <c r="DM302" t="str">
        <f t="shared" ca="1" si="1237"/>
        <v/>
      </c>
      <c r="DN302" t="str">
        <f t="shared" ca="1" si="1238"/>
        <v/>
      </c>
      <c r="DO302" t="str">
        <f t="shared" ca="1" si="1239"/>
        <v/>
      </c>
      <c r="DP302" t="str">
        <f t="shared" ca="1" si="1240"/>
        <v/>
      </c>
      <c r="DQ302" t="str">
        <f t="shared" ca="1" si="1241"/>
        <v/>
      </c>
      <c r="DR302" t="str">
        <f t="shared" ca="1" si="1242"/>
        <v/>
      </c>
      <c r="DS302" t="str">
        <f t="shared" ca="1" si="1243"/>
        <v/>
      </c>
      <c r="DT302" t="str">
        <f t="shared" ca="1" si="1244"/>
        <v/>
      </c>
      <c r="DU302" t="str">
        <f t="shared" ca="1" si="1245"/>
        <v/>
      </c>
      <c r="DV302" t="str">
        <f t="shared" ca="1" si="1133"/>
        <v/>
      </c>
      <c r="DW302" t="str">
        <f t="shared" ca="1" si="1246"/>
        <v/>
      </c>
      <c r="DX302" t="str">
        <f t="shared" ca="1" si="1247"/>
        <v/>
      </c>
      <c r="DY302" t="str">
        <f t="shared" ca="1" si="1248"/>
        <v/>
      </c>
      <c r="DZ302" t="str">
        <f t="shared" ca="1" si="1249"/>
        <v/>
      </c>
      <c r="EA302" t="str">
        <f t="shared" ca="1" si="1250"/>
        <v/>
      </c>
      <c r="EB302" t="str">
        <f t="shared" ca="1" si="1251"/>
        <v/>
      </c>
      <c r="EC302" t="str">
        <f t="shared" ca="1" si="1252"/>
        <v/>
      </c>
      <c r="ED302" t="str">
        <f t="shared" ca="1" si="1253"/>
        <v/>
      </c>
      <c r="EE302" t="str">
        <f t="shared" ca="1" si="1254"/>
        <v/>
      </c>
      <c r="EF302" t="str">
        <f t="shared" ca="1" si="1255"/>
        <v/>
      </c>
      <c r="EG302" t="str">
        <f t="shared" ca="1" si="1256"/>
        <v/>
      </c>
      <c r="EH302" t="str">
        <f t="shared" ca="1" si="1257"/>
        <v/>
      </c>
      <c r="EI302" t="str">
        <f t="shared" ca="1" si="1258"/>
        <v/>
      </c>
      <c r="EJ302" t="str">
        <f t="shared" ca="1" si="1259"/>
        <v/>
      </c>
      <c r="EK302" t="str">
        <f t="shared" ca="1" si="1260"/>
        <v/>
      </c>
      <c r="EL302" t="str">
        <f t="shared" ca="1" si="1261"/>
        <v/>
      </c>
      <c r="EM302" t="str">
        <f t="shared" ca="1" si="1262"/>
        <v/>
      </c>
      <c r="EN302" t="str">
        <f t="shared" ca="1" si="1263"/>
        <v/>
      </c>
      <c r="EO302" t="str">
        <f t="shared" ca="1" si="1264"/>
        <v/>
      </c>
      <c r="EP302" t="str">
        <f t="shared" ca="1" si="1265"/>
        <v/>
      </c>
      <c r="EQ302" t="str">
        <f t="shared" ca="1" si="1266"/>
        <v/>
      </c>
      <c r="ER302" t="str">
        <f t="shared" ca="1" si="1267"/>
        <v/>
      </c>
      <c r="ES302" t="str">
        <f t="shared" ca="1" si="1268"/>
        <v/>
      </c>
      <c r="ET302" t="str">
        <f t="shared" ca="1" si="1269"/>
        <v/>
      </c>
      <c r="EU302" t="str">
        <f t="shared" ca="1" si="1270"/>
        <v/>
      </c>
      <c r="EV302" t="str">
        <f t="shared" ca="1" si="1271"/>
        <v/>
      </c>
      <c r="EW302" t="str">
        <f t="shared" ca="1" si="1272"/>
        <v/>
      </c>
      <c r="EX302" t="str">
        <f t="shared" ca="1" si="1273"/>
        <v/>
      </c>
      <c r="EY302" t="str">
        <f t="shared" ca="1" si="1274"/>
        <v/>
      </c>
      <c r="EZ302" t="str">
        <f t="shared" ca="1" si="1275"/>
        <v/>
      </c>
      <c r="FA302" t="str">
        <f t="shared" ca="1" si="1276"/>
        <v/>
      </c>
      <c r="FB302" t="str">
        <f t="shared" ca="1" si="1277"/>
        <v/>
      </c>
      <c r="FC302" t="str">
        <f t="shared" ca="1" si="1278"/>
        <v/>
      </c>
      <c r="FD302" t="str">
        <f t="shared" ca="1" si="1279"/>
        <v/>
      </c>
      <c r="FE302" t="str">
        <f t="shared" ca="1" si="1280"/>
        <v/>
      </c>
      <c r="FF302" t="str">
        <f t="shared" ca="1" si="1281"/>
        <v/>
      </c>
      <c r="FG302" t="str">
        <f t="shared" ca="1" si="1282"/>
        <v/>
      </c>
      <c r="FH302" t="str">
        <f t="shared" ca="1" si="1283"/>
        <v/>
      </c>
      <c r="FI302" t="str">
        <f t="shared" ca="1" si="1284"/>
        <v/>
      </c>
      <c r="FJ302" t="str">
        <f t="shared" ca="1" si="1285"/>
        <v/>
      </c>
      <c r="FK302" t="str">
        <f t="shared" ca="1" si="1286"/>
        <v/>
      </c>
      <c r="FL302" t="str">
        <f t="shared" ca="1" si="1287"/>
        <v/>
      </c>
      <c r="FM302" t="str">
        <f t="shared" ca="1" si="1288"/>
        <v/>
      </c>
      <c r="FN302" t="str">
        <f t="shared" ca="1" si="1289"/>
        <v/>
      </c>
      <c r="FO302" t="str">
        <f t="shared" ca="1" si="1290"/>
        <v/>
      </c>
      <c r="FP302" t="str">
        <f t="shared" ca="1" si="1291"/>
        <v/>
      </c>
      <c r="FQ302" t="str">
        <f t="shared" ca="1" si="1292"/>
        <v/>
      </c>
      <c r="FR302" t="str">
        <f t="shared" ca="1" si="1293"/>
        <v/>
      </c>
      <c r="FS302" t="str">
        <f t="shared" ca="1" si="1294"/>
        <v/>
      </c>
      <c r="FT302" t="str">
        <f t="shared" ca="1" si="1295"/>
        <v/>
      </c>
      <c r="FU302" t="str">
        <f t="shared" ca="1" si="1296"/>
        <v/>
      </c>
      <c r="FV302" t="str">
        <f t="shared" ca="1" si="1297"/>
        <v/>
      </c>
      <c r="FW302" t="str">
        <f t="shared" ca="1" si="1298"/>
        <v/>
      </c>
      <c r="FX302" t="str">
        <f t="shared" ca="1" si="1299"/>
        <v/>
      </c>
      <c r="FY302" t="str">
        <f t="shared" ca="1" si="1300"/>
        <v/>
      </c>
      <c r="FZ302" t="str">
        <f t="shared" ca="1" si="1301"/>
        <v/>
      </c>
      <c r="GA302" t="str">
        <f t="shared" ca="1" si="1302"/>
        <v/>
      </c>
      <c r="GB302" t="str">
        <f t="shared" ca="1" si="1303"/>
        <v/>
      </c>
      <c r="GC302" t="str">
        <f t="shared" ca="1" si="1304"/>
        <v/>
      </c>
      <c r="GD302" t="str">
        <f t="shared" ca="1" si="1305"/>
        <v/>
      </c>
      <c r="GE302" t="str">
        <f t="shared" ca="1" si="1306"/>
        <v/>
      </c>
      <c r="GF302" t="str">
        <f t="shared" ca="1" si="1307"/>
        <v/>
      </c>
      <c r="GG302" t="str">
        <f t="shared" ca="1" si="1308"/>
        <v/>
      </c>
      <c r="GH302" t="str">
        <f t="shared" ca="1" si="1309"/>
        <v/>
      </c>
      <c r="GI302" t="str">
        <f t="shared" ca="1" si="1310"/>
        <v/>
      </c>
      <c r="GJ302" t="str">
        <f t="shared" ca="1" si="1311"/>
        <v/>
      </c>
      <c r="GK302" t="str">
        <f t="shared" ca="1" si="1312"/>
        <v/>
      </c>
      <c r="GL302" t="str">
        <f t="shared" ca="1" si="1313"/>
        <v/>
      </c>
      <c r="GM302" t="str">
        <f t="shared" ca="1" si="1314"/>
        <v/>
      </c>
      <c r="GN302" t="str">
        <f t="shared" ca="1" si="1315"/>
        <v/>
      </c>
      <c r="GO302" t="str">
        <f t="shared" ca="1" si="1316"/>
        <v/>
      </c>
      <c r="GP302" t="str">
        <f t="shared" ca="1" si="1317"/>
        <v/>
      </c>
      <c r="GQ302" t="str">
        <f t="shared" ca="1" si="1318"/>
        <v/>
      </c>
      <c r="GR302" t="str">
        <f t="shared" ca="1" si="1319"/>
        <v/>
      </c>
      <c r="GS302" t="str">
        <f t="shared" ca="1" si="1320"/>
        <v/>
      </c>
      <c r="GT302" t="str">
        <f t="shared" ca="1" si="1321"/>
        <v/>
      </c>
      <c r="GU302" t="str">
        <f t="shared" ca="1" si="1322"/>
        <v/>
      </c>
      <c r="GV302" t="str">
        <f t="shared" ca="1" si="1323"/>
        <v/>
      </c>
      <c r="GW302" t="str">
        <f t="shared" ca="1" si="1324"/>
        <v/>
      </c>
      <c r="GX302" t="str">
        <f t="shared" ca="1" si="1325"/>
        <v/>
      </c>
      <c r="GY302" t="str">
        <f t="shared" ca="1" si="1326"/>
        <v/>
      </c>
      <c r="GZ302" t="str">
        <f t="shared" ca="1" si="1327"/>
        <v/>
      </c>
      <c r="HA302" t="str">
        <f t="shared" ca="1" si="1328"/>
        <v/>
      </c>
      <c r="HB302" t="str">
        <f t="shared" ca="1" si="1329"/>
        <v/>
      </c>
      <c r="HC302" t="str">
        <f t="shared" ca="1" si="1330"/>
        <v/>
      </c>
      <c r="HD302" t="str">
        <f t="shared" ca="1" si="1331"/>
        <v/>
      </c>
      <c r="HE302" t="str">
        <f t="shared" ca="1" si="1332"/>
        <v/>
      </c>
      <c r="HF302" t="str">
        <f t="shared" ca="1" si="1333"/>
        <v/>
      </c>
      <c r="HG302" t="str">
        <f t="shared" ca="1" si="1334"/>
        <v/>
      </c>
      <c r="HH302" t="str">
        <f t="shared" ca="1" si="1335"/>
        <v/>
      </c>
      <c r="HI302" t="str">
        <f t="shared" ca="1" si="1336"/>
        <v/>
      </c>
      <c r="HJ302" t="str">
        <f t="shared" ca="1" si="1337"/>
        <v/>
      </c>
      <c r="HK302" t="str">
        <f t="shared" ca="1" si="1338"/>
        <v/>
      </c>
      <c r="HL302" t="str">
        <f t="shared" ca="1" si="1339"/>
        <v/>
      </c>
      <c r="HM302" t="str">
        <f t="shared" ca="1" si="1340"/>
        <v/>
      </c>
      <c r="HN302" t="str">
        <f t="shared" ca="1" si="1341"/>
        <v/>
      </c>
      <c r="HO302" t="str">
        <f t="shared" ca="1" si="1342"/>
        <v/>
      </c>
      <c r="HP302" t="str">
        <f t="shared" ca="1" si="1343"/>
        <v/>
      </c>
      <c r="HQ302" t="str">
        <f t="shared" ca="1" si="1344"/>
        <v/>
      </c>
      <c r="HR302" t="str">
        <f t="shared" ca="1" si="1345"/>
        <v/>
      </c>
      <c r="HS302" t="str">
        <f t="shared" ca="1" si="1346"/>
        <v/>
      </c>
      <c r="HT302" t="str">
        <f t="shared" ca="1" si="1347"/>
        <v/>
      </c>
      <c r="HU302" t="str">
        <f t="shared" ca="1" si="1348"/>
        <v/>
      </c>
      <c r="HV302" t="str">
        <f t="shared" ca="1" si="1349"/>
        <v/>
      </c>
      <c r="HW302" t="str">
        <f t="shared" ca="1" si="1350"/>
        <v/>
      </c>
      <c r="HX302" t="str">
        <f t="shared" ca="1" si="1351"/>
        <v/>
      </c>
      <c r="HY302" t="str">
        <f t="shared" ca="1" si="1352"/>
        <v/>
      </c>
      <c r="HZ302" t="str">
        <f t="shared" ca="1" si="1353"/>
        <v/>
      </c>
      <c r="IA302" t="str">
        <f t="shared" ca="1" si="1354"/>
        <v/>
      </c>
      <c r="IB302" t="str">
        <f t="shared" ca="1" si="1355"/>
        <v/>
      </c>
      <c r="IC302" t="str">
        <f t="shared" ca="1" si="1356"/>
        <v/>
      </c>
      <c r="ID302" t="str">
        <f t="shared" ca="1" si="1357"/>
        <v/>
      </c>
      <c r="IE302" t="str">
        <f t="shared" ca="1" si="1358"/>
        <v/>
      </c>
      <c r="IF302" t="str">
        <f t="shared" ca="1" si="1359"/>
        <v/>
      </c>
      <c r="IG302" t="str">
        <f t="shared" ca="1" si="1360"/>
        <v/>
      </c>
      <c r="IH302" t="str">
        <f t="shared" ca="1" si="1361"/>
        <v/>
      </c>
      <c r="II302" t="str">
        <f t="shared" ca="1" si="1362"/>
        <v/>
      </c>
      <c r="IJ302" t="str">
        <f t="shared" ca="1" si="1363"/>
        <v/>
      </c>
      <c r="IK302" t="str">
        <f t="shared" ca="1" si="1364"/>
        <v/>
      </c>
      <c r="IL302" t="str">
        <f t="shared" ca="1" si="1365"/>
        <v/>
      </c>
      <c r="IM302" t="str">
        <f t="shared" ca="1" si="1366"/>
        <v/>
      </c>
      <c r="IN302" t="str">
        <f t="shared" ca="1" si="1367"/>
        <v/>
      </c>
      <c r="IO302" t="str">
        <f t="shared" ca="1" si="1368"/>
        <v/>
      </c>
      <c r="IP302" t="str">
        <f t="shared" ca="1" si="1369"/>
        <v/>
      </c>
      <c r="IQ302" t="str">
        <f t="shared" ca="1" si="1370"/>
        <v/>
      </c>
      <c r="IR302" t="str">
        <f t="shared" ca="1" si="1371"/>
        <v/>
      </c>
      <c r="IS302" t="str">
        <f t="shared" ca="1" si="1372"/>
        <v/>
      </c>
      <c r="IT302" t="str">
        <f t="shared" ca="1" si="1373"/>
        <v/>
      </c>
      <c r="IU302" t="str">
        <f t="shared" ca="1" si="1374"/>
        <v/>
      </c>
      <c r="IV302" t="str">
        <f t="shared" ca="1" si="1375"/>
        <v/>
      </c>
      <c r="IW302" t="str">
        <f t="shared" ca="1" si="1376"/>
        <v/>
      </c>
      <c r="IX302" t="str">
        <f t="shared" ca="1" si="1377"/>
        <v/>
      </c>
      <c r="IY302" t="str">
        <f t="shared" ca="1" si="1378"/>
        <v/>
      </c>
      <c r="IZ302" t="str">
        <f t="shared" ca="1" si="1379"/>
        <v/>
      </c>
      <c r="JA302" t="str">
        <f t="shared" ca="1" si="1380"/>
        <v/>
      </c>
      <c r="JB302" t="str">
        <f t="shared" ca="1" si="1381"/>
        <v/>
      </c>
      <c r="JC302" t="str">
        <f t="shared" ca="1" si="1382"/>
        <v/>
      </c>
      <c r="JD302" t="str">
        <f t="shared" ca="1" si="1383"/>
        <v/>
      </c>
      <c r="JE302" t="str">
        <f t="shared" ca="1" si="1384"/>
        <v/>
      </c>
      <c r="JF302" t="str">
        <f t="shared" ca="1" si="1385"/>
        <v/>
      </c>
      <c r="JG302" t="str">
        <f t="shared" ca="1" si="1386"/>
        <v/>
      </c>
      <c r="JH302" t="str">
        <f t="shared" ca="1" si="1387"/>
        <v/>
      </c>
      <c r="JI302" t="str">
        <f t="shared" ca="1" si="1388"/>
        <v/>
      </c>
      <c r="JJ302" t="str">
        <f t="shared" ca="1" si="1389"/>
        <v/>
      </c>
      <c r="JK302" t="str">
        <f t="shared" ca="1" si="1390"/>
        <v/>
      </c>
      <c r="JL302" t="str">
        <f t="shared" ca="1" si="1391"/>
        <v/>
      </c>
      <c r="JM302" t="str">
        <f t="shared" ca="1" si="1392"/>
        <v/>
      </c>
      <c r="JN302" t="str">
        <f t="shared" ca="1" si="1393"/>
        <v/>
      </c>
      <c r="JO302" t="str">
        <f t="shared" ca="1" si="1394"/>
        <v/>
      </c>
      <c r="JP302" t="str">
        <f t="shared" ca="1" si="1395"/>
        <v/>
      </c>
      <c r="JQ302" t="str">
        <f t="shared" ca="1" si="1396"/>
        <v/>
      </c>
      <c r="JR302" t="str">
        <f t="shared" ca="1" si="1397"/>
        <v/>
      </c>
      <c r="JS302" t="str">
        <f t="shared" ca="1" si="1398"/>
        <v/>
      </c>
      <c r="JT302" t="str">
        <f t="shared" ca="1" si="1399"/>
        <v/>
      </c>
      <c r="JU302" t="str">
        <f t="shared" ca="1" si="1400"/>
        <v/>
      </c>
    </row>
    <row r="303" spans="1:281" x14ac:dyDescent="0.25">
      <c r="A303">
        <f t="shared" si="1401"/>
        <v>302</v>
      </c>
      <c r="B303" t="str">
        <f t="shared" ca="1" si="1130"/>
        <v/>
      </c>
      <c r="C303">
        <v>13</v>
      </c>
      <c r="D303">
        <f t="shared" si="1134"/>
        <v>302</v>
      </c>
      <c r="E303">
        <f t="shared" si="1135"/>
        <v>2</v>
      </c>
      <c r="F303">
        <f ca="1">COUNT((AD303,AP303,BB303,BN303,BZ303,CL303,CX303,DJ303,DV303,EH303,ET303,FF303,FR303,GD303,GP303,HB303,HN303,HZ303,IL303,IX303,JJ303,JV303,KH303,KT303,LF303,LR303))</f>
        <v>0</v>
      </c>
      <c r="G303">
        <f t="shared" ca="1" si="1136"/>
        <v>0</v>
      </c>
      <c r="H303">
        <f t="shared" ca="1" si="1137"/>
        <v>0</v>
      </c>
      <c r="I303">
        <f t="shared" ca="1" si="1131"/>
        <v>0</v>
      </c>
      <c r="J303">
        <f t="shared" ca="1" si="1138"/>
        <v>0</v>
      </c>
      <c r="K303">
        <f t="shared" ca="1" si="1139"/>
        <v>-1</v>
      </c>
      <c r="L303">
        <f t="shared" ca="1" si="1402"/>
        <v>9</v>
      </c>
      <c r="M303">
        <f t="shared" ca="1" si="1140"/>
        <v>0</v>
      </c>
      <c r="N303">
        <f t="shared" ca="1" si="1403"/>
        <v>65</v>
      </c>
      <c r="O303">
        <f t="shared" ca="1" si="1141"/>
        <v>-1</v>
      </c>
      <c r="P303">
        <f t="shared" ca="1" si="1404"/>
        <v>9</v>
      </c>
      <c r="Q303">
        <f t="shared" ca="1" si="1142"/>
        <v>0</v>
      </c>
      <c r="R303">
        <f t="shared" ca="1" si="1143"/>
        <v>0</v>
      </c>
      <c r="S303">
        <f t="shared" ca="1" si="1144"/>
        <v>0</v>
      </c>
      <c r="T303">
        <f t="shared" ca="1" si="1145"/>
        <v>0</v>
      </c>
      <c r="U303" t="str">
        <f t="shared" ca="1" si="1132"/>
        <v>999999999999</v>
      </c>
      <c r="V303">
        <f t="shared" ca="1" si="1405"/>
        <v>0</v>
      </c>
      <c r="W303">
        <f t="shared" si="1146"/>
        <v>302</v>
      </c>
      <c r="X303" t="e">
        <f t="shared" ca="1" si="1406"/>
        <v>#N/A</v>
      </c>
      <c r="Y303">
        <f t="shared" ca="1" si="1147"/>
        <v>0</v>
      </c>
      <c r="Z303" t="str">
        <f t="shared" ca="1" si="1148"/>
        <v>999zz</v>
      </c>
      <c r="AA303">
        <f t="shared" ca="1" si="1407"/>
        <v>350</v>
      </c>
      <c r="AB303">
        <f t="shared" si="1149"/>
        <v>302</v>
      </c>
      <c r="AC303" t="e">
        <f t="shared" ca="1" si="1408"/>
        <v>#N/A</v>
      </c>
      <c r="AD303" t="str">
        <f t="shared" ca="1" si="1150"/>
        <v/>
      </c>
      <c r="AE303" t="str">
        <f t="shared" ca="1" si="1151"/>
        <v/>
      </c>
      <c r="AF303" t="str">
        <f t="shared" ca="1" si="1152"/>
        <v/>
      </c>
      <c r="AG303" t="str">
        <f t="shared" ca="1" si="1153"/>
        <v/>
      </c>
      <c r="AH303" t="str">
        <f t="shared" ca="1" si="1154"/>
        <v/>
      </c>
      <c r="AI303" t="str">
        <f t="shared" ca="1" si="1155"/>
        <v/>
      </c>
      <c r="AJ303" t="str">
        <f t="shared" ca="1" si="1156"/>
        <v/>
      </c>
      <c r="AK303" t="str">
        <f t="shared" ca="1" si="1157"/>
        <v/>
      </c>
      <c r="AL303" t="str">
        <f t="shared" ca="1" si="1158"/>
        <v/>
      </c>
      <c r="AM303" t="str">
        <f t="shared" ca="1" si="1159"/>
        <v/>
      </c>
      <c r="AN303" t="str">
        <f t="shared" ca="1" si="1160"/>
        <v/>
      </c>
      <c r="AO303" t="str">
        <f t="shared" ca="1" si="1161"/>
        <v/>
      </c>
      <c r="AP303" t="str">
        <f t="shared" ca="1" si="1162"/>
        <v/>
      </c>
      <c r="AQ303" t="str">
        <f t="shared" ca="1" si="1163"/>
        <v/>
      </c>
      <c r="AR303" t="str">
        <f t="shared" ca="1" si="1164"/>
        <v/>
      </c>
      <c r="AS303" t="str">
        <f t="shared" ca="1" si="1165"/>
        <v/>
      </c>
      <c r="AT303" t="str">
        <f t="shared" ca="1" si="1166"/>
        <v/>
      </c>
      <c r="AU303" t="str">
        <f t="shared" ca="1" si="1167"/>
        <v/>
      </c>
      <c r="AV303" t="str">
        <f t="shared" ca="1" si="1168"/>
        <v/>
      </c>
      <c r="AW303" t="str">
        <f t="shared" ca="1" si="1169"/>
        <v/>
      </c>
      <c r="AX303" t="str">
        <f t="shared" ca="1" si="1170"/>
        <v/>
      </c>
      <c r="AY303" t="str">
        <f t="shared" ca="1" si="1171"/>
        <v/>
      </c>
      <c r="AZ303" t="str">
        <f t="shared" ca="1" si="1172"/>
        <v/>
      </c>
      <c r="BA303" t="str">
        <f t="shared" ca="1" si="1173"/>
        <v/>
      </c>
      <c r="BB303" t="str">
        <f t="shared" ca="1" si="1174"/>
        <v/>
      </c>
      <c r="BC303" t="str">
        <f t="shared" ca="1" si="1175"/>
        <v/>
      </c>
      <c r="BD303" t="str">
        <f t="shared" ca="1" si="1176"/>
        <v/>
      </c>
      <c r="BE303" t="str">
        <f t="shared" ca="1" si="1177"/>
        <v/>
      </c>
      <c r="BF303" t="str">
        <f t="shared" ca="1" si="1178"/>
        <v/>
      </c>
      <c r="BG303" t="str">
        <f t="shared" ca="1" si="1179"/>
        <v/>
      </c>
      <c r="BH303" t="str">
        <f t="shared" ca="1" si="1180"/>
        <v/>
      </c>
      <c r="BI303" t="str">
        <f t="shared" ca="1" si="1181"/>
        <v/>
      </c>
      <c r="BJ303" t="str">
        <f t="shared" ca="1" si="1182"/>
        <v/>
      </c>
      <c r="BK303" t="str">
        <f t="shared" ca="1" si="1183"/>
        <v/>
      </c>
      <c r="BL303" t="str">
        <f t="shared" ca="1" si="1184"/>
        <v/>
      </c>
      <c r="BM303" t="str">
        <f t="shared" ca="1" si="1185"/>
        <v/>
      </c>
      <c r="BN303" t="str">
        <f t="shared" ca="1" si="1186"/>
        <v/>
      </c>
      <c r="BO303" t="str">
        <f t="shared" ca="1" si="1187"/>
        <v/>
      </c>
      <c r="BP303" t="str">
        <f t="shared" ca="1" si="1188"/>
        <v/>
      </c>
      <c r="BQ303" t="str">
        <f t="shared" ca="1" si="1189"/>
        <v/>
      </c>
      <c r="BR303" t="str">
        <f t="shared" ca="1" si="1190"/>
        <v/>
      </c>
      <c r="BS303" t="str">
        <f t="shared" ca="1" si="1191"/>
        <v/>
      </c>
      <c r="BT303" t="str">
        <f t="shared" ca="1" si="1192"/>
        <v/>
      </c>
      <c r="BU303" t="str">
        <f t="shared" ca="1" si="1193"/>
        <v/>
      </c>
      <c r="BV303" t="str">
        <f t="shared" ca="1" si="1194"/>
        <v/>
      </c>
      <c r="BW303" t="str">
        <f t="shared" ca="1" si="1195"/>
        <v/>
      </c>
      <c r="BX303" t="str">
        <f t="shared" ca="1" si="1196"/>
        <v/>
      </c>
      <c r="BY303" t="str">
        <f t="shared" ca="1" si="1197"/>
        <v/>
      </c>
      <c r="BZ303" t="str">
        <f t="shared" ca="1" si="1198"/>
        <v/>
      </c>
      <c r="CA303" t="str">
        <f t="shared" ca="1" si="1199"/>
        <v/>
      </c>
      <c r="CB303" t="str">
        <f t="shared" ca="1" si="1200"/>
        <v/>
      </c>
      <c r="CC303" t="str">
        <f t="shared" ca="1" si="1201"/>
        <v/>
      </c>
      <c r="CD303" t="str">
        <f t="shared" ca="1" si="1202"/>
        <v/>
      </c>
      <c r="CE303" t="str">
        <f t="shared" ca="1" si="1203"/>
        <v/>
      </c>
      <c r="CF303" t="str">
        <f t="shared" ca="1" si="1204"/>
        <v/>
      </c>
      <c r="CG303" t="str">
        <f t="shared" ca="1" si="1205"/>
        <v/>
      </c>
      <c r="CH303" t="str">
        <f t="shared" ca="1" si="1206"/>
        <v/>
      </c>
      <c r="CI303" t="str">
        <f t="shared" ca="1" si="1207"/>
        <v/>
      </c>
      <c r="CJ303" t="str">
        <f t="shared" ca="1" si="1208"/>
        <v/>
      </c>
      <c r="CK303" t="str">
        <f t="shared" ca="1" si="1209"/>
        <v/>
      </c>
      <c r="CL303" t="str">
        <f t="shared" ca="1" si="1210"/>
        <v/>
      </c>
      <c r="CM303" t="str">
        <f t="shared" ca="1" si="1211"/>
        <v/>
      </c>
      <c r="CN303" t="str">
        <f t="shared" ca="1" si="1212"/>
        <v/>
      </c>
      <c r="CO303" t="str">
        <f t="shared" ca="1" si="1213"/>
        <v/>
      </c>
      <c r="CP303" t="str">
        <f t="shared" ca="1" si="1214"/>
        <v/>
      </c>
      <c r="CQ303" t="str">
        <f t="shared" ca="1" si="1215"/>
        <v/>
      </c>
      <c r="CR303" t="str">
        <f t="shared" ca="1" si="1216"/>
        <v/>
      </c>
      <c r="CS303" t="str">
        <f t="shared" ca="1" si="1217"/>
        <v/>
      </c>
      <c r="CT303" t="str">
        <f t="shared" ca="1" si="1218"/>
        <v/>
      </c>
      <c r="CU303" t="str">
        <f t="shared" ca="1" si="1219"/>
        <v/>
      </c>
      <c r="CV303" t="str">
        <f t="shared" ca="1" si="1220"/>
        <v/>
      </c>
      <c r="CW303" t="str">
        <f t="shared" ca="1" si="1221"/>
        <v/>
      </c>
      <c r="CX303" t="str">
        <f t="shared" ca="1" si="1222"/>
        <v/>
      </c>
      <c r="CY303" t="str">
        <f t="shared" ca="1" si="1223"/>
        <v/>
      </c>
      <c r="CZ303" t="str">
        <f t="shared" ca="1" si="1224"/>
        <v/>
      </c>
      <c r="DA303" t="str">
        <f t="shared" ca="1" si="1225"/>
        <v/>
      </c>
      <c r="DB303" t="str">
        <f t="shared" ca="1" si="1226"/>
        <v/>
      </c>
      <c r="DC303" t="str">
        <f t="shared" ca="1" si="1227"/>
        <v/>
      </c>
      <c r="DD303" t="str">
        <f t="shared" ca="1" si="1228"/>
        <v/>
      </c>
      <c r="DE303" t="str">
        <f t="shared" ca="1" si="1229"/>
        <v/>
      </c>
      <c r="DF303" t="str">
        <f t="shared" ca="1" si="1230"/>
        <v/>
      </c>
      <c r="DG303" t="str">
        <f t="shared" ca="1" si="1231"/>
        <v/>
      </c>
      <c r="DH303" t="str">
        <f t="shared" ca="1" si="1232"/>
        <v/>
      </c>
      <c r="DI303" t="str">
        <f t="shared" ca="1" si="1233"/>
        <v/>
      </c>
      <c r="DJ303" t="str">
        <f t="shared" ca="1" si="1234"/>
        <v/>
      </c>
      <c r="DK303" t="str">
        <f t="shared" ca="1" si="1235"/>
        <v/>
      </c>
      <c r="DL303" t="str">
        <f t="shared" ca="1" si="1236"/>
        <v/>
      </c>
      <c r="DM303" t="str">
        <f t="shared" ca="1" si="1237"/>
        <v/>
      </c>
      <c r="DN303" t="str">
        <f t="shared" ca="1" si="1238"/>
        <v/>
      </c>
      <c r="DO303" t="str">
        <f t="shared" ca="1" si="1239"/>
        <v/>
      </c>
      <c r="DP303" t="str">
        <f t="shared" ca="1" si="1240"/>
        <v/>
      </c>
      <c r="DQ303" t="str">
        <f t="shared" ca="1" si="1241"/>
        <v/>
      </c>
      <c r="DR303" t="str">
        <f t="shared" ca="1" si="1242"/>
        <v/>
      </c>
      <c r="DS303" t="str">
        <f t="shared" ca="1" si="1243"/>
        <v/>
      </c>
      <c r="DT303" t="str">
        <f t="shared" ca="1" si="1244"/>
        <v/>
      </c>
      <c r="DU303" t="str">
        <f t="shared" ca="1" si="1245"/>
        <v/>
      </c>
      <c r="DV303" t="str">
        <f t="shared" ca="1" si="1133"/>
        <v/>
      </c>
      <c r="DW303" t="str">
        <f t="shared" ca="1" si="1246"/>
        <v/>
      </c>
      <c r="DX303" t="str">
        <f t="shared" ca="1" si="1247"/>
        <v/>
      </c>
      <c r="DY303" t="str">
        <f t="shared" ca="1" si="1248"/>
        <v/>
      </c>
      <c r="DZ303" t="str">
        <f t="shared" ca="1" si="1249"/>
        <v/>
      </c>
      <c r="EA303" t="str">
        <f t="shared" ca="1" si="1250"/>
        <v/>
      </c>
      <c r="EB303" t="str">
        <f t="shared" ca="1" si="1251"/>
        <v/>
      </c>
      <c r="EC303" t="str">
        <f t="shared" ca="1" si="1252"/>
        <v/>
      </c>
      <c r="ED303" t="str">
        <f t="shared" ca="1" si="1253"/>
        <v/>
      </c>
      <c r="EE303" t="str">
        <f t="shared" ca="1" si="1254"/>
        <v/>
      </c>
      <c r="EF303" t="str">
        <f t="shared" ca="1" si="1255"/>
        <v/>
      </c>
      <c r="EG303" t="str">
        <f t="shared" ca="1" si="1256"/>
        <v/>
      </c>
      <c r="EH303" t="str">
        <f t="shared" ca="1" si="1257"/>
        <v/>
      </c>
      <c r="EI303" t="str">
        <f t="shared" ca="1" si="1258"/>
        <v/>
      </c>
      <c r="EJ303" t="str">
        <f t="shared" ca="1" si="1259"/>
        <v/>
      </c>
      <c r="EK303" t="str">
        <f t="shared" ca="1" si="1260"/>
        <v/>
      </c>
      <c r="EL303" t="str">
        <f t="shared" ca="1" si="1261"/>
        <v/>
      </c>
      <c r="EM303" t="str">
        <f t="shared" ca="1" si="1262"/>
        <v/>
      </c>
      <c r="EN303" t="str">
        <f t="shared" ca="1" si="1263"/>
        <v/>
      </c>
      <c r="EO303" t="str">
        <f t="shared" ca="1" si="1264"/>
        <v/>
      </c>
      <c r="EP303" t="str">
        <f t="shared" ca="1" si="1265"/>
        <v/>
      </c>
      <c r="EQ303" t="str">
        <f t="shared" ca="1" si="1266"/>
        <v/>
      </c>
      <c r="ER303" t="str">
        <f t="shared" ca="1" si="1267"/>
        <v/>
      </c>
      <c r="ES303" t="str">
        <f t="shared" ca="1" si="1268"/>
        <v/>
      </c>
      <c r="ET303" t="str">
        <f t="shared" ca="1" si="1269"/>
        <v/>
      </c>
      <c r="EU303" t="str">
        <f t="shared" ca="1" si="1270"/>
        <v/>
      </c>
      <c r="EV303" t="str">
        <f t="shared" ca="1" si="1271"/>
        <v/>
      </c>
      <c r="EW303" t="str">
        <f t="shared" ca="1" si="1272"/>
        <v/>
      </c>
      <c r="EX303" t="str">
        <f t="shared" ca="1" si="1273"/>
        <v/>
      </c>
      <c r="EY303" t="str">
        <f t="shared" ca="1" si="1274"/>
        <v/>
      </c>
      <c r="EZ303" t="str">
        <f t="shared" ca="1" si="1275"/>
        <v/>
      </c>
      <c r="FA303" t="str">
        <f t="shared" ca="1" si="1276"/>
        <v/>
      </c>
      <c r="FB303" t="str">
        <f t="shared" ca="1" si="1277"/>
        <v/>
      </c>
      <c r="FC303" t="str">
        <f t="shared" ca="1" si="1278"/>
        <v/>
      </c>
      <c r="FD303" t="str">
        <f t="shared" ca="1" si="1279"/>
        <v/>
      </c>
      <c r="FE303" t="str">
        <f t="shared" ca="1" si="1280"/>
        <v/>
      </c>
      <c r="FF303" t="str">
        <f t="shared" ca="1" si="1281"/>
        <v/>
      </c>
      <c r="FG303" t="str">
        <f t="shared" ca="1" si="1282"/>
        <v/>
      </c>
      <c r="FH303" t="str">
        <f t="shared" ca="1" si="1283"/>
        <v/>
      </c>
      <c r="FI303" t="str">
        <f t="shared" ca="1" si="1284"/>
        <v/>
      </c>
      <c r="FJ303" t="str">
        <f t="shared" ca="1" si="1285"/>
        <v/>
      </c>
      <c r="FK303" t="str">
        <f t="shared" ca="1" si="1286"/>
        <v/>
      </c>
      <c r="FL303" t="str">
        <f t="shared" ca="1" si="1287"/>
        <v/>
      </c>
      <c r="FM303" t="str">
        <f t="shared" ca="1" si="1288"/>
        <v/>
      </c>
      <c r="FN303" t="str">
        <f t="shared" ca="1" si="1289"/>
        <v/>
      </c>
      <c r="FO303" t="str">
        <f t="shared" ca="1" si="1290"/>
        <v/>
      </c>
      <c r="FP303" t="str">
        <f t="shared" ca="1" si="1291"/>
        <v/>
      </c>
      <c r="FQ303" t="str">
        <f t="shared" ca="1" si="1292"/>
        <v/>
      </c>
      <c r="FR303" t="str">
        <f t="shared" ca="1" si="1293"/>
        <v/>
      </c>
      <c r="FS303" t="str">
        <f t="shared" ca="1" si="1294"/>
        <v/>
      </c>
      <c r="FT303" t="str">
        <f t="shared" ca="1" si="1295"/>
        <v/>
      </c>
      <c r="FU303" t="str">
        <f t="shared" ca="1" si="1296"/>
        <v/>
      </c>
      <c r="FV303" t="str">
        <f t="shared" ca="1" si="1297"/>
        <v/>
      </c>
      <c r="FW303" t="str">
        <f t="shared" ca="1" si="1298"/>
        <v/>
      </c>
      <c r="FX303" t="str">
        <f t="shared" ca="1" si="1299"/>
        <v/>
      </c>
      <c r="FY303" t="str">
        <f t="shared" ca="1" si="1300"/>
        <v/>
      </c>
      <c r="FZ303" t="str">
        <f t="shared" ca="1" si="1301"/>
        <v/>
      </c>
      <c r="GA303" t="str">
        <f t="shared" ca="1" si="1302"/>
        <v/>
      </c>
      <c r="GB303" t="str">
        <f t="shared" ca="1" si="1303"/>
        <v/>
      </c>
      <c r="GC303" t="str">
        <f t="shared" ca="1" si="1304"/>
        <v/>
      </c>
      <c r="GD303" t="str">
        <f t="shared" ca="1" si="1305"/>
        <v/>
      </c>
      <c r="GE303" t="str">
        <f t="shared" ca="1" si="1306"/>
        <v/>
      </c>
      <c r="GF303" t="str">
        <f t="shared" ca="1" si="1307"/>
        <v/>
      </c>
      <c r="GG303" t="str">
        <f t="shared" ca="1" si="1308"/>
        <v/>
      </c>
      <c r="GH303" t="str">
        <f t="shared" ca="1" si="1309"/>
        <v/>
      </c>
      <c r="GI303" t="str">
        <f t="shared" ca="1" si="1310"/>
        <v/>
      </c>
      <c r="GJ303" t="str">
        <f t="shared" ca="1" si="1311"/>
        <v/>
      </c>
      <c r="GK303" t="str">
        <f t="shared" ca="1" si="1312"/>
        <v/>
      </c>
      <c r="GL303" t="str">
        <f t="shared" ca="1" si="1313"/>
        <v/>
      </c>
      <c r="GM303" t="str">
        <f t="shared" ca="1" si="1314"/>
        <v/>
      </c>
      <c r="GN303" t="str">
        <f t="shared" ca="1" si="1315"/>
        <v/>
      </c>
      <c r="GO303" t="str">
        <f t="shared" ca="1" si="1316"/>
        <v/>
      </c>
      <c r="GP303" t="str">
        <f t="shared" ca="1" si="1317"/>
        <v/>
      </c>
      <c r="GQ303" t="str">
        <f t="shared" ca="1" si="1318"/>
        <v/>
      </c>
      <c r="GR303" t="str">
        <f t="shared" ca="1" si="1319"/>
        <v/>
      </c>
      <c r="GS303" t="str">
        <f t="shared" ca="1" si="1320"/>
        <v/>
      </c>
      <c r="GT303" t="str">
        <f t="shared" ca="1" si="1321"/>
        <v/>
      </c>
      <c r="GU303" t="str">
        <f t="shared" ca="1" si="1322"/>
        <v/>
      </c>
      <c r="GV303" t="str">
        <f t="shared" ca="1" si="1323"/>
        <v/>
      </c>
      <c r="GW303" t="str">
        <f t="shared" ca="1" si="1324"/>
        <v/>
      </c>
      <c r="GX303" t="str">
        <f t="shared" ca="1" si="1325"/>
        <v/>
      </c>
      <c r="GY303" t="str">
        <f t="shared" ca="1" si="1326"/>
        <v/>
      </c>
      <c r="GZ303" t="str">
        <f t="shared" ca="1" si="1327"/>
        <v/>
      </c>
      <c r="HA303" t="str">
        <f t="shared" ca="1" si="1328"/>
        <v/>
      </c>
      <c r="HB303" t="str">
        <f t="shared" ca="1" si="1329"/>
        <v/>
      </c>
      <c r="HC303" t="str">
        <f t="shared" ca="1" si="1330"/>
        <v/>
      </c>
      <c r="HD303" t="str">
        <f t="shared" ca="1" si="1331"/>
        <v/>
      </c>
      <c r="HE303" t="str">
        <f t="shared" ca="1" si="1332"/>
        <v/>
      </c>
      <c r="HF303" t="str">
        <f t="shared" ca="1" si="1333"/>
        <v/>
      </c>
      <c r="HG303" t="str">
        <f t="shared" ca="1" si="1334"/>
        <v/>
      </c>
      <c r="HH303" t="str">
        <f t="shared" ca="1" si="1335"/>
        <v/>
      </c>
      <c r="HI303" t="str">
        <f t="shared" ca="1" si="1336"/>
        <v/>
      </c>
      <c r="HJ303" t="str">
        <f t="shared" ca="1" si="1337"/>
        <v/>
      </c>
      <c r="HK303" t="str">
        <f t="shared" ca="1" si="1338"/>
        <v/>
      </c>
      <c r="HL303" t="str">
        <f t="shared" ca="1" si="1339"/>
        <v/>
      </c>
      <c r="HM303" t="str">
        <f t="shared" ca="1" si="1340"/>
        <v/>
      </c>
      <c r="HN303" t="str">
        <f t="shared" ca="1" si="1341"/>
        <v/>
      </c>
      <c r="HO303" t="str">
        <f t="shared" ca="1" si="1342"/>
        <v/>
      </c>
      <c r="HP303" t="str">
        <f t="shared" ca="1" si="1343"/>
        <v/>
      </c>
      <c r="HQ303" t="str">
        <f t="shared" ca="1" si="1344"/>
        <v/>
      </c>
      <c r="HR303" t="str">
        <f t="shared" ca="1" si="1345"/>
        <v/>
      </c>
      <c r="HS303" t="str">
        <f t="shared" ca="1" si="1346"/>
        <v/>
      </c>
      <c r="HT303" t="str">
        <f t="shared" ca="1" si="1347"/>
        <v/>
      </c>
      <c r="HU303" t="str">
        <f t="shared" ca="1" si="1348"/>
        <v/>
      </c>
      <c r="HV303" t="str">
        <f t="shared" ca="1" si="1349"/>
        <v/>
      </c>
      <c r="HW303" t="str">
        <f t="shared" ca="1" si="1350"/>
        <v/>
      </c>
      <c r="HX303" t="str">
        <f t="shared" ca="1" si="1351"/>
        <v/>
      </c>
      <c r="HY303" t="str">
        <f t="shared" ca="1" si="1352"/>
        <v/>
      </c>
      <c r="HZ303" t="str">
        <f t="shared" ca="1" si="1353"/>
        <v/>
      </c>
      <c r="IA303" t="str">
        <f t="shared" ca="1" si="1354"/>
        <v/>
      </c>
      <c r="IB303" t="str">
        <f t="shared" ca="1" si="1355"/>
        <v/>
      </c>
      <c r="IC303" t="str">
        <f t="shared" ca="1" si="1356"/>
        <v/>
      </c>
      <c r="ID303" t="str">
        <f t="shared" ca="1" si="1357"/>
        <v/>
      </c>
      <c r="IE303" t="str">
        <f t="shared" ca="1" si="1358"/>
        <v/>
      </c>
      <c r="IF303" t="str">
        <f t="shared" ca="1" si="1359"/>
        <v/>
      </c>
      <c r="IG303" t="str">
        <f t="shared" ca="1" si="1360"/>
        <v/>
      </c>
      <c r="IH303" t="str">
        <f t="shared" ca="1" si="1361"/>
        <v/>
      </c>
      <c r="II303" t="str">
        <f t="shared" ca="1" si="1362"/>
        <v/>
      </c>
      <c r="IJ303" t="str">
        <f t="shared" ca="1" si="1363"/>
        <v/>
      </c>
      <c r="IK303" t="str">
        <f t="shared" ca="1" si="1364"/>
        <v/>
      </c>
      <c r="IL303" t="str">
        <f t="shared" ca="1" si="1365"/>
        <v/>
      </c>
      <c r="IM303" t="str">
        <f t="shared" ca="1" si="1366"/>
        <v/>
      </c>
      <c r="IN303" t="str">
        <f t="shared" ca="1" si="1367"/>
        <v/>
      </c>
      <c r="IO303" t="str">
        <f t="shared" ca="1" si="1368"/>
        <v/>
      </c>
      <c r="IP303" t="str">
        <f t="shared" ca="1" si="1369"/>
        <v/>
      </c>
      <c r="IQ303" t="str">
        <f t="shared" ca="1" si="1370"/>
        <v/>
      </c>
      <c r="IR303" t="str">
        <f t="shared" ca="1" si="1371"/>
        <v/>
      </c>
      <c r="IS303" t="str">
        <f t="shared" ca="1" si="1372"/>
        <v/>
      </c>
      <c r="IT303" t="str">
        <f t="shared" ca="1" si="1373"/>
        <v/>
      </c>
      <c r="IU303" t="str">
        <f t="shared" ca="1" si="1374"/>
        <v/>
      </c>
      <c r="IV303" t="str">
        <f t="shared" ca="1" si="1375"/>
        <v/>
      </c>
      <c r="IW303" t="str">
        <f t="shared" ca="1" si="1376"/>
        <v/>
      </c>
      <c r="IX303" t="str">
        <f t="shared" ca="1" si="1377"/>
        <v/>
      </c>
      <c r="IY303" t="str">
        <f t="shared" ca="1" si="1378"/>
        <v/>
      </c>
      <c r="IZ303" t="str">
        <f t="shared" ca="1" si="1379"/>
        <v/>
      </c>
      <c r="JA303" t="str">
        <f t="shared" ca="1" si="1380"/>
        <v/>
      </c>
      <c r="JB303" t="str">
        <f t="shared" ca="1" si="1381"/>
        <v/>
      </c>
      <c r="JC303" t="str">
        <f t="shared" ca="1" si="1382"/>
        <v/>
      </c>
      <c r="JD303" t="str">
        <f t="shared" ca="1" si="1383"/>
        <v/>
      </c>
      <c r="JE303" t="str">
        <f t="shared" ca="1" si="1384"/>
        <v/>
      </c>
      <c r="JF303" t="str">
        <f t="shared" ca="1" si="1385"/>
        <v/>
      </c>
      <c r="JG303" t="str">
        <f t="shared" ca="1" si="1386"/>
        <v/>
      </c>
      <c r="JH303" t="str">
        <f t="shared" ca="1" si="1387"/>
        <v/>
      </c>
      <c r="JI303" t="str">
        <f t="shared" ca="1" si="1388"/>
        <v/>
      </c>
      <c r="JJ303" t="str">
        <f t="shared" ca="1" si="1389"/>
        <v/>
      </c>
      <c r="JK303" t="str">
        <f t="shared" ca="1" si="1390"/>
        <v/>
      </c>
      <c r="JL303" t="str">
        <f t="shared" ca="1" si="1391"/>
        <v/>
      </c>
      <c r="JM303" t="str">
        <f t="shared" ca="1" si="1392"/>
        <v/>
      </c>
      <c r="JN303" t="str">
        <f t="shared" ca="1" si="1393"/>
        <v/>
      </c>
      <c r="JO303" t="str">
        <f t="shared" ca="1" si="1394"/>
        <v/>
      </c>
      <c r="JP303" t="str">
        <f t="shared" ca="1" si="1395"/>
        <v/>
      </c>
      <c r="JQ303" t="str">
        <f t="shared" ca="1" si="1396"/>
        <v/>
      </c>
      <c r="JR303" t="str">
        <f t="shared" ca="1" si="1397"/>
        <v/>
      </c>
      <c r="JS303" t="str">
        <f t="shared" ca="1" si="1398"/>
        <v/>
      </c>
      <c r="JT303" t="str">
        <f t="shared" ca="1" si="1399"/>
        <v/>
      </c>
      <c r="JU303" t="str">
        <f t="shared" ca="1" si="1400"/>
        <v/>
      </c>
    </row>
    <row r="304" spans="1:281" x14ac:dyDescent="0.25">
      <c r="A304">
        <f t="shared" si="1401"/>
        <v>303</v>
      </c>
      <c r="B304" t="str">
        <f t="shared" ca="1" si="1130"/>
        <v/>
      </c>
      <c r="C304">
        <v>13</v>
      </c>
      <c r="D304">
        <f t="shared" si="1134"/>
        <v>303</v>
      </c>
      <c r="E304">
        <f t="shared" si="1135"/>
        <v>3</v>
      </c>
      <c r="F304">
        <f ca="1">COUNT((AD304,AP304,BB304,BN304,BZ304,CL304,CX304,DJ304,DV304,EH304,ET304,FF304,FR304,GD304,GP304,HB304,HN304,HZ304,IL304,IX304,JJ304,JV304,KH304,KT304,LF304,LR304))</f>
        <v>0</v>
      </c>
      <c r="G304">
        <f t="shared" ca="1" si="1136"/>
        <v>0</v>
      </c>
      <c r="H304">
        <f t="shared" ca="1" si="1137"/>
        <v>0</v>
      </c>
      <c r="I304">
        <f t="shared" ca="1" si="1131"/>
        <v>0</v>
      </c>
      <c r="J304">
        <f t="shared" ca="1" si="1138"/>
        <v>0</v>
      </c>
      <c r="K304">
        <f t="shared" ca="1" si="1139"/>
        <v>-1</v>
      </c>
      <c r="L304">
        <f t="shared" ca="1" si="1402"/>
        <v>9</v>
      </c>
      <c r="M304">
        <f t="shared" ca="1" si="1140"/>
        <v>0</v>
      </c>
      <c r="N304">
        <f t="shared" ca="1" si="1403"/>
        <v>65</v>
      </c>
      <c r="O304">
        <f t="shared" ca="1" si="1141"/>
        <v>-1</v>
      </c>
      <c r="P304">
        <f t="shared" ca="1" si="1404"/>
        <v>9</v>
      </c>
      <c r="Q304">
        <f t="shared" ca="1" si="1142"/>
        <v>0</v>
      </c>
      <c r="R304">
        <f t="shared" ca="1" si="1143"/>
        <v>0</v>
      </c>
      <c r="S304">
        <f t="shared" ca="1" si="1144"/>
        <v>0</v>
      </c>
      <c r="T304">
        <f t="shared" ca="1" si="1145"/>
        <v>0</v>
      </c>
      <c r="U304" t="str">
        <f t="shared" ca="1" si="1132"/>
        <v>999999999999</v>
      </c>
      <c r="V304">
        <f t="shared" ca="1" si="1405"/>
        <v>0</v>
      </c>
      <c r="W304">
        <f t="shared" si="1146"/>
        <v>303</v>
      </c>
      <c r="X304" t="e">
        <f t="shared" ca="1" si="1406"/>
        <v>#N/A</v>
      </c>
      <c r="Y304">
        <f t="shared" ca="1" si="1147"/>
        <v>0</v>
      </c>
      <c r="Z304" t="str">
        <f t="shared" ca="1" si="1148"/>
        <v>999zz</v>
      </c>
      <c r="AA304">
        <f t="shared" ca="1" si="1407"/>
        <v>350</v>
      </c>
      <c r="AB304">
        <f t="shared" si="1149"/>
        <v>303</v>
      </c>
      <c r="AC304" t="e">
        <f t="shared" ca="1" si="1408"/>
        <v>#N/A</v>
      </c>
      <c r="AD304" t="str">
        <f t="shared" ca="1" si="1150"/>
        <v/>
      </c>
      <c r="AE304" t="str">
        <f t="shared" ca="1" si="1151"/>
        <v/>
      </c>
      <c r="AF304" t="str">
        <f t="shared" ca="1" si="1152"/>
        <v/>
      </c>
      <c r="AG304" t="str">
        <f t="shared" ca="1" si="1153"/>
        <v/>
      </c>
      <c r="AH304" t="str">
        <f t="shared" ca="1" si="1154"/>
        <v/>
      </c>
      <c r="AI304" t="str">
        <f t="shared" ca="1" si="1155"/>
        <v/>
      </c>
      <c r="AJ304" t="str">
        <f t="shared" ca="1" si="1156"/>
        <v/>
      </c>
      <c r="AK304" t="str">
        <f t="shared" ca="1" si="1157"/>
        <v/>
      </c>
      <c r="AL304" t="str">
        <f t="shared" ca="1" si="1158"/>
        <v/>
      </c>
      <c r="AM304" t="str">
        <f t="shared" ca="1" si="1159"/>
        <v/>
      </c>
      <c r="AN304" t="str">
        <f t="shared" ca="1" si="1160"/>
        <v/>
      </c>
      <c r="AO304" t="str">
        <f t="shared" ca="1" si="1161"/>
        <v/>
      </c>
      <c r="AP304" t="str">
        <f t="shared" ca="1" si="1162"/>
        <v/>
      </c>
      <c r="AQ304" t="str">
        <f t="shared" ca="1" si="1163"/>
        <v/>
      </c>
      <c r="AR304" t="str">
        <f t="shared" ca="1" si="1164"/>
        <v/>
      </c>
      <c r="AS304" t="str">
        <f t="shared" ca="1" si="1165"/>
        <v/>
      </c>
      <c r="AT304" t="str">
        <f t="shared" ca="1" si="1166"/>
        <v/>
      </c>
      <c r="AU304" t="str">
        <f t="shared" ca="1" si="1167"/>
        <v/>
      </c>
      <c r="AV304" t="str">
        <f t="shared" ca="1" si="1168"/>
        <v/>
      </c>
      <c r="AW304" t="str">
        <f t="shared" ca="1" si="1169"/>
        <v/>
      </c>
      <c r="AX304" t="str">
        <f t="shared" ca="1" si="1170"/>
        <v/>
      </c>
      <c r="AY304" t="str">
        <f t="shared" ca="1" si="1171"/>
        <v/>
      </c>
      <c r="AZ304" t="str">
        <f t="shared" ca="1" si="1172"/>
        <v/>
      </c>
      <c r="BA304" t="str">
        <f t="shared" ca="1" si="1173"/>
        <v/>
      </c>
      <c r="BB304" t="str">
        <f t="shared" ca="1" si="1174"/>
        <v/>
      </c>
      <c r="BC304" t="str">
        <f t="shared" ca="1" si="1175"/>
        <v/>
      </c>
      <c r="BD304" t="str">
        <f t="shared" ca="1" si="1176"/>
        <v/>
      </c>
      <c r="BE304" t="str">
        <f t="shared" ca="1" si="1177"/>
        <v/>
      </c>
      <c r="BF304" t="str">
        <f t="shared" ca="1" si="1178"/>
        <v/>
      </c>
      <c r="BG304" t="str">
        <f t="shared" ca="1" si="1179"/>
        <v/>
      </c>
      <c r="BH304" t="str">
        <f t="shared" ca="1" si="1180"/>
        <v/>
      </c>
      <c r="BI304" t="str">
        <f t="shared" ca="1" si="1181"/>
        <v/>
      </c>
      <c r="BJ304" t="str">
        <f t="shared" ca="1" si="1182"/>
        <v/>
      </c>
      <c r="BK304" t="str">
        <f t="shared" ca="1" si="1183"/>
        <v/>
      </c>
      <c r="BL304" t="str">
        <f t="shared" ca="1" si="1184"/>
        <v/>
      </c>
      <c r="BM304" t="str">
        <f t="shared" ca="1" si="1185"/>
        <v/>
      </c>
      <c r="BN304" t="str">
        <f t="shared" ca="1" si="1186"/>
        <v/>
      </c>
      <c r="BO304" t="str">
        <f t="shared" ca="1" si="1187"/>
        <v/>
      </c>
      <c r="BP304" t="str">
        <f t="shared" ca="1" si="1188"/>
        <v/>
      </c>
      <c r="BQ304" t="str">
        <f t="shared" ca="1" si="1189"/>
        <v/>
      </c>
      <c r="BR304" t="str">
        <f t="shared" ca="1" si="1190"/>
        <v/>
      </c>
      <c r="BS304" t="str">
        <f t="shared" ca="1" si="1191"/>
        <v/>
      </c>
      <c r="BT304" t="str">
        <f t="shared" ca="1" si="1192"/>
        <v/>
      </c>
      <c r="BU304" t="str">
        <f t="shared" ca="1" si="1193"/>
        <v/>
      </c>
      <c r="BV304" t="str">
        <f t="shared" ca="1" si="1194"/>
        <v/>
      </c>
      <c r="BW304" t="str">
        <f t="shared" ca="1" si="1195"/>
        <v/>
      </c>
      <c r="BX304" t="str">
        <f t="shared" ca="1" si="1196"/>
        <v/>
      </c>
      <c r="BY304" t="str">
        <f t="shared" ca="1" si="1197"/>
        <v/>
      </c>
      <c r="BZ304" t="str">
        <f t="shared" ca="1" si="1198"/>
        <v/>
      </c>
      <c r="CA304" t="str">
        <f t="shared" ca="1" si="1199"/>
        <v/>
      </c>
      <c r="CB304" t="str">
        <f t="shared" ca="1" si="1200"/>
        <v/>
      </c>
      <c r="CC304" t="str">
        <f t="shared" ca="1" si="1201"/>
        <v/>
      </c>
      <c r="CD304" t="str">
        <f t="shared" ca="1" si="1202"/>
        <v/>
      </c>
      <c r="CE304" t="str">
        <f t="shared" ca="1" si="1203"/>
        <v/>
      </c>
      <c r="CF304" t="str">
        <f t="shared" ca="1" si="1204"/>
        <v/>
      </c>
      <c r="CG304" t="str">
        <f t="shared" ca="1" si="1205"/>
        <v/>
      </c>
      <c r="CH304" t="str">
        <f t="shared" ca="1" si="1206"/>
        <v/>
      </c>
      <c r="CI304" t="str">
        <f t="shared" ca="1" si="1207"/>
        <v/>
      </c>
      <c r="CJ304" t="str">
        <f t="shared" ca="1" si="1208"/>
        <v/>
      </c>
      <c r="CK304" t="str">
        <f t="shared" ca="1" si="1209"/>
        <v/>
      </c>
      <c r="CL304" t="str">
        <f t="shared" ca="1" si="1210"/>
        <v/>
      </c>
      <c r="CM304" t="str">
        <f t="shared" ca="1" si="1211"/>
        <v/>
      </c>
      <c r="CN304" t="str">
        <f t="shared" ca="1" si="1212"/>
        <v/>
      </c>
      <c r="CO304" t="str">
        <f t="shared" ca="1" si="1213"/>
        <v/>
      </c>
      <c r="CP304" t="str">
        <f t="shared" ca="1" si="1214"/>
        <v/>
      </c>
      <c r="CQ304" t="str">
        <f t="shared" ca="1" si="1215"/>
        <v/>
      </c>
      <c r="CR304" t="str">
        <f t="shared" ca="1" si="1216"/>
        <v/>
      </c>
      <c r="CS304" t="str">
        <f t="shared" ca="1" si="1217"/>
        <v/>
      </c>
      <c r="CT304" t="str">
        <f t="shared" ca="1" si="1218"/>
        <v/>
      </c>
      <c r="CU304" t="str">
        <f t="shared" ca="1" si="1219"/>
        <v/>
      </c>
      <c r="CV304" t="str">
        <f t="shared" ca="1" si="1220"/>
        <v/>
      </c>
      <c r="CW304" t="str">
        <f t="shared" ca="1" si="1221"/>
        <v/>
      </c>
      <c r="CX304" t="str">
        <f t="shared" ca="1" si="1222"/>
        <v/>
      </c>
      <c r="CY304" t="str">
        <f t="shared" ca="1" si="1223"/>
        <v/>
      </c>
      <c r="CZ304" t="str">
        <f t="shared" ca="1" si="1224"/>
        <v/>
      </c>
      <c r="DA304" t="str">
        <f t="shared" ca="1" si="1225"/>
        <v/>
      </c>
      <c r="DB304" t="str">
        <f t="shared" ca="1" si="1226"/>
        <v/>
      </c>
      <c r="DC304" t="str">
        <f t="shared" ca="1" si="1227"/>
        <v/>
      </c>
      <c r="DD304" t="str">
        <f t="shared" ca="1" si="1228"/>
        <v/>
      </c>
      <c r="DE304" t="str">
        <f t="shared" ca="1" si="1229"/>
        <v/>
      </c>
      <c r="DF304" t="str">
        <f t="shared" ca="1" si="1230"/>
        <v/>
      </c>
      <c r="DG304" t="str">
        <f t="shared" ca="1" si="1231"/>
        <v/>
      </c>
      <c r="DH304" t="str">
        <f t="shared" ca="1" si="1232"/>
        <v/>
      </c>
      <c r="DI304" t="str">
        <f t="shared" ca="1" si="1233"/>
        <v/>
      </c>
      <c r="DJ304" t="str">
        <f t="shared" ca="1" si="1234"/>
        <v/>
      </c>
      <c r="DK304" t="str">
        <f t="shared" ca="1" si="1235"/>
        <v/>
      </c>
      <c r="DL304" t="str">
        <f t="shared" ca="1" si="1236"/>
        <v/>
      </c>
      <c r="DM304" t="str">
        <f t="shared" ca="1" si="1237"/>
        <v/>
      </c>
      <c r="DN304" t="str">
        <f t="shared" ca="1" si="1238"/>
        <v/>
      </c>
      <c r="DO304" t="str">
        <f t="shared" ca="1" si="1239"/>
        <v/>
      </c>
      <c r="DP304" t="str">
        <f t="shared" ca="1" si="1240"/>
        <v/>
      </c>
      <c r="DQ304" t="str">
        <f t="shared" ca="1" si="1241"/>
        <v/>
      </c>
      <c r="DR304" t="str">
        <f t="shared" ca="1" si="1242"/>
        <v/>
      </c>
      <c r="DS304" t="str">
        <f t="shared" ca="1" si="1243"/>
        <v/>
      </c>
      <c r="DT304" t="str">
        <f t="shared" ca="1" si="1244"/>
        <v/>
      </c>
      <c r="DU304" t="str">
        <f t="shared" ca="1" si="1245"/>
        <v/>
      </c>
      <c r="DV304" t="str">
        <f t="shared" ca="1" si="1133"/>
        <v/>
      </c>
      <c r="DW304" t="str">
        <f t="shared" ca="1" si="1246"/>
        <v/>
      </c>
      <c r="DX304" t="str">
        <f t="shared" ca="1" si="1247"/>
        <v/>
      </c>
      <c r="DY304" t="str">
        <f t="shared" ca="1" si="1248"/>
        <v/>
      </c>
      <c r="DZ304" t="str">
        <f t="shared" ca="1" si="1249"/>
        <v/>
      </c>
      <c r="EA304" t="str">
        <f t="shared" ca="1" si="1250"/>
        <v/>
      </c>
      <c r="EB304" t="str">
        <f t="shared" ca="1" si="1251"/>
        <v/>
      </c>
      <c r="EC304" t="str">
        <f t="shared" ca="1" si="1252"/>
        <v/>
      </c>
      <c r="ED304" t="str">
        <f t="shared" ca="1" si="1253"/>
        <v/>
      </c>
      <c r="EE304" t="str">
        <f t="shared" ca="1" si="1254"/>
        <v/>
      </c>
      <c r="EF304" t="str">
        <f t="shared" ca="1" si="1255"/>
        <v/>
      </c>
      <c r="EG304" t="str">
        <f t="shared" ca="1" si="1256"/>
        <v/>
      </c>
      <c r="EH304" t="str">
        <f t="shared" ca="1" si="1257"/>
        <v/>
      </c>
      <c r="EI304" t="str">
        <f t="shared" ca="1" si="1258"/>
        <v/>
      </c>
      <c r="EJ304" t="str">
        <f t="shared" ca="1" si="1259"/>
        <v/>
      </c>
      <c r="EK304" t="str">
        <f t="shared" ca="1" si="1260"/>
        <v/>
      </c>
      <c r="EL304" t="str">
        <f t="shared" ca="1" si="1261"/>
        <v/>
      </c>
      <c r="EM304" t="str">
        <f t="shared" ca="1" si="1262"/>
        <v/>
      </c>
      <c r="EN304" t="str">
        <f t="shared" ca="1" si="1263"/>
        <v/>
      </c>
      <c r="EO304" t="str">
        <f t="shared" ca="1" si="1264"/>
        <v/>
      </c>
      <c r="EP304" t="str">
        <f t="shared" ca="1" si="1265"/>
        <v/>
      </c>
      <c r="EQ304" t="str">
        <f t="shared" ca="1" si="1266"/>
        <v/>
      </c>
      <c r="ER304" t="str">
        <f t="shared" ca="1" si="1267"/>
        <v/>
      </c>
      <c r="ES304" t="str">
        <f t="shared" ca="1" si="1268"/>
        <v/>
      </c>
      <c r="ET304" t="str">
        <f t="shared" ca="1" si="1269"/>
        <v/>
      </c>
      <c r="EU304" t="str">
        <f t="shared" ca="1" si="1270"/>
        <v/>
      </c>
      <c r="EV304" t="str">
        <f t="shared" ca="1" si="1271"/>
        <v/>
      </c>
      <c r="EW304" t="str">
        <f t="shared" ca="1" si="1272"/>
        <v/>
      </c>
      <c r="EX304" t="str">
        <f t="shared" ca="1" si="1273"/>
        <v/>
      </c>
      <c r="EY304" t="str">
        <f t="shared" ca="1" si="1274"/>
        <v/>
      </c>
      <c r="EZ304" t="str">
        <f t="shared" ca="1" si="1275"/>
        <v/>
      </c>
      <c r="FA304" t="str">
        <f t="shared" ca="1" si="1276"/>
        <v/>
      </c>
      <c r="FB304" t="str">
        <f t="shared" ca="1" si="1277"/>
        <v/>
      </c>
      <c r="FC304" t="str">
        <f t="shared" ca="1" si="1278"/>
        <v/>
      </c>
      <c r="FD304" t="str">
        <f t="shared" ca="1" si="1279"/>
        <v/>
      </c>
      <c r="FE304" t="str">
        <f t="shared" ca="1" si="1280"/>
        <v/>
      </c>
      <c r="FF304" t="str">
        <f t="shared" ca="1" si="1281"/>
        <v/>
      </c>
      <c r="FG304" t="str">
        <f t="shared" ca="1" si="1282"/>
        <v/>
      </c>
      <c r="FH304" t="str">
        <f t="shared" ca="1" si="1283"/>
        <v/>
      </c>
      <c r="FI304" t="str">
        <f t="shared" ca="1" si="1284"/>
        <v/>
      </c>
      <c r="FJ304" t="str">
        <f t="shared" ca="1" si="1285"/>
        <v/>
      </c>
      <c r="FK304" t="str">
        <f t="shared" ca="1" si="1286"/>
        <v/>
      </c>
      <c r="FL304" t="str">
        <f t="shared" ca="1" si="1287"/>
        <v/>
      </c>
      <c r="FM304" t="str">
        <f t="shared" ca="1" si="1288"/>
        <v/>
      </c>
      <c r="FN304" t="str">
        <f t="shared" ca="1" si="1289"/>
        <v/>
      </c>
      <c r="FO304" t="str">
        <f t="shared" ca="1" si="1290"/>
        <v/>
      </c>
      <c r="FP304" t="str">
        <f t="shared" ca="1" si="1291"/>
        <v/>
      </c>
      <c r="FQ304" t="str">
        <f t="shared" ca="1" si="1292"/>
        <v/>
      </c>
      <c r="FR304" t="str">
        <f t="shared" ca="1" si="1293"/>
        <v/>
      </c>
      <c r="FS304" t="str">
        <f t="shared" ca="1" si="1294"/>
        <v/>
      </c>
      <c r="FT304" t="str">
        <f t="shared" ca="1" si="1295"/>
        <v/>
      </c>
      <c r="FU304" t="str">
        <f t="shared" ca="1" si="1296"/>
        <v/>
      </c>
      <c r="FV304" t="str">
        <f t="shared" ca="1" si="1297"/>
        <v/>
      </c>
      <c r="FW304" t="str">
        <f t="shared" ca="1" si="1298"/>
        <v/>
      </c>
      <c r="FX304" t="str">
        <f t="shared" ca="1" si="1299"/>
        <v/>
      </c>
      <c r="FY304" t="str">
        <f t="shared" ca="1" si="1300"/>
        <v/>
      </c>
      <c r="FZ304" t="str">
        <f t="shared" ca="1" si="1301"/>
        <v/>
      </c>
      <c r="GA304" t="str">
        <f t="shared" ca="1" si="1302"/>
        <v/>
      </c>
      <c r="GB304" t="str">
        <f t="shared" ca="1" si="1303"/>
        <v/>
      </c>
      <c r="GC304" t="str">
        <f t="shared" ca="1" si="1304"/>
        <v/>
      </c>
      <c r="GD304" t="str">
        <f t="shared" ca="1" si="1305"/>
        <v/>
      </c>
      <c r="GE304" t="str">
        <f t="shared" ca="1" si="1306"/>
        <v/>
      </c>
      <c r="GF304" t="str">
        <f t="shared" ca="1" si="1307"/>
        <v/>
      </c>
      <c r="GG304" t="str">
        <f t="shared" ca="1" si="1308"/>
        <v/>
      </c>
      <c r="GH304" t="str">
        <f t="shared" ca="1" si="1309"/>
        <v/>
      </c>
      <c r="GI304" t="str">
        <f t="shared" ca="1" si="1310"/>
        <v/>
      </c>
      <c r="GJ304" t="str">
        <f t="shared" ca="1" si="1311"/>
        <v/>
      </c>
      <c r="GK304" t="str">
        <f t="shared" ca="1" si="1312"/>
        <v/>
      </c>
      <c r="GL304" t="str">
        <f t="shared" ca="1" si="1313"/>
        <v/>
      </c>
      <c r="GM304" t="str">
        <f t="shared" ca="1" si="1314"/>
        <v/>
      </c>
      <c r="GN304" t="str">
        <f t="shared" ca="1" si="1315"/>
        <v/>
      </c>
      <c r="GO304" t="str">
        <f t="shared" ca="1" si="1316"/>
        <v/>
      </c>
      <c r="GP304" t="str">
        <f t="shared" ca="1" si="1317"/>
        <v/>
      </c>
      <c r="GQ304" t="str">
        <f t="shared" ca="1" si="1318"/>
        <v/>
      </c>
      <c r="GR304" t="str">
        <f t="shared" ca="1" si="1319"/>
        <v/>
      </c>
      <c r="GS304" t="str">
        <f t="shared" ca="1" si="1320"/>
        <v/>
      </c>
      <c r="GT304" t="str">
        <f t="shared" ca="1" si="1321"/>
        <v/>
      </c>
      <c r="GU304" t="str">
        <f t="shared" ca="1" si="1322"/>
        <v/>
      </c>
      <c r="GV304" t="str">
        <f t="shared" ca="1" si="1323"/>
        <v/>
      </c>
      <c r="GW304" t="str">
        <f t="shared" ca="1" si="1324"/>
        <v/>
      </c>
      <c r="GX304" t="str">
        <f t="shared" ca="1" si="1325"/>
        <v/>
      </c>
      <c r="GY304" t="str">
        <f t="shared" ca="1" si="1326"/>
        <v/>
      </c>
      <c r="GZ304" t="str">
        <f t="shared" ca="1" si="1327"/>
        <v/>
      </c>
      <c r="HA304" t="str">
        <f t="shared" ca="1" si="1328"/>
        <v/>
      </c>
      <c r="HB304" t="str">
        <f t="shared" ca="1" si="1329"/>
        <v/>
      </c>
      <c r="HC304" t="str">
        <f t="shared" ca="1" si="1330"/>
        <v/>
      </c>
      <c r="HD304" t="str">
        <f t="shared" ca="1" si="1331"/>
        <v/>
      </c>
      <c r="HE304" t="str">
        <f t="shared" ca="1" si="1332"/>
        <v/>
      </c>
      <c r="HF304" t="str">
        <f t="shared" ca="1" si="1333"/>
        <v/>
      </c>
      <c r="HG304" t="str">
        <f t="shared" ca="1" si="1334"/>
        <v/>
      </c>
      <c r="HH304" t="str">
        <f t="shared" ca="1" si="1335"/>
        <v/>
      </c>
      <c r="HI304" t="str">
        <f t="shared" ca="1" si="1336"/>
        <v/>
      </c>
      <c r="HJ304" t="str">
        <f t="shared" ca="1" si="1337"/>
        <v/>
      </c>
      <c r="HK304" t="str">
        <f t="shared" ca="1" si="1338"/>
        <v/>
      </c>
      <c r="HL304" t="str">
        <f t="shared" ca="1" si="1339"/>
        <v/>
      </c>
      <c r="HM304" t="str">
        <f t="shared" ca="1" si="1340"/>
        <v/>
      </c>
      <c r="HN304" t="str">
        <f t="shared" ca="1" si="1341"/>
        <v/>
      </c>
      <c r="HO304" t="str">
        <f t="shared" ca="1" si="1342"/>
        <v/>
      </c>
      <c r="HP304" t="str">
        <f t="shared" ca="1" si="1343"/>
        <v/>
      </c>
      <c r="HQ304" t="str">
        <f t="shared" ca="1" si="1344"/>
        <v/>
      </c>
      <c r="HR304" t="str">
        <f t="shared" ca="1" si="1345"/>
        <v/>
      </c>
      <c r="HS304" t="str">
        <f t="shared" ca="1" si="1346"/>
        <v/>
      </c>
      <c r="HT304" t="str">
        <f t="shared" ca="1" si="1347"/>
        <v/>
      </c>
      <c r="HU304" t="str">
        <f t="shared" ca="1" si="1348"/>
        <v/>
      </c>
      <c r="HV304" t="str">
        <f t="shared" ca="1" si="1349"/>
        <v/>
      </c>
      <c r="HW304" t="str">
        <f t="shared" ca="1" si="1350"/>
        <v/>
      </c>
      <c r="HX304" t="str">
        <f t="shared" ca="1" si="1351"/>
        <v/>
      </c>
      <c r="HY304" t="str">
        <f t="shared" ca="1" si="1352"/>
        <v/>
      </c>
      <c r="HZ304" t="str">
        <f t="shared" ca="1" si="1353"/>
        <v/>
      </c>
      <c r="IA304" t="str">
        <f t="shared" ca="1" si="1354"/>
        <v/>
      </c>
      <c r="IB304" t="str">
        <f t="shared" ca="1" si="1355"/>
        <v/>
      </c>
      <c r="IC304" t="str">
        <f t="shared" ca="1" si="1356"/>
        <v/>
      </c>
      <c r="ID304" t="str">
        <f t="shared" ca="1" si="1357"/>
        <v/>
      </c>
      <c r="IE304" t="str">
        <f t="shared" ca="1" si="1358"/>
        <v/>
      </c>
      <c r="IF304" t="str">
        <f t="shared" ca="1" si="1359"/>
        <v/>
      </c>
      <c r="IG304" t="str">
        <f t="shared" ca="1" si="1360"/>
        <v/>
      </c>
      <c r="IH304" t="str">
        <f t="shared" ca="1" si="1361"/>
        <v/>
      </c>
      <c r="II304" t="str">
        <f t="shared" ca="1" si="1362"/>
        <v/>
      </c>
      <c r="IJ304" t="str">
        <f t="shared" ca="1" si="1363"/>
        <v/>
      </c>
      <c r="IK304" t="str">
        <f t="shared" ca="1" si="1364"/>
        <v/>
      </c>
      <c r="IL304" t="str">
        <f t="shared" ca="1" si="1365"/>
        <v/>
      </c>
      <c r="IM304" t="str">
        <f t="shared" ca="1" si="1366"/>
        <v/>
      </c>
      <c r="IN304" t="str">
        <f t="shared" ca="1" si="1367"/>
        <v/>
      </c>
      <c r="IO304" t="str">
        <f t="shared" ca="1" si="1368"/>
        <v/>
      </c>
      <c r="IP304" t="str">
        <f t="shared" ca="1" si="1369"/>
        <v/>
      </c>
      <c r="IQ304" t="str">
        <f t="shared" ca="1" si="1370"/>
        <v/>
      </c>
      <c r="IR304" t="str">
        <f t="shared" ca="1" si="1371"/>
        <v/>
      </c>
      <c r="IS304" t="str">
        <f t="shared" ca="1" si="1372"/>
        <v/>
      </c>
      <c r="IT304" t="str">
        <f t="shared" ca="1" si="1373"/>
        <v/>
      </c>
      <c r="IU304" t="str">
        <f t="shared" ca="1" si="1374"/>
        <v/>
      </c>
      <c r="IV304" t="str">
        <f t="shared" ca="1" si="1375"/>
        <v/>
      </c>
      <c r="IW304" t="str">
        <f t="shared" ca="1" si="1376"/>
        <v/>
      </c>
      <c r="IX304" t="str">
        <f t="shared" ca="1" si="1377"/>
        <v/>
      </c>
      <c r="IY304" t="str">
        <f t="shared" ca="1" si="1378"/>
        <v/>
      </c>
      <c r="IZ304" t="str">
        <f t="shared" ca="1" si="1379"/>
        <v/>
      </c>
      <c r="JA304" t="str">
        <f t="shared" ca="1" si="1380"/>
        <v/>
      </c>
      <c r="JB304" t="str">
        <f t="shared" ca="1" si="1381"/>
        <v/>
      </c>
      <c r="JC304" t="str">
        <f t="shared" ca="1" si="1382"/>
        <v/>
      </c>
      <c r="JD304" t="str">
        <f t="shared" ca="1" si="1383"/>
        <v/>
      </c>
      <c r="JE304" t="str">
        <f t="shared" ca="1" si="1384"/>
        <v/>
      </c>
      <c r="JF304" t="str">
        <f t="shared" ca="1" si="1385"/>
        <v/>
      </c>
      <c r="JG304" t="str">
        <f t="shared" ca="1" si="1386"/>
        <v/>
      </c>
      <c r="JH304" t="str">
        <f t="shared" ca="1" si="1387"/>
        <v/>
      </c>
      <c r="JI304" t="str">
        <f t="shared" ca="1" si="1388"/>
        <v/>
      </c>
      <c r="JJ304" t="str">
        <f t="shared" ca="1" si="1389"/>
        <v/>
      </c>
      <c r="JK304" t="str">
        <f t="shared" ca="1" si="1390"/>
        <v/>
      </c>
      <c r="JL304" t="str">
        <f t="shared" ca="1" si="1391"/>
        <v/>
      </c>
      <c r="JM304" t="str">
        <f t="shared" ca="1" si="1392"/>
        <v/>
      </c>
      <c r="JN304" t="str">
        <f t="shared" ca="1" si="1393"/>
        <v/>
      </c>
      <c r="JO304" t="str">
        <f t="shared" ca="1" si="1394"/>
        <v/>
      </c>
      <c r="JP304" t="str">
        <f t="shared" ca="1" si="1395"/>
        <v/>
      </c>
      <c r="JQ304" t="str">
        <f t="shared" ca="1" si="1396"/>
        <v/>
      </c>
      <c r="JR304" t="str">
        <f t="shared" ca="1" si="1397"/>
        <v/>
      </c>
      <c r="JS304" t="str">
        <f t="shared" ca="1" si="1398"/>
        <v/>
      </c>
      <c r="JT304" t="str">
        <f t="shared" ca="1" si="1399"/>
        <v/>
      </c>
      <c r="JU304" t="str">
        <f t="shared" ca="1" si="1400"/>
        <v/>
      </c>
    </row>
    <row r="305" spans="1:281" x14ac:dyDescent="0.25">
      <c r="A305">
        <f t="shared" si="1401"/>
        <v>304</v>
      </c>
      <c r="B305" t="str">
        <f t="shared" ca="1" si="1130"/>
        <v/>
      </c>
      <c r="C305">
        <v>13</v>
      </c>
      <c r="D305">
        <f t="shared" si="1134"/>
        <v>304</v>
      </c>
      <c r="E305">
        <f t="shared" si="1135"/>
        <v>4</v>
      </c>
      <c r="F305">
        <f ca="1">COUNT((AD305,AP305,BB305,BN305,BZ305,CL305,CX305,DJ305,DV305,EH305,ET305,FF305,FR305,GD305,GP305,HB305,HN305,HZ305,IL305,IX305,JJ305,JV305,KH305,KT305,LF305,LR305))</f>
        <v>0</v>
      </c>
      <c r="G305">
        <f t="shared" ca="1" si="1136"/>
        <v>0</v>
      </c>
      <c r="H305">
        <f t="shared" ca="1" si="1137"/>
        <v>0</v>
      </c>
      <c r="I305">
        <f t="shared" ca="1" si="1131"/>
        <v>0</v>
      </c>
      <c r="J305">
        <f t="shared" ca="1" si="1138"/>
        <v>0</v>
      </c>
      <c r="K305">
        <f t="shared" ca="1" si="1139"/>
        <v>-1</v>
      </c>
      <c r="L305">
        <f t="shared" ca="1" si="1402"/>
        <v>9</v>
      </c>
      <c r="M305">
        <f t="shared" ca="1" si="1140"/>
        <v>0</v>
      </c>
      <c r="N305">
        <f t="shared" ca="1" si="1403"/>
        <v>65</v>
      </c>
      <c r="O305">
        <f t="shared" ca="1" si="1141"/>
        <v>-1</v>
      </c>
      <c r="P305">
        <f t="shared" ca="1" si="1404"/>
        <v>9</v>
      </c>
      <c r="Q305">
        <f t="shared" ca="1" si="1142"/>
        <v>0</v>
      </c>
      <c r="R305">
        <f t="shared" ca="1" si="1143"/>
        <v>0</v>
      </c>
      <c r="S305">
        <f t="shared" ca="1" si="1144"/>
        <v>0</v>
      </c>
      <c r="T305">
        <f t="shared" ca="1" si="1145"/>
        <v>0</v>
      </c>
      <c r="U305" t="str">
        <f t="shared" ca="1" si="1132"/>
        <v>999999999999</v>
      </c>
      <c r="V305">
        <f t="shared" ca="1" si="1405"/>
        <v>0</v>
      </c>
      <c r="W305">
        <f t="shared" si="1146"/>
        <v>304</v>
      </c>
      <c r="X305" t="e">
        <f t="shared" ca="1" si="1406"/>
        <v>#N/A</v>
      </c>
      <c r="Y305">
        <f t="shared" ca="1" si="1147"/>
        <v>0</v>
      </c>
      <c r="Z305" t="str">
        <f t="shared" ca="1" si="1148"/>
        <v>999zz</v>
      </c>
      <c r="AA305">
        <f t="shared" ca="1" si="1407"/>
        <v>350</v>
      </c>
      <c r="AB305">
        <f t="shared" si="1149"/>
        <v>304</v>
      </c>
      <c r="AC305" t="e">
        <f t="shared" ca="1" si="1408"/>
        <v>#N/A</v>
      </c>
      <c r="AD305" t="str">
        <f t="shared" ca="1" si="1150"/>
        <v/>
      </c>
      <c r="AE305" t="str">
        <f t="shared" ca="1" si="1151"/>
        <v/>
      </c>
      <c r="AF305" t="str">
        <f t="shared" ca="1" si="1152"/>
        <v/>
      </c>
      <c r="AG305" t="str">
        <f t="shared" ca="1" si="1153"/>
        <v/>
      </c>
      <c r="AH305" t="str">
        <f t="shared" ca="1" si="1154"/>
        <v/>
      </c>
      <c r="AI305" t="str">
        <f t="shared" ca="1" si="1155"/>
        <v/>
      </c>
      <c r="AJ305" t="str">
        <f t="shared" ca="1" si="1156"/>
        <v/>
      </c>
      <c r="AK305" t="str">
        <f t="shared" ca="1" si="1157"/>
        <v/>
      </c>
      <c r="AL305" t="str">
        <f t="shared" ca="1" si="1158"/>
        <v/>
      </c>
      <c r="AM305" t="str">
        <f t="shared" ca="1" si="1159"/>
        <v/>
      </c>
      <c r="AN305" t="str">
        <f t="shared" ca="1" si="1160"/>
        <v/>
      </c>
      <c r="AO305" t="str">
        <f t="shared" ca="1" si="1161"/>
        <v/>
      </c>
      <c r="AP305" t="str">
        <f t="shared" ca="1" si="1162"/>
        <v/>
      </c>
      <c r="AQ305" t="str">
        <f t="shared" ca="1" si="1163"/>
        <v/>
      </c>
      <c r="AR305" t="str">
        <f t="shared" ca="1" si="1164"/>
        <v/>
      </c>
      <c r="AS305" t="str">
        <f t="shared" ca="1" si="1165"/>
        <v/>
      </c>
      <c r="AT305" t="str">
        <f t="shared" ca="1" si="1166"/>
        <v/>
      </c>
      <c r="AU305" t="str">
        <f t="shared" ca="1" si="1167"/>
        <v/>
      </c>
      <c r="AV305" t="str">
        <f t="shared" ca="1" si="1168"/>
        <v/>
      </c>
      <c r="AW305" t="str">
        <f t="shared" ca="1" si="1169"/>
        <v/>
      </c>
      <c r="AX305" t="str">
        <f t="shared" ca="1" si="1170"/>
        <v/>
      </c>
      <c r="AY305" t="str">
        <f t="shared" ca="1" si="1171"/>
        <v/>
      </c>
      <c r="AZ305" t="str">
        <f t="shared" ca="1" si="1172"/>
        <v/>
      </c>
      <c r="BA305" t="str">
        <f t="shared" ca="1" si="1173"/>
        <v/>
      </c>
      <c r="BB305" t="str">
        <f t="shared" ca="1" si="1174"/>
        <v/>
      </c>
      <c r="BC305" t="str">
        <f t="shared" ca="1" si="1175"/>
        <v/>
      </c>
      <c r="BD305" t="str">
        <f t="shared" ca="1" si="1176"/>
        <v/>
      </c>
      <c r="BE305" t="str">
        <f t="shared" ca="1" si="1177"/>
        <v/>
      </c>
      <c r="BF305" t="str">
        <f t="shared" ca="1" si="1178"/>
        <v/>
      </c>
      <c r="BG305" t="str">
        <f t="shared" ca="1" si="1179"/>
        <v/>
      </c>
      <c r="BH305" t="str">
        <f t="shared" ca="1" si="1180"/>
        <v/>
      </c>
      <c r="BI305" t="str">
        <f t="shared" ca="1" si="1181"/>
        <v/>
      </c>
      <c r="BJ305" t="str">
        <f t="shared" ca="1" si="1182"/>
        <v/>
      </c>
      <c r="BK305" t="str">
        <f t="shared" ca="1" si="1183"/>
        <v/>
      </c>
      <c r="BL305" t="str">
        <f t="shared" ca="1" si="1184"/>
        <v/>
      </c>
      <c r="BM305" t="str">
        <f t="shared" ca="1" si="1185"/>
        <v/>
      </c>
      <c r="BN305" t="str">
        <f t="shared" ca="1" si="1186"/>
        <v/>
      </c>
      <c r="BO305" t="str">
        <f t="shared" ca="1" si="1187"/>
        <v/>
      </c>
      <c r="BP305" t="str">
        <f t="shared" ca="1" si="1188"/>
        <v/>
      </c>
      <c r="BQ305" t="str">
        <f t="shared" ca="1" si="1189"/>
        <v/>
      </c>
      <c r="BR305" t="str">
        <f t="shared" ca="1" si="1190"/>
        <v/>
      </c>
      <c r="BS305" t="str">
        <f t="shared" ca="1" si="1191"/>
        <v/>
      </c>
      <c r="BT305" t="str">
        <f t="shared" ca="1" si="1192"/>
        <v/>
      </c>
      <c r="BU305" t="str">
        <f t="shared" ca="1" si="1193"/>
        <v/>
      </c>
      <c r="BV305" t="str">
        <f t="shared" ca="1" si="1194"/>
        <v/>
      </c>
      <c r="BW305" t="str">
        <f t="shared" ca="1" si="1195"/>
        <v/>
      </c>
      <c r="BX305" t="str">
        <f t="shared" ca="1" si="1196"/>
        <v/>
      </c>
      <c r="BY305" t="str">
        <f t="shared" ca="1" si="1197"/>
        <v/>
      </c>
      <c r="BZ305" t="str">
        <f t="shared" ca="1" si="1198"/>
        <v/>
      </c>
      <c r="CA305" t="str">
        <f t="shared" ca="1" si="1199"/>
        <v/>
      </c>
      <c r="CB305" t="str">
        <f t="shared" ca="1" si="1200"/>
        <v/>
      </c>
      <c r="CC305" t="str">
        <f t="shared" ca="1" si="1201"/>
        <v/>
      </c>
      <c r="CD305" t="str">
        <f t="shared" ca="1" si="1202"/>
        <v/>
      </c>
      <c r="CE305" t="str">
        <f t="shared" ca="1" si="1203"/>
        <v/>
      </c>
      <c r="CF305" t="str">
        <f t="shared" ca="1" si="1204"/>
        <v/>
      </c>
      <c r="CG305" t="str">
        <f t="shared" ca="1" si="1205"/>
        <v/>
      </c>
      <c r="CH305" t="str">
        <f t="shared" ca="1" si="1206"/>
        <v/>
      </c>
      <c r="CI305" t="str">
        <f t="shared" ca="1" si="1207"/>
        <v/>
      </c>
      <c r="CJ305" t="str">
        <f t="shared" ca="1" si="1208"/>
        <v/>
      </c>
      <c r="CK305" t="str">
        <f t="shared" ca="1" si="1209"/>
        <v/>
      </c>
      <c r="CL305" t="str">
        <f t="shared" ca="1" si="1210"/>
        <v/>
      </c>
      <c r="CM305" t="str">
        <f t="shared" ca="1" si="1211"/>
        <v/>
      </c>
      <c r="CN305" t="str">
        <f t="shared" ca="1" si="1212"/>
        <v/>
      </c>
      <c r="CO305" t="str">
        <f t="shared" ca="1" si="1213"/>
        <v/>
      </c>
      <c r="CP305" t="str">
        <f t="shared" ca="1" si="1214"/>
        <v/>
      </c>
      <c r="CQ305" t="str">
        <f t="shared" ca="1" si="1215"/>
        <v/>
      </c>
      <c r="CR305" t="str">
        <f t="shared" ca="1" si="1216"/>
        <v/>
      </c>
      <c r="CS305" t="str">
        <f t="shared" ca="1" si="1217"/>
        <v/>
      </c>
      <c r="CT305" t="str">
        <f t="shared" ca="1" si="1218"/>
        <v/>
      </c>
      <c r="CU305" t="str">
        <f t="shared" ca="1" si="1219"/>
        <v/>
      </c>
      <c r="CV305" t="str">
        <f t="shared" ca="1" si="1220"/>
        <v/>
      </c>
      <c r="CW305" t="str">
        <f t="shared" ca="1" si="1221"/>
        <v/>
      </c>
      <c r="CX305" t="str">
        <f t="shared" ca="1" si="1222"/>
        <v/>
      </c>
      <c r="CY305" t="str">
        <f t="shared" ca="1" si="1223"/>
        <v/>
      </c>
      <c r="CZ305" t="str">
        <f t="shared" ca="1" si="1224"/>
        <v/>
      </c>
      <c r="DA305" t="str">
        <f t="shared" ca="1" si="1225"/>
        <v/>
      </c>
      <c r="DB305" t="str">
        <f t="shared" ca="1" si="1226"/>
        <v/>
      </c>
      <c r="DC305" t="str">
        <f t="shared" ca="1" si="1227"/>
        <v/>
      </c>
      <c r="DD305" t="str">
        <f t="shared" ca="1" si="1228"/>
        <v/>
      </c>
      <c r="DE305" t="str">
        <f t="shared" ca="1" si="1229"/>
        <v/>
      </c>
      <c r="DF305" t="str">
        <f t="shared" ca="1" si="1230"/>
        <v/>
      </c>
      <c r="DG305" t="str">
        <f t="shared" ca="1" si="1231"/>
        <v/>
      </c>
      <c r="DH305" t="str">
        <f t="shared" ca="1" si="1232"/>
        <v/>
      </c>
      <c r="DI305" t="str">
        <f t="shared" ca="1" si="1233"/>
        <v/>
      </c>
      <c r="DJ305" t="str">
        <f t="shared" ca="1" si="1234"/>
        <v/>
      </c>
      <c r="DK305" t="str">
        <f t="shared" ca="1" si="1235"/>
        <v/>
      </c>
      <c r="DL305" t="str">
        <f t="shared" ca="1" si="1236"/>
        <v/>
      </c>
      <c r="DM305" t="str">
        <f t="shared" ca="1" si="1237"/>
        <v/>
      </c>
      <c r="DN305" t="str">
        <f t="shared" ca="1" si="1238"/>
        <v/>
      </c>
      <c r="DO305" t="str">
        <f t="shared" ca="1" si="1239"/>
        <v/>
      </c>
      <c r="DP305" t="str">
        <f t="shared" ca="1" si="1240"/>
        <v/>
      </c>
      <c r="DQ305" t="str">
        <f t="shared" ca="1" si="1241"/>
        <v/>
      </c>
      <c r="DR305" t="str">
        <f t="shared" ca="1" si="1242"/>
        <v/>
      </c>
      <c r="DS305" t="str">
        <f t="shared" ca="1" si="1243"/>
        <v/>
      </c>
      <c r="DT305" t="str">
        <f t="shared" ca="1" si="1244"/>
        <v/>
      </c>
      <c r="DU305" t="str">
        <f t="shared" ca="1" si="1245"/>
        <v/>
      </c>
      <c r="DV305" t="str">
        <f t="shared" ca="1" si="1133"/>
        <v/>
      </c>
      <c r="DW305" t="str">
        <f t="shared" ca="1" si="1246"/>
        <v/>
      </c>
      <c r="DX305" t="str">
        <f t="shared" ca="1" si="1247"/>
        <v/>
      </c>
      <c r="DY305" t="str">
        <f t="shared" ca="1" si="1248"/>
        <v/>
      </c>
      <c r="DZ305" t="str">
        <f t="shared" ca="1" si="1249"/>
        <v/>
      </c>
      <c r="EA305" t="str">
        <f t="shared" ca="1" si="1250"/>
        <v/>
      </c>
      <c r="EB305" t="str">
        <f t="shared" ca="1" si="1251"/>
        <v/>
      </c>
      <c r="EC305" t="str">
        <f t="shared" ca="1" si="1252"/>
        <v/>
      </c>
      <c r="ED305" t="str">
        <f t="shared" ca="1" si="1253"/>
        <v/>
      </c>
      <c r="EE305" t="str">
        <f t="shared" ca="1" si="1254"/>
        <v/>
      </c>
      <c r="EF305" t="str">
        <f t="shared" ca="1" si="1255"/>
        <v/>
      </c>
      <c r="EG305" t="str">
        <f t="shared" ca="1" si="1256"/>
        <v/>
      </c>
      <c r="EH305" t="str">
        <f t="shared" ca="1" si="1257"/>
        <v/>
      </c>
      <c r="EI305" t="str">
        <f t="shared" ca="1" si="1258"/>
        <v/>
      </c>
      <c r="EJ305" t="str">
        <f t="shared" ca="1" si="1259"/>
        <v/>
      </c>
      <c r="EK305" t="str">
        <f t="shared" ca="1" si="1260"/>
        <v/>
      </c>
      <c r="EL305" t="str">
        <f t="shared" ca="1" si="1261"/>
        <v/>
      </c>
      <c r="EM305" t="str">
        <f t="shared" ca="1" si="1262"/>
        <v/>
      </c>
      <c r="EN305" t="str">
        <f t="shared" ca="1" si="1263"/>
        <v/>
      </c>
      <c r="EO305" t="str">
        <f t="shared" ca="1" si="1264"/>
        <v/>
      </c>
      <c r="EP305" t="str">
        <f t="shared" ca="1" si="1265"/>
        <v/>
      </c>
      <c r="EQ305" t="str">
        <f t="shared" ca="1" si="1266"/>
        <v/>
      </c>
      <c r="ER305" t="str">
        <f t="shared" ca="1" si="1267"/>
        <v/>
      </c>
      <c r="ES305" t="str">
        <f t="shared" ca="1" si="1268"/>
        <v/>
      </c>
      <c r="ET305" t="str">
        <f t="shared" ca="1" si="1269"/>
        <v/>
      </c>
      <c r="EU305" t="str">
        <f t="shared" ca="1" si="1270"/>
        <v/>
      </c>
      <c r="EV305" t="str">
        <f t="shared" ca="1" si="1271"/>
        <v/>
      </c>
      <c r="EW305" t="str">
        <f t="shared" ca="1" si="1272"/>
        <v/>
      </c>
      <c r="EX305" t="str">
        <f t="shared" ca="1" si="1273"/>
        <v/>
      </c>
      <c r="EY305" t="str">
        <f t="shared" ca="1" si="1274"/>
        <v/>
      </c>
      <c r="EZ305" t="str">
        <f t="shared" ca="1" si="1275"/>
        <v/>
      </c>
      <c r="FA305" t="str">
        <f t="shared" ca="1" si="1276"/>
        <v/>
      </c>
      <c r="FB305" t="str">
        <f t="shared" ca="1" si="1277"/>
        <v/>
      </c>
      <c r="FC305" t="str">
        <f t="shared" ca="1" si="1278"/>
        <v/>
      </c>
      <c r="FD305" t="str">
        <f t="shared" ca="1" si="1279"/>
        <v/>
      </c>
      <c r="FE305" t="str">
        <f t="shared" ca="1" si="1280"/>
        <v/>
      </c>
      <c r="FF305" t="str">
        <f t="shared" ca="1" si="1281"/>
        <v/>
      </c>
      <c r="FG305" t="str">
        <f t="shared" ca="1" si="1282"/>
        <v/>
      </c>
      <c r="FH305" t="str">
        <f t="shared" ca="1" si="1283"/>
        <v/>
      </c>
      <c r="FI305" t="str">
        <f t="shared" ca="1" si="1284"/>
        <v/>
      </c>
      <c r="FJ305" t="str">
        <f t="shared" ca="1" si="1285"/>
        <v/>
      </c>
      <c r="FK305" t="str">
        <f t="shared" ca="1" si="1286"/>
        <v/>
      </c>
      <c r="FL305" t="str">
        <f t="shared" ca="1" si="1287"/>
        <v/>
      </c>
      <c r="FM305" t="str">
        <f t="shared" ca="1" si="1288"/>
        <v/>
      </c>
      <c r="FN305" t="str">
        <f t="shared" ca="1" si="1289"/>
        <v/>
      </c>
      <c r="FO305" t="str">
        <f t="shared" ca="1" si="1290"/>
        <v/>
      </c>
      <c r="FP305" t="str">
        <f t="shared" ca="1" si="1291"/>
        <v/>
      </c>
      <c r="FQ305" t="str">
        <f t="shared" ca="1" si="1292"/>
        <v/>
      </c>
      <c r="FR305" t="str">
        <f t="shared" ca="1" si="1293"/>
        <v/>
      </c>
      <c r="FS305" t="str">
        <f t="shared" ca="1" si="1294"/>
        <v/>
      </c>
      <c r="FT305" t="str">
        <f t="shared" ca="1" si="1295"/>
        <v/>
      </c>
      <c r="FU305" t="str">
        <f t="shared" ca="1" si="1296"/>
        <v/>
      </c>
      <c r="FV305" t="str">
        <f t="shared" ca="1" si="1297"/>
        <v/>
      </c>
      <c r="FW305" t="str">
        <f t="shared" ca="1" si="1298"/>
        <v/>
      </c>
      <c r="FX305" t="str">
        <f t="shared" ca="1" si="1299"/>
        <v/>
      </c>
      <c r="FY305" t="str">
        <f t="shared" ca="1" si="1300"/>
        <v/>
      </c>
      <c r="FZ305" t="str">
        <f t="shared" ca="1" si="1301"/>
        <v/>
      </c>
      <c r="GA305" t="str">
        <f t="shared" ca="1" si="1302"/>
        <v/>
      </c>
      <c r="GB305" t="str">
        <f t="shared" ca="1" si="1303"/>
        <v/>
      </c>
      <c r="GC305" t="str">
        <f t="shared" ca="1" si="1304"/>
        <v/>
      </c>
      <c r="GD305" t="str">
        <f t="shared" ca="1" si="1305"/>
        <v/>
      </c>
      <c r="GE305" t="str">
        <f t="shared" ca="1" si="1306"/>
        <v/>
      </c>
      <c r="GF305" t="str">
        <f t="shared" ca="1" si="1307"/>
        <v/>
      </c>
      <c r="GG305" t="str">
        <f t="shared" ca="1" si="1308"/>
        <v/>
      </c>
      <c r="GH305" t="str">
        <f t="shared" ca="1" si="1309"/>
        <v/>
      </c>
      <c r="GI305" t="str">
        <f t="shared" ca="1" si="1310"/>
        <v/>
      </c>
      <c r="GJ305" t="str">
        <f t="shared" ca="1" si="1311"/>
        <v/>
      </c>
      <c r="GK305" t="str">
        <f t="shared" ca="1" si="1312"/>
        <v/>
      </c>
      <c r="GL305" t="str">
        <f t="shared" ca="1" si="1313"/>
        <v/>
      </c>
      <c r="GM305" t="str">
        <f t="shared" ca="1" si="1314"/>
        <v/>
      </c>
      <c r="GN305" t="str">
        <f t="shared" ca="1" si="1315"/>
        <v/>
      </c>
      <c r="GO305" t="str">
        <f t="shared" ca="1" si="1316"/>
        <v/>
      </c>
      <c r="GP305" t="str">
        <f t="shared" ca="1" si="1317"/>
        <v/>
      </c>
      <c r="GQ305" t="str">
        <f t="shared" ca="1" si="1318"/>
        <v/>
      </c>
      <c r="GR305" t="str">
        <f t="shared" ca="1" si="1319"/>
        <v/>
      </c>
      <c r="GS305" t="str">
        <f t="shared" ca="1" si="1320"/>
        <v/>
      </c>
      <c r="GT305" t="str">
        <f t="shared" ca="1" si="1321"/>
        <v/>
      </c>
      <c r="GU305" t="str">
        <f t="shared" ca="1" si="1322"/>
        <v/>
      </c>
      <c r="GV305" t="str">
        <f t="shared" ca="1" si="1323"/>
        <v/>
      </c>
      <c r="GW305" t="str">
        <f t="shared" ca="1" si="1324"/>
        <v/>
      </c>
      <c r="GX305" t="str">
        <f t="shared" ca="1" si="1325"/>
        <v/>
      </c>
      <c r="GY305" t="str">
        <f t="shared" ca="1" si="1326"/>
        <v/>
      </c>
      <c r="GZ305" t="str">
        <f t="shared" ca="1" si="1327"/>
        <v/>
      </c>
      <c r="HA305" t="str">
        <f t="shared" ca="1" si="1328"/>
        <v/>
      </c>
      <c r="HB305" t="str">
        <f t="shared" ca="1" si="1329"/>
        <v/>
      </c>
      <c r="HC305" t="str">
        <f t="shared" ca="1" si="1330"/>
        <v/>
      </c>
      <c r="HD305" t="str">
        <f t="shared" ca="1" si="1331"/>
        <v/>
      </c>
      <c r="HE305" t="str">
        <f t="shared" ca="1" si="1332"/>
        <v/>
      </c>
      <c r="HF305" t="str">
        <f t="shared" ca="1" si="1333"/>
        <v/>
      </c>
      <c r="HG305" t="str">
        <f t="shared" ca="1" si="1334"/>
        <v/>
      </c>
      <c r="HH305" t="str">
        <f t="shared" ca="1" si="1335"/>
        <v/>
      </c>
      <c r="HI305" t="str">
        <f t="shared" ca="1" si="1336"/>
        <v/>
      </c>
      <c r="HJ305" t="str">
        <f t="shared" ca="1" si="1337"/>
        <v/>
      </c>
      <c r="HK305" t="str">
        <f t="shared" ca="1" si="1338"/>
        <v/>
      </c>
      <c r="HL305" t="str">
        <f t="shared" ca="1" si="1339"/>
        <v/>
      </c>
      <c r="HM305" t="str">
        <f t="shared" ca="1" si="1340"/>
        <v/>
      </c>
      <c r="HN305" t="str">
        <f t="shared" ca="1" si="1341"/>
        <v/>
      </c>
      <c r="HO305" t="str">
        <f t="shared" ca="1" si="1342"/>
        <v/>
      </c>
      <c r="HP305" t="str">
        <f t="shared" ca="1" si="1343"/>
        <v/>
      </c>
      <c r="HQ305" t="str">
        <f t="shared" ca="1" si="1344"/>
        <v/>
      </c>
      <c r="HR305" t="str">
        <f t="shared" ca="1" si="1345"/>
        <v/>
      </c>
      <c r="HS305" t="str">
        <f t="shared" ca="1" si="1346"/>
        <v/>
      </c>
      <c r="HT305" t="str">
        <f t="shared" ca="1" si="1347"/>
        <v/>
      </c>
      <c r="HU305" t="str">
        <f t="shared" ca="1" si="1348"/>
        <v/>
      </c>
      <c r="HV305" t="str">
        <f t="shared" ca="1" si="1349"/>
        <v/>
      </c>
      <c r="HW305" t="str">
        <f t="shared" ca="1" si="1350"/>
        <v/>
      </c>
      <c r="HX305" t="str">
        <f t="shared" ca="1" si="1351"/>
        <v/>
      </c>
      <c r="HY305" t="str">
        <f t="shared" ca="1" si="1352"/>
        <v/>
      </c>
      <c r="HZ305" t="str">
        <f t="shared" ca="1" si="1353"/>
        <v/>
      </c>
      <c r="IA305" t="str">
        <f t="shared" ca="1" si="1354"/>
        <v/>
      </c>
      <c r="IB305" t="str">
        <f t="shared" ca="1" si="1355"/>
        <v/>
      </c>
      <c r="IC305" t="str">
        <f t="shared" ca="1" si="1356"/>
        <v/>
      </c>
      <c r="ID305" t="str">
        <f t="shared" ca="1" si="1357"/>
        <v/>
      </c>
      <c r="IE305" t="str">
        <f t="shared" ca="1" si="1358"/>
        <v/>
      </c>
      <c r="IF305" t="str">
        <f t="shared" ca="1" si="1359"/>
        <v/>
      </c>
      <c r="IG305" t="str">
        <f t="shared" ca="1" si="1360"/>
        <v/>
      </c>
      <c r="IH305" t="str">
        <f t="shared" ca="1" si="1361"/>
        <v/>
      </c>
      <c r="II305" t="str">
        <f t="shared" ca="1" si="1362"/>
        <v/>
      </c>
      <c r="IJ305" t="str">
        <f t="shared" ca="1" si="1363"/>
        <v/>
      </c>
      <c r="IK305" t="str">
        <f t="shared" ca="1" si="1364"/>
        <v/>
      </c>
      <c r="IL305" t="str">
        <f t="shared" ca="1" si="1365"/>
        <v/>
      </c>
      <c r="IM305" t="str">
        <f t="shared" ca="1" si="1366"/>
        <v/>
      </c>
      <c r="IN305" t="str">
        <f t="shared" ca="1" si="1367"/>
        <v/>
      </c>
      <c r="IO305" t="str">
        <f t="shared" ca="1" si="1368"/>
        <v/>
      </c>
      <c r="IP305" t="str">
        <f t="shared" ca="1" si="1369"/>
        <v/>
      </c>
      <c r="IQ305" t="str">
        <f t="shared" ca="1" si="1370"/>
        <v/>
      </c>
      <c r="IR305" t="str">
        <f t="shared" ca="1" si="1371"/>
        <v/>
      </c>
      <c r="IS305" t="str">
        <f t="shared" ca="1" si="1372"/>
        <v/>
      </c>
      <c r="IT305" t="str">
        <f t="shared" ca="1" si="1373"/>
        <v/>
      </c>
      <c r="IU305" t="str">
        <f t="shared" ca="1" si="1374"/>
        <v/>
      </c>
      <c r="IV305" t="str">
        <f t="shared" ca="1" si="1375"/>
        <v/>
      </c>
      <c r="IW305" t="str">
        <f t="shared" ca="1" si="1376"/>
        <v/>
      </c>
      <c r="IX305" t="str">
        <f t="shared" ca="1" si="1377"/>
        <v/>
      </c>
      <c r="IY305" t="str">
        <f t="shared" ca="1" si="1378"/>
        <v/>
      </c>
      <c r="IZ305" t="str">
        <f t="shared" ca="1" si="1379"/>
        <v/>
      </c>
      <c r="JA305" t="str">
        <f t="shared" ca="1" si="1380"/>
        <v/>
      </c>
      <c r="JB305" t="str">
        <f t="shared" ca="1" si="1381"/>
        <v/>
      </c>
      <c r="JC305" t="str">
        <f t="shared" ca="1" si="1382"/>
        <v/>
      </c>
      <c r="JD305" t="str">
        <f t="shared" ca="1" si="1383"/>
        <v/>
      </c>
      <c r="JE305" t="str">
        <f t="shared" ca="1" si="1384"/>
        <v/>
      </c>
      <c r="JF305" t="str">
        <f t="shared" ca="1" si="1385"/>
        <v/>
      </c>
      <c r="JG305" t="str">
        <f t="shared" ca="1" si="1386"/>
        <v/>
      </c>
      <c r="JH305" t="str">
        <f t="shared" ca="1" si="1387"/>
        <v/>
      </c>
      <c r="JI305" t="str">
        <f t="shared" ca="1" si="1388"/>
        <v/>
      </c>
      <c r="JJ305" t="str">
        <f t="shared" ca="1" si="1389"/>
        <v/>
      </c>
      <c r="JK305" t="str">
        <f t="shared" ca="1" si="1390"/>
        <v/>
      </c>
      <c r="JL305" t="str">
        <f t="shared" ca="1" si="1391"/>
        <v/>
      </c>
      <c r="JM305" t="str">
        <f t="shared" ca="1" si="1392"/>
        <v/>
      </c>
      <c r="JN305" t="str">
        <f t="shared" ca="1" si="1393"/>
        <v/>
      </c>
      <c r="JO305" t="str">
        <f t="shared" ca="1" si="1394"/>
        <v/>
      </c>
      <c r="JP305" t="str">
        <f t="shared" ca="1" si="1395"/>
        <v/>
      </c>
      <c r="JQ305" t="str">
        <f t="shared" ca="1" si="1396"/>
        <v/>
      </c>
      <c r="JR305" t="str">
        <f t="shared" ca="1" si="1397"/>
        <v/>
      </c>
      <c r="JS305" t="str">
        <f t="shared" ca="1" si="1398"/>
        <v/>
      </c>
      <c r="JT305" t="str">
        <f t="shared" ca="1" si="1399"/>
        <v/>
      </c>
      <c r="JU305" t="str">
        <f t="shared" ca="1" si="1400"/>
        <v/>
      </c>
    </row>
    <row r="306" spans="1:281" x14ac:dyDescent="0.25">
      <c r="A306">
        <f t="shared" si="1401"/>
        <v>305</v>
      </c>
      <c r="B306" t="str">
        <f t="shared" ca="1" si="1130"/>
        <v/>
      </c>
      <c r="C306">
        <v>13</v>
      </c>
      <c r="D306">
        <f t="shared" si="1134"/>
        <v>305</v>
      </c>
      <c r="E306">
        <f t="shared" si="1135"/>
        <v>5</v>
      </c>
      <c r="F306">
        <f ca="1">COUNT((AD306,AP306,BB306,BN306,BZ306,CL306,CX306,DJ306,DV306,EH306,ET306,FF306,FR306,GD306,GP306,HB306,HN306,HZ306,IL306,IX306,JJ306,JV306,KH306,KT306,LF306,LR306))</f>
        <v>0</v>
      </c>
      <c r="G306">
        <f t="shared" ca="1" si="1136"/>
        <v>0</v>
      </c>
      <c r="H306">
        <f t="shared" ca="1" si="1137"/>
        <v>0</v>
      </c>
      <c r="I306">
        <f t="shared" ca="1" si="1131"/>
        <v>0</v>
      </c>
      <c r="J306">
        <f t="shared" ca="1" si="1138"/>
        <v>0</v>
      </c>
      <c r="K306">
        <f t="shared" ca="1" si="1139"/>
        <v>-1</v>
      </c>
      <c r="L306">
        <f t="shared" ca="1" si="1402"/>
        <v>9</v>
      </c>
      <c r="M306">
        <f t="shared" ca="1" si="1140"/>
        <v>0</v>
      </c>
      <c r="N306">
        <f t="shared" ca="1" si="1403"/>
        <v>65</v>
      </c>
      <c r="O306">
        <f t="shared" ca="1" si="1141"/>
        <v>-1</v>
      </c>
      <c r="P306">
        <f t="shared" ca="1" si="1404"/>
        <v>9</v>
      </c>
      <c r="Q306">
        <f t="shared" ca="1" si="1142"/>
        <v>0</v>
      </c>
      <c r="R306">
        <f t="shared" ca="1" si="1143"/>
        <v>0</v>
      </c>
      <c r="S306">
        <f t="shared" ca="1" si="1144"/>
        <v>0</v>
      </c>
      <c r="T306">
        <f t="shared" ca="1" si="1145"/>
        <v>0</v>
      </c>
      <c r="U306" t="str">
        <f t="shared" ca="1" si="1132"/>
        <v>999999999999</v>
      </c>
      <c r="V306">
        <f t="shared" ca="1" si="1405"/>
        <v>0</v>
      </c>
      <c r="W306">
        <f t="shared" si="1146"/>
        <v>305</v>
      </c>
      <c r="X306" t="e">
        <f t="shared" ca="1" si="1406"/>
        <v>#N/A</v>
      </c>
      <c r="Y306">
        <f t="shared" ca="1" si="1147"/>
        <v>0</v>
      </c>
      <c r="Z306" t="str">
        <f t="shared" ca="1" si="1148"/>
        <v>999zz</v>
      </c>
      <c r="AA306">
        <f t="shared" ca="1" si="1407"/>
        <v>350</v>
      </c>
      <c r="AB306">
        <f t="shared" si="1149"/>
        <v>305</v>
      </c>
      <c r="AC306" t="e">
        <f t="shared" ca="1" si="1408"/>
        <v>#N/A</v>
      </c>
      <c r="AD306" t="str">
        <f t="shared" ca="1" si="1150"/>
        <v/>
      </c>
      <c r="AE306" t="str">
        <f t="shared" ca="1" si="1151"/>
        <v/>
      </c>
      <c r="AF306" t="str">
        <f t="shared" ca="1" si="1152"/>
        <v/>
      </c>
      <c r="AG306" t="str">
        <f t="shared" ca="1" si="1153"/>
        <v/>
      </c>
      <c r="AH306" t="str">
        <f t="shared" ca="1" si="1154"/>
        <v/>
      </c>
      <c r="AI306" t="str">
        <f t="shared" ca="1" si="1155"/>
        <v/>
      </c>
      <c r="AJ306" t="str">
        <f t="shared" ca="1" si="1156"/>
        <v/>
      </c>
      <c r="AK306" t="str">
        <f t="shared" ca="1" si="1157"/>
        <v/>
      </c>
      <c r="AL306" t="str">
        <f t="shared" ca="1" si="1158"/>
        <v/>
      </c>
      <c r="AM306" t="str">
        <f t="shared" ca="1" si="1159"/>
        <v/>
      </c>
      <c r="AN306" t="str">
        <f t="shared" ca="1" si="1160"/>
        <v/>
      </c>
      <c r="AO306" t="str">
        <f t="shared" ca="1" si="1161"/>
        <v/>
      </c>
      <c r="AP306" t="str">
        <f t="shared" ca="1" si="1162"/>
        <v/>
      </c>
      <c r="AQ306" t="str">
        <f t="shared" ca="1" si="1163"/>
        <v/>
      </c>
      <c r="AR306" t="str">
        <f t="shared" ca="1" si="1164"/>
        <v/>
      </c>
      <c r="AS306" t="str">
        <f t="shared" ca="1" si="1165"/>
        <v/>
      </c>
      <c r="AT306" t="str">
        <f t="shared" ca="1" si="1166"/>
        <v/>
      </c>
      <c r="AU306" t="str">
        <f t="shared" ca="1" si="1167"/>
        <v/>
      </c>
      <c r="AV306" t="str">
        <f t="shared" ca="1" si="1168"/>
        <v/>
      </c>
      <c r="AW306" t="str">
        <f t="shared" ca="1" si="1169"/>
        <v/>
      </c>
      <c r="AX306" t="str">
        <f t="shared" ca="1" si="1170"/>
        <v/>
      </c>
      <c r="AY306" t="str">
        <f t="shared" ca="1" si="1171"/>
        <v/>
      </c>
      <c r="AZ306" t="str">
        <f t="shared" ca="1" si="1172"/>
        <v/>
      </c>
      <c r="BA306" t="str">
        <f t="shared" ca="1" si="1173"/>
        <v/>
      </c>
      <c r="BB306" t="str">
        <f t="shared" ca="1" si="1174"/>
        <v/>
      </c>
      <c r="BC306" t="str">
        <f t="shared" ca="1" si="1175"/>
        <v/>
      </c>
      <c r="BD306" t="str">
        <f t="shared" ca="1" si="1176"/>
        <v/>
      </c>
      <c r="BE306" t="str">
        <f t="shared" ca="1" si="1177"/>
        <v/>
      </c>
      <c r="BF306" t="str">
        <f t="shared" ca="1" si="1178"/>
        <v/>
      </c>
      <c r="BG306" t="str">
        <f t="shared" ca="1" si="1179"/>
        <v/>
      </c>
      <c r="BH306" t="str">
        <f t="shared" ca="1" si="1180"/>
        <v/>
      </c>
      <c r="BI306" t="str">
        <f t="shared" ca="1" si="1181"/>
        <v/>
      </c>
      <c r="BJ306" t="str">
        <f t="shared" ca="1" si="1182"/>
        <v/>
      </c>
      <c r="BK306" t="str">
        <f t="shared" ca="1" si="1183"/>
        <v/>
      </c>
      <c r="BL306" t="str">
        <f t="shared" ca="1" si="1184"/>
        <v/>
      </c>
      <c r="BM306" t="str">
        <f t="shared" ca="1" si="1185"/>
        <v/>
      </c>
      <c r="BN306" t="str">
        <f t="shared" ca="1" si="1186"/>
        <v/>
      </c>
      <c r="BO306" t="str">
        <f t="shared" ca="1" si="1187"/>
        <v/>
      </c>
      <c r="BP306" t="str">
        <f t="shared" ca="1" si="1188"/>
        <v/>
      </c>
      <c r="BQ306" t="str">
        <f t="shared" ca="1" si="1189"/>
        <v/>
      </c>
      <c r="BR306" t="str">
        <f t="shared" ca="1" si="1190"/>
        <v/>
      </c>
      <c r="BS306" t="str">
        <f t="shared" ca="1" si="1191"/>
        <v/>
      </c>
      <c r="BT306" t="str">
        <f t="shared" ca="1" si="1192"/>
        <v/>
      </c>
      <c r="BU306" t="str">
        <f t="shared" ca="1" si="1193"/>
        <v/>
      </c>
      <c r="BV306" t="str">
        <f t="shared" ca="1" si="1194"/>
        <v/>
      </c>
      <c r="BW306" t="str">
        <f t="shared" ca="1" si="1195"/>
        <v/>
      </c>
      <c r="BX306" t="str">
        <f t="shared" ca="1" si="1196"/>
        <v/>
      </c>
      <c r="BY306" t="str">
        <f t="shared" ca="1" si="1197"/>
        <v/>
      </c>
      <c r="BZ306" t="str">
        <f t="shared" ca="1" si="1198"/>
        <v/>
      </c>
      <c r="CA306" t="str">
        <f t="shared" ca="1" si="1199"/>
        <v/>
      </c>
      <c r="CB306" t="str">
        <f t="shared" ca="1" si="1200"/>
        <v/>
      </c>
      <c r="CC306" t="str">
        <f t="shared" ca="1" si="1201"/>
        <v/>
      </c>
      <c r="CD306" t="str">
        <f t="shared" ca="1" si="1202"/>
        <v/>
      </c>
      <c r="CE306" t="str">
        <f t="shared" ca="1" si="1203"/>
        <v/>
      </c>
      <c r="CF306" t="str">
        <f t="shared" ca="1" si="1204"/>
        <v/>
      </c>
      <c r="CG306" t="str">
        <f t="shared" ca="1" si="1205"/>
        <v/>
      </c>
      <c r="CH306" t="str">
        <f t="shared" ca="1" si="1206"/>
        <v/>
      </c>
      <c r="CI306" t="str">
        <f t="shared" ca="1" si="1207"/>
        <v/>
      </c>
      <c r="CJ306" t="str">
        <f t="shared" ca="1" si="1208"/>
        <v/>
      </c>
      <c r="CK306" t="str">
        <f t="shared" ca="1" si="1209"/>
        <v/>
      </c>
      <c r="CL306" t="str">
        <f t="shared" ca="1" si="1210"/>
        <v/>
      </c>
      <c r="CM306" t="str">
        <f t="shared" ca="1" si="1211"/>
        <v/>
      </c>
      <c r="CN306" t="str">
        <f t="shared" ca="1" si="1212"/>
        <v/>
      </c>
      <c r="CO306" t="str">
        <f t="shared" ca="1" si="1213"/>
        <v/>
      </c>
      <c r="CP306" t="str">
        <f t="shared" ca="1" si="1214"/>
        <v/>
      </c>
      <c r="CQ306" t="str">
        <f t="shared" ca="1" si="1215"/>
        <v/>
      </c>
      <c r="CR306" t="str">
        <f t="shared" ca="1" si="1216"/>
        <v/>
      </c>
      <c r="CS306" t="str">
        <f t="shared" ca="1" si="1217"/>
        <v/>
      </c>
      <c r="CT306" t="str">
        <f t="shared" ca="1" si="1218"/>
        <v/>
      </c>
      <c r="CU306" t="str">
        <f t="shared" ca="1" si="1219"/>
        <v/>
      </c>
      <c r="CV306" t="str">
        <f t="shared" ca="1" si="1220"/>
        <v/>
      </c>
      <c r="CW306" t="str">
        <f t="shared" ca="1" si="1221"/>
        <v/>
      </c>
      <c r="CX306" t="str">
        <f t="shared" ca="1" si="1222"/>
        <v/>
      </c>
      <c r="CY306" t="str">
        <f t="shared" ca="1" si="1223"/>
        <v/>
      </c>
      <c r="CZ306" t="str">
        <f t="shared" ca="1" si="1224"/>
        <v/>
      </c>
      <c r="DA306" t="str">
        <f t="shared" ca="1" si="1225"/>
        <v/>
      </c>
      <c r="DB306" t="str">
        <f t="shared" ca="1" si="1226"/>
        <v/>
      </c>
      <c r="DC306" t="str">
        <f t="shared" ca="1" si="1227"/>
        <v/>
      </c>
      <c r="DD306" t="str">
        <f t="shared" ca="1" si="1228"/>
        <v/>
      </c>
      <c r="DE306" t="str">
        <f t="shared" ca="1" si="1229"/>
        <v/>
      </c>
      <c r="DF306" t="str">
        <f t="shared" ca="1" si="1230"/>
        <v/>
      </c>
      <c r="DG306" t="str">
        <f t="shared" ca="1" si="1231"/>
        <v/>
      </c>
      <c r="DH306" t="str">
        <f t="shared" ca="1" si="1232"/>
        <v/>
      </c>
      <c r="DI306" t="str">
        <f t="shared" ca="1" si="1233"/>
        <v/>
      </c>
      <c r="DJ306" t="str">
        <f t="shared" ca="1" si="1234"/>
        <v/>
      </c>
      <c r="DK306" t="str">
        <f t="shared" ca="1" si="1235"/>
        <v/>
      </c>
      <c r="DL306" t="str">
        <f t="shared" ca="1" si="1236"/>
        <v/>
      </c>
      <c r="DM306" t="str">
        <f t="shared" ca="1" si="1237"/>
        <v/>
      </c>
      <c r="DN306" t="str">
        <f t="shared" ca="1" si="1238"/>
        <v/>
      </c>
      <c r="DO306" t="str">
        <f t="shared" ca="1" si="1239"/>
        <v/>
      </c>
      <c r="DP306" t="str">
        <f t="shared" ca="1" si="1240"/>
        <v/>
      </c>
      <c r="DQ306" t="str">
        <f t="shared" ca="1" si="1241"/>
        <v/>
      </c>
      <c r="DR306" t="str">
        <f t="shared" ca="1" si="1242"/>
        <v/>
      </c>
      <c r="DS306" t="str">
        <f t="shared" ca="1" si="1243"/>
        <v/>
      </c>
      <c r="DT306" t="str">
        <f t="shared" ca="1" si="1244"/>
        <v/>
      </c>
      <c r="DU306" t="str">
        <f t="shared" ca="1" si="1245"/>
        <v/>
      </c>
      <c r="DV306" t="str">
        <f t="shared" ca="1" si="1133"/>
        <v/>
      </c>
      <c r="DW306" t="str">
        <f t="shared" ca="1" si="1246"/>
        <v/>
      </c>
      <c r="DX306" t="str">
        <f t="shared" ca="1" si="1247"/>
        <v/>
      </c>
      <c r="DY306" t="str">
        <f t="shared" ca="1" si="1248"/>
        <v/>
      </c>
      <c r="DZ306" t="str">
        <f t="shared" ca="1" si="1249"/>
        <v/>
      </c>
      <c r="EA306" t="str">
        <f t="shared" ca="1" si="1250"/>
        <v/>
      </c>
      <c r="EB306" t="str">
        <f t="shared" ca="1" si="1251"/>
        <v/>
      </c>
      <c r="EC306" t="str">
        <f t="shared" ca="1" si="1252"/>
        <v/>
      </c>
      <c r="ED306" t="str">
        <f t="shared" ca="1" si="1253"/>
        <v/>
      </c>
      <c r="EE306" t="str">
        <f t="shared" ca="1" si="1254"/>
        <v/>
      </c>
      <c r="EF306" t="str">
        <f t="shared" ca="1" si="1255"/>
        <v/>
      </c>
      <c r="EG306" t="str">
        <f t="shared" ca="1" si="1256"/>
        <v/>
      </c>
      <c r="EH306" t="str">
        <f t="shared" ca="1" si="1257"/>
        <v/>
      </c>
      <c r="EI306" t="str">
        <f t="shared" ca="1" si="1258"/>
        <v/>
      </c>
      <c r="EJ306" t="str">
        <f t="shared" ca="1" si="1259"/>
        <v/>
      </c>
      <c r="EK306" t="str">
        <f t="shared" ca="1" si="1260"/>
        <v/>
      </c>
      <c r="EL306" t="str">
        <f t="shared" ca="1" si="1261"/>
        <v/>
      </c>
      <c r="EM306" t="str">
        <f t="shared" ca="1" si="1262"/>
        <v/>
      </c>
      <c r="EN306" t="str">
        <f t="shared" ca="1" si="1263"/>
        <v/>
      </c>
      <c r="EO306" t="str">
        <f t="shared" ca="1" si="1264"/>
        <v/>
      </c>
      <c r="EP306" t="str">
        <f t="shared" ca="1" si="1265"/>
        <v/>
      </c>
      <c r="EQ306" t="str">
        <f t="shared" ca="1" si="1266"/>
        <v/>
      </c>
      <c r="ER306" t="str">
        <f t="shared" ca="1" si="1267"/>
        <v/>
      </c>
      <c r="ES306" t="str">
        <f t="shared" ca="1" si="1268"/>
        <v/>
      </c>
      <c r="ET306" t="str">
        <f t="shared" ca="1" si="1269"/>
        <v/>
      </c>
      <c r="EU306" t="str">
        <f t="shared" ca="1" si="1270"/>
        <v/>
      </c>
      <c r="EV306" t="str">
        <f t="shared" ca="1" si="1271"/>
        <v/>
      </c>
      <c r="EW306" t="str">
        <f t="shared" ca="1" si="1272"/>
        <v/>
      </c>
      <c r="EX306" t="str">
        <f t="shared" ca="1" si="1273"/>
        <v/>
      </c>
      <c r="EY306" t="str">
        <f t="shared" ca="1" si="1274"/>
        <v/>
      </c>
      <c r="EZ306" t="str">
        <f t="shared" ca="1" si="1275"/>
        <v/>
      </c>
      <c r="FA306" t="str">
        <f t="shared" ca="1" si="1276"/>
        <v/>
      </c>
      <c r="FB306" t="str">
        <f t="shared" ca="1" si="1277"/>
        <v/>
      </c>
      <c r="FC306" t="str">
        <f t="shared" ca="1" si="1278"/>
        <v/>
      </c>
      <c r="FD306" t="str">
        <f t="shared" ca="1" si="1279"/>
        <v/>
      </c>
      <c r="FE306" t="str">
        <f t="shared" ca="1" si="1280"/>
        <v/>
      </c>
      <c r="FF306" t="str">
        <f t="shared" ca="1" si="1281"/>
        <v/>
      </c>
      <c r="FG306" t="str">
        <f t="shared" ca="1" si="1282"/>
        <v/>
      </c>
      <c r="FH306" t="str">
        <f t="shared" ca="1" si="1283"/>
        <v/>
      </c>
      <c r="FI306" t="str">
        <f t="shared" ca="1" si="1284"/>
        <v/>
      </c>
      <c r="FJ306" t="str">
        <f t="shared" ca="1" si="1285"/>
        <v/>
      </c>
      <c r="FK306" t="str">
        <f t="shared" ca="1" si="1286"/>
        <v/>
      </c>
      <c r="FL306" t="str">
        <f t="shared" ca="1" si="1287"/>
        <v/>
      </c>
      <c r="FM306" t="str">
        <f t="shared" ca="1" si="1288"/>
        <v/>
      </c>
      <c r="FN306" t="str">
        <f t="shared" ca="1" si="1289"/>
        <v/>
      </c>
      <c r="FO306" t="str">
        <f t="shared" ca="1" si="1290"/>
        <v/>
      </c>
      <c r="FP306" t="str">
        <f t="shared" ca="1" si="1291"/>
        <v/>
      </c>
      <c r="FQ306" t="str">
        <f t="shared" ca="1" si="1292"/>
        <v/>
      </c>
      <c r="FR306" t="str">
        <f t="shared" ca="1" si="1293"/>
        <v/>
      </c>
      <c r="FS306" t="str">
        <f t="shared" ca="1" si="1294"/>
        <v/>
      </c>
      <c r="FT306" t="str">
        <f t="shared" ca="1" si="1295"/>
        <v/>
      </c>
      <c r="FU306" t="str">
        <f t="shared" ca="1" si="1296"/>
        <v/>
      </c>
      <c r="FV306" t="str">
        <f t="shared" ca="1" si="1297"/>
        <v/>
      </c>
      <c r="FW306" t="str">
        <f t="shared" ca="1" si="1298"/>
        <v/>
      </c>
      <c r="FX306" t="str">
        <f t="shared" ca="1" si="1299"/>
        <v/>
      </c>
      <c r="FY306" t="str">
        <f t="shared" ca="1" si="1300"/>
        <v/>
      </c>
      <c r="FZ306" t="str">
        <f t="shared" ca="1" si="1301"/>
        <v/>
      </c>
      <c r="GA306" t="str">
        <f t="shared" ca="1" si="1302"/>
        <v/>
      </c>
      <c r="GB306" t="str">
        <f t="shared" ca="1" si="1303"/>
        <v/>
      </c>
      <c r="GC306" t="str">
        <f t="shared" ca="1" si="1304"/>
        <v/>
      </c>
      <c r="GD306" t="str">
        <f t="shared" ca="1" si="1305"/>
        <v/>
      </c>
      <c r="GE306" t="str">
        <f t="shared" ca="1" si="1306"/>
        <v/>
      </c>
      <c r="GF306" t="str">
        <f t="shared" ca="1" si="1307"/>
        <v/>
      </c>
      <c r="GG306" t="str">
        <f t="shared" ca="1" si="1308"/>
        <v/>
      </c>
      <c r="GH306" t="str">
        <f t="shared" ca="1" si="1309"/>
        <v/>
      </c>
      <c r="GI306" t="str">
        <f t="shared" ca="1" si="1310"/>
        <v/>
      </c>
      <c r="GJ306" t="str">
        <f t="shared" ca="1" si="1311"/>
        <v/>
      </c>
      <c r="GK306" t="str">
        <f t="shared" ca="1" si="1312"/>
        <v/>
      </c>
      <c r="GL306" t="str">
        <f t="shared" ca="1" si="1313"/>
        <v/>
      </c>
      <c r="GM306" t="str">
        <f t="shared" ca="1" si="1314"/>
        <v/>
      </c>
      <c r="GN306" t="str">
        <f t="shared" ca="1" si="1315"/>
        <v/>
      </c>
      <c r="GO306" t="str">
        <f t="shared" ca="1" si="1316"/>
        <v/>
      </c>
      <c r="GP306" t="str">
        <f t="shared" ca="1" si="1317"/>
        <v/>
      </c>
      <c r="GQ306" t="str">
        <f t="shared" ca="1" si="1318"/>
        <v/>
      </c>
      <c r="GR306" t="str">
        <f t="shared" ca="1" si="1319"/>
        <v/>
      </c>
      <c r="GS306" t="str">
        <f t="shared" ca="1" si="1320"/>
        <v/>
      </c>
      <c r="GT306" t="str">
        <f t="shared" ca="1" si="1321"/>
        <v/>
      </c>
      <c r="GU306" t="str">
        <f t="shared" ca="1" si="1322"/>
        <v/>
      </c>
      <c r="GV306" t="str">
        <f t="shared" ca="1" si="1323"/>
        <v/>
      </c>
      <c r="GW306" t="str">
        <f t="shared" ca="1" si="1324"/>
        <v/>
      </c>
      <c r="GX306" t="str">
        <f t="shared" ca="1" si="1325"/>
        <v/>
      </c>
      <c r="GY306" t="str">
        <f t="shared" ca="1" si="1326"/>
        <v/>
      </c>
      <c r="GZ306" t="str">
        <f t="shared" ca="1" si="1327"/>
        <v/>
      </c>
      <c r="HA306" t="str">
        <f t="shared" ca="1" si="1328"/>
        <v/>
      </c>
      <c r="HB306" t="str">
        <f t="shared" ca="1" si="1329"/>
        <v/>
      </c>
      <c r="HC306" t="str">
        <f t="shared" ca="1" si="1330"/>
        <v/>
      </c>
      <c r="HD306" t="str">
        <f t="shared" ca="1" si="1331"/>
        <v/>
      </c>
      <c r="HE306" t="str">
        <f t="shared" ca="1" si="1332"/>
        <v/>
      </c>
      <c r="HF306" t="str">
        <f t="shared" ca="1" si="1333"/>
        <v/>
      </c>
      <c r="HG306" t="str">
        <f t="shared" ca="1" si="1334"/>
        <v/>
      </c>
      <c r="HH306" t="str">
        <f t="shared" ca="1" si="1335"/>
        <v/>
      </c>
      <c r="HI306" t="str">
        <f t="shared" ca="1" si="1336"/>
        <v/>
      </c>
      <c r="HJ306" t="str">
        <f t="shared" ca="1" si="1337"/>
        <v/>
      </c>
      <c r="HK306" t="str">
        <f t="shared" ca="1" si="1338"/>
        <v/>
      </c>
      <c r="HL306" t="str">
        <f t="shared" ca="1" si="1339"/>
        <v/>
      </c>
      <c r="HM306" t="str">
        <f t="shared" ca="1" si="1340"/>
        <v/>
      </c>
      <c r="HN306" t="str">
        <f t="shared" ca="1" si="1341"/>
        <v/>
      </c>
      <c r="HO306" t="str">
        <f t="shared" ca="1" si="1342"/>
        <v/>
      </c>
      <c r="HP306" t="str">
        <f t="shared" ca="1" si="1343"/>
        <v/>
      </c>
      <c r="HQ306" t="str">
        <f t="shared" ca="1" si="1344"/>
        <v/>
      </c>
      <c r="HR306" t="str">
        <f t="shared" ca="1" si="1345"/>
        <v/>
      </c>
      <c r="HS306" t="str">
        <f t="shared" ca="1" si="1346"/>
        <v/>
      </c>
      <c r="HT306" t="str">
        <f t="shared" ca="1" si="1347"/>
        <v/>
      </c>
      <c r="HU306" t="str">
        <f t="shared" ca="1" si="1348"/>
        <v/>
      </c>
      <c r="HV306" t="str">
        <f t="shared" ca="1" si="1349"/>
        <v/>
      </c>
      <c r="HW306" t="str">
        <f t="shared" ca="1" si="1350"/>
        <v/>
      </c>
      <c r="HX306" t="str">
        <f t="shared" ca="1" si="1351"/>
        <v/>
      </c>
      <c r="HY306" t="str">
        <f t="shared" ca="1" si="1352"/>
        <v/>
      </c>
      <c r="HZ306" t="str">
        <f t="shared" ca="1" si="1353"/>
        <v/>
      </c>
      <c r="IA306" t="str">
        <f t="shared" ca="1" si="1354"/>
        <v/>
      </c>
      <c r="IB306" t="str">
        <f t="shared" ca="1" si="1355"/>
        <v/>
      </c>
      <c r="IC306" t="str">
        <f t="shared" ca="1" si="1356"/>
        <v/>
      </c>
      <c r="ID306" t="str">
        <f t="shared" ca="1" si="1357"/>
        <v/>
      </c>
      <c r="IE306" t="str">
        <f t="shared" ca="1" si="1358"/>
        <v/>
      </c>
      <c r="IF306" t="str">
        <f t="shared" ca="1" si="1359"/>
        <v/>
      </c>
      <c r="IG306" t="str">
        <f t="shared" ca="1" si="1360"/>
        <v/>
      </c>
      <c r="IH306" t="str">
        <f t="shared" ca="1" si="1361"/>
        <v/>
      </c>
      <c r="II306" t="str">
        <f t="shared" ca="1" si="1362"/>
        <v/>
      </c>
      <c r="IJ306" t="str">
        <f t="shared" ca="1" si="1363"/>
        <v/>
      </c>
      <c r="IK306" t="str">
        <f t="shared" ca="1" si="1364"/>
        <v/>
      </c>
      <c r="IL306" t="str">
        <f t="shared" ca="1" si="1365"/>
        <v/>
      </c>
      <c r="IM306" t="str">
        <f t="shared" ca="1" si="1366"/>
        <v/>
      </c>
      <c r="IN306" t="str">
        <f t="shared" ca="1" si="1367"/>
        <v/>
      </c>
      <c r="IO306" t="str">
        <f t="shared" ca="1" si="1368"/>
        <v/>
      </c>
      <c r="IP306" t="str">
        <f t="shared" ca="1" si="1369"/>
        <v/>
      </c>
      <c r="IQ306" t="str">
        <f t="shared" ca="1" si="1370"/>
        <v/>
      </c>
      <c r="IR306" t="str">
        <f t="shared" ca="1" si="1371"/>
        <v/>
      </c>
      <c r="IS306" t="str">
        <f t="shared" ca="1" si="1372"/>
        <v/>
      </c>
      <c r="IT306" t="str">
        <f t="shared" ca="1" si="1373"/>
        <v/>
      </c>
      <c r="IU306" t="str">
        <f t="shared" ca="1" si="1374"/>
        <v/>
      </c>
      <c r="IV306" t="str">
        <f t="shared" ca="1" si="1375"/>
        <v/>
      </c>
      <c r="IW306" t="str">
        <f t="shared" ca="1" si="1376"/>
        <v/>
      </c>
      <c r="IX306" t="str">
        <f t="shared" ca="1" si="1377"/>
        <v/>
      </c>
      <c r="IY306" t="str">
        <f t="shared" ca="1" si="1378"/>
        <v/>
      </c>
      <c r="IZ306" t="str">
        <f t="shared" ca="1" si="1379"/>
        <v/>
      </c>
      <c r="JA306" t="str">
        <f t="shared" ca="1" si="1380"/>
        <v/>
      </c>
      <c r="JB306" t="str">
        <f t="shared" ca="1" si="1381"/>
        <v/>
      </c>
      <c r="JC306" t="str">
        <f t="shared" ca="1" si="1382"/>
        <v/>
      </c>
      <c r="JD306" t="str">
        <f t="shared" ca="1" si="1383"/>
        <v/>
      </c>
      <c r="JE306" t="str">
        <f t="shared" ca="1" si="1384"/>
        <v/>
      </c>
      <c r="JF306" t="str">
        <f t="shared" ca="1" si="1385"/>
        <v/>
      </c>
      <c r="JG306" t="str">
        <f t="shared" ca="1" si="1386"/>
        <v/>
      </c>
      <c r="JH306" t="str">
        <f t="shared" ca="1" si="1387"/>
        <v/>
      </c>
      <c r="JI306" t="str">
        <f t="shared" ca="1" si="1388"/>
        <v/>
      </c>
      <c r="JJ306" t="str">
        <f t="shared" ca="1" si="1389"/>
        <v/>
      </c>
      <c r="JK306" t="str">
        <f t="shared" ca="1" si="1390"/>
        <v/>
      </c>
      <c r="JL306" t="str">
        <f t="shared" ca="1" si="1391"/>
        <v/>
      </c>
      <c r="JM306" t="str">
        <f t="shared" ca="1" si="1392"/>
        <v/>
      </c>
      <c r="JN306" t="str">
        <f t="shared" ca="1" si="1393"/>
        <v/>
      </c>
      <c r="JO306" t="str">
        <f t="shared" ca="1" si="1394"/>
        <v/>
      </c>
      <c r="JP306" t="str">
        <f t="shared" ca="1" si="1395"/>
        <v/>
      </c>
      <c r="JQ306" t="str">
        <f t="shared" ca="1" si="1396"/>
        <v/>
      </c>
      <c r="JR306" t="str">
        <f t="shared" ca="1" si="1397"/>
        <v/>
      </c>
      <c r="JS306" t="str">
        <f t="shared" ca="1" si="1398"/>
        <v/>
      </c>
      <c r="JT306" t="str">
        <f t="shared" ca="1" si="1399"/>
        <v/>
      </c>
      <c r="JU306" t="str">
        <f t="shared" ca="1" si="1400"/>
        <v/>
      </c>
    </row>
    <row r="307" spans="1:281" x14ac:dyDescent="0.25">
      <c r="A307">
        <f t="shared" si="1401"/>
        <v>306</v>
      </c>
      <c r="B307" t="str">
        <f t="shared" ca="1" si="1130"/>
        <v/>
      </c>
      <c r="C307">
        <v>13</v>
      </c>
      <c r="D307">
        <f t="shared" si="1134"/>
        <v>306</v>
      </c>
      <c r="E307">
        <f t="shared" si="1135"/>
        <v>6</v>
      </c>
      <c r="F307">
        <f ca="1">COUNT((AD307,AP307,BB307,BN307,BZ307,CL307,CX307,DJ307,DV307,EH307,ET307,FF307,FR307,GD307,GP307,HB307,HN307,HZ307,IL307,IX307,JJ307,JV307,KH307,KT307,LF307,LR307))</f>
        <v>0</v>
      </c>
      <c r="G307">
        <f t="shared" ca="1" si="1136"/>
        <v>0</v>
      </c>
      <c r="H307">
        <f t="shared" ca="1" si="1137"/>
        <v>0</v>
      </c>
      <c r="I307">
        <f t="shared" ca="1" si="1131"/>
        <v>0</v>
      </c>
      <c r="J307">
        <f t="shared" ca="1" si="1138"/>
        <v>0</v>
      </c>
      <c r="K307">
        <f t="shared" ca="1" si="1139"/>
        <v>-1</v>
      </c>
      <c r="L307">
        <f t="shared" ca="1" si="1402"/>
        <v>9</v>
      </c>
      <c r="M307">
        <f t="shared" ca="1" si="1140"/>
        <v>0</v>
      </c>
      <c r="N307">
        <f t="shared" ca="1" si="1403"/>
        <v>65</v>
      </c>
      <c r="O307">
        <f t="shared" ca="1" si="1141"/>
        <v>-1</v>
      </c>
      <c r="P307">
        <f t="shared" ca="1" si="1404"/>
        <v>9</v>
      </c>
      <c r="Q307">
        <f t="shared" ca="1" si="1142"/>
        <v>0</v>
      </c>
      <c r="R307">
        <f t="shared" ca="1" si="1143"/>
        <v>0</v>
      </c>
      <c r="S307">
        <f t="shared" ca="1" si="1144"/>
        <v>0</v>
      </c>
      <c r="T307">
        <f t="shared" ca="1" si="1145"/>
        <v>0</v>
      </c>
      <c r="U307" t="str">
        <f t="shared" ca="1" si="1132"/>
        <v>999999999999</v>
      </c>
      <c r="V307">
        <f t="shared" ca="1" si="1405"/>
        <v>0</v>
      </c>
      <c r="W307">
        <f t="shared" si="1146"/>
        <v>306</v>
      </c>
      <c r="X307" t="e">
        <f t="shared" ca="1" si="1406"/>
        <v>#N/A</v>
      </c>
      <c r="Y307">
        <f t="shared" ca="1" si="1147"/>
        <v>0</v>
      </c>
      <c r="Z307" t="str">
        <f t="shared" ca="1" si="1148"/>
        <v>999zz</v>
      </c>
      <c r="AA307">
        <f t="shared" ca="1" si="1407"/>
        <v>350</v>
      </c>
      <c r="AB307">
        <f t="shared" si="1149"/>
        <v>306</v>
      </c>
      <c r="AC307" t="e">
        <f t="shared" ca="1" si="1408"/>
        <v>#N/A</v>
      </c>
      <c r="AD307" t="str">
        <f t="shared" ca="1" si="1150"/>
        <v/>
      </c>
      <c r="AE307" t="str">
        <f t="shared" ca="1" si="1151"/>
        <v/>
      </c>
      <c r="AF307" t="str">
        <f t="shared" ca="1" si="1152"/>
        <v/>
      </c>
      <c r="AG307" t="str">
        <f t="shared" ca="1" si="1153"/>
        <v/>
      </c>
      <c r="AH307" t="str">
        <f t="shared" ca="1" si="1154"/>
        <v/>
      </c>
      <c r="AI307" t="str">
        <f t="shared" ca="1" si="1155"/>
        <v/>
      </c>
      <c r="AJ307" t="str">
        <f t="shared" ca="1" si="1156"/>
        <v/>
      </c>
      <c r="AK307" t="str">
        <f t="shared" ca="1" si="1157"/>
        <v/>
      </c>
      <c r="AL307" t="str">
        <f t="shared" ca="1" si="1158"/>
        <v/>
      </c>
      <c r="AM307" t="str">
        <f t="shared" ca="1" si="1159"/>
        <v/>
      </c>
      <c r="AN307" t="str">
        <f t="shared" ca="1" si="1160"/>
        <v/>
      </c>
      <c r="AO307" t="str">
        <f t="shared" ca="1" si="1161"/>
        <v/>
      </c>
      <c r="AP307" t="str">
        <f t="shared" ca="1" si="1162"/>
        <v/>
      </c>
      <c r="AQ307" t="str">
        <f t="shared" ca="1" si="1163"/>
        <v/>
      </c>
      <c r="AR307" t="str">
        <f t="shared" ca="1" si="1164"/>
        <v/>
      </c>
      <c r="AS307" t="str">
        <f t="shared" ca="1" si="1165"/>
        <v/>
      </c>
      <c r="AT307" t="str">
        <f t="shared" ca="1" si="1166"/>
        <v/>
      </c>
      <c r="AU307" t="str">
        <f t="shared" ca="1" si="1167"/>
        <v/>
      </c>
      <c r="AV307" t="str">
        <f t="shared" ca="1" si="1168"/>
        <v/>
      </c>
      <c r="AW307" t="str">
        <f t="shared" ca="1" si="1169"/>
        <v/>
      </c>
      <c r="AX307" t="str">
        <f t="shared" ca="1" si="1170"/>
        <v/>
      </c>
      <c r="AY307" t="str">
        <f t="shared" ca="1" si="1171"/>
        <v/>
      </c>
      <c r="AZ307" t="str">
        <f t="shared" ca="1" si="1172"/>
        <v/>
      </c>
      <c r="BA307" t="str">
        <f t="shared" ca="1" si="1173"/>
        <v/>
      </c>
      <c r="BB307" t="str">
        <f t="shared" ca="1" si="1174"/>
        <v/>
      </c>
      <c r="BC307" t="str">
        <f t="shared" ca="1" si="1175"/>
        <v/>
      </c>
      <c r="BD307" t="str">
        <f t="shared" ca="1" si="1176"/>
        <v/>
      </c>
      <c r="BE307" t="str">
        <f t="shared" ca="1" si="1177"/>
        <v/>
      </c>
      <c r="BF307" t="str">
        <f t="shared" ca="1" si="1178"/>
        <v/>
      </c>
      <c r="BG307" t="str">
        <f t="shared" ca="1" si="1179"/>
        <v/>
      </c>
      <c r="BH307" t="str">
        <f t="shared" ca="1" si="1180"/>
        <v/>
      </c>
      <c r="BI307" t="str">
        <f t="shared" ca="1" si="1181"/>
        <v/>
      </c>
      <c r="BJ307" t="str">
        <f t="shared" ca="1" si="1182"/>
        <v/>
      </c>
      <c r="BK307" t="str">
        <f t="shared" ca="1" si="1183"/>
        <v/>
      </c>
      <c r="BL307" t="str">
        <f t="shared" ca="1" si="1184"/>
        <v/>
      </c>
      <c r="BM307" t="str">
        <f t="shared" ca="1" si="1185"/>
        <v/>
      </c>
      <c r="BN307" t="str">
        <f t="shared" ca="1" si="1186"/>
        <v/>
      </c>
      <c r="BO307" t="str">
        <f t="shared" ca="1" si="1187"/>
        <v/>
      </c>
      <c r="BP307" t="str">
        <f t="shared" ca="1" si="1188"/>
        <v/>
      </c>
      <c r="BQ307" t="str">
        <f t="shared" ca="1" si="1189"/>
        <v/>
      </c>
      <c r="BR307" t="str">
        <f t="shared" ca="1" si="1190"/>
        <v/>
      </c>
      <c r="BS307" t="str">
        <f t="shared" ca="1" si="1191"/>
        <v/>
      </c>
      <c r="BT307" t="str">
        <f t="shared" ca="1" si="1192"/>
        <v/>
      </c>
      <c r="BU307" t="str">
        <f t="shared" ca="1" si="1193"/>
        <v/>
      </c>
      <c r="BV307" t="str">
        <f t="shared" ca="1" si="1194"/>
        <v/>
      </c>
      <c r="BW307" t="str">
        <f t="shared" ca="1" si="1195"/>
        <v/>
      </c>
      <c r="BX307" t="str">
        <f t="shared" ca="1" si="1196"/>
        <v/>
      </c>
      <c r="BY307" t="str">
        <f t="shared" ca="1" si="1197"/>
        <v/>
      </c>
      <c r="BZ307" t="str">
        <f t="shared" ca="1" si="1198"/>
        <v/>
      </c>
      <c r="CA307" t="str">
        <f t="shared" ca="1" si="1199"/>
        <v/>
      </c>
      <c r="CB307" t="str">
        <f t="shared" ca="1" si="1200"/>
        <v/>
      </c>
      <c r="CC307" t="str">
        <f t="shared" ca="1" si="1201"/>
        <v/>
      </c>
      <c r="CD307" t="str">
        <f t="shared" ca="1" si="1202"/>
        <v/>
      </c>
      <c r="CE307" t="str">
        <f t="shared" ca="1" si="1203"/>
        <v/>
      </c>
      <c r="CF307" t="str">
        <f t="shared" ca="1" si="1204"/>
        <v/>
      </c>
      <c r="CG307" t="str">
        <f t="shared" ca="1" si="1205"/>
        <v/>
      </c>
      <c r="CH307" t="str">
        <f t="shared" ca="1" si="1206"/>
        <v/>
      </c>
      <c r="CI307" t="str">
        <f t="shared" ca="1" si="1207"/>
        <v/>
      </c>
      <c r="CJ307" t="str">
        <f t="shared" ca="1" si="1208"/>
        <v/>
      </c>
      <c r="CK307" t="str">
        <f t="shared" ca="1" si="1209"/>
        <v/>
      </c>
      <c r="CL307" t="str">
        <f t="shared" ca="1" si="1210"/>
        <v/>
      </c>
      <c r="CM307" t="str">
        <f t="shared" ca="1" si="1211"/>
        <v/>
      </c>
      <c r="CN307" t="str">
        <f t="shared" ca="1" si="1212"/>
        <v/>
      </c>
      <c r="CO307" t="str">
        <f t="shared" ca="1" si="1213"/>
        <v/>
      </c>
      <c r="CP307" t="str">
        <f t="shared" ca="1" si="1214"/>
        <v/>
      </c>
      <c r="CQ307" t="str">
        <f t="shared" ca="1" si="1215"/>
        <v/>
      </c>
      <c r="CR307" t="str">
        <f t="shared" ca="1" si="1216"/>
        <v/>
      </c>
      <c r="CS307" t="str">
        <f t="shared" ca="1" si="1217"/>
        <v/>
      </c>
      <c r="CT307" t="str">
        <f t="shared" ca="1" si="1218"/>
        <v/>
      </c>
      <c r="CU307" t="str">
        <f t="shared" ca="1" si="1219"/>
        <v/>
      </c>
      <c r="CV307" t="str">
        <f t="shared" ca="1" si="1220"/>
        <v/>
      </c>
      <c r="CW307" t="str">
        <f t="shared" ca="1" si="1221"/>
        <v/>
      </c>
      <c r="CX307" t="str">
        <f t="shared" ca="1" si="1222"/>
        <v/>
      </c>
      <c r="CY307" t="str">
        <f t="shared" ca="1" si="1223"/>
        <v/>
      </c>
      <c r="CZ307" t="str">
        <f t="shared" ca="1" si="1224"/>
        <v/>
      </c>
      <c r="DA307" t="str">
        <f t="shared" ca="1" si="1225"/>
        <v/>
      </c>
      <c r="DB307" t="str">
        <f t="shared" ca="1" si="1226"/>
        <v/>
      </c>
      <c r="DC307" t="str">
        <f t="shared" ca="1" si="1227"/>
        <v/>
      </c>
      <c r="DD307" t="str">
        <f t="shared" ca="1" si="1228"/>
        <v/>
      </c>
      <c r="DE307" t="str">
        <f t="shared" ca="1" si="1229"/>
        <v/>
      </c>
      <c r="DF307" t="str">
        <f t="shared" ca="1" si="1230"/>
        <v/>
      </c>
      <c r="DG307" t="str">
        <f t="shared" ca="1" si="1231"/>
        <v/>
      </c>
      <c r="DH307" t="str">
        <f t="shared" ca="1" si="1232"/>
        <v/>
      </c>
      <c r="DI307" t="str">
        <f t="shared" ca="1" si="1233"/>
        <v/>
      </c>
      <c r="DJ307" t="str">
        <f t="shared" ca="1" si="1234"/>
        <v/>
      </c>
      <c r="DK307" t="str">
        <f t="shared" ca="1" si="1235"/>
        <v/>
      </c>
      <c r="DL307" t="str">
        <f t="shared" ca="1" si="1236"/>
        <v/>
      </c>
      <c r="DM307" t="str">
        <f t="shared" ca="1" si="1237"/>
        <v/>
      </c>
      <c r="DN307" t="str">
        <f t="shared" ca="1" si="1238"/>
        <v/>
      </c>
      <c r="DO307" t="str">
        <f t="shared" ca="1" si="1239"/>
        <v/>
      </c>
      <c r="DP307" t="str">
        <f t="shared" ca="1" si="1240"/>
        <v/>
      </c>
      <c r="DQ307" t="str">
        <f t="shared" ca="1" si="1241"/>
        <v/>
      </c>
      <c r="DR307" t="str">
        <f t="shared" ca="1" si="1242"/>
        <v/>
      </c>
      <c r="DS307" t="str">
        <f t="shared" ca="1" si="1243"/>
        <v/>
      </c>
      <c r="DT307" t="str">
        <f t="shared" ca="1" si="1244"/>
        <v/>
      </c>
      <c r="DU307" t="str">
        <f t="shared" ca="1" si="1245"/>
        <v/>
      </c>
      <c r="DV307" t="str">
        <f t="shared" ca="1" si="1133"/>
        <v/>
      </c>
      <c r="DW307" t="str">
        <f t="shared" ca="1" si="1246"/>
        <v/>
      </c>
      <c r="DX307" t="str">
        <f t="shared" ca="1" si="1247"/>
        <v/>
      </c>
      <c r="DY307" t="str">
        <f t="shared" ca="1" si="1248"/>
        <v/>
      </c>
      <c r="DZ307" t="str">
        <f t="shared" ca="1" si="1249"/>
        <v/>
      </c>
      <c r="EA307" t="str">
        <f t="shared" ca="1" si="1250"/>
        <v/>
      </c>
      <c r="EB307" t="str">
        <f t="shared" ca="1" si="1251"/>
        <v/>
      </c>
      <c r="EC307" t="str">
        <f t="shared" ca="1" si="1252"/>
        <v/>
      </c>
      <c r="ED307" t="str">
        <f t="shared" ca="1" si="1253"/>
        <v/>
      </c>
      <c r="EE307" t="str">
        <f t="shared" ca="1" si="1254"/>
        <v/>
      </c>
      <c r="EF307" t="str">
        <f t="shared" ca="1" si="1255"/>
        <v/>
      </c>
      <c r="EG307" t="str">
        <f t="shared" ca="1" si="1256"/>
        <v/>
      </c>
      <c r="EH307" t="str">
        <f t="shared" ca="1" si="1257"/>
        <v/>
      </c>
      <c r="EI307" t="str">
        <f t="shared" ca="1" si="1258"/>
        <v/>
      </c>
      <c r="EJ307" t="str">
        <f t="shared" ca="1" si="1259"/>
        <v/>
      </c>
      <c r="EK307" t="str">
        <f t="shared" ca="1" si="1260"/>
        <v/>
      </c>
      <c r="EL307" t="str">
        <f t="shared" ca="1" si="1261"/>
        <v/>
      </c>
      <c r="EM307" t="str">
        <f t="shared" ca="1" si="1262"/>
        <v/>
      </c>
      <c r="EN307" t="str">
        <f t="shared" ca="1" si="1263"/>
        <v/>
      </c>
      <c r="EO307" t="str">
        <f t="shared" ca="1" si="1264"/>
        <v/>
      </c>
      <c r="EP307" t="str">
        <f t="shared" ca="1" si="1265"/>
        <v/>
      </c>
      <c r="EQ307" t="str">
        <f t="shared" ca="1" si="1266"/>
        <v/>
      </c>
      <c r="ER307" t="str">
        <f t="shared" ca="1" si="1267"/>
        <v/>
      </c>
      <c r="ES307" t="str">
        <f t="shared" ca="1" si="1268"/>
        <v/>
      </c>
      <c r="ET307" t="str">
        <f t="shared" ca="1" si="1269"/>
        <v/>
      </c>
      <c r="EU307" t="str">
        <f t="shared" ca="1" si="1270"/>
        <v/>
      </c>
      <c r="EV307" t="str">
        <f t="shared" ca="1" si="1271"/>
        <v/>
      </c>
      <c r="EW307" t="str">
        <f t="shared" ca="1" si="1272"/>
        <v/>
      </c>
      <c r="EX307" t="str">
        <f t="shared" ca="1" si="1273"/>
        <v/>
      </c>
      <c r="EY307" t="str">
        <f t="shared" ca="1" si="1274"/>
        <v/>
      </c>
      <c r="EZ307" t="str">
        <f t="shared" ca="1" si="1275"/>
        <v/>
      </c>
      <c r="FA307" t="str">
        <f t="shared" ca="1" si="1276"/>
        <v/>
      </c>
      <c r="FB307" t="str">
        <f t="shared" ca="1" si="1277"/>
        <v/>
      </c>
      <c r="FC307" t="str">
        <f t="shared" ca="1" si="1278"/>
        <v/>
      </c>
      <c r="FD307" t="str">
        <f t="shared" ca="1" si="1279"/>
        <v/>
      </c>
      <c r="FE307" t="str">
        <f t="shared" ca="1" si="1280"/>
        <v/>
      </c>
      <c r="FF307" t="str">
        <f t="shared" ca="1" si="1281"/>
        <v/>
      </c>
      <c r="FG307" t="str">
        <f t="shared" ca="1" si="1282"/>
        <v/>
      </c>
      <c r="FH307" t="str">
        <f t="shared" ca="1" si="1283"/>
        <v/>
      </c>
      <c r="FI307" t="str">
        <f t="shared" ca="1" si="1284"/>
        <v/>
      </c>
      <c r="FJ307" t="str">
        <f t="shared" ca="1" si="1285"/>
        <v/>
      </c>
      <c r="FK307" t="str">
        <f t="shared" ca="1" si="1286"/>
        <v/>
      </c>
      <c r="FL307" t="str">
        <f t="shared" ca="1" si="1287"/>
        <v/>
      </c>
      <c r="FM307" t="str">
        <f t="shared" ca="1" si="1288"/>
        <v/>
      </c>
      <c r="FN307" t="str">
        <f t="shared" ca="1" si="1289"/>
        <v/>
      </c>
      <c r="FO307" t="str">
        <f t="shared" ca="1" si="1290"/>
        <v/>
      </c>
      <c r="FP307" t="str">
        <f t="shared" ca="1" si="1291"/>
        <v/>
      </c>
      <c r="FQ307" t="str">
        <f t="shared" ca="1" si="1292"/>
        <v/>
      </c>
      <c r="FR307" t="str">
        <f t="shared" ca="1" si="1293"/>
        <v/>
      </c>
      <c r="FS307" t="str">
        <f t="shared" ca="1" si="1294"/>
        <v/>
      </c>
      <c r="FT307" t="str">
        <f t="shared" ca="1" si="1295"/>
        <v/>
      </c>
      <c r="FU307" t="str">
        <f t="shared" ca="1" si="1296"/>
        <v/>
      </c>
      <c r="FV307" t="str">
        <f t="shared" ca="1" si="1297"/>
        <v/>
      </c>
      <c r="FW307" t="str">
        <f t="shared" ca="1" si="1298"/>
        <v/>
      </c>
      <c r="FX307" t="str">
        <f t="shared" ca="1" si="1299"/>
        <v/>
      </c>
      <c r="FY307" t="str">
        <f t="shared" ca="1" si="1300"/>
        <v/>
      </c>
      <c r="FZ307" t="str">
        <f t="shared" ca="1" si="1301"/>
        <v/>
      </c>
      <c r="GA307" t="str">
        <f t="shared" ca="1" si="1302"/>
        <v/>
      </c>
      <c r="GB307" t="str">
        <f t="shared" ca="1" si="1303"/>
        <v/>
      </c>
      <c r="GC307" t="str">
        <f t="shared" ca="1" si="1304"/>
        <v/>
      </c>
      <c r="GD307" t="str">
        <f t="shared" ca="1" si="1305"/>
        <v/>
      </c>
      <c r="GE307" t="str">
        <f t="shared" ca="1" si="1306"/>
        <v/>
      </c>
      <c r="GF307" t="str">
        <f t="shared" ca="1" si="1307"/>
        <v/>
      </c>
      <c r="GG307" t="str">
        <f t="shared" ca="1" si="1308"/>
        <v/>
      </c>
      <c r="GH307" t="str">
        <f t="shared" ca="1" si="1309"/>
        <v/>
      </c>
      <c r="GI307" t="str">
        <f t="shared" ca="1" si="1310"/>
        <v/>
      </c>
      <c r="GJ307" t="str">
        <f t="shared" ca="1" si="1311"/>
        <v/>
      </c>
      <c r="GK307" t="str">
        <f t="shared" ca="1" si="1312"/>
        <v/>
      </c>
      <c r="GL307" t="str">
        <f t="shared" ca="1" si="1313"/>
        <v/>
      </c>
      <c r="GM307" t="str">
        <f t="shared" ca="1" si="1314"/>
        <v/>
      </c>
      <c r="GN307" t="str">
        <f t="shared" ca="1" si="1315"/>
        <v/>
      </c>
      <c r="GO307" t="str">
        <f t="shared" ca="1" si="1316"/>
        <v/>
      </c>
      <c r="GP307" t="str">
        <f t="shared" ca="1" si="1317"/>
        <v/>
      </c>
      <c r="GQ307" t="str">
        <f t="shared" ca="1" si="1318"/>
        <v/>
      </c>
      <c r="GR307" t="str">
        <f t="shared" ca="1" si="1319"/>
        <v/>
      </c>
      <c r="GS307" t="str">
        <f t="shared" ca="1" si="1320"/>
        <v/>
      </c>
      <c r="GT307" t="str">
        <f t="shared" ca="1" si="1321"/>
        <v/>
      </c>
      <c r="GU307" t="str">
        <f t="shared" ca="1" si="1322"/>
        <v/>
      </c>
      <c r="GV307" t="str">
        <f t="shared" ca="1" si="1323"/>
        <v/>
      </c>
      <c r="GW307" t="str">
        <f t="shared" ca="1" si="1324"/>
        <v/>
      </c>
      <c r="GX307" t="str">
        <f t="shared" ca="1" si="1325"/>
        <v/>
      </c>
      <c r="GY307" t="str">
        <f t="shared" ca="1" si="1326"/>
        <v/>
      </c>
      <c r="GZ307" t="str">
        <f t="shared" ca="1" si="1327"/>
        <v/>
      </c>
      <c r="HA307" t="str">
        <f t="shared" ca="1" si="1328"/>
        <v/>
      </c>
      <c r="HB307" t="str">
        <f t="shared" ca="1" si="1329"/>
        <v/>
      </c>
      <c r="HC307" t="str">
        <f t="shared" ca="1" si="1330"/>
        <v/>
      </c>
      <c r="HD307" t="str">
        <f t="shared" ca="1" si="1331"/>
        <v/>
      </c>
      <c r="HE307" t="str">
        <f t="shared" ca="1" si="1332"/>
        <v/>
      </c>
      <c r="HF307" t="str">
        <f t="shared" ca="1" si="1333"/>
        <v/>
      </c>
      <c r="HG307" t="str">
        <f t="shared" ca="1" si="1334"/>
        <v/>
      </c>
      <c r="HH307" t="str">
        <f t="shared" ca="1" si="1335"/>
        <v/>
      </c>
      <c r="HI307" t="str">
        <f t="shared" ca="1" si="1336"/>
        <v/>
      </c>
      <c r="HJ307" t="str">
        <f t="shared" ca="1" si="1337"/>
        <v/>
      </c>
      <c r="HK307" t="str">
        <f t="shared" ca="1" si="1338"/>
        <v/>
      </c>
      <c r="HL307" t="str">
        <f t="shared" ca="1" si="1339"/>
        <v/>
      </c>
      <c r="HM307" t="str">
        <f t="shared" ca="1" si="1340"/>
        <v/>
      </c>
      <c r="HN307" t="str">
        <f t="shared" ca="1" si="1341"/>
        <v/>
      </c>
      <c r="HO307" t="str">
        <f t="shared" ca="1" si="1342"/>
        <v/>
      </c>
      <c r="HP307" t="str">
        <f t="shared" ca="1" si="1343"/>
        <v/>
      </c>
      <c r="HQ307" t="str">
        <f t="shared" ca="1" si="1344"/>
        <v/>
      </c>
      <c r="HR307" t="str">
        <f t="shared" ca="1" si="1345"/>
        <v/>
      </c>
      <c r="HS307" t="str">
        <f t="shared" ca="1" si="1346"/>
        <v/>
      </c>
      <c r="HT307" t="str">
        <f t="shared" ca="1" si="1347"/>
        <v/>
      </c>
      <c r="HU307" t="str">
        <f t="shared" ca="1" si="1348"/>
        <v/>
      </c>
      <c r="HV307" t="str">
        <f t="shared" ca="1" si="1349"/>
        <v/>
      </c>
      <c r="HW307" t="str">
        <f t="shared" ca="1" si="1350"/>
        <v/>
      </c>
      <c r="HX307" t="str">
        <f t="shared" ca="1" si="1351"/>
        <v/>
      </c>
      <c r="HY307" t="str">
        <f t="shared" ca="1" si="1352"/>
        <v/>
      </c>
      <c r="HZ307" t="str">
        <f t="shared" ca="1" si="1353"/>
        <v/>
      </c>
      <c r="IA307" t="str">
        <f t="shared" ca="1" si="1354"/>
        <v/>
      </c>
      <c r="IB307" t="str">
        <f t="shared" ca="1" si="1355"/>
        <v/>
      </c>
      <c r="IC307" t="str">
        <f t="shared" ca="1" si="1356"/>
        <v/>
      </c>
      <c r="ID307" t="str">
        <f t="shared" ca="1" si="1357"/>
        <v/>
      </c>
      <c r="IE307" t="str">
        <f t="shared" ca="1" si="1358"/>
        <v/>
      </c>
      <c r="IF307" t="str">
        <f t="shared" ca="1" si="1359"/>
        <v/>
      </c>
      <c r="IG307" t="str">
        <f t="shared" ca="1" si="1360"/>
        <v/>
      </c>
      <c r="IH307" t="str">
        <f t="shared" ca="1" si="1361"/>
        <v/>
      </c>
      <c r="II307" t="str">
        <f t="shared" ca="1" si="1362"/>
        <v/>
      </c>
      <c r="IJ307" t="str">
        <f t="shared" ca="1" si="1363"/>
        <v/>
      </c>
      <c r="IK307" t="str">
        <f t="shared" ca="1" si="1364"/>
        <v/>
      </c>
      <c r="IL307" t="str">
        <f t="shared" ca="1" si="1365"/>
        <v/>
      </c>
      <c r="IM307" t="str">
        <f t="shared" ca="1" si="1366"/>
        <v/>
      </c>
      <c r="IN307" t="str">
        <f t="shared" ca="1" si="1367"/>
        <v/>
      </c>
      <c r="IO307" t="str">
        <f t="shared" ca="1" si="1368"/>
        <v/>
      </c>
      <c r="IP307" t="str">
        <f t="shared" ca="1" si="1369"/>
        <v/>
      </c>
      <c r="IQ307" t="str">
        <f t="shared" ca="1" si="1370"/>
        <v/>
      </c>
      <c r="IR307" t="str">
        <f t="shared" ca="1" si="1371"/>
        <v/>
      </c>
      <c r="IS307" t="str">
        <f t="shared" ca="1" si="1372"/>
        <v/>
      </c>
      <c r="IT307" t="str">
        <f t="shared" ca="1" si="1373"/>
        <v/>
      </c>
      <c r="IU307" t="str">
        <f t="shared" ca="1" si="1374"/>
        <v/>
      </c>
      <c r="IV307" t="str">
        <f t="shared" ca="1" si="1375"/>
        <v/>
      </c>
      <c r="IW307" t="str">
        <f t="shared" ca="1" si="1376"/>
        <v/>
      </c>
      <c r="IX307" t="str">
        <f t="shared" ca="1" si="1377"/>
        <v/>
      </c>
      <c r="IY307" t="str">
        <f t="shared" ca="1" si="1378"/>
        <v/>
      </c>
      <c r="IZ307" t="str">
        <f t="shared" ca="1" si="1379"/>
        <v/>
      </c>
      <c r="JA307" t="str">
        <f t="shared" ca="1" si="1380"/>
        <v/>
      </c>
      <c r="JB307" t="str">
        <f t="shared" ca="1" si="1381"/>
        <v/>
      </c>
      <c r="JC307" t="str">
        <f t="shared" ca="1" si="1382"/>
        <v/>
      </c>
      <c r="JD307" t="str">
        <f t="shared" ca="1" si="1383"/>
        <v/>
      </c>
      <c r="JE307" t="str">
        <f t="shared" ca="1" si="1384"/>
        <v/>
      </c>
      <c r="JF307" t="str">
        <f t="shared" ca="1" si="1385"/>
        <v/>
      </c>
      <c r="JG307" t="str">
        <f t="shared" ca="1" si="1386"/>
        <v/>
      </c>
      <c r="JH307" t="str">
        <f t="shared" ca="1" si="1387"/>
        <v/>
      </c>
      <c r="JI307" t="str">
        <f t="shared" ca="1" si="1388"/>
        <v/>
      </c>
      <c r="JJ307" t="str">
        <f t="shared" ca="1" si="1389"/>
        <v/>
      </c>
      <c r="JK307" t="str">
        <f t="shared" ca="1" si="1390"/>
        <v/>
      </c>
      <c r="JL307" t="str">
        <f t="shared" ca="1" si="1391"/>
        <v/>
      </c>
      <c r="JM307" t="str">
        <f t="shared" ca="1" si="1392"/>
        <v/>
      </c>
      <c r="JN307" t="str">
        <f t="shared" ca="1" si="1393"/>
        <v/>
      </c>
      <c r="JO307" t="str">
        <f t="shared" ca="1" si="1394"/>
        <v/>
      </c>
      <c r="JP307" t="str">
        <f t="shared" ca="1" si="1395"/>
        <v/>
      </c>
      <c r="JQ307" t="str">
        <f t="shared" ca="1" si="1396"/>
        <v/>
      </c>
      <c r="JR307" t="str">
        <f t="shared" ca="1" si="1397"/>
        <v/>
      </c>
      <c r="JS307" t="str">
        <f t="shared" ca="1" si="1398"/>
        <v/>
      </c>
      <c r="JT307" t="str">
        <f t="shared" ca="1" si="1399"/>
        <v/>
      </c>
      <c r="JU307" t="str">
        <f t="shared" ca="1" si="1400"/>
        <v/>
      </c>
    </row>
    <row r="308" spans="1:281" x14ac:dyDescent="0.25">
      <c r="A308">
        <f t="shared" si="1401"/>
        <v>307</v>
      </c>
      <c r="B308" t="str">
        <f t="shared" ca="1" si="1130"/>
        <v/>
      </c>
      <c r="C308">
        <v>13</v>
      </c>
      <c r="D308">
        <f t="shared" si="1134"/>
        <v>307</v>
      </c>
      <c r="E308">
        <f t="shared" si="1135"/>
        <v>7</v>
      </c>
      <c r="F308">
        <f ca="1">COUNT((AD308,AP308,BB308,BN308,BZ308,CL308,CX308,DJ308,DV308,EH308,ET308,FF308,FR308,GD308,GP308,HB308,HN308,HZ308,IL308,IX308,JJ308,JV308,KH308,KT308,LF308,LR308))</f>
        <v>0</v>
      </c>
      <c r="G308">
        <f t="shared" ca="1" si="1136"/>
        <v>0</v>
      </c>
      <c r="H308">
        <f t="shared" ca="1" si="1137"/>
        <v>0</v>
      </c>
      <c r="I308">
        <f t="shared" ca="1" si="1131"/>
        <v>0</v>
      </c>
      <c r="J308">
        <f t="shared" ca="1" si="1138"/>
        <v>0</v>
      </c>
      <c r="K308">
        <f t="shared" ca="1" si="1139"/>
        <v>-1</v>
      </c>
      <c r="L308">
        <f t="shared" ca="1" si="1402"/>
        <v>9</v>
      </c>
      <c r="M308">
        <f t="shared" ca="1" si="1140"/>
        <v>0</v>
      </c>
      <c r="N308">
        <f t="shared" ca="1" si="1403"/>
        <v>65</v>
      </c>
      <c r="O308">
        <f t="shared" ca="1" si="1141"/>
        <v>-1</v>
      </c>
      <c r="P308">
        <f t="shared" ca="1" si="1404"/>
        <v>9</v>
      </c>
      <c r="Q308">
        <f t="shared" ca="1" si="1142"/>
        <v>0</v>
      </c>
      <c r="R308">
        <f t="shared" ca="1" si="1143"/>
        <v>0</v>
      </c>
      <c r="S308">
        <f t="shared" ca="1" si="1144"/>
        <v>0</v>
      </c>
      <c r="T308">
        <f t="shared" ca="1" si="1145"/>
        <v>0</v>
      </c>
      <c r="U308" t="str">
        <f t="shared" ca="1" si="1132"/>
        <v>999999999999</v>
      </c>
      <c r="V308">
        <f t="shared" ca="1" si="1405"/>
        <v>0</v>
      </c>
      <c r="W308">
        <f t="shared" si="1146"/>
        <v>307</v>
      </c>
      <c r="X308" t="e">
        <f t="shared" ca="1" si="1406"/>
        <v>#N/A</v>
      </c>
      <c r="Y308">
        <f t="shared" ca="1" si="1147"/>
        <v>0</v>
      </c>
      <c r="Z308" t="str">
        <f t="shared" ca="1" si="1148"/>
        <v>999zz</v>
      </c>
      <c r="AA308">
        <f t="shared" ca="1" si="1407"/>
        <v>350</v>
      </c>
      <c r="AB308">
        <f t="shared" si="1149"/>
        <v>307</v>
      </c>
      <c r="AC308" t="e">
        <f t="shared" ca="1" si="1408"/>
        <v>#N/A</v>
      </c>
      <c r="AD308" t="str">
        <f t="shared" ca="1" si="1150"/>
        <v/>
      </c>
      <c r="AE308" t="str">
        <f t="shared" ca="1" si="1151"/>
        <v/>
      </c>
      <c r="AF308" t="str">
        <f t="shared" ca="1" si="1152"/>
        <v/>
      </c>
      <c r="AG308" t="str">
        <f t="shared" ca="1" si="1153"/>
        <v/>
      </c>
      <c r="AH308" t="str">
        <f t="shared" ca="1" si="1154"/>
        <v/>
      </c>
      <c r="AI308" t="str">
        <f t="shared" ca="1" si="1155"/>
        <v/>
      </c>
      <c r="AJ308" t="str">
        <f t="shared" ca="1" si="1156"/>
        <v/>
      </c>
      <c r="AK308" t="str">
        <f t="shared" ca="1" si="1157"/>
        <v/>
      </c>
      <c r="AL308" t="str">
        <f t="shared" ca="1" si="1158"/>
        <v/>
      </c>
      <c r="AM308" t="str">
        <f t="shared" ca="1" si="1159"/>
        <v/>
      </c>
      <c r="AN308" t="str">
        <f t="shared" ca="1" si="1160"/>
        <v/>
      </c>
      <c r="AO308" t="str">
        <f t="shared" ca="1" si="1161"/>
        <v/>
      </c>
      <c r="AP308" t="str">
        <f t="shared" ca="1" si="1162"/>
        <v/>
      </c>
      <c r="AQ308" t="str">
        <f t="shared" ca="1" si="1163"/>
        <v/>
      </c>
      <c r="AR308" t="str">
        <f t="shared" ca="1" si="1164"/>
        <v/>
      </c>
      <c r="AS308" t="str">
        <f t="shared" ca="1" si="1165"/>
        <v/>
      </c>
      <c r="AT308" t="str">
        <f t="shared" ca="1" si="1166"/>
        <v/>
      </c>
      <c r="AU308" t="str">
        <f t="shared" ca="1" si="1167"/>
        <v/>
      </c>
      <c r="AV308" t="str">
        <f t="shared" ca="1" si="1168"/>
        <v/>
      </c>
      <c r="AW308" t="str">
        <f t="shared" ca="1" si="1169"/>
        <v/>
      </c>
      <c r="AX308" t="str">
        <f t="shared" ca="1" si="1170"/>
        <v/>
      </c>
      <c r="AY308" t="str">
        <f t="shared" ca="1" si="1171"/>
        <v/>
      </c>
      <c r="AZ308" t="str">
        <f t="shared" ca="1" si="1172"/>
        <v/>
      </c>
      <c r="BA308" t="str">
        <f t="shared" ca="1" si="1173"/>
        <v/>
      </c>
      <c r="BB308" t="str">
        <f t="shared" ca="1" si="1174"/>
        <v/>
      </c>
      <c r="BC308" t="str">
        <f t="shared" ca="1" si="1175"/>
        <v/>
      </c>
      <c r="BD308" t="str">
        <f t="shared" ca="1" si="1176"/>
        <v/>
      </c>
      <c r="BE308" t="str">
        <f t="shared" ca="1" si="1177"/>
        <v/>
      </c>
      <c r="BF308" t="str">
        <f t="shared" ca="1" si="1178"/>
        <v/>
      </c>
      <c r="BG308" t="str">
        <f t="shared" ca="1" si="1179"/>
        <v/>
      </c>
      <c r="BH308" t="str">
        <f t="shared" ca="1" si="1180"/>
        <v/>
      </c>
      <c r="BI308" t="str">
        <f t="shared" ca="1" si="1181"/>
        <v/>
      </c>
      <c r="BJ308" t="str">
        <f t="shared" ca="1" si="1182"/>
        <v/>
      </c>
      <c r="BK308" t="str">
        <f t="shared" ca="1" si="1183"/>
        <v/>
      </c>
      <c r="BL308" t="str">
        <f t="shared" ca="1" si="1184"/>
        <v/>
      </c>
      <c r="BM308" t="str">
        <f t="shared" ca="1" si="1185"/>
        <v/>
      </c>
      <c r="BN308" t="str">
        <f t="shared" ca="1" si="1186"/>
        <v/>
      </c>
      <c r="BO308" t="str">
        <f t="shared" ca="1" si="1187"/>
        <v/>
      </c>
      <c r="BP308" t="str">
        <f t="shared" ca="1" si="1188"/>
        <v/>
      </c>
      <c r="BQ308" t="str">
        <f t="shared" ca="1" si="1189"/>
        <v/>
      </c>
      <c r="BR308" t="str">
        <f t="shared" ca="1" si="1190"/>
        <v/>
      </c>
      <c r="BS308" t="str">
        <f t="shared" ca="1" si="1191"/>
        <v/>
      </c>
      <c r="BT308" t="str">
        <f t="shared" ca="1" si="1192"/>
        <v/>
      </c>
      <c r="BU308" t="str">
        <f t="shared" ca="1" si="1193"/>
        <v/>
      </c>
      <c r="BV308" t="str">
        <f t="shared" ca="1" si="1194"/>
        <v/>
      </c>
      <c r="BW308" t="str">
        <f t="shared" ca="1" si="1195"/>
        <v/>
      </c>
      <c r="BX308" t="str">
        <f t="shared" ca="1" si="1196"/>
        <v/>
      </c>
      <c r="BY308" t="str">
        <f t="shared" ca="1" si="1197"/>
        <v/>
      </c>
      <c r="BZ308" t="str">
        <f t="shared" ca="1" si="1198"/>
        <v/>
      </c>
      <c r="CA308" t="str">
        <f t="shared" ca="1" si="1199"/>
        <v/>
      </c>
      <c r="CB308" t="str">
        <f t="shared" ca="1" si="1200"/>
        <v/>
      </c>
      <c r="CC308" t="str">
        <f t="shared" ca="1" si="1201"/>
        <v/>
      </c>
      <c r="CD308" t="str">
        <f t="shared" ca="1" si="1202"/>
        <v/>
      </c>
      <c r="CE308" t="str">
        <f t="shared" ca="1" si="1203"/>
        <v/>
      </c>
      <c r="CF308" t="str">
        <f t="shared" ca="1" si="1204"/>
        <v/>
      </c>
      <c r="CG308" t="str">
        <f t="shared" ca="1" si="1205"/>
        <v/>
      </c>
      <c r="CH308" t="str">
        <f t="shared" ca="1" si="1206"/>
        <v/>
      </c>
      <c r="CI308" t="str">
        <f t="shared" ca="1" si="1207"/>
        <v/>
      </c>
      <c r="CJ308" t="str">
        <f t="shared" ca="1" si="1208"/>
        <v/>
      </c>
      <c r="CK308" t="str">
        <f t="shared" ca="1" si="1209"/>
        <v/>
      </c>
      <c r="CL308" t="str">
        <f t="shared" ca="1" si="1210"/>
        <v/>
      </c>
      <c r="CM308" t="str">
        <f t="shared" ca="1" si="1211"/>
        <v/>
      </c>
      <c r="CN308" t="str">
        <f t="shared" ca="1" si="1212"/>
        <v/>
      </c>
      <c r="CO308" t="str">
        <f t="shared" ca="1" si="1213"/>
        <v/>
      </c>
      <c r="CP308" t="str">
        <f t="shared" ca="1" si="1214"/>
        <v/>
      </c>
      <c r="CQ308" t="str">
        <f t="shared" ca="1" si="1215"/>
        <v/>
      </c>
      <c r="CR308" t="str">
        <f t="shared" ca="1" si="1216"/>
        <v/>
      </c>
      <c r="CS308" t="str">
        <f t="shared" ca="1" si="1217"/>
        <v/>
      </c>
      <c r="CT308" t="str">
        <f t="shared" ca="1" si="1218"/>
        <v/>
      </c>
      <c r="CU308" t="str">
        <f t="shared" ca="1" si="1219"/>
        <v/>
      </c>
      <c r="CV308" t="str">
        <f t="shared" ca="1" si="1220"/>
        <v/>
      </c>
      <c r="CW308" t="str">
        <f t="shared" ca="1" si="1221"/>
        <v/>
      </c>
      <c r="CX308" t="str">
        <f t="shared" ca="1" si="1222"/>
        <v/>
      </c>
      <c r="CY308" t="str">
        <f t="shared" ca="1" si="1223"/>
        <v/>
      </c>
      <c r="CZ308" t="str">
        <f t="shared" ca="1" si="1224"/>
        <v/>
      </c>
      <c r="DA308" t="str">
        <f t="shared" ca="1" si="1225"/>
        <v/>
      </c>
      <c r="DB308" t="str">
        <f t="shared" ca="1" si="1226"/>
        <v/>
      </c>
      <c r="DC308" t="str">
        <f t="shared" ca="1" si="1227"/>
        <v/>
      </c>
      <c r="DD308" t="str">
        <f t="shared" ca="1" si="1228"/>
        <v/>
      </c>
      <c r="DE308" t="str">
        <f t="shared" ca="1" si="1229"/>
        <v/>
      </c>
      <c r="DF308" t="str">
        <f t="shared" ca="1" si="1230"/>
        <v/>
      </c>
      <c r="DG308" t="str">
        <f t="shared" ca="1" si="1231"/>
        <v/>
      </c>
      <c r="DH308" t="str">
        <f t="shared" ca="1" si="1232"/>
        <v/>
      </c>
      <c r="DI308" t="str">
        <f t="shared" ca="1" si="1233"/>
        <v/>
      </c>
      <c r="DJ308" t="str">
        <f t="shared" ca="1" si="1234"/>
        <v/>
      </c>
      <c r="DK308" t="str">
        <f t="shared" ca="1" si="1235"/>
        <v/>
      </c>
      <c r="DL308" t="str">
        <f t="shared" ca="1" si="1236"/>
        <v/>
      </c>
      <c r="DM308" t="str">
        <f t="shared" ca="1" si="1237"/>
        <v/>
      </c>
      <c r="DN308" t="str">
        <f t="shared" ca="1" si="1238"/>
        <v/>
      </c>
      <c r="DO308" t="str">
        <f t="shared" ca="1" si="1239"/>
        <v/>
      </c>
      <c r="DP308" t="str">
        <f t="shared" ca="1" si="1240"/>
        <v/>
      </c>
      <c r="DQ308" t="str">
        <f t="shared" ca="1" si="1241"/>
        <v/>
      </c>
      <c r="DR308" t="str">
        <f t="shared" ca="1" si="1242"/>
        <v/>
      </c>
      <c r="DS308" t="str">
        <f t="shared" ca="1" si="1243"/>
        <v/>
      </c>
      <c r="DT308" t="str">
        <f t="shared" ca="1" si="1244"/>
        <v/>
      </c>
      <c r="DU308" t="str">
        <f t="shared" ca="1" si="1245"/>
        <v/>
      </c>
      <c r="DV308" t="str">
        <f t="shared" ca="1" si="1133"/>
        <v/>
      </c>
      <c r="DW308" t="str">
        <f t="shared" ca="1" si="1246"/>
        <v/>
      </c>
      <c r="DX308" t="str">
        <f t="shared" ca="1" si="1247"/>
        <v/>
      </c>
      <c r="DY308" t="str">
        <f t="shared" ca="1" si="1248"/>
        <v/>
      </c>
      <c r="DZ308" t="str">
        <f t="shared" ca="1" si="1249"/>
        <v/>
      </c>
      <c r="EA308" t="str">
        <f t="shared" ca="1" si="1250"/>
        <v/>
      </c>
      <c r="EB308" t="str">
        <f t="shared" ca="1" si="1251"/>
        <v/>
      </c>
      <c r="EC308" t="str">
        <f t="shared" ca="1" si="1252"/>
        <v/>
      </c>
      <c r="ED308" t="str">
        <f t="shared" ca="1" si="1253"/>
        <v/>
      </c>
      <c r="EE308" t="str">
        <f t="shared" ca="1" si="1254"/>
        <v/>
      </c>
      <c r="EF308" t="str">
        <f t="shared" ca="1" si="1255"/>
        <v/>
      </c>
      <c r="EG308" t="str">
        <f t="shared" ca="1" si="1256"/>
        <v/>
      </c>
      <c r="EH308" t="str">
        <f t="shared" ca="1" si="1257"/>
        <v/>
      </c>
      <c r="EI308" t="str">
        <f t="shared" ca="1" si="1258"/>
        <v/>
      </c>
      <c r="EJ308" t="str">
        <f t="shared" ca="1" si="1259"/>
        <v/>
      </c>
      <c r="EK308" t="str">
        <f t="shared" ca="1" si="1260"/>
        <v/>
      </c>
      <c r="EL308" t="str">
        <f t="shared" ca="1" si="1261"/>
        <v/>
      </c>
      <c r="EM308" t="str">
        <f t="shared" ca="1" si="1262"/>
        <v/>
      </c>
      <c r="EN308" t="str">
        <f t="shared" ca="1" si="1263"/>
        <v/>
      </c>
      <c r="EO308" t="str">
        <f t="shared" ca="1" si="1264"/>
        <v/>
      </c>
      <c r="EP308" t="str">
        <f t="shared" ca="1" si="1265"/>
        <v/>
      </c>
      <c r="EQ308" t="str">
        <f t="shared" ca="1" si="1266"/>
        <v/>
      </c>
      <c r="ER308" t="str">
        <f t="shared" ca="1" si="1267"/>
        <v/>
      </c>
      <c r="ES308" t="str">
        <f t="shared" ca="1" si="1268"/>
        <v/>
      </c>
      <c r="ET308" t="str">
        <f t="shared" ca="1" si="1269"/>
        <v/>
      </c>
      <c r="EU308" t="str">
        <f t="shared" ca="1" si="1270"/>
        <v/>
      </c>
      <c r="EV308" t="str">
        <f t="shared" ca="1" si="1271"/>
        <v/>
      </c>
      <c r="EW308" t="str">
        <f t="shared" ca="1" si="1272"/>
        <v/>
      </c>
      <c r="EX308" t="str">
        <f t="shared" ca="1" si="1273"/>
        <v/>
      </c>
      <c r="EY308" t="str">
        <f t="shared" ca="1" si="1274"/>
        <v/>
      </c>
      <c r="EZ308" t="str">
        <f t="shared" ca="1" si="1275"/>
        <v/>
      </c>
      <c r="FA308" t="str">
        <f t="shared" ca="1" si="1276"/>
        <v/>
      </c>
      <c r="FB308" t="str">
        <f t="shared" ca="1" si="1277"/>
        <v/>
      </c>
      <c r="FC308" t="str">
        <f t="shared" ca="1" si="1278"/>
        <v/>
      </c>
      <c r="FD308" t="str">
        <f t="shared" ca="1" si="1279"/>
        <v/>
      </c>
      <c r="FE308" t="str">
        <f t="shared" ca="1" si="1280"/>
        <v/>
      </c>
      <c r="FF308" t="str">
        <f t="shared" ca="1" si="1281"/>
        <v/>
      </c>
      <c r="FG308" t="str">
        <f t="shared" ca="1" si="1282"/>
        <v/>
      </c>
      <c r="FH308" t="str">
        <f t="shared" ca="1" si="1283"/>
        <v/>
      </c>
      <c r="FI308" t="str">
        <f t="shared" ca="1" si="1284"/>
        <v/>
      </c>
      <c r="FJ308" t="str">
        <f t="shared" ca="1" si="1285"/>
        <v/>
      </c>
      <c r="FK308" t="str">
        <f t="shared" ca="1" si="1286"/>
        <v/>
      </c>
      <c r="FL308" t="str">
        <f t="shared" ca="1" si="1287"/>
        <v/>
      </c>
      <c r="FM308" t="str">
        <f t="shared" ca="1" si="1288"/>
        <v/>
      </c>
      <c r="FN308" t="str">
        <f t="shared" ca="1" si="1289"/>
        <v/>
      </c>
      <c r="FO308" t="str">
        <f t="shared" ca="1" si="1290"/>
        <v/>
      </c>
      <c r="FP308" t="str">
        <f t="shared" ca="1" si="1291"/>
        <v/>
      </c>
      <c r="FQ308" t="str">
        <f t="shared" ca="1" si="1292"/>
        <v/>
      </c>
      <c r="FR308" t="str">
        <f t="shared" ca="1" si="1293"/>
        <v/>
      </c>
      <c r="FS308" t="str">
        <f t="shared" ca="1" si="1294"/>
        <v/>
      </c>
      <c r="FT308" t="str">
        <f t="shared" ca="1" si="1295"/>
        <v/>
      </c>
      <c r="FU308" t="str">
        <f t="shared" ca="1" si="1296"/>
        <v/>
      </c>
      <c r="FV308" t="str">
        <f t="shared" ca="1" si="1297"/>
        <v/>
      </c>
      <c r="FW308" t="str">
        <f t="shared" ca="1" si="1298"/>
        <v/>
      </c>
      <c r="FX308" t="str">
        <f t="shared" ca="1" si="1299"/>
        <v/>
      </c>
      <c r="FY308" t="str">
        <f t="shared" ca="1" si="1300"/>
        <v/>
      </c>
      <c r="FZ308" t="str">
        <f t="shared" ca="1" si="1301"/>
        <v/>
      </c>
      <c r="GA308" t="str">
        <f t="shared" ca="1" si="1302"/>
        <v/>
      </c>
      <c r="GB308" t="str">
        <f t="shared" ca="1" si="1303"/>
        <v/>
      </c>
      <c r="GC308" t="str">
        <f t="shared" ca="1" si="1304"/>
        <v/>
      </c>
      <c r="GD308" t="str">
        <f t="shared" ca="1" si="1305"/>
        <v/>
      </c>
      <c r="GE308" t="str">
        <f t="shared" ca="1" si="1306"/>
        <v/>
      </c>
      <c r="GF308" t="str">
        <f t="shared" ca="1" si="1307"/>
        <v/>
      </c>
      <c r="GG308" t="str">
        <f t="shared" ca="1" si="1308"/>
        <v/>
      </c>
      <c r="GH308" t="str">
        <f t="shared" ca="1" si="1309"/>
        <v/>
      </c>
      <c r="GI308" t="str">
        <f t="shared" ca="1" si="1310"/>
        <v/>
      </c>
      <c r="GJ308" t="str">
        <f t="shared" ca="1" si="1311"/>
        <v/>
      </c>
      <c r="GK308" t="str">
        <f t="shared" ca="1" si="1312"/>
        <v/>
      </c>
      <c r="GL308" t="str">
        <f t="shared" ca="1" si="1313"/>
        <v/>
      </c>
      <c r="GM308" t="str">
        <f t="shared" ca="1" si="1314"/>
        <v/>
      </c>
      <c r="GN308" t="str">
        <f t="shared" ca="1" si="1315"/>
        <v/>
      </c>
      <c r="GO308" t="str">
        <f t="shared" ca="1" si="1316"/>
        <v/>
      </c>
      <c r="GP308" t="str">
        <f t="shared" ca="1" si="1317"/>
        <v/>
      </c>
      <c r="GQ308" t="str">
        <f t="shared" ca="1" si="1318"/>
        <v/>
      </c>
      <c r="GR308" t="str">
        <f t="shared" ca="1" si="1319"/>
        <v/>
      </c>
      <c r="GS308" t="str">
        <f t="shared" ca="1" si="1320"/>
        <v/>
      </c>
      <c r="GT308" t="str">
        <f t="shared" ca="1" si="1321"/>
        <v/>
      </c>
      <c r="GU308" t="str">
        <f t="shared" ca="1" si="1322"/>
        <v/>
      </c>
      <c r="GV308" t="str">
        <f t="shared" ca="1" si="1323"/>
        <v/>
      </c>
      <c r="GW308" t="str">
        <f t="shared" ca="1" si="1324"/>
        <v/>
      </c>
      <c r="GX308" t="str">
        <f t="shared" ca="1" si="1325"/>
        <v/>
      </c>
      <c r="GY308" t="str">
        <f t="shared" ca="1" si="1326"/>
        <v/>
      </c>
      <c r="GZ308" t="str">
        <f t="shared" ca="1" si="1327"/>
        <v/>
      </c>
      <c r="HA308" t="str">
        <f t="shared" ca="1" si="1328"/>
        <v/>
      </c>
      <c r="HB308" t="str">
        <f t="shared" ca="1" si="1329"/>
        <v/>
      </c>
      <c r="HC308" t="str">
        <f t="shared" ca="1" si="1330"/>
        <v/>
      </c>
      <c r="HD308" t="str">
        <f t="shared" ca="1" si="1331"/>
        <v/>
      </c>
      <c r="HE308" t="str">
        <f t="shared" ca="1" si="1332"/>
        <v/>
      </c>
      <c r="HF308" t="str">
        <f t="shared" ca="1" si="1333"/>
        <v/>
      </c>
      <c r="HG308" t="str">
        <f t="shared" ca="1" si="1334"/>
        <v/>
      </c>
      <c r="HH308" t="str">
        <f t="shared" ca="1" si="1335"/>
        <v/>
      </c>
      <c r="HI308" t="str">
        <f t="shared" ca="1" si="1336"/>
        <v/>
      </c>
      <c r="HJ308" t="str">
        <f t="shared" ca="1" si="1337"/>
        <v/>
      </c>
      <c r="HK308" t="str">
        <f t="shared" ca="1" si="1338"/>
        <v/>
      </c>
      <c r="HL308" t="str">
        <f t="shared" ca="1" si="1339"/>
        <v/>
      </c>
      <c r="HM308" t="str">
        <f t="shared" ca="1" si="1340"/>
        <v/>
      </c>
      <c r="HN308" t="str">
        <f t="shared" ca="1" si="1341"/>
        <v/>
      </c>
      <c r="HO308" t="str">
        <f t="shared" ca="1" si="1342"/>
        <v/>
      </c>
      <c r="HP308" t="str">
        <f t="shared" ca="1" si="1343"/>
        <v/>
      </c>
      <c r="HQ308" t="str">
        <f t="shared" ca="1" si="1344"/>
        <v/>
      </c>
      <c r="HR308" t="str">
        <f t="shared" ca="1" si="1345"/>
        <v/>
      </c>
      <c r="HS308" t="str">
        <f t="shared" ca="1" si="1346"/>
        <v/>
      </c>
      <c r="HT308" t="str">
        <f t="shared" ca="1" si="1347"/>
        <v/>
      </c>
      <c r="HU308" t="str">
        <f t="shared" ca="1" si="1348"/>
        <v/>
      </c>
      <c r="HV308" t="str">
        <f t="shared" ca="1" si="1349"/>
        <v/>
      </c>
      <c r="HW308" t="str">
        <f t="shared" ca="1" si="1350"/>
        <v/>
      </c>
      <c r="HX308" t="str">
        <f t="shared" ca="1" si="1351"/>
        <v/>
      </c>
      <c r="HY308" t="str">
        <f t="shared" ca="1" si="1352"/>
        <v/>
      </c>
      <c r="HZ308" t="str">
        <f t="shared" ca="1" si="1353"/>
        <v/>
      </c>
      <c r="IA308" t="str">
        <f t="shared" ca="1" si="1354"/>
        <v/>
      </c>
      <c r="IB308" t="str">
        <f t="shared" ca="1" si="1355"/>
        <v/>
      </c>
      <c r="IC308" t="str">
        <f t="shared" ca="1" si="1356"/>
        <v/>
      </c>
      <c r="ID308" t="str">
        <f t="shared" ca="1" si="1357"/>
        <v/>
      </c>
      <c r="IE308" t="str">
        <f t="shared" ca="1" si="1358"/>
        <v/>
      </c>
      <c r="IF308" t="str">
        <f t="shared" ca="1" si="1359"/>
        <v/>
      </c>
      <c r="IG308" t="str">
        <f t="shared" ca="1" si="1360"/>
        <v/>
      </c>
      <c r="IH308" t="str">
        <f t="shared" ca="1" si="1361"/>
        <v/>
      </c>
      <c r="II308" t="str">
        <f t="shared" ca="1" si="1362"/>
        <v/>
      </c>
      <c r="IJ308" t="str">
        <f t="shared" ca="1" si="1363"/>
        <v/>
      </c>
      <c r="IK308" t="str">
        <f t="shared" ca="1" si="1364"/>
        <v/>
      </c>
      <c r="IL308" t="str">
        <f t="shared" ca="1" si="1365"/>
        <v/>
      </c>
      <c r="IM308" t="str">
        <f t="shared" ca="1" si="1366"/>
        <v/>
      </c>
      <c r="IN308" t="str">
        <f t="shared" ca="1" si="1367"/>
        <v/>
      </c>
      <c r="IO308" t="str">
        <f t="shared" ca="1" si="1368"/>
        <v/>
      </c>
      <c r="IP308" t="str">
        <f t="shared" ca="1" si="1369"/>
        <v/>
      </c>
      <c r="IQ308" t="str">
        <f t="shared" ca="1" si="1370"/>
        <v/>
      </c>
      <c r="IR308" t="str">
        <f t="shared" ca="1" si="1371"/>
        <v/>
      </c>
      <c r="IS308" t="str">
        <f t="shared" ca="1" si="1372"/>
        <v/>
      </c>
      <c r="IT308" t="str">
        <f t="shared" ca="1" si="1373"/>
        <v/>
      </c>
      <c r="IU308" t="str">
        <f t="shared" ca="1" si="1374"/>
        <v/>
      </c>
      <c r="IV308" t="str">
        <f t="shared" ca="1" si="1375"/>
        <v/>
      </c>
      <c r="IW308" t="str">
        <f t="shared" ca="1" si="1376"/>
        <v/>
      </c>
      <c r="IX308" t="str">
        <f t="shared" ca="1" si="1377"/>
        <v/>
      </c>
      <c r="IY308" t="str">
        <f t="shared" ca="1" si="1378"/>
        <v/>
      </c>
      <c r="IZ308" t="str">
        <f t="shared" ca="1" si="1379"/>
        <v/>
      </c>
      <c r="JA308" t="str">
        <f t="shared" ca="1" si="1380"/>
        <v/>
      </c>
      <c r="JB308" t="str">
        <f t="shared" ca="1" si="1381"/>
        <v/>
      </c>
      <c r="JC308" t="str">
        <f t="shared" ca="1" si="1382"/>
        <v/>
      </c>
      <c r="JD308" t="str">
        <f t="shared" ca="1" si="1383"/>
        <v/>
      </c>
      <c r="JE308" t="str">
        <f t="shared" ca="1" si="1384"/>
        <v/>
      </c>
      <c r="JF308" t="str">
        <f t="shared" ca="1" si="1385"/>
        <v/>
      </c>
      <c r="JG308" t="str">
        <f t="shared" ca="1" si="1386"/>
        <v/>
      </c>
      <c r="JH308" t="str">
        <f t="shared" ca="1" si="1387"/>
        <v/>
      </c>
      <c r="JI308" t="str">
        <f t="shared" ca="1" si="1388"/>
        <v/>
      </c>
      <c r="JJ308" t="str">
        <f t="shared" ca="1" si="1389"/>
        <v/>
      </c>
      <c r="JK308" t="str">
        <f t="shared" ca="1" si="1390"/>
        <v/>
      </c>
      <c r="JL308" t="str">
        <f t="shared" ca="1" si="1391"/>
        <v/>
      </c>
      <c r="JM308" t="str">
        <f t="shared" ca="1" si="1392"/>
        <v/>
      </c>
      <c r="JN308" t="str">
        <f t="shared" ca="1" si="1393"/>
        <v/>
      </c>
      <c r="JO308" t="str">
        <f t="shared" ca="1" si="1394"/>
        <v/>
      </c>
      <c r="JP308" t="str">
        <f t="shared" ca="1" si="1395"/>
        <v/>
      </c>
      <c r="JQ308" t="str">
        <f t="shared" ca="1" si="1396"/>
        <v/>
      </c>
      <c r="JR308" t="str">
        <f t="shared" ca="1" si="1397"/>
        <v/>
      </c>
      <c r="JS308" t="str">
        <f t="shared" ca="1" si="1398"/>
        <v/>
      </c>
      <c r="JT308" t="str">
        <f t="shared" ca="1" si="1399"/>
        <v/>
      </c>
      <c r="JU308" t="str">
        <f t="shared" ca="1" si="1400"/>
        <v/>
      </c>
    </row>
    <row r="309" spans="1:281" x14ac:dyDescent="0.25">
      <c r="A309">
        <f t="shared" si="1401"/>
        <v>308</v>
      </c>
      <c r="B309" t="str">
        <f t="shared" ca="1" si="1130"/>
        <v/>
      </c>
      <c r="C309">
        <v>13</v>
      </c>
      <c r="D309">
        <f t="shared" si="1134"/>
        <v>308</v>
      </c>
      <c r="E309">
        <f t="shared" si="1135"/>
        <v>8</v>
      </c>
      <c r="F309">
        <f ca="1">COUNT((AD309,AP309,BB309,BN309,BZ309,CL309,CX309,DJ309,DV309,EH309,ET309,FF309,FR309,GD309,GP309,HB309,HN309,HZ309,IL309,IX309,JJ309,JV309,KH309,KT309,LF309,LR309))</f>
        <v>0</v>
      </c>
      <c r="G309">
        <f t="shared" ca="1" si="1136"/>
        <v>0</v>
      </c>
      <c r="H309">
        <f t="shared" ca="1" si="1137"/>
        <v>0</v>
      </c>
      <c r="I309">
        <f t="shared" ca="1" si="1131"/>
        <v>0</v>
      </c>
      <c r="J309">
        <f t="shared" ca="1" si="1138"/>
        <v>0</v>
      </c>
      <c r="K309">
        <f t="shared" ca="1" si="1139"/>
        <v>-1</v>
      </c>
      <c r="L309">
        <f t="shared" ca="1" si="1402"/>
        <v>9</v>
      </c>
      <c r="M309">
        <f t="shared" ca="1" si="1140"/>
        <v>0</v>
      </c>
      <c r="N309">
        <f t="shared" ca="1" si="1403"/>
        <v>65</v>
      </c>
      <c r="O309">
        <f t="shared" ca="1" si="1141"/>
        <v>-1</v>
      </c>
      <c r="P309">
        <f t="shared" ca="1" si="1404"/>
        <v>9</v>
      </c>
      <c r="Q309">
        <f t="shared" ca="1" si="1142"/>
        <v>0</v>
      </c>
      <c r="R309">
        <f t="shared" ca="1" si="1143"/>
        <v>0</v>
      </c>
      <c r="S309">
        <f t="shared" ca="1" si="1144"/>
        <v>0</v>
      </c>
      <c r="T309">
        <f t="shared" ca="1" si="1145"/>
        <v>0</v>
      </c>
      <c r="U309" t="str">
        <f t="shared" ca="1" si="1132"/>
        <v>999999999999</v>
      </c>
      <c r="V309">
        <f t="shared" ca="1" si="1405"/>
        <v>0</v>
      </c>
      <c r="W309">
        <f t="shared" si="1146"/>
        <v>308</v>
      </c>
      <c r="X309" t="e">
        <f t="shared" ca="1" si="1406"/>
        <v>#N/A</v>
      </c>
      <c r="Y309">
        <f t="shared" ca="1" si="1147"/>
        <v>0</v>
      </c>
      <c r="Z309" t="str">
        <f t="shared" ca="1" si="1148"/>
        <v>999zz</v>
      </c>
      <c r="AA309">
        <f t="shared" ca="1" si="1407"/>
        <v>350</v>
      </c>
      <c r="AB309">
        <f t="shared" si="1149"/>
        <v>308</v>
      </c>
      <c r="AC309" t="e">
        <f t="shared" ca="1" si="1408"/>
        <v>#N/A</v>
      </c>
      <c r="AD309" t="str">
        <f t="shared" ca="1" si="1150"/>
        <v/>
      </c>
      <c r="AE309" t="str">
        <f t="shared" ca="1" si="1151"/>
        <v/>
      </c>
      <c r="AF309" t="str">
        <f t="shared" ca="1" si="1152"/>
        <v/>
      </c>
      <c r="AG309" t="str">
        <f t="shared" ca="1" si="1153"/>
        <v/>
      </c>
      <c r="AH309" t="str">
        <f t="shared" ca="1" si="1154"/>
        <v/>
      </c>
      <c r="AI309" t="str">
        <f t="shared" ca="1" si="1155"/>
        <v/>
      </c>
      <c r="AJ309" t="str">
        <f t="shared" ca="1" si="1156"/>
        <v/>
      </c>
      <c r="AK309" t="str">
        <f t="shared" ca="1" si="1157"/>
        <v/>
      </c>
      <c r="AL309" t="str">
        <f t="shared" ca="1" si="1158"/>
        <v/>
      </c>
      <c r="AM309" t="str">
        <f t="shared" ca="1" si="1159"/>
        <v/>
      </c>
      <c r="AN309" t="str">
        <f t="shared" ca="1" si="1160"/>
        <v/>
      </c>
      <c r="AO309" t="str">
        <f t="shared" ca="1" si="1161"/>
        <v/>
      </c>
      <c r="AP309" t="str">
        <f t="shared" ca="1" si="1162"/>
        <v/>
      </c>
      <c r="AQ309" t="str">
        <f t="shared" ca="1" si="1163"/>
        <v/>
      </c>
      <c r="AR309" t="str">
        <f t="shared" ca="1" si="1164"/>
        <v/>
      </c>
      <c r="AS309" t="str">
        <f t="shared" ca="1" si="1165"/>
        <v/>
      </c>
      <c r="AT309" t="str">
        <f t="shared" ca="1" si="1166"/>
        <v/>
      </c>
      <c r="AU309" t="str">
        <f t="shared" ca="1" si="1167"/>
        <v/>
      </c>
      <c r="AV309" t="str">
        <f t="shared" ca="1" si="1168"/>
        <v/>
      </c>
      <c r="AW309" t="str">
        <f t="shared" ca="1" si="1169"/>
        <v/>
      </c>
      <c r="AX309" t="str">
        <f t="shared" ca="1" si="1170"/>
        <v/>
      </c>
      <c r="AY309" t="str">
        <f t="shared" ca="1" si="1171"/>
        <v/>
      </c>
      <c r="AZ309" t="str">
        <f t="shared" ca="1" si="1172"/>
        <v/>
      </c>
      <c r="BA309" t="str">
        <f t="shared" ca="1" si="1173"/>
        <v/>
      </c>
      <c r="BB309" t="str">
        <f t="shared" ca="1" si="1174"/>
        <v/>
      </c>
      <c r="BC309" t="str">
        <f t="shared" ca="1" si="1175"/>
        <v/>
      </c>
      <c r="BD309" t="str">
        <f t="shared" ca="1" si="1176"/>
        <v/>
      </c>
      <c r="BE309" t="str">
        <f t="shared" ca="1" si="1177"/>
        <v/>
      </c>
      <c r="BF309" t="str">
        <f t="shared" ca="1" si="1178"/>
        <v/>
      </c>
      <c r="BG309" t="str">
        <f t="shared" ca="1" si="1179"/>
        <v/>
      </c>
      <c r="BH309" t="str">
        <f t="shared" ca="1" si="1180"/>
        <v/>
      </c>
      <c r="BI309" t="str">
        <f t="shared" ca="1" si="1181"/>
        <v/>
      </c>
      <c r="BJ309" t="str">
        <f t="shared" ca="1" si="1182"/>
        <v/>
      </c>
      <c r="BK309" t="str">
        <f t="shared" ca="1" si="1183"/>
        <v/>
      </c>
      <c r="BL309" t="str">
        <f t="shared" ca="1" si="1184"/>
        <v/>
      </c>
      <c r="BM309" t="str">
        <f t="shared" ca="1" si="1185"/>
        <v/>
      </c>
      <c r="BN309" t="str">
        <f t="shared" ca="1" si="1186"/>
        <v/>
      </c>
      <c r="BO309" t="str">
        <f t="shared" ca="1" si="1187"/>
        <v/>
      </c>
      <c r="BP309" t="str">
        <f t="shared" ca="1" si="1188"/>
        <v/>
      </c>
      <c r="BQ309" t="str">
        <f t="shared" ca="1" si="1189"/>
        <v/>
      </c>
      <c r="BR309" t="str">
        <f t="shared" ca="1" si="1190"/>
        <v/>
      </c>
      <c r="BS309" t="str">
        <f t="shared" ca="1" si="1191"/>
        <v/>
      </c>
      <c r="BT309" t="str">
        <f t="shared" ca="1" si="1192"/>
        <v/>
      </c>
      <c r="BU309" t="str">
        <f t="shared" ca="1" si="1193"/>
        <v/>
      </c>
      <c r="BV309" t="str">
        <f t="shared" ca="1" si="1194"/>
        <v/>
      </c>
      <c r="BW309" t="str">
        <f t="shared" ca="1" si="1195"/>
        <v/>
      </c>
      <c r="BX309" t="str">
        <f t="shared" ca="1" si="1196"/>
        <v/>
      </c>
      <c r="BY309" t="str">
        <f t="shared" ca="1" si="1197"/>
        <v/>
      </c>
      <c r="BZ309" t="str">
        <f t="shared" ca="1" si="1198"/>
        <v/>
      </c>
      <c r="CA309" t="str">
        <f t="shared" ca="1" si="1199"/>
        <v/>
      </c>
      <c r="CB309" t="str">
        <f t="shared" ca="1" si="1200"/>
        <v/>
      </c>
      <c r="CC309" t="str">
        <f t="shared" ca="1" si="1201"/>
        <v/>
      </c>
      <c r="CD309" t="str">
        <f t="shared" ca="1" si="1202"/>
        <v/>
      </c>
      <c r="CE309" t="str">
        <f t="shared" ca="1" si="1203"/>
        <v/>
      </c>
      <c r="CF309" t="str">
        <f t="shared" ca="1" si="1204"/>
        <v/>
      </c>
      <c r="CG309" t="str">
        <f t="shared" ca="1" si="1205"/>
        <v/>
      </c>
      <c r="CH309" t="str">
        <f t="shared" ca="1" si="1206"/>
        <v/>
      </c>
      <c r="CI309" t="str">
        <f t="shared" ca="1" si="1207"/>
        <v/>
      </c>
      <c r="CJ309" t="str">
        <f t="shared" ca="1" si="1208"/>
        <v/>
      </c>
      <c r="CK309" t="str">
        <f t="shared" ca="1" si="1209"/>
        <v/>
      </c>
      <c r="CL309" t="str">
        <f t="shared" ca="1" si="1210"/>
        <v/>
      </c>
      <c r="CM309" t="str">
        <f t="shared" ca="1" si="1211"/>
        <v/>
      </c>
      <c r="CN309" t="str">
        <f t="shared" ca="1" si="1212"/>
        <v/>
      </c>
      <c r="CO309" t="str">
        <f t="shared" ca="1" si="1213"/>
        <v/>
      </c>
      <c r="CP309" t="str">
        <f t="shared" ca="1" si="1214"/>
        <v/>
      </c>
      <c r="CQ309" t="str">
        <f t="shared" ca="1" si="1215"/>
        <v/>
      </c>
      <c r="CR309" t="str">
        <f t="shared" ca="1" si="1216"/>
        <v/>
      </c>
      <c r="CS309" t="str">
        <f t="shared" ca="1" si="1217"/>
        <v/>
      </c>
      <c r="CT309" t="str">
        <f t="shared" ca="1" si="1218"/>
        <v/>
      </c>
      <c r="CU309" t="str">
        <f t="shared" ca="1" si="1219"/>
        <v/>
      </c>
      <c r="CV309" t="str">
        <f t="shared" ca="1" si="1220"/>
        <v/>
      </c>
      <c r="CW309" t="str">
        <f t="shared" ca="1" si="1221"/>
        <v/>
      </c>
      <c r="CX309" t="str">
        <f t="shared" ca="1" si="1222"/>
        <v/>
      </c>
      <c r="CY309" t="str">
        <f t="shared" ca="1" si="1223"/>
        <v/>
      </c>
      <c r="CZ309" t="str">
        <f t="shared" ca="1" si="1224"/>
        <v/>
      </c>
      <c r="DA309" t="str">
        <f t="shared" ca="1" si="1225"/>
        <v/>
      </c>
      <c r="DB309" t="str">
        <f t="shared" ca="1" si="1226"/>
        <v/>
      </c>
      <c r="DC309" t="str">
        <f t="shared" ca="1" si="1227"/>
        <v/>
      </c>
      <c r="DD309" t="str">
        <f t="shared" ca="1" si="1228"/>
        <v/>
      </c>
      <c r="DE309" t="str">
        <f t="shared" ca="1" si="1229"/>
        <v/>
      </c>
      <c r="DF309" t="str">
        <f t="shared" ca="1" si="1230"/>
        <v/>
      </c>
      <c r="DG309" t="str">
        <f t="shared" ca="1" si="1231"/>
        <v/>
      </c>
      <c r="DH309" t="str">
        <f t="shared" ca="1" si="1232"/>
        <v/>
      </c>
      <c r="DI309" t="str">
        <f t="shared" ca="1" si="1233"/>
        <v/>
      </c>
      <c r="DJ309" t="str">
        <f t="shared" ca="1" si="1234"/>
        <v/>
      </c>
      <c r="DK309" t="str">
        <f t="shared" ca="1" si="1235"/>
        <v/>
      </c>
      <c r="DL309" t="str">
        <f t="shared" ca="1" si="1236"/>
        <v/>
      </c>
      <c r="DM309" t="str">
        <f t="shared" ca="1" si="1237"/>
        <v/>
      </c>
      <c r="DN309" t="str">
        <f t="shared" ca="1" si="1238"/>
        <v/>
      </c>
      <c r="DO309" t="str">
        <f t="shared" ca="1" si="1239"/>
        <v/>
      </c>
      <c r="DP309" t="str">
        <f t="shared" ca="1" si="1240"/>
        <v/>
      </c>
      <c r="DQ309" t="str">
        <f t="shared" ca="1" si="1241"/>
        <v/>
      </c>
      <c r="DR309" t="str">
        <f t="shared" ca="1" si="1242"/>
        <v/>
      </c>
      <c r="DS309" t="str">
        <f t="shared" ca="1" si="1243"/>
        <v/>
      </c>
      <c r="DT309" t="str">
        <f t="shared" ca="1" si="1244"/>
        <v/>
      </c>
      <c r="DU309" t="str">
        <f t="shared" ca="1" si="1245"/>
        <v/>
      </c>
      <c r="DV309" t="str">
        <f t="shared" ca="1" si="1133"/>
        <v/>
      </c>
      <c r="DW309" t="str">
        <f t="shared" ca="1" si="1246"/>
        <v/>
      </c>
      <c r="DX309" t="str">
        <f t="shared" ca="1" si="1247"/>
        <v/>
      </c>
      <c r="DY309" t="str">
        <f t="shared" ca="1" si="1248"/>
        <v/>
      </c>
      <c r="DZ309" t="str">
        <f t="shared" ca="1" si="1249"/>
        <v/>
      </c>
      <c r="EA309" t="str">
        <f t="shared" ca="1" si="1250"/>
        <v/>
      </c>
      <c r="EB309" t="str">
        <f t="shared" ca="1" si="1251"/>
        <v/>
      </c>
      <c r="EC309" t="str">
        <f t="shared" ca="1" si="1252"/>
        <v/>
      </c>
      <c r="ED309" t="str">
        <f t="shared" ca="1" si="1253"/>
        <v/>
      </c>
      <c r="EE309" t="str">
        <f t="shared" ca="1" si="1254"/>
        <v/>
      </c>
      <c r="EF309" t="str">
        <f t="shared" ca="1" si="1255"/>
        <v/>
      </c>
      <c r="EG309" t="str">
        <f t="shared" ca="1" si="1256"/>
        <v/>
      </c>
      <c r="EH309" t="str">
        <f t="shared" ca="1" si="1257"/>
        <v/>
      </c>
      <c r="EI309" t="str">
        <f t="shared" ca="1" si="1258"/>
        <v/>
      </c>
      <c r="EJ309" t="str">
        <f t="shared" ca="1" si="1259"/>
        <v/>
      </c>
      <c r="EK309" t="str">
        <f t="shared" ca="1" si="1260"/>
        <v/>
      </c>
      <c r="EL309" t="str">
        <f t="shared" ca="1" si="1261"/>
        <v/>
      </c>
      <c r="EM309" t="str">
        <f t="shared" ca="1" si="1262"/>
        <v/>
      </c>
      <c r="EN309" t="str">
        <f t="shared" ca="1" si="1263"/>
        <v/>
      </c>
      <c r="EO309" t="str">
        <f t="shared" ca="1" si="1264"/>
        <v/>
      </c>
      <c r="EP309" t="str">
        <f t="shared" ca="1" si="1265"/>
        <v/>
      </c>
      <c r="EQ309" t="str">
        <f t="shared" ca="1" si="1266"/>
        <v/>
      </c>
      <c r="ER309" t="str">
        <f t="shared" ca="1" si="1267"/>
        <v/>
      </c>
      <c r="ES309" t="str">
        <f t="shared" ca="1" si="1268"/>
        <v/>
      </c>
      <c r="ET309" t="str">
        <f t="shared" ca="1" si="1269"/>
        <v/>
      </c>
      <c r="EU309" t="str">
        <f t="shared" ca="1" si="1270"/>
        <v/>
      </c>
      <c r="EV309" t="str">
        <f t="shared" ca="1" si="1271"/>
        <v/>
      </c>
      <c r="EW309" t="str">
        <f t="shared" ca="1" si="1272"/>
        <v/>
      </c>
      <c r="EX309" t="str">
        <f t="shared" ca="1" si="1273"/>
        <v/>
      </c>
      <c r="EY309" t="str">
        <f t="shared" ca="1" si="1274"/>
        <v/>
      </c>
      <c r="EZ309" t="str">
        <f t="shared" ca="1" si="1275"/>
        <v/>
      </c>
      <c r="FA309" t="str">
        <f t="shared" ca="1" si="1276"/>
        <v/>
      </c>
      <c r="FB309" t="str">
        <f t="shared" ca="1" si="1277"/>
        <v/>
      </c>
      <c r="FC309" t="str">
        <f t="shared" ca="1" si="1278"/>
        <v/>
      </c>
      <c r="FD309" t="str">
        <f t="shared" ca="1" si="1279"/>
        <v/>
      </c>
      <c r="FE309" t="str">
        <f t="shared" ca="1" si="1280"/>
        <v/>
      </c>
      <c r="FF309" t="str">
        <f t="shared" ca="1" si="1281"/>
        <v/>
      </c>
      <c r="FG309" t="str">
        <f t="shared" ca="1" si="1282"/>
        <v/>
      </c>
      <c r="FH309" t="str">
        <f t="shared" ca="1" si="1283"/>
        <v/>
      </c>
      <c r="FI309" t="str">
        <f t="shared" ca="1" si="1284"/>
        <v/>
      </c>
      <c r="FJ309" t="str">
        <f t="shared" ca="1" si="1285"/>
        <v/>
      </c>
      <c r="FK309" t="str">
        <f t="shared" ca="1" si="1286"/>
        <v/>
      </c>
      <c r="FL309" t="str">
        <f t="shared" ca="1" si="1287"/>
        <v/>
      </c>
      <c r="FM309" t="str">
        <f t="shared" ca="1" si="1288"/>
        <v/>
      </c>
      <c r="FN309" t="str">
        <f t="shared" ca="1" si="1289"/>
        <v/>
      </c>
      <c r="FO309" t="str">
        <f t="shared" ca="1" si="1290"/>
        <v/>
      </c>
      <c r="FP309" t="str">
        <f t="shared" ca="1" si="1291"/>
        <v/>
      </c>
      <c r="FQ309" t="str">
        <f t="shared" ca="1" si="1292"/>
        <v/>
      </c>
      <c r="FR309" t="str">
        <f t="shared" ca="1" si="1293"/>
        <v/>
      </c>
      <c r="FS309" t="str">
        <f t="shared" ca="1" si="1294"/>
        <v/>
      </c>
      <c r="FT309" t="str">
        <f t="shared" ca="1" si="1295"/>
        <v/>
      </c>
      <c r="FU309" t="str">
        <f t="shared" ca="1" si="1296"/>
        <v/>
      </c>
      <c r="FV309" t="str">
        <f t="shared" ca="1" si="1297"/>
        <v/>
      </c>
      <c r="FW309" t="str">
        <f t="shared" ca="1" si="1298"/>
        <v/>
      </c>
      <c r="FX309" t="str">
        <f t="shared" ca="1" si="1299"/>
        <v/>
      </c>
      <c r="FY309" t="str">
        <f t="shared" ca="1" si="1300"/>
        <v/>
      </c>
      <c r="FZ309" t="str">
        <f t="shared" ca="1" si="1301"/>
        <v/>
      </c>
      <c r="GA309" t="str">
        <f t="shared" ca="1" si="1302"/>
        <v/>
      </c>
      <c r="GB309" t="str">
        <f t="shared" ca="1" si="1303"/>
        <v/>
      </c>
      <c r="GC309" t="str">
        <f t="shared" ca="1" si="1304"/>
        <v/>
      </c>
      <c r="GD309" t="str">
        <f t="shared" ca="1" si="1305"/>
        <v/>
      </c>
      <c r="GE309" t="str">
        <f t="shared" ca="1" si="1306"/>
        <v/>
      </c>
      <c r="GF309" t="str">
        <f t="shared" ca="1" si="1307"/>
        <v/>
      </c>
      <c r="GG309" t="str">
        <f t="shared" ca="1" si="1308"/>
        <v/>
      </c>
      <c r="GH309" t="str">
        <f t="shared" ca="1" si="1309"/>
        <v/>
      </c>
      <c r="GI309" t="str">
        <f t="shared" ca="1" si="1310"/>
        <v/>
      </c>
      <c r="GJ309" t="str">
        <f t="shared" ca="1" si="1311"/>
        <v/>
      </c>
      <c r="GK309" t="str">
        <f t="shared" ca="1" si="1312"/>
        <v/>
      </c>
      <c r="GL309" t="str">
        <f t="shared" ca="1" si="1313"/>
        <v/>
      </c>
      <c r="GM309" t="str">
        <f t="shared" ca="1" si="1314"/>
        <v/>
      </c>
      <c r="GN309" t="str">
        <f t="shared" ca="1" si="1315"/>
        <v/>
      </c>
      <c r="GO309" t="str">
        <f t="shared" ca="1" si="1316"/>
        <v/>
      </c>
      <c r="GP309" t="str">
        <f t="shared" ca="1" si="1317"/>
        <v/>
      </c>
      <c r="GQ309" t="str">
        <f t="shared" ca="1" si="1318"/>
        <v/>
      </c>
      <c r="GR309" t="str">
        <f t="shared" ca="1" si="1319"/>
        <v/>
      </c>
      <c r="GS309" t="str">
        <f t="shared" ca="1" si="1320"/>
        <v/>
      </c>
      <c r="GT309" t="str">
        <f t="shared" ca="1" si="1321"/>
        <v/>
      </c>
      <c r="GU309" t="str">
        <f t="shared" ca="1" si="1322"/>
        <v/>
      </c>
      <c r="GV309" t="str">
        <f t="shared" ca="1" si="1323"/>
        <v/>
      </c>
      <c r="GW309" t="str">
        <f t="shared" ca="1" si="1324"/>
        <v/>
      </c>
      <c r="GX309" t="str">
        <f t="shared" ca="1" si="1325"/>
        <v/>
      </c>
      <c r="GY309" t="str">
        <f t="shared" ca="1" si="1326"/>
        <v/>
      </c>
      <c r="GZ309" t="str">
        <f t="shared" ca="1" si="1327"/>
        <v/>
      </c>
      <c r="HA309" t="str">
        <f t="shared" ca="1" si="1328"/>
        <v/>
      </c>
      <c r="HB309" t="str">
        <f t="shared" ca="1" si="1329"/>
        <v/>
      </c>
      <c r="HC309" t="str">
        <f t="shared" ca="1" si="1330"/>
        <v/>
      </c>
      <c r="HD309" t="str">
        <f t="shared" ca="1" si="1331"/>
        <v/>
      </c>
      <c r="HE309" t="str">
        <f t="shared" ca="1" si="1332"/>
        <v/>
      </c>
      <c r="HF309" t="str">
        <f t="shared" ca="1" si="1333"/>
        <v/>
      </c>
      <c r="HG309" t="str">
        <f t="shared" ca="1" si="1334"/>
        <v/>
      </c>
      <c r="HH309" t="str">
        <f t="shared" ca="1" si="1335"/>
        <v/>
      </c>
      <c r="HI309" t="str">
        <f t="shared" ca="1" si="1336"/>
        <v/>
      </c>
      <c r="HJ309" t="str">
        <f t="shared" ca="1" si="1337"/>
        <v/>
      </c>
      <c r="HK309" t="str">
        <f t="shared" ca="1" si="1338"/>
        <v/>
      </c>
      <c r="HL309" t="str">
        <f t="shared" ca="1" si="1339"/>
        <v/>
      </c>
      <c r="HM309" t="str">
        <f t="shared" ca="1" si="1340"/>
        <v/>
      </c>
      <c r="HN309" t="str">
        <f t="shared" ca="1" si="1341"/>
        <v/>
      </c>
      <c r="HO309" t="str">
        <f t="shared" ca="1" si="1342"/>
        <v/>
      </c>
      <c r="HP309" t="str">
        <f t="shared" ca="1" si="1343"/>
        <v/>
      </c>
      <c r="HQ309" t="str">
        <f t="shared" ca="1" si="1344"/>
        <v/>
      </c>
      <c r="HR309" t="str">
        <f t="shared" ca="1" si="1345"/>
        <v/>
      </c>
      <c r="HS309" t="str">
        <f t="shared" ca="1" si="1346"/>
        <v/>
      </c>
      <c r="HT309" t="str">
        <f t="shared" ca="1" si="1347"/>
        <v/>
      </c>
      <c r="HU309" t="str">
        <f t="shared" ca="1" si="1348"/>
        <v/>
      </c>
      <c r="HV309" t="str">
        <f t="shared" ca="1" si="1349"/>
        <v/>
      </c>
      <c r="HW309" t="str">
        <f t="shared" ca="1" si="1350"/>
        <v/>
      </c>
      <c r="HX309" t="str">
        <f t="shared" ca="1" si="1351"/>
        <v/>
      </c>
      <c r="HY309" t="str">
        <f t="shared" ca="1" si="1352"/>
        <v/>
      </c>
      <c r="HZ309" t="str">
        <f t="shared" ca="1" si="1353"/>
        <v/>
      </c>
      <c r="IA309" t="str">
        <f t="shared" ca="1" si="1354"/>
        <v/>
      </c>
      <c r="IB309" t="str">
        <f t="shared" ca="1" si="1355"/>
        <v/>
      </c>
      <c r="IC309" t="str">
        <f t="shared" ca="1" si="1356"/>
        <v/>
      </c>
      <c r="ID309" t="str">
        <f t="shared" ca="1" si="1357"/>
        <v/>
      </c>
      <c r="IE309" t="str">
        <f t="shared" ca="1" si="1358"/>
        <v/>
      </c>
      <c r="IF309" t="str">
        <f t="shared" ca="1" si="1359"/>
        <v/>
      </c>
      <c r="IG309" t="str">
        <f t="shared" ca="1" si="1360"/>
        <v/>
      </c>
      <c r="IH309" t="str">
        <f t="shared" ca="1" si="1361"/>
        <v/>
      </c>
      <c r="II309" t="str">
        <f t="shared" ca="1" si="1362"/>
        <v/>
      </c>
      <c r="IJ309" t="str">
        <f t="shared" ca="1" si="1363"/>
        <v/>
      </c>
      <c r="IK309" t="str">
        <f t="shared" ca="1" si="1364"/>
        <v/>
      </c>
      <c r="IL309" t="str">
        <f t="shared" ca="1" si="1365"/>
        <v/>
      </c>
      <c r="IM309" t="str">
        <f t="shared" ca="1" si="1366"/>
        <v/>
      </c>
      <c r="IN309" t="str">
        <f t="shared" ca="1" si="1367"/>
        <v/>
      </c>
      <c r="IO309" t="str">
        <f t="shared" ca="1" si="1368"/>
        <v/>
      </c>
      <c r="IP309" t="str">
        <f t="shared" ca="1" si="1369"/>
        <v/>
      </c>
      <c r="IQ309" t="str">
        <f t="shared" ca="1" si="1370"/>
        <v/>
      </c>
      <c r="IR309" t="str">
        <f t="shared" ca="1" si="1371"/>
        <v/>
      </c>
      <c r="IS309" t="str">
        <f t="shared" ca="1" si="1372"/>
        <v/>
      </c>
      <c r="IT309" t="str">
        <f t="shared" ca="1" si="1373"/>
        <v/>
      </c>
      <c r="IU309" t="str">
        <f t="shared" ca="1" si="1374"/>
        <v/>
      </c>
      <c r="IV309" t="str">
        <f t="shared" ca="1" si="1375"/>
        <v/>
      </c>
      <c r="IW309" t="str">
        <f t="shared" ca="1" si="1376"/>
        <v/>
      </c>
      <c r="IX309" t="str">
        <f t="shared" ca="1" si="1377"/>
        <v/>
      </c>
      <c r="IY309" t="str">
        <f t="shared" ca="1" si="1378"/>
        <v/>
      </c>
      <c r="IZ309" t="str">
        <f t="shared" ca="1" si="1379"/>
        <v/>
      </c>
      <c r="JA309" t="str">
        <f t="shared" ca="1" si="1380"/>
        <v/>
      </c>
      <c r="JB309" t="str">
        <f t="shared" ca="1" si="1381"/>
        <v/>
      </c>
      <c r="JC309" t="str">
        <f t="shared" ca="1" si="1382"/>
        <v/>
      </c>
      <c r="JD309" t="str">
        <f t="shared" ca="1" si="1383"/>
        <v/>
      </c>
      <c r="JE309" t="str">
        <f t="shared" ca="1" si="1384"/>
        <v/>
      </c>
      <c r="JF309" t="str">
        <f t="shared" ca="1" si="1385"/>
        <v/>
      </c>
      <c r="JG309" t="str">
        <f t="shared" ca="1" si="1386"/>
        <v/>
      </c>
      <c r="JH309" t="str">
        <f t="shared" ca="1" si="1387"/>
        <v/>
      </c>
      <c r="JI309" t="str">
        <f t="shared" ca="1" si="1388"/>
        <v/>
      </c>
      <c r="JJ309" t="str">
        <f t="shared" ca="1" si="1389"/>
        <v/>
      </c>
      <c r="JK309" t="str">
        <f t="shared" ca="1" si="1390"/>
        <v/>
      </c>
      <c r="JL309" t="str">
        <f t="shared" ca="1" si="1391"/>
        <v/>
      </c>
      <c r="JM309" t="str">
        <f t="shared" ca="1" si="1392"/>
        <v/>
      </c>
      <c r="JN309" t="str">
        <f t="shared" ca="1" si="1393"/>
        <v/>
      </c>
      <c r="JO309" t="str">
        <f t="shared" ca="1" si="1394"/>
        <v/>
      </c>
      <c r="JP309" t="str">
        <f t="shared" ca="1" si="1395"/>
        <v/>
      </c>
      <c r="JQ309" t="str">
        <f t="shared" ca="1" si="1396"/>
        <v/>
      </c>
      <c r="JR309" t="str">
        <f t="shared" ca="1" si="1397"/>
        <v/>
      </c>
      <c r="JS309" t="str">
        <f t="shared" ca="1" si="1398"/>
        <v/>
      </c>
      <c r="JT309" t="str">
        <f t="shared" ca="1" si="1399"/>
        <v/>
      </c>
      <c r="JU309" t="str">
        <f t="shared" ca="1" si="1400"/>
        <v/>
      </c>
    </row>
    <row r="310" spans="1:281" x14ac:dyDescent="0.25">
      <c r="A310">
        <f t="shared" si="1401"/>
        <v>309</v>
      </c>
      <c r="B310" t="str">
        <f t="shared" ca="1" si="1130"/>
        <v/>
      </c>
      <c r="C310">
        <v>13</v>
      </c>
      <c r="D310">
        <f t="shared" si="1134"/>
        <v>309</v>
      </c>
      <c r="E310">
        <f t="shared" si="1135"/>
        <v>9</v>
      </c>
      <c r="F310">
        <f ca="1">COUNT((AD310,AP310,BB310,BN310,BZ310,CL310,CX310,DJ310,DV310,EH310,ET310,FF310,FR310,GD310,GP310,HB310,HN310,HZ310,IL310,IX310,JJ310,JV310,KH310,KT310,LF310,LR310))</f>
        <v>0</v>
      </c>
      <c r="G310">
        <f t="shared" ca="1" si="1136"/>
        <v>0</v>
      </c>
      <c r="H310">
        <f t="shared" ca="1" si="1137"/>
        <v>0</v>
      </c>
      <c r="I310">
        <f t="shared" ca="1" si="1131"/>
        <v>0</v>
      </c>
      <c r="J310">
        <f t="shared" ca="1" si="1138"/>
        <v>0</v>
      </c>
      <c r="K310">
        <f t="shared" ca="1" si="1139"/>
        <v>-1</v>
      </c>
      <c r="L310">
        <f t="shared" ca="1" si="1402"/>
        <v>9</v>
      </c>
      <c r="M310">
        <f t="shared" ca="1" si="1140"/>
        <v>0</v>
      </c>
      <c r="N310">
        <f t="shared" ca="1" si="1403"/>
        <v>65</v>
      </c>
      <c r="O310">
        <f t="shared" ca="1" si="1141"/>
        <v>-1</v>
      </c>
      <c r="P310">
        <f t="shared" ca="1" si="1404"/>
        <v>9</v>
      </c>
      <c r="Q310">
        <f t="shared" ca="1" si="1142"/>
        <v>0</v>
      </c>
      <c r="R310">
        <f t="shared" ca="1" si="1143"/>
        <v>0</v>
      </c>
      <c r="S310">
        <f t="shared" ca="1" si="1144"/>
        <v>0</v>
      </c>
      <c r="T310">
        <f t="shared" ca="1" si="1145"/>
        <v>0</v>
      </c>
      <c r="U310" t="str">
        <f t="shared" ca="1" si="1132"/>
        <v>999999999999</v>
      </c>
      <c r="V310">
        <f t="shared" ca="1" si="1405"/>
        <v>0</v>
      </c>
      <c r="W310">
        <f t="shared" si="1146"/>
        <v>309</v>
      </c>
      <c r="X310" t="e">
        <f t="shared" ca="1" si="1406"/>
        <v>#N/A</v>
      </c>
      <c r="Y310">
        <f t="shared" ca="1" si="1147"/>
        <v>0</v>
      </c>
      <c r="Z310" t="str">
        <f t="shared" ca="1" si="1148"/>
        <v>999zz</v>
      </c>
      <c r="AA310">
        <f t="shared" ca="1" si="1407"/>
        <v>350</v>
      </c>
      <c r="AB310">
        <f t="shared" si="1149"/>
        <v>309</v>
      </c>
      <c r="AC310" t="e">
        <f t="shared" ca="1" si="1408"/>
        <v>#N/A</v>
      </c>
      <c r="AD310" t="str">
        <f t="shared" ca="1" si="1150"/>
        <v/>
      </c>
      <c r="AE310" t="str">
        <f t="shared" ca="1" si="1151"/>
        <v/>
      </c>
      <c r="AF310" t="str">
        <f t="shared" ca="1" si="1152"/>
        <v/>
      </c>
      <c r="AG310" t="str">
        <f t="shared" ca="1" si="1153"/>
        <v/>
      </c>
      <c r="AH310" t="str">
        <f t="shared" ca="1" si="1154"/>
        <v/>
      </c>
      <c r="AI310" t="str">
        <f t="shared" ca="1" si="1155"/>
        <v/>
      </c>
      <c r="AJ310" t="str">
        <f t="shared" ca="1" si="1156"/>
        <v/>
      </c>
      <c r="AK310" t="str">
        <f t="shared" ca="1" si="1157"/>
        <v/>
      </c>
      <c r="AL310" t="str">
        <f t="shared" ca="1" si="1158"/>
        <v/>
      </c>
      <c r="AM310" t="str">
        <f t="shared" ca="1" si="1159"/>
        <v/>
      </c>
      <c r="AN310" t="str">
        <f t="shared" ca="1" si="1160"/>
        <v/>
      </c>
      <c r="AO310" t="str">
        <f t="shared" ca="1" si="1161"/>
        <v/>
      </c>
      <c r="AP310" t="str">
        <f t="shared" ca="1" si="1162"/>
        <v/>
      </c>
      <c r="AQ310" t="str">
        <f t="shared" ca="1" si="1163"/>
        <v/>
      </c>
      <c r="AR310" t="str">
        <f t="shared" ca="1" si="1164"/>
        <v/>
      </c>
      <c r="AS310" t="str">
        <f t="shared" ca="1" si="1165"/>
        <v/>
      </c>
      <c r="AT310" t="str">
        <f t="shared" ca="1" si="1166"/>
        <v/>
      </c>
      <c r="AU310" t="str">
        <f t="shared" ca="1" si="1167"/>
        <v/>
      </c>
      <c r="AV310" t="str">
        <f t="shared" ca="1" si="1168"/>
        <v/>
      </c>
      <c r="AW310" t="str">
        <f t="shared" ca="1" si="1169"/>
        <v/>
      </c>
      <c r="AX310" t="str">
        <f t="shared" ca="1" si="1170"/>
        <v/>
      </c>
      <c r="AY310" t="str">
        <f t="shared" ca="1" si="1171"/>
        <v/>
      </c>
      <c r="AZ310" t="str">
        <f t="shared" ca="1" si="1172"/>
        <v/>
      </c>
      <c r="BA310" t="str">
        <f t="shared" ca="1" si="1173"/>
        <v/>
      </c>
      <c r="BB310" t="str">
        <f t="shared" ca="1" si="1174"/>
        <v/>
      </c>
      <c r="BC310" t="str">
        <f t="shared" ca="1" si="1175"/>
        <v/>
      </c>
      <c r="BD310" t="str">
        <f t="shared" ca="1" si="1176"/>
        <v/>
      </c>
      <c r="BE310" t="str">
        <f t="shared" ca="1" si="1177"/>
        <v/>
      </c>
      <c r="BF310" t="str">
        <f t="shared" ca="1" si="1178"/>
        <v/>
      </c>
      <c r="BG310" t="str">
        <f t="shared" ca="1" si="1179"/>
        <v/>
      </c>
      <c r="BH310" t="str">
        <f t="shared" ca="1" si="1180"/>
        <v/>
      </c>
      <c r="BI310" t="str">
        <f t="shared" ca="1" si="1181"/>
        <v/>
      </c>
      <c r="BJ310" t="str">
        <f t="shared" ca="1" si="1182"/>
        <v/>
      </c>
      <c r="BK310" t="str">
        <f t="shared" ca="1" si="1183"/>
        <v/>
      </c>
      <c r="BL310" t="str">
        <f t="shared" ca="1" si="1184"/>
        <v/>
      </c>
      <c r="BM310" t="str">
        <f t="shared" ca="1" si="1185"/>
        <v/>
      </c>
      <c r="BN310" t="str">
        <f t="shared" ca="1" si="1186"/>
        <v/>
      </c>
      <c r="BO310" t="str">
        <f t="shared" ca="1" si="1187"/>
        <v/>
      </c>
      <c r="BP310" t="str">
        <f t="shared" ca="1" si="1188"/>
        <v/>
      </c>
      <c r="BQ310" t="str">
        <f t="shared" ca="1" si="1189"/>
        <v/>
      </c>
      <c r="BR310" t="str">
        <f t="shared" ca="1" si="1190"/>
        <v/>
      </c>
      <c r="BS310" t="str">
        <f t="shared" ca="1" si="1191"/>
        <v/>
      </c>
      <c r="BT310" t="str">
        <f t="shared" ca="1" si="1192"/>
        <v/>
      </c>
      <c r="BU310" t="str">
        <f t="shared" ca="1" si="1193"/>
        <v/>
      </c>
      <c r="BV310" t="str">
        <f t="shared" ca="1" si="1194"/>
        <v/>
      </c>
      <c r="BW310" t="str">
        <f t="shared" ca="1" si="1195"/>
        <v/>
      </c>
      <c r="BX310" t="str">
        <f t="shared" ca="1" si="1196"/>
        <v/>
      </c>
      <c r="BY310" t="str">
        <f t="shared" ca="1" si="1197"/>
        <v/>
      </c>
      <c r="BZ310" t="str">
        <f t="shared" ca="1" si="1198"/>
        <v/>
      </c>
      <c r="CA310" t="str">
        <f t="shared" ca="1" si="1199"/>
        <v/>
      </c>
      <c r="CB310" t="str">
        <f t="shared" ca="1" si="1200"/>
        <v/>
      </c>
      <c r="CC310" t="str">
        <f t="shared" ca="1" si="1201"/>
        <v/>
      </c>
      <c r="CD310" t="str">
        <f t="shared" ca="1" si="1202"/>
        <v/>
      </c>
      <c r="CE310" t="str">
        <f t="shared" ca="1" si="1203"/>
        <v/>
      </c>
      <c r="CF310" t="str">
        <f t="shared" ca="1" si="1204"/>
        <v/>
      </c>
      <c r="CG310" t="str">
        <f t="shared" ca="1" si="1205"/>
        <v/>
      </c>
      <c r="CH310" t="str">
        <f t="shared" ca="1" si="1206"/>
        <v/>
      </c>
      <c r="CI310" t="str">
        <f t="shared" ca="1" si="1207"/>
        <v/>
      </c>
      <c r="CJ310" t="str">
        <f t="shared" ca="1" si="1208"/>
        <v/>
      </c>
      <c r="CK310" t="str">
        <f t="shared" ca="1" si="1209"/>
        <v/>
      </c>
      <c r="CL310" t="str">
        <f t="shared" ca="1" si="1210"/>
        <v/>
      </c>
      <c r="CM310" t="str">
        <f t="shared" ca="1" si="1211"/>
        <v/>
      </c>
      <c r="CN310" t="str">
        <f t="shared" ca="1" si="1212"/>
        <v/>
      </c>
      <c r="CO310" t="str">
        <f t="shared" ca="1" si="1213"/>
        <v/>
      </c>
      <c r="CP310" t="str">
        <f t="shared" ca="1" si="1214"/>
        <v/>
      </c>
      <c r="CQ310" t="str">
        <f t="shared" ca="1" si="1215"/>
        <v/>
      </c>
      <c r="CR310" t="str">
        <f t="shared" ca="1" si="1216"/>
        <v/>
      </c>
      <c r="CS310" t="str">
        <f t="shared" ca="1" si="1217"/>
        <v/>
      </c>
      <c r="CT310" t="str">
        <f t="shared" ca="1" si="1218"/>
        <v/>
      </c>
      <c r="CU310" t="str">
        <f t="shared" ca="1" si="1219"/>
        <v/>
      </c>
      <c r="CV310" t="str">
        <f t="shared" ca="1" si="1220"/>
        <v/>
      </c>
      <c r="CW310" t="str">
        <f t="shared" ca="1" si="1221"/>
        <v/>
      </c>
      <c r="CX310" t="str">
        <f t="shared" ca="1" si="1222"/>
        <v/>
      </c>
      <c r="CY310" t="str">
        <f t="shared" ca="1" si="1223"/>
        <v/>
      </c>
      <c r="CZ310" t="str">
        <f t="shared" ca="1" si="1224"/>
        <v/>
      </c>
      <c r="DA310" t="str">
        <f t="shared" ca="1" si="1225"/>
        <v/>
      </c>
      <c r="DB310" t="str">
        <f t="shared" ca="1" si="1226"/>
        <v/>
      </c>
      <c r="DC310" t="str">
        <f t="shared" ca="1" si="1227"/>
        <v/>
      </c>
      <c r="DD310" t="str">
        <f t="shared" ca="1" si="1228"/>
        <v/>
      </c>
      <c r="DE310" t="str">
        <f t="shared" ca="1" si="1229"/>
        <v/>
      </c>
      <c r="DF310" t="str">
        <f t="shared" ca="1" si="1230"/>
        <v/>
      </c>
      <c r="DG310" t="str">
        <f t="shared" ca="1" si="1231"/>
        <v/>
      </c>
      <c r="DH310" t="str">
        <f t="shared" ca="1" si="1232"/>
        <v/>
      </c>
      <c r="DI310" t="str">
        <f t="shared" ca="1" si="1233"/>
        <v/>
      </c>
      <c r="DJ310" t="str">
        <f t="shared" ca="1" si="1234"/>
        <v/>
      </c>
      <c r="DK310" t="str">
        <f t="shared" ca="1" si="1235"/>
        <v/>
      </c>
      <c r="DL310" t="str">
        <f t="shared" ca="1" si="1236"/>
        <v/>
      </c>
      <c r="DM310" t="str">
        <f t="shared" ca="1" si="1237"/>
        <v/>
      </c>
      <c r="DN310" t="str">
        <f t="shared" ca="1" si="1238"/>
        <v/>
      </c>
      <c r="DO310" t="str">
        <f t="shared" ca="1" si="1239"/>
        <v/>
      </c>
      <c r="DP310" t="str">
        <f t="shared" ca="1" si="1240"/>
        <v/>
      </c>
      <c r="DQ310" t="str">
        <f t="shared" ca="1" si="1241"/>
        <v/>
      </c>
      <c r="DR310" t="str">
        <f t="shared" ca="1" si="1242"/>
        <v/>
      </c>
      <c r="DS310" t="str">
        <f t="shared" ca="1" si="1243"/>
        <v/>
      </c>
      <c r="DT310" t="str">
        <f t="shared" ca="1" si="1244"/>
        <v/>
      </c>
      <c r="DU310" t="str">
        <f t="shared" ca="1" si="1245"/>
        <v/>
      </c>
      <c r="DV310" t="str">
        <f t="shared" ca="1" si="1133"/>
        <v/>
      </c>
      <c r="DW310" t="str">
        <f t="shared" ca="1" si="1246"/>
        <v/>
      </c>
      <c r="DX310" t="str">
        <f t="shared" ca="1" si="1247"/>
        <v/>
      </c>
      <c r="DY310" t="str">
        <f t="shared" ca="1" si="1248"/>
        <v/>
      </c>
      <c r="DZ310" t="str">
        <f t="shared" ca="1" si="1249"/>
        <v/>
      </c>
      <c r="EA310" t="str">
        <f t="shared" ca="1" si="1250"/>
        <v/>
      </c>
      <c r="EB310" t="str">
        <f t="shared" ca="1" si="1251"/>
        <v/>
      </c>
      <c r="EC310" t="str">
        <f t="shared" ca="1" si="1252"/>
        <v/>
      </c>
      <c r="ED310" t="str">
        <f t="shared" ca="1" si="1253"/>
        <v/>
      </c>
      <c r="EE310" t="str">
        <f t="shared" ca="1" si="1254"/>
        <v/>
      </c>
      <c r="EF310" t="str">
        <f t="shared" ca="1" si="1255"/>
        <v/>
      </c>
      <c r="EG310" t="str">
        <f t="shared" ca="1" si="1256"/>
        <v/>
      </c>
      <c r="EH310" t="str">
        <f t="shared" ca="1" si="1257"/>
        <v/>
      </c>
      <c r="EI310" t="str">
        <f t="shared" ca="1" si="1258"/>
        <v/>
      </c>
      <c r="EJ310" t="str">
        <f t="shared" ca="1" si="1259"/>
        <v/>
      </c>
      <c r="EK310" t="str">
        <f t="shared" ca="1" si="1260"/>
        <v/>
      </c>
      <c r="EL310" t="str">
        <f t="shared" ca="1" si="1261"/>
        <v/>
      </c>
      <c r="EM310" t="str">
        <f t="shared" ca="1" si="1262"/>
        <v/>
      </c>
      <c r="EN310" t="str">
        <f t="shared" ca="1" si="1263"/>
        <v/>
      </c>
      <c r="EO310" t="str">
        <f t="shared" ca="1" si="1264"/>
        <v/>
      </c>
      <c r="EP310" t="str">
        <f t="shared" ca="1" si="1265"/>
        <v/>
      </c>
      <c r="EQ310" t="str">
        <f t="shared" ca="1" si="1266"/>
        <v/>
      </c>
      <c r="ER310" t="str">
        <f t="shared" ca="1" si="1267"/>
        <v/>
      </c>
      <c r="ES310" t="str">
        <f t="shared" ca="1" si="1268"/>
        <v/>
      </c>
      <c r="ET310" t="str">
        <f t="shared" ca="1" si="1269"/>
        <v/>
      </c>
      <c r="EU310" t="str">
        <f t="shared" ca="1" si="1270"/>
        <v/>
      </c>
      <c r="EV310" t="str">
        <f t="shared" ca="1" si="1271"/>
        <v/>
      </c>
      <c r="EW310" t="str">
        <f t="shared" ca="1" si="1272"/>
        <v/>
      </c>
      <c r="EX310" t="str">
        <f t="shared" ca="1" si="1273"/>
        <v/>
      </c>
      <c r="EY310" t="str">
        <f t="shared" ca="1" si="1274"/>
        <v/>
      </c>
      <c r="EZ310" t="str">
        <f t="shared" ca="1" si="1275"/>
        <v/>
      </c>
      <c r="FA310" t="str">
        <f t="shared" ca="1" si="1276"/>
        <v/>
      </c>
      <c r="FB310" t="str">
        <f t="shared" ca="1" si="1277"/>
        <v/>
      </c>
      <c r="FC310" t="str">
        <f t="shared" ca="1" si="1278"/>
        <v/>
      </c>
      <c r="FD310" t="str">
        <f t="shared" ca="1" si="1279"/>
        <v/>
      </c>
      <c r="FE310" t="str">
        <f t="shared" ca="1" si="1280"/>
        <v/>
      </c>
      <c r="FF310" t="str">
        <f t="shared" ca="1" si="1281"/>
        <v/>
      </c>
      <c r="FG310" t="str">
        <f t="shared" ca="1" si="1282"/>
        <v/>
      </c>
      <c r="FH310" t="str">
        <f t="shared" ca="1" si="1283"/>
        <v/>
      </c>
      <c r="FI310" t="str">
        <f t="shared" ca="1" si="1284"/>
        <v/>
      </c>
      <c r="FJ310" t="str">
        <f t="shared" ca="1" si="1285"/>
        <v/>
      </c>
      <c r="FK310" t="str">
        <f t="shared" ca="1" si="1286"/>
        <v/>
      </c>
      <c r="FL310" t="str">
        <f t="shared" ca="1" si="1287"/>
        <v/>
      </c>
      <c r="FM310" t="str">
        <f t="shared" ca="1" si="1288"/>
        <v/>
      </c>
      <c r="FN310" t="str">
        <f t="shared" ca="1" si="1289"/>
        <v/>
      </c>
      <c r="FO310" t="str">
        <f t="shared" ca="1" si="1290"/>
        <v/>
      </c>
      <c r="FP310" t="str">
        <f t="shared" ca="1" si="1291"/>
        <v/>
      </c>
      <c r="FQ310" t="str">
        <f t="shared" ca="1" si="1292"/>
        <v/>
      </c>
      <c r="FR310" t="str">
        <f t="shared" ca="1" si="1293"/>
        <v/>
      </c>
      <c r="FS310" t="str">
        <f t="shared" ca="1" si="1294"/>
        <v/>
      </c>
      <c r="FT310" t="str">
        <f t="shared" ca="1" si="1295"/>
        <v/>
      </c>
      <c r="FU310" t="str">
        <f t="shared" ca="1" si="1296"/>
        <v/>
      </c>
      <c r="FV310" t="str">
        <f t="shared" ca="1" si="1297"/>
        <v/>
      </c>
      <c r="FW310" t="str">
        <f t="shared" ca="1" si="1298"/>
        <v/>
      </c>
      <c r="FX310" t="str">
        <f t="shared" ca="1" si="1299"/>
        <v/>
      </c>
      <c r="FY310" t="str">
        <f t="shared" ca="1" si="1300"/>
        <v/>
      </c>
      <c r="FZ310" t="str">
        <f t="shared" ca="1" si="1301"/>
        <v/>
      </c>
      <c r="GA310" t="str">
        <f t="shared" ca="1" si="1302"/>
        <v/>
      </c>
      <c r="GB310" t="str">
        <f t="shared" ca="1" si="1303"/>
        <v/>
      </c>
      <c r="GC310" t="str">
        <f t="shared" ca="1" si="1304"/>
        <v/>
      </c>
      <c r="GD310" t="str">
        <f t="shared" ca="1" si="1305"/>
        <v/>
      </c>
      <c r="GE310" t="str">
        <f t="shared" ca="1" si="1306"/>
        <v/>
      </c>
      <c r="GF310" t="str">
        <f t="shared" ca="1" si="1307"/>
        <v/>
      </c>
      <c r="GG310" t="str">
        <f t="shared" ca="1" si="1308"/>
        <v/>
      </c>
      <c r="GH310" t="str">
        <f t="shared" ca="1" si="1309"/>
        <v/>
      </c>
      <c r="GI310" t="str">
        <f t="shared" ca="1" si="1310"/>
        <v/>
      </c>
      <c r="GJ310" t="str">
        <f t="shared" ca="1" si="1311"/>
        <v/>
      </c>
      <c r="GK310" t="str">
        <f t="shared" ca="1" si="1312"/>
        <v/>
      </c>
      <c r="GL310" t="str">
        <f t="shared" ca="1" si="1313"/>
        <v/>
      </c>
      <c r="GM310" t="str">
        <f t="shared" ca="1" si="1314"/>
        <v/>
      </c>
      <c r="GN310" t="str">
        <f t="shared" ca="1" si="1315"/>
        <v/>
      </c>
      <c r="GO310" t="str">
        <f t="shared" ca="1" si="1316"/>
        <v/>
      </c>
      <c r="GP310" t="str">
        <f t="shared" ca="1" si="1317"/>
        <v/>
      </c>
      <c r="GQ310" t="str">
        <f t="shared" ca="1" si="1318"/>
        <v/>
      </c>
      <c r="GR310" t="str">
        <f t="shared" ca="1" si="1319"/>
        <v/>
      </c>
      <c r="GS310" t="str">
        <f t="shared" ca="1" si="1320"/>
        <v/>
      </c>
      <c r="GT310" t="str">
        <f t="shared" ca="1" si="1321"/>
        <v/>
      </c>
      <c r="GU310" t="str">
        <f t="shared" ca="1" si="1322"/>
        <v/>
      </c>
      <c r="GV310" t="str">
        <f t="shared" ca="1" si="1323"/>
        <v/>
      </c>
      <c r="GW310" t="str">
        <f t="shared" ca="1" si="1324"/>
        <v/>
      </c>
      <c r="GX310" t="str">
        <f t="shared" ca="1" si="1325"/>
        <v/>
      </c>
      <c r="GY310" t="str">
        <f t="shared" ca="1" si="1326"/>
        <v/>
      </c>
      <c r="GZ310" t="str">
        <f t="shared" ca="1" si="1327"/>
        <v/>
      </c>
      <c r="HA310" t="str">
        <f t="shared" ca="1" si="1328"/>
        <v/>
      </c>
      <c r="HB310" t="str">
        <f t="shared" ca="1" si="1329"/>
        <v/>
      </c>
      <c r="HC310" t="str">
        <f t="shared" ca="1" si="1330"/>
        <v/>
      </c>
      <c r="HD310" t="str">
        <f t="shared" ca="1" si="1331"/>
        <v/>
      </c>
      <c r="HE310" t="str">
        <f t="shared" ca="1" si="1332"/>
        <v/>
      </c>
      <c r="HF310" t="str">
        <f t="shared" ca="1" si="1333"/>
        <v/>
      </c>
      <c r="HG310" t="str">
        <f t="shared" ca="1" si="1334"/>
        <v/>
      </c>
      <c r="HH310" t="str">
        <f t="shared" ca="1" si="1335"/>
        <v/>
      </c>
      <c r="HI310" t="str">
        <f t="shared" ca="1" si="1336"/>
        <v/>
      </c>
      <c r="HJ310" t="str">
        <f t="shared" ca="1" si="1337"/>
        <v/>
      </c>
      <c r="HK310" t="str">
        <f t="shared" ca="1" si="1338"/>
        <v/>
      </c>
      <c r="HL310" t="str">
        <f t="shared" ca="1" si="1339"/>
        <v/>
      </c>
      <c r="HM310" t="str">
        <f t="shared" ca="1" si="1340"/>
        <v/>
      </c>
      <c r="HN310" t="str">
        <f t="shared" ca="1" si="1341"/>
        <v/>
      </c>
      <c r="HO310" t="str">
        <f t="shared" ca="1" si="1342"/>
        <v/>
      </c>
      <c r="HP310" t="str">
        <f t="shared" ca="1" si="1343"/>
        <v/>
      </c>
      <c r="HQ310" t="str">
        <f t="shared" ca="1" si="1344"/>
        <v/>
      </c>
      <c r="HR310" t="str">
        <f t="shared" ca="1" si="1345"/>
        <v/>
      </c>
      <c r="HS310" t="str">
        <f t="shared" ca="1" si="1346"/>
        <v/>
      </c>
      <c r="HT310" t="str">
        <f t="shared" ca="1" si="1347"/>
        <v/>
      </c>
      <c r="HU310" t="str">
        <f t="shared" ca="1" si="1348"/>
        <v/>
      </c>
      <c r="HV310" t="str">
        <f t="shared" ca="1" si="1349"/>
        <v/>
      </c>
      <c r="HW310" t="str">
        <f t="shared" ca="1" si="1350"/>
        <v/>
      </c>
      <c r="HX310" t="str">
        <f t="shared" ca="1" si="1351"/>
        <v/>
      </c>
      <c r="HY310" t="str">
        <f t="shared" ca="1" si="1352"/>
        <v/>
      </c>
      <c r="HZ310" t="str">
        <f t="shared" ca="1" si="1353"/>
        <v/>
      </c>
      <c r="IA310" t="str">
        <f t="shared" ca="1" si="1354"/>
        <v/>
      </c>
      <c r="IB310" t="str">
        <f t="shared" ca="1" si="1355"/>
        <v/>
      </c>
      <c r="IC310" t="str">
        <f t="shared" ca="1" si="1356"/>
        <v/>
      </c>
      <c r="ID310" t="str">
        <f t="shared" ca="1" si="1357"/>
        <v/>
      </c>
      <c r="IE310" t="str">
        <f t="shared" ca="1" si="1358"/>
        <v/>
      </c>
      <c r="IF310" t="str">
        <f t="shared" ca="1" si="1359"/>
        <v/>
      </c>
      <c r="IG310" t="str">
        <f t="shared" ca="1" si="1360"/>
        <v/>
      </c>
      <c r="IH310" t="str">
        <f t="shared" ca="1" si="1361"/>
        <v/>
      </c>
      <c r="II310" t="str">
        <f t="shared" ca="1" si="1362"/>
        <v/>
      </c>
      <c r="IJ310" t="str">
        <f t="shared" ca="1" si="1363"/>
        <v/>
      </c>
      <c r="IK310" t="str">
        <f t="shared" ca="1" si="1364"/>
        <v/>
      </c>
      <c r="IL310" t="str">
        <f t="shared" ca="1" si="1365"/>
        <v/>
      </c>
      <c r="IM310" t="str">
        <f t="shared" ca="1" si="1366"/>
        <v/>
      </c>
      <c r="IN310" t="str">
        <f t="shared" ca="1" si="1367"/>
        <v/>
      </c>
      <c r="IO310" t="str">
        <f t="shared" ca="1" si="1368"/>
        <v/>
      </c>
      <c r="IP310" t="str">
        <f t="shared" ca="1" si="1369"/>
        <v/>
      </c>
      <c r="IQ310" t="str">
        <f t="shared" ca="1" si="1370"/>
        <v/>
      </c>
      <c r="IR310" t="str">
        <f t="shared" ca="1" si="1371"/>
        <v/>
      </c>
      <c r="IS310" t="str">
        <f t="shared" ca="1" si="1372"/>
        <v/>
      </c>
      <c r="IT310" t="str">
        <f t="shared" ca="1" si="1373"/>
        <v/>
      </c>
      <c r="IU310" t="str">
        <f t="shared" ca="1" si="1374"/>
        <v/>
      </c>
      <c r="IV310" t="str">
        <f t="shared" ca="1" si="1375"/>
        <v/>
      </c>
      <c r="IW310" t="str">
        <f t="shared" ca="1" si="1376"/>
        <v/>
      </c>
      <c r="IX310" t="str">
        <f t="shared" ca="1" si="1377"/>
        <v/>
      </c>
      <c r="IY310" t="str">
        <f t="shared" ca="1" si="1378"/>
        <v/>
      </c>
      <c r="IZ310" t="str">
        <f t="shared" ca="1" si="1379"/>
        <v/>
      </c>
      <c r="JA310" t="str">
        <f t="shared" ca="1" si="1380"/>
        <v/>
      </c>
      <c r="JB310" t="str">
        <f t="shared" ca="1" si="1381"/>
        <v/>
      </c>
      <c r="JC310" t="str">
        <f t="shared" ca="1" si="1382"/>
        <v/>
      </c>
      <c r="JD310" t="str">
        <f t="shared" ca="1" si="1383"/>
        <v/>
      </c>
      <c r="JE310" t="str">
        <f t="shared" ca="1" si="1384"/>
        <v/>
      </c>
      <c r="JF310" t="str">
        <f t="shared" ca="1" si="1385"/>
        <v/>
      </c>
      <c r="JG310" t="str">
        <f t="shared" ca="1" si="1386"/>
        <v/>
      </c>
      <c r="JH310" t="str">
        <f t="shared" ca="1" si="1387"/>
        <v/>
      </c>
      <c r="JI310" t="str">
        <f t="shared" ca="1" si="1388"/>
        <v/>
      </c>
      <c r="JJ310" t="str">
        <f t="shared" ca="1" si="1389"/>
        <v/>
      </c>
      <c r="JK310" t="str">
        <f t="shared" ca="1" si="1390"/>
        <v/>
      </c>
      <c r="JL310" t="str">
        <f t="shared" ca="1" si="1391"/>
        <v/>
      </c>
      <c r="JM310" t="str">
        <f t="shared" ca="1" si="1392"/>
        <v/>
      </c>
      <c r="JN310" t="str">
        <f t="shared" ca="1" si="1393"/>
        <v/>
      </c>
      <c r="JO310" t="str">
        <f t="shared" ca="1" si="1394"/>
        <v/>
      </c>
      <c r="JP310" t="str">
        <f t="shared" ca="1" si="1395"/>
        <v/>
      </c>
      <c r="JQ310" t="str">
        <f t="shared" ca="1" si="1396"/>
        <v/>
      </c>
      <c r="JR310" t="str">
        <f t="shared" ca="1" si="1397"/>
        <v/>
      </c>
      <c r="JS310" t="str">
        <f t="shared" ca="1" si="1398"/>
        <v/>
      </c>
      <c r="JT310" t="str">
        <f t="shared" ca="1" si="1399"/>
        <v/>
      </c>
      <c r="JU310" t="str">
        <f t="shared" ca="1" si="1400"/>
        <v/>
      </c>
    </row>
    <row r="311" spans="1:281" x14ac:dyDescent="0.25">
      <c r="A311">
        <f t="shared" si="1401"/>
        <v>310</v>
      </c>
      <c r="B311" t="str">
        <f t="shared" ca="1" si="1130"/>
        <v/>
      </c>
      <c r="C311">
        <v>13</v>
      </c>
      <c r="D311">
        <f t="shared" si="1134"/>
        <v>310</v>
      </c>
      <c r="E311">
        <f t="shared" si="1135"/>
        <v>10</v>
      </c>
      <c r="F311">
        <f ca="1">COUNT((AD311,AP311,BB311,BN311,BZ311,CL311,CX311,DJ311,DV311,EH311,ET311,FF311,FR311,GD311,GP311,HB311,HN311,HZ311,IL311,IX311,JJ311,JV311,KH311,KT311,LF311,LR311))</f>
        <v>0</v>
      </c>
      <c r="G311">
        <f t="shared" ca="1" si="1136"/>
        <v>0</v>
      </c>
      <c r="H311">
        <f t="shared" ca="1" si="1137"/>
        <v>0</v>
      </c>
      <c r="I311">
        <f t="shared" ca="1" si="1131"/>
        <v>0</v>
      </c>
      <c r="J311">
        <f t="shared" ca="1" si="1138"/>
        <v>0</v>
      </c>
      <c r="K311">
        <f t="shared" ca="1" si="1139"/>
        <v>-1</v>
      </c>
      <c r="L311">
        <f t="shared" ca="1" si="1402"/>
        <v>9</v>
      </c>
      <c r="M311">
        <f t="shared" ca="1" si="1140"/>
        <v>0</v>
      </c>
      <c r="N311">
        <f t="shared" ca="1" si="1403"/>
        <v>65</v>
      </c>
      <c r="O311">
        <f t="shared" ca="1" si="1141"/>
        <v>-1</v>
      </c>
      <c r="P311">
        <f t="shared" ca="1" si="1404"/>
        <v>9</v>
      </c>
      <c r="Q311">
        <f t="shared" ca="1" si="1142"/>
        <v>0</v>
      </c>
      <c r="R311">
        <f t="shared" ca="1" si="1143"/>
        <v>0</v>
      </c>
      <c r="S311">
        <f t="shared" ca="1" si="1144"/>
        <v>0</v>
      </c>
      <c r="T311">
        <f t="shared" ca="1" si="1145"/>
        <v>0</v>
      </c>
      <c r="U311" t="str">
        <f t="shared" ca="1" si="1132"/>
        <v>999999999999</v>
      </c>
      <c r="V311">
        <f t="shared" ca="1" si="1405"/>
        <v>0</v>
      </c>
      <c r="W311">
        <f t="shared" si="1146"/>
        <v>310</v>
      </c>
      <c r="X311" t="e">
        <f t="shared" ca="1" si="1406"/>
        <v>#N/A</v>
      </c>
      <c r="Y311">
        <f t="shared" ca="1" si="1147"/>
        <v>0</v>
      </c>
      <c r="Z311" t="str">
        <f t="shared" ca="1" si="1148"/>
        <v>999zz</v>
      </c>
      <c r="AA311">
        <f t="shared" ca="1" si="1407"/>
        <v>350</v>
      </c>
      <c r="AB311">
        <f t="shared" si="1149"/>
        <v>310</v>
      </c>
      <c r="AC311" t="e">
        <f t="shared" ca="1" si="1408"/>
        <v>#N/A</v>
      </c>
      <c r="AD311" t="str">
        <f t="shared" ca="1" si="1150"/>
        <v/>
      </c>
      <c r="AE311" t="str">
        <f t="shared" ca="1" si="1151"/>
        <v/>
      </c>
      <c r="AF311" t="str">
        <f t="shared" ca="1" si="1152"/>
        <v/>
      </c>
      <c r="AG311" t="str">
        <f t="shared" ca="1" si="1153"/>
        <v/>
      </c>
      <c r="AH311" t="str">
        <f t="shared" ca="1" si="1154"/>
        <v/>
      </c>
      <c r="AI311" t="str">
        <f t="shared" ca="1" si="1155"/>
        <v/>
      </c>
      <c r="AJ311" t="str">
        <f t="shared" ca="1" si="1156"/>
        <v/>
      </c>
      <c r="AK311" t="str">
        <f t="shared" ca="1" si="1157"/>
        <v/>
      </c>
      <c r="AL311" t="str">
        <f t="shared" ca="1" si="1158"/>
        <v/>
      </c>
      <c r="AM311" t="str">
        <f t="shared" ca="1" si="1159"/>
        <v/>
      </c>
      <c r="AN311" t="str">
        <f t="shared" ca="1" si="1160"/>
        <v/>
      </c>
      <c r="AO311" t="str">
        <f t="shared" ca="1" si="1161"/>
        <v/>
      </c>
      <c r="AP311" t="str">
        <f t="shared" ca="1" si="1162"/>
        <v/>
      </c>
      <c r="AQ311" t="str">
        <f t="shared" ca="1" si="1163"/>
        <v/>
      </c>
      <c r="AR311" t="str">
        <f t="shared" ca="1" si="1164"/>
        <v/>
      </c>
      <c r="AS311" t="str">
        <f t="shared" ca="1" si="1165"/>
        <v/>
      </c>
      <c r="AT311" t="str">
        <f t="shared" ca="1" si="1166"/>
        <v/>
      </c>
      <c r="AU311" t="str">
        <f t="shared" ca="1" si="1167"/>
        <v/>
      </c>
      <c r="AV311" t="str">
        <f t="shared" ca="1" si="1168"/>
        <v/>
      </c>
      <c r="AW311" t="str">
        <f t="shared" ca="1" si="1169"/>
        <v/>
      </c>
      <c r="AX311" t="str">
        <f t="shared" ca="1" si="1170"/>
        <v/>
      </c>
      <c r="AY311" t="str">
        <f t="shared" ca="1" si="1171"/>
        <v/>
      </c>
      <c r="AZ311" t="str">
        <f t="shared" ca="1" si="1172"/>
        <v/>
      </c>
      <c r="BA311" t="str">
        <f t="shared" ca="1" si="1173"/>
        <v/>
      </c>
      <c r="BB311" t="str">
        <f t="shared" ca="1" si="1174"/>
        <v/>
      </c>
      <c r="BC311" t="str">
        <f t="shared" ca="1" si="1175"/>
        <v/>
      </c>
      <c r="BD311" t="str">
        <f t="shared" ca="1" si="1176"/>
        <v/>
      </c>
      <c r="BE311" t="str">
        <f t="shared" ca="1" si="1177"/>
        <v/>
      </c>
      <c r="BF311" t="str">
        <f t="shared" ca="1" si="1178"/>
        <v/>
      </c>
      <c r="BG311" t="str">
        <f t="shared" ca="1" si="1179"/>
        <v/>
      </c>
      <c r="BH311" t="str">
        <f t="shared" ca="1" si="1180"/>
        <v/>
      </c>
      <c r="BI311" t="str">
        <f t="shared" ca="1" si="1181"/>
        <v/>
      </c>
      <c r="BJ311" t="str">
        <f t="shared" ca="1" si="1182"/>
        <v/>
      </c>
      <c r="BK311" t="str">
        <f t="shared" ca="1" si="1183"/>
        <v/>
      </c>
      <c r="BL311" t="str">
        <f t="shared" ca="1" si="1184"/>
        <v/>
      </c>
      <c r="BM311" t="str">
        <f t="shared" ca="1" si="1185"/>
        <v/>
      </c>
      <c r="BN311" t="str">
        <f t="shared" ca="1" si="1186"/>
        <v/>
      </c>
      <c r="BO311" t="str">
        <f t="shared" ca="1" si="1187"/>
        <v/>
      </c>
      <c r="BP311" t="str">
        <f t="shared" ca="1" si="1188"/>
        <v/>
      </c>
      <c r="BQ311" t="str">
        <f t="shared" ca="1" si="1189"/>
        <v/>
      </c>
      <c r="BR311" t="str">
        <f t="shared" ca="1" si="1190"/>
        <v/>
      </c>
      <c r="BS311" t="str">
        <f t="shared" ca="1" si="1191"/>
        <v/>
      </c>
      <c r="BT311" t="str">
        <f t="shared" ca="1" si="1192"/>
        <v/>
      </c>
      <c r="BU311" t="str">
        <f t="shared" ca="1" si="1193"/>
        <v/>
      </c>
      <c r="BV311" t="str">
        <f t="shared" ca="1" si="1194"/>
        <v/>
      </c>
      <c r="BW311" t="str">
        <f t="shared" ca="1" si="1195"/>
        <v/>
      </c>
      <c r="BX311" t="str">
        <f t="shared" ca="1" si="1196"/>
        <v/>
      </c>
      <c r="BY311" t="str">
        <f t="shared" ca="1" si="1197"/>
        <v/>
      </c>
      <c r="BZ311" t="str">
        <f t="shared" ca="1" si="1198"/>
        <v/>
      </c>
      <c r="CA311" t="str">
        <f t="shared" ca="1" si="1199"/>
        <v/>
      </c>
      <c r="CB311" t="str">
        <f t="shared" ca="1" si="1200"/>
        <v/>
      </c>
      <c r="CC311" t="str">
        <f t="shared" ca="1" si="1201"/>
        <v/>
      </c>
      <c r="CD311" t="str">
        <f t="shared" ca="1" si="1202"/>
        <v/>
      </c>
      <c r="CE311" t="str">
        <f t="shared" ca="1" si="1203"/>
        <v/>
      </c>
      <c r="CF311" t="str">
        <f t="shared" ca="1" si="1204"/>
        <v/>
      </c>
      <c r="CG311" t="str">
        <f t="shared" ca="1" si="1205"/>
        <v/>
      </c>
      <c r="CH311" t="str">
        <f t="shared" ca="1" si="1206"/>
        <v/>
      </c>
      <c r="CI311" t="str">
        <f t="shared" ca="1" si="1207"/>
        <v/>
      </c>
      <c r="CJ311" t="str">
        <f t="shared" ca="1" si="1208"/>
        <v/>
      </c>
      <c r="CK311" t="str">
        <f t="shared" ca="1" si="1209"/>
        <v/>
      </c>
      <c r="CL311" t="str">
        <f t="shared" ca="1" si="1210"/>
        <v/>
      </c>
      <c r="CM311" t="str">
        <f t="shared" ca="1" si="1211"/>
        <v/>
      </c>
      <c r="CN311" t="str">
        <f t="shared" ca="1" si="1212"/>
        <v/>
      </c>
      <c r="CO311" t="str">
        <f t="shared" ca="1" si="1213"/>
        <v/>
      </c>
      <c r="CP311" t="str">
        <f t="shared" ca="1" si="1214"/>
        <v/>
      </c>
      <c r="CQ311" t="str">
        <f t="shared" ca="1" si="1215"/>
        <v/>
      </c>
      <c r="CR311" t="str">
        <f t="shared" ca="1" si="1216"/>
        <v/>
      </c>
      <c r="CS311" t="str">
        <f t="shared" ca="1" si="1217"/>
        <v/>
      </c>
      <c r="CT311" t="str">
        <f t="shared" ca="1" si="1218"/>
        <v/>
      </c>
      <c r="CU311" t="str">
        <f t="shared" ca="1" si="1219"/>
        <v/>
      </c>
      <c r="CV311" t="str">
        <f t="shared" ca="1" si="1220"/>
        <v/>
      </c>
      <c r="CW311" t="str">
        <f t="shared" ca="1" si="1221"/>
        <v/>
      </c>
      <c r="CX311" t="str">
        <f t="shared" ca="1" si="1222"/>
        <v/>
      </c>
      <c r="CY311" t="str">
        <f t="shared" ca="1" si="1223"/>
        <v/>
      </c>
      <c r="CZ311" t="str">
        <f t="shared" ca="1" si="1224"/>
        <v/>
      </c>
      <c r="DA311" t="str">
        <f t="shared" ca="1" si="1225"/>
        <v/>
      </c>
      <c r="DB311" t="str">
        <f t="shared" ca="1" si="1226"/>
        <v/>
      </c>
      <c r="DC311" t="str">
        <f t="shared" ca="1" si="1227"/>
        <v/>
      </c>
      <c r="DD311" t="str">
        <f t="shared" ca="1" si="1228"/>
        <v/>
      </c>
      <c r="DE311" t="str">
        <f t="shared" ca="1" si="1229"/>
        <v/>
      </c>
      <c r="DF311" t="str">
        <f t="shared" ca="1" si="1230"/>
        <v/>
      </c>
      <c r="DG311" t="str">
        <f t="shared" ca="1" si="1231"/>
        <v/>
      </c>
      <c r="DH311" t="str">
        <f t="shared" ca="1" si="1232"/>
        <v/>
      </c>
      <c r="DI311" t="str">
        <f t="shared" ca="1" si="1233"/>
        <v/>
      </c>
      <c r="DJ311" t="str">
        <f t="shared" ca="1" si="1234"/>
        <v/>
      </c>
      <c r="DK311" t="str">
        <f t="shared" ca="1" si="1235"/>
        <v/>
      </c>
      <c r="DL311" t="str">
        <f t="shared" ca="1" si="1236"/>
        <v/>
      </c>
      <c r="DM311" t="str">
        <f t="shared" ca="1" si="1237"/>
        <v/>
      </c>
      <c r="DN311" t="str">
        <f t="shared" ca="1" si="1238"/>
        <v/>
      </c>
      <c r="DO311" t="str">
        <f t="shared" ca="1" si="1239"/>
        <v/>
      </c>
      <c r="DP311" t="str">
        <f t="shared" ca="1" si="1240"/>
        <v/>
      </c>
      <c r="DQ311" t="str">
        <f t="shared" ca="1" si="1241"/>
        <v/>
      </c>
      <c r="DR311" t="str">
        <f t="shared" ca="1" si="1242"/>
        <v/>
      </c>
      <c r="DS311" t="str">
        <f t="shared" ca="1" si="1243"/>
        <v/>
      </c>
      <c r="DT311" t="str">
        <f t="shared" ca="1" si="1244"/>
        <v/>
      </c>
      <c r="DU311" t="str">
        <f t="shared" ca="1" si="1245"/>
        <v/>
      </c>
      <c r="DV311" t="str">
        <f t="shared" ca="1" si="1133"/>
        <v/>
      </c>
      <c r="DW311" t="str">
        <f t="shared" ca="1" si="1246"/>
        <v/>
      </c>
      <c r="DX311" t="str">
        <f t="shared" ca="1" si="1247"/>
        <v/>
      </c>
      <c r="DY311" t="str">
        <f t="shared" ca="1" si="1248"/>
        <v/>
      </c>
      <c r="DZ311" t="str">
        <f t="shared" ca="1" si="1249"/>
        <v/>
      </c>
      <c r="EA311" t="str">
        <f t="shared" ca="1" si="1250"/>
        <v/>
      </c>
      <c r="EB311" t="str">
        <f t="shared" ca="1" si="1251"/>
        <v/>
      </c>
      <c r="EC311" t="str">
        <f t="shared" ca="1" si="1252"/>
        <v/>
      </c>
      <c r="ED311" t="str">
        <f t="shared" ca="1" si="1253"/>
        <v/>
      </c>
      <c r="EE311" t="str">
        <f t="shared" ca="1" si="1254"/>
        <v/>
      </c>
      <c r="EF311" t="str">
        <f t="shared" ca="1" si="1255"/>
        <v/>
      </c>
      <c r="EG311" t="str">
        <f t="shared" ca="1" si="1256"/>
        <v/>
      </c>
      <c r="EH311" t="str">
        <f t="shared" ca="1" si="1257"/>
        <v/>
      </c>
      <c r="EI311" t="str">
        <f t="shared" ca="1" si="1258"/>
        <v/>
      </c>
      <c r="EJ311" t="str">
        <f t="shared" ca="1" si="1259"/>
        <v/>
      </c>
      <c r="EK311" t="str">
        <f t="shared" ca="1" si="1260"/>
        <v/>
      </c>
      <c r="EL311" t="str">
        <f t="shared" ca="1" si="1261"/>
        <v/>
      </c>
      <c r="EM311" t="str">
        <f t="shared" ca="1" si="1262"/>
        <v/>
      </c>
      <c r="EN311" t="str">
        <f t="shared" ca="1" si="1263"/>
        <v/>
      </c>
      <c r="EO311" t="str">
        <f t="shared" ca="1" si="1264"/>
        <v/>
      </c>
      <c r="EP311" t="str">
        <f t="shared" ca="1" si="1265"/>
        <v/>
      </c>
      <c r="EQ311" t="str">
        <f t="shared" ca="1" si="1266"/>
        <v/>
      </c>
      <c r="ER311" t="str">
        <f t="shared" ca="1" si="1267"/>
        <v/>
      </c>
      <c r="ES311" t="str">
        <f t="shared" ca="1" si="1268"/>
        <v/>
      </c>
      <c r="ET311" t="str">
        <f t="shared" ca="1" si="1269"/>
        <v/>
      </c>
      <c r="EU311" t="str">
        <f t="shared" ca="1" si="1270"/>
        <v/>
      </c>
      <c r="EV311" t="str">
        <f t="shared" ca="1" si="1271"/>
        <v/>
      </c>
      <c r="EW311" t="str">
        <f t="shared" ca="1" si="1272"/>
        <v/>
      </c>
      <c r="EX311" t="str">
        <f t="shared" ca="1" si="1273"/>
        <v/>
      </c>
      <c r="EY311" t="str">
        <f t="shared" ca="1" si="1274"/>
        <v/>
      </c>
      <c r="EZ311" t="str">
        <f t="shared" ca="1" si="1275"/>
        <v/>
      </c>
      <c r="FA311" t="str">
        <f t="shared" ca="1" si="1276"/>
        <v/>
      </c>
      <c r="FB311" t="str">
        <f t="shared" ca="1" si="1277"/>
        <v/>
      </c>
      <c r="FC311" t="str">
        <f t="shared" ca="1" si="1278"/>
        <v/>
      </c>
      <c r="FD311" t="str">
        <f t="shared" ca="1" si="1279"/>
        <v/>
      </c>
      <c r="FE311" t="str">
        <f t="shared" ca="1" si="1280"/>
        <v/>
      </c>
      <c r="FF311" t="str">
        <f t="shared" ca="1" si="1281"/>
        <v/>
      </c>
      <c r="FG311" t="str">
        <f t="shared" ca="1" si="1282"/>
        <v/>
      </c>
      <c r="FH311" t="str">
        <f t="shared" ca="1" si="1283"/>
        <v/>
      </c>
      <c r="FI311" t="str">
        <f t="shared" ca="1" si="1284"/>
        <v/>
      </c>
      <c r="FJ311" t="str">
        <f t="shared" ca="1" si="1285"/>
        <v/>
      </c>
      <c r="FK311" t="str">
        <f t="shared" ca="1" si="1286"/>
        <v/>
      </c>
      <c r="FL311" t="str">
        <f t="shared" ca="1" si="1287"/>
        <v/>
      </c>
      <c r="FM311" t="str">
        <f t="shared" ca="1" si="1288"/>
        <v/>
      </c>
      <c r="FN311" t="str">
        <f t="shared" ca="1" si="1289"/>
        <v/>
      </c>
      <c r="FO311" t="str">
        <f t="shared" ca="1" si="1290"/>
        <v/>
      </c>
      <c r="FP311" t="str">
        <f t="shared" ca="1" si="1291"/>
        <v/>
      </c>
      <c r="FQ311" t="str">
        <f t="shared" ca="1" si="1292"/>
        <v/>
      </c>
      <c r="FR311" t="str">
        <f t="shared" ca="1" si="1293"/>
        <v/>
      </c>
      <c r="FS311" t="str">
        <f t="shared" ca="1" si="1294"/>
        <v/>
      </c>
      <c r="FT311" t="str">
        <f t="shared" ca="1" si="1295"/>
        <v/>
      </c>
      <c r="FU311" t="str">
        <f t="shared" ca="1" si="1296"/>
        <v/>
      </c>
      <c r="FV311" t="str">
        <f t="shared" ca="1" si="1297"/>
        <v/>
      </c>
      <c r="FW311" t="str">
        <f t="shared" ca="1" si="1298"/>
        <v/>
      </c>
      <c r="FX311" t="str">
        <f t="shared" ca="1" si="1299"/>
        <v/>
      </c>
      <c r="FY311" t="str">
        <f t="shared" ca="1" si="1300"/>
        <v/>
      </c>
      <c r="FZ311" t="str">
        <f t="shared" ca="1" si="1301"/>
        <v/>
      </c>
      <c r="GA311" t="str">
        <f t="shared" ca="1" si="1302"/>
        <v/>
      </c>
      <c r="GB311" t="str">
        <f t="shared" ca="1" si="1303"/>
        <v/>
      </c>
      <c r="GC311" t="str">
        <f t="shared" ca="1" si="1304"/>
        <v/>
      </c>
      <c r="GD311" t="str">
        <f t="shared" ca="1" si="1305"/>
        <v/>
      </c>
      <c r="GE311" t="str">
        <f t="shared" ca="1" si="1306"/>
        <v/>
      </c>
      <c r="GF311" t="str">
        <f t="shared" ca="1" si="1307"/>
        <v/>
      </c>
      <c r="GG311" t="str">
        <f t="shared" ca="1" si="1308"/>
        <v/>
      </c>
      <c r="GH311" t="str">
        <f t="shared" ca="1" si="1309"/>
        <v/>
      </c>
      <c r="GI311" t="str">
        <f t="shared" ca="1" si="1310"/>
        <v/>
      </c>
      <c r="GJ311" t="str">
        <f t="shared" ca="1" si="1311"/>
        <v/>
      </c>
      <c r="GK311" t="str">
        <f t="shared" ca="1" si="1312"/>
        <v/>
      </c>
      <c r="GL311" t="str">
        <f t="shared" ca="1" si="1313"/>
        <v/>
      </c>
      <c r="GM311" t="str">
        <f t="shared" ca="1" si="1314"/>
        <v/>
      </c>
      <c r="GN311" t="str">
        <f t="shared" ca="1" si="1315"/>
        <v/>
      </c>
      <c r="GO311" t="str">
        <f t="shared" ca="1" si="1316"/>
        <v/>
      </c>
      <c r="GP311" t="str">
        <f t="shared" ca="1" si="1317"/>
        <v/>
      </c>
      <c r="GQ311" t="str">
        <f t="shared" ca="1" si="1318"/>
        <v/>
      </c>
      <c r="GR311" t="str">
        <f t="shared" ca="1" si="1319"/>
        <v/>
      </c>
      <c r="GS311" t="str">
        <f t="shared" ca="1" si="1320"/>
        <v/>
      </c>
      <c r="GT311" t="str">
        <f t="shared" ca="1" si="1321"/>
        <v/>
      </c>
      <c r="GU311" t="str">
        <f t="shared" ca="1" si="1322"/>
        <v/>
      </c>
      <c r="GV311" t="str">
        <f t="shared" ca="1" si="1323"/>
        <v/>
      </c>
      <c r="GW311" t="str">
        <f t="shared" ca="1" si="1324"/>
        <v/>
      </c>
      <c r="GX311" t="str">
        <f t="shared" ca="1" si="1325"/>
        <v/>
      </c>
      <c r="GY311" t="str">
        <f t="shared" ca="1" si="1326"/>
        <v/>
      </c>
      <c r="GZ311" t="str">
        <f t="shared" ca="1" si="1327"/>
        <v/>
      </c>
      <c r="HA311" t="str">
        <f t="shared" ca="1" si="1328"/>
        <v/>
      </c>
      <c r="HB311" t="str">
        <f t="shared" ca="1" si="1329"/>
        <v/>
      </c>
      <c r="HC311" t="str">
        <f t="shared" ca="1" si="1330"/>
        <v/>
      </c>
      <c r="HD311" t="str">
        <f t="shared" ca="1" si="1331"/>
        <v/>
      </c>
      <c r="HE311" t="str">
        <f t="shared" ca="1" si="1332"/>
        <v/>
      </c>
      <c r="HF311" t="str">
        <f t="shared" ca="1" si="1333"/>
        <v/>
      </c>
      <c r="HG311" t="str">
        <f t="shared" ca="1" si="1334"/>
        <v/>
      </c>
      <c r="HH311" t="str">
        <f t="shared" ca="1" si="1335"/>
        <v/>
      </c>
      <c r="HI311" t="str">
        <f t="shared" ca="1" si="1336"/>
        <v/>
      </c>
      <c r="HJ311" t="str">
        <f t="shared" ca="1" si="1337"/>
        <v/>
      </c>
      <c r="HK311" t="str">
        <f t="shared" ca="1" si="1338"/>
        <v/>
      </c>
      <c r="HL311" t="str">
        <f t="shared" ca="1" si="1339"/>
        <v/>
      </c>
      <c r="HM311" t="str">
        <f t="shared" ca="1" si="1340"/>
        <v/>
      </c>
      <c r="HN311" t="str">
        <f t="shared" ca="1" si="1341"/>
        <v/>
      </c>
      <c r="HO311" t="str">
        <f t="shared" ca="1" si="1342"/>
        <v/>
      </c>
      <c r="HP311" t="str">
        <f t="shared" ca="1" si="1343"/>
        <v/>
      </c>
      <c r="HQ311" t="str">
        <f t="shared" ca="1" si="1344"/>
        <v/>
      </c>
      <c r="HR311" t="str">
        <f t="shared" ca="1" si="1345"/>
        <v/>
      </c>
      <c r="HS311" t="str">
        <f t="shared" ca="1" si="1346"/>
        <v/>
      </c>
      <c r="HT311" t="str">
        <f t="shared" ca="1" si="1347"/>
        <v/>
      </c>
      <c r="HU311" t="str">
        <f t="shared" ca="1" si="1348"/>
        <v/>
      </c>
      <c r="HV311" t="str">
        <f t="shared" ca="1" si="1349"/>
        <v/>
      </c>
      <c r="HW311" t="str">
        <f t="shared" ca="1" si="1350"/>
        <v/>
      </c>
      <c r="HX311" t="str">
        <f t="shared" ca="1" si="1351"/>
        <v/>
      </c>
      <c r="HY311" t="str">
        <f t="shared" ca="1" si="1352"/>
        <v/>
      </c>
      <c r="HZ311" t="str">
        <f t="shared" ca="1" si="1353"/>
        <v/>
      </c>
      <c r="IA311" t="str">
        <f t="shared" ca="1" si="1354"/>
        <v/>
      </c>
      <c r="IB311" t="str">
        <f t="shared" ca="1" si="1355"/>
        <v/>
      </c>
      <c r="IC311" t="str">
        <f t="shared" ca="1" si="1356"/>
        <v/>
      </c>
      <c r="ID311" t="str">
        <f t="shared" ca="1" si="1357"/>
        <v/>
      </c>
      <c r="IE311" t="str">
        <f t="shared" ca="1" si="1358"/>
        <v/>
      </c>
      <c r="IF311" t="str">
        <f t="shared" ca="1" si="1359"/>
        <v/>
      </c>
      <c r="IG311" t="str">
        <f t="shared" ca="1" si="1360"/>
        <v/>
      </c>
      <c r="IH311" t="str">
        <f t="shared" ca="1" si="1361"/>
        <v/>
      </c>
      <c r="II311" t="str">
        <f t="shared" ca="1" si="1362"/>
        <v/>
      </c>
      <c r="IJ311" t="str">
        <f t="shared" ca="1" si="1363"/>
        <v/>
      </c>
      <c r="IK311" t="str">
        <f t="shared" ca="1" si="1364"/>
        <v/>
      </c>
      <c r="IL311" t="str">
        <f t="shared" ca="1" si="1365"/>
        <v/>
      </c>
      <c r="IM311" t="str">
        <f t="shared" ca="1" si="1366"/>
        <v/>
      </c>
      <c r="IN311" t="str">
        <f t="shared" ca="1" si="1367"/>
        <v/>
      </c>
      <c r="IO311" t="str">
        <f t="shared" ca="1" si="1368"/>
        <v/>
      </c>
      <c r="IP311" t="str">
        <f t="shared" ca="1" si="1369"/>
        <v/>
      </c>
      <c r="IQ311" t="str">
        <f t="shared" ca="1" si="1370"/>
        <v/>
      </c>
      <c r="IR311" t="str">
        <f t="shared" ca="1" si="1371"/>
        <v/>
      </c>
      <c r="IS311" t="str">
        <f t="shared" ca="1" si="1372"/>
        <v/>
      </c>
      <c r="IT311" t="str">
        <f t="shared" ca="1" si="1373"/>
        <v/>
      </c>
      <c r="IU311" t="str">
        <f t="shared" ca="1" si="1374"/>
        <v/>
      </c>
      <c r="IV311" t="str">
        <f t="shared" ca="1" si="1375"/>
        <v/>
      </c>
      <c r="IW311" t="str">
        <f t="shared" ca="1" si="1376"/>
        <v/>
      </c>
      <c r="IX311" t="str">
        <f t="shared" ca="1" si="1377"/>
        <v/>
      </c>
      <c r="IY311" t="str">
        <f t="shared" ca="1" si="1378"/>
        <v/>
      </c>
      <c r="IZ311" t="str">
        <f t="shared" ca="1" si="1379"/>
        <v/>
      </c>
      <c r="JA311" t="str">
        <f t="shared" ca="1" si="1380"/>
        <v/>
      </c>
      <c r="JB311" t="str">
        <f t="shared" ca="1" si="1381"/>
        <v/>
      </c>
      <c r="JC311" t="str">
        <f t="shared" ca="1" si="1382"/>
        <v/>
      </c>
      <c r="JD311" t="str">
        <f t="shared" ca="1" si="1383"/>
        <v/>
      </c>
      <c r="JE311" t="str">
        <f t="shared" ca="1" si="1384"/>
        <v/>
      </c>
      <c r="JF311" t="str">
        <f t="shared" ca="1" si="1385"/>
        <v/>
      </c>
      <c r="JG311" t="str">
        <f t="shared" ca="1" si="1386"/>
        <v/>
      </c>
      <c r="JH311" t="str">
        <f t="shared" ca="1" si="1387"/>
        <v/>
      </c>
      <c r="JI311" t="str">
        <f t="shared" ca="1" si="1388"/>
        <v/>
      </c>
      <c r="JJ311" t="str">
        <f t="shared" ca="1" si="1389"/>
        <v/>
      </c>
      <c r="JK311" t="str">
        <f t="shared" ca="1" si="1390"/>
        <v/>
      </c>
      <c r="JL311" t="str">
        <f t="shared" ca="1" si="1391"/>
        <v/>
      </c>
      <c r="JM311" t="str">
        <f t="shared" ca="1" si="1392"/>
        <v/>
      </c>
      <c r="JN311" t="str">
        <f t="shared" ca="1" si="1393"/>
        <v/>
      </c>
      <c r="JO311" t="str">
        <f t="shared" ca="1" si="1394"/>
        <v/>
      </c>
      <c r="JP311" t="str">
        <f t="shared" ca="1" si="1395"/>
        <v/>
      </c>
      <c r="JQ311" t="str">
        <f t="shared" ca="1" si="1396"/>
        <v/>
      </c>
      <c r="JR311" t="str">
        <f t="shared" ca="1" si="1397"/>
        <v/>
      </c>
      <c r="JS311" t="str">
        <f t="shared" ca="1" si="1398"/>
        <v/>
      </c>
      <c r="JT311" t="str">
        <f t="shared" ca="1" si="1399"/>
        <v/>
      </c>
      <c r="JU311" t="str">
        <f t="shared" ca="1" si="1400"/>
        <v/>
      </c>
    </row>
    <row r="312" spans="1:281" x14ac:dyDescent="0.25">
      <c r="A312">
        <f t="shared" si="1401"/>
        <v>311</v>
      </c>
      <c r="B312" t="str">
        <f t="shared" ca="1" si="1130"/>
        <v/>
      </c>
      <c r="C312">
        <v>13</v>
      </c>
      <c r="D312">
        <f t="shared" si="1134"/>
        <v>311</v>
      </c>
      <c r="E312">
        <f t="shared" si="1135"/>
        <v>11</v>
      </c>
      <c r="F312">
        <f ca="1">COUNT((AD312,AP312,BB312,BN312,BZ312,CL312,CX312,DJ312,DV312,EH312,ET312,FF312,FR312,GD312,GP312,HB312,HN312,HZ312,IL312,IX312,JJ312,JV312,KH312,KT312,LF312,LR312))</f>
        <v>0</v>
      </c>
      <c r="G312">
        <f t="shared" ca="1" si="1136"/>
        <v>0</v>
      </c>
      <c r="H312">
        <f t="shared" ca="1" si="1137"/>
        <v>0</v>
      </c>
      <c r="I312">
        <f t="shared" ca="1" si="1131"/>
        <v>0</v>
      </c>
      <c r="J312">
        <f t="shared" ca="1" si="1138"/>
        <v>0</v>
      </c>
      <c r="K312">
        <f t="shared" ca="1" si="1139"/>
        <v>-1</v>
      </c>
      <c r="L312">
        <f t="shared" ca="1" si="1402"/>
        <v>9</v>
      </c>
      <c r="M312">
        <f t="shared" ca="1" si="1140"/>
        <v>0</v>
      </c>
      <c r="N312">
        <f t="shared" ca="1" si="1403"/>
        <v>65</v>
      </c>
      <c r="O312">
        <f t="shared" ca="1" si="1141"/>
        <v>-1</v>
      </c>
      <c r="P312">
        <f t="shared" ca="1" si="1404"/>
        <v>9</v>
      </c>
      <c r="Q312">
        <f t="shared" ca="1" si="1142"/>
        <v>0</v>
      </c>
      <c r="R312">
        <f t="shared" ca="1" si="1143"/>
        <v>0</v>
      </c>
      <c r="S312">
        <f t="shared" ca="1" si="1144"/>
        <v>0</v>
      </c>
      <c r="T312">
        <f t="shared" ca="1" si="1145"/>
        <v>0</v>
      </c>
      <c r="U312" t="str">
        <f t="shared" ca="1" si="1132"/>
        <v>999999999999</v>
      </c>
      <c r="V312">
        <f t="shared" ca="1" si="1405"/>
        <v>0</v>
      </c>
      <c r="W312">
        <f t="shared" si="1146"/>
        <v>311</v>
      </c>
      <c r="X312" t="e">
        <f t="shared" ca="1" si="1406"/>
        <v>#N/A</v>
      </c>
      <c r="Y312">
        <f t="shared" ca="1" si="1147"/>
        <v>0</v>
      </c>
      <c r="Z312" t="str">
        <f t="shared" ca="1" si="1148"/>
        <v>999zz</v>
      </c>
      <c r="AA312">
        <f t="shared" ca="1" si="1407"/>
        <v>350</v>
      </c>
      <c r="AB312">
        <f t="shared" si="1149"/>
        <v>311</v>
      </c>
      <c r="AC312" t="e">
        <f t="shared" ca="1" si="1408"/>
        <v>#N/A</v>
      </c>
      <c r="AD312" t="str">
        <f t="shared" ca="1" si="1150"/>
        <v/>
      </c>
      <c r="AE312" t="str">
        <f t="shared" ca="1" si="1151"/>
        <v/>
      </c>
      <c r="AF312" t="str">
        <f t="shared" ca="1" si="1152"/>
        <v/>
      </c>
      <c r="AG312" t="str">
        <f t="shared" ca="1" si="1153"/>
        <v/>
      </c>
      <c r="AH312" t="str">
        <f t="shared" ca="1" si="1154"/>
        <v/>
      </c>
      <c r="AI312" t="str">
        <f t="shared" ca="1" si="1155"/>
        <v/>
      </c>
      <c r="AJ312" t="str">
        <f t="shared" ca="1" si="1156"/>
        <v/>
      </c>
      <c r="AK312" t="str">
        <f t="shared" ca="1" si="1157"/>
        <v/>
      </c>
      <c r="AL312" t="str">
        <f t="shared" ca="1" si="1158"/>
        <v/>
      </c>
      <c r="AM312" t="str">
        <f t="shared" ca="1" si="1159"/>
        <v/>
      </c>
      <c r="AN312" t="str">
        <f t="shared" ca="1" si="1160"/>
        <v/>
      </c>
      <c r="AO312" t="str">
        <f t="shared" ca="1" si="1161"/>
        <v/>
      </c>
      <c r="AP312" t="str">
        <f t="shared" ca="1" si="1162"/>
        <v/>
      </c>
      <c r="AQ312" t="str">
        <f t="shared" ca="1" si="1163"/>
        <v/>
      </c>
      <c r="AR312" t="str">
        <f t="shared" ca="1" si="1164"/>
        <v/>
      </c>
      <c r="AS312" t="str">
        <f t="shared" ca="1" si="1165"/>
        <v/>
      </c>
      <c r="AT312" t="str">
        <f t="shared" ca="1" si="1166"/>
        <v/>
      </c>
      <c r="AU312" t="str">
        <f t="shared" ca="1" si="1167"/>
        <v/>
      </c>
      <c r="AV312" t="str">
        <f t="shared" ca="1" si="1168"/>
        <v/>
      </c>
      <c r="AW312" t="str">
        <f t="shared" ca="1" si="1169"/>
        <v/>
      </c>
      <c r="AX312" t="str">
        <f t="shared" ca="1" si="1170"/>
        <v/>
      </c>
      <c r="AY312" t="str">
        <f t="shared" ca="1" si="1171"/>
        <v/>
      </c>
      <c r="AZ312" t="str">
        <f t="shared" ca="1" si="1172"/>
        <v/>
      </c>
      <c r="BA312" t="str">
        <f t="shared" ca="1" si="1173"/>
        <v/>
      </c>
      <c r="BB312" t="str">
        <f t="shared" ca="1" si="1174"/>
        <v/>
      </c>
      <c r="BC312" t="str">
        <f t="shared" ca="1" si="1175"/>
        <v/>
      </c>
      <c r="BD312" t="str">
        <f t="shared" ca="1" si="1176"/>
        <v/>
      </c>
      <c r="BE312" t="str">
        <f t="shared" ca="1" si="1177"/>
        <v/>
      </c>
      <c r="BF312" t="str">
        <f t="shared" ca="1" si="1178"/>
        <v/>
      </c>
      <c r="BG312" t="str">
        <f t="shared" ca="1" si="1179"/>
        <v/>
      </c>
      <c r="BH312" t="str">
        <f t="shared" ca="1" si="1180"/>
        <v/>
      </c>
      <c r="BI312" t="str">
        <f t="shared" ca="1" si="1181"/>
        <v/>
      </c>
      <c r="BJ312" t="str">
        <f t="shared" ca="1" si="1182"/>
        <v/>
      </c>
      <c r="BK312" t="str">
        <f t="shared" ca="1" si="1183"/>
        <v/>
      </c>
      <c r="BL312" t="str">
        <f t="shared" ca="1" si="1184"/>
        <v/>
      </c>
      <c r="BM312" t="str">
        <f t="shared" ca="1" si="1185"/>
        <v/>
      </c>
      <c r="BN312" t="str">
        <f t="shared" ca="1" si="1186"/>
        <v/>
      </c>
      <c r="BO312" t="str">
        <f t="shared" ca="1" si="1187"/>
        <v/>
      </c>
      <c r="BP312" t="str">
        <f t="shared" ca="1" si="1188"/>
        <v/>
      </c>
      <c r="BQ312" t="str">
        <f t="shared" ca="1" si="1189"/>
        <v/>
      </c>
      <c r="BR312" t="str">
        <f t="shared" ca="1" si="1190"/>
        <v/>
      </c>
      <c r="BS312" t="str">
        <f t="shared" ca="1" si="1191"/>
        <v/>
      </c>
      <c r="BT312" t="str">
        <f t="shared" ca="1" si="1192"/>
        <v/>
      </c>
      <c r="BU312" t="str">
        <f t="shared" ca="1" si="1193"/>
        <v/>
      </c>
      <c r="BV312" t="str">
        <f t="shared" ca="1" si="1194"/>
        <v/>
      </c>
      <c r="BW312" t="str">
        <f t="shared" ca="1" si="1195"/>
        <v/>
      </c>
      <c r="BX312" t="str">
        <f t="shared" ca="1" si="1196"/>
        <v/>
      </c>
      <c r="BY312" t="str">
        <f t="shared" ca="1" si="1197"/>
        <v/>
      </c>
      <c r="BZ312" t="str">
        <f t="shared" ca="1" si="1198"/>
        <v/>
      </c>
      <c r="CA312" t="str">
        <f t="shared" ca="1" si="1199"/>
        <v/>
      </c>
      <c r="CB312" t="str">
        <f t="shared" ca="1" si="1200"/>
        <v/>
      </c>
      <c r="CC312" t="str">
        <f t="shared" ca="1" si="1201"/>
        <v/>
      </c>
      <c r="CD312" t="str">
        <f t="shared" ca="1" si="1202"/>
        <v/>
      </c>
      <c r="CE312" t="str">
        <f t="shared" ca="1" si="1203"/>
        <v/>
      </c>
      <c r="CF312" t="str">
        <f t="shared" ca="1" si="1204"/>
        <v/>
      </c>
      <c r="CG312" t="str">
        <f t="shared" ca="1" si="1205"/>
        <v/>
      </c>
      <c r="CH312" t="str">
        <f t="shared" ca="1" si="1206"/>
        <v/>
      </c>
      <c r="CI312" t="str">
        <f t="shared" ca="1" si="1207"/>
        <v/>
      </c>
      <c r="CJ312" t="str">
        <f t="shared" ca="1" si="1208"/>
        <v/>
      </c>
      <c r="CK312" t="str">
        <f t="shared" ca="1" si="1209"/>
        <v/>
      </c>
      <c r="CL312" t="str">
        <f t="shared" ca="1" si="1210"/>
        <v/>
      </c>
      <c r="CM312" t="str">
        <f t="shared" ca="1" si="1211"/>
        <v/>
      </c>
      <c r="CN312" t="str">
        <f t="shared" ca="1" si="1212"/>
        <v/>
      </c>
      <c r="CO312" t="str">
        <f t="shared" ca="1" si="1213"/>
        <v/>
      </c>
      <c r="CP312" t="str">
        <f t="shared" ca="1" si="1214"/>
        <v/>
      </c>
      <c r="CQ312" t="str">
        <f t="shared" ca="1" si="1215"/>
        <v/>
      </c>
      <c r="CR312" t="str">
        <f t="shared" ca="1" si="1216"/>
        <v/>
      </c>
      <c r="CS312" t="str">
        <f t="shared" ca="1" si="1217"/>
        <v/>
      </c>
      <c r="CT312" t="str">
        <f t="shared" ca="1" si="1218"/>
        <v/>
      </c>
      <c r="CU312" t="str">
        <f t="shared" ca="1" si="1219"/>
        <v/>
      </c>
      <c r="CV312" t="str">
        <f t="shared" ca="1" si="1220"/>
        <v/>
      </c>
      <c r="CW312" t="str">
        <f t="shared" ca="1" si="1221"/>
        <v/>
      </c>
      <c r="CX312" t="str">
        <f t="shared" ca="1" si="1222"/>
        <v/>
      </c>
      <c r="CY312" t="str">
        <f t="shared" ca="1" si="1223"/>
        <v/>
      </c>
      <c r="CZ312" t="str">
        <f t="shared" ca="1" si="1224"/>
        <v/>
      </c>
      <c r="DA312" t="str">
        <f t="shared" ca="1" si="1225"/>
        <v/>
      </c>
      <c r="DB312" t="str">
        <f t="shared" ca="1" si="1226"/>
        <v/>
      </c>
      <c r="DC312" t="str">
        <f t="shared" ca="1" si="1227"/>
        <v/>
      </c>
      <c r="DD312" t="str">
        <f t="shared" ca="1" si="1228"/>
        <v/>
      </c>
      <c r="DE312" t="str">
        <f t="shared" ca="1" si="1229"/>
        <v/>
      </c>
      <c r="DF312" t="str">
        <f t="shared" ca="1" si="1230"/>
        <v/>
      </c>
      <c r="DG312" t="str">
        <f t="shared" ca="1" si="1231"/>
        <v/>
      </c>
      <c r="DH312" t="str">
        <f t="shared" ca="1" si="1232"/>
        <v/>
      </c>
      <c r="DI312" t="str">
        <f t="shared" ca="1" si="1233"/>
        <v/>
      </c>
      <c r="DJ312" t="str">
        <f t="shared" ca="1" si="1234"/>
        <v/>
      </c>
      <c r="DK312" t="str">
        <f t="shared" ca="1" si="1235"/>
        <v/>
      </c>
      <c r="DL312" t="str">
        <f t="shared" ca="1" si="1236"/>
        <v/>
      </c>
      <c r="DM312" t="str">
        <f t="shared" ca="1" si="1237"/>
        <v/>
      </c>
      <c r="DN312" t="str">
        <f t="shared" ca="1" si="1238"/>
        <v/>
      </c>
      <c r="DO312" t="str">
        <f t="shared" ca="1" si="1239"/>
        <v/>
      </c>
      <c r="DP312" t="str">
        <f t="shared" ca="1" si="1240"/>
        <v/>
      </c>
      <c r="DQ312" t="str">
        <f t="shared" ca="1" si="1241"/>
        <v/>
      </c>
      <c r="DR312" t="str">
        <f t="shared" ca="1" si="1242"/>
        <v/>
      </c>
      <c r="DS312" t="str">
        <f t="shared" ca="1" si="1243"/>
        <v/>
      </c>
      <c r="DT312" t="str">
        <f t="shared" ca="1" si="1244"/>
        <v/>
      </c>
      <c r="DU312" t="str">
        <f t="shared" ca="1" si="1245"/>
        <v/>
      </c>
      <c r="DV312" t="str">
        <f t="shared" ca="1" si="1133"/>
        <v/>
      </c>
      <c r="DW312" t="str">
        <f t="shared" ca="1" si="1246"/>
        <v/>
      </c>
      <c r="DX312" t="str">
        <f t="shared" ca="1" si="1247"/>
        <v/>
      </c>
      <c r="DY312" t="str">
        <f t="shared" ca="1" si="1248"/>
        <v/>
      </c>
      <c r="DZ312" t="str">
        <f t="shared" ca="1" si="1249"/>
        <v/>
      </c>
      <c r="EA312" t="str">
        <f t="shared" ca="1" si="1250"/>
        <v/>
      </c>
      <c r="EB312" t="str">
        <f t="shared" ca="1" si="1251"/>
        <v/>
      </c>
      <c r="EC312" t="str">
        <f t="shared" ca="1" si="1252"/>
        <v/>
      </c>
      <c r="ED312" t="str">
        <f t="shared" ca="1" si="1253"/>
        <v/>
      </c>
      <c r="EE312" t="str">
        <f t="shared" ca="1" si="1254"/>
        <v/>
      </c>
      <c r="EF312" t="str">
        <f t="shared" ca="1" si="1255"/>
        <v/>
      </c>
      <c r="EG312" t="str">
        <f t="shared" ca="1" si="1256"/>
        <v/>
      </c>
      <c r="EH312" t="str">
        <f t="shared" ca="1" si="1257"/>
        <v/>
      </c>
      <c r="EI312" t="str">
        <f t="shared" ca="1" si="1258"/>
        <v/>
      </c>
      <c r="EJ312" t="str">
        <f t="shared" ca="1" si="1259"/>
        <v/>
      </c>
      <c r="EK312" t="str">
        <f t="shared" ca="1" si="1260"/>
        <v/>
      </c>
      <c r="EL312" t="str">
        <f t="shared" ca="1" si="1261"/>
        <v/>
      </c>
      <c r="EM312" t="str">
        <f t="shared" ca="1" si="1262"/>
        <v/>
      </c>
      <c r="EN312" t="str">
        <f t="shared" ca="1" si="1263"/>
        <v/>
      </c>
      <c r="EO312" t="str">
        <f t="shared" ca="1" si="1264"/>
        <v/>
      </c>
      <c r="EP312" t="str">
        <f t="shared" ca="1" si="1265"/>
        <v/>
      </c>
      <c r="EQ312" t="str">
        <f t="shared" ca="1" si="1266"/>
        <v/>
      </c>
      <c r="ER312" t="str">
        <f t="shared" ca="1" si="1267"/>
        <v/>
      </c>
      <c r="ES312" t="str">
        <f t="shared" ca="1" si="1268"/>
        <v/>
      </c>
      <c r="ET312" t="str">
        <f t="shared" ca="1" si="1269"/>
        <v/>
      </c>
      <c r="EU312" t="str">
        <f t="shared" ca="1" si="1270"/>
        <v/>
      </c>
      <c r="EV312" t="str">
        <f t="shared" ca="1" si="1271"/>
        <v/>
      </c>
      <c r="EW312" t="str">
        <f t="shared" ca="1" si="1272"/>
        <v/>
      </c>
      <c r="EX312" t="str">
        <f t="shared" ca="1" si="1273"/>
        <v/>
      </c>
      <c r="EY312" t="str">
        <f t="shared" ca="1" si="1274"/>
        <v/>
      </c>
      <c r="EZ312" t="str">
        <f t="shared" ca="1" si="1275"/>
        <v/>
      </c>
      <c r="FA312" t="str">
        <f t="shared" ca="1" si="1276"/>
        <v/>
      </c>
      <c r="FB312" t="str">
        <f t="shared" ca="1" si="1277"/>
        <v/>
      </c>
      <c r="FC312" t="str">
        <f t="shared" ca="1" si="1278"/>
        <v/>
      </c>
      <c r="FD312" t="str">
        <f t="shared" ca="1" si="1279"/>
        <v/>
      </c>
      <c r="FE312" t="str">
        <f t="shared" ca="1" si="1280"/>
        <v/>
      </c>
      <c r="FF312" t="str">
        <f t="shared" ca="1" si="1281"/>
        <v/>
      </c>
      <c r="FG312" t="str">
        <f t="shared" ca="1" si="1282"/>
        <v/>
      </c>
      <c r="FH312" t="str">
        <f t="shared" ca="1" si="1283"/>
        <v/>
      </c>
      <c r="FI312" t="str">
        <f t="shared" ca="1" si="1284"/>
        <v/>
      </c>
      <c r="FJ312" t="str">
        <f t="shared" ca="1" si="1285"/>
        <v/>
      </c>
      <c r="FK312" t="str">
        <f t="shared" ca="1" si="1286"/>
        <v/>
      </c>
      <c r="FL312" t="str">
        <f t="shared" ca="1" si="1287"/>
        <v/>
      </c>
      <c r="FM312" t="str">
        <f t="shared" ca="1" si="1288"/>
        <v/>
      </c>
      <c r="FN312" t="str">
        <f t="shared" ca="1" si="1289"/>
        <v/>
      </c>
      <c r="FO312" t="str">
        <f t="shared" ca="1" si="1290"/>
        <v/>
      </c>
      <c r="FP312" t="str">
        <f t="shared" ca="1" si="1291"/>
        <v/>
      </c>
      <c r="FQ312" t="str">
        <f t="shared" ca="1" si="1292"/>
        <v/>
      </c>
      <c r="FR312" t="str">
        <f t="shared" ca="1" si="1293"/>
        <v/>
      </c>
      <c r="FS312" t="str">
        <f t="shared" ca="1" si="1294"/>
        <v/>
      </c>
      <c r="FT312" t="str">
        <f t="shared" ca="1" si="1295"/>
        <v/>
      </c>
      <c r="FU312" t="str">
        <f t="shared" ca="1" si="1296"/>
        <v/>
      </c>
      <c r="FV312" t="str">
        <f t="shared" ca="1" si="1297"/>
        <v/>
      </c>
      <c r="FW312" t="str">
        <f t="shared" ca="1" si="1298"/>
        <v/>
      </c>
      <c r="FX312" t="str">
        <f t="shared" ca="1" si="1299"/>
        <v/>
      </c>
      <c r="FY312" t="str">
        <f t="shared" ca="1" si="1300"/>
        <v/>
      </c>
      <c r="FZ312" t="str">
        <f t="shared" ca="1" si="1301"/>
        <v/>
      </c>
      <c r="GA312" t="str">
        <f t="shared" ca="1" si="1302"/>
        <v/>
      </c>
      <c r="GB312" t="str">
        <f t="shared" ca="1" si="1303"/>
        <v/>
      </c>
      <c r="GC312" t="str">
        <f t="shared" ca="1" si="1304"/>
        <v/>
      </c>
      <c r="GD312" t="str">
        <f t="shared" ca="1" si="1305"/>
        <v/>
      </c>
      <c r="GE312" t="str">
        <f t="shared" ca="1" si="1306"/>
        <v/>
      </c>
      <c r="GF312" t="str">
        <f t="shared" ca="1" si="1307"/>
        <v/>
      </c>
      <c r="GG312" t="str">
        <f t="shared" ca="1" si="1308"/>
        <v/>
      </c>
      <c r="GH312" t="str">
        <f t="shared" ca="1" si="1309"/>
        <v/>
      </c>
      <c r="GI312" t="str">
        <f t="shared" ca="1" si="1310"/>
        <v/>
      </c>
      <c r="GJ312" t="str">
        <f t="shared" ca="1" si="1311"/>
        <v/>
      </c>
      <c r="GK312" t="str">
        <f t="shared" ca="1" si="1312"/>
        <v/>
      </c>
      <c r="GL312" t="str">
        <f t="shared" ca="1" si="1313"/>
        <v/>
      </c>
      <c r="GM312" t="str">
        <f t="shared" ca="1" si="1314"/>
        <v/>
      </c>
      <c r="GN312" t="str">
        <f t="shared" ca="1" si="1315"/>
        <v/>
      </c>
      <c r="GO312" t="str">
        <f t="shared" ca="1" si="1316"/>
        <v/>
      </c>
      <c r="GP312" t="str">
        <f t="shared" ca="1" si="1317"/>
        <v/>
      </c>
      <c r="GQ312" t="str">
        <f t="shared" ca="1" si="1318"/>
        <v/>
      </c>
      <c r="GR312" t="str">
        <f t="shared" ca="1" si="1319"/>
        <v/>
      </c>
      <c r="GS312" t="str">
        <f t="shared" ca="1" si="1320"/>
        <v/>
      </c>
      <c r="GT312" t="str">
        <f t="shared" ca="1" si="1321"/>
        <v/>
      </c>
      <c r="GU312" t="str">
        <f t="shared" ca="1" si="1322"/>
        <v/>
      </c>
      <c r="GV312" t="str">
        <f t="shared" ca="1" si="1323"/>
        <v/>
      </c>
      <c r="GW312" t="str">
        <f t="shared" ca="1" si="1324"/>
        <v/>
      </c>
      <c r="GX312" t="str">
        <f t="shared" ca="1" si="1325"/>
        <v/>
      </c>
      <c r="GY312" t="str">
        <f t="shared" ca="1" si="1326"/>
        <v/>
      </c>
      <c r="GZ312" t="str">
        <f t="shared" ca="1" si="1327"/>
        <v/>
      </c>
      <c r="HA312" t="str">
        <f t="shared" ca="1" si="1328"/>
        <v/>
      </c>
      <c r="HB312" t="str">
        <f t="shared" ca="1" si="1329"/>
        <v/>
      </c>
      <c r="HC312" t="str">
        <f t="shared" ca="1" si="1330"/>
        <v/>
      </c>
      <c r="HD312" t="str">
        <f t="shared" ca="1" si="1331"/>
        <v/>
      </c>
      <c r="HE312" t="str">
        <f t="shared" ca="1" si="1332"/>
        <v/>
      </c>
      <c r="HF312" t="str">
        <f t="shared" ca="1" si="1333"/>
        <v/>
      </c>
      <c r="HG312" t="str">
        <f t="shared" ca="1" si="1334"/>
        <v/>
      </c>
      <c r="HH312" t="str">
        <f t="shared" ca="1" si="1335"/>
        <v/>
      </c>
      <c r="HI312" t="str">
        <f t="shared" ca="1" si="1336"/>
        <v/>
      </c>
      <c r="HJ312" t="str">
        <f t="shared" ca="1" si="1337"/>
        <v/>
      </c>
      <c r="HK312" t="str">
        <f t="shared" ca="1" si="1338"/>
        <v/>
      </c>
      <c r="HL312" t="str">
        <f t="shared" ca="1" si="1339"/>
        <v/>
      </c>
      <c r="HM312" t="str">
        <f t="shared" ca="1" si="1340"/>
        <v/>
      </c>
      <c r="HN312" t="str">
        <f t="shared" ca="1" si="1341"/>
        <v/>
      </c>
      <c r="HO312" t="str">
        <f t="shared" ca="1" si="1342"/>
        <v/>
      </c>
      <c r="HP312" t="str">
        <f t="shared" ca="1" si="1343"/>
        <v/>
      </c>
      <c r="HQ312" t="str">
        <f t="shared" ca="1" si="1344"/>
        <v/>
      </c>
      <c r="HR312" t="str">
        <f t="shared" ca="1" si="1345"/>
        <v/>
      </c>
      <c r="HS312" t="str">
        <f t="shared" ca="1" si="1346"/>
        <v/>
      </c>
      <c r="HT312" t="str">
        <f t="shared" ca="1" si="1347"/>
        <v/>
      </c>
      <c r="HU312" t="str">
        <f t="shared" ca="1" si="1348"/>
        <v/>
      </c>
      <c r="HV312" t="str">
        <f t="shared" ca="1" si="1349"/>
        <v/>
      </c>
      <c r="HW312" t="str">
        <f t="shared" ca="1" si="1350"/>
        <v/>
      </c>
      <c r="HX312" t="str">
        <f t="shared" ca="1" si="1351"/>
        <v/>
      </c>
      <c r="HY312" t="str">
        <f t="shared" ca="1" si="1352"/>
        <v/>
      </c>
      <c r="HZ312" t="str">
        <f t="shared" ca="1" si="1353"/>
        <v/>
      </c>
      <c r="IA312" t="str">
        <f t="shared" ca="1" si="1354"/>
        <v/>
      </c>
      <c r="IB312" t="str">
        <f t="shared" ca="1" si="1355"/>
        <v/>
      </c>
      <c r="IC312" t="str">
        <f t="shared" ca="1" si="1356"/>
        <v/>
      </c>
      <c r="ID312" t="str">
        <f t="shared" ca="1" si="1357"/>
        <v/>
      </c>
      <c r="IE312" t="str">
        <f t="shared" ca="1" si="1358"/>
        <v/>
      </c>
      <c r="IF312" t="str">
        <f t="shared" ca="1" si="1359"/>
        <v/>
      </c>
      <c r="IG312" t="str">
        <f t="shared" ca="1" si="1360"/>
        <v/>
      </c>
      <c r="IH312" t="str">
        <f t="shared" ca="1" si="1361"/>
        <v/>
      </c>
      <c r="II312" t="str">
        <f t="shared" ca="1" si="1362"/>
        <v/>
      </c>
      <c r="IJ312" t="str">
        <f t="shared" ca="1" si="1363"/>
        <v/>
      </c>
      <c r="IK312" t="str">
        <f t="shared" ca="1" si="1364"/>
        <v/>
      </c>
      <c r="IL312" t="str">
        <f t="shared" ca="1" si="1365"/>
        <v/>
      </c>
      <c r="IM312" t="str">
        <f t="shared" ca="1" si="1366"/>
        <v/>
      </c>
      <c r="IN312" t="str">
        <f t="shared" ca="1" si="1367"/>
        <v/>
      </c>
      <c r="IO312" t="str">
        <f t="shared" ca="1" si="1368"/>
        <v/>
      </c>
      <c r="IP312" t="str">
        <f t="shared" ca="1" si="1369"/>
        <v/>
      </c>
      <c r="IQ312" t="str">
        <f t="shared" ca="1" si="1370"/>
        <v/>
      </c>
      <c r="IR312" t="str">
        <f t="shared" ca="1" si="1371"/>
        <v/>
      </c>
      <c r="IS312" t="str">
        <f t="shared" ca="1" si="1372"/>
        <v/>
      </c>
      <c r="IT312" t="str">
        <f t="shared" ca="1" si="1373"/>
        <v/>
      </c>
      <c r="IU312" t="str">
        <f t="shared" ca="1" si="1374"/>
        <v/>
      </c>
      <c r="IV312" t="str">
        <f t="shared" ca="1" si="1375"/>
        <v/>
      </c>
      <c r="IW312" t="str">
        <f t="shared" ca="1" si="1376"/>
        <v/>
      </c>
      <c r="IX312" t="str">
        <f t="shared" ca="1" si="1377"/>
        <v/>
      </c>
      <c r="IY312" t="str">
        <f t="shared" ca="1" si="1378"/>
        <v/>
      </c>
      <c r="IZ312" t="str">
        <f t="shared" ca="1" si="1379"/>
        <v/>
      </c>
      <c r="JA312" t="str">
        <f t="shared" ca="1" si="1380"/>
        <v/>
      </c>
      <c r="JB312" t="str">
        <f t="shared" ca="1" si="1381"/>
        <v/>
      </c>
      <c r="JC312" t="str">
        <f t="shared" ca="1" si="1382"/>
        <v/>
      </c>
      <c r="JD312" t="str">
        <f t="shared" ca="1" si="1383"/>
        <v/>
      </c>
      <c r="JE312" t="str">
        <f t="shared" ca="1" si="1384"/>
        <v/>
      </c>
      <c r="JF312" t="str">
        <f t="shared" ca="1" si="1385"/>
        <v/>
      </c>
      <c r="JG312" t="str">
        <f t="shared" ca="1" si="1386"/>
        <v/>
      </c>
      <c r="JH312" t="str">
        <f t="shared" ca="1" si="1387"/>
        <v/>
      </c>
      <c r="JI312" t="str">
        <f t="shared" ca="1" si="1388"/>
        <v/>
      </c>
      <c r="JJ312" t="str">
        <f t="shared" ca="1" si="1389"/>
        <v/>
      </c>
      <c r="JK312" t="str">
        <f t="shared" ca="1" si="1390"/>
        <v/>
      </c>
      <c r="JL312" t="str">
        <f t="shared" ca="1" si="1391"/>
        <v/>
      </c>
      <c r="JM312" t="str">
        <f t="shared" ca="1" si="1392"/>
        <v/>
      </c>
      <c r="JN312" t="str">
        <f t="shared" ca="1" si="1393"/>
        <v/>
      </c>
      <c r="JO312" t="str">
        <f t="shared" ca="1" si="1394"/>
        <v/>
      </c>
      <c r="JP312" t="str">
        <f t="shared" ca="1" si="1395"/>
        <v/>
      </c>
      <c r="JQ312" t="str">
        <f t="shared" ca="1" si="1396"/>
        <v/>
      </c>
      <c r="JR312" t="str">
        <f t="shared" ca="1" si="1397"/>
        <v/>
      </c>
      <c r="JS312" t="str">
        <f t="shared" ca="1" si="1398"/>
        <v/>
      </c>
      <c r="JT312" t="str">
        <f t="shared" ca="1" si="1399"/>
        <v/>
      </c>
      <c r="JU312" t="str">
        <f t="shared" ca="1" si="1400"/>
        <v/>
      </c>
    </row>
    <row r="313" spans="1:281" x14ac:dyDescent="0.25">
      <c r="A313">
        <f t="shared" si="1401"/>
        <v>312</v>
      </c>
      <c r="B313" t="str">
        <f t="shared" ca="1" si="1130"/>
        <v/>
      </c>
      <c r="C313">
        <v>13</v>
      </c>
      <c r="D313">
        <f t="shared" si="1134"/>
        <v>312</v>
      </c>
      <c r="E313">
        <f t="shared" si="1135"/>
        <v>12</v>
      </c>
      <c r="F313">
        <f ca="1">COUNT((AD313,AP313,BB313,BN313,BZ313,CL313,CX313,DJ313,DV313,EH313,ET313,FF313,FR313,GD313,GP313,HB313,HN313,HZ313,IL313,IX313,JJ313,JV313,KH313,KT313,LF313,LR313))</f>
        <v>0</v>
      </c>
      <c r="G313">
        <f t="shared" ca="1" si="1136"/>
        <v>0</v>
      </c>
      <c r="H313">
        <f t="shared" ca="1" si="1137"/>
        <v>0</v>
      </c>
      <c r="I313">
        <f t="shared" ca="1" si="1131"/>
        <v>0</v>
      </c>
      <c r="J313">
        <f t="shared" ca="1" si="1138"/>
        <v>0</v>
      </c>
      <c r="K313">
        <f t="shared" ca="1" si="1139"/>
        <v>-1</v>
      </c>
      <c r="L313">
        <f t="shared" ca="1" si="1402"/>
        <v>9</v>
      </c>
      <c r="M313">
        <f t="shared" ca="1" si="1140"/>
        <v>0</v>
      </c>
      <c r="N313">
        <f t="shared" ca="1" si="1403"/>
        <v>65</v>
      </c>
      <c r="O313">
        <f t="shared" ca="1" si="1141"/>
        <v>-1</v>
      </c>
      <c r="P313">
        <f t="shared" ca="1" si="1404"/>
        <v>9</v>
      </c>
      <c r="Q313">
        <f t="shared" ca="1" si="1142"/>
        <v>0</v>
      </c>
      <c r="R313">
        <f t="shared" ca="1" si="1143"/>
        <v>0</v>
      </c>
      <c r="S313">
        <f t="shared" ca="1" si="1144"/>
        <v>0</v>
      </c>
      <c r="T313">
        <f t="shared" ca="1" si="1145"/>
        <v>0</v>
      </c>
      <c r="U313" t="str">
        <f t="shared" ca="1" si="1132"/>
        <v>999999999999</v>
      </c>
      <c r="V313">
        <f t="shared" ca="1" si="1405"/>
        <v>0</v>
      </c>
      <c r="W313">
        <f t="shared" si="1146"/>
        <v>312</v>
      </c>
      <c r="X313" t="e">
        <f t="shared" ca="1" si="1406"/>
        <v>#N/A</v>
      </c>
      <c r="Y313">
        <f t="shared" ca="1" si="1147"/>
        <v>0</v>
      </c>
      <c r="Z313" t="str">
        <f t="shared" ca="1" si="1148"/>
        <v>999zz</v>
      </c>
      <c r="AA313">
        <f t="shared" ca="1" si="1407"/>
        <v>350</v>
      </c>
      <c r="AB313">
        <f t="shared" si="1149"/>
        <v>312</v>
      </c>
      <c r="AC313" t="e">
        <f t="shared" ca="1" si="1408"/>
        <v>#N/A</v>
      </c>
      <c r="AD313" t="str">
        <f t="shared" ca="1" si="1150"/>
        <v/>
      </c>
      <c r="AE313" t="str">
        <f t="shared" ca="1" si="1151"/>
        <v/>
      </c>
      <c r="AF313" t="str">
        <f t="shared" ca="1" si="1152"/>
        <v/>
      </c>
      <c r="AG313" t="str">
        <f t="shared" ca="1" si="1153"/>
        <v/>
      </c>
      <c r="AH313" t="str">
        <f t="shared" ca="1" si="1154"/>
        <v/>
      </c>
      <c r="AI313" t="str">
        <f t="shared" ca="1" si="1155"/>
        <v/>
      </c>
      <c r="AJ313" t="str">
        <f t="shared" ca="1" si="1156"/>
        <v/>
      </c>
      <c r="AK313" t="str">
        <f t="shared" ca="1" si="1157"/>
        <v/>
      </c>
      <c r="AL313" t="str">
        <f t="shared" ca="1" si="1158"/>
        <v/>
      </c>
      <c r="AM313" t="str">
        <f t="shared" ca="1" si="1159"/>
        <v/>
      </c>
      <c r="AN313" t="str">
        <f t="shared" ca="1" si="1160"/>
        <v/>
      </c>
      <c r="AO313" t="str">
        <f t="shared" ca="1" si="1161"/>
        <v/>
      </c>
      <c r="AP313" t="str">
        <f t="shared" ca="1" si="1162"/>
        <v/>
      </c>
      <c r="AQ313" t="str">
        <f t="shared" ca="1" si="1163"/>
        <v/>
      </c>
      <c r="AR313" t="str">
        <f t="shared" ca="1" si="1164"/>
        <v/>
      </c>
      <c r="AS313" t="str">
        <f t="shared" ca="1" si="1165"/>
        <v/>
      </c>
      <c r="AT313" t="str">
        <f t="shared" ca="1" si="1166"/>
        <v/>
      </c>
      <c r="AU313" t="str">
        <f t="shared" ca="1" si="1167"/>
        <v/>
      </c>
      <c r="AV313" t="str">
        <f t="shared" ca="1" si="1168"/>
        <v/>
      </c>
      <c r="AW313" t="str">
        <f t="shared" ca="1" si="1169"/>
        <v/>
      </c>
      <c r="AX313" t="str">
        <f t="shared" ca="1" si="1170"/>
        <v/>
      </c>
      <c r="AY313" t="str">
        <f t="shared" ca="1" si="1171"/>
        <v/>
      </c>
      <c r="AZ313" t="str">
        <f t="shared" ca="1" si="1172"/>
        <v/>
      </c>
      <c r="BA313" t="str">
        <f t="shared" ca="1" si="1173"/>
        <v/>
      </c>
      <c r="BB313" t="str">
        <f t="shared" ca="1" si="1174"/>
        <v/>
      </c>
      <c r="BC313" t="str">
        <f t="shared" ca="1" si="1175"/>
        <v/>
      </c>
      <c r="BD313" t="str">
        <f t="shared" ca="1" si="1176"/>
        <v/>
      </c>
      <c r="BE313" t="str">
        <f t="shared" ca="1" si="1177"/>
        <v/>
      </c>
      <c r="BF313" t="str">
        <f t="shared" ca="1" si="1178"/>
        <v/>
      </c>
      <c r="BG313" t="str">
        <f t="shared" ca="1" si="1179"/>
        <v/>
      </c>
      <c r="BH313" t="str">
        <f t="shared" ca="1" si="1180"/>
        <v/>
      </c>
      <c r="BI313" t="str">
        <f t="shared" ca="1" si="1181"/>
        <v/>
      </c>
      <c r="BJ313" t="str">
        <f t="shared" ca="1" si="1182"/>
        <v/>
      </c>
      <c r="BK313" t="str">
        <f t="shared" ca="1" si="1183"/>
        <v/>
      </c>
      <c r="BL313" t="str">
        <f t="shared" ca="1" si="1184"/>
        <v/>
      </c>
      <c r="BM313" t="str">
        <f t="shared" ca="1" si="1185"/>
        <v/>
      </c>
      <c r="BN313" t="str">
        <f t="shared" ca="1" si="1186"/>
        <v/>
      </c>
      <c r="BO313" t="str">
        <f t="shared" ca="1" si="1187"/>
        <v/>
      </c>
      <c r="BP313" t="str">
        <f t="shared" ca="1" si="1188"/>
        <v/>
      </c>
      <c r="BQ313" t="str">
        <f t="shared" ca="1" si="1189"/>
        <v/>
      </c>
      <c r="BR313" t="str">
        <f t="shared" ca="1" si="1190"/>
        <v/>
      </c>
      <c r="BS313" t="str">
        <f t="shared" ca="1" si="1191"/>
        <v/>
      </c>
      <c r="BT313" t="str">
        <f t="shared" ca="1" si="1192"/>
        <v/>
      </c>
      <c r="BU313" t="str">
        <f t="shared" ca="1" si="1193"/>
        <v/>
      </c>
      <c r="BV313" t="str">
        <f t="shared" ca="1" si="1194"/>
        <v/>
      </c>
      <c r="BW313" t="str">
        <f t="shared" ca="1" si="1195"/>
        <v/>
      </c>
      <c r="BX313" t="str">
        <f t="shared" ca="1" si="1196"/>
        <v/>
      </c>
      <c r="BY313" t="str">
        <f t="shared" ca="1" si="1197"/>
        <v/>
      </c>
      <c r="BZ313" t="str">
        <f t="shared" ca="1" si="1198"/>
        <v/>
      </c>
      <c r="CA313" t="str">
        <f t="shared" ca="1" si="1199"/>
        <v/>
      </c>
      <c r="CB313" t="str">
        <f t="shared" ca="1" si="1200"/>
        <v/>
      </c>
      <c r="CC313" t="str">
        <f t="shared" ca="1" si="1201"/>
        <v/>
      </c>
      <c r="CD313" t="str">
        <f t="shared" ca="1" si="1202"/>
        <v/>
      </c>
      <c r="CE313" t="str">
        <f t="shared" ca="1" si="1203"/>
        <v/>
      </c>
      <c r="CF313" t="str">
        <f t="shared" ca="1" si="1204"/>
        <v/>
      </c>
      <c r="CG313" t="str">
        <f t="shared" ca="1" si="1205"/>
        <v/>
      </c>
      <c r="CH313" t="str">
        <f t="shared" ca="1" si="1206"/>
        <v/>
      </c>
      <c r="CI313" t="str">
        <f t="shared" ca="1" si="1207"/>
        <v/>
      </c>
      <c r="CJ313" t="str">
        <f t="shared" ca="1" si="1208"/>
        <v/>
      </c>
      <c r="CK313" t="str">
        <f t="shared" ca="1" si="1209"/>
        <v/>
      </c>
      <c r="CL313" t="str">
        <f t="shared" ca="1" si="1210"/>
        <v/>
      </c>
      <c r="CM313" t="str">
        <f t="shared" ca="1" si="1211"/>
        <v/>
      </c>
      <c r="CN313" t="str">
        <f t="shared" ca="1" si="1212"/>
        <v/>
      </c>
      <c r="CO313" t="str">
        <f t="shared" ca="1" si="1213"/>
        <v/>
      </c>
      <c r="CP313" t="str">
        <f t="shared" ca="1" si="1214"/>
        <v/>
      </c>
      <c r="CQ313" t="str">
        <f t="shared" ca="1" si="1215"/>
        <v/>
      </c>
      <c r="CR313" t="str">
        <f t="shared" ca="1" si="1216"/>
        <v/>
      </c>
      <c r="CS313" t="str">
        <f t="shared" ca="1" si="1217"/>
        <v/>
      </c>
      <c r="CT313" t="str">
        <f t="shared" ca="1" si="1218"/>
        <v/>
      </c>
      <c r="CU313" t="str">
        <f t="shared" ca="1" si="1219"/>
        <v/>
      </c>
      <c r="CV313" t="str">
        <f t="shared" ca="1" si="1220"/>
        <v/>
      </c>
      <c r="CW313" t="str">
        <f t="shared" ca="1" si="1221"/>
        <v/>
      </c>
      <c r="CX313" t="str">
        <f t="shared" ca="1" si="1222"/>
        <v/>
      </c>
      <c r="CY313" t="str">
        <f t="shared" ca="1" si="1223"/>
        <v/>
      </c>
      <c r="CZ313" t="str">
        <f t="shared" ca="1" si="1224"/>
        <v/>
      </c>
      <c r="DA313" t="str">
        <f t="shared" ca="1" si="1225"/>
        <v/>
      </c>
      <c r="DB313" t="str">
        <f t="shared" ca="1" si="1226"/>
        <v/>
      </c>
      <c r="DC313" t="str">
        <f t="shared" ca="1" si="1227"/>
        <v/>
      </c>
      <c r="DD313" t="str">
        <f t="shared" ca="1" si="1228"/>
        <v/>
      </c>
      <c r="DE313" t="str">
        <f t="shared" ca="1" si="1229"/>
        <v/>
      </c>
      <c r="DF313" t="str">
        <f t="shared" ca="1" si="1230"/>
        <v/>
      </c>
      <c r="DG313" t="str">
        <f t="shared" ca="1" si="1231"/>
        <v/>
      </c>
      <c r="DH313" t="str">
        <f t="shared" ca="1" si="1232"/>
        <v/>
      </c>
      <c r="DI313" t="str">
        <f t="shared" ca="1" si="1233"/>
        <v/>
      </c>
      <c r="DJ313" t="str">
        <f t="shared" ca="1" si="1234"/>
        <v/>
      </c>
      <c r="DK313" t="str">
        <f t="shared" ca="1" si="1235"/>
        <v/>
      </c>
      <c r="DL313" t="str">
        <f t="shared" ca="1" si="1236"/>
        <v/>
      </c>
      <c r="DM313" t="str">
        <f t="shared" ca="1" si="1237"/>
        <v/>
      </c>
      <c r="DN313" t="str">
        <f t="shared" ca="1" si="1238"/>
        <v/>
      </c>
      <c r="DO313" t="str">
        <f t="shared" ca="1" si="1239"/>
        <v/>
      </c>
      <c r="DP313" t="str">
        <f t="shared" ca="1" si="1240"/>
        <v/>
      </c>
      <c r="DQ313" t="str">
        <f t="shared" ca="1" si="1241"/>
        <v/>
      </c>
      <c r="DR313" t="str">
        <f t="shared" ca="1" si="1242"/>
        <v/>
      </c>
      <c r="DS313" t="str">
        <f t="shared" ca="1" si="1243"/>
        <v/>
      </c>
      <c r="DT313" t="str">
        <f t="shared" ca="1" si="1244"/>
        <v/>
      </c>
      <c r="DU313" t="str">
        <f t="shared" ca="1" si="1245"/>
        <v/>
      </c>
      <c r="DV313" t="str">
        <f t="shared" ca="1" si="1133"/>
        <v/>
      </c>
      <c r="DW313" t="str">
        <f t="shared" ca="1" si="1246"/>
        <v/>
      </c>
      <c r="DX313" t="str">
        <f t="shared" ca="1" si="1247"/>
        <v/>
      </c>
      <c r="DY313" t="str">
        <f t="shared" ca="1" si="1248"/>
        <v/>
      </c>
      <c r="DZ313" t="str">
        <f t="shared" ca="1" si="1249"/>
        <v/>
      </c>
      <c r="EA313" t="str">
        <f t="shared" ca="1" si="1250"/>
        <v/>
      </c>
      <c r="EB313" t="str">
        <f t="shared" ca="1" si="1251"/>
        <v/>
      </c>
      <c r="EC313" t="str">
        <f t="shared" ca="1" si="1252"/>
        <v/>
      </c>
      <c r="ED313" t="str">
        <f t="shared" ca="1" si="1253"/>
        <v/>
      </c>
      <c r="EE313" t="str">
        <f t="shared" ca="1" si="1254"/>
        <v/>
      </c>
      <c r="EF313" t="str">
        <f t="shared" ca="1" si="1255"/>
        <v/>
      </c>
      <c r="EG313" t="str">
        <f t="shared" ca="1" si="1256"/>
        <v/>
      </c>
      <c r="EH313" t="str">
        <f t="shared" ca="1" si="1257"/>
        <v/>
      </c>
      <c r="EI313" t="str">
        <f t="shared" ca="1" si="1258"/>
        <v/>
      </c>
      <c r="EJ313" t="str">
        <f t="shared" ca="1" si="1259"/>
        <v/>
      </c>
      <c r="EK313" t="str">
        <f t="shared" ca="1" si="1260"/>
        <v/>
      </c>
      <c r="EL313" t="str">
        <f t="shared" ca="1" si="1261"/>
        <v/>
      </c>
      <c r="EM313" t="str">
        <f t="shared" ca="1" si="1262"/>
        <v/>
      </c>
      <c r="EN313" t="str">
        <f t="shared" ca="1" si="1263"/>
        <v/>
      </c>
      <c r="EO313" t="str">
        <f t="shared" ca="1" si="1264"/>
        <v/>
      </c>
      <c r="EP313" t="str">
        <f t="shared" ca="1" si="1265"/>
        <v/>
      </c>
      <c r="EQ313" t="str">
        <f t="shared" ca="1" si="1266"/>
        <v/>
      </c>
      <c r="ER313" t="str">
        <f t="shared" ca="1" si="1267"/>
        <v/>
      </c>
      <c r="ES313" t="str">
        <f t="shared" ca="1" si="1268"/>
        <v/>
      </c>
      <c r="ET313" t="str">
        <f t="shared" ca="1" si="1269"/>
        <v/>
      </c>
      <c r="EU313" t="str">
        <f t="shared" ca="1" si="1270"/>
        <v/>
      </c>
      <c r="EV313" t="str">
        <f t="shared" ca="1" si="1271"/>
        <v/>
      </c>
      <c r="EW313" t="str">
        <f t="shared" ca="1" si="1272"/>
        <v/>
      </c>
      <c r="EX313" t="str">
        <f t="shared" ca="1" si="1273"/>
        <v/>
      </c>
      <c r="EY313" t="str">
        <f t="shared" ca="1" si="1274"/>
        <v/>
      </c>
      <c r="EZ313" t="str">
        <f t="shared" ca="1" si="1275"/>
        <v/>
      </c>
      <c r="FA313" t="str">
        <f t="shared" ca="1" si="1276"/>
        <v/>
      </c>
      <c r="FB313" t="str">
        <f t="shared" ca="1" si="1277"/>
        <v/>
      </c>
      <c r="FC313" t="str">
        <f t="shared" ca="1" si="1278"/>
        <v/>
      </c>
      <c r="FD313" t="str">
        <f t="shared" ca="1" si="1279"/>
        <v/>
      </c>
      <c r="FE313" t="str">
        <f t="shared" ca="1" si="1280"/>
        <v/>
      </c>
      <c r="FF313" t="str">
        <f t="shared" ca="1" si="1281"/>
        <v/>
      </c>
      <c r="FG313" t="str">
        <f t="shared" ca="1" si="1282"/>
        <v/>
      </c>
      <c r="FH313" t="str">
        <f t="shared" ca="1" si="1283"/>
        <v/>
      </c>
      <c r="FI313" t="str">
        <f t="shared" ca="1" si="1284"/>
        <v/>
      </c>
      <c r="FJ313" t="str">
        <f t="shared" ca="1" si="1285"/>
        <v/>
      </c>
      <c r="FK313" t="str">
        <f t="shared" ca="1" si="1286"/>
        <v/>
      </c>
      <c r="FL313" t="str">
        <f t="shared" ca="1" si="1287"/>
        <v/>
      </c>
      <c r="FM313" t="str">
        <f t="shared" ca="1" si="1288"/>
        <v/>
      </c>
      <c r="FN313" t="str">
        <f t="shared" ca="1" si="1289"/>
        <v/>
      </c>
      <c r="FO313" t="str">
        <f t="shared" ca="1" si="1290"/>
        <v/>
      </c>
      <c r="FP313" t="str">
        <f t="shared" ca="1" si="1291"/>
        <v/>
      </c>
      <c r="FQ313" t="str">
        <f t="shared" ca="1" si="1292"/>
        <v/>
      </c>
      <c r="FR313" t="str">
        <f t="shared" ca="1" si="1293"/>
        <v/>
      </c>
      <c r="FS313" t="str">
        <f t="shared" ca="1" si="1294"/>
        <v/>
      </c>
      <c r="FT313" t="str">
        <f t="shared" ca="1" si="1295"/>
        <v/>
      </c>
      <c r="FU313" t="str">
        <f t="shared" ca="1" si="1296"/>
        <v/>
      </c>
      <c r="FV313" t="str">
        <f t="shared" ca="1" si="1297"/>
        <v/>
      </c>
      <c r="FW313" t="str">
        <f t="shared" ca="1" si="1298"/>
        <v/>
      </c>
      <c r="FX313" t="str">
        <f t="shared" ca="1" si="1299"/>
        <v/>
      </c>
      <c r="FY313" t="str">
        <f t="shared" ca="1" si="1300"/>
        <v/>
      </c>
      <c r="FZ313" t="str">
        <f t="shared" ca="1" si="1301"/>
        <v/>
      </c>
      <c r="GA313" t="str">
        <f t="shared" ca="1" si="1302"/>
        <v/>
      </c>
      <c r="GB313" t="str">
        <f t="shared" ca="1" si="1303"/>
        <v/>
      </c>
      <c r="GC313" t="str">
        <f t="shared" ca="1" si="1304"/>
        <v/>
      </c>
      <c r="GD313" t="str">
        <f t="shared" ca="1" si="1305"/>
        <v/>
      </c>
      <c r="GE313" t="str">
        <f t="shared" ca="1" si="1306"/>
        <v/>
      </c>
      <c r="GF313" t="str">
        <f t="shared" ca="1" si="1307"/>
        <v/>
      </c>
      <c r="GG313" t="str">
        <f t="shared" ca="1" si="1308"/>
        <v/>
      </c>
      <c r="GH313" t="str">
        <f t="shared" ca="1" si="1309"/>
        <v/>
      </c>
      <c r="GI313" t="str">
        <f t="shared" ca="1" si="1310"/>
        <v/>
      </c>
      <c r="GJ313" t="str">
        <f t="shared" ca="1" si="1311"/>
        <v/>
      </c>
      <c r="GK313" t="str">
        <f t="shared" ca="1" si="1312"/>
        <v/>
      </c>
      <c r="GL313" t="str">
        <f t="shared" ca="1" si="1313"/>
        <v/>
      </c>
      <c r="GM313" t="str">
        <f t="shared" ca="1" si="1314"/>
        <v/>
      </c>
      <c r="GN313" t="str">
        <f t="shared" ca="1" si="1315"/>
        <v/>
      </c>
      <c r="GO313" t="str">
        <f t="shared" ca="1" si="1316"/>
        <v/>
      </c>
      <c r="GP313" t="str">
        <f t="shared" ca="1" si="1317"/>
        <v/>
      </c>
      <c r="GQ313" t="str">
        <f t="shared" ca="1" si="1318"/>
        <v/>
      </c>
      <c r="GR313" t="str">
        <f t="shared" ca="1" si="1319"/>
        <v/>
      </c>
      <c r="GS313" t="str">
        <f t="shared" ca="1" si="1320"/>
        <v/>
      </c>
      <c r="GT313" t="str">
        <f t="shared" ca="1" si="1321"/>
        <v/>
      </c>
      <c r="GU313" t="str">
        <f t="shared" ca="1" si="1322"/>
        <v/>
      </c>
      <c r="GV313" t="str">
        <f t="shared" ca="1" si="1323"/>
        <v/>
      </c>
      <c r="GW313" t="str">
        <f t="shared" ca="1" si="1324"/>
        <v/>
      </c>
      <c r="GX313" t="str">
        <f t="shared" ca="1" si="1325"/>
        <v/>
      </c>
      <c r="GY313" t="str">
        <f t="shared" ca="1" si="1326"/>
        <v/>
      </c>
      <c r="GZ313" t="str">
        <f t="shared" ca="1" si="1327"/>
        <v/>
      </c>
      <c r="HA313" t="str">
        <f t="shared" ca="1" si="1328"/>
        <v/>
      </c>
      <c r="HB313" t="str">
        <f t="shared" ca="1" si="1329"/>
        <v/>
      </c>
      <c r="HC313" t="str">
        <f t="shared" ca="1" si="1330"/>
        <v/>
      </c>
      <c r="HD313" t="str">
        <f t="shared" ca="1" si="1331"/>
        <v/>
      </c>
      <c r="HE313" t="str">
        <f t="shared" ca="1" si="1332"/>
        <v/>
      </c>
      <c r="HF313" t="str">
        <f t="shared" ca="1" si="1333"/>
        <v/>
      </c>
      <c r="HG313" t="str">
        <f t="shared" ca="1" si="1334"/>
        <v/>
      </c>
      <c r="HH313" t="str">
        <f t="shared" ca="1" si="1335"/>
        <v/>
      </c>
      <c r="HI313" t="str">
        <f t="shared" ca="1" si="1336"/>
        <v/>
      </c>
      <c r="HJ313" t="str">
        <f t="shared" ca="1" si="1337"/>
        <v/>
      </c>
      <c r="HK313" t="str">
        <f t="shared" ca="1" si="1338"/>
        <v/>
      </c>
      <c r="HL313" t="str">
        <f t="shared" ca="1" si="1339"/>
        <v/>
      </c>
      <c r="HM313" t="str">
        <f t="shared" ca="1" si="1340"/>
        <v/>
      </c>
      <c r="HN313" t="str">
        <f t="shared" ca="1" si="1341"/>
        <v/>
      </c>
      <c r="HO313" t="str">
        <f t="shared" ca="1" si="1342"/>
        <v/>
      </c>
      <c r="HP313" t="str">
        <f t="shared" ca="1" si="1343"/>
        <v/>
      </c>
      <c r="HQ313" t="str">
        <f t="shared" ca="1" si="1344"/>
        <v/>
      </c>
      <c r="HR313" t="str">
        <f t="shared" ca="1" si="1345"/>
        <v/>
      </c>
      <c r="HS313" t="str">
        <f t="shared" ca="1" si="1346"/>
        <v/>
      </c>
      <c r="HT313" t="str">
        <f t="shared" ca="1" si="1347"/>
        <v/>
      </c>
      <c r="HU313" t="str">
        <f t="shared" ca="1" si="1348"/>
        <v/>
      </c>
      <c r="HV313" t="str">
        <f t="shared" ca="1" si="1349"/>
        <v/>
      </c>
      <c r="HW313" t="str">
        <f t="shared" ca="1" si="1350"/>
        <v/>
      </c>
      <c r="HX313" t="str">
        <f t="shared" ca="1" si="1351"/>
        <v/>
      </c>
      <c r="HY313" t="str">
        <f t="shared" ca="1" si="1352"/>
        <v/>
      </c>
      <c r="HZ313" t="str">
        <f t="shared" ca="1" si="1353"/>
        <v/>
      </c>
      <c r="IA313" t="str">
        <f t="shared" ca="1" si="1354"/>
        <v/>
      </c>
      <c r="IB313" t="str">
        <f t="shared" ca="1" si="1355"/>
        <v/>
      </c>
      <c r="IC313" t="str">
        <f t="shared" ca="1" si="1356"/>
        <v/>
      </c>
      <c r="ID313" t="str">
        <f t="shared" ca="1" si="1357"/>
        <v/>
      </c>
      <c r="IE313" t="str">
        <f t="shared" ca="1" si="1358"/>
        <v/>
      </c>
      <c r="IF313" t="str">
        <f t="shared" ca="1" si="1359"/>
        <v/>
      </c>
      <c r="IG313" t="str">
        <f t="shared" ca="1" si="1360"/>
        <v/>
      </c>
      <c r="IH313" t="str">
        <f t="shared" ca="1" si="1361"/>
        <v/>
      </c>
      <c r="II313" t="str">
        <f t="shared" ca="1" si="1362"/>
        <v/>
      </c>
      <c r="IJ313" t="str">
        <f t="shared" ca="1" si="1363"/>
        <v/>
      </c>
      <c r="IK313" t="str">
        <f t="shared" ca="1" si="1364"/>
        <v/>
      </c>
      <c r="IL313" t="str">
        <f t="shared" ca="1" si="1365"/>
        <v/>
      </c>
      <c r="IM313" t="str">
        <f t="shared" ca="1" si="1366"/>
        <v/>
      </c>
      <c r="IN313" t="str">
        <f t="shared" ca="1" si="1367"/>
        <v/>
      </c>
      <c r="IO313" t="str">
        <f t="shared" ca="1" si="1368"/>
        <v/>
      </c>
      <c r="IP313" t="str">
        <f t="shared" ca="1" si="1369"/>
        <v/>
      </c>
      <c r="IQ313" t="str">
        <f t="shared" ca="1" si="1370"/>
        <v/>
      </c>
      <c r="IR313" t="str">
        <f t="shared" ca="1" si="1371"/>
        <v/>
      </c>
      <c r="IS313" t="str">
        <f t="shared" ca="1" si="1372"/>
        <v/>
      </c>
      <c r="IT313" t="str">
        <f t="shared" ca="1" si="1373"/>
        <v/>
      </c>
      <c r="IU313" t="str">
        <f t="shared" ca="1" si="1374"/>
        <v/>
      </c>
      <c r="IV313" t="str">
        <f t="shared" ca="1" si="1375"/>
        <v/>
      </c>
      <c r="IW313" t="str">
        <f t="shared" ca="1" si="1376"/>
        <v/>
      </c>
      <c r="IX313" t="str">
        <f t="shared" ca="1" si="1377"/>
        <v/>
      </c>
      <c r="IY313" t="str">
        <f t="shared" ca="1" si="1378"/>
        <v/>
      </c>
      <c r="IZ313" t="str">
        <f t="shared" ca="1" si="1379"/>
        <v/>
      </c>
      <c r="JA313" t="str">
        <f t="shared" ca="1" si="1380"/>
        <v/>
      </c>
      <c r="JB313" t="str">
        <f t="shared" ca="1" si="1381"/>
        <v/>
      </c>
      <c r="JC313" t="str">
        <f t="shared" ca="1" si="1382"/>
        <v/>
      </c>
      <c r="JD313" t="str">
        <f t="shared" ca="1" si="1383"/>
        <v/>
      </c>
      <c r="JE313" t="str">
        <f t="shared" ca="1" si="1384"/>
        <v/>
      </c>
      <c r="JF313" t="str">
        <f t="shared" ca="1" si="1385"/>
        <v/>
      </c>
      <c r="JG313" t="str">
        <f t="shared" ca="1" si="1386"/>
        <v/>
      </c>
      <c r="JH313" t="str">
        <f t="shared" ca="1" si="1387"/>
        <v/>
      </c>
      <c r="JI313" t="str">
        <f t="shared" ca="1" si="1388"/>
        <v/>
      </c>
      <c r="JJ313" t="str">
        <f t="shared" ca="1" si="1389"/>
        <v/>
      </c>
      <c r="JK313" t="str">
        <f t="shared" ca="1" si="1390"/>
        <v/>
      </c>
      <c r="JL313" t="str">
        <f t="shared" ca="1" si="1391"/>
        <v/>
      </c>
      <c r="JM313" t="str">
        <f t="shared" ca="1" si="1392"/>
        <v/>
      </c>
      <c r="JN313" t="str">
        <f t="shared" ca="1" si="1393"/>
        <v/>
      </c>
      <c r="JO313" t="str">
        <f t="shared" ca="1" si="1394"/>
        <v/>
      </c>
      <c r="JP313" t="str">
        <f t="shared" ca="1" si="1395"/>
        <v/>
      </c>
      <c r="JQ313" t="str">
        <f t="shared" ca="1" si="1396"/>
        <v/>
      </c>
      <c r="JR313" t="str">
        <f t="shared" ca="1" si="1397"/>
        <v/>
      </c>
      <c r="JS313" t="str">
        <f t="shared" ca="1" si="1398"/>
        <v/>
      </c>
      <c r="JT313" t="str">
        <f t="shared" ca="1" si="1399"/>
        <v/>
      </c>
      <c r="JU313" t="str">
        <f t="shared" ca="1" si="1400"/>
        <v/>
      </c>
    </row>
    <row r="314" spans="1:281" x14ac:dyDescent="0.25">
      <c r="A314">
        <f t="shared" si="1401"/>
        <v>313</v>
      </c>
      <c r="B314" t="str">
        <f t="shared" ca="1" si="1130"/>
        <v/>
      </c>
      <c r="C314">
        <v>13</v>
      </c>
      <c r="D314">
        <f t="shared" si="1134"/>
        <v>313</v>
      </c>
      <c r="E314">
        <f t="shared" si="1135"/>
        <v>13</v>
      </c>
      <c r="F314">
        <f ca="1">COUNT((AD314,AP314,BB314,BN314,BZ314,CL314,CX314,DJ314,DV314,EH314,ET314,FF314,FR314,GD314,GP314,HB314,HN314,HZ314,IL314,IX314,JJ314,JV314,KH314,KT314,LF314,LR314))</f>
        <v>0</v>
      </c>
      <c r="G314">
        <f t="shared" ca="1" si="1136"/>
        <v>0</v>
      </c>
      <c r="H314">
        <f t="shared" ca="1" si="1137"/>
        <v>0</v>
      </c>
      <c r="I314">
        <f t="shared" ca="1" si="1131"/>
        <v>0</v>
      </c>
      <c r="J314">
        <f t="shared" ca="1" si="1138"/>
        <v>0</v>
      </c>
      <c r="K314">
        <f t="shared" ca="1" si="1139"/>
        <v>-1</v>
      </c>
      <c r="L314">
        <f t="shared" ca="1" si="1402"/>
        <v>9</v>
      </c>
      <c r="M314">
        <f t="shared" ca="1" si="1140"/>
        <v>0</v>
      </c>
      <c r="N314">
        <f t="shared" ca="1" si="1403"/>
        <v>65</v>
      </c>
      <c r="O314">
        <f t="shared" ca="1" si="1141"/>
        <v>-1</v>
      </c>
      <c r="P314">
        <f t="shared" ca="1" si="1404"/>
        <v>9</v>
      </c>
      <c r="Q314">
        <f t="shared" ca="1" si="1142"/>
        <v>0</v>
      </c>
      <c r="R314">
        <f t="shared" ca="1" si="1143"/>
        <v>0</v>
      </c>
      <c r="S314">
        <f t="shared" ca="1" si="1144"/>
        <v>0</v>
      </c>
      <c r="T314">
        <f t="shared" ca="1" si="1145"/>
        <v>0</v>
      </c>
      <c r="U314" t="str">
        <f t="shared" ca="1" si="1132"/>
        <v>999999999999</v>
      </c>
      <c r="V314">
        <f t="shared" ca="1" si="1405"/>
        <v>0</v>
      </c>
      <c r="W314">
        <f t="shared" si="1146"/>
        <v>313</v>
      </c>
      <c r="X314" t="e">
        <f t="shared" ca="1" si="1406"/>
        <v>#N/A</v>
      </c>
      <c r="Y314">
        <f t="shared" ca="1" si="1147"/>
        <v>0</v>
      </c>
      <c r="Z314" t="str">
        <f t="shared" ca="1" si="1148"/>
        <v>999zz</v>
      </c>
      <c r="AA314">
        <f t="shared" ca="1" si="1407"/>
        <v>350</v>
      </c>
      <c r="AB314">
        <f t="shared" si="1149"/>
        <v>313</v>
      </c>
      <c r="AC314" t="e">
        <f t="shared" ca="1" si="1408"/>
        <v>#N/A</v>
      </c>
      <c r="AD314" t="str">
        <f t="shared" ca="1" si="1150"/>
        <v/>
      </c>
      <c r="AE314" t="str">
        <f t="shared" ca="1" si="1151"/>
        <v/>
      </c>
      <c r="AF314" t="str">
        <f t="shared" ca="1" si="1152"/>
        <v/>
      </c>
      <c r="AG314" t="str">
        <f t="shared" ca="1" si="1153"/>
        <v/>
      </c>
      <c r="AH314" t="str">
        <f t="shared" ca="1" si="1154"/>
        <v/>
      </c>
      <c r="AI314" t="str">
        <f t="shared" ca="1" si="1155"/>
        <v/>
      </c>
      <c r="AJ314" t="str">
        <f t="shared" ca="1" si="1156"/>
        <v/>
      </c>
      <c r="AK314" t="str">
        <f t="shared" ca="1" si="1157"/>
        <v/>
      </c>
      <c r="AL314" t="str">
        <f t="shared" ca="1" si="1158"/>
        <v/>
      </c>
      <c r="AM314" t="str">
        <f t="shared" ca="1" si="1159"/>
        <v/>
      </c>
      <c r="AN314" t="str">
        <f t="shared" ca="1" si="1160"/>
        <v/>
      </c>
      <c r="AO314" t="str">
        <f t="shared" ca="1" si="1161"/>
        <v/>
      </c>
      <c r="AP314" t="str">
        <f t="shared" ca="1" si="1162"/>
        <v/>
      </c>
      <c r="AQ314" t="str">
        <f t="shared" ca="1" si="1163"/>
        <v/>
      </c>
      <c r="AR314" t="str">
        <f t="shared" ca="1" si="1164"/>
        <v/>
      </c>
      <c r="AS314" t="str">
        <f t="shared" ca="1" si="1165"/>
        <v/>
      </c>
      <c r="AT314" t="str">
        <f t="shared" ca="1" si="1166"/>
        <v/>
      </c>
      <c r="AU314" t="str">
        <f t="shared" ca="1" si="1167"/>
        <v/>
      </c>
      <c r="AV314" t="str">
        <f t="shared" ca="1" si="1168"/>
        <v/>
      </c>
      <c r="AW314" t="str">
        <f t="shared" ca="1" si="1169"/>
        <v/>
      </c>
      <c r="AX314" t="str">
        <f t="shared" ca="1" si="1170"/>
        <v/>
      </c>
      <c r="AY314" t="str">
        <f t="shared" ca="1" si="1171"/>
        <v/>
      </c>
      <c r="AZ314" t="str">
        <f t="shared" ca="1" si="1172"/>
        <v/>
      </c>
      <c r="BA314" t="str">
        <f t="shared" ca="1" si="1173"/>
        <v/>
      </c>
      <c r="BB314" t="str">
        <f t="shared" ca="1" si="1174"/>
        <v/>
      </c>
      <c r="BC314" t="str">
        <f t="shared" ca="1" si="1175"/>
        <v/>
      </c>
      <c r="BD314" t="str">
        <f t="shared" ca="1" si="1176"/>
        <v/>
      </c>
      <c r="BE314" t="str">
        <f t="shared" ca="1" si="1177"/>
        <v/>
      </c>
      <c r="BF314" t="str">
        <f t="shared" ca="1" si="1178"/>
        <v/>
      </c>
      <c r="BG314" t="str">
        <f t="shared" ca="1" si="1179"/>
        <v/>
      </c>
      <c r="BH314" t="str">
        <f t="shared" ca="1" si="1180"/>
        <v/>
      </c>
      <c r="BI314" t="str">
        <f t="shared" ca="1" si="1181"/>
        <v/>
      </c>
      <c r="BJ314" t="str">
        <f t="shared" ca="1" si="1182"/>
        <v/>
      </c>
      <c r="BK314" t="str">
        <f t="shared" ca="1" si="1183"/>
        <v/>
      </c>
      <c r="BL314" t="str">
        <f t="shared" ca="1" si="1184"/>
        <v/>
      </c>
      <c r="BM314" t="str">
        <f t="shared" ca="1" si="1185"/>
        <v/>
      </c>
      <c r="BN314" t="str">
        <f t="shared" ca="1" si="1186"/>
        <v/>
      </c>
      <c r="BO314" t="str">
        <f t="shared" ca="1" si="1187"/>
        <v/>
      </c>
      <c r="BP314" t="str">
        <f t="shared" ca="1" si="1188"/>
        <v/>
      </c>
      <c r="BQ314" t="str">
        <f t="shared" ca="1" si="1189"/>
        <v/>
      </c>
      <c r="BR314" t="str">
        <f t="shared" ca="1" si="1190"/>
        <v/>
      </c>
      <c r="BS314" t="str">
        <f t="shared" ca="1" si="1191"/>
        <v/>
      </c>
      <c r="BT314" t="str">
        <f t="shared" ca="1" si="1192"/>
        <v/>
      </c>
      <c r="BU314" t="str">
        <f t="shared" ca="1" si="1193"/>
        <v/>
      </c>
      <c r="BV314" t="str">
        <f t="shared" ca="1" si="1194"/>
        <v/>
      </c>
      <c r="BW314" t="str">
        <f t="shared" ca="1" si="1195"/>
        <v/>
      </c>
      <c r="BX314" t="str">
        <f t="shared" ca="1" si="1196"/>
        <v/>
      </c>
      <c r="BY314" t="str">
        <f t="shared" ca="1" si="1197"/>
        <v/>
      </c>
      <c r="BZ314" t="str">
        <f t="shared" ca="1" si="1198"/>
        <v/>
      </c>
      <c r="CA314" t="str">
        <f t="shared" ca="1" si="1199"/>
        <v/>
      </c>
      <c r="CB314" t="str">
        <f t="shared" ca="1" si="1200"/>
        <v/>
      </c>
      <c r="CC314" t="str">
        <f t="shared" ca="1" si="1201"/>
        <v/>
      </c>
      <c r="CD314" t="str">
        <f t="shared" ca="1" si="1202"/>
        <v/>
      </c>
      <c r="CE314" t="str">
        <f t="shared" ca="1" si="1203"/>
        <v/>
      </c>
      <c r="CF314" t="str">
        <f t="shared" ca="1" si="1204"/>
        <v/>
      </c>
      <c r="CG314" t="str">
        <f t="shared" ca="1" si="1205"/>
        <v/>
      </c>
      <c r="CH314" t="str">
        <f t="shared" ca="1" si="1206"/>
        <v/>
      </c>
      <c r="CI314" t="str">
        <f t="shared" ca="1" si="1207"/>
        <v/>
      </c>
      <c r="CJ314" t="str">
        <f t="shared" ca="1" si="1208"/>
        <v/>
      </c>
      <c r="CK314" t="str">
        <f t="shared" ca="1" si="1209"/>
        <v/>
      </c>
      <c r="CL314" t="str">
        <f t="shared" ca="1" si="1210"/>
        <v/>
      </c>
      <c r="CM314" t="str">
        <f t="shared" ca="1" si="1211"/>
        <v/>
      </c>
      <c r="CN314" t="str">
        <f t="shared" ca="1" si="1212"/>
        <v/>
      </c>
      <c r="CO314" t="str">
        <f t="shared" ca="1" si="1213"/>
        <v/>
      </c>
      <c r="CP314" t="str">
        <f t="shared" ca="1" si="1214"/>
        <v/>
      </c>
      <c r="CQ314" t="str">
        <f t="shared" ca="1" si="1215"/>
        <v/>
      </c>
      <c r="CR314" t="str">
        <f t="shared" ca="1" si="1216"/>
        <v/>
      </c>
      <c r="CS314" t="str">
        <f t="shared" ca="1" si="1217"/>
        <v/>
      </c>
      <c r="CT314" t="str">
        <f t="shared" ca="1" si="1218"/>
        <v/>
      </c>
      <c r="CU314" t="str">
        <f t="shared" ca="1" si="1219"/>
        <v/>
      </c>
      <c r="CV314" t="str">
        <f t="shared" ca="1" si="1220"/>
        <v/>
      </c>
      <c r="CW314" t="str">
        <f t="shared" ca="1" si="1221"/>
        <v/>
      </c>
      <c r="CX314" t="str">
        <f t="shared" ca="1" si="1222"/>
        <v/>
      </c>
      <c r="CY314" t="str">
        <f t="shared" ca="1" si="1223"/>
        <v/>
      </c>
      <c r="CZ314" t="str">
        <f t="shared" ca="1" si="1224"/>
        <v/>
      </c>
      <c r="DA314" t="str">
        <f t="shared" ca="1" si="1225"/>
        <v/>
      </c>
      <c r="DB314" t="str">
        <f t="shared" ca="1" si="1226"/>
        <v/>
      </c>
      <c r="DC314" t="str">
        <f t="shared" ca="1" si="1227"/>
        <v/>
      </c>
      <c r="DD314" t="str">
        <f t="shared" ca="1" si="1228"/>
        <v/>
      </c>
      <c r="DE314" t="str">
        <f t="shared" ca="1" si="1229"/>
        <v/>
      </c>
      <c r="DF314" t="str">
        <f t="shared" ca="1" si="1230"/>
        <v/>
      </c>
      <c r="DG314" t="str">
        <f t="shared" ca="1" si="1231"/>
        <v/>
      </c>
      <c r="DH314" t="str">
        <f t="shared" ca="1" si="1232"/>
        <v/>
      </c>
      <c r="DI314" t="str">
        <f t="shared" ca="1" si="1233"/>
        <v/>
      </c>
      <c r="DJ314" t="str">
        <f t="shared" ca="1" si="1234"/>
        <v/>
      </c>
      <c r="DK314" t="str">
        <f t="shared" ca="1" si="1235"/>
        <v/>
      </c>
      <c r="DL314" t="str">
        <f t="shared" ca="1" si="1236"/>
        <v/>
      </c>
      <c r="DM314" t="str">
        <f t="shared" ca="1" si="1237"/>
        <v/>
      </c>
      <c r="DN314" t="str">
        <f t="shared" ca="1" si="1238"/>
        <v/>
      </c>
      <c r="DO314" t="str">
        <f t="shared" ca="1" si="1239"/>
        <v/>
      </c>
      <c r="DP314" t="str">
        <f t="shared" ca="1" si="1240"/>
        <v/>
      </c>
      <c r="DQ314" t="str">
        <f t="shared" ca="1" si="1241"/>
        <v/>
      </c>
      <c r="DR314" t="str">
        <f t="shared" ca="1" si="1242"/>
        <v/>
      </c>
      <c r="DS314" t="str">
        <f t="shared" ca="1" si="1243"/>
        <v/>
      </c>
      <c r="DT314" t="str">
        <f t="shared" ca="1" si="1244"/>
        <v/>
      </c>
      <c r="DU314" t="str">
        <f t="shared" ca="1" si="1245"/>
        <v/>
      </c>
      <c r="DV314" t="str">
        <f t="shared" ca="1" si="1133"/>
        <v/>
      </c>
      <c r="DW314" t="str">
        <f t="shared" ca="1" si="1246"/>
        <v/>
      </c>
      <c r="DX314" t="str">
        <f t="shared" ca="1" si="1247"/>
        <v/>
      </c>
      <c r="DY314" t="str">
        <f t="shared" ca="1" si="1248"/>
        <v/>
      </c>
      <c r="DZ314" t="str">
        <f t="shared" ca="1" si="1249"/>
        <v/>
      </c>
      <c r="EA314" t="str">
        <f t="shared" ca="1" si="1250"/>
        <v/>
      </c>
      <c r="EB314" t="str">
        <f t="shared" ca="1" si="1251"/>
        <v/>
      </c>
      <c r="EC314" t="str">
        <f t="shared" ca="1" si="1252"/>
        <v/>
      </c>
      <c r="ED314" t="str">
        <f t="shared" ca="1" si="1253"/>
        <v/>
      </c>
      <c r="EE314" t="str">
        <f t="shared" ca="1" si="1254"/>
        <v/>
      </c>
      <c r="EF314" t="str">
        <f t="shared" ca="1" si="1255"/>
        <v/>
      </c>
      <c r="EG314" t="str">
        <f t="shared" ca="1" si="1256"/>
        <v/>
      </c>
      <c r="EH314" t="str">
        <f t="shared" ca="1" si="1257"/>
        <v/>
      </c>
      <c r="EI314" t="str">
        <f t="shared" ca="1" si="1258"/>
        <v/>
      </c>
      <c r="EJ314" t="str">
        <f t="shared" ca="1" si="1259"/>
        <v/>
      </c>
      <c r="EK314" t="str">
        <f t="shared" ca="1" si="1260"/>
        <v/>
      </c>
      <c r="EL314" t="str">
        <f t="shared" ca="1" si="1261"/>
        <v/>
      </c>
      <c r="EM314" t="str">
        <f t="shared" ca="1" si="1262"/>
        <v/>
      </c>
      <c r="EN314" t="str">
        <f t="shared" ca="1" si="1263"/>
        <v/>
      </c>
      <c r="EO314" t="str">
        <f t="shared" ca="1" si="1264"/>
        <v/>
      </c>
      <c r="EP314" t="str">
        <f t="shared" ca="1" si="1265"/>
        <v/>
      </c>
      <c r="EQ314" t="str">
        <f t="shared" ca="1" si="1266"/>
        <v/>
      </c>
      <c r="ER314" t="str">
        <f t="shared" ca="1" si="1267"/>
        <v/>
      </c>
      <c r="ES314" t="str">
        <f t="shared" ca="1" si="1268"/>
        <v/>
      </c>
      <c r="ET314" t="str">
        <f t="shared" ca="1" si="1269"/>
        <v/>
      </c>
      <c r="EU314" t="str">
        <f t="shared" ca="1" si="1270"/>
        <v/>
      </c>
      <c r="EV314" t="str">
        <f t="shared" ca="1" si="1271"/>
        <v/>
      </c>
      <c r="EW314" t="str">
        <f t="shared" ca="1" si="1272"/>
        <v/>
      </c>
      <c r="EX314" t="str">
        <f t="shared" ca="1" si="1273"/>
        <v/>
      </c>
      <c r="EY314" t="str">
        <f t="shared" ca="1" si="1274"/>
        <v/>
      </c>
      <c r="EZ314" t="str">
        <f t="shared" ca="1" si="1275"/>
        <v/>
      </c>
      <c r="FA314" t="str">
        <f t="shared" ca="1" si="1276"/>
        <v/>
      </c>
      <c r="FB314" t="str">
        <f t="shared" ca="1" si="1277"/>
        <v/>
      </c>
      <c r="FC314" t="str">
        <f t="shared" ca="1" si="1278"/>
        <v/>
      </c>
      <c r="FD314" t="str">
        <f t="shared" ca="1" si="1279"/>
        <v/>
      </c>
      <c r="FE314" t="str">
        <f t="shared" ca="1" si="1280"/>
        <v/>
      </c>
      <c r="FF314" t="str">
        <f t="shared" ca="1" si="1281"/>
        <v/>
      </c>
      <c r="FG314" t="str">
        <f t="shared" ca="1" si="1282"/>
        <v/>
      </c>
      <c r="FH314" t="str">
        <f t="shared" ca="1" si="1283"/>
        <v/>
      </c>
      <c r="FI314" t="str">
        <f t="shared" ca="1" si="1284"/>
        <v/>
      </c>
      <c r="FJ314" t="str">
        <f t="shared" ca="1" si="1285"/>
        <v/>
      </c>
      <c r="FK314" t="str">
        <f t="shared" ca="1" si="1286"/>
        <v/>
      </c>
      <c r="FL314" t="str">
        <f t="shared" ca="1" si="1287"/>
        <v/>
      </c>
      <c r="FM314" t="str">
        <f t="shared" ca="1" si="1288"/>
        <v/>
      </c>
      <c r="FN314" t="str">
        <f t="shared" ca="1" si="1289"/>
        <v/>
      </c>
      <c r="FO314" t="str">
        <f t="shared" ca="1" si="1290"/>
        <v/>
      </c>
      <c r="FP314" t="str">
        <f t="shared" ca="1" si="1291"/>
        <v/>
      </c>
      <c r="FQ314" t="str">
        <f t="shared" ca="1" si="1292"/>
        <v/>
      </c>
      <c r="FR314" t="str">
        <f t="shared" ca="1" si="1293"/>
        <v/>
      </c>
      <c r="FS314" t="str">
        <f t="shared" ca="1" si="1294"/>
        <v/>
      </c>
      <c r="FT314" t="str">
        <f t="shared" ca="1" si="1295"/>
        <v/>
      </c>
      <c r="FU314" t="str">
        <f t="shared" ca="1" si="1296"/>
        <v/>
      </c>
      <c r="FV314" t="str">
        <f t="shared" ca="1" si="1297"/>
        <v/>
      </c>
      <c r="FW314" t="str">
        <f t="shared" ca="1" si="1298"/>
        <v/>
      </c>
      <c r="FX314" t="str">
        <f t="shared" ca="1" si="1299"/>
        <v/>
      </c>
      <c r="FY314" t="str">
        <f t="shared" ca="1" si="1300"/>
        <v/>
      </c>
      <c r="FZ314" t="str">
        <f t="shared" ca="1" si="1301"/>
        <v/>
      </c>
      <c r="GA314" t="str">
        <f t="shared" ca="1" si="1302"/>
        <v/>
      </c>
      <c r="GB314" t="str">
        <f t="shared" ca="1" si="1303"/>
        <v/>
      </c>
      <c r="GC314" t="str">
        <f t="shared" ca="1" si="1304"/>
        <v/>
      </c>
      <c r="GD314" t="str">
        <f t="shared" ca="1" si="1305"/>
        <v/>
      </c>
      <c r="GE314" t="str">
        <f t="shared" ca="1" si="1306"/>
        <v/>
      </c>
      <c r="GF314" t="str">
        <f t="shared" ca="1" si="1307"/>
        <v/>
      </c>
      <c r="GG314" t="str">
        <f t="shared" ca="1" si="1308"/>
        <v/>
      </c>
      <c r="GH314" t="str">
        <f t="shared" ca="1" si="1309"/>
        <v/>
      </c>
      <c r="GI314" t="str">
        <f t="shared" ca="1" si="1310"/>
        <v/>
      </c>
      <c r="GJ314" t="str">
        <f t="shared" ca="1" si="1311"/>
        <v/>
      </c>
      <c r="GK314" t="str">
        <f t="shared" ca="1" si="1312"/>
        <v/>
      </c>
      <c r="GL314" t="str">
        <f t="shared" ca="1" si="1313"/>
        <v/>
      </c>
      <c r="GM314" t="str">
        <f t="shared" ca="1" si="1314"/>
        <v/>
      </c>
      <c r="GN314" t="str">
        <f t="shared" ca="1" si="1315"/>
        <v/>
      </c>
      <c r="GO314" t="str">
        <f t="shared" ca="1" si="1316"/>
        <v/>
      </c>
      <c r="GP314" t="str">
        <f t="shared" ca="1" si="1317"/>
        <v/>
      </c>
      <c r="GQ314" t="str">
        <f t="shared" ca="1" si="1318"/>
        <v/>
      </c>
      <c r="GR314" t="str">
        <f t="shared" ca="1" si="1319"/>
        <v/>
      </c>
      <c r="GS314" t="str">
        <f t="shared" ca="1" si="1320"/>
        <v/>
      </c>
      <c r="GT314" t="str">
        <f t="shared" ca="1" si="1321"/>
        <v/>
      </c>
      <c r="GU314" t="str">
        <f t="shared" ca="1" si="1322"/>
        <v/>
      </c>
      <c r="GV314" t="str">
        <f t="shared" ca="1" si="1323"/>
        <v/>
      </c>
      <c r="GW314" t="str">
        <f t="shared" ca="1" si="1324"/>
        <v/>
      </c>
      <c r="GX314" t="str">
        <f t="shared" ca="1" si="1325"/>
        <v/>
      </c>
      <c r="GY314" t="str">
        <f t="shared" ca="1" si="1326"/>
        <v/>
      </c>
      <c r="GZ314" t="str">
        <f t="shared" ca="1" si="1327"/>
        <v/>
      </c>
      <c r="HA314" t="str">
        <f t="shared" ca="1" si="1328"/>
        <v/>
      </c>
      <c r="HB314" t="str">
        <f t="shared" ca="1" si="1329"/>
        <v/>
      </c>
      <c r="HC314" t="str">
        <f t="shared" ca="1" si="1330"/>
        <v/>
      </c>
      <c r="HD314" t="str">
        <f t="shared" ca="1" si="1331"/>
        <v/>
      </c>
      <c r="HE314" t="str">
        <f t="shared" ca="1" si="1332"/>
        <v/>
      </c>
      <c r="HF314" t="str">
        <f t="shared" ca="1" si="1333"/>
        <v/>
      </c>
      <c r="HG314" t="str">
        <f t="shared" ca="1" si="1334"/>
        <v/>
      </c>
      <c r="HH314" t="str">
        <f t="shared" ca="1" si="1335"/>
        <v/>
      </c>
      <c r="HI314" t="str">
        <f t="shared" ca="1" si="1336"/>
        <v/>
      </c>
      <c r="HJ314" t="str">
        <f t="shared" ca="1" si="1337"/>
        <v/>
      </c>
      <c r="HK314" t="str">
        <f t="shared" ca="1" si="1338"/>
        <v/>
      </c>
      <c r="HL314" t="str">
        <f t="shared" ca="1" si="1339"/>
        <v/>
      </c>
      <c r="HM314" t="str">
        <f t="shared" ca="1" si="1340"/>
        <v/>
      </c>
      <c r="HN314" t="str">
        <f t="shared" ca="1" si="1341"/>
        <v/>
      </c>
      <c r="HO314" t="str">
        <f t="shared" ca="1" si="1342"/>
        <v/>
      </c>
      <c r="HP314" t="str">
        <f t="shared" ca="1" si="1343"/>
        <v/>
      </c>
      <c r="HQ314" t="str">
        <f t="shared" ca="1" si="1344"/>
        <v/>
      </c>
      <c r="HR314" t="str">
        <f t="shared" ca="1" si="1345"/>
        <v/>
      </c>
      <c r="HS314" t="str">
        <f t="shared" ca="1" si="1346"/>
        <v/>
      </c>
      <c r="HT314" t="str">
        <f t="shared" ca="1" si="1347"/>
        <v/>
      </c>
      <c r="HU314" t="str">
        <f t="shared" ca="1" si="1348"/>
        <v/>
      </c>
      <c r="HV314" t="str">
        <f t="shared" ca="1" si="1349"/>
        <v/>
      </c>
      <c r="HW314" t="str">
        <f t="shared" ca="1" si="1350"/>
        <v/>
      </c>
      <c r="HX314" t="str">
        <f t="shared" ca="1" si="1351"/>
        <v/>
      </c>
      <c r="HY314" t="str">
        <f t="shared" ca="1" si="1352"/>
        <v/>
      </c>
      <c r="HZ314" t="str">
        <f t="shared" ca="1" si="1353"/>
        <v/>
      </c>
      <c r="IA314" t="str">
        <f t="shared" ca="1" si="1354"/>
        <v/>
      </c>
      <c r="IB314" t="str">
        <f t="shared" ca="1" si="1355"/>
        <v/>
      </c>
      <c r="IC314" t="str">
        <f t="shared" ca="1" si="1356"/>
        <v/>
      </c>
      <c r="ID314" t="str">
        <f t="shared" ca="1" si="1357"/>
        <v/>
      </c>
      <c r="IE314" t="str">
        <f t="shared" ca="1" si="1358"/>
        <v/>
      </c>
      <c r="IF314" t="str">
        <f t="shared" ca="1" si="1359"/>
        <v/>
      </c>
      <c r="IG314" t="str">
        <f t="shared" ca="1" si="1360"/>
        <v/>
      </c>
      <c r="IH314" t="str">
        <f t="shared" ca="1" si="1361"/>
        <v/>
      </c>
      <c r="II314" t="str">
        <f t="shared" ca="1" si="1362"/>
        <v/>
      </c>
      <c r="IJ314" t="str">
        <f t="shared" ca="1" si="1363"/>
        <v/>
      </c>
      <c r="IK314" t="str">
        <f t="shared" ca="1" si="1364"/>
        <v/>
      </c>
      <c r="IL314" t="str">
        <f t="shared" ca="1" si="1365"/>
        <v/>
      </c>
      <c r="IM314" t="str">
        <f t="shared" ca="1" si="1366"/>
        <v/>
      </c>
      <c r="IN314" t="str">
        <f t="shared" ca="1" si="1367"/>
        <v/>
      </c>
      <c r="IO314" t="str">
        <f t="shared" ca="1" si="1368"/>
        <v/>
      </c>
      <c r="IP314" t="str">
        <f t="shared" ca="1" si="1369"/>
        <v/>
      </c>
      <c r="IQ314" t="str">
        <f t="shared" ca="1" si="1370"/>
        <v/>
      </c>
      <c r="IR314" t="str">
        <f t="shared" ca="1" si="1371"/>
        <v/>
      </c>
      <c r="IS314" t="str">
        <f t="shared" ca="1" si="1372"/>
        <v/>
      </c>
      <c r="IT314" t="str">
        <f t="shared" ca="1" si="1373"/>
        <v/>
      </c>
      <c r="IU314" t="str">
        <f t="shared" ca="1" si="1374"/>
        <v/>
      </c>
      <c r="IV314" t="str">
        <f t="shared" ca="1" si="1375"/>
        <v/>
      </c>
      <c r="IW314" t="str">
        <f t="shared" ca="1" si="1376"/>
        <v/>
      </c>
      <c r="IX314" t="str">
        <f t="shared" ca="1" si="1377"/>
        <v/>
      </c>
      <c r="IY314" t="str">
        <f t="shared" ca="1" si="1378"/>
        <v/>
      </c>
      <c r="IZ314" t="str">
        <f t="shared" ca="1" si="1379"/>
        <v/>
      </c>
      <c r="JA314" t="str">
        <f t="shared" ca="1" si="1380"/>
        <v/>
      </c>
      <c r="JB314" t="str">
        <f t="shared" ca="1" si="1381"/>
        <v/>
      </c>
      <c r="JC314" t="str">
        <f t="shared" ca="1" si="1382"/>
        <v/>
      </c>
      <c r="JD314" t="str">
        <f t="shared" ca="1" si="1383"/>
        <v/>
      </c>
      <c r="JE314" t="str">
        <f t="shared" ca="1" si="1384"/>
        <v/>
      </c>
      <c r="JF314" t="str">
        <f t="shared" ca="1" si="1385"/>
        <v/>
      </c>
      <c r="JG314" t="str">
        <f t="shared" ca="1" si="1386"/>
        <v/>
      </c>
      <c r="JH314" t="str">
        <f t="shared" ca="1" si="1387"/>
        <v/>
      </c>
      <c r="JI314" t="str">
        <f t="shared" ca="1" si="1388"/>
        <v/>
      </c>
      <c r="JJ314" t="str">
        <f t="shared" ca="1" si="1389"/>
        <v/>
      </c>
      <c r="JK314" t="str">
        <f t="shared" ca="1" si="1390"/>
        <v/>
      </c>
      <c r="JL314" t="str">
        <f t="shared" ca="1" si="1391"/>
        <v/>
      </c>
      <c r="JM314" t="str">
        <f t="shared" ca="1" si="1392"/>
        <v/>
      </c>
      <c r="JN314" t="str">
        <f t="shared" ca="1" si="1393"/>
        <v/>
      </c>
      <c r="JO314" t="str">
        <f t="shared" ca="1" si="1394"/>
        <v/>
      </c>
      <c r="JP314" t="str">
        <f t="shared" ca="1" si="1395"/>
        <v/>
      </c>
      <c r="JQ314" t="str">
        <f t="shared" ca="1" si="1396"/>
        <v/>
      </c>
      <c r="JR314" t="str">
        <f t="shared" ca="1" si="1397"/>
        <v/>
      </c>
      <c r="JS314" t="str">
        <f t="shared" ca="1" si="1398"/>
        <v/>
      </c>
      <c r="JT314" t="str">
        <f t="shared" ca="1" si="1399"/>
        <v/>
      </c>
      <c r="JU314" t="str">
        <f t="shared" ca="1" si="1400"/>
        <v/>
      </c>
    </row>
    <row r="315" spans="1:281" x14ac:dyDescent="0.25">
      <c r="A315">
        <f t="shared" si="1401"/>
        <v>314</v>
      </c>
      <c r="B315" t="str">
        <f t="shared" ca="1" si="1130"/>
        <v/>
      </c>
      <c r="C315">
        <v>13</v>
      </c>
      <c r="D315">
        <f t="shared" si="1134"/>
        <v>314</v>
      </c>
      <c r="E315">
        <f t="shared" si="1135"/>
        <v>14</v>
      </c>
      <c r="F315">
        <f ca="1">COUNT((AD315,AP315,BB315,BN315,BZ315,CL315,CX315,DJ315,DV315,EH315,ET315,FF315,FR315,GD315,GP315,HB315,HN315,HZ315,IL315,IX315,JJ315,JV315,KH315,KT315,LF315,LR315))</f>
        <v>0</v>
      </c>
      <c r="G315">
        <f t="shared" ca="1" si="1136"/>
        <v>0</v>
      </c>
      <c r="H315">
        <f t="shared" ca="1" si="1137"/>
        <v>0</v>
      </c>
      <c r="I315">
        <f t="shared" ca="1" si="1131"/>
        <v>0</v>
      </c>
      <c r="J315">
        <f t="shared" ca="1" si="1138"/>
        <v>0</v>
      </c>
      <c r="K315">
        <f t="shared" ca="1" si="1139"/>
        <v>-1</v>
      </c>
      <c r="L315">
        <f t="shared" ca="1" si="1402"/>
        <v>9</v>
      </c>
      <c r="M315">
        <f t="shared" ca="1" si="1140"/>
        <v>0</v>
      </c>
      <c r="N315">
        <f t="shared" ca="1" si="1403"/>
        <v>65</v>
      </c>
      <c r="O315">
        <f t="shared" ca="1" si="1141"/>
        <v>-1</v>
      </c>
      <c r="P315">
        <f t="shared" ca="1" si="1404"/>
        <v>9</v>
      </c>
      <c r="Q315">
        <f t="shared" ca="1" si="1142"/>
        <v>0</v>
      </c>
      <c r="R315">
        <f t="shared" ca="1" si="1143"/>
        <v>0</v>
      </c>
      <c r="S315">
        <f t="shared" ca="1" si="1144"/>
        <v>0</v>
      </c>
      <c r="T315">
        <f t="shared" ca="1" si="1145"/>
        <v>0</v>
      </c>
      <c r="U315" t="str">
        <f t="shared" ca="1" si="1132"/>
        <v>999999999999</v>
      </c>
      <c r="V315">
        <f t="shared" ca="1" si="1405"/>
        <v>0</v>
      </c>
      <c r="W315">
        <f t="shared" si="1146"/>
        <v>314</v>
      </c>
      <c r="X315" t="e">
        <f t="shared" ca="1" si="1406"/>
        <v>#N/A</v>
      </c>
      <c r="Y315">
        <f t="shared" ca="1" si="1147"/>
        <v>0</v>
      </c>
      <c r="Z315" t="str">
        <f t="shared" ca="1" si="1148"/>
        <v>999zz</v>
      </c>
      <c r="AA315">
        <f t="shared" ca="1" si="1407"/>
        <v>350</v>
      </c>
      <c r="AB315">
        <f t="shared" si="1149"/>
        <v>314</v>
      </c>
      <c r="AC315" t="e">
        <f t="shared" ca="1" si="1408"/>
        <v>#N/A</v>
      </c>
      <c r="AD315" t="str">
        <f t="shared" ca="1" si="1150"/>
        <v/>
      </c>
      <c r="AE315" t="str">
        <f t="shared" ca="1" si="1151"/>
        <v/>
      </c>
      <c r="AF315" t="str">
        <f t="shared" ca="1" si="1152"/>
        <v/>
      </c>
      <c r="AG315" t="str">
        <f t="shared" ca="1" si="1153"/>
        <v/>
      </c>
      <c r="AH315" t="str">
        <f t="shared" ca="1" si="1154"/>
        <v/>
      </c>
      <c r="AI315" t="str">
        <f t="shared" ca="1" si="1155"/>
        <v/>
      </c>
      <c r="AJ315" t="str">
        <f t="shared" ca="1" si="1156"/>
        <v/>
      </c>
      <c r="AK315" t="str">
        <f t="shared" ca="1" si="1157"/>
        <v/>
      </c>
      <c r="AL315" t="str">
        <f t="shared" ca="1" si="1158"/>
        <v/>
      </c>
      <c r="AM315" t="str">
        <f t="shared" ca="1" si="1159"/>
        <v/>
      </c>
      <c r="AN315" t="str">
        <f t="shared" ca="1" si="1160"/>
        <v/>
      </c>
      <c r="AO315" t="str">
        <f t="shared" ca="1" si="1161"/>
        <v/>
      </c>
      <c r="AP315" t="str">
        <f t="shared" ca="1" si="1162"/>
        <v/>
      </c>
      <c r="AQ315" t="str">
        <f t="shared" ca="1" si="1163"/>
        <v/>
      </c>
      <c r="AR315" t="str">
        <f t="shared" ca="1" si="1164"/>
        <v/>
      </c>
      <c r="AS315" t="str">
        <f t="shared" ca="1" si="1165"/>
        <v/>
      </c>
      <c r="AT315" t="str">
        <f t="shared" ca="1" si="1166"/>
        <v/>
      </c>
      <c r="AU315" t="str">
        <f t="shared" ca="1" si="1167"/>
        <v/>
      </c>
      <c r="AV315" t="str">
        <f t="shared" ca="1" si="1168"/>
        <v/>
      </c>
      <c r="AW315" t="str">
        <f t="shared" ca="1" si="1169"/>
        <v/>
      </c>
      <c r="AX315" t="str">
        <f t="shared" ca="1" si="1170"/>
        <v/>
      </c>
      <c r="AY315" t="str">
        <f t="shared" ca="1" si="1171"/>
        <v/>
      </c>
      <c r="AZ315" t="str">
        <f t="shared" ca="1" si="1172"/>
        <v/>
      </c>
      <c r="BA315" t="str">
        <f t="shared" ca="1" si="1173"/>
        <v/>
      </c>
      <c r="BB315" t="str">
        <f t="shared" ca="1" si="1174"/>
        <v/>
      </c>
      <c r="BC315" t="str">
        <f t="shared" ca="1" si="1175"/>
        <v/>
      </c>
      <c r="BD315" t="str">
        <f t="shared" ca="1" si="1176"/>
        <v/>
      </c>
      <c r="BE315" t="str">
        <f t="shared" ca="1" si="1177"/>
        <v/>
      </c>
      <c r="BF315" t="str">
        <f t="shared" ca="1" si="1178"/>
        <v/>
      </c>
      <c r="BG315" t="str">
        <f t="shared" ca="1" si="1179"/>
        <v/>
      </c>
      <c r="BH315" t="str">
        <f t="shared" ca="1" si="1180"/>
        <v/>
      </c>
      <c r="BI315" t="str">
        <f t="shared" ca="1" si="1181"/>
        <v/>
      </c>
      <c r="BJ315" t="str">
        <f t="shared" ca="1" si="1182"/>
        <v/>
      </c>
      <c r="BK315" t="str">
        <f t="shared" ca="1" si="1183"/>
        <v/>
      </c>
      <c r="BL315" t="str">
        <f t="shared" ca="1" si="1184"/>
        <v/>
      </c>
      <c r="BM315" t="str">
        <f t="shared" ca="1" si="1185"/>
        <v/>
      </c>
      <c r="BN315" t="str">
        <f t="shared" ca="1" si="1186"/>
        <v/>
      </c>
      <c r="BO315" t="str">
        <f t="shared" ca="1" si="1187"/>
        <v/>
      </c>
      <c r="BP315" t="str">
        <f t="shared" ca="1" si="1188"/>
        <v/>
      </c>
      <c r="BQ315" t="str">
        <f t="shared" ca="1" si="1189"/>
        <v/>
      </c>
      <c r="BR315" t="str">
        <f t="shared" ca="1" si="1190"/>
        <v/>
      </c>
      <c r="BS315" t="str">
        <f t="shared" ca="1" si="1191"/>
        <v/>
      </c>
      <c r="BT315" t="str">
        <f t="shared" ca="1" si="1192"/>
        <v/>
      </c>
      <c r="BU315" t="str">
        <f t="shared" ca="1" si="1193"/>
        <v/>
      </c>
      <c r="BV315" t="str">
        <f t="shared" ca="1" si="1194"/>
        <v/>
      </c>
      <c r="BW315" t="str">
        <f t="shared" ca="1" si="1195"/>
        <v/>
      </c>
      <c r="BX315" t="str">
        <f t="shared" ca="1" si="1196"/>
        <v/>
      </c>
      <c r="BY315" t="str">
        <f t="shared" ca="1" si="1197"/>
        <v/>
      </c>
      <c r="BZ315" t="str">
        <f t="shared" ca="1" si="1198"/>
        <v/>
      </c>
      <c r="CA315" t="str">
        <f t="shared" ca="1" si="1199"/>
        <v/>
      </c>
      <c r="CB315" t="str">
        <f t="shared" ca="1" si="1200"/>
        <v/>
      </c>
      <c r="CC315" t="str">
        <f t="shared" ca="1" si="1201"/>
        <v/>
      </c>
      <c r="CD315" t="str">
        <f t="shared" ca="1" si="1202"/>
        <v/>
      </c>
      <c r="CE315" t="str">
        <f t="shared" ca="1" si="1203"/>
        <v/>
      </c>
      <c r="CF315" t="str">
        <f t="shared" ca="1" si="1204"/>
        <v/>
      </c>
      <c r="CG315" t="str">
        <f t="shared" ca="1" si="1205"/>
        <v/>
      </c>
      <c r="CH315" t="str">
        <f t="shared" ca="1" si="1206"/>
        <v/>
      </c>
      <c r="CI315" t="str">
        <f t="shared" ca="1" si="1207"/>
        <v/>
      </c>
      <c r="CJ315" t="str">
        <f t="shared" ca="1" si="1208"/>
        <v/>
      </c>
      <c r="CK315" t="str">
        <f t="shared" ca="1" si="1209"/>
        <v/>
      </c>
      <c r="CL315" t="str">
        <f t="shared" ca="1" si="1210"/>
        <v/>
      </c>
      <c r="CM315" t="str">
        <f t="shared" ca="1" si="1211"/>
        <v/>
      </c>
      <c r="CN315" t="str">
        <f t="shared" ca="1" si="1212"/>
        <v/>
      </c>
      <c r="CO315" t="str">
        <f t="shared" ca="1" si="1213"/>
        <v/>
      </c>
      <c r="CP315" t="str">
        <f t="shared" ca="1" si="1214"/>
        <v/>
      </c>
      <c r="CQ315" t="str">
        <f t="shared" ca="1" si="1215"/>
        <v/>
      </c>
      <c r="CR315" t="str">
        <f t="shared" ca="1" si="1216"/>
        <v/>
      </c>
      <c r="CS315" t="str">
        <f t="shared" ca="1" si="1217"/>
        <v/>
      </c>
      <c r="CT315" t="str">
        <f t="shared" ca="1" si="1218"/>
        <v/>
      </c>
      <c r="CU315" t="str">
        <f t="shared" ca="1" si="1219"/>
        <v/>
      </c>
      <c r="CV315" t="str">
        <f t="shared" ca="1" si="1220"/>
        <v/>
      </c>
      <c r="CW315" t="str">
        <f t="shared" ca="1" si="1221"/>
        <v/>
      </c>
      <c r="CX315" t="str">
        <f t="shared" ca="1" si="1222"/>
        <v/>
      </c>
      <c r="CY315" t="str">
        <f t="shared" ca="1" si="1223"/>
        <v/>
      </c>
      <c r="CZ315" t="str">
        <f t="shared" ca="1" si="1224"/>
        <v/>
      </c>
      <c r="DA315" t="str">
        <f t="shared" ca="1" si="1225"/>
        <v/>
      </c>
      <c r="DB315" t="str">
        <f t="shared" ca="1" si="1226"/>
        <v/>
      </c>
      <c r="DC315" t="str">
        <f t="shared" ca="1" si="1227"/>
        <v/>
      </c>
      <c r="DD315" t="str">
        <f t="shared" ca="1" si="1228"/>
        <v/>
      </c>
      <c r="DE315" t="str">
        <f t="shared" ca="1" si="1229"/>
        <v/>
      </c>
      <c r="DF315" t="str">
        <f t="shared" ca="1" si="1230"/>
        <v/>
      </c>
      <c r="DG315" t="str">
        <f t="shared" ca="1" si="1231"/>
        <v/>
      </c>
      <c r="DH315" t="str">
        <f t="shared" ca="1" si="1232"/>
        <v/>
      </c>
      <c r="DI315" t="str">
        <f t="shared" ca="1" si="1233"/>
        <v/>
      </c>
      <c r="DJ315" t="str">
        <f t="shared" ca="1" si="1234"/>
        <v/>
      </c>
      <c r="DK315" t="str">
        <f t="shared" ca="1" si="1235"/>
        <v/>
      </c>
      <c r="DL315" t="str">
        <f t="shared" ca="1" si="1236"/>
        <v/>
      </c>
      <c r="DM315" t="str">
        <f t="shared" ca="1" si="1237"/>
        <v/>
      </c>
      <c r="DN315" t="str">
        <f t="shared" ca="1" si="1238"/>
        <v/>
      </c>
      <c r="DO315" t="str">
        <f t="shared" ca="1" si="1239"/>
        <v/>
      </c>
      <c r="DP315" t="str">
        <f t="shared" ca="1" si="1240"/>
        <v/>
      </c>
      <c r="DQ315" t="str">
        <f t="shared" ca="1" si="1241"/>
        <v/>
      </c>
      <c r="DR315" t="str">
        <f t="shared" ca="1" si="1242"/>
        <v/>
      </c>
      <c r="DS315" t="str">
        <f t="shared" ca="1" si="1243"/>
        <v/>
      </c>
      <c r="DT315" t="str">
        <f t="shared" ca="1" si="1244"/>
        <v/>
      </c>
      <c r="DU315" t="str">
        <f t="shared" ca="1" si="1245"/>
        <v/>
      </c>
      <c r="DV315" t="str">
        <f t="shared" ca="1" si="1133"/>
        <v/>
      </c>
      <c r="DW315" t="str">
        <f t="shared" ca="1" si="1246"/>
        <v/>
      </c>
      <c r="DX315" t="str">
        <f t="shared" ca="1" si="1247"/>
        <v/>
      </c>
      <c r="DY315" t="str">
        <f t="shared" ca="1" si="1248"/>
        <v/>
      </c>
      <c r="DZ315" t="str">
        <f t="shared" ca="1" si="1249"/>
        <v/>
      </c>
      <c r="EA315" t="str">
        <f t="shared" ca="1" si="1250"/>
        <v/>
      </c>
      <c r="EB315" t="str">
        <f t="shared" ca="1" si="1251"/>
        <v/>
      </c>
      <c r="EC315" t="str">
        <f t="shared" ca="1" si="1252"/>
        <v/>
      </c>
      <c r="ED315" t="str">
        <f t="shared" ca="1" si="1253"/>
        <v/>
      </c>
      <c r="EE315" t="str">
        <f t="shared" ca="1" si="1254"/>
        <v/>
      </c>
      <c r="EF315" t="str">
        <f t="shared" ca="1" si="1255"/>
        <v/>
      </c>
      <c r="EG315" t="str">
        <f t="shared" ca="1" si="1256"/>
        <v/>
      </c>
      <c r="EH315" t="str">
        <f t="shared" ca="1" si="1257"/>
        <v/>
      </c>
      <c r="EI315" t="str">
        <f t="shared" ca="1" si="1258"/>
        <v/>
      </c>
      <c r="EJ315" t="str">
        <f t="shared" ca="1" si="1259"/>
        <v/>
      </c>
      <c r="EK315" t="str">
        <f t="shared" ca="1" si="1260"/>
        <v/>
      </c>
      <c r="EL315" t="str">
        <f t="shared" ca="1" si="1261"/>
        <v/>
      </c>
      <c r="EM315" t="str">
        <f t="shared" ca="1" si="1262"/>
        <v/>
      </c>
      <c r="EN315" t="str">
        <f t="shared" ca="1" si="1263"/>
        <v/>
      </c>
      <c r="EO315" t="str">
        <f t="shared" ca="1" si="1264"/>
        <v/>
      </c>
      <c r="EP315" t="str">
        <f t="shared" ca="1" si="1265"/>
        <v/>
      </c>
      <c r="EQ315" t="str">
        <f t="shared" ca="1" si="1266"/>
        <v/>
      </c>
      <c r="ER315" t="str">
        <f t="shared" ca="1" si="1267"/>
        <v/>
      </c>
      <c r="ES315" t="str">
        <f t="shared" ca="1" si="1268"/>
        <v/>
      </c>
      <c r="ET315" t="str">
        <f t="shared" ca="1" si="1269"/>
        <v/>
      </c>
      <c r="EU315" t="str">
        <f t="shared" ca="1" si="1270"/>
        <v/>
      </c>
      <c r="EV315" t="str">
        <f t="shared" ca="1" si="1271"/>
        <v/>
      </c>
      <c r="EW315" t="str">
        <f t="shared" ca="1" si="1272"/>
        <v/>
      </c>
      <c r="EX315" t="str">
        <f t="shared" ca="1" si="1273"/>
        <v/>
      </c>
      <c r="EY315" t="str">
        <f t="shared" ca="1" si="1274"/>
        <v/>
      </c>
      <c r="EZ315" t="str">
        <f t="shared" ca="1" si="1275"/>
        <v/>
      </c>
      <c r="FA315" t="str">
        <f t="shared" ca="1" si="1276"/>
        <v/>
      </c>
      <c r="FB315" t="str">
        <f t="shared" ca="1" si="1277"/>
        <v/>
      </c>
      <c r="FC315" t="str">
        <f t="shared" ca="1" si="1278"/>
        <v/>
      </c>
      <c r="FD315" t="str">
        <f t="shared" ca="1" si="1279"/>
        <v/>
      </c>
      <c r="FE315" t="str">
        <f t="shared" ca="1" si="1280"/>
        <v/>
      </c>
      <c r="FF315" t="str">
        <f t="shared" ca="1" si="1281"/>
        <v/>
      </c>
      <c r="FG315" t="str">
        <f t="shared" ca="1" si="1282"/>
        <v/>
      </c>
      <c r="FH315" t="str">
        <f t="shared" ca="1" si="1283"/>
        <v/>
      </c>
      <c r="FI315" t="str">
        <f t="shared" ca="1" si="1284"/>
        <v/>
      </c>
      <c r="FJ315" t="str">
        <f t="shared" ca="1" si="1285"/>
        <v/>
      </c>
      <c r="FK315" t="str">
        <f t="shared" ca="1" si="1286"/>
        <v/>
      </c>
      <c r="FL315" t="str">
        <f t="shared" ca="1" si="1287"/>
        <v/>
      </c>
      <c r="FM315" t="str">
        <f t="shared" ca="1" si="1288"/>
        <v/>
      </c>
      <c r="FN315" t="str">
        <f t="shared" ca="1" si="1289"/>
        <v/>
      </c>
      <c r="FO315" t="str">
        <f t="shared" ca="1" si="1290"/>
        <v/>
      </c>
      <c r="FP315" t="str">
        <f t="shared" ca="1" si="1291"/>
        <v/>
      </c>
      <c r="FQ315" t="str">
        <f t="shared" ca="1" si="1292"/>
        <v/>
      </c>
      <c r="FR315" t="str">
        <f t="shared" ca="1" si="1293"/>
        <v/>
      </c>
      <c r="FS315" t="str">
        <f t="shared" ca="1" si="1294"/>
        <v/>
      </c>
      <c r="FT315" t="str">
        <f t="shared" ca="1" si="1295"/>
        <v/>
      </c>
      <c r="FU315" t="str">
        <f t="shared" ca="1" si="1296"/>
        <v/>
      </c>
      <c r="FV315" t="str">
        <f t="shared" ca="1" si="1297"/>
        <v/>
      </c>
      <c r="FW315" t="str">
        <f t="shared" ca="1" si="1298"/>
        <v/>
      </c>
      <c r="FX315" t="str">
        <f t="shared" ca="1" si="1299"/>
        <v/>
      </c>
      <c r="FY315" t="str">
        <f t="shared" ca="1" si="1300"/>
        <v/>
      </c>
      <c r="FZ315" t="str">
        <f t="shared" ca="1" si="1301"/>
        <v/>
      </c>
      <c r="GA315" t="str">
        <f t="shared" ca="1" si="1302"/>
        <v/>
      </c>
      <c r="GB315" t="str">
        <f t="shared" ca="1" si="1303"/>
        <v/>
      </c>
      <c r="GC315" t="str">
        <f t="shared" ca="1" si="1304"/>
        <v/>
      </c>
      <c r="GD315" t="str">
        <f t="shared" ca="1" si="1305"/>
        <v/>
      </c>
      <c r="GE315" t="str">
        <f t="shared" ca="1" si="1306"/>
        <v/>
      </c>
      <c r="GF315" t="str">
        <f t="shared" ca="1" si="1307"/>
        <v/>
      </c>
      <c r="GG315" t="str">
        <f t="shared" ca="1" si="1308"/>
        <v/>
      </c>
      <c r="GH315" t="str">
        <f t="shared" ca="1" si="1309"/>
        <v/>
      </c>
      <c r="GI315" t="str">
        <f t="shared" ca="1" si="1310"/>
        <v/>
      </c>
      <c r="GJ315" t="str">
        <f t="shared" ca="1" si="1311"/>
        <v/>
      </c>
      <c r="GK315" t="str">
        <f t="shared" ca="1" si="1312"/>
        <v/>
      </c>
      <c r="GL315" t="str">
        <f t="shared" ca="1" si="1313"/>
        <v/>
      </c>
      <c r="GM315" t="str">
        <f t="shared" ca="1" si="1314"/>
        <v/>
      </c>
      <c r="GN315" t="str">
        <f t="shared" ca="1" si="1315"/>
        <v/>
      </c>
      <c r="GO315" t="str">
        <f t="shared" ca="1" si="1316"/>
        <v/>
      </c>
      <c r="GP315" t="str">
        <f t="shared" ca="1" si="1317"/>
        <v/>
      </c>
      <c r="GQ315" t="str">
        <f t="shared" ca="1" si="1318"/>
        <v/>
      </c>
      <c r="GR315" t="str">
        <f t="shared" ca="1" si="1319"/>
        <v/>
      </c>
      <c r="GS315" t="str">
        <f t="shared" ca="1" si="1320"/>
        <v/>
      </c>
      <c r="GT315" t="str">
        <f t="shared" ca="1" si="1321"/>
        <v/>
      </c>
      <c r="GU315" t="str">
        <f t="shared" ca="1" si="1322"/>
        <v/>
      </c>
      <c r="GV315" t="str">
        <f t="shared" ca="1" si="1323"/>
        <v/>
      </c>
      <c r="GW315" t="str">
        <f t="shared" ca="1" si="1324"/>
        <v/>
      </c>
      <c r="GX315" t="str">
        <f t="shared" ca="1" si="1325"/>
        <v/>
      </c>
      <c r="GY315" t="str">
        <f t="shared" ca="1" si="1326"/>
        <v/>
      </c>
      <c r="GZ315" t="str">
        <f t="shared" ca="1" si="1327"/>
        <v/>
      </c>
      <c r="HA315" t="str">
        <f t="shared" ca="1" si="1328"/>
        <v/>
      </c>
      <c r="HB315" t="str">
        <f t="shared" ca="1" si="1329"/>
        <v/>
      </c>
      <c r="HC315" t="str">
        <f t="shared" ca="1" si="1330"/>
        <v/>
      </c>
      <c r="HD315" t="str">
        <f t="shared" ca="1" si="1331"/>
        <v/>
      </c>
      <c r="HE315" t="str">
        <f t="shared" ca="1" si="1332"/>
        <v/>
      </c>
      <c r="HF315" t="str">
        <f t="shared" ca="1" si="1333"/>
        <v/>
      </c>
      <c r="HG315" t="str">
        <f t="shared" ca="1" si="1334"/>
        <v/>
      </c>
      <c r="HH315" t="str">
        <f t="shared" ca="1" si="1335"/>
        <v/>
      </c>
      <c r="HI315" t="str">
        <f t="shared" ca="1" si="1336"/>
        <v/>
      </c>
      <c r="HJ315" t="str">
        <f t="shared" ca="1" si="1337"/>
        <v/>
      </c>
      <c r="HK315" t="str">
        <f t="shared" ca="1" si="1338"/>
        <v/>
      </c>
      <c r="HL315" t="str">
        <f t="shared" ca="1" si="1339"/>
        <v/>
      </c>
      <c r="HM315" t="str">
        <f t="shared" ca="1" si="1340"/>
        <v/>
      </c>
      <c r="HN315" t="str">
        <f t="shared" ca="1" si="1341"/>
        <v/>
      </c>
      <c r="HO315" t="str">
        <f t="shared" ca="1" si="1342"/>
        <v/>
      </c>
      <c r="HP315" t="str">
        <f t="shared" ca="1" si="1343"/>
        <v/>
      </c>
      <c r="HQ315" t="str">
        <f t="shared" ca="1" si="1344"/>
        <v/>
      </c>
      <c r="HR315" t="str">
        <f t="shared" ca="1" si="1345"/>
        <v/>
      </c>
      <c r="HS315" t="str">
        <f t="shared" ca="1" si="1346"/>
        <v/>
      </c>
      <c r="HT315" t="str">
        <f t="shared" ca="1" si="1347"/>
        <v/>
      </c>
      <c r="HU315" t="str">
        <f t="shared" ca="1" si="1348"/>
        <v/>
      </c>
      <c r="HV315" t="str">
        <f t="shared" ca="1" si="1349"/>
        <v/>
      </c>
      <c r="HW315" t="str">
        <f t="shared" ca="1" si="1350"/>
        <v/>
      </c>
      <c r="HX315" t="str">
        <f t="shared" ca="1" si="1351"/>
        <v/>
      </c>
      <c r="HY315" t="str">
        <f t="shared" ca="1" si="1352"/>
        <v/>
      </c>
      <c r="HZ315" t="str">
        <f t="shared" ca="1" si="1353"/>
        <v/>
      </c>
      <c r="IA315" t="str">
        <f t="shared" ca="1" si="1354"/>
        <v/>
      </c>
      <c r="IB315" t="str">
        <f t="shared" ca="1" si="1355"/>
        <v/>
      </c>
      <c r="IC315" t="str">
        <f t="shared" ca="1" si="1356"/>
        <v/>
      </c>
      <c r="ID315" t="str">
        <f t="shared" ca="1" si="1357"/>
        <v/>
      </c>
      <c r="IE315" t="str">
        <f t="shared" ca="1" si="1358"/>
        <v/>
      </c>
      <c r="IF315" t="str">
        <f t="shared" ca="1" si="1359"/>
        <v/>
      </c>
      <c r="IG315" t="str">
        <f t="shared" ca="1" si="1360"/>
        <v/>
      </c>
      <c r="IH315" t="str">
        <f t="shared" ca="1" si="1361"/>
        <v/>
      </c>
      <c r="II315" t="str">
        <f t="shared" ca="1" si="1362"/>
        <v/>
      </c>
      <c r="IJ315" t="str">
        <f t="shared" ca="1" si="1363"/>
        <v/>
      </c>
      <c r="IK315" t="str">
        <f t="shared" ca="1" si="1364"/>
        <v/>
      </c>
      <c r="IL315" t="str">
        <f t="shared" ca="1" si="1365"/>
        <v/>
      </c>
      <c r="IM315" t="str">
        <f t="shared" ca="1" si="1366"/>
        <v/>
      </c>
      <c r="IN315" t="str">
        <f t="shared" ca="1" si="1367"/>
        <v/>
      </c>
      <c r="IO315" t="str">
        <f t="shared" ca="1" si="1368"/>
        <v/>
      </c>
      <c r="IP315" t="str">
        <f t="shared" ca="1" si="1369"/>
        <v/>
      </c>
      <c r="IQ315" t="str">
        <f t="shared" ca="1" si="1370"/>
        <v/>
      </c>
      <c r="IR315" t="str">
        <f t="shared" ca="1" si="1371"/>
        <v/>
      </c>
      <c r="IS315" t="str">
        <f t="shared" ca="1" si="1372"/>
        <v/>
      </c>
      <c r="IT315" t="str">
        <f t="shared" ca="1" si="1373"/>
        <v/>
      </c>
      <c r="IU315" t="str">
        <f t="shared" ca="1" si="1374"/>
        <v/>
      </c>
      <c r="IV315" t="str">
        <f t="shared" ca="1" si="1375"/>
        <v/>
      </c>
      <c r="IW315" t="str">
        <f t="shared" ca="1" si="1376"/>
        <v/>
      </c>
      <c r="IX315" t="str">
        <f t="shared" ca="1" si="1377"/>
        <v/>
      </c>
      <c r="IY315" t="str">
        <f t="shared" ca="1" si="1378"/>
        <v/>
      </c>
      <c r="IZ315" t="str">
        <f t="shared" ca="1" si="1379"/>
        <v/>
      </c>
      <c r="JA315" t="str">
        <f t="shared" ca="1" si="1380"/>
        <v/>
      </c>
      <c r="JB315" t="str">
        <f t="shared" ca="1" si="1381"/>
        <v/>
      </c>
      <c r="JC315" t="str">
        <f t="shared" ca="1" si="1382"/>
        <v/>
      </c>
      <c r="JD315" t="str">
        <f t="shared" ca="1" si="1383"/>
        <v/>
      </c>
      <c r="JE315" t="str">
        <f t="shared" ca="1" si="1384"/>
        <v/>
      </c>
      <c r="JF315" t="str">
        <f t="shared" ca="1" si="1385"/>
        <v/>
      </c>
      <c r="JG315" t="str">
        <f t="shared" ca="1" si="1386"/>
        <v/>
      </c>
      <c r="JH315" t="str">
        <f t="shared" ca="1" si="1387"/>
        <v/>
      </c>
      <c r="JI315" t="str">
        <f t="shared" ca="1" si="1388"/>
        <v/>
      </c>
      <c r="JJ315" t="str">
        <f t="shared" ca="1" si="1389"/>
        <v/>
      </c>
      <c r="JK315" t="str">
        <f t="shared" ca="1" si="1390"/>
        <v/>
      </c>
      <c r="JL315" t="str">
        <f t="shared" ca="1" si="1391"/>
        <v/>
      </c>
      <c r="JM315" t="str">
        <f t="shared" ca="1" si="1392"/>
        <v/>
      </c>
      <c r="JN315" t="str">
        <f t="shared" ca="1" si="1393"/>
        <v/>
      </c>
      <c r="JO315" t="str">
        <f t="shared" ca="1" si="1394"/>
        <v/>
      </c>
      <c r="JP315" t="str">
        <f t="shared" ca="1" si="1395"/>
        <v/>
      </c>
      <c r="JQ315" t="str">
        <f t="shared" ca="1" si="1396"/>
        <v/>
      </c>
      <c r="JR315" t="str">
        <f t="shared" ca="1" si="1397"/>
        <v/>
      </c>
      <c r="JS315" t="str">
        <f t="shared" ca="1" si="1398"/>
        <v/>
      </c>
      <c r="JT315" t="str">
        <f t="shared" ca="1" si="1399"/>
        <v/>
      </c>
      <c r="JU315" t="str">
        <f t="shared" ca="1" si="1400"/>
        <v/>
      </c>
    </row>
    <row r="316" spans="1:281" x14ac:dyDescent="0.25">
      <c r="A316">
        <f t="shared" si="1401"/>
        <v>315</v>
      </c>
      <c r="B316" t="str">
        <f t="shared" ca="1" si="1130"/>
        <v/>
      </c>
      <c r="C316">
        <v>13</v>
      </c>
      <c r="D316">
        <f t="shared" si="1134"/>
        <v>315</v>
      </c>
      <c r="E316">
        <f t="shared" si="1135"/>
        <v>15</v>
      </c>
      <c r="F316">
        <f ca="1">COUNT((AD316,AP316,BB316,BN316,BZ316,CL316,CX316,DJ316,DV316,EH316,ET316,FF316,FR316,GD316,GP316,HB316,HN316,HZ316,IL316,IX316,JJ316,JV316,KH316,KT316,LF316,LR316))</f>
        <v>0</v>
      </c>
      <c r="G316">
        <f t="shared" ca="1" si="1136"/>
        <v>0</v>
      </c>
      <c r="H316">
        <f t="shared" ca="1" si="1137"/>
        <v>0</v>
      </c>
      <c r="I316">
        <f t="shared" ca="1" si="1131"/>
        <v>0</v>
      </c>
      <c r="J316">
        <f t="shared" ca="1" si="1138"/>
        <v>0</v>
      </c>
      <c r="K316">
        <f t="shared" ca="1" si="1139"/>
        <v>-1</v>
      </c>
      <c r="L316">
        <f t="shared" ca="1" si="1402"/>
        <v>9</v>
      </c>
      <c r="M316">
        <f t="shared" ca="1" si="1140"/>
        <v>0</v>
      </c>
      <c r="N316">
        <f t="shared" ca="1" si="1403"/>
        <v>65</v>
      </c>
      <c r="O316">
        <f t="shared" ca="1" si="1141"/>
        <v>-1</v>
      </c>
      <c r="P316">
        <f t="shared" ca="1" si="1404"/>
        <v>9</v>
      </c>
      <c r="Q316">
        <f t="shared" ca="1" si="1142"/>
        <v>0</v>
      </c>
      <c r="R316">
        <f t="shared" ca="1" si="1143"/>
        <v>0</v>
      </c>
      <c r="S316">
        <f t="shared" ca="1" si="1144"/>
        <v>0</v>
      </c>
      <c r="T316">
        <f t="shared" ca="1" si="1145"/>
        <v>0</v>
      </c>
      <c r="U316" t="str">
        <f t="shared" ca="1" si="1132"/>
        <v>999999999999</v>
      </c>
      <c r="V316">
        <f t="shared" ca="1" si="1405"/>
        <v>0</v>
      </c>
      <c r="W316">
        <f t="shared" si="1146"/>
        <v>315</v>
      </c>
      <c r="X316" t="e">
        <f t="shared" ca="1" si="1406"/>
        <v>#N/A</v>
      </c>
      <c r="Y316">
        <f t="shared" ca="1" si="1147"/>
        <v>0</v>
      </c>
      <c r="Z316" t="str">
        <f t="shared" ca="1" si="1148"/>
        <v>999zz</v>
      </c>
      <c r="AA316">
        <f t="shared" ca="1" si="1407"/>
        <v>350</v>
      </c>
      <c r="AB316">
        <f t="shared" si="1149"/>
        <v>315</v>
      </c>
      <c r="AC316" t="e">
        <f t="shared" ca="1" si="1408"/>
        <v>#N/A</v>
      </c>
      <c r="AD316" t="str">
        <f t="shared" ca="1" si="1150"/>
        <v/>
      </c>
      <c r="AE316" t="str">
        <f t="shared" ca="1" si="1151"/>
        <v/>
      </c>
      <c r="AF316" t="str">
        <f t="shared" ca="1" si="1152"/>
        <v/>
      </c>
      <c r="AG316" t="str">
        <f t="shared" ca="1" si="1153"/>
        <v/>
      </c>
      <c r="AH316" t="str">
        <f t="shared" ca="1" si="1154"/>
        <v/>
      </c>
      <c r="AI316" t="str">
        <f t="shared" ca="1" si="1155"/>
        <v/>
      </c>
      <c r="AJ316" t="str">
        <f t="shared" ca="1" si="1156"/>
        <v/>
      </c>
      <c r="AK316" t="str">
        <f t="shared" ca="1" si="1157"/>
        <v/>
      </c>
      <c r="AL316" t="str">
        <f t="shared" ca="1" si="1158"/>
        <v/>
      </c>
      <c r="AM316" t="str">
        <f t="shared" ca="1" si="1159"/>
        <v/>
      </c>
      <c r="AN316" t="str">
        <f t="shared" ca="1" si="1160"/>
        <v/>
      </c>
      <c r="AO316" t="str">
        <f t="shared" ca="1" si="1161"/>
        <v/>
      </c>
      <c r="AP316" t="str">
        <f t="shared" ca="1" si="1162"/>
        <v/>
      </c>
      <c r="AQ316" t="str">
        <f t="shared" ca="1" si="1163"/>
        <v/>
      </c>
      <c r="AR316" t="str">
        <f t="shared" ca="1" si="1164"/>
        <v/>
      </c>
      <c r="AS316" t="str">
        <f t="shared" ca="1" si="1165"/>
        <v/>
      </c>
      <c r="AT316" t="str">
        <f t="shared" ca="1" si="1166"/>
        <v/>
      </c>
      <c r="AU316" t="str">
        <f t="shared" ca="1" si="1167"/>
        <v/>
      </c>
      <c r="AV316" t="str">
        <f t="shared" ca="1" si="1168"/>
        <v/>
      </c>
      <c r="AW316" t="str">
        <f t="shared" ca="1" si="1169"/>
        <v/>
      </c>
      <c r="AX316" t="str">
        <f t="shared" ca="1" si="1170"/>
        <v/>
      </c>
      <c r="AY316" t="str">
        <f t="shared" ca="1" si="1171"/>
        <v/>
      </c>
      <c r="AZ316" t="str">
        <f t="shared" ca="1" si="1172"/>
        <v/>
      </c>
      <c r="BA316" t="str">
        <f t="shared" ca="1" si="1173"/>
        <v/>
      </c>
      <c r="BB316" t="str">
        <f t="shared" ca="1" si="1174"/>
        <v/>
      </c>
      <c r="BC316" t="str">
        <f t="shared" ca="1" si="1175"/>
        <v/>
      </c>
      <c r="BD316" t="str">
        <f t="shared" ca="1" si="1176"/>
        <v/>
      </c>
      <c r="BE316" t="str">
        <f t="shared" ca="1" si="1177"/>
        <v/>
      </c>
      <c r="BF316" t="str">
        <f t="shared" ca="1" si="1178"/>
        <v/>
      </c>
      <c r="BG316" t="str">
        <f t="shared" ca="1" si="1179"/>
        <v/>
      </c>
      <c r="BH316" t="str">
        <f t="shared" ca="1" si="1180"/>
        <v/>
      </c>
      <c r="BI316" t="str">
        <f t="shared" ca="1" si="1181"/>
        <v/>
      </c>
      <c r="BJ316" t="str">
        <f t="shared" ca="1" si="1182"/>
        <v/>
      </c>
      <c r="BK316" t="str">
        <f t="shared" ca="1" si="1183"/>
        <v/>
      </c>
      <c r="BL316" t="str">
        <f t="shared" ca="1" si="1184"/>
        <v/>
      </c>
      <c r="BM316" t="str">
        <f t="shared" ca="1" si="1185"/>
        <v/>
      </c>
      <c r="BN316" t="str">
        <f t="shared" ca="1" si="1186"/>
        <v/>
      </c>
      <c r="BO316" t="str">
        <f t="shared" ca="1" si="1187"/>
        <v/>
      </c>
      <c r="BP316" t="str">
        <f t="shared" ca="1" si="1188"/>
        <v/>
      </c>
      <c r="BQ316" t="str">
        <f t="shared" ca="1" si="1189"/>
        <v/>
      </c>
      <c r="BR316" t="str">
        <f t="shared" ca="1" si="1190"/>
        <v/>
      </c>
      <c r="BS316" t="str">
        <f t="shared" ca="1" si="1191"/>
        <v/>
      </c>
      <c r="BT316" t="str">
        <f t="shared" ca="1" si="1192"/>
        <v/>
      </c>
      <c r="BU316" t="str">
        <f t="shared" ca="1" si="1193"/>
        <v/>
      </c>
      <c r="BV316" t="str">
        <f t="shared" ca="1" si="1194"/>
        <v/>
      </c>
      <c r="BW316" t="str">
        <f t="shared" ca="1" si="1195"/>
        <v/>
      </c>
      <c r="BX316" t="str">
        <f t="shared" ca="1" si="1196"/>
        <v/>
      </c>
      <c r="BY316" t="str">
        <f t="shared" ca="1" si="1197"/>
        <v/>
      </c>
      <c r="BZ316" t="str">
        <f t="shared" ca="1" si="1198"/>
        <v/>
      </c>
      <c r="CA316" t="str">
        <f t="shared" ca="1" si="1199"/>
        <v/>
      </c>
      <c r="CB316" t="str">
        <f t="shared" ca="1" si="1200"/>
        <v/>
      </c>
      <c r="CC316" t="str">
        <f t="shared" ca="1" si="1201"/>
        <v/>
      </c>
      <c r="CD316" t="str">
        <f t="shared" ca="1" si="1202"/>
        <v/>
      </c>
      <c r="CE316" t="str">
        <f t="shared" ca="1" si="1203"/>
        <v/>
      </c>
      <c r="CF316" t="str">
        <f t="shared" ca="1" si="1204"/>
        <v/>
      </c>
      <c r="CG316" t="str">
        <f t="shared" ca="1" si="1205"/>
        <v/>
      </c>
      <c r="CH316" t="str">
        <f t="shared" ca="1" si="1206"/>
        <v/>
      </c>
      <c r="CI316" t="str">
        <f t="shared" ca="1" si="1207"/>
        <v/>
      </c>
      <c r="CJ316" t="str">
        <f t="shared" ca="1" si="1208"/>
        <v/>
      </c>
      <c r="CK316" t="str">
        <f t="shared" ca="1" si="1209"/>
        <v/>
      </c>
      <c r="CL316" t="str">
        <f t="shared" ca="1" si="1210"/>
        <v/>
      </c>
      <c r="CM316" t="str">
        <f t="shared" ca="1" si="1211"/>
        <v/>
      </c>
      <c r="CN316" t="str">
        <f t="shared" ca="1" si="1212"/>
        <v/>
      </c>
      <c r="CO316" t="str">
        <f t="shared" ca="1" si="1213"/>
        <v/>
      </c>
      <c r="CP316" t="str">
        <f t="shared" ca="1" si="1214"/>
        <v/>
      </c>
      <c r="CQ316" t="str">
        <f t="shared" ca="1" si="1215"/>
        <v/>
      </c>
      <c r="CR316" t="str">
        <f t="shared" ca="1" si="1216"/>
        <v/>
      </c>
      <c r="CS316" t="str">
        <f t="shared" ca="1" si="1217"/>
        <v/>
      </c>
      <c r="CT316" t="str">
        <f t="shared" ca="1" si="1218"/>
        <v/>
      </c>
      <c r="CU316" t="str">
        <f t="shared" ca="1" si="1219"/>
        <v/>
      </c>
      <c r="CV316" t="str">
        <f t="shared" ca="1" si="1220"/>
        <v/>
      </c>
      <c r="CW316" t="str">
        <f t="shared" ca="1" si="1221"/>
        <v/>
      </c>
      <c r="CX316" t="str">
        <f t="shared" ca="1" si="1222"/>
        <v/>
      </c>
      <c r="CY316" t="str">
        <f t="shared" ca="1" si="1223"/>
        <v/>
      </c>
      <c r="CZ316" t="str">
        <f t="shared" ca="1" si="1224"/>
        <v/>
      </c>
      <c r="DA316" t="str">
        <f t="shared" ca="1" si="1225"/>
        <v/>
      </c>
      <c r="DB316" t="str">
        <f t="shared" ca="1" si="1226"/>
        <v/>
      </c>
      <c r="DC316" t="str">
        <f t="shared" ca="1" si="1227"/>
        <v/>
      </c>
      <c r="DD316" t="str">
        <f t="shared" ca="1" si="1228"/>
        <v/>
      </c>
      <c r="DE316" t="str">
        <f t="shared" ca="1" si="1229"/>
        <v/>
      </c>
      <c r="DF316" t="str">
        <f t="shared" ca="1" si="1230"/>
        <v/>
      </c>
      <c r="DG316" t="str">
        <f t="shared" ca="1" si="1231"/>
        <v/>
      </c>
      <c r="DH316" t="str">
        <f t="shared" ca="1" si="1232"/>
        <v/>
      </c>
      <c r="DI316" t="str">
        <f t="shared" ca="1" si="1233"/>
        <v/>
      </c>
      <c r="DJ316" t="str">
        <f t="shared" ca="1" si="1234"/>
        <v/>
      </c>
      <c r="DK316" t="str">
        <f t="shared" ca="1" si="1235"/>
        <v/>
      </c>
      <c r="DL316" t="str">
        <f t="shared" ca="1" si="1236"/>
        <v/>
      </c>
      <c r="DM316" t="str">
        <f t="shared" ca="1" si="1237"/>
        <v/>
      </c>
      <c r="DN316" t="str">
        <f t="shared" ca="1" si="1238"/>
        <v/>
      </c>
      <c r="DO316" t="str">
        <f t="shared" ca="1" si="1239"/>
        <v/>
      </c>
      <c r="DP316" t="str">
        <f t="shared" ca="1" si="1240"/>
        <v/>
      </c>
      <c r="DQ316" t="str">
        <f t="shared" ca="1" si="1241"/>
        <v/>
      </c>
      <c r="DR316" t="str">
        <f t="shared" ca="1" si="1242"/>
        <v/>
      </c>
      <c r="DS316" t="str">
        <f t="shared" ca="1" si="1243"/>
        <v/>
      </c>
      <c r="DT316" t="str">
        <f t="shared" ca="1" si="1244"/>
        <v/>
      </c>
      <c r="DU316" t="str">
        <f t="shared" ca="1" si="1245"/>
        <v/>
      </c>
      <c r="DV316" t="str">
        <f t="shared" ca="1" si="1133"/>
        <v/>
      </c>
      <c r="DW316" t="str">
        <f t="shared" ca="1" si="1246"/>
        <v/>
      </c>
      <c r="DX316" t="str">
        <f t="shared" ca="1" si="1247"/>
        <v/>
      </c>
      <c r="DY316" t="str">
        <f t="shared" ca="1" si="1248"/>
        <v/>
      </c>
      <c r="DZ316" t="str">
        <f t="shared" ca="1" si="1249"/>
        <v/>
      </c>
      <c r="EA316" t="str">
        <f t="shared" ca="1" si="1250"/>
        <v/>
      </c>
      <c r="EB316" t="str">
        <f t="shared" ca="1" si="1251"/>
        <v/>
      </c>
      <c r="EC316" t="str">
        <f t="shared" ca="1" si="1252"/>
        <v/>
      </c>
      <c r="ED316" t="str">
        <f t="shared" ca="1" si="1253"/>
        <v/>
      </c>
      <c r="EE316" t="str">
        <f t="shared" ca="1" si="1254"/>
        <v/>
      </c>
      <c r="EF316" t="str">
        <f t="shared" ca="1" si="1255"/>
        <v/>
      </c>
      <c r="EG316" t="str">
        <f t="shared" ca="1" si="1256"/>
        <v/>
      </c>
      <c r="EH316" t="str">
        <f t="shared" ca="1" si="1257"/>
        <v/>
      </c>
      <c r="EI316" t="str">
        <f t="shared" ca="1" si="1258"/>
        <v/>
      </c>
      <c r="EJ316" t="str">
        <f t="shared" ca="1" si="1259"/>
        <v/>
      </c>
      <c r="EK316" t="str">
        <f t="shared" ca="1" si="1260"/>
        <v/>
      </c>
      <c r="EL316" t="str">
        <f t="shared" ca="1" si="1261"/>
        <v/>
      </c>
      <c r="EM316" t="str">
        <f t="shared" ca="1" si="1262"/>
        <v/>
      </c>
      <c r="EN316" t="str">
        <f t="shared" ca="1" si="1263"/>
        <v/>
      </c>
      <c r="EO316" t="str">
        <f t="shared" ca="1" si="1264"/>
        <v/>
      </c>
      <c r="EP316" t="str">
        <f t="shared" ca="1" si="1265"/>
        <v/>
      </c>
      <c r="EQ316" t="str">
        <f t="shared" ca="1" si="1266"/>
        <v/>
      </c>
      <c r="ER316" t="str">
        <f t="shared" ca="1" si="1267"/>
        <v/>
      </c>
      <c r="ES316" t="str">
        <f t="shared" ca="1" si="1268"/>
        <v/>
      </c>
      <c r="ET316" t="str">
        <f t="shared" ca="1" si="1269"/>
        <v/>
      </c>
      <c r="EU316" t="str">
        <f t="shared" ca="1" si="1270"/>
        <v/>
      </c>
      <c r="EV316" t="str">
        <f t="shared" ca="1" si="1271"/>
        <v/>
      </c>
      <c r="EW316" t="str">
        <f t="shared" ca="1" si="1272"/>
        <v/>
      </c>
      <c r="EX316" t="str">
        <f t="shared" ca="1" si="1273"/>
        <v/>
      </c>
      <c r="EY316" t="str">
        <f t="shared" ca="1" si="1274"/>
        <v/>
      </c>
      <c r="EZ316" t="str">
        <f t="shared" ca="1" si="1275"/>
        <v/>
      </c>
      <c r="FA316" t="str">
        <f t="shared" ca="1" si="1276"/>
        <v/>
      </c>
      <c r="FB316" t="str">
        <f t="shared" ca="1" si="1277"/>
        <v/>
      </c>
      <c r="FC316" t="str">
        <f t="shared" ca="1" si="1278"/>
        <v/>
      </c>
      <c r="FD316" t="str">
        <f t="shared" ca="1" si="1279"/>
        <v/>
      </c>
      <c r="FE316" t="str">
        <f t="shared" ca="1" si="1280"/>
        <v/>
      </c>
      <c r="FF316" t="str">
        <f t="shared" ca="1" si="1281"/>
        <v/>
      </c>
      <c r="FG316" t="str">
        <f t="shared" ca="1" si="1282"/>
        <v/>
      </c>
      <c r="FH316" t="str">
        <f t="shared" ca="1" si="1283"/>
        <v/>
      </c>
      <c r="FI316" t="str">
        <f t="shared" ca="1" si="1284"/>
        <v/>
      </c>
      <c r="FJ316" t="str">
        <f t="shared" ca="1" si="1285"/>
        <v/>
      </c>
      <c r="FK316" t="str">
        <f t="shared" ca="1" si="1286"/>
        <v/>
      </c>
      <c r="FL316" t="str">
        <f t="shared" ca="1" si="1287"/>
        <v/>
      </c>
      <c r="FM316" t="str">
        <f t="shared" ca="1" si="1288"/>
        <v/>
      </c>
      <c r="FN316" t="str">
        <f t="shared" ca="1" si="1289"/>
        <v/>
      </c>
      <c r="FO316" t="str">
        <f t="shared" ca="1" si="1290"/>
        <v/>
      </c>
      <c r="FP316" t="str">
        <f t="shared" ca="1" si="1291"/>
        <v/>
      </c>
      <c r="FQ316" t="str">
        <f t="shared" ca="1" si="1292"/>
        <v/>
      </c>
      <c r="FR316" t="str">
        <f t="shared" ca="1" si="1293"/>
        <v/>
      </c>
      <c r="FS316" t="str">
        <f t="shared" ca="1" si="1294"/>
        <v/>
      </c>
      <c r="FT316" t="str">
        <f t="shared" ca="1" si="1295"/>
        <v/>
      </c>
      <c r="FU316" t="str">
        <f t="shared" ca="1" si="1296"/>
        <v/>
      </c>
      <c r="FV316" t="str">
        <f t="shared" ca="1" si="1297"/>
        <v/>
      </c>
      <c r="FW316" t="str">
        <f t="shared" ca="1" si="1298"/>
        <v/>
      </c>
      <c r="FX316" t="str">
        <f t="shared" ca="1" si="1299"/>
        <v/>
      </c>
      <c r="FY316" t="str">
        <f t="shared" ca="1" si="1300"/>
        <v/>
      </c>
      <c r="FZ316" t="str">
        <f t="shared" ca="1" si="1301"/>
        <v/>
      </c>
      <c r="GA316" t="str">
        <f t="shared" ca="1" si="1302"/>
        <v/>
      </c>
      <c r="GB316" t="str">
        <f t="shared" ca="1" si="1303"/>
        <v/>
      </c>
      <c r="GC316" t="str">
        <f t="shared" ca="1" si="1304"/>
        <v/>
      </c>
      <c r="GD316" t="str">
        <f t="shared" ca="1" si="1305"/>
        <v/>
      </c>
      <c r="GE316" t="str">
        <f t="shared" ca="1" si="1306"/>
        <v/>
      </c>
      <c r="GF316" t="str">
        <f t="shared" ca="1" si="1307"/>
        <v/>
      </c>
      <c r="GG316" t="str">
        <f t="shared" ca="1" si="1308"/>
        <v/>
      </c>
      <c r="GH316" t="str">
        <f t="shared" ca="1" si="1309"/>
        <v/>
      </c>
      <c r="GI316" t="str">
        <f t="shared" ca="1" si="1310"/>
        <v/>
      </c>
      <c r="GJ316" t="str">
        <f t="shared" ca="1" si="1311"/>
        <v/>
      </c>
      <c r="GK316" t="str">
        <f t="shared" ca="1" si="1312"/>
        <v/>
      </c>
      <c r="GL316" t="str">
        <f t="shared" ca="1" si="1313"/>
        <v/>
      </c>
      <c r="GM316" t="str">
        <f t="shared" ca="1" si="1314"/>
        <v/>
      </c>
      <c r="GN316" t="str">
        <f t="shared" ca="1" si="1315"/>
        <v/>
      </c>
      <c r="GO316" t="str">
        <f t="shared" ca="1" si="1316"/>
        <v/>
      </c>
      <c r="GP316" t="str">
        <f t="shared" ca="1" si="1317"/>
        <v/>
      </c>
      <c r="GQ316" t="str">
        <f t="shared" ca="1" si="1318"/>
        <v/>
      </c>
      <c r="GR316" t="str">
        <f t="shared" ca="1" si="1319"/>
        <v/>
      </c>
      <c r="GS316" t="str">
        <f t="shared" ca="1" si="1320"/>
        <v/>
      </c>
      <c r="GT316" t="str">
        <f t="shared" ca="1" si="1321"/>
        <v/>
      </c>
      <c r="GU316" t="str">
        <f t="shared" ca="1" si="1322"/>
        <v/>
      </c>
      <c r="GV316" t="str">
        <f t="shared" ca="1" si="1323"/>
        <v/>
      </c>
      <c r="GW316" t="str">
        <f t="shared" ca="1" si="1324"/>
        <v/>
      </c>
      <c r="GX316" t="str">
        <f t="shared" ca="1" si="1325"/>
        <v/>
      </c>
      <c r="GY316" t="str">
        <f t="shared" ca="1" si="1326"/>
        <v/>
      </c>
      <c r="GZ316" t="str">
        <f t="shared" ca="1" si="1327"/>
        <v/>
      </c>
      <c r="HA316" t="str">
        <f t="shared" ca="1" si="1328"/>
        <v/>
      </c>
      <c r="HB316" t="str">
        <f t="shared" ca="1" si="1329"/>
        <v/>
      </c>
      <c r="HC316" t="str">
        <f t="shared" ca="1" si="1330"/>
        <v/>
      </c>
      <c r="HD316" t="str">
        <f t="shared" ca="1" si="1331"/>
        <v/>
      </c>
      <c r="HE316" t="str">
        <f t="shared" ca="1" si="1332"/>
        <v/>
      </c>
      <c r="HF316" t="str">
        <f t="shared" ca="1" si="1333"/>
        <v/>
      </c>
      <c r="HG316" t="str">
        <f t="shared" ca="1" si="1334"/>
        <v/>
      </c>
      <c r="HH316" t="str">
        <f t="shared" ca="1" si="1335"/>
        <v/>
      </c>
      <c r="HI316" t="str">
        <f t="shared" ca="1" si="1336"/>
        <v/>
      </c>
      <c r="HJ316" t="str">
        <f t="shared" ca="1" si="1337"/>
        <v/>
      </c>
      <c r="HK316" t="str">
        <f t="shared" ca="1" si="1338"/>
        <v/>
      </c>
      <c r="HL316" t="str">
        <f t="shared" ca="1" si="1339"/>
        <v/>
      </c>
      <c r="HM316" t="str">
        <f t="shared" ca="1" si="1340"/>
        <v/>
      </c>
      <c r="HN316" t="str">
        <f t="shared" ca="1" si="1341"/>
        <v/>
      </c>
      <c r="HO316" t="str">
        <f t="shared" ca="1" si="1342"/>
        <v/>
      </c>
      <c r="HP316" t="str">
        <f t="shared" ca="1" si="1343"/>
        <v/>
      </c>
      <c r="HQ316" t="str">
        <f t="shared" ca="1" si="1344"/>
        <v/>
      </c>
      <c r="HR316" t="str">
        <f t="shared" ca="1" si="1345"/>
        <v/>
      </c>
      <c r="HS316" t="str">
        <f t="shared" ca="1" si="1346"/>
        <v/>
      </c>
      <c r="HT316" t="str">
        <f t="shared" ca="1" si="1347"/>
        <v/>
      </c>
      <c r="HU316" t="str">
        <f t="shared" ca="1" si="1348"/>
        <v/>
      </c>
      <c r="HV316" t="str">
        <f t="shared" ca="1" si="1349"/>
        <v/>
      </c>
      <c r="HW316" t="str">
        <f t="shared" ca="1" si="1350"/>
        <v/>
      </c>
      <c r="HX316" t="str">
        <f t="shared" ca="1" si="1351"/>
        <v/>
      </c>
      <c r="HY316" t="str">
        <f t="shared" ca="1" si="1352"/>
        <v/>
      </c>
      <c r="HZ316" t="str">
        <f t="shared" ca="1" si="1353"/>
        <v/>
      </c>
      <c r="IA316" t="str">
        <f t="shared" ca="1" si="1354"/>
        <v/>
      </c>
      <c r="IB316" t="str">
        <f t="shared" ca="1" si="1355"/>
        <v/>
      </c>
      <c r="IC316" t="str">
        <f t="shared" ca="1" si="1356"/>
        <v/>
      </c>
      <c r="ID316" t="str">
        <f t="shared" ca="1" si="1357"/>
        <v/>
      </c>
      <c r="IE316" t="str">
        <f t="shared" ca="1" si="1358"/>
        <v/>
      </c>
      <c r="IF316" t="str">
        <f t="shared" ca="1" si="1359"/>
        <v/>
      </c>
      <c r="IG316" t="str">
        <f t="shared" ca="1" si="1360"/>
        <v/>
      </c>
      <c r="IH316" t="str">
        <f t="shared" ca="1" si="1361"/>
        <v/>
      </c>
      <c r="II316" t="str">
        <f t="shared" ca="1" si="1362"/>
        <v/>
      </c>
      <c r="IJ316" t="str">
        <f t="shared" ca="1" si="1363"/>
        <v/>
      </c>
      <c r="IK316" t="str">
        <f t="shared" ca="1" si="1364"/>
        <v/>
      </c>
      <c r="IL316" t="str">
        <f t="shared" ca="1" si="1365"/>
        <v/>
      </c>
      <c r="IM316" t="str">
        <f t="shared" ca="1" si="1366"/>
        <v/>
      </c>
      <c r="IN316" t="str">
        <f t="shared" ca="1" si="1367"/>
        <v/>
      </c>
      <c r="IO316" t="str">
        <f t="shared" ca="1" si="1368"/>
        <v/>
      </c>
      <c r="IP316" t="str">
        <f t="shared" ca="1" si="1369"/>
        <v/>
      </c>
      <c r="IQ316" t="str">
        <f t="shared" ca="1" si="1370"/>
        <v/>
      </c>
      <c r="IR316" t="str">
        <f t="shared" ca="1" si="1371"/>
        <v/>
      </c>
      <c r="IS316" t="str">
        <f t="shared" ca="1" si="1372"/>
        <v/>
      </c>
      <c r="IT316" t="str">
        <f t="shared" ca="1" si="1373"/>
        <v/>
      </c>
      <c r="IU316" t="str">
        <f t="shared" ca="1" si="1374"/>
        <v/>
      </c>
      <c r="IV316" t="str">
        <f t="shared" ca="1" si="1375"/>
        <v/>
      </c>
      <c r="IW316" t="str">
        <f t="shared" ca="1" si="1376"/>
        <v/>
      </c>
      <c r="IX316" t="str">
        <f t="shared" ca="1" si="1377"/>
        <v/>
      </c>
      <c r="IY316" t="str">
        <f t="shared" ca="1" si="1378"/>
        <v/>
      </c>
      <c r="IZ316" t="str">
        <f t="shared" ca="1" si="1379"/>
        <v/>
      </c>
      <c r="JA316" t="str">
        <f t="shared" ca="1" si="1380"/>
        <v/>
      </c>
      <c r="JB316" t="str">
        <f t="shared" ca="1" si="1381"/>
        <v/>
      </c>
      <c r="JC316" t="str">
        <f t="shared" ca="1" si="1382"/>
        <v/>
      </c>
      <c r="JD316" t="str">
        <f t="shared" ca="1" si="1383"/>
        <v/>
      </c>
      <c r="JE316" t="str">
        <f t="shared" ca="1" si="1384"/>
        <v/>
      </c>
      <c r="JF316" t="str">
        <f t="shared" ca="1" si="1385"/>
        <v/>
      </c>
      <c r="JG316" t="str">
        <f t="shared" ca="1" si="1386"/>
        <v/>
      </c>
      <c r="JH316" t="str">
        <f t="shared" ca="1" si="1387"/>
        <v/>
      </c>
      <c r="JI316" t="str">
        <f t="shared" ca="1" si="1388"/>
        <v/>
      </c>
      <c r="JJ316" t="str">
        <f t="shared" ca="1" si="1389"/>
        <v/>
      </c>
      <c r="JK316" t="str">
        <f t="shared" ca="1" si="1390"/>
        <v/>
      </c>
      <c r="JL316" t="str">
        <f t="shared" ca="1" si="1391"/>
        <v/>
      </c>
      <c r="JM316" t="str">
        <f t="shared" ca="1" si="1392"/>
        <v/>
      </c>
      <c r="JN316" t="str">
        <f t="shared" ca="1" si="1393"/>
        <v/>
      </c>
      <c r="JO316" t="str">
        <f t="shared" ca="1" si="1394"/>
        <v/>
      </c>
      <c r="JP316" t="str">
        <f t="shared" ca="1" si="1395"/>
        <v/>
      </c>
      <c r="JQ316" t="str">
        <f t="shared" ca="1" si="1396"/>
        <v/>
      </c>
      <c r="JR316" t="str">
        <f t="shared" ca="1" si="1397"/>
        <v/>
      </c>
      <c r="JS316" t="str">
        <f t="shared" ca="1" si="1398"/>
        <v/>
      </c>
      <c r="JT316" t="str">
        <f t="shared" ca="1" si="1399"/>
        <v/>
      </c>
      <c r="JU316" t="str">
        <f t="shared" ca="1" si="1400"/>
        <v/>
      </c>
    </row>
    <row r="317" spans="1:281" x14ac:dyDescent="0.25">
      <c r="A317">
        <f t="shared" si="1401"/>
        <v>316</v>
      </c>
      <c r="B317" t="str">
        <f t="shared" ca="1" si="1130"/>
        <v/>
      </c>
      <c r="C317">
        <v>13</v>
      </c>
      <c r="D317">
        <f t="shared" si="1134"/>
        <v>316</v>
      </c>
      <c r="E317">
        <f t="shared" si="1135"/>
        <v>16</v>
      </c>
      <c r="F317">
        <f ca="1">COUNT((AD317,AP317,BB317,BN317,BZ317,CL317,CX317,DJ317,DV317,EH317,ET317,FF317,FR317,GD317,GP317,HB317,HN317,HZ317,IL317,IX317,JJ317,JV317,KH317,KT317,LF317,LR317))</f>
        <v>0</v>
      </c>
      <c r="G317">
        <f t="shared" ca="1" si="1136"/>
        <v>0</v>
      </c>
      <c r="H317">
        <f t="shared" ca="1" si="1137"/>
        <v>0</v>
      </c>
      <c r="I317">
        <f t="shared" ca="1" si="1131"/>
        <v>0</v>
      </c>
      <c r="J317">
        <f t="shared" ca="1" si="1138"/>
        <v>0</v>
      </c>
      <c r="K317">
        <f t="shared" ca="1" si="1139"/>
        <v>-1</v>
      </c>
      <c r="L317">
        <f t="shared" ca="1" si="1402"/>
        <v>9</v>
      </c>
      <c r="M317">
        <f t="shared" ca="1" si="1140"/>
        <v>0</v>
      </c>
      <c r="N317">
        <f t="shared" ca="1" si="1403"/>
        <v>65</v>
      </c>
      <c r="O317">
        <f t="shared" ca="1" si="1141"/>
        <v>-1</v>
      </c>
      <c r="P317">
        <f t="shared" ca="1" si="1404"/>
        <v>9</v>
      </c>
      <c r="Q317">
        <f t="shared" ca="1" si="1142"/>
        <v>0</v>
      </c>
      <c r="R317">
        <f t="shared" ca="1" si="1143"/>
        <v>0</v>
      </c>
      <c r="S317">
        <f t="shared" ca="1" si="1144"/>
        <v>0</v>
      </c>
      <c r="T317">
        <f t="shared" ca="1" si="1145"/>
        <v>0</v>
      </c>
      <c r="U317" t="str">
        <f t="shared" ca="1" si="1132"/>
        <v>999999999999</v>
      </c>
      <c r="V317">
        <f t="shared" ca="1" si="1405"/>
        <v>0</v>
      </c>
      <c r="W317">
        <f t="shared" si="1146"/>
        <v>316</v>
      </c>
      <c r="X317" t="e">
        <f t="shared" ca="1" si="1406"/>
        <v>#N/A</v>
      </c>
      <c r="Y317">
        <f t="shared" ca="1" si="1147"/>
        <v>0</v>
      </c>
      <c r="Z317" t="str">
        <f t="shared" ca="1" si="1148"/>
        <v>999zz</v>
      </c>
      <c r="AA317">
        <f t="shared" ca="1" si="1407"/>
        <v>350</v>
      </c>
      <c r="AB317">
        <f t="shared" si="1149"/>
        <v>316</v>
      </c>
      <c r="AC317" t="e">
        <f t="shared" ca="1" si="1408"/>
        <v>#N/A</v>
      </c>
      <c r="AD317" t="str">
        <f t="shared" ca="1" si="1150"/>
        <v/>
      </c>
      <c r="AE317" t="str">
        <f t="shared" ca="1" si="1151"/>
        <v/>
      </c>
      <c r="AF317" t="str">
        <f t="shared" ca="1" si="1152"/>
        <v/>
      </c>
      <c r="AG317" t="str">
        <f t="shared" ca="1" si="1153"/>
        <v/>
      </c>
      <c r="AH317" t="str">
        <f t="shared" ca="1" si="1154"/>
        <v/>
      </c>
      <c r="AI317" t="str">
        <f t="shared" ca="1" si="1155"/>
        <v/>
      </c>
      <c r="AJ317" t="str">
        <f t="shared" ca="1" si="1156"/>
        <v/>
      </c>
      <c r="AK317" t="str">
        <f t="shared" ca="1" si="1157"/>
        <v/>
      </c>
      <c r="AL317" t="str">
        <f t="shared" ca="1" si="1158"/>
        <v/>
      </c>
      <c r="AM317" t="str">
        <f t="shared" ca="1" si="1159"/>
        <v/>
      </c>
      <c r="AN317" t="str">
        <f t="shared" ca="1" si="1160"/>
        <v/>
      </c>
      <c r="AO317" t="str">
        <f t="shared" ca="1" si="1161"/>
        <v/>
      </c>
      <c r="AP317" t="str">
        <f t="shared" ca="1" si="1162"/>
        <v/>
      </c>
      <c r="AQ317" t="str">
        <f t="shared" ca="1" si="1163"/>
        <v/>
      </c>
      <c r="AR317" t="str">
        <f t="shared" ca="1" si="1164"/>
        <v/>
      </c>
      <c r="AS317" t="str">
        <f t="shared" ca="1" si="1165"/>
        <v/>
      </c>
      <c r="AT317" t="str">
        <f t="shared" ca="1" si="1166"/>
        <v/>
      </c>
      <c r="AU317" t="str">
        <f t="shared" ca="1" si="1167"/>
        <v/>
      </c>
      <c r="AV317" t="str">
        <f t="shared" ca="1" si="1168"/>
        <v/>
      </c>
      <c r="AW317" t="str">
        <f t="shared" ca="1" si="1169"/>
        <v/>
      </c>
      <c r="AX317" t="str">
        <f t="shared" ca="1" si="1170"/>
        <v/>
      </c>
      <c r="AY317" t="str">
        <f t="shared" ca="1" si="1171"/>
        <v/>
      </c>
      <c r="AZ317" t="str">
        <f t="shared" ca="1" si="1172"/>
        <v/>
      </c>
      <c r="BA317" t="str">
        <f t="shared" ca="1" si="1173"/>
        <v/>
      </c>
      <c r="BB317" t="str">
        <f t="shared" ca="1" si="1174"/>
        <v/>
      </c>
      <c r="BC317" t="str">
        <f t="shared" ca="1" si="1175"/>
        <v/>
      </c>
      <c r="BD317" t="str">
        <f t="shared" ca="1" si="1176"/>
        <v/>
      </c>
      <c r="BE317" t="str">
        <f t="shared" ca="1" si="1177"/>
        <v/>
      </c>
      <c r="BF317" t="str">
        <f t="shared" ca="1" si="1178"/>
        <v/>
      </c>
      <c r="BG317" t="str">
        <f t="shared" ca="1" si="1179"/>
        <v/>
      </c>
      <c r="BH317" t="str">
        <f t="shared" ca="1" si="1180"/>
        <v/>
      </c>
      <c r="BI317" t="str">
        <f t="shared" ca="1" si="1181"/>
        <v/>
      </c>
      <c r="BJ317" t="str">
        <f t="shared" ca="1" si="1182"/>
        <v/>
      </c>
      <c r="BK317" t="str">
        <f t="shared" ca="1" si="1183"/>
        <v/>
      </c>
      <c r="BL317" t="str">
        <f t="shared" ca="1" si="1184"/>
        <v/>
      </c>
      <c r="BM317" t="str">
        <f t="shared" ca="1" si="1185"/>
        <v/>
      </c>
      <c r="BN317" t="str">
        <f t="shared" ca="1" si="1186"/>
        <v/>
      </c>
      <c r="BO317" t="str">
        <f t="shared" ca="1" si="1187"/>
        <v/>
      </c>
      <c r="BP317" t="str">
        <f t="shared" ca="1" si="1188"/>
        <v/>
      </c>
      <c r="BQ317" t="str">
        <f t="shared" ca="1" si="1189"/>
        <v/>
      </c>
      <c r="BR317" t="str">
        <f t="shared" ca="1" si="1190"/>
        <v/>
      </c>
      <c r="BS317" t="str">
        <f t="shared" ca="1" si="1191"/>
        <v/>
      </c>
      <c r="BT317" t="str">
        <f t="shared" ca="1" si="1192"/>
        <v/>
      </c>
      <c r="BU317" t="str">
        <f t="shared" ca="1" si="1193"/>
        <v/>
      </c>
      <c r="BV317" t="str">
        <f t="shared" ca="1" si="1194"/>
        <v/>
      </c>
      <c r="BW317" t="str">
        <f t="shared" ca="1" si="1195"/>
        <v/>
      </c>
      <c r="BX317" t="str">
        <f t="shared" ca="1" si="1196"/>
        <v/>
      </c>
      <c r="BY317" t="str">
        <f t="shared" ca="1" si="1197"/>
        <v/>
      </c>
      <c r="BZ317" t="str">
        <f t="shared" ca="1" si="1198"/>
        <v/>
      </c>
      <c r="CA317" t="str">
        <f t="shared" ca="1" si="1199"/>
        <v/>
      </c>
      <c r="CB317" t="str">
        <f t="shared" ca="1" si="1200"/>
        <v/>
      </c>
      <c r="CC317" t="str">
        <f t="shared" ca="1" si="1201"/>
        <v/>
      </c>
      <c r="CD317" t="str">
        <f t="shared" ca="1" si="1202"/>
        <v/>
      </c>
      <c r="CE317" t="str">
        <f t="shared" ca="1" si="1203"/>
        <v/>
      </c>
      <c r="CF317" t="str">
        <f t="shared" ca="1" si="1204"/>
        <v/>
      </c>
      <c r="CG317" t="str">
        <f t="shared" ca="1" si="1205"/>
        <v/>
      </c>
      <c r="CH317" t="str">
        <f t="shared" ca="1" si="1206"/>
        <v/>
      </c>
      <c r="CI317" t="str">
        <f t="shared" ca="1" si="1207"/>
        <v/>
      </c>
      <c r="CJ317" t="str">
        <f t="shared" ca="1" si="1208"/>
        <v/>
      </c>
      <c r="CK317" t="str">
        <f t="shared" ca="1" si="1209"/>
        <v/>
      </c>
      <c r="CL317" t="str">
        <f t="shared" ca="1" si="1210"/>
        <v/>
      </c>
      <c r="CM317" t="str">
        <f t="shared" ca="1" si="1211"/>
        <v/>
      </c>
      <c r="CN317" t="str">
        <f t="shared" ca="1" si="1212"/>
        <v/>
      </c>
      <c r="CO317" t="str">
        <f t="shared" ca="1" si="1213"/>
        <v/>
      </c>
      <c r="CP317" t="str">
        <f t="shared" ca="1" si="1214"/>
        <v/>
      </c>
      <c r="CQ317" t="str">
        <f t="shared" ca="1" si="1215"/>
        <v/>
      </c>
      <c r="CR317" t="str">
        <f t="shared" ca="1" si="1216"/>
        <v/>
      </c>
      <c r="CS317" t="str">
        <f t="shared" ca="1" si="1217"/>
        <v/>
      </c>
      <c r="CT317" t="str">
        <f t="shared" ca="1" si="1218"/>
        <v/>
      </c>
      <c r="CU317" t="str">
        <f t="shared" ca="1" si="1219"/>
        <v/>
      </c>
      <c r="CV317" t="str">
        <f t="shared" ca="1" si="1220"/>
        <v/>
      </c>
      <c r="CW317" t="str">
        <f t="shared" ca="1" si="1221"/>
        <v/>
      </c>
      <c r="CX317" t="str">
        <f t="shared" ca="1" si="1222"/>
        <v/>
      </c>
      <c r="CY317" t="str">
        <f t="shared" ca="1" si="1223"/>
        <v/>
      </c>
      <c r="CZ317" t="str">
        <f t="shared" ca="1" si="1224"/>
        <v/>
      </c>
      <c r="DA317" t="str">
        <f t="shared" ca="1" si="1225"/>
        <v/>
      </c>
      <c r="DB317" t="str">
        <f t="shared" ca="1" si="1226"/>
        <v/>
      </c>
      <c r="DC317" t="str">
        <f t="shared" ca="1" si="1227"/>
        <v/>
      </c>
      <c r="DD317" t="str">
        <f t="shared" ca="1" si="1228"/>
        <v/>
      </c>
      <c r="DE317" t="str">
        <f t="shared" ca="1" si="1229"/>
        <v/>
      </c>
      <c r="DF317" t="str">
        <f t="shared" ca="1" si="1230"/>
        <v/>
      </c>
      <c r="DG317" t="str">
        <f t="shared" ca="1" si="1231"/>
        <v/>
      </c>
      <c r="DH317" t="str">
        <f t="shared" ca="1" si="1232"/>
        <v/>
      </c>
      <c r="DI317" t="str">
        <f t="shared" ca="1" si="1233"/>
        <v/>
      </c>
      <c r="DJ317" t="str">
        <f t="shared" ca="1" si="1234"/>
        <v/>
      </c>
      <c r="DK317" t="str">
        <f t="shared" ca="1" si="1235"/>
        <v/>
      </c>
      <c r="DL317" t="str">
        <f t="shared" ca="1" si="1236"/>
        <v/>
      </c>
      <c r="DM317" t="str">
        <f t="shared" ca="1" si="1237"/>
        <v/>
      </c>
      <c r="DN317" t="str">
        <f t="shared" ca="1" si="1238"/>
        <v/>
      </c>
      <c r="DO317" t="str">
        <f t="shared" ca="1" si="1239"/>
        <v/>
      </c>
      <c r="DP317" t="str">
        <f t="shared" ca="1" si="1240"/>
        <v/>
      </c>
      <c r="DQ317" t="str">
        <f t="shared" ca="1" si="1241"/>
        <v/>
      </c>
      <c r="DR317" t="str">
        <f t="shared" ca="1" si="1242"/>
        <v/>
      </c>
      <c r="DS317" t="str">
        <f t="shared" ca="1" si="1243"/>
        <v/>
      </c>
      <c r="DT317" t="str">
        <f t="shared" ca="1" si="1244"/>
        <v/>
      </c>
      <c r="DU317" t="str">
        <f t="shared" ca="1" si="1245"/>
        <v/>
      </c>
      <c r="DV317" t="str">
        <f t="shared" ca="1" si="1133"/>
        <v/>
      </c>
      <c r="DW317" t="str">
        <f t="shared" ca="1" si="1246"/>
        <v/>
      </c>
      <c r="DX317" t="str">
        <f t="shared" ca="1" si="1247"/>
        <v/>
      </c>
      <c r="DY317" t="str">
        <f t="shared" ca="1" si="1248"/>
        <v/>
      </c>
      <c r="DZ317" t="str">
        <f t="shared" ca="1" si="1249"/>
        <v/>
      </c>
      <c r="EA317" t="str">
        <f t="shared" ca="1" si="1250"/>
        <v/>
      </c>
      <c r="EB317" t="str">
        <f t="shared" ca="1" si="1251"/>
        <v/>
      </c>
      <c r="EC317" t="str">
        <f t="shared" ca="1" si="1252"/>
        <v/>
      </c>
      <c r="ED317" t="str">
        <f t="shared" ca="1" si="1253"/>
        <v/>
      </c>
      <c r="EE317" t="str">
        <f t="shared" ca="1" si="1254"/>
        <v/>
      </c>
      <c r="EF317" t="str">
        <f t="shared" ca="1" si="1255"/>
        <v/>
      </c>
      <c r="EG317" t="str">
        <f t="shared" ca="1" si="1256"/>
        <v/>
      </c>
      <c r="EH317" t="str">
        <f t="shared" ca="1" si="1257"/>
        <v/>
      </c>
      <c r="EI317" t="str">
        <f t="shared" ca="1" si="1258"/>
        <v/>
      </c>
      <c r="EJ317" t="str">
        <f t="shared" ca="1" si="1259"/>
        <v/>
      </c>
      <c r="EK317" t="str">
        <f t="shared" ca="1" si="1260"/>
        <v/>
      </c>
      <c r="EL317" t="str">
        <f t="shared" ca="1" si="1261"/>
        <v/>
      </c>
      <c r="EM317" t="str">
        <f t="shared" ca="1" si="1262"/>
        <v/>
      </c>
      <c r="EN317" t="str">
        <f t="shared" ca="1" si="1263"/>
        <v/>
      </c>
      <c r="EO317" t="str">
        <f t="shared" ca="1" si="1264"/>
        <v/>
      </c>
      <c r="EP317" t="str">
        <f t="shared" ca="1" si="1265"/>
        <v/>
      </c>
      <c r="EQ317" t="str">
        <f t="shared" ca="1" si="1266"/>
        <v/>
      </c>
      <c r="ER317" t="str">
        <f t="shared" ca="1" si="1267"/>
        <v/>
      </c>
      <c r="ES317" t="str">
        <f t="shared" ca="1" si="1268"/>
        <v/>
      </c>
      <c r="ET317" t="str">
        <f t="shared" ca="1" si="1269"/>
        <v/>
      </c>
      <c r="EU317" t="str">
        <f t="shared" ca="1" si="1270"/>
        <v/>
      </c>
      <c r="EV317" t="str">
        <f t="shared" ca="1" si="1271"/>
        <v/>
      </c>
      <c r="EW317" t="str">
        <f t="shared" ca="1" si="1272"/>
        <v/>
      </c>
      <c r="EX317" t="str">
        <f t="shared" ca="1" si="1273"/>
        <v/>
      </c>
      <c r="EY317" t="str">
        <f t="shared" ca="1" si="1274"/>
        <v/>
      </c>
      <c r="EZ317" t="str">
        <f t="shared" ca="1" si="1275"/>
        <v/>
      </c>
      <c r="FA317" t="str">
        <f t="shared" ca="1" si="1276"/>
        <v/>
      </c>
      <c r="FB317" t="str">
        <f t="shared" ca="1" si="1277"/>
        <v/>
      </c>
      <c r="FC317" t="str">
        <f t="shared" ca="1" si="1278"/>
        <v/>
      </c>
      <c r="FD317" t="str">
        <f t="shared" ca="1" si="1279"/>
        <v/>
      </c>
      <c r="FE317" t="str">
        <f t="shared" ca="1" si="1280"/>
        <v/>
      </c>
      <c r="FF317" t="str">
        <f t="shared" ca="1" si="1281"/>
        <v/>
      </c>
      <c r="FG317" t="str">
        <f t="shared" ca="1" si="1282"/>
        <v/>
      </c>
      <c r="FH317" t="str">
        <f t="shared" ca="1" si="1283"/>
        <v/>
      </c>
      <c r="FI317" t="str">
        <f t="shared" ca="1" si="1284"/>
        <v/>
      </c>
      <c r="FJ317" t="str">
        <f t="shared" ca="1" si="1285"/>
        <v/>
      </c>
      <c r="FK317" t="str">
        <f t="shared" ca="1" si="1286"/>
        <v/>
      </c>
      <c r="FL317" t="str">
        <f t="shared" ca="1" si="1287"/>
        <v/>
      </c>
      <c r="FM317" t="str">
        <f t="shared" ca="1" si="1288"/>
        <v/>
      </c>
      <c r="FN317" t="str">
        <f t="shared" ca="1" si="1289"/>
        <v/>
      </c>
      <c r="FO317" t="str">
        <f t="shared" ca="1" si="1290"/>
        <v/>
      </c>
      <c r="FP317" t="str">
        <f t="shared" ca="1" si="1291"/>
        <v/>
      </c>
      <c r="FQ317" t="str">
        <f t="shared" ca="1" si="1292"/>
        <v/>
      </c>
      <c r="FR317" t="str">
        <f t="shared" ca="1" si="1293"/>
        <v/>
      </c>
      <c r="FS317" t="str">
        <f t="shared" ca="1" si="1294"/>
        <v/>
      </c>
      <c r="FT317" t="str">
        <f t="shared" ca="1" si="1295"/>
        <v/>
      </c>
      <c r="FU317" t="str">
        <f t="shared" ca="1" si="1296"/>
        <v/>
      </c>
      <c r="FV317" t="str">
        <f t="shared" ca="1" si="1297"/>
        <v/>
      </c>
      <c r="FW317" t="str">
        <f t="shared" ca="1" si="1298"/>
        <v/>
      </c>
      <c r="FX317" t="str">
        <f t="shared" ca="1" si="1299"/>
        <v/>
      </c>
      <c r="FY317" t="str">
        <f t="shared" ca="1" si="1300"/>
        <v/>
      </c>
      <c r="FZ317" t="str">
        <f t="shared" ca="1" si="1301"/>
        <v/>
      </c>
      <c r="GA317" t="str">
        <f t="shared" ca="1" si="1302"/>
        <v/>
      </c>
      <c r="GB317" t="str">
        <f t="shared" ca="1" si="1303"/>
        <v/>
      </c>
      <c r="GC317" t="str">
        <f t="shared" ca="1" si="1304"/>
        <v/>
      </c>
      <c r="GD317" t="str">
        <f t="shared" ca="1" si="1305"/>
        <v/>
      </c>
      <c r="GE317" t="str">
        <f t="shared" ca="1" si="1306"/>
        <v/>
      </c>
      <c r="GF317" t="str">
        <f t="shared" ca="1" si="1307"/>
        <v/>
      </c>
      <c r="GG317" t="str">
        <f t="shared" ca="1" si="1308"/>
        <v/>
      </c>
      <c r="GH317" t="str">
        <f t="shared" ca="1" si="1309"/>
        <v/>
      </c>
      <c r="GI317" t="str">
        <f t="shared" ca="1" si="1310"/>
        <v/>
      </c>
      <c r="GJ317" t="str">
        <f t="shared" ca="1" si="1311"/>
        <v/>
      </c>
      <c r="GK317" t="str">
        <f t="shared" ca="1" si="1312"/>
        <v/>
      </c>
      <c r="GL317" t="str">
        <f t="shared" ca="1" si="1313"/>
        <v/>
      </c>
      <c r="GM317" t="str">
        <f t="shared" ca="1" si="1314"/>
        <v/>
      </c>
      <c r="GN317" t="str">
        <f t="shared" ca="1" si="1315"/>
        <v/>
      </c>
      <c r="GO317" t="str">
        <f t="shared" ca="1" si="1316"/>
        <v/>
      </c>
      <c r="GP317" t="str">
        <f t="shared" ca="1" si="1317"/>
        <v/>
      </c>
      <c r="GQ317" t="str">
        <f t="shared" ca="1" si="1318"/>
        <v/>
      </c>
      <c r="GR317" t="str">
        <f t="shared" ca="1" si="1319"/>
        <v/>
      </c>
      <c r="GS317" t="str">
        <f t="shared" ca="1" si="1320"/>
        <v/>
      </c>
      <c r="GT317" t="str">
        <f t="shared" ca="1" si="1321"/>
        <v/>
      </c>
      <c r="GU317" t="str">
        <f t="shared" ca="1" si="1322"/>
        <v/>
      </c>
      <c r="GV317" t="str">
        <f t="shared" ca="1" si="1323"/>
        <v/>
      </c>
      <c r="GW317" t="str">
        <f t="shared" ca="1" si="1324"/>
        <v/>
      </c>
      <c r="GX317" t="str">
        <f t="shared" ca="1" si="1325"/>
        <v/>
      </c>
      <c r="GY317" t="str">
        <f t="shared" ca="1" si="1326"/>
        <v/>
      </c>
      <c r="GZ317" t="str">
        <f t="shared" ca="1" si="1327"/>
        <v/>
      </c>
      <c r="HA317" t="str">
        <f t="shared" ca="1" si="1328"/>
        <v/>
      </c>
      <c r="HB317" t="str">
        <f t="shared" ca="1" si="1329"/>
        <v/>
      </c>
      <c r="HC317" t="str">
        <f t="shared" ca="1" si="1330"/>
        <v/>
      </c>
      <c r="HD317" t="str">
        <f t="shared" ca="1" si="1331"/>
        <v/>
      </c>
      <c r="HE317" t="str">
        <f t="shared" ca="1" si="1332"/>
        <v/>
      </c>
      <c r="HF317" t="str">
        <f t="shared" ca="1" si="1333"/>
        <v/>
      </c>
      <c r="HG317" t="str">
        <f t="shared" ca="1" si="1334"/>
        <v/>
      </c>
      <c r="HH317" t="str">
        <f t="shared" ca="1" si="1335"/>
        <v/>
      </c>
      <c r="HI317" t="str">
        <f t="shared" ca="1" si="1336"/>
        <v/>
      </c>
      <c r="HJ317" t="str">
        <f t="shared" ca="1" si="1337"/>
        <v/>
      </c>
      <c r="HK317" t="str">
        <f t="shared" ca="1" si="1338"/>
        <v/>
      </c>
      <c r="HL317" t="str">
        <f t="shared" ca="1" si="1339"/>
        <v/>
      </c>
      <c r="HM317" t="str">
        <f t="shared" ca="1" si="1340"/>
        <v/>
      </c>
      <c r="HN317" t="str">
        <f t="shared" ca="1" si="1341"/>
        <v/>
      </c>
      <c r="HO317" t="str">
        <f t="shared" ca="1" si="1342"/>
        <v/>
      </c>
      <c r="HP317" t="str">
        <f t="shared" ca="1" si="1343"/>
        <v/>
      </c>
      <c r="HQ317" t="str">
        <f t="shared" ca="1" si="1344"/>
        <v/>
      </c>
      <c r="HR317" t="str">
        <f t="shared" ca="1" si="1345"/>
        <v/>
      </c>
      <c r="HS317" t="str">
        <f t="shared" ca="1" si="1346"/>
        <v/>
      </c>
      <c r="HT317" t="str">
        <f t="shared" ca="1" si="1347"/>
        <v/>
      </c>
      <c r="HU317" t="str">
        <f t="shared" ca="1" si="1348"/>
        <v/>
      </c>
      <c r="HV317" t="str">
        <f t="shared" ca="1" si="1349"/>
        <v/>
      </c>
      <c r="HW317" t="str">
        <f t="shared" ca="1" si="1350"/>
        <v/>
      </c>
      <c r="HX317" t="str">
        <f t="shared" ca="1" si="1351"/>
        <v/>
      </c>
      <c r="HY317" t="str">
        <f t="shared" ca="1" si="1352"/>
        <v/>
      </c>
      <c r="HZ317" t="str">
        <f t="shared" ca="1" si="1353"/>
        <v/>
      </c>
      <c r="IA317" t="str">
        <f t="shared" ca="1" si="1354"/>
        <v/>
      </c>
      <c r="IB317" t="str">
        <f t="shared" ca="1" si="1355"/>
        <v/>
      </c>
      <c r="IC317" t="str">
        <f t="shared" ca="1" si="1356"/>
        <v/>
      </c>
      <c r="ID317" t="str">
        <f t="shared" ca="1" si="1357"/>
        <v/>
      </c>
      <c r="IE317" t="str">
        <f t="shared" ca="1" si="1358"/>
        <v/>
      </c>
      <c r="IF317" t="str">
        <f t="shared" ca="1" si="1359"/>
        <v/>
      </c>
      <c r="IG317" t="str">
        <f t="shared" ca="1" si="1360"/>
        <v/>
      </c>
      <c r="IH317" t="str">
        <f t="shared" ca="1" si="1361"/>
        <v/>
      </c>
      <c r="II317" t="str">
        <f t="shared" ca="1" si="1362"/>
        <v/>
      </c>
      <c r="IJ317" t="str">
        <f t="shared" ca="1" si="1363"/>
        <v/>
      </c>
      <c r="IK317" t="str">
        <f t="shared" ca="1" si="1364"/>
        <v/>
      </c>
      <c r="IL317" t="str">
        <f t="shared" ca="1" si="1365"/>
        <v/>
      </c>
      <c r="IM317" t="str">
        <f t="shared" ca="1" si="1366"/>
        <v/>
      </c>
      <c r="IN317" t="str">
        <f t="shared" ca="1" si="1367"/>
        <v/>
      </c>
      <c r="IO317" t="str">
        <f t="shared" ca="1" si="1368"/>
        <v/>
      </c>
      <c r="IP317" t="str">
        <f t="shared" ca="1" si="1369"/>
        <v/>
      </c>
      <c r="IQ317" t="str">
        <f t="shared" ca="1" si="1370"/>
        <v/>
      </c>
      <c r="IR317" t="str">
        <f t="shared" ca="1" si="1371"/>
        <v/>
      </c>
      <c r="IS317" t="str">
        <f t="shared" ca="1" si="1372"/>
        <v/>
      </c>
      <c r="IT317" t="str">
        <f t="shared" ca="1" si="1373"/>
        <v/>
      </c>
      <c r="IU317" t="str">
        <f t="shared" ca="1" si="1374"/>
        <v/>
      </c>
      <c r="IV317" t="str">
        <f t="shared" ca="1" si="1375"/>
        <v/>
      </c>
      <c r="IW317" t="str">
        <f t="shared" ca="1" si="1376"/>
        <v/>
      </c>
      <c r="IX317" t="str">
        <f t="shared" ca="1" si="1377"/>
        <v/>
      </c>
      <c r="IY317" t="str">
        <f t="shared" ca="1" si="1378"/>
        <v/>
      </c>
      <c r="IZ317" t="str">
        <f t="shared" ca="1" si="1379"/>
        <v/>
      </c>
      <c r="JA317" t="str">
        <f t="shared" ca="1" si="1380"/>
        <v/>
      </c>
      <c r="JB317" t="str">
        <f t="shared" ca="1" si="1381"/>
        <v/>
      </c>
      <c r="JC317" t="str">
        <f t="shared" ca="1" si="1382"/>
        <v/>
      </c>
      <c r="JD317" t="str">
        <f t="shared" ca="1" si="1383"/>
        <v/>
      </c>
      <c r="JE317" t="str">
        <f t="shared" ca="1" si="1384"/>
        <v/>
      </c>
      <c r="JF317" t="str">
        <f t="shared" ca="1" si="1385"/>
        <v/>
      </c>
      <c r="JG317" t="str">
        <f t="shared" ca="1" si="1386"/>
        <v/>
      </c>
      <c r="JH317" t="str">
        <f t="shared" ca="1" si="1387"/>
        <v/>
      </c>
      <c r="JI317" t="str">
        <f t="shared" ca="1" si="1388"/>
        <v/>
      </c>
      <c r="JJ317" t="str">
        <f t="shared" ca="1" si="1389"/>
        <v/>
      </c>
      <c r="JK317" t="str">
        <f t="shared" ca="1" si="1390"/>
        <v/>
      </c>
      <c r="JL317" t="str">
        <f t="shared" ca="1" si="1391"/>
        <v/>
      </c>
      <c r="JM317" t="str">
        <f t="shared" ca="1" si="1392"/>
        <v/>
      </c>
      <c r="JN317" t="str">
        <f t="shared" ca="1" si="1393"/>
        <v/>
      </c>
      <c r="JO317" t="str">
        <f t="shared" ca="1" si="1394"/>
        <v/>
      </c>
      <c r="JP317" t="str">
        <f t="shared" ca="1" si="1395"/>
        <v/>
      </c>
      <c r="JQ317" t="str">
        <f t="shared" ca="1" si="1396"/>
        <v/>
      </c>
      <c r="JR317" t="str">
        <f t="shared" ca="1" si="1397"/>
        <v/>
      </c>
      <c r="JS317" t="str">
        <f t="shared" ca="1" si="1398"/>
        <v/>
      </c>
      <c r="JT317" t="str">
        <f t="shared" ca="1" si="1399"/>
        <v/>
      </c>
      <c r="JU317" t="str">
        <f t="shared" ca="1" si="1400"/>
        <v/>
      </c>
    </row>
    <row r="318" spans="1:281" x14ac:dyDescent="0.25">
      <c r="A318">
        <f t="shared" si="1401"/>
        <v>317</v>
      </c>
      <c r="B318" t="str">
        <f t="shared" ca="1" si="1130"/>
        <v/>
      </c>
      <c r="C318">
        <v>13</v>
      </c>
      <c r="D318">
        <f t="shared" si="1134"/>
        <v>317</v>
      </c>
      <c r="E318">
        <f t="shared" si="1135"/>
        <v>17</v>
      </c>
      <c r="F318">
        <f ca="1">COUNT((AD318,AP318,BB318,BN318,BZ318,CL318,CX318,DJ318,DV318,EH318,ET318,FF318,FR318,GD318,GP318,HB318,HN318,HZ318,IL318,IX318,JJ318,JV318,KH318,KT318,LF318,LR318))</f>
        <v>0</v>
      </c>
      <c r="G318">
        <f t="shared" ca="1" si="1136"/>
        <v>0</v>
      </c>
      <c r="H318">
        <f t="shared" ca="1" si="1137"/>
        <v>0</v>
      </c>
      <c r="I318">
        <f t="shared" ca="1" si="1131"/>
        <v>0</v>
      </c>
      <c r="J318">
        <f t="shared" ca="1" si="1138"/>
        <v>0</v>
      </c>
      <c r="K318">
        <f t="shared" ca="1" si="1139"/>
        <v>-1</v>
      </c>
      <c r="L318">
        <f t="shared" ca="1" si="1402"/>
        <v>9</v>
      </c>
      <c r="M318">
        <f t="shared" ca="1" si="1140"/>
        <v>0</v>
      </c>
      <c r="N318">
        <f t="shared" ca="1" si="1403"/>
        <v>65</v>
      </c>
      <c r="O318">
        <f t="shared" ca="1" si="1141"/>
        <v>-1</v>
      </c>
      <c r="P318">
        <f t="shared" ca="1" si="1404"/>
        <v>9</v>
      </c>
      <c r="Q318">
        <f t="shared" ca="1" si="1142"/>
        <v>0</v>
      </c>
      <c r="R318">
        <f t="shared" ca="1" si="1143"/>
        <v>0</v>
      </c>
      <c r="S318">
        <f t="shared" ca="1" si="1144"/>
        <v>0</v>
      </c>
      <c r="T318">
        <f t="shared" ca="1" si="1145"/>
        <v>0</v>
      </c>
      <c r="U318" t="str">
        <f t="shared" ca="1" si="1132"/>
        <v>999999999999</v>
      </c>
      <c r="V318">
        <f t="shared" ca="1" si="1405"/>
        <v>0</v>
      </c>
      <c r="W318">
        <f t="shared" si="1146"/>
        <v>317</v>
      </c>
      <c r="X318" t="e">
        <f t="shared" ca="1" si="1406"/>
        <v>#N/A</v>
      </c>
      <c r="Y318">
        <f t="shared" ca="1" si="1147"/>
        <v>0</v>
      </c>
      <c r="Z318" t="str">
        <f t="shared" ca="1" si="1148"/>
        <v>999zz</v>
      </c>
      <c r="AA318">
        <f t="shared" ca="1" si="1407"/>
        <v>350</v>
      </c>
      <c r="AB318">
        <f t="shared" si="1149"/>
        <v>317</v>
      </c>
      <c r="AC318" t="e">
        <f t="shared" ca="1" si="1408"/>
        <v>#N/A</v>
      </c>
      <c r="AD318" t="str">
        <f t="shared" ca="1" si="1150"/>
        <v/>
      </c>
      <c r="AE318" t="str">
        <f t="shared" ca="1" si="1151"/>
        <v/>
      </c>
      <c r="AF318" t="str">
        <f t="shared" ca="1" si="1152"/>
        <v/>
      </c>
      <c r="AG318" t="str">
        <f t="shared" ca="1" si="1153"/>
        <v/>
      </c>
      <c r="AH318" t="str">
        <f t="shared" ca="1" si="1154"/>
        <v/>
      </c>
      <c r="AI318" t="str">
        <f t="shared" ca="1" si="1155"/>
        <v/>
      </c>
      <c r="AJ318" t="str">
        <f t="shared" ca="1" si="1156"/>
        <v/>
      </c>
      <c r="AK318" t="str">
        <f t="shared" ca="1" si="1157"/>
        <v/>
      </c>
      <c r="AL318" t="str">
        <f t="shared" ca="1" si="1158"/>
        <v/>
      </c>
      <c r="AM318" t="str">
        <f t="shared" ca="1" si="1159"/>
        <v/>
      </c>
      <c r="AN318" t="str">
        <f t="shared" ca="1" si="1160"/>
        <v/>
      </c>
      <c r="AO318" t="str">
        <f t="shared" ca="1" si="1161"/>
        <v/>
      </c>
      <c r="AP318" t="str">
        <f t="shared" ca="1" si="1162"/>
        <v/>
      </c>
      <c r="AQ318" t="str">
        <f t="shared" ca="1" si="1163"/>
        <v/>
      </c>
      <c r="AR318" t="str">
        <f t="shared" ca="1" si="1164"/>
        <v/>
      </c>
      <c r="AS318" t="str">
        <f t="shared" ca="1" si="1165"/>
        <v/>
      </c>
      <c r="AT318" t="str">
        <f t="shared" ca="1" si="1166"/>
        <v/>
      </c>
      <c r="AU318" t="str">
        <f t="shared" ca="1" si="1167"/>
        <v/>
      </c>
      <c r="AV318" t="str">
        <f t="shared" ca="1" si="1168"/>
        <v/>
      </c>
      <c r="AW318" t="str">
        <f t="shared" ca="1" si="1169"/>
        <v/>
      </c>
      <c r="AX318" t="str">
        <f t="shared" ca="1" si="1170"/>
        <v/>
      </c>
      <c r="AY318" t="str">
        <f t="shared" ca="1" si="1171"/>
        <v/>
      </c>
      <c r="AZ318" t="str">
        <f t="shared" ca="1" si="1172"/>
        <v/>
      </c>
      <c r="BA318" t="str">
        <f t="shared" ca="1" si="1173"/>
        <v/>
      </c>
      <c r="BB318" t="str">
        <f t="shared" ca="1" si="1174"/>
        <v/>
      </c>
      <c r="BC318" t="str">
        <f t="shared" ca="1" si="1175"/>
        <v/>
      </c>
      <c r="BD318" t="str">
        <f t="shared" ca="1" si="1176"/>
        <v/>
      </c>
      <c r="BE318" t="str">
        <f t="shared" ca="1" si="1177"/>
        <v/>
      </c>
      <c r="BF318" t="str">
        <f t="shared" ca="1" si="1178"/>
        <v/>
      </c>
      <c r="BG318" t="str">
        <f t="shared" ca="1" si="1179"/>
        <v/>
      </c>
      <c r="BH318" t="str">
        <f t="shared" ca="1" si="1180"/>
        <v/>
      </c>
      <c r="BI318" t="str">
        <f t="shared" ca="1" si="1181"/>
        <v/>
      </c>
      <c r="BJ318" t="str">
        <f t="shared" ca="1" si="1182"/>
        <v/>
      </c>
      <c r="BK318" t="str">
        <f t="shared" ca="1" si="1183"/>
        <v/>
      </c>
      <c r="BL318" t="str">
        <f t="shared" ca="1" si="1184"/>
        <v/>
      </c>
      <c r="BM318" t="str">
        <f t="shared" ca="1" si="1185"/>
        <v/>
      </c>
      <c r="BN318" t="str">
        <f t="shared" ca="1" si="1186"/>
        <v/>
      </c>
      <c r="BO318" t="str">
        <f t="shared" ca="1" si="1187"/>
        <v/>
      </c>
      <c r="BP318" t="str">
        <f t="shared" ca="1" si="1188"/>
        <v/>
      </c>
      <c r="BQ318" t="str">
        <f t="shared" ca="1" si="1189"/>
        <v/>
      </c>
      <c r="BR318" t="str">
        <f t="shared" ca="1" si="1190"/>
        <v/>
      </c>
      <c r="BS318" t="str">
        <f t="shared" ca="1" si="1191"/>
        <v/>
      </c>
      <c r="BT318" t="str">
        <f t="shared" ca="1" si="1192"/>
        <v/>
      </c>
      <c r="BU318" t="str">
        <f t="shared" ca="1" si="1193"/>
        <v/>
      </c>
      <c r="BV318" t="str">
        <f t="shared" ca="1" si="1194"/>
        <v/>
      </c>
      <c r="BW318" t="str">
        <f t="shared" ca="1" si="1195"/>
        <v/>
      </c>
      <c r="BX318" t="str">
        <f t="shared" ca="1" si="1196"/>
        <v/>
      </c>
      <c r="BY318" t="str">
        <f t="shared" ca="1" si="1197"/>
        <v/>
      </c>
      <c r="BZ318" t="str">
        <f t="shared" ca="1" si="1198"/>
        <v/>
      </c>
      <c r="CA318" t="str">
        <f t="shared" ca="1" si="1199"/>
        <v/>
      </c>
      <c r="CB318" t="str">
        <f t="shared" ca="1" si="1200"/>
        <v/>
      </c>
      <c r="CC318" t="str">
        <f t="shared" ca="1" si="1201"/>
        <v/>
      </c>
      <c r="CD318" t="str">
        <f t="shared" ca="1" si="1202"/>
        <v/>
      </c>
      <c r="CE318" t="str">
        <f t="shared" ca="1" si="1203"/>
        <v/>
      </c>
      <c r="CF318" t="str">
        <f t="shared" ca="1" si="1204"/>
        <v/>
      </c>
      <c r="CG318" t="str">
        <f t="shared" ca="1" si="1205"/>
        <v/>
      </c>
      <c r="CH318" t="str">
        <f t="shared" ca="1" si="1206"/>
        <v/>
      </c>
      <c r="CI318" t="str">
        <f t="shared" ca="1" si="1207"/>
        <v/>
      </c>
      <c r="CJ318" t="str">
        <f t="shared" ca="1" si="1208"/>
        <v/>
      </c>
      <c r="CK318" t="str">
        <f t="shared" ca="1" si="1209"/>
        <v/>
      </c>
      <c r="CL318" t="str">
        <f t="shared" ca="1" si="1210"/>
        <v/>
      </c>
      <c r="CM318" t="str">
        <f t="shared" ca="1" si="1211"/>
        <v/>
      </c>
      <c r="CN318" t="str">
        <f t="shared" ca="1" si="1212"/>
        <v/>
      </c>
      <c r="CO318" t="str">
        <f t="shared" ca="1" si="1213"/>
        <v/>
      </c>
      <c r="CP318" t="str">
        <f t="shared" ca="1" si="1214"/>
        <v/>
      </c>
      <c r="CQ318" t="str">
        <f t="shared" ca="1" si="1215"/>
        <v/>
      </c>
      <c r="CR318" t="str">
        <f t="shared" ca="1" si="1216"/>
        <v/>
      </c>
      <c r="CS318" t="str">
        <f t="shared" ca="1" si="1217"/>
        <v/>
      </c>
      <c r="CT318" t="str">
        <f t="shared" ca="1" si="1218"/>
        <v/>
      </c>
      <c r="CU318" t="str">
        <f t="shared" ca="1" si="1219"/>
        <v/>
      </c>
      <c r="CV318" t="str">
        <f t="shared" ca="1" si="1220"/>
        <v/>
      </c>
      <c r="CW318" t="str">
        <f t="shared" ca="1" si="1221"/>
        <v/>
      </c>
      <c r="CX318" t="str">
        <f t="shared" ca="1" si="1222"/>
        <v/>
      </c>
      <c r="CY318" t="str">
        <f t="shared" ca="1" si="1223"/>
        <v/>
      </c>
      <c r="CZ318" t="str">
        <f t="shared" ca="1" si="1224"/>
        <v/>
      </c>
      <c r="DA318" t="str">
        <f t="shared" ca="1" si="1225"/>
        <v/>
      </c>
      <c r="DB318" t="str">
        <f t="shared" ca="1" si="1226"/>
        <v/>
      </c>
      <c r="DC318" t="str">
        <f t="shared" ca="1" si="1227"/>
        <v/>
      </c>
      <c r="DD318" t="str">
        <f t="shared" ca="1" si="1228"/>
        <v/>
      </c>
      <c r="DE318" t="str">
        <f t="shared" ca="1" si="1229"/>
        <v/>
      </c>
      <c r="DF318" t="str">
        <f t="shared" ca="1" si="1230"/>
        <v/>
      </c>
      <c r="DG318" t="str">
        <f t="shared" ca="1" si="1231"/>
        <v/>
      </c>
      <c r="DH318" t="str">
        <f t="shared" ca="1" si="1232"/>
        <v/>
      </c>
      <c r="DI318" t="str">
        <f t="shared" ca="1" si="1233"/>
        <v/>
      </c>
      <c r="DJ318" t="str">
        <f t="shared" ca="1" si="1234"/>
        <v/>
      </c>
      <c r="DK318" t="str">
        <f t="shared" ca="1" si="1235"/>
        <v/>
      </c>
      <c r="DL318" t="str">
        <f t="shared" ca="1" si="1236"/>
        <v/>
      </c>
      <c r="DM318" t="str">
        <f t="shared" ca="1" si="1237"/>
        <v/>
      </c>
      <c r="DN318" t="str">
        <f t="shared" ca="1" si="1238"/>
        <v/>
      </c>
      <c r="DO318" t="str">
        <f t="shared" ca="1" si="1239"/>
        <v/>
      </c>
      <c r="DP318" t="str">
        <f t="shared" ca="1" si="1240"/>
        <v/>
      </c>
      <c r="DQ318" t="str">
        <f t="shared" ca="1" si="1241"/>
        <v/>
      </c>
      <c r="DR318" t="str">
        <f t="shared" ca="1" si="1242"/>
        <v/>
      </c>
      <c r="DS318" t="str">
        <f t="shared" ca="1" si="1243"/>
        <v/>
      </c>
      <c r="DT318" t="str">
        <f t="shared" ca="1" si="1244"/>
        <v/>
      </c>
      <c r="DU318" t="str">
        <f t="shared" ca="1" si="1245"/>
        <v/>
      </c>
      <c r="DV318" t="str">
        <f t="shared" ca="1" si="1133"/>
        <v/>
      </c>
      <c r="DW318" t="str">
        <f t="shared" ca="1" si="1246"/>
        <v/>
      </c>
      <c r="DX318" t="str">
        <f t="shared" ca="1" si="1247"/>
        <v/>
      </c>
      <c r="DY318" t="str">
        <f t="shared" ca="1" si="1248"/>
        <v/>
      </c>
      <c r="DZ318" t="str">
        <f t="shared" ca="1" si="1249"/>
        <v/>
      </c>
      <c r="EA318" t="str">
        <f t="shared" ca="1" si="1250"/>
        <v/>
      </c>
      <c r="EB318" t="str">
        <f t="shared" ca="1" si="1251"/>
        <v/>
      </c>
      <c r="EC318" t="str">
        <f t="shared" ca="1" si="1252"/>
        <v/>
      </c>
      <c r="ED318" t="str">
        <f t="shared" ca="1" si="1253"/>
        <v/>
      </c>
      <c r="EE318" t="str">
        <f t="shared" ca="1" si="1254"/>
        <v/>
      </c>
      <c r="EF318" t="str">
        <f t="shared" ca="1" si="1255"/>
        <v/>
      </c>
      <c r="EG318" t="str">
        <f t="shared" ca="1" si="1256"/>
        <v/>
      </c>
      <c r="EH318" t="str">
        <f t="shared" ca="1" si="1257"/>
        <v/>
      </c>
      <c r="EI318" t="str">
        <f t="shared" ca="1" si="1258"/>
        <v/>
      </c>
      <c r="EJ318" t="str">
        <f t="shared" ca="1" si="1259"/>
        <v/>
      </c>
      <c r="EK318" t="str">
        <f t="shared" ca="1" si="1260"/>
        <v/>
      </c>
      <c r="EL318" t="str">
        <f t="shared" ca="1" si="1261"/>
        <v/>
      </c>
      <c r="EM318" t="str">
        <f t="shared" ca="1" si="1262"/>
        <v/>
      </c>
      <c r="EN318" t="str">
        <f t="shared" ca="1" si="1263"/>
        <v/>
      </c>
      <c r="EO318" t="str">
        <f t="shared" ca="1" si="1264"/>
        <v/>
      </c>
      <c r="EP318" t="str">
        <f t="shared" ca="1" si="1265"/>
        <v/>
      </c>
      <c r="EQ318" t="str">
        <f t="shared" ca="1" si="1266"/>
        <v/>
      </c>
      <c r="ER318" t="str">
        <f t="shared" ca="1" si="1267"/>
        <v/>
      </c>
      <c r="ES318" t="str">
        <f t="shared" ca="1" si="1268"/>
        <v/>
      </c>
      <c r="ET318" t="str">
        <f t="shared" ca="1" si="1269"/>
        <v/>
      </c>
      <c r="EU318" t="str">
        <f t="shared" ca="1" si="1270"/>
        <v/>
      </c>
      <c r="EV318" t="str">
        <f t="shared" ca="1" si="1271"/>
        <v/>
      </c>
      <c r="EW318" t="str">
        <f t="shared" ca="1" si="1272"/>
        <v/>
      </c>
      <c r="EX318" t="str">
        <f t="shared" ca="1" si="1273"/>
        <v/>
      </c>
      <c r="EY318" t="str">
        <f t="shared" ca="1" si="1274"/>
        <v/>
      </c>
      <c r="EZ318" t="str">
        <f t="shared" ca="1" si="1275"/>
        <v/>
      </c>
      <c r="FA318" t="str">
        <f t="shared" ca="1" si="1276"/>
        <v/>
      </c>
      <c r="FB318" t="str">
        <f t="shared" ca="1" si="1277"/>
        <v/>
      </c>
      <c r="FC318" t="str">
        <f t="shared" ca="1" si="1278"/>
        <v/>
      </c>
      <c r="FD318" t="str">
        <f t="shared" ca="1" si="1279"/>
        <v/>
      </c>
      <c r="FE318" t="str">
        <f t="shared" ca="1" si="1280"/>
        <v/>
      </c>
      <c r="FF318" t="str">
        <f t="shared" ca="1" si="1281"/>
        <v/>
      </c>
      <c r="FG318" t="str">
        <f t="shared" ca="1" si="1282"/>
        <v/>
      </c>
      <c r="FH318" t="str">
        <f t="shared" ca="1" si="1283"/>
        <v/>
      </c>
      <c r="FI318" t="str">
        <f t="shared" ca="1" si="1284"/>
        <v/>
      </c>
      <c r="FJ318" t="str">
        <f t="shared" ca="1" si="1285"/>
        <v/>
      </c>
      <c r="FK318" t="str">
        <f t="shared" ca="1" si="1286"/>
        <v/>
      </c>
      <c r="FL318" t="str">
        <f t="shared" ca="1" si="1287"/>
        <v/>
      </c>
      <c r="FM318" t="str">
        <f t="shared" ca="1" si="1288"/>
        <v/>
      </c>
      <c r="FN318" t="str">
        <f t="shared" ca="1" si="1289"/>
        <v/>
      </c>
      <c r="FO318" t="str">
        <f t="shared" ca="1" si="1290"/>
        <v/>
      </c>
      <c r="FP318" t="str">
        <f t="shared" ca="1" si="1291"/>
        <v/>
      </c>
      <c r="FQ318" t="str">
        <f t="shared" ca="1" si="1292"/>
        <v/>
      </c>
      <c r="FR318" t="str">
        <f t="shared" ca="1" si="1293"/>
        <v/>
      </c>
      <c r="FS318" t="str">
        <f t="shared" ca="1" si="1294"/>
        <v/>
      </c>
      <c r="FT318" t="str">
        <f t="shared" ca="1" si="1295"/>
        <v/>
      </c>
      <c r="FU318" t="str">
        <f t="shared" ca="1" si="1296"/>
        <v/>
      </c>
      <c r="FV318" t="str">
        <f t="shared" ca="1" si="1297"/>
        <v/>
      </c>
      <c r="FW318" t="str">
        <f t="shared" ca="1" si="1298"/>
        <v/>
      </c>
      <c r="FX318" t="str">
        <f t="shared" ca="1" si="1299"/>
        <v/>
      </c>
      <c r="FY318" t="str">
        <f t="shared" ca="1" si="1300"/>
        <v/>
      </c>
      <c r="FZ318" t="str">
        <f t="shared" ca="1" si="1301"/>
        <v/>
      </c>
      <c r="GA318" t="str">
        <f t="shared" ca="1" si="1302"/>
        <v/>
      </c>
      <c r="GB318" t="str">
        <f t="shared" ca="1" si="1303"/>
        <v/>
      </c>
      <c r="GC318" t="str">
        <f t="shared" ca="1" si="1304"/>
        <v/>
      </c>
      <c r="GD318" t="str">
        <f t="shared" ca="1" si="1305"/>
        <v/>
      </c>
      <c r="GE318" t="str">
        <f t="shared" ca="1" si="1306"/>
        <v/>
      </c>
      <c r="GF318" t="str">
        <f t="shared" ca="1" si="1307"/>
        <v/>
      </c>
      <c r="GG318" t="str">
        <f t="shared" ca="1" si="1308"/>
        <v/>
      </c>
      <c r="GH318" t="str">
        <f t="shared" ca="1" si="1309"/>
        <v/>
      </c>
      <c r="GI318" t="str">
        <f t="shared" ca="1" si="1310"/>
        <v/>
      </c>
      <c r="GJ318" t="str">
        <f t="shared" ca="1" si="1311"/>
        <v/>
      </c>
      <c r="GK318" t="str">
        <f t="shared" ca="1" si="1312"/>
        <v/>
      </c>
      <c r="GL318" t="str">
        <f t="shared" ca="1" si="1313"/>
        <v/>
      </c>
      <c r="GM318" t="str">
        <f t="shared" ca="1" si="1314"/>
        <v/>
      </c>
      <c r="GN318" t="str">
        <f t="shared" ca="1" si="1315"/>
        <v/>
      </c>
      <c r="GO318" t="str">
        <f t="shared" ca="1" si="1316"/>
        <v/>
      </c>
      <c r="GP318" t="str">
        <f t="shared" ca="1" si="1317"/>
        <v/>
      </c>
      <c r="GQ318" t="str">
        <f t="shared" ca="1" si="1318"/>
        <v/>
      </c>
      <c r="GR318" t="str">
        <f t="shared" ca="1" si="1319"/>
        <v/>
      </c>
      <c r="GS318" t="str">
        <f t="shared" ca="1" si="1320"/>
        <v/>
      </c>
      <c r="GT318" t="str">
        <f t="shared" ca="1" si="1321"/>
        <v/>
      </c>
      <c r="GU318" t="str">
        <f t="shared" ca="1" si="1322"/>
        <v/>
      </c>
      <c r="GV318" t="str">
        <f t="shared" ca="1" si="1323"/>
        <v/>
      </c>
      <c r="GW318" t="str">
        <f t="shared" ca="1" si="1324"/>
        <v/>
      </c>
      <c r="GX318" t="str">
        <f t="shared" ca="1" si="1325"/>
        <v/>
      </c>
      <c r="GY318" t="str">
        <f t="shared" ca="1" si="1326"/>
        <v/>
      </c>
      <c r="GZ318" t="str">
        <f t="shared" ca="1" si="1327"/>
        <v/>
      </c>
      <c r="HA318" t="str">
        <f t="shared" ca="1" si="1328"/>
        <v/>
      </c>
      <c r="HB318" t="str">
        <f t="shared" ca="1" si="1329"/>
        <v/>
      </c>
      <c r="HC318" t="str">
        <f t="shared" ca="1" si="1330"/>
        <v/>
      </c>
      <c r="HD318" t="str">
        <f t="shared" ca="1" si="1331"/>
        <v/>
      </c>
      <c r="HE318" t="str">
        <f t="shared" ca="1" si="1332"/>
        <v/>
      </c>
      <c r="HF318" t="str">
        <f t="shared" ca="1" si="1333"/>
        <v/>
      </c>
      <c r="HG318" t="str">
        <f t="shared" ca="1" si="1334"/>
        <v/>
      </c>
      <c r="HH318" t="str">
        <f t="shared" ca="1" si="1335"/>
        <v/>
      </c>
      <c r="HI318" t="str">
        <f t="shared" ca="1" si="1336"/>
        <v/>
      </c>
      <c r="HJ318" t="str">
        <f t="shared" ca="1" si="1337"/>
        <v/>
      </c>
      <c r="HK318" t="str">
        <f t="shared" ca="1" si="1338"/>
        <v/>
      </c>
      <c r="HL318" t="str">
        <f t="shared" ca="1" si="1339"/>
        <v/>
      </c>
      <c r="HM318" t="str">
        <f t="shared" ca="1" si="1340"/>
        <v/>
      </c>
      <c r="HN318" t="str">
        <f t="shared" ca="1" si="1341"/>
        <v/>
      </c>
      <c r="HO318" t="str">
        <f t="shared" ca="1" si="1342"/>
        <v/>
      </c>
      <c r="HP318" t="str">
        <f t="shared" ca="1" si="1343"/>
        <v/>
      </c>
      <c r="HQ318" t="str">
        <f t="shared" ca="1" si="1344"/>
        <v/>
      </c>
      <c r="HR318" t="str">
        <f t="shared" ca="1" si="1345"/>
        <v/>
      </c>
      <c r="HS318" t="str">
        <f t="shared" ca="1" si="1346"/>
        <v/>
      </c>
      <c r="HT318" t="str">
        <f t="shared" ca="1" si="1347"/>
        <v/>
      </c>
      <c r="HU318" t="str">
        <f t="shared" ca="1" si="1348"/>
        <v/>
      </c>
      <c r="HV318" t="str">
        <f t="shared" ca="1" si="1349"/>
        <v/>
      </c>
      <c r="HW318" t="str">
        <f t="shared" ca="1" si="1350"/>
        <v/>
      </c>
      <c r="HX318" t="str">
        <f t="shared" ca="1" si="1351"/>
        <v/>
      </c>
      <c r="HY318" t="str">
        <f t="shared" ca="1" si="1352"/>
        <v/>
      </c>
      <c r="HZ318" t="str">
        <f t="shared" ca="1" si="1353"/>
        <v/>
      </c>
      <c r="IA318" t="str">
        <f t="shared" ca="1" si="1354"/>
        <v/>
      </c>
      <c r="IB318" t="str">
        <f t="shared" ca="1" si="1355"/>
        <v/>
      </c>
      <c r="IC318" t="str">
        <f t="shared" ca="1" si="1356"/>
        <v/>
      </c>
      <c r="ID318" t="str">
        <f t="shared" ca="1" si="1357"/>
        <v/>
      </c>
      <c r="IE318" t="str">
        <f t="shared" ca="1" si="1358"/>
        <v/>
      </c>
      <c r="IF318" t="str">
        <f t="shared" ca="1" si="1359"/>
        <v/>
      </c>
      <c r="IG318" t="str">
        <f t="shared" ca="1" si="1360"/>
        <v/>
      </c>
      <c r="IH318" t="str">
        <f t="shared" ca="1" si="1361"/>
        <v/>
      </c>
      <c r="II318" t="str">
        <f t="shared" ca="1" si="1362"/>
        <v/>
      </c>
      <c r="IJ318" t="str">
        <f t="shared" ca="1" si="1363"/>
        <v/>
      </c>
      <c r="IK318" t="str">
        <f t="shared" ca="1" si="1364"/>
        <v/>
      </c>
      <c r="IL318" t="str">
        <f t="shared" ca="1" si="1365"/>
        <v/>
      </c>
      <c r="IM318" t="str">
        <f t="shared" ca="1" si="1366"/>
        <v/>
      </c>
      <c r="IN318" t="str">
        <f t="shared" ca="1" si="1367"/>
        <v/>
      </c>
      <c r="IO318" t="str">
        <f t="shared" ca="1" si="1368"/>
        <v/>
      </c>
      <c r="IP318" t="str">
        <f t="shared" ca="1" si="1369"/>
        <v/>
      </c>
      <c r="IQ318" t="str">
        <f t="shared" ca="1" si="1370"/>
        <v/>
      </c>
      <c r="IR318" t="str">
        <f t="shared" ca="1" si="1371"/>
        <v/>
      </c>
      <c r="IS318" t="str">
        <f t="shared" ca="1" si="1372"/>
        <v/>
      </c>
      <c r="IT318" t="str">
        <f t="shared" ca="1" si="1373"/>
        <v/>
      </c>
      <c r="IU318" t="str">
        <f t="shared" ca="1" si="1374"/>
        <v/>
      </c>
      <c r="IV318" t="str">
        <f t="shared" ca="1" si="1375"/>
        <v/>
      </c>
      <c r="IW318" t="str">
        <f t="shared" ca="1" si="1376"/>
        <v/>
      </c>
      <c r="IX318" t="str">
        <f t="shared" ca="1" si="1377"/>
        <v/>
      </c>
      <c r="IY318" t="str">
        <f t="shared" ca="1" si="1378"/>
        <v/>
      </c>
      <c r="IZ318" t="str">
        <f t="shared" ca="1" si="1379"/>
        <v/>
      </c>
      <c r="JA318" t="str">
        <f t="shared" ca="1" si="1380"/>
        <v/>
      </c>
      <c r="JB318" t="str">
        <f t="shared" ca="1" si="1381"/>
        <v/>
      </c>
      <c r="JC318" t="str">
        <f t="shared" ca="1" si="1382"/>
        <v/>
      </c>
      <c r="JD318" t="str">
        <f t="shared" ca="1" si="1383"/>
        <v/>
      </c>
      <c r="JE318" t="str">
        <f t="shared" ca="1" si="1384"/>
        <v/>
      </c>
      <c r="JF318" t="str">
        <f t="shared" ca="1" si="1385"/>
        <v/>
      </c>
      <c r="JG318" t="str">
        <f t="shared" ca="1" si="1386"/>
        <v/>
      </c>
      <c r="JH318" t="str">
        <f t="shared" ca="1" si="1387"/>
        <v/>
      </c>
      <c r="JI318" t="str">
        <f t="shared" ca="1" si="1388"/>
        <v/>
      </c>
      <c r="JJ318" t="str">
        <f t="shared" ca="1" si="1389"/>
        <v/>
      </c>
      <c r="JK318" t="str">
        <f t="shared" ca="1" si="1390"/>
        <v/>
      </c>
      <c r="JL318" t="str">
        <f t="shared" ca="1" si="1391"/>
        <v/>
      </c>
      <c r="JM318" t="str">
        <f t="shared" ca="1" si="1392"/>
        <v/>
      </c>
      <c r="JN318" t="str">
        <f t="shared" ca="1" si="1393"/>
        <v/>
      </c>
      <c r="JO318" t="str">
        <f t="shared" ca="1" si="1394"/>
        <v/>
      </c>
      <c r="JP318" t="str">
        <f t="shared" ca="1" si="1395"/>
        <v/>
      </c>
      <c r="JQ318" t="str">
        <f t="shared" ca="1" si="1396"/>
        <v/>
      </c>
      <c r="JR318" t="str">
        <f t="shared" ca="1" si="1397"/>
        <v/>
      </c>
      <c r="JS318" t="str">
        <f t="shared" ca="1" si="1398"/>
        <v/>
      </c>
      <c r="JT318" t="str">
        <f t="shared" ca="1" si="1399"/>
        <v/>
      </c>
      <c r="JU318" t="str">
        <f t="shared" ca="1" si="1400"/>
        <v/>
      </c>
    </row>
    <row r="319" spans="1:281" x14ac:dyDescent="0.25">
      <c r="A319">
        <f t="shared" si="1401"/>
        <v>318</v>
      </c>
      <c r="B319" t="str">
        <f t="shared" ca="1" si="1130"/>
        <v/>
      </c>
      <c r="C319">
        <v>13</v>
      </c>
      <c r="D319">
        <f t="shared" si="1134"/>
        <v>318</v>
      </c>
      <c r="E319">
        <f t="shared" si="1135"/>
        <v>18</v>
      </c>
      <c r="F319">
        <f ca="1">COUNT((AD319,AP319,BB319,BN319,BZ319,CL319,CX319,DJ319,DV319,EH319,ET319,FF319,FR319,GD319,GP319,HB319,HN319,HZ319,IL319,IX319,JJ319,JV319,KH319,KT319,LF319,LR319))</f>
        <v>0</v>
      </c>
      <c r="G319">
        <f t="shared" ca="1" si="1136"/>
        <v>0</v>
      </c>
      <c r="H319">
        <f t="shared" ca="1" si="1137"/>
        <v>0</v>
      </c>
      <c r="I319">
        <f t="shared" ca="1" si="1131"/>
        <v>0</v>
      </c>
      <c r="J319">
        <f t="shared" ca="1" si="1138"/>
        <v>0</v>
      </c>
      <c r="K319">
        <f t="shared" ca="1" si="1139"/>
        <v>-1</v>
      </c>
      <c r="L319">
        <f t="shared" ca="1" si="1402"/>
        <v>9</v>
      </c>
      <c r="M319">
        <f t="shared" ca="1" si="1140"/>
        <v>0</v>
      </c>
      <c r="N319">
        <f t="shared" ca="1" si="1403"/>
        <v>65</v>
      </c>
      <c r="O319">
        <f t="shared" ca="1" si="1141"/>
        <v>-1</v>
      </c>
      <c r="P319">
        <f t="shared" ca="1" si="1404"/>
        <v>9</v>
      </c>
      <c r="Q319">
        <f t="shared" ca="1" si="1142"/>
        <v>0</v>
      </c>
      <c r="R319">
        <f t="shared" ca="1" si="1143"/>
        <v>0</v>
      </c>
      <c r="S319">
        <f t="shared" ca="1" si="1144"/>
        <v>0</v>
      </c>
      <c r="T319">
        <f t="shared" ca="1" si="1145"/>
        <v>0</v>
      </c>
      <c r="U319" t="str">
        <f t="shared" ca="1" si="1132"/>
        <v>999999999999</v>
      </c>
      <c r="V319">
        <f t="shared" ca="1" si="1405"/>
        <v>0</v>
      </c>
      <c r="W319">
        <f t="shared" si="1146"/>
        <v>318</v>
      </c>
      <c r="X319" t="e">
        <f t="shared" ca="1" si="1406"/>
        <v>#N/A</v>
      </c>
      <c r="Y319">
        <f t="shared" ca="1" si="1147"/>
        <v>0</v>
      </c>
      <c r="Z319" t="str">
        <f t="shared" ca="1" si="1148"/>
        <v>999zz</v>
      </c>
      <c r="AA319">
        <f t="shared" ca="1" si="1407"/>
        <v>350</v>
      </c>
      <c r="AB319">
        <f t="shared" si="1149"/>
        <v>318</v>
      </c>
      <c r="AC319" t="e">
        <f t="shared" ca="1" si="1408"/>
        <v>#N/A</v>
      </c>
      <c r="AD319" t="str">
        <f t="shared" ca="1" si="1150"/>
        <v/>
      </c>
      <c r="AE319" t="str">
        <f t="shared" ca="1" si="1151"/>
        <v/>
      </c>
      <c r="AF319" t="str">
        <f t="shared" ca="1" si="1152"/>
        <v/>
      </c>
      <c r="AG319" t="str">
        <f t="shared" ca="1" si="1153"/>
        <v/>
      </c>
      <c r="AH319" t="str">
        <f t="shared" ca="1" si="1154"/>
        <v/>
      </c>
      <c r="AI319" t="str">
        <f t="shared" ca="1" si="1155"/>
        <v/>
      </c>
      <c r="AJ319" t="str">
        <f t="shared" ca="1" si="1156"/>
        <v/>
      </c>
      <c r="AK319" t="str">
        <f t="shared" ca="1" si="1157"/>
        <v/>
      </c>
      <c r="AL319" t="str">
        <f t="shared" ca="1" si="1158"/>
        <v/>
      </c>
      <c r="AM319" t="str">
        <f t="shared" ca="1" si="1159"/>
        <v/>
      </c>
      <c r="AN319" t="str">
        <f t="shared" ca="1" si="1160"/>
        <v/>
      </c>
      <c r="AO319" t="str">
        <f t="shared" ca="1" si="1161"/>
        <v/>
      </c>
      <c r="AP319" t="str">
        <f t="shared" ca="1" si="1162"/>
        <v/>
      </c>
      <c r="AQ319" t="str">
        <f t="shared" ca="1" si="1163"/>
        <v/>
      </c>
      <c r="AR319" t="str">
        <f t="shared" ca="1" si="1164"/>
        <v/>
      </c>
      <c r="AS319" t="str">
        <f t="shared" ca="1" si="1165"/>
        <v/>
      </c>
      <c r="AT319" t="str">
        <f t="shared" ca="1" si="1166"/>
        <v/>
      </c>
      <c r="AU319" t="str">
        <f t="shared" ca="1" si="1167"/>
        <v/>
      </c>
      <c r="AV319" t="str">
        <f t="shared" ca="1" si="1168"/>
        <v/>
      </c>
      <c r="AW319" t="str">
        <f t="shared" ca="1" si="1169"/>
        <v/>
      </c>
      <c r="AX319" t="str">
        <f t="shared" ca="1" si="1170"/>
        <v/>
      </c>
      <c r="AY319" t="str">
        <f t="shared" ca="1" si="1171"/>
        <v/>
      </c>
      <c r="AZ319" t="str">
        <f t="shared" ca="1" si="1172"/>
        <v/>
      </c>
      <c r="BA319" t="str">
        <f t="shared" ca="1" si="1173"/>
        <v/>
      </c>
      <c r="BB319" t="str">
        <f t="shared" ca="1" si="1174"/>
        <v/>
      </c>
      <c r="BC319" t="str">
        <f t="shared" ca="1" si="1175"/>
        <v/>
      </c>
      <c r="BD319" t="str">
        <f t="shared" ca="1" si="1176"/>
        <v/>
      </c>
      <c r="BE319" t="str">
        <f t="shared" ca="1" si="1177"/>
        <v/>
      </c>
      <c r="BF319" t="str">
        <f t="shared" ca="1" si="1178"/>
        <v/>
      </c>
      <c r="BG319" t="str">
        <f t="shared" ca="1" si="1179"/>
        <v/>
      </c>
      <c r="BH319" t="str">
        <f t="shared" ca="1" si="1180"/>
        <v/>
      </c>
      <c r="BI319" t="str">
        <f t="shared" ca="1" si="1181"/>
        <v/>
      </c>
      <c r="BJ319" t="str">
        <f t="shared" ca="1" si="1182"/>
        <v/>
      </c>
      <c r="BK319" t="str">
        <f t="shared" ca="1" si="1183"/>
        <v/>
      </c>
      <c r="BL319" t="str">
        <f t="shared" ca="1" si="1184"/>
        <v/>
      </c>
      <c r="BM319" t="str">
        <f t="shared" ca="1" si="1185"/>
        <v/>
      </c>
      <c r="BN319" t="str">
        <f t="shared" ca="1" si="1186"/>
        <v/>
      </c>
      <c r="BO319" t="str">
        <f t="shared" ca="1" si="1187"/>
        <v/>
      </c>
      <c r="BP319" t="str">
        <f t="shared" ca="1" si="1188"/>
        <v/>
      </c>
      <c r="BQ319" t="str">
        <f t="shared" ca="1" si="1189"/>
        <v/>
      </c>
      <c r="BR319" t="str">
        <f t="shared" ca="1" si="1190"/>
        <v/>
      </c>
      <c r="BS319" t="str">
        <f t="shared" ca="1" si="1191"/>
        <v/>
      </c>
      <c r="BT319" t="str">
        <f t="shared" ca="1" si="1192"/>
        <v/>
      </c>
      <c r="BU319" t="str">
        <f t="shared" ca="1" si="1193"/>
        <v/>
      </c>
      <c r="BV319" t="str">
        <f t="shared" ca="1" si="1194"/>
        <v/>
      </c>
      <c r="BW319" t="str">
        <f t="shared" ca="1" si="1195"/>
        <v/>
      </c>
      <c r="BX319" t="str">
        <f t="shared" ca="1" si="1196"/>
        <v/>
      </c>
      <c r="BY319" t="str">
        <f t="shared" ca="1" si="1197"/>
        <v/>
      </c>
      <c r="BZ319" t="str">
        <f t="shared" ca="1" si="1198"/>
        <v/>
      </c>
      <c r="CA319" t="str">
        <f t="shared" ca="1" si="1199"/>
        <v/>
      </c>
      <c r="CB319" t="str">
        <f t="shared" ca="1" si="1200"/>
        <v/>
      </c>
      <c r="CC319" t="str">
        <f t="shared" ca="1" si="1201"/>
        <v/>
      </c>
      <c r="CD319" t="str">
        <f t="shared" ca="1" si="1202"/>
        <v/>
      </c>
      <c r="CE319" t="str">
        <f t="shared" ca="1" si="1203"/>
        <v/>
      </c>
      <c r="CF319" t="str">
        <f t="shared" ca="1" si="1204"/>
        <v/>
      </c>
      <c r="CG319" t="str">
        <f t="shared" ca="1" si="1205"/>
        <v/>
      </c>
      <c r="CH319" t="str">
        <f t="shared" ca="1" si="1206"/>
        <v/>
      </c>
      <c r="CI319" t="str">
        <f t="shared" ca="1" si="1207"/>
        <v/>
      </c>
      <c r="CJ319" t="str">
        <f t="shared" ca="1" si="1208"/>
        <v/>
      </c>
      <c r="CK319" t="str">
        <f t="shared" ca="1" si="1209"/>
        <v/>
      </c>
      <c r="CL319" t="str">
        <f t="shared" ca="1" si="1210"/>
        <v/>
      </c>
      <c r="CM319" t="str">
        <f t="shared" ca="1" si="1211"/>
        <v/>
      </c>
      <c r="CN319" t="str">
        <f t="shared" ca="1" si="1212"/>
        <v/>
      </c>
      <c r="CO319" t="str">
        <f t="shared" ca="1" si="1213"/>
        <v/>
      </c>
      <c r="CP319" t="str">
        <f t="shared" ca="1" si="1214"/>
        <v/>
      </c>
      <c r="CQ319" t="str">
        <f t="shared" ca="1" si="1215"/>
        <v/>
      </c>
      <c r="CR319" t="str">
        <f t="shared" ca="1" si="1216"/>
        <v/>
      </c>
      <c r="CS319" t="str">
        <f t="shared" ca="1" si="1217"/>
        <v/>
      </c>
      <c r="CT319" t="str">
        <f t="shared" ca="1" si="1218"/>
        <v/>
      </c>
      <c r="CU319" t="str">
        <f t="shared" ca="1" si="1219"/>
        <v/>
      </c>
      <c r="CV319" t="str">
        <f t="shared" ca="1" si="1220"/>
        <v/>
      </c>
      <c r="CW319" t="str">
        <f t="shared" ca="1" si="1221"/>
        <v/>
      </c>
      <c r="CX319" t="str">
        <f t="shared" ca="1" si="1222"/>
        <v/>
      </c>
      <c r="CY319" t="str">
        <f t="shared" ca="1" si="1223"/>
        <v/>
      </c>
      <c r="CZ319" t="str">
        <f t="shared" ca="1" si="1224"/>
        <v/>
      </c>
      <c r="DA319" t="str">
        <f t="shared" ca="1" si="1225"/>
        <v/>
      </c>
      <c r="DB319" t="str">
        <f t="shared" ca="1" si="1226"/>
        <v/>
      </c>
      <c r="DC319" t="str">
        <f t="shared" ca="1" si="1227"/>
        <v/>
      </c>
      <c r="DD319" t="str">
        <f t="shared" ca="1" si="1228"/>
        <v/>
      </c>
      <c r="DE319" t="str">
        <f t="shared" ca="1" si="1229"/>
        <v/>
      </c>
      <c r="DF319" t="str">
        <f t="shared" ca="1" si="1230"/>
        <v/>
      </c>
      <c r="DG319" t="str">
        <f t="shared" ca="1" si="1231"/>
        <v/>
      </c>
      <c r="DH319" t="str">
        <f t="shared" ca="1" si="1232"/>
        <v/>
      </c>
      <c r="DI319" t="str">
        <f t="shared" ca="1" si="1233"/>
        <v/>
      </c>
      <c r="DJ319" t="str">
        <f t="shared" ca="1" si="1234"/>
        <v/>
      </c>
      <c r="DK319" t="str">
        <f t="shared" ca="1" si="1235"/>
        <v/>
      </c>
      <c r="DL319" t="str">
        <f t="shared" ca="1" si="1236"/>
        <v/>
      </c>
      <c r="DM319" t="str">
        <f t="shared" ca="1" si="1237"/>
        <v/>
      </c>
      <c r="DN319" t="str">
        <f t="shared" ca="1" si="1238"/>
        <v/>
      </c>
      <c r="DO319" t="str">
        <f t="shared" ca="1" si="1239"/>
        <v/>
      </c>
      <c r="DP319" t="str">
        <f t="shared" ca="1" si="1240"/>
        <v/>
      </c>
      <c r="DQ319" t="str">
        <f t="shared" ca="1" si="1241"/>
        <v/>
      </c>
      <c r="DR319" t="str">
        <f t="shared" ca="1" si="1242"/>
        <v/>
      </c>
      <c r="DS319" t="str">
        <f t="shared" ca="1" si="1243"/>
        <v/>
      </c>
      <c r="DT319" t="str">
        <f t="shared" ca="1" si="1244"/>
        <v/>
      </c>
      <c r="DU319" t="str">
        <f t="shared" ca="1" si="1245"/>
        <v/>
      </c>
      <c r="DV319" t="str">
        <f t="shared" ca="1" si="1133"/>
        <v/>
      </c>
      <c r="DW319" t="str">
        <f t="shared" ca="1" si="1246"/>
        <v/>
      </c>
      <c r="DX319" t="str">
        <f t="shared" ca="1" si="1247"/>
        <v/>
      </c>
      <c r="DY319" t="str">
        <f t="shared" ca="1" si="1248"/>
        <v/>
      </c>
      <c r="DZ319" t="str">
        <f t="shared" ca="1" si="1249"/>
        <v/>
      </c>
      <c r="EA319" t="str">
        <f t="shared" ca="1" si="1250"/>
        <v/>
      </c>
      <c r="EB319" t="str">
        <f t="shared" ca="1" si="1251"/>
        <v/>
      </c>
      <c r="EC319" t="str">
        <f t="shared" ca="1" si="1252"/>
        <v/>
      </c>
      <c r="ED319" t="str">
        <f t="shared" ca="1" si="1253"/>
        <v/>
      </c>
      <c r="EE319" t="str">
        <f t="shared" ca="1" si="1254"/>
        <v/>
      </c>
      <c r="EF319" t="str">
        <f t="shared" ca="1" si="1255"/>
        <v/>
      </c>
      <c r="EG319" t="str">
        <f t="shared" ca="1" si="1256"/>
        <v/>
      </c>
      <c r="EH319" t="str">
        <f t="shared" ca="1" si="1257"/>
        <v/>
      </c>
      <c r="EI319" t="str">
        <f t="shared" ca="1" si="1258"/>
        <v/>
      </c>
      <c r="EJ319" t="str">
        <f t="shared" ca="1" si="1259"/>
        <v/>
      </c>
      <c r="EK319" t="str">
        <f t="shared" ca="1" si="1260"/>
        <v/>
      </c>
      <c r="EL319" t="str">
        <f t="shared" ca="1" si="1261"/>
        <v/>
      </c>
      <c r="EM319" t="str">
        <f t="shared" ca="1" si="1262"/>
        <v/>
      </c>
      <c r="EN319" t="str">
        <f t="shared" ca="1" si="1263"/>
        <v/>
      </c>
      <c r="EO319" t="str">
        <f t="shared" ca="1" si="1264"/>
        <v/>
      </c>
      <c r="EP319" t="str">
        <f t="shared" ca="1" si="1265"/>
        <v/>
      </c>
      <c r="EQ319" t="str">
        <f t="shared" ca="1" si="1266"/>
        <v/>
      </c>
      <c r="ER319" t="str">
        <f t="shared" ca="1" si="1267"/>
        <v/>
      </c>
      <c r="ES319" t="str">
        <f t="shared" ca="1" si="1268"/>
        <v/>
      </c>
      <c r="ET319" t="str">
        <f t="shared" ca="1" si="1269"/>
        <v/>
      </c>
      <c r="EU319" t="str">
        <f t="shared" ca="1" si="1270"/>
        <v/>
      </c>
      <c r="EV319" t="str">
        <f t="shared" ca="1" si="1271"/>
        <v/>
      </c>
      <c r="EW319" t="str">
        <f t="shared" ca="1" si="1272"/>
        <v/>
      </c>
      <c r="EX319" t="str">
        <f t="shared" ca="1" si="1273"/>
        <v/>
      </c>
      <c r="EY319" t="str">
        <f t="shared" ca="1" si="1274"/>
        <v/>
      </c>
      <c r="EZ319" t="str">
        <f t="shared" ca="1" si="1275"/>
        <v/>
      </c>
      <c r="FA319" t="str">
        <f t="shared" ca="1" si="1276"/>
        <v/>
      </c>
      <c r="FB319" t="str">
        <f t="shared" ca="1" si="1277"/>
        <v/>
      </c>
      <c r="FC319" t="str">
        <f t="shared" ca="1" si="1278"/>
        <v/>
      </c>
      <c r="FD319" t="str">
        <f t="shared" ca="1" si="1279"/>
        <v/>
      </c>
      <c r="FE319" t="str">
        <f t="shared" ca="1" si="1280"/>
        <v/>
      </c>
      <c r="FF319" t="str">
        <f t="shared" ca="1" si="1281"/>
        <v/>
      </c>
      <c r="FG319" t="str">
        <f t="shared" ca="1" si="1282"/>
        <v/>
      </c>
      <c r="FH319" t="str">
        <f t="shared" ca="1" si="1283"/>
        <v/>
      </c>
      <c r="FI319" t="str">
        <f t="shared" ca="1" si="1284"/>
        <v/>
      </c>
      <c r="FJ319" t="str">
        <f t="shared" ca="1" si="1285"/>
        <v/>
      </c>
      <c r="FK319" t="str">
        <f t="shared" ca="1" si="1286"/>
        <v/>
      </c>
      <c r="FL319" t="str">
        <f t="shared" ca="1" si="1287"/>
        <v/>
      </c>
      <c r="FM319" t="str">
        <f t="shared" ca="1" si="1288"/>
        <v/>
      </c>
      <c r="FN319" t="str">
        <f t="shared" ca="1" si="1289"/>
        <v/>
      </c>
      <c r="FO319" t="str">
        <f t="shared" ca="1" si="1290"/>
        <v/>
      </c>
      <c r="FP319" t="str">
        <f t="shared" ca="1" si="1291"/>
        <v/>
      </c>
      <c r="FQ319" t="str">
        <f t="shared" ca="1" si="1292"/>
        <v/>
      </c>
      <c r="FR319" t="str">
        <f t="shared" ca="1" si="1293"/>
        <v/>
      </c>
      <c r="FS319" t="str">
        <f t="shared" ca="1" si="1294"/>
        <v/>
      </c>
      <c r="FT319" t="str">
        <f t="shared" ca="1" si="1295"/>
        <v/>
      </c>
      <c r="FU319" t="str">
        <f t="shared" ca="1" si="1296"/>
        <v/>
      </c>
      <c r="FV319" t="str">
        <f t="shared" ca="1" si="1297"/>
        <v/>
      </c>
      <c r="FW319" t="str">
        <f t="shared" ca="1" si="1298"/>
        <v/>
      </c>
      <c r="FX319" t="str">
        <f t="shared" ca="1" si="1299"/>
        <v/>
      </c>
      <c r="FY319" t="str">
        <f t="shared" ca="1" si="1300"/>
        <v/>
      </c>
      <c r="FZ319" t="str">
        <f t="shared" ca="1" si="1301"/>
        <v/>
      </c>
      <c r="GA319" t="str">
        <f t="shared" ca="1" si="1302"/>
        <v/>
      </c>
      <c r="GB319" t="str">
        <f t="shared" ca="1" si="1303"/>
        <v/>
      </c>
      <c r="GC319" t="str">
        <f t="shared" ca="1" si="1304"/>
        <v/>
      </c>
      <c r="GD319" t="str">
        <f t="shared" ca="1" si="1305"/>
        <v/>
      </c>
      <c r="GE319" t="str">
        <f t="shared" ca="1" si="1306"/>
        <v/>
      </c>
      <c r="GF319" t="str">
        <f t="shared" ca="1" si="1307"/>
        <v/>
      </c>
      <c r="GG319" t="str">
        <f t="shared" ca="1" si="1308"/>
        <v/>
      </c>
      <c r="GH319" t="str">
        <f t="shared" ca="1" si="1309"/>
        <v/>
      </c>
      <c r="GI319" t="str">
        <f t="shared" ca="1" si="1310"/>
        <v/>
      </c>
      <c r="GJ319" t="str">
        <f t="shared" ca="1" si="1311"/>
        <v/>
      </c>
      <c r="GK319" t="str">
        <f t="shared" ca="1" si="1312"/>
        <v/>
      </c>
      <c r="GL319" t="str">
        <f t="shared" ca="1" si="1313"/>
        <v/>
      </c>
      <c r="GM319" t="str">
        <f t="shared" ca="1" si="1314"/>
        <v/>
      </c>
      <c r="GN319" t="str">
        <f t="shared" ca="1" si="1315"/>
        <v/>
      </c>
      <c r="GO319" t="str">
        <f t="shared" ca="1" si="1316"/>
        <v/>
      </c>
      <c r="GP319" t="str">
        <f t="shared" ca="1" si="1317"/>
        <v/>
      </c>
      <c r="GQ319" t="str">
        <f t="shared" ca="1" si="1318"/>
        <v/>
      </c>
      <c r="GR319" t="str">
        <f t="shared" ca="1" si="1319"/>
        <v/>
      </c>
      <c r="GS319" t="str">
        <f t="shared" ca="1" si="1320"/>
        <v/>
      </c>
      <c r="GT319" t="str">
        <f t="shared" ca="1" si="1321"/>
        <v/>
      </c>
      <c r="GU319" t="str">
        <f t="shared" ca="1" si="1322"/>
        <v/>
      </c>
      <c r="GV319" t="str">
        <f t="shared" ca="1" si="1323"/>
        <v/>
      </c>
      <c r="GW319" t="str">
        <f t="shared" ca="1" si="1324"/>
        <v/>
      </c>
      <c r="GX319" t="str">
        <f t="shared" ca="1" si="1325"/>
        <v/>
      </c>
      <c r="GY319" t="str">
        <f t="shared" ca="1" si="1326"/>
        <v/>
      </c>
      <c r="GZ319" t="str">
        <f t="shared" ca="1" si="1327"/>
        <v/>
      </c>
      <c r="HA319" t="str">
        <f t="shared" ca="1" si="1328"/>
        <v/>
      </c>
      <c r="HB319" t="str">
        <f t="shared" ca="1" si="1329"/>
        <v/>
      </c>
      <c r="HC319" t="str">
        <f t="shared" ca="1" si="1330"/>
        <v/>
      </c>
      <c r="HD319" t="str">
        <f t="shared" ca="1" si="1331"/>
        <v/>
      </c>
      <c r="HE319" t="str">
        <f t="shared" ca="1" si="1332"/>
        <v/>
      </c>
      <c r="HF319" t="str">
        <f t="shared" ca="1" si="1333"/>
        <v/>
      </c>
      <c r="HG319" t="str">
        <f t="shared" ca="1" si="1334"/>
        <v/>
      </c>
      <c r="HH319" t="str">
        <f t="shared" ca="1" si="1335"/>
        <v/>
      </c>
      <c r="HI319" t="str">
        <f t="shared" ca="1" si="1336"/>
        <v/>
      </c>
      <c r="HJ319" t="str">
        <f t="shared" ca="1" si="1337"/>
        <v/>
      </c>
      <c r="HK319" t="str">
        <f t="shared" ca="1" si="1338"/>
        <v/>
      </c>
      <c r="HL319" t="str">
        <f t="shared" ca="1" si="1339"/>
        <v/>
      </c>
      <c r="HM319" t="str">
        <f t="shared" ca="1" si="1340"/>
        <v/>
      </c>
      <c r="HN319" t="str">
        <f t="shared" ca="1" si="1341"/>
        <v/>
      </c>
      <c r="HO319" t="str">
        <f t="shared" ca="1" si="1342"/>
        <v/>
      </c>
      <c r="HP319" t="str">
        <f t="shared" ca="1" si="1343"/>
        <v/>
      </c>
      <c r="HQ319" t="str">
        <f t="shared" ca="1" si="1344"/>
        <v/>
      </c>
      <c r="HR319" t="str">
        <f t="shared" ca="1" si="1345"/>
        <v/>
      </c>
      <c r="HS319" t="str">
        <f t="shared" ca="1" si="1346"/>
        <v/>
      </c>
      <c r="HT319" t="str">
        <f t="shared" ca="1" si="1347"/>
        <v/>
      </c>
      <c r="HU319" t="str">
        <f t="shared" ca="1" si="1348"/>
        <v/>
      </c>
      <c r="HV319" t="str">
        <f t="shared" ca="1" si="1349"/>
        <v/>
      </c>
      <c r="HW319" t="str">
        <f t="shared" ca="1" si="1350"/>
        <v/>
      </c>
      <c r="HX319" t="str">
        <f t="shared" ca="1" si="1351"/>
        <v/>
      </c>
      <c r="HY319" t="str">
        <f t="shared" ca="1" si="1352"/>
        <v/>
      </c>
      <c r="HZ319" t="str">
        <f t="shared" ca="1" si="1353"/>
        <v/>
      </c>
      <c r="IA319" t="str">
        <f t="shared" ca="1" si="1354"/>
        <v/>
      </c>
      <c r="IB319" t="str">
        <f t="shared" ca="1" si="1355"/>
        <v/>
      </c>
      <c r="IC319" t="str">
        <f t="shared" ca="1" si="1356"/>
        <v/>
      </c>
      <c r="ID319" t="str">
        <f t="shared" ca="1" si="1357"/>
        <v/>
      </c>
      <c r="IE319" t="str">
        <f t="shared" ca="1" si="1358"/>
        <v/>
      </c>
      <c r="IF319" t="str">
        <f t="shared" ca="1" si="1359"/>
        <v/>
      </c>
      <c r="IG319" t="str">
        <f t="shared" ca="1" si="1360"/>
        <v/>
      </c>
      <c r="IH319" t="str">
        <f t="shared" ca="1" si="1361"/>
        <v/>
      </c>
      <c r="II319" t="str">
        <f t="shared" ca="1" si="1362"/>
        <v/>
      </c>
      <c r="IJ319" t="str">
        <f t="shared" ca="1" si="1363"/>
        <v/>
      </c>
      <c r="IK319" t="str">
        <f t="shared" ca="1" si="1364"/>
        <v/>
      </c>
      <c r="IL319" t="str">
        <f t="shared" ca="1" si="1365"/>
        <v/>
      </c>
      <c r="IM319" t="str">
        <f t="shared" ca="1" si="1366"/>
        <v/>
      </c>
      <c r="IN319" t="str">
        <f t="shared" ca="1" si="1367"/>
        <v/>
      </c>
      <c r="IO319" t="str">
        <f t="shared" ca="1" si="1368"/>
        <v/>
      </c>
      <c r="IP319" t="str">
        <f t="shared" ca="1" si="1369"/>
        <v/>
      </c>
      <c r="IQ319" t="str">
        <f t="shared" ca="1" si="1370"/>
        <v/>
      </c>
      <c r="IR319" t="str">
        <f t="shared" ca="1" si="1371"/>
        <v/>
      </c>
      <c r="IS319" t="str">
        <f t="shared" ca="1" si="1372"/>
        <v/>
      </c>
      <c r="IT319" t="str">
        <f t="shared" ca="1" si="1373"/>
        <v/>
      </c>
      <c r="IU319" t="str">
        <f t="shared" ca="1" si="1374"/>
        <v/>
      </c>
      <c r="IV319" t="str">
        <f t="shared" ca="1" si="1375"/>
        <v/>
      </c>
      <c r="IW319" t="str">
        <f t="shared" ca="1" si="1376"/>
        <v/>
      </c>
      <c r="IX319" t="str">
        <f t="shared" ca="1" si="1377"/>
        <v/>
      </c>
      <c r="IY319" t="str">
        <f t="shared" ca="1" si="1378"/>
        <v/>
      </c>
      <c r="IZ319" t="str">
        <f t="shared" ca="1" si="1379"/>
        <v/>
      </c>
      <c r="JA319" t="str">
        <f t="shared" ca="1" si="1380"/>
        <v/>
      </c>
      <c r="JB319" t="str">
        <f t="shared" ca="1" si="1381"/>
        <v/>
      </c>
      <c r="JC319" t="str">
        <f t="shared" ca="1" si="1382"/>
        <v/>
      </c>
      <c r="JD319" t="str">
        <f t="shared" ca="1" si="1383"/>
        <v/>
      </c>
      <c r="JE319" t="str">
        <f t="shared" ca="1" si="1384"/>
        <v/>
      </c>
      <c r="JF319" t="str">
        <f t="shared" ca="1" si="1385"/>
        <v/>
      </c>
      <c r="JG319" t="str">
        <f t="shared" ca="1" si="1386"/>
        <v/>
      </c>
      <c r="JH319" t="str">
        <f t="shared" ca="1" si="1387"/>
        <v/>
      </c>
      <c r="JI319" t="str">
        <f t="shared" ca="1" si="1388"/>
        <v/>
      </c>
      <c r="JJ319" t="str">
        <f t="shared" ca="1" si="1389"/>
        <v/>
      </c>
      <c r="JK319" t="str">
        <f t="shared" ca="1" si="1390"/>
        <v/>
      </c>
      <c r="JL319" t="str">
        <f t="shared" ca="1" si="1391"/>
        <v/>
      </c>
      <c r="JM319" t="str">
        <f t="shared" ca="1" si="1392"/>
        <v/>
      </c>
      <c r="JN319" t="str">
        <f t="shared" ca="1" si="1393"/>
        <v/>
      </c>
      <c r="JO319" t="str">
        <f t="shared" ca="1" si="1394"/>
        <v/>
      </c>
      <c r="JP319" t="str">
        <f t="shared" ca="1" si="1395"/>
        <v/>
      </c>
      <c r="JQ319" t="str">
        <f t="shared" ca="1" si="1396"/>
        <v/>
      </c>
      <c r="JR319" t="str">
        <f t="shared" ca="1" si="1397"/>
        <v/>
      </c>
      <c r="JS319" t="str">
        <f t="shared" ca="1" si="1398"/>
        <v/>
      </c>
      <c r="JT319" t="str">
        <f t="shared" ca="1" si="1399"/>
        <v/>
      </c>
      <c r="JU319" t="str">
        <f t="shared" ca="1" si="1400"/>
        <v/>
      </c>
    </row>
    <row r="320" spans="1:281" x14ac:dyDescent="0.25">
      <c r="A320">
        <f t="shared" si="1401"/>
        <v>319</v>
      </c>
      <c r="B320" t="str">
        <f t="shared" ca="1" si="1130"/>
        <v/>
      </c>
      <c r="C320">
        <v>13</v>
      </c>
      <c r="D320">
        <f t="shared" si="1134"/>
        <v>319</v>
      </c>
      <c r="E320">
        <f t="shared" si="1135"/>
        <v>19</v>
      </c>
      <c r="F320">
        <f ca="1">COUNT((AD320,AP320,BB320,BN320,BZ320,CL320,CX320,DJ320,DV320,EH320,ET320,FF320,FR320,GD320,GP320,HB320,HN320,HZ320,IL320,IX320,JJ320,JV320,KH320,KT320,LF320,LR320))</f>
        <v>0</v>
      </c>
      <c r="G320">
        <f t="shared" ca="1" si="1136"/>
        <v>0</v>
      </c>
      <c r="H320">
        <f t="shared" ca="1" si="1137"/>
        <v>0</v>
      </c>
      <c r="I320">
        <f t="shared" ca="1" si="1131"/>
        <v>0</v>
      </c>
      <c r="J320">
        <f t="shared" ca="1" si="1138"/>
        <v>0</v>
      </c>
      <c r="K320">
        <f t="shared" ca="1" si="1139"/>
        <v>-1</v>
      </c>
      <c r="L320">
        <f t="shared" ca="1" si="1402"/>
        <v>9</v>
      </c>
      <c r="M320">
        <f t="shared" ca="1" si="1140"/>
        <v>0</v>
      </c>
      <c r="N320">
        <f t="shared" ca="1" si="1403"/>
        <v>65</v>
      </c>
      <c r="O320">
        <f t="shared" ca="1" si="1141"/>
        <v>-1</v>
      </c>
      <c r="P320">
        <f t="shared" ca="1" si="1404"/>
        <v>9</v>
      </c>
      <c r="Q320">
        <f t="shared" ca="1" si="1142"/>
        <v>0</v>
      </c>
      <c r="R320">
        <f t="shared" ca="1" si="1143"/>
        <v>0</v>
      </c>
      <c r="S320">
        <f t="shared" ca="1" si="1144"/>
        <v>0</v>
      </c>
      <c r="T320">
        <f t="shared" ca="1" si="1145"/>
        <v>0</v>
      </c>
      <c r="U320" t="str">
        <f t="shared" ca="1" si="1132"/>
        <v>999999999999</v>
      </c>
      <c r="V320">
        <f t="shared" ca="1" si="1405"/>
        <v>0</v>
      </c>
      <c r="W320">
        <f t="shared" si="1146"/>
        <v>319</v>
      </c>
      <c r="X320" t="e">
        <f t="shared" ca="1" si="1406"/>
        <v>#N/A</v>
      </c>
      <c r="Y320">
        <f t="shared" ca="1" si="1147"/>
        <v>0</v>
      </c>
      <c r="Z320" t="str">
        <f t="shared" ca="1" si="1148"/>
        <v>999zz</v>
      </c>
      <c r="AA320">
        <f t="shared" ca="1" si="1407"/>
        <v>350</v>
      </c>
      <c r="AB320">
        <f t="shared" si="1149"/>
        <v>319</v>
      </c>
      <c r="AC320" t="e">
        <f t="shared" ca="1" si="1408"/>
        <v>#N/A</v>
      </c>
      <c r="AD320" t="str">
        <f t="shared" ca="1" si="1150"/>
        <v/>
      </c>
      <c r="AE320" t="str">
        <f t="shared" ca="1" si="1151"/>
        <v/>
      </c>
      <c r="AF320" t="str">
        <f t="shared" ca="1" si="1152"/>
        <v/>
      </c>
      <c r="AG320" t="str">
        <f t="shared" ca="1" si="1153"/>
        <v/>
      </c>
      <c r="AH320" t="str">
        <f t="shared" ca="1" si="1154"/>
        <v/>
      </c>
      <c r="AI320" t="str">
        <f t="shared" ca="1" si="1155"/>
        <v/>
      </c>
      <c r="AJ320" t="str">
        <f t="shared" ca="1" si="1156"/>
        <v/>
      </c>
      <c r="AK320" t="str">
        <f t="shared" ca="1" si="1157"/>
        <v/>
      </c>
      <c r="AL320" t="str">
        <f t="shared" ca="1" si="1158"/>
        <v/>
      </c>
      <c r="AM320" t="str">
        <f t="shared" ca="1" si="1159"/>
        <v/>
      </c>
      <c r="AN320" t="str">
        <f t="shared" ca="1" si="1160"/>
        <v/>
      </c>
      <c r="AO320" t="str">
        <f t="shared" ca="1" si="1161"/>
        <v/>
      </c>
      <c r="AP320" t="str">
        <f t="shared" ca="1" si="1162"/>
        <v/>
      </c>
      <c r="AQ320" t="str">
        <f t="shared" ca="1" si="1163"/>
        <v/>
      </c>
      <c r="AR320" t="str">
        <f t="shared" ca="1" si="1164"/>
        <v/>
      </c>
      <c r="AS320" t="str">
        <f t="shared" ca="1" si="1165"/>
        <v/>
      </c>
      <c r="AT320" t="str">
        <f t="shared" ca="1" si="1166"/>
        <v/>
      </c>
      <c r="AU320" t="str">
        <f t="shared" ca="1" si="1167"/>
        <v/>
      </c>
      <c r="AV320" t="str">
        <f t="shared" ca="1" si="1168"/>
        <v/>
      </c>
      <c r="AW320" t="str">
        <f t="shared" ca="1" si="1169"/>
        <v/>
      </c>
      <c r="AX320" t="str">
        <f t="shared" ca="1" si="1170"/>
        <v/>
      </c>
      <c r="AY320" t="str">
        <f t="shared" ca="1" si="1171"/>
        <v/>
      </c>
      <c r="AZ320" t="str">
        <f t="shared" ca="1" si="1172"/>
        <v/>
      </c>
      <c r="BA320" t="str">
        <f t="shared" ca="1" si="1173"/>
        <v/>
      </c>
      <c r="BB320" t="str">
        <f t="shared" ca="1" si="1174"/>
        <v/>
      </c>
      <c r="BC320" t="str">
        <f t="shared" ca="1" si="1175"/>
        <v/>
      </c>
      <c r="BD320" t="str">
        <f t="shared" ca="1" si="1176"/>
        <v/>
      </c>
      <c r="BE320" t="str">
        <f t="shared" ca="1" si="1177"/>
        <v/>
      </c>
      <c r="BF320" t="str">
        <f t="shared" ca="1" si="1178"/>
        <v/>
      </c>
      <c r="BG320" t="str">
        <f t="shared" ca="1" si="1179"/>
        <v/>
      </c>
      <c r="BH320" t="str">
        <f t="shared" ca="1" si="1180"/>
        <v/>
      </c>
      <c r="BI320" t="str">
        <f t="shared" ca="1" si="1181"/>
        <v/>
      </c>
      <c r="BJ320" t="str">
        <f t="shared" ca="1" si="1182"/>
        <v/>
      </c>
      <c r="BK320" t="str">
        <f t="shared" ca="1" si="1183"/>
        <v/>
      </c>
      <c r="BL320" t="str">
        <f t="shared" ca="1" si="1184"/>
        <v/>
      </c>
      <c r="BM320" t="str">
        <f t="shared" ca="1" si="1185"/>
        <v/>
      </c>
      <c r="BN320" t="str">
        <f t="shared" ca="1" si="1186"/>
        <v/>
      </c>
      <c r="BO320" t="str">
        <f t="shared" ca="1" si="1187"/>
        <v/>
      </c>
      <c r="BP320" t="str">
        <f t="shared" ca="1" si="1188"/>
        <v/>
      </c>
      <c r="BQ320" t="str">
        <f t="shared" ca="1" si="1189"/>
        <v/>
      </c>
      <c r="BR320" t="str">
        <f t="shared" ca="1" si="1190"/>
        <v/>
      </c>
      <c r="BS320" t="str">
        <f t="shared" ca="1" si="1191"/>
        <v/>
      </c>
      <c r="BT320" t="str">
        <f t="shared" ca="1" si="1192"/>
        <v/>
      </c>
      <c r="BU320" t="str">
        <f t="shared" ca="1" si="1193"/>
        <v/>
      </c>
      <c r="BV320" t="str">
        <f t="shared" ca="1" si="1194"/>
        <v/>
      </c>
      <c r="BW320" t="str">
        <f t="shared" ca="1" si="1195"/>
        <v/>
      </c>
      <c r="BX320" t="str">
        <f t="shared" ca="1" si="1196"/>
        <v/>
      </c>
      <c r="BY320" t="str">
        <f t="shared" ca="1" si="1197"/>
        <v/>
      </c>
      <c r="BZ320" t="str">
        <f t="shared" ca="1" si="1198"/>
        <v/>
      </c>
      <c r="CA320" t="str">
        <f t="shared" ca="1" si="1199"/>
        <v/>
      </c>
      <c r="CB320" t="str">
        <f t="shared" ca="1" si="1200"/>
        <v/>
      </c>
      <c r="CC320" t="str">
        <f t="shared" ca="1" si="1201"/>
        <v/>
      </c>
      <c r="CD320" t="str">
        <f t="shared" ca="1" si="1202"/>
        <v/>
      </c>
      <c r="CE320" t="str">
        <f t="shared" ca="1" si="1203"/>
        <v/>
      </c>
      <c r="CF320" t="str">
        <f t="shared" ca="1" si="1204"/>
        <v/>
      </c>
      <c r="CG320" t="str">
        <f t="shared" ca="1" si="1205"/>
        <v/>
      </c>
      <c r="CH320" t="str">
        <f t="shared" ca="1" si="1206"/>
        <v/>
      </c>
      <c r="CI320" t="str">
        <f t="shared" ca="1" si="1207"/>
        <v/>
      </c>
      <c r="CJ320" t="str">
        <f t="shared" ca="1" si="1208"/>
        <v/>
      </c>
      <c r="CK320" t="str">
        <f t="shared" ca="1" si="1209"/>
        <v/>
      </c>
      <c r="CL320" t="str">
        <f t="shared" ca="1" si="1210"/>
        <v/>
      </c>
      <c r="CM320" t="str">
        <f t="shared" ca="1" si="1211"/>
        <v/>
      </c>
      <c r="CN320" t="str">
        <f t="shared" ca="1" si="1212"/>
        <v/>
      </c>
      <c r="CO320" t="str">
        <f t="shared" ca="1" si="1213"/>
        <v/>
      </c>
      <c r="CP320" t="str">
        <f t="shared" ca="1" si="1214"/>
        <v/>
      </c>
      <c r="CQ320" t="str">
        <f t="shared" ca="1" si="1215"/>
        <v/>
      </c>
      <c r="CR320" t="str">
        <f t="shared" ca="1" si="1216"/>
        <v/>
      </c>
      <c r="CS320" t="str">
        <f t="shared" ca="1" si="1217"/>
        <v/>
      </c>
      <c r="CT320" t="str">
        <f t="shared" ca="1" si="1218"/>
        <v/>
      </c>
      <c r="CU320" t="str">
        <f t="shared" ca="1" si="1219"/>
        <v/>
      </c>
      <c r="CV320" t="str">
        <f t="shared" ca="1" si="1220"/>
        <v/>
      </c>
      <c r="CW320" t="str">
        <f t="shared" ca="1" si="1221"/>
        <v/>
      </c>
      <c r="CX320" t="str">
        <f t="shared" ca="1" si="1222"/>
        <v/>
      </c>
      <c r="CY320" t="str">
        <f t="shared" ca="1" si="1223"/>
        <v/>
      </c>
      <c r="CZ320" t="str">
        <f t="shared" ca="1" si="1224"/>
        <v/>
      </c>
      <c r="DA320" t="str">
        <f t="shared" ca="1" si="1225"/>
        <v/>
      </c>
      <c r="DB320" t="str">
        <f t="shared" ca="1" si="1226"/>
        <v/>
      </c>
      <c r="DC320" t="str">
        <f t="shared" ca="1" si="1227"/>
        <v/>
      </c>
      <c r="DD320" t="str">
        <f t="shared" ca="1" si="1228"/>
        <v/>
      </c>
      <c r="DE320" t="str">
        <f t="shared" ca="1" si="1229"/>
        <v/>
      </c>
      <c r="DF320" t="str">
        <f t="shared" ca="1" si="1230"/>
        <v/>
      </c>
      <c r="DG320" t="str">
        <f t="shared" ca="1" si="1231"/>
        <v/>
      </c>
      <c r="DH320" t="str">
        <f t="shared" ca="1" si="1232"/>
        <v/>
      </c>
      <c r="DI320" t="str">
        <f t="shared" ca="1" si="1233"/>
        <v/>
      </c>
      <c r="DJ320" t="str">
        <f t="shared" ca="1" si="1234"/>
        <v/>
      </c>
      <c r="DK320" t="str">
        <f t="shared" ca="1" si="1235"/>
        <v/>
      </c>
      <c r="DL320" t="str">
        <f t="shared" ca="1" si="1236"/>
        <v/>
      </c>
      <c r="DM320" t="str">
        <f t="shared" ca="1" si="1237"/>
        <v/>
      </c>
      <c r="DN320" t="str">
        <f t="shared" ca="1" si="1238"/>
        <v/>
      </c>
      <c r="DO320" t="str">
        <f t="shared" ca="1" si="1239"/>
        <v/>
      </c>
      <c r="DP320" t="str">
        <f t="shared" ca="1" si="1240"/>
        <v/>
      </c>
      <c r="DQ320" t="str">
        <f t="shared" ca="1" si="1241"/>
        <v/>
      </c>
      <c r="DR320" t="str">
        <f t="shared" ca="1" si="1242"/>
        <v/>
      </c>
      <c r="DS320" t="str">
        <f t="shared" ca="1" si="1243"/>
        <v/>
      </c>
      <c r="DT320" t="str">
        <f t="shared" ca="1" si="1244"/>
        <v/>
      </c>
      <c r="DU320" t="str">
        <f t="shared" ca="1" si="1245"/>
        <v/>
      </c>
      <c r="DV320" t="str">
        <f t="shared" ca="1" si="1133"/>
        <v/>
      </c>
      <c r="DW320" t="str">
        <f t="shared" ca="1" si="1246"/>
        <v/>
      </c>
      <c r="DX320" t="str">
        <f t="shared" ca="1" si="1247"/>
        <v/>
      </c>
      <c r="DY320" t="str">
        <f t="shared" ca="1" si="1248"/>
        <v/>
      </c>
      <c r="DZ320" t="str">
        <f t="shared" ca="1" si="1249"/>
        <v/>
      </c>
      <c r="EA320" t="str">
        <f t="shared" ca="1" si="1250"/>
        <v/>
      </c>
      <c r="EB320" t="str">
        <f t="shared" ca="1" si="1251"/>
        <v/>
      </c>
      <c r="EC320" t="str">
        <f t="shared" ca="1" si="1252"/>
        <v/>
      </c>
      <c r="ED320" t="str">
        <f t="shared" ca="1" si="1253"/>
        <v/>
      </c>
      <c r="EE320" t="str">
        <f t="shared" ca="1" si="1254"/>
        <v/>
      </c>
      <c r="EF320" t="str">
        <f t="shared" ca="1" si="1255"/>
        <v/>
      </c>
      <c r="EG320" t="str">
        <f t="shared" ca="1" si="1256"/>
        <v/>
      </c>
      <c r="EH320" t="str">
        <f t="shared" ca="1" si="1257"/>
        <v/>
      </c>
      <c r="EI320" t="str">
        <f t="shared" ca="1" si="1258"/>
        <v/>
      </c>
      <c r="EJ320" t="str">
        <f t="shared" ca="1" si="1259"/>
        <v/>
      </c>
      <c r="EK320" t="str">
        <f t="shared" ca="1" si="1260"/>
        <v/>
      </c>
      <c r="EL320" t="str">
        <f t="shared" ca="1" si="1261"/>
        <v/>
      </c>
      <c r="EM320" t="str">
        <f t="shared" ca="1" si="1262"/>
        <v/>
      </c>
      <c r="EN320" t="str">
        <f t="shared" ca="1" si="1263"/>
        <v/>
      </c>
      <c r="EO320" t="str">
        <f t="shared" ca="1" si="1264"/>
        <v/>
      </c>
      <c r="EP320" t="str">
        <f t="shared" ca="1" si="1265"/>
        <v/>
      </c>
      <c r="EQ320" t="str">
        <f t="shared" ca="1" si="1266"/>
        <v/>
      </c>
      <c r="ER320" t="str">
        <f t="shared" ca="1" si="1267"/>
        <v/>
      </c>
      <c r="ES320" t="str">
        <f t="shared" ca="1" si="1268"/>
        <v/>
      </c>
      <c r="ET320" t="str">
        <f t="shared" ca="1" si="1269"/>
        <v/>
      </c>
      <c r="EU320" t="str">
        <f t="shared" ca="1" si="1270"/>
        <v/>
      </c>
      <c r="EV320" t="str">
        <f t="shared" ca="1" si="1271"/>
        <v/>
      </c>
      <c r="EW320" t="str">
        <f t="shared" ca="1" si="1272"/>
        <v/>
      </c>
      <c r="EX320" t="str">
        <f t="shared" ca="1" si="1273"/>
        <v/>
      </c>
      <c r="EY320" t="str">
        <f t="shared" ca="1" si="1274"/>
        <v/>
      </c>
      <c r="EZ320" t="str">
        <f t="shared" ca="1" si="1275"/>
        <v/>
      </c>
      <c r="FA320" t="str">
        <f t="shared" ca="1" si="1276"/>
        <v/>
      </c>
      <c r="FB320" t="str">
        <f t="shared" ca="1" si="1277"/>
        <v/>
      </c>
      <c r="FC320" t="str">
        <f t="shared" ca="1" si="1278"/>
        <v/>
      </c>
      <c r="FD320" t="str">
        <f t="shared" ca="1" si="1279"/>
        <v/>
      </c>
      <c r="FE320" t="str">
        <f t="shared" ca="1" si="1280"/>
        <v/>
      </c>
      <c r="FF320" t="str">
        <f t="shared" ca="1" si="1281"/>
        <v/>
      </c>
      <c r="FG320" t="str">
        <f t="shared" ca="1" si="1282"/>
        <v/>
      </c>
      <c r="FH320" t="str">
        <f t="shared" ca="1" si="1283"/>
        <v/>
      </c>
      <c r="FI320" t="str">
        <f t="shared" ca="1" si="1284"/>
        <v/>
      </c>
      <c r="FJ320" t="str">
        <f t="shared" ca="1" si="1285"/>
        <v/>
      </c>
      <c r="FK320" t="str">
        <f t="shared" ca="1" si="1286"/>
        <v/>
      </c>
      <c r="FL320" t="str">
        <f t="shared" ca="1" si="1287"/>
        <v/>
      </c>
      <c r="FM320" t="str">
        <f t="shared" ca="1" si="1288"/>
        <v/>
      </c>
      <c r="FN320" t="str">
        <f t="shared" ca="1" si="1289"/>
        <v/>
      </c>
      <c r="FO320" t="str">
        <f t="shared" ca="1" si="1290"/>
        <v/>
      </c>
      <c r="FP320" t="str">
        <f t="shared" ca="1" si="1291"/>
        <v/>
      </c>
      <c r="FQ320" t="str">
        <f t="shared" ca="1" si="1292"/>
        <v/>
      </c>
      <c r="FR320" t="str">
        <f t="shared" ca="1" si="1293"/>
        <v/>
      </c>
      <c r="FS320" t="str">
        <f t="shared" ca="1" si="1294"/>
        <v/>
      </c>
      <c r="FT320" t="str">
        <f t="shared" ca="1" si="1295"/>
        <v/>
      </c>
      <c r="FU320" t="str">
        <f t="shared" ca="1" si="1296"/>
        <v/>
      </c>
      <c r="FV320" t="str">
        <f t="shared" ca="1" si="1297"/>
        <v/>
      </c>
      <c r="FW320" t="str">
        <f t="shared" ca="1" si="1298"/>
        <v/>
      </c>
      <c r="FX320" t="str">
        <f t="shared" ca="1" si="1299"/>
        <v/>
      </c>
      <c r="FY320" t="str">
        <f t="shared" ca="1" si="1300"/>
        <v/>
      </c>
      <c r="FZ320" t="str">
        <f t="shared" ca="1" si="1301"/>
        <v/>
      </c>
      <c r="GA320" t="str">
        <f t="shared" ca="1" si="1302"/>
        <v/>
      </c>
      <c r="GB320" t="str">
        <f t="shared" ca="1" si="1303"/>
        <v/>
      </c>
      <c r="GC320" t="str">
        <f t="shared" ca="1" si="1304"/>
        <v/>
      </c>
      <c r="GD320" t="str">
        <f t="shared" ca="1" si="1305"/>
        <v/>
      </c>
      <c r="GE320" t="str">
        <f t="shared" ca="1" si="1306"/>
        <v/>
      </c>
      <c r="GF320" t="str">
        <f t="shared" ca="1" si="1307"/>
        <v/>
      </c>
      <c r="GG320" t="str">
        <f t="shared" ca="1" si="1308"/>
        <v/>
      </c>
      <c r="GH320" t="str">
        <f t="shared" ca="1" si="1309"/>
        <v/>
      </c>
      <c r="GI320" t="str">
        <f t="shared" ca="1" si="1310"/>
        <v/>
      </c>
      <c r="GJ320" t="str">
        <f t="shared" ca="1" si="1311"/>
        <v/>
      </c>
      <c r="GK320" t="str">
        <f t="shared" ca="1" si="1312"/>
        <v/>
      </c>
      <c r="GL320" t="str">
        <f t="shared" ca="1" si="1313"/>
        <v/>
      </c>
      <c r="GM320" t="str">
        <f t="shared" ca="1" si="1314"/>
        <v/>
      </c>
      <c r="GN320" t="str">
        <f t="shared" ca="1" si="1315"/>
        <v/>
      </c>
      <c r="GO320" t="str">
        <f t="shared" ca="1" si="1316"/>
        <v/>
      </c>
      <c r="GP320" t="str">
        <f t="shared" ca="1" si="1317"/>
        <v/>
      </c>
      <c r="GQ320" t="str">
        <f t="shared" ca="1" si="1318"/>
        <v/>
      </c>
      <c r="GR320" t="str">
        <f t="shared" ca="1" si="1319"/>
        <v/>
      </c>
      <c r="GS320" t="str">
        <f t="shared" ca="1" si="1320"/>
        <v/>
      </c>
      <c r="GT320" t="str">
        <f t="shared" ca="1" si="1321"/>
        <v/>
      </c>
      <c r="GU320" t="str">
        <f t="shared" ca="1" si="1322"/>
        <v/>
      </c>
      <c r="GV320" t="str">
        <f t="shared" ca="1" si="1323"/>
        <v/>
      </c>
      <c r="GW320" t="str">
        <f t="shared" ca="1" si="1324"/>
        <v/>
      </c>
      <c r="GX320" t="str">
        <f t="shared" ca="1" si="1325"/>
        <v/>
      </c>
      <c r="GY320" t="str">
        <f t="shared" ca="1" si="1326"/>
        <v/>
      </c>
      <c r="GZ320" t="str">
        <f t="shared" ca="1" si="1327"/>
        <v/>
      </c>
      <c r="HA320" t="str">
        <f t="shared" ca="1" si="1328"/>
        <v/>
      </c>
      <c r="HB320" t="str">
        <f t="shared" ca="1" si="1329"/>
        <v/>
      </c>
      <c r="HC320" t="str">
        <f t="shared" ca="1" si="1330"/>
        <v/>
      </c>
      <c r="HD320" t="str">
        <f t="shared" ca="1" si="1331"/>
        <v/>
      </c>
      <c r="HE320" t="str">
        <f t="shared" ca="1" si="1332"/>
        <v/>
      </c>
      <c r="HF320" t="str">
        <f t="shared" ca="1" si="1333"/>
        <v/>
      </c>
      <c r="HG320" t="str">
        <f t="shared" ca="1" si="1334"/>
        <v/>
      </c>
      <c r="HH320" t="str">
        <f t="shared" ca="1" si="1335"/>
        <v/>
      </c>
      <c r="HI320" t="str">
        <f t="shared" ca="1" si="1336"/>
        <v/>
      </c>
      <c r="HJ320" t="str">
        <f t="shared" ca="1" si="1337"/>
        <v/>
      </c>
      <c r="HK320" t="str">
        <f t="shared" ca="1" si="1338"/>
        <v/>
      </c>
      <c r="HL320" t="str">
        <f t="shared" ca="1" si="1339"/>
        <v/>
      </c>
      <c r="HM320" t="str">
        <f t="shared" ca="1" si="1340"/>
        <v/>
      </c>
      <c r="HN320" t="str">
        <f t="shared" ca="1" si="1341"/>
        <v/>
      </c>
      <c r="HO320" t="str">
        <f t="shared" ca="1" si="1342"/>
        <v/>
      </c>
      <c r="HP320" t="str">
        <f t="shared" ca="1" si="1343"/>
        <v/>
      </c>
      <c r="HQ320" t="str">
        <f t="shared" ca="1" si="1344"/>
        <v/>
      </c>
      <c r="HR320" t="str">
        <f t="shared" ca="1" si="1345"/>
        <v/>
      </c>
      <c r="HS320" t="str">
        <f t="shared" ca="1" si="1346"/>
        <v/>
      </c>
      <c r="HT320" t="str">
        <f t="shared" ca="1" si="1347"/>
        <v/>
      </c>
      <c r="HU320" t="str">
        <f t="shared" ca="1" si="1348"/>
        <v/>
      </c>
      <c r="HV320" t="str">
        <f t="shared" ca="1" si="1349"/>
        <v/>
      </c>
      <c r="HW320" t="str">
        <f t="shared" ca="1" si="1350"/>
        <v/>
      </c>
      <c r="HX320" t="str">
        <f t="shared" ca="1" si="1351"/>
        <v/>
      </c>
      <c r="HY320" t="str">
        <f t="shared" ca="1" si="1352"/>
        <v/>
      </c>
      <c r="HZ320" t="str">
        <f t="shared" ca="1" si="1353"/>
        <v/>
      </c>
      <c r="IA320" t="str">
        <f t="shared" ca="1" si="1354"/>
        <v/>
      </c>
      <c r="IB320" t="str">
        <f t="shared" ca="1" si="1355"/>
        <v/>
      </c>
      <c r="IC320" t="str">
        <f t="shared" ca="1" si="1356"/>
        <v/>
      </c>
      <c r="ID320" t="str">
        <f t="shared" ca="1" si="1357"/>
        <v/>
      </c>
      <c r="IE320" t="str">
        <f t="shared" ca="1" si="1358"/>
        <v/>
      </c>
      <c r="IF320" t="str">
        <f t="shared" ca="1" si="1359"/>
        <v/>
      </c>
      <c r="IG320" t="str">
        <f t="shared" ca="1" si="1360"/>
        <v/>
      </c>
      <c r="IH320" t="str">
        <f t="shared" ca="1" si="1361"/>
        <v/>
      </c>
      <c r="II320" t="str">
        <f t="shared" ca="1" si="1362"/>
        <v/>
      </c>
      <c r="IJ320" t="str">
        <f t="shared" ca="1" si="1363"/>
        <v/>
      </c>
      <c r="IK320" t="str">
        <f t="shared" ca="1" si="1364"/>
        <v/>
      </c>
      <c r="IL320" t="str">
        <f t="shared" ca="1" si="1365"/>
        <v/>
      </c>
      <c r="IM320" t="str">
        <f t="shared" ca="1" si="1366"/>
        <v/>
      </c>
      <c r="IN320" t="str">
        <f t="shared" ca="1" si="1367"/>
        <v/>
      </c>
      <c r="IO320" t="str">
        <f t="shared" ca="1" si="1368"/>
        <v/>
      </c>
      <c r="IP320" t="str">
        <f t="shared" ca="1" si="1369"/>
        <v/>
      </c>
      <c r="IQ320" t="str">
        <f t="shared" ca="1" si="1370"/>
        <v/>
      </c>
      <c r="IR320" t="str">
        <f t="shared" ca="1" si="1371"/>
        <v/>
      </c>
      <c r="IS320" t="str">
        <f t="shared" ca="1" si="1372"/>
        <v/>
      </c>
      <c r="IT320" t="str">
        <f t="shared" ca="1" si="1373"/>
        <v/>
      </c>
      <c r="IU320" t="str">
        <f t="shared" ca="1" si="1374"/>
        <v/>
      </c>
      <c r="IV320" t="str">
        <f t="shared" ca="1" si="1375"/>
        <v/>
      </c>
      <c r="IW320" t="str">
        <f t="shared" ca="1" si="1376"/>
        <v/>
      </c>
      <c r="IX320" t="str">
        <f t="shared" ca="1" si="1377"/>
        <v/>
      </c>
      <c r="IY320" t="str">
        <f t="shared" ca="1" si="1378"/>
        <v/>
      </c>
      <c r="IZ320" t="str">
        <f t="shared" ca="1" si="1379"/>
        <v/>
      </c>
      <c r="JA320" t="str">
        <f t="shared" ca="1" si="1380"/>
        <v/>
      </c>
      <c r="JB320" t="str">
        <f t="shared" ca="1" si="1381"/>
        <v/>
      </c>
      <c r="JC320" t="str">
        <f t="shared" ca="1" si="1382"/>
        <v/>
      </c>
      <c r="JD320" t="str">
        <f t="shared" ca="1" si="1383"/>
        <v/>
      </c>
      <c r="JE320" t="str">
        <f t="shared" ca="1" si="1384"/>
        <v/>
      </c>
      <c r="JF320" t="str">
        <f t="shared" ca="1" si="1385"/>
        <v/>
      </c>
      <c r="JG320" t="str">
        <f t="shared" ca="1" si="1386"/>
        <v/>
      </c>
      <c r="JH320" t="str">
        <f t="shared" ca="1" si="1387"/>
        <v/>
      </c>
      <c r="JI320" t="str">
        <f t="shared" ca="1" si="1388"/>
        <v/>
      </c>
      <c r="JJ320" t="str">
        <f t="shared" ca="1" si="1389"/>
        <v/>
      </c>
      <c r="JK320" t="str">
        <f t="shared" ca="1" si="1390"/>
        <v/>
      </c>
      <c r="JL320" t="str">
        <f t="shared" ca="1" si="1391"/>
        <v/>
      </c>
      <c r="JM320" t="str">
        <f t="shared" ca="1" si="1392"/>
        <v/>
      </c>
      <c r="JN320" t="str">
        <f t="shared" ca="1" si="1393"/>
        <v/>
      </c>
      <c r="JO320" t="str">
        <f t="shared" ca="1" si="1394"/>
        <v/>
      </c>
      <c r="JP320" t="str">
        <f t="shared" ca="1" si="1395"/>
        <v/>
      </c>
      <c r="JQ320" t="str">
        <f t="shared" ca="1" si="1396"/>
        <v/>
      </c>
      <c r="JR320" t="str">
        <f t="shared" ca="1" si="1397"/>
        <v/>
      </c>
      <c r="JS320" t="str">
        <f t="shared" ca="1" si="1398"/>
        <v/>
      </c>
      <c r="JT320" t="str">
        <f t="shared" ca="1" si="1399"/>
        <v/>
      </c>
      <c r="JU320" t="str">
        <f t="shared" ca="1" si="1400"/>
        <v/>
      </c>
    </row>
    <row r="321" spans="1:281" x14ac:dyDescent="0.25">
      <c r="A321">
        <f t="shared" si="1401"/>
        <v>320</v>
      </c>
      <c r="B321" t="str">
        <f t="shared" ca="1" si="1130"/>
        <v/>
      </c>
      <c r="C321">
        <v>13</v>
      </c>
      <c r="D321">
        <f t="shared" si="1134"/>
        <v>320</v>
      </c>
      <c r="E321">
        <f t="shared" si="1135"/>
        <v>20</v>
      </c>
      <c r="F321">
        <f ca="1">COUNT((AD321,AP321,BB321,BN321,BZ321,CL321,CX321,DJ321,DV321,EH321,ET321,FF321,FR321,GD321,GP321,HB321,HN321,HZ321,IL321,IX321,JJ321,JV321,KH321,KT321,LF321,LR321))</f>
        <v>0</v>
      </c>
      <c r="G321">
        <f t="shared" ca="1" si="1136"/>
        <v>0</v>
      </c>
      <c r="H321">
        <f t="shared" ca="1" si="1137"/>
        <v>0</v>
      </c>
      <c r="I321">
        <f t="shared" ca="1" si="1131"/>
        <v>0</v>
      </c>
      <c r="J321">
        <f t="shared" ca="1" si="1138"/>
        <v>0</v>
      </c>
      <c r="K321">
        <f t="shared" ca="1" si="1139"/>
        <v>-1</v>
      </c>
      <c r="L321">
        <f t="shared" ca="1" si="1402"/>
        <v>9</v>
      </c>
      <c r="M321">
        <f t="shared" ca="1" si="1140"/>
        <v>0</v>
      </c>
      <c r="N321">
        <f t="shared" ca="1" si="1403"/>
        <v>65</v>
      </c>
      <c r="O321">
        <f t="shared" ca="1" si="1141"/>
        <v>-1</v>
      </c>
      <c r="P321">
        <f t="shared" ca="1" si="1404"/>
        <v>9</v>
      </c>
      <c r="Q321">
        <f t="shared" ca="1" si="1142"/>
        <v>0</v>
      </c>
      <c r="R321">
        <f t="shared" ca="1" si="1143"/>
        <v>0</v>
      </c>
      <c r="S321">
        <f t="shared" ca="1" si="1144"/>
        <v>0</v>
      </c>
      <c r="T321">
        <f t="shared" ca="1" si="1145"/>
        <v>0</v>
      </c>
      <c r="U321" t="str">
        <f t="shared" ca="1" si="1132"/>
        <v>999999999999</v>
      </c>
      <c r="V321">
        <f t="shared" ca="1" si="1405"/>
        <v>0</v>
      </c>
      <c r="W321">
        <f t="shared" si="1146"/>
        <v>320</v>
      </c>
      <c r="X321" t="e">
        <f t="shared" ca="1" si="1406"/>
        <v>#N/A</v>
      </c>
      <c r="Y321">
        <f t="shared" ca="1" si="1147"/>
        <v>0</v>
      </c>
      <c r="Z321" t="str">
        <f t="shared" ca="1" si="1148"/>
        <v>999zz</v>
      </c>
      <c r="AA321">
        <f t="shared" ca="1" si="1407"/>
        <v>350</v>
      </c>
      <c r="AB321">
        <f t="shared" si="1149"/>
        <v>320</v>
      </c>
      <c r="AC321" t="e">
        <f t="shared" ca="1" si="1408"/>
        <v>#N/A</v>
      </c>
      <c r="AD321" t="str">
        <f t="shared" ca="1" si="1150"/>
        <v/>
      </c>
      <c r="AE321" t="str">
        <f t="shared" ca="1" si="1151"/>
        <v/>
      </c>
      <c r="AF321" t="str">
        <f t="shared" ca="1" si="1152"/>
        <v/>
      </c>
      <c r="AG321" t="str">
        <f t="shared" ca="1" si="1153"/>
        <v/>
      </c>
      <c r="AH321" t="str">
        <f t="shared" ca="1" si="1154"/>
        <v/>
      </c>
      <c r="AI321" t="str">
        <f t="shared" ca="1" si="1155"/>
        <v/>
      </c>
      <c r="AJ321" t="str">
        <f t="shared" ca="1" si="1156"/>
        <v/>
      </c>
      <c r="AK321" t="str">
        <f t="shared" ca="1" si="1157"/>
        <v/>
      </c>
      <c r="AL321" t="str">
        <f t="shared" ca="1" si="1158"/>
        <v/>
      </c>
      <c r="AM321" t="str">
        <f t="shared" ca="1" si="1159"/>
        <v/>
      </c>
      <c r="AN321" t="str">
        <f t="shared" ca="1" si="1160"/>
        <v/>
      </c>
      <c r="AO321" t="str">
        <f t="shared" ca="1" si="1161"/>
        <v/>
      </c>
      <c r="AP321" t="str">
        <f t="shared" ca="1" si="1162"/>
        <v/>
      </c>
      <c r="AQ321" t="str">
        <f t="shared" ca="1" si="1163"/>
        <v/>
      </c>
      <c r="AR321" t="str">
        <f t="shared" ca="1" si="1164"/>
        <v/>
      </c>
      <c r="AS321" t="str">
        <f t="shared" ca="1" si="1165"/>
        <v/>
      </c>
      <c r="AT321" t="str">
        <f t="shared" ca="1" si="1166"/>
        <v/>
      </c>
      <c r="AU321" t="str">
        <f t="shared" ca="1" si="1167"/>
        <v/>
      </c>
      <c r="AV321" t="str">
        <f t="shared" ca="1" si="1168"/>
        <v/>
      </c>
      <c r="AW321" t="str">
        <f t="shared" ca="1" si="1169"/>
        <v/>
      </c>
      <c r="AX321" t="str">
        <f t="shared" ca="1" si="1170"/>
        <v/>
      </c>
      <c r="AY321" t="str">
        <f t="shared" ca="1" si="1171"/>
        <v/>
      </c>
      <c r="AZ321" t="str">
        <f t="shared" ca="1" si="1172"/>
        <v/>
      </c>
      <c r="BA321" t="str">
        <f t="shared" ca="1" si="1173"/>
        <v/>
      </c>
      <c r="BB321" t="str">
        <f t="shared" ca="1" si="1174"/>
        <v/>
      </c>
      <c r="BC321" t="str">
        <f t="shared" ca="1" si="1175"/>
        <v/>
      </c>
      <c r="BD321" t="str">
        <f t="shared" ca="1" si="1176"/>
        <v/>
      </c>
      <c r="BE321" t="str">
        <f t="shared" ca="1" si="1177"/>
        <v/>
      </c>
      <c r="BF321" t="str">
        <f t="shared" ca="1" si="1178"/>
        <v/>
      </c>
      <c r="BG321" t="str">
        <f t="shared" ca="1" si="1179"/>
        <v/>
      </c>
      <c r="BH321" t="str">
        <f t="shared" ca="1" si="1180"/>
        <v/>
      </c>
      <c r="BI321" t="str">
        <f t="shared" ca="1" si="1181"/>
        <v/>
      </c>
      <c r="BJ321" t="str">
        <f t="shared" ca="1" si="1182"/>
        <v/>
      </c>
      <c r="BK321" t="str">
        <f t="shared" ca="1" si="1183"/>
        <v/>
      </c>
      <c r="BL321" t="str">
        <f t="shared" ca="1" si="1184"/>
        <v/>
      </c>
      <c r="BM321" t="str">
        <f t="shared" ca="1" si="1185"/>
        <v/>
      </c>
      <c r="BN321" t="str">
        <f t="shared" ca="1" si="1186"/>
        <v/>
      </c>
      <c r="BO321" t="str">
        <f t="shared" ca="1" si="1187"/>
        <v/>
      </c>
      <c r="BP321" t="str">
        <f t="shared" ca="1" si="1188"/>
        <v/>
      </c>
      <c r="BQ321" t="str">
        <f t="shared" ca="1" si="1189"/>
        <v/>
      </c>
      <c r="BR321" t="str">
        <f t="shared" ca="1" si="1190"/>
        <v/>
      </c>
      <c r="BS321" t="str">
        <f t="shared" ca="1" si="1191"/>
        <v/>
      </c>
      <c r="BT321" t="str">
        <f t="shared" ca="1" si="1192"/>
        <v/>
      </c>
      <c r="BU321" t="str">
        <f t="shared" ca="1" si="1193"/>
        <v/>
      </c>
      <c r="BV321" t="str">
        <f t="shared" ca="1" si="1194"/>
        <v/>
      </c>
      <c r="BW321" t="str">
        <f t="shared" ca="1" si="1195"/>
        <v/>
      </c>
      <c r="BX321" t="str">
        <f t="shared" ca="1" si="1196"/>
        <v/>
      </c>
      <c r="BY321" t="str">
        <f t="shared" ca="1" si="1197"/>
        <v/>
      </c>
      <c r="BZ321" t="str">
        <f t="shared" ca="1" si="1198"/>
        <v/>
      </c>
      <c r="CA321" t="str">
        <f t="shared" ca="1" si="1199"/>
        <v/>
      </c>
      <c r="CB321" t="str">
        <f t="shared" ca="1" si="1200"/>
        <v/>
      </c>
      <c r="CC321" t="str">
        <f t="shared" ca="1" si="1201"/>
        <v/>
      </c>
      <c r="CD321" t="str">
        <f t="shared" ca="1" si="1202"/>
        <v/>
      </c>
      <c r="CE321" t="str">
        <f t="shared" ca="1" si="1203"/>
        <v/>
      </c>
      <c r="CF321" t="str">
        <f t="shared" ca="1" si="1204"/>
        <v/>
      </c>
      <c r="CG321" t="str">
        <f t="shared" ca="1" si="1205"/>
        <v/>
      </c>
      <c r="CH321" t="str">
        <f t="shared" ca="1" si="1206"/>
        <v/>
      </c>
      <c r="CI321" t="str">
        <f t="shared" ca="1" si="1207"/>
        <v/>
      </c>
      <c r="CJ321" t="str">
        <f t="shared" ca="1" si="1208"/>
        <v/>
      </c>
      <c r="CK321" t="str">
        <f t="shared" ca="1" si="1209"/>
        <v/>
      </c>
      <c r="CL321" t="str">
        <f t="shared" ca="1" si="1210"/>
        <v/>
      </c>
      <c r="CM321" t="str">
        <f t="shared" ca="1" si="1211"/>
        <v/>
      </c>
      <c r="CN321" t="str">
        <f t="shared" ca="1" si="1212"/>
        <v/>
      </c>
      <c r="CO321" t="str">
        <f t="shared" ca="1" si="1213"/>
        <v/>
      </c>
      <c r="CP321" t="str">
        <f t="shared" ca="1" si="1214"/>
        <v/>
      </c>
      <c r="CQ321" t="str">
        <f t="shared" ca="1" si="1215"/>
        <v/>
      </c>
      <c r="CR321" t="str">
        <f t="shared" ca="1" si="1216"/>
        <v/>
      </c>
      <c r="CS321" t="str">
        <f t="shared" ca="1" si="1217"/>
        <v/>
      </c>
      <c r="CT321" t="str">
        <f t="shared" ca="1" si="1218"/>
        <v/>
      </c>
      <c r="CU321" t="str">
        <f t="shared" ca="1" si="1219"/>
        <v/>
      </c>
      <c r="CV321" t="str">
        <f t="shared" ca="1" si="1220"/>
        <v/>
      </c>
      <c r="CW321" t="str">
        <f t="shared" ca="1" si="1221"/>
        <v/>
      </c>
      <c r="CX321" t="str">
        <f t="shared" ca="1" si="1222"/>
        <v/>
      </c>
      <c r="CY321" t="str">
        <f t="shared" ca="1" si="1223"/>
        <v/>
      </c>
      <c r="CZ321" t="str">
        <f t="shared" ca="1" si="1224"/>
        <v/>
      </c>
      <c r="DA321" t="str">
        <f t="shared" ca="1" si="1225"/>
        <v/>
      </c>
      <c r="DB321" t="str">
        <f t="shared" ca="1" si="1226"/>
        <v/>
      </c>
      <c r="DC321" t="str">
        <f t="shared" ca="1" si="1227"/>
        <v/>
      </c>
      <c r="DD321" t="str">
        <f t="shared" ca="1" si="1228"/>
        <v/>
      </c>
      <c r="DE321" t="str">
        <f t="shared" ca="1" si="1229"/>
        <v/>
      </c>
      <c r="DF321" t="str">
        <f t="shared" ca="1" si="1230"/>
        <v/>
      </c>
      <c r="DG321" t="str">
        <f t="shared" ca="1" si="1231"/>
        <v/>
      </c>
      <c r="DH321" t="str">
        <f t="shared" ca="1" si="1232"/>
        <v/>
      </c>
      <c r="DI321" t="str">
        <f t="shared" ca="1" si="1233"/>
        <v/>
      </c>
      <c r="DJ321" t="str">
        <f t="shared" ca="1" si="1234"/>
        <v/>
      </c>
      <c r="DK321" t="str">
        <f t="shared" ca="1" si="1235"/>
        <v/>
      </c>
      <c r="DL321" t="str">
        <f t="shared" ca="1" si="1236"/>
        <v/>
      </c>
      <c r="DM321" t="str">
        <f t="shared" ca="1" si="1237"/>
        <v/>
      </c>
      <c r="DN321" t="str">
        <f t="shared" ca="1" si="1238"/>
        <v/>
      </c>
      <c r="DO321" t="str">
        <f t="shared" ca="1" si="1239"/>
        <v/>
      </c>
      <c r="DP321" t="str">
        <f t="shared" ca="1" si="1240"/>
        <v/>
      </c>
      <c r="DQ321" t="str">
        <f t="shared" ca="1" si="1241"/>
        <v/>
      </c>
      <c r="DR321" t="str">
        <f t="shared" ca="1" si="1242"/>
        <v/>
      </c>
      <c r="DS321" t="str">
        <f t="shared" ca="1" si="1243"/>
        <v/>
      </c>
      <c r="DT321" t="str">
        <f t="shared" ca="1" si="1244"/>
        <v/>
      </c>
      <c r="DU321" t="str">
        <f t="shared" ca="1" si="1245"/>
        <v/>
      </c>
      <c r="DV321" t="str">
        <f t="shared" ca="1" si="1133"/>
        <v/>
      </c>
      <c r="DW321" t="str">
        <f t="shared" ca="1" si="1246"/>
        <v/>
      </c>
      <c r="DX321" t="str">
        <f t="shared" ca="1" si="1247"/>
        <v/>
      </c>
      <c r="DY321" t="str">
        <f t="shared" ca="1" si="1248"/>
        <v/>
      </c>
      <c r="DZ321" t="str">
        <f t="shared" ca="1" si="1249"/>
        <v/>
      </c>
      <c r="EA321" t="str">
        <f t="shared" ca="1" si="1250"/>
        <v/>
      </c>
      <c r="EB321" t="str">
        <f t="shared" ca="1" si="1251"/>
        <v/>
      </c>
      <c r="EC321" t="str">
        <f t="shared" ca="1" si="1252"/>
        <v/>
      </c>
      <c r="ED321" t="str">
        <f t="shared" ca="1" si="1253"/>
        <v/>
      </c>
      <c r="EE321" t="str">
        <f t="shared" ca="1" si="1254"/>
        <v/>
      </c>
      <c r="EF321" t="str">
        <f t="shared" ca="1" si="1255"/>
        <v/>
      </c>
      <c r="EG321" t="str">
        <f t="shared" ca="1" si="1256"/>
        <v/>
      </c>
      <c r="EH321" t="str">
        <f t="shared" ca="1" si="1257"/>
        <v/>
      </c>
      <c r="EI321" t="str">
        <f t="shared" ca="1" si="1258"/>
        <v/>
      </c>
      <c r="EJ321" t="str">
        <f t="shared" ca="1" si="1259"/>
        <v/>
      </c>
      <c r="EK321" t="str">
        <f t="shared" ca="1" si="1260"/>
        <v/>
      </c>
      <c r="EL321" t="str">
        <f t="shared" ca="1" si="1261"/>
        <v/>
      </c>
      <c r="EM321" t="str">
        <f t="shared" ca="1" si="1262"/>
        <v/>
      </c>
      <c r="EN321" t="str">
        <f t="shared" ca="1" si="1263"/>
        <v/>
      </c>
      <c r="EO321" t="str">
        <f t="shared" ca="1" si="1264"/>
        <v/>
      </c>
      <c r="EP321" t="str">
        <f t="shared" ca="1" si="1265"/>
        <v/>
      </c>
      <c r="EQ321" t="str">
        <f t="shared" ca="1" si="1266"/>
        <v/>
      </c>
      <c r="ER321" t="str">
        <f t="shared" ca="1" si="1267"/>
        <v/>
      </c>
      <c r="ES321" t="str">
        <f t="shared" ca="1" si="1268"/>
        <v/>
      </c>
      <c r="ET321" t="str">
        <f t="shared" ca="1" si="1269"/>
        <v/>
      </c>
      <c r="EU321" t="str">
        <f t="shared" ca="1" si="1270"/>
        <v/>
      </c>
      <c r="EV321" t="str">
        <f t="shared" ca="1" si="1271"/>
        <v/>
      </c>
      <c r="EW321" t="str">
        <f t="shared" ca="1" si="1272"/>
        <v/>
      </c>
      <c r="EX321" t="str">
        <f t="shared" ca="1" si="1273"/>
        <v/>
      </c>
      <c r="EY321" t="str">
        <f t="shared" ca="1" si="1274"/>
        <v/>
      </c>
      <c r="EZ321" t="str">
        <f t="shared" ca="1" si="1275"/>
        <v/>
      </c>
      <c r="FA321" t="str">
        <f t="shared" ca="1" si="1276"/>
        <v/>
      </c>
      <c r="FB321" t="str">
        <f t="shared" ca="1" si="1277"/>
        <v/>
      </c>
      <c r="FC321" t="str">
        <f t="shared" ca="1" si="1278"/>
        <v/>
      </c>
      <c r="FD321" t="str">
        <f t="shared" ca="1" si="1279"/>
        <v/>
      </c>
      <c r="FE321" t="str">
        <f t="shared" ca="1" si="1280"/>
        <v/>
      </c>
      <c r="FF321" t="str">
        <f t="shared" ca="1" si="1281"/>
        <v/>
      </c>
      <c r="FG321" t="str">
        <f t="shared" ca="1" si="1282"/>
        <v/>
      </c>
      <c r="FH321" t="str">
        <f t="shared" ca="1" si="1283"/>
        <v/>
      </c>
      <c r="FI321" t="str">
        <f t="shared" ca="1" si="1284"/>
        <v/>
      </c>
      <c r="FJ321" t="str">
        <f t="shared" ca="1" si="1285"/>
        <v/>
      </c>
      <c r="FK321" t="str">
        <f t="shared" ca="1" si="1286"/>
        <v/>
      </c>
      <c r="FL321" t="str">
        <f t="shared" ca="1" si="1287"/>
        <v/>
      </c>
      <c r="FM321" t="str">
        <f t="shared" ca="1" si="1288"/>
        <v/>
      </c>
      <c r="FN321" t="str">
        <f t="shared" ca="1" si="1289"/>
        <v/>
      </c>
      <c r="FO321" t="str">
        <f t="shared" ca="1" si="1290"/>
        <v/>
      </c>
      <c r="FP321" t="str">
        <f t="shared" ca="1" si="1291"/>
        <v/>
      </c>
      <c r="FQ321" t="str">
        <f t="shared" ca="1" si="1292"/>
        <v/>
      </c>
      <c r="FR321" t="str">
        <f t="shared" ca="1" si="1293"/>
        <v/>
      </c>
      <c r="FS321" t="str">
        <f t="shared" ca="1" si="1294"/>
        <v/>
      </c>
      <c r="FT321" t="str">
        <f t="shared" ca="1" si="1295"/>
        <v/>
      </c>
      <c r="FU321" t="str">
        <f t="shared" ca="1" si="1296"/>
        <v/>
      </c>
      <c r="FV321" t="str">
        <f t="shared" ca="1" si="1297"/>
        <v/>
      </c>
      <c r="FW321" t="str">
        <f t="shared" ca="1" si="1298"/>
        <v/>
      </c>
      <c r="FX321" t="str">
        <f t="shared" ca="1" si="1299"/>
        <v/>
      </c>
      <c r="FY321" t="str">
        <f t="shared" ca="1" si="1300"/>
        <v/>
      </c>
      <c r="FZ321" t="str">
        <f t="shared" ca="1" si="1301"/>
        <v/>
      </c>
      <c r="GA321" t="str">
        <f t="shared" ca="1" si="1302"/>
        <v/>
      </c>
      <c r="GB321" t="str">
        <f t="shared" ca="1" si="1303"/>
        <v/>
      </c>
      <c r="GC321" t="str">
        <f t="shared" ca="1" si="1304"/>
        <v/>
      </c>
      <c r="GD321" t="str">
        <f t="shared" ca="1" si="1305"/>
        <v/>
      </c>
      <c r="GE321" t="str">
        <f t="shared" ca="1" si="1306"/>
        <v/>
      </c>
      <c r="GF321" t="str">
        <f t="shared" ca="1" si="1307"/>
        <v/>
      </c>
      <c r="GG321" t="str">
        <f t="shared" ca="1" si="1308"/>
        <v/>
      </c>
      <c r="GH321" t="str">
        <f t="shared" ca="1" si="1309"/>
        <v/>
      </c>
      <c r="GI321" t="str">
        <f t="shared" ca="1" si="1310"/>
        <v/>
      </c>
      <c r="GJ321" t="str">
        <f t="shared" ca="1" si="1311"/>
        <v/>
      </c>
      <c r="GK321" t="str">
        <f t="shared" ca="1" si="1312"/>
        <v/>
      </c>
      <c r="GL321" t="str">
        <f t="shared" ca="1" si="1313"/>
        <v/>
      </c>
      <c r="GM321" t="str">
        <f t="shared" ca="1" si="1314"/>
        <v/>
      </c>
      <c r="GN321" t="str">
        <f t="shared" ca="1" si="1315"/>
        <v/>
      </c>
      <c r="GO321" t="str">
        <f t="shared" ca="1" si="1316"/>
        <v/>
      </c>
      <c r="GP321" t="str">
        <f t="shared" ca="1" si="1317"/>
        <v/>
      </c>
      <c r="GQ321" t="str">
        <f t="shared" ca="1" si="1318"/>
        <v/>
      </c>
      <c r="GR321" t="str">
        <f t="shared" ca="1" si="1319"/>
        <v/>
      </c>
      <c r="GS321" t="str">
        <f t="shared" ca="1" si="1320"/>
        <v/>
      </c>
      <c r="GT321" t="str">
        <f t="shared" ca="1" si="1321"/>
        <v/>
      </c>
      <c r="GU321" t="str">
        <f t="shared" ca="1" si="1322"/>
        <v/>
      </c>
      <c r="GV321" t="str">
        <f t="shared" ca="1" si="1323"/>
        <v/>
      </c>
      <c r="GW321" t="str">
        <f t="shared" ca="1" si="1324"/>
        <v/>
      </c>
      <c r="GX321" t="str">
        <f t="shared" ca="1" si="1325"/>
        <v/>
      </c>
      <c r="GY321" t="str">
        <f t="shared" ca="1" si="1326"/>
        <v/>
      </c>
      <c r="GZ321" t="str">
        <f t="shared" ca="1" si="1327"/>
        <v/>
      </c>
      <c r="HA321" t="str">
        <f t="shared" ca="1" si="1328"/>
        <v/>
      </c>
      <c r="HB321" t="str">
        <f t="shared" ca="1" si="1329"/>
        <v/>
      </c>
      <c r="HC321" t="str">
        <f t="shared" ca="1" si="1330"/>
        <v/>
      </c>
      <c r="HD321" t="str">
        <f t="shared" ca="1" si="1331"/>
        <v/>
      </c>
      <c r="HE321" t="str">
        <f t="shared" ca="1" si="1332"/>
        <v/>
      </c>
      <c r="HF321" t="str">
        <f t="shared" ca="1" si="1333"/>
        <v/>
      </c>
      <c r="HG321" t="str">
        <f t="shared" ca="1" si="1334"/>
        <v/>
      </c>
      <c r="HH321" t="str">
        <f t="shared" ca="1" si="1335"/>
        <v/>
      </c>
      <c r="HI321" t="str">
        <f t="shared" ca="1" si="1336"/>
        <v/>
      </c>
      <c r="HJ321" t="str">
        <f t="shared" ca="1" si="1337"/>
        <v/>
      </c>
      <c r="HK321" t="str">
        <f t="shared" ca="1" si="1338"/>
        <v/>
      </c>
      <c r="HL321" t="str">
        <f t="shared" ca="1" si="1339"/>
        <v/>
      </c>
      <c r="HM321" t="str">
        <f t="shared" ca="1" si="1340"/>
        <v/>
      </c>
      <c r="HN321" t="str">
        <f t="shared" ca="1" si="1341"/>
        <v/>
      </c>
      <c r="HO321" t="str">
        <f t="shared" ca="1" si="1342"/>
        <v/>
      </c>
      <c r="HP321" t="str">
        <f t="shared" ca="1" si="1343"/>
        <v/>
      </c>
      <c r="HQ321" t="str">
        <f t="shared" ca="1" si="1344"/>
        <v/>
      </c>
      <c r="HR321" t="str">
        <f t="shared" ca="1" si="1345"/>
        <v/>
      </c>
      <c r="HS321" t="str">
        <f t="shared" ca="1" si="1346"/>
        <v/>
      </c>
      <c r="HT321" t="str">
        <f t="shared" ca="1" si="1347"/>
        <v/>
      </c>
      <c r="HU321" t="str">
        <f t="shared" ca="1" si="1348"/>
        <v/>
      </c>
      <c r="HV321" t="str">
        <f t="shared" ca="1" si="1349"/>
        <v/>
      </c>
      <c r="HW321" t="str">
        <f t="shared" ca="1" si="1350"/>
        <v/>
      </c>
      <c r="HX321" t="str">
        <f t="shared" ca="1" si="1351"/>
        <v/>
      </c>
      <c r="HY321" t="str">
        <f t="shared" ca="1" si="1352"/>
        <v/>
      </c>
      <c r="HZ321" t="str">
        <f t="shared" ca="1" si="1353"/>
        <v/>
      </c>
      <c r="IA321" t="str">
        <f t="shared" ca="1" si="1354"/>
        <v/>
      </c>
      <c r="IB321" t="str">
        <f t="shared" ca="1" si="1355"/>
        <v/>
      </c>
      <c r="IC321" t="str">
        <f t="shared" ca="1" si="1356"/>
        <v/>
      </c>
      <c r="ID321" t="str">
        <f t="shared" ca="1" si="1357"/>
        <v/>
      </c>
      <c r="IE321" t="str">
        <f t="shared" ca="1" si="1358"/>
        <v/>
      </c>
      <c r="IF321" t="str">
        <f t="shared" ca="1" si="1359"/>
        <v/>
      </c>
      <c r="IG321" t="str">
        <f t="shared" ca="1" si="1360"/>
        <v/>
      </c>
      <c r="IH321" t="str">
        <f t="shared" ca="1" si="1361"/>
        <v/>
      </c>
      <c r="II321" t="str">
        <f t="shared" ca="1" si="1362"/>
        <v/>
      </c>
      <c r="IJ321" t="str">
        <f t="shared" ca="1" si="1363"/>
        <v/>
      </c>
      <c r="IK321" t="str">
        <f t="shared" ca="1" si="1364"/>
        <v/>
      </c>
      <c r="IL321" t="str">
        <f t="shared" ca="1" si="1365"/>
        <v/>
      </c>
      <c r="IM321" t="str">
        <f t="shared" ca="1" si="1366"/>
        <v/>
      </c>
      <c r="IN321" t="str">
        <f t="shared" ca="1" si="1367"/>
        <v/>
      </c>
      <c r="IO321" t="str">
        <f t="shared" ca="1" si="1368"/>
        <v/>
      </c>
      <c r="IP321" t="str">
        <f t="shared" ca="1" si="1369"/>
        <v/>
      </c>
      <c r="IQ321" t="str">
        <f t="shared" ca="1" si="1370"/>
        <v/>
      </c>
      <c r="IR321" t="str">
        <f t="shared" ca="1" si="1371"/>
        <v/>
      </c>
      <c r="IS321" t="str">
        <f t="shared" ca="1" si="1372"/>
        <v/>
      </c>
      <c r="IT321" t="str">
        <f t="shared" ca="1" si="1373"/>
        <v/>
      </c>
      <c r="IU321" t="str">
        <f t="shared" ca="1" si="1374"/>
        <v/>
      </c>
      <c r="IV321" t="str">
        <f t="shared" ca="1" si="1375"/>
        <v/>
      </c>
      <c r="IW321" t="str">
        <f t="shared" ca="1" si="1376"/>
        <v/>
      </c>
      <c r="IX321" t="str">
        <f t="shared" ca="1" si="1377"/>
        <v/>
      </c>
      <c r="IY321" t="str">
        <f t="shared" ca="1" si="1378"/>
        <v/>
      </c>
      <c r="IZ321" t="str">
        <f t="shared" ca="1" si="1379"/>
        <v/>
      </c>
      <c r="JA321" t="str">
        <f t="shared" ca="1" si="1380"/>
        <v/>
      </c>
      <c r="JB321" t="str">
        <f t="shared" ca="1" si="1381"/>
        <v/>
      </c>
      <c r="JC321" t="str">
        <f t="shared" ca="1" si="1382"/>
        <v/>
      </c>
      <c r="JD321" t="str">
        <f t="shared" ca="1" si="1383"/>
        <v/>
      </c>
      <c r="JE321" t="str">
        <f t="shared" ca="1" si="1384"/>
        <v/>
      </c>
      <c r="JF321" t="str">
        <f t="shared" ca="1" si="1385"/>
        <v/>
      </c>
      <c r="JG321" t="str">
        <f t="shared" ca="1" si="1386"/>
        <v/>
      </c>
      <c r="JH321" t="str">
        <f t="shared" ca="1" si="1387"/>
        <v/>
      </c>
      <c r="JI321" t="str">
        <f t="shared" ca="1" si="1388"/>
        <v/>
      </c>
      <c r="JJ321" t="str">
        <f t="shared" ca="1" si="1389"/>
        <v/>
      </c>
      <c r="JK321" t="str">
        <f t="shared" ca="1" si="1390"/>
        <v/>
      </c>
      <c r="JL321" t="str">
        <f t="shared" ca="1" si="1391"/>
        <v/>
      </c>
      <c r="JM321" t="str">
        <f t="shared" ca="1" si="1392"/>
        <v/>
      </c>
      <c r="JN321" t="str">
        <f t="shared" ca="1" si="1393"/>
        <v/>
      </c>
      <c r="JO321" t="str">
        <f t="shared" ca="1" si="1394"/>
        <v/>
      </c>
      <c r="JP321" t="str">
        <f t="shared" ca="1" si="1395"/>
        <v/>
      </c>
      <c r="JQ321" t="str">
        <f t="shared" ca="1" si="1396"/>
        <v/>
      </c>
      <c r="JR321" t="str">
        <f t="shared" ca="1" si="1397"/>
        <v/>
      </c>
      <c r="JS321" t="str">
        <f t="shared" ca="1" si="1398"/>
        <v/>
      </c>
      <c r="JT321" t="str">
        <f t="shared" ca="1" si="1399"/>
        <v/>
      </c>
      <c r="JU321" t="str">
        <f t="shared" ca="1" si="1400"/>
        <v/>
      </c>
    </row>
    <row r="322" spans="1:281" x14ac:dyDescent="0.25">
      <c r="A322">
        <f t="shared" si="1401"/>
        <v>321</v>
      </c>
      <c r="B322" t="str">
        <f t="shared" ref="B322:B351" ca="1" si="1409">IF(INDIRECT("Players!"&amp;VLOOKUP(C322,Teams,4,FALSE)&amp;(9+E322))=0,"",INDIRECT("Players!"&amp;VLOOKUP(C322,Teams,4,FALSE)&amp;(9+E322)))</f>
        <v/>
      </c>
      <c r="C322">
        <v>13</v>
      </c>
      <c r="D322">
        <f t="shared" si="1134"/>
        <v>321</v>
      </c>
      <c r="E322">
        <f t="shared" si="1135"/>
        <v>21</v>
      </c>
      <c r="F322">
        <f ca="1">COUNT((AD322,AP322,BB322,BN322,BZ322,CL322,CX322,DJ322,DV322,EH322,ET322,FF322,FR322,GD322,GP322,HB322,HN322,HZ322,IL322,IX322,JJ322,JV322,KH322,KT322,LF322,LR322))</f>
        <v>0</v>
      </c>
      <c r="G322">
        <f t="shared" ca="1" si="1136"/>
        <v>0</v>
      </c>
      <c r="H322">
        <f t="shared" ca="1" si="1137"/>
        <v>0</v>
      </c>
      <c r="I322">
        <f t="shared" ref="I322:I351" ca="1" si="1410">IF(F322=0,0,AVERAGE(AD322,AP322,BB322,BN322,BZ322,CL322,CX322,DJ322,DV322,EH322,ET322,FF322,FR322,GD322,GP322,HB322,HN322,HZ322,IL322,IX322,JJ322,JV322,KH322,KT322,LF322,LR322))</f>
        <v>0</v>
      </c>
      <c r="J322">
        <f t="shared" ca="1" si="1138"/>
        <v>0</v>
      </c>
      <c r="K322">
        <f t="shared" ca="1" si="1139"/>
        <v>-1</v>
      </c>
      <c r="L322">
        <f t="shared" ca="1" si="1402"/>
        <v>9</v>
      </c>
      <c r="M322">
        <f t="shared" ca="1" si="1140"/>
        <v>0</v>
      </c>
      <c r="N322">
        <f t="shared" ca="1" si="1403"/>
        <v>65</v>
      </c>
      <c r="O322">
        <f t="shared" ca="1" si="1141"/>
        <v>-1</v>
      </c>
      <c r="P322">
        <f t="shared" ca="1" si="1404"/>
        <v>9</v>
      </c>
      <c r="Q322">
        <f t="shared" ca="1" si="1142"/>
        <v>0</v>
      </c>
      <c r="R322">
        <f t="shared" ca="1" si="1143"/>
        <v>0</v>
      </c>
      <c r="S322">
        <f t="shared" ca="1" si="1144"/>
        <v>0</v>
      </c>
      <c r="T322">
        <f t="shared" ca="1" si="1145"/>
        <v>0</v>
      </c>
      <c r="U322" t="str">
        <f t="shared" ref="U322:U351" ca="1" si="1411">(999-T322)&amp;(999-S322)&amp;(999-R322)&amp;(999-Q322)&amp;B322</f>
        <v>999999999999</v>
      </c>
      <c r="V322">
        <f t="shared" ca="1" si="1405"/>
        <v>0</v>
      </c>
      <c r="W322">
        <f t="shared" si="1146"/>
        <v>321</v>
      </c>
      <c r="X322" t="e">
        <f t="shared" ca="1" si="1406"/>
        <v>#N/A</v>
      </c>
      <c r="Y322">
        <f t="shared" ca="1" si="1147"/>
        <v>0</v>
      </c>
      <c r="Z322" t="str">
        <f t="shared" ca="1" si="1148"/>
        <v>999zz</v>
      </c>
      <c r="AA322">
        <f t="shared" ca="1" si="1407"/>
        <v>350</v>
      </c>
      <c r="AB322">
        <f t="shared" si="1149"/>
        <v>321</v>
      </c>
      <c r="AC322" t="e">
        <f t="shared" ca="1" si="1408"/>
        <v>#N/A</v>
      </c>
      <c r="AD322" t="str">
        <f t="shared" ca="1" si="1150"/>
        <v/>
      </c>
      <c r="AE322" t="str">
        <f t="shared" ca="1" si="1151"/>
        <v/>
      </c>
      <c r="AF322" t="str">
        <f t="shared" ca="1" si="1152"/>
        <v/>
      </c>
      <c r="AG322" t="str">
        <f t="shared" ca="1" si="1153"/>
        <v/>
      </c>
      <c r="AH322" t="str">
        <f t="shared" ca="1" si="1154"/>
        <v/>
      </c>
      <c r="AI322" t="str">
        <f t="shared" ca="1" si="1155"/>
        <v/>
      </c>
      <c r="AJ322" t="str">
        <f t="shared" ca="1" si="1156"/>
        <v/>
      </c>
      <c r="AK322" t="str">
        <f t="shared" ca="1" si="1157"/>
        <v/>
      </c>
      <c r="AL322" t="str">
        <f t="shared" ca="1" si="1158"/>
        <v/>
      </c>
      <c r="AM322" t="str">
        <f t="shared" ca="1" si="1159"/>
        <v/>
      </c>
      <c r="AN322" t="str">
        <f t="shared" ca="1" si="1160"/>
        <v/>
      </c>
      <c r="AO322" t="str">
        <f t="shared" ca="1" si="1161"/>
        <v/>
      </c>
      <c r="AP322" t="str">
        <f t="shared" ca="1" si="1162"/>
        <v/>
      </c>
      <c r="AQ322" t="str">
        <f t="shared" ca="1" si="1163"/>
        <v/>
      </c>
      <c r="AR322" t="str">
        <f t="shared" ca="1" si="1164"/>
        <v/>
      </c>
      <c r="AS322" t="str">
        <f t="shared" ca="1" si="1165"/>
        <v/>
      </c>
      <c r="AT322" t="str">
        <f t="shared" ca="1" si="1166"/>
        <v/>
      </c>
      <c r="AU322" t="str">
        <f t="shared" ca="1" si="1167"/>
        <v/>
      </c>
      <c r="AV322" t="str">
        <f t="shared" ca="1" si="1168"/>
        <v/>
      </c>
      <c r="AW322" t="str">
        <f t="shared" ca="1" si="1169"/>
        <v/>
      </c>
      <c r="AX322" t="str">
        <f t="shared" ca="1" si="1170"/>
        <v/>
      </c>
      <c r="AY322" t="str">
        <f t="shared" ca="1" si="1171"/>
        <v/>
      </c>
      <c r="AZ322" t="str">
        <f t="shared" ca="1" si="1172"/>
        <v/>
      </c>
      <c r="BA322" t="str">
        <f t="shared" ca="1" si="1173"/>
        <v/>
      </c>
      <c r="BB322" t="str">
        <f t="shared" ca="1" si="1174"/>
        <v/>
      </c>
      <c r="BC322" t="str">
        <f t="shared" ca="1" si="1175"/>
        <v/>
      </c>
      <c r="BD322" t="str">
        <f t="shared" ca="1" si="1176"/>
        <v/>
      </c>
      <c r="BE322" t="str">
        <f t="shared" ca="1" si="1177"/>
        <v/>
      </c>
      <c r="BF322" t="str">
        <f t="shared" ca="1" si="1178"/>
        <v/>
      </c>
      <c r="BG322" t="str">
        <f t="shared" ca="1" si="1179"/>
        <v/>
      </c>
      <c r="BH322" t="str">
        <f t="shared" ca="1" si="1180"/>
        <v/>
      </c>
      <c r="BI322" t="str">
        <f t="shared" ca="1" si="1181"/>
        <v/>
      </c>
      <c r="BJ322" t="str">
        <f t="shared" ca="1" si="1182"/>
        <v/>
      </c>
      <c r="BK322" t="str">
        <f t="shared" ca="1" si="1183"/>
        <v/>
      </c>
      <c r="BL322" t="str">
        <f t="shared" ca="1" si="1184"/>
        <v/>
      </c>
      <c r="BM322" t="str">
        <f t="shared" ca="1" si="1185"/>
        <v/>
      </c>
      <c r="BN322" t="str">
        <f t="shared" ca="1" si="1186"/>
        <v/>
      </c>
      <c r="BO322" t="str">
        <f t="shared" ca="1" si="1187"/>
        <v/>
      </c>
      <c r="BP322" t="str">
        <f t="shared" ca="1" si="1188"/>
        <v/>
      </c>
      <c r="BQ322" t="str">
        <f t="shared" ca="1" si="1189"/>
        <v/>
      </c>
      <c r="BR322" t="str">
        <f t="shared" ca="1" si="1190"/>
        <v/>
      </c>
      <c r="BS322" t="str">
        <f t="shared" ca="1" si="1191"/>
        <v/>
      </c>
      <c r="BT322" t="str">
        <f t="shared" ca="1" si="1192"/>
        <v/>
      </c>
      <c r="BU322" t="str">
        <f t="shared" ca="1" si="1193"/>
        <v/>
      </c>
      <c r="BV322" t="str">
        <f t="shared" ca="1" si="1194"/>
        <v/>
      </c>
      <c r="BW322" t="str">
        <f t="shared" ca="1" si="1195"/>
        <v/>
      </c>
      <c r="BX322" t="str">
        <f t="shared" ca="1" si="1196"/>
        <v/>
      </c>
      <c r="BY322" t="str">
        <f t="shared" ca="1" si="1197"/>
        <v/>
      </c>
      <c r="BZ322" t="str">
        <f t="shared" ca="1" si="1198"/>
        <v/>
      </c>
      <c r="CA322" t="str">
        <f t="shared" ca="1" si="1199"/>
        <v/>
      </c>
      <c r="CB322" t="str">
        <f t="shared" ca="1" si="1200"/>
        <v/>
      </c>
      <c r="CC322" t="str">
        <f t="shared" ca="1" si="1201"/>
        <v/>
      </c>
      <c r="CD322" t="str">
        <f t="shared" ca="1" si="1202"/>
        <v/>
      </c>
      <c r="CE322" t="str">
        <f t="shared" ca="1" si="1203"/>
        <v/>
      </c>
      <c r="CF322" t="str">
        <f t="shared" ca="1" si="1204"/>
        <v/>
      </c>
      <c r="CG322" t="str">
        <f t="shared" ca="1" si="1205"/>
        <v/>
      </c>
      <c r="CH322" t="str">
        <f t="shared" ca="1" si="1206"/>
        <v/>
      </c>
      <c r="CI322" t="str">
        <f t="shared" ca="1" si="1207"/>
        <v/>
      </c>
      <c r="CJ322" t="str">
        <f t="shared" ca="1" si="1208"/>
        <v/>
      </c>
      <c r="CK322" t="str">
        <f t="shared" ca="1" si="1209"/>
        <v/>
      </c>
      <c r="CL322" t="str">
        <f t="shared" ca="1" si="1210"/>
        <v/>
      </c>
      <c r="CM322" t="str">
        <f t="shared" ca="1" si="1211"/>
        <v/>
      </c>
      <c r="CN322" t="str">
        <f t="shared" ca="1" si="1212"/>
        <v/>
      </c>
      <c r="CO322" t="str">
        <f t="shared" ca="1" si="1213"/>
        <v/>
      </c>
      <c r="CP322" t="str">
        <f t="shared" ca="1" si="1214"/>
        <v/>
      </c>
      <c r="CQ322" t="str">
        <f t="shared" ca="1" si="1215"/>
        <v/>
      </c>
      <c r="CR322" t="str">
        <f t="shared" ca="1" si="1216"/>
        <v/>
      </c>
      <c r="CS322" t="str">
        <f t="shared" ca="1" si="1217"/>
        <v/>
      </c>
      <c r="CT322" t="str">
        <f t="shared" ca="1" si="1218"/>
        <v/>
      </c>
      <c r="CU322" t="str">
        <f t="shared" ca="1" si="1219"/>
        <v/>
      </c>
      <c r="CV322" t="str">
        <f t="shared" ca="1" si="1220"/>
        <v/>
      </c>
      <c r="CW322" t="str">
        <f t="shared" ca="1" si="1221"/>
        <v/>
      </c>
      <c r="CX322" t="str">
        <f t="shared" ca="1" si="1222"/>
        <v/>
      </c>
      <c r="CY322" t="str">
        <f t="shared" ca="1" si="1223"/>
        <v/>
      </c>
      <c r="CZ322" t="str">
        <f t="shared" ca="1" si="1224"/>
        <v/>
      </c>
      <c r="DA322" t="str">
        <f t="shared" ca="1" si="1225"/>
        <v/>
      </c>
      <c r="DB322" t="str">
        <f t="shared" ca="1" si="1226"/>
        <v/>
      </c>
      <c r="DC322" t="str">
        <f t="shared" ca="1" si="1227"/>
        <v/>
      </c>
      <c r="DD322" t="str">
        <f t="shared" ca="1" si="1228"/>
        <v/>
      </c>
      <c r="DE322" t="str">
        <f t="shared" ca="1" si="1229"/>
        <v/>
      </c>
      <c r="DF322" t="str">
        <f t="shared" ca="1" si="1230"/>
        <v/>
      </c>
      <c r="DG322" t="str">
        <f t="shared" ca="1" si="1231"/>
        <v/>
      </c>
      <c r="DH322" t="str">
        <f t="shared" ca="1" si="1232"/>
        <v/>
      </c>
      <c r="DI322" t="str">
        <f t="shared" ca="1" si="1233"/>
        <v/>
      </c>
      <c r="DJ322" t="str">
        <f t="shared" ca="1" si="1234"/>
        <v/>
      </c>
      <c r="DK322" t="str">
        <f t="shared" ca="1" si="1235"/>
        <v/>
      </c>
      <c r="DL322" t="str">
        <f t="shared" ca="1" si="1236"/>
        <v/>
      </c>
      <c r="DM322" t="str">
        <f t="shared" ca="1" si="1237"/>
        <v/>
      </c>
      <c r="DN322" t="str">
        <f t="shared" ca="1" si="1238"/>
        <v/>
      </c>
      <c r="DO322" t="str">
        <f t="shared" ca="1" si="1239"/>
        <v/>
      </c>
      <c r="DP322" t="str">
        <f t="shared" ca="1" si="1240"/>
        <v/>
      </c>
      <c r="DQ322" t="str">
        <f t="shared" ca="1" si="1241"/>
        <v/>
      </c>
      <c r="DR322" t="str">
        <f t="shared" ca="1" si="1242"/>
        <v/>
      </c>
      <c r="DS322" t="str">
        <f t="shared" ca="1" si="1243"/>
        <v/>
      </c>
      <c r="DT322" t="str">
        <f t="shared" ca="1" si="1244"/>
        <v/>
      </c>
      <c r="DU322" t="str">
        <f t="shared" ca="1" si="1245"/>
        <v/>
      </c>
      <c r="DV322" t="str">
        <f t="shared" ref="DV322:DV350" ca="1" si="1412">IF(NOT(ISNA(VLOOKUP($A322,INDIRECT("Week"&amp;LEFT(DV$1,1)&amp;"!C9:H240"),1,FALSE))),VLOOKUP($A322,INDIRECT("Week"&amp;LEFT(DV$1,1)&amp;"!C9:H240"),6,FALSE),"")</f>
        <v/>
      </c>
      <c r="DW322" t="str">
        <f t="shared" ca="1" si="1246"/>
        <v/>
      </c>
      <c r="DX322" t="str">
        <f t="shared" ca="1" si="1247"/>
        <v/>
      </c>
      <c r="DY322" t="str">
        <f t="shared" ca="1" si="1248"/>
        <v/>
      </c>
      <c r="DZ322" t="str">
        <f t="shared" ca="1" si="1249"/>
        <v/>
      </c>
      <c r="EA322" t="str">
        <f t="shared" ca="1" si="1250"/>
        <v/>
      </c>
      <c r="EB322" t="str">
        <f t="shared" ca="1" si="1251"/>
        <v/>
      </c>
      <c r="EC322" t="str">
        <f t="shared" ca="1" si="1252"/>
        <v/>
      </c>
      <c r="ED322" t="str">
        <f t="shared" ca="1" si="1253"/>
        <v/>
      </c>
      <c r="EE322" t="str">
        <f t="shared" ca="1" si="1254"/>
        <v/>
      </c>
      <c r="EF322" t="str">
        <f t="shared" ca="1" si="1255"/>
        <v/>
      </c>
      <c r="EG322" t="str">
        <f t="shared" ca="1" si="1256"/>
        <v/>
      </c>
      <c r="EH322" t="str">
        <f t="shared" ca="1" si="1257"/>
        <v/>
      </c>
      <c r="EI322" t="str">
        <f t="shared" ca="1" si="1258"/>
        <v/>
      </c>
      <c r="EJ322" t="str">
        <f t="shared" ca="1" si="1259"/>
        <v/>
      </c>
      <c r="EK322" t="str">
        <f t="shared" ca="1" si="1260"/>
        <v/>
      </c>
      <c r="EL322" t="str">
        <f t="shared" ca="1" si="1261"/>
        <v/>
      </c>
      <c r="EM322" t="str">
        <f t="shared" ca="1" si="1262"/>
        <v/>
      </c>
      <c r="EN322" t="str">
        <f t="shared" ca="1" si="1263"/>
        <v/>
      </c>
      <c r="EO322" t="str">
        <f t="shared" ca="1" si="1264"/>
        <v/>
      </c>
      <c r="EP322" t="str">
        <f t="shared" ca="1" si="1265"/>
        <v/>
      </c>
      <c r="EQ322" t="str">
        <f t="shared" ca="1" si="1266"/>
        <v/>
      </c>
      <c r="ER322" t="str">
        <f t="shared" ca="1" si="1267"/>
        <v/>
      </c>
      <c r="ES322" t="str">
        <f t="shared" ca="1" si="1268"/>
        <v/>
      </c>
      <c r="ET322" t="str">
        <f t="shared" ca="1" si="1269"/>
        <v/>
      </c>
      <c r="EU322" t="str">
        <f t="shared" ca="1" si="1270"/>
        <v/>
      </c>
      <c r="EV322" t="str">
        <f t="shared" ca="1" si="1271"/>
        <v/>
      </c>
      <c r="EW322" t="str">
        <f t="shared" ca="1" si="1272"/>
        <v/>
      </c>
      <c r="EX322" t="str">
        <f t="shared" ca="1" si="1273"/>
        <v/>
      </c>
      <c r="EY322" t="str">
        <f t="shared" ca="1" si="1274"/>
        <v/>
      </c>
      <c r="EZ322" t="str">
        <f t="shared" ca="1" si="1275"/>
        <v/>
      </c>
      <c r="FA322" t="str">
        <f t="shared" ca="1" si="1276"/>
        <v/>
      </c>
      <c r="FB322" t="str">
        <f t="shared" ca="1" si="1277"/>
        <v/>
      </c>
      <c r="FC322" t="str">
        <f t="shared" ca="1" si="1278"/>
        <v/>
      </c>
      <c r="FD322" t="str">
        <f t="shared" ca="1" si="1279"/>
        <v/>
      </c>
      <c r="FE322" t="str">
        <f t="shared" ca="1" si="1280"/>
        <v/>
      </c>
      <c r="FF322" t="str">
        <f t="shared" ca="1" si="1281"/>
        <v/>
      </c>
      <c r="FG322" t="str">
        <f t="shared" ca="1" si="1282"/>
        <v/>
      </c>
      <c r="FH322" t="str">
        <f t="shared" ca="1" si="1283"/>
        <v/>
      </c>
      <c r="FI322" t="str">
        <f t="shared" ca="1" si="1284"/>
        <v/>
      </c>
      <c r="FJ322" t="str">
        <f t="shared" ca="1" si="1285"/>
        <v/>
      </c>
      <c r="FK322" t="str">
        <f t="shared" ca="1" si="1286"/>
        <v/>
      </c>
      <c r="FL322" t="str">
        <f t="shared" ca="1" si="1287"/>
        <v/>
      </c>
      <c r="FM322" t="str">
        <f t="shared" ca="1" si="1288"/>
        <v/>
      </c>
      <c r="FN322" t="str">
        <f t="shared" ca="1" si="1289"/>
        <v/>
      </c>
      <c r="FO322" t="str">
        <f t="shared" ca="1" si="1290"/>
        <v/>
      </c>
      <c r="FP322" t="str">
        <f t="shared" ca="1" si="1291"/>
        <v/>
      </c>
      <c r="FQ322" t="str">
        <f t="shared" ca="1" si="1292"/>
        <v/>
      </c>
      <c r="FR322" t="str">
        <f t="shared" ca="1" si="1293"/>
        <v/>
      </c>
      <c r="FS322" t="str">
        <f t="shared" ca="1" si="1294"/>
        <v/>
      </c>
      <c r="FT322" t="str">
        <f t="shared" ca="1" si="1295"/>
        <v/>
      </c>
      <c r="FU322" t="str">
        <f t="shared" ca="1" si="1296"/>
        <v/>
      </c>
      <c r="FV322" t="str">
        <f t="shared" ca="1" si="1297"/>
        <v/>
      </c>
      <c r="FW322" t="str">
        <f t="shared" ca="1" si="1298"/>
        <v/>
      </c>
      <c r="FX322" t="str">
        <f t="shared" ca="1" si="1299"/>
        <v/>
      </c>
      <c r="FY322" t="str">
        <f t="shared" ca="1" si="1300"/>
        <v/>
      </c>
      <c r="FZ322" t="str">
        <f t="shared" ca="1" si="1301"/>
        <v/>
      </c>
      <c r="GA322" t="str">
        <f t="shared" ca="1" si="1302"/>
        <v/>
      </c>
      <c r="GB322" t="str">
        <f t="shared" ca="1" si="1303"/>
        <v/>
      </c>
      <c r="GC322" t="str">
        <f t="shared" ca="1" si="1304"/>
        <v/>
      </c>
      <c r="GD322" t="str">
        <f t="shared" ca="1" si="1305"/>
        <v/>
      </c>
      <c r="GE322" t="str">
        <f t="shared" ca="1" si="1306"/>
        <v/>
      </c>
      <c r="GF322" t="str">
        <f t="shared" ca="1" si="1307"/>
        <v/>
      </c>
      <c r="GG322" t="str">
        <f t="shared" ca="1" si="1308"/>
        <v/>
      </c>
      <c r="GH322" t="str">
        <f t="shared" ca="1" si="1309"/>
        <v/>
      </c>
      <c r="GI322" t="str">
        <f t="shared" ca="1" si="1310"/>
        <v/>
      </c>
      <c r="GJ322" t="str">
        <f t="shared" ca="1" si="1311"/>
        <v/>
      </c>
      <c r="GK322" t="str">
        <f t="shared" ca="1" si="1312"/>
        <v/>
      </c>
      <c r="GL322" t="str">
        <f t="shared" ca="1" si="1313"/>
        <v/>
      </c>
      <c r="GM322" t="str">
        <f t="shared" ca="1" si="1314"/>
        <v/>
      </c>
      <c r="GN322" t="str">
        <f t="shared" ca="1" si="1315"/>
        <v/>
      </c>
      <c r="GO322" t="str">
        <f t="shared" ca="1" si="1316"/>
        <v/>
      </c>
      <c r="GP322" t="str">
        <f t="shared" ca="1" si="1317"/>
        <v/>
      </c>
      <c r="GQ322" t="str">
        <f t="shared" ca="1" si="1318"/>
        <v/>
      </c>
      <c r="GR322" t="str">
        <f t="shared" ca="1" si="1319"/>
        <v/>
      </c>
      <c r="GS322" t="str">
        <f t="shared" ca="1" si="1320"/>
        <v/>
      </c>
      <c r="GT322" t="str">
        <f t="shared" ca="1" si="1321"/>
        <v/>
      </c>
      <c r="GU322" t="str">
        <f t="shared" ca="1" si="1322"/>
        <v/>
      </c>
      <c r="GV322" t="str">
        <f t="shared" ca="1" si="1323"/>
        <v/>
      </c>
      <c r="GW322" t="str">
        <f t="shared" ca="1" si="1324"/>
        <v/>
      </c>
      <c r="GX322" t="str">
        <f t="shared" ca="1" si="1325"/>
        <v/>
      </c>
      <c r="GY322" t="str">
        <f t="shared" ca="1" si="1326"/>
        <v/>
      </c>
      <c r="GZ322" t="str">
        <f t="shared" ca="1" si="1327"/>
        <v/>
      </c>
      <c r="HA322" t="str">
        <f t="shared" ca="1" si="1328"/>
        <v/>
      </c>
      <c r="HB322" t="str">
        <f t="shared" ca="1" si="1329"/>
        <v/>
      </c>
      <c r="HC322" t="str">
        <f t="shared" ca="1" si="1330"/>
        <v/>
      </c>
      <c r="HD322" t="str">
        <f t="shared" ca="1" si="1331"/>
        <v/>
      </c>
      <c r="HE322" t="str">
        <f t="shared" ca="1" si="1332"/>
        <v/>
      </c>
      <c r="HF322" t="str">
        <f t="shared" ca="1" si="1333"/>
        <v/>
      </c>
      <c r="HG322" t="str">
        <f t="shared" ca="1" si="1334"/>
        <v/>
      </c>
      <c r="HH322" t="str">
        <f t="shared" ca="1" si="1335"/>
        <v/>
      </c>
      <c r="HI322" t="str">
        <f t="shared" ca="1" si="1336"/>
        <v/>
      </c>
      <c r="HJ322" t="str">
        <f t="shared" ca="1" si="1337"/>
        <v/>
      </c>
      <c r="HK322" t="str">
        <f t="shared" ca="1" si="1338"/>
        <v/>
      </c>
      <c r="HL322" t="str">
        <f t="shared" ca="1" si="1339"/>
        <v/>
      </c>
      <c r="HM322" t="str">
        <f t="shared" ca="1" si="1340"/>
        <v/>
      </c>
      <c r="HN322" t="str">
        <f t="shared" ca="1" si="1341"/>
        <v/>
      </c>
      <c r="HO322" t="str">
        <f t="shared" ca="1" si="1342"/>
        <v/>
      </c>
      <c r="HP322" t="str">
        <f t="shared" ca="1" si="1343"/>
        <v/>
      </c>
      <c r="HQ322" t="str">
        <f t="shared" ca="1" si="1344"/>
        <v/>
      </c>
      <c r="HR322" t="str">
        <f t="shared" ca="1" si="1345"/>
        <v/>
      </c>
      <c r="HS322" t="str">
        <f t="shared" ca="1" si="1346"/>
        <v/>
      </c>
      <c r="HT322" t="str">
        <f t="shared" ca="1" si="1347"/>
        <v/>
      </c>
      <c r="HU322" t="str">
        <f t="shared" ca="1" si="1348"/>
        <v/>
      </c>
      <c r="HV322" t="str">
        <f t="shared" ca="1" si="1349"/>
        <v/>
      </c>
      <c r="HW322" t="str">
        <f t="shared" ca="1" si="1350"/>
        <v/>
      </c>
      <c r="HX322" t="str">
        <f t="shared" ca="1" si="1351"/>
        <v/>
      </c>
      <c r="HY322" t="str">
        <f t="shared" ca="1" si="1352"/>
        <v/>
      </c>
      <c r="HZ322" t="str">
        <f t="shared" ca="1" si="1353"/>
        <v/>
      </c>
      <c r="IA322" t="str">
        <f t="shared" ca="1" si="1354"/>
        <v/>
      </c>
      <c r="IB322" t="str">
        <f t="shared" ca="1" si="1355"/>
        <v/>
      </c>
      <c r="IC322" t="str">
        <f t="shared" ca="1" si="1356"/>
        <v/>
      </c>
      <c r="ID322" t="str">
        <f t="shared" ca="1" si="1357"/>
        <v/>
      </c>
      <c r="IE322" t="str">
        <f t="shared" ca="1" si="1358"/>
        <v/>
      </c>
      <c r="IF322" t="str">
        <f t="shared" ca="1" si="1359"/>
        <v/>
      </c>
      <c r="IG322" t="str">
        <f t="shared" ca="1" si="1360"/>
        <v/>
      </c>
      <c r="IH322" t="str">
        <f t="shared" ca="1" si="1361"/>
        <v/>
      </c>
      <c r="II322" t="str">
        <f t="shared" ca="1" si="1362"/>
        <v/>
      </c>
      <c r="IJ322" t="str">
        <f t="shared" ca="1" si="1363"/>
        <v/>
      </c>
      <c r="IK322" t="str">
        <f t="shared" ca="1" si="1364"/>
        <v/>
      </c>
      <c r="IL322" t="str">
        <f t="shared" ca="1" si="1365"/>
        <v/>
      </c>
      <c r="IM322" t="str">
        <f t="shared" ca="1" si="1366"/>
        <v/>
      </c>
      <c r="IN322" t="str">
        <f t="shared" ca="1" si="1367"/>
        <v/>
      </c>
      <c r="IO322" t="str">
        <f t="shared" ca="1" si="1368"/>
        <v/>
      </c>
      <c r="IP322" t="str">
        <f t="shared" ca="1" si="1369"/>
        <v/>
      </c>
      <c r="IQ322" t="str">
        <f t="shared" ca="1" si="1370"/>
        <v/>
      </c>
      <c r="IR322" t="str">
        <f t="shared" ca="1" si="1371"/>
        <v/>
      </c>
      <c r="IS322" t="str">
        <f t="shared" ca="1" si="1372"/>
        <v/>
      </c>
      <c r="IT322" t="str">
        <f t="shared" ca="1" si="1373"/>
        <v/>
      </c>
      <c r="IU322" t="str">
        <f t="shared" ca="1" si="1374"/>
        <v/>
      </c>
      <c r="IV322" t="str">
        <f t="shared" ca="1" si="1375"/>
        <v/>
      </c>
      <c r="IW322" t="str">
        <f t="shared" ca="1" si="1376"/>
        <v/>
      </c>
      <c r="IX322" t="str">
        <f t="shared" ca="1" si="1377"/>
        <v/>
      </c>
      <c r="IY322" t="str">
        <f t="shared" ca="1" si="1378"/>
        <v/>
      </c>
      <c r="IZ322" t="str">
        <f t="shared" ca="1" si="1379"/>
        <v/>
      </c>
      <c r="JA322" t="str">
        <f t="shared" ca="1" si="1380"/>
        <v/>
      </c>
      <c r="JB322" t="str">
        <f t="shared" ca="1" si="1381"/>
        <v/>
      </c>
      <c r="JC322" t="str">
        <f t="shared" ca="1" si="1382"/>
        <v/>
      </c>
      <c r="JD322" t="str">
        <f t="shared" ca="1" si="1383"/>
        <v/>
      </c>
      <c r="JE322" t="str">
        <f t="shared" ca="1" si="1384"/>
        <v/>
      </c>
      <c r="JF322" t="str">
        <f t="shared" ca="1" si="1385"/>
        <v/>
      </c>
      <c r="JG322" t="str">
        <f t="shared" ca="1" si="1386"/>
        <v/>
      </c>
      <c r="JH322" t="str">
        <f t="shared" ca="1" si="1387"/>
        <v/>
      </c>
      <c r="JI322" t="str">
        <f t="shared" ca="1" si="1388"/>
        <v/>
      </c>
      <c r="JJ322" t="str">
        <f t="shared" ca="1" si="1389"/>
        <v/>
      </c>
      <c r="JK322" t="str">
        <f t="shared" ca="1" si="1390"/>
        <v/>
      </c>
      <c r="JL322" t="str">
        <f t="shared" ca="1" si="1391"/>
        <v/>
      </c>
      <c r="JM322" t="str">
        <f t="shared" ca="1" si="1392"/>
        <v/>
      </c>
      <c r="JN322" t="str">
        <f t="shared" ca="1" si="1393"/>
        <v/>
      </c>
      <c r="JO322" t="str">
        <f t="shared" ca="1" si="1394"/>
        <v/>
      </c>
      <c r="JP322" t="str">
        <f t="shared" ca="1" si="1395"/>
        <v/>
      </c>
      <c r="JQ322" t="str">
        <f t="shared" ca="1" si="1396"/>
        <v/>
      </c>
      <c r="JR322" t="str">
        <f t="shared" ca="1" si="1397"/>
        <v/>
      </c>
      <c r="JS322" t="str">
        <f t="shared" ca="1" si="1398"/>
        <v/>
      </c>
      <c r="JT322" t="str">
        <f t="shared" ca="1" si="1399"/>
        <v/>
      </c>
      <c r="JU322" t="str">
        <f t="shared" ca="1" si="1400"/>
        <v/>
      </c>
    </row>
    <row r="323" spans="1:281" x14ac:dyDescent="0.25">
      <c r="A323">
        <f t="shared" si="1401"/>
        <v>322</v>
      </c>
      <c r="B323" t="str">
        <f t="shared" ca="1" si="1409"/>
        <v/>
      </c>
      <c r="C323">
        <v>13</v>
      </c>
      <c r="D323">
        <f t="shared" ref="D323:D351" si="1413">A323</f>
        <v>322</v>
      </c>
      <c r="E323">
        <f t="shared" ref="E323:E351" si="1414">IF(MOD(A323,25)=0,25,MOD(A323,25))</f>
        <v>22</v>
      </c>
      <c r="F323">
        <f ca="1">COUNT((AD323,AP323,BB323,BN323,BZ323,CL323,CX323,DJ323,DV323,EH323,ET323,FF323,FR323,GD323,GP323,HB323,HN323,HZ323,IL323,IX323,JJ323,JV323,KH323,KT323,LF323,LR323))</f>
        <v>0</v>
      </c>
      <c r="G323">
        <f t="shared" ref="G323:G351" ca="1" si="1415">IF(AE323="WON",1,0)+IF(AQ323="WON",1,0)+IF(BC323="WON",1,0)+IF(BO323="WON",1,0)+IF(CA323="WON",1,0)+IF(CM323="WON",1,0)+IF(CY323="WON",1,0)+IF(DK323="WON",1,0)+IF(DW323="WON",1,0)+IF(EI323="WON",1,0)+IF(EU323="WON",1,0)+IF(FG323="WON",1,0)+IF(FS323="WON",1,0)+IF(GE323="WON",1,0)+IF(GQ323="WON",1,0)+IF(HC323="WON",1,0)+IF(HO323="WON",1,0)+IF(IA323="WON",1,0)+IF(IM323="WON",1,0)+IF(IY323="WON",1,0)+IF(JK323="WON",1,0)+IF(JW323="WON",1,0)+IF(KI323="WON",1,0)+IF(KU323="WON",1,0)+IF(LG323="WON",1,0)+IF(LS323="WON",1,0)</f>
        <v>0</v>
      </c>
      <c r="H323">
        <f t="shared" ref="H323:H351" ca="1" si="1416">IF(F323=0,0,(G323/F323)*100)</f>
        <v>0</v>
      </c>
      <c r="I323">
        <f t="shared" ca="1" si="1410"/>
        <v>0</v>
      </c>
      <c r="J323">
        <f t="shared" ref="J323:J351" ca="1" si="1417">I323+G323</f>
        <v>0</v>
      </c>
      <c r="K323">
        <f t="shared" ref="K323:K351" ca="1" si="1418">IF(J323=0,-1,J323-ROW()/10^10)</f>
        <v>-1</v>
      </c>
      <c r="L323">
        <f t="shared" ca="1" si="1402"/>
        <v>9</v>
      </c>
      <c r="M323">
        <f t="shared" ref="M323:M351" ca="1" si="1419">MAX(AD323,AP323,BB323,BN323,BZ323,CL323,CX323,DJ323,DV323,EH323,ET323,FF323,FR323,GD323,GP323,HB323,HN323,HZ323,IL323,IX323,JJ323,JV323,KH323,KT323,LF323,LR323)</f>
        <v>0</v>
      </c>
      <c r="N323">
        <f t="shared" ca="1" si="1403"/>
        <v>65</v>
      </c>
      <c r="O323">
        <f t="shared" ref="O323:O351" ca="1" si="1420">IF(M323=0,-1,M323-ROW()/10^10)</f>
        <v>-1</v>
      </c>
      <c r="P323">
        <f t="shared" ca="1" si="1404"/>
        <v>9</v>
      </c>
      <c r="Q323">
        <f t="shared" ref="Q323:Q351" ca="1" si="1421">SUM(AF323,AR323,BD323,BP323,CB323,CN323,CZ323,DL323,DX323,EJ323,EV323,FH323,FT323,GF323,GR323,HD323,HP323,IB323,IN323,IZ323,JL323,JX323,KJ323,KV323,LH323,LT323)</f>
        <v>0</v>
      </c>
      <c r="R323">
        <f t="shared" ref="R323:R351" ca="1" si="1422">SUM(AG323,AS323,BE323,BQ323,CC323,CO323,DA323,DM323,DY323,EK323,EW323,FI323,FU323,GG323,GS323,HE323,HQ323,IC323,IO323,JA323,JM323,JY323,KK323,KW323,LI323,LU323)</f>
        <v>0</v>
      </c>
      <c r="S323">
        <f t="shared" ref="S323:S351" ca="1" si="1423">SUM(AH323,AT323,BF323,BR323,CD323,CP323,DB323,DN323,DZ323,EL323,EX323,FJ323,FV323,GH323,GT323,HF323,HR323,ID323,IP323,JB323,JN323,JZ323,KL323,KX323,LJ323,LV323)</f>
        <v>0</v>
      </c>
      <c r="T323">
        <f t="shared" ref="T323:T351" ca="1" si="1424">Q323+(2*R323)+(3*S323)</f>
        <v>0</v>
      </c>
      <c r="U323" t="str">
        <f t="shared" ca="1" si="1411"/>
        <v>999999999999</v>
      </c>
      <c r="V323">
        <f t="shared" ca="1" si="1405"/>
        <v>0</v>
      </c>
      <c r="W323">
        <f t="shared" ref="W323:W351" si="1425">A323</f>
        <v>322</v>
      </c>
      <c r="X323" t="e">
        <f t="shared" ca="1" si="1406"/>
        <v>#N/A</v>
      </c>
      <c r="Y323">
        <f t="shared" ref="Y323:Y351" ca="1" si="1426">SUM(AI323,AU323,BG323,BS323,CE323,CQ323,DC323,DO323,EA323,EM323,EY323,FK323,FW323,GI323,GU323,HG323,HS323,IE323,IQ323,JC323,JO323,KA323,KM323,KY323,LK323,LW323)</f>
        <v>0</v>
      </c>
      <c r="Z323" t="str">
        <f t="shared" ref="Z323:Z351" ca="1" si="1427">(999-Y323)&amp;B323&amp;"zz"</f>
        <v>999zz</v>
      </c>
      <c r="AA323">
        <f t="shared" ca="1" si="1407"/>
        <v>350</v>
      </c>
      <c r="AB323">
        <f t="shared" ref="AB323:AB351" si="1428">A323</f>
        <v>322</v>
      </c>
      <c r="AC323" t="e">
        <f t="shared" ca="1" si="1408"/>
        <v>#N/A</v>
      </c>
      <c r="AD323" t="str">
        <f t="shared" ref="AD323:AD351" ca="1" si="1429">IF(NOT(ISNA(VLOOKUP($A323,INDIRECT("Week"&amp;LEFT(AD$1,1)&amp;"!C9:H240"),1,FALSE))),VLOOKUP($A323,INDIRECT("Week"&amp;LEFT(AD$1,1)&amp;"!C9:H240"),6,FALSE),"")</f>
        <v/>
      </c>
      <c r="AE323" t="str">
        <f t="shared" ref="AE323:AE351" ca="1" si="1430">IF(NOT(ISNA(VLOOKUP($A323,INDIRECT("Week"&amp;LEFT(AD$1,1)&amp;"!B9:B240"),1,FALSE))),VLOOKUP($A323,INDIRECT("Week"&amp;LEFT(AD$1,1)&amp;"!B9:S240"),6,FALSE),"")</f>
        <v/>
      </c>
      <c r="AF323" t="str">
        <f t="shared" ref="AF323:AF351" ca="1" si="1431">IF(NOT(ISNA(VLOOKUP($A323,INDIRECT("Week"&amp;LEFT(AD$1,1)&amp;"!B9:B240"),1,FALSE))),VLOOKUP($A323,INDIRECT("Week"&amp;LEFT(AD$1,1)&amp;"!B9:S240"),8,FALSE),"")</f>
        <v/>
      </c>
      <c r="AG323" t="str">
        <f t="shared" ref="AG323:AG351" ca="1" si="1432">IF(NOT(ISNA(VLOOKUP($A323,INDIRECT("Week"&amp;LEFT(AD$1,1)&amp;"!B9:B240"),1,FALSE))),VLOOKUP($A323,INDIRECT("Week"&amp;LEFT(AD$1,1)&amp;"!B9:S240"),9,FALSE),"")</f>
        <v/>
      </c>
      <c r="AH323" t="str">
        <f t="shared" ref="AH323:AH351" ca="1" si="1433">IF(NOT(ISNA(VLOOKUP($A323,INDIRECT("Week"&amp;LEFT(AD$1,1)&amp;"!B9:B240"),1,FALSE))),VLOOKUP($A323,INDIRECT("Week"&amp;LEFT(AD$1,1)&amp;"!B9:S240"),10,FALSE),"")</f>
        <v/>
      </c>
      <c r="AI323" t="str">
        <f t="shared" ref="AI323:AI351" ca="1" si="1434">IF(NOT(ISNA(VLOOKUP($A323,INDIRECT("Week"&amp;LEFT(AD$1,1)&amp;"!B9:B240"),1,FALSE))),VLOOKUP($A323,INDIRECT("Week"&amp;LEFT(AD$1,1)&amp;"!B9:S240"),11,FALSE),"")</f>
        <v/>
      </c>
      <c r="AJ323" t="str">
        <f t="shared" ref="AJ323:AJ351" ca="1" si="1435">IF(NOT(ISNA(VLOOKUP($A323,INDIRECT("Week"&amp;LEFT(AD$1,1)&amp;"!B9:B240"),1,FALSE))),VLOOKUP($A323,INDIRECT("Week"&amp;LEFT(AD$1,1)&amp;"!B9:S240"),13,FALSE),"")</f>
        <v/>
      </c>
      <c r="AK323" t="str">
        <f t="shared" ref="AK323:AK351" ca="1" si="1436">IF(NOT(ISNA(VLOOKUP($A323,INDIRECT("Week"&amp;LEFT(AD$1,1)&amp;"!B9:B240"),1,FALSE))),VLOOKUP($A323,INDIRECT("Week"&amp;LEFT(AD$1,1)&amp;"!B9:S240"),14,FALSE),"")</f>
        <v/>
      </c>
      <c r="AL323" t="str">
        <f t="shared" ref="AL323:AL351" ca="1" si="1437">IF(NOT(ISNA(VLOOKUP($A323,INDIRECT("Week"&amp;LEFT(AD$1,1)&amp;"!B9:B240"),1,FALSE))),VLOOKUP($A323,INDIRECT("Week"&amp;LEFT(AD$1,1)&amp;"!B9:S240"),15,FALSE),"")</f>
        <v/>
      </c>
      <c r="AM323" t="str">
        <f t="shared" ref="AM323:AM351" ca="1" si="1438">IF(NOT(ISNA(VLOOKUP($A323,INDIRECT("Week"&amp;LEFT(AD$1,1)&amp;"!B9:B240"),1,FALSE))),VLOOKUP($A323,INDIRECT("Week"&amp;LEFT(AD$1,1)&amp;"!B9:S240"),16,FALSE),"")</f>
        <v/>
      </c>
      <c r="AN323" t="str">
        <f t="shared" ref="AN323:AN351" ca="1" si="1439">IF(NOT(ISNA(VLOOKUP($A323,INDIRECT("Week"&amp;LEFT(AD$1,1)&amp;"!B9:B240"),1,FALSE))),VLOOKUP($A323,INDIRECT("Week"&amp;LEFT(AD$1,1)&amp;"!B9:S240"),17,FALSE),"")</f>
        <v/>
      </c>
      <c r="AO323" t="str">
        <f t="shared" ref="AO323:AO351" ca="1" si="1440">IF(NOT(ISNA(VLOOKUP($A323,INDIRECT("Week"&amp;LEFT(AD$1,1)&amp;"!B9:B240"),1,FALSE))),VLOOKUP($A323,INDIRECT("Week"&amp;LEFT(AD$1,1)&amp;"!B9:S240"),18,FALSE),"")</f>
        <v/>
      </c>
      <c r="AP323" t="str">
        <f t="shared" ref="AP323:AP351" ca="1" si="1441">IF(NOT(ISNA(VLOOKUP($A323,INDIRECT("Week"&amp;LEFT(AP$1,1)&amp;"!C9:H240"),1,FALSE))),VLOOKUP($A323,INDIRECT("Week"&amp;LEFT(AP$1,1)&amp;"!C9:H240"),6,FALSE),"")</f>
        <v/>
      </c>
      <c r="AQ323" t="str">
        <f t="shared" ref="AQ323:AQ351" ca="1" si="1442">IF(NOT(ISNA(VLOOKUP($A323,INDIRECT("Week"&amp;LEFT(AP$1,1)&amp;"!B9:B240"),1,FALSE))),VLOOKUP($A323,INDIRECT("Week"&amp;LEFT(AP$1,1)&amp;"!B9:S240"),6,FALSE),"")</f>
        <v/>
      </c>
      <c r="AR323" t="str">
        <f t="shared" ref="AR323:AR351" ca="1" si="1443">IF(NOT(ISNA(VLOOKUP($A323,INDIRECT("Week"&amp;LEFT(AP$1,1)&amp;"!B9:B240"),1,FALSE))),VLOOKUP($A323,INDIRECT("Week"&amp;LEFT(AP$1,1)&amp;"!B9:S240"),8,FALSE),"")</f>
        <v/>
      </c>
      <c r="AS323" t="str">
        <f t="shared" ref="AS323:AS351" ca="1" si="1444">IF(NOT(ISNA(VLOOKUP($A323,INDIRECT("Week"&amp;LEFT(AP$1,1)&amp;"!B9:B240"),1,FALSE))),VLOOKUP($A323,INDIRECT("Week"&amp;LEFT(AP$1,1)&amp;"!B9:S240"),9,FALSE),"")</f>
        <v/>
      </c>
      <c r="AT323" t="str">
        <f t="shared" ref="AT323:AT351" ca="1" si="1445">IF(NOT(ISNA(VLOOKUP($A323,INDIRECT("Week"&amp;LEFT(AP$1,1)&amp;"!B9:B240"),1,FALSE))),VLOOKUP($A323,INDIRECT("Week"&amp;LEFT(AP$1,1)&amp;"!B9:S240"),10,FALSE),"")</f>
        <v/>
      </c>
      <c r="AU323" t="str">
        <f t="shared" ref="AU323:AU351" ca="1" si="1446">IF(NOT(ISNA(VLOOKUP($A323,INDIRECT("Week"&amp;LEFT(AP$1,1)&amp;"!B9:B240"),1,FALSE))),VLOOKUP($A323,INDIRECT("Week"&amp;LEFT(AP$1,1)&amp;"!B9:S240"),11,FALSE),"")</f>
        <v/>
      </c>
      <c r="AV323" t="str">
        <f t="shared" ref="AV323:AV351" ca="1" si="1447">IF(NOT(ISNA(VLOOKUP($A323,INDIRECT("Week"&amp;LEFT(AP$1,1)&amp;"!B9:B240"),1,FALSE))),VLOOKUP($A323,INDIRECT("Week"&amp;LEFT(AP$1,1)&amp;"!B9:S240"),13,FALSE),"")</f>
        <v/>
      </c>
      <c r="AW323" t="str">
        <f t="shared" ref="AW323:AW351" ca="1" si="1448">IF(NOT(ISNA(VLOOKUP($A323,INDIRECT("Week"&amp;LEFT(AP$1,1)&amp;"!B9:B240"),1,FALSE))),VLOOKUP($A323,INDIRECT("Week"&amp;LEFT(AP$1,1)&amp;"!B9:S240"),14,FALSE),"")</f>
        <v/>
      </c>
      <c r="AX323" t="str">
        <f t="shared" ref="AX323:AX351" ca="1" si="1449">IF(NOT(ISNA(VLOOKUP($A323,INDIRECT("Week"&amp;LEFT(AP$1,1)&amp;"!B9:B240"),1,FALSE))),VLOOKUP($A323,INDIRECT("Week"&amp;LEFT(AP$1,1)&amp;"!B9:S240"),15,FALSE),"")</f>
        <v/>
      </c>
      <c r="AY323" t="str">
        <f t="shared" ref="AY323:AY351" ca="1" si="1450">IF(NOT(ISNA(VLOOKUP($A323,INDIRECT("Week"&amp;LEFT(AP$1,1)&amp;"!B9:B240"),1,FALSE))),VLOOKUP($A323,INDIRECT("Week"&amp;LEFT(AP$1,1)&amp;"!B9:S240"),16,FALSE),"")</f>
        <v/>
      </c>
      <c r="AZ323" t="str">
        <f t="shared" ref="AZ323:AZ351" ca="1" si="1451">IF(NOT(ISNA(VLOOKUP($A323,INDIRECT("Week"&amp;LEFT(AP$1,1)&amp;"!B9:B240"),1,FALSE))),VLOOKUP($A323,INDIRECT("Week"&amp;LEFT(AP$1,1)&amp;"!B9:S240"),17,FALSE),"")</f>
        <v/>
      </c>
      <c r="BA323" t="str">
        <f t="shared" ref="BA323:BA351" ca="1" si="1452">IF(NOT(ISNA(VLOOKUP($A323,INDIRECT("Week"&amp;LEFT(AP$1,1)&amp;"!B9:B240"),1,FALSE))),VLOOKUP($A323,INDIRECT("Week"&amp;LEFT(AP$1,1)&amp;"!B9:S240"),18,FALSE),"")</f>
        <v/>
      </c>
      <c r="BB323" t="str">
        <f t="shared" ref="BB323:BB351" ca="1" si="1453">IF(NOT(ISNA(VLOOKUP($A323,INDIRECT("Week"&amp;LEFT(BB$1,1)&amp;"!C9:H240"),1,FALSE))),VLOOKUP($A323,INDIRECT("Week"&amp;LEFT(BB$1,1)&amp;"!C9:H240"),6,FALSE),"")</f>
        <v/>
      </c>
      <c r="BC323" t="str">
        <f t="shared" ref="BC323:BC351" ca="1" si="1454">IF(NOT(ISNA(VLOOKUP($A323,INDIRECT("Week"&amp;LEFT(BB$1,1)&amp;"!B9:B240"),1,FALSE))),VLOOKUP($A323,INDIRECT("Week"&amp;LEFT(BB$1,1)&amp;"!B9:S240"),6,FALSE),"")</f>
        <v/>
      </c>
      <c r="BD323" t="str">
        <f t="shared" ref="BD323:BD351" ca="1" si="1455">IF(NOT(ISNA(VLOOKUP($A323,INDIRECT("Week"&amp;LEFT(BB$1,1)&amp;"!B9:B240"),1,FALSE))),VLOOKUP($A323,INDIRECT("Week"&amp;LEFT(BB$1,1)&amp;"!B9:S240"),8,FALSE),"")</f>
        <v/>
      </c>
      <c r="BE323" t="str">
        <f t="shared" ref="BE323:BE351" ca="1" si="1456">IF(NOT(ISNA(VLOOKUP($A323,INDIRECT("Week"&amp;LEFT(BB$1,1)&amp;"!B9:B240"),1,FALSE))),VLOOKUP($A323,INDIRECT("Week"&amp;LEFT(BB$1,1)&amp;"!B9:S240"),9,FALSE),"")</f>
        <v/>
      </c>
      <c r="BF323" t="str">
        <f t="shared" ref="BF323:BF351" ca="1" si="1457">IF(NOT(ISNA(VLOOKUP($A323,INDIRECT("Week"&amp;LEFT(BB$1,1)&amp;"!B9:B240"),1,FALSE))),VLOOKUP($A323,INDIRECT("Week"&amp;LEFT(BB$1,1)&amp;"!B9:S240"),10,FALSE),"")</f>
        <v/>
      </c>
      <c r="BG323" t="str">
        <f t="shared" ref="BG323:BG351" ca="1" si="1458">IF(NOT(ISNA(VLOOKUP($A323,INDIRECT("Week"&amp;LEFT(BB$1,1)&amp;"!B9:B240"),1,FALSE))),VLOOKUP($A323,INDIRECT("Week"&amp;LEFT(BB$1,1)&amp;"!B9:S240"),11,FALSE),"")</f>
        <v/>
      </c>
      <c r="BH323" t="str">
        <f t="shared" ref="BH323:BH351" ca="1" si="1459">IF(NOT(ISNA(VLOOKUP($A323,INDIRECT("Week"&amp;LEFT(BB$1,1)&amp;"!B9:B240"),1,FALSE))),VLOOKUP($A323,INDIRECT("Week"&amp;LEFT(BB$1,1)&amp;"!B9:S240"),13,FALSE),"")</f>
        <v/>
      </c>
      <c r="BI323" t="str">
        <f t="shared" ref="BI323:BI351" ca="1" si="1460">IF(NOT(ISNA(VLOOKUP($A323,INDIRECT("Week"&amp;LEFT(BB$1,1)&amp;"!B9:B240"),1,FALSE))),VLOOKUP($A323,INDIRECT("Week"&amp;LEFT(BB$1,1)&amp;"!B9:S240"),14,FALSE),"")</f>
        <v/>
      </c>
      <c r="BJ323" t="str">
        <f t="shared" ref="BJ323:BJ351" ca="1" si="1461">IF(NOT(ISNA(VLOOKUP($A323,INDIRECT("Week"&amp;LEFT(BB$1,1)&amp;"!B9:B240"),1,FALSE))),VLOOKUP($A323,INDIRECT("Week"&amp;LEFT(BB$1,1)&amp;"!B9:S240"),15,FALSE),"")</f>
        <v/>
      </c>
      <c r="BK323" t="str">
        <f t="shared" ref="BK323:BK351" ca="1" si="1462">IF(NOT(ISNA(VLOOKUP($A323,INDIRECT("Week"&amp;LEFT(BB$1,1)&amp;"!B9:B240"),1,FALSE))),VLOOKUP($A323,INDIRECT("Week"&amp;LEFT(BB$1,1)&amp;"!B9:S240"),16,FALSE),"")</f>
        <v/>
      </c>
      <c r="BL323" t="str">
        <f t="shared" ref="BL323:BL351" ca="1" si="1463">IF(NOT(ISNA(VLOOKUP($A323,INDIRECT("Week"&amp;LEFT(BB$1,1)&amp;"!B9:B240"),1,FALSE))),VLOOKUP($A323,INDIRECT("Week"&amp;LEFT(BB$1,1)&amp;"!B9:S240"),17,FALSE),"")</f>
        <v/>
      </c>
      <c r="BM323" t="str">
        <f t="shared" ref="BM323:BM351" ca="1" si="1464">IF(NOT(ISNA(VLOOKUP($A323,INDIRECT("Week"&amp;LEFT(BB$1,1)&amp;"!B9:B240"),1,FALSE))),VLOOKUP($A323,INDIRECT("Week"&amp;LEFT(BB$1,1)&amp;"!B9:S240"),18,FALSE),"")</f>
        <v/>
      </c>
      <c r="BN323" t="str">
        <f t="shared" ref="BN323:BN351" ca="1" si="1465">IF(NOT(ISNA(VLOOKUP($A323,INDIRECT("Week"&amp;LEFT(BN$1,1)&amp;"!C9:H240"),1,FALSE))),VLOOKUP($A323,INDIRECT("Week"&amp;LEFT(BN$1,1)&amp;"!C9:H240"),6,FALSE),"")</f>
        <v/>
      </c>
      <c r="BO323" t="str">
        <f t="shared" ref="BO323:BO351" ca="1" si="1466">IF(NOT(ISNA(VLOOKUP($A323,INDIRECT("Week"&amp;LEFT(BN$1,1)&amp;"!B9:B240"),1,FALSE))),VLOOKUP($A323,INDIRECT("Week"&amp;LEFT(BN$1,1)&amp;"!B9:S240"),6,FALSE),"")</f>
        <v/>
      </c>
      <c r="BP323" t="str">
        <f t="shared" ref="BP323:BP351" ca="1" si="1467">IF(NOT(ISNA(VLOOKUP($A323,INDIRECT("Week"&amp;LEFT(BN$1,1)&amp;"!B9:B240"),1,FALSE))),VLOOKUP($A323,INDIRECT("Week"&amp;LEFT(BN$1,1)&amp;"!B9:S240"),8,FALSE),"")</f>
        <v/>
      </c>
      <c r="BQ323" t="str">
        <f t="shared" ref="BQ323:BQ351" ca="1" si="1468">IF(NOT(ISNA(VLOOKUP($A323,INDIRECT("Week"&amp;LEFT(BN$1,1)&amp;"!B9:B240"),1,FALSE))),VLOOKUP($A323,INDIRECT("Week"&amp;LEFT(BN$1,1)&amp;"!B9:S240"),9,FALSE),"")</f>
        <v/>
      </c>
      <c r="BR323" t="str">
        <f t="shared" ref="BR323:BR351" ca="1" si="1469">IF(NOT(ISNA(VLOOKUP($A323,INDIRECT("Week"&amp;LEFT(BN$1,1)&amp;"!B9:B240"),1,FALSE))),VLOOKUP($A323,INDIRECT("Week"&amp;LEFT(BN$1,1)&amp;"!B9:S240"),10,FALSE),"")</f>
        <v/>
      </c>
      <c r="BS323" t="str">
        <f t="shared" ref="BS323:BS351" ca="1" si="1470">IF(NOT(ISNA(VLOOKUP($A323,INDIRECT("Week"&amp;LEFT(BN$1,1)&amp;"!B9:B240"),1,FALSE))),VLOOKUP($A323,INDIRECT("Week"&amp;LEFT(BN$1,1)&amp;"!B9:S240"),11,FALSE),"")</f>
        <v/>
      </c>
      <c r="BT323" t="str">
        <f t="shared" ref="BT323:BT351" ca="1" si="1471">IF(NOT(ISNA(VLOOKUP($A323,INDIRECT("Week"&amp;LEFT(BN$1,1)&amp;"!B9:B240"),1,FALSE))),VLOOKUP($A323,INDIRECT("Week"&amp;LEFT(BN$1,1)&amp;"!B9:S240"),13,FALSE),"")</f>
        <v/>
      </c>
      <c r="BU323" t="str">
        <f t="shared" ref="BU323:BU351" ca="1" si="1472">IF(NOT(ISNA(VLOOKUP($A323,INDIRECT("Week"&amp;LEFT(BN$1,1)&amp;"!B9:B240"),1,FALSE))),VLOOKUP($A323,INDIRECT("Week"&amp;LEFT(BN$1,1)&amp;"!B9:S240"),14,FALSE),"")</f>
        <v/>
      </c>
      <c r="BV323" t="str">
        <f t="shared" ref="BV323:BV351" ca="1" si="1473">IF(NOT(ISNA(VLOOKUP($A323,INDIRECT("Week"&amp;LEFT(BN$1,1)&amp;"!B9:B240"),1,FALSE))),VLOOKUP($A323,INDIRECT("Week"&amp;LEFT(BN$1,1)&amp;"!B9:S240"),15,FALSE),"")</f>
        <v/>
      </c>
      <c r="BW323" t="str">
        <f t="shared" ref="BW323:BW351" ca="1" si="1474">IF(NOT(ISNA(VLOOKUP($A323,INDIRECT("Week"&amp;LEFT(BN$1,1)&amp;"!B9:B240"),1,FALSE))),VLOOKUP($A323,INDIRECT("Week"&amp;LEFT(BN$1,1)&amp;"!B9:S240"),16,FALSE),"")</f>
        <v/>
      </c>
      <c r="BX323" t="str">
        <f t="shared" ref="BX323:BX351" ca="1" si="1475">IF(NOT(ISNA(VLOOKUP($A323,INDIRECT("Week"&amp;LEFT(BN$1,1)&amp;"!B9:B240"),1,FALSE))),VLOOKUP($A323,INDIRECT("Week"&amp;LEFT(BN$1,1)&amp;"!B9:S240"),17,FALSE),"")</f>
        <v/>
      </c>
      <c r="BY323" t="str">
        <f t="shared" ref="BY323:BY351" ca="1" si="1476">IF(NOT(ISNA(VLOOKUP($A323,INDIRECT("Week"&amp;LEFT(BN$1,1)&amp;"!B9:B240"),1,FALSE))),VLOOKUP($A323,INDIRECT("Week"&amp;LEFT(BN$1,1)&amp;"!B9:S240"),18,FALSE),"")</f>
        <v/>
      </c>
      <c r="BZ323" t="str">
        <f t="shared" ref="BZ323:BZ351" ca="1" si="1477">IF(NOT(ISNA(VLOOKUP($A323,INDIRECT("Week"&amp;LEFT(BZ$1,1)&amp;"!C9:H240"),1,FALSE))),VLOOKUP($A323,INDIRECT("Week"&amp;LEFT(BZ$1,1)&amp;"!C9:H240"),6,FALSE),"")</f>
        <v/>
      </c>
      <c r="CA323" t="str">
        <f t="shared" ref="CA323:CA351" ca="1" si="1478">IF(NOT(ISNA(VLOOKUP($A323,INDIRECT("Week"&amp;LEFT(BZ$1,1)&amp;"!B9:B240"),1,FALSE))),VLOOKUP($A323,INDIRECT("Week"&amp;LEFT(BZ$1,1)&amp;"!B9:S240"),6,FALSE),"")</f>
        <v/>
      </c>
      <c r="CB323" t="str">
        <f t="shared" ref="CB323:CB351" ca="1" si="1479">IF(NOT(ISNA(VLOOKUP($A323,INDIRECT("Week"&amp;LEFT(BZ$1,1)&amp;"!B9:B240"),1,FALSE))),VLOOKUP($A323,INDIRECT("Week"&amp;LEFT(BZ$1,1)&amp;"!B9:S240"),8,FALSE),"")</f>
        <v/>
      </c>
      <c r="CC323" t="str">
        <f t="shared" ref="CC323:CC351" ca="1" si="1480">IF(NOT(ISNA(VLOOKUP($A323,INDIRECT("Week"&amp;LEFT(BZ$1,1)&amp;"!B9:B240"),1,FALSE))),VLOOKUP($A323,INDIRECT("Week"&amp;LEFT(BZ$1,1)&amp;"!B9:S240"),9,FALSE),"")</f>
        <v/>
      </c>
      <c r="CD323" t="str">
        <f t="shared" ref="CD323:CD351" ca="1" si="1481">IF(NOT(ISNA(VLOOKUP($A323,INDIRECT("Week"&amp;LEFT(BZ$1,1)&amp;"!B9:B240"),1,FALSE))),VLOOKUP($A323,INDIRECT("Week"&amp;LEFT(BZ$1,1)&amp;"!B9:S240"),10,FALSE),"")</f>
        <v/>
      </c>
      <c r="CE323" t="str">
        <f t="shared" ref="CE323:CE351" ca="1" si="1482">IF(NOT(ISNA(VLOOKUP($A323,INDIRECT("Week"&amp;LEFT(BZ$1,1)&amp;"!B9:B240"),1,FALSE))),VLOOKUP($A323,INDIRECT("Week"&amp;LEFT(BZ$1,1)&amp;"!B9:S240"),11,FALSE),"")</f>
        <v/>
      </c>
      <c r="CF323" t="str">
        <f t="shared" ref="CF323:CF351" ca="1" si="1483">IF(NOT(ISNA(VLOOKUP($A323,INDIRECT("Week"&amp;LEFT(BZ$1,1)&amp;"!B9:B240"),1,FALSE))),VLOOKUP($A323,INDIRECT("Week"&amp;LEFT(BZ$1,1)&amp;"!B9:S240"),13,FALSE),"")</f>
        <v/>
      </c>
      <c r="CG323" t="str">
        <f t="shared" ref="CG323:CG351" ca="1" si="1484">IF(NOT(ISNA(VLOOKUP($A323,INDIRECT("Week"&amp;LEFT(BZ$1,1)&amp;"!B9:B240"),1,FALSE))),VLOOKUP($A323,INDIRECT("Week"&amp;LEFT(BZ$1,1)&amp;"!B9:S240"),14,FALSE),"")</f>
        <v/>
      </c>
      <c r="CH323" t="str">
        <f t="shared" ref="CH323:CH351" ca="1" si="1485">IF(NOT(ISNA(VLOOKUP($A323,INDIRECT("Week"&amp;LEFT(BZ$1,1)&amp;"!B9:B240"),1,FALSE))),VLOOKUP($A323,INDIRECT("Week"&amp;LEFT(BZ$1,1)&amp;"!B9:S240"),15,FALSE),"")</f>
        <v/>
      </c>
      <c r="CI323" t="str">
        <f t="shared" ref="CI323:CI351" ca="1" si="1486">IF(NOT(ISNA(VLOOKUP($A323,INDIRECT("Week"&amp;LEFT(BZ$1,1)&amp;"!B9:B240"),1,FALSE))),VLOOKUP($A323,INDIRECT("Week"&amp;LEFT(BZ$1,1)&amp;"!B9:S240"),16,FALSE),"")</f>
        <v/>
      </c>
      <c r="CJ323" t="str">
        <f t="shared" ref="CJ323:CJ351" ca="1" si="1487">IF(NOT(ISNA(VLOOKUP($A323,INDIRECT("Week"&amp;LEFT(BZ$1,1)&amp;"!B9:B240"),1,FALSE))),VLOOKUP($A323,INDIRECT("Week"&amp;LEFT(BZ$1,1)&amp;"!B9:S240"),17,FALSE),"")</f>
        <v/>
      </c>
      <c r="CK323" t="str">
        <f t="shared" ref="CK323:CK351" ca="1" si="1488">IF(NOT(ISNA(VLOOKUP($A323,INDIRECT("Week"&amp;LEFT(BZ$1,1)&amp;"!B9:B240"),1,FALSE))),VLOOKUP($A323,INDIRECT("Week"&amp;LEFT(BZ$1,1)&amp;"!B9:S240"),18,FALSE),"")</f>
        <v/>
      </c>
      <c r="CL323" t="str">
        <f t="shared" ref="CL323:CL351" ca="1" si="1489">IF(NOT(ISNA(VLOOKUP($A323,INDIRECT("Week"&amp;LEFT(CL$1,1)&amp;"!C9:H240"),1,FALSE))),VLOOKUP($A323,INDIRECT("Week"&amp;LEFT(CL$1,1)&amp;"!C9:H240"),6,FALSE),"")</f>
        <v/>
      </c>
      <c r="CM323" t="str">
        <f t="shared" ref="CM323:CM351" ca="1" si="1490">IF(NOT(ISNA(VLOOKUP($A323,INDIRECT("Week"&amp;LEFT(CL$1,1)&amp;"!B9:B240"),1,FALSE))),VLOOKUP($A323,INDIRECT("Week"&amp;LEFT(CL$1,1)&amp;"!B9:S240"),6,FALSE),"")</f>
        <v/>
      </c>
      <c r="CN323" t="str">
        <f t="shared" ref="CN323:CN351" ca="1" si="1491">IF(NOT(ISNA(VLOOKUP($A323,INDIRECT("Week"&amp;LEFT(CL$1,1)&amp;"!B9:B240"),1,FALSE))),VLOOKUP($A323,INDIRECT("Week"&amp;LEFT(CL$1,1)&amp;"!B9:S240"),8,FALSE),"")</f>
        <v/>
      </c>
      <c r="CO323" t="str">
        <f t="shared" ref="CO323:CO351" ca="1" si="1492">IF(NOT(ISNA(VLOOKUP($A323,INDIRECT("Week"&amp;LEFT(CL$1,1)&amp;"!B9:B240"),1,FALSE))),VLOOKUP($A323,INDIRECT("Week"&amp;LEFT(CL$1,1)&amp;"!B9:S240"),9,FALSE),"")</f>
        <v/>
      </c>
      <c r="CP323" t="str">
        <f t="shared" ref="CP323:CP351" ca="1" si="1493">IF(NOT(ISNA(VLOOKUP($A323,INDIRECT("Week"&amp;LEFT(CL$1,1)&amp;"!B9:B240"),1,FALSE))),VLOOKUP($A323,INDIRECT("Week"&amp;LEFT(CL$1,1)&amp;"!B9:S240"),10,FALSE),"")</f>
        <v/>
      </c>
      <c r="CQ323" t="str">
        <f t="shared" ref="CQ323:CQ351" ca="1" si="1494">IF(NOT(ISNA(VLOOKUP($A323,INDIRECT("Week"&amp;LEFT(CL$1,1)&amp;"!B9:B240"),1,FALSE))),VLOOKUP($A323,INDIRECT("Week"&amp;LEFT(CL$1,1)&amp;"!B9:S240"),11,FALSE),"")</f>
        <v/>
      </c>
      <c r="CR323" t="str">
        <f t="shared" ref="CR323:CR351" ca="1" si="1495">IF(NOT(ISNA(VLOOKUP($A323,INDIRECT("Week"&amp;LEFT(CL$1,1)&amp;"!B9:B240"),1,FALSE))),VLOOKUP($A323,INDIRECT("Week"&amp;LEFT(CL$1,1)&amp;"!B9:S240"),13,FALSE),"")</f>
        <v/>
      </c>
      <c r="CS323" t="str">
        <f t="shared" ref="CS323:CS351" ca="1" si="1496">IF(NOT(ISNA(VLOOKUP($A323,INDIRECT("Week"&amp;LEFT(CL$1,1)&amp;"!B9:B240"),1,FALSE))),VLOOKUP($A323,INDIRECT("Week"&amp;LEFT(CL$1,1)&amp;"!B9:S240"),14,FALSE),"")</f>
        <v/>
      </c>
      <c r="CT323" t="str">
        <f t="shared" ref="CT323:CT351" ca="1" si="1497">IF(NOT(ISNA(VLOOKUP($A323,INDIRECT("Week"&amp;LEFT(CL$1,1)&amp;"!B9:B240"),1,FALSE))),VLOOKUP($A323,INDIRECT("Week"&amp;LEFT(CL$1,1)&amp;"!B9:S240"),15,FALSE),"")</f>
        <v/>
      </c>
      <c r="CU323" t="str">
        <f t="shared" ref="CU323:CU351" ca="1" si="1498">IF(NOT(ISNA(VLOOKUP($A323,INDIRECT("Week"&amp;LEFT(CL$1,1)&amp;"!B9:B240"),1,FALSE))),VLOOKUP($A323,INDIRECT("Week"&amp;LEFT(CL$1,1)&amp;"!B9:S240"),16,FALSE),"")</f>
        <v/>
      </c>
      <c r="CV323" t="str">
        <f t="shared" ref="CV323:CV351" ca="1" si="1499">IF(NOT(ISNA(VLOOKUP($A323,INDIRECT("Week"&amp;LEFT(CL$1,1)&amp;"!B9:B240"),1,FALSE))),VLOOKUP($A323,INDIRECT("Week"&amp;LEFT(CL$1,1)&amp;"!B9:S240"),17,FALSE),"")</f>
        <v/>
      </c>
      <c r="CW323" t="str">
        <f t="shared" ref="CW323:CW351" ca="1" si="1500">IF(NOT(ISNA(VLOOKUP($A323,INDIRECT("Week"&amp;LEFT(CL$1,1)&amp;"!B9:B240"),1,FALSE))),VLOOKUP($A323,INDIRECT("Week"&amp;LEFT(CL$1,1)&amp;"!B9:S240"),18,FALSE),"")</f>
        <v/>
      </c>
      <c r="CX323" t="str">
        <f t="shared" ref="CX323:CX351" ca="1" si="1501">IF(NOT(ISNA(VLOOKUP($A323,INDIRECT("Week"&amp;LEFT(CX$1,1)&amp;"!C9:H240"),1,FALSE))),VLOOKUP($A323,INDIRECT("Week"&amp;LEFT(CX$1,1)&amp;"!C9:H240"),6,FALSE),"")</f>
        <v/>
      </c>
      <c r="CY323" t="str">
        <f t="shared" ref="CY323:CY351" ca="1" si="1502">IF(NOT(ISNA(VLOOKUP($A323,INDIRECT("Week"&amp;LEFT(CX$1,1)&amp;"!B9:B240"),1,FALSE))),VLOOKUP($A323,INDIRECT("Week"&amp;LEFT(CX$1,1)&amp;"!B9:S240"),6,FALSE),"")</f>
        <v/>
      </c>
      <c r="CZ323" t="str">
        <f t="shared" ref="CZ323:CZ351" ca="1" si="1503">IF(NOT(ISNA(VLOOKUP($A323,INDIRECT("Week"&amp;LEFT(CX$1,1)&amp;"!B9:B240"),1,FALSE))),VLOOKUP($A323,INDIRECT("Week"&amp;LEFT(CX$1,1)&amp;"!B9:S240"),8,FALSE),"")</f>
        <v/>
      </c>
      <c r="DA323" t="str">
        <f t="shared" ref="DA323:DA351" ca="1" si="1504">IF(NOT(ISNA(VLOOKUP($A323,INDIRECT("Week"&amp;LEFT(CX$1,1)&amp;"!B9:B240"),1,FALSE))),VLOOKUP($A323,INDIRECT("Week"&amp;LEFT(CX$1,1)&amp;"!B9:S240"),9,FALSE),"")</f>
        <v/>
      </c>
      <c r="DB323" t="str">
        <f t="shared" ref="DB323:DB351" ca="1" si="1505">IF(NOT(ISNA(VLOOKUP($A323,INDIRECT("Week"&amp;LEFT(CX$1,1)&amp;"!B9:B240"),1,FALSE))),VLOOKUP($A323,INDIRECT("Week"&amp;LEFT(CX$1,1)&amp;"!B9:S240"),10,FALSE),"")</f>
        <v/>
      </c>
      <c r="DC323" t="str">
        <f t="shared" ref="DC323:DC351" ca="1" si="1506">IF(NOT(ISNA(VLOOKUP($A323,INDIRECT("Week"&amp;LEFT(CX$1,1)&amp;"!B9:B240"),1,FALSE))),VLOOKUP($A323,INDIRECT("Week"&amp;LEFT(CX$1,1)&amp;"!B9:S240"),11,FALSE),"")</f>
        <v/>
      </c>
      <c r="DD323" t="str">
        <f t="shared" ref="DD323:DD351" ca="1" si="1507">IF(NOT(ISNA(VLOOKUP($A323,INDIRECT("Week"&amp;LEFT(CX$1,1)&amp;"!B9:B240"),1,FALSE))),VLOOKUP($A323,INDIRECT("Week"&amp;LEFT(CX$1,1)&amp;"!B9:S240"),13,FALSE),"")</f>
        <v/>
      </c>
      <c r="DE323" t="str">
        <f t="shared" ref="DE323:DE351" ca="1" si="1508">IF(NOT(ISNA(VLOOKUP($A323,INDIRECT("Week"&amp;LEFT(CX$1,1)&amp;"!B9:B240"),1,FALSE))),VLOOKUP($A323,INDIRECT("Week"&amp;LEFT(CX$1,1)&amp;"!B9:S240"),14,FALSE),"")</f>
        <v/>
      </c>
      <c r="DF323" t="str">
        <f t="shared" ref="DF323:DF351" ca="1" si="1509">IF(NOT(ISNA(VLOOKUP($A323,INDIRECT("Week"&amp;LEFT(CX$1,1)&amp;"!B9:B240"),1,FALSE))),VLOOKUP($A323,INDIRECT("Week"&amp;LEFT(CX$1,1)&amp;"!B9:S240"),15,FALSE),"")</f>
        <v/>
      </c>
      <c r="DG323" t="str">
        <f t="shared" ref="DG323:DG351" ca="1" si="1510">IF(NOT(ISNA(VLOOKUP($A323,INDIRECT("Week"&amp;LEFT(CX$1,1)&amp;"!B9:B240"),1,FALSE))),VLOOKUP($A323,INDIRECT("Week"&amp;LEFT(CX$1,1)&amp;"!B9:S240"),16,FALSE),"")</f>
        <v/>
      </c>
      <c r="DH323" t="str">
        <f t="shared" ref="DH323:DH351" ca="1" si="1511">IF(NOT(ISNA(VLOOKUP($A323,INDIRECT("Week"&amp;LEFT(CX$1,1)&amp;"!B9:B240"),1,FALSE))),VLOOKUP($A323,INDIRECT("Week"&amp;LEFT(CX$1,1)&amp;"!B9:S240"),17,FALSE),"")</f>
        <v/>
      </c>
      <c r="DI323" t="str">
        <f t="shared" ref="DI323:DI351" ca="1" si="1512">IF(NOT(ISNA(VLOOKUP($A323,INDIRECT("Week"&amp;LEFT(CX$1,1)&amp;"!B9:B240"),1,FALSE))),VLOOKUP($A323,INDIRECT("Week"&amp;LEFT(CX$1,1)&amp;"!B9:S240"),18,FALSE),"")</f>
        <v/>
      </c>
      <c r="DJ323" t="str">
        <f t="shared" ref="DJ323:DJ351" ca="1" si="1513">IF(NOT(ISNA(VLOOKUP($A323,INDIRECT("Week"&amp;LEFT(DJ$1,1)&amp;"!C9:H240"),1,FALSE))),VLOOKUP($A323,INDIRECT("Week"&amp;LEFT(DJ$1,1)&amp;"!C9:H240"),6,FALSE),"")</f>
        <v/>
      </c>
      <c r="DK323" t="str">
        <f t="shared" ref="DK323:DK351" ca="1" si="1514">IF(NOT(ISNA(VLOOKUP($A323,INDIRECT("Week"&amp;LEFT(DJ$1,1)&amp;"!B9:B240"),1,FALSE))),VLOOKUP($A323,INDIRECT("Week"&amp;LEFT(DJ$1,1)&amp;"!B9:S240"),6,FALSE),"")</f>
        <v/>
      </c>
      <c r="DL323" t="str">
        <f t="shared" ref="DL323:DL351" ca="1" si="1515">IF(NOT(ISNA(VLOOKUP($A323,INDIRECT("Week"&amp;LEFT(DJ$1,1)&amp;"!B9:B240"),1,FALSE))),VLOOKUP($A323,INDIRECT("Week"&amp;LEFT(DJ$1,1)&amp;"!B9:S240"),8,FALSE),"")</f>
        <v/>
      </c>
      <c r="DM323" t="str">
        <f t="shared" ref="DM323:DM351" ca="1" si="1516">IF(NOT(ISNA(VLOOKUP($A323,INDIRECT("Week"&amp;LEFT(DJ$1,1)&amp;"!B9:B240"),1,FALSE))),VLOOKUP($A323,INDIRECT("Week"&amp;LEFT(DJ$1,1)&amp;"!B9:S240"),9,FALSE),"")</f>
        <v/>
      </c>
      <c r="DN323" t="str">
        <f t="shared" ref="DN323:DN351" ca="1" si="1517">IF(NOT(ISNA(VLOOKUP($A323,INDIRECT("Week"&amp;LEFT(DJ$1,1)&amp;"!B9:B240"),1,FALSE))),VLOOKUP($A323,INDIRECT("Week"&amp;LEFT(DJ$1,1)&amp;"!B9:S240"),10,FALSE),"")</f>
        <v/>
      </c>
      <c r="DO323" t="str">
        <f t="shared" ref="DO323:DO351" ca="1" si="1518">IF(NOT(ISNA(VLOOKUP($A323,INDIRECT("Week"&amp;LEFT(DJ$1,1)&amp;"!B9:B240"),1,FALSE))),VLOOKUP($A323,INDIRECT("Week"&amp;LEFT(DJ$1,1)&amp;"!B9:S240"),11,FALSE),"")</f>
        <v/>
      </c>
      <c r="DP323" t="str">
        <f t="shared" ref="DP323:DP351" ca="1" si="1519">IF(NOT(ISNA(VLOOKUP($A323,INDIRECT("Week"&amp;LEFT(DJ$1,1)&amp;"!B9:B240"),1,FALSE))),VLOOKUP($A323,INDIRECT("Week"&amp;LEFT(DJ$1,1)&amp;"!B9:S240"),13,FALSE),"")</f>
        <v/>
      </c>
      <c r="DQ323" t="str">
        <f t="shared" ref="DQ323:DQ351" ca="1" si="1520">IF(NOT(ISNA(VLOOKUP($A323,INDIRECT("Week"&amp;LEFT(DJ$1,1)&amp;"!B9:B240"),1,FALSE))),VLOOKUP($A323,INDIRECT("Week"&amp;LEFT(DJ$1,1)&amp;"!B9:S240"),14,FALSE),"")</f>
        <v/>
      </c>
      <c r="DR323" t="str">
        <f t="shared" ref="DR323:DR351" ca="1" si="1521">IF(NOT(ISNA(VLOOKUP($A323,INDIRECT("Week"&amp;LEFT(DJ$1,1)&amp;"!B9:B240"),1,FALSE))),VLOOKUP($A323,INDIRECT("Week"&amp;LEFT(DJ$1,1)&amp;"!B9:S240"),15,FALSE),"")</f>
        <v/>
      </c>
      <c r="DS323" t="str">
        <f t="shared" ref="DS323:DS351" ca="1" si="1522">IF(NOT(ISNA(VLOOKUP($A323,INDIRECT("Week"&amp;LEFT(DJ$1,1)&amp;"!B9:B240"),1,FALSE))),VLOOKUP($A323,INDIRECT("Week"&amp;LEFT(DJ$1,1)&amp;"!B9:S240"),16,FALSE),"")</f>
        <v/>
      </c>
      <c r="DT323" t="str">
        <f t="shared" ref="DT323:DT351" ca="1" si="1523">IF(NOT(ISNA(VLOOKUP($A323,INDIRECT("Week"&amp;LEFT(DJ$1,1)&amp;"!B9:B240"),1,FALSE))),VLOOKUP($A323,INDIRECT("Week"&amp;LEFT(DJ$1,1)&amp;"!B9:S240"),17,FALSE),"")</f>
        <v/>
      </c>
      <c r="DU323" t="str">
        <f t="shared" ref="DU323:DU351" ca="1" si="1524">IF(NOT(ISNA(VLOOKUP($A323,INDIRECT("Week"&amp;LEFT(DJ$1,1)&amp;"!B9:B240"),1,FALSE))),VLOOKUP($A323,INDIRECT("Week"&amp;LEFT(DJ$1,1)&amp;"!B9:S240"),18,FALSE),"")</f>
        <v/>
      </c>
      <c r="DV323" t="str">
        <f t="shared" ca="1" si="1412"/>
        <v/>
      </c>
      <c r="DW323" t="str">
        <f t="shared" ref="DW323:DW351" ca="1" si="1525">IF(NOT(ISNA(VLOOKUP($A323,INDIRECT("Week"&amp;LEFT(DV$1,1)&amp;"!B9:B240"),1,FALSE))),VLOOKUP($A323,INDIRECT("Week"&amp;LEFT(DV$1,1)&amp;"!B9:S240"),6,FALSE),"")</f>
        <v/>
      </c>
      <c r="DX323" t="str">
        <f t="shared" ref="DX323:DX351" ca="1" si="1526">IF(NOT(ISNA(VLOOKUP($A323,INDIRECT("Week"&amp;LEFT(DV$1,1)&amp;"!B9:B240"),1,FALSE))),VLOOKUP($A323,INDIRECT("Week"&amp;LEFT(DV$1,1)&amp;"!B9:S240"),8,FALSE),"")</f>
        <v/>
      </c>
      <c r="DY323" t="str">
        <f t="shared" ref="DY323:DY351" ca="1" si="1527">IF(NOT(ISNA(VLOOKUP($A323,INDIRECT("Week"&amp;LEFT(DV$1,1)&amp;"!B9:B240"),1,FALSE))),VLOOKUP($A323,INDIRECT("Week"&amp;LEFT(DV$1,1)&amp;"!B9:S240"),9,FALSE),"")</f>
        <v/>
      </c>
      <c r="DZ323" t="str">
        <f t="shared" ref="DZ323:DZ351" ca="1" si="1528">IF(NOT(ISNA(VLOOKUP($A323,INDIRECT("Week"&amp;LEFT(DV$1,1)&amp;"!B9:B240"),1,FALSE))),VLOOKUP($A323,INDIRECT("Week"&amp;LEFT(DV$1,1)&amp;"!B9:S240"),10,FALSE),"")</f>
        <v/>
      </c>
      <c r="EA323" t="str">
        <f t="shared" ref="EA323:EA351" ca="1" si="1529">IF(NOT(ISNA(VLOOKUP($A323,INDIRECT("Week"&amp;LEFT(DV$1,1)&amp;"!B9:B240"),1,FALSE))),VLOOKUP($A323,INDIRECT("Week"&amp;LEFT(DV$1,1)&amp;"!B9:S240"),11,FALSE),"")</f>
        <v/>
      </c>
      <c r="EB323" t="str">
        <f t="shared" ref="EB323:EB351" ca="1" si="1530">IF(NOT(ISNA(VLOOKUP($A323,INDIRECT("Week"&amp;LEFT(DV$1,1)&amp;"!B9:B240"),1,FALSE))),VLOOKUP($A323,INDIRECT("Week"&amp;LEFT(DV$1,1)&amp;"!B9:S240"),13,FALSE),"")</f>
        <v/>
      </c>
      <c r="EC323" t="str">
        <f t="shared" ref="EC323:EC351" ca="1" si="1531">IF(NOT(ISNA(VLOOKUP($A323,INDIRECT("Week"&amp;LEFT(DV$1,1)&amp;"!B9:B240"),1,FALSE))),VLOOKUP($A323,INDIRECT("Week"&amp;LEFT(DV$1,1)&amp;"!B9:S240"),14,FALSE),"")</f>
        <v/>
      </c>
      <c r="ED323" t="str">
        <f t="shared" ref="ED323:ED351" ca="1" si="1532">IF(NOT(ISNA(VLOOKUP($A323,INDIRECT("Week"&amp;LEFT(DV$1,1)&amp;"!B9:B240"),1,FALSE))),VLOOKUP($A323,INDIRECT("Week"&amp;LEFT(DV$1,1)&amp;"!B9:S240"),15,FALSE),"")</f>
        <v/>
      </c>
      <c r="EE323" t="str">
        <f t="shared" ref="EE323:EE351" ca="1" si="1533">IF(NOT(ISNA(VLOOKUP($A323,INDIRECT("Week"&amp;LEFT(DV$1,1)&amp;"!B9:B240"),1,FALSE))),VLOOKUP($A323,INDIRECT("Week"&amp;LEFT(DV$1,1)&amp;"!B9:S240"),16,FALSE),"")</f>
        <v/>
      </c>
      <c r="EF323" t="str">
        <f t="shared" ref="EF323:EF351" ca="1" si="1534">IF(NOT(ISNA(VLOOKUP($A323,INDIRECT("Week"&amp;LEFT(DV$1,1)&amp;"!B9:B240"),1,FALSE))),VLOOKUP($A323,INDIRECT("Week"&amp;LEFT(DV$1,1)&amp;"!B9:S240"),17,FALSE),"")</f>
        <v/>
      </c>
      <c r="EG323" t="str">
        <f t="shared" ref="EG323:EG351" ca="1" si="1535">IF(NOT(ISNA(VLOOKUP($A323,INDIRECT("Week"&amp;LEFT(DV$1,1)&amp;"!B9:B240"),1,FALSE))),VLOOKUP($A323,INDIRECT("Week"&amp;LEFT(DV$1,1)&amp;"!B9:S240"),18,FALSE),"")</f>
        <v/>
      </c>
      <c r="EH323" t="str">
        <f t="shared" ref="EH323:EH351" ca="1" si="1536">IF(NOT(ISNA(VLOOKUP($A323,INDIRECT("Week"&amp;LEFT(EH$1,2)&amp;"!C9:H240"),1,FALSE))),VLOOKUP($A323,INDIRECT("Week"&amp;LEFT(EH$1,2)&amp;"!C9:H240"),6,FALSE),"")</f>
        <v/>
      </c>
      <c r="EI323" t="str">
        <f t="shared" ref="EI323:EI351" ca="1" si="1537">IF(NOT(ISNA(VLOOKUP($A323,INDIRECT("Week"&amp;LEFT(EH$1,2)&amp;"!B9:B240"),1,FALSE))),VLOOKUP($A323,INDIRECT("Week"&amp;LEFT(EH$1,2)&amp;"!B9:S240"),6,FALSE),"")</f>
        <v/>
      </c>
      <c r="EJ323" t="str">
        <f t="shared" ref="EJ323:EJ351" ca="1" si="1538">IF(NOT(ISNA(VLOOKUP($A323,INDIRECT("Week"&amp;LEFT(EH$1,2)&amp;"!B9:B240"),1,FALSE))),VLOOKUP($A323,INDIRECT("Week"&amp;LEFT(EH$1,2)&amp;"!B9:S240"),8,FALSE),"")</f>
        <v/>
      </c>
      <c r="EK323" t="str">
        <f t="shared" ref="EK323:EK351" ca="1" si="1539">IF(NOT(ISNA(VLOOKUP($A323,INDIRECT("Week"&amp;LEFT(EH$1,2)&amp;"!B9:B240"),1,FALSE))),VLOOKUP($A323,INDIRECT("Week"&amp;LEFT(EH$1,2)&amp;"!B9:S240"),9,FALSE),"")</f>
        <v/>
      </c>
      <c r="EL323" t="str">
        <f t="shared" ref="EL323:EL351" ca="1" si="1540">IF(NOT(ISNA(VLOOKUP($A323,INDIRECT("Week"&amp;LEFT(EH$1,2)&amp;"!B9:B240"),1,FALSE))),VLOOKUP($A323,INDIRECT("Week"&amp;LEFT(EH$1,2)&amp;"!B9:S240"),10,FALSE),"")</f>
        <v/>
      </c>
      <c r="EM323" t="str">
        <f t="shared" ref="EM323:EM351" ca="1" si="1541">IF(NOT(ISNA(VLOOKUP($A323,INDIRECT("Week"&amp;LEFT(EH$1,2)&amp;"!B9:B240"),1,FALSE))),VLOOKUP($A323,INDIRECT("Week"&amp;LEFT(EH$1,2)&amp;"!B9:S240"),11,FALSE),"")</f>
        <v/>
      </c>
      <c r="EN323" t="str">
        <f t="shared" ref="EN323:EN351" ca="1" si="1542">IF(NOT(ISNA(VLOOKUP($A323,INDIRECT("Week"&amp;LEFT(EH$1,2)&amp;"!B9:B240"),1,FALSE))),VLOOKUP($A323,INDIRECT("Week"&amp;LEFT(EH$1,2)&amp;"!B9:S240"),13,FALSE),"")</f>
        <v/>
      </c>
      <c r="EO323" t="str">
        <f t="shared" ref="EO323:EO351" ca="1" si="1543">IF(NOT(ISNA(VLOOKUP($A323,INDIRECT("Week"&amp;LEFT(EH$1,2)&amp;"!B9:B240"),1,FALSE))),VLOOKUP($A323,INDIRECT("Week"&amp;LEFT(EH$1,2)&amp;"!B9:S240"),14,FALSE),"")</f>
        <v/>
      </c>
      <c r="EP323" t="str">
        <f t="shared" ref="EP323:EP351" ca="1" si="1544">IF(NOT(ISNA(VLOOKUP($A323,INDIRECT("Week"&amp;LEFT(EH$1,2)&amp;"!B9:B240"),1,FALSE))),VLOOKUP($A323,INDIRECT("Week"&amp;LEFT(EH$1,2)&amp;"!B9:S240"),15,FALSE),"")</f>
        <v/>
      </c>
      <c r="EQ323" t="str">
        <f t="shared" ref="EQ323:EQ351" ca="1" si="1545">IF(NOT(ISNA(VLOOKUP($A323,INDIRECT("Week"&amp;LEFT(EH$1,2)&amp;"!B9:B240"),1,FALSE))),VLOOKUP($A323,INDIRECT("Week"&amp;LEFT(EH$1,2)&amp;"!B9:S240"),16,FALSE),"")</f>
        <v/>
      </c>
      <c r="ER323" t="str">
        <f t="shared" ref="ER323:ER351" ca="1" si="1546">IF(NOT(ISNA(VLOOKUP($A323,INDIRECT("Week"&amp;LEFT(EH$1,2)&amp;"!B9:B240"),1,FALSE))),VLOOKUP($A323,INDIRECT("Week"&amp;LEFT(EH$1,2)&amp;"!B9:S240"),17,FALSE),"")</f>
        <v/>
      </c>
      <c r="ES323" t="str">
        <f t="shared" ref="ES323:ES351" ca="1" si="1547">IF(NOT(ISNA(VLOOKUP($A323,INDIRECT("Week"&amp;LEFT(EH$1,2)&amp;"!B9:B240"),1,FALSE))),VLOOKUP($A323,INDIRECT("Week"&amp;LEFT(EH$1,2)&amp;"!B9:S240"),18,FALSE),"")</f>
        <v/>
      </c>
      <c r="ET323" t="str">
        <f t="shared" ref="ET323:ET351" ca="1" si="1548">IF(NOT(ISNA(VLOOKUP($A323,INDIRECT("Week"&amp;LEFT(ET$1,2)&amp;"!C9:H240"),1,FALSE))),VLOOKUP($A323,INDIRECT("Week"&amp;LEFT(ET$1,2)&amp;"!C9:H240"),6,FALSE),"")</f>
        <v/>
      </c>
      <c r="EU323" t="str">
        <f t="shared" ref="EU323:EU351" ca="1" si="1549">IF(NOT(ISNA(VLOOKUP($A323,INDIRECT("Week"&amp;LEFT(ET$1,2)&amp;"!B9:B240"),1,FALSE))),VLOOKUP($A323,INDIRECT("Week"&amp;LEFT(ET$1,2)&amp;"!B9:S240"),6,FALSE),"")</f>
        <v/>
      </c>
      <c r="EV323" t="str">
        <f t="shared" ref="EV323:EV351" ca="1" si="1550">IF(NOT(ISNA(VLOOKUP($A323,INDIRECT("Week"&amp;LEFT(ET$1,2)&amp;"!B9:B240"),1,FALSE))),VLOOKUP($A323,INDIRECT("Week"&amp;LEFT(ET$1,2)&amp;"!B9:S240"),8,FALSE),"")</f>
        <v/>
      </c>
      <c r="EW323" t="str">
        <f t="shared" ref="EW323:EW351" ca="1" si="1551">IF(NOT(ISNA(VLOOKUP($A323,INDIRECT("Week"&amp;LEFT(ET$1,2)&amp;"!B9:B240"),1,FALSE))),VLOOKUP($A323,INDIRECT("Week"&amp;LEFT(ET$1,2)&amp;"!B9:S240"),9,FALSE),"")</f>
        <v/>
      </c>
      <c r="EX323" t="str">
        <f t="shared" ref="EX323:EX351" ca="1" si="1552">IF(NOT(ISNA(VLOOKUP($A323,INDIRECT("Week"&amp;LEFT(ET$1,2)&amp;"!B9:B240"),1,FALSE))),VLOOKUP($A323,INDIRECT("Week"&amp;LEFT(ET$1,2)&amp;"!B9:S240"),10,FALSE),"")</f>
        <v/>
      </c>
      <c r="EY323" t="str">
        <f t="shared" ref="EY323:EY351" ca="1" si="1553">IF(NOT(ISNA(VLOOKUP($A323,INDIRECT("Week"&amp;LEFT(ET$1,2)&amp;"!B9:B240"),1,FALSE))),VLOOKUP($A323,INDIRECT("Week"&amp;LEFT(ET$1,2)&amp;"!B9:S240"),11,FALSE),"")</f>
        <v/>
      </c>
      <c r="EZ323" t="str">
        <f t="shared" ref="EZ323:EZ351" ca="1" si="1554">IF(NOT(ISNA(VLOOKUP($A323,INDIRECT("Week"&amp;LEFT(ET$1,2)&amp;"!B9:B240"),1,FALSE))),VLOOKUP($A323,INDIRECT("Week"&amp;LEFT(ET$1,2)&amp;"!B9:S240"),13,FALSE),"")</f>
        <v/>
      </c>
      <c r="FA323" t="str">
        <f t="shared" ref="FA323:FA351" ca="1" si="1555">IF(NOT(ISNA(VLOOKUP($A323,INDIRECT("Week"&amp;LEFT(ET$1,2)&amp;"!B9:B240"),1,FALSE))),VLOOKUP($A323,INDIRECT("Week"&amp;LEFT(ET$1,2)&amp;"!B9:S240"),14,FALSE),"")</f>
        <v/>
      </c>
      <c r="FB323" t="str">
        <f t="shared" ref="FB323:FB351" ca="1" si="1556">IF(NOT(ISNA(VLOOKUP($A323,INDIRECT("Week"&amp;LEFT(ET$1,2)&amp;"!B9:B240"),1,FALSE))),VLOOKUP($A323,INDIRECT("Week"&amp;LEFT(ET$1,2)&amp;"!B9:S240"),15,FALSE),"")</f>
        <v/>
      </c>
      <c r="FC323" t="str">
        <f t="shared" ref="FC323:FC351" ca="1" si="1557">IF(NOT(ISNA(VLOOKUP($A323,INDIRECT("Week"&amp;LEFT(ET$1,2)&amp;"!B9:B240"),1,FALSE))),VLOOKUP($A323,INDIRECT("Week"&amp;LEFT(ET$1,2)&amp;"!B9:S240"),16,FALSE),"")</f>
        <v/>
      </c>
      <c r="FD323" t="str">
        <f t="shared" ref="FD323:FD351" ca="1" si="1558">IF(NOT(ISNA(VLOOKUP($A323,INDIRECT("Week"&amp;LEFT(ET$1,2)&amp;"!B9:B240"),1,FALSE))),VLOOKUP($A323,INDIRECT("Week"&amp;LEFT(ET$1,2)&amp;"!B9:S240"),17,FALSE),"")</f>
        <v/>
      </c>
      <c r="FE323" t="str">
        <f t="shared" ref="FE323:FE351" ca="1" si="1559">IF(NOT(ISNA(VLOOKUP($A323,INDIRECT("Week"&amp;LEFT(ET$1,2)&amp;"!B9:B240"),1,FALSE))),VLOOKUP($A323,INDIRECT("Week"&amp;LEFT(ET$1,2)&amp;"!B9:S240"),18,FALSE),"")</f>
        <v/>
      </c>
      <c r="FF323" t="str">
        <f t="shared" ref="FF323:FF351" ca="1" si="1560">IF(NOT(ISNA(VLOOKUP($A323,INDIRECT("Week"&amp;LEFT(FF$1,2)&amp;"!C9:H240"),1,FALSE))),VLOOKUP($A323,INDIRECT("Week"&amp;LEFT(FF$1,2)&amp;"!C9:H240"),6,FALSE),"")</f>
        <v/>
      </c>
      <c r="FG323" t="str">
        <f t="shared" ref="FG323:FG351" ca="1" si="1561">IF(NOT(ISNA(VLOOKUP($A323,INDIRECT("Week"&amp;LEFT(FF$1,2)&amp;"!B9:B240"),1,FALSE))),VLOOKUP($A323,INDIRECT("Week"&amp;LEFT(FF$1,2)&amp;"!B9:S240"),6,FALSE),"")</f>
        <v/>
      </c>
      <c r="FH323" t="str">
        <f t="shared" ref="FH323:FH351" ca="1" si="1562">IF(NOT(ISNA(VLOOKUP($A323,INDIRECT("Week"&amp;LEFT(FF$1,2)&amp;"!B9:B240"),1,FALSE))),VLOOKUP($A323,INDIRECT("Week"&amp;LEFT(FF$1,2)&amp;"!B9:S240"),8,FALSE),"")</f>
        <v/>
      </c>
      <c r="FI323" t="str">
        <f t="shared" ref="FI323:FI351" ca="1" si="1563">IF(NOT(ISNA(VLOOKUP($A323,INDIRECT("Week"&amp;LEFT(FF$1,2)&amp;"!B9:B240"),1,FALSE))),VLOOKUP($A323,INDIRECT("Week"&amp;LEFT(FF$1,2)&amp;"!B9:S240"),9,FALSE),"")</f>
        <v/>
      </c>
      <c r="FJ323" t="str">
        <f t="shared" ref="FJ323:FJ351" ca="1" si="1564">IF(NOT(ISNA(VLOOKUP($A323,INDIRECT("Week"&amp;LEFT(FF$1,2)&amp;"!B9:B240"),1,FALSE))),VLOOKUP($A323,INDIRECT("Week"&amp;LEFT(FF$1,2)&amp;"!B9:S240"),10,FALSE),"")</f>
        <v/>
      </c>
      <c r="FK323" t="str">
        <f t="shared" ref="FK323:FK351" ca="1" si="1565">IF(NOT(ISNA(VLOOKUP($A323,INDIRECT("Week"&amp;LEFT(FF$1,2)&amp;"!B9:B240"),1,FALSE))),VLOOKUP($A323,INDIRECT("Week"&amp;LEFT(FF$1,2)&amp;"!B9:S240"),11,FALSE),"")</f>
        <v/>
      </c>
      <c r="FL323" t="str">
        <f t="shared" ref="FL323:FL351" ca="1" si="1566">IF(NOT(ISNA(VLOOKUP($A323,INDIRECT("Week"&amp;LEFT(FF$1,2)&amp;"!B9:B240"),1,FALSE))),VLOOKUP($A323,INDIRECT("Week"&amp;LEFT(FF$1,2)&amp;"!B9:S240"),13,FALSE),"")</f>
        <v/>
      </c>
      <c r="FM323" t="str">
        <f t="shared" ref="FM323:FM351" ca="1" si="1567">IF(NOT(ISNA(VLOOKUP($A323,INDIRECT("Week"&amp;LEFT(FF$1,2)&amp;"!B9:B240"),1,FALSE))),VLOOKUP($A323,INDIRECT("Week"&amp;LEFT(FF$1,2)&amp;"!B9:S240"),14,FALSE),"")</f>
        <v/>
      </c>
      <c r="FN323" t="str">
        <f t="shared" ref="FN323:FN351" ca="1" si="1568">IF(NOT(ISNA(VLOOKUP($A323,INDIRECT("Week"&amp;LEFT(FF$1,2)&amp;"!B9:B240"),1,FALSE))),VLOOKUP($A323,INDIRECT("Week"&amp;LEFT(FF$1,2)&amp;"!B9:S240"),15,FALSE),"")</f>
        <v/>
      </c>
      <c r="FO323" t="str">
        <f t="shared" ref="FO323:FO351" ca="1" si="1569">IF(NOT(ISNA(VLOOKUP($A323,INDIRECT("Week"&amp;LEFT(FF$1,2)&amp;"!B9:B240"),1,FALSE))),VLOOKUP($A323,INDIRECT("Week"&amp;LEFT(FF$1,2)&amp;"!B9:S240"),16,FALSE),"")</f>
        <v/>
      </c>
      <c r="FP323" t="str">
        <f t="shared" ref="FP323:FP351" ca="1" si="1570">IF(NOT(ISNA(VLOOKUP($A323,INDIRECT("Week"&amp;LEFT(FF$1,2)&amp;"!B9:B240"),1,FALSE))),VLOOKUP($A323,INDIRECT("Week"&amp;LEFT(FF$1,2)&amp;"!B9:S240"),17,FALSE),"")</f>
        <v/>
      </c>
      <c r="FQ323" t="str">
        <f t="shared" ref="FQ323:FQ351" ca="1" si="1571">IF(NOT(ISNA(VLOOKUP($A323,INDIRECT("Week"&amp;LEFT(FF$1,2)&amp;"!B9:B240"),1,FALSE))),VLOOKUP($A323,INDIRECT("Week"&amp;LEFT(FF$1,2)&amp;"!B9:S240"),18,FALSE),"")</f>
        <v/>
      </c>
      <c r="FR323" t="str">
        <f t="shared" ref="FR323:FR351" ca="1" si="1572">IF(NOT(ISNA(VLOOKUP($A323,INDIRECT("Week"&amp;LEFT(FR$1,2)&amp;"!C9:H240"),1,FALSE))),VLOOKUP($A323,INDIRECT("Week"&amp;LEFT(FR$1,2)&amp;"!C9:H240"),6,FALSE),"")</f>
        <v/>
      </c>
      <c r="FS323" t="str">
        <f t="shared" ref="FS323:FS351" ca="1" si="1573">IF(NOT(ISNA(VLOOKUP($A323,INDIRECT("Week"&amp;LEFT(FR$1,2)&amp;"!B9:B240"),1,FALSE))),VLOOKUP($A323,INDIRECT("Week"&amp;LEFT(FR$1,2)&amp;"!B9:S240"),6,FALSE),"")</f>
        <v/>
      </c>
      <c r="FT323" t="str">
        <f t="shared" ref="FT323:FT351" ca="1" si="1574">IF(NOT(ISNA(VLOOKUP($A323,INDIRECT("Week"&amp;LEFT(FR$1,2)&amp;"!B9:B240"),1,FALSE))),VLOOKUP($A323,INDIRECT("Week"&amp;LEFT(FR$1,2)&amp;"!B9:S240"),8,FALSE),"")</f>
        <v/>
      </c>
      <c r="FU323" t="str">
        <f t="shared" ref="FU323:FU351" ca="1" si="1575">IF(NOT(ISNA(VLOOKUP($A323,INDIRECT("Week"&amp;LEFT(FR$1,2)&amp;"!B9:B240"),1,FALSE))),VLOOKUP($A323,INDIRECT("Week"&amp;LEFT(FR$1,2)&amp;"!B9:S240"),9,FALSE),"")</f>
        <v/>
      </c>
      <c r="FV323" t="str">
        <f t="shared" ref="FV323:FV351" ca="1" si="1576">IF(NOT(ISNA(VLOOKUP($A323,INDIRECT("Week"&amp;LEFT(FR$1,2)&amp;"!B9:B240"),1,FALSE))),VLOOKUP($A323,INDIRECT("Week"&amp;LEFT(FR$1,2)&amp;"!B9:S240"),10,FALSE),"")</f>
        <v/>
      </c>
      <c r="FW323" t="str">
        <f t="shared" ref="FW323:FW351" ca="1" si="1577">IF(NOT(ISNA(VLOOKUP($A323,INDIRECT("Week"&amp;LEFT(FR$1,2)&amp;"!B9:B240"),1,FALSE))),VLOOKUP($A323,INDIRECT("Week"&amp;LEFT(FR$1,2)&amp;"!B9:S240"),11,FALSE),"")</f>
        <v/>
      </c>
      <c r="FX323" t="str">
        <f t="shared" ref="FX323:FX351" ca="1" si="1578">IF(NOT(ISNA(VLOOKUP($A323,INDIRECT("Week"&amp;LEFT(FR$1,2)&amp;"!B9:B240"),1,FALSE))),VLOOKUP($A323,INDIRECT("Week"&amp;LEFT(FR$1,2)&amp;"!B9:S240"),13,FALSE),"")</f>
        <v/>
      </c>
      <c r="FY323" t="str">
        <f t="shared" ref="FY323:FY351" ca="1" si="1579">IF(NOT(ISNA(VLOOKUP($A323,INDIRECT("Week"&amp;LEFT(FR$1,2)&amp;"!B9:B240"),1,FALSE))),VLOOKUP($A323,INDIRECT("Week"&amp;LEFT(FR$1,2)&amp;"!B9:S240"),14,FALSE),"")</f>
        <v/>
      </c>
      <c r="FZ323" t="str">
        <f t="shared" ref="FZ323:FZ351" ca="1" si="1580">IF(NOT(ISNA(VLOOKUP($A323,INDIRECT("Week"&amp;LEFT(FR$1,2)&amp;"!B9:B240"),1,FALSE))),VLOOKUP($A323,INDIRECT("Week"&amp;LEFT(FR$1,2)&amp;"!B9:S240"),15,FALSE),"")</f>
        <v/>
      </c>
      <c r="GA323" t="str">
        <f t="shared" ref="GA323:GA351" ca="1" si="1581">IF(NOT(ISNA(VLOOKUP($A323,INDIRECT("Week"&amp;LEFT(FR$1,2)&amp;"!B9:B240"),1,FALSE))),VLOOKUP($A323,INDIRECT("Week"&amp;LEFT(FR$1,2)&amp;"!B9:S240"),16,FALSE),"")</f>
        <v/>
      </c>
      <c r="GB323" t="str">
        <f t="shared" ref="GB323:GB351" ca="1" si="1582">IF(NOT(ISNA(VLOOKUP($A323,INDIRECT("Week"&amp;LEFT(FR$1,2)&amp;"!B9:B240"),1,FALSE))),VLOOKUP($A323,INDIRECT("Week"&amp;LEFT(FR$1,2)&amp;"!B9:S240"),17,FALSE),"")</f>
        <v/>
      </c>
      <c r="GC323" t="str">
        <f t="shared" ref="GC323:GC351" ca="1" si="1583">IF(NOT(ISNA(VLOOKUP($A323,INDIRECT("Week"&amp;LEFT(FR$1,2)&amp;"!B9:B240"),1,FALSE))),VLOOKUP($A323,INDIRECT("Week"&amp;LEFT(FR$1,2)&amp;"!B9:S240"),18,FALSE),"")</f>
        <v/>
      </c>
      <c r="GD323" t="str">
        <f t="shared" ref="GD323:GD351" ca="1" si="1584">IF(NOT(ISNA(VLOOKUP($A323,INDIRECT("Week"&amp;LEFT(GD$1,2)&amp;"!C9:H240"),1,FALSE))),VLOOKUP($A323,INDIRECT("Week"&amp;LEFT(GD$1,2)&amp;"!C9:H240"),6,FALSE),"")</f>
        <v/>
      </c>
      <c r="GE323" t="str">
        <f t="shared" ref="GE323:GE351" ca="1" si="1585">IF(NOT(ISNA(VLOOKUP($A323,INDIRECT("Week"&amp;LEFT(GD$1,2)&amp;"!B9:B240"),1,FALSE))),VLOOKUP($A323,INDIRECT("Week"&amp;LEFT(GD$1,2)&amp;"!B9:S240"),6,FALSE),"")</f>
        <v/>
      </c>
      <c r="GF323" t="str">
        <f t="shared" ref="GF323:GF351" ca="1" si="1586">IF(NOT(ISNA(VLOOKUP($A323,INDIRECT("Week"&amp;LEFT(GD$1,2)&amp;"!B9:B240"),1,FALSE))),VLOOKUP($A323,INDIRECT("Week"&amp;LEFT(GD$1,2)&amp;"!B9:S240"),8,FALSE),"")</f>
        <v/>
      </c>
      <c r="GG323" t="str">
        <f t="shared" ref="GG323:GG351" ca="1" si="1587">IF(NOT(ISNA(VLOOKUP($A323,INDIRECT("Week"&amp;LEFT(GD$1,2)&amp;"!B9:B240"),1,FALSE))),VLOOKUP($A323,INDIRECT("Week"&amp;LEFT(GD$1,2)&amp;"!B9:S240"),9,FALSE),"")</f>
        <v/>
      </c>
      <c r="GH323" t="str">
        <f t="shared" ref="GH323:GH351" ca="1" si="1588">IF(NOT(ISNA(VLOOKUP($A323,INDIRECT("Week"&amp;LEFT(GD$1,2)&amp;"!B9:B240"),1,FALSE))),VLOOKUP($A323,INDIRECT("Week"&amp;LEFT(GD$1,2)&amp;"!B9:S240"),10,FALSE),"")</f>
        <v/>
      </c>
      <c r="GI323" t="str">
        <f t="shared" ref="GI323:GI351" ca="1" si="1589">IF(NOT(ISNA(VLOOKUP($A323,INDIRECT("Week"&amp;LEFT(GD$1,2)&amp;"!B9:B240"),1,FALSE))),VLOOKUP($A323,INDIRECT("Week"&amp;LEFT(GD$1,2)&amp;"!B9:S240"),11,FALSE),"")</f>
        <v/>
      </c>
      <c r="GJ323" t="str">
        <f t="shared" ref="GJ323:GJ351" ca="1" si="1590">IF(NOT(ISNA(VLOOKUP($A323,INDIRECT("Week"&amp;LEFT(GD$1,2)&amp;"!B9:B240"),1,FALSE))),VLOOKUP($A323,INDIRECT("Week"&amp;LEFT(GD$1,2)&amp;"!B9:S240"),13,FALSE),"")</f>
        <v/>
      </c>
      <c r="GK323" t="str">
        <f t="shared" ref="GK323:GK351" ca="1" si="1591">IF(NOT(ISNA(VLOOKUP($A323,INDIRECT("Week"&amp;LEFT(GD$1,2)&amp;"!B9:B240"),1,FALSE))),VLOOKUP($A323,INDIRECT("Week"&amp;LEFT(GD$1,2)&amp;"!B9:S240"),14,FALSE),"")</f>
        <v/>
      </c>
      <c r="GL323" t="str">
        <f t="shared" ref="GL323:GL351" ca="1" si="1592">IF(NOT(ISNA(VLOOKUP($A323,INDIRECT("Week"&amp;LEFT(GD$1,2)&amp;"!B9:B240"),1,FALSE))),VLOOKUP($A323,INDIRECT("Week"&amp;LEFT(GD$1,2)&amp;"!B9:S240"),15,FALSE),"")</f>
        <v/>
      </c>
      <c r="GM323" t="str">
        <f t="shared" ref="GM323:GM351" ca="1" si="1593">IF(NOT(ISNA(VLOOKUP($A323,INDIRECT("Week"&amp;LEFT(GD$1,2)&amp;"!B9:B240"),1,FALSE))),VLOOKUP($A323,INDIRECT("Week"&amp;LEFT(GD$1,2)&amp;"!B9:S240"),16,FALSE),"")</f>
        <v/>
      </c>
      <c r="GN323" t="str">
        <f t="shared" ref="GN323:GN351" ca="1" si="1594">IF(NOT(ISNA(VLOOKUP($A323,INDIRECT("Week"&amp;LEFT(GD$1,2)&amp;"!B9:B240"),1,FALSE))),VLOOKUP($A323,INDIRECT("Week"&amp;LEFT(GD$1,2)&amp;"!B9:S240"),17,FALSE),"")</f>
        <v/>
      </c>
      <c r="GO323" t="str">
        <f t="shared" ref="GO323:GO351" ca="1" si="1595">IF(NOT(ISNA(VLOOKUP($A323,INDIRECT("Week"&amp;LEFT(GD$1,2)&amp;"!B9:B240"),1,FALSE))),VLOOKUP($A323,INDIRECT("Week"&amp;LEFT(GD$1,2)&amp;"!B9:S240"),18,FALSE),"")</f>
        <v/>
      </c>
      <c r="GP323" t="str">
        <f t="shared" ref="GP323:GP351" ca="1" si="1596">IF(NOT(ISNA(VLOOKUP($A323,INDIRECT("Week"&amp;LEFT(GP$1,2)&amp;"!C9:H240"),1,FALSE))),VLOOKUP($A323,INDIRECT("Week"&amp;LEFT(GP$1,2)&amp;"!C9:H240"),6,FALSE),"")</f>
        <v/>
      </c>
      <c r="GQ323" t="str">
        <f t="shared" ref="GQ323:GQ351" ca="1" si="1597">IF(NOT(ISNA(VLOOKUP($A323,INDIRECT("Week"&amp;LEFT(GP$1,2)&amp;"!B9:B240"),1,FALSE))),VLOOKUP($A323,INDIRECT("Week"&amp;LEFT(GP$1,2)&amp;"!B9:S240"),6,FALSE),"")</f>
        <v/>
      </c>
      <c r="GR323" t="str">
        <f t="shared" ref="GR323:GR351" ca="1" si="1598">IF(NOT(ISNA(VLOOKUP($A323,INDIRECT("Week"&amp;LEFT(GP$1,2)&amp;"!B9:B240"),1,FALSE))),VLOOKUP($A323,INDIRECT("Week"&amp;LEFT(GP$1,2)&amp;"!B9:S240"),8,FALSE),"")</f>
        <v/>
      </c>
      <c r="GS323" t="str">
        <f t="shared" ref="GS323:GS351" ca="1" si="1599">IF(NOT(ISNA(VLOOKUP($A323,INDIRECT("Week"&amp;LEFT(GP$1,2)&amp;"!B9:B240"),1,FALSE))),VLOOKUP($A323,INDIRECT("Week"&amp;LEFT(GP$1,2)&amp;"!B9:S240"),9,FALSE),"")</f>
        <v/>
      </c>
      <c r="GT323" t="str">
        <f t="shared" ref="GT323:GT351" ca="1" si="1600">IF(NOT(ISNA(VLOOKUP($A323,INDIRECT("Week"&amp;LEFT(GP$1,2)&amp;"!B9:B240"),1,FALSE))),VLOOKUP($A323,INDIRECT("Week"&amp;LEFT(GP$1,2)&amp;"!B9:S240"),10,FALSE),"")</f>
        <v/>
      </c>
      <c r="GU323" t="str">
        <f t="shared" ref="GU323:GU351" ca="1" si="1601">IF(NOT(ISNA(VLOOKUP($A323,INDIRECT("Week"&amp;LEFT(GP$1,2)&amp;"!B9:B240"),1,FALSE))),VLOOKUP($A323,INDIRECT("Week"&amp;LEFT(GP$1,2)&amp;"!B9:S240"),11,FALSE),"")</f>
        <v/>
      </c>
      <c r="GV323" t="str">
        <f t="shared" ref="GV323:GV351" ca="1" si="1602">IF(NOT(ISNA(VLOOKUP($A323,INDIRECT("Week"&amp;LEFT(GP$1,2)&amp;"!B9:B240"),1,FALSE))),VLOOKUP($A323,INDIRECT("Week"&amp;LEFT(GP$1,2)&amp;"!B9:S240"),13,FALSE),"")</f>
        <v/>
      </c>
      <c r="GW323" t="str">
        <f t="shared" ref="GW323:GW351" ca="1" si="1603">IF(NOT(ISNA(VLOOKUP($A323,INDIRECT("Week"&amp;LEFT(GP$1,2)&amp;"!B9:B240"),1,FALSE))),VLOOKUP($A323,INDIRECT("Week"&amp;LEFT(GP$1,2)&amp;"!B9:S240"),14,FALSE),"")</f>
        <v/>
      </c>
      <c r="GX323" t="str">
        <f t="shared" ref="GX323:GX351" ca="1" si="1604">IF(NOT(ISNA(VLOOKUP($A323,INDIRECT("Week"&amp;LEFT(GP$1,2)&amp;"!B9:B240"),1,FALSE))),VLOOKUP($A323,INDIRECT("Week"&amp;LEFT(GP$1,2)&amp;"!B9:S240"),15,FALSE),"")</f>
        <v/>
      </c>
      <c r="GY323" t="str">
        <f t="shared" ref="GY323:GY351" ca="1" si="1605">IF(NOT(ISNA(VLOOKUP($A323,INDIRECT("Week"&amp;LEFT(GP$1,2)&amp;"!B9:B240"),1,FALSE))),VLOOKUP($A323,INDIRECT("Week"&amp;LEFT(GP$1,2)&amp;"!B9:S240"),16,FALSE),"")</f>
        <v/>
      </c>
      <c r="GZ323" t="str">
        <f t="shared" ref="GZ323:GZ351" ca="1" si="1606">IF(NOT(ISNA(VLOOKUP($A323,INDIRECT("Week"&amp;LEFT(GP$1,2)&amp;"!B9:B240"),1,FALSE))),VLOOKUP($A323,INDIRECT("Week"&amp;LEFT(GP$1,2)&amp;"!B9:S240"),17,FALSE),"")</f>
        <v/>
      </c>
      <c r="HA323" t="str">
        <f t="shared" ref="HA323:HA351" ca="1" si="1607">IF(NOT(ISNA(VLOOKUP($A323,INDIRECT("Week"&amp;LEFT(GP$1,2)&amp;"!B9:B240"),1,FALSE))),VLOOKUP($A323,INDIRECT("Week"&amp;LEFT(GP$1,2)&amp;"!B9:S240"),18,FALSE),"")</f>
        <v/>
      </c>
      <c r="HB323" t="str">
        <f t="shared" ref="HB323:HB351" ca="1" si="1608">IF(NOT(ISNA(VLOOKUP($A323,INDIRECT("Week"&amp;LEFT(HB$1,2)&amp;"!C9:H240"),1,FALSE))),VLOOKUP($A323,INDIRECT("Week"&amp;LEFT(HB$1,2)&amp;"!C9:H240"),6,FALSE),"")</f>
        <v/>
      </c>
      <c r="HC323" t="str">
        <f t="shared" ref="HC323:HC351" ca="1" si="1609">IF(NOT(ISNA(VLOOKUP($A323,INDIRECT("Week"&amp;LEFT(HB$1,2)&amp;"!B9:B240"),1,FALSE))),VLOOKUP($A323,INDIRECT("Week"&amp;LEFT(HB$1,2)&amp;"!B9:S240"),6,FALSE),"")</f>
        <v/>
      </c>
      <c r="HD323" t="str">
        <f t="shared" ref="HD323:HD351" ca="1" si="1610">IF(NOT(ISNA(VLOOKUP($A323,INDIRECT("Week"&amp;LEFT(HB$1,2)&amp;"!B9:B240"),1,FALSE))),VLOOKUP($A323,INDIRECT("Week"&amp;LEFT(HB$1,2)&amp;"!B9:S240"),8,FALSE),"")</f>
        <v/>
      </c>
      <c r="HE323" t="str">
        <f t="shared" ref="HE323:HE351" ca="1" si="1611">IF(NOT(ISNA(VLOOKUP($A323,INDIRECT("Week"&amp;LEFT(HB$1,2)&amp;"!B9:B240"),1,FALSE))),VLOOKUP($A323,INDIRECT("Week"&amp;LEFT(HB$1,2)&amp;"!B9:S240"),9,FALSE),"")</f>
        <v/>
      </c>
      <c r="HF323" t="str">
        <f t="shared" ref="HF323:HF351" ca="1" si="1612">IF(NOT(ISNA(VLOOKUP($A323,INDIRECT("Week"&amp;LEFT(HB$1,2)&amp;"!B9:B240"),1,FALSE))),VLOOKUP($A323,INDIRECT("Week"&amp;LEFT(HB$1,2)&amp;"!B9:S240"),10,FALSE),"")</f>
        <v/>
      </c>
      <c r="HG323" t="str">
        <f t="shared" ref="HG323:HG351" ca="1" si="1613">IF(NOT(ISNA(VLOOKUP($A323,INDIRECT("Week"&amp;LEFT(HB$1,2)&amp;"!B9:B240"),1,FALSE))),VLOOKUP($A323,INDIRECT("Week"&amp;LEFT(HB$1,2)&amp;"!B9:S240"),11,FALSE),"")</f>
        <v/>
      </c>
      <c r="HH323" t="str">
        <f t="shared" ref="HH323:HH351" ca="1" si="1614">IF(NOT(ISNA(VLOOKUP($A323,INDIRECT("Week"&amp;LEFT(HB$1,2)&amp;"!B9:B240"),1,FALSE))),VLOOKUP($A323,INDIRECT("Week"&amp;LEFT(HB$1,2)&amp;"!B9:S240"),13,FALSE),"")</f>
        <v/>
      </c>
      <c r="HI323" t="str">
        <f t="shared" ref="HI323:HI351" ca="1" si="1615">IF(NOT(ISNA(VLOOKUP($A323,INDIRECT("Week"&amp;LEFT(HB$1,2)&amp;"!B9:B240"),1,FALSE))),VLOOKUP($A323,INDIRECT("Week"&amp;LEFT(HB$1,2)&amp;"!B9:S240"),14,FALSE),"")</f>
        <v/>
      </c>
      <c r="HJ323" t="str">
        <f t="shared" ref="HJ323:HJ351" ca="1" si="1616">IF(NOT(ISNA(VLOOKUP($A323,INDIRECT("Week"&amp;LEFT(HB$1,2)&amp;"!B9:B240"),1,FALSE))),VLOOKUP($A323,INDIRECT("Week"&amp;LEFT(HB$1,2)&amp;"!B9:S240"),15,FALSE),"")</f>
        <v/>
      </c>
      <c r="HK323" t="str">
        <f t="shared" ref="HK323:HK351" ca="1" si="1617">IF(NOT(ISNA(VLOOKUP($A323,INDIRECT("Week"&amp;LEFT(HB$1,2)&amp;"!B9:B240"),1,FALSE))),VLOOKUP($A323,INDIRECT("Week"&amp;LEFT(HB$1,2)&amp;"!B9:S240"),16,FALSE),"")</f>
        <v/>
      </c>
      <c r="HL323" t="str">
        <f t="shared" ref="HL323:HL351" ca="1" si="1618">IF(NOT(ISNA(VLOOKUP($A323,INDIRECT("Week"&amp;LEFT(HB$1,2)&amp;"!B9:B240"),1,FALSE))),VLOOKUP($A323,INDIRECT("Week"&amp;LEFT(HB$1,2)&amp;"!B9:S240"),17,FALSE),"")</f>
        <v/>
      </c>
      <c r="HM323" t="str">
        <f t="shared" ref="HM323:HM351" ca="1" si="1619">IF(NOT(ISNA(VLOOKUP($A323,INDIRECT("Week"&amp;LEFT(HB$1,2)&amp;"!B9:B240"),1,FALSE))),VLOOKUP($A323,INDIRECT("Week"&amp;LEFT(HB$1,2)&amp;"!B9:S240"),18,FALSE),"")</f>
        <v/>
      </c>
      <c r="HN323" t="str">
        <f t="shared" ref="HN323:HN351" ca="1" si="1620">IF(NOT(ISNA(VLOOKUP($A323,INDIRECT("Week"&amp;LEFT(HN$1,2)&amp;"!C9:H240"),1,FALSE))),VLOOKUP($A323,INDIRECT("Week"&amp;LEFT(HN$1,2)&amp;"!C9:H240"),6,FALSE),"")</f>
        <v/>
      </c>
      <c r="HO323" t="str">
        <f t="shared" ref="HO323:HO351" ca="1" si="1621">IF(NOT(ISNA(VLOOKUP($A323,INDIRECT("Week"&amp;LEFT(HN$1,2)&amp;"!B9:B240"),1,FALSE))),VLOOKUP($A323,INDIRECT("Week"&amp;LEFT(HN$1,2)&amp;"!B9:S240"),6,FALSE),"")</f>
        <v/>
      </c>
      <c r="HP323" t="str">
        <f t="shared" ref="HP323:HP351" ca="1" si="1622">IF(NOT(ISNA(VLOOKUP($A323,INDIRECT("Week"&amp;LEFT(HN$1,2)&amp;"!B9:B240"),1,FALSE))),VLOOKUP($A323,INDIRECT("Week"&amp;LEFT(HN$1,2)&amp;"!B9:S240"),8,FALSE),"")</f>
        <v/>
      </c>
      <c r="HQ323" t="str">
        <f t="shared" ref="HQ323:HQ351" ca="1" si="1623">IF(NOT(ISNA(VLOOKUP($A323,INDIRECT("Week"&amp;LEFT(HN$1,2)&amp;"!B9:B240"),1,FALSE))),VLOOKUP($A323,INDIRECT("Week"&amp;LEFT(HN$1,2)&amp;"!B9:S240"),9,FALSE),"")</f>
        <v/>
      </c>
      <c r="HR323" t="str">
        <f t="shared" ref="HR323:HR351" ca="1" si="1624">IF(NOT(ISNA(VLOOKUP($A323,INDIRECT("Week"&amp;LEFT(HN$1,2)&amp;"!B9:B240"),1,FALSE))),VLOOKUP($A323,INDIRECT("Week"&amp;LEFT(HN$1,2)&amp;"!B9:S240"),10,FALSE),"")</f>
        <v/>
      </c>
      <c r="HS323" t="str">
        <f t="shared" ref="HS323:HS351" ca="1" si="1625">IF(NOT(ISNA(VLOOKUP($A323,INDIRECT("Week"&amp;LEFT(HN$1,2)&amp;"!B9:B240"),1,FALSE))),VLOOKUP($A323,INDIRECT("Week"&amp;LEFT(HN$1,2)&amp;"!B9:S240"),11,FALSE),"")</f>
        <v/>
      </c>
      <c r="HT323" t="str">
        <f t="shared" ref="HT323:HT351" ca="1" si="1626">IF(NOT(ISNA(VLOOKUP($A323,INDIRECT("Week"&amp;LEFT(HN$1,2)&amp;"!B9:B240"),1,FALSE))),VLOOKUP($A323,INDIRECT("Week"&amp;LEFT(HN$1,2)&amp;"!B9:S240"),13,FALSE),"")</f>
        <v/>
      </c>
      <c r="HU323" t="str">
        <f t="shared" ref="HU323:HU351" ca="1" si="1627">IF(NOT(ISNA(VLOOKUP($A323,INDIRECT("Week"&amp;LEFT(HN$1,2)&amp;"!B9:B240"),1,FALSE))),VLOOKUP($A323,INDIRECT("Week"&amp;LEFT(HN$1,2)&amp;"!B9:S240"),14,FALSE),"")</f>
        <v/>
      </c>
      <c r="HV323" t="str">
        <f t="shared" ref="HV323:HV351" ca="1" si="1628">IF(NOT(ISNA(VLOOKUP($A323,INDIRECT("Week"&amp;LEFT(HN$1,2)&amp;"!B9:B240"),1,FALSE))),VLOOKUP($A323,INDIRECT("Week"&amp;LEFT(HN$1,2)&amp;"!B9:S240"),15,FALSE),"")</f>
        <v/>
      </c>
      <c r="HW323" t="str">
        <f t="shared" ref="HW323:HW351" ca="1" si="1629">IF(NOT(ISNA(VLOOKUP($A323,INDIRECT("Week"&amp;LEFT(HN$1,2)&amp;"!B9:B240"),1,FALSE))),VLOOKUP($A323,INDIRECT("Week"&amp;LEFT(HN$1,2)&amp;"!B9:S240"),16,FALSE),"")</f>
        <v/>
      </c>
      <c r="HX323" t="str">
        <f t="shared" ref="HX323:HX351" ca="1" si="1630">IF(NOT(ISNA(VLOOKUP($A323,INDIRECT("Week"&amp;LEFT(HN$1,2)&amp;"!B9:B240"),1,FALSE))),VLOOKUP($A323,INDIRECT("Week"&amp;LEFT(HN$1,2)&amp;"!B9:S240"),17,FALSE),"")</f>
        <v/>
      </c>
      <c r="HY323" t="str">
        <f t="shared" ref="HY323:HY351" ca="1" si="1631">IF(NOT(ISNA(VLOOKUP($A323,INDIRECT("Week"&amp;LEFT(HN$1,2)&amp;"!B9:B240"),1,FALSE))),VLOOKUP($A323,INDIRECT("Week"&amp;LEFT(HN$1,2)&amp;"!B9:S240"),18,FALSE),"")</f>
        <v/>
      </c>
      <c r="HZ323" t="str">
        <f t="shared" ref="HZ323:HZ351" ca="1" si="1632">IF(NOT(ISNA(VLOOKUP($A323,INDIRECT("Week"&amp;LEFT(HZ$1,2)&amp;"!C9:H240"),1,FALSE))),VLOOKUP($A323,INDIRECT("Week"&amp;LEFT(HZ$1,2)&amp;"!C9:H240"),6,FALSE),"")</f>
        <v/>
      </c>
      <c r="IA323" t="str">
        <f t="shared" ref="IA323:IA351" ca="1" si="1633">IF(NOT(ISNA(VLOOKUP($A323,INDIRECT("Week"&amp;LEFT(HZ$1,2)&amp;"!B9:B240"),1,FALSE))),VLOOKUP($A323,INDIRECT("Week"&amp;LEFT(HZ$1,2)&amp;"!B9:S240"),6,FALSE),"")</f>
        <v/>
      </c>
      <c r="IB323" t="str">
        <f t="shared" ref="IB323:IB351" ca="1" si="1634">IF(NOT(ISNA(VLOOKUP($A323,INDIRECT("Week"&amp;LEFT(HZ$1,2)&amp;"!B9:B240"),1,FALSE))),VLOOKUP($A323,INDIRECT("Week"&amp;LEFT(HZ$1,2)&amp;"!B9:S240"),8,FALSE),"")</f>
        <v/>
      </c>
      <c r="IC323" t="str">
        <f t="shared" ref="IC323:IC351" ca="1" si="1635">IF(NOT(ISNA(VLOOKUP($A323,INDIRECT("Week"&amp;LEFT(HZ$1,2)&amp;"!B9:B240"),1,FALSE))),VLOOKUP($A323,INDIRECT("Week"&amp;LEFT(HZ$1,2)&amp;"!B9:S240"),9,FALSE),"")</f>
        <v/>
      </c>
      <c r="ID323" t="str">
        <f t="shared" ref="ID323:ID351" ca="1" si="1636">IF(NOT(ISNA(VLOOKUP($A323,INDIRECT("Week"&amp;LEFT(HZ$1,2)&amp;"!B9:B240"),1,FALSE))),VLOOKUP($A323,INDIRECT("Week"&amp;LEFT(HZ$1,2)&amp;"!B9:S240"),10,FALSE),"")</f>
        <v/>
      </c>
      <c r="IE323" t="str">
        <f t="shared" ref="IE323:IE351" ca="1" si="1637">IF(NOT(ISNA(VLOOKUP($A323,INDIRECT("Week"&amp;LEFT(HZ$1,2)&amp;"!B9:B240"),1,FALSE))),VLOOKUP($A323,INDIRECT("Week"&amp;LEFT(HZ$1,2)&amp;"!B9:S240"),11,FALSE),"")</f>
        <v/>
      </c>
      <c r="IF323" t="str">
        <f t="shared" ref="IF323:IF351" ca="1" si="1638">IF(NOT(ISNA(VLOOKUP($A323,INDIRECT("Week"&amp;LEFT(HZ$1,2)&amp;"!B9:B240"),1,FALSE))),VLOOKUP($A323,INDIRECT("Week"&amp;LEFT(HZ$1,2)&amp;"!B9:S240"),13,FALSE),"")</f>
        <v/>
      </c>
      <c r="IG323" t="str">
        <f t="shared" ref="IG323:IG351" ca="1" si="1639">IF(NOT(ISNA(VLOOKUP($A323,INDIRECT("Week"&amp;LEFT(HZ$1,2)&amp;"!B9:B240"),1,FALSE))),VLOOKUP($A323,INDIRECT("Week"&amp;LEFT(HZ$1,2)&amp;"!B9:S240"),14,FALSE),"")</f>
        <v/>
      </c>
      <c r="IH323" t="str">
        <f t="shared" ref="IH323:IH351" ca="1" si="1640">IF(NOT(ISNA(VLOOKUP($A323,INDIRECT("Week"&amp;LEFT(HZ$1,2)&amp;"!B9:B240"),1,FALSE))),VLOOKUP($A323,INDIRECT("Week"&amp;LEFT(HZ$1,2)&amp;"!B9:S240"),15,FALSE),"")</f>
        <v/>
      </c>
      <c r="II323" t="str">
        <f t="shared" ref="II323:II351" ca="1" si="1641">IF(NOT(ISNA(VLOOKUP($A323,INDIRECT("Week"&amp;LEFT(HZ$1,2)&amp;"!B9:B240"),1,FALSE))),VLOOKUP($A323,INDIRECT("Week"&amp;LEFT(HZ$1,2)&amp;"!B9:S240"),16,FALSE),"")</f>
        <v/>
      </c>
      <c r="IJ323" t="str">
        <f t="shared" ref="IJ323:IJ351" ca="1" si="1642">IF(NOT(ISNA(VLOOKUP($A323,INDIRECT("Week"&amp;LEFT(HZ$1,2)&amp;"!B9:B240"),1,FALSE))),VLOOKUP($A323,INDIRECT("Week"&amp;LEFT(HZ$1,2)&amp;"!B9:S240"),17,FALSE),"")</f>
        <v/>
      </c>
      <c r="IK323" t="str">
        <f t="shared" ref="IK323:IK351" ca="1" si="1643">IF(NOT(ISNA(VLOOKUP($A323,INDIRECT("Week"&amp;LEFT(HZ$1,2)&amp;"!B9:B240"),1,FALSE))),VLOOKUP($A323,INDIRECT("Week"&amp;LEFT(HZ$1,2)&amp;"!B9:S240"),18,FALSE),"")</f>
        <v/>
      </c>
      <c r="IL323" t="str">
        <f t="shared" ref="IL323:IL351" ca="1" si="1644">IF(NOT(ISNA(VLOOKUP($A323,INDIRECT("Week"&amp;LEFT(IL$1,2)&amp;"!C9:H240"),1,FALSE))),VLOOKUP($A323,INDIRECT("Week"&amp;LEFT(IL$1,2)&amp;"!C9:H240"),6,FALSE),"")</f>
        <v/>
      </c>
      <c r="IM323" t="str">
        <f t="shared" ref="IM323:IM351" ca="1" si="1645">IF(NOT(ISNA(VLOOKUP($A323,INDIRECT("Week"&amp;LEFT(IL$1,2)&amp;"!B9:B240"),1,FALSE))),VLOOKUP($A323,INDIRECT("Week"&amp;LEFT(IL$1,2)&amp;"!B9:S240"),6,FALSE),"")</f>
        <v/>
      </c>
      <c r="IN323" t="str">
        <f t="shared" ref="IN323:IN351" ca="1" si="1646">IF(NOT(ISNA(VLOOKUP($A323,INDIRECT("Week"&amp;LEFT(IL$1,2)&amp;"!B9:B240"),1,FALSE))),VLOOKUP($A323,INDIRECT("Week"&amp;LEFT(IL$1,2)&amp;"!B9:S240"),8,FALSE),"")</f>
        <v/>
      </c>
      <c r="IO323" t="str">
        <f t="shared" ref="IO323:IO351" ca="1" si="1647">IF(NOT(ISNA(VLOOKUP($A323,INDIRECT("Week"&amp;LEFT(IL$1,2)&amp;"!B9:B240"),1,FALSE))),VLOOKUP($A323,INDIRECT("Week"&amp;LEFT(IL$1,2)&amp;"!B9:S240"),9,FALSE),"")</f>
        <v/>
      </c>
      <c r="IP323" t="str">
        <f t="shared" ref="IP323:IP351" ca="1" si="1648">IF(NOT(ISNA(VLOOKUP($A323,INDIRECT("Week"&amp;LEFT(IL$1,2)&amp;"!B9:B240"),1,FALSE))),VLOOKUP($A323,INDIRECT("Week"&amp;LEFT(IL$1,2)&amp;"!B9:S240"),10,FALSE),"")</f>
        <v/>
      </c>
      <c r="IQ323" t="str">
        <f t="shared" ref="IQ323:IQ351" ca="1" si="1649">IF(NOT(ISNA(VLOOKUP($A323,INDIRECT("Week"&amp;LEFT(IL$1,2)&amp;"!B9:B240"),1,FALSE))),VLOOKUP($A323,INDIRECT("Week"&amp;LEFT(IL$1,2)&amp;"!B9:S240"),11,FALSE),"")</f>
        <v/>
      </c>
      <c r="IR323" t="str">
        <f t="shared" ref="IR323:IR351" ca="1" si="1650">IF(NOT(ISNA(VLOOKUP($A323,INDIRECT("Week"&amp;LEFT(IL$1,2)&amp;"!B9:B240"),1,FALSE))),VLOOKUP($A323,INDIRECT("Week"&amp;LEFT(IL$1,2)&amp;"!B9:S240"),13,FALSE),"")</f>
        <v/>
      </c>
      <c r="IS323" t="str">
        <f t="shared" ref="IS323:IS351" ca="1" si="1651">IF(NOT(ISNA(VLOOKUP($A323,INDIRECT("Week"&amp;LEFT(IL$1,2)&amp;"!B9:B240"),1,FALSE))),VLOOKUP($A323,INDIRECT("Week"&amp;LEFT(IL$1,2)&amp;"!B9:S240"),14,FALSE),"")</f>
        <v/>
      </c>
      <c r="IT323" t="str">
        <f t="shared" ref="IT323:IT351" ca="1" si="1652">IF(NOT(ISNA(VLOOKUP($A323,INDIRECT("Week"&amp;LEFT(IL$1,2)&amp;"!B9:B240"),1,FALSE))),VLOOKUP($A323,INDIRECT("Week"&amp;LEFT(IL$1,2)&amp;"!B9:S240"),15,FALSE),"")</f>
        <v/>
      </c>
      <c r="IU323" t="str">
        <f t="shared" ref="IU323:IU351" ca="1" si="1653">IF(NOT(ISNA(VLOOKUP($A323,INDIRECT("Week"&amp;LEFT(IL$1,2)&amp;"!B9:B240"),1,FALSE))),VLOOKUP($A323,INDIRECT("Week"&amp;LEFT(IL$1,2)&amp;"!B9:S240"),16,FALSE),"")</f>
        <v/>
      </c>
      <c r="IV323" t="str">
        <f t="shared" ref="IV323:IV351" ca="1" si="1654">IF(NOT(ISNA(VLOOKUP($A323,INDIRECT("Week"&amp;LEFT(IL$1,2)&amp;"!B9:B240"),1,FALSE))),VLOOKUP($A323,INDIRECT("Week"&amp;LEFT(IL$1,2)&amp;"!B9:S240"),17,FALSE),"")</f>
        <v/>
      </c>
      <c r="IW323" t="str">
        <f t="shared" ref="IW323:IW351" ca="1" si="1655">IF(NOT(ISNA(VLOOKUP($A323,INDIRECT("Week"&amp;LEFT(IL$1,2)&amp;"!B9:B240"),1,FALSE))),VLOOKUP($A323,INDIRECT("Week"&amp;LEFT(IL$1,2)&amp;"!B9:S240"),18,FALSE),"")</f>
        <v/>
      </c>
      <c r="IX323" t="str">
        <f t="shared" ref="IX323:IX351" ca="1" si="1656">IF(NOT(ISNA(VLOOKUP($A323,INDIRECT("Week"&amp;LEFT(IX$1,2)&amp;"!C9:H240"),1,FALSE))),VLOOKUP($A323,INDIRECT("Week"&amp;LEFT(IX$1,2)&amp;"!C9:H240"),6,FALSE),"")</f>
        <v/>
      </c>
      <c r="IY323" t="str">
        <f t="shared" ref="IY323:IY351" ca="1" si="1657">IF(NOT(ISNA(VLOOKUP($A323,INDIRECT("Week"&amp;LEFT(IX$1,2)&amp;"!B9:B240"),1,FALSE))),VLOOKUP($A323,INDIRECT("Week"&amp;LEFT(IX$1,2)&amp;"!B9:S240"),6,FALSE),"")</f>
        <v/>
      </c>
      <c r="IZ323" t="str">
        <f t="shared" ref="IZ323:IZ351" ca="1" si="1658">IF(NOT(ISNA(VLOOKUP($A323,INDIRECT("Week"&amp;LEFT(IX$1,2)&amp;"!B9:B240"),1,FALSE))),VLOOKUP($A323,INDIRECT("Week"&amp;LEFT(IX$1,2)&amp;"!B9:S240"),8,FALSE),"")</f>
        <v/>
      </c>
      <c r="JA323" t="str">
        <f t="shared" ref="JA323:JA351" ca="1" si="1659">IF(NOT(ISNA(VLOOKUP($A323,INDIRECT("Week"&amp;LEFT(IX$1,2)&amp;"!B9:B240"),1,FALSE))),VLOOKUP($A323,INDIRECT("Week"&amp;LEFT(IX$1,2)&amp;"!B9:S240"),9,FALSE),"")</f>
        <v/>
      </c>
      <c r="JB323" t="str">
        <f t="shared" ref="JB323:JB351" ca="1" si="1660">IF(NOT(ISNA(VLOOKUP($A323,INDIRECT("Week"&amp;LEFT(IX$1,2)&amp;"!B9:B240"),1,FALSE))),VLOOKUP($A323,INDIRECT("Week"&amp;LEFT(IX$1,2)&amp;"!B9:S240"),10,FALSE),"")</f>
        <v/>
      </c>
      <c r="JC323" t="str">
        <f t="shared" ref="JC323:JC351" ca="1" si="1661">IF(NOT(ISNA(VLOOKUP($A323,INDIRECT("Week"&amp;LEFT(IX$1,2)&amp;"!B9:B240"),1,FALSE))),VLOOKUP($A323,INDIRECT("Week"&amp;LEFT(IX$1,2)&amp;"!B9:S240"),11,FALSE),"")</f>
        <v/>
      </c>
      <c r="JD323" t="str">
        <f t="shared" ref="JD323:JD351" ca="1" si="1662">IF(NOT(ISNA(VLOOKUP($A323,INDIRECT("Week"&amp;LEFT(IX$1,2)&amp;"!B9:B240"),1,FALSE))),VLOOKUP($A323,INDIRECT("Week"&amp;LEFT(IX$1,2)&amp;"!B9:S240"),13,FALSE),"")</f>
        <v/>
      </c>
      <c r="JE323" t="str">
        <f t="shared" ref="JE323:JE351" ca="1" si="1663">IF(NOT(ISNA(VLOOKUP($A323,INDIRECT("Week"&amp;LEFT(IX$1,2)&amp;"!B9:B240"),1,FALSE))),VLOOKUP($A323,INDIRECT("Week"&amp;LEFT(IX$1,2)&amp;"!B9:S240"),14,FALSE),"")</f>
        <v/>
      </c>
      <c r="JF323" t="str">
        <f t="shared" ref="JF323:JF351" ca="1" si="1664">IF(NOT(ISNA(VLOOKUP($A323,INDIRECT("Week"&amp;LEFT(IX$1,2)&amp;"!B9:B240"),1,FALSE))),VLOOKUP($A323,INDIRECT("Week"&amp;LEFT(IX$1,2)&amp;"!B9:S240"),15,FALSE),"")</f>
        <v/>
      </c>
      <c r="JG323" t="str">
        <f t="shared" ref="JG323:JG351" ca="1" si="1665">IF(NOT(ISNA(VLOOKUP($A323,INDIRECT("Week"&amp;LEFT(IX$1,2)&amp;"!B9:B240"),1,FALSE))),VLOOKUP($A323,INDIRECT("Week"&amp;LEFT(IX$1,2)&amp;"!B9:S240"),16,FALSE),"")</f>
        <v/>
      </c>
      <c r="JH323" t="str">
        <f t="shared" ref="JH323:JH351" ca="1" si="1666">IF(NOT(ISNA(VLOOKUP($A323,INDIRECT("Week"&amp;LEFT(IX$1,2)&amp;"!B9:B240"),1,FALSE))),VLOOKUP($A323,INDIRECT("Week"&amp;LEFT(IX$1,2)&amp;"!B9:S240"),17,FALSE),"")</f>
        <v/>
      </c>
      <c r="JI323" t="str">
        <f t="shared" ref="JI323:JI351" ca="1" si="1667">IF(NOT(ISNA(VLOOKUP($A323,INDIRECT("Week"&amp;LEFT(IX$1,2)&amp;"!B9:B240"),1,FALSE))),VLOOKUP($A323,INDIRECT("Week"&amp;LEFT(IX$1,2)&amp;"!B9:S240"),18,FALSE),"")</f>
        <v/>
      </c>
      <c r="JJ323" t="str">
        <f t="shared" ref="JJ323:JJ351" ca="1" si="1668">IF(NOT(ISNA(VLOOKUP($A323,INDIRECT("Week"&amp;LEFT(JJ$1,2)&amp;"!C9:H240"),1,FALSE))),VLOOKUP($A323,INDIRECT("Week"&amp;LEFT(JJ$1,2)&amp;"!C9:H240"),6,FALSE),"")</f>
        <v/>
      </c>
      <c r="JK323" t="str">
        <f t="shared" ref="JK323:JK351" ca="1" si="1669">IF(NOT(ISNA(VLOOKUP($A323,INDIRECT("Week"&amp;LEFT(JJ$1,2)&amp;"!B9:B240"),1,FALSE))),VLOOKUP($A323,INDIRECT("Week"&amp;LEFT(JJ$1,2)&amp;"!B9:S240"),6,FALSE),"")</f>
        <v/>
      </c>
      <c r="JL323" t="str">
        <f t="shared" ref="JL323:JL351" ca="1" si="1670">IF(NOT(ISNA(VLOOKUP($A323,INDIRECT("Week"&amp;LEFT(JJ$1,2)&amp;"!B9:B240"),1,FALSE))),VLOOKUP($A323,INDIRECT("Week"&amp;LEFT(JJ$1,2)&amp;"!B9:S240"),8,FALSE),"")</f>
        <v/>
      </c>
      <c r="JM323" t="str">
        <f t="shared" ref="JM323:JM351" ca="1" si="1671">IF(NOT(ISNA(VLOOKUP($A323,INDIRECT("Week"&amp;LEFT(JJ$1,2)&amp;"!B9:B240"),1,FALSE))),VLOOKUP($A323,INDIRECT("Week"&amp;LEFT(JJ$1,2)&amp;"!B9:S240"),9,FALSE),"")</f>
        <v/>
      </c>
      <c r="JN323" t="str">
        <f t="shared" ref="JN323:JN351" ca="1" si="1672">IF(NOT(ISNA(VLOOKUP($A323,INDIRECT("Week"&amp;LEFT(JJ$1,2)&amp;"!B9:B240"),1,FALSE))),VLOOKUP($A323,INDIRECT("Week"&amp;LEFT(JJ$1,2)&amp;"!B9:S240"),10,FALSE),"")</f>
        <v/>
      </c>
      <c r="JO323" t="str">
        <f t="shared" ref="JO323:JO351" ca="1" si="1673">IF(NOT(ISNA(VLOOKUP($A323,INDIRECT("Week"&amp;LEFT(JJ$1,2)&amp;"!B9:B240"),1,FALSE))),VLOOKUP($A323,INDIRECT("Week"&amp;LEFT(JJ$1,2)&amp;"!B9:S240"),11,FALSE),"")</f>
        <v/>
      </c>
      <c r="JP323" t="str">
        <f t="shared" ref="JP323:JP351" ca="1" si="1674">IF(NOT(ISNA(VLOOKUP($A323,INDIRECT("Week"&amp;LEFT(JJ$1,2)&amp;"!B9:B240"),1,FALSE))),VLOOKUP($A323,INDIRECT("Week"&amp;LEFT(JJ$1,2)&amp;"!B9:S240"),13,FALSE),"")</f>
        <v/>
      </c>
      <c r="JQ323" t="str">
        <f t="shared" ref="JQ323:JQ351" ca="1" si="1675">IF(NOT(ISNA(VLOOKUP($A323,INDIRECT("Week"&amp;LEFT(JJ$1,2)&amp;"!B9:B240"),1,FALSE))),VLOOKUP($A323,INDIRECT("Week"&amp;LEFT(JJ$1,2)&amp;"!B9:S240"),14,FALSE),"")</f>
        <v/>
      </c>
      <c r="JR323" t="str">
        <f t="shared" ref="JR323:JR351" ca="1" si="1676">IF(NOT(ISNA(VLOOKUP($A323,INDIRECT("Week"&amp;LEFT(JJ$1,2)&amp;"!B9:B240"),1,FALSE))),VLOOKUP($A323,INDIRECT("Week"&amp;LEFT(JJ$1,2)&amp;"!B9:S240"),15,FALSE),"")</f>
        <v/>
      </c>
      <c r="JS323" t="str">
        <f t="shared" ref="JS323:JS351" ca="1" si="1677">IF(NOT(ISNA(VLOOKUP($A323,INDIRECT("Week"&amp;LEFT(JJ$1,2)&amp;"!B9:B240"),1,FALSE))),VLOOKUP($A323,INDIRECT("Week"&amp;LEFT(JJ$1,2)&amp;"!B9:S240"),16,FALSE),"")</f>
        <v/>
      </c>
      <c r="JT323" t="str">
        <f t="shared" ref="JT323:JT351" ca="1" si="1678">IF(NOT(ISNA(VLOOKUP($A323,INDIRECT("Week"&amp;LEFT(JJ$1,2)&amp;"!B9:B240"),1,FALSE))),VLOOKUP($A323,INDIRECT("Week"&amp;LEFT(JJ$1,2)&amp;"!B9:S240"),17,FALSE),"")</f>
        <v/>
      </c>
      <c r="JU323" t="str">
        <f t="shared" ref="JU323:JU351" ca="1" si="1679">IF(NOT(ISNA(VLOOKUP($A323,INDIRECT("Week"&amp;LEFT(JJ$1,2)&amp;"!B9:B240"),1,FALSE))),VLOOKUP($A323,INDIRECT("Week"&amp;LEFT(JJ$1,2)&amp;"!B9:S240"),18,FALSE),"")</f>
        <v/>
      </c>
    </row>
    <row r="324" spans="1:281" x14ac:dyDescent="0.25">
      <c r="A324">
        <f t="shared" ref="A324:A350" si="1680">A323+1</f>
        <v>323</v>
      </c>
      <c r="B324" t="str">
        <f t="shared" ca="1" si="1409"/>
        <v/>
      </c>
      <c r="C324">
        <v>13</v>
      </c>
      <c r="D324">
        <f t="shared" si="1413"/>
        <v>323</v>
      </c>
      <c r="E324">
        <f t="shared" si="1414"/>
        <v>23</v>
      </c>
      <c r="F324">
        <f ca="1">COUNT((AD324,AP324,BB324,BN324,BZ324,CL324,CX324,DJ324,DV324,EH324,ET324,FF324,FR324,GD324,GP324,HB324,HN324,HZ324,IL324,IX324,JJ324,JV324,KH324,KT324,LF324,LR324))</f>
        <v>0</v>
      </c>
      <c r="G324">
        <f t="shared" ca="1" si="1415"/>
        <v>0</v>
      </c>
      <c r="H324">
        <f t="shared" ca="1" si="1416"/>
        <v>0</v>
      </c>
      <c r="I324">
        <f t="shared" ca="1" si="1410"/>
        <v>0</v>
      </c>
      <c r="J324">
        <f t="shared" ca="1" si="1417"/>
        <v>0</v>
      </c>
      <c r="K324">
        <f t="shared" ca="1" si="1418"/>
        <v>-1</v>
      </c>
      <c r="L324">
        <f t="shared" ca="1" si="1402"/>
        <v>9</v>
      </c>
      <c r="M324">
        <f t="shared" ca="1" si="1419"/>
        <v>0</v>
      </c>
      <c r="N324">
        <f t="shared" ca="1" si="1403"/>
        <v>65</v>
      </c>
      <c r="O324">
        <f t="shared" ca="1" si="1420"/>
        <v>-1</v>
      </c>
      <c r="P324">
        <f t="shared" ca="1" si="1404"/>
        <v>9</v>
      </c>
      <c r="Q324">
        <f t="shared" ca="1" si="1421"/>
        <v>0</v>
      </c>
      <c r="R324">
        <f t="shared" ca="1" si="1422"/>
        <v>0</v>
      </c>
      <c r="S324">
        <f t="shared" ca="1" si="1423"/>
        <v>0</v>
      </c>
      <c r="T324">
        <f t="shared" ca="1" si="1424"/>
        <v>0</v>
      </c>
      <c r="U324" t="str">
        <f t="shared" ca="1" si="1411"/>
        <v>999999999999</v>
      </c>
      <c r="V324">
        <f t="shared" ca="1" si="1405"/>
        <v>0</v>
      </c>
      <c r="W324">
        <f t="shared" si="1425"/>
        <v>323</v>
      </c>
      <c r="X324" t="e">
        <f t="shared" ca="1" si="1406"/>
        <v>#N/A</v>
      </c>
      <c r="Y324">
        <f t="shared" ca="1" si="1426"/>
        <v>0</v>
      </c>
      <c r="Z324" t="str">
        <f t="shared" ca="1" si="1427"/>
        <v>999zz</v>
      </c>
      <c r="AA324">
        <f t="shared" ca="1" si="1407"/>
        <v>350</v>
      </c>
      <c r="AB324">
        <f t="shared" si="1428"/>
        <v>323</v>
      </c>
      <c r="AC324" t="e">
        <f t="shared" ca="1" si="1408"/>
        <v>#N/A</v>
      </c>
      <c r="AD324" t="str">
        <f t="shared" ca="1" si="1429"/>
        <v/>
      </c>
      <c r="AE324" t="str">
        <f t="shared" ca="1" si="1430"/>
        <v/>
      </c>
      <c r="AF324" t="str">
        <f t="shared" ca="1" si="1431"/>
        <v/>
      </c>
      <c r="AG324" t="str">
        <f t="shared" ca="1" si="1432"/>
        <v/>
      </c>
      <c r="AH324" t="str">
        <f t="shared" ca="1" si="1433"/>
        <v/>
      </c>
      <c r="AI324" t="str">
        <f t="shared" ca="1" si="1434"/>
        <v/>
      </c>
      <c r="AJ324" t="str">
        <f t="shared" ca="1" si="1435"/>
        <v/>
      </c>
      <c r="AK324" t="str">
        <f t="shared" ca="1" si="1436"/>
        <v/>
      </c>
      <c r="AL324" t="str">
        <f t="shared" ca="1" si="1437"/>
        <v/>
      </c>
      <c r="AM324" t="str">
        <f t="shared" ca="1" si="1438"/>
        <v/>
      </c>
      <c r="AN324" t="str">
        <f t="shared" ca="1" si="1439"/>
        <v/>
      </c>
      <c r="AO324" t="str">
        <f t="shared" ca="1" si="1440"/>
        <v/>
      </c>
      <c r="AP324" t="str">
        <f t="shared" ca="1" si="1441"/>
        <v/>
      </c>
      <c r="AQ324" t="str">
        <f t="shared" ca="1" si="1442"/>
        <v/>
      </c>
      <c r="AR324" t="str">
        <f t="shared" ca="1" si="1443"/>
        <v/>
      </c>
      <c r="AS324" t="str">
        <f t="shared" ca="1" si="1444"/>
        <v/>
      </c>
      <c r="AT324" t="str">
        <f t="shared" ca="1" si="1445"/>
        <v/>
      </c>
      <c r="AU324" t="str">
        <f t="shared" ca="1" si="1446"/>
        <v/>
      </c>
      <c r="AV324" t="str">
        <f t="shared" ca="1" si="1447"/>
        <v/>
      </c>
      <c r="AW324" t="str">
        <f t="shared" ca="1" si="1448"/>
        <v/>
      </c>
      <c r="AX324" t="str">
        <f t="shared" ca="1" si="1449"/>
        <v/>
      </c>
      <c r="AY324" t="str">
        <f t="shared" ca="1" si="1450"/>
        <v/>
      </c>
      <c r="AZ324" t="str">
        <f t="shared" ca="1" si="1451"/>
        <v/>
      </c>
      <c r="BA324" t="str">
        <f t="shared" ca="1" si="1452"/>
        <v/>
      </c>
      <c r="BB324" t="str">
        <f t="shared" ca="1" si="1453"/>
        <v/>
      </c>
      <c r="BC324" t="str">
        <f t="shared" ca="1" si="1454"/>
        <v/>
      </c>
      <c r="BD324" t="str">
        <f t="shared" ca="1" si="1455"/>
        <v/>
      </c>
      <c r="BE324" t="str">
        <f t="shared" ca="1" si="1456"/>
        <v/>
      </c>
      <c r="BF324" t="str">
        <f t="shared" ca="1" si="1457"/>
        <v/>
      </c>
      <c r="BG324" t="str">
        <f t="shared" ca="1" si="1458"/>
        <v/>
      </c>
      <c r="BH324" t="str">
        <f t="shared" ca="1" si="1459"/>
        <v/>
      </c>
      <c r="BI324" t="str">
        <f t="shared" ca="1" si="1460"/>
        <v/>
      </c>
      <c r="BJ324" t="str">
        <f t="shared" ca="1" si="1461"/>
        <v/>
      </c>
      <c r="BK324" t="str">
        <f t="shared" ca="1" si="1462"/>
        <v/>
      </c>
      <c r="BL324" t="str">
        <f t="shared" ca="1" si="1463"/>
        <v/>
      </c>
      <c r="BM324" t="str">
        <f t="shared" ca="1" si="1464"/>
        <v/>
      </c>
      <c r="BN324" t="str">
        <f t="shared" ca="1" si="1465"/>
        <v/>
      </c>
      <c r="BO324" t="str">
        <f t="shared" ca="1" si="1466"/>
        <v/>
      </c>
      <c r="BP324" t="str">
        <f t="shared" ca="1" si="1467"/>
        <v/>
      </c>
      <c r="BQ324" t="str">
        <f t="shared" ca="1" si="1468"/>
        <v/>
      </c>
      <c r="BR324" t="str">
        <f t="shared" ca="1" si="1469"/>
        <v/>
      </c>
      <c r="BS324" t="str">
        <f t="shared" ca="1" si="1470"/>
        <v/>
      </c>
      <c r="BT324" t="str">
        <f t="shared" ca="1" si="1471"/>
        <v/>
      </c>
      <c r="BU324" t="str">
        <f t="shared" ca="1" si="1472"/>
        <v/>
      </c>
      <c r="BV324" t="str">
        <f t="shared" ca="1" si="1473"/>
        <v/>
      </c>
      <c r="BW324" t="str">
        <f t="shared" ca="1" si="1474"/>
        <v/>
      </c>
      <c r="BX324" t="str">
        <f t="shared" ca="1" si="1475"/>
        <v/>
      </c>
      <c r="BY324" t="str">
        <f t="shared" ca="1" si="1476"/>
        <v/>
      </c>
      <c r="BZ324" t="str">
        <f t="shared" ca="1" si="1477"/>
        <v/>
      </c>
      <c r="CA324" t="str">
        <f t="shared" ca="1" si="1478"/>
        <v/>
      </c>
      <c r="CB324" t="str">
        <f t="shared" ca="1" si="1479"/>
        <v/>
      </c>
      <c r="CC324" t="str">
        <f t="shared" ca="1" si="1480"/>
        <v/>
      </c>
      <c r="CD324" t="str">
        <f t="shared" ca="1" si="1481"/>
        <v/>
      </c>
      <c r="CE324" t="str">
        <f t="shared" ca="1" si="1482"/>
        <v/>
      </c>
      <c r="CF324" t="str">
        <f t="shared" ca="1" si="1483"/>
        <v/>
      </c>
      <c r="CG324" t="str">
        <f t="shared" ca="1" si="1484"/>
        <v/>
      </c>
      <c r="CH324" t="str">
        <f t="shared" ca="1" si="1485"/>
        <v/>
      </c>
      <c r="CI324" t="str">
        <f t="shared" ca="1" si="1486"/>
        <v/>
      </c>
      <c r="CJ324" t="str">
        <f t="shared" ca="1" si="1487"/>
        <v/>
      </c>
      <c r="CK324" t="str">
        <f t="shared" ca="1" si="1488"/>
        <v/>
      </c>
      <c r="CL324" t="str">
        <f t="shared" ca="1" si="1489"/>
        <v/>
      </c>
      <c r="CM324" t="str">
        <f t="shared" ca="1" si="1490"/>
        <v/>
      </c>
      <c r="CN324" t="str">
        <f t="shared" ca="1" si="1491"/>
        <v/>
      </c>
      <c r="CO324" t="str">
        <f t="shared" ca="1" si="1492"/>
        <v/>
      </c>
      <c r="CP324" t="str">
        <f t="shared" ca="1" si="1493"/>
        <v/>
      </c>
      <c r="CQ324" t="str">
        <f t="shared" ca="1" si="1494"/>
        <v/>
      </c>
      <c r="CR324" t="str">
        <f t="shared" ca="1" si="1495"/>
        <v/>
      </c>
      <c r="CS324" t="str">
        <f t="shared" ca="1" si="1496"/>
        <v/>
      </c>
      <c r="CT324" t="str">
        <f t="shared" ca="1" si="1497"/>
        <v/>
      </c>
      <c r="CU324" t="str">
        <f t="shared" ca="1" si="1498"/>
        <v/>
      </c>
      <c r="CV324" t="str">
        <f t="shared" ca="1" si="1499"/>
        <v/>
      </c>
      <c r="CW324" t="str">
        <f t="shared" ca="1" si="1500"/>
        <v/>
      </c>
      <c r="CX324" t="str">
        <f t="shared" ca="1" si="1501"/>
        <v/>
      </c>
      <c r="CY324" t="str">
        <f t="shared" ca="1" si="1502"/>
        <v/>
      </c>
      <c r="CZ324" t="str">
        <f t="shared" ca="1" si="1503"/>
        <v/>
      </c>
      <c r="DA324" t="str">
        <f t="shared" ca="1" si="1504"/>
        <v/>
      </c>
      <c r="DB324" t="str">
        <f t="shared" ca="1" si="1505"/>
        <v/>
      </c>
      <c r="DC324" t="str">
        <f t="shared" ca="1" si="1506"/>
        <v/>
      </c>
      <c r="DD324" t="str">
        <f t="shared" ca="1" si="1507"/>
        <v/>
      </c>
      <c r="DE324" t="str">
        <f t="shared" ca="1" si="1508"/>
        <v/>
      </c>
      <c r="DF324" t="str">
        <f t="shared" ca="1" si="1509"/>
        <v/>
      </c>
      <c r="DG324" t="str">
        <f t="shared" ca="1" si="1510"/>
        <v/>
      </c>
      <c r="DH324" t="str">
        <f t="shared" ca="1" si="1511"/>
        <v/>
      </c>
      <c r="DI324" t="str">
        <f t="shared" ca="1" si="1512"/>
        <v/>
      </c>
      <c r="DJ324" t="str">
        <f t="shared" ca="1" si="1513"/>
        <v/>
      </c>
      <c r="DK324" t="str">
        <f t="shared" ca="1" si="1514"/>
        <v/>
      </c>
      <c r="DL324" t="str">
        <f t="shared" ca="1" si="1515"/>
        <v/>
      </c>
      <c r="DM324" t="str">
        <f t="shared" ca="1" si="1516"/>
        <v/>
      </c>
      <c r="DN324" t="str">
        <f t="shared" ca="1" si="1517"/>
        <v/>
      </c>
      <c r="DO324" t="str">
        <f t="shared" ca="1" si="1518"/>
        <v/>
      </c>
      <c r="DP324" t="str">
        <f t="shared" ca="1" si="1519"/>
        <v/>
      </c>
      <c r="DQ324" t="str">
        <f t="shared" ca="1" si="1520"/>
        <v/>
      </c>
      <c r="DR324" t="str">
        <f t="shared" ca="1" si="1521"/>
        <v/>
      </c>
      <c r="DS324" t="str">
        <f t="shared" ca="1" si="1522"/>
        <v/>
      </c>
      <c r="DT324" t="str">
        <f t="shared" ca="1" si="1523"/>
        <v/>
      </c>
      <c r="DU324" t="str">
        <f t="shared" ca="1" si="1524"/>
        <v/>
      </c>
      <c r="DV324" t="str">
        <f t="shared" ca="1" si="1412"/>
        <v/>
      </c>
      <c r="DW324" t="str">
        <f t="shared" ca="1" si="1525"/>
        <v/>
      </c>
      <c r="DX324" t="str">
        <f t="shared" ca="1" si="1526"/>
        <v/>
      </c>
      <c r="DY324" t="str">
        <f t="shared" ca="1" si="1527"/>
        <v/>
      </c>
      <c r="DZ324" t="str">
        <f t="shared" ca="1" si="1528"/>
        <v/>
      </c>
      <c r="EA324" t="str">
        <f t="shared" ca="1" si="1529"/>
        <v/>
      </c>
      <c r="EB324" t="str">
        <f t="shared" ca="1" si="1530"/>
        <v/>
      </c>
      <c r="EC324" t="str">
        <f t="shared" ca="1" si="1531"/>
        <v/>
      </c>
      <c r="ED324" t="str">
        <f t="shared" ca="1" si="1532"/>
        <v/>
      </c>
      <c r="EE324" t="str">
        <f t="shared" ca="1" si="1533"/>
        <v/>
      </c>
      <c r="EF324" t="str">
        <f t="shared" ca="1" si="1534"/>
        <v/>
      </c>
      <c r="EG324" t="str">
        <f t="shared" ca="1" si="1535"/>
        <v/>
      </c>
      <c r="EH324" t="str">
        <f t="shared" ca="1" si="1536"/>
        <v/>
      </c>
      <c r="EI324" t="str">
        <f t="shared" ca="1" si="1537"/>
        <v/>
      </c>
      <c r="EJ324" t="str">
        <f t="shared" ca="1" si="1538"/>
        <v/>
      </c>
      <c r="EK324" t="str">
        <f t="shared" ca="1" si="1539"/>
        <v/>
      </c>
      <c r="EL324" t="str">
        <f t="shared" ca="1" si="1540"/>
        <v/>
      </c>
      <c r="EM324" t="str">
        <f t="shared" ca="1" si="1541"/>
        <v/>
      </c>
      <c r="EN324" t="str">
        <f t="shared" ca="1" si="1542"/>
        <v/>
      </c>
      <c r="EO324" t="str">
        <f t="shared" ca="1" si="1543"/>
        <v/>
      </c>
      <c r="EP324" t="str">
        <f t="shared" ca="1" si="1544"/>
        <v/>
      </c>
      <c r="EQ324" t="str">
        <f t="shared" ca="1" si="1545"/>
        <v/>
      </c>
      <c r="ER324" t="str">
        <f t="shared" ca="1" si="1546"/>
        <v/>
      </c>
      <c r="ES324" t="str">
        <f t="shared" ca="1" si="1547"/>
        <v/>
      </c>
      <c r="ET324" t="str">
        <f t="shared" ca="1" si="1548"/>
        <v/>
      </c>
      <c r="EU324" t="str">
        <f t="shared" ca="1" si="1549"/>
        <v/>
      </c>
      <c r="EV324" t="str">
        <f t="shared" ca="1" si="1550"/>
        <v/>
      </c>
      <c r="EW324" t="str">
        <f t="shared" ca="1" si="1551"/>
        <v/>
      </c>
      <c r="EX324" t="str">
        <f t="shared" ca="1" si="1552"/>
        <v/>
      </c>
      <c r="EY324" t="str">
        <f t="shared" ca="1" si="1553"/>
        <v/>
      </c>
      <c r="EZ324" t="str">
        <f t="shared" ca="1" si="1554"/>
        <v/>
      </c>
      <c r="FA324" t="str">
        <f t="shared" ca="1" si="1555"/>
        <v/>
      </c>
      <c r="FB324" t="str">
        <f t="shared" ca="1" si="1556"/>
        <v/>
      </c>
      <c r="FC324" t="str">
        <f t="shared" ca="1" si="1557"/>
        <v/>
      </c>
      <c r="FD324" t="str">
        <f t="shared" ca="1" si="1558"/>
        <v/>
      </c>
      <c r="FE324" t="str">
        <f t="shared" ca="1" si="1559"/>
        <v/>
      </c>
      <c r="FF324" t="str">
        <f t="shared" ca="1" si="1560"/>
        <v/>
      </c>
      <c r="FG324" t="str">
        <f t="shared" ca="1" si="1561"/>
        <v/>
      </c>
      <c r="FH324" t="str">
        <f t="shared" ca="1" si="1562"/>
        <v/>
      </c>
      <c r="FI324" t="str">
        <f t="shared" ca="1" si="1563"/>
        <v/>
      </c>
      <c r="FJ324" t="str">
        <f t="shared" ca="1" si="1564"/>
        <v/>
      </c>
      <c r="FK324" t="str">
        <f t="shared" ca="1" si="1565"/>
        <v/>
      </c>
      <c r="FL324" t="str">
        <f t="shared" ca="1" si="1566"/>
        <v/>
      </c>
      <c r="FM324" t="str">
        <f t="shared" ca="1" si="1567"/>
        <v/>
      </c>
      <c r="FN324" t="str">
        <f t="shared" ca="1" si="1568"/>
        <v/>
      </c>
      <c r="FO324" t="str">
        <f t="shared" ca="1" si="1569"/>
        <v/>
      </c>
      <c r="FP324" t="str">
        <f t="shared" ca="1" si="1570"/>
        <v/>
      </c>
      <c r="FQ324" t="str">
        <f t="shared" ca="1" si="1571"/>
        <v/>
      </c>
      <c r="FR324" t="str">
        <f t="shared" ca="1" si="1572"/>
        <v/>
      </c>
      <c r="FS324" t="str">
        <f t="shared" ca="1" si="1573"/>
        <v/>
      </c>
      <c r="FT324" t="str">
        <f t="shared" ca="1" si="1574"/>
        <v/>
      </c>
      <c r="FU324" t="str">
        <f t="shared" ca="1" si="1575"/>
        <v/>
      </c>
      <c r="FV324" t="str">
        <f t="shared" ca="1" si="1576"/>
        <v/>
      </c>
      <c r="FW324" t="str">
        <f t="shared" ca="1" si="1577"/>
        <v/>
      </c>
      <c r="FX324" t="str">
        <f t="shared" ca="1" si="1578"/>
        <v/>
      </c>
      <c r="FY324" t="str">
        <f t="shared" ca="1" si="1579"/>
        <v/>
      </c>
      <c r="FZ324" t="str">
        <f t="shared" ca="1" si="1580"/>
        <v/>
      </c>
      <c r="GA324" t="str">
        <f t="shared" ca="1" si="1581"/>
        <v/>
      </c>
      <c r="GB324" t="str">
        <f t="shared" ca="1" si="1582"/>
        <v/>
      </c>
      <c r="GC324" t="str">
        <f t="shared" ca="1" si="1583"/>
        <v/>
      </c>
      <c r="GD324" t="str">
        <f t="shared" ca="1" si="1584"/>
        <v/>
      </c>
      <c r="GE324" t="str">
        <f t="shared" ca="1" si="1585"/>
        <v/>
      </c>
      <c r="GF324" t="str">
        <f t="shared" ca="1" si="1586"/>
        <v/>
      </c>
      <c r="GG324" t="str">
        <f t="shared" ca="1" si="1587"/>
        <v/>
      </c>
      <c r="GH324" t="str">
        <f t="shared" ca="1" si="1588"/>
        <v/>
      </c>
      <c r="GI324" t="str">
        <f t="shared" ca="1" si="1589"/>
        <v/>
      </c>
      <c r="GJ324" t="str">
        <f t="shared" ca="1" si="1590"/>
        <v/>
      </c>
      <c r="GK324" t="str">
        <f t="shared" ca="1" si="1591"/>
        <v/>
      </c>
      <c r="GL324" t="str">
        <f t="shared" ca="1" si="1592"/>
        <v/>
      </c>
      <c r="GM324" t="str">
        <f t="shared" ca="1" si="1593"/>
        <v/>
      </c>
      <c r="GN324" t="str">
        <f t="shared" ca="1" si="1594"/>
        <v/>
      </c>
      <c r="GO324" t="str">
        <f t="shared" ca="1" si="1595"/>
        <v/>
      </c>
      <c r="GP324" t="str">
        <f t="shared" ca="1" si="1596"/>
        <v/>
      </c>
      <c r="GQ324" t="str">
        <f t="shared" ca="1" si="1597"/>
        <v/>
      </c>
      <c r="GR324" t="str">
        <f t="shared" ca="1" si="1598"/>
        <v/>
      </c>
      <c r="GS324" t="str">
        <f t="shared" ca="1" si="1599"/>
        <v/>
      </c>
      <c r="GT324" t="str">
        <f t="shared" ca="1" si="1600"/>
        <v/>
      </c>
      <c r="GU324" t="str">
        <f t="shared" ca="1" si="1601"/>
        <v/>
      </c>
      <c r="GV324" t="str">
        <f t="shared" ca="1" si="1602"/>
        <v/>
      </c>
      <c r="GW324" t="str">
        <f t="shared" ca="1" si="1603"/>
        <v/>
      </c>
      <c r="GX324" t="str">
        <f t="shared" ca="1" si="1604"/>
        <v/>
      </c>
      <c r="GY324" t="str">
        <f t="shared" ca="1" si="1605"/>
        <v/>
      </c>
      <c r="GZ324" t="str">
        <f t="shared" ca="1" si="1606"/>
        <v/>
      </c>
      <c r="HA324" t="str">
        <f t="shared" ca="1" si="1607"/>
        <v/>
      </c>
      <c r="HB324" t="str">
        <f t="shared" ca="1" si="1608"/>
        <v/>
      </c>
      <c r="HC324" t="str">
        <f t="shared" ca="1" si="1609"/>
        <v/>
      </c>
      <c r="HD324" t="str">
        <f t="shared" ca="1" si="1610"/>
        <v/>
      </c>
      <c r="HE324" t="str">
        <f t="shared" ca="1" si="1611"/>
        <v/>
      </c>
      <c r="HF324" t="str">
        <f t="shared" ca="1" si="1612"/>
        <v/>
      </c>
      <c r="HG324" t="str">
        <f t="shared" ca="1" si="1613"/>
        <v/>
      </c>
      <c r="HH324" t="str">
        <f t="shared" ca="1" si="1614"/>
        <v/>
      </c>
      <c r="HI324" t="str">
        <f t="shared" ca="1" si="1615"/>
        <v/>
      </c>
      <c r="HJ324" t="str">
        <f t="shared" ca="1" si="1616"/>
        <v/>
      </c>
      <c r="HK324" t="str">
        <f t="shared" ca="1" si="1617"/>
        <v/>
      </c>
      <c r="HL324" t="str">
        <f t="shared" ca="1" si="1618"/>
        <v/>
      </c>
      <c r="HM324" t="str">
        <f t="shared" ca="1" si="1619"/>
        <v/>
      </c>
      <c r="HN324" t="str">
        <f t="shared" ca="1" si="1620"/>
        <v/>
      </c>
      <c r="HO324" t="str">
        <f t="shared" ca="1" si="1621"/>
        <v/>
      </c>
      <c r="HP324" t="str">
        <f t="shared" ca="1" si="1622"/>
        <v/>
      </c>
      <c r="HQ324" t="str">
        <f t="shared" ca="1" si="1623"/>
        <v/>
      </c>
      <c r="HR324" t="str">
        <f t="shared" ca="1" si="1624"/>
        <v/>
      </c>
      <c r="HS324" t="str">
        <f t="shared" ca="1" si="1625"/>
        <v/>
      </c>
      <c r="HT324" t="str">
        <f t="shared" ca="1" si="1626"/>
        <v/>
      </c>
      <c r="HU324" t="str">
        <f t="shared" ca="1" si="1627"/>
        <v/>
      </c>
      <c r="HV324" t="str">
        <f t="shared" ca="1" si="1628"/>
        <v/>
      </c>
      <c r="HW324" t="str">
        <f t="shared" ca="1" si="1629"/>
        <v/>
      </c>
      <c r="HX324" t="str">
        <f t="shared" ca="1" si="1630"/>
        <v/>
      </c>
      <c r="HY324" t="str">
        <f t="shared" ca="1" si="1631"/>
        <v/>
      </c>
      <c r="HZ324" t="str">
        <f t="shared" ca="1" si="1632"/>
        <v/>
      </c>
      <c r="IA324" t="str">
        <f t="shared" ca="1" si="1633"/>
        <v/>
      </c>
      <c r="IB324" t="str">
        <f t="shared" ca="1" si="1634"/>
        <v/>
      </c>
      <c r="IC324" t="str">
        <f t="shared" ca="1" si="1635"/>
        <v/>
      </c>
      <c r="ID324" t="str">
        <f t="shared" ca="1" si="1636"/>
        <v/>
      </c>
      <c r="IE324" t="str">
        <f t="shared" ca="1" si="1637"/>
        <v/>
      </c>
      <c r="IF324" t="str">
        <f t="shared" ca="1" si="1638"/>
        <v/>
      </c>
      <c r="IG324" t="str">
        <f t="shared" ca="1" si="1639"/>
        <v/>
      </c>
      <c r="IH324" t="str">
        <f t="shared" ca="1" si="1640"/>
        <v/>
      </c>
      <c r="II324" t="str">
        <f t="shared" ca="1" si="1641"/>
        <v/>
      </c>
      <c r="IJ324" t="str">
        <f t="shared" ca="1" si="1642"/>
        <v/>
      </c>
      <c r="IK324" t="str">
        <f t="shared" ca="1" si="1643"/>
        <v/>
      </c>
      <c r="IL324" t="str">
        <f t="shared" ca="1" si="1644"/>
        <v/>
      </c>
      <c r="IM324" t="str">
        <f t="shared" ca="1" si="1645"/>
        <v/>
      </c>
      <c r="IN324" t="str">
        <f t="shared" ca="1" si="1646"/>
        <v/>
      </c>
      <c r="IO324" t="str">
        <f t="shared" ca="1" si="1647"/>
        <v/>
      </c>
      <c r="IP324" t="str">
        <f t="shared" ca="1" si="1648"/>
        <v/>
      </c>
      <c r="IQ324" t="str">
        <f t="shared" ca="1" si="1649"/>
        <v/>
      </c>
      <c r="IR324" t="str">
        <f t="shared" ca="1" si="1650"/>
        <v/>
      </c>
      <c r="IS324" t="str">
        <f t="shared" ca="1" si="1651"/>
        <v/>
      </c>
      <c r="IT324" t="str">
        <f t="shared" ca="1" si="1652"/>
        <v/>
      </c>
      <c r="IU324" t="str">
        <f t="shared" ca="1" si="1653"/>
        <v/>
      </c>
      <c r="IV324" t="str">
        <f t="shared" ca="1" si="1654"/>
        <v/>
      </c>
      <c r="IW324" t="str">
        <f t="shared" ca="1" si="1655"/>
        <v/>
      </c>
      <c r="IX324" t="str">
        <f t="shared" ca="1" si="1656"/>
        <v/>
      </c>
      <c r="IY324" t="str">
        <f t="shared" ca="1" si="1657"/>
        <v/>
      </c>
      <c r="IZ324" t="str">
        <f t="shared" ca="1" si="1658"/>
        <v/>
      </c>
      <c r="JA324" t="str">
        <f t="shared" ca="1" si="1659"/>
        <v/>
      </c>
      <c r="JB324" t="str">
        <f t="shared" ca="1" si="1660"/>
        <v/>
      </c>
      <c r="JC324" t="str">
        <f t="shared" ca="1" si="1661"/>
        <v/>
      </c>
      <c r="JD324" t="str">
        <f t="shared" ca="1" si="1662"/>
        <v/>
      </c>
      <c r="JE324" t="str">
        <f t="shared" ca="1" si="1663"/>
        <v/>
      </c>
      <c r="JF324" t="str">
        <f t="shared" ca="1" si="1664"/>
        <v/>
      </c>
      <c r="JG324" t="str">
        <f t="shared" ca="1" si="1665"/>
        <v/>
      </c>
      <c r="JH324" t="str">
        <f t="shared" ca="1" si="1666"/>
        <v/>
      </c>
      <c r="JI324" t="str">
        <f t="shared" ca="1" si="1667"/>
        <v/>
      </c>
      <c r="JJ324" t="str">
        <f t="shared" ca="1" si="1668"/>
        <v/>
      </c>
      <c r="JK324" t="str">
        <f t="shared" ca="1" si="1669"/>
        <v/>
      </c>
      <c r="JL324" t="str">
        <f t="shared" ca="1" si="1670"/>
        <v/>
      </c>
      <c r="JM324" t="str">
        <f t="shared" ca="1" si="1671"/>
        <v/>
      </c>
      <c r="JN324" t="str">
        <f t="shared" ca="1" si="1672"/>
        <v/>
      </c>
      <c r="JO324" t="str">
        <f t="shared" ca="1" si="1673"/>
        <v/>
      </c>
      <c r="JP324" t="str">
        <f t="shared" ca="1" si="1674"/>
        <v/>
      </c>
      <c r="JQ324" t="str">
        <f t="shared" ca="1" si="1675"/>
        <v/>
      </c>
      <c r="JR324" t="str">
        <f t="shared" ca="1" si="1676"/>
        <v/>
      </c>
      <c r="JS324" t="str">
        <f t="shared" ca="1" si="1677"/>
        <v/>
      </c>
      <c r="JT324" t="str">
        <f t="shared" ca="1" si="1678"/>
        <v/>
      </c>
      <c r="JU324" t="str">
        <f t="shared" ca="1" si="1679"/>
        <v/>
      </c>
    </row>
    <row r="325" spans="1:281" x14ac:dyDescent="0.25">
      <c r="A325">
        <f t="shared" si="1680"/>
        <v>324</v>
      </c>
      <c r="B325" t="str">
        <f t="shared" ca="1" si="1409"/>
        <v/>
      </c>
      <c r="C325">
        <v>13</v>
      </c>
      <c r="D325">
        <f t="shared" si="1413"/>
        <v>324</v>
      </c>
      <c r="E325">
        <f t="shared" si="1414"/>
        <v>24</v>
      </c>
      <c r="F325">
        <f ca="1">COUNT((AD325,AP325,BB325,BN325,BZ325,CL325,CX325,DJ325,DV325,EH325,ET325,FF325,FR325,GD325,GP325,HB325,HN325,HZ325,IL325,IX325,JJ325,JV325,KH325,KT325,LF325,LR325))</f>
        <v>0</v>
      </c>
      <c r="G325">
        <f t="shared" ca="1" si="1415"/>
        <v>0</v>
      </c>
      <c r="H325">
        <f t="shared" ca="1" si="1416"/>
        <v>0</v>
      </c>
      <c r="I325">
        <f t="shared" ca="1" si="1410"/>
        <v>0</v>
      </c>
      <c r="J325">
        <f t="shared" ca="1" si="1417"/>
        <v>0</v>
      </c>
      <c r="K325">
        <f t="shared" ca="1" si="1418"/>
        <v>-1</v>
      </c>
      <c r="L325">
        <f t="shared" ca="1" si="1402"/>
        <v>9</v>
      </c>
      <c r="M325">
        <f t="shared" ca="1" si="1419"/>
        <v>0</v>
      </c>
      <c r="N325">
        <f t="shared" ca="1" si="1403"/>
        <v>65</v>
      </c>
      <c r="O325">
        <f t="shared" ca="1" si="1420"/>
        <v>-1</v>
      </c>
      <c r="P325">
        <f t="shared" ca="1" si="1404"/>
        <v>9</v>
      </c>
      <c r="Q325">
        <f t="shared" ca="1" si="1421"/>
        <v>0</v>
      </c>
      <c r="R325">
        <f t="shared" ca="1" si="1422"/>
        <v>0</v>
      </c>
      <c r="S325">
        <f t="shared" ca="1" si="1423"/>
        <v>0</v>
      </c>
      <c r="T325">
        <f t="shared" ca="1" si="1424"/>
        <v>0</v>
      </c>
      <c r="U325" t="str">
        <f t="shared" ca="1" si="1411"/>
        <v>999999999999</v>
      </c>
      <c r="V325">
        <f t="shared" ca="1" si="1405"/>
        <v>0</v>
      </c>
      <c r="W325">
        <f t="shared" si="1425"/>
        <v>324</v>
      </c>
      <c r="X325" t="e">
        <f t="shared" ca="1" si="1406"/>
        <v>#N/A</v>
      </c>
      <c r="Y325">
        <f t="shared" ca="1" si="1426"/>
        <v>0</v>
      </c>
      <c r="Z325" t="str">
        <f t="shared" ca="1" si="1427"/>
        <v>999zz</v>
      </c>
      <c r="AA325">
        <f t="shared" ca="1" si="1407"/>
        <v>350</v>
      </c>
      <c r="AB325">
        <f t="shared" si="1428"/>
        <v>324</v>
      </c>
      <c r="AC325" t="e">
        <f t="shared" ca="1" si="1408"/>
        <v>#N/A</v>
      </c>
      <c r="AD325" t="str">
        <f t="shared" ca="1" si="1429"/>
        <v/>
      </c>
      <c r="AE325" t="str">
        <f t="shared" ca="1" si="1430"/>
        <v/>
      </c>
      <c r="AF325" t="str">
        <f t="shared" ca="1" si="1431"/>
        <v/>
      </c>
      <c r="AG325" t="str">
        <f t="shared" ca="1" si="1432"/>
        <v/>
      </c>
      <c r="AH325" t="str">
        <f t="shared" ca="1" si="1433"/>
        <v/>
      </c>
      <c r="AI325" t="str">
        <f t="shared" ca="1" si="1434"/>
        <v/>
      </c>
      <c r="AJ325" t="str">
        <f t="shared" ca="1" si="1435"/>
        <v/>
      </c>
      <c r="AK325" t="str">
        <f t="shared" ca="1" si="1436"/>
        <v/>
      </c>
      <c r="AL325" t="str">
        <f t="shared" ca="1" si="1437"/>
        <v/>
      </c>
      <c r="AM325" t="str">
        <f t="shared" ca="1" si="1438"/>
        <v/>
      </c>
      <c r="AN325" t="str">
        <f t="shared" ca="1" si="1439"/>
        <v/>
      </c>
      <c r="AO325" t="str">
        <f t="shared" ca="1" si="1440"/>
        <v/>
      </c>
      <c r="AP325" t="str">
        <f t="shared" ca="1" si="1441"/>
        <v/>
      </c>
      <c r="AQ325" t="str">
        <f t="shared" ca="1" si="1442"/>
        <v/>
      </c>
      <c r="AR325" t="str">
        <f t="shared" ca="1" si="1443"/>
        <v/>
      </c>
      <c r="AS325" t="str">
        <f t="shared" ca="1" si="1444"/>
        <v/>
      </c>
      <c r="AT325" t="str">
        <f t="shared" ca="1" si="1445"/>
        <v/>
      </c>
      <c r="AU325" t="str">
        <f t="shared" ca="1" si="1446"/>
        <v/>
      </c>
      <c r="AV325" t="str">
        <f t="shared" ca="1" si="1447"/>
        <v/>
      </c>
      <c r="AW325" t="str">
        <f t="shared" ca="1" si="1448"/>
        <v/>
      </c>
      <c r="AX325" t="str">
        <f t="shared" ca="1" si="1449"/>
        <v/>
      </c>
      <c r="AY325" t="str">
        <f t="shared" ca="1" si="1450"/>
        <v/>
      </c>
      <c r="AZ325" t="str">
        <f t="shared" ca="1" si="1451"/>
        <v/>
      </c>
      <c r="BA325" t="str">
        <f t="shared" ca="1" si="1452"/>
        <v/>
      </c>
      <c r="BB325" t="str">
        <f t="shared" ca="1" si="1453"/>
        <v/>
      </c>
      <c r="BC325" t="str">
        <f t="shared" ca="1" si="1454"/>
        <v/>
      </c>
      <c r="BD325" t="str">
        <f t="shared" ca="1" si="1455"/>
        <v/>
      </c>
      <c r="BE325" t="str">
        <f t="shared" ca="1" si="1456"/>
        <v/>
      </c>
      <c r="BF325" t="str">
        <f t="shared" ca="1" si="1457"/>
        <v/>
      </c>
      <c r="BG325" t="str">
        <f t="shared" ca="1" si="1458"/>
        <v/>
      </c>
      <c r="BH325" t="str">
        <f t="shared" ca="1" si="1459"/>
        <v/>
      </c>
      <c r="BI325" t="str">
        <f t="shared" ca="1" si="1460"/>
        <v/>
      </c>
      <c r="BJ325" t="str">
        <f t="shared" ca="1" si="1461"/>
        <v/>
      </c>
      <c r="BK325" t="str">
        <f t="shared" ca="1" si="1462"/>
        <v/>
      </c>
      <c r="BL325" t="str">
        <f t="shared" ca="1" si="1463"/>
        <v/>
      </c>
      <c r="BM325" t="str">
        <f t="shared" ca="1" si="1464"/>
        <v/>
      </c>
      <c r="BN325" t="str">
        <f t="shared" ca="1" si="1465"/>
        <v/>
      </c>
      <c r="BO325" t="str">
        <f t="shared" ca="1" si="1466"/>
        <v/>
      </c>
      <c r="BP325" t="str">
        <f t="shared" ca="1" si="1467"/>
        <v/>
      </c>
      <c r="BQ325" t="str">
        <f t="shared" ca="1" si="1468"/>
        <v/>
      </c>
      <c r="BR325" t="str">
        <f t="shared" ca="1" si="1469"/>
        <v/>
      </c>
      <c r="BS325" t="str">
        <f t="shared" ca="1" si="1470"/>
        <v/>
      </c>
      <c r="BT325" t="str">
        <f t="shared" ca="1" si="1471"/>
        <v/>
      </c>
      <c r="BU325" t="str">
        <f t="shared" ca="1" si="1472"/>
        <v/>
      </c>
      <c r="BV325" t="str">
        <f t="shared" ca="1" si="1473"/>
        <v/>
      </c>
      <c r="BW325" t="str">
        <f t="shared" ca="1" si="1474"/>
        <v/>
      </c>
      <c r="BX325" t="str">
        <f t="shared" ca="1" si="1475"/>
        <v/>
      </c>
      <c r="BY325" t="str">
        <f t="shared" ca="1" si="1476"/>
        <v/>
      </c>
      <c r="BZ325" t="str">
        <f t="shared" ca="1" si="1477"/>
        <v/>
      </c>
      <c r="CA325" t="str">
        <f t="shared" ca="1" si="1478"/>
        <v/>
      </c>
      <c r="CB325" t="str">
        <f t="shared" ca="1" si="1479"/>
        <v/>
      </c>
      <c r="CC325" t="str">
        <f t="shared" ca="1" si="1480"/>
        <v/>
      </c>
      <c r="CD325" t="str">
        <f t="shared" ca="1" si="1481"/>
        <v/>
      </c>
      <c r="CE325" t="str">
        <f t="shared" ca="1" si="1482"/>
        <v/>
      </c>
      <c r="CF325" t="str">
        <f t="shared" ca="1" si="1483"/>
        <v/>
      </c>
      <c r="CG325" t="str">
        <f t="shared" ca="1" si="1484"/>
        <v/>
      </c>
      <c r="CH325" t="str">
        <f t="shared" ca="1" si="1485"/>
        <v/>
      </c>
      <c r="CI325" t="str">
        <f t="shared" ca="1" si="1486"/>
        <v/>
      </c>
      <c r="CJ325" t="str">
        <f t="shared" ca="1" si="1487"/>
        <v/>
      </c>
      <c r="CK325" t="str">
        <f t="shared" ca="1" si="1488"/>
        <v/>
      </c>
      <c r="CL325" t="str">
        <f t="shared" ca="1" si="1489"/>
        <v/>
      </c>
      <c r="CM325" t="str">
        <f t="shared" ca="1" si="1490"/>
        <v/>
      </c>
      <c r="CN325" t="str">
        <f t="shared" ca="1" si="1491"/>
        <v/>
      </c>
      <c r="CO325" t="str">
        <f t="shared" ca="1" si="1492"/>
        <v/>
      </c>
      <c r="CP325" t="str">
        <f t="shared" ca="1" si="1493"/>
        <v/>
      </c>
      <c r="CQ325" t="str">
        <f t="shared" ca="1" si="1494"/>
        <v/>
      </c>
      <c r="CR325" t="str">
        <f t="shared" ca="1" si="1495"/>
        <v/>
      </c>
      <c r="CS325" t="str">
        <f t="shared" ca="1" si="1496"/>
        <v/>
      </c>
      <c r="CT325" t="str">
        <f t="shared" ca="1" si="1497"/>
        <v/>
      </c>
      <c r="CU325" t="str">
        <f t="shared" ca="1" si="1498"/>
        <v/>
      </c>
      <c r="CV325" t="str">
        <f t="shared" ca="1" si="1499"/>
        <v/>
      </c>
      <c r="CW325" t="str">
        <f t="shared" ca="1" si="1500"/>
        <v/>
      </c>
      <c r="CX325" t="str">
        <f t="shared" ca="1" si="1501"/>
        <v/>
      </c>
      <c r="CY325" t="str">
        <f t="shared" ca="1" si="1502"/>
        <v/>
      </c>
      <c r="CZ325" t="str">
        <f t="shared" ca="1" si="1503"/>
        <v/>
      </c>
      <c r="DA325" t="str">
        <f t="shared" ca="1" si="1504"/>
        <v/>
      </c>
      <c r="DB325" t="str">
        <f t="shared" ca="1" si="1505"/>
        <v/>
      </c>
      <c r="DC325" t="str">
        <f t="shared" ca="1" si="1506"/>
        <v/>
      </c>
      <c r="DD325" t="str">
        <f t="shared" ca="1" si="1507"/>
        <v/>
      </c>
      <c r="DE325" t="str">
        <f t="shared" ca="1" si="1508"/>
        <v/>
      </c>
      <c r="DF325" t="str">
        <f t="shared" ca="1" si="1509"/>
        <v/>
      </c>
      <c r="DG325" t="str">
        <f t="shared" ca="1" si="1510"/>
        <v/>
      </c>
      <c r="DH325" t="str">
        <f t="shared" ca="1" si="1511"/>
        <v/>
      </c>
      <c r="DI325" t="str">
        <f t="shared" ca="1" si="1512"/>
        <v/>
      </c>
      <c r="DJ325" t="str">
        <f t="shared" ca="1" si="1513"/>
        <v/>
      </c>
      <c r="DK325" t="str">
        <f t="shared" ca="1" si="1514"/>
        <v/>
      </c>
      <c r="DL325" t="str">
        <f t="shared" ca="1" si="1515"/>
        <v/>
      </c>
      <c r="DM325" t="str">
        <f t="shared" ca="1" si="1516"/>
        <v/>
      </c>
      <c r="DN325" t="str">
        <f t="shared" ca="1" si="1517"/>
        <v/>
      </c>
      <c r="DO325" t="str">
        <f t="shared" ca="1" si="1518"/>
        <v/>
      </c>
      <c r="DP325" t="str">
        <f t="shared" ca="1" si="1519"/>
        <v/>
      </c>
      <c r="DQ325" t="str">
        <f t="shared" ca="1" si="1520"/>
        <v/>
      </c>
      <c r="DR325" t="str">
        <f t="shared" ca="1" si="1521"/>
        <v/>
      </c>
      <c r="DS325" t="str">
        <f t="shared" ca="1" si="1522"/>
        <v/>
      </c>
      <c r="DT325" t="str">
        <f t="shared" ca="1" si="1523"/>
        <v/>
      </c>
      <c r="DU325" t="str">
        <f t="shared" ca="1" si="1524"/>
        <v/>
      </c>
      <c r="DV325" t="str">
        <f t="shared" ca="1" si="1412"/>
        <v/>
      </c>
      <c r="DW325" t="str">
        <f t="shared" ca="1" si="1525"/>
        <v/>
      </c>
      <c r="DX325" t="str">
        <f t="shared" ca="1" si="1526"/>
        <v/>
      </c>
      <c r="DY325" t="str">
        <f t="shared" ca="1" si="1527"/>
        <v/>
      </c>
      <c r="DZ325" t="str">
        <f t="shared" ca="1" si="1528"/>
        <v/>
      </c>
      <c r="EA325" t="str">
        <f t="shared" ca="1" si="1529"/>
        <v/>
      </c>
      <c r="EB325" t="str">
        <f t="shared" ca="1" si="1530"/>
        <v/>
      </c>
      <c r="EC325" t="str">
        <f t="shared" ca="1" si="1531"/>
        <v/>
      </c>
      <c r="ED325" t="str">
        <f t="shared" ca="1" si="1532"/>
        <v/>
      </c>
      <c r="EE325" t="str">
        <f t="shared" ca="1" si="1533"/>
        <v/>
      </c>
      <c r="EF325" t="str">
        <f t="shared" ca="1" si="1534"/>
        <v/>
      </c>
      <c r="EG325" t="str">
        <f t="shared" ca="1" si="1535"/>
        <v/>
      </c>
      <c r="EH325" t="str">
        <f t="shared" ca="1" si="1536"/>
        <v/>
      </c>
      <c r="EI325" t="str">
        <f t="shared" ca="1" si="1537"/>
        <v/>
      </c>
      <c r="EJ325" t="str">
        <f t="shared" ca="1" si="1538"/>
        <v/>
      </c>
      <c r="EK325" t="str">
        <f t="shared" ca="1" si="1539"/>
        <v/>
      </c>
      <c r="EL325" t="str">
        <f t="shared" ca="1" si="1540"/>
        <v/>
      </c>
      <c r="EM325" t="str">
        <f t="shared" ca="1" si="1541"/>
        <v/>
      </c>
      <c r="EN325" t="str">
        <f t="shared" ca="1" si="1542"/>
        <v/>
      </c>
      <c r="EO325" t="str">
        <f t="shared" ca="1" si="1543"/>
        <v/>
      </c>
      <c r="EP325" t="str">
        <f t="shared" ca="1" si="1544"/>
        <v/>
      </c>
      <c r="EQ325" t="str">
        <f t="shared" ca="1" si="1545"/>
        <v/>
      </c>
      <c r="ER325" t="str">
        <f t="shared" ca="1" si="1546"/>
        <v/>
      </c>
      <c r="ES325" t="str">
        <f t="shared" ca="1" si="1547"/>
        <v/>
      </c>
      <c r="ET325" t="str">
        <f t="shared" ca="1" si="1548"/>
        <v/>
      </c>
      <c r="EU325" t="str">
        <f t="shared" ca="1" si="1549"/>
        <v/>
      </c>
      <c r="EV325" t="str">
        <f t="shared" ca="1" si="1550"/>
        <v/>
      </c>
      <c r="EW325" t="str">
        <f t="shared" ca="1" si="1551"/>
        <v/>
      </c>
      <c r="EX325" t="str">
        <f t="shared" ca="1" si="1552"/>
        <v/>
      </c>
      <c r="EY325" t="str">
        <f t="shared" ca="1" si="1553"/>
        <v/>
      </c>
      <c r="EZ325" t="str">
        <f t="shared" ca="1" si="1554"/>
        <v/>
      </c>
      <c r="FA325" t="str">
        <f t="shared" ca="1" si="1555"/>
        <v/>
      </c>
      <c r="FB325" t="str">
        <f t="shared" ca="1" si="1556"/>
        <v/>
      </c>
      <c r="FC325" t="str">
        <f t="shared" ca="1" si="1557"/>
        <v/>
      </c>
      <c r="FD325" t="str">
        <f t="shared" ca="1" si="1558"/>
        <v/>
      </c>
      <c r="FE325" t="str">
        <f t="shared" ca="1" si="1559"/>
        <v/>
      </c>
      <c r="FF325" t="str">
        <f t="shared" ca="1" si="1560"/>
        <v/>
      </c>
      <c r="FG325" t="str">
        <f t="shared" ca="1" si="1561"/>
        <v/>
      </c>
      <c r="FH325" t="str">
        <f t="shared" ca="1" si="1562"/>
        <v/>
      </c>
      <c r="FI325" t="str">
        <f t="shared" ca="1" si="1563"/>
        <v/>
      </c>
      <c r="FJ325" t="str">
        <f t="shared" ca="1" si="1564"/>
        <v/>
      </c>
      <c r="FK325" t="str">
        <f t="shared" ca="1" si="1565"/>
        <v/>
      </c>
      <c r="FL325" t="str">
        <f t="shared" ca="1" si="1566"/>
        <v/>
      </c>
      <c r="FM325" t="str">
        <f t="shared" ca="1" si="1567"/>
        <v/>
      </c>
      <c r="FN325" t="str">
        <f t="shared" ca="1" si="1568"/>
        <v/>
      </c>
      <c r="FO325" t="str">
        <f t="shared" ca="1" si="1569"/>
        <v/>
      </c>
      <c r="FP325" t="str">
        <f t="shared" ca="1" si="1570"/>
        <v/>
      </c>
      <c r="FQ325" t="str">
        <f t="shared" ca="1" si="1571"/>
        <v/>
      </c>
      <c r="FR325" t="str">
        <f t="shared" ca="1" si="1572"/>
        <v/>
      </c>
      <c r="FS325" t="str">
        <f t="shared" ca="1" si="1573"/>
        <v/>
      </c>
      <c r="FT325" t="str">
        <f t="shared" ca="1" si="1574"/>
        <v/>
      </c>
      <c r="FU325" t="str">
        <f t="shared" ca="1" si="1575"/>
        <v/>
      </c>
      <c r="FV325" t="str">
        <f t="shared" ca="1" si="1576"/>
        <v/>
      </c>
      <c r="FW325" t="str">
        <f t="shared" ca="1" si="1577"/>
        <v/>
      </c>
      <c r="FX325" t="str">
        <f t="shared" ca="1" si="1578"/>
        <v/>
      </c>
      <c r="FY325" t="str">
        <f t="shared" ca="1" si="1579"/>
        <v/>
      </c>
      <c r="FZ325" t="str">
        <f t="shared" ca="1" si="1580"/>
        <v/>
      </c>
      <c r="GA325" t="str">
        <f t="shared" ca="1" si="1581"/>
        <v/>
      </c>
      <c r="GB325" t="str">
        <f t="shared" ca="1" si="1582"/>
        <v/>
      </c>
      <c r="GC325" t="str">
        <f t="shared" ca="1" si="1583"/>
        <v/>
      </c>
      <c r="GD325" t="str">
        <f t="shared" ca="1" si="1584"/>
        <v/>
      </c>
      <c r="GE325" t="str">
        <f t="shared" ca="1" si="1585"/>
        <v/>
      </c>
      <c r="GF325" t="str">
        <f t="shared" ca="1" si="1586"/>
        <v/>
      </c>
      <c r="GG325" t="str">
        <f t="shared" ca="1" si="1587"/>
        <v/>
      </c>
      <c r="GH325" t="str">
        <f t="shared" ca="1" si="1588"/>
        <v/>
      </c>
      <c r="GI325" t="str">
        <f t="shared" ca="1" si="1589"/>
        <v/>
      </c>
      <c r="GJ325" t="str">
        <f t="shared" ca="1" si="1590"/>
        <v/>
      </c>
      <c r="GK325" t="str">
        <f t="shared" ca="1" si="1591"/>
        <v/>
      </c>
      <c r="GL325" t="str">
        <f t="shared" ca="1" si="1592"/>
        <v/>
      </c>
      <c r="GM325" t="str">
        <f t="shared" ca="1" si="1593"/>
        <v/>
      </c>
      <c r="GN325" t="str">
        <f t="shared" ca="1" si="1594"/>
        <v/>
      </c>
      <c r="GO325" t="str">
        <f t="shared" ca="1" si="1595"/>
        <v/>
      </c>
      <c r="GP325" t="str">
        <f t="shared" ca="1" si="1596"/>
        <v/>
      </c>
      <c r="GQ325" t="str">
        <f t="shared" ca="1" si="1597"/>
        <v/>
      </c>
      <c r="GR325" t="str">
        <f t="shared" ca="1" si="1598"/>
        <v/>
      </c>
      <c r="GS325" t="str">
        <f t="shared" ca="1" si="1599"/>
        <v/>
      </c>
      <c r="GT325" t="str">
        <f t="shared" ca="1" si="1600"/>
        <v/>
      </c>
      <c r="GU325" t="str">
        <f t="shared" ca="1" si="1601"/>
        <v/>
      </c>
      <c r="GV325" t="str">
        <f t="shared" ca="1" si="1602"/>
        <v/>
      </c>
      <c r="GW325" t="str">
        <f t="shared" ca="1" si="1603"/>
        <v/>
      </c>
      <c r="GX325" t="str">
        <f t="shared" ca="1" si="1604"/>
        <v/>
      </c>
      <c r="GY325" t="str">
        <f t="shared" ca="1" si="1605"/>
        <v/>
      </c>
      <c r="GZ325" t="str">
        <f t="shared" ca="1" si="1606"/>
        <v/>
      </c>
      <c r="HA325" t="str">
        <f t="shared" ca="1" si="1607"/>
        <v/>
      </c>
      <c r="HB325" t="str">
        <f t="shared" ca="1" si="1608"/>
        <v/>
      </c>
      <c r="HC325" t="str">
        <f t="shared" ca="1" si="1609"/>
        <v/>
      </c>
      <c r="HD325" t="str">
        <f t="shared" ca="1" si="1610"/>
        <v/>
      </c>
      <c r="HE325" t="str">
        <f t="shared" ca="1" si="1611"/>
        <v/>
      </c>
      <c r="HF325" t="str">
        <f t="shared" ca="1" si="1612"/>
        <v/>
      </c>
      <c r="HG325" t="str">
        <f t="shared" ca="1" si="1613"/>
        <v/>
      </c>
      <c r="HH325" t="str">
        <f t="shared" ca="1" si="1614"/>
        <v/>
      </c>
      <c r="HI325" t="str">
        <f t="shared" ca="1" si="1615"/>
        <v/>
      </c>
      <c r="HJ325" t="str">
        <f t="shared" ca="1" si="1616"/>
        <v/>
      </c>
      <c r="HK325" t="str">
        <f t="shared" ca="1" si="1617"/>
        <v/>
      </c>
      <c r="HL325" t="str">
        <f t="shared" ca="1" si="1618"/>
        <v/>
      </c>
      <c r="HM325" t="str">
        <f t="shared" ca="1" si="1619"/>
        <v/>
      </c>
      <c r="HN325" t="str">
        <f t="shared" ca="1" si="1620"/>
        <v/>
      </c>
      <c r="HO325" t="str">
        <f t="shared" ca="1" si="1621"/>
        <v/>
      </c>
      <c r="HP325" t="str">
        <f t="shared" ca="1" si="1622"/>
        <v/>
      </c>
      <c r="HQ325" t="str">
        <f t="shared" ca="1" si="1623"/>
        <v/>
      </c>
      <c r="HR325" t="str">
        <f t="shared" ca="1" si="1624"/>
        <v/>
      </c>
      <c r="HS325" t="str">
        <f t="shared" ca="1" si="1625"/>
        <v/>
      </c>
      <c r="HT325" t="str">
        <f t="shared" ca="1" si="1626"/>
        <v/>
      </c>
      <c r="HU325" t="str">
        <f t="shared" ca="1" si="1627"/>
        <v/>
      </c>
      <c r="HV325" t="str">
        <f t="shared" ca="1" si="1628"/>
        <v/>
      </c>
      <c r="HW325" t="str">
        <f t="shared" ca="1" si="1629"/>
        <v/>
      </c>
      <c r="HX325" t="str">
        <f t="shared" ca="1" si="1630"/>
        <v/>
      </c>
      <c r="HY325" t="str">
        <f t="shared" ca="1" si="1631"/>
        <v/>
      </c>
      <c r="HZ325" t="str">
        <f t="shared" ca="1" si="1632"/>
        <v/>
      </c>
      <c r="IA325" t="str">
        <f t="shared" ca="1" si="1633"/>
        <v/>
      </c>
      <c r="IB325" t="str">
        <f t="shared" ca="1" si="1634"/>
        <v/>
      </c>
      <c r="IC325" t="str">
        <f t="shared" ca="1" si="1635"/>
        <v/>
      </c>
      <c r="ID325" t="str">
        <f t="shared" ca="1" si="1636"/>
        <v/>
      </c>
      <c r="IE325" t="str">
        <f t="shared" ca="1" si="1637"/>
        <v/>
      </c>
      <c r="IF325" t="str">
        <f t="shared" ca="1" si="1638"/>
        <v/>
      </c>
      <c r="IG325" t="str">
        <f t="shared" ca="1" si="1639"/>
        <v/>
      </c>
      <c r="IH325" t="str">
        <f t="shared" ca="1" si="1640"/>
        <v/>
      </c>
      <c r="II325" t="str">
        <f t="shared" ca="1" si="1641"/>
        <v/>
      </c>
      <c r="IJ325" t="str">
        <f t="shared" ca="1" si="1642"/>
        <v/>
      </c>
      <c r="IK325" t="str">
        <f t="shared" ca="1" si="1643"/>
        <v/>
      </c>
      <c r="IL325" t="str">
        <f t="shared" ca="1" si="1644"/>
        <v/>
      </c>
      <c r="IM325" t="str">
        <f t="shared" ca="1" si="1645"/>
        <v/>
      </c>
      <c r="IN325" t="str">
        <f t="shared" ca="1" si="1646"/>
        <v/>
      </c>
      <c r="IO325" t="str">
        <f t="shared" ca="1" si="1647"/>
        <v/>
      </c>
      <c r="IP325" t="str">
        <f t="shared" ca="1" si="1648"/>
        <v/>
      </c>
      <c r="IQ325" t="str">
        <f t="shared" ca="1" si="1649"/>
        <v/>
      </c>
      <c r="IR325" t="str">
        <f t="shared" ca="1" si="1650"/>
        <v/>
      </c>
      <c r="IS325" t="str">
        <f t="shared" ca="1" si="1651"/>
        <v/>
      </c>
      <c r="IT325" t="str">
        <f t="shared" ca="1" si="1652"/>
        <v/>
      </c>
      <c r="IU325" t="str">
        <f t="shared" ca="1" si="1653"/>
        <v/>
      </c>
      <c r="IV325" t="str">
        <f t="shared" ca="1" si="1654"/>
        <v/>
      </c>
      <c r="IW325" t="str">
        <f t="shared" ca="1" si="1655"/>
        <v/>
      </c>
      <c r="IX325" t="str">
        <f t="shared" ca="1" si="1656"/>
        <v/>
      </c>
      <c r="IY325" t="str">
        <f t="shared" ca="1" si="1657"/>
        <v/>
      </c>
      <c r="IZ325" t="str">
        <f t="shared" ca="1" si="1658"/>
        <v/>
      </c>
      <c r="JA325" t="str">
        <f t="shared" ca="1" si="1659"/>
        <v/>
      </c>
      <c r="JB325" t="str">
        <f t="shared" ca="1" si="1660"/>
        <v/>
      </c>
      <c r="JC325" t="str">
        <f t="shared" ca="1" si="1661"/>
        <v/>
      </c>
      <c r="JD325" t="str">
        <f t="shared" ca="1" si="1662"/>
        <v/>
      </c>
      <c r="JE325" t="str">
        <f t="shared" ca="1" si="1663"/>
        <v/>
      </c>
      <c r="JF325" t="str">
        <f t="shared" ca="1" si="1664"/>
        <v/>
      </c>
      <c r="JG325" t="str">
        <f t="shared" ca="1" si="1665"/>
        <v/>
      </c>
      <c r="JH325" t="str">
        <f t="shared" ca="1" si="1666"/>
        <v/>
      </c>
      <c r="JI325" t="str">
        <f t="shared" ca="1" si="1667"/>
        <v/>
      </c>
      <c r="JJ325" t="str">
        <f t="shared" ca="1" si="1668"/>
        <v/>
      </c>
      <c r="JK325" t="str">
        <f t="shared" ca="1" si="1669"/>
        <v/>
      </c>
      <c r="JL325" t="str">
        <f t="shared" ca="1" si="1670"/>
        <v/>
      </c>
      <c r="JM325" t="str">
        <f t="shared" ca="1" si="1671"/>
        <v/>
      </c>
      <c r="JN325" t="str">
        <f t="shared" ca="1" si="1672"/>
        <v/>
      </c>
      <c r="JO325" t="str">
        <f t="shared" ca="1" si="1673"/>
        <v/>
      </c>
      <c r="JP325" t="str">
        <f t="shared" ca="1" si="1674"/>
        <v/>
      </c>
      <c r="JQ325" t="str">
        <f t="shared" ca="1" si="1675"/>
        <v/>
      </c>
      <c r="JR325" t="str">
        <f t="shared" ca="1" si="1676"/>
        <v/>
      </c>
      <c r="JS325" t="str">
        <f t="shared" ca="1" si="1677"/>
        <v/>
      </c>
      <c r="JT325" t="str">
        <f t="shared" ca="1" si="1678"/>
        <v/>
      </c>
      <c r="JU325" t="str">
        <f t="shared" ca="1" si="1679"/>
        <v/>
      </c>
    </row>
    <row r="326" spans="1:281" x14ac:dyDescent="0.25">
      <c r="A326">
        <f t="shared" si="1680"/>
        <v>325</v>
      </c>
      <c r="B326" t="str">
        <f t="shared" ca="1" si="1409"/>
        <v/>
      </c>
      <c r="C326">
        <v>13</v>
      </c>
      <c r="D326">
        <f t="shared" si="1413"/>
        <v>325</v>
      </c>
      <c r="E326">
        <f t="shared" si="1414"/>
        <v>25</v>
      </c>
      <c r="F326">
        <f ca="1">COUNT((AD326,AP326,BB326,BN326,BZ326,CL326,CX326,DJ326,DV326,EH326,ET326,FF326,FR326,GD326,GP326,HB326,HN326,HZ326,IL326,IX326,JJ326,JV326,KH326,KT326,LF326,LR326))</f>
        <v>0</v>
      </c>
      <c r="G326">
        <f t="shared" ca="1" si="1415"/>
        <v>0</v>
      </c>
      <c r="H326">
        <f t="shared" ca="1" si="1416"/>
        <v>0</v>
      </c>
      <c r="I326">
        <f t="shared" ca="1" si="1410"/>
        <v>0</v>
      </c>
      <c r="J326">
        <f t="shared" ca="1" si="1417"/>
        <v>0</v>
      </c>
      <c r="K326">
        <f t="shared" ca="1" si="1418"/>
        <v>-1</v>
      </c>
      <c r="L326">
        <f t="shared" ca="1" si="1402"/>
        <v>9</v>
      </c>
      <c r="M326">
        <f t="shared" ca="1" si="1419"/>
        <v>0</v>
      </c>
      <c r="N326">
        <f t="shared" ca="1" si="1403"/>
        <v>65</v>
      </c>
      <c r="O326">
        <f t="shared" ca="1" si="1420"/>
        <v>-1</v>
      </c>
      <c r="P326">
        <f t="shared" ca="1" si="1404"/>
        <v>9</v>
      </c>
      <c r="Q326">
        <f t="shared" ca="1" si="1421"/>
        <v>0</v>
      </c>
      <c r="R326">
        <f t="shared" ca="1" si="1422"/>
        <v>0</v>
      </c>
      <c r="S326">
        <f t="shared" ca="1" si="1423"/>
        <v>0</v>
      </c>
      <c r="T326">
        <f t="shared" ca="1" si="1424"/>
        <v>0</v>
      </c>
      <c r="U326" t="str">
        <f t="shared" ca="1" si="1411"/>
        <v>999999999999</v>
      </c>
      <c r="V326">
        <f t="shared" ca="1" si="1405"/>
        <v>0</v>
      </c>
      <c r="W326">
        <f t="shared" si="1425"/>
        <v>325</v>
      </c>
      <c r="X326" t="e">
        <f t="shared" ca="1" si="1406"/>
        <v>#N/A</v>
      </c>
      <c r="Y326">
        <f t="shared" ca="1" si="1426"/>
        <v>0</v>
      </c>
      <c r="Z326" t="str">
        <f t="shared" ca="1" si="1427"/>
        <v>999zz</v>
      </c>
      <c r="AA326">
        <f t="shared" ca="1" si="1407"/>
        <v>350</v>
      </c>
      <c r="AB326">
        <f t="shared" si="1428"/>
        <v>325</v>
      </c>
      <c r="AC326" t="e">
        <f t="shared" ca="1" si="1408"/>
        <v>#N/A</v>
      </c>
      <c r="AD326" t="str">
        <f t="shared" ca="1" si="1429"/>
        <v/>
      </c>
      <c r="AE326" t="str">
        <f t="shared" ca="1" si="1430"/>
        <v/>
      </c>
      <c r="AF326" t="str">
        <f t="shared" ca="1" si="1431"/>
        <v/>
      </c>
      <c r="AG326" t="str">
        <f t="shared" ca="1" si="1432"/>
        <v/>
      </c>
      <c r="AH326" t="str">
        <f t="shared" ca="1" si="1433"/>
        <v/>
      </c>
      <c r="AI326" t="str">
        <f t="shared" ca="1" si="1434"/>
        <v/>
      </c>
      <c r="AJ326" t="str">
        <f t="shared" ca="1" si="1435"/>
        <v/>
      </c>
      <c r="AK326" t="str">
        <f t="shared" ca="1" si="1436"/>
        <v/>
      </c>
      <c r="AL326" t="str">
        <f t="shared" ca="1" si="1437"/>
        <v/>
      </c>
      <c r="AM326" t="str">
        <f t="shared" ca="1" si="1438"/>
        <v/>
      </c>
      <c r="AN326" t="str">
        <f t="shared" ca="1" si="1439"/>
        <v/>
      </c>
      <c r="AO326" t="str">
        <f t="shared" ca="1" si="1440"/>
        <v/>
      </c>
      <c r="AP326" t="str">
        <f t="shared" ca="1" si="1441"/>
        <v/>
      </c>
      <c r="AQ326" t="str">
        <f t="shared" ca="1" si="1442"/>
        <v/>
      </c>
      <c r="AR326" t="str">
        <f t="shared" ca="1" si="1443"/>
        <v/>
      </c>
      <c r="AS326" t="str">
        <f t="shared" ca="1" si="1444"/>
        <v/>
      </c>
      <c r="AT326" t="str">
        <f t="shared" ca="1" si="1445"/>
        <v/>
      </c>
      <c r="AU326" t="str">
        <f t="shared" ca="1" si="1446"/>
        <v/>
      </c>
      <c r="AV326" t="str">
        <f t="shared" ca="1" si="1447"/>
        <v/>
      </c>
      <c r="AW326" t="str">
        <f t="shared" ca="1" si="1448"/>
        <v/>
      </c>
      <c r="AX326" t="str">
        <f t="shared" ca="1" si="1449"/>
        <v/>
      </c>
      <c r="AY326" t="str">
        <f t="shared" ca="1" si="1450"/>
        <v/>
      </c>
      <c r="AZ326" t="str">
        <f t="shared" ca="1" si="1451"/>
        <v/>
      </c>
      <c r="BA326" t="str">
        <f t="shared" ca="1" si="1452"/>
        <v/>
      </c>
      <c r="BB326" t="str">
        <f t="shared" ca="1" si="1453"/>
        <v/>
      </c>
      <c r="BC326" t="str">
        <f t="shared" ca="1" si="1454"/>
        <v/>
      </c>
      <c r="BD326" t="str">
        <f t="shared" ca="1" si="1455"/>
        <v/>
      </c>
      <c r="BE326" t="str">
        <f t="shared" ca="1" si="1456"/>
        <v/>
      </c>
      <c r="BF326" t="str">
        <f t="shared" ca="1" si="1457"/>
        <v/>
      </c>
      <c r="BG326" t="str">
        <f t="shared" ca="1" si="1458"/>
        <v/>
      </c>
      <c r="BH326" t="str">
        <f t="shared" ca="1" si="1459"/>
        <v/>
      </c>
      <c r="BI326" t="str">
        <f t="shared" ca="1" si="1460"/>
        <v/>
      </c>
      <c r="BJ326" t="str">
        <f t="shared" ca="1" si="1461"/>
        <v/>
      </c>
      <c r="BK326" t="str">
        <f t="shared" ca="1" si="1462"/>
        <v/>
      </c>
      <c r="BL326" t="str">
        <f t="shared" ca="1" si="1463"/>
        <v/>
      </c>
      <c r="BM326" t="str">
        <f t="shared" ca="1" si="1464"/>
        <v/>
      </c>
      <c r="BN326" t="str">
        <f t="shared" ca="1" si="1465"/>
        <v/>
      </c>
      <c r="BO326" t="str">
        <f t="shared" ca="1" si="1466"/>
        <v/>
      </c>
      <c r="BP326" t="str">
        <f t="shared" ca="1" si="1467"/>
        <v/>
      </c>
      <c r="BQ326" t="str">
        <f t="shared" ca="1" si="1468"/>
        <v/>
      </c>
      <c r="BR326" t="str">
        <f t="shared" ca="1" si="1469"/>
        <v/>
      </c>
      <c r="BS326" t="str">
        <f t="shared" ca="1" si="1470"/>
        <v/>
      </c>
      <c r="BT326" t="str">
        <f t="shared" ca="1" si="1471"/>
        <v/>
      </c>
      <c r="BU326" t="str">
        <f t="shared" ca="1" si="1472"/>
        <v/>
      </c>
      <c r="BV326" t="str">
        <f t="shared" ca="1" si="1473"/>
        <v/>
      </c>
      <c r="BW326" t="str">
        <f t="shared" ca="1" si="1474"/>
        <v/>
      </c>
      <c r="BX326" t="str">
        <f t="shared" ca="1" si="1475"/>
        <v/>
      </c>
      <c r="BY326" t="str">
        <f t="shared" ca="1" si="1476"/>
        <v/>
      </c>
      <c r="BZ326" t="str">
        <f t="shared" ca="1" si="1477"/>
        <v/>
      </c>
      <c r="CA326" t="str">
        <f t="shared" ca="1" si="1478"/>
        <v/>
      </c>
      <c r="CB326" t="str">
        <f t="shared" ca="1" si="1479"/>
        <v/>
      </c>
      <c r="CC326" t="str">
        <f t="shared" ca="1" si="1480"/>
        <v/>
      </c>
      <c r="CD326" t="str">
        <f t="shared" ca="1" si="1481"/>
        <v/>
      </c>
      <c r="CE326" t="str">
        <f t="shared" ca="1" si="1482"/>
        <v/>
      </c>
      <c r="CF326" t="str">
        <f t="shared" ca="1" si="1483"/>
        <v/>
      </c>
      <c r="CG326" t="str">
        <f t="shared" ca="1" si="1484"/>
        <v/>
      </c>
      <c r="CH326" t="str">
        <f t="shared" ca="1" si="1485"/>
        <v/>
      </c>
      <c r="CI326" t="str">
        <f t="shared" ca="1" si="1486"/>
        <v/>
      </c>
      <c r="CJ326" t="str">
        <f t="shared" ca="1" si="1487"/>
        <v/>
      </c>
      <c r="CK326" t="str">
        <f t="shared" ca="1" si="1488"/>
        <v/>
      </c>
      <c r="CL326" t="str">
        <f t="shared" ca="1" si="1489"/>
        <v/>
      </c>
      <c r="CM326" t="str">
        <f t="shared" ca="1" si="1490"/>
        <v/>
      </c>
      <c r="CN326" t="str">
        <f t="shared" ca="1" si="1491"/>
        <v/>
      </c>
      <c r="CO326" t="str">
        <f t="shared" ca="1" si="1492"/>
        <v/>
      </c>
      <c r="CP326" t="str">
        <f t="shared" ca="1" si="1493"/>
        <v/>
      </c>
      <c r="CQ326" t="str">
        <f t="shared" ca="1" si="1494"/>
        <v/>
      </c>
      <c r="CR326" t="str">
        <f t="shared" ca="1" si="1495"/>
        <v/>
      </c>
      <c r="CS326" t="str">
        <f t="shared" ca="1" si="1496"/>
        <v/>
      </c>
      <c r="CT326" t="str">
        <f t="shared" ca="1" si="1497"/>
        <v/>
      </c>
      <c r="CU326" t="str">
        <f t="shared" ca="1" si="1498"/>
        <v/>
      </c>
      <c r="CV326" t="str">
        <f t="shared" ca="1" si="1499"/>
        <v/>
      </c>
      <c r="CW326" t="str">
        <f t="shared" ca="1" si="1500"/>
        <v/>
      </c>
      <c r="CX326" t="str">
        <f t="shared" ca="1" si="1501"/>
        <v/>
      </c>
      <c r="CY326" t="str">
        <f t="shared" ca="1" si="1502"/>
        <v/>
      </c>
      <c r="CZ326" t="str">
        <f t="shared" ca="1" si="1503"/>
        <v/>
      </c>
      <c r="DA326" t="str">
        <f t="shared" ca="1" si="1504"/>
        <v/>
      </c>
      <c r="DB326" t="str">
        <f t="shared" ca="1" si="1505"/>
        <v/>
      </c>
      <c r="DC326" t="str">
        <f t="shared" ca="1" si="1506"/>
        <v/>
      </c>
      <c r="DD326" t="str">
        <f t="shared" ca="1" si="1507"/>
        <v/>
      </c>
      <c r="DE326" t="str">
        <f t="shared" ca="1" si="1508"/>
        <v/>
      </c>
      <c r="DF326" t="str">
        <f t="shared" ca="1" si="1509"/>
        <v/>
      </c>
      <c r="DG326" t="str">
        <f t="shared" ca="1" si="1510"/>
        <v/>
      </c>
      <c r="DH326" t="str">
        <f t="shared" ca="1" si="1511"/>
        <v/>
      </c>
      <c r="DI326" t="str">
        <f t="shared" ca="1" si="1512"/>
        <v/>
      </c>
      <c r="DJ326" t="str">
        <f t="shared" ca="1" si="1513"/>
        <v/>
      </c>
      <c r="DK326" t="str">
        <f t="shared" ca="1" si="1514"/>
        <v/>
      </c>
      <c r="DL326" t="str">
        <f t="shared" ca="1" si="1515"/>
        <v/>
      </c>
      <c r="DM326" t="str">
        <f t="shared" ca="1" si="1516"/>
        <v/>
      </c>
      <c r="DN326" t="str">
        <f t="shared" ca="1" si="1517"/>
        <v/>
      </c>
      <c r="DO326" t="str">
        <f t="shared" ca="1" si="1518"/>
        <v/>
      </c>
      <c r="DP326" t="str">
        <f t="shared" ca="1" si="1519"/>
        <v/>
      </c>
      <c r="DQ326" t="str">
        <f t="shared" ca="1" si="1520"/>
        <v/>
      </c>
      <c r="DR326" t="str">
        <f t="shared" ca="1" si="1521"/>
        <v/>
      </c>
      <c r="DS326" t="str">
        <f t="shared" ca="1" si="1522"/>
        <v/>
      </c>
      <c r="DT326" t="str">
        <f t="shared" ca="1" si="1523"/>
        <v/>
      </c>
      <c r="DU326" t="str">
        <f t="shared" ca="1" si="1524"/>
        <v/>
      </c>
      <c r="DV326" t="str">
        <f t="shared" ca="1" si="1412"/>
        <v/>
      </c>
      <c r="DW326" t="str">
        <f t="shared" ca="1" si="1525"/>
        <v/>
      </c>
      <c r="DX326" t="str">
        <f t="shared" ca="1" si="1526"/>
        <v/>
      </c>
      <c r="DY326" t="str">
        <f t="shared" ca="1" si="1527"/>
        <v/>
      </c>
      <c r="DZ326" t="str">
        <f t="shared" ca="1" si="1528"/>
        <v/>
      </c>
      <c r="EA326" t="str">
        <f t="shared" ca="1" si="1529"/>
        <v/>
      </c>
      <c r="EB326" t="str">
        <f t="shared" ca="1" si="1530"/>
        <v/>
      </c>
      <c r="EC326" t="str">
        <f t="shared" ca="1" si="1531"/>
        <v/>
      </c>
      <c r="ED326" t="str">
        <f t="shared" ca="1" si="1532"/>
        <v/>
      </c>
      <c r="EE326" t="str">
        <f t="shared" ca="1" si="1533"/>
        <v/>
      </c>
      <c r="EF326" t="str">
        <f t="shared" ca="1" si="1534"/>
        <v/>
      </c>
      <c r="EG326" t="str">
        <f t="shared" ca="1" si="1535"/>
        <v/>
      </c>
      <c r="EH326" t="str">
        <f t="shared" ca="1" si="1536"/>
        <v/>
      </c>
      <c r="EI326" t="str">
        <f t="shared" ca="1" si="1537"/>
        <v/>
      </c>
      <c r="EJ326" t="str">
        <f t="shared" ca="1" si="1538"/>
        <v/>
      </c>
      <c r="EK326" t="str">
        <f t="shared" ca="1" si="1539"/>
        <v/>
      </c>
      <c r="EL326" t="str">
        <f t="shared" ca="1" si="1540"/>
        <v/>
      </c>
      <c r="EM326" t="str">
        <f t="shared" ca="1" si="1541"/>
        <v/>
      </c>
      <c r="EN326" t="str">
        <f t="shared" ca="1" si="1542"/>
        <v/>
      </c>
      <c r="EO326" t="str">
        <f t="shared" ca="1" si="1543"/>
        <v/>
      </c>
      <c r="EP326" t="str">
        <f t="shared" ca="1" si="1544"/>
        <v/>
      </c>
      <c r="EQ326" t="str">
        <f t="shared" ca="1" si="1545"/>
        <v/>
      </c>
      <c r="ER326" t="str">
        <f t="shared" ca="1" si="1546"/>
        <v/>
      </c>
      <c r="ES326" t="str">
        <f t="shared" ca="1" si="1547"/>
        <v/>
      </c>
      <c r="ET326" t="str">
        <f t="shared" ca="1" si="1548"/>
        <v/>
      </c>
      <c r="EU326" t="str">
        <f t="shared" ca="1" si="1549"/>
        <v/>
      </c>
      <c r="EV326" t="str">
        <f t="shared" ca="1" si="1550"/>
        <v/>
      </c>
      <c r="EW326" t="str">
        <f t="shared" ca="1" si="1551"/>
        <v/>
      </c>
      <c r="EX326" t="str">
        <f t="shared" ca="1" si="1552"/>
        <v/>
      </c>
      <c r="EY326" t="str">
        <f t="shared" ca="1" si="1553"/>
        <v/>
      </c>
      <c r="EZ326" t="str">
        <f t="shared" ca="1" si="1554"/>
        <v/>
      </c>
      <c r="FA326" t="str">
        <f t="shared" ca="1" si="1555"/>
        <v/>
      </c>
      <c r="FB326" t="str">
        <f t="shared" ca="1" si="1556"/>
        <v/>
      </c>
      <c r="FC326" t="str">
        <f t="shared" ca="1" si="1557"/>
        <v/>
      </c>
      <c r="FD326" t="str">
        <f t="shared" ca="1" si="1558"/>
        <v/>
      </c>
      <c r="FE326" t="str">
        <f t="shared" ca="1" si="1559"/>
        <v/>
      </c>
      <c r="FF326" t="str">
        <f t="shared" ca="1" si="1560"/>
        <v/>
      </c>
      <c r="FG326" t="str">
        <f t="shared" ca="1" si="1561"/>
        <v/>
      </c>
      <c r="FH326" t="str">
        <f t="shared" ca="1" si="1562"/>
        <v/>
      </c>
      <c r="FI326" t="str">
        <f t="shared" ca="1" si="1563"/>
        <v/>
      </c>
      <c r="FJ326" t="str">
        <f t="shared" ca="1" si="1564"/>
        <v/>
      </c>
      <c r="FK326" t="str">
        <f t="shared" ca="1" si="1565"/>
        <v/>
      </c>
      <c r="FL326" t="str">
        <f t="shared" ca="1" si="1566"/>
        <v/>
      </c>
      <c r="FM326" t="str">
        <f t="shared" ca="1" si="1567"/>
        <v/>
      </c>
      <c r="FN326" t="str">
        <f t="shared" ca="1" si="1568"/>
        <v/>
      </c>
      <c r="FO326" t="str">
        <f t="shared" ca="1" si="1569"/>
        <v/>
      </c>
      <c r="FP326" t="str">
        <f t="shared" ca="1" si="1570"/>
        <v/>
      </c>
      <c r="FQ326" t="str">
        <f t="shared" ca="1" si="1571"/>
        <v/>
      </c>
      <c r="FR326" t="str">
        <f t="shared" ca="1" si="1572"/>
        <v/>
      </c>
      <c r="FS326" t="str">
        <f t="shared" ca="1" si="1573"/>
        <v/>
      </c>
      <c r="FT326" t="str">
        <f t="shared" ca="1" si="1574"/>
        <v/>
      </c>
      <c r="FU326" t="str">
        <f t="shared" ca="1" si="1575"/>
        <v/>
      </c>
      <c r="FV326" t="str">
        <f t="shared" ca="1" si="1576"/>
        <v/>
      </c>
      <c r="FW326" t="str">
        <f t="shared" ca="1" si="1577"/>
        <v/>
      </c>
      <c r="FX326" t="str">
        <f t="shared" ca="1" si="1578"/>
        <v/>
      </c>
      <c r="FY326" t="str">
        <f t="shared" ca="1" si="1579"/>
        <v/>
      </c>
      <c r="FZ326" t="str">
        <f t="shared" ca="1" si="1580"/>
        <v/>
      </c>
      <c r="GA326" t="str">
        <f t="shared" ca="1" si="1581"/>
        <v/>
      </c>
      <c r="GB326" t="str">
        <f t="shared" ca="1" si="1582"/>
        <v/>
      </c>
      <c r="GC326" t="str">
        <f t="shared" ca="1" si="1583"/>
        <v/>
      </c>
      <c r="GD326" t="str">
        <f t="shared" ca="1" si="1584"/>
        <v/>
      </c>
      <c r="GE326" t="str">
        <f t="shared" ca="1" si="1585"/>
        <v/>
      </c>
      <c r="GF326" t="str">
        <f t="shared" ca="1" si="1586"/>
        <v/>
      </c>
      <c r="GG326" t="str">
        <f t="shared" ca="1" si="1587"/>
        <v/>
      </c>
      <c r="GH326" t="str">
        <f t="shared" ca="1" si="1588"/>
        <v/>
      </c>
      <c r="GI326" t="str">
        <f t="shared" ca="1" si="1589"/>
        <v/>
      </c>
      <c r="GJ326" t="str">
        <f t="shared" ca="1" si="1590"/>
        <v/>
      </c>
      <c r="GK326" t="str">
        <f t="shared" ca="1" si="1591"/>
        <v/>
      </c>
      <c r="GL326" t="str">
        <f t="shared" ca="1" si="1592"/>
        <v/>
      </c>
      <c r="GM326" t="str">
        <f t="shared" ca="1" si="1593"/>
        <v/>
      </c>
      <c r="GN326" t="str">
        <f t="shared" ca="1" si="1594"/>
        <v/>
      </c>
      <c r="GO326" t="str">
        <f t="shared" ca="1" si="1595"/>
        <v/>
      </c>
      <c r="GP326" t="str">
        <f t="shared" ca="1" si="1596"/>
        <v/>
      </c>
      <c r="GQ326" t="str">
        <f t="shared" ca="1" si="1597"/>
        <v/>
      </c>
      <c r="GR326" t="str">
        <f t="shared" ca="1" si="1598"/>
        <v/>
      </c>
      <c r="GS326" t="str">
        <f t="shared" ca="1" si="1599"/>
        <v/>
      </c>
      <c r="GT326" t="str">
        <f t="shared" ca="1" si="1600"/>
        <v/>
      </c>
      <c r="GU326" t="str">
        <f t="shared" ca="1" si="1601"/>
        <v/>
      </c>
      <c r="GV326" t="str">
        <f t="shared" ca="1" si="1602"/>
        <v/>
      </c>
      <c r="GW326" t="str">
        <f t="shared" ca="1" si="1603"/>
        <v/>
      </c>
      <c r="GX326" t="str">
        <f t="shared" ca="1" si="1604"/>
        <v/>
      </c>
      <c r="GY326" t="str">
        <f t="shared" ca="1" si="1605"/>
        <v/>
      </c>
      <c r="GZ326" t="str">
        <f t="shared" ca="1" si="1606"/>
        <v/>
      </c>
      <c r="HA326" t="str">
        <f t="shared" ca="1" si="1607"/>
        <v/>
      </c>
      <c r="HB326" t="str">
        <f t="shared" ca="1" si="1608"/>
        <v/>
      </c>
      <c r="HC326" t="str">
        <f t="shared" ca="1" si="1609"/>
        <v/>
      </c>
      <c r="HD326" t="str">
        <f t="shared" ca="1" si="1610"/>
        <v/>
      </c>
      <c r="HE326" t="str">
        <f t="shared" ca="1" si="1611"/>
        <v/>
      </c>
      <c r="HF326" t="str">
        <f t="shared" ca="1" si="1612"/>
        <v/>
      </c>
      <c r="HG326" t="str">
        <f t="shared" ca="1" si="1613"/>
        <v/>
      </c>
      <c r="HH326" t="str">
        <f t="shared" ca="1" si="1614"/>
        <v/>
      </c>
      <c r="HI326" t="str">
        <f t="shared" ca="1" si="1615"/>
        <v/>
      </c>
      <c r="HJ326" t="str">
        <f t="shared" ca="1" si="1616"/>
        <v/>
      </c>
      <c r="HK326" t="str">
        <f t="shared" ca="1" si="1617"/>
        <v/>
      </c>
      <c r="HL326" t="str">
        <f t="shared" ca="1" si="1618"/>
        <v/>
      </c>
      <c r="HM326" t="str">
        <f t="shared" ca="1" si="1619"/>
        <v/>
      </c>
      <c r="HN326" t="str">
        <f t="shared" ca="1" si="1620"/>
        <v/>
      </c>
      <c r="HO326" t="str">
        <f t="shared" ca="1" si="1621"/>
        <v/>
      </c>
      <c r="HP326" t="str">
        <f t="shared" ca="1" si="1622"/>
        <v/>
      </c>
      <c r="HQ326" t="str">
        <f t="shared" ca="1" si="1623"/>
        <v/>
      </c>
      <c r="HR326" t="str">
        <f t="shared" ca="1" si="1624"/>
        <v/>
      </c>
      <c r="HS326" t="str">
        <f t="shared" ca="1" si="1625"/>
        <v/>
      </c>
      <c r="HT326" t="str">
        <f t="shared" ca="1" si="1626"/>
        <v/>
      </c>
      <c r="HU326" t="str">
        <f t="shared" ca="1" si="1627"/>
        <v/>
      </c>
      <c r="HV326" t="str">
        <f t="shared" ca="1" si="1628"/>
        <v/>
      </c>
      <c r="HW326" t="str">
        <f t="shared" ca="1" si="1629"/>
        <v/>
      </c>
      <c r="HX326" t="str">
        <f t="shared" ca="1" si="1630"/>
        <v/>
      </c>
      <c r="HY326" t="str">
        <f t="shared" ca="1" si="1631"/>
        <v/>
      </c>
      <c r="HZ326" t="str">
        <f t="shared" ca="1" si="1632"/>
        <v/>
      </c>
      <c r="IA326" t="str">
        <f t="shared" ca="1" si="1633"/>
        <v/>
      </c>
      <c r="IB326" t="str">
        <f t="shared" ca="1" si="1634"/>
        <v/>
      </c>
      <c r="IC326" t="str">
        <f t="shared" ca="1" si="1635"/>
        <v/>
      </c>
      <c r="ID326" t="str">
        <f t="shared" ca="1" si="1636"/>
        <v/>
      </c>
      <c r="IE326" t="str">
        <f t="shared" ca="1" si="1637"/>
        <v/>
      </c>
      <c r="IF326" t="str">
        <f t="shared" ca="1" si="1638"/>
        <v/>
      </c>
      <c r="IG326" t="str">
        <f t="shared" ca="1" si="1639"/>
        <v/>
      </c>
      <c r="IH326" t="str">
        <f t="shared" ca="1" si="1640"/>
        <v/>
      </c>
      <c r="II326" t="str">
        <f t="shared" ca="1" si="1641"/>
        <v/>
      </c>
      <c r="IJ326" t="str">
        <f t="shared" ca="1" si="1642"/>
        <v/>
      </c>
      <c r="IK326" t="str">
        <f t="shared" ca="1" si="1643"/>
        <v/>
      </c>
      <c r="IL326" t="str">
        <f t="shared" ca="1" si="1644"/>
        <v/>
      </c>
      <c r="IM326" t="str">
        <f t="shared" ca="1" si="1645"/>
        <v/>
      </c>
      <c r="IN326" t="str">
        <f t="shared" ca="1" si="1646"/>
        <v/>
      </c>
      <c r="IO326" t="str">
        <f t="shared" ca="1" si="1647"/>
        <v/>
      </c>
      <c r="IP326" t="str">
        <f t="shared" ca="1" si="1648"/>
        <v/>
      </c>
      <c r="IQ326" t="str">
        <f t="shared" ca="1" si="1649"/>
        <v/>
      </c>
      <c r="IR326" t="str">
        <f t="shared" ca="1" si="1650"/>
        <v/>
      </c>
      <c r="IS326" t="str">
        <f t="shared" ca="1" si="1651"/>
        <v/>
      </c>
      <c r="IT326" t="str">
        <f t="shared" ca="1" si="1652"/>
        <v/>
      </c>
      <c r="IU326" t="str">
        <f t="shared" ca="1" si="1653"/>
        <v/>
      </c>
      <c r="IV326" t="str">
        <f t="shared" ca="1" si="1654"/>
        <v/>
      </c>
      <c r="IW326" t="str">
        <f t="shared" ca="1" si="1655"/>
        <v/>
      </c>
      <c r="IX326" t="str">
        <f t="shared" ca="1" si="1656"/>
        <v/>
      </c>
      <c r="IY326" t="str">
        <f t="shared" ca="1" si="1657"/>
        <v/>
      </c>
      <c r="IZ326" t="str">
        <f t="shared" ca="1" si="1658"/>
        <v/>
      </c>
      <c r="JA326" t="str">
        <f t="shared" ca="1" si="1659"/>
        <v/>
      </c>
      <c r="JB326" t="str">
        <f t="shared" ca="1" si="1660"/>
        <v/>
      </c>
      <c r="JC326" t="str">
        <f t="shared" ca="1" si="1661"/>
        <v/>
      </c>
      <c r="JD326" t="str">
        <f t="shared" ca="1" si="1662"/>
        <v/>
      </c>
      <c r="JE326" t="str">
        <f t="shared" ca="1" si="1663"/>
        <v/>
      </c>
      <c r="JF326" t="str">
        <f t="shared" ca="1" si="1664"/>
        <v/>
      </c>
      <c r="JG326" t="str">
        <f t="shared" ca="1" si="1665"/>
        <v/>
      </c>
      <c r="JH326" t="str">
        <f t="shared" ca="1" si="1666"/>
        <v/>
      </c>
      <c r="JI326" t="str">
        <f t="shared" ca="1" si="1667"/>
        <v/>
      </c>
      <c r="JJ326" t="str">
        <f t="shared" ca="1" si="1668"/>
        <v/>
      </c>
      <c r="JK326" t="str">
        <f t="shared" ca="1" si="1669"/>
        <v/>
      </c>
      <c r="JL326" t="str">
        <f t="shared" ca="1" si="1670"/>
        <v/>
      </c>
      <c r="JM326" t="str">
        <f t="shared" ca="1" si="1671"/>
        <v/>
      </c>
      <c r="JN326" t="str">
        <f t="shared" ca="1" si="1672"/>
        <v/>
      </c>
      <c r="JO326" t="str">
        <f t="shared" ca="1" si="1673"/>
        <v/>
      </c>
      <c r="JP326" t="str">
        <f t="shared" ca="1" si="1674"/>
        <v/>
      </c>
      <c r="JQ326" t="str">
        <f t="shared" ca="1" si="1675"/>
        <v/>
      </c>
      <c r="JR326" t="str">
        <f t="shared" ca="1" si="1676"/>
        <v/>
      </c>
      <c r="JS326" t="str">
        <f t="shared" ca="1" si="1677"/>
        <v/>
      </c>
      <c r="JT326" t="str">
        <f t="shared" ca="1" si="1678"/>
        <v/>
      </c>
      <c r="JU326" t="str">
        <f t="shared" ca="1" si="1679"/>
        <v/>
      </c>
    </row>
    <row r="327" spans="1:281" x14ac:dyDescent="0.25">
      <c r="A327">
        <f t="shared" si="1680"/>
        <v>326</v>
      </c>
      <c r="B327" t="str">
        <f t="shared" ca="1" si="1409"/>
        <v/>
      </c>
      <c r="C327">
        <v>14</v>
      </c>
      <c r="D327">
        <f t="shared" si="1413"/>
        <v>326</v>
      </c>
      <c r="E327">
        <f t="shared" si="1414"/>
        <v>1</v>
      </c>
      <c r="F327">
        <f ca="1">COUNT((AD327,AP327,BB327,BN327,BZ327,CL327,CX327,DJ327,DV327,EH327,ET327,FF327,FR327,GD327,GP327,HB327,HN327,HZ327,IL327,IX327,JJ327,JV327,KH327,KT327,LF327,LR327))</f>
        <v>0</v>
      </c>
      <c r="G327">
        <f t="shared" ca="1" si="1415"/>
        <v>0</v>
      </c>
      <c r="H327">
        <f t="shared" ca="1" si="1416"/>
        <v>0</v>
      </c>
      <c r="I327">
        <f t="shared" ca="1" si="1410"/>
        <v>0</v>
      </c>
      <c r="J327">
        <f t="shared" ca="1" si="1417"/>
        <v>0</v>
      </c>
      <c r="K327">
        <f t="shared" ca="1" si="1418"/>
        <v>-1</v>
      </c>
      <c r="L327">
        <f t="shared" ca="1" si="1402"/>
        <v>9</v>
      </c>
      <c r="M327">
        <f t="shared" ca="1" si="1419"/>
        <v>0</v>
      </c>
      <c r="N327">
        <f t="shared" ca="1" si="1403"/>
        <v>65</v>
      </c>
      <c r="O327">
        <f t="shared" ca="1" si="1420"/>
        <v>-1</v>
      </c>
      <c r="P327">
        <f t="shared" ca="1" si="1404"/>
        <v>9</v>
      </c>
      <c r="Q327">
        <f t="shared" ca="1" si="1421"/>
        <v>0</v>
      </c>
      <c r="R327">
        <f t="shared" ca="1" si="1422"/>
        <v>0</v>
      </c>
      <c r="S327">
        <f t="shared" ca="1" si="1423"/>
        <v>0</v>
      </c>
      <c r="T327">
        <f t="shared" ca="1" si="1424"/>
        <v>0</v>
      </c>
      <c r="U327" t="str">
        <f t="shared" ca="1" si="1411"/>
        <v>999999999999</v>
      </c>
      <c r="V327">
        <f t="shared" ca="1" si="1405"/>
        <v>0</v>
      </c>
      <c r="W327">
        <f t="shared" si="1425"/>
        <v>326</v>
      </c>
      <c r="X327" t="e">
        <f t="shared" ca="1" si="1406"/>
        <v>#N/A</v>
      </c>
      <c r="Y327">
        <f t="shared" ca="1" si="1426"/>
        <v>0</v>
      </c>
      <c r="Z327" t="str">
        <f t="shared" ca="1" si="1427"/>
        <v>999zz</v>
      </c>
      <c r="AA327">
        <f t="shared" ca="1" si="1407"/>
        <v>350</v>
      </c>
      <c r="AB327">
        <f t="shared" si="1428"/>
        <v>326</v>
      </c>
      <c r="AC327" t="e">
        <f t="shared" ca="1" si="1408"/>
        <v>#N/A</v>
      </c>
      <c r="AD327" t="str">
        <f t="shared" ca="1" si="1429"/>
        <v/>
      </c>
      <c r="AE327" t="str">
        <f t="shared" ca="1" si="1430"/>
        <v/>
      </c>
      <c r="AF327" t="str">
        <f t="shared" ca="1" si="1431"/>
        <v/>
      </c>
      <c r="AG327" t="str">
        <f t="shared" ca="1" si="1432"/>
        <v/>
      </c>
      <c r="AH327" t="str">
        <f t="shared" ca="1" si="1433"/>
        <v/>
      </c>
      <c r="AI327" t="str">
        <f t="shared" ca="1" si="1434"/>
        <v/>
      </c>
      <c r="AJ327" t="str">
        <f t="shared" ca="1" si="1435"/>
        <v/>
      </c>
      <c r="AK327" t="str">
        <f t="shared" ca="1" si="1436"/>
        <v/>
      </c>
      <c r="AL327" t="str">
        <f t="shared" ca="1" si="1437"/>
        <v/>
      </c>
      <c r="AM327" t="str">
        <f t="shared" ca="1" si="1438"/>
        <v/>
      </c>
      <c r="AN327" t="str">
        <f t="shared" ca="1" si="1439"/>
        <v/>
      </c>
      <c r="AO327" t="str">
        <f t="shared" ca="1" si="1440"/>
        <v/>
      </c>
      <c r="AP327" t="str">
        <f t="shared" ca="1" si="1441"/>
        <v/>
      </c>
      <c r="AQ327" t="str">
        <f t="shared" ca="1" si="1442"/>
        <v/>
      </c>
      <c r="AR327" t="str">
        <f t="shared" ca="1" si="1443"/>
        <v/>
      </c>
      <c r="AS327" t="str">
        <f t="shared" ca="1" si="1444"/>
        <v/>
      </c>
      <c r="AT327" t="str">
        <f t="shared" ca="1" si="1445"/>
        <v/>
      </c>
      <c r="AU327" t="str">
        <f t="shared" ca="1" si="1446"/>
        <v/>
      </c>
      <c r="AV327" t="str">
        <f t="shared" ca="1" si="1447"/>
        <v/>
      </c>
      <c r="AW327" t="str">
        <f t="shared" ca="1" si="1448"/>
        <v/>
      </c>
      <c r="AX327" t="str">
        <f t="shared" ca="1" si="1449"/>
        <v/>
      </c>
      <c r="AY327" t="str">
        <f t="shared" ca="1" si="1450"/>
        <v/>
      </c>
      <c r="AZ327" t="str">
        <f t="shared" ca="1" si="1451"/>
        <v/>
      </c>
      <c r="BA327" t="str">
        <f t="shared" ca="1" si="1452"/>
        <v/>
      </c>
      <c r="BB327" t="str">
        <f t="shared" ca="1" si="1453"/>
        <v/>
      </c>
      <c r="BC327" t="str">
        <f t="shared" ca="1" si="1454"/>
        <v/>
      </c>
      <c r="BD327" t="str">
        <f t="shared" ca="1" si="1455"/>
        <v/>
      </c>
      <c r="BE327" t="str">
        <f t="shared" ca="1" si="1456"/>
        <v/>
      </c>
      <c r="BF327" t="str">
        <f t="shared" ca="1" si="1457"/>
        <v/>
      </c>
      <c r="BG327" t="str">
        <f t="shared" ca="1" si="1458"/>
        <v/>
      </c>
      <c r="BH327" t="str">
        <f t="shared" ca="1" si="1459"/>
        <v/>
      </c>
      <c r="BI327" t="str">
        <f t="shared" ca="1" si="1460"/>
        <v/>
      </c>
      <c r="BJ327" t="str">
        <f t="shared" ca="1" si="1461"/>
        <v/>
      </c>
      <c r="BK327" t="str">
        <f t="shared" ca="1" si="1462"/>
        <v/>
      </c>
      <c r="BL327" t="str">
        <f t="shared" ca="1" si="1463"/>
        <v/>
      </c>
      <c r="BM327" t="str">
        <f t="shared" ca="1" si="1464"/>
        <v/>
      </c>
      <c r="BN327" t="str">
        <f t="shared" ca="1" si="1465"/>
        <v/>
      </c>
      <c r="BO327" t="str">
        <f t="shared" ca="1" si="1466"/>
        <v/>
      </c>
      <c r="BP327" t="str">
        <f t="shared" ca="1" si="1467"/>
        <v/>
      </c>
      <c r="BQ327" t="str">
        <f t="shared" ca="1" si="1468"/>
        <v/>
      </c>
      <c r="BR327" t="str">
        <f t="shared" ca="1" si="1469"/>
        <v/>
      </c>
      <c r="BS327" t="str">
        <f t="shared" ca="1" si="1470"/>
        <v/>
      </c>
      <c r="BT327" t="str">
        <f t="shared" ca="1" si="1471"/>
        <v/>
      </c>
      <c r="BU327" t="str">
        <f t="shared" ca="1" si="1472"/>
        <v/>
      </c>
      <c r="BV327" t="str">
        <f t="shared" ca="1" si="1473"/>
        <v/>
      </c>
      <c r="BW327" t="str">
        <f t="shared" ca="1" si="1474"/>
        <v/>
      </c>
      <c r="BX327" t="str">
        <f t="shared" ca="1" si="1475"/>
        <v/>
      </c>
      <c r="BY327" t="str">
        <f t="shared" ca="1" si="1476"/>
        <v/>
      </c>
      <c r="BZ327" t="str">
        <f t="shared" ca="1" si="1477"/>
        <v/>
      </c>
      <c r="CA327" t="str">
        <f t="shared" ca="1" si="1478"/>
        <v/>
      </c>
      <c r="CB327" t="str">
        <f t="shared" ca="1" si="1479"/>
        <v/>
      </c>
      <c r="CC327" t="str">
        <f t="shared" ca="1" si="1480"/>
        <v/>
      </c>
      <c r="CD327" t="str">
        <f t="shared" ca="1" si="1481"/>
        <v/>
      </c>
      <c r="CE327" t="str">
        <f t="shared" ca="1" si="1482"/>
        <v/>
      </c>
      <c r="CF327" t="str">
        <f t="shared" ca="1" si="1483"/>
        <v/>
      </c>
      <c r="CG327" t="str">
        <f t="shared" ca="1" si="1484"/>
        <v/>
      </c>
      <c r="CH327" t="str">
        <f t="shared" ca="1" si="1485"/>
        <v/>
      </c>
      <c r="CI327" t="str">
        <f t="shared" ca="1" si="1486"/>
        <v/>
      </c>
      <c r="CJ327" t="str">
        <f t="shared" ca="1" si="1487"/>
        <v/>
      </c>
      <c r="CK327" t="str">
        <f t="shared" ca="1" si="1488"/>
        <v/>
      </c>
      <c r="CL327" t="str">
        <f t="shared" ca="1" si="1489"/>
        <v/>
      </c>
      <c r="CM327" t="str">
        <f t="shared" ca="1" si="1490"/>
        <v/>
      </c>
      <c r="CN327" t="str">
        <f t="shared" ca="1" si="1491"/>
        <v/>
      </c>
      <c r="CO327" t="str">
        <f t="shared" ca="1" si="1492"/>
        <v/>
      </c>
      <c r="CP327" t="str">
        <f t="shared" ca="1" si="1493"/>
        <v/>
      </c>
      <c r="CQ327" t="str">
        <f t="shared" ca="1" si="1494"/>
        <v/>
      </c>
      <c r="CR327" t="str">
        <f t="shared" ca="1" si="1495"/>
        <v/>
      </c>
      <c r="CS327" t="str">
        <f t="shared" ca="1" si="1496"/>
        <v/>
      </c>
      <c r="CT327" t="str">
        <f t="shared" ca="1" si="1497"/>
        <v/>
      </c>
      <c r="CU327" t="str">
        <f t="shared" ca="1" si="1498"/>
        <v/>
      </c>
      <c r="CV327" t="str">
        <f t="shared" ca="1" si="1499"/>
        <v/>
      </c>
      <c r="CW327" t="str">
        <f t="shared" ca="1" si="1500"/>
        <v/>
      </c>
      <c r="CX327" t="str">
        <f t="shared" ca="1" si="1501"/>
        <v/>
      </c>
      <c r="CY327" t="str">
        <f t="shared" ca="1" si="1502"/>
        <v/>
      </c>
      <c r="CZ327" t="str">
        <f t="shared" ca="1" si="1503"/>
        <v/>
      </c>
      <c r="DA327" t="str">
        <f t="shared" ca="1" si="1504"/>
        <v/>
      </c>
      <c r="DB327" t="str">
        <f t="shared" ca="1" si="1505"/>
        <v/>
      </c>
      <c r="DC327" t="str">
        <f t="shared" ca="1" si="1506"/>
        <v/>
      </c>
      <c r="DD327" t="str">
        <f t="shared" ca="1" si="1507"/>
        <v/>
      </c>
      <c r="DE327" t="str">
        <f t="shared" ca="1" si="1508"/>
        <v/>
      </c>
      <c r="DF327" t="str">
        <f t="shared" ca="1" si="1509"/>
        <v/>
      </c>
      <c r="DG327" t="str">
        <f t="shared" ca="1" si="1510"/>
        <v/>
      </c>
      <c r="DH327" t="str">
        <f t="shared" ca="1" si="1511"/>
        <v/>
      </c>
      <c r="DI327" t="str">
        <f t="shared" ca="1" si="1512"/>
        <v/>
      </c>
      <c r="DJ327" t="str">
        <f t="shared" ca="1" si="1513"/>
        <v/>
      </c>
      <c r="DK327" t="str">
        <f t="shared" ca="1" si="1514"/>
        <v/>
      </c>
      <c r="DL327" t="str">
        <f t="shared" ca="1" si="1515"/>
        <v/>
      </c>
      <c r="DM327" t="str">
        <f t="shared" ca="1" si="1516"/>
        <v/>
      </c>
      <c r="DN327" t="str">
        <f t="shared" ca="1" si="1517"/>
        <v/>
      </c>
      <c r="DO327" t="str">
        <f t="shared" ca="1" si="1518"/>
        <v/>
      </c>
      <c r="DP327" t="str">
        <f t="shared" ca="1" si="1519"/>
        <v/>
      </c>
      <c r="DQ327" t="str">
        <f t="shared" ca="1" si="1520"/>
        <v/>
      </c>
      <c r="DR327" t="str">
        <f t="shared" ca="1" si="1521"/>
        <v/>
      </c>
      <c r="DS327" t="str">
        <f t="shared" ca="1" si="1522"/>
        <v/>
      </c>
      <c r="DT327" t="str">
        <f t="shared" ca="1" si="1523"/>
        <v/>
      </c>
      <c r="DU327" t="str">
        <f t="shared" ca="1" si="1524"/>
        <v/>
      </c>
      <c r="DV327" t="str">
        <f t="shared" ca="1" si="1412"/>
        <v/>
      </c>
      <c r="DW327" t="str">
        <f t="shared" ca="1" si="1525"/>
        <v/>
      </c>
      <c r="DX327" t="str">
        <f t="shared" ca="1" si="1526"/>
        <v/>
      </c>
      <c r="DY327" t="str">
        <f t="shared" ca="1" si="1527"/>
        <v/>
      </c>
      <c r="DZ327" t="str">
        <f t="shared" ca="1" si="1528"/>
        <v/>
      </c>
      <c r="EA327" t="str">
        <f t="shared" ca="1" si="1529"/>
        <v/>
      </c>
      <c r="EB327" t="str">
        <f t="shared" ca="1" si="1530"/>
        <v/>
      </c>
      <c r="EC327" t="str">
        <f t="shared" ca="1" si="1531"/>
        <v/>
      </c>
      <c r="ED327" t="str">
        <f t="shared" ca="1" si="1532"/>
        <v/>
      </c>
      <c r="EE327" t="str">
        <f t="shared" ca="1" si="1533"/>
        <v/>
      </c>
      <c r="EF327" t="str">
        <f t="shared" ca="1" si="1534"/>
        <v/>
      </c>
      <c r="EG327" t="str">
        <f t="shared" ca="1" si="1535"/>
        <v/>
      </c>
      <c r="EH327" t="str">
        <f t="shared" ca="1" si="1536"/>
        <v/>
      </c>
      <c r="EI327" t="str">
        <f t="shared" ca="1" si="1537"/>
        <v/>
      </c>
      <c r="EJ327" t="str">
        <f t="shared" ca="1" si="1538"/>
        <v/>
      </c>
      <c r="EK327" t="str">
        <f t="shared" ca="1" si="1539"/>
        <v/>
      </c>
      <c r="EL327" t="str">
        <f t="shared" ca="1" si="1540"/>
        <v/>
      </c>
      <c r="EM327" t="str">
        <f t="shared" ca="1" si="1541"/>
        <v/>
      </c>
      <c r="EN327" t="str">
        <f t="shared" ca="1" si="1542"/>
        <v/>
      </c>
      <c r="EO327" t="str">
        <f t="shared" ca="1" si="1543"/>
        <v/>
      </c>
      <c r="EP327" t="str">
        <f t="shared" ca="1" si="1544"/>
        <v/>
      </c>
      <c r="EQ327" t="str">
        <f t="shared" ca="1" si="1545"/>
        <v/>
      </c>
      <c r="ER327" t="str">
        <f t="shared" ca="1" si="1546"/>
        <v/>
      </c>
      <c r="ES327" t="str">
        <f t="shared" ca="1" si="1547"/>
        <v/>
      </c>
      <c r="ET327" t="str">
        <f t="shared" ca="1" si="1548"/>
        <v/>
      </c>
      <c r="EU327" t="str">
        <f t="shared" ca="1" si="1549"/>
        <v/>
      </c>
      <c r="EV327" t="str">
        <f t="shared" ca="1" si="1550"/>
        <v/>
      </c>
      <c r="EW327" t="str">
        <f t="shared" ca="1" si="1551"/>
        <v/>
      </c>
      <c r="EX327" t="str">
        <f t="shared" ca="1" si="1552"/>
        <v/>
      </c>
      <c r="EY327" t="str">
        <f t="shared" ca="1" si="1553"/>
        <v/>
      </c>
      <c r="EZ327" t="str">
        <f t="shared" ca="1" si="1554"/>
        <v/>
      </c>
      <c r="FA327" t="str">
        <f t="shared" ca="1" si="1555"/>
        <v/>
      </c>
      <c r="FB327" t="str">
        <f t="shared" ca="1" si="1556"/>
        <v/>
      </c>
      <c r="FC327" t="str">
        <f t="shared" ca="1" si="1557"/>
        <v/>
      </c>
      <c r="FD327" t="str">
        <f t="shared" ca="1" si="1558"/>
        <v/>
      </c>
      <c r="FE327" t="str">
        <f t="shared" ca="1" si="1559"/>
        <v/>
      </c>
      <c r="FF327" t="str">
        <f t="shared" ca="1" si="1560"/>
        <v/>
      </c>
      <c r="FG327" t="str">
        <f t="shared" ca="1" si="1561"/>
        <v/>
      </c>
      <c r="FH327" t="str">
        <f t="shared" ca="1" si="1562"/>
        <v/>
      </c>
      <c r="FI327" t="str">
        <f t="shared" ca="1" si="1563"/>
        <v/>
      </c>
      <c r="FJ327" t="str">
        <f t="shared" ca="1" si="1564"/>
        <v/>
      </c>
      <c r="FK327" t="str">
        <f t="shared" ca="1" si="1565"/>
        <v/>
      </c>
      <c r="FL327" t="str">
        <f t="shared" ca="1" si="1566"/>
        <v/>
      </c>
      <c r="FM327" t="str">
        <f t="shared" ca="1" si="1567"/>
        <v/>
      </c>
      <c r="FN327" t="str">
        <f t="shared" ca="1" si="1568"/>
        <v/>
      </c>
      <c r="FO327" t="str">
        <f t="shared" ca="1" si="1569"/>
        <v/>
      </c>
      <c r="FP327" t="str">
        <f t="shared" ca="1" si="1570"/>
        <v/>
      </c>
      <c r="FQ327" t="str">
        <f t="shared" ca="1" si="1571"/>
        <v/>
      </c>
      <c r="FR327" t="str">
        <f t="shared" ca="1" si="1572"/>
        <v/>
      </c>
      <c r="FS327" t="str">
        <f t="shared" ca="1" si="1573"/>
        <v/>
      </c>
      <c r="FT327" t="str">
        <f t="shared" ca="1" si="1574"/>
        <v/>
      </c>
      <c r="FU327" t="str">
        <f t="shared" ca="1" si="1575"/>
        <v/>
      </c>
      <c r="FV327" t="str">
        <f t="shared" ca="1" si="1576"/>
        <v/>
      </c>
      <c r="FW327" t="str">
        <f t="shared" ca="1" si="1577"/>
        <v/>
      </c>
      <c r="FX327" t="str">
        <f t="shared" ca="1" si="1578"/>
        <v/>
      </c>
      <c r="FY327" t="str">
        <f t="shared" ca="1" si="1579"/>
        <v/>
      </c>
      <c r="FZ327" t="str">
        <f t="shared" ca="1" si="1580"/>
        <v/>
      </c>
      <c r="GA327" t="str">
        <f t="shared" ca="1" si="1581"/>
        <v/>
      </c>
      <c r="GB327" t="str">
        <f t="shared" ca="1" si="1582"/>
        <v/>
      </c>
      <c r="GC327" t="str">
        <f t="shared" ca="1" si="1583"/>
        <v/>
      </c>
      <c r="GD327" t="str">
        <f t="shared" ca="1" si="1584"/>
        <v/>
      </c>
      <c r="GE327" t="str">
        <f t="shared" ca="1" si="1585"/>
        <v/>
      </c>
      <c r="GF327" t="str">
        <f t="shared" ca="1" si="1586"/>
        <v/>
      </c>
      <c r="GG327" t="str">
        <f t="shared" ca="1" si="1587"/>
        <v/>
      </c>
      <c r="GH327" t="str">
        <f t="shared" ca="1" si="1588"/>
        <v/>
      </c>
      <c r="GI327" t="str">
        <f t="shared" ca="1" si="1589"/>
        <v/>
      </c>
      <c r="GJ327" t="str">
        <f t="shared" ca="1" si="1590"/>
        <v/>
      </c>
      <c r="GK327" t="str">
        <f t="shared" ca="1" si="1591"/>
        <v/>
      </c>
      <c r="GL327" t="str">
        <f t="shared" ca="1" si="1592"/>
        <v/>
      </c>
      <c r="GM327" t="str">
        <f t="shared" ca="1" si="1593"/>
        <v/>
      </c>
      <c r="GN327" t="str">
        <f t="shared" ca="1" si="1594"/>
        <v/>
      </c>
      <c r="GO327" t="str">
        <f t="shared" ca="1" si="1595"/>
        <v/>
      </c>
      <c r="GP327" t="str">
        <f t="shared" ca="1" si="1596"/>
        <v/>
      </c>
      <c r="GQ327" t="str">
        <f t="shared" ca="1" si="1597"/>
        <v/>
      </c>
      <c r="GR327" t="str">
        <f t="shared" ca="1" si="1598"/>
        <v/>
      </c>
      <c r="GS327" t="str">
        <f t="shared" ca="1" si="1599"/>
        <v/>
      </c>
      <c r="GT327" t="str">
        <f t="shared" ca="1" si="1600"/>
        <v/>
      </c>
      <c r="GU327" t="str">
        <f t="shared" ca="1" si="1601"/>
        <v/>
      </c>
      <c r="GV327" t="str">
        <f t="shared" ca="1" si="1602"/>
        <v/>
      </c>
      <c r="GW327" t="str">
        <f t="shared" ca="1" si="1603"/>
        <v/>
      </c>
      <c r="GX327" t="str">
        <f t="shared" ca="1" si="1604"/>
        <v/>
      </c>
      <c r="GY327" t="str">
        <f t="shared" ca="1" si="1605"/>
        <v/>
      </c>
      <c r="GZ327" t="str">
        <f t="shared" ca="1" si="1606"/>
        <v/>
      </c>
      <c r="HA327" t="str">
        <f t="shared" ca="1" si="1607"/>
        <v/>
      </c>
      <c r="HB327" t="str">
        <f t="shared" ca="1" si="1608"/>
        <v/>
      </c>
      <c r="HC327" t="str">
        <f t="shared" ca="1" si="1609"/>
        <v/>
      </c>
      <c r="HD327" t="str">
        <f t="shared" ca="1" si="1610"/>
        <v/>
      </c>
      <c r="HE327" t="str">
        <f t="shared" ca="1" si="1611"/>
        <v/>
      </c>
      <c r="HF327" t="str">
        <f t="shared" ca="1" si="1612"/>
        <v/>
      </c>
      <c r="HG327" t="str">
        <f t="shared" ca="1" si="1613"/>
        <v/>
      </c>
      <c r="HH327" t="str">
        <f t="shared" ca="1" si="1614"/>
        <v/>
      </c>
      <c r="HI327" t="str">
        <f t="shared" ca="1" si="1615"/>
        <v/>
      </c>
      <c r="HJ327" t="str">
        <f t="shared" ca="1" si="1616"/>
        <v/>
      </c>
      <c r="HK327" t="str">
        <f t="shared" ca="1" si="1617"/>
        <v/>
      </c>
      <c r="HL327" t="str">
        <f t="shared" ca="1" si="1618"/>
        <v/>
      </c>
      <c r="HM327" t="str">
        <f t="shared" ca="1" si="1619"/>
        <v/>
      </c>
      <c r="HN327" t="str">
        <f t="shared" ca="1" si="1620"/>
        <v/>
      </c>
      <c r="HO327" t="str">
        <f t="shared" ca="1" si="1621"/>
        <v/>
      </c>
      <c r="HP327" t="str">
        <f t="shared" ca="1" si="1622"/>
        <v/>
      </c>
      <c r="HQ327" t="str">
        <f t="shared" ca="1" si="1623"/>
        <v/>
      </c>
      <c r="HR327" t="str">
        <f t="shared" ca="1" si="1624"/>
        <v/>
      </c>
      <c r="HS327" t="str">
        <f t="shared" ca="1" si="1625"/>
        <v/>
      </c>
      <c r="HT327" t="str">
        <f t="shared" ca="1" si="1626"/>
        <v/>
      </c>
      <c r="HU327" t="str">
        <f t="shared" ca="1" si="1627"/>
        <v/>
      </c>
      <c r="HV327" t="str">
        <f t="shared" ca="1" si="1628"/>
        <v/>
      </c>
      <c r="HW327" t="str">
        <f t="shared" ca="1" si="1629"/>
        <v/>
      </c>
      <c r="HX327" t="str">
        <f t="shared" ca="1" si="1630"/>
        <v/>
      </c>
      <c r="HY327" t="str">
        <f t="shared" ca="1" si="1631"/>
        <v/>
      </c>
      <c r="HZ327" t="str">
        <f t="shared" ca="1" si="1632"/>
        <v/>
      </c>
      <c r="IA327" t="str">
        <f t="shared" ca="1" si="1633"/>
        <v/>
      </c>
      <c r="IB327" t="str">
        <f t="shared" ca="1" si="1634"/>
        <v/>
      </c>
      <c r="IC327" t="str">
        <f t="shared" ca="1" si="1635"/>
        <v/>
      </c>
      <c r="ID327" t="str">
        <f t="shared" ca="1" si="1636"/>
        <v/>
      </c>
      <c r="IE327" t="str">
        <f t="shared" ca="1" si="1637"/>
        <v/>
      </c>
      <c r="IF327" t="str">
        <f t="shared" ca="1" si="1638"/>
        <v/>
      </c>
      <c r="IG327" t="str">
        <f t="shared" ca="1" si="1639"/>
        <v/>
      </c>
      <c r="IH327" t="str">
        <f t="shared" ca="1" si="1640"/>
        <v/>
      </c>
      <c r="II327" t="str">
        <f t="shared" ca="1" si="1641"/>
        <v/>
      </c>
      <c r="IJ327" t="str">
        <f t="shared" ca="1" si="1642"/>
        <v/>
      </c>
      <c r="IK327" t="str">
        <f t="shared" ca="1" si="1643"/>
        <v/>
      </c>
      <c r="IL327" t="str">
        <f t="shared" ca="1" si="1644"/>
        <v/>
      </c>
      <c r="IM327" t="str">
        <f t="shared" ca="1" si="1645"/>
        <v/>
      </c>
      <c r="IN327" t="str">
        <f t="shared" ca="1" si="1646"/>
        <v/>
      </c>
      <c r="IO327" t="str">
        <f t="shared" ca="1" si="1647"/>
        <v/>
      </c>
      <c r="IP327" t="str">
        <f t="shared" ca="1" si="1648"/>
        <v/>
      </c>
      <c r="IQ327" t="str">
        <f t="shared" ca="1" si="1649"/>
        <v/>
      </c>
      <c r="IR327" t="str">
        <f t="shared" ca="1" si="1650"/>
        <v/>
      </c>
      <c r="IS327" t="str">
        <f t="shared" ca="1" si="1651"/>
        <v/>
      </c>
      <c r="IT327" t="str">
        <f t="shared" ca="1" si="1652"/>
        <v/>
      </c>
      <c r="IU327" t="str">
        <f t="shared" ca="1" si="1653"/>
        <v/>
      </c>
      <c r="IV327" t="str">
        <f t="shared" ca="1" si="1654"/>
        <v/>
      </c>
      <c r="IW327" t="str">
        <f t="shared" ca="1" si="1655"/>
        <v/>
      </c>
      <c r="IX327" t="str">
        <f t="shared" ca="1" si="1656"/>
        <v/>
      </c>
      <c r="IY327" t="str">
        <f t="shared" ca="1" si="1657"/>
        <v/>
      </c>
      <c r="IZ327" t="str">
        <f t="shared" ca="1" si="1658"/>
        <v/>
      </c>
      <c r="JA327" t="str">
        <f t="shared" ca="1" si="1659"/>
        <v/>
      </c>
      <c r="JB327" t="str">
        <f t="shared" ca="1" si="1660"/>
        <v/>
      </c>
      <c r="JC327" t="str">
        <f t="shared" ca="1" si="1661"/>
        <v/>
      </c>
      <c r="JD327" t="str">
        <f t="shared" ca="1" si="1662"/>
        <v/>
      </c>
      <c r="JE327" t="str">
        <f t="shared" ca="1" si="1663"/>
        <v/>
      </c>
      <c r="JF327" t="str">
        <f t="shared" ca="1" si="1664"/>
        <v/>
      </c>
      <c r="JG327" t="str">
        <f t="shared" ca="1" si="1665"/>
        <v/>
      </c>
      <c r="JH327" t="str">
        <f t="shared" ca="1" si="1666"/>
        <v/>
      </c>
      <c r="JI327" t="str">
        <f t="shared" ca="1" si="1667"/>
        <v/>
      </c>
      <c r="JJ327" t="str">
        <f t="shared" ca="1" si="1668"/>
        <v/>
      </c>
      <c r="JK327" t="str">
        <f t="shared" ca="1" si="1669"/>
        <v/>
      </c>
      <c r="JL327" t="str">
        <f t="shared" ca="1" si="1670"/>
        <v/>
      </c>
      <c r="JM327" t="str">
        <f t="shared" ca="1" si="1671"/>
        <v/>
      </c>
      <c r="JN327" t="str">
        <f t="shared" ca="1" si="1672"/>
        <v/>
      </c>
      <c r="JO327" t="str">
        <f t="shared" ca="1" si="1673"/>
        <v/>
      </c>
      <c r="JP327" t="str">
        <f t="shared" ca="1" si="1674"/>
        <v/>
      </c>
      <c r="JQ327" t="str">
        <f t="shared" ca="1" si="1675"/>
        <v/>
      </c>
      <c r="JR327" t="str">
        <f t="shared" ca="1" si="1676"/>
        <v/>
      </c>
      <c r="JS327" t="str">
        <f t="shared" ca="1" si="1677"/>
        <v/>
      </c>
      <c r="JT327" t="str">
        <f t="shared" ca="1" si="1678"/>
        <v/>
      </c>
      <c r="JU327" t="str">
        <f t="shared" ca="1" si="1679"/>
        <v/>
      </c>
    </row>
    <row r="328" spans="1:281" x14ac:dyDescent="0.25">
      <c r="A328">
        <f t="shared" si="1680"/>
        <v>327</v>
      </c>
      <c r="B328" t="str">
        <f t="shared" ca="1" si="1409"/>
        <v/>
      </c>
      <c r="C328">
        <v>14</v>
      </c>
      <c r="D328">
        <f t="shared" si="1413"/>
        <v>327</v>
      </c>
      <c r="E328">
        <f t="shared" si="1414"/>
        <v>2</v>
      </c>
      <c r="F328">
        <f ca="1">COUNT((AD328,AP328,BB328,BN328,BZ328,CL328,CX328,DJ328,DV328,EH328,ET328,FF328,FR328,GD328,GP328,HB328,HN328,HZ328,IL328,IX328,JJ328,JV328,KH328,KT328,LF328,LR328))</f>
        <v>0</v>
      </c>
      <c r="G328">
        <f t="shared" ca="1" si="1415"/>
        <v>0</v>
      </c>
      <c r="H328">
        <f t="shared" ca="1" si="1416"/>
        <v>0</v>
      </c>
      <c r="I328">
        <f t="shared" ca="1" si="1410"/>
        <v>0</v>
      </c>
      <c r="J328">
        <f t="shared" ca="1" si="1417"/>
        <v>0</v>
      </c>
      <c r="K328">
        <f t="shared" ca="1" si="1418"/>
        <v>-1</v>
      </c>
      <c r="L328">
        <f t="shared" ca="1" si="1402"/>
        <v>9</v>
      </c>
      <c r="M328">
        <f t="shared" ca="1" si="1419"/>
        <v>0</v>
      </c>
      <c r="N328">
        <f t="shared" ca="1" si="1403"/>
        <v>65</v>
      </c>
      <c r="O328">
        <f t="shared" ca="1" si="1420"/>
        <v>-1</v>
      </c>
      <c r="P328">
        <f t="shared" ca="1" si="1404"/>
        <v>9</v>
      </c>
      <c r="Q328">
        <f t="shared" ca="1" si="1421"/>
        <v>0</v>
      </c>
      <c r="R328">
        <f t="shared" ca="1" si="1422"/>
        <v>0</v>
      </c>
      <c r="S328">
        <f t="shared" ca="1" si="1423"/>
        <v>0</v>
      </c>
      <c r="T328">
        <f t="shared" ca="1" si="1424"/>
        <v>0</v>
      </c>
      <c r="U328" t="str">
        <f t="shared" ca="1" si="1411"/>
        <v>999999999999</v>
      </c>
      <c r="V328">
        <f t="shared" ca="1" si="1405"/>
        <v>0</v>
      </c>
      <c r="W328">
        <f t="shared" si="1425"/>
        <v>327</v>
      </c>
      <c r="X328" t="e">
        <f t="shared" ca="1" si="1406"/>
        <v>#N/A</v>
      </c>
      <c r="Y328">
        <f t="shared" ca="1" si="1426"/>
        <v>0</v>
      </c>
      <c r="Z328" t="str">
        <f t="shared" ca="1" si="1427"/>
        <v>999zz</v>
      </c>
      <c r="AA328">
        <f t="shared" ca="1" si="1407"/>
        <v>350</v>
      </c>
      <c r="AB328">
        <f t="shared" si="1428"/>
        <v>327</v>
      </c>
      <c r="AC328" t="e">
        <f t="shared" ca="1" si="1408"/>
        <v>#N/A</v>
      </c>
      <c r="AD328" t="str">
        <f t="shared" ca="1" si="1429"/>
        <v/>
      </c>
      <c r="AE328" t="str">
        <f t="shared" ca="1" si="1430"/>
        <v/>
      </c>
      <c r="AF328" t="str">
        <f t="shared" ca="1" si="1431"/>
        <v/>
      </c>
      <c r="AG328" t="str">
        <f t="shared" ca="1" si="1432"/>
        <v/>
      </c>
      <c r="AH328" t="str">
        <f t="shared" ca="1" si="1433"/>
        <v/>
      </c>
      <c r="AI328" t="str">
        <f t="shared" ca="1" si="1434"/>
        <v/>
      </c>
      <c r="AJ328" t="str">
        <f t="shared" ca="1" si="1435"/>
        <v/>
      </c>
      <c r="AK328" t="str">
        <f t="shared" ca="1" si="1436"/>
        <v/>
      </c>
      <c r="AL328" t="str">
        <f t="shared" ca="1" si="1437"/>
        <v/>
      </c>
      <c r="AM328" t="str">
        <f t="shared" ca="1" si="1438"/>
        <v/>
      </c>
      <c r="AN328" t="str">
        <f t="shared" ca="1" si="1439"/>
        <v/>
      </c>
      <c r="AO328" t="str">
        <f t="shared" ca="1" si="1440"/>
        <v/>
      </c>
      <c r="AP328" t="str">
        <f t="shared" ca="1" si="1441"/>
        <v/>
      </c>
      <c r="AQ328" t="str">
        <f t="shared" ca="1" si="1442"/>
        <v/>
      </c>
      <c r="AR328" t="str">
        <f t="shared" ca="1" si="1443"/>
        <v/>
      </c>
      <c r="AS328" t="str">
        <f t="shared" ca="1" si="1444"/>
        <v/>
      </c>
      <c r="AT328" t="str">
        <f t="shared" ca="1" si="1445"/>
        <v/>
      </c>
      <c r="AU328" t="str">
        <f t="shared" ca="1" si="1446"/>
        <v/>
      </c>
      <c r="AV328" t="str">
        <f t="shared" ca="1" si="1447"/>
        <v/>
      </c>
      <c r="AW328" t="str">
        <f t="shared" ca="1" si="1448"/>
        <v/>
      </c>
      <c r="AX328" t="str">
        <f t="shared" ca="1" si="1449"/>
        <v/>
      </c>
      <c r="AY328" t="str">
        <f t="shared" ca="1" si="1450"/>
        <v/>
      </c>
      <c r="AZ328" t="str">
        <f t="shared" ca="1" si="1451"/>
        <v/>
      </c>
      <c r="BA328" t="str">
        <f t="shared" ca="1" si="1452"/>
        <v/>
      </c>
      <c r="BB328" t="str">
        <f t="shared" ca="1" si="1453"/>
        <v/>
      </c>
      <c r="BC328" t="str">
        <f t="shared" ca="1" si="1454"/>
        <v/>
      </c>
      <c r="BD328" t="str">
        <f t="shared" ca="1" si="1455"/>
        <v/>
      </c>
      <c r="BE328" t="str">
        <f t="shared" ca="1" si="1456"/>
        <v/>
      </c>
      <c r="BF328" t="str">
        <f t="shared" ca="1" si="1457"/>
        <v/>
      </c>
      <c r="BG328" t="str">
        <f t="shared" ca="1" si="1458"/>
        <v/>
      </c>
      <c r="BH328" t="str">
        <f t="shared" ca="1" si="1459"/>
        <v/>
      </c>
      <c r="BI328" t="str">
        <f t="shared" ca="1" si="1460"/>
        <v/>
      </c>
      <c r="BJ328" t="str">
        <f t="shared" ca="1" si="1461"/>
        <v/>
      </c>
      <c r="BK328" t="str">
        <f t="shared" ca="1" si="1462"/>
        <v/>
      </c>
      <c r="BL328" t="str">
        <f t="shared" ca="1" si="1463"/>
        <v/>
      </c>
      <c r="BM328" t="str">
        <f t="shared" ca="1" si="1464"/>
        <v/>
      </c>
      <c r="BN328" t="str">
        <f t="shared" ca="1" si="1465"/>
        <v/>
      </c>
      <c r="BO328" t="str">
        <f t="shared" ca="1" si="1466"/>
        <v/>
      </c>
      <c r="BP328" t="str">
        <f t="shared" ca="1" si="1467"/>
        <v/>
      </c>
      <c r="BQ328" t="str">
        <f t="shared" ca="1" si="1468"/>
        <v/>
      </c>
      <c r="BR328" t="str">
        <f t="shared" ca="1" si="1469"/>
        <v/>
      </c>
      <c r="BS328" t="str">
        <f t="shared" ca="1" si="1470"/>
        <v/>
      </c>
      <c r="BT328" t="str">
        <f t="shared" ca="1" si="1471"/>
        <v/>
      </c>
      <c r="BU328" t="str">
        <f t="shared" ca="1" si="1472"/>
        <v/>
      </c>
      <c r="BV328" t="str">
        <f t="shared" ca="1" si="1473"/>
        <v/>
      </c>
      <c r="BW328" t="str">
        <f t="shared" ca="1" si="1474"/>
        <v/>
      </c>
      <c r="BX328" t="str">
        <f t="shared" ca="1" si="1475"/>
        <v/>
      </c>
      <c r="BY328" t="str">
        <f t="shared" ca="1" si="1476"/>
        <v/>
      </c>
      <c r="BZ328" t="str">
        <f t="shared" ca="1" si="1477"/>
        <v/>
      </c>
      <c r="CA328" t="str">
        <f t="shared" ca="1" si="1478"/>
        <v/>
      </c>
      <c r="CB328" t="str">
        <f t="shared" ca="1" si="1479"/>
        <v/>
      </c>
      <c r="CC328" t="str">
        <f t="shared" ca="1" si="1480"/>
        <v/>
      </c>
      <c r="CD328" t="str">
        <f t="shared" ca="1" si="1481"/>
        <v/>
      </c>
      <c r="CE328" t="str">
        <f t="shared" ca="1" si="1482"/>
        <v/>
      </c>
      <c r="CF328" t="str">
        <f t="shared" ca="1" si="1483"/>
        <v/>
      </c>
      <c r="CG328" t="str">
        <f t="shared" ca="1" si="1484"/>
        <v/>
      </c>
      <c r="CH328" t="str">
        <f t="shared" ca="1" si="1485"/>
        <v/>
      </c>
      <c r="CI328" t="str">
        <f t="shared" ca="1" si="1486"/>
        <v/>
      </c>
      <c r="CJ328" t="str">
        <f t="shared" ca="1" si="1487"/>
        <v/>
      </c>
      <c r="CK328" t="str">
        <f t="shared" ca="1" si="1488"/>
        <v/>
      </c>
      <c r="CL328" t="str">
        <f t="shared" ca="1" si="1489"/>
        <v/>
      </c>
      <c r="CM328" t="str">
        <f t="shared" ca="1" si="1490"/>
        <v/>
      </c>
      <c r="CN328" t="str">
        <f t="shared" ca="1" si="1491"/>
        <v/>
      </c>
      <c r="CO328" t="str">
        <f t="shared" ca="1" si="1492"/>
        <v/>
      </c>
      <c r="CP328" t="str">
        <f t="shared" ca="1" si="1493"/>
        <v/>
      </c>
      <c r="CQ328" t="str">
        <f t="shared" ca="1" si="1494"/>
        <v/>
      </c>
      <c r="CR328" t="str">
        <f t="shared" ca="1" si="1495"/>
        <v/>
      </c>
      <c r="CS328" t="str">
        <f t="shared" ca="1" si="1496"/>
        <v/>
      </c>
      <c r="CT328" t="str">
        <f t="shared" ca="1" si="1497"/>
        <v/>
      </c>
      <c r="CU328" t="str">
        <f t="shared" ca="1" si="1498"/>
        <v/>
      </c>
      <c r="CV328" t="str">
        <f t="shared" ca="1" si="1499"/>
        <v/>
      </c>
      <c r="CW328" t="str">
        <f t="shared" ca="1" si="1500"/>
        <v/>
      </c>
      <c r="CX328" t="str">
        <f t="shared" ca="1" si="1501"/>
        <v/>
      </c>
      <c r="CY328" t="str">
        <f t="shared" ca="1" si="1502"/>
        <v/>
      </c>
      <c r="CZ328" t="str">
        <f t="shared" ca="1" si="1503"/>
        <v/>
      </c>
      <c r="DA328" t="str">
        <f t="shared" ca="1" si="1504"/>
        <v/>
      </c>
      <c r="DB328" t="str">
        <f t="shared" ca="1" si="1505"/>
        <v/>
      </c>
      <c r="DC328" t="str">
        <f t="shared" ca="1" si="1506"/>
        <v/>
      </c>
      <c r="DD328" t="str">
        <f t="shared" ca="1" si="1507"/>
        <v/>
      </c>
      <c r="DE328" t="str">
        <f t="shared" ca="1" si="1508"/>
        <v/>
      </c>
      <c r="DF328" t="str">
        <f t="shared" ca="1" si="1509"/>
        <v/>
      </c>
      <c r="DG328" t="str">
        <f t="shared" ca="1" si="1510"/>
        <v/>
      </c>
      <c r="DH328" t="str">
        <f t="shared" ca="1" si="1511"/>
        <v/>
      </c>
      <c r="DI328" t="str">
        <f t="shared" ca="1" si="1512"/>
        <v/>
      </c>
      <c r="DJ328" t="str">
        <f t="shared" ca="1" si="1513"/>
        <v/>
      </c>
      <c r="DK328" t="str">
        <f t="shared" ca="1" si="1514"/>
        <v/>
      </c>
      <c r="DL328" t="str">
        <f t="shared" ca="1" si="1515"/>
        <v/>
      </c>
      <c r="DM328" t="str">
        <f t="shared" ca="1" si="1516"/>
        <v/>
      </c>
      <c r="DN328" t="str">
        <f t="shared" ca="1" si="1517"/>
        <v/>
      </c>
      <c r="DO328" t="str">
        <f t="shared" ca="1" si="1518"/>
        <v/>
      </c>
      <c r="DP328" t="str">
        <f t="shared" ca="1" si="1519"/>
        <v/>
      </c>
      <c r="DQ328" t="str">
        <f t="shared" ca="1" si="1520"/>
        <v/>
      </c>
      <c r="DR328" t="str">
        <f t="shared" ca="1" si="1521"/>
        <v/>
      </c>
      <c r="DS328" t="str">
        <f t="shared" ca="1" si="1522"/>
        <v/>
      </c>
      <c r="DT328" t="str">
        <f t="shared" ca="1" si="1523"/>
        <v/>
      </c>
      <c r="DU328" t="str">
        <f t="shared" ca="1" si="1524"/>
        <v/>
      </c>
      <c r="DV328" t="str">
        <f t="shared" ca="1" si="1412"/>
        <v/>
      </c>
      <c r="DW328" t="str">
        <f t="shared" ca="1" si="1525"/>
        <v/>
      </c>
      <c r="DX328" t="str">
        <f t="shared" ca="1" si="1526"/>
        <v/>
      </c>
      <c r="DY328" t="str">
        <f t="shared" ca="1" si="1527"/>
        <v/>
      </c>
      <c r="DZ328" t="str">
        <f t="shared" ca="1" si="1528"/>
        <v/>
      </c>
      <c r="EA328" t="str">
        <f t="shared" ca="1" si="1529"/>
        <v/>
      </c>
      <c r="EB328" t="str">
        <f t="shared" ca="1" si="1530"/>
        <v/>
      </c>
      <c r="EC328" t="str">
        <f t="shared" ca="1" si="1531"/>
        <v/>
      </c>
      <c r="ED328" t="str">
        <f t="shared" ca="1" si="1532"/>
        <v/>
      </c>
      <c r="EE328" t="str">
        <f t="shared" ca="1" si="1533"/>
        <v/>
      </c>
      <c r="EF328" t="str">
        <f t="shared" ca="1" si="1534"/>
        <v/>
      </c>
      <c r="EG328" t="str">
        <f t="shared" ca="1" si="1535"/>
        <v/>
      </c>
      <c r="EH328" t="str">
        <f t="shared" ca="1" si="1536"/>
        <v/>
      </c>
      <c r="EI328" t="str">
        <f t="shared" ca="1" si="1537"/>
        <v/>
      </c>
      <c r="EJ328" t="str">
        <f t="shared" ca="1" si="1538"/>
        <v/>
      </c>
      <c r="EK328" t="str">
        <f t="shared" ca="1" si="1539"/>
        <v/>
      </c>
      <c r="EL328" t="str">
        <f t="shared" ca="1" si="1540"/>
        <v/>
      </c>
      <c r="EM328" t="str">
        <f t="shared" ca="1" si="1541"/>
        <v/>
      </c>
      <c r="EN328" t="str">
        <f t="shared" ca="1" si="1542"/>
        <v/>
      </c>
      <c r="EO328" t="str">
        <f t="shared" ca="1" si="1543"/>
        <v/>
      </c>
      <c r="EP328" t="str">
        <f t="shared" ca="1" si="1544"/>
        <v/>
      </c>
      <c r="EQ328" t="str">
        <f t="shared" ca="1" si="1545"/>
        <v/>
      </c>
      <c r="ER328" t="str">
        <f t="shared" ca="1" si="1546"/>
        <v/>
      </c>
      <c r="ES328" t="str">
        <f t="shared" ca="1" si="1547"/>
        <v/>
      </c>
      <c r="ET328" t="str">
        <f t="shared" ca="1" si="1548"/>
        <v/>
      </c>
      <c r="EU328" t="str">
        <f t="shared" ca="1" si="1549"/>
        <v/>
      </c>
      <c r="EV328" t="str">
        <f t="shared" ca="1" si="1550"/>
        <v/>
      </c>
      <c r="EW328" t="str">
        <f t="shared" ca="1" si="1551"/>
        <v/>
      </c>
      <c r="EX328" t="str">
        <f t="shared" ca="1" si="1552"/>
        <v/>
      </c>
      <c r="EY328" t="str">
        <f t="shared" ca="1" si="1553"/>
        <v/>
      </c>
      <c r="EZ328" t="str">
        <f t="shared" ca="1" si="1554"/>
        <v/>
      </c>
      <c r="FA328" t="str">
        <f t="shared" ca="1" si="1555"/>
        <v/>
      </c>
      <c r="FB328" t="str">
        <f t="shared" ca="1" si="1556"/>
        <v/>
      </c>
      <c r="FC328" t="str">
        <f t="shared" ca="1" si="1557"/>
        <v/>
      </c>
      <c r="FD328" t="str">
        <f t="shared" ca="1" si="1558"/>
        <v/>
      </c>
      <c r="FE328" t="str">
        <f t="shared" ca="1" si="1559"/>
        <v/>
      </c>
      <c r="FF328" t="str">
        <f t="shared" ca="1" si="1560"/>
        <v/>
      </c>
      <c r="FG328" t="str">
        <f t="shared" ca="1" si="1561"/>
        <v/>
      </c>
      <c r="FH328" t="str">
        <f t="shared" ca="1" si="1562"/>
        <v/>
      </c>
      <c r="FI328" t="str">
        <f t="shared" ca="1" si="1563"/>
        <v/>
      </c>
      <c r="FJ328" t="str">
        <f t="shared" ca="1" si="1564"/>
        <v/>
      </c>
      <c r="FK328" t="str">
        <f t="shared" ca="1" si="1565"/>
        <v/>
      </c>
      <c r="FL328" t="str">
        <f t="shared" ca="1" si="1566"/>
        <v/>
      </c>
      <c r="FM328" t="str">
        <f t="shared" ca="1" si="1567"/>
        <v/>
      </c>
      <c r="FN328" t="str">
        <f t="shared" ca="1" si="1568"/>
        <v/>
      </c>
      <c r="FO328" t="str">
        <f t="shared" ca="1" si="1569"/>
        <v/>
      </c>
      <c r="FP328" t="str">
        <f t="shared" ca="1" si="1570"/>
        <v/>
      </c>
      <c r="FQ328" t="str">
        <f t="shared" ca="1" si="1571"/>
        <v/>
      </c>
      <c r="FR328" t="str">
        <f t="shared" ca="1" si="1572"/>
        <v/>
      </c>
      <c r="FS328" t="str">
        <f t="shared" ca="1" si="1573"/>
        <v/>
      </c>
      <c r="FT328" t="str">
        <f t="shared" ca="1" si="1574"/>
        <v/>
      </c>
      <c r="FU328" t="str">
        <f t="shared" ca="1" si="1575"/>
        <v/>
      </c>
      <c r="FV328" t="str">
        <f t="shared" ca="1" si="1576"/>
        <v/>
      </c>
      <c r="FW328" t="str">
        <f t="shared" ca="1" si="1577"/>
        <v/>
      </c>
      <c r="FX328" t="str">
        <f t="shared" ca="1" si="1578"/>
        <v/>
      </c>
      <c r="FY328" t="str">
        <f t="shared" ca="1" si="1579"/>
        <v/>
      </c>
      <c r="FZ328" t="str">
        <f t="shared" ca="1" si="1580"/>
        <v/>
      </c>
      <c r="GA328" t="str">
        <f t="shared" ca="1" si="1581"/>
        <v/>
      </c>
      <c r="GB328" t="str">
        <f t="shared" ca="1" si="1582"/>
        <v/>
      </c>
      <c r="GC328" t="str">
        <f t="shared" ca="1" si="1583"/>
        <v/>
      </c>
      <c r="GD328" t="str">
        <f t="shared" ca="1" si="1584"/>
        <v/>
      </c>
      <c r="GE328" t="str">
        <f t="shared" ca="1" si="1585"/>
        <v/>
      </c>
      <c r="GF328" t="str">
        <f t="shared" ca="1" si="1586"/>
        <v/>
      </c>
      <c r="GG328" t="str">
        <f t="shared" ca="1" si="1587"/>
        <v/>
      </c>
      <c r="GH328" t="str">
        <f t="shared" ca="1" si="1588"/>
        <v/>
      </c>
      <c r="GI328" t="str">
        <f t="shared" ca="1" si="1589"/>
        <v/>
      </c>
      <c r="GJ328" t="str">
        <f t="shared" ca="1" si="1590"/>
        <v/>
      </c>
      <c r="GK328" t="str">
        <f t="shared" ca="1" si="1591"/>
        <v/>
      </c>
      <c r="GL328" t="str">
        <f t="shared" ca="1" si="1592"/>
        <v/>
      </c>
      <c r="GM328" t="str">
        <f t="shared" ca="1" si="1593"/>
        <v/>
      </c>
      <c r="GN328" t="str">
        <f t="shared" ca="1" si="1594"/>
        <v/>
      </c>
      <c r="GO328" t="str">
        <f t="shared" ca="1" si="1595"/>
        <v/>
      </c>
      <c r="GP328" t="str">
        <f t="shared" ca="1" si="1596"/>
        <v/>
      </c>
      <c r="GQ328" t="str">
        <f t="shared" ca="1" si="1597"/>
        <v/>
      </c>
      <c r="GR328" t="str">
        <f t="shared" ca="1" si="1598"/>
        <v/>
      </c>
      <c r="GS328" t="str">
        <f t="shared" ca="1" si="1599"/>
        <v/>
      </c>
      <c r="GT328" t="str">
        <f t="shared" ca="1" si="1600"/>
        <v/>
      </c>
      <c r="GU328" t="str">
        <f t="shared" ca="1" si="1601"/>
        <v/>
      </c>
      <c r="GV328" t="str">
        <f t="shared" ca="1" si="1602"/>
        <v/>
      </c>
      <c r="GW328" t="str">
        <f t="shared" ca="1" si="1603"/>
        <v/>
      </c>
      <c r="GX328" t="str">
        <f t="shared" ca="1" si="1604"/>
        <v/>
      </c>
      <c r="GY328" t="str">
        <f t="shared" ca="1" si="1605"/>
        <v/>
      </c>
      <c r="GZ328" t="str">
        <f t="shared" ca="1" si="1606"/>
        <v/>
      </c>
      <c r="HA328" t="str">
        <f t="shared" ca="1" si="1607"/>
        <v/>
      </c>
      <c r="HB328" t="str">
        <f t="shared" ca="1" si="1608"/>
        <v/>
      </c>
      <c r="HC328" t="str">
        <f t="shared" ca="1" si="1609"/>
        <v/>
      </c>
      <c r="HD328" t="str">
        <f t="shared" ca="1" si="1610"/>
        <v/>
      </c>
      <c r="HE328" t="str">
        <f t="shared" ca="1" si="1611"/>
        <v/>
      </c>
      <c r="HF328" t="str">
        <f t="shared" ca="1" si="1612"/>
        <v/>
      </c>
      <c r="HG328" t="str">
        <f t="shared" ca="1" si="1613"/>
        <v/>
      </c>
      <c r="HH328" t="str">
        <f t="shared" ca="1" si="1614"/>
        <v/>
      </c>
      <c r="HI328" t="str">
        <f t="shared" ca="1" si="1615"/>
        <v/>
      </c>
      <c r="HJ328" t="str">
        <f t="shared" ca="1" si="1616"/>
        <v/>
      </c>
      <c r="HK328" t="str">
        <f t="shared" ca="1" si="1617"/>
        <v/>
      </c>
      <c r="HL328" t="str">
        <f t="shared" ca="1" si="1618"/>
        <v/>
      </c>
      <c r="HM328" t="str">
        <f t="shared" ca="1" si="1619"/>
        <v/>
      </c>
      <c r="HN328" t="str">
        <f t="shared" ca="1" si="1620"/>
        <v/>
      </c>
      <c r="HO328" t="str">
        <f t="shared" ca="1" si="1621"/>
        <v/>
      </c>
      <c r="HP328" t="str">
        <f t="shared" ca="1" si="1622"/>
        <v/>
      </c>
      <c r="HQ328" t="str">
        <f t="shared" ca="1" si="1623"/>
        <v/>
      </c>
      <c r="HR328" t="str">
        <f t="shared" ca="1" si="1624"/>
        <v/>
      </c>
      <c r="HS328" t="str">
        <f t="shared" ca="1" si="1625"/>
        <v/>
      </c>
      <c r="HT328" t="str">
        <f t="shared" ca="1" si="1626"/>
        <v/>
      </c>
      <c r="HU328" t="str">
        <f t="shared" ca="1" si="1627"/>
        <v/>
      </c>
      <c r="HV328" t="str">
        <f t="shared" ca="1" si="1628"/>
        <v/>
      </c>
      <c r="HW328" t="str">
        <f t="shared" ca="1" si="1629"/>
        <v/>
      </c>
      <c r="HX328" t="str">
        <f t="shared" ca="1" si="1630"/>
        <v/>
      </c>
      <c r="HY328" t="str">
        <f t="shared" ca="1" si="1631"/>
        <v/>
      </c>
      <c r="HZ328" t="str">
        <f t="shared" ca="1" si="1632"/>
        <v/>
      </c>
      <c r="IA328" t="str">
        <f t="shared" ca="1" si="1633"/>
        <v/>
      </c>
      <c r="IB328" t="str">
        <f t="shared" ca="1" si="1634"/>
        <v/>
      </c>
      <c r="IC328" t="str">
        <f t="shared" ca="1" si="1635"/>
        <v/>
      </c>
      <c r="ID328" t="str">
        <f t="shared" ca="1" si="1636"/>
        <v/>
      </c>
      <c r="IE328" t="str">
        <f t="shared" ca="1" si="1637"/>
        <v/>
      </c>
      <c r="IF328" t="str">
        <f t="shared" ca="1" si="1638"/>
        <v/>
      </c>
      <c r="IG328" t="str">
        <f t="shared" ca="1" si="1639"/>
        <v/>
      </c>
      <c r="IH328" t="str">
        <f t="shared" ca="1" si="1640"/>
        <v/>
      </c>
      <c r="II328" t="str">
        <f t="shared" ca="1" si="1641"/>
        <v/>
      </c>
      <c r="IJ328" t="str">
        <f t="shared" ca="1" si="1642"/>
        <v/>
      </c>
      <c r="IK328" t="str">
        <f t="shared" ca="1" si="1643"/>
        <v/>
      </c>
      <c r="IL328" t="str">
        <f t="shared" ca="1" si="1644"/>
        <v/>
      </c>
      <c r="IM328" t="str">
        <f t="shared" ca="1" si="1645"/>
        <v/>
      </c>
      <c r="IN328" t="str">
        <f t="shared" ca="1" si="1646"/>
        <v/>
      </c>
      <c r="IO328" t="str">
        <f t="shared" ca="1" si="1647"/>
        <v/>
      </c>
      <c r="IP328" t="str">
        <f t="shared" ca="1" si="1648"/>
        <v/>
      </c>
      <c r="IQ328" t="str">
        <f t="shared" ca="1" si="1649"/>
        <v/>
      </c>
      <c r="IR328" t="str">
        <f t="shared" ca="1" si="1650"/>
        <v/>
      </c>
      <c r="IS328" t="str">
        <f t="shared" ca="1" si="1651"/>
        <v/>
      </c>
      <c r="IT328" t="str">
        <f t="shared" ca="1" si="1652"/>
        <v/>
      </c>
      <c r="IU328" t="str">
        <f t="shared" ca="1" si="1653"/>
        <v/>
      </c>
      <c r="IV328" t="str">
        <f t="shared" ca="1" si="1654"/>
        <v/>
      </c>
      <c r="IW328" t="str">
        <f t="shared" ca="1" si="1655"/>
        <v/>
      </c>
      <c r="IX328" t="str">
        <f t="shared" ca="1" si="1656"/>
        <v/>
      </c>
      <c r="IY328" t="str">
        <f t="shared" ca="1" si="1657"/>
        <v/>
      </c>
      <c r="IZ328" t="str">
        <f t="shared" ca="1" si="1658"/>
        <v/>
      </c>
      <c r="JA328" t="str">
        <f t="shared" ca="1" si="1659"/>
        <v/>
      </c>
      <c r="JB328" t="str">
        <f t="shared" ca="1" si="1660"/>
        <v/>
      </c>
      <c r="JC328" t="str">
        <f t="shared" ca="1" si="1661"/>
        <v/>
      </c>
      <c r="JD328" t="str">
        <f t="shared" ca="1" si="1662"/>
        <v/>
      </c>
      <c r="JE328" t="str">
        <f t="shared" ca="1" si="1663"/>
        <v/>
      </c>
      <c r="JF328" t="str">
        <f t="shared" ca="1" si="1664"/>
        <v/>
      </c>
      <c r="JG328" t="str">
        <f t="shared" ca="1" si="1665"/>
        <v/>
      </c>
      <c r="JH328" t="str">
        <f t="shared" ca="1" si="1666"/>
        <v/>
      </c>
      <c r="JI328" t="str">
        <f t="shared" ca="1" si="1667"/>
        <v/>
      </c>
      <c r="JJ328" t="str">
        <f t="shared" ca="1" si="1668"/>
        <v/>
      </c>
      <c r="JK328" t="str">
        <f t="shared" ca="1" si="1669"/>
        <v/>
      </c>
      <c r="JL328" t="str">
        <f t="shared" ca="1" si="1670"/>
        <v/>
      </c>
      <c r="JM328" t="str">
        <f t="shared" ca="1" si="1671"/>
        <v/>
      </c>
      <c r="JN328" t="str">
        <f t="shared" ca="1" si="1672"/>
        <v/>
      </c>
      <c r="JO328" t="str">
        <f t="shared" ca="1" si="1673"/>
        <v/>
      </c>
      <c r="JP328" t="str">
        <f t="shared" ca="1" si="1674"/>
        <v/>
      </c>
      <c r="JQ328" t="str">
        <f t="shared" ca="1" si="1675"/>
        <v/>
      </c>
      <c r="JR328" t="str">
        <f t="shared" ca="1" si="1676"/>
        <v/>
      </c>
      <c r="JS328" t="str">
        <f t="shared" ca="1" si="1677"/>
        <v/>
      </c>
      <c r="JT328" t="str">
        <f t="shared" ca="1" si="1678"/>
        <v/>
      </c>
      <c r="JU328" t="str">
        <f t="shared" ca="1" si="1679"/>
        <v/>
      </c>
    </row>
    <row r="329" spans="1:281" x14ac:dyDescent="0.25">
      <c r="A329">
        <f t="shared" si="1680"/>
        <v>328</v>
      </c>
      <c r="B329" t="str">
        <f t="shared" ca="1" si="1409"/>
        <v/>
      </c>
      <c r="C329">
        <v>14</v>
      </c>
      <c r="D329">
        <f t="shared" si="1413"/>
        <v>328</v>
      </c>
      <c r="E329">
        <f t="shared" si="1414"/>
        <v>3</v>
      </c>
      <c r="F329">
        <f ca="1">COUNT((AD329,AP329,BB329,BN329,BZ329,CL329,CX329,DJ329,DV329,EH329,ET329,FF329,FR329,GD329,GP329,HB329,HN329,HZ329,IL329,IX329,JJ329,JV329,KH329,KT329,LF329,LR329))</f>
        <v>0</v>
      </c>
      <c r="G329">
        <f t="shared" ca="1" si="1415"/>
        <v>0</v>
      </c>
      <c r="H329">
        <f t="shared" ca="1" si="1416"/>
        <v>0</v>
      </c>
      <c r="I329">
        <f t="shared" ca="1" si="1410"/>
        <v>0</v>
      </c>
      <c r="J329">
        <f t="shared" ca="1" si="1417"/>
        <v>0</v>
      </c>
      <c r="K329">
        <f t="shared" ca="1" si="1418"/>
        <v>-1</v>
      </c>
      <c r="L329">
        <f t="shared" ca="1" si="1402"/>
        <v>9</v>
      </c>
      <c r="M329">
        <f t="shared" ca="1" si="1419"/>
        <v>0</v>
      </c>
      <c r="N329">
        <f t="shared" ca="1" si="1403"/>
        <v>65</v>
      </c>
      <c r="O329">
        <f t="shared" ca="1" si="1420"/>
        <v>-1</v>
      </c>
      <c r="P329">
        <f t="shared" ca="1" si="1404"/>
        <v>9</v>
      </c>
      <c r="Q329">
        <f t="shared" ca="1" si="1421"/>
        <v>0</v>
      </c>
      <c r="R329">
        <f t="shared" ca="1" si="1422"/>
        <v>0</v>
      </c>
      <c r="S329">
        <f t="shared" ca="1" si="1423"/>
        <v>0</v>
      </c>
      <c r="T329">
        <f t="shared" ca="1" si="1424"/>
        <v>0</v>
      </c>
      <c r="U329" t="str">
        <f t="shared" ca="1" si="1411"/>
        <v>999999999999</v>
      </c>
      <c r="V329">
        <f t="shared" ca="1" si="1405"/>
        <v>0</v>
      </c>
      <c r="W329">
        <f t="shared" si="1425"/>
        <v>328</v>
      </c>
      <c r="X329" t="e">
        <f t="shared" ca="1" si="1406"/>
        <v>#N/A</v>
      </c>
      <c r="Y329">
        <f t="shared" ca="1" si="1426"/>
        <v>0</v>
      </c>
      <c r="Z329" t="str">
        <f t="shared" ca="1" si="1427"/>
        <v>999zz</v>
      </c>
      <c r="AA329">
        <f t="shared" ca="1" si="1407"/>
        <v>350</v>
      </c>
      <c r="AB329">
        <f t="shared" si="1428"/>
        <v>328</v>
      </c>
      <c r="AC329" t="e">
        <f t="shared" ca="1" si="1408"/>
        <v>#N/A</v>
      </c>
      <c r="AD329" t="str">
        <f t="shared" ca="1" si="1429"/>
        <v/>
      </c>
      <c r="AE329" t="str">
        <f t="shared" ca="1" si="1430"/>
        <v/>
      </c>
      <c r="AF329" t="str">
        <f t="shared" ca="1" si="1431"/>
        <v/>
      </c>
      <c r="AG329" t="str">
        <f t="shared" ca="1" si="1432"/>
        <v/>
      </c>
      <c r="AH329" t="str">
        <f t="shared" ca="1" si="1433"/>
        <v/>
      </c>
      <c r="AI329" t="str">
        <f t="shared" ca="1" si="1434"/>
        <v/>
      </c>
      <c r="AJ329" t="str">
        <f t="shared" ca="1" si="1435"/>
        <v/>
      </c>
      <c r="AK329" t="str">
        <f t="shared" ca="1" si="1436"/>
        <v/>
      </c>
      <c r="AL329" t="str">
        <f t="shared" ca="1" si="1437"/>
        <v/>
      </c>
      <c r="AM329" t="str">
        <f t="shared" ca="1" si="1438"/>
        <v/>
      </c>
      <c r="AN329" t="str">
        <f t="shared" ca="1" si="1439"/>
        <v/>
      </c>
      <c r="AO329" t="str">
        <f t="shared" ca="1" si="1440"/>
        <v/>
      </c>
      <c r="AP329" t="str">
        <f t="shared" ca="1" si="1441"/>
        <v/>
      </c>
      <c r="AQ329" t="str">
        <f t="shared" ca="1" si="1442"/>
        <v/>
      </c>
      <c r="AR329" t="str">
        <f t="shared" ca="1" si="1443"/>
        <v/>
      </c>
      <c r="AS329" t="str">
        <f t="shared" ca="1" si="1444"/>
        <v/>
      </c>
      <c r="AT329" t="str">
        <f t="shared" ca="1" si="1445"/>
        <v/>
      </c>
      <c r="AU329" t="str">
        <f t="shared" ca="1" si="1446"/>
        <v/>
      </c>
      <c r="AV329" t="str">
        <f t="shared" ca="1" si="1447"/>
        <v/>
      </c>
      <c r="AW329" t="str">
        <f t="shared" ca="1" si="1448"/>
        <v/>
      </c>
      <c r="AX329" t="str">
        <f t="shared" ca="1" si="1449"/>
        <v/>
      </c>
      <c r="AY329" t="str">
        <f t="shared" ca="1" si="1450"/>
        <v/>
      </c>
      <c r="AZ329" t="str">
        <f t="shared" ca="1" si="1451"/>
        <v/>
      </c>
      <c r="BA329" t="str">
        <f t="shared" ca="1" si="1452"/>
        <v/>
      </c>
      <c r="BB329" t="str">
        <f t="shared" ca="1" si="1453"/>
        <v/>
      </c>
      <c r="BC329" t="str">
        <f t="shared" ca="1" si="1454"/>
        <v/>
      </c>
      <c r="BD329" t="str">
        <f t="shared" ca="1" si="1455"/>
        <v/>
      </c>
      <c r="BE329" t="str">
        <f t="shared" ca="1" si="1456"/>
        <v/>
      </c>
      <c r="BF329" t="str">
        <f t="shared" ca="1" si="1457"/>
        <v/>
      </c>
      <c r="BG329" t="str">
        <f t="shared" ca="1" si="1458"/>
        <v/>
      </c>
      <c r="BH329" t="str">
        <f t="shared" ca="1" si="1459"/>
        <v/>
      </c>
      <c r="BI329" t="str">
        <f t="shared" ca="1" si="1460"/>
        <v/>
      </c>
      <c r="BJ329" t="str">
        <f t="shared" ca="1" si="1461"/>
        <v/>
      </c>
      <c r="BK329" t="str">
        <f t="shared" ca="1" si="1462"/>
        <v/>
      </c>
      <c r="BL329" t="str">
        <f t="shared" ca="1" si="1463"/>
        <v/>
      </c>
      <c r="BM329" t="str">
        <f t="shared" ca="1" si="1464"/>
        <v/>
      </c>
      <c r="BN329" t="str">
        <f t="shared" ca="1" si="1465"/>
        <v/>
      </c>
      <c r="BO329" t="str">
        <f t="shared" ca="1" si="1466"/>
        <v/>
      </c>
      <c r="BP329" t="str">
        <f t="shared" ca="1" si="1467"/>
        <v/>
      </c>
      <c r="BQ329" t="str">
        <f t="shared" ca="1" si="1468"/>
        <v/>
      </c>
      <c r="BR329" t="str">
        <f t="shared" ca="1" si="1469"/>
        <v/>
      </c>
      <c r="BS329" t="str">
        <f t="shared" ca="1" si="1470"/>
        <v/>
      </c>
      <c r="BT329" t="str">
        <f t="shared" ca="1" si="1471"/>
        <v/>
      </c>
      <c r="BU329" t="str">
        <f t="shared" ca="1" si="1472"/>
        <v/>
      </c>
      <c r="BV329" t="str">
        <f t="shared" ca="1" si="1473"/>
        <v/>
      </c>
      <c r="BW329" t="str">
        <f t="shared" ca="1" si="1474"/>
        <v/>
      </c>
      <c r="BX329" t="str">
        <f t="shared" ca="1" si="1475"/>
        <v/>
      </c>
      <c r="BY329" t="str">
        <f t="shared" ca="1" si="1476"/>
        <v/>
      </c>
      <c r="BZ329" t="str">
        <f t="shared" ca="1" si="1477"/>
        <v/>
      </c>
      <c r="CA329" t="str">
        <f t="shared" ca="1" si="1478"/>
        <v/>
      </c>
      <c r="CB329" t="str">
        <f t="shared" ca="1" si="1479"/>
        <v/>
      </c>
      <c r="CC329" t="str">
        <f t="shared" ca="1" si="1480"/>
        <v/>
      </c>
      <c r="CD329" t="str">
        <f t="shared" ca="1" si="1481"/>
        <v/>
      </c>
      <c r="CE329" t="str">
        <f t="shared" ca="1" si="1482"/>
        <v/>
      </c>
      <c r="CF329" t="str">
        <f t="shared" ca="1" si="1483"/>
        <v/>
      </c>
      <c r="CG329" t="str">
        <f t="shared" ca="1" si="1484"/>
        <v/>
      </c>
      <c r="CH329" t="str">
        <f t="shared" ca="1" si="1485"/>
        <v/>
      </c>
      <c r="CI329" t="str">
        <f t="shared" ca="1" si="1486"/>
        <v/>
      </c>
      <c r="CJ329" t="str">
        <f t="shared" ca="1" si="1487"/>
        <v/>
      </c>
      <c r="CK329" t="str">
        <f t="shared" ca="1" si="1488"/>
        <v/>
      </c>
      <c r="CL329" t="str">
        <f t="shared" ca="1" si="1489"/>
        <v/>
      </c>
      <c r="CM329" t="str">
        <f t="shared" ca="1" si="1490"/>
        <v/>
      </c>
      <c r="CN329" t="str">
        <f t="shared" ca="1" si="1491"/>
        <v/>
      </c>
      <c r="CO329" t="str">
        <f t="shared" ca="1" si="1492"/>
        <v/>
      </c>
      <c r="CP329" t="str">
        <f t="shared" ca="1" si="1493"/>
        <v/>
      </c>
      <c r="CQ329" t="str">
        <f t="shared" ca="1" si="1494"/>
        <v/>
      </c>
      <c r="CR329" t="str">
        <f t="shared" ca="1" si="1495"/>
        <v/>
      </c>
      <c r="CS329" t="str">
        <f t="shared" ca="1" si="1496"/>
        <v/>
      </c>
      <c r="CT329" t="str">
        <f t="shared" ca="1" si="1497"/>
        <v/>
      </c>
      <c r="CU329" t="str">
        <f t="shared" ca="1" si="1498"/>
        <v/>
      </c>
      <c r="CV329" t="str">
        <f t="shared" ca="1" si="1499"/>
        <v/>
      </c>
      <c r="CW329" t="str">
        <f t="shared" ca="1" si="1500"/>
        <v/>
      </c>
      <c r="CX329" t="str">
        <f t="shared" ca="1" si="1501"/>
        <v/>
      </c>
      <c r="CY329" t="str">
        <f t="shared" ca="1" si="1502"/>
        <v/>
      </c>
      <c r="CZ329" t="str">
        <f t="shared" ca="1" si="1503"/>
        <v/>
      </c>
      <c r="DA329" t="str">
        <f t="shared" ca="1" si="1504"/>
        <v/>
      </c>
      <c r="DB329" t="str">
        <f t="shared" ca="1" si="1505"/>
        <v/>
      </c>
      <c r="DC329" t="str">
        <f t="shared" ca="1" si="1506"/>
        <v/>
      </c>
      <c r="DD329" t="str">
        <f t="shared" ca="1" si="1507"/>
        <v/>
      </c>
      <c r="DE329" t="str">
        <f t="shared" ca="1" si="1508"/>
        <v/>
      </c>
      <c r="DF329" t="str">
        <f t="shared" ca="1" si="1509"/>
        <v/>
      </c>
      <c r="DG329" t="str">
        <f t="shared" ca="1" si="1510"/>
        <v/>
      </c>
      <c r="DH329" t="str">
        <f t="shared" ca="1" si="1511"/>
        <v/>
      </c>
      <c r="DI329" t="str">
        <f t="shared" ca="1" si="1512"/>
        <v/>
      </c>
      <c r="DJ329" t="str">
        <f t="shared" ca="1" si="1513"/>
        <v/>
      </c>
      <c r="DK329" t="str">
        <f t="shared" ca="1" si="1514"/>
        <v/>
      </c>
      <c r="DL329" t="str">
        <f t="shared" ca="1" si="1515"/>
        <v/>
      </c>
      <c r="DM329" t="str">
        <f t="shared" ca="1" si="1516"/>
        <v/>
      </c>
      <c r="DN329" t="str">
        <f t="shared" ca="1" si="1517"/>
        <v/>
      </c>
      <c r="DO329" t="str">
        <f t="shared" ca="1" si="1518"/>
        <v/>
      </c>
      <c r="DP329" t="str">
        <f t="shared" ca="1" si="1519"/>
        <v/>
      </c>
      <c r="DQ329" t="str">
        <f t="shared" ca="1" si="1520"/>
        <v/>
      </c>
      <c r="DR329" t="str">
        <f t="shared" ca="1" si="1521"/>
        <v/>
      </c>
      <c r="DS329" t="str">
        <f t="shared" ca="1" si="1522"/>
        <v/>
      </c>
      <c r="DT329" t="str">
        <f t="shared" ca="1" si="1523"/>
        <v/>
      </c>
      <c r="DU329" t="str">
        <f t="shared" ca="1" si="1524"/>
        <v/>
      </c>
      <c r="DV329" t="str">
        <f t="shared" ca="1" si="1412"/>
        <v/>
      </c>
      <c r="DW329" t="str">
        <f t="shared" ca="1" si="1525"/>
        <v/>
      </c>
      <c r="DX329" t="str">
        <f t="shared" ca="1" si="1526"/>
        <v/>
      </c>
      <c r="DY329" t="str">
        <f t="shared" ca="1" si="1527"/>
        <v/>
      </c>
      <c r="DZ329" t="str">
        <f t="shared" ca="1" si="1528"/>
        <v/>
      </c>
      <c r="EA329" t="str">
        <f t="shared" ca="1" si="1529"/>
        <v/>
      </c>
      <c r="EB329" t="str">
        <f t="shared" ca="1" si="1530"/>
        <v/>
      </c>
      <c r="EC329" t="str">
        <f t="shared" ca="1" si="1531"/>
        <v/>
      </c>
      <c r="ED329" t="str">
        <f t="shared" ca="1" si="1532"/>
        <v/>
      </c>
      <c r="EE329" t="str">
        <f t="shared" ca="1" si="1533"/>
        <v/>
      </c>
      <c r="EF329" t="str">
        <f t="shared" ca="1" si="1534"/>
        <v/>
      </c>
      <c r="EG329" t="str">
        <f t="shared" ca="1" si="1535"/>
        <v/>
      </c>
      <c r="EH329" t="str">
        <f t="shared" ca="1" si="1536"/>
        <v/>
      </c>
      <c r="EI329" t="str">
        <f t="shared" ca="1" si="1537"/>
        <v/>
      </c>
      <c r="EJ329" t="str">
        <f t="shared" ca="1" si="1538"/>
        <v/>
      </c>
      <c r="EK329" t="str">
        <f t="shared" ca="1" si="1539"/>
        <v/>
      </c>
      <c r="EL329" t="str">
        <f t="shared" ca="1" si="1540"/>
        <v/>
      </c>
      <c r="EM329" t="str">
        <f t="shared" ca="1" si="1541"/>
        <v/>
      </c>
      <c r="EN329" t="str">
        <f t="shared" ca="1" si="1542"/>
        <v/>
      </c>
      <c r="EO329" t="str">
        <f t="shared" ca="1" si="1543"/>
        <v/>
      </c>
      <c r="EP329" t="str">
        <f t="shared" ca="1" si="1544"/>
        <v/>
      </c>
      <c r="EQ329" t="str">
        <f t="shared" ca="1" si="1545"/>
        <v/>
      </c>
      <c r="ER329" t="str">
        <f t="shared" ca="1" si="1546"/>
        <v/>
      </c>
      <c r="ES329" t="str">
        <f t="shared" ca="1" si="1547"/>
        <v/>
      </c>
      <c r="ET329" t="str">
        <f t="shared" ca="1" si="1548"/>
        <v/>
      </c>
      <c r="EU329" t="str">
        <f t="shared" ca="1" si="1549"/>
        <v/>
      </c>
      <c r="EV329" t="str">
        <f t="shared" ca="1" si="1550"/>
        <v/>
      </c>
      <c r="EW329" t="str">
        <f t="shared" ca="1" si="1551"/>
        <v/>
      </c>
      <c r="EX329" t="str">
        <f t="shared" ca="1" si="1552"/>
        <v/>
      </c>
      <c r="EY329" t="str">
        <f t="shared" ca="1" si="1553"/>
        <v/>
      </c>
      <c r="EZ329" t="str">
        <f t="shared" ca="1" si="1554"/>
        <v/>
      </c>
      <c r="FA329" t="str">
        <f t="shared" ca="1" si="1555"/>
        <v/>
      </c>
      <c r="FB329" t="str">
        <f t="shared" ca="1" si="1556"/>
        <v/>
      </c>
      <c r="FC329" t="str">
        <f t="shared" ca="1" si="1557"/>
        <v/>
      </c>
      <c r="FD329" t="str">
        <f t="shared" ca="1" si="1558"/>
        <v/>
      </c>
      <c r="FE329" t="str">
        <f t="shared" ca="1" si="1559"/>
        <v/>
      </c>
      <c r="FF329" t="str">
        <f t="shared" ca="1" si="1560"/>
        <v/>
      </c>
      <c r="FG329" t="str">
        <f t="shared" ca="1" si="1561"/>
        <v/>
      </c>
      <c r="FH329" t="str">
        <f t="shared" ca="1" si="1562"/>
        <v/>
      </c>
      <c r="FI329" t="str">
        <f t="shared" ca="1" si="1563"/>
        <v/>
      </c>
      <c r="FJ329" t="str">
        <f t="shared" ca="1" si="1564"/>
        <v/>
      </c>
      <c r="FK329" t="str">
        <f t="shared" ca="1" si="1565"/>
        <v/>
      </c>
      <c r="FL329" t="str">
        <f t="shared" ca="1" si="1566"/>
        <v/>
      </c>
      <c r="FM329" t="str">
        <f t="shared" ca="1" si="1567"/>
        <v/>
      </c>
      <c r="FN329" t="str">
        <f t="shared" ca="1" si="1568"/>
        <v/>
      </c>
      <c r="FO329" t="str">
        <f t="shared" ca="1" si="1569"/>
        <v/>
      </c>
      <c r="FP329" t="str">
        <f t="shared" ca="1" si="1570"/>
        <v/>
      </c>
      <c r="FQ329" t="str">
        <f t="shared" ca="1" si="1571"/>
        <v/>
      </c>
      <c r="FR329" t="str">
        <f t="shared" ca="1" si="1572"/>
        <v/>
      </c>
      <c r="FS329" t="str">
        <f t="shared" ca="1" si="1573"/>
        <v/>
      </c>
      <c r="FT329" t="str">
        <f t="shared" ca="1" si="1574"/>
        <v/>
      </c>
      <c r="FU329" t="str">
        <f t="shared" ca="1" si="1575"/>
        <v/>
      </c>
      <c r="FV329" t="str">
        <f t="shared" ca="1" si="1576"/>
        <v/>
      </c>
      <c r="FW329" t="str">
        <f t="shared" ca="1" si="1577"/>
        <v/>
      </c>
      <c r="FX329" t="str">
        <f t="shared" ca="1" si="1578"/>
        <v/>
      </c>
      <c r="FY329" t="str">
        <f t="shared" ca="1" si="1579"/>
        <v/>
      </c>
      <c r="FZ329" t="str">
        <f t="shared" ca="1" si="1580"/>
        <v/>
      </c>
      <c r="GA329" t="str">
        <f t="shared" ca="1" si="1581"/>
        <v/>
      </c>
      <c r="GB329" t="str">
        <f t="shared" ca="1" si="1582"/>
        <v/>
      </c>
      <c r="GC329" t="str">
        <f t="shared" ca="1" si="1583"/>
        <v/>
      </c>
      <c r="GD329" t="str">
        <f t="shared" ca="1" si="1584"/>
        <v/>
      </c>
      <c r="GE329" t="str">
        <f t="shared" ca="1" si="1585"/>
        <v/>
      </c>
      <c r="GF329" t="str">
        <f t="shared" ca="1" si="1586"/>
        <v/>
      </c>
      <c r="GG329" t="str">
        <f t="shared" ca="1" si="1587"/>
        <v/>
      </c>
      <c r="GH329" t="str">
        <f t="shared" ca="1" si="1588"/>
        <v/>
      </c>
      <c r="GI329" t="str">
        <f t="shared" ca="1" si="1589"/>
        <v/>
      </c>
      <c r="GJ329" t="str">
        <f t="shared" ca="1" si="1590"/>
        <v/>
      </c>
      <c r="GK329" t="str">
        <f t="shared" ca="1" si="1591"/>
        <v/>
      </c>
      <c r="GL329" t="str">
        <f t="shared" ca="1" si="1592"/>
        <v/>
      </c>
      <c r="GM329" t="str">
        <f t="shared" ca="1" si="1593"/>
        <v/>
      </c>
      <c r="GN329" t="str">
        <f t="shared" ca="1" si="1594"/>
        <v/>
      </c>
      <c r="GO329" t="str">
        <f t="shared" ca="1" si="1595"/>
        <v/>
      </c>
      <c r="GP329" t="str">
        <f t="shared" ca="1" si="1596"/>
        <v/>
      </c>
      <c r="GQ329" t="str">
        <f t="shared" ca="1" si="1597"/>
        <v/>
      </c>
      <c r="GR329" t="str">
        <f t="shared" ca="1" si="1598"/>
        <v/>
      </c>
      <c r="GS329" t="str">
        <f t="shared" ca="1" si="1599"/>
        <v/>
      </c>
      <c r="GT329" t="str">
        <f t="shared" ca="1" si="1600"/>
        <v/>
      </c>
      <c r="GU329" t="str">
        <f t="shared" ca="1" si="1601"/>
        <v/>
      </c>
      <c r="GV329" t="str">
        <f t="shared" ca="1" si="1602"/>
        <v/>
      </c>
      <c r="GW329" t="str">
        <f t="shared" ca="1" si="1603"/>
        <v/>
      </c>
      <c r="GX329" t="str">
        <f t="shared" ca="1" si="1604"/>
        <v/>
      </c>
      <c r="GY329" t="str">
        <f t="shared" ca="1" si="1605"/>
        <v/>
      </c>
      <c r="GZ329" t="str">
        <f t="shared" ca="1" si="1606"/>
        <v/>
      </c>
      <c r="HA329" t="str">
        <f t="shared" ca="1" si="1607"/>
        <v/>
      </c>
      <c r="HB329" t="str">
        <f t="shared" ca="1" si="1608"/>
        <v/>
      </c>
      <c r="HC329" t="str">
        <f t="shared" ca="1" si="1609"/>
        <v/>
      </c>
      <c r="HD329" t="str">
        <f t="shared" ca="1" si="1610"/>
        <v/>
      </c>
      <c r="HE329" t="str">
        <f t="shared" ca="1" si="1611"/>
        <v/>
      </c>
      <c r="HF329" t="str">
        <f t="shared" ca="1" si="1612"/>
        <v/>
      </c>
      <c r="HG329" t="str">
        <f t="shared" ca="1" si="1613"/>
        <v/>
      </c>
      <c r="HH329" t="str">
        <f t="shared" ca="1" si="1614"/>
        <v/>
      </c>
      <c r="HI329" t="str">
        <f t="shared" ca="1" si="1615"/>
        <v/>
      </c>
      <c r="HJ329" t="str">
        <f t="shared" ca="1" si="1616"/>
        <v/>
      </c>
      <c r="HK329" t="str">
        <f t="shared" ca="1" si="1617"/>
        <v/>
      </c>
      <c r="HL329" t="str">
        <f t="shared" ca="1" si="1618"/>
        <v/>
      </c>
      <c r="HM329" t="str">
        <f t="shared" ca="1" si="1619"/>
        <v/>
      </c>
      <c r="HN329" t="str">
        <f t="shared" ca="1" si="1620"/>
        <v/>
      </c>
      <c r="HO329" t="str">
        <f t="shared" ca="1" si="1621"/>
        <v/>
      </c>
      <c r="HP329" t="str">
        <f t="shared" ca="1" si="1622"/>
        <v/>
      </c>
      <c r="HQ329" t="str">
        <f t="shared" ca="1" si="1623"/>
        <v/>
      </c>
      <c r="HR329" t="str">
        <f t="shared" ca="1" si="1624"/>
        <v/>
      </c>
      <c r="HS329" t="str">
        <f t="shared" ca="1" si="1625"/>
        <v/>
      </c>
      <c r="HT329" t="str">
        <f t="shared" ca="1" si="1626"/>
        <v/>
      </c>
      <c r="HU329" t="str">
        <f t="shared" ca="1" si="1627"/>
        <v/>
      </c>
      <c r="HV329" t="str">
        <f t="shared" ca="1" si="1628"/>
        <v/>
      </c>
      <c r="HW329" t="str">
        <f t="shared" ca="1" si="1629"/>
        <v/>
      </c>
      <c r="HX329" t="str">
        <f t="shared" ca="1" si="1630"/>
        <v/>
      </c>
      <c r="HY329" t="str">
        <f t="shared" ca="1" si="1631"/>
        <v/>
      </c>
      <c r="HZ329" t="str">
        <f t="shared" ca="1" si="1632"/>
        <v/>
      </c>
      <c r="IA329" t="str">
        <f t="shared" ca="1" si="1633"/>
        <v/>
      </c>
      <c r="IB329" t="str">
        <f t="shared" ca="1" si="1634"/>
        <v/>
      </c>
      <c r="IC329" t="str">
        <f t="shared" ca="1" si="1635"/>
        <v/>
      </c>
      <c r="ID329" t="str">
        <f t="shared" ca="1" si="1636"/>
        <v/>
      </c>
      <c r="IE329" t="str">
        <f t="shared" ca="1" si="1637"/>
        <v/>
      </c>
      <c r="IF329" t="str">
        <f t="shared" ca="1" si="1638"/>
        <v/>
      </c>
      <c r="IG329" t="str">
        <f t="shared" ca="1" si="1639"/>
        <v/>
      </c>
      <c r="IH329" t="str">
        <f t="shared" ca="1" si="1640"/>
        <v/>
      </c>
      <c r="II329" t="str">
        <f t="shared" ca="1" si="1641"/>
        <v/>
      </c>
      <c r="IJ329" t="str">
        <f t="shared" ca="1" si="1642"/>
        <v/>
      </c>
      <c r="IK329" t="str">
        <f t="shared" ca="1" si="1643"/>
        <v/>
      </c>
      <c r="IL329" t="str">
        <f t="shared" ca="1" si="1644"/>
        <v/>
      </c>
      <c r="IM329" t="str">
        <f t="shared" ca="1" si="1645"/>
        <v/>
      </c>
      <c r="IN329" t="str">
        <f t="shared" ca="1" si="1646"/>
        <v/>
      </c>
      <c r="IO329" t="str">
        <f t="shared" ca="1" si="1647"/>
        <v/>
      </c>
      <c r="IP329" t="str">
        <f t="shared" ca="1" si="1648"/>
        <v/>
      </c>
      <c r="IQ329" t="str">
        <f t="shared" ca="1" si="1649"/>
        <v/>
      </c>
      <c r="IR329" t="str">
        <f t="shared" ca="1" si="1650"/>
        <v/>
      </c>
      <c r="IS329" t="str">
        <f t="shared" ca="1" si="1651"/>
        <v/>
      </c>
      <c r="IT329" t="str">
        <f t="shared" ca="1" si="1652"/>
        <v/>
      </c>
      <c r="IU329" t="str">
        <f t="shared" ca="1" si="1653"/>
        <v/>
      </c>
      <c r="IV329" t="str">
        <f t="shared" ca="1" si="1654"/>
        <v/>
      </c>
      <c r="IW329" t="str">
        <f t="shared" ca="1" si="1655"/>
        <v/>
      </c>
      <c r="IX329" t="str">
        <f t="shared" ca="1" si="1656"/>
        <v/>
      </c>
      <c r="IY329" t="str">
        <f t="shared" ca="1" si="1657"/>
        <v/>
      </c>
      <c r="IZ329" t="str">
        <f t="shared" ca="1" si="1658"/>
        <v/>
      </c>
      <c r="JA329" t="str">
        <f t="shared" ca="1" si="1659"/>
        <v/>
      </c>
      <c r="JB329" t="str">
        <f t="shared" ca="1" si="1660"/>
        <v/>
      </c>
      <c r="JC329" t="str">
        <f t="shared" ca="1" si="1661"/>
        <v/>
      </c>
      <c r="JD329" t="str">
        <f t="shared" ca="1" si="1662"/>
        <v/>
      </c>
      <c r="JE329" t="str">
        <f t="shared" ca="1" si="1663"/>
        <v/>
      </c>
      <c r="JF329" t="str">
        <f t="shared" ca="1" si="1664"/>
        <v/>
      </c>
      <c r="JG329" t="str">
        <f t="shared" ca="1" si="1665"/>
        <v/>
      </c>
      <c r="JH329" t="str">
        <f t="shared" ca="1" si="1666"/>
        <v/>
      </c>
      <c r="JI329" t="str">
        <f t="shared" ca="1" si="1667"/>
        <v/>
      </c>
      <c r="JJ329" t="str">
        <f t="shared" ca="1" si="1668"/>
        <v/>
      </c>
      <c r="JK329" t="str">
        <f t="shared" ca="1" si="1669"/>
        <v/>
      </c>
      <c r="JL329" t="str">
        <f t="shared" ca="1" si="1670"/>
        <v/>
      </c>
      <c r="JM329" t="str">
        <f t="shared" ca="1" si="1671"/>
        <v/>
      </c>
      <c r="JN329" t="str">
        <f t="shared" ca="1" si="1672"/>
        <v/>
      </c>
      <c r="JO329" t="str">
        <f t="shared" ca="1" si="1673"/>
        <v/>
      </c>
      <c r="JP329" t="str">
        <f t="shared" ca="1" si="1674"/>
        <v/>
      </c>
      <c r="JQ329" t="str">
        <f t="shared" ca="1" si="1675"/>
        <v/>
      </c>
      <c r="JR329" t="str">
        <f t="shared" ca="1" si="1676"/>
        <v/>
      </c>
      <c r="JS329" t="str">
        <f t="shared" ca="1" si="1677"/>
        <v/>
      </c>
      <c r="JT329" t="str">
        <f t="shared" ca="1" si="1678"/>
        <v/>
      </c>
      <c r="JU329" t="str">
        <f t="shared" ca="1" si="1679"/>
        <v/>
      </c>
    </row>
    <row r="330" spans="1:281" x14ac:dyDescent="0.25">
      <c r="A330">
        <f t="shared" si="1680"/>
        <v>329</v>
      </c>
      <c r="B330" t="str">
        <f t="shared" ca="1" si="1409"/>
        <v/>
      </c>
      <c r="C330">
        <v>14</v>
      </c>
      <c r="D330">
        <f t="shared" si="1413"/>
        <v>329</v>
      </c>
      <c r="E330">
        <f t="shared" si="1414"/>
        <v>4</v>
      </c>
      <c r="F330">
        <f ca="1">COUNT((AD330,AP330,BB330,BN330,BZ330,CL330,CX330,DJ330,DV330,EH330,ET330,FF330,FR330,GD330,GP330,HB330,HN330,HZ330,IL330,IX330,JJ330,JV330,KH330,KT330,LF330,LR330))</f>
        <v>0</v>
      </c>
      <c r="G330">
        <f t="shared" ca="1" si="1415"/>
        <v>0</v>
      </c>
      <c r="H330">
        <f t="shared" ca="1" si="1416"/>
        <v>0</v>
      </c>
      <c r="I330">
        <f t="shared" ca="1" si="1410"/>
        <v>0</v>
      </c>
      <c r="J330">
        <f t="shared" ca="1" si="1417"/>
        <v>0</v>
      </c>
      <c r="K330">
        <f t="shared" ca="1" si="1418"/>
        <v>-1</v>
      </c>
      <c r="L330">
        <f t="shared" ca="1" si="1402"/>
        <v>9</v>
      </c>
      <c r="M330">
        <f t="shared" ca="1" si="1419"/>
        <v>0</v>
      </c>
      <c r="N330">
        <f t="shared" ca="1" si="1403"/>
        <v>65</v>
      </c>
      <c r="O330">
        <f t="shared" ca="1" si="1420"/>
        <v>-1</v>
      </c>
      <c r="P330">
        <f t="shared" ca="1" si="1404"/>
        <v>9</v>
      </c>
      <c r="Q330">
        <f t="shared" ca="1" si="1421"/>
        <v>0</v>
      </c>
      <c r="R330">
        <f t="shared" ca="1" si="1422"/>
        <v>0</v>
      </c>
      <c r="S330">
        <f t="shared" ca="1" si="1423"/>
        <v>0</v>
      </c>
      <c r="T330">
        <f t="shared" ca="1" si="1424"/>
        <v>0</v>
      </c>
      <c r="U330" t="str">
        <f t="shared" ca="1" si="1411"/>
        <v>999999999999</v>
      </c>
      <c r="V330">
        <f t="shared" ca="1" si="1405"/>
        <v>0</v>
      </c>
      <c r="W330">
        <f t="shared" si="1425"/>
        <v>329</v>
      </c>
      <c r="X330" t="e">
        <f t="shared" ca="1" si="1406"/>
        <v>#N/A</v>
      </c>
      <c r="Y330">
        <f t="shared" ca="1" si="1426"/>
        <v>0</v>
      </c>
      <c r="Z330" t="str">
        <f t="shared" ca="1" si="1427"/>
        <v>999zz</v>
      </c>
      <c r="AA330">
        <f t="shared" ca="1" si="1407"/>
        <v>350</v>
      </c>
      <c r="AB330">
        <f t="shared" si="1428"/>
        <v>329</v>
      </c>
      <c r="AC330" t="e">
        <f t="shared" ca="1" si="1408"/>
        <v>#N/A</v>
      </c>
      <c r="AD330" t="str">
        <f t="shared" ca="1" si="1429"/>
        <v/>
      </c>
      <c r="AE330" t="str">
        <f t="shared" ca="1" si="1430"/>
        <v/>
      </c>
      <c r="AF330" t="str">
        <f t="shared" ca="1" si="1431"/>
        <v/>
      </c>
      <c r="AG330" t="str">
        <f t="shared" ca="1" si="1432"/>
        <v/>
      </c>
      <c r="AH330" t="str">
        <f t="shared" ca="1" si="1433"/>
        <v/>
      </c>
      <c r="AI330" t="str">
        <f t="shared" ca="1" si="1434"/>
        <v/>
      </c>
      <c r="AJ330" t="str">
        <f t="shared" ca="1" si="1435"/>
        <v/>
      </c>
      <c r="AK330" t="str">
        <f t="shared" ca="1" si="1436"/>
        <v/>
      </c>
      <c r="AL330" t="str">
        <f t="shared" ca="1" si="1437"/>
        <v/>
      </c>
      <c r="AM330" t="str">
        <f t="shared" ca="1" si="1438"/>
        <v/>
      </c>
      <c r="AN330" t="str">
        <f t="shared" ca="1" si="1439"/>
        <v/>
      </c>
      <c r="AO330" t="str">
        <f t="shared" ca="1" si="1440"/>
        <v/>
      </c>
      <c r="AP330" t="str">
        <f t="shared" ca="1" si="1441"/>
        <v/>
      </c>
      <c r="AQ330" t="str">
        <f t="shared" ca="1" si="1442"/>
        <v/>
      </c>
      <c r="AR330" t="str">
        <f t="shared" ca="1" si="1443"/>
        <v/>
      </c>
      <c r="AS330" t="str">
        <f t="shared" ca="1" si="1444"/>
        <v/>
      </c>
      <c r="AT330" t="str">
        <f t="shared" ca="1" si="1445"/>
        <v/>
      </c>
      <c r="AU330" t="str">
        <f t="shared" ca="1" si="1446"/>
        <v/>
      </c>
      <c r="AV330" t="str">
        <f t="shared" ca="1" si="1447"/>
        <v/>
      </c>
      <c r="AW330" t="str">
        <f t="shared" ca="1" si="1448"/>
        <v/>
      </c>
      <c r="AX330" t="str">
        <f t="shared" ca="1" si="1449"/>
        <v/>
      </c>
      <c r="AY330" t="str">
        <f t="shared" ca="1" si="1450"/>
        <v/>
      </c>
      <c r="AZ330" t="str">
        <f t="shared" ca="1" si="1451"/>
        <v/>
      </c>
      <c r="BA330" t="str">
        <f t="shared" ca="1" si="1452"/>
        <v/>
      </c>
      <c r="BB330" t="str">
        <f t="shared" ca="1" si="1453"/>
        <v/>
      </c>
      <c r="BC330" t="str">
        <f t="shared" ca="1" si="1454"/>
        <v/>
      </c>
      <c r="BD330" t="str">
        <f t="shared" ca="1" si="1455"/>
        <v/>
      </c>
      <c r="BE330" t="str">
        <f t="shared" ca="1" si="1456"/>
        <v/>
      </c>
      <c r="BF330" t="str">
        <f t="shared" ca="1" si="1457"/>
        <v/>
      </c>
      <c r="BG330" t="str">
        <f t="shared" ca="1" si="1458"/>
        <v/>
      </c>
      <c r="BH330" t="str">
        <f t="shared" ca="1" si="1459"/>
        <v/>
      </c>
      <c r="BI330" t="str">
        <f t="shared" ca="1" si="1460"/>
        <v/>
      </c>
      <c r="BJ330" t="str">
        <f t="shared" ca="1" si="1461"/>
        <v/>
      </c>
      <c r="BK330" t="str">
        <f t="shared" ca="1" si="1462"/>
        <v/>
      </c>
      <c r="BL330" t="str">
        <f t="shared" ca="1" si="1463"/>
        <v/>
      </c>
      <c r="BM330" t="str">
        <f t="shared" ca="1" si="1464"/>
        <v/>
      </c>
      <c r="BN330" t="str">
        <f t="shared" ca="1" si="1465"/>
        <v/>
      </c>
      <c r="BO330" t="str">
        <f t="shared" ca="1" si="1466"/>
        <v/>
      </c>
      <c r="BP330" t="str">
        <f t="shared" ca="1" si="1467"/>
        <v/>
      </c>
      <c r="BQ330" t="str">
        <f t="shared" ca="1" si="1468"/>
        <v/>
      </c>
      <c r="BR330" t="str">
        <f t="shared" ca="1" si="1469"/>
        <v/>
      </c>
      <c r="BS330" t="str">
        <f t="shared" ca="1" si="1470"/>
        <v/>
      </c>
      <c r="BT330" t="str">
        <f t="shared" ca="1" si="1471"/>
        <v/>
      </c>
      <c r="BU330" t="str">
        <f t="shared" ca="1" si="1472"/>
        <v/>
      </c>
      <c r="BV330" t="str">
        <f t="shared" ca="1" si="1473"/>
        <v/>
      </c>
      <c r="BW330" t="str">
        <f t="shared" ca="1" si="1474"/>
        <v/>
      </c>
      <c r="BX330" t="str">
        <f t="shared" ca="1" si="1475"/>
        <v/>
      </c>
      <c r="BY330" t="str">
        <f t="shared" ca="1" si="1476"/>
        <v/>
      </c>
      <c r="BZ330" t="str">
        <f t="shared" ca="1" si="1477"/>
        <v/>
      </c>
      <c r="CA330" t="str">
        <f t="shared" ca="1" si="1478"/>
        <v/>
      </c>
      <c r="CB330" t="str">
        <f t="shared" ca="1" si="1479"/>
        <v/>
      </c>
      <c r="CC330" t="str">
        <f t="shared" ca="1" si="1480"/>
        <v/>
      </c>
      <c r="CD330" t="str">
        <f t="shared" ca="1" si="1481"/>
        <v/>
      </c>
      <c r="CE330" t="str">
        <f t="shared" ca="1" si="1482"/>
        <v/>
      </c>
      <c r="CF330" t="str">
        <f t="shared" ca="1" si="1483"/>
        <v/>
      </c>
      <c r="CG330" t="str">
        <f t="shared" ca="1" si="1484"/>
        <v/>
      </c>
      <c r="CH330" t="str">
        <f t="shared" ca="1" si="1485"/>
        <v/>
      </c>
      <c r="CI330" t="str">
        <f t="shared" ca="1" si="1486"/>
        <v/>
      </c>
      <c r="CJ330" t="str">
        <f t="shared" ca="1" si="1487"/>
        <v/>
      </c>
      <c r="CK330" t="str">
        <f t="shared" ca="1" si="1488"/>
        <v/>
      </c>
      <c r="CL330" t="str">
        <f t="shared" ca="1" si="1489"/>
        <v/>
      </c>
      <c r="CM330" t="str">
        <f t="shared" ca="1" si="1490"/>
        <v/>
      </c>
      <c r="CN330" t="str">
        <f t="shared" ca="1" si="1491"/>
        <v/>
      </c>
      <c r="CO330" t="str">
        <f t="shared" ca="1" si="1492"/>
        <v/>
      </c>
      <c r="CP330" t="str">
        <f t="shared" ca="1" si="1493"/>
        <v/>
      </c>
      <c r="CQ330" t="str">
        <f t="shared" ca="1" si="1494"/>
        <v/>
      </c>
      <c r="CR330" t="str">
        <f t="shared" ca="1" si="1495"/>
        <v/>
      </c>
      <c r="CS330" t="str">
        <f t="shared" ca="1" si="1496"/>
        <v/>
      </c>
      <c r="CT330" t="str">
        <f t="shared" ca="1" si="1497"/>
        <v/>
      </c>
      <c r="CU330" t="str">
        <f t="shared" ca="1" si="1498"/>
        <v/>
      </c>
      <c r="CV330" t="str">
        <f t="shared" ca="1" si="1499"/>
        <v/>
      </c>
      <c r="CW330" t="str">
        <f t="shared" ca="1" si="1500"/>
        <v/>
      </c>
      <c r="CX330" t="str">
        <f t="shared" ca="1" si="1501"/>
        <v/>
      </c>
      <c r="CY330" t="str">
        <f t="shared" ca="1" si="1502"/>
        <v/>
      </c>
      <c r="CZ330" t="str">
        <f t="shared" ca="1" si="1503"/>
        <v/>
      </c>
      <c r="DA330" t="str">
        <f t="shared" ca="1" si="1504"/>
        <v/>
      </c>
      <c r="DB330" t="str">
        <f t="shared" ca="1" si="1505"/>
        <v/>
      </c>
      <c r="DC330" t="str">
        <f t="shared" ca="1" si="1506"/>
        <v/>
      </c>
      <c r="DD330" t="str">
        <f t="shared" ca="1" si="1507"/>
        <v/>
      </c>
      <c r="DE330" t="str">
        <f t="shared" ca="1" si="1508"/>
        <v/>
      </c>
      <c r="DF330" t="str">
        <f t="shared" ca="1" si="1509"/>
        <v/>
      </c>
      <c r="DG330" t="str">
        <f t="shared" ca="1" si="1510"/>
        <v/>
      </c>
      <c r="DH330" t="str">
        <f t="shared" ca="1" si="1511"/>
        <v/>
      </c>
      <c r="DI330" t="str">
        <f t="shared" ca="1" si="1512"/>
        <v/>
      </c>
      <c r="DJ330" t="str">
        <f t="shared" ca="1" si="1513"/>
        <v/>
      </c>
      <c r="DK330" t="str">
        <f t="shared" ca="1" si="1514"/>
        <v/>
      </c>
      <c r="DL330" t="str">
        <f t="shared" ca="1" si="1515"/>
        <v/>
      </c>
      <c r="DM330" t="str">
        <f t="shared" ca="1" si="1516"/>
        <v/>
      </c>
      <c r="DN330" t="str">
        <f t="shared" ca="1" si="1517"/>
        <v/>
      </c>
      <c r="DO330" t="str">
        <f t="shared" ca="1" si="1518"/>
        <v/>
      </c>
      <c r="DP330" t="str">
        <f t="shared" ca="1" si="1519"/>
        <v/>
      </c>
      <c r="DQ330" t="str">
        <f t="shared" ca="1" si="1520"/>
        <v/>
      </c>
      <c r="DR330" t="str">
        <f t="shared" ca="1" si="1521"/>
        <v/>
      </c>
      <c r="DS330" t="str">
        <f t="shared" ca="1" si="1522"/>
        <v/>
      </c>
      <c r="DT330" t="str">
        <f t="shared" ca="1" si="1523"/>
        <v/>
      </c>
      <c r="DU330" t="str">
        <f t="shared" ca="1" si="1524"/>
        <v/>
      </c>
      <c r="DV330" t="str">
        <f t="shared" ca="1" si="1412"/>
        <v/>
      </c>
      <c r="DW330" t="str">
        <f t="shared" ca="1" si="1525"/>
        <v/>
      </c>
      <c r="DX330" t="str">
        <f t="shared" ca="1" si="1526"/>
        <v/>
      </c>
      <c r="DY330" t="str">
        <f t="shared" ca="1" si="1527"/>
        <v/>
      </c>
      <c r="DZ330" t="str">
        <f t="shared" ca="1" si="1528"/>
        <v/>
      </c>
      <c r="EA330" t="str">
        <f t="shared" ca="1" si="1529"/>
        <v/>
      </c>
      <c r="EB330" t="str">
        <f t="shared" ca="1" si="1530"/>
        <v/>
      </c>
      <c r="EC330" t="str">
        <f t="shared" ca="1" si="1531"/>
        <v/>
      </c>
      <c r="ED330" t="str">
        <f t="shared" ca="1" si="1532"/>
        <v/>
      </c>
      <c r="EE330" t="str">
        <f t="shared" ca="1" si="1533"/>
        <v/>
      </c>
      <c r="EF330" t="str">
        <f t="shared" ca="1" si="1534"/>
        <v/>
      </c>
      <c r="EG330" t="str">
        <f t="shared" ca="1" si="1535"/>
        <v/>
      </c>
      <c r="EH330" t="str">
        <f t="shared" ca="1" si="1536"/>
        <v/>
      </c>
      <c r="EI330" t="str">
        <f t="shared" ca="1" si="1537"/>
        <v/>
      </c>
      <c r="EJ330" t="str">
        <f t="shared" ca="1" si="1538"/>
        <v/>
      </c>
      <c r="EK330" t="str">
        <f t="shared" ca="1" si="1539"/>
        <v/>
      </c>
      <c r="EL330" t="str">
        <f t="shared" ca="1" si="1540"/>
        <v/>
      </c>
      <c r="EM330" t="str">
        <f t="shared" ca="1" si="1541"/>
        <v/>
      </c>
      <c r="EN330" t="str">
        <f t="shared" ca="1" si="1542"/>
        <v/>
      </c>
      <c r="EO330" t="str">
        <f t="shared" ca="1" si="1543"/>
        <v/>
      </c>
      <c r="EP330" t="str">
        <f t="shared" ca="1" si="1544"/>
        <v/>
      </c>
      <c r="EQ330" t="str">
        <f t="shared" ca="1" si="1545"/>
        <v/>
      </c>
      <c r="ER330" t="str">
        <f t="shared" ca="1" si="1546"/>
        <v/>
      </c>
      <c r="ES330" t="str">
        <f t="shared" ca="1" si="1547"/>
        <v/>
      </c>
      <c r="ET330" t="str">
        <f t="shared" ca="1" si="1548"/>
        <v/>
      </c>
      <c r="EU330" t="str">
        <f t="shared" ca="1" si="1549"/>
        <v/>
      </c>
      <c r="EV330" t="str">
        <f t="shared" ca="1" si="1550"/>
        <v/>
      </c>
      <c r="EW330" t="str">
        <f t="shared" ca="1" si="1551"/>
        <v/>
      </c>
      <c r="EX330" t="str">
        <f t="shared" ca="1" si="1552"/>
        <v/>
      </c>
      <c r="EY330" t="str">
        <f t="shared" ca="1" si="1553"/>
        <v/>
      </c>
      <c r="EZ330" t="str">
        <f t="shared" ca="1" si="1554"/>
        <v/>
      </c>
      <c r="FA330" t="str">
        <f t="shared" ca="1" si="1555"/>
        <v/>
      </c>
      <c r="FB330" t="str">
        <f t="shared" ca="1" si="1556"/>
        <v/>
      </c>
      <c r="FC330" t="str">
        <f t="shared" ca="1" si="1557"/>
        <v/>
      </c>
      <c r="FD330" t="str">
        <f t="shared" ca="1" si="1558"/>
        <v/>
      </c>
      <c r="FE330" t="str">
        <f t="shared" ca="1" si="1559"/>
        <v/>
      </c>
      <c r="FF330" t="str">
        <f t="shared" ca="1" si="1560"/>
        <v/>
      </c>
      <c r="FG330" t="str">
        <f t="shared" ca="1" si="1561"/>
        <v/>
      </c>
      <c r="FH330" t="str">
        <f t="shared" ca="1" si="1562"/>
        <v/>
      </c>
      <c r="FI330" t="str">
        <f t="shared" ca="1" si="1563"/>
        <v/>
      </c>
      <c r="FJ330" t="str">
        <f t="shared" ca="1" si="1564"/>
        <v/>
      </c>
      <c r="FK330" t="str">
        <f t="shared" ca="1" si="1565"/>
        <v/>
      </c>
      <c r="FL330" t="str">
        <f t="shared" ca="1" si="1566"/>
        <v/>
      </c>
      <c r="FM330" t="str">
        <f t="shared" ca="1" si="1567"/>
        <v/>
      </c>
      <c r="FN330" t="str">
        <f t="shared" ca="1" si="1568"/>
        <v/>
      </c>
      <c r="FO330" t="str">
        <f t="shared" ca="1" si="1569"/>
        <v/>
      </c>
      <c r="FP330" t="str">
        <f t="shared" ca="1" si="1570"/>
        <v/>
      </c>
      <c r="FQ330" t="str">
        <f t="shared" ca="1" si="1571"/>
        <v/>
      </c>
      <c r="FR330" t="str">
        <f t="shared" ca="1" si="1572"/>
        <v/>
      </c>
      <c r="FS330" t="str">
        <f t="shared" ca="1" si="1573"/>
        <v/>
      </c>
      <c r="FT330" t="str">
        <f t="shared" ca="1" si="1574"/>
        <v/>
      </c>
      <c r="FU330" t="str">
        <f t="shared" ca="1" si="1575"/>
        <v/>
      </c>
      <c r="FV330" t="str">
        <f t="shared" ca="1" si="1576"/>
        <v/>
      </c>
      <c r="FW330" t="str">
        <f t="shared" ca="1" si="1577"/>
        <v/>
      </c>
      <c r="FX330" t="str">
        <f t="shared" ca="1" si="1578"/>
        <v/>
      </c>
      <c r="FY330" t="str">
        <f t="shared" ca="1" si="1579"/>
        <v/>
      </c>
      <c r="FZ330" t="str">
        <f t="shared" ca="1" si="1580"/>
        <v/>
      </c>
      <c r="GA330" t="str">
        <f t="shared" ca="1" si="1581"/>
        <v/>
      </c>
      <c r="GB330" t="str">
        <f t="shared" ca="1" si="1582"/>
        <v/>
      </c>
      <c r="GC330" t="str">
        <f t="shared" ca="1" si="1583"/>
        <v/>
      </c>
      <c r="GD330" t="str">
        <f t="shared" ca="1" si="1584"/>
        <v/>
      </c>
      <c r="GE330" t="str">
        <f t="shared" ca="1" si="1585"/>
        <v/>
      </c>
      <c r="GF330" t="str">
        <f t="shared" ca="1" si="1586"/>
        <v/>
      </c>
      <c r="GG330" t="str">
        <f t="shared" ca="1" si="1587"/>
        <v/>
      </c>
      <c r="GH330" t="str">
        <f t="shared" ca="1" si="1588"/>
        <v/>
      </c>
      <c r="GI330" t="str">
        <f t="shared" ca="1" si="1589"/>
        <v/>
      </c>
      <c r="GJ330" t="str">
        <f t="shared" ca="1" si="1590"/>
        <v/>
      </c>
      <c r="GK330" t="str">
        <f t="shared" ca="1" si="1591"/>
        <v/>
      </c>
      <c r="GL330" t="str">
        <f t="shared" ca="1" si="1592"/>
        <v/>
      </c>
      <c r="GM330" t="str">
        <f t="shared" ca="1" si="1593"/>
        <v/>
      </c>
      <c r="GN330" t="str">
        <f t="shared" ca="1" si="1594"/>
        <v/>
      </c>
      <c r="GO330" t="str">
        <f t="shared" ca="1" si="1595"/>
        <v/>
      </c>
      <c r="GP330" t="str">
        <f t="shared" ca="1" si="1596"/>
        <v/>
      </c>
      <c r="GQ330" t="str">
        <f t="shared" ca="1" si="1597"/>
        <v/>
      </c>
      <c r="GR330" t="str">
        <f t="shared" ca="1" si="1598"/>
        <v/>
      </c>
      <c r="GS330" t="str">
        <f t="shared" ca="1" si="1599"/>
        <v/>
      </c>
      <c r="GT330" t="str">
        <f t="shared" ca="1" si="1600"/>
        <v/>
      </c>
      <c r="GU330" t="str">
        <f t="shared" ca="1" si="1601"/>
        <v/>
      </c>
      <c r="GV330" t="str">
        <f t="shared" ca="1" si="1602"/>
        <v/>
      </c>
      <c r="GW330" t="str">
        <f t="shared" ca="1" si="1603"/>
        <v/>
      </c>
      <c r="GX330" t="str">
        <f t="shared" ca="1" si="1604"/>
        <v/>
      </c>
      <c r="GY330" t="str">
        <f t="shared" ca="1" si="1605"/>
        <v/>
      </c>
      <c r="GZ330" t="str">
        <f t="shared" ca="1" si="1606"/>
        <v/>
      </c>
      <c r="HA330" t="str">
        <f t="shared" ca="1" si="1607"/>
        <v/>
      </c>
      <c r="HB330" t="str">
        <f t="shared" ca="1" si="1608"/>
        <v/>
      </c>
      <c r="HC330" t="str">
        <f t="shared" ca="1" si="1609"/>
        <v/>
      </c>
      <c r="HD330" t="str">
        <f t="shared" ca="1" si="1610"/>
        <v/>
      </c>
      <c r="HE330" t="str">
        <f t="shared" ca="1" si="1611"/>
        <v/>
      </c>
      <c r="HF330" t="str">
        <f t="shared" ca="1" si="1612"/>
        <v/>
      </c>
      <c r="HG330" t="str">
        <f t="shared" ca="1" si="1613"/>
        <v/>
      </c>
      <c r="HH330" t="str">
        <f t="shared" ca="1" si="1614"/>
        <v/>
      </c>
      <c r="HI330" t="str">
        <f t="shared" ca="1" si="1615"/>
        <v/>
      </c>
      <c r="HJ330" t="str">
        <f t="shared" ca="1" si="1616"/>
        <v/>
      </c>
      <c r="HK330" t="str">
        <f t="shared" ca="1" si="1617"/>
        <v/>
      </c>
      <c r="HL330" t="str">
        <f t="shared" ca="1" si="1618"/>
        <v/>
      </c>
      <c r="HM330" t="str">
        <f t="shared" ca="1" si="1619"/>
        <v/>
      </c>
      <c r="HN330" t="str">
        <f t="shared" ca="1" si="1620"/>
        <v/>
      </c>
      <c r="HO330" t="str">
        <f t="shared" ca="1" si="1621"/>
        <v/>
      </c>
      <c r="HP330" t="str">
        <f t="shared" ca="1" si="1622"/>
        <v/>
      </c>
      <c r="HQ330" t="str">
        <f t="shared" ca="1" si="1623"/>
        <v/>
      </c>
      <c r="HR330" t="str">
        <f t="shared" ca="1" si="1624"/>
        <v/>
      </c>
      <c r="HS330" t="str">
        <f t="shared" ca="1" si="1625"/>
        <v/>
      </c>
      <c r="HT330" t="str">
        <f t="shared" ca="1" si="1626"/>
        <v/>
      </c>
      <c r="HU330" t="str">
        <f t="shared" ca="1" si="1627"/>
        <v/>
      </c>
      <c r="HV330" t="str">
        <f t="shared" ca="1" si="1628"/>
        <v/>
      </c>
      <c r="HW330" t="str">
        <f t="shared" ca="1" si="1629"/>
        <v/>
      </c>
      <c r="HX330" t="str">
        <f t="shared" ca="1" si="1630"/>
        <v/>
      </c>
      <c r="HY330" t="str">
        <f t="shared" ca="1" si="1631"/>
        <v/>
      </c>
      <c r="HZ330" t="str">
        <f t="shared" ca="1" si="1632"/>
        <v/>
      </c>
      <c r="IA330" t="str">
        <f t="shared" ca="1" si="1633"/>
        <v/>
      </c>
      <c r="IB330" t="str">
        <f t="shared" ca="1" si="1634"/>
        <v/>
      </c>
      <c r="IC330" t="str">
        <f t="shared" ca="1" si="1635"/>
        <v/>
      </c>
      <c r="ID330" t="str">
        <f t="shared" ca="1" si="1636"/>
        <v/>
      </c>
      <c r="IE330" t="str">
        <f t="shared" ca="1" si="1637"/>
        <v/>
      </c>
      <c r="IF330" t="str">
        <f t="shared" ca="1" si="1638"/>
        <v/>
      </c>
      <c r="IG330" t="str">
        <f t="shared" ca="1" si="1639"/>
        <v/>
      </c>
      <c r="IH330" t="str">
        <f t="shared" ca="1" si="1640"/>
        <v/>
      </c>
      <c r="II330" t="str">
        <f t="shared" ca="1" si="1641"/>
        <v/>
      </c>
      <c r="IJ330" t="str">
        <f t="shared" ca="1" si="1642"/>
        <v/>
      </c>
      <c r="IK330" t="str">
        <f t="shared" ca="1" si="1643"/>
        <v/>
      </c>
      <c r="IL330" t="str">
        <f t="shared" ca="1" si="1644"/>
        <v/>
      </c>
      <c r="IM330" t="str">
        <f t="shared" ca="1" si="1645"/>
        <v/>
      </c>
      <c r="IN330" t="str">
        <f t="shared" ca="1" si="1646"/>
        <v/>
      </c>
      <c r="IO330" t="str">
        <f t="shared" ca="1" si="1647"/>
        <v/>
      </c>
      <c r="IP330" t="str">
        <f t="shared" ca="1" si="1648"/>
        <v/>
      </c>
      <c r="IQ330" t="str">
        <f t="shared" ca="1" si="1649"/>
        <v/>
      </c>
      <c r="IR330" t="str">
        <f t="shared" ca="1" si="1650"/>
        <v/>
      </c>
      <c r="IS330" t="str">
        <f t="shared" ca="1" si="1651"/>
        <v/>
      </c>
      <c r="IT330" t="str">
        <f t="shared" ca="1" si="1652"/>
        <v/>
      </c>
      <c r="IU330" t="str">
        <f t="shared" ca="1" si="1653"/>
        <v/>
      </c>
      <c r="IV330" t="str">
        <f t="shared" ca="1" si="1654"/>
        <v/>
      </c>
      <c r="IW330" t="str">
        <f t="shared" ca="1" si="1655"/>
        <v/>
      </c>
      <c r="IX330" t="str">
        <f t="shared" ca="1" si="1656"/>
        <v/>
      </c>
      <c r="IY330" t="str">
        <f t="shared" ca="1" si="1657"/>
        <v/>
      </c>
      <c r="IZ330" t="str">
        <f t="shared" ca="1" si="1658"/>
        <v/>
      </c>
      <c r="JA330" t="str">
        <f t="shared" ca="1" si="1659"/>
        <v/>
      </c>
      <c r="JB330" t="str">
        <f t="shared" ca="1" si="1660"/>
        <v/>
      </c>
      <c r="JC330" t="str">
        <f t="shared" ca="1" si="1661"/>
        <v/>
      </c>
      <c r="JD330" t="str">
        <f t="shared" ca="1" si="1662"/>
        <v/>
      </c>
      <c r="JE330" t="str">
        <f t="shared" ca="1" si="1663"/>
        <v/>
      </c>
      <c r="JF330" t="str">
        <f t="shared" ca="1" si="1664"/>
        <v/>
      </c>
      <c r="JG330" t="str">
        <f t="shared" ca="1" si="1665"/>
        <v/>
      </c>
      <c r="JH330" t="str">
        <f t="shared" ca="1" si="1666"/>
        <v/>
      </c>
      <c r="JI330" t="str">
        <f t="shared" ca="1" si="1667"/>
        <v/>
      </c>
      <c r="JJ330" t="str">
        <f t="shared" ca="1" si="1668"/>
        <v/>
      </c>
      <c r="JK330" t="str">
        <f t="shared" ca="1" si="1669"/>
        <v/>
      </c>
      <c r="JL330" t="str">
        <f t="shared" ca="1" si="1670"/>
        <v/>
      </c>
      <c r="JM330" t="str">
        <f t="shared" ca="1" si="1671"/>
        <v/>
      </c>
      <c r="JN330" t="str">
        <f t="shared" ca="1" si="1672"/>
        <v/>
      </c>
      <c r="JO330" t="str">
        <f t="shared" ca="1" si="1673"/>
        <v/>
      </c>
      <c r="JP330" t="str">
        <f t="shared" ca="1" si="1674"/>
        <v/>
      </c>
      <c r="JQ330" t="str">
        <f t="shared" ca="1" si="1675"/>
        <v/>
      </c>
      <c r="JR330" t="str">
        <f t="shared" ca="1" si="1676"/>
        <v/>
      </c>
      <c r="JS330" t="str">
        <f t="shared" ca="1" si="1677"/>
        <v/>
      </c>
      <c r="JT330" t="str">
        <f t="shared" ca="1" si="1678"/>
        <v/>
      </c>
      <c r="JU330" t="str">
        <f t="shared" ca="1" si="1679"/>
        <v/>
      </c>
    </row>
    <row r="331" spans="1:281" x14ac:dyDescent="0.25">
      <c r="A331">
        <f t="shared" si="1680"/>
        <v>330</v>
      </c>
      <c r="B331" t="str">
        <f t="shared" ca="1" si="1409"/>
        <v/>
      </c>
      <c r="C331">
        <v>14</v>
      </c>
      <c r="D331">
        <f t="shared" si="1413"/>
        <v>330</v>
      </c>
      <c r="E331">
        <f t="shared" si="1414"/>
        <v>5</v>
      </c>
      <c r="F331">
        <f ca="1">COUNT((AD331,AP331,BB331,BN331,BZ331,CL331,CX331,DJ331,DV331,EH331,ET331,FF331,FR331,GD331,GP331,HB331,HN331,HZ331,IL331,IX331,JJ331,JV331,KH331,KT331,LF331,LR331))</f>
        <v>0</v>
      </c>
      <c r="G331">
        <f t="shared" ca="1" si="1415"/>
        <v>0</v>
      </c>
      <c r="H331">
        <f t="shared" ca="1" si="1416"/>
        <v>0</v>
      </c>
      <c r="I331">
        <f t="shared" ca="1" si="1410"/>
        <v>0</v>
      </c>
      <c r="J331">
        <f t="shared" ca="1" si="1417"/>
        <v>0</v>
      </c>
      <c r="K331">
        <f t="shared" ca="1" si="1418"/>
        <v>-1</v>
      </c>
      <c r="L331">
        <f t="shared" ca="1" si="1402"/>
        <v>9</v>
      </c>
      <c r="M331">
        <f t="shared" ca="1" si="1419"/>
        <v>0</v>
      </c>
      <c r="N331">
        <f t="shared" ca="1" si="1403"/>
        <v>65</v>
      </c>
      <c r="O331">
        <f t="shared" ca="1" si="1420"/>
        <v>-1</v>
      </c>
      <c r="P331">
        <f t="shared" ca="1" si="1404"/>
        <v>9</v>
      </c>
      <c r="Q331">
        <f t="shared" ca="1" si="1421"/>
        <v>0</v>
      </c>
      <c r="R331">
        <f t="shared" ca="1" si="1422"/>
        <v>0</v>
      </c>
      <c r="S331">
        <f t="shared" ca="1" si="1423"/>
        <v>0</v>
      </c>
      <c r="T331">
        <f t="shared" ca="1" si="1424"/>
        <v>0</v>
      </c>
      <c r="U331" t="str">
        <f t="shared" ca="1" si="1411"/>
        <v>999999999999</v>
      </c>
      <c r="V331">
        <f t="shared" ca="1" si="1405"/>
        <v>0</v>
      </c>
      <c r="W331">
        <f t="shared" si="1425"/>
        <v>330</v>
      </c>
      <c r="X331" t="e">
        <f t="shared" ca="1" si="1406"/>
        <v>#N/A</v>
      </c>
      <c r="Y331">
        <f t="shared" ca="1" si="1426"/>
        <v>0</v>
      </c>
      <c r="Z331" t="str">
        <f t="shared" ca="1" si="1427"/>
        <v>999zz</v>
      </c>
      <c r="AA331">
        <f t="shared" ca="1" si="1407"/>
        <v>350</v>
      </c>
      <c r="AB331">
        <f t="shared" si="1428"/>
        <v>330</v>
      </c>
      <c r="AC331" t="e">
        <f t="shared" ca="1" si="1408"/>
        <v>#N/A</v>
      </c>
      <c r="AD331" t="str">
        <f t="shared" ca="1" si="1429"/>
        <v/>
      </c>
      <c r="AE331" t="str">
        <f t="shared" ca="1" si="1430"/>
        <v/>
      </c>
      <c r="AF331" t="str">
        <f t="shared" ca="1" si="1431"/>
        <v/>
      </c>
      <c r="AG331" t="str">
        <f t="shared" ca="1" si="1432"/>
        <v/>
      </c>
      <c r="AH331" t="str">
        <f t="shared" ca="1" si="1433"/>
        <v/>
      </c>
      <c r="AI331" t="str">
        <f t="shared" ca="1" si="1434"/>
        <v/>
      </c>
      <c r="AJ331" t="str">
        <f t="shared" ca="1" si="1435"/>
        <v/>
      </c>
      <c r="AK331" t="str">
        <f t="shared" ca="1" si="1436"/>
        <v/>
      </c>
      <c r="AL331" t="str">
        <f t="shared" ca="1" si="1437"/>
        <v/>
      </c>
      <c r="AM331" t="str">
        <f t="shared" ca="1" si="1438"/>
        <v/>
      </c>
      <c r="AN331" t="str">
        <f t="shared" ca="1" si="1439"/>
        <v/>
      </c>
      <c r="AO331" t="str">
        <f t="shared" ca="1" si="1440"/>
        <v/>
      </c>
      <c r="AP331" t="str">
        <f t="shared" ca="1" si="1441"/>
        <v/>
      </c>
      <c r="AQ331" t="str">
        <f t="shared" ca="1" si="1442"/>
        <v/>
      </c>
      <c r="AR331" t="str">
        <f t="shared" ca="1" si="1443"/>
        <v/>
      </c>
      <c r="AS331" t="str">
        <f t="shared" ca="1" si="1444"/>
        <v/>
      </c>
      <c r="AT331" t="str">
        <f t="shared" ca="1" si="1445"/>
        <v/>
      </c>
      <c r="AU331" t="str">
        <f t="shared" ca="1" si="1446"/>
        <v/>
      </c>
      <c r="AV331" t="str">
        <f t="shared" ca="1" si="1447"/>
        <v/>
      </c>
      <c r="AW331" t="str">
        <f t="shared" ca="1" si="1448"/>
        <v/>
      </c>
      <c r="AX331" t="str">
        <f t="shared" ca="1" si="1449"/>
        <v/>
      </c>
      <c r="AY331" t="str">
        <f t="shared" ca="1" si="1450"/>
        <v/>
      </c>
      <c r="AZ331" t="str">
        <f t="shared" ca="1" si="1451"/>
        <v/>
      </c>
      <c r="BA331" t="str">
        <f t="shared" ca="1" si="1452"/>
        <v/>
      </c>
      <c r="BB331" t="str">
        <f t="shared" ca="1" si="1453"/>
        <v/>
      </c>
      <c r="BC331" t="str">
        <f t="shared" ca="1" si="1454"/>
        <v/>
      </c>
      <c r="BD331" t="str">
        <f t="shared" ca="1" si="1455"/>
        <v/>
      </c>
      <c r="BE331" t="str">
        <f t="shared" ca="1" si="1456"/>
        <v/>
      </c>
      <c r="BF331" t="str">
        <f t="shared" ca="1" si="1457"/>
        <v/>
      </c>
      <c r="BG331" t="str">
        <f t="shared" ca="1" si="1458"/>
        <v/>
      </c>
      <c r="BH331" t="str">
        <f t="shared" ca="1" si="1459"/>
        <v/>
      </c>
      <c r="BI331" t="str">
        <f t="shared" ca="1" si="1460"/>
        <v/>
      </c>
      <c r="BJ331" t="str">
        <f t="shared" ca="1" si="1461"/>
        <v/>
      </c>
      <c r="BK331" t="str">
        <f t="shared" ca="1" si="1462"/>
        <v/>
      </c>
      <c r="BL331" t="str">
        <f t="shared" ca="1" si="1463"/>
        <v/>
      </c>
      <c r="BM331" t="str">
        <f t="shared" ca="1" si="1464"/>
        <v/>
      </c>
      <c r="BN331" t="str">
        <f t="shared" ca="1" si="1465"/>
        <v/>
      </c>
      <c r="BO331" t="str">
        <f t="shared" ca="1" si="1466"/>
        <v/>
      </c>
      <c r="BP331" t="str">
        <f t="shared" ca="1" si="1467"/>
        <v/>
      </c>
      <c r="BQ331" t="str">
        <f t="shared" ca="1" si="1468"/>
        <v/>
      </c>
      <c r="BR331" t="str">
        <f t="shared" ca="1" si="1469"/>
        <v/>
      </c>
      <c r="BS331" t="str">
        <f t="shared" ca="1" si="1470"/>
        <v/>
      </c>
      <c r="BT331" t="str">
        <f t="shared" ca="1" si="1471"/>
        <v/>
      </c>
      <c r="BU331" t="str">
        <f t="shared" ca="1" si="1472"/>
        <v/>
      </c>
      <c r="BV331" t="str">
        <f t="shared" ca="1" si="1473"/>
        <v/>
      </c>
      <c r="BW331" t="str">
        <f t="shared" ca="1" si="1474"/>
        <v/>
      </c>
      <c r="BX331" t="str">
        <f t="shared" ca="1" si="1475"/>
        <v/>
      </c>
      <c r="BY331" t="str">
        <f t="shared" ca="1" si="1476"/>
        <v/>
      </c>
      <c r="BZ331" t="str">
        <f t="shared" ca="1" si="1477"/>
        <v/>
      </c>
      <c r="CA331" t="str">
        <f t="shared" ca="1" si="1478"/>
        <v/>
      </c>
      <c r="CB331" t="str">
        <f t="shared" ca="1" si="1479"/>
        <v/>
      </c>
      <c r="CC331" t="str">
        <f t="shared" ca="1" si="1480"/>
        <v/>
      </c>
      <c r="CD331" t="str">
        <f t="shared" ca="1" si="1481"/>
        <v/>
      </c>
      <c r="CE331" t="str">
        <f t="shared" ca="1" si="1482"/>
        <v/>
      </c>
      <c r="CF331" t="str">
        <f t="shared" ca="1" si="1483"/>
        <v/>
      </c>
      <c r="CG331" t="str">
        <f t="shared" ca="1" si="1484"/>
        <v/>
      </c>
      <c r="CH331" t="str">
        <f t="shared" ca="1" si="1485"/>
        <v/>
      </c>
      <c r="CI331" t="str">
        <f t="shared" ca="1" si="1486"/>
        <v/>
      </c>
      <c r="CJ331" t="str">
        <f t="shared" ca="1" si="1487"/>
        <v/>
      </c>
      <c r="CK331" t="str">
        <f t="shared" ca="1" si="1488"/>
        <v/>
      </c>
      <c r="CL331" t="str">
        <f t="shared" ca="1" si="1489"/>
        <v/>
      </c>
      <c r="CM331" t="str">
        <f t="shared" ca="1" si="1490"/>
        <v/>
      </c>
      <c r="CN331" t="str">
        <f t="shared" ca="1" si="1491"/>
        <v/>
      </c>
      <c r="CO331" t="str">
        <f t="shared" ca="1" si="1492"/>
        <v/>
      </c>
      <c r="CP331" t="str">
        <f t="shared" ca="1" si="1493"/>
        <v/>
      </c>
      <c r="CQ331" t="str">
        <f t="shared" ca="1" si="1494"/>
        <v/>
      </c>
      <c r="CR331" t="str">
        <f t="shared" ca="1" si="1495"/>
        <v/>
      </c>
      <c r="CS331" t="str">
        <f t="shared" ca="1" si="1496"/>
        <v/>
      </c>
      <c r="CT331" t="str">
        <f t="shared" ca="1" si="1497"/>
        <v/>
      </c>
      <c r="CU331" t="str">
        <f t="shared" ca="1" si="1498"/>
        <v/>
      </c>
      <c r="CV331" t="str">
        <f t="shared" ca="1" si="1499"/>
        <v/>
      </c>
      <c r="CW331" t="str">
        <f t="shared" ca="1" si="1500"/>
        <v/>
      </c>
      <c r="CX331" t="str">
        <f t="shared" ca="1" si="1501"/>
        <v/>
      </c>
      <c r="CY331" t="str">
        <f t="shared" ca="1" si="1502"/>
        <v/>
      </c>
      <c r="CZ331" t="str">
        <f t="shared" ca="1" si="1503"/>
        <v/>
      </c>
      <c r="DA331" t="str">
        <f t="shared" ca="1" si="1504"/>
        <v/>
      </c>
      <c r="DB331" t="str">
        <f t="shared" ca="1" si="1505"/>
        <v/>
      </c>
      <c r="DC331" t="str">
        <f t="shared" ca="1" si="1506"/>
        <v/>
      </c>
      <c r="DD331" t="str">
        <f t="shared" ca="1" si="1507"/>
        <v/>
      </c>
      <c r="DE331" t="str">
        <f t="shared" ca="1" si="1508"/>
        <v/>
      </c>
      <c r="DF331" t="str">
        <f t="shared" ca="1" si="1509"/>
        <v/>
      </c>
      <c r="DG331" t="str">
        <f t="shared" ca="1" si="1510"/>
        <v/>
      </c>
      <c r="DH331" t="str">
        <f t="shared" ca="1" si="1511"/>
        <v/>
      </c>
      <c r="DI331" t="str">
        <f t="shared" ca="1" si="1512"/>
        <v/>
      </c>
      <c r="DJ331" t="str">
        <f t="shared" ca="1" si="1513"/>
        <v/>
      </c>
      <c r="DK331" t="str">
        <f t="shared" ca="1" si="1514"/>
        <v/>
      </c>
      <c r="DL331" t="str">
        <f t="shared" ca="1" si="1515"/>
        <v/>
      </c>
      <c r="DM331" t="str">
        <f t="shared" ca="1" si="1516"/>
        <v/>
      </c>
      <c r="DN331" t="str">
        <f t="shared" ca="1" si="1517"/>
        <v/>
      </c>
      <c r="DO331" t="str">
        <f t="shared" ca="1" si="1518"/>
        <v/>
      </c>
      <c r="DP331" t="str">
        <f t="shared" ca="1" si="1519"/>
        <v/>
      </c>
      <c r="DQ331" t="str">
        <f t="shared" ca="1" si="1520"/>
        <v/>
      </c>
      <c r="DR331" t="str">
        <f t="shared" ca="1" si="1521"/>
        <v/>
      </c>
      <c r="DS331" t="str">
        <f t="shared" ca="1" si="1522"/>
        <v/>
      </c>
      <c r="DT331" t="str">
        <f t="shared" ca="1" si="1523"/>
        <v/>
      </c>
      <c r="DU331" t="str">
        <f t="shared" ca="1" si="1524"/>
        <v/>
      </c>
      <c r="DV331" t="str">
        <f t="shared" ca="1" si="1412"/>
        <v/>
      </c>
      <c r="DW331" t="str">
        <f t="shared" ca="1" si="1525"/>
        <v/>
      </c>
      <c r="DX331" t="str">
        <f t="shared" ca="1" si="1526"/>
        <v/>
      </c>
      <c r="DY331" t="str">
        <f t="shared" ca="1" si="1527"/>
        <v/>
      </c>
      <c r="DZ331" t="str">
        <f t="shared" ca="1" si="1528"/>
        <v/>
      </c>
      <c r="EA331" t="str">
        <f t="shared" ca="1" si="1529"/>
        <v/>
      </c>
      <c r="EB331" t="str">
        <f t="shared" ca="1" si="1530"/>
        <v/>
      </c>
      <c r="EC331" t="str">
        <f t="shared" ca="1" si="1531"/>
        <v/>
      </c>
      <c r="ED331" t="str">
        <f t="shared" ca="1" si="1532"/>
        <v/>
      </c>
      <c r="EE331" t="str">
        <f t="shared" ca="1" si="1533"/>
        <v/>
      </c>
      <c r="EF331" t="str">
        <f t="shared" ca="1" si="1534"/>
        <v/>
      </c>
      <c r="EG331" t="str">
        <f t="shared" ca="1" si="1535"/>
        <v/>
      </c>
      <c r="EH331" t="str">
        <f t="shared" ca="1" si="1536"/>
        <v/>
      </c>
      <c r="EI331" t="str">
        <f t="shared" ca="1" si="1537"/>
        <v/>
      </c>
      <c r="EJ331" t="str">
        <f t="shared" ca="1" si="1538"/>
        <v/>
      </c>
      <c r="EK331" t="str">
        <f t="shared" ca="1" si="1539"/>
        <v/>
      </c>
      <c r="EL331" t="str">
        <f t="shared" ca="1" si="1540"/>
        <v/>
      </c>
      <c r="EM331" t="str">
        <f t="shared" ca="1" si="1541"/>
        <v/>
      </c>
      <c r="EN331" t="str">
        <f t="shared" ca="1" si="1542"/>
        <v/>
      </c>
      <c r="EO331" t="str">
        <f t="shared" ca="1" si="1543"/>
        <v/>
      </c>
      <c r="EP331" t="str">
        <f t="shared" ca="1" si="1544"/>
        <v/>
      </c>
      <c r="EQ331" t="str">
        <f t="shared" ca="1" si="1545"/>
        <v/>
      </c>
      <c r="ER331" t="str">
        <f t="shared" ca="1" si="1546"/>
        <v/>
      </c>
      <c r="ES331" t="str">
        <f t="shared" ca="1" si="1547"/>
        <v/>
      </c>
      <c r="ET331" t="str">
        <f t="shared" ca="1" si="1548"/>
        <v/>
      </c>
      <c r="EU331" t="str">
        <f t="shared" ca="1" si="1549"/>
        <v/>
      </c>
      <c r="EV331" t="str">
        <f t="shared" ca="1" si="1550"/>
        <v/>
      </c>
      <c r="EW331" t="str">
        <f t="shared" ca="1" si="1551"/>
        <v/>
      </c>
      <c r="EX331" t="str">
        <f t="shared" ca="1" si="1552"/>
        <v/>
      </c>
      <c r="EY331" t="str">
        <f t="shared" ca="1" si="1553"/>
        <v/>
      </c>
      <c r="EZ331" t="str">
        <f t="shared" ca="1" si="1554"/>
        <v/>
      </c>
      <c r="FA331" t="str">
        <f t="shared" ca="1" si="1555"/>
        <v/>
      </c>
      <c r="FB331" t="str">
        <f t="shared" ca="1" si="1556"/>
        <v/>
      </c>
      <c r="FC331" t="str">
        <f t="shared" ca="1" si="1557"/>
        <v/>
      </c>
      <c r="FD331" t="str">
        <f t="shared" ca="1" si="1558"/>
        <v/>
      </c>
      <c r="FE331" t="str">
        <f t="shared" ca="1" si="1559"/>
        <v/>
      </c>
      <c r="FF331" t="str">
        <f t="shared" ca="1" si="1560"/>
        <v/>
      </c>
      <c r="FG331" t="str">
        <f t="shared" ca="1" si="1561"/>
        <v/>
      </c>
      <c r="FH331" t="str">
        <f t="shared" ca="1" si="1562"/>
        <v/>
      </c>
      <c r="FI331" t="str">
        <f t="shared" ca="1" si="1563"/>
        <v/>
      </c>
      <c r="FJ331" t="str">
        <f t="shared" ca="1" si="1564"/>
        <v/>
      </c>
      <c r="FK331" t="str">
        <f t="shared" ca="1" si="1565"/>
        <v/>
      </c>
      <c r="FL331" t="str">
        <f t="shared" ca="1" si="1566"/>
        <v/>
      </c>
      <c r="FM331" t="str">
        <f t="shared" ca="1" si="1567"/>
        <v/>
      </c>
      <c r="FN331" t="str">
        <f t="shared" ca="1" si="1568"/>
        <v/>
      </c>
      <c r="FO331" t="str">
        <f t="shared" ca="1" si="1569"/>
        <v/>
      </c>
      <c r="FP331" t="str">
        <f t="shared" ca="1" si="1570"/>
        <v/>
      </c>
      <c r="FQ331" t="str">
        <f t="shared" ca="1" si="1571"/>
        <v/>
      </c>
      <c r="FR331" t="str">
        <f t="shared" ca="1" si="1572"/>
        <v/>
      </c>
      <c r="FS331" t="str">
        <f t="shared" ca="1" si="1573"/>
        <v/>
      </c>
      <c r="FT331" t="str">
        <f t="shared" ca="1" si="1574"/>
        <v/>
      </c>
      <c r="FU331" t="str">
        <f t="shared" ca="1" si="1575"/>
        <v/>
      </c>
      <c r="FV331" t="str">
        <f t="shared" ca="1" si="1576"/>
        <v/>
      </c>
      <c r="FW331" t="str">
        <f t="shared" ca="1" si="1577"/>
        <v/>
      </c>
      <c r="FX331" t="str">
        <f t="shared" ca="1" si="1578"/>
        <v/>
      </c>
      <c r="FY331" t="str">
        <f t="shared" ca="1" si="1579"/>
        <v/>
      </c>
      <c r="FZ331" t="str">
        <f t="shared" ca="1" si="1580"/>
        <v/>
      </c>
      <c r="GA331" t="str">
        <f t="shared" ca="1" si="1581"/>
        <v/>
      </c>
      <c r="GB331" t="str">
        <f t="shared" ca="1" si="1582"/>
        <v/>
      </c>
      <c r="GC331" t="str">
        <f t="shared" ca="1" si="1583"/>
        <v/>
      </c>
      <c r="GD331" t="str">
        <f t="shared" ca="1" si="1584"/>
        <v/>
      </c>
      <c r="GE331" t="str">
        <f t="shared" ca="1" si="1585"/>
        <v/>
      </c>
      <c r="GF331" t="str">
        <f t="shared" ca="1" si="1586"/>
        <v/>
      </c>
      <c r="GG331" t="str">
        <f t="shared" ca="1" si="1587"/>
        <v/>
      </c>
      <c r="GH331" t="str">
        <f t="shared" ca="1" si="1588"/>
        <v/>
      </c>
      <c r="GI331" t="str">
        <f t="shared" ca="1" si="1589"/>
        <v/>
      </c>
      <c r="GJ331" t="str">
        <f t="shared" ca="1" si="1590"/>
        <v/>
      </c>
      <c r="GK331" t="str">
        <f t="shared" ca="1" si="1591"/>
        <v/>
      </c>
      <c r="GL331" t="str">
        <f t="shared" ca="1" si="1592"/>
        <v/>
      </c>
      <c r="GM331" t="str">
        <f t="shared" ca="1" si="1593"/>
        <v/>
      </c>
      <c r="GN331" t="str">
        <f t="shared" ca="1" si="1594"/>
        <v/>
      </c>
      <c r="GO331" t="str">
        <f t="shared" ca="1" si="1595"/>
        <v/>
      </c>
      <c r="GP331" t="str">
        <f t="shared" ca="1" si="1596"/>
        <v/>
      </c>
      <c r="GQ331" t="str">
        <f t="shared" ca="1" si="1597"/>
        <v/>
      </c>
      <c r="GR331" t="str">
        <f t="shared" ca="1" si="1598"/>
        <v/>
      </c>
      <c r="GS331" t="str">
        <f t="shared" ca="1" si="1599"/>
        <v/>
      </c>
      <c r="GT331" t="str">
        <f t="shared" ca="1" si="1600"/>
        <v/>
      </c>
      <c r="GU331" t="str">
        <f t="shared" ca="1" si="1601"/>
        <v/>
      </c>
      <c r="GV331" t="str">
        <f t="shared" ca="1" si="1602"/>
        <v/>
      </c>
      <c r="GW331" t="str">
        <f t="shared" ca="1" si="1603"/>
        <v/>
      </c>
      <c r="GX331" t="str">
        <f t="shared" ca="1" si="1604"/>
        <v/>
      </c>
      <c r="GY331" t="str">
        <f t="shared" ca="1" si="1605"/>
        <v/>
      </c>
      <c r="GZ331" t="str">
        <f t="shared" ca="1" si="1606"/>
        <v/>
      </c>
      <c r="HA331" t="str">
        <f t="shared" ca="1" si="1607"/>
        <v/>
      </c>
      <c r="HB331" t="str">
        <f t="shared" ca="1" si="1608"/>
        <v/>
      </c>
      <c r="HC331" t="str">
        <f t="shared" ca="1" si="1609"/>
        <v/>
      </c>
      <c r="HD331" t="str">
        <f t="shared" ca="1" si="1610"/>
        <v/>
      </c>
      <c r="HE331" t="str">
        <f t="shared" ca="1" si="1611"/>
        <v/>
      </c>
      <c r="HF331" t="str">
        <f t="shared" ca="1" si="1612"/>
        <v/>
      </c>
      <c r="HG331" t="str">
        <f t="shared" ca="1" si="1613"/>
        <v/>
      </c>
      <c r="HH331" t="str">
        <f t="shared" ca="1" si="1614"/>
        <v/>
      </c>
      <c r="HI331" t="str">
        <f t="shared" ca="1" si="1615"/>
        <v/>
      </c>
      <c r="HJ331" t="str">
        <f t="shared" ca="1" si="1616"/>
        <v/>
      </c>
      <c r="HK331" t="str">
        <f t="shared" ca="1" si="1617"/>
        <v/>
      </c>
      <c r="HL331" t="str">
        <f t="shared" ca="1" si="1618"/>
        <v/>
      </c>
      <c r="HM331" t="str">
        <f t="shared" ca="1" si="1619"/>
        <v/>
      </c>
      <c r="HN331" t="str">
        <f t="shared" ca="1" si="1620"/>
        <v/>
      </c>
      <c r="HO331" t="str">
        <f t="shared" ca="1" si="1621"/>
        <v/>
      </c>
      <c r="HP331" t="str">
        <f t="shared" ca="1" si="1622"/>
        <v/>
      </c>
      <c r="HQ331" t="str">
        <f t="shared" ca="1" si="1623"/>
        <v/>
      </c>
      <c r="HR331" t="str">
        <f t="shared" ca="1" si="1624"/>
        <v/>
      </c>
      <c r="HS331" t="str">
        <f t="shared" ca="1" si="1625"/>
        <v/>
      </c>
      <c r="HT331" t="str">
        <f t="shared" ca="1" si="1626"/>
        <v/>
      </c>
      <c r="HU331" t="str">
        <f t="shared" ca="1" si="1627"/>
        <v/>
      </c>
      <c r="HV331" t="str">
        <f t="shared" ca="1" si="1628"/>
        <v/>
      </c>
      <c r="HW331" t="str">
        <f t="shared" ca="1" si="1629"/>
        <v/>
      </c>
      <c r="HX331" t="str">
        <f t="shared" ca="1" si="1630"/>
        <v/>
      </c>
      <c r="HY331" t="str">
        <f t="shared" ca="1" si="1631"/>
        <v/>
      </c>
      <c r="HZ331" t="str">
        <f t="shared" ca="1" si="1632"/>
        <v/>
      </c>
      <c r="IA331" t="str">
        <f t="shared" ca="1" si="1633"/>
        <v/>
      </c>
      <c r="IB331" t="str">
        <f t="shared" ca="1" si="1634"/>
        <v/>
      </c>
      <c r="IC331" t="str">
        <f t="shared" ca="1" si="1635"/>
        <v/>
      </c>
      <c r="ID331" t="str">
        <f t="shared" ca="1" si="1636"/>
        <v/>
      </c>
      <c r="IE331" t="str">
        <f t="shared" ca="1" si="1637"/>
        <v/>
      </c>
      <c r="IF331" t="str">
        <f t="shared" ca="1" si="1638"/>
        <v/>
      </c>
      <c r="IG331" t="str">
        <f t="shared" ca="1" si="1639"/>
        <v/>
      </c>
      <c r="IH331" t="str">
        <f t="shared" ca="1" si="1640"/>
        <v/>
      </c>
      <c r="II331" t="str">
        <f t="shared" ca="1" si="1641"/>
        <v/>
      </c>
      <c r="IJ331" t="str">
        <f t="shared" ca="1" si="1642"/>
        <v/>
      </c>
      <c r="IK331" t="str">
        <f t="shared" ca="1" si="1643"/>
        <v/>
      </c>
      <c r="IL331" t="str">
        <f t="shared" ca="1" si="1644"/>
        <v/>
      </c>
      <c r="IM331" t="str">
        <f t="shared" ca="1" si="1645"/>
        <v/>
      </c>
      <c r="IN331" t="str">
        <f t="shared" ca="1" si="1646"/>
        <v/>
      </c>
      <c r="IO331" t="str">
        <f t="shared" ca="1" si="1647"/>
        <v/>
      </c>
      <c r="IP331" t="str">
        <f t="shared" ca="1" si="1648"/>
        <v/>
      </c>
      <c r="IQ331" t="str">
        <f t="shared" ca="1" si="1649"/>
        <v/>
      </c>
      <c r="IR331" t="str">
        <f t="shared" ca="1" si="1650"/>
        <v/>
      </c>
      <c r="IS331" t="str">
        <f t="shared" ca="1" si="1651"/>
        <v/>
      </c>
      <c r="IT331" t="str">
        <f t="shared" ca="1" si="1652"/>
        <v/>
      </c>
      <c r="IU331" t="str">
        <f t="shared" ca="1" si="1653"/>
        <v/>
      </c>
      <c r="IV331" t="str">
        <f t="shared" ca="1" si="1654"/>
        <v/>
      </c>
      <c r="IW331" t="str">
        <f t="shared" ca="1" si="1655"/>
        <v/>
      </c>
      <c r="IX331" t="str">
        <f t="shared" ca="1" si="1656"/>
        <v/>
      </c>
      <c r="IY331" t="str">
        <f t="shared" ca="1" si="1657"/>
        <v/>
      </c>
      <c r="IZ331" t="str">
        <f t="shared" ca="1" si="1658"/>
        <v/>
      </c>
      <c r="JA331" t="str">
        <f t="shared" ca="1" si="1659"/>
        <v/>
      </c>
      <c r="JB331" t="str">
        <f t="shared" ca="1" si="1660"/>
        <v/>
      </c>
      <c r="JC331" t="str">
        <f t="shared" ca="1" si="1661"/>
        <v/>
      </c>
      <c r="JD331" t="str">
        <f t="shared" ca="1" si="1662"/>
        <v/>
      </c>
      <c r="JE331" t="str">
        <f t="shared" ca="1" si="1663"/>
        <v/>
      </c>
      <c r="JF331" t="str">
        <f t="shared" ca="1" si="1664"/>
        <v/>
      </c>
      <c r="JG331" t="str">
        <f t="shared" ca="1" si="1665"/>
        <v/>
      </c>
      <c r="JH331" t="str">
        <f t="shared" ca="1" si="1666"/>
        <v/>
      </c>
      <c r="JI331" t="str">
        <f t="shared" ca="1" si="1667"/>
        <v/>
      </c>
      <c r="JJ331" t="str">
        <f t="shared" ca="1" si="1668"/>
        <v/>
      </c>
      <c r="JK331" t="str">
        <f t="shared" ca="1" si="1669"/>
        <v/>
      </c>
      <c r="JL331" t="str">
        <f t="shared" ca="1" si="1670"/>
        <v/>
      </c>
      <c r="JM331" t="str">
        <f t="shared" ca="1" si="1671"/>
        <v/>
      </c>
      <c r="JN331" t="str">
        <f t="shared" ca="1" si="1672"/>
        <v/>
      </c>
      <c r="JO331" t="str">
        <f t="shared" ca="1" si="1673"/>
        <v/>
      </c>
      <c r="JP331" t="str">
        <f t="shared" ca="1" si="1674"/>
        <v/>
      </c>
      <c r="JQ331" t="str">
        <f t="shared" ca="1" si="1675"/>
        <v/>
      </c>
      <c r="JR331" t="str">
        <f t="shared" ca="1" si="1676"/>
        <v/>
      </c>
      <c r="JS331" t="str">
        <f t="shared" ca="1" si="1677"/>
        <v/>
      </c>
      <c r="JT331" t="str">
        <f t="shared" ca="1" si="1678"/>
        <v/>
      </c>
      <c r="JU331" t="str">
        <f t="shared" ca="1" si="1679"/>
        <v/>
      </c>
    </row>
    <row r="332" spans="1:281" x14ac:dyDescent="0.25">
      <c r="A332">
        <f t="shared" si="1680"/>
        <v>331</v>
      </c>
      <c r="B332" t="str">
        <f t="shared" ca="1" si="1409"/>
        <v/>
      </c>
      <c r="C332">
        <v>14</v>
      </c>
      <c r="D332">
        <f t="shared" si="1413"/>
        <v>331</v>
      </c>
      <c r="E332">
        <f t="shared" si="1414"/>
        <v>6</v>
      </c>
      <c r="F332">
        <f ca="1">COUNT((AD332,AP332,BB332,BN332,BZ332,CL332,CX332,DJ332,DV332,EH332,ET332,FF332,FR332,GD332,GP332,HB332,HN332,HZ332,IL332,IX332,JJ332,JV332,KH332,KT332,LF332,LR332))</f>
        <v>0</v>
      </c>
      <c r="G332">
        <f t="shared" ca="1" si="1415"/>
        <v>0</v>
      </c>
      <c r="H332">
        <f t="shared" ca="1" si="1416"/>
        <v>0</v>
      </c>
      <c r="I332">
        <f t="shared" ca="1" si="1410"/>
        <v>0</v>
      </c>
      <c r="J332">
        <f t="shared" ca="1" si="1417"/>
        <v>0</v>
      </c>
      <c r="K332">
        <f t="shared" ca="1" si="1418"/>
        <v>-1</v>
      </c>
      <c r="L332">
        <f t="shared" ca="1" si="1402"/>
        <v>9</v>
      </c>
      <c r="M332">
        <f t="shared" ca="1" si="1419"/>
        <v>0</v>
      </c>
      <c r="N332">
        <f t="shared" ca="1" si="1403"/>
        <v>65</v>
      </c>
      <c r="O332">
        <f t="shared" ca="1" si="1420"/>
        <v>-1</v>
      </c>
      <c r="P332">
        <f t="shared" ca="1" si="1404"/>
        <v>9</v>
      </c>
      <c r="Q332">
        <f t="shared" ca="1" si="1421"/>
        <v>0</v>
      </c>
      <c r="R332">
        <f t="shared" ca="1" si="1422"/>
        <v>0</v>
      </c>
      <c r="S332">
        <f t="shared" ca="1" si="1423"/>
        <v>0</v>
      </c>
      <c r="T332">
        <f t="shared" ca="1" si="1424"/>
        <v>0</v>
      </c>
      <c r="U332" t="str">
        <f t="shared" ca="1" si="1411"/>
        <v>999999999999</v>
      </c>
      <c r="V332">
        <f t="shared" ca="1" si="1405"/>
        <v>0</v>
      </c>
      <c r="W332">
        <f t="shared" si="1425"/>
        <v>331</v>
      </c>
      <c r="X332" t="e">
        <f t="shared" ca="1" si="1406"/>
        <v>#N/A</v>
      </c>
      <c r="Y332">
        <f t="shared" ca="1" si="1426"/>
        <v>0</v>
      </c>
      <c r="Z332" t="str">
        <f t="shared" ca="1" si="1427"/>
        <v>999zz</v>
      </c>
      <c r="AA332">
        <f t="shared" ca="1" si="1407"/>
        <v>350</v>
      </c>
      <c r="AB332">
        <f t="shared" si="1428"/>
        <v>331</v>
      </c>
      <c r="AC332" t="e">
        <f t="shared" ca="1" si="1408"/>
        <v>#N/A</v>
      </c>
      <c r="AD332" t="str">
        <f t="shared" ca="1" si="1429"/>
        <v/>
      </c>
      <c r="AE332" t="str">
        <f t="shared" ca="1" si="1430"/>
        <v/>
      </c>
      <c r="AF332" t="str">
        <f t="shared" ca="1" si="1431"/>
        <v/>
      </c>
      <c r="AG332" t="str">
        <f t="shared" ca="1" si="1432"/>
        <v/>
      </c>
      <c r="AH332" t="str">
        <f t="shared" ca="1" si="1433"/>
        <v/>
      </c>
      <c r="AI332" t="str">
        <f t="shared" ca="1" si="1434"/>
        <v/>
      </c>
      <c r="AJ332" t="str">
        <f t="shared" ca="1" si="1435"/>
        <v/>
      </c>
      <c r="AK332" t="str">
        <f t="shared" ca="1" si="1436"/>
        <v/>
      </c>
      <c r="AL332" t="str">
        <f t="shared" ca="1" si="1437"/>
        <v/>
      </c>
      <c r="AM332" t="str">
        <f t="shared" ca="1" si="1438"/>
        <v/>
      </c>
      <c r="AN332" t="str">
        <f t="shared" ca="1" si="1439"/>
        <v/>
      </c>
      <c r="AO332" t="str">
        <f t="shared" ca="1" si="1440"/>
        <v/>
      </c>
      <c r="AP332" t="str">
        <f t="shared" ca="1" si="1441"/>
        <v/>
      </c>
      <c r="AQ332" t="str">
        <f t="shared" ca="1" si="1442"/>
        <v/>
      </c>
      <c r="AR332" t="str">
        <f t="shared" ca="1" si="1443"/>
        <v/>
      </c>
      <c r="AS332" t="str">
        <f t="shared" ca="1" si="1444"/>
        <v/>
      </c>
      <c r="AT332" t="str">
        <f t="shared" ca="1" si="1445"/>
        <v/>
      </c>
      <c r="AU332" t="str">
        <f t="shared" ca="1" si="1446"/>
        <v/>
      </c>
      <c r="AV332" t="str">
        <f t="shared" ca="1" si="1447"/>
        <v/>
      </c>
      <c r="AW332" t="str">
        <f t="shared" ca="1" si="1448"/>
        <v/>
      </c>
      <c r="AX332" t="str">
        <f t="shared" ca="1" si="1449"/>
        <v/>
      </c>
      <c r="AY332" t="str">
        <f t="shared" ca="1" si="1450"/>
        <v/>
      </c>
      <c r="AZ332" t="str">
        <f t="shared" ca="1" si="1451"/>
        <v/>
      </c>
      <c r="BA332" t="str">
        <f t="shared" ca="1" si="1452"/>
        <v/>
      </c>
      <c r="BB332" t="str">
        <f t="shared" ca="1" si="1453"/>
        <v/>
      </c>
      <c r="BC332" t="str">
        <f t="shared" ca="1" si="1454"/>
        <v/>
      </c>
      <c r="BD332" t="str">
        <f t="shared" ca="1" si="1455"/>
        <v/>
      </c>
      <c r="BE332" t="str">
        <f t="shared" ca="1" si="1456"/>
        <v/>
      </c>
      <c r="BF332" t="str">
        <f t="shared" ca="1" si="1457"/>
        <v/>
      </c>
      <c r="BG332" t="str">
        <f t="shared" ca="1" si="1458"/>
        <v/>
      </c>
      <c r="BH332" t="str">
        <f t="shared" ca="1" si="1459"/>
        <v/>
      </c>
      <c r="BI332" t="str">
        <f t="shared" ca="1" si="1460"/>
        <v/>
      </c>
      <c r="BJ332" t="str">
        <f t="shared" ca="1" si="1461"/>
        <v/>
      </c>
      <c r="BK332" t="str">
        <f t="shared" ca="1" si="1462"/>
        <v/>
      </c>
      <c r="BL332" t="str">
        <f t="shared" ca="1" si="1463"/>
        <v/>
      </c>
      <c r="BM332" t="str">
        <f t="shared" ca="1" si="1464"/>
        <v/>
      </c>
      <c r="BN332" t="str">
        <f t="shared" ca="1" si="1465"/>
        <v/>
      </c>
      <c r="BO332" t="str">
        <f t="shared" ca="1" si="1466"/>
        <v/>
      </c>
      <c r="BP332" t="str">
        <f t="shared" ca="1" si="1467"/>
        <v/>
      </c>
      <c r="BQ332" t="str">
        <f t="shared" ca="1" si="1468"/>
        <v/>
      </c>
      <c r="BR332" t="str">
        <f t="shared" ca="1" si="1469"/>
        <v/>
      </c>
      <c r="BS332" t="str">
        <f t="shared" ca="1" si="1470"/>
        <v/>
      </c>
      <c r="BT332" t="str">
        <f t="shared" ca="1" si="1471"/>
        <v/>
      </c>
      <c r="BU332" t="str">
        <f t="shared" ca="1" si="1472"/>
        <v/>
      </c>
      <c r="BV332" t="str">
        <f t="shared" ca="1" si="1473"/>
        <v/>
      </c>
      <c r="BW332" t="str">
        <f t="shared" ca="1" si="1474"/>
        <v/>
      </c>
      <c r="BX332" t="str">
        <f t="shared" ca="1" si="1475"/>
        <v/>
      </c>
      <c r="BY332" t="str">
        <f t="shared" ca="1" si="1476"/>
        <v/>
      </c>
      <c r="BZ332" t="str">
        <f t="shared" ca="1" si="1477"/>
        <v/>
      </c>
      <c r="CA332" t="str">
        <f t="shared" ca="1" si="1478"/>
        <v/>
      </c>
      <c r="CB332" t="str">
        <f t="shared" ca="1" si="1479"/>
        <v/>
      </c>
      <c r="CC332" t="str">
        <f t="shared" ca="1" si="1480"/>
        <v/>
      </c>
      <c r="CD332" t="str">
        <f t="shared" ca="1" si="1481"/>
        <v/>
      </c>
      <c r="CE332" t="str">
        <f t="shared" ca="1" si="1482"/>
        <v/>
      </c>
      <c r="CF332" t="str">
        <f t="shared" ca="1" si="1483"/>
        <v/>
      </c>
      <c r="CG332" t="str">
        <f t="shared" ca="1" si="1484"/>
        <v/>
      </c>
      <c r="CH332" t="str">
        <f t="shared" ca="1" si="1485"/>
        <v/>
      </c>
      <c r="CI332" t="str">
        <f t="shared" ca="1" si="1486"/>
        <v/>
      </c>
      <c r="CJ332" t="str">
        <f t="shared" ca="1" si="1487"/>
        <v/>
      </c>
      <c r="CK332" t="str">
        <f t="shared" ca="1" si="1488"/>
        <v/>
      </c>
      <c r="CL332" t="str">
        <f t="shared" ca="1" si="1489"/>
        <v/>
      </c>
      <c r="CM332" t="str">
        <f t="shared" ca="1" si="1490"/>
        <v/>
      </c>
      <c r="CN332" t="str">
        <f t="shared" ca="1" si="1491"/>
        <v/>
      </c>
      <c r="CO332" t="str">
        <f t="shared" ca="1" si="1492"/>
        <v/>
      </c>
      <c r="CP332" t="str">
        <f t="shared" ca="1" si="1493"/>
        <v/>
      </c>
      <c r="CQ332" t="str">
        <f t="shared" ca="1" si="1494"/>
        <v/>
      </c>
      <c r="CR332" t="str">
        <f t="shared" ca="1" si="1495"/>
        <v/>
      </c>
      <c r="CS332" t="str">
        <f t="shared" ca="1" si="1496"/>
        <v/>
      </c>
      <c r="CT332" t="str">
        <f t="shared" ca="1" si="1497"/>
        <v/>
      </c>
      <c r="CU332" t="str">
        <f t="shared" ca="1" si="1498"/>
        <v/>
      </c>
      <c r="CV332" t="str">
        <f t="shared" ca="1" si="1499"/>
        <v/>
      </c>
      <c r="CW332" t="str">
        <f t="shared" ca="1" si="1500"/>
        <v/>
      </c>
      <c r="CX332" t="str">
        <f t="shared" ca="1" si="1501"/>
        <v/>
      </c>
      <c r="CY332" t="str">
        <f t="shared" ca="1" si="1502"/>
        <v/>
      </c>
      <c r="CZ332" t="str">
        <f t="shared" ca="1" si="1503"/>
        <v/>
      </c>
      <c r="DA332" t="str">
        <f t="shared" ca="1" si="1504"/>
        <v/>
      </c>
      <c r="DB332" t="str">
        <f t="shared" ca="1" si="1505"/>
        <v/>
      </c>
      <c r="DC332" t="str">
        <f t="shared" ca="1" si="1506"/>
        <v/>
      </c>
      <c r="DD332" t="str">
        <f t="shared" ca="1" si="1507"/>
        <v/>
      </c>
      <c r="DE332" t="str">
        <f t="shared" ca="1" si="1508"/>
        <v/>
      </c>
      <c r="DF332" t="str">
        <f t="shared" ca="1" si="1509"/>
        <v/>
      </c>
      <c r="DG332" t="str">
        <f t="shared" ca="1" si="1510"/>
        <v/>
      </c>
      <c r="DH332" t="str">
        <f t="shared" ca="1" si="1511"/>
        <v/>
      </c>
      <c r="DI332" t="str">
        <f t="shared" ca="1" si="1512"/>
        <v/>
      </c>
      <c r="DJ332" t="str">
        <f t="shared" ca="1" si="1513"/>
        <v/>
      </c>
      <c r="DK332" t="str">
        <f t="shared" ca="1" si="1514"/>
        <v/>
      </c>
      <c r="DL332" t="str">
        <f t="shared" ca="1" si="1515"/>
        <v/>
      </c>
      <c r="DM332" t="str">
        <f t="shared" ca="1" si="1516"/>
        <v/>
      </c>
      <c r="DN332" t="str">
        <f t="shared" ca="1" si="1517"/>
        <v/>
      </c>
      <c r="DO332" t="str">
        <f t="shared" ca="1" si="1518"/>
        <v/>
      </c>
      <c r="DP332" t="str">
        <f t="shared" ca="1" si="1519"/>
        <v/>
      </c>
      <c r="DQ332" t="str">
        <f t="shared" ca="1" si="1520"/>
        <v/>
      </c>
      <c r="DR332" t="str">
        <f t="shared" ca="1" si="1521"/>
        <v/>
      </c>
      <c r="DS332" t="str">
        <f t="shared" ca="1" si="1522"/>
        <v/>
      </c>
      <c r="DT332" t="str">
        <f t="shared" ca="1" si="1523"/>
        <v/>
      </c>
      <c r="DU332" t="str">
        <f t="shared" ca="1" si="1524"/>
        <v/>
      </c>
      <c r="DV332" t="str">
        <f t="shared" ca="1" si="1412"/>
        <v/>
      </c>
      <c r="DW332" t="str">
        <f t="shared" ca="1" si="1525"/>
        <v/>
      </c>
      <c r="DX332" t="str">
        <f t="shared" ca="1" si="1526"/>
        <v/>
      </c>
      <c r="DY332" t="str">
        <f t="shared" ca="1" si="1527"/>
        <v/>
      </c>
      <c r="DZ332" t="str">
        <f t="shared" ca="1" si="1528"/>
        <v/>
      </c>
      <c r="EA332" t="str">
        <f t="shared" ca="1" si="1529"/>
        <v/>
      </c>
      <c r="EB332" t="str">
        <f t="shared" ca="1" si="1530"/>
        <v/>
      </c>
      <c r="EC332" t="str">
        <f t="shared" ca="1" si="1531"/>
        <v/>
      </c>
      <c r="ED332" t="str">
        <f t="shared" ca="1" si="1532"/>
        <v/>
      </c>
      <c r="EE332" t="str">
        <f t="shared" ca="1" si="1533"/>
        <v/>
      </c>
      <c r="EF332" t="str">
        <f t="shared" ca="1" si="1534"/>
        <v/>
      </c>
      <c r="EG332" t="str">
        <f t="shared" ca="1" si="1535"/>
        <v/>
      </c>
      <c r="EH332" t="str">
        <f t="shared" ca="1" si="1536"/>
        <v/>
      </c>
      <c r="EI332" t="str">
        <f t="shared" ca="1" si="1537"/>
        <v/>
      </c>
      <c r="EJ332" t="str">
        <f t="shared" ca="1" si="1538"/>
        <v/>
      </c>
      <c r="EK332" t="str">
        <f t="shared" ca="1" si="1539"/>
        <v/>
      </c>
      <c r="EL332" t="str">
        <f t="shared" ca="1" si="1540"/>
        <v/>
      </c>
      <c r="EM332" t="str">
        <f t="shared" ca="1" si="1541"/>
        <v/>
      </c>
      <c r="EN332" t="str">
        <f t="shared" ca="1" si="1542"/>
        <v/>
      </c>
      <c r="EO332" t="str">
        <f t="shared" ca="1" si="1543"/>
        <v/>
      </c>
      <c r="EP332" t="str">
        <f t="shared" ca="1" si="1544"/>
        <v/>
      </c>
      <c r="EQ332" t="str">
        <f t="shared" ca="1" si="1545"/>
        <v/>
      </c>
      <c r="ER332" t="str">
        <f t="shared" ca="1" si="1546"/>
        <v/>
      </c>
      <c r="ES332" t="str">
        <f t="shared" ca="1" si="1547"/>
        <v/>
      </c>
      <c r="ET332" t="str">
        <f t="shared" ca="1" si="1548"/>
        <v/>
      </c>
      <c r="EU332" t="str">
        <f t="shared" ca="1" si="1549"/>
        <v/>
      </c>
      <c r="EV332" t="str">
        <f t="shared" ca="1" si="1550"/>
        <v/>
      </c>
      <c r="EW332" t="str">
        <f t="shared" ca="1" si="1551"/>
        <v/>
      </c>
      <c r="EX332" t="str">
        <f t="shared" ca="1" si="1552"/>
        <v/>
      </c>
      <c r="EY332" t="str">
        <f t="shared" ca="1" si="1553"/>
        <v/>
      </c>
      <c r="EZ332" t="str">
        <f t="shared" ca="1" si="1554"/>
        <v/>
      </c>
      <c r="FA332" t="str">
        <f t="shared" ca="1" si="1555"/>
        <v/>
      </c>
      <c r="FB332" t="str">
        <f t="shared" ca="1" si="1556"/>
        <v/>
      </c>
      <c r="FC332" t="str">
        <f t="shared" ca="1" si="1557"/>
        <v/>
      </c>
      <c r="FD332" t="str">
        <f t="shared" ca="1" si="1558"/>
        <v/>
      </c>
      <c r="FE332" t="str">
        <f t="shared" ca="1" si="1559"/>
        <v/>
      </c>
      <c r="FF332" t="str">
        <f t="shared" ca="1" si="1560"/>
        <v/>
      </c>
      <c r="FG332" t="str">
        <f t="shared" ca="1" si="1561"/>
        <v/>
      </c>
      <c r="FH332" t="str">
        <f t="shared" ca="1" si="1562"/>
        <v/>
      </c>
      <c r="FI332" t="str">
        <f t="shared" ca="1" si="1563"/>
        <v/>
      </c>
      <c r="FJ332" t="str">
        <f t="shared" ca="1" si="1564"/>
        <v/>
      </c>
      <c r="FK332" t="str">
        <f t="shared" ca="1" si="1565"/>
        <v/>
      </c>
      <c r="FL332" t="str">
        <f t="shared" ca="1" si="1566"/>
        <v/>
      </c>
      <c r="FM332" t="str">
        <f t="shared" ca="1" si="1567"/>
        <v/>
      </c>
      <c r="FN332" t="str">
        <f t="shared" ca="1" si="1568"/>
        <v/>
      </c>
      <c r="FO332" t="str">
        <f t="shared" ca="1" si="1569"/>
        <v/>
      </c>
      <c r="FP332" t="str">
        <f t="shared" ca="1" si="1570"/>
        <v/>
      </c>
      <c r="FQ332" t="str">
        <f t="shared" ca="1" si="1571"/>
        <v/>
      </c>
      <c r="FR332" t="str">
        <f t="shared" ca="1" si="1572"/>
        <v/>
      </c>
      <c r="FS332" t="str">
        <f t="shared" ca="1" si="1573"/>
        <v/>
      </c>
      <c r="FT332" t="str">
        <f t="shared" ca="1" si="1574"/>
        <v/>
      </c>
      <c r="FU332" t="str">
        <f t="shared" ca="1" si="1575"/>
        <v/>
      </c>
      <c r="FV332" t="str">
        <f t="shared" ca="1" si="1576"/>
        <v/>
      </c>
      <c r="FW332" t="str">
        <f t="shared" ca="1" si="1577"/>
        <v/>
      </c>
      <c r="FX332" t="str">
        <f t="shared" ca="1" si="1578"/>
        <v/>
      </c>
      <c r="FY332" t="str">
        <f t="shared" ca="1" si="1579"/>
        <v/>
      </c>
      <c r="FZ332" t="str">
        <f t="shared" ca="1" si="1580"/>
        <v/>
      </c>
      <c r="GA332" t="str">
        <f t="shared" ca="1" si="1581"/>
        <v/>
      </c>
      <c r="GB332" t="str">
        <f t="shared" ca="1" si="1582"/>
        <v/>
      </c>
      <c r="GC332" t="str">
        <f t="shared" ca="1" si="1583"/>
        <v/>
      </c>
      <c r="GD332" t="str">
        <f t="shared" ca="1" si="1584"/>
        <v/>
      </c>
      <c r="GE332" t="str">
        <f t="shared" ca="1" si="1585"/>
        <v/>
      </c>
      <c r="GF332" t="str">
        <f t="shared" ca="1" si="1586"/>
        <v/>
      </c>
      <c r="GG332" t="str">
        <f t="shared" ca="1" si="1587"/>
        <v/>
      </c>
      <c r="GH332" t="str">
        <f t="shared" ca="1" si="1588"/>
        <v/>
      </c>
      <c r="GI332" t="str">
        <f t="shared" ca="1" si="1589"/>
        <v/>
      </c>
      <c r="GJ332" t="str">
        <f t="shared" ca="1" si="1590"/>
        <v/>
      </c>
      <c r="GK332" t="str">
        <f t="shared" ca="1" si="1591"/>
        <v/>
      </c>
      <c r="GL332" t="str">
        <f t="shared" ca="1" si="1592"/>
        <v/>
      </c>
      <c r="GM332" t="str">
        <f t="shared" ca="1" si="1593"/>
        <v/>
      </c>
      <c r="GN332" t="str">
        <f t="shared" ca="1" si="1594"/>
        <v/>
      </c>
      <c r="GO332" t="str">
        <f t="shared" ca="1" si="1595"/>
        <v/>
      </c>
      <c r="GP332" t="str">
        <f t="shared" ca="1" si="1596"/>
        <v/>
      </c>
      <c r="GQ332" t="str">
        <f t="shared" ca="1" si="1597"/>
        <v/>
      </c>
      <c r="GR332" t="str">
        <f t="shared" ca="1" si="1598"/>
        <v/>
      </c>
      <c r="GS332" t="str">
        <f t="shared" ca="1" si="1599"/>
        <v/>
      </c>
      <c r="GT332" t="str">
        <f t="shared" ca="1" si="1600"/>
        <v/>
      </c>
      <c r="GU332" t="str">
        <f t="shared" ca="1" si="1601"/>
        <v/>
      </c>
      <c r="GV332" t="str">
        <f t="shared" ca="1" si="1602"/>
        <v/>
      </c>
      <c r="GW332" t="str">
        <f t="shared" ca="1" si="1603"/>
        <v/>
      </c>
      <c r="GX332" t="str">
        <f t="shared" ca="1" si="1604"/>
        <v/>
      </c>
      <c r="GY332" t="str">
        <f t="shared" ca="1" si="1605"/>
        <v/>
      </c>
      <c r="GZ332" t="str">
        <f t="shared" ca="1" si="1606"/>
        <v/>
      </c>
      <c r="HA332" t="str">
        <f t="shared" ca="1" si="1607"/>
        <v/>
      </c>
      <c r="HB332" t="str">
        <f t="shared" ca="1" si="1608"/>
        <v/>
      </c>
      <c r="HC332" t="str">
        <f t="shared" ca="1" si="1609"/>
        <v/>
      </c>
      <c r="HD332" t="str">
        <f t="shared" ca="1" si="1610"/>
        <v/>
      </c>
      <c r="HE332" t="str">
        <f t="shared" ca="1" si="1611"/>
        <v/>
      </c>
      <c r="HF332" t="str">
        <f t="shared" ca="1" si="1612"/>
        <v/>
      </c>
      <c r="HG332" t="str">
        <f t="shared" ca="1" si="1613"/>
        <v/>
      </c>
      <c r="HH332" t="str">
        <f t="shared" ca="1" si="1614"/>
        <v/>
      </c>
      <c r="HI332" t="str">
        <f t="shared" ca="1" si="1615"/>
        <v/>
      </c>
      <c r="HJ332" t="str">
        <f t="shared" ca="1" si="1616"/>
        <v/>
      </c>
      <c r="HK332" t="str">
        <f t="shared" ca="1" si="1617"/>
        <v/>
      </c>
      <c r="HL332" t="str">
        <f t="shared" ca="1" si="1618"/>
        <v/>
      </c>
      <c r="HM332" t="str">
        <f t="shared" ca="1" si="1619"/>
        <v/>
      </c>
      <c r="HN332" t="str">
        <f t="shared" ca="1" si="1620"/>
        <v/>
      </c>
      <c r="HO332" t="str">
        <f t="shared" ca="1" si="1621"/>
        <v/>
      </c>
      <c r="HP332" t="str">
        <f t="shared" ca="1" si="1622"/>
        <v/>
      </c>
      <c r="HQ332" t="str">
        <f t="shared" ca="1" si="1623"/>
        <v/>
      </c>
      <c r="HR332" t="str">
        <f t="shared" ca="1" si="1624"/>
        <v/>
      </c>
      <c r="HS332" t="str">
        <f t="shared" ca="1" si="1625"/>
        <v/>
      </c>
      <c r="HT332" t="str">
        <f t="shared" ca="1" si="1626"/>
        <v/>
      </c>
      <c r="HU332" t="str">
        <f t="shared" ca="1" si="1627"/>
        <v/>
      </c>
      <c r="HV332" t="str">
        <f t="shared" ca="1" si="1628"/>
        <v/>
      </c>
      <c r="HW332" t="str">
        <f t="shared" ca="1" si="1629"/>
        <v/>
      </c>
      <c r="HX332" t="str">
        <f t="shared" ca="1" si="1630"/>
        <v/>
      </c>
      <c r="HY332" t="str">
        <f t="shared" ca="1" si="1631"/>
        <v/>
      </c>
      <c r="HZ332" t="str">
        <f t="shared" ca="1" si="1632"/>
        <v/>
      </c>
      <c r="IA332" t="str">
        <f t="shared" ca="1" si="1633"/>
        <v/>
      </c>
      <c r="IB332" t="str">
        <f t="shared" ca="1" si="1634"/>
        <v/>
      </c>
      <c r="IC332" t="str">
        <f t="shared" ca="1" si="1635"/>
        <v/>
      </c>
      <c r="ID332" t="str">
        <f t="shared" ca="1" si="1636"/>
        <v/>
      </c>
      <c r="IE332" t="str">
        <f t="shared" ca="1" si="1637"/>
        <v/>
      </c>
      <c r="IF332" t="str">
        <f t="shared" ca="1" si="1638"/>
        <v/>
      </c>
      <c r="IG332" t="str">
        <f t="shared" ca="1" si="1639"/>
        <v/>
      </c>
      <c r="IH332" t="str">
        <f t="shared" ca="1" si="1640"/>
        <v/>
      </c>
      <c r="II332" t="str">
        <f t="shared" ca="1" si="1641"/>
        <v/>
      </c>
      <c r="IJ332" t="str">
        <f t="shared" ca="1" si="1642"/>
        <v/>
      </c>
      <c r="IK332" t="str">
        <f t="shared" ca="1" si="1643"/>
        <v/>
      </c>
      <c r="IL332" t="str">
        <f t="shared" ca="1" si="1644"/>
        <v/>
      </c>
      <c r="IM332" t="str">
        <f t="shared" ca="1" si="1645"/>
        <v/>
      </c>
      <c r="IN332" t="str">
        <f t="shared" ca="1" si="1646"/>
        <v/>
      </c>
      <c r="IO332" t="str">
        <f t="shared" ca="1" si="1647"/>
        <v/>
      </c>
      <c r="IP332" t="str">
        <f t="shared" ca="1" si="1648"/>
        <v/>
      </c>
      <c r="IQ332" t="str">
        <f t="shared" ca="1" si="1649"/>
        <v/>
      </c>
      <c r="IR332" t="str">
        <f t="shared" ca="1" si="1650"/>
        <v/>
      </c>
      <c r="IS332" t="str">
        <f t="shared" ca="1" si="1651"/>
        <v/>
      </c>
      <c r="IT332" t="str">
        <f t="shared" ca="1" si="1652"/>
        <v/>
      </c>
      <c r="IU332" t="str">
        <f t="shared" ca="1" si="1653"/>
        <v/>
      </c>
      <c r="IV332" t="str">
        <f t="shared" ca="1" si="1654"/>
        <v/>
      </c>
      <c r="IW332" t="str">
        <f t="shared" ca="1" si="1655"/>
        <v/>
      </c>
      <c r="IX332" t="str">
        <f t="shared" ca="1" si="1656"/>
        <v/>
      </c>
      <c r="IY332" t="str">
        <f t="shared" ca="1" si="1657"/>
        <v/>
      </c>
      <c r="IZ332" t="str">
        <f t="shared" ca="1" si="1658"/>
        <v/>
      </c>
      <c r="JA332" t="str">
        <f t="shared" ca="1" si="1659"/>
        <v/>
      </c>
      <c r="JB332" t="str">
        <f t="shared" ca="1" si="1660"/>
        <v/>
      </c>
      <c r="JC332" t="str">
        <f t="shared" ca="1" si="1661"/>
        <v/>
      </c>
      <c r="JD332" t="str">
        <f t="shared" ca="1" si="1662"/>
        <v/>
      </c>
      <c r="JE332" t="str">
        <f t="shared" ca="1" si="1663"/>
        <v/>
      </c>
      <c r="JF332" t="str">
        <f t="shared" ca="1" si="1664"/>
        <v/>
      </c>
      <c r="JG332" t="str">
        <f t="shared" ca="1" si="1665"/>
        <v/>
      </c>
      <c r="JH332" t="str">
        <f t="shared" ca="1" si="1666"/>
        <v/>
      </c>
      <c r="JI332" t="str">
        <f t="shared" ca="1" si="1667"/>
        <v/>
      </c>
      <c r="JJ332" t="str">
        <f t="shared" ca="1" si="1668"/>
        <v/>
      </c>
      <c r="JK332" t="str">
        <f t="shared" ca="1" si="1669"/>
        <v/>
      </c>
      <c r="JL332" t="str">
        <f t="shared" ca="1" si="1670"/>
        <v/>
      </c>
      <c r="JM332" t="str">
        <f t="shared" ca="1" si="1671"/>
        <v/>
      </c>
      <c r="JN332" t="str">
        <f t="shared" ca="1" si="1672"/>
        <v/>
      </c>
      <c r="JO332" t="str">
        <f t="shared" ca="1" si="1673"/>
        <v/>
      </c>
      <c r="JP332" t="str">
        <f t="shared" ca="1" si="1674"/>
        <v/>
      </c>
      <c r="JQ332" t="str">
        <f t="shared" ca="1" si="1675"/>
        <v/>
      </c>
      <c r="JR332" t="str">
        <f t="shared" ca="1" si="1676"/>
        <v/>
      </c>
      <c r="JS332" t="str">
        <f t="shared" ca="1" si="1677"/>
        <v/>
      </c>
      <c r="JT332" t="str">
        <f t="shared" ca="1" si="1678"/>
        <v/>
      </c>
      <c r="JU332" t="str">
        <f t="shared" ca="1" si="1679"/>
        <v/>
      </c>
    </row>
    <row r="333" spans="1:281" x14ac:dyDescent="0.25">
      <c r="A333">
        <f t="shared" si="1680"/>
        <v>332</v>
      </c>
      <c r="B333" t="str">
        <f t="shared" ca="1" si="1409"/>
        <v/>
      </c>
      <c r="C333">
        <v>14</v>
      </c>
      <c r="D333">
        <f t="shared" si="1413"/>
        <v>332</v>
      </c>
      <c r="E333">
        <f t="shared" si="1414"/>
        <v>7</v>
      </c>
      <c r="F333">
        <f ca="1">COUNT((AD333,AP333,BB333,BN333,BZ333,CL333,CX333,DJ333,DV333,EH333,ET333,FF333,FR333,GD333,GP333,HB333,HN333,HZ333,IL333,IX333,JJ333,JV333,KH333,KT333,LF333,LR333))</f>
        <v>0</v>
      </c>
      <c r="G333">
        <f t="shared" ca="1" si="1415"/>
        <v>0</v>
      </c>
      <c r="H333">
        <f t="shared" ca="1" si="1416"/>
        <v>0</v>
      </c>
      <c r="I333">
        <f t="shared" ca="1" si="1410"/>
        <v>0</v>
      </c>
      <c r="J333">
        <f t="shared" ca="1" si="1417"/>
        <v>0</v>
      </c>
      <c r="K333">
        <f t="shared" ca="1" si="1418"/>
        <v>-1</v>
      </c>
      <c r="L333">
        <f t="shared" ca="1" si="1402"/>
        <v>9</v>
      </c>
      <c r="M333">
        <f t="shared" ca="1" si="1419"/>
        <v>0</v>
      </c>
      <c r="N333">
        <f t="shared" ca="1" si="1403"/>
        <v>65</v>
      </c>
      <c r="O333">
        <f t="shared" ca="1" si="1420"/>
        <v>-1</v>
      </c>
      <c r="P333">
        <f t="shared" ca="1" si="1404"/>
        <v>9</v>
      </c>
      <c r="Q333">
        <f t="shared" ca="1" si="1421"/>
        <v>0</v>
      </c>
      <c r="R333">
        <f t="shared" ca="1" si="1422"/>
        <v>0</v>
      </c>
      <c r="S333">
        <f t="shared" ca="1" si="1423"/>
        <v>0</v>
      </c>
      <c r="T333">
        <f t="shared" ca="1" si="1424"/>
        <v>0</v>
      </c>
      <c r="U333" t="str">
        <f t="shared" ca="1" si="1411"/>
        <v>999999999999</v>
      </c>
      <c r="V333">
        <f t="shared" ca="1" si="1405"/>
        <v>0</v>
      </c>
      <c r="W333">
        <f t="shared" si="1425"/>
        <v>332</v>
      </c>
      <c r="X333" t="e">
        <f t="shared" ca="1" si="1406"/>
        <v>#N/A</v>
      </c>
      <c r="Y333">
        <f t="shared" ca="1" si="1426"/>
        <v>0</v>
      </c>
      <c r="Z333" t="str">
        <f t="shared" ca="1" si="1427"/>
        <v>999zz</v>
      </c>
      <c r="AA333">
        <f t="shared" ca="1" si="1407"/>
        <v>350</v>
      </c>
      <c r="AB333">
        <f t="shared" si="1428"/>
        <v>332</v>
      </c>
      <c r="AC333" t="e">
        <f t="shared" ca="1" si="1408"/>
        <v>#N/A</v>
      </c>
      <c r="AD333" t="str">
        <f t="shared" ca="1" si="1429"/>
        <v/>
      </c>
      <c r="AE333" t="str">
        <f t="shared" ca="1" si="1430"/>
        <v/>
      </c>
      <c r="AF333" t="str">
        <f t="shared" ca="1" si="1431"/>
        <v/>
      </c>
      <c r="AG333" t="str">
        <f t="shared" ca="1" si="1432"/>
        <v/>
      </c>
      <c r="AH333" t="str">
        <f t="shared" ca="1" si="1433"/>
        <v/>
      </c>
      <c r="AI333" t="str">
        <f t="shared" ca="1" si="1434"/>
        <v/>
      </c>
      <c r="AJ333" t="str">
        <f t="shared" ca="1" si="1435"/>
        <v/>
      </c>
      <c r="AK333" t="str">
        <f t="shared" ca="1" si="1436"/>
        <v/>
      </c>
      <c r="AL333" t="str">
        <f t="shared" ca="1" si="1437"/>
        <v/>
      </c>
      <c r="AM333" t="str">
        <f t="shared" ca="1" si="1438"/>
        <v/>
      </c>
      <c r="AN333" t="str">
        <f t="shared" ca="1" si="1439"/>
        <v/>
      </c>
      <c r="AO333" t="str">
        <f t="shared" ca="1" si="1440"/>
        <v/>
      </c>
      <c r="AP333" t="str">
        <f t="shared" ca="1" si="1441"/>
        <v/>
      </c>
      <c r="AQ333" t="str">
        <f t="shared" ca="1" si="1442"/>
        <v/>
      </c>
      <c r="AR333" t="str">
        <f t="shared" ca="1" si="1443"/>
        <v/>
      </c>
      <c r="AS333" t="str">
        <f t="shared" ca="1" si="1444"/>
        <v/>
      </c>
      <c r="AT333" t="str">
        <f t="shared" ca="1" si="1445"/>
        <v/>
      </c>
      <c r="AU333" t="str">
        <f t="shared" ca="1" si="1446"/>
        <v/>
      </c>
      <c r="AV333" t="str">
        <f t="shared" ca="1" si="1447"/>
        <v/>
      </c>
      <c r="AW333" t="str">
        <f t="shared" ca="1" si="1448"/>
        <v/>
      </c>
      <c r="AX333" t="str">
        <f t="shared" ca="1" si="1449"/>
        <v/>
      </c>
      <c r="AY333" t="str">
        <f t="shared" ca="1" si="1450"/>
        <v/>
      </c>
      <c r="AZ333" t="str">
        <f t="shared" ca="1" si="1451"/>
        <v/>
      </c>
      <c r="BA333" t="str">
        <f t="shared" ca="1" si="1452"/>
        <v/>
      </c>
      <c r="BB333" t="str">
        <f t="shared" ca="1" si="1453"/>
        <v/>
      </c>
      <c r="BC333" t="str">
        <f t="shared" ca="1" si="1454"/>
        <v/>
      </c>
      <c r="BD333" t="str">
        <f t="shared" ca="1" si="1455"/>
        <v/>
      </c>
      <c r="BE333" t="str">
        <f t="shared" ca="1" si="1456"/>
        <v/>
      </c>
      <c r="BF333" t="str">
        <f t="shared" ca="1" si="1457"/>
        <v/>
      </c>
      <c r="BG333" t="str">
        <f t="shared" ca="1" si="1458"/>
        <v/>
      </c>
      <c r="BH333" t="str">
        <f t="shared" ca="1" si="1459"/>
        <v/>
      </c>
      <c r="BI333" t="str">
        <f t="shared" ca="1" si="1460"/>
        <v/>
      </c>
      <c r="BJ333" t="str">
        <f t="shared" ca="1" si="1461"/>
        <v/>
      </c>
      <c r="BK333" t="str">
        <f t="shared" ca="1" si="1462"/>
        <v/>
      </c>
      <c r="BL333" t="str">
        <f t="shared" ca="1" si="1463"/>
        <v/>
      </c>
      <c r="BM333" t="str">
        <f t="shared" ca="1" si="1464"/>
        <v/>
      </c>
      <c r="BN333" t="str">
        <f t="shared" ca="1" si="1465"/>
        <v/>
      </c>
      <c r="BO333" t="str">
        <f t="shared" ca="1" si="1466"/>
        <v/>
      </c>
      <c r="BP333" t="str">
        <f t="shared" ca="1" si="1467"/>
        <v/>
      </c>
      <c r="BQ333" t="str">
        <f t="shared" ca="1" si="1468"/>
        <v/>
      </c>
      <c r="BR333" t="str">
        <f t="shared" ca="1" si="1469"/>
        <v/>
      </c>
      <c r="BS333" t="str">
        <f t="shared" ca="1" si="1470"/>
        <v/>
      </c>
      <c r="BT333" t="str">
        <f t="shared" ca="1" si="1471"/>
        <v/>
      </c>
      <c r="BU333" t="str">
        <f t="shared" ca="1" si="1472"/>
        <v/>
      </c>
      <c r="BV333" t="str">
        <f t="shared" ca="1" si="1473"/>
        <v/>
      </c>
      <c r="BW333" t="str">
        <f t="shared" ca="1" si="1474"/>
        <v/>
      </c>
      <c r="BX333" t="str">
        <f t="shared" ca="1" si="1475"/>
        <v/>
      </c>
      <c r="BY333" t="str">
        <f t="shared" ca="1" si="1476"/>
        <v/>
      </c>
      <c r="BZ333" t="str">
        <f t="shared" ca="1" si="1477"/>
        <v/>
      </c>
      <c r="CA333" t="str">
        <f t="shared" ca="1" si="1478"/>
        <v/>
      </c>
      <c r="CB333" t="str">
        <f t="shared" ca="1" si="1479"/>
        <v/>
      </c>
      <c r="CC333" t="str">
        <f t="shared" ca="1" si="1480"/>
        <v/>
      </c>
      <c r="CD333" t="str">
        <f t="shared" ca="1" si="1481"/>
        <v/>
      </c>
      <c r="CE333" t="str">
        <f t="shared" ca="1" si="1482"/>
        <v/>
      </c>
      <c r="CF333" t="str">
        <f t="shared" ca="1" si="1483"/>
        <v/>
      </c>
      <c r="CG333" t="str">
        <f t="shared" ca="1" si="1484"/>
        <v/>
      </c>
      <c r="CH333" t="str">
        <f t="shared" ca="1" si="1485"/>
        <v/>
      </c>
      <c r="CI333" t="str">
        <f t="shared" ca="1" si="1486"/>
        <v/>
      </c>
      <c r="CJ333" t="str">
        <f t="shared" ca="1" si="1487"/>
        <v/>
      </c>
      <c r="CK333" t="str">
        <f t="shared" ca="1" si="1488"/>
        <v/>
      </c>
      <c r="CL333" t="str">
        <f t="shared" ca="1" si="1489"/>
        <v/>
      </c>
      <c r="CM333" t="str">
        <f t="shared" ca="1" si="1490"/>
        <v/>
      </c>
      <c r="CN333" t="str">
        <f t="shared" ca="1" si="1491"/>
        <v/>
      </c>
      <c r="CO333" t="str">
        <f t="shared" ca="1" si="1492"/>
        <v/>
      </c>
      <c r="CP333" t="str">
        <f t="shared" ca="1" si="1493"/>
        <v/>
      </c>
      <c r="CQ333" t="str">
        <f t="shared" ca="1" si="1494"/>
        <v/>
      </c>
      <c r="CR333" t="str">
        <f t="shared" ca="1" si="1495"/>
        <v/>
      </c>
      <c r="CS333" t="str">
        <f t="shared" ca="1" si="1496"/>
        <v/>
      </c>
      <c r="CT333" t="str">
        <f t="shared" ca="1" si="1497"/>
        <v/>
      </c>
      <c r="CU333" t="str">
        <f t="shared" ca="1" si="1498"/>
        <v/>
      </c>
      <c r="CV333" t="str">
        <f t="shared" ca="1" si="1499"/>
        <v/>
      </c>
      <c r="CW333" t="str">
        <f t="shared" ca="1" si="1500"/>
        <v/>
      </c>
      <c r="CX333" t="str">
        <f t="shared" ca="1" si="1501"/>
        <v/>
      </c>
      <c r="CY333" t="str">
        <f t="shared" ca="1" si="1502"/>
        <v/>
      </c>
      <c r="CZ333" t="str">
        <f t="shared" ca="1" si="1503"/>
        <v/>
      </c>
      <c r="DA333" t="str">
        <f t="shared" ca="1" si="1504"/>
        <v/>
      </c>
      <c r="DB333" t="str">
        <f t="shared" ca="1" si="1505"/>
        <v/>
      </c>
      <c r="DC333" t="str">
        <f t="shared" ca="1" si="1506"/>
        <v/>
      </c>
      <c r="DD333" t="str">
        <f t="shared" ca="1" si="1507"/>
        <v/>
      </c>
      <c r="DE333" t="str">
        <f t="shared" ca="1" si="1508"/>
        <v/>
      </c>
      <c r="DF333" t="str">
        <f t="shared" ca="1" si="1509"/>
        <v/>
      </c>
      <c r="DG333" t="str">
        <f t="shared" ca="1" si="1510"/>
        <v/>
      </c>
      <c r="DH333" t="str">
        <f t="shared" ca="1" si="1511"/>
        <v/>
      </c>
      <c r="DI333" t="str">
        <f t="shared" ca="1" si="1512"/>
        <v/>
      </c>
      <c r="DJ333" t="str">
        <f t="shared" ca="1" si="1513"/>
        <v/>
      </c>
      <c r="DK333" t="str">
        <f t="shared" ca="1" si="1514"/>
        <v/>
      </c>
      <c r="DL333" t="str">
        <f t="shared" ca="1" si="1515"/>
        <v/>
      </c>
      <c r="DM333" t="str">
        <f t="shared" ca="1" si="1516"/>
        <v/>
      </c>
      <c r="DN333" t="str">
        <f t="shared" ca="1" si="1517"/>
        <v/>
      </c>
      <c r="DO333" t="str">
        <f t="shared" ca="1" si="1518"/>
        <v/>
      </c>
      <c r="DP333" t="str">
        <f t="shared" ca="1" si="1519"/>
        <v/>
      </c>
      <c r="DQ333" t="str">
        <f t="shared" ca="1" si="1520"/>
        <v/>
      </c>
      <c r="DR333" t="str">
        <f t="shared" ca="1" si="1521"/>
        <v/>
      </c>
      <c r="DS333" t="str">
        <f t="shared" ca="1" si="1522"/>
        <v/>
      </c>
      <c r="DT333" t="str">
        <f t="shared" ca="1" si="1523"/>
        <v/>
      </c>
      <c r="DU333" t="str">
        <f t="shared" ca="1" si="1524"/>
        <v/>
      </c>
      <c r="DV333" t="str">
        <f t="shared" ca="1" si="1412"/>
        <v/>
      </c>
      <c r="DW333" t="str">
        <f t="shared" ca="1" si="1525"/>
        <v/>
      </c>
      <c r="DX333" t="str">
        <f t="shared" ca="1" si="1526"/>
        <v/>
      </c>
      <c r="DY333" t="str">
        <f t="shared" ca="1" si="1527"/>
        <v/>
      </c>
      <c r="DZ333" t="str">
        <f t="shared" ca="1" si="1528"/>
        <v/>
      </c>
      <c r="EA333" t="str">
        <f t="shared" ca="1" si="1529"/>
        <v/>
      </c>
      <c r="EB333" t="str">
        <f t="shared" ca="1" si="1530"/>
        <v/>
      </c>
      <c r="EC333" t="str">
        <f t="shared" ca="1" si="1531"/>
        <v/>
      </c>
      <c r="ED333" t="str">
        <f t="shared" ca="1" si="1532"/>
        <v/>
      </c>
      <c r="EE333" t="str">
        <f t="shared" ca="1" si="1533"/>
        <v/>
      </c>
      <c r="EF333" t="str">
        <f t="shared" ca="1" si="1534"/>
        <v/>
      </c>
      <c r="EG333" t="str">
        <f t="shared" ca="1" si="1535"/>
        <v/>
      </c>
      <c r="EH333" t="str">
        <f t="shared" ca="1" si="1536"/>
        <v/>
      </c>
      <c r="EI333" t="str">
        <f t="shared" ca="1" si="1537"/>
        <v/>
      </c>
      <c r="EJ333" t="str">
        <f t="shared" ca="1" si="1538"/>
        <v/>
      </c>
      <c r="EK333" t="str">
        <f t="shared" ca="1" si="1539"/>
        <v/>
      </c>
      <c r="EL333" t="str">
        <f t="shared" ca="1" si="1540"/>
        <v/>
      </c>
      <c r="EM333" t="str">
        <f t="shared" ca="1" si="1541"/>
        <v/>
      </c>
      <c r="EN333" t="str">
        <f t="shared" ca="1" si="1542"/>
        <v/>
      </c>
      <c r="EO333" t="str">
        <f t="shared" ca="1" si="1543"/>
        <v/>
      </c>
      <c r="EP333" t="str">
        <f t="shared" ca="1" si="1544"/>
        <v/>
      </c>
      <c r="EQ333" t="str">
        <f t="shared" ca="1" si="1545"/>
        <v/>
      </c>
      <c r="ER333" t="str">
        <f t="shared" ca="1" si="1546"/>
        <v/>
      </c>
      <c r="ES333" t="str">
        <f t="shared" ca="1" si="1547"/>
        <v/>
      </c>
      <c r="ET333" t="str">
        <f t="shared" ca="1" si="1548"/>
        <v/>
      </c>
      <c r="EU333" t="str">
        <f t="shared" ca="1" si="1549"/>
        <v/>
      </c>
      <c r="EV333" t="str">
        <f t="shared" ca="1" si="1550"/>
        <v/>
      </c>
      <c r="EW333" t="str">
        <f t="shared" ca="1" si="1551"/>
        <v/>
      </c>
      <c r="EX333" t="str">
        <f t="shared" ca="1" si="1552"/>
        <v/>
      </c>
      <c r="EY333" t="str">
        <f t="shared" ca="1" si="1553"/>
        <v/>
      </c>
      <c r="EZ333" t="str">
        <f t="shared" ca="1" si="1554"/>
        <v/>
      </c>
      <c r="FA333" t="str">
        <f t="shared" ca="1" si="1555"/>
        <v/>
      </c>
      <c r="FB333" t="str">
        <f t="shared" ca="1" si="1556"/>
        <v/>
      </c>
      <c r="FC333" t="str">
        <f t="shared" ca="1" si="1557"/>
        <v/>
      </c>
      <c r="FD333" t="str">
        <f t="shared" ca="1" si="1558"/>
        <v/>
      </c>
      <c r="FE333" t="str">
        <f t="shared" ca="1" si="1559"/>
        <v/>
      </c>
      <c r="FF333" t="str">
        <f t="shared" ca="1" si="1560"/>
        <v/>
      </c>
      <c r="FG333" t="str">
        <f t="shared" ca="1" si="1561"/>
        <v/>
      </c>
      <c r="FH333" t="str">
        <f t="shared" ca="1" si="1562"/>
        <v/>
      </c>
      <c r="FI333" t="str">
        <f t="shared" ca="1" si="1563"/>
        <v/>
      </c>
      <c r="FJ333" t="str">
        <f t="shared" ca="1" si="1564"/>
        <v/>
      </c>
      <c r="FK333" t="str">
        <f t="shared" ca="1" si="1565"/>
        <v/>
      </c>
      <c r="FL333" t="str">
        <f t="shared" ca="1" si="1566"/>
        <v/>
      </c>
      <c r="FM333" t="str">
        <f t="shared" ca="1" si="1567"/>
        <v/>
      </c>
      <c r="FN333" t="str">
        <f t="shared" ca="1" si="1568"/>
        <v/>
      </c>
      <c r="FO333" t="str">
        <f t="shared" ca="1" si="1569"/>
        <v/>
      </c>
      <c r="FP333" t="str">
        <f t="shared" ca="1" si="1570"/>
        <v/>
      </c>
      <c r="FQ333" t="str">
        <f t="shared" ca="1" si="1571"/>
        <v/>
      </c>
      <c r="FR333" t="str">
        <f t="shared" ca="1" si="1572"/>
        <v/>
      </c>
      <c r="FS333" t="str">
        <f t="shared" ca="1" si="1573"/>
        <v/>
      </c>
      <c r="FT333" t="str">
        <f t="shared" ca="1" si="1574"/>
        <v/>
      </c>
      <c r="FU333" t="str">
        <f t="shared" ca="1" si="1575"/>
        <v/>
      </c>
      <c r="FV333" t="str">
        <f t="shared" ca="1" si="1576"/>
        <v/>
      </c>
      <c r="FW333" t="str">
        <f t="shared" ca="1" si="1577"/>
        <v/>
      </c>
      <c r="FX333" t="str">
        <f t="shared" ca="1" si="1578"/>
        <v/>
      </c>
      <c r="FY333" t="str">
        <f t="shared" ca="1" si="1579"/>
        <v/>
      </c>
      <c r="FZ333" t="str">
        <f t="shared" ca="1" si="1580"/>
        <v/>
      </c>
      <c r="GA333" t="str">
        <f t="shared" ca="1" si="1581"/>
        <v/>
      </c>
      <c r="GB333" t="str">
        <f t="shared" ca="1" si="1582"/>
        <v/>
      </c>
      <c r="GC333" t="str">
        <f t="shared" ca="1" si="1583"/>
        <v/>
      </c>
      <c r="GD333" t="str">
        <f t="shared" ca="1" si="1584"/>
        <v/>
      </c>
      <c r="GE333" t="str">
        <f t="shared" ca="1" si="1585"/>
        <v/>
      </c>
      <c r="GF333" t="str">
        <f t="shared" ca="1" si="1586"/>
        <v/>
      </c>
      <c r="GG333" t="str">
        <f t="shared" ca="1" si="1587"/>
        <v/>
      </c>
      <c r="GH333" t="str">
        <f t="shared" ca="1" si="1588"/>
        <v/>
      </c>
      <c r="GI333" t="str">
        <f t="shared" ca="1" si="1589"/>
        <v/>
      </c>
      <c r="GJ333" t="str">
        <f t="shared" ca="1" si="1590"/>
        <v/>
      </c>
      <c r="GK333" t="str">
        <f t="shared" ca="1" si="1591"/>
        <v/>
      </c>
      <c r="GL333" t="str">
        <f t="shared" ca="1" si="1592"/>
        <v/>
      </c>
      <c r="GM333" t="str">
        <f t="shared" ca="1" si="1593"/>
        <v/>
      </c>
      <c r="GN333" t="str">
        <f t="shared" ca="1" si="1594"/>
        <v/>
      </c>
      <c r="GO333" t="str">
        <f t="shared" ca="1" si="1595"/>
        <v/>
      </c>
      <c r="GP333" t="str">
        <f t="shared" ca="1" si="1596"/>
        <v/>
      </c>
      <c r="GQ333" t="str">
        <f t="shared" ca="1" si="1597"/>
        <v/>
      </c>
      <c r="GR333" t="str">
        <f t="shared" ca="1" si="1598"/>
        <v/>
      </c>
      <c r="GS333" t="str">
        <f t="shared" ca="1" si="1599"/>
        <v/>
      </c>
      <c r="GT333" t="str">
        <f t="shared" ca="1" si="1600"/>
        <v/>
      </c>
      <c r="GU333" t="str">
        <f t="shared" ca="1" si="1601"/>
        <v/>
      </c>
      <c r="GV333" t="str">
        <f t="shared" ca="1" si="1602"/>
        <v/>
      </c>
      <c r="GW333" t="str">
        <f t="shared" ca="1" si="1603"/>
        <v/>
      </c>
      <c r="GX333" t="str">
        <f t="shared" ca="1" si="1604"/>
        <v/>
      </c>
      <c r="GY333" t="str">
        <f t="shared" ca="1" si="1605"/>
        <v/>
      </c>
      <c r="GZ333" t="str">
        <f t="shared" ca="1" si="1606"/>
        <v/>
      </c>
      <c r="HA333" t="str">
        <f t="shared" ca="1" si="1607"/>
        <v/>
      </c>
      <c r="HB333" t="str">
        <f t="shared" ca="1" si="1608"/>
        <v/>
      </c>
      <c r="HC333" t="str">
        <f t="shared" ca="1" si="1609"/>
        <v/>
      </c>
      <c r="HD333" t="str">
        <f t="shared" ca="1" si="1610"/>
        <v/>
      </c>
      <c r="HE333" t="str">
        <f t="shared" ca="1" si="1611"/>
        <v/>
      </c>
      <c r="HF333" t="str">
        <f t="shared" ca="1" si="1612"/>
        <v/>
      </c>
      <c r="HG333" t="str">
        <f t="shared" ca="1" si="1613"/>
        <v/>
      </c>
      <c r="HH333" t="str">
        <f t="shared" ca="1" si="1614"/>
        <v/>
      </c>
      <c r="HI333" t="str">
        <f t="shared" ca="1" si="1615"/>
        <v/>
      </c>
      <c r="HJ333" t="str">
        <f t="shared" ca="1" si="1616"/>
        <v/>
      </c>
      <c r="HK333" t="str">
        <f t="shared" ca="1" si="1617"/>
        <v/>
      </c>
      <c r="HL333" t="str">
        <f t="shared" ca="1" si="1618"/>
        <v/>
      </c>
      <c r="HM333" t="str">
        <f t="shared" ca="1" si="1619"/>
        <v/>
      </c>
      <c r="HN333" t="str">
        <f t="shared" ca="1" si="1620"/>
        <v/>
      </c>
      <c r="HO333" t="str">
        <f t="shared" ca="1" si="1621"/>
        <v/>
      </c>
      <c r="HP333" t="str">
        <f t="shared" ca="1" si="1622"/>
        <v/>
      </c>
      <c r="HQ333" t="str">
        <f t="shared" ca="1" si="1623"/>
        <v/>
      </c>
      <c r="HR333" t="str">
        <f t="shared" ca="1" si="1624"/>
        <v/>
      </c>
      <c r="HS333" t="str">
        <f t="shared" ca="1" si="1625"/>
        <v/>
      </c>
      <c r="HT333" t="str">
        <f t="shared" ca="1" si="1626"/>
        <v/>
      </c>
      <c r="HU333" t="str">
        <f t="shared" ca="1" si="1627"/>
        <v/>
      </c>
      <c r="HV333" t="str">
        <f t="shared" ca="1" si="1628"/>
        <v/>
      </c>
      <c r="HW333" t="str">
        <f t="shared" ca="1" si="1629"/>
        <v/>
      </c>
      <c r="HX333" t="str">
        <f t="shared" ca="1" si="1630"/>
        <v/>
      </c>
      <c r="HY333" t="str">
        <f t="shared" ca="1" si="1631"/>
        <v/>
      </c>
      <c r="HZ333" t="str">
        <f t="shared" ca="1" si="1632"/>
        <v/>
      </c>
      <c r="IA333" t="str">
        <f t="shared" ca="1" si="1633"/>
        <v/>
      </c>
      <c r="IB333" t="str">
        <f t="shared" ca="1" si="1634"/>
        <v/>
      </c>
      <c r="IC333" t="str">
        <f t="shared" ca="1" si="1635"/>
        <v/>
      </c>
      <c r="ID333" t="str">
        <f t="shared" ca="1" si="1636"/>
        <v/>
      </c>
      <c r="IE333" t="str">
        <f t="shared" ca="1" si="1637"/>
        <v/>
      </c>
      <c r="IF333" t="str">
        <f t="shared" ca="1" si="1638"/>
        <v/>
      </c>
      <c r="IG333" t="str">
        <f t="shared" ca="1" si="1639"/>
        <v/>
      </c>
      <c r="IH333" t="str">
        <f t="shared" ca="1" si="1640"/>
        <v/>
      </c>
      <c r="II333" t="str">
        <f t="shared" ca="1" si="1641"/>
        <v/>
      </c>
      <c r="IJ333" t="str">
        <f t="shared" ca="1" si="1642"/>
        <v/>
      </c>
      <c r="IK333" t="str">
        <f t="shared" ca="1" si="1643"/>
        <v/>
      </c>
      <c r="IL333" t="str">
        <f t="shared" ca="1" si="1644"/>
        <v/>
      </c>
      <c r="IM333" t="str">
        <f t="shared" ca="1" si="1645"/>
        <v/>
      </c>
      <c r="IN333" t="str">
        <f t="shared" ca="1" si="1646"/>
        <v/>
      </c>
      <c r="IO333" t="str">
        <f t="shared" ca="1" si="1647"/>
        <v/>
      </c>
      <c r="IP333" t="str">
        <f t="shared" ca="1" si="1648"/>
        <v/>
      </c>
      <c r="IQ333" t="str">
        <f t="shared" ca="1" si="1649"/>
        <v/>
      </c>
      <c r="IR333" t="str">
        <f t="shared" ca="1" si="1650"/>
        <v/>
      </c>
      <c r="IS333" t="str">
        <f t="shared" ca="1" si="1651"/>
        <v/>
      </c>
      <c r="IT333" t="str">
        <f t="shared" ca="1" si="1652"/>
        <v/>
      </c>
      <c r="IU333" t="str">
        <f t="shared" ca="1" si="1653"/>
        <v/>
      </c>
      <c r="IV333" t="str">
        <f t="shared" ca="1" si="1654"/>
        <v/>
      </c>
      <c r="IW333" t="str">
        <f t="shared" ca="1" si="1655"/>
        <v/>
      </c>
      <c r="IX333" t="str">
        <f t="shared" ca="1" si="1656"/>
        <v/>
      </c>
      <c r="IY333" t="str">
        <f t="shared" ca="1" si="1657"/>
        <v/>
      </c>
      <c r="IZ333" t="str">
        <f t="shared" ca="1" si="1658"/>
        <v/>
      </c>
      <c r="JA333" t="str">
        <f t="shared" ca="1" si="1659"/>
        <v/>
      </c>
      <c r="JB333" t="str">
        <f t="shared" ca="1" si="1660"/>
        <v/>
      </c>
      <c r="JC333" t="str">
        <f t="shared" ca="1" si="1661"/>
        <v/>
      </c>
      <c r="JD333" t="str">
        <f t="shared" ca="1" si="1662"/>
        <v/>
      </c>
      <c r="JE333" t="str">
        <f t="shared" ca="1" si="1663"/>
        <v/>
      </c>
      <c r="JF333" t="str">
        <f t="shared" ca="1" si="1664"/>
        <v/>
      </c>
      <c r="JG333" t="str">
        <f t="shared" ca="1" si="1665"/>
        <v/>
      </c>
      <c r="JH333" t="str">
        <f t="shared" ca="1" si="1666"/>
        <v/>
      </c>
      <c r="JI333" t="str">
        <f t="shared" ca="1" si="1667"/>
        <v/>
      </c>
      <c r="JJ333" t="str">
        <f t="shared" ca="1" si="1668"/>
        <v/>
      </c>
      <c r="JK333" t="str">
        <f t="shared" ca="1" si="1669"/>
        <v/>
      </c>
      <c r="JL333" t="str">
        <f t="shared" ca="1" si="1670"/>
        <v/>
      </c>
      <c r="JM333" t="str">
        <f t="shared" ca="1" si="1671"/>
        <v/>
      </c>
      <c r="JN333" t="str">
        <f t="shared" ca="1" si="1672"/>
        <v/>
      </c>
      <c r="JO333" t="str">
        <f t="shared" ca="1" si="1673"/>
        <v/>
      </c>
      <c r="JP333" t="str">
        <f t="shared" ca="1" si="1674"/>
        <v/>
      </c>
      <c r="JQ333" t="str">
        <f t="shared" ca="1" si="1675"/>
        <v/>
      </c>
      <c r="JR333" t="str">
        <f t="shared" ca="1" si="1676"/>
        <v/>
      </c>
      <c r="JS333" t="str">
        <f t="shared" ca="1" si="1677"/>
        <v/>
      </c>
      <c r="JT333" t="str">
        <f t="shared" ca="1" si="1678"/>
        <v/>
      </c>
      <c r="JU333" t="str">
        <f t="shared" ca="1" si="1679"/>
        <v/>
      </c>
    </row>
    <row r="334" spans="1:281" x14ac:dyDescent="0.25">
      <c r="A334">
        <f t="shared" si="1680"/>
        <v>333</v>
      </c>
      <c r="B334" t="str">
        <f t="shared" ca="1" si="1409"/>
        <v/>
      </c>
      <c r="C334">
        <v>14</v>
      </c>
      <c r="D334">
        <f t="shared" si="1413"/>
        <v>333</v>
      </c>
      <c r="E334">
        <f t="shared" si="1414"/>
        <v>8</v>
      </c>
      <c r="F334">
        <f ca="1">COUNT((AD334,AP334,BB334,BN334,BZ334,CL334,CX334,DJ334,DV334,EH334,ET334,FF334,FR334,GD334,GP334,HB334,HN334,HZ334,IL334,IX334,JJ334,JV334,KH334,KT334,LF334,LR334))</f>
        <v>0</v>
      </c>
      <c r="G334">
        <f t="shared" ca="1" si="1415"/>
        <v>0</v>
      </c>
      <c r="H334">
        <f t="shared" ca="1" si="1416"/>
        <v>0</v>
      </c>
      <c r="I334">
        <f t="shared" ca="1" si="1410"/>
        <v>0</v>
      </c>
      <c r="J334">
        <f t="shared" ca="1" si="1417"/>
        <v>0</v>
      </c>
      <c r="K334">
        <f t="shared" ca="1" si="1418"/>
        <v>-1</v>
      </c>
      <c r="L334">
        <f t="shared" ca="1" si="1402"/>
        <v>9</v>
      </c>
      <c r="M334">
        <f t="shared" ca="1" si="1419"/>
        <v>0</v>
      </c>
      <c r="N334">
        <f t="shared" ca="1" si="1403"/>
        <v>65</v>
      </c>
      <c r="O334">
        <f t="shared" ca="1" si="1420"/>
        <v>-1</v>
      </c>
      <c r="P334">
        <f t="shared" ca="1" si="1404"/>
        <v>9</v>
      </c>
      <c r="Q334">
        <f t="shared" ca="1" si="1421"/>
        <v>0</v>
      </c>
      <c r="R334">
        <f t="shared" ca="1" si="1422"/>
        <v>0</v>
      </c>
      <c r="S334">
        <f t="shared" ca="1" si="1423"/>
        <v>0</v>
      </c>
      <c r="T334">
        <f t="shared" ca="1" si="1424"/>
        <v>0</v>
      </c>
      <c r="U334" t="str">
        <f t="shared" ca="1" si="1411"/>
        <v>999999999999</v>
      </c>
      <c r="V334">
        <f t="shared" ca="1" si="1405"/>
        <v>0</v>
      </c>
      <c r="W334">
        <f t="shared" si="1425"/>
        <v>333</v>
      </c>
      <c r="X334" t="e">
        <f t="shared" ca="1" si="1406"/>
        <v>#N/A</v>
      </c>
      <c r="Y334">
        <f t="shared" ca="1" si="1426"/>
        <v>0</v>
      </c>
      <c r="Z334" t="str">
        <f t="shared" ca="1" si="1427"/>
        <v>999zz</v>
      </c>
      <c r="AA334">
        <f t="shared" ca="1" si="1407"/>
        <v>350</v>
      </c>
      <c r="AB334">
        <f t="shared" si="1428"/>
        <v>333</v>
      </c>
      <c r="AC334" t="e">
        <f t="shared" ca="1" si="1408"/>
        <v>#N/A</v>
      </c>
      <c r="AD334" t="str">
        <f t="shared" ca="1" si="1429"/>
        <v/>
      </c>
      <c r="AE334" t="str">
        <f t="shared" ca="1" si="1430"/>
        <v/>
      </c>
      <c r="AF334" t="str">
        <f t="shared" ca="1" si="1431"/>
        <v/>
      </c>
      <c r="AG334" t="str">
        <f t="shared" ca="1" si="1432"/>
        <v/>
      </c>
      <c r="AH334" t="str">
        <f t="shared" ca="1" si="1433"/>
        <v/>
      </c>
      <c r="AI334" t="str">
        <f t="shared" ca="1" si="1434"/>
        <v/>
      </c>
      <c r="AJ334" t="str">
        <f t="shared" ca="1" si="1435"/>
        <v/>
      </c>
      <c r="AK334" t="str">
        <f t="shared" ca="1" si="1436"/>
        <v/>
      </c>
      <c r="AL334" t="str">
        <f t="shared" ca="1" si="1437"/>
        <v/>
      </c>
      <c r="AM334" t="str">
        <f t="shared" ca="1" si="1438"/>
        <v/>
      </c>
      <c r="AN334" t="str">
        <f t="shared" ca="1" si="1439"/>
        <v/>
      </c>
      <c r="AO334" t="str">
        <f t="shared" ca="1" si="1440"/>
        <v/>
      </c>
      <c r="AP334" t="str">
        <f t="shared" ca="1" si="1441"/>
        <v/>
      </c>
      <c r="AQ334" t="str">
        <f t="shared" ca="1" si="1442"/>
        <v/>
      </c>
      <c r="AR334" t="str">
        <f t="shared" ca="1" si="1443"/>
        <v/>
      </c>
      <c r="AS334" t="str">
        <f t="shared" ca="1" si="1444"/>
        <v/>
      </c>
      <c r="AT334" t="str">
        <f t="shared" ca="1" si="1445"/>
        <v/>
      </c>
      <c r="AU334" t="str">
        <f t="shared" ca="1" si="1446"/>
        <v/>
      </c>
      <c r="AV334" t="str">
        <f t="shared" ca="1" si="1447"/>
        <v/>
      </c>
      <c r="AW334" t="str">
        <f t="shared" ca="1" si="1448"/>
        <v/>
      </c>
      <c r="AX334" t="str">
        <f t="shared" ca="1" si="1449"/>
        <v/>
      </c>
      <c r="AY334" t="str">
        <f t="shared" ca="1" si="1450"/>
        <v/>
      </c>
      <c r="AZ334" t="str">
        <f t="shared" ca="1" si="1451"/>
        <v/>
      </c>
      <c r="BA334" t="str">
        <f t="shared" ca="1" si="1452"/>
        <v/>
      </c>
      <c r="BB334" t="str">
        <f t="shared" ca="1" si="1453"/>
        <v/>
      </c>
      <c r="BC334" t="str">
        <f t="shared" ca="1" si="1454"/>
        <v/>
      </c>
      <c r="BD334" t="str">
        <f t="shared" ca="1" si="1455"/>
        <v/>
      </c>
      <c r="BE334" t="str">
        <f t="shared" ca="1" si="1456"/>
        <v/>
      </c>
      <c r="BF334" t="str">
        <f t="shared" ca="1" si="1457"/>
        <v/>
      </c>
      <c r="BG334" t="str">
        <f t="shared" ca="1" si="1458"/>
        <v/>
      </c>
      <c r="BH334" t="str">
        <f t="shared" ca="1" si="1459"/>
        <v/>
      </c>
      <c r="BI334" t="str">
        <f t="shared" ca="1" si="1460"/>
        <v/>
      </c>
      <c r="BJ334" t="str">
        <f t="shared" ca="1" si="1461"/>
        <v/>
      </c>
      <c r="BK334" t="str">
        <f t="shared" ca="1" si="1462"/>
        <v/>
      </c>
      <c r="BL334" t="str">
        <f t="shared" ca="1" si="1463"/>
        <v/>
      </c>
      <c r="BM334" t="str">
        <f t="shared" ca="1" si="1464"/>
        <v/>
      </c>
      <c r="BN334" t="str">
        <f t="shared" ca="1" si="1465"/>
        <v/>
      </c>
      <c r="BO334" t="str">
        <f t="shared" ca="1" si="1466"/>
        <v/>
      </c>
      <c r="BP334" t="str">
        <f t="shared" ca="1" si="1467"/>
        <v/>
      </c>
      <c r="BQ334" t="str">
        <f t="shared" ca="1" si="1468"/>
        <v/>
      </c>
      <c r="BR334" t="str">
        <f t="shared" ca="1" si="1469"/>
        <v/>
      </c>
      <c r="BS334" t="str">
        <f t="shared" ca="1" si="1470"/>
        <v/>
      </c>
      <c r="BT334" t="str">
        <f t="shared" ca="1" si="1471"/>
        <v/>
      </c>
      <c r="BU334" t="str">
        <f t="shared" ca="1" si="1472"/>
        <v/>
      </c>
      <c r="BV334" t="str">
        <f t="shared" ca="1" si="1473"/>
        <v/>
      </c>
      <c r="BW334" t="str">
        <f t="shared" ca="1" si="1474"/>
        <v/>
      </c>
      <c r="BX334" t="str">
        <f t="shared" ca="1" si="1475"/>
        <v/>
      </c>
      <c r="BY334" t="str">
        <f t="shared" ca="1" si="1476"/>
        <v/>
      </c>
      <c r="BZ334" t="str">
        <f t="shared" ca="1" si="1477"/>
        <v/>
      </c>
      <c r="CA334" t="str">
        <f t="shared" ca="1" si="1478"/>
        <v/>
      </c>
      <c r="CB334" t="str">
        <f t="shared" ca="1" si="1479"/>
        <v/>
      </c>
      <c r="CC334" t="str">
        <f t="shared" ca="1" si="1480"/>
        <v/>
      </c>
      <c r="CD334" t="str">
        <f t="shared" ca="1" si="1481"/>
        <v/>
      </c>
      <c r="CE334" t="str">
        <f t="shared" ca="1" si="1482"/>
        <v/>
      </c>
      <c r="CF334" t="str">
        <f t="shared" ca="1" si="1483"/>
        <v/>
      </c>
      <c r="CG334" t="str">
        <f t="shared" ca="1" si="1484"/>
        <v/>
      </c>
      <c r="CH334" t="str">
        <f t="shared" ca="1" si="1485"/>
        <v/>
      </c>
      <c r="CI334" t="str">
        <f t="shared" ca="1" si="1486"/>
        <v/>
      </c>
      <c r="CJ334" t="str">
        <f t="shared" ca="1" si="1487"/>
        <v/>
      </c>
      <c r="CK334" t="str">
        <f t="shared" ca="1" si="1488"/>
        <v/>
      </c>
      <c r="CL334" t="str">
        <f t="shared" ca="1" si="1489"/>
        <v/>
      </c>
      <c r="CM334" t="str">
        <f t="shared" ca="1" si="1490"/>
        <v/>
      </c>
      <c r="CN334" t="str">
        <f t="shared" ca="1" si="1491"/>
        <v/>
      </c>
      <c r="CO334" t="str">
        <f t="shared" ca="1" si="1492"/>
        <v/>
      </c>
      <c r="CP334" t="str">
        <f t="shared" ca="1" si="1493"/>
        <v/>
      </c>
      <c r="CQ334" t="str">
        <f t="shared" ca="1" si="1494"/>
        <v/>
      </c>
      <c r="CR334" t="str">
        <f t="shared" ca="1" si="1495"/>
        <v/>
      </c>
      <c r="CS334" t="str">
        <f t="shared" ca="1" si="1496"/>
        <v/>
      </c>
      <c r="CT334" t="str">
        <f t="shared" ca="1" si="1497"/>
        <v/>
      </c>
      <c r="CU334" t="str">
        <f t="shared" ca="1" si="1498"/>
        <v/>
      </c>
      <c r="CV334" t="str">
        <f t="shared" ca="1" si="1499"/>
        <v/>
      </c>
      <c r="CW334" t="str">
        <f t="shared" ca="1" si="1500"/>
        <v/>
      </c>
      <c r="CX334" t="str">
        <f t="shared" ca="1" si="1501"/>
        <v/>
      </c>
      <c r="CY334" t="str">
        <f t="shared" ca="1" si="1502"/>
        <v/>
      </c>
      <c r="CZ334" t="str">
        <f t="shared" ca="1" si="1503"/>
        <v/>
      </c>
      <c r="DA334" t="str">
        <f t="shared" ca="1" si="1504"/>
        <v/>
      </c>
      <c r="DB334" t="str">
        <f t="shared" ca="1" si="1505"/>
        <v/>
      </c>
      <c r="DC334" t="str">
        <f t="shared" ca="1" si="1506"/>
        <v/>
      </c>
      <c r="DD334" t="str">
        <f t="shared" ca="1" si="1507"/>
        <v/>
      </c>
      <c r="DE334" t="str">
        <f t="shared" ca="1" si="1508"/>
        <v/>
      </c>
      <c r="DF334" t="str">
        <f t="shared" ca="1" si="1509"/>
        <v/>
      </c>
      <c r="DG334" t="str">
        <f t="shared" ca="1" si="1510"/>
        <v/>
      </c>
      <c r="DH334" t="str">
        <f t="shared" ca="1" si="1511"/>
        <v/>
      </c>
      <c r="DI334" t="str">
        <f t="shared" ca="1" si="1512"/>
        <v/>
      </c>
      <c r="DJ334" t="str">
        <f t="shared" ca="1" si="1513"/>
        <v/>
      </c>
      <c r="DK334" t="str">
        <f t="shared" ca="1" si="1514"/>
        <v/>
      </c>
      <c r="DL334" t="str">
        <f t="shared" ca="1" si="1515"/>
        <v/>
      </c>
      <c r="DM334" t="str">
        <f t="shared" ca="1" si="1516"/>
        <v/>
      </c>
      <c r="DN334" t="str">
        <f t="shared" ca="1" si="1517"/>
        <v/>
      </c>
      <c r="DO334" t="str">
        <f t="shared" ca="1" si="1518"/>
        <v/>
      </c>
      <c r="DP334" t="str">
        <f t="shared" ca="1" si="1519"/>
        <v/>
      </c>
      <c r="DQ334" t="str">
        <f t="shared" ca="1" si="1520"/>
        <v/>
      </c>
      <c r="DR334" t="str">
        <f t="shared" ca="1" si="1521"/>
        <v/>
      </c>
      <c r="DS334" t="str">
        <f t="shared" ca="1" si="1522"/>
        <v/>
      </c>
      <c r="DT334" t="str">
        <f t="shared" ca="1" si="1523"/>
        <v/>
      </c>
      <c r="DU334" t="str">
        <f t="shared" ca="1" si="1524"/>
        <v/>
      </c>
      <c r="DV334" t="str">
        <f t="shared" ca="1" si="1412"/>
        <v/>
      </c>
      <c r="DW334" t="str">
        <f t="shared" ca="1" si="1525"/>
        <v/>
      </c>
      <c r="DX334" t="str">
        <f t="shared" ca="1" si="1526"/>
        <v/>
      </c>
      <c r="DY334" t="str">
        <f t="shared" ca="1" si="1527"/>
        <v/>
      </c>
      <c r="DZ334" t="str">
        <f t="shared" ca="1" si="1528"/>
        <v/>
      </c>
      <c r="EA334" t="str">
        <f t="shared" ca="1" si="1529"/>
        <v/>
      </c>
      <c r="EB334" t="str">
        <f t="shared" ca="1" si="1530"/>
        <v/>
      </c>
      <c r="EC334" t="str">
        <f t="shared" ca="1" si="1531"/>
        <v/>
      </c>
      <c r="ED334" t="str">
        <f t="shared" ca="1" si="1532"/>
        <v/>
      </c>
      <c r="EE334" t="str">
        <f t="shared" ca="1" si="1533"/>
        <v/>
      </c>
      <c r="EF334" t="str">
        <f t="shared" ca="1" si="1534"/>
        <v/>
      </c>
      <c r="EG334" t="str">
        <f t="shared" ca="1" si="1535"/>
        <v/>
      </c>
      <c r="EH334" t="str">
        <f t="shared" ca="1" si="1536"/>
        <v/>
      </c>
      <c r="EI334" t="str">
        <f t="shared" ca="1" si="1537"/>
        <v/>
      </c>
      <c r="EJ334" t="str">
        <f t="shared" ca="1" si="1538"/>
        <v/>
      </c>
      <c r="EK334" t="str">
        <f t="shared" ca="1" si="1539"/>
        <v/>
      </c>
      <c r="EL334" t="str">
        <f t="shared" ca="1" si="1540"/>
        <v/>
      </c>
      <c r="EM334" t="str">
        <f t="shared" ca="1" si="1541"/>
        <v/>
      </c>
      <c r="EN334" t="str">
        <f t="shared" ca="1" si="1542"/>
        <v/>
      </c>
      <c r="EO334" t="str">
        <f t="shared" ca="1" si="1543"/>
        <v/>
      </c>
      <c r="EP334" t="str">
        <f t="shared" ca="1" si="1544"/>
        <v/>
      </c>
      <c r="EQ334" t="str">
        <f t="shared" ca="1" si="1545"/>
        <v/>
      </c>
      <c r="ER334" t="str">
        <f t="shared" ca="1" si="1546"/>
        <v/>
      </c>
      <c r="ES334" t="str">
        <f t="shared" ca="1" si="1547"/>
        <v/>
      </c>
      <c r="ET334" t="str">
        <f t="shared" ca="1" si="1548"/>
        <v/>
      </c>
      <c r="EU334" t="str">
        <f t="shared" ca="1" si="1549"/>
        <v/>
      </c>
      <c r="EV334" t="str">
        <f t="shared" ca="1" si="1550"/>
        <v/>
      </c>
      <c r="EW334" t="str">
        <f t="shared" ca="1" si="1551"/>
        <v/>
      </c>
      <c r="EX334" t="str">
        <f t="shared" ca="1" si="1552"/>
        <v/>
      </c>
      <c r="EY334" t="str">
        <f t="shared" ca="1" si="1553"/>
        <v/>
      </c>
      <c r="EZ334" t="str">
        <f t="shared" ca="1" si="1554"/>
        <v/>
      </c>
      <c r="FA334" t="str">
        <f t="shared" ca="1" si="1555"/>
        <v/>
      </c>
      <c r="FB334" t="str">
        <f t="shared" ca="1" si="1556"/>
        <v/>
      </c>
      <c r="FC334" t="str">
        <f t="shared" ca="1" si="1557"/>
        <v/>
      </c>
      <c r="FD334" t="str">
        <f t="shared" ca="1" si="1558"/>
        <v/>
      </c>
      <c r="FE334" t="str">
        <f t="shared" ca="1" si="1559"/>
        <v/>
      </c>
      <c r="FF334" t="str">
        <f t="shared" ca="1" si="1560"/>
        <v/>
      </c>
      <c r="FG334" t="str">
        <f t="shared" ca="1" si="1561"/>
        <v/>
      </c>
      <c r="FH334" t="str">
        <f t="shared" ca="1" si="1562"/>
        <v/>
      </c>
      <c r="FI334" t="str">
        <f t="shared" ca="1" si="1563"/>
        <v/>
      </c>
      <c r="FJ334" t="str">
        <f t="shared" ca="1" si="1564"/>
        <v/>
      </c>
      <c r="FK334" t="str">
        <f t="shared" ca="1" si="1565"/>
        <v/>
      </c>
      <c r="FL334" t="str">
        <f t="shared" ca="1" si="1566"/>
        <v/>
      </c>
      <c r="FM334" t="str">
        <f t="shared" ca="1" si="1567"/>
        <v/>
      </c>
      <c r="FN334" t="str">
        <f t="shared" ca="1" si="1568"/>
        <v/>
      </c>
      <c r="FO334" t="str">
        <f t="shared" ca="1" si="1569"/>
        <v/>
      </c>
      <c r="FP334" t="str">
        <f t="shared" ca="1" si="1570"/>
        <v/>
      </c>
      <c r="FQ334" t="str">
        <f t="shared" ca="1" si="1571"/>
        <v/>
      </c>
      <c r="FR334" t="str">
        <f t="shared" ca="1" si="1572"/>
        <v/>
      </c>
      <c r="FS334" t="str">
        <f t="shared" ca="1" si="1573"/>
        <v/>
      </c>
      <c r="FT334" t="str">
        <f t="shared" ca="1" si="1574"/>
        <v/>
      </c>
      <c r="FU334" t="str">
        <f t="shared" ca="1" si="1575"/>
        <v/>
      </c>
      <c r="FV334" t="str">
        <f t="shared" ca="1" si="1576"/>
        <v/>
      </c>
      <c r="FW334" t="str">
        <f t="shared" ca="1" si="1577"/>
        <v/>
      </c>
      <c r="FX334" t="str">
        <f t="shared" ca="1" si="1578"/>
        <v/>
      </c>
      <c r="FY334" t="str">
        <f t="shared" ca="1" si="1579"/>
        <v/>
      </c>
      <c r="FZ334" t="str">
        <f t="shared" ca="1" si="1580"/>
        <v/>
      </c>
      <c r="GA334" t="str">
        <f t="shared" ca="1" si="1581"/>
        <v/>
      </c>
      <c r="GB334" t="str">
        <f t="shared" ca="1" si="1582"/>
        <v/>
      </c>
      <c r="GC334" t="str">
        <f t="shared" ca="1" si="1583"/>
        <v/>
      </c>
      <c r="GD334" t="str">
        <f t="shared" ca="1" si="1584"/>
        <v/>
      </c>
      <c r="GE334" t="str">
        <f t="shared" ca="1" si="1585"/>
        <v/>
      </c>
      <c r="GF334" t="str">
        <f t="shared" ca="1" si="1586"/>
        <v/>
      </c>
      <c r="GG334" t="str">
        <f t="shared" ca="1" si="1587"/>
        <v/>
      </c>
      <c r="GH334" t="str">
        <f t="shared" ca="1" si="1588"/>
        <v/>
      </c>
      <c r="GI334" t="str">
        <f t="shared" ca="1" si="1589"/>
        <v/>
      </c>
      <c r="GJ334" t="str">
        <f t="shared" ca="1" si="1590"/>
        <v/>
      </c>
      <c r="GK334" t="str">
        <f t="shared" ca="1" si="1591"/>
        <v/>
      </c>
      <c r="GL334" t="str">
        <f t="shared" ca="1" si="1592"/>
        <v/>
      </c>
      <c r="GM334" t="str">
        <f t="shared" ca="1" si="1593"/>
        <v/>
      </c>
      <c r="GN334" t="str">
        <f t="shared" ca="1" si="1594"/>
        <v/>
      </c>
      <c r="GO334" t="str">
        <f t="shared" ca="1" si="1595"/>
        <v/>
      </c>
      <c r="GP334" t="str">
        <f t="shared" ca="1" si="1596"/>
        <v/>
      </c>
      <c r="GQ334" t="str">
        <f t="shared" ca="1" si="1597"/>
        <v/>
      </c>
      <c r="GR334" t="str">
        <f t="shared" ca="1" si="1598"/>
        <v/>
      </c>
      <c r="GS334" t="str">
        <f t="shared" ca="1" si="1599"/>
        <v/>
      </c>
      <c r="GT334" t="str">
        <f t="shared" ca="1" si="1600"/>
        <v/>
      </c>
      <c r="GU334" t="str">
        <f t="shared" ca="1" si="1601"/>
        <v/>
      </c>
      <c r="GV334" t="str">
        <f t="shared" ca="1" si="1602"/>
        <v/>
      </c>
      <c r="GW334" t="str">
        <f t="shared" ca="1" si="1603"/>
        <v/>
      </c>
      <c r="GX334" t="str">
        <f t="shared" ca="1" si="1604"/>
        <v/>
      </c>
      <c r="GY334" t="str">
        <f t="shared" ca="1" si="1605"/>
        <v/>
      </c>
      <c r="GZ334" t="str">
        <f t="shared" ca="1" si="1606"/>
        <v/>
      </c>
      <c r="HA334" t="str">
        <f t="shared" ca="1" si="1607"/>
        <v/>
      </c>
      <c r="HB334" t="str">
        <f t="shared" ca="1" si="1608"/>
        <v/>
      </c>
      <c r="HC334" t="str">
        <f t="shared" ca="1" si="1609"/>
        <v/>
      </c>
      <c r="HD334" t="str">
        <f t="shared" ca="1" si="1610"/>
        <v/>
      </c>
      <c r="HE334" t="str">
        <f t="shared" ca="1" si="1611"/>
        <v/>
      </c>
      <c r="HF334" t="str">
        <f t="shared" ca="1" si="1612"/>
        <v/>
      </c>
      <c r="HG334" t="str">
        <f t="shared" ca="1" si="1613"/>
        <v/>
      </c>
      <c r="HH334" t="str">
        <f t="shared" ca="1" si="1614"/>
        <v/>
      </c>
      <c r="HI334" t="str">
        <f t="shared" ca="1" si="1615"/>
        <v/>
      </c>
      <c r="HJ334" t="str">
        <f t="shared" ca="1" si="1616"/>
        <v/>
      </c>
      <c r="HK334" t="str">
        <f t="shared" ca="1" si="1617"/>
        <v/>
      </c>
      <c r="HL334" t="str">
        <f t="shared" ca="1" si="1618"/>
        <v/>
      </c>
      <c r="HM334" t="str">
        <f t="shared" ca="1" si="1619"/>
        <v/>
      </c>
      <c r="HN334" t="str">
        <f t="shared" ca="1" si="1620"/>
        <v/>
      </c>
      <c r="HO334" t="str">
        <f t="shared" ca="1" si="1621"/>
        <v/>
      </c>
      <c r="HP334" t="str">
        <f t="shared" ca="1" si="1622"/>
        <v/>
      </c>
      <c r="HQ334" t="str">
        <f t="shared" ca="1" si="1623"/>
        <v/>
      </c>
      <c r="HR334" t="str">
        <f t="shared" ca="1" si="1624"/>
        <v/>
      </c>
      <c r="HS334" t="str">
        <f t="shared" ca="1" si="1625"/>
        <v/>
      </c>
      <c r="HT334" t="str">
        <f t="shared" ca="1" si="1626"/>
        <v/>
      </c>
      <c r="HU334" t="str">
        <f t="shared" ca="1" si="1627"/>
        <v/>
      </c>
      <c r="HV334" t="str">
        <f t="shared" ca="1" si="1628"/>
        <v/>
      </c>
      <c r="HW334" t="str">
        <f t="shared" ca="1" si="1629"/>
        <v/>
      </c>
      <c r="HX334" t="str">
        <f t="shared" ca="1" si="1630"/>
        <v/>
      </c>
      <c r="HY334" t="str">
        <f t="shared" ca="1" si="1631"/>
        <v/>
      </c>
      <c r="HZ334" t="str">
        <f t="shared" ca="1" si="1632"/>
        <v/>
      </c>
      <c r="IA334" t="str">
        <f t="shared" ca="1" si="1633"/>
        <v/>
      </c>
      <c r="IB334" t="str">
        <f t="shared" ca="1" si="1634"/>
        <v/>
      </c>
      <c r="IC334" t="str">
        <f t="shared" ca="1" si="1635"/>
        <v/>
      </c>
      <c r="ID334" t="str">
        <f t="shared" ca="1" si="1636"/>
        <v/>
      </c>
      <c r="IE334" t="str">
        <f t="shared" ca="1" si="1637"/>
        <v/>
      </c>
      <c r="IF334" t="str">
        <f t="shared" ca="1" si="1638"/>
        <v/>
      </c>
      <c r="IG334" t="str">
        <f t="shared" ca="1" si="1639"/>
        <v/>
      </c>
      <c r="IH334" t="str">
        <f t="shared" ca="1" si="1640"/>
        <v/>
      </c>
      <c r="II334" t="str">
        <f t="shared" ca="1" si="1641"/>
        <v/>
      </c>
      <c r="IJ334" t="str">
        <f t="shared" ca="1" si="1642"/>
        <v/>
      </c>
      <c r="IK334" t="str">
        <f t="shared" ca="1" si="1643"/>
        <v/>
      </c>
      <c r="IL334" t="str">
        <f t="shared" ca="1" si="1644"/>
        <v/>
      </c>
      <c r="IM334" t="str">
        <f t="shared" ca="1" si="1645"/>
        <v/>
      </c>
      <c r="IN334" t="str">
        <f t="shared" ca="1" si="1646"/>
        <v/>
      </c>
      <c r="IO334" t="str">
        <f t="shared" ca="1" si="1647"/>
        <v/>
      </c>
      <c r="IP334" t="str">
        <f t="shared" ca="1" si="1648"/>
        <v/>
      </c>
      <c r="IQ334" t="str">
        <f t="shared" ca="1" si="1649"/>
        <v/>
      </c>
      <c r="IR334" t="str">
        <f t="shared" ca="1" si="1650"/>
        <v/>
      </c>
      <c r="IS334" t="str">
        <f t="shared" ca="1" si="1651"/>
        <v/>
      </c>
      <c r="IT334" t="str">
        <f t="shared" ca="1" si="1652"/>
        <v/>
      </c>
      <c r="IU334" t="str">
        <f t="shared" ca="1" si="1653"/>
        <v/>
      </c>
      <c r="IV334" t="str">
        <f t="shared" ca="1" si="1654"/>
        <v/>
      </c>
      <c r="IW334" t="str">
        <f t="shared" ca="1" si="1655"/>
        <v/>
      </c>
      <c r="IX334" t="str">
        <f t="shared" ca="1" si="1656"/>
        <v/>
      </c>
      <c r="IY334" t="str">
        <f t="shared" ca="1" si="1657"/>
        <v/>
      </c>
      <c r="IZ334" t="str">
        <f t="shared" ca="1" si="1658"/>
        <v/>
      </c>
      <c r="JA334" t="str">
        <f t="shared" ca="1" si="1659"/>
        <v/>
      </c>
      <c r="JB334" t="str">
        <f t="shared" ca="1" si="1660"/>
        <v/>
      </c>
      <c r="JC334" t="str">
        <f t="shared" ca="1" si="1661"/>
        <v/>
      </c>
      <c r="JD334" t="str">
        <f t="shared" ca="1" si="1662"/>
        <v/>
      </c>
      <c r="JE334" t="str">
        <f t="shared" ca="1" si="1663"/>
        <v/>
      </c>
      <c r="JF334" t="str">
        <f t="shared" ca="1" si="1664"/>
        <v/>
      </c>
      <c r="JG334" t="str">
        <f t="shared" ca="1" si="1665"/>
        <v/>
      </c>
      <c r="JH334" t="str">
        <f t="shared" ca="1" si="1666"/>
        <v/>
      </c>
      <c r="JI334" t="str">
        <f t="shared" ca="1" si="1667"/>
        <v/>
      </c>
      <c r="JJ334" t="str">
        <f t="shared" ca="1" si="1668"/>
        <v/>
      </c>
      <c r="JK334" t="str">
        <f t="shared" ca="1" si="1669"/>
        <v/>
      </c>
      <c r="JL334" t="str">
        <f t="shared" ca="1" si="1670"/>
        <v/>
      </c>
      <c r="JM334" t="str">
        <f t="shared" ca="1" si="1671"/>
        <v/>
      </c>
      <c r="JN334" t="str">
        <f t="shared" ca="1" si="1672"/>
        <v/>
      </c>
      <c r="JO334" t="str">
        <f t="shared" ca="1" si="1673"/>
        <v/>
      </c>
      <c r="JP334" t="str">
        <f t="shared" ca="1" si="1674"/>
        <v/>
      </c>
      <c r="JQ334" t="str">
        <f t="shared" ca="1" si="1675"/>
        <v/>
      </c>
      <c r="JR334" t="str">
        <f t="shared" ca="1" si="1676"/>
        <v/>
      </c>
      <c r="JS334" t="str">
        <f t="shared" ca="1" si="1677"/>
        <v/>
      </c>
      <c r="JT334" t="str">
        <f t="shared" ca="1" si="1678"/>
        <v/>
      </c>
      <c r="JU334" t="str">
        <f t="shared" ca="1" si="1679"/>
        <v/>
      </c>
    </row>
    <row r="335" spans="1:281" x14ac:dyDescent="0.25">
      <c r="A335">
        <f t="shared" si="1680"/>
        <v>334</v>
      </c>
      <c r="B335" t="str">
        <f t="shared" ca="1" si="1409"/>
        <v/>
      </c>
      <c r="C335">
        <v>14</v>
      </c>
      <c r="D335">
        <f t="shared" si="1413"/>
        <v>334</v>
      </c>
      <c r="E335">
        <f t="shared" si="1414"/>
        <v>9</v>
      </c>
      <c r="F335">
        <f ca="1">COUNT((AD335,AP335,BB335,BN335,BZ335,CL335,CX335,DJ335,DV335,EH335,ET335,FF335,FR335,GD335,GP335,HB335,HN335,HZ335,IL335,IX335,JJ335,JV335,KH335,KT335,LF335,LR335))</f>
        <v>0</v>
      </c>
      <c r="G335">
        <f t="shared" ca="1" si="1415"/>
        <v>0</v>
      </c>
      <c r="H335">
        <f t="shared" ca="1" si="1416"/>
        <v>0</v>
      </c>
      <c r="I335">
        <f t="shared" ca="1" si="1410"/>
        <v>0</v>
      </c>
      <c r="J335">
        <f t="shared" ca="1" si="1417"/>
        <v>0</v>
      </c>
      <c r="K335">
        <f t="shared" ca="1" si="1418"/>
        <v>-1</v>
      </c>
      <c r="L335">
        <f t="shared" ca="1" si="1402"/>
        <v>9</v>
      </c>
      <c r="M335">
        <f t="shared" ca="1" si="1419"/>
        <v>0</v>
      </c>
      <c r="N335">
        <f t="shared" ca="1" si="1403"/>
        <v>65</v>
      </c>
      <c r="O335">
        <f t="shared" ca="1" si="1420"/>
        <v>-1</v>
      </c>
      <c r="P335">
        <f t="shared" ca="1" si="1404"/>
        <v>9</v>
      </c>
      <c r="Q335">
        <f t="shared" ca="1" si="1421"/>
        <v>0</v>
      </c>
      <c r="R335">
        <f t="shared" ca="1" si="1422"/>
        <v>0</v>
      </c>
      <c r="S335">
        <f t="shared" ca="1" si="1423"/>
        <v>0</v>
      </c>
      <c r="T335">
        <f t="shared" ca="1" si="1424"/>
        <v>0</v>
      </c>
      <c r="U335" t="str">
        <f t="shared" ca="1" si="1411"/>
        <v>999999999999</v>
      </c>
      <c r="V335">
        <f t="shared" ca="1" si="1405"/>
        <v>0</v>
      </c>
      <c r="W335">
        <f t="shared" si="1425"/>
        <v>334</v>
      </c>
      <c r="X335" t="e">
        <f t="shared" ca="1" si="1406"/>
        <v>#N/A</v>
      </c>
      <c r="Y335">
        <f t="shared" ca="1" si="1426"/>
        <v>0</v>
      </c>
      <c r="Z335" t="str">
        <f t="shared" ca="1" si="1427"/>
        <v>999zz</v>
      </c>
      <c r="AA335">
        <f t="shared" ca="1" si="1407"/>
        <v>350</v>
      </c>
      <c r="AB335">
        <f t="shared" si="1428"/>
        <v>334</v>
      </c>
      <c r="AC335" t="e">
        <f t="shared" ca="1" si="1408"/>
        <v>#N/A</v>
      </c>
      <c r="AD335" t="str">
        <f t="shared" ca="1" si="1429"/>
        <v/>
      </c>
      <c r="AE335" t="str">
        <f t="shared" ca="1" si="1430"/>
        <v/>
      </c>
      <c r="AF335" t="str">
        <f t="shared" ca="1" si="1431"/>
        <v/>
      </c>
      <c r="AG335" t="str">
        <f t="shared" ca="1" si="1432"/>
        <v/>
      </c>
      <c r="AH335" t="str">
        <f t="shared" ca="1" si="1433"/>
        <v/>
      </c>
      <c r="AI335" t="str">
        <f t="shared" ca="1" si="1434"/>
        <v/>
      </c>
      <c r="AJ335" t="str">
        <f t="shared" ca="1" si="1435"/>
        <v/>
      </c>
      <c r="AK335" t="str">
        <f t="shared" ca="1" si="1436"/>
        <v/>
      </c>
      <c r="AL335" t="str">
        <f t="shared" ca="1" si="1437"/>
        <v/>
      </c>
      <c r="AM335" t="str">
        <f t="shared" ca="1" si="1438"/>
        <v/>
      </c>
      <c r="AN335" t="str">
        <f t="shared" ca="1" si="1439"/>
        <v/>
      </c>
      <c r="AO335" t="str">
        <f t="shared" ca="1" si="1440"/>
        <v/>
      </c>
      <c r="AP335" t="str">
        <f t="shared" ca="1" si="1441"/>
        <v/>
      </c>
      <c r="AQ335" t="str">
        <f t="shared" ca="1" si="1442"/>
        <v/>
      </c>
      <c r="AR335" t="str">
        <f t="shared" ca="1" si="1443"/>
        <v/>
      </c>
      <c r="AS335" t="str">
        <f t="shared" ca="1" si="1444"/>
        <v/>
      </c>
      <c r="AT335" t="str">
        <f t="shared" ca="1" si="1445"/>
        <v/>
      </c>
      <c r="AU335" t="str">
        <f t="shared" ca="1" si="1446"/>
        <v/>
      </c>
      <c r="AV335" t="str">
        <f t="shared" ca="1" si="1447"/>
        <v/>
      </c>
      <c r="AW335" t="str">
        <f t="shared" ca="1" si="1448"/>
        <v/>
      </c>
      <c r="AX335" t="str">
        <f t="shared" ca="1" si="1449"/>
        <v/>
      </c>
      <c r="AY335" t="str">
        <f t="shared" ca="1" si="1450"/>
        <v/>
      </c>
      <c r="AZ335" t="str">
        <f t="shared" ca="1" si="1451"/>
        <v/>
      </c>
      <c r="BA335" t="str">
        <f t="shared" ca="1" si="1452"/>
        <v/>
      </c>
      <c r="BB335" t="str">
        <f t="shared" ca="1" si="1453"/>
        <v/>
      </c>
      <c r="BC335" t="str">
        <f t="shared" ca="1" si="1454"/>
        <v/>
      </c>
      <c r="BD335" t="str">
        <f t="shared" ca="1" si="1455"/>
        <v/>
      </c>
      <c r="BE335" t="str">
        <f t="shared" ca="1" si="1456"/>
        <v/>
      </c>
      <c r="BF335" t="str">
        <f t="shared" ca="1" si="1457"/>
        <v/>
      </c>
      <c r="BG335" t="str">
        <f t="shared" ca="1" si="1458"/>
        <v/>
      </c>
      <c r="BH335" t="str">
        <f t="shared" ca="1" si="1459"/>
        <v/>
      </c>
      <c r="BI335" t="str">
        <f t="shared" ca="1" si="1460"/>
        <v/>
      </c>
      <c r="BJ335" t="str">
        <f t="shared" ca="1" si="1461"/>
        <v/>
      </c>
      <c r="BK335" t="str">
        <f t="shared" ca="1" si="1462"/>
        <v/>
      </c>
      <c r="BL335" t="str">
        <f t="shared" ca="1" si="1463"/>
        <v/>
      </c>
      <c r="BM335" t="str">
        <f t="shared" ca="1" si="1464"/>
        <v/>
      </c>
      <c r="BN335" t="str">
        <f t="shared" ca="1" si="1465"/>
        <v/>
      </c>
      <c r="BO335" t="str">
        <f t="shared" ca="1" si="1466"/>
        <v/>
      </c>
      <c r="BP335" t="str">
        <f t="shared" ca="1" si="1467"/>
        <v/>
      </c>
      <c r="BQ335" t="str">
        <f t="shared" ca="1" si="1468"/>
        <v/>
      </c>
      <c r="BR335" t="str">
        <f t="shared" ca="1" si="1469"/>
        <v/>
      </c>
      <c r="BS335" t="str">
        <f t="shared" ca="1" si="1470"/>
        <v/>
      </c>
      <c r="BT335" t="str">
        <f t="shared" ca="1" si="1471"/>
        <v/>
      </c>
      <c r="BU335" t="str">
        <f t="shared" ca="1" si="1472"/>
        <v/>
      </c>
      <c r="BV335" t="str">
        <f t="shared" ca="1" si="1473"/>
        <v/>
      </c>
      <c r="BW335" t="str">
        <f t="shared" ca="1" si="1474"/>
        <v/>
      </c>
      <c r="BX335" t="str">
        <f t="shared" ca="1" si="1475"/>
        <v/>
      </c>
      <c r="BY335" t="str">
        <f t="shared" ca="1" si="1476"/>
        <v/>
      </c>
      <c r="BZ335" t="str">
        <f t="shared" ca="1" si="1477"/>
        <v/>
      </c>
      <c r="CA335" t="str">
        <f t="shared" ca="1" si="1478"/>
        <v/>
      </c>
      <c r="CB335" t="str">
        <f t="shared" ca="1" si="1479"/>
        <v/>
      </c>
      <c r="CC335" t="str">
        <f t="shared" ca="1" si="1480"/>
        <v/>
      </c>
      <c r="CD335" t="str">
        <f t="shared" ca="1" si="1481"/>
        <v/>
      </c>
      <c r="CE335" t="str">
        <f t="shared" ca="1" si="1482"/>
        <v/>
      </c>
      <c r="CF335" t="str">
        <f t="shared" ca="1" si="1483"/>
        <v/>
      </c>
      <c r="CG335" t="str">
        <f t="shared" ca="1" si="1484"/>
        <v/>
      </c>
      <c r="CH335" t="str">
        <f t="shared" ca="1" si="1485"/>
        <v/>
      </c>
      <c r="CI335" t="str">
        <f t="shared" ca="1" si="1486"/>
        <v/>
      </c>
      <c r="CJ335" t="str">
        <f t="shared" ca="1" si="1487"/>
        <v/>
      </c>
      <c r="CK335" t="str">
        <f t="shared" ca="1" si="1488"/>
        <v/>
      </c>
      <c r="CL335" t="str">
        <f t="shared" ca="1" si="1489"/>
        <v/>
      </c>
      <c r="CM335" t="str">
        <f t="shared" ca="1" si="1490"/>
        <v/>
      </c>
      <c r="CN335" t="str">
        <f t="shared" ca="1" si="1491"/>
        <v/>
      </c>
      <c r="CO335" t="str">
        <f t="shared" ca="1" si="1492"/>
        <v/>
      </c>
      <c r="CP335" t="str">
        <f t="shared" ca="1" si="1493"/>
        <v/>
      </c>
      <c r="CQ335" t="str">
        <f t="shared" ca="1" si="1494"/>
        <v/>
      </c>
      <c r="CR335" t="str">
        <f t="shared" ca="1" si="1495"/>
        <v/>
      </c>
      <c r="CS335" t="str">
        <f t="shared" ca="1" si="1496"/>
        <v/>
      </c>
      <c r="CT335" t="str">
        <f t="shared" ca="1" si="1497"/>
        <v/>
      </c>
      <c r="CU335" t="str">
        <f t="shared" ca="1" si="1498"/>
        <v/>
      </c>
      <c r="CV335" t="str">
        <f t="shared" ca="1" si="1499"/>
        <v/>
      </c>
      <c r="CW335" t="str">
        <f t="shared" ca="1" si="1500"/>
        <v/>
      </c>
      <c r="CX335" t="str">
        <f t="shared" ca="1" si="1501"/>
        <v/>
      </c>
      <c r="CY335" t="str">
        <f t="shared" ca="1" si="1502"/>
        <v/>
      </c>
      <c r="CZ335" t="str">
        <f t="shared" ca="1" si="1503"/>
        <v/>
      </c>
      <c r="DA335" t="str">
        <f t="shared" ca="1" si="1504"/>
        <v/>
      </c>
      <c r="DB335" t="str">
        <f t="shared" ca="1" si="1505"/>
        <v/>
      </c>
      <c r="DC335" t="str">
        <f t="shared" ca="1" si="1506"/>
        <v/>
      </c>
      <c r="DD335" t="str">
        <f t="shared" ca="1" si="1507"/>
        <v/>
      </c>
      <c r="DE335" t="str">
        <f t="shared" ca="1" si="1508"/>
        <v/>
      </c>
      <c r="DF335" t="str">
        <f t="shared" ca="1" si="1509"/>
        <v/>
      </c>
      <c r="DG335" t="str">
        <f t="shared" ca="1" si="1510"/>
        <v/>
      </c>
      <c r="DH335" t="str">
        <f t="shared" ca="1" si="1511"/>
        <v/>
      </c>
      <c r="DI335" t="str">
        <f t="shared" ca="1" si="1512"/>
        <v/>
      </c>
      <c r="DJ335" t="str">
        <f t="shared" ca="1" si="1513"/>
        <v/>
      </c>
      <c r="DK335" t="str">
        <f t="shared" ca="1" si="1514"/>
        <v/>
      </c>
      <c r="DL335" t="str">
        <f t="shared" ca="1" si="1515"/>
        <v/>
      </c>
      <c r="DM335" t="str">
        <f t="shared" ca="1" si="1516"/>
        <v/>
      </c>
      <c r="DN335" t="str">
        <f t="shared" ca="1" si="1517"/>
        <v/>
      </c>
      <c r="DO335" t="str">
        <f t="shared" ca="1" si="1518"/>
        <v/>
      </c>
      <c r="DP335" t="str">
        <f t="shared" ca="1" si="1519"/>
        <v/>
      </c>
      <c r="DQ335" t="str">
        <f t="shared" ca="1" si="1520"/>
        <v/>
      </c>
      <c r="DR335" t="str">
        <f t="shared" ca="1" si="1521"/>
        <v/>
      </c>
      <c r="DS335" t="str">
        <f t="shared" ca="1" si="1522"/>
        <v/>
      </c>
      <c r="DT335" t="str">
        <f t="shared" ca="1" si="1523"/>
        <v/>
      </c>
      <c r="DU335" t="str">
        <f t="shared" ca="1" si="1524"/>
        <v/>
      </c>
      <c r="DV335" t="str">
        <f t="shared" ca="1" si="1412"/>
        <v/>
      </c>
      <c r="DW335" t="str">
        <f t="shared" ca="1" si="1525"/>
        <v/>
      </c>
      <c r="DX335" t="str">
        <f t="shared" ca="1" si="1526"/>
        <v/>
      </c>
      <c r="DY335" t="str">
        <f t="shared" ca="1" si="1527"/>
        <v/>
      </c>
      <c r="DZ335" t="str">
        <f t="shared" ca="1" si="1528"/>
        <v/>
      </c>
      <c r="EA335" t="str">
        <f t="shared" ca="1" si="1529"/>
        <v/>
      </c>
      <c r="EB335" t="str">
        <f t="shared" ca="1" si="1530"/>
        <v/>
      </c>
      <c r="EC335" t="str">
        <f t="shared" ca="1" si="1531"/>
        <v/>
      </c>
      <c r="ED335" t="str">
        <f t="shared" ca="1" si="1532"/>
        <v/>
      </c>
      <c r="EE335" t="str">
        <f t="shared" ca="1" si="1533"/>
        <v/>
      </c>
      <c r="EF335" t="str">
        <f t="shared" ca="1" si="1534"/>
        <v/>
      </c>
      <c r="EG335" t="str">
        <f t="shared" ca="1" si="1535"/>
        <v/>
      </c>
      <c r="EH335" t="str">
        <f t="shared" ca="1" si="1536"/>
        <v/>
      </c>
      <c r="EI335" t="str">
        <f t="shared" ca="1" si="1537"/>
        <v/>
      </c>
      <c r="EJ335" t="str">
        <f t="shared" ca="1" si="1538"/>
        <v/>
      </c>
      <c r="EK335" t="str">
        <f t="shared" ca="1" si="1539"/>
        <v/>
      </c>
      <c r="EL335" t="str">
        <f t="shared" ca="1" si="1540"/>
        <v/>
      </c>
      <c r="EM335" t="str">
        <f t="shared" ca="1" si="1541"/>
        <v/>
      </c>
      <c r="EN335" t="str">
        <f t="shared" ca="1" si="1542"/>
        <v/>
      </c>
      <c r="EO335" t="str">
        <f t="shared" ca="1" si="1543"/>
        <v/>
      </c>
      <c r="EP335" t="str">
        <f t="shared" ca="1" si="1544"/>
        <v/>
      </c>
      <c r="EQ335" t="str">
        <f t="shared" ca="1" si="1545"/>
        <v/>
      </c>
      <c r="ER335" t="str">
        <f t="shared" ca="1" si="1546"/>
        <v/>
      </c>
      <c r="ES335" t="str">
        <f t="shared" ca="1" si="1547"/>
        <v/>
      </c>
      <c r="ET335" t="str">
        <f t="shared" ca="1" si="1548"/>
        <v/>
      </c>
      <c r="EU335" t="str">
        <f t="shared" ca="1" si="1549"/>
        <v/>
      </c>
      <c r="EV335" t="str">
        <f t="shared" ca="1" si="1550"/>
        <v/>
      </c>
      <c r="EW335" t="str">
        <f t="shared" ca="1" si="1551"/>
        <v/>
      </c>
      <c r="EX335" t="str">
        <f t="shared" ca="1" si="1552"/>
        <v/>
      </c>
      <c r="EY335" t="str">
        <f t="shared" ca="1" si="1553"/>
        <v/>
      </c>
      <c r="EZ335" t="str">
        <f t="shared" ca="1" si="1554"/>
        <v/>
      </c>
      <c r="FA335" t="str">
        <f t="shared" ca="1" si="1555"/>
        <v/>
      </c>
      <c r="FB335" t="str">
        <f t="shared" ca="1" si="1556"/>
        <v/>
      </c>
      <c r="FC335" t="str">
        <f t="shared" ca="1" si="1557"/>
        <v/>
      </c>
      <c r="FD335" t="str">
        <f t="shared" ca="1" si="1558"/>
        <v/>
      </c>
      <c r="FE335" t="str">
        <f t="shared" ca="1" si="1559"/>
        <v/>
      </c>
      <c r="FF335" t="str">
        <f t="shared" ca="1" si="1560"/>
        <v/>
      </c>
      <c r="FG335" t="str">
        <f t="shared" ca="1" si="1561"/>
        <v/>
      </c>
      <c r="FH335" t="str">
        <f t="shared" ca="1" si="1562"/>
        <v/>
      </c>
      <c r="FI335" t="str">
        <f t="shared" ca="1" si="1563"/>
        <v/>
      </c>
      <c r="FJ335" t="str">
        <f t="shared" ca="1" si="1564"/>
        <v/>
      </c>
      <c r="FK335" t="str">
        <f t="shared" ca="1" si="1565"/>
        <v/>
      </c>
      <c r="FL335" t="str">
        <f t="shared" ca="1" si="1566"/>
        <v/>
      </c>
      <c r="FM335" t="str">
        <f t="shared" ca="1" si="1567"/>
        <v/>
      </c>
      <c r="FN335" t="str">
        <f t="shared" ca="1" si="1568"/>
        <v/>
      </c>
      <c r="FO335" t="str">
        <f t="shared" ca="1" si="1569"/>
        <v/>
      </c>
      <c r="FP335" t="str">
        <f t="shared" ca="1" si="1570"/>
        <v/>
      </c>
      <c r="FQ335" t="str">
        <f t="shared" ca="1" si="1571"/>
        <v/>
      </c>
      <c r="FR335" t="str">
        <f t="shared" ca="1" si="1572"/>
        <v/>
      </c>
      <c r="FS335" t="str">
        <f t="shared" ca="1" si="1573"/>
        <v/>
      </c>
      <c r="FT335" t="str">
        <f t="shared" ca="1" si="1574"/>
        <v/>
      </c>
      <c r="FU335" t="str">
        <f t="shared" ca="1" si="1575"/>
        <v/>
      </c>
      <c r="FV335" t="str">
        <f t="shared" ca="1" si="1576"/>
        <v/>
      </c>
      <c r="FW335" t="str">
        <f t="shared" ca="1" si="1577"/>
        <v/>
      </c>
      <c r="FX335" t="str">
        <f t="shared" ca="1" si="1578"/>
        <v/>
      </c>
      <c r="FY335" t="str">
        <f t="shared" ca="1" si="1579"/>
        <v/>
      </c>
      <c r="FZ335" t="str">
        <f t="shared" ca="1" si="1580"/>
        <v/>
      </c>
      <c r="GA335" t="str">
        <f t="shared" ca="1" si="1581"/>
        <v/>
      </c>
      <c r="GB335" t="str">
        <f t="shared" ca="1" si="1582"/>
        <v/>
      </c>
      <c r="GC335" t="str">
        <f t="shared" ca="1" si="1583"/>
        <v/>
      </c>
      <c r="GD335" t="str">
        <f t="shared" ca="1" si="1584"/>
        <v/>
      </c>
      <c r="GE335" t="str">
        <f t="shared" ca="1" si="1585"/>
        <v/>
      </c>
      <c r="GF335" t="str">
        <f t="shared" ca="1" si="1586"/>
        <v/>
      </c>
      <c r="GG335" t="str">
        <f t="shared" ca="1" si="1587"/>
        <v/>
      </c>
      <c r="GH335" t="str">
        <f t="shared" ca="1" si="1588"/>
        <v/>
      </c>
      <c r="GI335" t="str">
        <f t="shared" ca="1" si="1589"/>
        <v/>
      </c>
      <c r="GJ335" t="str">
        <f t="shared" ca="1" si="1590"/>
        <v/>
      </c>
      <c r="GK335" t="str">
        <f t="shared" ca="1" si="1591"/>
        <v/>
      </c>
      <c r="GL335" t="str">
        <f t="shared" ca="1" si="1592"/>
        <v/>
      </c>
      <c r="GM335" t="str">
        <f t="shared" ca="1" si="1593"/>
        <v/>
      </c>
      <c r="GN335" t="str">
        <f t="shared" ca="1" si="1594"/>
        <v/>
      </c>
      <c r="GO335" t="str">
        <f t="shared" ca="1" si="1595"/>
        <v/>
      </c>
      <c r="GP335" t="str">
        <f t="shared" ca="1" si="1596"/>
        <v/>
      </c>
      <c r="GQ335" t="str">
        <f t="shared" ca="1" si="1597"/>
        <v/>
      </c>
      <c r="GR335" t="str">
        <f t="shared" ca="1" si="1598"/>
        <v/>
      </c>
      <c r="GS335" t="str">
        <f t="shared" ca="1" si="1599"/>
        <v/>
      </c>
      <c r="GT335" t="str">
        <f t="shared" ca="1" si="1600"/>
        <v/>
      </c>
      <c r="GU335" t="str">
        <f t="shared" ca="1" si="1601"/>
        <v/>
      </c>
      <c r="GV335" t="str">
        <f t="shared" ca="1" si="1602"/>
        <v/>
      </c>
      <c r="GW335" t="str">
        <f t="shared" ca="1" si="1603"/>
        <v/>
      </c>
      <c r="GX335" t="str">
        <f t="shared" ca="1" si="1604"/>
        <v/>
      </c>
      <c r="GY335" t="str">
        <f t="shared" ca="1" si="1605"/>
        <v/>
      </c>
      <c r="GZ335" t="str">
        <f t="shared" ca="1" si="1606"/>
        <v/>
      </c>
      <c r="HA335" t="str">
        <f t="shared" ca="1" si="1607"/>
        <v/>
      </c>
      <c r="HB335" t="str">
        <f t="shared" ca="1" si="1608"/>
        <v/>
      </c>
      <c r="HC335" t="str">
        <f t="shared" ca="1" si="1609"/>
        <v/>
      </c>
      <c r="HD335" t="str">
        <f t="shared" ca="1" si="1610"/>
        <v/>
      </c>
      <c r="HE335" t="str">
        <f t="shared" ca="1" si="1611"/>
        <v/>
      </c>
      <c r="HF335" t="str">
        <f t="shared" ca="1" si="1612"/>
        <v/>
      </c>
      <c r="HG335" t="str">
        <f t="shared" ca="1" si="1613"/>
        <v/>
      </c>
      <c r="HH335" t="str">
        <f t="shared" ca="1" si="1614"/>
        <v/>
      </c>
      <c r="HI335" t="str">
        <f t="shared" ca="1" si="1615"/>
        <v/>
      </c>
      <c r="HJ335" t="str">
        <f t="shared" ca="1" si="1616"/>
        <v/>
      </c>
      <c r="HK335" t="str">
        <f t="shared" ca="1" si="1617"/>
        <v/>
      </c>
      <c r="HL335" t="str">
        <f t="shared" ca="1" si="1618"/>
        <v/>
      </c>
      <c r="HM335" t="str">
        <f t="shared" ca="1" si="1619"/>
        <v/>
      </c>
      <c r="HN335" t="str">
        <f t="shared" ca="1" si="1620"/>
        <v/>
      </c>
      <c r="HO335" t="str">
        <f t="shared" ca="1" si="1621"/>
        <v/>
      </c>
      <c r="HP335" t="str">
        <f t="shared" ca="1" si="1622"/>
        <v/>
      </c>
      <c r="HQ335" t="str">
        <f t="shared" ca="1" si="1623"/>
        <v/>
      </c>
      <c r="HR335" t="str">
        <f t="shared" ca="1" si="1624"/>
        <v/>
      </c>
      <c r="HS335" t="str">
        <f t="shared" ca="1" si="1625"/>
        <v/>
      </c>
      <c r="HT335" t="str">
        <f t="shared" ca="1" si="1626"/>
        <v/>
      </c>
      <c r="HU335" t="str">
        <f t="shared" ca="1" si="1627"/>
        <v/>
      </c>
      <c r="HV335" t="str">
        <f t="shared" ca="1" si="1628"/>
        <v/>
      </c>
      <c r="HW335" t="str">
        <f t="shared" ca="1" si="1629"/>
        <v/>
      </c>
      <c r="HX335" t="str">
        <f t="shared" ca="1" si="1630"/>
        <v/>
      </c>
      <c r="HY335" t="str">
        <f t="shared" ca="1" si="1631"/>
        <v/>
      </c>
      <c r="HZ335" t="str">
        <f t="shared" ca="1" si="1632"/>
        <v/>
      </c>
      <c r="IA335" t="str">
        <f t="shared" ca="1" si="1633"/>
        <v/>
      </c>
      <c r="IB335" t="str">
        <f t="shared" ca="1" si="1634"/>
        <v/>
      </c>
      <c r="IC335" t="str">
        <f t="shared" ca="1" si="1635"/>
        <v/>
      </c>
      <c r="ID335" t="str">
        <f t="shared" ca="1" si="1636"/>
        <v/>
      </c>
      <c r="IE335" t="str">
        <f t="shared" ca="1" si="1637"/>
        <v/>
      </c>
      <c r="IF335" t="str">
        <f t="shared" ca="1" si="1638"/>
        <v/>
      </c>
      <c r="IG335" t="str">
        <f t="shared" ca="1" si="1639"/>
        <v/>
      </c>
      <c r="IH335" t="str">
        <f t="shared" ca="1" si="1640"/>
        <v/>
      </c>
      <c r="II335" t="str">
        <f t="shared" ca="1" si="1641"/>
        <v/>
      </c>
      <c r="IJ335" t="str">
        <f t="shared" ca="1" si="1642"/>
        <v/>
      </c>
      <c r="IK335" t="str">
        <f t="shared" ca="1" si="1643"/>
        <v/>
      </c>
      <c r="IL335" t="str">
        <f t="shared" ca="1" si="1644"/>
        <v/>
      </c>
      <c r="IM335" t="str">
        <f t="shared" ca="1" si="1645"/>
        <v/>
      </c>
      <c r="IN335" t="str">
        <f t="shared" ca="1" si="1646"/>
        <v/>
      </c>
      <c r="IO335" t="str">
        <f t="shared" ca="1" si="1647"/>
        <v/>
      </c>
      <c r="IP335" t="str">
        <f t="shared" ca="1" si="1648"/>
        <v/>
      </c>
      <c r="IQ335" t="str">
        <f t="shared" ca="1" si="1649"/>
        <v/>
      </c>
      <c r="IR335" t="str">
        <f t="shared" ca="1" si="1650"/>
        <v/>
      </c>
      <c r="IS335" t="str">
        <f t="shared" ca="1" si="1651"/>
        <v/>
      </c>
      <c r="IT335" t="str">
        <f t="shared" ca="1" si="1652"/>
        <v/>
      </c>
      <c r="IU335" t="str">
        <f t="shared" ca="1" si="1653"/>
        <v/>
      </c>
      <c r="IV335" t="str">
        <f t="shared" ca="1" si="1654"/>
        <v/>
      </c>
      <c r="IW335" t="str">
        <f t="shared" ca="1" si="1655"/>
        <v/>
      </c>
      <c r="IX335" t="str">
        <f t="shared" ca="1" si="1656"/>
        <v/>
      </c>
      <c r="IY335" t="str">
        <f t="shared" ca="1" si="1657"/>
        <v/>
      </c>
      <c r="IZ335" t="str">
        <f t="shared" ca="1" si="1658"/>
        <v/>
      </c>
      <c r="JA335" t="str">
        <f t="shared" ca="1" si="1659"/>
        <v/>
      </c>
      <c r="JB335" t="str">
        <f t="shared" ca="1" si="1660"/>
        <v/>
      </c>
      <c r="JC335" t="str">
        <f t="shared" ca="1" si="1661"/>
        <v/>
      </c>
      <c r="JD335" t="str">
        <f t="shared" ca="1" si="1662"/>
        <v/>
      </c>
      <c r="JE335" t="str">
        <f t="shared" ca="1" si="1663"/>
        <v/>
      </c>
      <c r="JF335" t="str">
        <f t="shared" ca="1" si="1664"/>
        <v/>
      </c>
      <c r="JG335" t="str">
        <f t="shared" ca="1" si="1665"/>
        <v/>
      </c>
      <c r="JH335" t="str">
        <f t="shared" ca="1" si="1666"/>
        <v/>
      </c>
      <c r="JI335" t="str">
        <f t="shared" ca="1" si="1667"/>
        <v/>
      </c>
      <c r="JJ335" t="str">
        <f t="shared" ca="1" si="1668"/>
        <v/>
      </c>
      <c r="JK335" t="str">
        <f t="shared" ca="1" si="1669"/>
        <v/>
      </c>
      <c r="JL335" t="str">
        <f t="shared" ca="1" si="1670"/>
        <v/>
      </c>
      <c r="JM335" t="str">
        <f t="shared" ca="1" si="1671"/>
        <v/>
      </c>
      <c r="JN335" t="str">
        <f t="shared" ca="1" si="1672"/>
        <v/>
      </c>
      <c r="JO335" t="str">
        <f t="shared" ca="1" si="1673"/>
        <v/>
      </c>
      <c r="JP335" t="str">
        <f t="shared" ca="1" si="1674"/>
        <v/>
      </c>
      <c r="JQ335" t="str">
        <f t="shared" ca="1" si="1675"/>
        <v/>
      </c>
      <c r="JR335" t="str">
        <f t="shared" ca="1" si="1676"/>
        <v/>
      </c>
      <c r="JS335" t="str">
        <f t="shared" ca="1" si="1677"/>
        <v/>
      </c>
      <c r="JT335" t="str">
        <f t="shared" ca="1" si="1678"/>
        <v/>
      </c>
      <c r="JU335" t="str">
        <f t="shared" ca="1" si="1679"/>
        <v/>
      </c>
    </row>
    <row r="336" spans="1:281" x14ac:dyDescent="0.25">
      <c r="A336">
        <f t="shared" si="1680"/>
        <v>335</v>
      </c>
      <c r="B336" t="str">
        <f t="shared" ca="1" si="1409"/>
        <v/>
      </c>
      <c r="C336">
        <v>14</v>
      </c>
      <c r="D336">
        <f t="shared" si="1413"/>
        <v>335</v>
      </c>
      <c r="E336">
        <f t="shared" si="1414"/>
        <v>10</v>
      </c>
      <c r="F336">
        <f ca="1">COUNT((AD336,AP336,BB336,BN336,BZ336,CL336,CX336,DJ336,DV336,EH336,ET336,FF336,FR336,GD336,GP336,HB336,HN336,HZ336,IL336,IX336,JJ336,JV336,KH336,KT336,LF336,LR336))</f>
        <v>0</v>
      </c>
      <c r="G336">
        <f t="shared" ca="1" si="1415"/>
        <v>0</v>
      </c>
      <c r="H336">
        <f t="shared" ca="1" si="1416"/>
        <v>0</v>
      </c>
      <c r="I336">
        <f t="shared" ca="1" si="1410"/>
        <v>0</v>
      </c>
      <c r="J336">
        <f t="shared" ca="1" si="1417"/>
        <v>0</v>
      </c>
      <c r="K336">
        <f t="shared" ca="1" si="1418"/>
        <v>-1</v>
      </c>
      <c r="L336">
        <f t="shared" ca="1" si="1402"/>
        <v>9</v>
      </c>
      <c r="M336">
        <f t="shared" ca="1" si="1419"/>
        <v>0</v>
      </c>
      <c r="N336">
        <f t="shared" ca="1" si="1403"/>
        <v>65</v>
      </c>
      <c r="O336">
        <f t="shared" ca="1" si="1420"/>
        <v>-1</v>
      </c>
      <c r="P336">
        <f t="shared" ca="1" si="1404"/>
        <v>9</v>
      </c>
      <c r="Q336">
        <f t="shared" ca="1" si="1421"/>
        <v>0</v>
      </c>
      <c r="R336">
        <f t="shared" ca="1" si="1422"/>
        <v>0</v>
      </c>
      <c r="S336">
        <f t="shared" ca="1" si="1423"/>
        <v>0</v>
      </c>
      <c r="T336">
        <f t="shared" ca="1" si="1424"/>
        <v>0</v>
      </c>
      <c r="U336" t="str">
        <f t="shared" ca="1" si="1411"/>
        <v>999999999999</v>
      </c>
      <c r="V336">
        <f t="shared" ca="1" si="1405"/>
        <v>0</v>
      </c>
      <c r="W336">
        <f t="shared" si="1425"/>
        <v>335</v>
      </c>
      <c r="X336" t="e">
        <f t="shared" ca="1" si="1406"/>
        <v>#N/A</v>
      </c>
      <c r="Y336">
        <f t="shared" ca="1" si="1426"/>
        <v>0</v>
      </c>
      <c r="Z336" t="str">
        <f t="shared" ca="1" si="1427"/>
        <v>999zz</v>
      </c>
      <c r="AA336">
        <f t="shared" ca="1" si="1407"/>
        <v>350</v>
      </c>
      <c r="AB336">
        <f t="shared" si="1428"/>
        <v>335</v>
      </c>
      <c r="AC336" t="e">
        <f t="shared" ca="1" si="1408"/>
        <v>#N/A</v>
      </c>
      <c r="AD336" t="str">
        <f t="shared" ca="1" si="1429"/>
        <v/>
      </c>
      <c r="AE336" t="str">
        <f t="shared" ca="1" si="1430"/>
        <v/>
      </c>
      <c r="AF336" t="str">
        <f t="shared" ca="1" si="1431"/>
        <v/>
      </c>
      <c r="AG336" t="str">
        <f t="shared" ca="1" si="1432"/>
        <v/>
      </c>
      <c r="AH336" t="str">
        <f t="shared" ca="1" si="1433"/>
        <v/>
      </c>
      <c r="AI336" t="str">
        <f t="shared" ca="1" si="1434"/>
        <v/>
      </c>
      <c r="AJ336" t="str">
        <f t="shared" ca="1" si="1435"/>
        <v/>
      </c>
      <c r="AK336" t="str">
        <f t="shared" ca="1" si="1436"/>
        <v/>
      </c>
      <c r="AL336" t="str">
        <f t="shared" ca="1" si="1437"/>
        <v/>
      </c>
      <c r="AM336" t="str">
        <f t="shared" ca="1" si="1438"/>
        <v/>
      </c>
      <c r="AN336" t="str">
        <f t="shared" ca="1" si="1439"/>
        <v/>
      </c>
      <c r="AO336" t="str">
        <f t="shared" ca="1" si="1440"/>
        <v/>
      </c>
      <c r="AP336" t="str">
        <f t="shared" ca="1" si="1441"/>
        <v/>
      </c>
      <c r="AQ336" t="str">
        <f t="shared" ca="1" si="1442"/>
        <v/>
      </c>
      <c r="AR336" t="str">
        <f t="shared" ca="1" si="1443"/>
        <v/>
      </c>
      <c r="AS336" t="str">
        <f t="shared" ca="1" si="1444"/>
        <v/>
      </c>
      <c r="AT336" t="str">
        <f t="shared" ca="1" si="1445"/>
        <v/>
      </c>
      <c r="AU336" t="str">
        <f t="shared" ca="1" si="1446"/>
        <v/>
      </c>
      <c r="AV336" t="str">
        <f t="shared" ca="1" si="1447"/>
        <v/>
      </c>
      <c r="AW336" t="str">
        <f t="shared" ca="1" si="1448"/>
        <v/>
      </c>
      <c r="AX336" t="str">
        <f t="shared" ca="1" si="1449"/>
        <v/>
      </c>
      <c r="AY336" t="str">
        <f t="shared" ca="1" si="1450"/>
        <v/>
      </c>
      <c r="AZ336" t="str">
        <f t="shared" ca="1" si="1451"/>
        <v/>
      </c>
      <c r="BA336" t="str">
        <f t="shared" ca="1" si="1452"/>
        <v/>
      </c>
      <c r="BB336" t="str">
        <f t="shared" ca="1" si="1453"/>
        <v/>
      </c>
      <c r="BC336" t="str">
        <f t="shared" ca="1" si="1454"/>
        <v/>
      </c>
      <c r="BD336" t="str">
        <f t="shared" ca="1" si="1455"/>
        <v/>
      </c>
      <c r="BE336" t="str">
        <f t="shared" ca="1" si="1456"/>
        <v/>
      </c>
      <c r="BF336" t="str">
        <f t="shared" ca="1" si="1457"/>
        <v/>
      </c>
      <c r="BG336" t="str">
        <f t="shared" ca="1" si="1458"/>
        <v/>
      </c>
      <c r="BH336" t="str">
        <f t="shared" ca="1" si="1459"/>
        <v/>
      </c>
      <c r="BI336" t="str">
        <f t="shared" ca="1" si="1460"/>
        <v/>
      </c>
      <c r="BJ336" t="str">
        <f t="shared" ca="1" si="1461"/>
        <v/>
      </c>
      <c r="BK336" t="str">
        <f t="shared" ca="1" si="1462"/>
        <v/>
      </c>
      <c r="BL336" t="str">
        <f t="shared" ca="1" si="1463"/>
        <v/>
      </c>
      <c r="BM336" t="str">
        <f t="shared" ca="1" si="1464"/>
        <v/>
      </c>
      <c r="BN336" t="str">
        <f t="shared" ca="1" si="1465"/>
        <v/>
      </c>
      <c r="BO336" t="str">
        <f t="shared" ca="1" si="1466"/>
        <v/>
      </c>
      <c r="BP336" t="str">
        <f t="shared" ca="1" si="1467"/>
        <v/>
      </c>
      <c r="BQ336" t="str">
        <f t="shared" ca="1" si="1468"/>
        <v/>
      </c>
      <c r="BR336" t="str">
        <f t="shared" ca="1" si="1469"/>
        <v/>
      </c>
      <c r="BS336" t="str">
        <f t="shared" ca="1" si="1470"/>
        <v/>
      </c>
      <c r="BT336" t="str">
        <f t="shared" ca="1" si="1471"/>
        <v/>
      </c>
      <c r="BU336" t="str">
        <f t="shared" ca="1" si="1472"/>
        <v/>
      </c>
      <c r="BV336" t="str">
        <f t="shared" ca="1" si="1473"/>
        <v/>
      </c>
      <c r="BW336" t="str">
        <f t="shared" ca="1" si="1474"/>
        <v/>
      </c>
      <c r="BX336" t="str">
        <f t="shared" ca="1" si="1475"/>
        <v/>
      </c>
      <c r="BY336" t="str">
        <f t="shared" ca="1" si="1476"/>
        <v/>
      </c>
      <c r="BZ336" t="str">
        <f t="shared" ca="1" si="1477"/>
        <v/>
      </c>
      <c r="CA336" t="str">
        <f t="shared" ca="1" si="1478"/>
        <v/>
      </c>
      <c r="CB336" t="str">
        <f t="shared" ca="1" si="1479"/>
        <v/>
      </c>
      <c r="CC336" t="str">
        <f t="shared" ca="1" si="1480"/>
        <v/>
      </c>
      <c r="CD336" t="str">
        <f t="shared" ca="1" si="1481"/>
        <v/>
      </c>
      <c r="CE336" t="str">
        <f t="shared" ca="1" si="1482"/>
        <v/>
      </c>
      <c r="CF336" t="str">
        <f t="shared" ca="1" si="1483"/>
        <v/>
      </c>
      <c r="CG336" t="str">
        <f t="shared" ca="1" si="1484"/>
        <v/>
      </c>
      <c r="CH336" t="str">
        <f t="shared" ca="1" si="1485"/>
        <v/>
      </c>
      <c r="CI336" t="str">
        <f t="shared" ca="1" si="1486"/>
        <v/>
      </c>
      <c r="CJ336" t="str">
        <f t="shared" ca="1" si="1487"/>
        <v/>
      </c>
      <c r="CK336" t="str">
        <f t="shared" ca="1" si="1488"/>
        <v/>
      </c>
      <c r="CL336" t="str">
        <f t="shared" ca="1" si="1489"/>
        <v/>
      </c>
      <c r="CM336" t="str">
        <f t="shared" ca="1" si="1490"/>
        <v/>
      </c>
      <c r="CN336" t="str">
        <f t="shared" ca="1" si="1491"/>
        <v/>
      </c>
      <c r="CO336" t="str">
        <f t="shared" ca="1" si="1492"/>
        <v/>
      </c>
      <c r="CP336" t="str">
        <f t="shared" ca="1" si="1493"/>
        <v/>
      </c>
      <c r="CQ336" t="str">
        <f t="shared" ca="1" si="1494"/>
        <v/>
      </c>
      <c r="CR336" t="str">
        <f t="shared" ca="1" si="1495"/>
        <v/>
      </c>
      <c r="CS336" t="str">
        <f t="shared" ca="1" si="1496"/>
        <v/>
      </c>
      <c r="CT336" t="str">
        <f t="shared" ca="1" si="1497"/>
        <v/>
      </c>
      <c r="CU336" t="str">
        <f t="shared" ca="1" si="1498"/>
        <v/>
      </c>
      <c r="CV336" t="str">
        <f t="shared" ca="1" si="1499"/>
        <v/>
      </c>
      <c r="CW336" t="str">
        <f t="shared" ca="1" si="1500"/>
        <v/>
      </c>
      <c r="CX336" t="str">
        <f t="shared" ca="1" si="1501"/>
        <v/>
      </c>
      <c r="CY336" t="str">
        <f t="shared" ca="1" si="1502"/>
        <v/>
      </c>
      <c r="CZ336" t="str">
        <f t="shared" ca="1" si="1503"/>
        <v/>
      </c>
      <c r="DA336" t="str">
        <f t="shared" ca="1" si="1504"/>
        <v/>
      </c>
      <c r="DB336" t="str">
        <f t="shared" ca="1" si="1505"/>
        <v/>
      </c>
      <c r="DC336" t="str">
        <f t="shared" ca="1" si="1506"/>
        <v/>
      </c>
      <c r="DD336" t="str">
        <f t="shared" ca="1" si="1507"/>
        <v/>
      </c>
      <c r="DE336" t="str">
        <f t="shared" ca="1" si="1508"/>
        <v/>
      </c>
      <c r="DF336" t="str">
        <f t="shared" ca="1" si="1509"/>
        <v/>
      </c>
      <c r="DG336" t="str">
        <f t="shared" ca="1" si="1510"/>
        <v/>
      </c>
      <c r="DH336" t="str">
        <f t="shared" ca="1" si="1511"/>
        <v/>
      </c>
      <c r="DI336" t="str">
        <f t="shared" ca="1" si="1512"/>
        <v/>
      </c>
      <c r="DJ336" t="str">
        <f t="shared" ca="1" si="1513"/>
        <v/>
      </c>
      <c r="DK336" t="str">
        <f t="shared" ca="1" si="1514"/>
        <v/>
      </c>
      <c r="DL336" t="str">
        <f t="shared" ca="1" si="1515"/>
        <v/>
      </c>
      <c r="DM336" t="str">
        <f t="shared" ca="1" si="1516"/>
        <v/>
      </c>
      <c r="DN336" t="str">
        <f t="shared" ca="1" si="1517"/>
        <v/>
      </c>
      <c r="DO336" t="str">
        <f t="shared" ca="1" si="1518"/>
        <v/>
      </c>
      <c r="DP336" t="str">
        <f t="shared" ca="1" si="1519"/>
        <v/>
      </c>
      <c r="DQ336" t="str">
        <f t="shared" ca="1" si="1520"/>
        <v/>
      </c>
      <c r="DR336" t="str">
        <f t="shared" ca="1" si="1521"/>
        <v/>
      </c>
      <c r="DS336" t="str">
        <f t="shared" ca="1" si="1522"/>
        <v/>
      </c>
      <c r="DT336" t="str">
        <f t="shared" ca="1" si="1523"/>
        <v/>
      </c>
      <c r="DU336" t="str">
        <f t="shared" ca="1" si="1524"/>
        <v/>
      </c>
      <c r="DV336" t="str">
        <f t="shared" ca="1" si="1412"/>
        <v/>
      </c>
      <c r="DW336" t="str">
        <f t="shared" ca="1" si="1525"/>
        <v/>
      </c>
      <c r="DX336" t="str">
        <f t="shared" ca="1" si="1526"/>
        <v/>
      </c>
      <c r="DY336" t="str">
        <f t="shared" ca="1" si="1527"/>
        <v/>
      </c>
      <c r="DZ336" t="str">
        <f t="shared" ca="1" si="1528"/>
        <v/>
      </c>
      <c r="EA336" t="str">
        <f t="shared" ca="1" si="1529"/>
        <v/>
      </c>
      <c r="EB336" t="str">
        <f t="shared" ca="1" si="1530"/>
        <v/>
      </c>
      <c r="EC336" t="str">
        <f t="shared" ca="1" si="1531"/>
        <v/>
      </c>
      <c r="ED336" t="str">
        <f t="shared" ca="1" si="1532"/>
        <v/>
      </c>
      <c r="EE336" t="str">
        <f t="shared" ca="1" si="1533"/>
        <v/>
      </c>
      <c r="EF336" t="str">
        <f t="shared" ca="1" si="1534"/>
        <v/>
      </c>
      <c r="EG336" t="str">
        <f t="shared" ca="1" si="1535"/>
        <v/>
      </c>
      <c r="EH336" t="str">
        <f t="shared" ca="1" si="1536"/>
        <v/>
      </c>
      <c r="EI336" t="str">
        <f t="shared" ca="1" si="1537"/>
        <v/>
      </c>
      <c r="EJ336" t="str">
        <f t="shared" ca="1" si="1538"/>
        <v/>
      </c>
      <c r="EK336" t="str">
        <f t="shared" ca="1" si="1539"/>
        <v/>
      </c>
      <c r="EL336" t="str">
        <f t="shared" ca="1" si="1540"/>
        <v/>
      </c>
      <c r="EM336" t="str">
        <f t="shared" ca="1" si="1541"/>
        <v/>
      </c>
      <c r="EN336" t="str">
        <f t="shared" ca="1" si="1542"/>
        <v/>
      </c>
      <c r="EO336" t="str">
        <f t="shared" ca="1" si="1543"/>
        <v/>
      </c>
      <c r="EP336" t="str">
        <f t="shared" ca="1" si="1544"/>
        <v/>
      </c>
      <c r="EQ336" t="str">
        <f t="shared" ca="1" si="1545"/>
        <v/>
      </c>
      <c r="ER336" t="str">
        <f t="shared" ca="1" si="1546"/>
        <v/>
      </c>
      <c r="ES336" t="str">
        <f t="shared" ca="1" si="1547"/>
        <v/>
      </c>
      <c r="ET336" t="str">
        <f t="shared" ca="1" si="1548"/>
        <v/>
      </c>
      <c r="EU336" t="str">
        <f t="shared" ca="1" si="1549"/>
        <v/>
      </c>
      <c r="EV336" t="str">
        <f t="shared" ca="1" si="1550"/>
        <v/>
      </c>
      <c r="EW336" t="str">
        <f t="shared" ca="1" si="1551"/>
        <v/>
      </c>
      <c r="EX336" t="str">
        <f t="shared" ca="1" si="1552"/>
        <v/>
      </c>
      <c r="EY336" t="str">
        <f t="shared" ca="1" si="1553"/>
        <v/>
      </c>
      <c r="EZ336" t="str">
        <f t="shared" ca="1" si="1554"/>
        <v/>
      </c>
      <c r="FA336" t="str">
        <f t="shared" ca="1" si="1555"/>
        <v/>
      </c>
      <c r="FB336" t="str">
        <f t="shared" ca="1" si="1556"/>
        <v/>
      </c>
      <c r="FC336" t="str">
        <f t="shared" ca="1" si="1557"/>
        <v/>
      </c>
      <c r="FD336" t="str">
        <f t="shared" ca="1" si="1558"/>
        <v/>
      </c>
      <c r="FE336" t="str">
        <f t="shared" ca="1" si="1559"/>
        <v/>
      </c>
      <c r="FF336" t="str">
        <f t="shared" ca="1" si="1560"/>
        <v/>
      </c>
      <c r="FG336" t="str">
        <f t="shared" ca="1" si="1561"/>
        <v/>
      </c>
      <c r="FH336" t="str">
        <f t="shared" ca="1" si="1562"/>
        <v/>
      </c>
      <c r="FI336" t="str">
        <f t="shared" ca="1" si="1563"/>
        <v/>
      </c>
      <c r="FJ336" t="str">
        <f t="shared" ca="1" si="1564"/>
        <v/>
      </c>
      <c r="FK336" t="str">
        <f t="shared" ca="1" si="1565"/>
        <v/>
      </c>
      <c r="FL336" t="str">
        <f t="shared" ca="1" si="1566"/>
        <v/>
      </c>
      <c r="FM336" t="str">
        <f t="shared" ca="1" si="1567"/>
        <v/>
      </c>
      <c r="FN336" t="str">
        <f t="shared" ca="1" si="1568"/>
        <v/>
      </c>
      <c r="FO336" t="str">
        <f t="shared" ca="1" si="1569"/>
        <v/>
      </c>
      <c r="FP336" t="str">
        <f t="shared" ca="1" si="1570"/>
        <v/>
      </c>
      <c r="FQ336" t="str">
        <f t="shared" ca="1" si="1571"/>
        <v/>
      </c>
      <c r="FR336" t="str">
        <f t="shared" ca="1" si="1572"/>
        <v/>
      </c>
      <c r="FS336" t="str">
        <f t="shared" ca="1" si="1573"/>
        <v/>
      </c>
      <c r="FT336" t="str">
        <f t="shared" ca="1" si="1574"/>
        <v/>
      </c>
      <c r="FU336" t="str">
        <f t="shared" ca="1" si="1575"/>
        <v/>
      </c>
      <c r="FV336" t="str">
        <f t="shared" ca="1" si="1576"/>
        <v/>
      </c>
      <c r="FW336" t="str">
        <f t="shared" ca="1" si="1577"/>
        <v/>
      </c>
      <c r="FX336" t="str">
        <f t="shared" ca="1" si="1578"/>
        <v/>
      </c>
      <c r="FY336" t="str">
        <f t="shared" ca="1" si="1579"/>
        <v/>
      </c>
      <c r="FZ336" t="str">
        <f t="shared" ca="1" si="1580"/>
        <v/>
      </c>
      <c r="GA336" t="str">
        <f t="shared" ca="1" si="1581"/>
        <v/>
      </c>
      <c r="GB336" t="str">
        <f t="shared" ca="1" si="1582"/>
        <v/>
      </c>
      <c r="GC336" t="str">
        <f t="shared" ca="1" si="1583"/>
        <v/>
      </c>
      <c r="GD336" t="str">
        <f t="shared" ca="1" si="1584"/>
        <v/>
      </c>
      <c r="GE336" t="str">
        <f t="shared" ca="1" si="1585"/>
        <v/>
      </c>
      <c r="GF336" t="str">
        <f t="shared" ca="1" si="1586"/>
        <v/>
      </c>
      <c r="GG336" t="str">
        <f t="shared" ca="1" si="1587"/>
        <v/>
      </c>
      <c r="GH336" t="str">
        <f t="shared" ca="1" si="1588"/>
        <v/>
      </c>
      <c r="GI336" t="str">
        <f t="shared" ca="1" si="1589"/>
        <v/>
      </c>
      <c r="GJ336" t="str">
        <f t="shared" ca="1" si="1590"/>
        <v/>
      </c>
      <c r="GK336" t="str">
        <f t="shared" ca="1" si="1591"/>
        <v/>
      </c>
      <c r="GL336" t="str">
        <f t="shared" ca="1" si="1592"/>
        <v/>
      </c>
      <c r="GM336" t="str">
        <f t="shared" ca="1" si="1593"/>
        <v/>
      </c>
      <c r="GN336" t="str">
        <f t="shared" ca="1" si="1594"/>
        <v/>
      </c>
      <c r="GO336" t="str">
        <f t="shared" ca="1" si="1595"/>
        <v/>
      </c>
      <c r="GP336" t="str">
        <f t="shared" ca="1" si="1596"/>
        <v/>
      </c>
      <c r="GQ336" t="str">
        <f t="shared" ca="1" si="1597"/>
        <v/>
      </c>
      <c r="GR336" t="str">
        <f t="shared" ca="1" si="1598"/>
        <v/>
      </c>
      <c r="GS336" t="str">
        <f t="shared" ca="1" si="1599"/>
        <v/>
      </c>
      <c r="GT336" t="str">
        <f t="shared" ca="1" si="1600"/>
        <v/>
      </c>
      <c r="GU336" t="str">
        <f t="shared" ca="1" si="1601"/>
        <v/>
      </c>
      <c r="GV336" t="str">
        <f t="shared" ca="1" si="1602"/>
        <v/>
      </c>
      <c r="GW336" t="str">
        <f t="shared" ca="1" si="1603"/>
        <v/>
      </c>
      <c r="GX336" t="str">
        <f t="shared" ca="1" si="1604"/>
        <v/>
      </c>
      <c r="GY336" t="str">
        <f t="shared" ca="1" si="1605"/>
        <v/>
      </c>
      <c r="GZ336" t="str">
        <f t="shared" ca="1" si="1606"/>
        <v/>
      </c>
      <c r="HA336" t="str">
        <f t="shared" ca="1" si="1607"/>
        <v/>
      </c>
      <c r="HB336" t="str">
        <f t="shared" ca="1" si="1608"/>
        <v/>
      </c>
      <c r="HC336" t="str">
        <f t="shared" ca="1" si="1609"/>
        <v/>
      </c>
      <c r="HD336" t="str">
        <f t="shared" ca="1" si="1610"/>
        <v/>
      </c>
      <c r="HE336" t="str">
        <f t="shared" ca="1" si="1611"/>
        <v/>
      </c>
      <c r="HF336" t="str">
        <f t="shared" ca="1" si="1612"/>
        <v/>
      </c>
      <c r="HG336" t="str">
        <f t="shared" ca="1" si="1613"/>
        <v/>
      </c>
      <c r="HH336" t="str">
        <f t="shared" ca="1" si="1614"/>
        <v/>
      </c>
      <c r="HI336" t="str">
        <f t="shared" ca="1" si="1615"/>
        <v/>
      </c>
      <c r="HJ336" t="str">
        <f t="shared" ca="1" si="1616"/>
        <v/>
      </c>
      <c r="HK336" t="str">
        <f t="shared" ca="1" si="1617"/>
        <v/>
      </c>
      <c r="HL336" t="str">
        <f t="shared" ca="1" si="1618"/>
        <v/>
      </c>
      <c r="HM336" t="str">
        <f t="shared" ca="1" si="1619"/>
        <v/>
      </c>
      <c r="HN336" t="str">
        <f t="shared" ca="1" si="1620"/>
        <v/>
      </c>
      <c r="HO336" t="str">
        <f t="shared" ca="1" si="1621"/>
        <v/>
      </c>
      <c r="HP336" t="str">
        <f t="shared" ca="1" si="1622"/>
        <v/>
      </c>
      <c r="HQ336" t="str">
        <f t="shared" ca="1" si="1623"/>
        <v/>
      </c>
      <c r="HR336" t="str">
        <f t="shared" ca="1" si="1624"/>
        <v/>
      </c>
      <c r="HS336" t="str">
        <f t="shared" ca="1" si="1625"/>
        <v/>
      </c>
      <c r="HT336" t="str">
        <f t="shared" ca="1" si="1626"/>
        <v/>
      </c>
      <c r="HU336" t="str">
        <f t="shared" ca="1" si="1627"/>
        <v/>
      </c>
      <c r="HV336" t="str">
        <f t="shared" ca="1" si="1628"/>
        <v/>
      </c>
      <c r="HW336" t="str">
        <f t="shared" ca="1" si="1629"/>
        <v/>
      </c>
      <c r="HX336" t="str">
        <f t="shared" ca="1" si="1630"/>
        <v/>
      </c>
      <c r="HY336" t="str">
        <f t="shared" ca="1" si="1631"/>
        <v/>
      </c>
      <c r="HZ336" t="str">
        <f t="shared" ca="1" si="1632"/>
        <v/>
      </c>
      <c r="IA336" t="str">
        <f t="shared" ca="1" si="1633"/>
        <v/>
      </c>
      <c r="IB336" t="str">
        <f t="shared" ca="1" si="1634"/>
        <v/>
      </c>
      <c r="IC336" t="str">
        <f t="shared" ca="1" si="1635"/>
        <v/>
      </c>
      <c r="ID336" t="str">
        <f t="shared" ca="1" si="1636"/>
        <v/>
      </c>
      <c r="IE336" t="str">
        <f t="shared" ca="1" si="1637"/>
        <v/>
      </c>
      <c r="IF336" t="str">
        <f t="shared" ca="1" si="1638"/>
        <v/>
      </c>
      <c r="IG336" t="str">
        <f t="shared" ca="1" si="1639"/>
        <v/>
      </c>
      <c r="IH336" t="str">
        <f t="shared" ca="1" si="1640"/>
        <v/>
      </c>
      <c r="II336" t="str">
        <f t="shared" ca="1" si="1641"/>
        <v/>
      </c>
      <c r="IJ336" t="str">
        <f t="shared" ca="1" si="1642"/>
        <v/>
      </c>
      <c r="IK336" t="str">
        <f t="shared" ca="1" si="1643"/>
        <v/>
      </c>
      <c r="IL336" t="str">
        <f t="shared" ca="1" si="1644"/>
        <v/>
      </c>
      <c r="IM336" t="str">
        <f t="shared" ca="1" si="1645"/>
        <v/>
      </c>
      <c r="IN336" t="str">
        <f t="shared" ca="1" si="1646"/>
        <v/>
      </c>
      <c r="IO336" t="str">
        <f t="shared" ca="1" si="1647"/>
        <v/>
      </c>
      <c r="IP336" t="str">
        <f t="shared" ca="1" si="1648"/>
        <v/>
      </c>
      <c r="IQ336" t="str">
        <f t="shared" ca="1" si="1649"/>
        <v/>
      </c>
      <c r="IR336" t="str">
        <f t="shared" ca="1" si="1650"/>
        <v/>
      </c>
      <c r="IS336" t="str">
        <f t="shared" ca="1" si="1651"/>
        <v/>
      </c>
      <c r="IT336" t="str">
        <f t="shared" ca="1" si="1652"/>
        <v/>
      </c>
      <c r="IU336" t="str">
        <f t="shared" ca="1" si="1653"/>
        <v/>
      </c>
      <c r="IV336" t="str">
        <f t="shared" ca="1" si="1654"/>
        <v/>
      </c>
      <c r="IW336" t="str">
        <f t="shared" ca="1" si="1655"/>
        <v/>
      </c>
      <c r="IX336" t="str">
        <f t="shared" ca="1" si="1656"/>
        <v/>
      </c>
      <c r="IY336" t="str">
        <f t="shared" ca="1" si="1657"/>
        <v/>
      </c>
      <c r="IZ336" t="str">
        <f t="shared" ca="1" si="1658"/>
        <v/>
      </c>
      <c r="JA336" t="str">
        <f t="shared" ca="1" si="1659"/>
        <v/>
      </c>
      <c r="JB336" t="str">
        <f t="shared" ca="1" si="1660"/>
        <v/>
      </c>
      <c r="JC336" t="str">
        <f t="shared" ca="1" si="1661"/>
        <v/>
      </c>
      <c r="JD336" t="str">
        <f t="shared" ca="1" si="1662"/>
        <v/>
      </c>
      <c r="JE336" t="str">
        <f t="shared" ca="1" si="1663"/>
        <v/>
      </c>
      <c r="JF336" t="str">
        <f t="shared" ca="1" si="1664"/>
        <v/>
      </c>
      <c r="JG336" t="str">
        <f t="shared" ca="1" si="1665"/>
        <v/>
      </c>
      <c r="JH336" t="str">
        <f t="shared" ca="1" si="1666"/>
        <v/>
      </c>
      <c r="JI336" t="str">
        <f t="shared" ca="1" si="1667"/>
        <v/>
      </c>
      <c r="JJ336" t="str">
        <f t="shared" ca="1" si="1668"/>
        <v/>
      </c>
      <c r="JK336" t="str">
        <f t="shared" ca="1" si="1669"/>
        <v/>
      </c>
      <c r="JL336" t="str">
        <f t="shared" ca="1" si="1670"/>
        <v/>
      </c>
      <c r="JM336" t="str">
        <f t="shared" ca="1" si="1671"/>
        <v/>
      </c>
      <c r="JN336" t="str">
        <f t="shared" ca="1" si="1672"/>
        <v/>
      </c>
      <c r="JO336" t="str">
        <f t="shared" ca="1" si="1673"/>
        <v/>
      </c>
      <c r="JP336" t="str">
        <f t="shared" ca="1" si="1674"/>
        <v/>
      </c>
      <c r="JQ336" t="str">
        <f t="shared" ca="1" si="1675"/>
        <v/>
      </c>
      <c r="JR336" t="str">
        <f t="shared" ca="1" si="1676"/>
        <v/>
      </c>
      <c r="JS336" t="str">
        <f t="shared" ca="1" si="1677"/>
        <v/>
      </c>
      <c r="JT336" t="str">
        <f t="shared" ca="1" si="1678"/>
        <v/>
      </c>
      <c r="JU336" t="str">
        <f t="shared" ca="1" si="1679"/>
        <v/>
      </c>
    </row>
    <row r="337" spans="1:281" x14ac:dyDescent="0.25">
      <c r="A337">
        <f t="shared" si="1680"/>
        <v>336</v>
      </c>
      <c r="B337" t="str">
        <f t="shared" ca="1" si="1409"/>
        <v/>
      </c>
      <c r="C337">
        <v>14</v>
      </c>
      <c r="D337">
        <f t="shared" si="1413"/>
        <v>336</v>
      </c>
      <c r="E337">
        <f t="shared" si="1414"/>
        <v>11</v>
      </c>
      <c r="F337">
        <f ca="1">COUNT((AD337,AP337,BB337,BN337,BZ337,CL337,CX337,DJ337,DV337,EH337,ET337,FF337,FR337,GD337,GP337,HB337,HN337,HZ337,IL337,IX337,JJ337,JV337,KH337,KT337,LF337,LR337))</f>
        <v>0</v>
      </c>
      <c r="G337">
        <f t="shared" ca="1" si="1415"/>
        <v>0</v>
      </c>
      <c r="H337">
        <f t="shared" ca="1" si="1416"/>
        <v>0</v>
      </c>
      <c r="I337">
        <f t="shared" ca="1" si="1410"/>
        <v>0</v>
      </c>
      <c r="J337">
        <f t="shared" ca="1" si="1417"/>
        <v>0</v>
      </c>
      <c r="K337">
        <f t="shared" ca="1" si="1418"/>
        <v>-1</v>
      </c>
      <c r="L337">
        <f t="shared" ca="1" si="1402"/>
        <v>9</v>
      </c>
      <c r="M337">
        <f t="shared" ca="1" si="1419"/>
        <v>0</v>
      </c>
      <c r="N337">
        <f t="shared" ca="1" si="1403"/>
        <v>65</v>
      </c>
      <c r="O337">
        <f t="shared" ca="1" si="1420"/>
        <v>-1</v>
      </c>
      <c r="P337">
        <f t="shared" ca="1" si="1404"/>
        <v>9</v>
      </c>
      <c r="Q337">
        <f t="shared" ca="1" si="1421"/>
        <v>0</v>
      </c>
      <c r="R337">
        <f t="shared" ca="1" si="1422"/>
        <v>0</v>
      </c>
      <c r="S337">
        <f t="shared" ca="1" si="1423"/>
        <v>0</v>
      </c>
      <c r="T337">
        <f t="shared" ca="1" si="1424"/>
        <v>0</v>
      </c>
      <c r="U337" t="str">
        <f t="shared" ca="1" si="1411"/>
        <v>999999999999</v>
      </c>
      <c r="V337">
        <f t="shared" ca="1" si="1405"/>
        <v>0</v>
      </c>
      <c r="W337">
        <f t="shared" si="1425"/>
        <v>336</v>
      </c>
      <c r="X337" t="e">
        <f t="shared" ca="1" si="1406"/>
        <v>#N/A</v>
      </c>
      <c r="Y337">
        <f t="shared" ca="1" si="1426"/>
        <v>0</v>
      </c>
      <c r="Z337" t="str">
        <f t="shared" ca="1" si="1427"/>
        <v>999zz</v>
      </c>
      <c r="AA337">
        <f t="shared" ca="1" si="1407"/>
        <v>350</v>
      </c>
      <c r="AB337">
        <f t="shared" si="1428"/>
        <v>336</v>
      </c>
      <c r="AC337" t="e">
        <f t="shared" ca="1" si="1408"/>
        <v>#N/A</v>
      </c>
      <c r="AD337" t="str">
        <f t="shared" ca="1" si="1429"/>
        <v/>
      </c>
      <c r="AE337" t="str">
        <f t="shared" ca="1" si="1430"/>
        <v/>
      </c>
      <c r="AF337" t="str">
        <f t="shared" ca="1" si="1431"/>
        <v/>
      </c>
      <c r="AG337" t="str">
        <f t="shared" ca="1" si="1432"/>
        <v/>
      </c>
      <c r="AH337" t="str">
        <f t="shared" ca="1" si="1433"/>
        <v/>
      </c>
      <c r="AI337" t="str">
        <f t="shared" ca="1" si="1434"/>
        <v/>
      </c>
      <c r="AJ337" t="str">
        <f t="shared" ca="1" si="1435"/>
        <v/>
      </c>
      <c r="AK337" t="str">
        <f t="shared" ca="1" si="1436"/>
        <v/>
      </c>
      <c r="AL337" t="str">
        <f t="shared" ca="1" si="1437"/>
        <v/>
      </c>
      <c r="AM337" t="str">
        <f t="shared" ca="1" si="1438"/>
        <v/>
      </c>
      <c r="AN337" t="str">
        <f t="shared" ca="1" si="1439"/>
        <v/>
      </c>
      <c r="AO337" t="str">
        <f t="shared" ca="1" si="1440"/>
        <v/>
      </c>
      <c r="AP337" t="str">
        <f t="shared" ca="1" si="1441"/>
        <v/>
      </c>
      <c r="AQ337" t="str">
        <f t="shared" ca="1" si="1442"/>
        <v/>
      </c>
      <c r="AR337" t="str">
        <f t="shared" ca="1" si="1443"/>
        <v/>
      </c>
      <c r="AS337" t="str">
        <f t="shared" ca="1" si="1444"/>
        <v/>
      </c>
      <c r="AT337" t="str">
        <f t="shared" ca="1" si="1445"/>
        <v/>
      </c>
      <c r="AU337" t="str">
        <f t="shared" ca="1" si="1446"/>
        <v/>
      </c>
      <c r="AV337" t="str">
        <f t="shared" ca="1" si="1447"/>
        <v/>
      </c>
      <c r="AW337" t="str">
        <f t="shared" ca="1" si="1448"/>
        <v/>
      </c>
      <c r="AX337" t="str">
        <f t="shared" ca="1" si="1449"/>
        <v/>
      </c>
      <c r="AY337" t="str">
        <f t="shared" ca="1" si="1450"/>
        <v/>
      </c>
      <c r="AZ337" t="str">
        <f t="shared" ca="1" si="1451"/>
        <v/>
      </c>
      <c r="BA337" t="str">
        <f t="shared" ca="1" si="1452"/>
        <v/>
      </c>
      <c r="BB337" t="str">
        <f t="shared" ca="1" si="1453"/>
        <v/>
      </c>
      <c r="BC337" t="str">
        <f t="shared" ca="1" si="1454"/>
        <v/>
      </c>
      <c r="BD337" t="str">
        <f t="shared" ca="1" si="1455"/>
        <v/>
      </c>
      <c r="BE337" t="str">
        <f t="shared" ca="1" si="1456"/>
        <v/>
      </c>
      <c r="BF337" t="str">
        <f t="shared" ca="1" si="1457"/>
        <v/>
      </c>
      <c r="BG337" t="str">
        <f t="shared" ca="1" si="1458"/>
        <v/>
      </c>
      <c r="BH337" t="str">
        <f t="shared" ca="1" si="1459"/>
        <v/>
      </c>
      <c r="BI337" t="str">
        <f t="shared" ca="1" si="1460"/>
        <v/>
      </c>
      <c r="BJ337" t="str">
        <f t="shared" ca="1" si="1461"/>
        <v/>
      </c>
      <c r="BK337" t="str">
        <f t="shared" ca="1" si="1462"/>
        <v/>
      </c>
      <c r="BL337" t="str">
        <f t="shared" ca="1" si="1463"/>
        <v/>
      </c>
      <c r="BM337" t="str">
        <f t="shared" ca="1" si="1464"/>
        <v/>
      </c>
      <c r="BN337" t="str">
        <f t="shared" ca="1" si="1465"/>
        <v/>
      </c>
      <c r="BO337" t="str">
        <f t="shared" ca="1" si="1466"/>
        <v/>
      </c>
      <c r="BP337" t="str">
        <f t="shared" ca="1" si="1467"/>
        <v/>
      </c>
      <c r="BQ337" t="str">
        <f t="shared" ca="1" si="1468"/>
        <v/>
      </c>
      <c r="BR337" t="str">
        <f t="shared" ca="1" si="1469"/>
        <v/>
      </c>
      <c r="BS337" t="str">
        <f t="shared" ca="1" si="1470"/>
        <v/>
      </c>
      <c r="BT337" t="str">
        <f t="shared" ca="1" si="1471"/>
        <v/>
      </c>
      <c r="BU337" t="str">
        <f t="shared" ca="1" si="1472"/>
        <v/>
      </c>
      <c r="BV337" t="str">
        <f t="shared" ca="1" si="1473"/>
        <v/>
      </c>
      <c r="BW337" t="str">
        <f t="shared" ca="1" si="1474"/>
        <v/>
      </c>
      <c r="BX337" t="str">
        <f t="shared" ca="1" si="1475"/>
        <v/>
      </c>
      <c r="BY337" t="str">
        <f t="shared" ca="1" si="1476"/>
        <v/>
      </c>
      <c r="BZ337" t="str">
        <f t="shared" ca="1" si="1477"/>
        <v/>
      </c>
      <c r="CA337" t="str">
        <f t="shared" ca="1" si="1478"/>
        <v/>
      </c>
      <c r="CB337" t="str">
        <f t="shared" ca="1" si="1479"/>
        <v/>
      </c>
      <c r="CC337" t="str">
        <f t="shared" ca="1" si="1480"/>
        <v/>
      </c>
      <c r="CD337" t="str">
        <f t="shared" ca="1" si="1481"/>
        <v/>
      </c>
      <c r="CE337" t="str">
        <f t="shared" ca="1" si="1482"/>
        <v/>
      </c>
      <c r="CF337" t="str">
        <f t="shared" ca="1" si="1483"/>
        <v/>
      </c>
      <c r="CG337" t="str">
        <f t="shared" ca="1" si="1484"/>
        <v/>
      </c>
      <c r="CH337" t="str">
        <f t="shared" ca="1" si="1485"/>
        <v/>
      </c>
      <c r="CI337" t="str">
        <f t="shared" ca="1" si="1486"/>
        <v/>
      </c>
      <c r="CJ337" t="str">
        <f t="shared" ca="1" si="1487"/>
        <v/>
      </c>
      <c r="CK337" t="str">
        <f t="shared" ca="1" si="1488"/>
        <v/>
      </c>
      <c r="CL337" t="str">
        <f t="shared" ca="1" si="1489"/>
        <v/>
      </c>
      <c r="CM337" t="str">
        <f t="shared" ca="1" si="1490"/>
        <v/>
      </c>
      <c r="CN337" t="str">
        <f t="shared" ca="1" si="1491"/>
        <v/>
      </c>
      <c r="CO337" t="str">
        <f t="shared" ca="1" si="1492"/>
        <v/>
      </c>
      <c r="CP337" t="str">
        <f t="shared" ca="1" si="1493"/>
        <v/>
      </c>
      <c r="CQ337" t="str">
        <f t="shared" ca="1" si="1494"/>
        <v/>
      </c>
      <c r="CR337" t="str">
        <f t="shared" ca="1" si="1495"/>
        <v/>
      </c>
      <c r="CS337" t="str">
        <f t="shared" ca="1" si="1496"/>
        <v/>
      </c>
      <c r="CT337" t="str">
        <f t="shared" ca="1" si="1497"/>
        <v/>
      </c>
      <c r="CU337" t="str">
        <f t="shared" ca="1" si="1498"/>
        <v/>
      </c>
      <c r="CV337" t="str">
        <f t="shared" ca="1" si="1499"/>
        <v/>
      </c>
      <c r="CW337" t="str">
        <f t="shared" ca="1" si="1500"/>
        <v/>
      </c>
      <c r="CX337" t="str">
        <f t="shared" ca="1" si="1501"/>
        <v/>
      </c>
      <c r="CY337" t="str">
        <f t="shared" ca="1" si="1502"/>
        <v/>
      </c>
      <c r="CZ337" t="str">
        <f t="shared" ca="1" si="1503"/>
        <v/>
      </c>
      <c r="DA337" t="str">
        <f t="shared" ca="1" si="1504"/>
        <v/>
      </c>
      <c r="DB337" t="str">
        <f t="shared" ca="1" si="1505"/>
        <v/>
      </c>
      <c r="DC337" t="str">
        <f t="shared" ca="1" si="1506"/>
        <v/>
      </c>
      <c r="DD337" t="str">
        <f t="shared" ca="1" si="1507"/>
        <v/>
      </c>
      <c r="DE337" t="str">
        <f t="shared" ca="1" si="1508"/>
        <v/>
      </c>
      <c r="DF337" t="str">
        <f t="shared" ca="1" si="1509"/>
        <v/>
      </c>
      <c r="DG337" t="str">
        <f t="shared" ca="1" si="1510"/>
        <v/>
      </c>
      <c r="DH337" t="str">
        <f t="shared" ca="1" si="1511"/>
        <v/>
      </c>
      <c r="DI337" t="str">
        <f t="shared" ca="1" si="1512"/>
        <v/>
      </c>
      <c r="DJ337" t="str">
        <f t="shared" ca="1" si="1513"/>
        <v/>
      </c>
      <c r="DK337" t="str">
        <f t="shared" ca="1" si="1514"/>
        <v/>
      </c>
      <c r="DL337" t="str">
        <f t="shared" ca="1" si="1515"/>
        <v/>
      </c>
      <c r="DM337" t="str">
        <f t="shared" ca="1" si="1516"/>
        <v/>
      </c>
      <c r="DN337" t="str">
        <f t="shared" ca="1" si="1517"/>
        <v/>
      </c>
      <c r="DO337" t="str">
        <f t="shared" ca="1" si="1518"/>
        <v/>
      </c>
      <c r="DP337" t="str">
        <f t="shared" ca="1" si="1519"/>
        <v/>
      </c>
      <c r="DQ337" t="str">
        <f t="shared" ca="1" si="1520"/>
        <v/>
      </c>
      <c r="DR337" t="str">
        <f t="shared" ca="1" si="1521"/>
        <v/>
      </c>
      <c r="DS337" t="str">
        <f t="shared" ca="1" si="1522"/>
        <v/>
      </c>
      <c r="DT337" t="str">
        <f t="shared" ca="1" si="1523"/>
        <v/>
      </c>
      <c r="DU337" t="str">
        <f t="shared" ca="1" si="1524"/>
        <v/>
      </c>
      <c r="DV337" t="str">
        <f t="shared" ca="1" si="1412"/>
        <v/>
      </c>
      <c r="DW337" t="str">
        <f t="shared" ca="1" si="1525"/>
        <v/>
      </c>
      <c r="DX337" t="str">
        <f t="shared" ca="1" si="1526"/>
        <v/>
      </c>
      <c r="DY337" t="str">
        <f t="shared" ca="1" si="1527"/>
        <v/>
      </c>
      <c r="DZ337" t="str">
        <f t="shared" ca="1" si="1528"/>
        <v/>
      </c>
      <c r="EA337" t="str">
        <f t="shared" ca="1" si="1529"/>
        <v/>
      </c>
      <c r="EB337" t="str">
        <f t="shared" ca="1" si="1530"/>
        <v/>
      </c>
      <c r="EC337" t="str">
        <f t="shared" ca="1" si="1531"/>
        <v/>
      </c>
      <c r="ED337" t="str">
        <f t="shared" ca="1" si="1532"/>
        <v/>
      </c>
      <c r="EE337" t="str">
        <f t="shared" ca="1" si="1533"/>
        <v/>
      </c>
      <c r="EF337" t="str">
        <f t="shared" ca="1" si="1534"/>
        <v/>
      </c>
      <c r="EG337" t="str">
        <f t="shared" ca="1" si="1535"/>
        <v/>
      </c>
      <c r="EH337" t="str">
        <f t="shared" ca="1" si="1536"/>
        <v/>
      </c>
      <c r="EI337" t="str">
        <f t="shared" ca="1" si="1537"/>
        <v/>
      </c>
      <c r="EJ337" t="str">
        <f t="shared" ca="1" si="1538"/>
        <v/>
      </c>
      <c r="EK337" t="str">
        <f t="shared" ca="1" si="1539"/>
        <v/>
      </c>
      <c r="EL337" t="str">
        <f t="shared" ca="1" si="1540"/>
        <v/>
      </c>
      <c r="EM337" t="str">
        <f t="shared" ca="1" si="1541"/>
        <v/>
      </c>
      <c r="EN337" t="str">
        <f t="shared" ca="1" si="1542"/>
        <v/>
      </c>
      <c r="EO337" t="str">
        <f t="shared" ca="1" si="1543"/>
        <v/>
      </c>
      <c r="EP337" t="str">
        <f t="shared" ca="1" si="1544"/>
        <v/>
      </c>
      <c r="EQ337" t="str">
        <f t="shared" ca="1" si="1545"/>
        <v/>
      </c>
      <c r="ER337" t="str">
        <f t="shared" ca="1" si="1546"/>
        <v/>
      </c>
      <c r="ES337" t="str">
        <f t="shared" ca="1" si="1547"/>
        <v/>
      </c>
      <c r="ET337" t="str">
        <f t="shared" ca="1" si="1548"/>
        <v/>
      </c>
      <c r="EU337" t="str">
        <f t="shared" ca="1" si="1549"/>
        <v/>
      </c>
      <c r="EV337" t="str">
        <f t="shared" ca="1" si="1550"/>
        <v/>
      </c>
      <c r="EW337" t="str">
        <f t="shared" ca="1" si="1551"/>
        <v/>
      </c>
      <c r="EX337" t="str">
        <f t="shared" ca="1" si="1552"/>
        <v/>
      </c>
      <c r="EY337" t="str">
        <f t="shared" ca="1" si="1553"/>
        <v/>
      </c>
      <c r="EZ337" t="str">
        <f t="shared" ca="1" si="1554"/>
        <v/>
      </c>
      <c r="FA337" t="str">
        <f t="shared" ca="1" si="1555"/>
        <v/>
      </c>
      <c r="FB337" t="str">
        <f t="shared" ca="1" si="1556"/>
        <v/>
      </c>
      <c r="FC337" t="str">
        <f t="shared" ca="1" si="1557"/>
        <v/>
      </c>
      <c r="FD337" t="str">
        <f t="shared" ca="1" si="1558"/>
        <v/>
      </c>
      <c r="FE337" t="str">
        <f t="shared" ca="1" si="1559"/>
        <v/>
      </c>
      <c r="FF337" t="str">
        <f t="shared" ca="1" si="1560"/>
        <v/>
      </c>
      <c r="FG337" t="str">
        <f t="shared" ca="1" si="1561"/>
        <v/>
      </c>
      <c r="FH337" t="str">
        <f t="shared" ca="1" si="1562"/>
        <v/>
      </c>
      <c r="FI337" t="str">
        <f t="shared" ca="1" si="1563"/>
        <v/>
      </c>
      <c r="FJ337" t="str">
        <f t="shared" ca="1" si="1564"/>
        <v/>
      </c>
      <c r="FK337" t="str">
        <f t="shared" ca="1" si="1565"/>
        <v/>
      </c>
      <c r="FL337" t="str">
        <f t="shared" ca="1" si="1566"/>
        <v/>
      </c>
      <c r="FM337" t="str">
        <f t="shared" ca="1" si="1567"/>
        <v/>
      </c>
      <c r="FN337" t="str">
        <f t="shared" ca="1" si="1568"/>
        <v/>
      </c>
      <c r="FO337" t="str">
        <f t="shared" ca="1" si="1569"/>
        <v/>
      </c>
      <c r="FP337" t="str">
        <f t="shared" ca="1" si="1570"/>
        <v/>
      </c>
      <c r="FQ337" t="str">
        <f t="shared" ca="1" si="1571"/>
        <v/>
      </c>
      <c r="FR337" t="str">
        <f t="shared" ca="1" si="1572"/>
        <v/>
      </c>
      <c r="FS337" t="str">
        <f t="shared" ca="1" si="1573"/>
        <v/>
      </c>
      <c r="FT337" t="str">
        <f t="shared" ca="1" si="1574"/>
        <v/>
      </c>
      <c r="FU337" t="str">
        <f t="shared" ca="1" si="1575"/>
        <v/>
      </c>
      <c r="FV337" t="str">
        <f t="shared" ca="1" si="1576"/>
        <v/>
      </c>
      <c r="FW337" t="str">
        <f t="shared" ca="1" si="1577"/>
        <v/>
      </c>
      <c r="FX337" t="str">
        <f t="shared" ca="1" si="1578"/>
        <v/>
      </c>
      <c r="FY337" t="str">
        <f t="shared" ca="1" si="1579"/>
        <v/>
      </c>
      <c r="FZ337" t="str">
        <f t="shared" ca="1" si="1580"/>
        <v/>
      </c>
      <c r="GA337" t="str">
        <f t="shared" ca="1" si="1581"/>
        <v/>
      </c>
      <c r="GB337" t="str">
        <f t="shared" ca="1" si="1582"/>
        <v/>
      </c>
      <c r="GC337" t="str">
        <f t="shared" ca="1" si="1583"/>
        <v/>
      </c>
      <c r="GD337" t="str">
        <f t="shared" ca="1" si="1584"/>
        <v/>
      </c>
      <c r="GE337" t="str">
        <f t="shared" ca="1" si="1585"/>
        <v/>
      </c>
      <c r="GF337" t="str">
        <f t="shared" ca="1" si="1586"/>
        <v/>
      </c>
      <c r="GG337" t="str">
        <f t="shared" ca="1" si="1587"/>
        <v/>
      </c>
      <c r="GH337" t="str">
        <f t="shared" ca="1" si="1588"/>
        <v/>
      </c>
      <c r="GI337" t="str">
        <f t="shared" ca="1" si="1589"/>
        <v/>
      </c>
      <c r="GJ337" t="str">
        <f t="shared" ca="1" si="1590"/>
        <v/>
      </c>
      <c r="GK337" t="str">
        <f t="shared" ca="1" si="1591"/>
        <v/>
      </c>
      <c r="GL337" t="str">
        <f t="shared" ca="1" si="1592"/>
        <v/>
      </c>
      <c r="GM337" t="str">
        <f t="shared" ca="1" si="1593"/>
        <v/>
      </c>
      <c r="GN337" t="str">
        <f t="shared" ca="1" si="1594"/>
        <v/>
      </c>
      <c r="GO337" t="str">
        <f t="shared" ca="1" si="1595"/>
        <v/>
      </c>
      <c r="GP337" t="str">
        <f t="shared" ca="1" si="1596"/>
        <v/>
      </c>
      <c r="GQ337" t="str">
        <f t="shared" ca="1" si="1597"/>
        <v/>
      </c>
      <c r="GR337" t="str">
        <f t="shared" ca="1" si="1598"/>
        <v/>
      </c>
      <c r="GS337" t="str">
        <f t="shared" ca="1" si="1599"/>
        <v/>
      </c>
      <c r="GT337" t="str">
        <f t="shared" ca="1" si="1600"/>
        <v/>
      </c>
      <c r="GU337" t="str">
        <f t="shared" ca="1" si="1601"/>
        <v/>
      </c>
      <c r="GV337" t="str">
        <f t="shared" ca="1" si="1602"/>
        <v/>
      </c>
      <c r="GW337" t="str">
        <f t="shared" ca="1" si="1603"/>
        <v/>
      </c>
      <c r="GX337" t="str">
        <f t="shared" ca="1" si="1604"/>
        <v/>
      </c>
      <c r="GY337" t="str">
        <f t="shared" ca="1" si="1605"/>
        <v/>
      </c>
      <c r="GZ337" t="str">
        <f t="shared" ca="1" si="1606"/>
        <v/>
      </c>
      <c r="HA337" t="str">
        <f t="shared" ca="1" si="1607"/>
        <v/>
      </c>
      <c r="HB337" t="str">
        <f t="shared" ca="1" si="1608"/>
        <v/>
      </c>
      <c r="HC337" t="str">
        <f t="shared" ca="1" si="1609"/>
        <v/>
      </c>
      <c r="HD337" t="str">
        <f t="shared" ca="1" si="1610"/>
        <v/>
      </c>
      <c r="HE337" t="str">
        <f t="shared" ca="1" si="1611"/>
        <v/>
      </c>
      <c r="HF337" t="str">
        <f t="shared" ca="1" si="1612"/>
        <v/>
      </c>
      <c r="HG337" t="str">
        <f t="shared" ca="1" si="1613"/>
        <v/>
      </c>
      <c r="HH337" t="str">
        <f t="shared" ca="1" si="1614"/>
        <v/>
      </c>
      <c r="HI337" t="str">
        <f t="shared" ca="1" si="1615"/>
        <v/>
      </c>
      <c r="HJ337" t="str">
        <f t="shared" ca="1" si="1616"/>
        <v/>
      </c>
      <c r="HK337" t="str">
        <f t="shared" ca="1" si="1617"/>
        <v/>
      </c>
      <c r="HL337" t="str">
        <f t="shared" ca="1" si="1618"/>
        <v/>
      </c>
      <c r="HM337" t="str">
        <f t="shared" ca="1" si="1619"/>
        <v/>
      </c>
      <c r="HN337" t="str">
        <f t="shared" ca="1" si="1620"/>
        <v/>
      </c>
      <c r="HO337" t="str">
        <f t="shared" ca="1" si="1621"/>
        <v/>
      </c>
      <c r="HP337" t="str">
        <f t="shared" ca="1" si="1622"/>
        <v/>
      </c>
      <c r="HQ337" t="str">
        <f t="shared" ca="1" si="1623"/>
        <v/>
      </c>
      <c r="HR337" t="str">
        <f t="shared" ca="1" si="1624"/>
        <v/>
      </c>
      <c r="HS337" t="str">
        <f t="shared" ca="1" si="1625"/>
        <v/>
      </c>
      <c r="HT337" t="str">
        <f t="shared" ca="1" si="1626"/>
        <v/>
      </c>
      <c r="HU337" t="str">
        <f t="shared" ca="1" si="1627"/>
        <v/>
      </c>
      <c r="HV337" t="str">
        <f t="shared" ca="1" si="1628"/>
        <v/>
      </c>
      <c r="HW337" t="str">
        <f t="shared" ca="1" si="1629"/>
        <v/>
      </c>
      <c r="HX337" t="str">
        <f t="shared" ca="1" si="1630"/>
        <v/>
      </c>
      <c r="HY337" t="str">
        <f t="shared" ca="1" si="1631"/>
        <v/>
      </c>
      <c r="HZ337" t="str">
        <f t="shared" ca="1" si="1632"/>
        <v/>
      </c>
      <c r="IA337" t="str">
        <f t="shared" ca="1" si="1633"/>
        <v/>
      </c>
      <c r="IB337" t="str">
        <f t="shared" ca="1" si="1634"/>
        <v/>
      </c>
      <c r="IC337" t="str">
        <f t="shared" ca="1" si="1635"/>
        <v/>
      </c>
      <c r="ID337" t="str">
        <f t="shared" ca="1" si="1636"/>
        <v/>
      </c>
      <c r="IE337" t="str">
        <f t="shared" ca="1" si="1637"/>
        <v/>
      </c>
      <c r="IF337" t="str">
        <f t="shared" ca="1" si="1638"/>
        <v/>
      </c>
      <c r="IG337" t="str">
        <f t="shared" ca="1" si="1639"/>
        <v/>
      </c>
      <c r="IH337" t="str">
        <f t="shared" ca="1" si="1640"/>
        <v/>
      </c>
      <c r="II337" t="str">
        <f t="shared" ca="1" si="1641"/>
        <v/>
      </c>
      <c r="IJ337" t="str">
        <f t="shared" ca="1" si="1642"/>
        <v/>
      </c>
      <c r="IK337" t="str">
        <f t="shared" ca="1" si="1643"/>
        <v/>
      </c>
      <c r="IL337" t="str">
        <f t="shared" ca="1" si="1644"/>
        <v/>
      </c>
      <c r="IM337" t="str">
        <f t="shared" ca="1" si="1645"/>
        <v/>
      </c>
      <c r="IN337" t="str">
        <f t="shared" ca="1" si="1646"/>
        <v/>
      </c>
      <c r="IO337" t="str">
        <f t="shared" ca="1" si="1647"/>
        <v/>
      </c>
      <c r="IP337" t="str">
        <f t="shared" ca="1" si="1648"/>
        <v/>
      </c>
      <c r="IQ337" t="str">
        <f t="shared" ca="1" si="1649"/>
        <v/>
      </c>
      <c r="IR337" t="str">
        <f t="shared" ca="1" si="1650"/>
        <v/>
      </c>
      <c r="IS337" t="str">
        <f t="shared" ca="1" si="1651"/>
        <v/>
      </c>
      <c r="IT337" t="str">
        <f t="shared" ca="1" si="1652"/>
        <v/>
      </c>
      <c r="IU337" t="str">
        <f t="shared" ca="1" si="1653"/>
        <v/>
      </c>
      <c r="IV337" t="str">
        <f t="shared" ca="1" si="1654"/>
        <v/>
      </c>
      <c r="IW337" t="str">
        <f t="shared" ca="1" si="1655"/>
        <v/>
      </c>
      <c r="IX337" t="str">
        <f t="shared" ca="1" si="1656"/>
        <v/>
      </c>
      <c r="IY337" t="str">
        <f t="shared" ca="1" si="1657"/>
        <v/>
      </c>
      <c r="IZ337" t="str">
        <f t="shared" ca="1" si="1658"/>
        <v/>
      </c>
      <c r="JA337" t="str">
        <f t="shared" ca="1" si="1659"/>
        <v/>
      </c>
      <c r="JB337" t="str">
        <f t="shared" ca="1" si="1660"/>
        <v/>
      </c>
      <c r="JC337" t="str">
        <f t="shared" ca="1" si="1661"/>
        <v/>
      </c>
      <c r="JD337" t="str">
        <f t="shared" ca="1" si="1662"/>
        <v/>
      </c>
      <c r="JE337" t="str">
        <f t="shared" ca="1" si="1663"/>
        <v/>
      </c>
      <c r="JF337" t="str">
        <f t="shared" ca="1" si="1664"/>
        <v/>
      </c>
      <c r="JG337" t="str">
        <f t="shared" ca="1" si="1665"/>
        <v/>
      </c>
      <c r="JH337" t="str">
        <f t="shared" ca="1" si="1666"/>
        <v/>
      </c>
      <c r="JI337" t="str">
        <f t="shared" ca="1" si="1667"/>
        <v/>
      </c>
      <c r="JJ337" t="str">
        <f t="shared" ca="1" si="1668"/>
        <v/>
      </c>
      <c r="JK337" t="str">
        <f t="shared" ca="1" si="1669"/>
        <v/>
      </c>
      <c r="JL337" t="str">
        <f t="shared" ca="1" si="1670"/>
        <v/>
      </c>
      <c r="JM337" t="str">
        <f t="shared" ca="1" si="1671"/>
        <v/>
      </c>
      <c r="JN337" t="str">
        <f t="shared" ca="1" si="1672"/>
        <v/>
      </c>
      <c r="JO337" t="str">
        <f t="shared" ca="1" si="1673"/>
        <v/>
      </c>
      <c r="JP337" t="str">
        <f t="shared" ca="1" si="1674"/>
        <v/>
      </c>
      <c r="JQ337" t="str">
        <f t="shared" ca="1" si="1675"/>
        <v/>
      </c>
      <c r="JR337" t="str">
        <f t="shared" ca="1" si="1676"/>
        <v/>
      </c>
      <c r="JS337" t="str">
        <f t="shared" ca="1" si="1677"/>
        <v/>
      </c>
      <c r="JT337" t="str">
        <f t="shared" ca="1" si="1678"/>
        <v/>
      </c>
      <c r="JU337" t="str">
        <f t="shared" ca="1" si="1679"/>
        <v/>
      </c>
    </row>
    <row r="338" spans="1:281" x14ac:dyDescent="0.25">
      <c r="A338">
        <f t="shared" si="1680"/>
        <v>337</v>
      </c>
      <c r="B338" t="str">
        <f t="shared" ca="1" si="1409"/>
        <v/>
      </c>
      <c r="C338">
        <v>14</v>
      </c>
      <c r="D338">
        <f t="shared" si="1413"/>
        <v>337</v>
      </c>
      <c r="E338">
        <f t="shared" si="1414"/>
        <v>12</v>
      </c>
      <c r="F338">
        <f ca="1">COUNT((AD338,AP338,BB338,BN338,BZ338,CL338,CX338,DJ338,DV338,EH338,ET338,FF338,FR338,GD338,GP338,HB338,HN338,HZ338,IL338,IX338,JJ338,JV338,KH338,KT338,LF338,LR338))</f>
        <v>0</v>
      </c>
      <c r="G338">
        <f t="shared" ca="1" si="1415"/>
        <v>0</v>
      </c>
      <c r="H338">
        <f t="shared" ca="1" si="1416"/>
        <v>0</v>
      </c>
      <c r="I338">
        <f t="shared" ca="1" si="1410"/>
        <v>0</v>
      </c>
      <c r="J338">
        <f t="shared" ca="1" si="1417"/>
        <v>0</v>
      </c>
      <c r="K338">
        <f t="shared" ca="1" si="1418"/>
        <v>-1</v>
      </c>
      <c r="L338">
        <f t="shared" ca="1" si="1402"/>
        <v>9</v>
      </c>
      <c r="M338">
        <f t="shared" ca="1" si="1419"/>
        <v>0</v>
      </c>
      <c r="N338">
        <f t="shared" ca="1" si="1403"/>
        <v>65</v>
      </c>
      <c r="O338">
        <f t="shared" ca="1" si="1420"/>
        <v>-1</v>
      </c>
      <c r="P338">
        <f t="shared" ca="1" si="1404"/>
        <v>9</v>
      </c>
      <c r="Q338">
        <f t="shared" ca="1" si="1421"/>
        <v>0</v>
      </c>
      <c r="R338">
        <f t="shared" ca="1" si="1422"/>
        <v>0</v>
      </c>
      <c r="S338">
        <f t="shared" ca="1" si="1423"/>
        <v>0</v>
      </c>
      <c r="T338">
        <f t="shared" ca="1" si="1424"/>
        <v>0</v>
      </c>
      <c r="U338" t="str">
        <f t="shared" ca="1" si="1411"/>
        <v>999999999999</v>
      </c>
      <c r="V338">
        <f t="shared" ca="1" si="1405"/>
        <v>0</v>
      </c>
      <c r="W338">
        <f t="shared" si="1425"/>
        <v>337</v>
      </c>
      <c r="X338" t="e">
        <f t="shared" ca="1" si="1406"/>
        <v>#N/A</v>
      </c>
      <c r="Y338">
        <f t="shared" ca="1" si="1426"/>
        <v>0</v>
      </c>
      <c r="Z338" t="str">
        <f t="shared" ca="1" si="1427"/>
        <v>999zz</v>
      </c>
      <c r="AA338">
        <f t="shared" ca="1" si="1407"/>
        <v>350</v>
      </c>
      <c r="AB338">
        <f t="shared" si="1428"/>
        <v>337</v>
      </c>
      <c r="AC338" t="e">
        <f t="shared" ca="1" si="1408"/>
        <v>#N/A</v>
      </c>
      <c r="AD338" t="str">
        <f t="shared" ca="1" si="1429"/>
        <v/>
      </c>
      <c r="AE338" t="str">
        <f t="shared" ca="1" si="1430"/>
        <v/>
      </c>
      <c r="AF338" t="str">
        <f t="shared" ca="1" si="1431"/>
        <v/>
      </c>
      <c r="AG338" t="str">
        <f t="shared" ca="1" si="1432"/>
        <v/>
      </c>
      <c r="AH338" t="str">
        <f t="shared" ca="1" si="1433"/>
        <v/>
      </c>
      <c r="AI338" t="str">
        <f t="shared" ca="1" si="1434"/>
        <v/>
      </c>
      <c r="AJ338" t="str">
        <f t="shared" ca="1" si="1435"/>
        <v/>
      </c>
      <c r="AK338" t="str">
        <f t="shared" ca="1" si="1436"/>
        <v/>
      </c>
      <c r="AL338" t="str">
        <f t="shared" ca="1" si="1437"/>
        <v/>
      </c>
      <c r="AM338" t="str">
        <f t="shared" ca="1" si="1438"/>
        <v/>
      </c>
      <c r="AN338" t="str">
        <f t="shared" ca="1" si="1439"/>
        <v/>
      </c>
      <c r="AO338" t="str">
        <f t="shared" ca="1" si="1440"/>
        <v/>
      </c>
      <c r="AP338" t="str">
        <f t="shared" ca="1" si="1441"/>
        <v/>
      </c>
      <c r="AQ338" t="str">
        <f t="shared" ca="1" si="1442"/>
        <v/>
      </c>
      <c r="AR338" t="str">
        <f t="shared" ca="1" si="1443"/>
        <v/>
      </c>
      <c r="AS338" t="str">
        <f t="shared" ca="1" si="1444"/>
        <v/>
      </c>
      <c r="AT338" t="str">
        <f t="shared" ca="1" si="1445"/>
        <v/>
      </c>
      <c r="AU338" t="str">
        <f t="shared" ca="1" si="1446"/>
        <v/>
      </c>
      <c r="AV338" t="str">
        <f t="shared" ca="1" si="1447"/>
        <v/>
      </c>
      <c r="AW338" t="str">
        <f t="shared" ca="1" si="1448"/>
        <v/>
      </c>
      <c r="AX338" t="str">
        <f t="shared" ca="1" si="1449"/>
        <v/>
      </c>
      <c r="AY338" t="str">
        <f t="shared" ca="1" si="1450"/>
        <v/>
      </c>
      <c r="AZ338" t="str">
        <f t="shared" ca="1" si="1451"/>
        <v/>
      </c>
      <c r="BA338" t="str">
        <f t="shared" ca="1" si="1452"/>
        <v/>
      </c>
      <c r="BB338" t="str">
        <f t="shared" ca="1" si="1453"/>
        <v/>
      </c>
      <c r="BC338" t="str">
        <f t="shared" ca="1" si="1454"/>
        <v/>
      </c>
      <c r="BD338" t="str">
        <f t="shared" ca="1" si="1455"/>
        <v/>
      </c>
      <c r="BE338" t="str">
        <f t="shared" ca="1" si="1456"/>
        <v/>
      </c>
      <c r="BF338" t="str">
        <f t="shared" ca="1" si="1457"/>
        <v/>
      </c>
      <c r="BG338" t="str">
        <f t="shared" ca="1" si="1458"/>
        <v/>
      </c>
      <c r="BH338" t="str">
        <f t="shared" ca="1" si="1459"/>
        <v/>
      </c>
      <c r="BI338" t="str">
        <f t="shared" ca="1" si="1460"/>
        <v/>
      </c>
      <c r="BJ338" t="str">
        <f t="shared" ca="1" si="1461"/>
        <v/>
      </c>
      <c r="BK338" t="str">
        <f t="shared" ca="1" si="1462"/>
        <v/>
      </c>
      <c r="BL338" t="str">
        <f t="shared" ca="1" si="1463"/>
        <v/>
      </c>
      <c r="BM338" t="str">
        <f t="shared" ca="1" si="1464"/>
        <v/>
      </c>
      <c r="BN338" t="str">
        <f t="shared" ca="1" si="1465"/>
        <v/>
      </c>
      <c r="BO338" t="str">
        <f t="shared" ca="1" si="1466"/>
        <v/>
      </c>
      <c r="BP338" t="str">
        <f t="shared" ca="1" si="1467"/>
        <v/>
      </c>
      <c r="BQ338" t="str">
        <f t="shared" ca="1" si="1468"/>
        <v/>
      </c>
      <c r="BR338" t="str">
        <f t="shared" ca="1" si="1469"/>
        <v/>
      </c>
      <c r="BS338" t="str">
        <f t="shared" ca="1" si="1470"/>
        <v/>
      </c>
      <c r="BT338" t="str">
        <f t="shared" ca="1" si="1471"/>
        <v/>
      </c>
      <c r="BU338" t="str">
        <f t="shared" ca="1" si="1472"/>
        <v/>
      </c>
      <c r="BV338" t="str">
        <f t="shared" ca="1" si="1473"/>
        <v/>
      </c>
      <c r="BW338" t="str">
        <f t="shared" ca="1" si="1474"/>
        <v/>
      </c>
      <c r="BX338" t="str">
        <f t="shared" ca="1" si="1475"/>
        <v/>
      </c>
      <c r="BY338" t="str">
        <f t="shared" ca="1" si="1476"/>
        <v/>
      </c>
      <c r="BZ338" t="str">
        <f t="shared" ca="1" si="1477"/>
        <v/>
      </c>
      <c r="CA338" t="str">
        <f t="shared" ca="1" si="1478"/>
        <v/>
      </c>
      <c r="CB338" t="str">
        <f t="shared" ca="1" si="1479"/>
        <v/>
      </c>
      <c r="CC338" t="str">
        <f t="shared" ca="1" si="1480"/>
        <v/>
      </c>
      <c r="CD338" t="str">
        <f t="shared" ca="1" si="1481"/>
        <v/>
      </c>
      <c r="CE338" t="str">
        <f t="shared" ca="1" si="1482"/>
        <v/>
      </c>
      <c r="CF338" t="str">
        <f t="shared" ca="1" si="1483"/>
        <v/>
      </c>
      <c r="CG338" t="str">
        <f t="shared" ca="1" si="1484"/>
        <v/>
      </c>
      <c r="CH338" t="str">
        <f t="shared" ca="1" si="1485"/>
        <v/>
      </c>
      <c r="CI338" t="str">
        <f t="shared" ca="1" si="1486"/>
        <v/>
      </c>
      <c r="CJ338" t="str">
        <f t="shared" ca="1" si="1487"/>
        <v/>
      </c>
      <c r="CK338" t="str">
        <f t="shared" ca="1" si="1488"/>
        <v/>
      </c>
      <c r="CL338" t="str">
        <f t="shared" ca="1" si="1489"/>
        <v/>
      </c>
      <c r="CM338" t="str">
        <f t="shared" ca="1" si="1490"/>
        <v/>
      </c>
      <c r="CN338" t="str">
        <f t="shared" ca="1" si="1491"/>
        <v/>
      </c>
      <c r="CO338" t="str">
        <f t="shared" ca="1" si="1492"/>
        <v/>
      </c>
      <c r="CP338" t="str">
        <f t="shared" ca="1" si="1493"/>
        <v/>
      </c>
      <c r="CQ338" t="str">
        <f t="shared" ca="1" si="1494"/>
        <v/>
      </c>
      <c r="CR338" t="str">
        <f t="shared" ca="1" si="1495"/>
        <v/>
      </c>
      <c r="CS338" t="str">
        <f t="shared" ca="1" si="1496"/>
        <v/>
      </c>
      <c r="CT338" t="str">
        <f t="shared" ca="1" si="1497"/>
        <v/>
      </c>
      <c r="CU338" t="str">
        <f t="shared" ca="1" si="1498"/>
        <v/>
      </c>
      <c r="CV338" t="str">
        <f t="shared" ca="1" si="1499"/>
        <v/>
      </c>
      <c r="CW338" t="str">
        <f t="shared" ca="1" si="1500"/>
        <v/>
      </c>
      <c r="CX338" t="str">
        <f t="shared" ca="1" si="1501"/>
        <v/>
      </c>
      <c r="CY338" t="str">
        <f t="shared" ca="1" si="1502"/>
        <v/>
      </c>
      <c r="CZ338" t="str">
        <f t="shared" ca="1" si="1503"/>
        <v/>
      </c>
      <c r="DA338" t="str">
        <f t="shared" ca="1" si="1504"/>
        <v/>
      </c>
      <c r="DB338" t="str">
        <f t="shared" ca="1" si="1505"/>
        <v/>
      </c>
      <c r="DC338" t="str">
        <f t="shared" ca="1" si="1506"/>
        <v/>
      </c>
      <c r="DD338" t="str">
        <f t="shared" ca="1" si="1507"/>
        <v/>
      </c>
      <c r="DE338" t="str">
        <f t="shared" ca="1" si="1508"/>
        <v/>
      </c>
      <c r="DF338" t="str">
        <f t="shared" ca="1" si="1509"/>
        <v/>
      </c>
      <c r="DG338" t="str">
        <f t="shared" ca="1" si="1510"/>
        <v/>
      </c>
      <c r="DH338" t="str">
        <f t="shared" ca="1" si="1511"/>
        <v/>
      </c>
      <c r="DI338" t="str">
        <f t="shared" ca="1" si="1512"/>
        <v/>
      </c>
      <c r="DJ338" t="str">
        <f t="shared" ca="1" si="1513"/>
        <v/>
      </c>
      <c r="DK338" t="str">
        <f t="shared" ca="1" si="1514"/>
        <v/>
      </c>
      <c r="DL338" t="str">
        <f t="shared" ca="1" si="1515"/>
        <v/>
      </c>
      <c r="DM338" t="str">
        <f t="shared" ca="1" si="1516"/>
        <v/>
      </c>
      <c r="DN338" t="str">
        <f t="shared" ca="1" si="1517"/>
        <v/>
      </c>
      <c r="DO338" t="str">
        <f t="shared" ca="1" si="1518"/>
        <v/>
      </c>
      <c r="DP338" t="str">
        <f t="shared" ca="1" si="1519"/>
        <v/>
      </c>
      <c r="DQ338" t="str">
        <f t="shared" ca="1" si="1520"/>
        <v/>
      </c>
      <c r="DR338" t="str">
        <f t="shared" ca="1" si="1521"/>
        <v/>
      </c>
      <c r="DS338" t="str">
        <f t="shared" ca="1" si="1522"/>
        <v/>
      </c>
      <c r="DT338" t="str">
        <f t="shared" ca="1" si="1523"/>
        <v/>
      </c>
      <c r="DU338" t="str">
        <f t="shared" ca="1" si="1524"/>
        <v/>
      </c>
      <c r="DV338" t="str">
        <f t="shared" ca="1" si="1412"/>
        <v/>
      </c>
      <c r="DW338" t="str">
        <f t="shared" ca="1" si="1525"/>
        <v/>
      </c>
      <c r="DX338" t="str">
        <f t="shared" ca="1" si="1526"/>
        <v/>
      </c>
      <c r="DY338" t="str">
        <f t="shared" ca="1" si="1527"/>
        <v/>
      </c>
      <c r="DZ338" t="str">
        <f t="shared" ca="1" si="1528"/>
        <v/>
      </c>
      <c r="EA338" t="str">
        <f t="shared" ca="1" si="1529"/>
        <v/>
      </c>
      <c r="EB338" t="str">
        <f t="shared" ca="1" si="1530"/>
        <v/>
      </c>
      <c r="EC338" t="str">
        <f t="shared" ca="1" si="1531"/>
        <v/>
      </c>
      <c r="ED338" t="str">
        <f t="shared" ca="1" si="1532"/>
        <v/>
      </c>
      <c r="EE338" t="str">
        <f t="shared" ca="1" si="1533"/>
        <v/>
      </c>
      <c r="EF338" t="str">
        <f t="shared" ca="1" si="1534"/>
        <v/>
      </c>
      <c r="EG338" t="str">
        <f t="shared" ca="1" si="1535"/>
        <v/>
      </c>
      <c r="EH338" t="str">
        <f t="shared" ca="1" si="1536"/>
        <v/>
      </c>
      <c r="EI338" t="str">
        <f t="shared" ca="1" si="1537"/>
        <v/>
      </c>
      <c r="EJ338" t="str">
        <f t="shared" ca="1" si="1538"/>
        <v/>
      </c>
      <c r="EK338" t="str">
        <f t="shared" ca="1" si="1539"/>
        <v/>
      </c>
      <c r="EL338" t="str">
        <f t="shared" ca="1" si="1540"/>
        <v/>
      </c>
      <c r="EM338" t="str">
        <f t="shared" ca="1" si="1541"/>
        <v/>
      </c>
      <c r="EN338" t="str">
        <f t="shared" ca="1" si="1542"/>
        <v/>
      </c>
      <c r="EO338" t="str">
        <f t="shared" ca="1" si="1543"/>
        <v/>
      </c>
      <c r="EP338" t="str">
        <f t="shared" ca="1" si="1544"/>
        <v/>
      </c>
      <c r="EQ338" t="str">
        <f t="shared" ca="1" si="1545"/>
        <v/>
      </c>
      <c r="ER338" t="str">
        <f t="shared" ca="1" si="1546"/>
        <v/>
      </c>
      <c r="ES338" t="str">
        <f t="shared" ca="1" si="1547"/>
        <v/>
      </c>
      <c r="ET338" t="str">
        <f t="shared" ca="1" si="1548"/>
        <v/>
      </c>
      <c r="EU338" t="str">
        <f t="shared" ca="1" si="1549"/>
        <v/>
      </c>
      <c r="EV338" t="str">
        <f t="shared" ca="1" si="1550"/>
        <v/>
      </c>
      <c r="EW338" t="str">
        <f t="shared" ca="1" si="1551"/>
        <v/>
      </c>
      <c r="EX338" t="str">
        <f t="shared" ca="1" si="1552"/>
        <v/>
      </c>
      <c r="EY338" t="str">
        <f t="shared" ca="1" si="1553"/>
        <v/>
      </c>
      <c r="EZ338" t="str">
        <f t="shared" ca="1" si="1554"/>
        <v/>
      </c>
      <c r="FA338" t="str">
        <f t="shared" ca="1" si="1555"/>
        <v/>
      </c>
      <c r="FB338" t="str">
        <f t="shared" ca="1" si="1556"/>
        <v/>
      </c>
      <c r="FC338" t="str">
        <f t="shared" ca="1" si="1557"/>
        <v/>
      </c>
      <c r="FD338" t="str">
        <f t="shared" ca="1" si="1558"/>
        <v/>
      </c>
      <c r="FE338" t="str">
        <f t="shared" ca="1" si="1559"/>
        <v/>
      </c>
      <c r="FF338" t="str">
        <f t="shared" ca="1" si="1560"/>
        <v/>
      </c>
      <c r="FG338" t="str">
        <f t="shared" ca="1" si="1561"/>
        <v/>
      </c>
      <c r="FH338" t="str">
        <f t="shared" ca="1" si="1562"/>
        <v/>
      </c>
      <c r="FI338" t="str">
        <f t="shared" ca="1" si="1563"/>
        <v/>
      </c>
      <c r="FJ338" t="str">
        <f t="shared" ca="1" si="1564"/>
        <v/>
      </c>
      <c r="FK338" t="str">
        <f t="shared" ca="1" si="1565"/>
        <v/>
      </c>
      <c r="FL338" t="str">
        <f t="shared" ca="1" si="1566"/>
        <v/>
      </c>
      <c r="FM338" t="str">
        <f t="shared" ca="1" si="1567"/>
        <v/>
      </c>
      <c r="FN338" t="str">
        <f t="shared" ca="1" si="1568"/>
        <v/>
      </c>
      <c r="FO338" t="str">
        <f t="shared" ca="1" si="1569"/>
        <v/>
      </c>
      <c r="FP338" t="str">
        <f t="shared" ca="1" si="1570"/>
        <v/>
      </c>
      <c r="FQ338" t="str">
        <f t="shared" ca="1" si="1571"/>
        <v/>
      </c>
      <c r="FR338" t="str">
        <f t="shared" ca="1" si="1572"/>
        <v/>
      </c>
      <c r="FS338" t="str">
        <f t="shared" ca="1" si="1573"/>
        <v/>
      </c>
      <c r="FT338" t="str">
        <f t="shared" ca="1" si="1574"/>
        <v/>
      </c>
      <c r="FU338" t="str">
        <f t="shared" ca="1" si="1575"/>
        <v/>
      </c>
      <c r="FV338" t="str">
        <f t="shared" ca="1" si="1576"/>
        <v/>
      </c>
      <c r="FW338" t="str">
        <f t="shared" ca="1" si="1577"/>
        <v/>
      </c>
      <c r="FX338" t="str">
        <f t="shared" ca="1" si="1578"/>
        <v/>
      </c>
      <c r="FY338" t="str">
        <f t="shared" ca="1" si="1579"/>
        <v/>
      </c>
      <c r="FZ338" t="str">
        <f t="shared" ca="1" si="1580"/>
        <v/>
      </c>
      <c r="GA338" t="str">
        <f t="shared" ca="1" si="1581"/>
        <v/>
      </c>
      <c r="GB338" t="str">
        <f t="shared" ca="1" si="1582"/>
        <v/>
      </c>
      <c r="GC338" t="str">
        <f t="shared" ca="1" si="1583"/>
        <v/>
      </c>
      <c r="GD338" t="str">
        <f t="shared" ca="1" si="1584"/>
        <v/>
      </c>
      <c r="GE338" t="str">
        <f t="shared" ca="1" si="1585"/>
        <v/>
      </c>
      <c r="GF338" t="str">
        <f t="shared" ca="1" si="1586"/>
        <v/>
      </c>
      <c r="GG338" t="str">
        <f t="shared" ca="1" si="1587"/>
        <v/>
      </c>
      <c r="GH338" t="str">
        <f t="shared" ca="1" si="1588"/>
        <v/>
      </c>
      <c r="GI338" t="str">
        <f t="shared" ca="1" si="1589"/>
        <v/>
      </c>
      <c r="GJ338" t="str">
        <f t="shared" ca="1" si="1590"/>
        <v/>
      </c>
      <c r="GK338" t="str">
        <f t="shared" ca="1" si="1591"/>
        <v/>
      </c>
      <c r="GL338" t="str">
        <f t="shared" ca="1" si="1592"/>
        <v/>
      </c>
      <c r="GM338" t="str">
        <f t="shared" ca="1" si="1593"/>
        <v/>
      </c>
      <c r="GN338" t="str">
        <f t="shared" ca="1" si="1594"/>
        <v/>
      </c>
      <c r="GO338" t="str">
        <f t="shared" ca="1" si="1595"/>
        <v/>
      </c>
      <c r="GP338" t="str">
        <f t="shared" ca="1" si="1596"/>
        <v/>
      </c>
      <c r="GQ338" t="str">
        <f t="shared" ca="1" si="1597"/>
        <v/>
      </c>
      <c r="GR338" t="str">
        <f t="shared" ca="1" si="1598"/>
        <v/>
      </c>
      <c r="GS338" t="str">
        <f t="shared" ca="1" si="1599"/>
        <v/>
      </c>
      <c r="GT338" t="str">
        <f t="shared" ca="1" si="1600"/>
        <v/>
      </c>
      <c r="GU338" t="str">
        <f t="shared" ca="1" si="1601"/>
        <v/>
      </c>
      <c r="GV338" t="str">
        <f t="shared" ca="1" si="1602"/>
        <v/>
      </c>
      <c r="GW338" t="str">
        <f t="shared" ca="1" si="1603"/>
        <v/>
      </c>
      <c r="GX338" t="str">
        <f t="shared" ca="1" si="1604"/>
        <v/>
      </c>
      <c r="GY338" t="str">
        <f t="shared" ca="1" si="1605"/>
        <v/>
      </c>
      <c r="GZ338" t="str">
        <f t="shared" ca="1" si="1606"/>
        <v/>
      </c>
      <c r="HA338" t="str">
        <f t="shared" ca="1" si="1607"/>
        <v/>
      </c>
      <c r="HB338" t="str">
        <f t="shared" ca="1" si="1608"/>
        <v/>
      </c>
      <c r="HC338" t="str">
        <f t="shared" ca="1" si="1609"/>
        <v/>
      </c>
      <c r="HD338" t="str">
        <f t="shared" ca="1" si="1610"/>
        <v/>
      </c>
      <c r="HE338" t="str">
        <f t="shared" ca="1" si="1611"/>
        <v/>
      </c>
      <c r="HF338" t="str">
        <f t="shared" ca="1" si="1612"/>
        <v/>
      </c>
      <c r="HG338" t="str">
        <f t="shared" ca="1" si="1613"/>
        <v/>
      </c>
      <c r="HH338" t="str">
        <f t="shared" ca="1" si="1614"/>
        <v/>
      </c>
      <c r="HI338" t="str">
        <f t="shared" ca="1" si="1615"/>
        <v/>
      </c>
      <c r="HJ338" t="str">
        <f t="shared" ca="1" si="1616"/>
        <v/>
      </c>
      <c r="HK338" t="str">
        <f t="shared" ca="1" si="1617"/>
        <v/>
      </c>
      <c r="HL338" t="str">
        <f t="shared" ca="1" si="1618"/>
        <v/>
      </c>
      <c r="HM338" t="str">
        <f t="shared" ca="1" si="1619"/>
        <v/>
      </c>
      <c r="HN338" t="str">
        <f t="shared" ca="1" si="1620"/>
        <v/>
      </c>
      <c r="HO338" t="str">
        <f t="shared" ca="1" si="1621"/>
        <v/>
      </c>
      <c r="HP338" t="str">
        <f t="shared" ca="1" si="1622"/>
        <v/>
      </c>
      <c r="HQ338" t="str">
        <f t="shared" ca="1" si="1623"/>
        <v/>
      </c>
      <c r="HR338" t="str">
        <f t="shared" ca="1" si="1624"/>
        <v/>
      </c>
      <c r="HS338" t="str">
        <f t="shared" ca="1" si="1625"/>
        <v/>
      </c>
      <c r="HT338" t="str">
        <f t="shared" ca="1" si="1626"/>
        <v/>
      </c>
      <c r="HU338" t="str">
        <f t="shared" ca="1" si="1627"/>
        <v/>
      </c>
      <c r="HV338" t="str">
        <f t="shared" ca="1" si="1628"/>
        <v/>
      </c>
      <c r="HW338" t="str">
        <f t="shared" ca="1" si="1629"/>
        <v/>
      </c>
      <c r="HX338" t="str">
        <f t="shared" ca="1" si="1630"/>
        <v/>
      </c>
      <c r="HY338" t="str">
        <f t="shared" ca="1" si="1631"/>
        <v/>
      </c>
      <c r="HZ338" t="str">
        <f t="shared" ca="1" si="1632"/>
        <v/>
      </c>
      <c r="IA338" t="str">
        <f t="shared" ca="1" si="1633"/>
        <v/>
      </c>
      <c r="IB338" t="str">
        <f t="shared" ca="1" si="1634"/>
        <v/>
      </c>
      <c r="IC338" t="str">
        <f t="shared" ca="1" si="1635"/>
        <v/>
      </c>
      <c r="ID338" t="str">
        <f t="shared" ca="1" si="1636"/>
        <v/>
      </c>
      <c r="IE338" t="str">
        <f t="shared" ca="1" si="1637"/>
        <v/>
      </c>
      <c r="IF338" t="str">
        <f t="shared" ca="1" si="1638"/>
        <v/>
      </c>
      <c r="IG338" t="str">
        <f t="shared" ca="1" si="1639"/>
        <v/>
      </c>
      <c r="IH338" t="str">
        <f t="shared" ca="1" si="1640"/>
        <v/>
      </c>
      <c r="II338" t="str">
        <f t="shared" ca="1" si="1641"/>
        <v/>
      </c>
      <c r="IJ338" t="str">
        <f t="shared" ca="1" si="1642"/>
        <v/>
      </c>
      <c r="IK338" t="str">
        <f t="shared" ca="1" si="1643"/>
        <v/>
      </c>
      <c r="IL338" t="str">
        <f t="shared" ca="1" si="1644"/>
        <v/>
      </c>
      <c r="IM338" t="str">
        <f t="shared" ca="1" si="1645"/>
        <v/>
      </c>
      <c r="IN338" t="str">
        <f t="shared" ca="1" si="1646"/>
        <v/>
      </c>
      <c r="IO338" t="str">
        <f t="shared" ca="1" si="1647"/>
        <v/>
      </c>
      <c r="IP338" t="str">
        <f t="shared" ca="1" si="1648"/>
        <v/>
      </c>
      <c r="IQ338" t="str">
        <f t="shared" ca="1" si="1649"/>
        <v/>
      </c>
      <c r="IR338" t="str">
        <f t="shared" ca="1" si="1650"/>
        <v/>
      </c>
      <c r="IS338" t="str">
        <f t="shared" ca="1" si="1651"/>
        <v/>
      </c>
      <c r="IT338" t="str">
        <f t="shared" ca="1" si="1652"/>
        <v/>
      </c>
      <c r="IU338" t="str">
        <f t="shared" ca="1" si="1653"/>
        <v/>
      </c>
      <c r="IV338" t="str">
        <f t="shared" ca="1" si="1654"/>
        <v/>
      </c>
      <c r="IW338" t="str">
        <f t="shared" ca="1" si="1655"/>
        <v/>
      </c>
      <c r="IX338" t="str">
        <f t="shared" ca="1" si="1656"/>
        <v/>
      </c>
      <c r="IY338" t="str">
        <f t="shared" ca="1" si="1657"/>
        <v/>
      </c>
      <c r="IZ338" t="str">
        <f t="shared" ca="1" si="1658"/>
        <v/>
      </c>
      <c r="JA338" t="str">
        <f t="shared" ca="1" si="1659"/>
        <v/>
      </c>
      <c r="JB338" t="str">
        <f t="shared" ca="1" si="1660"/>
        <v/>
      </c>
      <c r="JC338" t="str">
        <f t="shared" ca="1" si="1661"/>
        <v/>
      </c>
      <c r="JD338" t="str">
        <f t="shared" ca="1" si="1662"/>
        <v/>
      </c>
      <c r="JE338" t="str">
        <f t="shared" ca="1" si="1663"/>
        <v/>
      </c>
      <c r="JF338" t="str">
        <f t="shared" ca="1" si="1664"/>
        <v/>
      </c>
      <c r="JG338" t="str">
        <f t="shared" ca="1" si="1665"/>
        <v/>
      </c>
      <c r="JH338" t="str">
        <f t="shared" ca="1" si="1666"/>
        <v/>
      </c>
      <c r="JI338" t="str">
        <f t="shared" ca="1" si="1667"/>
        <v/>
      </c>
      <c r="JJ338" t="str">
        <f t="shared" ca="1" si="1668"/>
        <v/>
      </c>
      <c r="JK338" t="str">
        <f t="shared" ca="1" si="1669"/>
        <v/>
      </c>
      <c r="JL338" t="str">
        <f t="shared" ca="1" si="1670"/>
        <v/>
      </c>
      <c r="JM338" t="str">
        <f t="shared" ca="1" si="1671"/>
        <v/>
      </c>
      <c r="JN338" t="str">
        <f t="shared" ca="1" si="1672"/>
        <v/>
      </c>
      <c r="JO338" t="str">
        <f t="shared" ca="1" si="1673"/>
        <v/>
      </c>
      <c r="JP338" t="str">
        <f t="shared" ca="1" si="1674"/>
        <v/>
      </c>
      <c r="JQ338" t="str">
        <f t="shared" ca="1" si="1675"/>
        <v/>
      </c>
      <c r="JR338" t="str">
        <f t="shared" ca="1" si="1676"/>
        <v/>
      </c>
      <c r="JS338" t="str">
        <f t="shared" ca="1" si="1677"/>
        <v/>
      </c>
      <c r="JT338" t="str">
        <f t="shared" ca="1" si="1678"/>
        <v/>
      </c>
      <c r="JU338" t="str">
        <f t="shared" ca="1" si="1679"/>
        <v/>
      </c>
    </row>
    <row r="339" spans="1:281" x14ac:dyDescent="0.25">
      <c r="A339">
        <f t="shared" si="1680"/>
        <v>338</v>
      </c>
      <c r="B339" t="str">
        <f t="shared" ca="1" si="1409"/>
        <v/>
      </c>
      <c r="C339">
        <v>14</v>
      </c>
      <c r="D339">
        <f t="shared" si="1413"/>
        <v>338</v>
      </c>
      <c r="E339">
        <f t="shared" si="1414"/>
        <v>13</v>
      </c>
      <c r="F339">
        <f ca="1">COUNT((AD339,AP339,BB339,BN339,BZ339,CL339,CX339,DJ339,DV339,EH339,ET339,FF339,FR339,GD339,GP339,HB339,HN339,HZ339,IL339,IX339,JJ339,JV339,KH339,KT339,LF339,LR339))</f>
        <v>0</v>
      </c>
      <c r="G339">
        <f t="shared" ca="1" si="1415"/>
        <v>0</v>
      </c>
      <c r="H339">
        <f t="shared" ca="1" si="1416"/>
        <v>0</v>
      </c>
      <c r="I339">
        <f t="shared" ca="1" si="1410"/>
        <v>0</v>
      </c>
      <c r="J339">
        <f t="shared" ca="1" si="1417"/>
        <v>0</v>
      </c>
      <c r="K339">
        <f t="shared" ca="1" si="1418"/>
        <v>-1</v>
      </c>
      <c r="L339">
        <f t="shared" ca="1" si="1402"/>
        <v>9</v>
      </c>
      <c r="M339">
        <f t="shared" ca="1" si="1419"/>
        <v>0</v>
      </c>
      <c r="N339">
        <f t="shared" ca="1" si="1403"/>
        <v>65</v>
      </c>
      <c r="O339">
        <f t="shared" ca="1" si="1420"/>
        <v>-1</v>
      </c>
      <c r="P339">
        <f t="shared" ca="1" si="1404"/>
        <v>9</v>
      </c>
      <c r="Q339">
        <f t="shared" ca="1" si="1421"/>
        <v>0</v>
      </c>
      <c r="R339">
        <f t="shared" ca="1" si="1422"/>
        <v>0</v>
      </c>
      <c r="S339">
        <f t="shared" ca="1" si="1423"/>
        <v>0</v>
      </c>
      <c r="T339">
        <f t="shared" ca="1" si="1424"/>
        <v>0</v>
      </c>
      <c r="U339" t="str">
        <f t="shared" ca="1" si="1411"/>
        <v>999999999999</v>
      </c>
      <c r="V339">
        <f t="shared" ca="1" si="1405"/>
        <v>0</v>
      </c>
      <c r="W339">
        <f t="shared" si="1425"/>
        <v>338</v>
      </c>
      <c r="X339" t="e">
        <f t="shared" ca="1" si="1406"/>
        <v>#N/A</v>
      </c>
      <c r="Y339">
        <f t="shared" ca="1" si="1426"/>
        <v>0</v>
      </c>
      <c r="Z339" t="str">
        <f t="shared" ca="1" si="1427"/>
        <v>999zz</v>
      </c>
      <c r="AA339">
        <f t="shared" ca="1" si="1407"/>
        <v>350</v>
      </c>
      <c r="AB339">
        <f t="shared" si="1428"/>
        <v>338</v>
      </c>
      <c r="AC339" t="e">
        <f t="shared" ca="1" si="1408"/>
        <v>#N/A</v>
      </c>
      <c r="AD339" t="str">
        <f t="shared" ca="1" si="1429"/>
        <v/>
      </c>
      <c r="AE339" t="str">
        <f t="shared" ca="1" si="1430"/>
        <v/>
      </c>
      <c r="AF339" t="str">
        <f t="shared" ca="1" si="1431"/>
        <v/>
      </c>
      <c r="AG339" t="str">
        <f t="shared" ca="1" si="1432"/>
        <v/>
      </c>
      <c r="AH339" t="str">
        <f t="shared" ca="1" si="1433"/>
        <v/>
      </c>
      <c r="AI339" t="str">
        <f t="shared" ca="1" si="1434"/>
        <v/>
      </c>
      <c r="AJ339" t="str">
        <f t="shared" ca="1" si="1435"/>
        <v/>
      </c>
      <c r="AK339" t="str">
        <f t="shared" ca="1" si="1436"/>
        <v/>
      </c>
      <c r="AL339" t="str">
        <f t="shared" ca="1" si="1437"/>
        <v/>
      </c>
      <c r="AM339" t="str">
        <f t="shared" ca="1" si="1438"/>
        <v/>
      </c>
      <c r="AN339" t="str">
        <f t="shared" ca="1" si="1439"/>
        <v/>
      </c>
      <c r="AO339" t="str">
        <f t="shared" ca="1" si="1440"/>
        <v/>
      </c>
      <c r="AP339" t="str">
        <f t="shared" ca="1" si="1441"/>
        <v/>
      </c>
      <c r="AQ339" t="str">
        <f t="shared" ca="1" si="1442"/>
        <v/>
      </c>
      <c r="AR339" t="str">
        <f t="shared" ca="1" si="1443"/>
        <v/>
      </c>
      <c r="AS339" t="str">
        <f t="shared" ca="1" si="1444"/>
        <v/>
      </c>
      <c r="AT339" t="str">
        <f t="shared" ca="1" si="1445"/>
        <v/>
      </c>
      <c r="AU339" t="str">
        <f t="shared" ca="1" si="1446"/>
        <v/>
      </c>
      <c r="AV339" t="str">
        <f t="shared" ca="1" si="1447"/>
        <v/>
      </c>
      <c r="AW339" t="str">
        <f t="shared" ca="1" si="1448"/>
        <v/>
      </c>
      <c r="AX339" t="str">
        <f t="shared" ca="1" si="1449"/>
        <v/>
      </c>
      <c r="AY339" t="str">
        <f t="shared" ca="1" si="1450"/>
        <v/>
      </c>
      <c r="AZ339" t="str">
        <f t="shared" ca="1" si="1451"/>
        <v/>
      </c>
      <c r="BA339" t="str">
        <f t="shared" ca="1" si="1452"/>
        <v/>
      </c>
      <c r="BB339" t="str">
        <f t="shared" ca="1" si="1453"/>
        <v/>
      </c>
      <c r="BC339" t="str">
        <f t="shared" ca="1" si="1454"/>
        <v/>
      </c>
      <c r="BD339" t="str">
        <f t="shared" ca="1" si="1455"/>
        <v/>
      </c>
      <c r="BE339" t="str">
        <f t="shared" ca="1" si="1456"/>
        <v/>
      </c>
      <c r="BF339" t="str">
        <f t="shared" ca="1" si="1457"/>
        <v/>
      </c>
      <c r="BG339" t="str">
        <f t="shared" ca="1" si="1458"/>
        <v/>
      </c>
      <c r="BH339" t="str">
        <f t="shared" ca="1" si="1459"/>
        <v/>
      </c>
      <c r="BI339" t="str">
        <f t="shared" ca="1" si="1460"/>
        <v/>
      </c>
      <c r="BJ339" t="str">
        <f t="shared" ca="1" si="1461"/>
        <v/>
      </c>
      <c r="BK339" t="str">
        <f t="shared" ca="1" si="1462"/>
        <v/>
      </c>
      <c r="BL339" t="str">
        <f t="shared" ca="1" si="1463"/>
        <v/>
      </c>
      <c r="BM339" t="str">
        <f t="shared" ca="1" si="1464"/>
        <v/>
      </c>
      <c r="BN339" t="str">
        <f t="shared" ca="1" si="1465"/>
        <v/>
      </c>
      <c r="BO339" t="str">
        <f t="shared" ca="1" si="1466"/>
        <v/>
      </c>
      <c r="BP339" t="str">
        <f t="shared" ca="1" si="1467"/>
        <v/>
      </c>
      <c r="BQ339" t="str">
        <f t="shared" ca="1" si="1468"/>
        <v/>
      </c>
      <c r="BR339" t="str">
        <f t="shared" ca="1" si="1469"/>
        <v/>
      </c>
      <c r="BS339" t="str">
        <f t="shared" ca="1" si="1470"/>
        <v/>
      </c>
      <c r="BT339" t="str">
        <f t="shared" ca="1" si="1471"/>
        <v/>
      </c>
      <c r="BU339" t="str">
        <f t="shared" ca="1" si="1472"/>
        <v/>
      </c>
      <c r="BV339" t="str">
        <f t="shared" ca="1" si="1473"/>
        <v/>
      </c>
      <c r="BW339" t="str">
        <f t="shared" ca="1" si="1474"/>
        <v/>
      </c>
      <c r="BX339" t="str">
        <f t="shared" ca="1" si="1475"/>
        <v/>
      </c>
      <c r="BY339" t="str">
        <f t="shared" ca="1" si="1476"/>
        <v/>
      </c>
      <c r="BZ339" t="str">
        <f t="shared" ca="1" si="1477"/>
        <v/>
      </c>
      <c r="CA339" t="str">
        <f t="shared" ca="1" si="1478"/>
        <v/>
      </c>
      <c r="CB339" t="str">
        <f t="shared" ca="1" si="1479"/>
        <v/>
      </c>
      <c r="CC339" t="str">
        <f t="shared" ca="1" si="1480"/>
        <v/>
      </c>
      <c r="CD339" t="str">
        <f t="shared" ca="1" si="1481"/>
        <v/>
      </c>
      <c r="CE339" t="str">
        <f t="shared" ca="1" si="1482"/>
        <v/>
      </c>
      <c r="CF339" t="str">
        <f t="shared" ca="1" si="1483"/>
        <v/>
      </c>
      <c r="CG339" t="str">
        <f t="shared" ca="1" si="1484"/>
        <v/>
      </c>
      <c r="CH339" t="str">
        <f t="shared" ca="1" si="1485"/>
        <v/>
      </c>
      <c r="CI339" t="str">
        <f t="shared" ca="1" si="1486"/>
        <v/>
      </c>
      <c r="CJ339" t="str">
        <f t="shared" ca="1" si="1487"/>
        <v/>
      </c>
      <c r="CK339" t="str">
        <f t="shared" ca="1" si="1488"/>
        <v/>
      </c>
      <c r="CL339" t="str">
        <f t="shared" ca="1" si="1489"/>
        <v/>
      </c>
      <c r="CM339" t="str">
        <f t="shared" ca="1" si="1490"/>
        <v/>
      </c>
      <c r="CN339" t="str">
        <f t="shared" ca="1" si="1491"/>
        <v/>
      </c>
      <c r="CO339" t="str">
        <f t="shared" ca="1" si="1492"/>
        <v/>
      </c>
      <c r="CP339" t="str">
        <f t="shared" ca="1" si="1493"/>
        <v/>
      </c>
      <c r="CQ339" t="str">
        <f t="shared" ca="1" si="1494"/>
        <v/>
      </c>
      <c r="CR339" t="str">
        <f t="shared" ca="1" si="1495"/>
        <v/>
      </c>
      <c r="CS339" t="str">
        <f t="shared" ca="1" si="1496"/>
        <v/>
      </c>
      <c r="CT339" t="str">
        <f t="shared" ca="1" si="1497"/>
        <v/>
      </c>
      <c r="CU339" t="str">
        <f t="shared" ca="1" si="1498"/>
        <v/>
      </c>
      <c r="CV339" t="str">
        <f t="shared" ca="1" si="1499"/>
        <v/>
      </c>
      <c r="CW339" t="str">
        <f t="shared" ca="1" si="1500"/>
        <v/>
      </c>
      <c r="CX339" t="str">
        <f t="shared" ca="1" si="1501"/>
        <v/>
      </c>
      <c r="CY339" t="str">
        <f t="shared" ca="1" si="1502"/>
        <v/>
      </c>
      <c r="CZ339" t="str">
        <f t="shared" ca="1" si="1503"/>
        <v/>
      </c>
      <c r="DA339" t="str">
        <f t="shared" ca="1" si="1504"/>
        <v/>
      </c>
      <c r="DB339" t="str">
        <f t="shared" ca="1" si="1505"/>
        <v/>
      </c>
      <c r="DC339" t="str">
        <f t="shared" ca="1" si="1506"/>
        <v/>
      </c>
      <c r="DD339" t="str">
        <f t="shared" ca="1" si="1507"/>
        <v/>
      </c>
      <c r="DE339" t="str">
        <f t="shared" ca="1" si="1508"/>
        <v/>
      </c>
      <c r="DF339" t="str">
        <f t="shared" ca="1" si="1509"/>
        <v/>
      </c>
      <c r="DG339" t="str">
        <f t="shared" ca="1" si="1510"/>
        <v/>
      </c>
      <c r="DH339" t="str">
        <f t="shared" ca="1" si="1511"/>
        <v/>
      </c>
      <c r="DI339" t="str">
        <f t="shared" ca="1" si="1512"/>
        <v/>
      </c>
      <c r="DJ339" t="str">
        <f t="shared" ca="1" si="1513"/>
        <v/>
      </c>
      <c r="DK339" t="str">
        <f t="shared" ca="1" si="1514"/>
        <v/>
      </c>
      <c r="DL339" t="str">
        <f t="shared" ca="1" si="1515"/>
        <v/>
      </c>
      <c r="DM339" t="str">
        <f t="shared" ca="1" si="1516"/>
        <v/>
      </c>
      <c r="DN339" t="str">
        <f t="shared" ca="1" si="1517"/>
        <v/>
      </c>
      <c r="DO339" t="str">
        <f t="shared" ca="1" si="1518"/>
        <v/>
      </c>
      <c r="DP339" t="str">
        <f t="shared" ca="1" si="1519"/>
        <v/>
      </c>
      <c r="DQ339" t="str">
        <f t="shared" ca="1" si="1520"/>
        <v/>
      </c>
      <c r="DR339" t="str">
        <f t="shared" ca="1" si="1521"/>
        <v/>
      </c>
      <c r="DS339" t="str">
        <f t="shared" ca="1" si="1522"/>
        <v/>
      </c>
      <c r="DT339" t="str">
        <f t="shared" ca="1" si="1523"/>
        <v/>
      </c>
      <c r="DU339" t="str">
        <f t="shared" ca="1" si="1524"/>
        <v/>
      </c>
      <c r="DV339" t="str">
        <f t="shared" ca="1" si="1412"/>
        <v/>
      </c>
      <c r="DW339" t="str">
        <f t="shared" ca="1" si="1525"/>
        <v/>
      </c>
      <c r="DX339" t="str">
        <f t="shared" ca="1" si="1526"/>
        <v/>
      </c>
      <c r="DY339" t="str">
        <f t="shared" ca="1" si="1527"/>
        <v/>
      </c>
      <c r="DZ339" t="str">
        <f t="shared" ca="1" si="1528"/>
        <v/>
      </c>
      <c r="EA339" t="str">
        <f t="shared" ca="1" si="1529"/>
        <v/>
      </c>
      <c r="EB339" t="str">
        <f t="shared" ca="1" si="1530"/>
        <v/>
      </c>
      <c r="EC339" t="str">
        <f t="shared" ca="1" si="1531"/>
        <v/>
      </c>
      <c r="ED339" t="str">
        <f t="shared" ca="1" si="1532"/>
        <v/>
      </c>
      <c r="EE339" t="str">
        <f t="shared" ca="1" si="1533"/>
        <v/>
      </c>
      <c r="EF339" t="str">
        <f t="shared" ca="1" si="1534"/>
        <v/>
      </c>
      <c r="EG339" t="str">
        <f t="shared" ca="1" si="1535"/>
        <v/>
      </c>
      <c r="EH339" t="str">
        <f t="shared" ca="1" si="1536"/>
        <v/>
      </c>
      <c r="EI339" t="str">
        <f t="shared" ca="1" si="1537"/>
        <v/>
      </c>
      <c r="EJ339" t="str">
        <f t="shared" ca="1" si="1538"/>
        <v/>
      </c>
      <c r="EK339" t="str">
        <f t="shared" ca="1" si="1539"/>
        <v/>
      </c>
      <c r="EL339" t="str">
        <f t="shared" ca="1" si="1540"/>
        <v/>
      </c>
      <c r="EM339" t="str">
        <f t="shared" ca="1" si="1541"/>
        <v/>
      </c>
      <c r="EN339" t="str">
        <f t="shared" ca="1" si="1542"/>
        <v/>
      </c>
      <c r="EO339" t="str">
        <f t="shared" ca="1" si="1543"/>
        <v/>
      </c>
      <c r="EP339" t="str">
        <f t="shared" ca="1" si="1544"/>
        <v/>
      </c>
      <c r="EQ339" t="str">
        <f t="shared" ca="1" si="1545"/>
        <v/>
      </c>
      <c r="ER339" t="str">
        <f t="shared" ca="1" si="1546"/>
        <v/>
      </c>
      <c r="ES339" t="str">
        <f t="shared" ca="1" si="1547"/>
        <v/>
      </c>
      <c r="ET339" t="str">
        <f t="shared" ca="1" si="1548"/>
        <v/>
      </c>
      <c r="EU339" t="str">
        <f t="shared" ca="1" si="1549"/>
        <v/>
      </c>
      <c r="EV339" t="str">
        <f t="shared" ca="1" si="1550"/>
        <v/>
      </c>
      <c r="EW339" t="str">
        <f t="shared" ca="1" si="1551"/>
        <v/>
      </c>
      <c r="EX339" t="str">
        <f t="shared" ca="1" si="1552"/>
        <v/>
      </c>
      <c r="EY339" t="str">
        <f t="shared" ca="1" si="1553"/>
        <v/>
      </c>
      <c r="EZ339" t="str">
        <f t="shared" ca="1" si="1554"/>
        <v/>
      </c>
      <c r="FA339" t="str">
        <f t="shared" ca="1" si="1555"/>
        <v/>
      </c>
      <c r="FB339" t="str">
        <f t="shared" ca="1" si="1556"/>
        <v/>
      </c>
      <c r="FC339" t="str">
        <f t="shared" ca="1" si="1557"/>
        <v/>
      </c>
      <c r="FD339" t="str">
        <f t="shared" ca="1" si="1558"/>
        <v/>
      </c>
      <c r="FE339" t="str">
        <f t="shared" ca="1" si="1559"/>
        <v/>
      </c>
      <c r="FF339" t="str">
        <f t="shared" ca="1" si="1560"/>
        <v/>
      </c>
      <c r="FG339" t="str">
        <f t="shared" ca="1" si="1561"/>
        <v/>
      </c>
      <c r="FH339" t="str">
        <f t="shared" ca="1" si="1562"/>
        <v/>
      </c>
      <c r="FI339" t="str">
        <f t="shared" ca="1" si="1563"/>
        <v/>
      </c>
      <c r="FJ339" t="str">
        <f t="shared" ca="1" si="1564"/>
        <v/>
      </c>
      <c r="FK339" t="str">
        <f t="shared" ca="1" si="1565"/>
        <v/>
      </c>
      <c r="FL339" t="str">
        <f t="shared" ca="1" si="1566"/>
        <v/>
      </c>
      <c r="FM339" t="str">
        <f t="shared" ca="1" si="1567"/>
        <v/>
      </c>
      <c r="FN339" t="str">
        <f t="shared" ca="1" si="1568"/>
        <v/>
      </c>
      <c r="FO339" t="str">
        <f t="shared" ca="1" si="1569"/>
        <v/>
      </c>
      <c r="FP339" t="str">
        <f t="shared" ca="1" si="1570"/>
        <v/>
      </c>
      <c r="FQ339" t="str">
        <f t="shared" ca="1" si="1571"/>
        <v/>
      </c>
      <c r="FR339" t="str">
        <f t="shared" ca="1" si="1572"/>
        <v/>
      </c>
      <c r="FS339" t="str">
        <f t="shared" ca="1" si="1573"/>
        <v/>
      </c>
      <c r="FT339" t="str">
        <f t="shared" ca="1" si="1574"/>
        <v/>
      </c>
      <c r="FU339" t="str">
        <f t="shared" ca="1" si="1575"/>
        <v/>
      </c>
      <c r="FV339" t="str">
        <f t="shared" ca="1" si="1576"/>
        <v/>
      </c>
      <c r="FW339" t="str">
        <f t="shared" ca="1" si="1577"/>
        <v/>
      </c>
      <c r="FX339" t="str">
        <f t="shared" ca="1" si="1578"/>
        <v/>
      </c>
      <c r="FY339" t="str">
        <f t="shared" ca="1" si="1579"/>
        <v/>
      </c>
      <c r="FZ339" t="str">
        <f t="shared" ca="1" si="1580"/>
        <v/>
      </c>
      <c r="GA339" t="str">
        <f t="shared" ca="1" si="1581"/>
        <v/>
      </c>
      <c r="GB339" t="str">
        <f t="shared" ca="1" si="1582"/>
        <v/>
      </c>
      <c r="GC339" t="str">
        <f t="shared" ca="1" si="1583"/>
        <v/>
      </c>
      <c r="GD339" t="str">
        <f t="shared" ca="1" si="1584"/>
        <v/>
      </c>
      <c r="GE339" t="str">
        <f t="shared" ca="1" si="1585"/>
        <v/>
      </c>
      <c r="GF339" t="str">
        <f t="shared" ca="1" si="1586"/>
        <v/>
      </c>
      <c r="GG339" t="str">
        <f t="shared" ca="1" si="1587"/>
        <v/>
      </c>
      <c r="GH339" t="str">
        <f t="shared" ca="1" si="1588"/>
        <v/>
      </c>
      <c r="GI339" t="str">
        <f t="shared" ca="1" si="1589"/>
        <v/>
      </c>
      <c r="GJ339" t="str">
        <f t="shared" ca="1" si="1590"/>
        <v/>
      </c>
      <c r="GK339" t="str">
        <f t="shared" ca="1" si="1591"/>
        <v/>
      </c>
      <c r="GL339" t="str">
        <f t="shared" ca="1" si="1592"/>
        <v/>
      </c>
      <c r="GM339" t="str">
        <f t="shared" ca="1" si="1593"/>
        <v/>
      </c>
      <c r="GN339" t="str">
        <f t="shared" ca="1" si="1594"/>
        <v/>
      </c>
      <c r="GO339" t="str">
        <f t="shared" ca="1" si="1595"/>
        <v/>
      </c>
      <c r="GP339" t="str">
        <f t="shared" ca="1" si="1596"/>
        <v/>
      </c>
      <c r="GQ339" t="str">
        <f t="shared" ca="1" si="1597"/>
        <v/>
      </c>
      <c r="GR339" t="str">
        <f t="shared" ca="1" si="1598"/>
        <v/>
      </c>
      <c r="GS339" t="str">
        <f t="shared" ca="1" si="1599"/>
        <v/>
      </c>
      <c r="GT339" t="str">
        <f t="shared" ca="1" si="1600"/>
        <v/>
      </c>
      <c r="GU339" t="str">
        <f t="shared" ca="1" si="1601"/>
        <v/>
      </c>
      <c r="GV339" t="str">
        <f t="shared" ca="1" si="1602"/>
        <v/>
      </c>
      <c r="GW339" t="str">
        <f t="shared" ca="1" si="1603"/>
        <v/>
      </c>
      <c r="GX339" t="str">
        <f t="shared" ca="1" si="1604"/>
        <v/>
      </c>
      <c r="GY339" t="str">
        <f t="shared" ca="1" si="1605"/>
        <v/>
      </c>
      <c r="GZ339" t="str">
        <f t="shared" ca="1" si="1606"/>
        <v/>
      </c>
      <c r="HA339" t="str">
        <f t="shared" ca="1" si="1607"/>
        <v/>
      </c>
      <c r="HB339" t="str">
        <f t="shared" ca="1" si="1608"/>
        <v/>
      </c>
      <c r="HC339" t="str">
        <f t="shared" ca="1" si="1609"/>
        <v/>
      </c>
      <c r="HD339" t="str">
        <f t="shared" ca="1" si="1610"/>
        <v/>
      </c>
      <c r="HE339" t="str">
        <f t="shared" ca="1" si="1611"/>
        <v/>
      </c>
      <c r="HF339" t="str">
        <f t="shared" ca="1" si="1612"/>
        <v/>
      </c>
      <c r="HG339" t="str">
        <f t="shared" ca="1" si="1613"/>
        <v/>
      </c>
      <c r="HH339" t="str">
        <f t="shared" ca="1" si="1614"/>
        <v/>
      </c>
      <c r="HI339" t="str">
        <f t="shared" ca="1" si="1615"/>
        <v/>
      </c>
      <c r="HJ339" t="str">
        <f t="shared" ca="1" si="1616"/>
        <v/>
      </c>
      <c r="HK339" t="str">
        <f t="shared" ca="1" si="1617"/>
        <v/>
      </c>
      <c r="HL339" t="str">
        <f t="shared" ca="1" si="1618"/>
        <v/>
      </c>
      <c r="HM339" t="str">
        <f t="shared" ca="1" si="1619"/>
        <v/>
      </c>
      <c r="HN339" t="str">
        <f t="shared" ca="1" si="1620"/>
        <v/>
      </c>
      <c r="HO339" t="str">
        <f t="shared" ca="1" si="1621"/>
        <v/>
      </c>
      <c r="HP339" t="str">
        <f t="shared" ca="1" si="1622"/>
        <v/>
      </c>
      <c r="HQ339" t="str">
        <f t="shared" ca="1" si="1623"/>
        <v/>
      </c>
      <c r="HR339" t="str">
        <f t="shared" ca="1" si="1624"/>
        <v/>
      </c>
      <c r="HS339" t="str">
        <f t="shared" ca="1" si="1625"/>
        <v/>
      </c>
      <c r="HT339" t="str">
        <f t="shared" ca="1" si="1626"/>
        <v/>
      </c>
      <c r="HU339" t="str">
        <f t="shared" ca="1" si="1627"/>
        <v/>
      </c>
      <c r="HV339" t="str">
        <f t="shared" ca="1" si="1628"/>
        <v/>
      </c>
      <c r="HW339" t="str">
        <f t="shared" ca="1" si="1629"/>
        <v/>
      </c>
      <c r="HX339" t="str">
        <f t="shared" ca="1" si="1630"/>
        <v/>
      </c>
      <c r="HY339" t="str">
        <f t="shared" ca="1" si="1631"/>
        <v/>
      </c>
      <c r="HZ339" t="str">
        <f t="shared" ca="1" si="1632"/>
        <v/>
      </c>
      <c r="IA339" t="str">
        <f t="shared" ca="1" si="1633"/>
        <v/>
      </c>
      <c r="IB339" t="str">
        <f t="shared" ca="1" si="1634"/>
        <v/>
      </c>
      <c r="IC339" t="str">
        <f t="shared" ca="1" si="1635"/>
        <v/>
      </c>
      <c r="ID339" t="str">
        <f t="shared" ca="1" si="1636"/>
        <v/>
      </c>
      <c r="IE339" t="str">
        <f t="shared" ca="1" si="1637"/>
        <v/>
      </c>
      <c r="IF339" t="str">
        <f t="shared" ca="1" si="1638"/>
        <v/>
      </c>
      <c r="IG339" t="str">
        <f t="shared" ca="1" si="1639"/>
        <v/>
      </c>
      <c r="IH339" t="str">
        <f t="shared" ca="1" si="1640"/>
        <v/>
      </c>
      <c r="II339" t="str">
        <f t="shared" ca="1" si="1641"/>
        <v/>
      </c>
      <c r="IJ339" t="str">
        <f t="shared" ca="1" si="1642"/>
        <v/>
      </c>
      <c r="IK339" t="str">
        <f t="shared" ca="1" si="1643"/>
        <v/>
      </c>
      <c r="IL339" t="str">
        <f t="shared" ca="1" si="1644"/>
        <v/>
      </c>
      <c r="IM339" t="str">
        <f t="shared" ca="1" si="1645"/>
        <v/>
      </c>
      <c r="IN339" t="str">
        <f t="shared" ca="1" si="1646"/>
        <v/>
      </c>
      <c r="IO339" t="str">
        <f t="shared" ca="1" si="1647"/>
        <v/>
      </c>
      <c r="IP339" t="str">
        <f t="shared" ca="1" si="1648"/>
        <v/>
      </c>
      <c r="IQ339" t="str">
        <f t="shared" ca="1" si="1649"/>
        <v/>
      </c>
      <c r="IR339" t="str">
        <f t="shared" ca="1" si="1650"/>
        <v/>
      </c>
      <c r="IS339" t="str">
        <f t="shared" ca="1" si="1651"/>
        <v/>
      </c>
      <c r="IT339" t="str">
        <f t="shared" ca="1" si="1652"/>
        <v/>
      </c>
      <c r="IU339" t="str">
        <f t="shared" ca="1" si="1653"/>
        <v/>
      </c>
      <c r="IV339" t="str">
        <f t="shared" ca="1" si="1654"/>
        <v/>
      </c>
      <c r="IW339" t="str">
        <f t="shared" ca="1" si="1655"/>
        <v/>
      </c>
      <c r="IX339" t="str">
        <f t="shared" ca="1" si="1656"/>
        <v/>
      </c>
      <c r="IY339" t="str">
        <f t="shared" ca="1" si="1657"/>
        <v/>
      </c>
      <c r="IZ339" t="str">
        <f t="shared" ca="1" si="1658"/>
        <v/>
      </c>
      <c r="JA339" t="str">
        <f t="shared" ca="1" si="1659"/>
        <v/>
      </c>
      <c r="JB339" t="str">
        <f t="shared" ca="1" si="1660"/>
        <v/>
      </c>
      <c r="JC339" t="str">
        <f t="shared" ca="1" si="1661"/>
        <v/>
      </c>
      <c r="JD339" t="str">
        <f t="shared" ca="1" si="1662"/>
        <v/>
      </c>
      <c r="JE339" t="str">
        <f t="shared" ca="1" si="1663"/>
        <v/>
      </c>
      <c r="JF339" t="str">
        <f t="shared" ca="1" si="1664"/>
        <v/>
      </c>
      <c r="JG339" t="str">
        <f t="shared" ca="1" si="1665"/>
        <v/>
      </c>
      <c r="JH339" t="str">
        <f t="shared" ca="1" si="1666"/>
        <v/>
      </c>
      <c r="JI339" t="str">
        <f t="shared" ca="1" si="1667"/>
        <v/>
      </c>
      <c r="JJ339" t="str">
        <f t="shared" ca="1" si="1668"/>
        <v/>
      </c>
      <c r="JK339" t="str">
        <f t="shared" ca="1" si="1669"/>
        <v/>
      </c>
      <c r="JL339" t="str">
        <f t="shared" ca="1" si="1670"/>
        <v/>
      </c>
      <c r="JM339" t="str">
        <f t="shared" ca="1" si="1671"/>
        <v/>
      </c>
      <c r="JN339" t="str">
        <f t="shared" ca="1" si="1672"/>
        <v/>
      </c>
      <c r="JO339" t="str">
        <f t="shared" ca="1" si="1673"/>
        <v/>
      </c>
      <c r="JP339" t="str">
        <f t="shared" ca="1" si="1674"/>
        <v/>
      </c>
      <c r="JQ339" t="str">
        <f t="shared" ca="1" si="1675"/>
        <v/>
      </c>
      <c r="JR339" t="str">
        <f t="shared" ca="1" si="1676"/>
        <v/>
      </c>
      <c r="JS339" t="str">
        <f t="shared" ca="1" si="1677"/>
        <v/>
      </c>
      <c r="JT339" t="str">
        <f t="shared" ca="1" si="1678"/>
        <v/>
      </c>
      <c r="JU339" t="str">
        <f t="shared" ca="1" si="1679"/>
        <v/>
      </c>
    </row>
    <row r="340" spans="1:281" x14ac:dyDescent="0.25">
      <c r="A340">
        <f t="shared" si="1680"/>
        <v>339</v>
      </c>
      <c r="B340" t="str">
        <f t="shared" ca="1" si="1409"/>
        <v/>
      </c>
      <c r="C340">
        <v>14</v>
      </c>
      <c r="D340">
        <f t="shared" si="1413"/>
        <v>339</v>
      </c>
      <c r="E340">
        <f t="shared" si="1414"/>
        <v>14</v>
      </c>
      <c r="F340">
        <f ca="1">COUNT((AD340,AP340,BB340,BN340,BZ340,CL340,CX340,DJ340,DV340,EH340,ET340,FF340,FR340,GD340,GP340,HB340,HN340,HZ340,IL340,IX340,JJ340,JV340,KH340,KT340,LF340,LR340))</f>
        <v>0</v>
      </c>
      <c r="G340">
        <f t="shared" ca="1" si="1415"/>
        <v>0</v>
      </c>
      <c r="H340">
        <f t="shared" ca="1" si="1416"/>
        <v>0</v>
      </c>
      <c r="I340">
        <f t="shared" ca="1" si="1410"/>
        <v>0</v>
      </c>
      <c r="J340">
        <f t="shared" ca="1" si="1417"/>
        <v>0</v>
      </c>
      <c r="K340">
        <f t="shared" ca="1" si="1418"/>
        <v>-1</v>
      </c>
      <c r="L340">
        <f t="shared" ca="1" si="1402"/>
        <v>9</v>
      </c>
      <c r="M340">
        <f t="shared" ca="1" si="1419"/>
        <v>0</v>
      </c>
      <c r="N340">
        <f t="shared" ca="1" si="1403"/>
        <v>65</v>
      </c>
      <c r="O340">
        <f t="shared" ca="1" si="1420"/>
        <v>-1</v>
      </c>
      <c r="P340">
        <f t="shared" ca="1" si="1404"/>
        <v>9</v>
      </c>
      <c r="Q340">
        <f t="shared" ca="1" si="1421"/>
        <v>0</v>
      </c>
      <c r="R340">
        <f t="shared" ca="1" si="1422"/>
        <v>0</v>
      </c>
      <c r="S340">
        <f t="shared" ca="1" si="1423"/>
        <v>0</v>
      </c>
      <c r="T340">
        <f t="shared" ca="1" si="1424"/>
        <v>0</v>
      </c>
      <c r="U340" t="str">
        <f t="shared" ca="1" si="1411"/>
        <v>999999999999</v>
      </c>
      <c r="V340">
        <f t="shared" ca="1" si="1405"/>
        <v>0</v>
      </c>
      <c r="W340">
        <f t="shared" si="1425"/>
        <v>339</v>
      </c>
      <c r="X340" t="e">
        <f t="shared" ca="1" si="1406"/>
        <v>#N/A</v>
      </c>
      <c r="Y340">
        <f t="shared" ca="1" si="1426"/>
        <v>0</v>
      </c>
      <c r="Z340" t="str">
        <f t="shared" ca="1" si="1427"/>
        <v>999zz</v>
      </c>
      <c r="AA340">
        <f t="shared" ca="1" si="1407"/>
        <v>350</v>
      </c>
      <c r="AB340">
        <f t="shared" si="1428"/>
        <v>339</v>
      </c>
      <c r="AC340" t="e">
        <f t="shared" ca="1" si="1408"/>
        <v>#N/A</v>
      </c>
      <c r="AD340" t="str">
        <f t="shared" ca="1" si="1429"/>
        <v/>
      </c>
      <c r="AE340" t="str">
        <f t="shared" ca="1" si="1430"/>
        <v/>
      </c>
      <c r="AF340" t="str">
        <f t="shared" ca="1" si="1431"/>
        <v/>
      </c>
      <c r="AG340" t="str">
        <f t="shared" ca="1" si="1432"/>
        <v/>
      </c>
      <c r="AH340" t="str">
        <f t="shared" ca="1" si="1433"/>
        <v/>
      </c>
      <c r="AI340" t="str">
        <f t="shared" ca="1" si="1434"/>
        <v/>
      </c>
      <c r="AJ340" t="str">
        <f t="shared" ca="1" si="1435"/>
        <v/>
      </c>
      <c r="AK340" t="str">
        <f t="shared" ca="1" si="1436"/>
        <v/>
      </c>
      <c r="AL340" t="str">
        <f t="shared" ca="1" si="1437"/>
        <v/>
      </c>
      <c r="AM340" t="str">
        <f t="shared" ca="1" si="1438"/>
        <v/>
      </c>
      <c r="AN340" t="str">
        <f t="shared" ca="1" si="1439"/>
        <v/>
      </c>
      <c r="AO340" t="str">
        <f t="shared" ca="1" si="1440"/>
        <v/>
      </c>
      <c r="AP340" t="str">
        <f t="shared" ca="1" si="1441"/>
        <v/>
      </c>
      <c r="AQ340" t="str">
        <f t="shared" ca="1" si="1442"/>
        <v/>
      </c>
      <c r="AR340" t="str">
        <f t="shared" ca="1" si="1443"/>
        <v/>
      </c>
      <c r="AS340" t="str">
        <f t="shared" ca="1" si="1444"/>
        <v/>
      </c>
      <c r="AT340" t="str">
        <f t="shared" ca="1" si="1445"/>
        <v/>
      </c>
      <c r="AU340" t="str">
        <f t="shared" ca="1" si="1446"/>
        <v/>
      </c>
      <c r="AV340" t="str">
        <f t="shared" ca="1" si="1447"/>
        <v/>
      </c>
      <c r="AW340" t="str">
        <f t="shared" ca="1" si="1448"/>
        <v/>
      </c>
      <c r="AX340" t="str">
        <f t="shared" ca="1" si="1449"/>
        <v/>
      </c>
      <c r="AY340" t="str">
        <f t="shared" ca="1" si="1450"/>
        <v/>
      </c>
      <c r="AZ340" t="str">
        <f t="shared" ca="1" si="1451"/>
        <v/>
      </c>
      <c r="BA340" t="str">
        <f t="shared" ca="1" si="1452"/>
        <v/>
      </c>
      <c r="BB340" t="str">
        <f t="shared" ca="1" si="1453"/>
        <v/>
      </c>
      <c r="BC340" t="str">
        <f t="shared" ca="1" si="1454"/>
        <v/>
      </c>
      <c r="BD340" t="str">
        <f t="shared" ca="1" si="1455"/>
        <v/>
      </c>
      <c r="BE340" t="str">
        <f t="shared" ca="1" si="1456"/>
        <v/>
      </c>
      <c r="BF340" t="str">
        <f t="shared" ca="1" si="1457"/>
        <v/>
      </c>
      <c r="BG340" t="str">
        <f t="shared" ca="1" si="1458"/>
        <v/>
      </c>
      <c r="BH340" t="str">
        <f t="shared" ca="1" si="1459"/>
        <v/>
      </c>
      <c r="BI340" t="str">
        <f t="shared" ca="1" si="1460"/>
        <v/>
      </c>
      <c r="BJ340" t="str">
        <f t="shared" ca="1" si="1461"/>
        <v/>
      </c>
      <c r="BK340" t="str">
        <f t="shared" ca="1" si="1462"/>
        <v/>
      </c>
      <c r="BL340" t="str">
        <f t="shared" ca="1" si="1463"/>
        <v/>
      </c>
      <c r="BM340" t="str">
        <f t="shared" ca="1" si="1464"/>
        <v/>
      </c>
      <c r="BN340" t="str">
        <f t="shared" ca="1" si="1465"/>
        <v/>
      </c>
      <c r="BO340" t="str">
        <f t="shared" ca="1" si="1466"/>
        <v/>
      </c>
      <c r="BP340" t="str">
        <f t="shared" ca="1" si="1467"/>
        <v/>
      </c>
      <c r="BQ340" t="str">
        <f t="shared" ca="1" si="1468"/>
        <v/>
      </c>
      <c r="BR340" t="str">
        <f t="shared" ca="1" si="1469"/>
        <v/>
      </c>
      <c r="BS340" t="str">
        <f t="shared" ca="1" si="1470"/>
        <v/>
      </c>
      <c r="BT340" t="str">
        <f t="shared" ca="1" si="1471"/>
        <v/>
      </c>
      <c r="BU340" t="str">
        <f t="shared" ca="1" si="1472"/>
        <v/>
      </c>
      <c r="BV340" t="str">
        <f t="shared" ca="1" si="1473"/>
        <v/>
      </c>
      <c r="BW340" t="str">
        <f t="shared" ca="1" si="1474"/>
        <v/>
      </c>
      <c r="BX340" t="str">
        <f t="shared" ca="1" si="1475"/>
        <v/>
      </c>
      <c r="BY340" t="str">
        <f t="shared" ca="1" si="1476"/>
        <v/>
      </c>
      <c r="BZ340" t="str">
        <f t="shared" ca="1" si="1477"/>
        <v/>
      </c>
      <c r="CA340" t="str">
        <f t="shared" ca="1" si="1478"/>
        <v/>
      </c>
      <c r="CB340" t="str">
        <f t="shared" ca="1" si="1479"/>
        <v/>
      </c>
      <c r="CC340" t="str">
        <f t="shared" ca="1" si="1480"/>
        <v/>
      </c>
      <c r="CD340" t="str">
        <f t="shared" ca="1" si="1481"/>
        <v/>
      </c>
      <c r="CE340" t="str">
        <f t="shared" ca="1" si="1482"/>
        <v/>
      </c>
      <c r="CF340" t="str">
        <f t="shared" ca="1" si="1483"/>
        <v/>
      </c>
      <c r="CG340" t="str">
        <f t="shared" ca="1" si="1484"/>
        <v/>
      </c>
      <c r="CH340" t="str">
        <f t="shared" ca="1" si="1485"/>
        <v/>
      </c>
      <c r="CI340" t="str">
        <f t="shared" ca="1" si="1486"/>
        <v/>
      </c>
      <c r="CJ340" t="str">
        <f t="shared" ca="1" si="1487"/>
        <v/>
      </c>
      <c r="CK340" t="str">
        <f t="shared" ca="1" si="1488"/>
        <v/>
      </c>
      <c r="CL340" t="str">
        <f t="shared" ca="1" si="1489"/>
        <v/>
      </c>
      <c r="CM340" t="str">
        <f t="shared" ca="1" si="1490"/>
        <v/>
      </c>
      <c r="CN340" t="str">
        <f t="shared" ca="1" si="1491"/>
        <v/>
      </c>
      <c r="CO340" t="str">
        <f t="shared" ca="1" si="1492"/>
        <v/>
      </c>
      <c r="CP340" t="str">
        <f t="shared" ca="1" si="1493"/>
        <v/>
      </c>
      <c r="CQ340" t="str">
        <f t="shared" ca="1" si="1494"/>
        <v/>
      </c>
      <c r="CR340" t="str">
        <f t="shared" ca="1" si="1495"/>
        <v/>
      </c>
      <c r="CS340" t="str">
        <f t="shared" ca="1" si="1496"/>
        <v/>
      </c>
      <c r="CT340" t="str">
        <f t="shared" ca="1" si="1497"/>
        <v/>
      </c>
      <c r="CU340" t="str">
        <f t="shared" ca="1" si="1498"/>
        <v/>
      </c>
      <c r="CV340" t="str">
        <f t="shared" ca="1" si="1499"/>
        <v/>
      </c>
      <c r="CW340" t="str">
        <f t="shared" ca="1" si="1500"/>
        <v/>
      </c>
      <c r="CX340" t="str">
        <f t="shared" ca="1" si="1501"/>
        <v/>
      </c>
      <c r="CY340" t="str">
        <f t="shared" ca="1" si="1502"/>
        <v/>
      </c>
      <c r="CZ340" t="str">
        <f t="shared" ca="1" si="1503"/>
        <v/>
      </c>
      <c r="DA340" t="str">
        <f t="shared" ca="1" si="1504"/>
        <v/>
      </c>
      <c r="DB340" t="str">
        <f t="shared" ca="1" si="1505"/>
        <v/>
      </c>
      <c r="DC340" t="str">
        <f t="shared" ca="1" si="1506"/>
        <v/>
      </c>
      <c r="DD340" t="str">
        <f t="shared" ca="1" si="1507"/>
        <v/>
      </c>
      <c r="DE340" t="str">
        <f t="shared" ca="1" si="1508"/>
        <v/>
      </c>
      <c r="DF340" t="str">
        <f t="shared" ca="1" si="1509"/>
        <v/>
      </c>
      <c r="DG340" t="str">
        <f t="shared" ca="1" si="1510"/>
        <v/>
      </c>
      <c r="DH340" t="str">
        <f t="shared" ca="1" si="1511"/>
        <v/>
      </c>
      <c r="DI340" t="str">
        <f t="shared" ca="1" si="1512"/>
        <v/>
      </c>
      <c r="DJ340" t="str">
        <f t="shared" ca="1" si="1513"/>
        <v/>
      </c>
      <c r="DK340" t="str">
        <f t="shared" ca="1" si="1514"/>
        <v/>
      </c>
      <c r="DL340" t="str">
        <f t="shared" ca="1" si="1515"/>
        <v/>
      </c>
      <c r="DM340" t="str">
        <f t="shared" ca="1" si="1516"/>
        <v/>
      </c>
      <c r="DN340" t="str">
        <f t="shared" ca="1" si="1517"/>
        <v/>
      </c>
      <c r="DO340" t="str">
        <f t="shared" ca="1" si="1518"/>
        <v/>
      </c>
      <c r="DP340" t="str">
        <f t="shared" ca="1" si="1519"/>
        <v/>
      </c>
      <c r="DQ340" t="str">
        <f t="shared" ca="1" si="1520"/>
        <v/>
      </c>
      <c r="DR340" t="str">
        <f t="shared" ca="1" si="1521"/>
        <v/>
      </c>
      <c r="DS340" t="str">
        <f t="shared" ca="1" si="1522"/>
        <v/>
      </c>
      <c r="DT340" t="str">
        <f t="shared" ca="1" si="1523"/>
        <v/>
      </c>
      <c r="DU340" t="str">
        <f t="shared" ca="1" si="1524"/>
        <v/>
      </c>
      <c r="DV340" t="str">
        <f t="shared" ca="1" si="1412"/>
        <v/>
      </c>
      <c r="DW340" t="str">
        <f t="shared" ca="1" si="1525"/>
        <v/>
      </c>
      <c r="DX340" t="str">
        <f t="shared" ca="1" si="1526"/>
        <v/>
      </c>
      <c r="DY340" t="str">
        <f t="shared" ca="1" si="1527"/>
        <v/>
      </c>
      <c r="DZ340" t="str">
        <f t="shared" ca="1" si="1528"/>
        <v/>
      </c>
      <c r="EA340" t="str">
        <f t="shared" ca="1" si="1529"/>
        <v/>
      </c>
      <c r="EB340" t="str">
        <f t="shared" ca="1" si="1530"/>
        <v/>
      </c>
      <c r="EC340" t="str">
        <f t="shared" ca="1" si="1531"/>
        <v/>
      </c>
      <c r="ED340" t="str">
        <f t="shared" ca="1" si="1532"/>
        <v/>
      </c>
      <c r="EE340" t="str">
        <f t="shared" ca="1" si="1533"/>
        <v/>
      </c>
      <c r="EF340" t="str">
        <f t="shared" ca="1" si="1534"/>
        <v/>
      </c>
      <c r="EG340" t="str">
        <f t="shared" ca="1" si="1535"/>
        <v/>
      </c>
      <c r="EH340" t="str">
        <f t="shared" ca="1" si="1536"/>
        <v/>
      </c>
      <c r="EI340" t="str">
        <f t="shared" ca="1" si="1537"/>
        <v/>
      </c>
      <c r="EJ340" t="str">
        <f t="shared" ca="1" si="1538"/>
        <v/>
      </c>
      <c r="EK340" t="str">
        <f t="shared" ca="1" si="1539"/>
        <v/>
      </c>
      <c r="EL340" t="str">
        <f t="shared" ca="1" si="1540"/>
        <v/>
      </c>
      <c r="EM340" t="str">
        <f t="shared" ca="1" si="1541"/>
        <v/>
      </c>
      <c r="EN340" t="str">
        <f t="shared" ca="1" si="1542"/>
        <v/>
      </c>
      <c r="EO340" t="str">
        <f t="shared" ca="1" si="1543"/>
        <v/>
      </c>
      <c r="EP340" t="str">
        <f t="shared" ca="1" si="1544"/>
        <v/>
      </c>
      <c r="EQ340" t="str">
        <f t="shared" ca="1" si="1545"/>
        <v/>
      </c>
      <c r="ER340" t="str">
        <f t="shared" ca="1" si="1546"/>
        <v/>
      </c>
      <c r="ES340" t="str">
        <f t="shared" ca="1" si="1547"/>
        <v/>
      </c>
      <c r="ET340" t="str">
        <f t="shared" ca="1" si="1548"/>
        <v/>
      </c>
      <c r="EU340" t="str">
        <f t="shared" ca="1" si="1549"/>
        <v/>
      </c>
      <c r="EV340" t="str">
        <f t="shared" ca="1" si="1550"/>
        <v/>
      </c>
      <c r="EW340" t="str">
        <f t="shared" ca="1" si="1551"/>
        <v/>
      </c>
      <c r="EX340" t="str">
        <f t="shared" ca="1" si="1552"/>
        <v/>
      </c>
      <c r="EY340" t="str">
        <f t="shared" ca="1" si="1553"/>
        <v/>
      </c>
      <c r="EZ340" t="str">
        <f t="shared" ca="1" si="1554"/>
        <v/>
      </c>
      <c r="FA340" t="str">
        <f t="shared" ca="1" si="1555"/>
        <v/>
      </c>
      <c r="FB340" t="str">
        <f t="shared" ca="1" si="1556"/>
        <v/>
      </c>
      <c r="FC340" t="str">
        <f t="shared" ca="1" si="1557"/>
        <v/>
      </c>
      <c r="FD340" t="str">
        <f t="shared" ca="1" si="1558"/>
        <v/>
      </c>
      <c r="FE340" t="str">
        <f t="shared" ca="1" si="1559"/>
        <v/>
      </c>
      <c r="FF340" t="str">
        <f t="shared" ca="1" si="1560"/>
        <v/>
      </c>
      <c r="FG340" t="str">
        <f t="shared" ca="1" si="1561"/>
        <v/>
      </c>
      <c r="FH340" t="str">
        <f t="shared" ca="1" si="1562"/>
        <v/>
      </c>
      <c r="FI340" t="str">
        <f t="shared" ca="1" si="1563"/>
        <v/>
      </c>
      <c r="FJ340" t="str">
        <f t="shared" ca="1" si="1564"/>
        <v/>
      </c>
      <c r="FK340" t="str">
        <f t="shared" ca="1" si="1565"/>
        <v/>
      </c>
      <c r="FL340" t="str">
        <f t="shared" ca="1" si="1566"/>
        <v/>
      </c>
      <c r="FM340" t="str">
        <f t="shared" ca="1" si="1567"/>
        <v/>
      </c>
      <c r="FN340" t="str">
        <f t="shared" ca="1" si="1568"/>
        <v/>
      </c>
      <c r="FO340" t="str">
        <f t="shared" ca="1" si="1569"/>
        <v/>
      </c>
      <c r="FP340" t="str">
        <f t="shared" ca="1" si="1570"/>
        <v/>
      </c>
      <c r="FQ340" t="str">
        <f t="shared" ca="1" si="1571"/>
        <v/>
      </c>
      <c r="FR340" t="str">
        <f t="shared" ca="1" si="1572"/>
        <v/>
      </c>
      <c r="FS340" t="str">
        <f t="shared" ca="1" si="1573"/>
        <v/>
      </c>
      <c r="FT340" t="str">
        <f t="shared" ca="1" si="1574"/>
        <v/>
      </c>
      <c r="FU340" t="str">
        <f t="shared" ca="1" si="1575"/>
        <v/>
      </c>
      <c r="FV340" t="str">
        <f t="shared" ca="1" si="1576"/>
        <v/>
      </c>
      <c r="FW340" t="str">
        <f t="shared" ca="1" si="1577"/>
        <v/>
      </c>
      <c r="FX340" t="str">
        <f t="shared" ca="1" si="1578"/>
        <v/>
      </c>
      <c r="FY340" t="str">
        <f t="shared" ca="1" si="1579"/>
        <v/>
      </c>
      <c r="FZ340" t="str">
        <f t="shared" ca="1" si="1580"/>
        <v/>
      </c>
      <c r="GA340" t="str">
        <f t="shared" ca="1" si="1581"/>
        <v/>
      </c>
      <c r="GB340" t="str">
        <f t="shared" ca="1" si="1582"/>
        <v/>
      </c>
      <c r="GC340" t="str">
        <f t="shared" ca="1" si="1583"/>
        <v/>
      </c>
      <c r="GD340" t="str">
        <f t="shared" ca="1" si="1584"/>
        <v/>
      </c>
      <c r="GE340" t="str">
        <f t="shared" ca="1" si="1585"/>
        <v/>
      </c>
      <c r="GF340" t="str">
        <f t="shared" ca="1" si="1586"/>
        <v/>
      </c>
      <c r="GG340" t="str">
        <f t="shared" ca="1" si="1587"/>
        <v/>
      </c>
      <c r="GH340" t="str">
        <f t="shared" ca="1" si="1588"/>
        <v/>
      </c>
      <c r="GI340" t="str">
        <f t="shared" ca="1" si="1589"/>
        <v/>
      </c>
      <c r="GJ340" t="str">
        <f t="shared" ca="1" si="1590"/>
        <v/>
      </c>
      <c r="GK340" t="str">
        <f t="shared" ca="1" si="1591"/>
        <v/>
      </c>
      <c r="GL340" t="str">
        <f t="shared" ca="1" si="1592"/>
        <v/>
      </c>
      <c r="GM340" t="str">
        <f t="shared" ca="1" si="1593"/>
        <v/>
      </c>
      <c r="GN340" t="str">
        <f t="shared" ca="1" si="1594"/>
        <v/>
      </c>
      <c r="GO340" t="str">
        <f t="shared" ca="1" si="1595"/>
        <v/>
      </c>
      <c r="GP340" t="str">
        <f t="shared" ca="1" si="1596"/>
        <v/>
      </c>
      <c r="GQ340" t="str">
        <f t="shared" ca="1" si="1597"/>
        <v/>
      </c>
      <c r="GR340" t="str">
        <f t="shared" ca="1" si="1598"/>
        <v/>
      </c>
      <c r="GS340" t="str">
        <f t="shared" ca="1" si="1599"/>
        <v/>
      </c>
      <c r="GT340" t="str">
        <f t="shared" ca="1" si="1600"/>
        <v/>
      </c>
      <c r="GU340" t="str">
        <f t="shared" ca="1" si="1601"/>
        <v/>
      </c>
      <c r="GV340" t="str">
        <f t="shared" ca="1" si="1602"/>
        <v/>
      </c>
      <c r="GW340" t="str">
        <f t="shared" ca="1" si="1603"/>
        <v/>
      </c>
      <c r="GX340" t="str">
        <f t="shared" ca="1" si="1604"/>
        <v/>
      </c>
      <c r="GY340" t="str">
        <f t="shared" ca="1" si="1605"/>
        <v/>
      </c>
      <c r="GZ340" t="str">
        <f t="shared" ca="1" si="1606"/>
        <v/>
      </c>
      <c r="HA340" t="str">
        <f t="shared" ca="1" si="1607"/>
        <v/>
      </c>
      <c r="HB340" t="str">
        <f t="shared" ca="1" si="1608"/>
        <v/>
      </c>
      <c r="HC340" t="str">
        <f t="shared" ca="1" si="1609"/>
        <v/>
      </c>
      <c r="HD340" t="str">
        <f t="shared" ca="1" si="1610"/>
        <v/>
      </c>
      <c r="HE340" t="str">
        <f t="shared" ca="1" si="1611"/>
        <v/>
      </c>
      <c r="HF340" t="str">
        <f t="shared" ca="1" si="1612"/>
        <v/>
      </c>
      <c r="HG340" t="str">
        <f t="shared" ca="1" si="1613"/>
        <v/>
      </c>
      <c r="HH340" t="str">
        <f t="shared" ca="1" si="1614"/>
        <v/>
      </c>
      <c r="HI340" t="str">
        <f t="shared" ca="1" si="1615"/>
        <v/>
      </c>
      <c r="HJ340" t="str">
        <f t="shared" ca="1" si="1616"/>
        <v/>
      </c>
      <c r="HK340" t="str">
        <f t="shared" ca="1" si="1617"/>
        <v/>
      </c>
      <c r="HL340" t="str">
        <f t="shared" ca="1" si="1618"/>
        <v/>
      </c>
      <c r="HM340" t="str">
        <f t="shared" ca="1" si="1619"/>
        <v/>
      </c>
      <c r="HN340" t="str">
        <f t="shared" ca="1" si="1620"/>
        <v/>
      </c>
      <c r="HO340" t="str">
        <f t="shared" ca="1" si="1621"/>
        <v/>
      </c>
      <c r="HP340" t="str">
        <f t="shared" ca="1" si="1622"/>
        <v/>
      </c>
      <c r="HQ340" t="str">
        <f t="shared" ca="1" si="1623"/>
        <v/>
      </c>
      <c r="HR340" t="str">
        <f t="shared" ca="1" si="1624"/>
        <v/>
      </c>
      <c r="HS340" t="str">
        <f t="shared" ca="1" si="1625"/>
        <v/>
      </c>
      <c r="HT340" t="str">
        <f t="shared" ca="1" si="1626"/>
        <v/>
      </c>
      <c r="HU340" t="str">
        <f t="shared" ca="1" si="1627"/>
        <v/>
      </c>
      <c r="HV340" t="str">
        <f t="shared" ca="1" si="1628"/>
        <v/>
      </c>
      <c r="HW340" t="str">
        <f t="shared" ca="1" si="1629"/>
        <v/>
      </c>
      <c r="HX340" t="str">
        <f t="shared" ca="1" si="1630"/>
        <v/>
      </c>
      <c r="HY340" t="str">
        <f t="shared" ca="1" si="1631"/>
        <v/>
      </c>
      <c r="HZ340" t="str">
        <f t="shared" ca="1" si="1632"/>
        <v/>
      </c>
      <c r="IA340" t="str">
        <f t="shared" ca="1" si="1633"/>
        <v/>
      </c>
      <c r="IB340" t="str">
        <f t="shared" ca="1" si="1634"/>
        <v/>
      </c>
      <c r="IC340" t="str">
        <f t="shared" ca="1" si="1635"/>
        <v/>
      </c>
      <c r="ID340" t="str">
        <f t="shared" ca="1" si="1636"/>
        <v/>
      </c>
      <c r="IE340" t="str">
        <f t="shared" ca="1" si="1637"/>
        <v/>
      </c>
      <c r="IF340" t="str">
        <f t="shared" ca="1" si="1638"/>
        <v/>
      </c>
      <c r="IG340" t="str">
        <f t="shared" ca="1" si="1639"/>
        <v/>
      </c>
      <c r="IH340" t="str">
        <f t="shared" ca="1" si="1640"/>
        <v/>
      </c>
      <c r="II340" t="str">
        <f t="shared" ca="1" si="1641"/>
        <v/>
      </c>
      <c r="IJ340" t="str">
        <f t="shared" ca="1" si="1642"/>
        <v/>
      </c>
      <c r="IK340" t="str">
        <f t="shared" ca="1" si="1643"/>
        <v/>
      </c>
      <c r="IL340" t="str">
        <f t="shared" ca="1" si="1644"/>
        <v/>
      </c>
      <c r="IM340" t="str">
        <f t="shared" ca="1" si="1645"/>
        <v/>
      </c>
      <c r="IN340" t="str">
        <f t="shared" ca="1" si="1646"/>
        <v/>
      </c>
      <c r="IO340" t="str">
        <f t="shared" ca="1" si="1647"/>
        <v/>
      </c>
      <c r="IP340" t="str">
        <f t="shared" ca="1" si="1648"/>
        <v/>
      </c>
      <c r="IQ340" t="str">
        <f t="shared" ca="1" si="1649"/>
        <v/>
      </c>
      <c r="IR340" t="str">
        <f t="shared" ca="1" si="1650"/>
        <v/>
      </c>
      <c r="IS340" t="str">
        <f t="shared" ca="1" si="1651"/>
        <v/>
      </c>
      <c r="IT340" t="str">
        <f t="shared" ca="1" si="1652"/>
        <v/>
      </c>
      <c r="IU340" t="str">
        <f t="shared" ca="1" si="1653"/>
        <v/>
      </c>
      <c r="IV340" t="str">
        <f t="shared" ca="1" si="1654"/>
        <v/>
      </c>
      <c r="IW340" t="str">
        <f t="shared" ca="1" si="1655"/>
        <v/>
      </c>
      <c r="IX340" t="str">
        <f t="shared" ca="1" si="1656"/>
        <v/>
      </c>
      <c r="IY340" t="str">
        <f t="shared" ca="1" si="1657"/>
        <v/>
      </c>
      <c r="IZ340" t="str">
        <f t="shared" ca="1" si="1658"/>
        <v/>
      </c>
      <c r="JA340" t="str">
        <f t="shared" ca="1" si="1659"/>
        <v/>
      </c>
      <c r="JB340" t="str">
        <f t="shared" ca="1" si="1660"/>
        <v/>
      </c>
      <c r="JC340" t="str">
        <f t="shared" ca="1" si="1661"/>
        <v/>
      </c>
      <c r="JD340" t="str">
        <f t="shared" ca="1" si="1662"/>
        <v/>
      </c>
      <c r="JE340" t="str">
        <f t="shared" ca="1" si="1663"/>
        <v/>
      </c>
      <c r="JF340" t="str">
        <f t="shared" ca="1" si="1664"/>
        <v/>
      </c>
      <c r="JG340" t="str">
        <f t="shared" ca="1" si="1665"/>
        <v/>
      </c>
      <c r="JH340" t="str">
        <f t="shared" ca="1" si="1666"/>
        <v/>
      </c>
      <c r="JI340" t="str">
        <f t="shared" ca="1" si="1667"/>
        <v/>
      </c>
      <c r="JJ340" t="str">
        <f t="shared" ca="1" si="1668"/>
        <v/>
      </c>
      <c r="JK340" t="str">
        <f t="shared" ca="1" si="1669"/>
        <v/>
      </c>
      <c r="JL340" t="str">
        <f t="shared" ca="1" si="1670"/>
        <v/>
      </c>
      <c r="JM340" t="str">
        <f t="shared" ca="1" si="1671"/>
        <v/>
      </c>
      <c r="JN340" t="str">
        <f t="shared" ca="1" si="1672"/>
        <v/>
      </c>
      <c r="JO340" t="str">
        <f t="shared" ca="1" si="1673"/>
        <v/>
      </c>
      <c r="JP340" t="str">
        <f t="shared" ca="1" si="1674"/>
        <v/>
      </c>
      <c r="JQ340" t="str">
        <f t="shared" ca="1" si="1675"/>
        <v/>
      </c>
      <c r="JR340" t="str">
        <f t="shared" ca="1" si="1676"/>
        <v/>
      </c>
      <c r="JS340" t="str">
        <f t="shared" ca="1" si="1677"/>
        <v/>
      </c>
      <c r="JT340" t="str">
        <f t="shared" ca="1" si="1678"/>
        <v/>
      </c>
      <c r="JU340" t="str">
        <f t="shared" ca="1" si="1679"/>
        <v/>
      </c>
    </row>
    <row r="341" spans="1:281" x14ac:dyDescent="0.25">
      <c r="A341">
        <f t="shared" si="1680"/>
        <v>340</v>
      </c>
      <c r="B341" t="str">
        <f t="shared" ca="1" si="1409"/>
        <v/>
      </c>
      <c r="C341">
        <v>14</v>
      </c>
      <c r="D341">
        <f t="shared" si="1413"/>
        <v>340</v>
      </c>
      <c r="E341">
        <f t="shared" si="1414"/>
        <v>15</v>
      </c>
      <c r="F341">
        <f ca="1">COUNT((AD341,AP341,BB341,BN341,BZ341,CL341,CX341,DJ341,DV341,EH341,ET341,FF341,FR341,GD341,GP341,HB341,HN341,HZ341,IL341,IX341,JJ341,JV341,KH341,KT341,LF341,LR341))</f>
        <v>0</v>
      </c>
      <c r="G341">
        <f t="shared" ca="1" si="1415"/>
        <v>0</v>
      </c>
      <c r="H341">
        <f t="shared" ca="1" si="1416"/>
        <v>0</v>
      </c>
      <c r="I341">
        <f t="shared" ca="1" si="1410"/>
        <v>0</v>
      </c>
      <c r="J341">
        <f t="shared" ca="1" si="1417"/>
        <v>0</v>
      </c>
      <c r="K341">
        <f t="shared" ca="1" si="1418"/>
        <v>-1</v>
      </c>
      <c r="L341">
        <f t="shared" ca="1" si="1402"/>
        <v>9</v>
      </c>
      <c r="M341">
        <f t="shared" ca="1" si="1419"/>
        <v>0</v>
      </c>
      <c r="N341">
        <f t="shared" ca="1" si="1403"/>
        <v>65</v>
      </c>
      <c r="O341">
        <f t="shared" ca="1" si="1420"/>
        <v>-1</v>
      </c>
      <c r="P341">
        <f t="shared" ca="1" si="1404"/>
        <v>9</v>
      </c>
      <c r="Q341">
        <f t="shared" ca="1" si="1421"/>
        <v>0</v>
      </c>
      <c r="R341">
        <f t="shared" ca="1" si="1422"/>
        <v>0</v>
      </c>
      <c r="S341">
        <f t="shared" ca="1" si="1423"/>
        <v>0</v>
      </c>
      <c r="T341">
        <f t="shared" ca="1" si="1424"/>
        <v>0</v>
      </c>
      <c r="U341" t="str">
        <f t="shared" ca="1" si="1411"/>
        <v>999999999999</v>
      </c>
      <c r="V341">
        <f t="shared" ca="1" si="1405"/>
        <v>0</v>
      </c>
      <c r="W341">
        <f t="shared" si="1425"/>
        <v>340</v>
      </c>
      <c r="X341">
        <f t="shared" ca="1" si="1406"/>
        <v>57</v>
      </c>
      <c r="Y341">
        <f t="shared" ca="1" si="1426"/>
        <v>0</v>
      </c>
      <c r="Z341" t="str">
        <f t="shared" ca="1" si="1427"/>
        <v>999zz</v>
      </c>
      <c r="AA341">
        <f t="shared" ca="1" si="1407"/>
        <v>350</v>
      </c>
      <c r="AB341">
        <f t="shared" si="1428"/>
        <v>340</v>
      </c>
      <c r="AC341" t="e">
        <f t="shared" ca="1" si="1408"/>
        <v>#N/A</v>
      </c>
      <c r="AD341" t="str">
        <f t="shared" ca="1" si="1429"/>
        <v/>
      </c>
      <c r="AE341" t="str">
        <f t="shared" ca="1" si="1430"/>
        <v/>
      </c>
      <c r="AF341" t="str">
        <f t="shared" ca="1" si="1431"/>
        <v/>
      </c>
      <c r="AG341" t="str">
        <f t="shared" ca="1" si="1432"/>
        <v/>
      </c>
      <c r="AH341" t="str">
        <f t="shared" ca="1" si="1433"/>
        <v/>
      </c>
      <c r="AI341" t="str">
        <f t="shared" ca="1" si="1434"/>
        <v/>
      </c>
      <c r="AJ341" t="str">
        <f t="shared" ca="1" si="1435"/>
        <v/>
      </c>
      <c r="AK341" t="str">
        <f t="shared" ca="1" si="1436"/>
        <v/>
      </c>
      <c r="AL341" t="str">
        <f t="shared" ca="1" si="1437"/>
        <v/>
      </c>
      <c r="AM341" t="str">
        <f t="shared" ca="1" si="1438"/>
        <v/>
      </c>
      <c r="AN341" t="str">
        <f t="shared" ca="1" si="1439"/>
        <v/>
      </c>
      <c r="AO341" t="str">
        <f t="shared" ca="1" si="1440"/>
        <v/>
      </c>
      <c r="AP341" t="str">
        <f t="shared" ca="1" si="1441"/>
        <v/>
      </c>
      <c r="AQ341" t="str">
        <f t="shared" ca="1" si="1442"/>
        <v/>
      </c>
      <c r="AR341" t="str">
        <f t="shared" ca="1" si="1443"/>
        <v/>
      </c>
      <c r="AS341" t="str">
        <f t="shared" ca="1" si="1444"/>
        <v/>
      </c>
      <c r="AT341" t="str">
        <f t="shared" ca="1" si="1445"/>
        <v/>
      </c>
      <c r="AU341" t="str">
        <f t="shared" ca="1" si="1446"/>
        <v/>
      </c>
      <c r="AV341" t="str">
        <f t="shared" ca="1" si="1447"/>
        <v/>
      </c>
      <c r="AW341" t="str">
        <f t="shared" ca="1" si="1448"/>
        <v/>
      </c>
      <c r="AX341" t="str">
        <f t="shared" ca="1" si="1449"/>
        <v/>
      </c>
      <c r="AY341" t="str">
        <f t="shared" ca="1" si="1450"/>
        <v/>
      </c>
      <c r="AZ341" t="str">
        <f t="shared" ca="1" si="1451"/>
        <v/>
      </c>
      <c r="BA341" t="str">
        <f t="shared" ca="1" si="1452"/>
        <v/>
      </c>
      <c r="BB341" t="str">
        <f t="shared" ca="1" si="1453"/>
        <v/>
      </c>
      <c r="BC341" t="str">
        <f t="shared" ca="1" si="1454"/>
        <v/>
      </c>
      <c r="BD341" t="str">
        <f t="shared" ca="1" si="1455"/>
        <v/>
      </c>
      <c r="BE341" t="str">
        <f t="shared" ca="1" si="1456"/>
        <v/>
      </c>
      <c r="BF341" t="str">
        <f t="shared" ca="1" si="1457"/>
        <v/>
      </c>
      <c r="BG341" t="str">
        <f t="shared" ca="1" si="1458"/>
        <v/>
      </c>
      <c r="BH341" t="str">
        <f t="shared" ca="1" si="1459"/>
        <v/>
      </c>
      <c r="BI341" t="str">
        <f t="shared" ca="1" si="1460"/>
        <v/>
      </c>
      <c r="BJ341" t="str">
        <f t="shared" ca="1" si="1461"/>
        <v/>
      </c>
      <c r="BK341" t="str">
        <f t="shared" ca="1" si="1462"/>
        <v/>
      </c>
      <c r="BL341" t="str">
        <f t="shared" ca="1" si="1463"/>
        <v/>
      </c>
      <c r="BM341" t="str">
        <f t="shared" ca="1" si="1464"/>
        <v/>
      </c>
      <c r="BN341" t="str">
        <f t="shared" ca="1" si="1465"/>
        <v/>
      </c>
      <c r="BO341" t="str">
        <f t="shared" ca="1" si="1466"/>
        <v/>
      </c>
      <c r="BP341" t="str">
        <f t="shared" ca="1" si="1467"/>
        <v/>
      </c>
      <c r="BQ341" t="str">
        <f t="shared" ca="1" si="1468"/>
        <v/>
      </c>
      <c r="BR341" t="str">
        <f t="shared" ca="1" si="1469"/>
        <v/>
      </c>
      <c r="BS341" t="str">
        <f t="shared" ca="1" si="1470"/>
        <v/>
      </c>
      <c r="BT341" t="str">
        <f t="shared" ca="1" si="1471"/>
        <v/>
      </c>
      <c r="BU341" t="str">
        <f t="shared" ca="1" si="1472"/>
        <v/>
      </c>
      <c r="BV341" t="str">
        <f t="shared" ca="1" si="1473"/>
        <v/>
      </c>
      <c r="BW341" t="str">
        <f t="shared" ca="1" si="1474"/>
        <v/>
      </c>
      <c r="BX341" t="str">
        <f t="shared" ca="1" si="1475"/>
        <v/>
      </c>
      <c r="BY341" t="str">
        <f t="shared" ca="1" si="1476"/>
        <v/>
      </c>
      <c r="BZ341" t="str">
        <f t="shared" ca="1" si="1477"/>
        <v/>
      </c>
      <c r="CA341" t="str">
        <f t="shared" ca="1" si="1478"/>
        <v/>
      </c>
      <c r="CB341" t="str">
        <f t="shared" ca="1" si="1479"/>
        <v/>
      </c>
      <c r="CC341" t="str">
        <f t="shared" ca="1" si="1480"/>
        <v/>
      </c>
      <c r="CD341" t="str">
        <f t="shared" ca="1" si="1481"/>
        <v/>
      </c>
      <c r="CE341" t="str">
        <f t="shared" ca="1" si="1482"/>
        <v/>
      </c>
      <c r="CF341" t="str">
        <f t="shared" ca="1" si="1483"/>
        <v/>
      </c>
      <c r="CG341" t="str">
        <f t="shared" ca="1" si="1484"/>
        <v/>
      </c>
      <c r="CH341" t="str">
        <f t="shared" ca="1" si="1485"/>
        <v/>
      </c>
      <c r="CI341" t="str">
        <f t="shared" ca="1" si="1486"/>
        <v/>
      </c>
      <c r="CJ341" t="str">
        <f t="shared" ca="1" si="1487"/>
        <v/>
      </c>
      <c r="CK341" t="str">
        <f t="shared" ca="1" si="1488"/>
        <v/>
      </c>
      <c r="CL341" t="str">
        <f t="shared" ca="1" si="1489"/>
        <v/>
      </c>
      <c r="CM341" t="str">
        <f t="shared" ca="1" si="1490"/>
        <v/>
      </c>
      <c r="CN341" t="str">
        <f t="shared" ca="1" si="1491"/>
        <v/>
      </c>
      <c r="CO341" t="str">
        <f t="shared" ca="1" si="1492"/>
        <v/>
      </c>
      <c r="CP341" t="str">
        <f t="shared" ca="1" si="1493"/>
        <v/>
      </c>
      <c r="CQ341" t="str">
        <f t="shared" ca="1" si="1494"/>
        <v/>
      </c>
      <c r="CR341" t="str">
        <f t="shared" ca="1" si="1495"/>
        <v/>
      </c>
      <c r="CS341" t="str">
        <f t="shared" ca="1" si="1496"/>
        <v/>
      </c>
      <c r="CT341" t="str">
        <f t="shared" ca="1" si="1497"/>
        <v/>
      </c>
      <c r="CU341" t="str">
        <f t="shared" ca="1" si="1498"/>
        <v/>
      </c>
      <c r="CV341" t="str">
        <f t="shared" ca="1" si="1499"/>
        <v/>
      </c>
      <c r="CW341" t="str">
        <f t="shared" ca="1" si="1500"/>
        <v/>
      </c>
      <c r="CX341" t="str">
        <f t="shared" ca="1" si="1501"/>
        <v/>
      </c>
      <c r="CY341" t="str">
        <f t="shared" ca="1" si="1502"/>
        <v/>
      </c>
      <c r="CZ341" t="str">
        <f t="shared" ca="1" si="1503"/>
        <v/>
      </c>
      <c r="DA341" t="str">
        <f t="shared" ca="1" si="1504"/>
        <v/>
      </c>
      <c r="DB341" t="str">
        <f t="shared" ca="1" si="1505"/>
        <v/>
      </c>
      <c r="DC341" t="str">
        <f t="shared" ca="1" si="1506"/>
        <v/>
      </c>
      <c r="DD341" t="str">
        <f t="shared" ca="1" si="1507"/>
        <v/>
      </c>
      <c r="DE341" t="str">
        <f t="shared" ca="1" si="1508"/>
        <v/>
      </c>
      <c r="DF341" t="str">
        <f t="shared" ca="1" si="1509"/>
        <v/>
      </c>
      <c r="DG341" t="str">
        <f t="shared" ca="1" si="1510"/>
        <v/>
      </c>
      <c r="DH341" t="str">
        <f t="shared" ca="1" si="1511"/>
        <v/>
      </c>
      <c r="DI341" t="str">
        <f t="shared" ca="1" si="1512"/>
        <v/>
      </c>
      <c r="DJ341" t="str">
        <f t="shared" ca="1" si="1513"/>
        <v/>
      </c>
      <c r="DK341" t="str">
        <f t="shared" ca="1" si="1514"/>
        <v/>
      </c>
      <c r="DL341" t="str">
        <f t="shared" ca="1" si="1515"/>
        <v/>
      </c>
      <c r="DM341" t="str">
        <f t="shared" ca="1" si="1516"/>
        <v/>
      </c>
      <c r="DN341" t="str">
        <f t="shared" ca="1" si="1517"/>
        <v/>
      </c>
      <c r="DO341" t="str">
        <f t="shared" ca="1" si="1518"/>
        <v/>
      </c>
      <c r="DP341" t="str">
        <f t="shared" ca="1" si="1519"/>
        <v/>
      </c>
      <c r="DQ341" t="str">
        <f t="shared" ca="1" si="1520"/>
        <v/>
      </c>
      <c r="DR341" t="str">
        <f t="shared" ca="1" si="1521"/>
        <v/>
      </c>
      <c r="DS341" t="str">
        <f t="shared" ca="1" si="1522"/>
        <v/>
      </c>
      <c r="DT341" t="str">
        <f t="shared" ca="1" si="1523"/>
        <v/>
      </c>
      <c r="DU341" t="str">
        <f t="shared" ca="1" si="1524"/>
        <v/>
      </c>
      <c r="DV341" t="str">
        <f t="shared" ca="1" si="1412"/>
        <v/>
      </c>
      <c r="DW341" t="str">
        <f t="shared" ca="1" si="1525"/>
        <v/>
      </c>
      <c r="DX341" t="str">
        <f t="shared" ca="1" si="1526"/>
        <v/>
      </c>
      <c r="DY341" t="str">
        <f t="shared" ca="1" si="1527"/>
        <v/>
      </c>
      <c r="DZ341" t="str">
        <f t="shared" ca="1" si="1528"/>
        <v/>
      </c>
      <c r="EA341" t="str">
        <f t="shared" ca="1" si="1529"/>
        <v/>
      </c>
      <c r="EB341" t="str">
        <f t="shared" ca="1" si="1530"/>
        <v/>
      </c>
      <c r="EC341" t="str">
        <f t="shared" ca="1" si="1531"/>
        <v/>
      </c>
      <c r="ED341" t="str">
        <f t="shared" ca="1" si="1532"/>
        <v/>
      </c>
      <c r="EE341" t="str">
        <f t="shared" ca="1" si="1533"/>
        <v/>
      </c>
      <c r="EF341" t="str">
        <f t="shared" ca="1" si="1534"/>
        <v/>
      </c>
      <c r="EG341" t="str">
        <f t="shared" ca="1" si="1535"/>
        <v/>
      </c>
      <c r="EH341" t="str">
        <f t="shared" ca="1" si="1536"/>
        <v/>
      </c>
      <c r="EI341" t="str">
        <f t="shared" ca="1" si="1537"/>
        <v/>
      </c>
      <c r="EJ341" t="str">
        <f t="shared" ca="1" si="1538"/>
        <v/>
      </c>
      <c r="EK341" t="str">
        <f t="shared" ca="1" si="1539"/>
        <v/>
      </c>
      <c r="EL341" t="str">
        <f t="shared" ca="1" si="1540"/>
        <v/>
      </c>
      <c r="EM341" t="str">
        <f t="shared" ca="1" si="1541"/>
        <v/>
      </c>
      <c r="EN341" t="str">
        <f t="shared" ca="1" si="1542"/>
        <v/>
      </c>
      <c r="EO341" t="str">
        <f t="shared" ca="1" si="1543"/>
        <v/>
      </c>
      <c r="EP341" t="str">
        <f t="shared" ca="1" si="1544"/>
        <v/>
      </c>
      <c r="EQ341" t="str">
        <f t="shared" ca="1" si="1545"/>
        <v/>
      </c>
      <c r="ER341" t="str">
        <f t="shared" ca="1" si="1546"/>
        <v/>
      </c>
      <c r="ES341" t="str">
        <f t="shared" ca="1" si="1547"/>
        <v/>
      </c>
      <c r="ET341" t="str">
        <f t="shared" ca="1" si="1548"/>
        <v/>
      </c>
      <c r="EU341" t="str">
        <f t="shared" ca="1" si="1549"/>
        <v/>
      </c>
      <c r="EV341" t="str">
        <f t="shared" ca="1" si="1550"/>
        <v/>
      </c>
      <c r="EW341" t="str">
        <f t="shared" ca="1" si="1551"/>
        <v/>
      </c>
      <c r="EX341" t="str">
        <f t="shared" ca="1" si="1552"/>
        <v/>
      </c>
      <c r="EY341" t="str">
        <f t="shared" ca="1" si="1553"/>
        <v/>
      </c>
      <c r="EZ341" t="str">
        <f t="shared" ca="1" si="1554"/>
        <v/>
      </c>
      <c r="FA341" t="str">
        <f t="shared" ca="1" si="1555"/>
        <v/>
      </c>
      <c r="FB341" t="str">
        <f t="shared" ca="1" si="1556"/>
        <v/>
      </c>
      <c r="FC341" t="str">
        <f t="shared" ca="1" si="1557"/>
        <v/>
      </c>
      <c r="FD341" t="str">
        <f t="shared" ca="1" si="1558"/>
        <v/>
      </c>
      <c r="FE341" t="str">
        <f t="shared" ca="1" si="1559"/>
        <v/>
      </c>
      <c r="FF341" t="str">
        <f t="shared" ca="1" si="1560"/>
        <v/>
      </c>
      <c r="FG341" t="str">
        <f t="shared" ca="1" si="1561"/>
        <v/>
      </c>
      <c r="FH341" t="str">
        <f t="shared" ca="1" si="1562"/>
        <v/>
      </c>
      <c r="FI341" t="str">
        <f t="shared" ca="1" si="1563"/>
        <v/>
      </c>
      <c r="FJ341" t="str">
        <f t="shared" ca="1" si="1564"/>
        <v/>
      </c>
      <c r="FK341" t="str">
        <f t="shared" ca="1" si="1565"/>
        <v/>
      </c>
      <c r="FL341" t="str">
        <f t="shared" ca="1" si="1566"/>
        <v/>
      </c>
      <c r="FM341" t="str">
        <f t="shared" ca="1" si="1567"/>
        <v/>
      </c>
      <c r="FN341" t="str">
        <f t="shared" ca="1" si="1568"/>
        <v/>
      </c>
      <c r="FO341" t="str">
        <f t="shared" ca="1" si="1569"/>
        <v/>
      </c>
      <c r="FP341" t="str">
        <f t="shared" ca="1" si="1570"/>
        <v/>
      </c>
      <c r="FQ341" t="str">
        <f t="shared" ca="1" si="1571"/>
        <v/>
      </c>
      <c r="FR341" t="str">
        <f t="shared" ca="1" si="1572"/>
        <v/>
      </c>
      <c r="FS341" t="str">
        <f t="shared" ca="1" si="1573"/>
        <v/>
      </c>
      <c r="FT341" t="str">
        <f t="shared" ca="1" si="1574"/>
        <v/>
      </c>
      <c r="FU341" t="str">
        <f t="shared" ca="1" si="1575"/>
        <v/>
      </c>
      <c r="FV341" t="str">
        <f t="shared" ca="1" si="1576"/>
        <v/>
      </c>
      <c r="FW341" t="str">
        <f t="shared" ca="1" si="1577"/>
        <v/>
      </c>
      <c r="FX341" t="str">
        <f t="shared" ca="1" si="1578"/>
        <v/>
      </c>
      <c r="FY341" t="str">
        <f t="shared" ca="1" si="1579"/>
        <v/>
      </c>
      <c r="FZ341" t="str">
        <f t="shared" ca="1" si="1580"/>
        <v/>
      </c>
      <c r="GA341" t="str">
        <f t="shared" ca="1" si="1581"/>
        <v/>
      </c>
      <c r="GB341" t="str">
        <f t="shared" ca="1" si="1582"/>
        <v/>
      </c>
      <c r="GC341" t="str">
        <f t="shared" ca="1" si="1583"/>
        <v/>
      </c>
      <c r="GD341" t="str">
        <f t="shared" ca="1" si="1584"/>
        <v/>
      </c>
      <c r="GE341" t="str">
        <f t="shared" ca="1" si="1585"/>
        <v/>
      </c>
      <c r="GF341" t="str">
        <f t="shared" ca="1" si="1586"/>
        <v/>
      </c>
      <c r="GG341" t="str">
        <f t="shared" ca="1" si="1587"/>
        <v/>
      </c>
      <c r="GH341" t="str">
        <f t="shared" ca="1" si="1588"/>
        <v/>
      </c>
      <c r="GI341" t="str">
        <f t="shared" ca="1" si="1589"/>
        <v/>
      </c>
      <c r="GJ341" t="str">
        <f t="shared" ca="1" si="1590"/>
        <v/>
      </c>
      <c r="GK341" t="str">
        <f t="shared" ca="1" si="1591"/>
        <v/>
      </c>
      <c r="GL341" t="str">
        <f t="shared" ca="1" si="1592"/>
        <v/>
      </c>
      <c r="GM341" t="str">
        <f t="shared" ca="1" si="1593"/>
        <v/>
      </c>
      <c r="GN341" t="str">
        <f t="shared" ca="1" si="1594"/>
        <v/>
      </c>
      <c r="GO341" t="str">
        <f t="shared" ca="1" si="1595"/>
        <v/>
      </c>
      <c r="GP341" t="str">
        <f t="shared" ca="1" si="1596"/>
        <v/>
      </c>
      <c r="GQ341" t="str">
        <f t="shared" ca="1" si="1597"/>
        <v/>
      </c>
      <c r="GR341" t="str">
        <f t="shared" ca="1" si="1598"/>
        <v/>
      </c>
      <c r="GS341" t="str">
        <f t="shared" ca="1" si="1599"/>
        <v/>
      </c>
      <c r="GT341" t="str">
        <f t="shared" ca="1" si="1600"/>
        <v/>
      </c>
      <c r="GU341" t="str">
        <f t="shared" ca="1" si="1601"/>
        <v/>
      </c>
      <c r="GV341" t="str">
        <f t="shared" ca="1" si="1602"/>
        <v/>
      </c>
      <c r="GW341" t="str">
        <f t="shared" ca="1" si="1603"/>
        <v/>
      </c>
      <c r="GX341" t="str">
        <f t="shared" ca="1" si="1604"/>
        <v/>
      </c>
      <c r="GY341" t="str">
        <f t="shared" ca="1" si="1605"/>
        <v/>
      </c>
      <c r="GZ341" t="str">
        <f t="shared" ca="1" si="1606"/>
        <v/>
      </c>
      <c r="HA341" t="str">
        <f t="shared" ca="1" si="1607"/>
        <v/>
      </c>
      <c r="HB341" t="str">
        <f t="shared" ca="1" si="1608"/>
        <v/>
      </c>
      <c r="HC341" t="str">
        <f t="shared" ca="1" si="1609"/>
        <v/>
      </c>
      <c r="HD341" t="str">
        <f t="shared" ca="1" si="1610"/>
        <v/>
      </c>
      <c r="HE341" t="str">
        <f t="shared" ca="1" si="1611"/>
        <v/>
      </c>
      <c r="HF341" t="str">
        <f t="shared" ca="1" si="1612"/>
        <v/>
      </c>
      <c r="HG341" t="str">
        <f t="shared" ca="1" si="1613"/>
        <v/>
      </c>
      <c r="HH341" t="str">
        <f t="shared" ca="1" si="1614"/>
        <v/>
      </c>
      <c r="HI341" t="str">
        <f t="shared" ca="1" si="1615"/>
        <v/>
      </c>
      <c r="HJ341" t="str">
        <f t="shared" ca="1" si="1616"/>
        <v/>
      </c>
      <c r="HK341" t="str">
        <f t="shared" ca="1" si="1617"/>
        <v/>
      </c>
      <c r="HL341" t="str">
        <f t="shared" ca="1" si="1618"/>
        <v/>
      </c>
      <c r="HM341" t="str">
        <f t="shared" ca="1" si="1619"/>
        <v/>
      </c>
      <c r="HN341" t="str">
        <f t="shared" ca="1" si="1620"/>
        <v/>
      </c>
      <c r="HO341" t="str">
        <f t="shared" ca="1" si="1621"/>
        <v/>
      </c>
      <c r="HP341" t="str">
        <f t="shared" ca="1" si="1622"/>
        <v/>
      </c>
      <c r="HQ341" t="str">
        <f t="shared" ca="1" si="1623"/>
        <v/>
      </c>
      <c r="HR341" t="str">
        <f t="shared" ca="1" si="1624"/>
        <v/>
      </c>
      <c r="HS341" t="str">
        <f t="shared" ca="1" si="1625"/>
        <v/>
      </c>
      <c r="HT341" t="str">
        <f t="shared" ca="1" si="1626"/>
        <v/>
      </c>
      <c r="HU341" t="str">
        <f t="shared" ca="1" si="1627"/>
        <v/>
      </c>
      <c r="HV341" t="str">
        <f t="shared" ca="1" si="1628"/>
        <v/>
      </c>
      <c r="HW341" t="str">
        <f t="shared" ca="1" si="1629"/>
        <v/>
      </c>
      <c r="HX341" t="str">
        <f t="shared" ca="1" si="1630"/>
        <v/>
      </c>
      <c r="HY341" t="str">
        <f t="shared" ca="1" si="1631"/>
        <v/>
      </c>
      <c r="HZ341" t="str">
        <f t="shared" ca="1" si="1632"/>
        <v/>
      </c>
      <c r="IA341" t="str">
        <f t="shared" ca="1" si="1633"/>
        <v/>
      </c>
      <c r="IB341" t="str">
        <f t="shared" ca="1" si="1634"/>
        <v/>
      </c>
      <c r="IC341" t="str">
        <f t="shared" ca="1" si="1635"/>
        <v/>
      </c>
      <c r="ID341" t="str">
        <f t="shared" ca="1" si="1636"/>
        <v/>
      </c>
      <c r="IE341" t="str">
        <f t="shared" ca="1" si="1637"/>
        <v/>
      </c>
      <c r="IF341" t="str">
        <f t="shared" ca="1" si="1638"/>
        <v/>
      </c>
      <c r="IG341" t="str">
        <f t="shared" ca="1" si="1639"/>
        <v/>
      </c>
      <c r="IH341" t="str">
        <f t="shared" ca="1" si="1640"/>
        <v/>
      </c>
      <c r="II341" t="str">
        <f t="shared" ca="1" si="1641"/>
        <v/>
      </c>
      <c r="IJ341" t="str">
        <f t="shared" ca="1" si="1642"/>
        <v/>
      </c>
      <c r="IK341" t="str">
        <f t="shared" ca="1" si="1643"/>
        <v/>
      </c>
      <c r="IL341" t="str">
        <f t="shared" ca="1" si="1644"/>
        <v/>
      </c>
      <c r="IM341" t="str">
        <f t="shared" ca="1" si="1645"/>
        <v/>
      </c>
      <c r="IN341" t="str">
        <f t="shared" ca="1" si="1646"/>
        <v/>
      </c>
      <c r="IO341" t="str">
        <f t="shared" ca="1" si="1647"/>
        <v/>
      </c>
      <c r="IP341" t="str">
        <f t="shared" ca="1" si="1648"/>
        <v/>
      </c>
      <c r="IQ341" t="str">
        <f t="shared" ca="1" si="1649"/>
        <v/>
      </c>
      <c r="IR341" t="str">
        <f t="shared" ca="1" si="1650"/>
        <v/>
      </c>
      <c r="IS341" t="str">
        <f t="shared" ca="1" si="1651"/>
        <v/>
      </c>
      <c r="IT341" t="str">
        <f t="shared" ca="1" si="1652"/>
        <v/>
      </c>
      <c r="IU341" t="str">
        <f t="shared" ca="1" si="1653"/>
        <v/>
      </c>
      <c r="IV341" t="str">
        <f t="shared" ca="1" si="1654"/>
        <v/>
      </c>
      <c r="IW341" t="str">
        <f t="shared" ca="1" si="1655"/>
        <v/>
      </c>
      <c r="IX341" t="str">
        <f t="shared" ca="1" si="1656"/>
        <v/>
      </c>
      <c r="IY341" t="str">
        <f t="shared" ca="1" si="1657"/>
        <v/>
      </c>
      <c r="IZ341" t="str">
        <f t="shared" ca="1" si="1658"/>
        <v/>
      </c>
      <c r="JA341" t="str">
        <f t="shared" ca="1" si="1659"/>
        <v/>
      </c>
      <c r="JB341" t="str">
        <f t="shared" ca="1" si="1660"/>
        <v/>
      </c>
      <c r="JC341" t="str">
        <f t="shared" ca="1" si="1661"/>
        <v/>
      </c>
      <c r="JD341" t="str">
        <f t="shared" ca="1" si="1662"/>
        <v/>
      </c>
      <c r="JE341" t="str">
        <f t="shared" ca="1" si="1663"/>
        <v/>
      </c>
      <c r="JF341" t="str">
        <f t="shared" ca="1" si="1664"/>
        <v/>
      </c>
      <c r="JG341" t="str">
        <f t="shared" ca="1" si="1665"/>
        <v/>
      </c>
      <c r="JH341" t="str">
        <f t="shared" ca="1" si="1666"/>
        <v/>
      </c>
      <c r="JI341" t="str">
        <f t="shared" ca="1" si="1667"/>
        <v/>
      </c>
      <c r="JJ341" t="str">
        <f t="shared" ca="1" si="1668"/>
        <v/>
      </c>
      <c r="JK341" t="str">
        <f t="shared" ca="1" si="1669"/>
        <v/>
      </c>
      <c r="JL341" t="str">
        <f t="shared" ca="1" si="1670"/>
        <v/>
      </c>
      <c r="JM341" t="str">
        <f t="shared" ca="1" si="1671"/>
        <v/>
      </c>
      <c r="JN341" t="str">
        <f t="shared" ca="1" si="1672"/>
        <v/>
      </c>
      <c r="JO341" t="str">
        <f t="shared" ca="1" si="1673"/>
        <v/>
      </c>
      <c r="JP341" t="str">
        <f t="shared" ca="1" si="1674"/>
        <v/>
      </c>
      <c r="JQ341" t="str">
        <f t="shared" ca="1" si="1675"/>
        <v/>
      </c>
      <c r="JR341" t="str">
        <f t="shared" ca="1" si="1676"/>
        <v/>
      </c>
      <c r="JS341" t="str">
        <f t="shared" ca="1" si="1677"/>
        <v/>
      </c>
      <c r="JT341" t="str">
        <f t="shared" ca="1" si="1678"/>
        <v/>
      </c>
      <c r="JU341" t="str">
        <f t="shared" ca="1" si="1679"/>
        <v/>
      </c>
    </row>
    <row r="342" spans="1:281" x14ac:dyDescent="0.25">
      <c r="A342">
        <f t="shared" si="1680"/>
        <v>341</v>
      </c>
      <c r="B342" t="str">
        <f t="shared" ca="1" si="1409"/>
        <v/>
      </c>
      <c r="C342">
        <v>14</v>
      </c>
      <c r="D342">
        <f t="shared" si="1413"/>
        <v>341</v>
      </c>
      <c r="E342">
        <f t="shared" si="1414"/>
        <v>16</v>
      </c>
      <c r="F342">
        <f ca="1">COUNT((AD342,AP342,BB342,BN342,BZ342,CL342,CX342,DJ342,DV342,EH342,ET342,FF342,FR342,GD342,GP342,HB342,HN342,HZ342,IL342,IX342,JJ342,JV342,KH342,KT342,LF342,LR342))</f>
        <v>0</v>
      </c>
      <c r="G342">
        <f t="shared" ca="1" si="1415"/>
        <v>0</v>
      </c>
      <c r="H342">
        <f t="shared" ca="1" si="1416"/>
        <v>0</v>
      </c>
      <c r="I342">
        <f t="shared" ca="1" si="1410"/>
        <v>0</v>
      </c>
      <c r="J342">
        <f t="shared" ca="1" si="1417"/>
        <v>0</v>
      </c>
      <c r="K342">
        <f t="shared" ca="1" si="1418"/>
        <v>-1</v>
      </c>
      <c r="L342">
        <f t="shared" ca="1" si="1402"/>
        <v>9</v>
      </c>
      <c r="M342">
        <f t="shared" ca="1" si="1419"/>
        <v>0</v>
      </c>
      <c r="N342">
        <f t="shared" ca="1" si="1403"/>
        <v>65</v>
      </c>
      <c r="O342">
        <f t="shared" ca="1" si="1420"/>
        <v>-1</v>
      </c>
      <c r="P342">
        <f t="shared" ca="1" si="1404"/>
        <v>9</v>
      </c>
      <c r="Q342">
        <f t="shared" ca="1" si="1421"/>
        <v>0</v>
      </c>
      <c r="R342">
        <f t="shared" ca="1" si="1422"/>
        <v>0</v>
      </c>
      <c r="S342">
        <f t="shared" ca="1" si="1423"/>
        <v>0</v>
      </c>
      <c r="T342">
        <f t="shared" ca="1" si="1424"/>
        <v>0</v>
      </c>
      <c r="U342" t="str">
        <f t="shared" ca="1" si="1411"/>
        <v>999999999999</v>
      </c>
      <c r="V342">
        <f t="shared" ca="1" si="1405"/>
        <v>0</v>
      </c>
      <c r="W342">
        <f t="shared" si="1425"/>
        <v>341</v>
      </c>
      <c r="X342">
        <f t="shared" ca="1" si="1406"/>
        <v>85</v>
      </c>
      <c r="Y342">
        <f t="shared" ca="1" si="1426"/>
        <v>0</v>
      </c>
      <c r="Z342" t="str">
        <f t="shared" ca="1" si="1427"/>
        <v>999zz</v>
      </c>
      <c r="AA342">
        <f t="shared" ca="1" si="1407"/>
        <v>350</v>
      </c>
      <c r="AB342">
        <f t="shared" si="1428"/>
        <v>341</v>
      </c>
      <c r="AC342" t="e">
        <f t="shared" ca="1" si="1408"/>
        <v>#N/A</v>
      </c>
      <c r="AD342" t="str">
        <f t="shared" ca="1" si="1429"/>
        <v/>
      </c>
      <c r="AE342" t="str">
        <f t="shared" ca="1" si="1430"/>
        <v/>
      </c>
      <c r="AF342" t="str">
        <f t="shared" ca="1" si="1431"/>
        <v/>
      </c>
      <c r="AG342" t="str">
        <f t="shared" ca="1" si="1432"/>
        <v/>
      </c>
      <c r="AH342" t="str">
        <f t="shared" ca="1" si="1433"/>
        <v/>
      </c>
      <c r="AI342" t="str">
        <f t="shared" ca="1" si="1434"/>
        <v/>
      </c>
      <c r="AJ342" t="str">
        <f t="shared" ca="1" si="1435"/>
        <v/>
      </c>
      <c r="AK342" t="str">
        <f t="shared" ca="1" si="1436"/>
        <v/>
      </c>
      <c r="AL342" t="str">
        <f t="shared" ca="1" si="1437"/>
        <v/>
      </c>
      <c r="AM342" t="str">
        <f t="shared" ca="1" si="1438"/>
        <v/>
      </c>
      <c r="AN342" t="str">
        <f t="shared" ca="1" si="1439"/>
        <v/>
      </c>
      <c r="AO342" t="str">
        <f t="shared" ca="1" si="1440"/>
        <v/>
      </c>
      <c r="AP342" t="str">
        <f t="shared" ca="1" si="1441"/>
        <v/>
      </c>
      <c r="AQ342" t="str">
        <f t="shared" ca="1" si="1442"/>
        <v/>
      </c>
      <c r="AR342" t="str">
        <f t="shared" ca="1" si="1443"/>
        <v/>
      </c>
      <c r="AS342" t="str">
        <f t="shared" ca="1" si="1444"/>
        <v/>
      </c>
      <c r="AT342" t="str">
        <f t="shared" ca="1" si="1445"/>
        <v/>
      </c>
      <c r="AU342" t="str">
        <f t="shared" ca="1" si="1446"/>
        <v/>
      </c>
      <c r="AV342" t="str">
        <f t="shared" ca="1" si="1447"/>
        <v/>
      </c>
      <c r="AW342" t="str">
        <f t="shared" ca="1" si="1448"/>
        <v/>
      </c>
      <c r="AX342" t="str">
        <f t="shared" ca="1" si="1449"/>
        <v/>
      </c>
      <c r="AY342" t="str">
        <f t="shared" ca="1" si="1450"/>
        <v/>
      </c>
      <c r="AZ342" t="str">
        <f t="shared" ca="1" si="1451"/>
        <v/>
      </c>
      <c r="BA342" t="str">
        <f t="shared" ca="1" si="1452"/>
        <v/>
      </c>
      <c r="BB342" t="str">
        <f t="shared" ca="1" si="1453"/>
        <v/>
      </c>
      <c r="BC342" t="str">
        <f t="shared" ca="1" si="1454"/>
        <v/>
      </c>
      <c r="BD342" t="str">
        <f t="shared" ca="1" si="1455"/>
        <v/>
      </c>
      <c r="BE342" t="str">
        <f t="shared" ca="1" si="1456"/>
        <v/>
      </c>
      <c r="BF342" t="str">
        <f t="shared" ca="1" si="1457"/>
        <v/>
      </c>
      <c r="BG342" t="str">
        <f t="shared" ca="1" si="1458"/>
        <v/>
      </c>
      <c r="BH342" t="str">
        <f t="shared" ca="1" si="1459"/>
        <v/>
      </c>
      <c r="BI342" t="str">
        <f t="shared" ca="1" si="1460"/>
        <v/>
      </c>
      <c r="BJ342" t="str">
        <f t="shared" ca="1" si="1461"/>
        <v/>
      </c>
      <c r="BK342" t="str">
        <f t="shared" ca="1" si="1462"/>
        <v/>
      </c>
      <c r="BL342" t="str">
        <f t="shared" ca="1" si="1463"/>
        <v/>
      </c>
      <c r="BM342" t="str">
        <f t="shared" ca="1" si="1464"/>
        <v/>
      </c>
      <c r="BN342" t="str">
        <f t="shared" ca="1" si="1465"/>
        <v/>
      </c>
      <c r="BO342" t="str">
        <f t="shared" ca="1" si="1466"/>
        <v/>
      </c>
      <c r="BP342" t="str">
        <f t="shared" ca="1" si="1467"/>
        <v/>
      </c>
      <c r="BQ342" t="str">
        <f t="shared" ca="1" si="1468"/>
        <v/>
      </c>
      <c r="BR342" t="str">
        <f t="shared" ca="1" si="1469"/>
        <v/>
      </c>
      <c r="BS342" t="str">
        <f t="shared" ca="1" si="1470"/>
        <v/>
      </c>
      <c r="BT342" t="str">
        <f t="shared" ca="1" si="1471"/>
        <v/>
      </c>
      <c r="BU342" t="str">
        <f t="shared" ca="1" si="1472"/>
        <v/>
      </c>
      <c r="BV342" t="str">
        <f t="shared" ca="1" si="1473"/>
        <v/>
      </c>
      <c r="BW342" t="str">
        <f t="shared" ca="1" si="1474"/>
        <v/>
      </c>
      <c r="BX342" t="str">
        <f t="shared" ca="1" si="1475"/>
        <v/>
      </c>
      <c r="BY342" t="str">
        <f t="shared" ca="1" si="1476"/>
        <v/>
      </c>
      <c r="BZ342" t="str">
        <f t="shared" ca="1" si="1477"/>
        <v/>
      </c>
      <c r="CA342" t="str">
        <f t="shared" ca="1" si="1478"/>
        <v/>
      </c>
      <c r="CB342" t="str">
        <f t="shared" ca="1" si="1479"/>
        <v/>
      </c>
      <c r="CC342" t="str">
        <f t="shared" ca="1" si="1480"/>
        <v/>
      </c>
      <c r="CD342" t="str">
        <f t="shared" ca="1" si="1481"/>
        <v/>
      </c>
      <c r="CE342" t="str">
        <f t="shared" ca="1" si="1482"/>
        <v/>
      </c>
      <c r="CF342" t="str">
        <f t="shared" ca="1" si="1483"/>
        <v/>
      </c>
      <c r="CG342" t="str">
        <f t="shared" ca="1" si="1484"/>
        <v/>
      </c>
      <c r="CH342" t="str">
        <f t="shared" ca="1" si="1485"/>
        <v/>
      </c>
      <c r="CI342" t="str">
        <f t="shared" ca="1" si="1486"/>
        <v/>
      </c>
      <c r="CJ342" t="str">
        <f t="shared" ca="1" si="1487"/>
        <v/>
      </c>
      <c r="CK342" t="str">
        <f t="shared" ca="1" si="1488"/>
        <v/>
      </c>
      <c r="CL342" t="str">
        <f t="shared" ca="1" si="1489"/>
        <v/>
      </c>
      <c r="CM342" t="str">
        <f t="shared" ca="1" si="1490"/>
        <v/>
      </c>
      <c r="CN342" t="str">
        <f t="shared" ca="1" si="1491"/>
        <v/>
      </c>
      <c r="CO342" t="str">
        <f t="shared" ca="1" si="1492"/>
        <v/>
      </c>
      <c r="CP342" t="str">
        <f t="shared" ca="1" si="1493"/>
        <v/>
      </c>
      <c r="CQ342" t="str">
        <f t="shared" ca="1" si="1494"/>
        <v/>
      </c>
      <c r="CR342" t="str">
        <f t="shared" ca="1" si="1495"/>
        <v/>
      </c>
      <c r="CS342" t="str">
        <f t="shared" ca="1" si="1496"/>
        <v/>
      </c>
      <c r="CT342" t="str">
        <f t="shared" ca="1" si="1497"/>
        <v/>
      </c>
      <c r="CU342" t="str">
        <f t="shared" ca="1" si="1498"/>
        <v/>
      </c>
      <c r="CV342" t="str">
        <f t="shared" ca="1" si="1499"/>
        <v/>
      </c>
      <c r="CW342" t="str">
        <f t="shared" ca="1" si="1500"/>
        <v/>
      </c>
      <c r="CX342" t="str">
        <f t="shared" ca="1" si="1501"/>
        <v/>
      </c>
      <c r="CY342" t="str">
        <f t="shared" ca="1" si="1502"/>
        <v/>
      </c>
      <c r="CZ342" t="str">
        <f t="shared" ca="1" si="1503"/>
        <v/>
      </c>
      <c r="DA342" t="str">
        <f t="shared" ca="1" si="1504"/>
        <v/>
      </c>
      <c r="DB342" t="str">
        <f t="shared" ca="1" si="1505"/>
        <v/>
      </c>
      <c r="DC342" t="str">
        <f t="shared" ca="1" si="1506"/>
        <v/>
      </c>
      <c r="DD342" t="str">
        <f t="shared" ca="1" si="1507"/>
        <v/>
      </c>
      <c r="DE342" t="str">
        <f t="shared" ca="1" si="1508"/>
        <v/>
      </c>
      <c r="DF342" t="str">
        <f t="shared" ca="1" si="1509"/>
        <v/>
      </c>
      <c r="DG342" t="str">
        <f t="shared" ca="1" si="1510"/>
        <v/>
      </c>
      <c r="DH342" t="str">
        <f t="shared" ca="1" si="1511"/>
        <v/>
      </c>
      <c r="DI342" t="str">
        <f t="shared" ca="1" si="1512"/>
        <v/>
      </c>
      <c r="DJ342" t="str">
        <f t="shared" ca="1" si="1513"/>
        <v/>
      </c>
      <c r="DK342" t="str">
        <f t="shared" ca="1" si="1514"/>
        <v/>
      </c>
      <c r="DL342" t="str">
        <f t="shared" ca="1" si="1515"/>
        <v/>
      </c>
      <c r="DM342" t="str">
        <f t="shared" ca="1" si="1516"/>
        <v/>
      </c>
      <c r="DN342" t="str">
        <f t="shared" ca="1" si="1517"/>
        <v/>
      </c>
      <c r="DO342" t="str">
        <f t="shared" ca="1" si="1518"/>
        <v/>
      </c>
      <c r="DP342" t="str">
        <f t="shared" ca="1" si="1519"/>
        <v/>
      </c>
      <c r="DQ342" t="str">
        <f t="shared" ca="1" si="1520"/>
        <v/>
      </c>
      <c r="DR342" t="str">
        <f t="shared" ca="1" si="1521"/>
        <v/>
      </c>
      <c r="DS342" t="str">
        <f t="shared" ca="1" si="1522"/>
        <v/>
      </c>
      <c r="DT342" t="str">
        <f t="shared" ca="1" si="1523"/>
        <v/>
      </c>
      <c r="DU342" t="str">
        <f t="shared" ca="1" si="1524"/>
        <v/>
      </c>
      <c r="DV342" t="str">
        <f t="shared" ca="1" si="1412"/>
        <v/>
      </c>
      <c r="DW342" t="str">
        <f t="shared" ca="1" si="1525"/>
        <v/>
      </c>
      <c r="DX342" t="str">
        <f t="shared" ca="1" si="1526"/>
        <v/>
      </c>
      <c r="DY342" t="str">
        <f t="shared" ca="1" si="1527"/>
        <v/>
      </c>
      <c r="DZ342" t="str">
        <f t="shared" ca="1" si="1528"/>
        <v/>
      </c>
      <c r="EA342" t="str">
        <f t="shared" ca="1" si="1529"/>
        <v/>
      </c>
      <c r="EB342" t="str">
        <f t="shared" ca="1" si="1530"/>
        <v/>
      </c>
      <c r="EC342" t="str">
        <f t="shared" ca="1" si="1531"/>
        <v/>
      </c>
      <c r="ED342" t="str">
        <f t="shared" ca="1" si="1532"/>
        <v/>
      </c>
      <c r="EE342" t="str">
        <f t="shared" ca="1" si="1533"/>
        <v/>
      </c>
      <c r="EF342" t="str">
        <f t="shared" ca="1" si="1534"/>
        <v/>
      </c>
      <c r="EG342" t="str">
        <f t="shared" ca="1" si="1535"/>
        <v/>
      </c>
      <c r="EH342" t="str">
        <f t="shared" ca="1" si="1536"/>
        <v/>
      </c>
      <c r="EI342" t="str">
        <f t="shared" ca="1" si="1537"/>
        <v/>
      </c>
      <c r="EJ342" t="str">
        <f t="shared" ca="1" si="1538"/>
        <v/>
      </c>
      <c r="EK342" t="str">
        <f t="shared" ca="1" si="1539"/>
        <v/>
      </c>
      <c r="EL342" t="str">
        <f t="shared" ca="1" si="1540"/>
        <v/>
      </c>
      <c r="EM342" t="str">
        <f t="shared" ca="1" si="1541"/>
        <v/>
      </c>
      <c r="EN342" t="str">
        <f t="shared" ca="1" si="1542"/>
        <v/>
      </c>
      <c r="EO342" t="str">
        <f t="shared" ca="1" si="1543"/>
        <v/>
      </c>
      <c r="EP342" t="str">
        <f t="shared" ca="1" si="1544"/>
        <v/>
      </c>
      <c r="EQ342" t="str">
        <f t="shared" ca="1" si="1545"/>
        <v/>
      </c>
      <c r="ER342" t="str">
        <f t="shared" ca="1" si="1546"/>
        <v/>
      </c>
      <c r="ES342" t="str">
        <f t="shared" ca="1" si="1547"/>
        <v/>
      </c>
      <c r="ET342" t="str">
        <f t="shared" ca="1" si="1548"/>
        <v/>
      </c>
      <c r="EU342" t="str">
        <f t="shared" ca="1" si="1549"/>
        <v/>
      </c>
      <c r="EV342" t="str">
        <f t="shared" ca="1" si="1550"/>
        <v/>
      </c>
      <c r="EW342" t="str">
        <f t="shared" ca="1" si="1551"/>
        <v/>
      </c>
      <c r="EX342" t="str">
        <f t="shared" ca="1" si="1552"/>
        <v/>
      </c>
      <c r="EY342" t="str">
        <f t="shared" ca="1" si="1553"/>
        <v/>
      </c>
      <c r="EZ342" t="str">
        <f t="shared" ca="1" si="1554"/>
        <v/>
      </c>
      <c r="FA342" t="str">
        <f t="shared" ca="1" si="1555"/>
        <v/>
      </c>
      <c r="FB342" t="str">
        <f t="shared" ca="1" si="1556"/>
        <v/>
      </c>
      <c r="FC342" t="str">
        <f t="shared" ca="1" si="1557"/>
        <v/>
      </c>
      <c r="FD342" t="str">
        <f t="shared" ca="1" si="1558"/>
        <v/>
      </c>
      <c r="FE342" t="str">
        <f t="shared" ca="1" si="1559"/>
        <v/>
      </c>
      <c r="FF342" t="str">
        <f t="shared" ca="1" si="1560"/>
        <v/>
      </c>
      <c r="FG342" t="str">
        <f t="shared" ca="1" si="1561"/>
        <v/>
      </c>
      <c r="FH342" t="str">
        <f t="shared" ca="1" si="1562"/>
        <v/>
      </c>
      <c r="FI342" t="str">
        <f t="shared" ca="1" si="1563"/>
        <v/>
      </c>
      <c r="FJ342" t="str">
        <f t="shared" ca="1" si="1564"/>
        <v/>
      </c>
      <c r="FK342" t="str">
        <f t="shared" ca="1" si="1565"/>
        <v/>
      </c>
      <c r="FL342" t="str">
        <f t="shared" ca="1" si="1566"/>
        <v/>
      </c>
      <c r="FM342" t="str">
        <f t="shared" ca="1" si="1567"/>
        <v/>
      </c>
      <c r="FN342" t="str">
        <f t="shared" ca="1" si="1568"/>
        <v/>
      </c>
      <c r="FO342" t="str">
        <f t="shared" ca="1" si="1569"/>
        <v/>
      </c>
      <c r="FP342" t="str">
        <f t="shared" ca="1" si="1570"/>
        <v/>
      </c>
      <c r="FQ342" t="str">
        <f t="shared" ca="1" si="1571"/>
        <v/>
      </c>
      <c r="FR342" t="str">
        <f t="shared" ca="1" si="1572"/>
        <v/>
      </c>
      <c r="FS342" t="str">
        <f t="shared" ca="1" si="1573"/>
        <v/>
      </c>
      <c r="FT342" t="str">
        <f t="shared" ca="1" si="1574"/>
        <v/>
      </c>
      <c r="FU342" t="str">
        <f t="shared" ca="1" si="1575"/>
        <v/>
      </c>
      <c r="FV342" t="str">
        <f t="shared" ca="1" si="1576"/>
        <v/>
      </c>
      <c r="FW342" t="str">
        <f t="shared" ca="1" si="1577"/>
        <v/>
      </c>
      <c r="FX342" t="str">
        <f t="shared" ca="1" si="1578"/>
        <v/>
      </c>
      <c r="FY342" t="str">
        <f t="shared" ca="1" si="1579"/>
        <v/>
      </c>
      <c r="FZ342" t="str">
        <f t="shared" ca="1" si="1580"/>
        <v/>
      </c>
      <c r="GA342" t="str">
        <f t="shared" ca="1" si="1581"/>
        <v/>
      </c>
      <c r="GB342" t="str">
        <f t="shared" ca="1" si="1582"/>
        <v/>
      </c>
      <c r="GC342" t="str">
        <f t="shared" ca="1" si="1583"/>
        <v/>
      </c>
      <c r="GD342" t="str">
        <f t="shared" ca="1" si="1584"/>
        <v/>
      </c>
      <c r="GE342" t="str">
        <f t="shared" ca="1" si="1585"/>
        <v/>
      </c>
      <c r="GF342" t="str">
        <f t="shared" ca="1" si="1586"/>
        <v/>
      </c>
      <c r="GG342" t="str">
        <f t="shared" ca="1" si="1587"/>
        <v/>
      </c>
      <c r="GH342" t="str">
        <f t="shared" ca="1" si="1588"/>
        <v/>
      </c>
      <c r="GI342" t="str">
        <f t="shared" ca="1" si="1589"/>
        <v/>
      </c>
      <c r="GJ342" t="str">
        <f t="shared" ca="1" si="1590"/>
        <v/>
      </c>
      <c r="GK342" t="str">
        <f t="shared" ca="1" si="1591"/>
        <v/>
      </c>
      <c r="GL342" t="str">
        <f t="shared" ca="1" si="1592"/>
        <v/>
      </c>
      <c r="GM342" t="str">
        <f t="shared" ca="1" si="1593"/>
        <v/>
      </c>
      <c r="GN342" t="str">
        <f t="shared" ca="1" si="1594"/>
        <v/>
      </c>
      <c r="GO342" t="str">
        <f t="shared" ca="1" si="1595"/>
        <v/>
      </c>
      <c r="GP342" t="str">
        <f t="shared" ca="1" si="1596"/>
        <v/>
      </c>
      <c r="GQ342" t="str">
        <f t="shared" ca="1" si="1597"/>
        <v/>
      </c>
      <c r="GR342" t="str">
        <f t="shared" ca="1" si="1598"/>
        <v/>
      </c>
      <c r="GS342" t="str">
        <f t="shared" ca="1" si="1599"/>
        <v/>
      </c>
      <c r="GT342" t="str">
        <f t="shared" ca="1" si="1600"/>
        <v/>
      </c>
      <c r="GU342" t="str">
        <f t="shared" ca="1" si="1601"/>
        <v/>
      </c>
      <c r="GV342" t="str">
        <f t="shared" ca="1" si="1602"/>
        <v/>
      </c>
      <c r="GW342" t="str">
        <f t="shared" ca="1" si="1603"/>
        <v/>
      </c>
      <c r="GX342" t="str">
        <f t="shared" ca="1" si="1604"/>
        <v/>
      </c>
      <c r="GY342" t="str">
        <f t="shared" ca="1" si="1605"/>
        <v/>
      </c>
      <c r="GZ342" t="str">
        <f t="shared" ca="1" si="1606"/>
        <v/>
      </c>
      <c r="HA342" t="str">
        <f t="shared" ca="1" si="1607"/>
        <v/>
      </c>
      <c r="HB342" t="str">
        <f t="shared" ca="1" si="1608"/>
        <v/>
      </c>
      <c r="HC342" t="str">
        <f t="shared" ca="1" si="1609"/>
        <v/>
      </c>
      <c r="HD342" t="str">
        <f t="shared" ca="1" si="1610"/>
        <v/>
      </c>
      <c r="HE342" t="str">
        <f t="shared" ca="1" si="1611"/>
        <v/>
      </c>
      <c r="HF342" t="str">
        <f t="shared" ca="1" si="1612"/>
        <v/>
      </c>
      <c r="HG342" t="str">
        <f t="shared" ca="1" si="1613"/>
        <v/>
      </c>
      <c r="HH342" t="str">
        <f t="shared" ca="1" si="1614"/>
        <v/>
      </c>
      <c r="HI342" t="str">
        <f t="shared" ca="1" si="1615"/>
        <v/>
      </c>
      <c r="HJ342" t="str">
        <f t="shared" ca="1" si="1616"/>
        <v/>
      </c>
      <c r="HK342" t="str">
        <f t="shared" ca="1" si="1617"/>
        <v/>
      </c>
      <c r="HL342" t="str">
        <f t="shared" ca="1" si="1618"/>
        <v/>
      </c>
      <c r="HM342" t="str">
        <f t="shared" ca="1" si="1619"/>
        <v/>
      </c>
      <c r="HN342" t="str">
        <f t="shared" ca="1" si="1620"/>
        <v/>
      </c>
      <c r="HO342" t="str">
        <f t="shared" ca="1" si="1621"/>
        <v/>
      </c>
      <c r="HP342" t="str">
        <f t="shared" ca="1" si="1622"/>
        <v/>
      </c>
      <c r="HQ342" t="str">
        <f t="shared" ca="1" si="1623"/>
        <v/>
      </c>
      <c r="HR342" t="str">
        <f t="shared" ca="1" si="1624"/>
        <v/>
      </c>
      <c r="HS342" t="str">
        <f t="shared" ca="1" si="1625"/>
        <v/>
      </c>
      <c r="HT342" t="str">
        <f t="shared" ca="1" si="1626"/>
        <v/>
      </c>
      <c r="HU342" t="str">
        <f t="shared" ca="1" si="1627"/>
        <v/>
      </c>
      <c r="HV342" t="str">
        <f t="shared" ca="1" si="1628"/>
        <v/>
      </c>
      <c r="HW342" t="str">
        <f t="shared" ca="1" si="1629"/>
        <v/>
      </c>
      <c r="HX342" t="str">
        <f t="shared" ca="1" si="1630"/>
        <v/>
      </c>
      <c r="HY342" t="str">
        <f t="shared" ca="1" si="1631"/>
        <v/>
      </c>
      <c r="HZ342" t="str">
        <f t="shared" ca="1" si="1632"/>
        <v/>
      </c>
      <c r="IA342" t="str">
        <f t="shared" ca="1" si="1633"/>
        <v/>
      </c>
      <c r="IB342" t="str">
        <f t="shared" ca="1" si="1634"/>
        <v/>
      </c>
      <c r="IC342" t="str">
        <f t="shared" ca="1" si="1635"/>
        <v/>
      </c>
      <c r="ID342" t="str">
        <f t="shared" ca="1" si="1636"/>
        <v/>
      </c>
      <c r="IE342" t="str">
        <f t="shared" ca="1" si="1637"/>
        <v/>
      </c>
      <c r="IF342" t="str">
        <f t="shared" ca="1" si="1638"/>
        <v/>
      </c>
      <c r="IG342" t="str">
        <f t="shared" ca="1" si="1639"/>
        <v/>
      </c>
      <c r="IH342" t="str">
        <f t="shared" ca="1" si="1640"/>
        <v/>
      </c>
      <c r="II342" t="str">
        <f t="shared" ca="1" si="1641"/>
        <v/>
      </c>
      <c r="IJ342" t="str">
        <f t="shared" ca="1" si="1642"/>
        <v/>
      </c>
      <c r="IK342" t="str">
        <f t="shared" ca="1" si="1643"/>
        <v/>
      </c>
      <c r="IL342" t="str">
        <f t="shared" ca="1" si="1644"/>
        <v/>
      </c>
      <c r="IM342" t="str">
        <f t="shared" ca="1" si="1645"/>
        <v/>
      </c>
      <c r="IN342" t="str">
        <f t="shared" ca="1" si="1646"/>
        <v/>
      </c>
      <c r="IO342" t="str">
        <f t="shared" ca="1" si="1647"/>
        <v/>
      </c>
      <c r="IP342" t="str">
        <f t="shared" ca="1" si="1648"/>
        <v/>
      </c>
      <c r="IQ342" t="str">
        <f t="shared" ca="1" si="1649"/>
        <v/>
      </c>
      <c r="IR342" t="str">
        <f t="shared" ca="1" si="1650"/>
        <v/>
      </c>
      <c r="IS342" t="str">
        <f t="shared" ca="1" si="1651"/>
        <v/>
      </c>
      <c r="IT342" t="str">
        <f t="shared" ca="1" si="1652"/>
        <v/>
      </c>
      <c r="IU342" t="str">
        <f t="shared" ca="1" si="1653"/>
        <v/>
      </c>
      <c r="IV342" t="str">
        <f t="shared" ca="1" si="1654"/>
        <v/>
      </c>
      <c r="IW342" t="str">
        <f t="shared" ca="1" si="1655"/>
        <v/>
      </c>
      <c r="IX342" t="str">
        <f t="shared" ca="1" si="1656"/>
        <v/>
      </c>
      <c r="IY342" t="str">
        <f t="shared" ca="1" si="1657"/>
        <v/>
      </c>
      <c r="IZ342" t="str">
        <f t="shared" ca="1" si="1658"/>
        <v/>
      </c>
      <c r="JA342" t="str">
        <f t="shared" ca="1" si="1659"/>
        <v/>
      </c>
      <c r="JB342" t="str">
        <f t="shared" ca="1" si="1660"/>
        <v/>
      </c>
      <c r="JC342" t="str">
        <f t="shared" ca="1" si="1661"/>
        <v/>
      </c>
      <c r="JD342" t="str">
        <f t="shared" ca="1" si="1662"/>
        <v/>
      </c>
      <c r="JE342" t="str">
        <f t="shared" ca="1" si="1663"/>
        <v/>
      </c>
      <c r="JF342" t="str">
        <f t="shared" ca="1" si="1664"/>
        <v/>
      </c>
      <c r="JG342" t="str">
        <f t="shared" ca="1" si="1665"/>
        <v/>
      </c>
      <c r="JH342" t="str">
        <f t="shared" ca="1" si="1666"/>
        <v/>
      </c>
      <c r="JI342" t="str">
        <f t="shared" ca="1" si="1667"/>
        <v/>
      </c>
      <c r="JJ342" t="str">
        <f t="shared" ca="1" si="1668"/>
        <v/>
      </c>
      <c r="JK342" t="str">
        <f t="shared" ca="1" si="1669"/>
        <v/>
      </c>
      <c r="JL342" t="str">
        <f t="shared" ca="1" si="1670"/>
        <v/>
      </c>
      <c r="JM342" t="str">
        <f t="shared" ca="1" si="1671"/>
        <v/>
      </c>
      <c r="JN342" t="str">
        <f t="shared" ca="1" si="1672"/>
        <v/>
      </c>
      <c r="JO342" t="str">
        <f t="shared" ca="1" si="1673"/>
        <v/>
      </c>
      <c r="JP342" t="str">
        <f t="shared" ca="1" si="1674"/>
        <v/>
      </c>
      <c r="JQ342" t="str">
        <f t="shared" ca="1" si="1675"/>
        <v/>
      </c>
      <c r="JR342" t="str">
        <f t="shared" ca="1" si="1676"/>
        <v/>
      </c>
      <c r="JS342" t="str">
        <f t="shared" ca="1" si="1677"/>
        <v/>
      </c>
      <c r="JT342" t="str">
        <f t="shared" ca="1" si="1678"/>
        <v/>
      </c>
      <c r="JU342" t="str">
        <f t="shared" ca="1" si="1679"/>
        <v/>
      </c>
    </row>
    <row r="343" spans="1:281" x14ac:dyDescent="0.25">
      <c r="A343">
        <f t="shared" si="1680"/>
        <v>342</v>
      </c>
      <c r="B343" t="str">
        <f t="shared" ca="1" si="1409"/>
        <v/>
      </c>
      <c r="C343">
        <v>14</v>
      </c>
      <c r="D343">
        <f t="shared" si="1413"/>
        <v>342</v>
      </c>
      <c r="E343">
        <f t="shared" si="1414"/>
        <v>17</v>
      </c>
      <c r="F343">
        <f ca="1">COUNT((AD343,AP343,BB343,BN343,BZ343,CL343,CX343,DJ343,DV343,EH343,ET343,FF343,FR343,GD343,GP343,HB343,HN343,HZ343,IL343,IX343,JJ343,JV343,KH343,KT343,LF343,LR343))</f>
        <v>0</v>
      </c>
      <c r="G343">
        <f t="shared" ca="1" si="1415"/>
        <v>0</v>
      </c>
      <c r="H343">
        <f t="shared" ca="1" si="1416"/>
        <v>0</v>
      </c>
      <c r="I343">
        <f t="shared" ca="1" si="1410"/>
        <v>0</v>
      </c>
      <c r="J343">
        <f t="shared" ca="1" si="1417"/>
        <v>0</v>
      </c>
      <c r="K343">
        <f t="shared" ca="1" si="1418"/>
        <v>-1</v>
      </c>
      <c r="L343">
        <f t="shared" ca="1" si="1402"/>
        <v>9</v>
      </c>
      <c r="M343">
        <f t="shared" ca="1" si="1419"/>
        <v>0</v>
      </c>
      <c r="N343">
        <f t="shared" ca="1" si="1403"/>
        <v>65</v>
      </c>
      <c r="O343">
        <f t="shared" ca="1" si="1420"/>
        <v>-1</v>
      </c>
      <c r="P343">
        <f t="shared" ca="1" si="1404"/>
        <v>9</v>
      </c>
      <c r="Q343">
        <f t="shared" ca="1" si="1421"/>
        <v>0</v>
      </c>
      <c r="R343">
        <f t="shared" ca="1" si="1422"/>
        <v>0</v>
      </c>
      <c r="S343">
        <f t="shared" ca="1" si="1423"/>
        <v>0</v>
      </c>
      <c r="T343">
        <f t="shared" ca="1" si="1424"/>
        <v>0</v>
      </c>
      <c r="U343" t="str">
        <f t="shared" ca="1" si="1411"/>
        <v>999999999999</v>
      </c>
      <c r="V343">
        <f t="shared" ca="1" si="1405"/>
        <v>0</v>
      </c>
      <c r="W343">
        <f t="shared" si="1425"/>
        <v>342</v>
      </c>
      <c r="X343">
        <f t="shared" ca="1" si="1406"/>
        <v>78</v>
      </c>
      <c r="Y343">
        <f t="shared" ca="1" si="1426"/>
        <v>0</v>
      </c>
      <c r="Z343" t="str">
        <f t="shared" ca="1" si="1427"/>
        <v>999zz</v>
      </c>
      <c r="AA343">
        <f t="shared" ca="1" si="1407"/>
        <v>350</v>
      </c>
      <c r="AB343">
        <f t="shared" si="1428"/>
        <v>342</v>
      </c>
      <c r="AC343" t="e">
        <f t="shared" ca="1" si="1408"/>
        <v>#N/A</v>
      </c>
      <c r="AD343" t="str">
        <f t="shared" ca="1" si="1429"/>
        <v/>
      </c>
      <c r="AE343" t="str">
        <f t="shared" ca="1" si="1430"/>
        <v/>
      </c>
      <c r="AF343" t="str">
        <f t="shared" ca="1" si="1431"/>
        <v/>
      </c>
      <c r="AG343" t="str">
        <f t="shared" ca="1" si="1432"/>
        <v/>
      </c>
      <c r="AH343" t="str">
        <f t="shared" ca="1" si="1433"/>
        <v/>
      </c>
      <c r="AI343" t="str">
        <f t="shared" ca="1" si="1434"/>
        <v/>
      </c>
      <c r="AJ343" t="str">
        <f t="shared" ca="1" si="1435"/>
        <v/>
      </c>
      <c r="AK343" t="str">
        <f t="shared" ca="1" si="1436"/>
        <v/>
      </c>
      <c r="AL343" t="str">
        <f t="shared" ca="1" si="1437"/>
        <v/>
      </c>
      <c r="AM343" t="str">
        <f t="shared" ca="1" si="1438"/>
        <v/>
      </c>
      <c r="AN343" t="str">
        <f t="shared" ca="1" si="1439"/>
        <v/>
      </c>
      <c r="AO343" t="str">
        <f t="shared" ca="1" si="1440"/>
        <v/>
      </c>
      <c r="AP343" t="str">
        <f t="shared" ca="1" si="1441"/>
        <v/>
      </c>
      <c r="AQ343" t="str">
        <f t="shared" ca="1" si="1442"/>
        <v/>
      </c>
      <c r="AR343" t="str">
        <f t="shared" ca="1" si="1443"/>
        <v/>
      </c>
      <c r="AS343" t="str">
        <f t="shared" ca="1" si="1444"/>
        <v/>
      </c>
      <c r="AT343" t="str">
        <f t="shared" ca="1" si="1445"/>
        <v/>
      </c>
      <c r="AU343" t="str">
        <f t="shared" ca="1" si="1446"/>
        <v/>
      </c>
      <c r="AV343" t="str">
        <f t="shared" ca="1" si="1447"/>
        <v/>
      </c>
      <c r="AW343" t="str">
        <f t="shared" ca="1" si="1448"/>
        <v/>
      </c>
      <c r="AX343" t="str">
        <f t="shared" ca="1" si="1449"/>
        <v/>
      </c>
      <c r="AY343" t="str">
        <f t="shared" ca="1" si="1450"/>
        <v/>
      </c>
      <c r="AZ343" t="str">
        <f t="shared" ca="1" si="1451"/>
        <v/>
      </c>
      <c r="BA343" t="str">
        <f t="shared" ca="1" si="1452"/>
        <v/>
      </c>
      <c r="BB343" t="str">
        <f t="shared" ca="1" si="1453"/>
        <v/>
      </c>
      <c r="BC343" t="str">
        <f t="shared" ca="1" si="1454"/>
        <v/>
      </c>
      <c r="BD343" t="str">
        <f t="shared" ca="1" si="1455"/>
        <v/>
      </c>
      <c r="BE343" t="str">
        <f t="shared" ca="1" si="1456"/>
        <v/>
      </c>
      <c r="BF343" t="str">
        <f t="shared" ca="1" si="1457"/>
        <v/>
      </c>
      <c r="BG343" t="str">
        <f t="shared" ca="1" si="1458"/>
        <v/>
      </c>
      <c r="BH343" t="str">
        <f t="shared" ca="1" si="1459"/>
        <v/>
      </c>
      <c r="BI343" t="str">
        <f t="shared" ca="1" si="1460"/>
        <v/>
      </c>
      <c r="BJ343" t="str">
        <f t="shared" ca="1" si="1461"/>
        <v/>
      </c>
      <c r="BK343" t="str">
        <f t="shared" ca="1" si="1462"/>
        <v/>
      </c>
      <c r="BL343" t="str">
        <f t="shared" ca="1" si="1463"/>
        <v/>
      </c>
      <c r="BM343" t="str">
        <f t="shared" ca="1" si="1464"/>
        <v/>
      </c>
      <c r="BN343" t="str">
        <f t="shared" ca="1" si="1465"/>
        <v/>
      </c>
      <c r="BO343" t="str">
        <f t="shared" ca="1" si="1466"/>
        <v/>
      </c>
      <c r="BP343" t="str">
        <f t="shared" ca="1" si="1467"/>
        <v/>
      </c>
      <c r="BQ343" t="str">
        <f t="shared" ca="1" si="1468"/>
        <v/>
      </c>
      <c r="BR343" t="str">
        <f t="shared" ca="1" si="1469"/>
        <v/>
      </c>
      <c r="BS343" t="str">
        <f t="shared" ca="1" si="1470"/>
        <v/>
      </c>
      <c r="BT343" t="str">
        <f t="shared" ca="1" si="1471"/>
        <v/>
      </c>
      <c r="BU343" t="str">
        <f t="shared" ca="1" si="1472"/>
        <v/>
      </c>
      <c r="BV343" t="str">
        <f t="shared" ca="1" si="1473"/>
        <v/>
      </c>
      <c r="BW343" t="str">
        <f t="shared" ca="1" si="1474"/>
        <v/>
      </c>
      <c r="BX343" t="str">
        <f t="shared" ca="1" si="1475"/>
        <v/>
      </c>
      <c r="BY343" t="str">
        <f t="shared" ca="1" si="1476"/>
        <v/>
      </c>
      <c r="BZ343" t="str">
        <f t="shared" ca="1" si="1477"/>
        <v/>
      </c>
      <c r="CA343" t="str">
        <f t="shared" ca="1" si="1478"/>
        <v/>
      </c>
      <c r="CB343" t="str">
        <f t="shared" ca="1" si="1479"/>
        <v/>
      </c>
      <c r="CC343" t="str">
        <f t="shared" ca="1" si="1480"/>
        <v/>
      </c>
      <c r="CD343" t="str">
        <f t="shared" ca="1" si="1481"/>
        <v/>
      </c>
      <c r="CE343" t="str">
        <f t="shared" ca="1" si="1482"/>
        <v/>
      </c>
      <c r="CF343" t="str">
        <f t="shared" ca="1" si="1483"/>
        <v/>
      </c>
      <c r="CG343" t="str">
        <f t="shared" ca="1" si="1484"/>
        <v/>
      </c>
      <c r="CH343" t="str">
        <f t="shared" ca="1" si="1485"/>
        <v/>
      </c>
      <c r="CI343" t="str">
        <f t="shared" ca="1" si="1486"/>
        <v/>
      </c>
      <c r="CJ343" t="str">
        <f t="shared" ca="1" si="1487"/>
        <v/>
      </c>
      <c r="CK343" t="str">
        <f t="shared" ca="1" si="1488"/>
        <v/>
      </c>
      <c r="CL343" t="str">
        <f t="shared" ca="1" si="1489"/>
        <v/>
      </c>
      <c r="CM343" t="str">
        <f t="shared" ca="1" si="1490"/>
        <v/>
      </c>
      <c r="CN343" t="str">
        <f t="shared" ca="1" si="1491"/>
        <v/>
      </c>
      <c r="CO343" t="str">
        <f t="shared" ca="1" si="1492"/>
        <v/>
      </c>
      <c r="CP343" t="str">
        <f t="shared" ca="1" si="1493"/>
        <v/>
      </c>
      <c r="CQ343" t="str">
        <f t="shared" ca="1" si="1494"/>
        <v/>
      </c>
      <c r="CR343" t="str">
        <f t="shared" ca="1" si="1495"/>
        <v/>
      </c>
      <c r="CS343" t="str">
        <f t="shared" ca="1" si="1496"/>
        <v/>
      </c>
      <c r="CT343" t="str">
        <f t="shared" ca="1" si="1497"/>
        <v/>
      </c>
      <c r="CU343" t="str">
        <f t="shared" ca="1" si="1498"/>
        <v/>
      </c>
      <c r="CV343" t="str">
        <f t="shared" ca="1" si="1499"/>
        <v/>
      </c>
      <c r="CW343" t="str">
        <f t="shared" ca="1" si="1500"/>
        <v/>
      </c>
      <c r="CX343" t="str">
        <f t="shared" ca="1" si="1501"/>
        <v/>
      </c>
      <c r="CY343" t="str">
        <f t="shared" ca="1" si="1502"/>
        <v/>
      </c>
      <c r="CZ343" t="str">
        <f t="shared" ca="1" si="1503"/>
        <v/>
      </c>
      <c r="DA343" t="str">
        <f t="shared" ca="1" si="1504"/>
        <v/>
      </c>
      <c r="DB343" t="str">
        <f t="shared" ca="1" si="1505"/>
        <v/>
      </c>
      <c r="DC343" t="str">
        <f t="shared" ca="1" si="1506"/>
        <v/>
      </c>
      <c r="DD343" t="str">
        <f t="shared" ca="1" si="1507"/>
        <v/>
      </c>
      <c r="DE343" t="str">
        <f t="shared" ca="1" si="1508"/>
        <v/>
      </c>
      <c r="DF343" t="str">
        <f t="shared" ca="1" si="1509"/>
        <v/>
      </c>
      <c r="DG343" t="str">
        <f t="shared" ca="1" si="1510"/>
        <v/>
      </c>
      <c r="DH343" t="str">
        <f t="shared" ca="1" si="1511"/>
        <v/>
      </c>
      <c r="DI343" t="str">
        <f t="shared" ca="1" si="1512"/>
        <v/>
      </c>
      <c r="DJ343" t="str">
        <f t="shared" ca="1" si="1513"/>
        <v/>
      </c>
      <c r="DK343" t="str">
        <f t="shared" ca="1" si="1514"/>
        <v/>
      </c>
      <c r="DL343" t="str">
        <f t="shared" ca="1" si="1515"/>
        <v/>
      </c>
      <c r="DM343" t="str">
        <f t="shared" ca="1" si="1516"/>
        <v/>
      </c>
      <c r="DN343" t="str">
        <f t="shared" ca="1" si="1517"/>
        <v/>
      </c>
      <c r="DO343" t="str">
        <f t="shared" ca="1" si="1518"/>
        <v/>
      </c>
      <c r="DP343" t="str">
        <f t="shared" ca="1" si="1519"/>
        <v/>
      </c>
      <c r="DQ343" t="str">
        <f t="shared" ca="1" si="1520"/>
        <v/>
      </c>
      <c r="DR343" t="str">
        <f t="shared" ca="1" si="1521"/>
        <v/>
      </c>
      <c r="DS343" t="str">
        <f t="shared" ca="1" si="1522"/>
        <v/>
      </c>
      <c r="DT343" t="str">
        <f t="shared" ca="1" si="1523"/>
        <v/>
      </c>
      <c r="DU343" t="str">
        <f t="shared" ca="1" si="1524"/>
        <v/>
      </c>
      <c r="DV343" t="str">
        <f t="shared" ca="1" si="1412"/>
        <v/>
      </c>
      <c r="DW343" t="str">
        <f t="shared" ca="1" si="1525"/>
        <v/>
      </c>
      <c r="DX343" t="str">
        <f t="shared" ca="1" si="1526"/>
        <v/>
      </c>
      <c r="DY343" t="str">
        <f t="shared" ca="1" si="1527"/>
        <v/>
      </c>
      <c r="DZ343" t="str">
        <f t="shared" ca="1" si="1528"/>
        <v/>
      </c>
      <c r="EA343" t="str">
        <f t="shared" ca="1" si="1529"/>
        <v/>
      </c>
      <c r="EB343" t="str">
        <f t="shared" ca="1" si="1530"/>
        <v/>
      </c>
      <c r="EC343" t="str">
        <f t="shared" ca="1" si="1531"/>
        <v/>
      </c>
      <c r="ED343" t="str">
        <f t="shared" ca="1" si="1532"/>
        <v/>
      </c>
      <c r="EE343" t="str">
        <f t="shared" ca="1" si="1533"/>
        <v/>
      </c>
      <c r="EF343" t="str">
        <f t="shared" ca="1" si="1534"/>
        <v/>
      </c>
      <c r="EG343" t="str">
        <f t="shared" ca="1" si="1535"/>
        <v/>
      </c>
      <c r="EH343" t="str">
        <f t="shared" ca="1" si="1536"/>
        <v/>
      </c>
      <c r="EI343" t="str">
        <f t="shared" ca="1" si="1537"/>
        <v/>
      </c>
      <c r="EJ343" t="str">
        <f t="shared" ca="1" si="1538"/>
        <v/>
      </c>
      <c r="EK343" t="str">
        <f t="shared" ca="1" si="1539"/>
        <v/>
      </c>
      <c r="EL343" t="str">
        <f t="shared" ca="1" si="1540"/>
        <v/>
      </c>
      <c r="EM343" t="str">
        <f t="shared" ca="1" si="1541"/>
        <v/>
      </c>
      <c r="EN343" t="str">
        <f t="shared" ca="1" si="1542"/>
        <v/>
      </c>
      <c r="EO343" t="str">
        <f t="shared" ca="1" si="1543"/>
        <v/>
      </c>
      <c r="EP343" t="str">
        <f t="shared" ca="1" si="1544"/>
        <v/>
      </c>
      <c r="EQ343" t="str">
        <f t="shared" ca="1" si="1545"/>
        <v/>
      </c>
      <c r="ER343" t="str">
        <f t="shared" ca="1" si="1546"/>
        <v/>
      </c>
      <c r="ES343" t="str">
        <f t="shared" ca="1" si="1547"/>
        <v/>
      </c>
      <c r="ET343" t="str">
        <f t="shared" ca="1" si="1548"/>
        <v/>
      </c>
      <c r="EU343" t="str">
        <f t="shared" ca="1" si="1549"/>
        <v/>
      </c>
      <c r="EV343" t="str">
        <f t="shared" ca="1" si="1550"/>
        <v/>
      </c>
      <c r="EW343" t="str">
        <f t="shared" ca="1" si="1551"/>
        <v/>
      </c>
      <c r="EX343" t="str">
        <f t="shared" ca="1" si="1552"/>
        <v/>
      </c>
      <c r="EY343" t="str">
        <f t="shared" ca="1" si="1553"/>
        <v/>
      </c>
      <c r="EZ343" t="str">
        <f t="shared" ca="1" si="1554"/>
        <v/>
      </c>
      <c r="FA343" t="str">
        <f t="shared" ca="1" si="1555"/>
        <v/>
      </c>
      <c r="FB343" t="str">
        <f t="shared" ca="1" si="1556"/>
        <v/>
      </c>
      <c r="FC343" t="str">
        <f t="shared" ca="1" si="1557"/>
        <v/>
      </c>
      <c r="FD343" t="str">
        <f t="shared" ca="1" si="1558"/>
        <v/>
      </c>
      <c r="FE343" t="str">
        <f t="shared" ca="1" si="1559"/>
        <v/>
      </c>
      <c r="FF343" t="str">
        <f t="shared" ca="1" si="1560"/>
        <v/>
      </c>
      <c r="FG343" t="str">
        <f t="shared" ca="1" si="1561"/>
        <v/>
      </c>
      <c r="FH343" t="str">
        <f t="shared" ca="1" si="1562"/>
        <v/>
      </c>
      <c r="FI343" t="str">
        <f t="shared" ca="1" si="1563"/>
        <v/>
      </c>
      <c r="FJ343" t="str">
        <f t="shared" ca="1" si="1564"/>
        <v/>
      </c>
      <c r="FK343" t="str">
        <f t="shared" ca="1" si="1565"/>
        <v/>
      </c>
      <c r="FL343" t="str">
        <f t="shared" ca="1" si="1566"/>
        <v/>
      </c>
      <c r="FM343" t="str">
        <f t="shared" ca="1" si="1567"/>
        <v/>
      </c>
      <c r="FN343" t="str">
        <f t="shared" ca="1" si="1568"/>
        <v/>
      </c>
      <c r="FO343" t="str">
        <f t="shared" ca="1" si="1569"/>
        <v/>
      </c>
      <c r="FP343" t="str">
        <f t="shared" ca="1" si="1570"/>
        <v/>
      </c>
      <c r="FQ343" t="str">
        <f t="shared" ca="1" si="1571"/>
        <v/>
      </c>
      <c r="FR343" t="str">
        <f t="shared" ca="1" si="1572"/>
        <v/>
      </c>
      <c r="FS343" t="str">
        <f t="shared" ca="1" si="1573"/>
        <v/>
      </c>
      <c r="FT343" t="str">
        <f t="shared" ca="1" si="1574"/>
        <v/>
      </c>
      <c r="FU343" t="str">
        <f t="shared" ca="1" si="1575"/>
        <v/>
      </c>
      <c r="FV343" t="str">
        <f t="shared" ca="1" si="1576"/>
        <v/>
      </c>
      <c r="FW343" t="str">
        <f t="shared" ca="1" si="1577"/>
        <v/>
      </c>
      <c r="FX343" t="str">
        <f t="shared" ca="1" si="1578"/>
        <v/>
      </c>
      <c r="FY343" t="str">
        <f t="shared" ca="1" si="1579"/>
        <v/>
      </c>
      <c r="FZ343" t="str">
        <f t="shared" ca="1" si="1580"/>
        <v/>
      </c>
      <c r="GA343" t="str">
        <f t="shared" ca="1" si="1581"/>
        <v/>
      </c>
      <c r="GB343" t="str">
        <f t="shared" ca="1" si="1582"/>
        <v/>
      </c>
      <c r="GC343" t="str">
        <f t="shared" ca="1" si="1583"/>
        <v/>
      </c>
      <c r="GD343" t="str">
        <f t="shared" ca="1" si="1584"/>
        <v/>
      </c>
      <c r="GE343" t="str">
        <f t="shared" ca="1" si="1585"/>
        <v/>
      </c>
      <c r="GF343" t="str">
        <f t="shared" ca="1" si="1586"/>
        <v/>
      </c>
      <c r="GG343" t="str">
        <f t="shared" ca="1" si="1587"/>
        <v/>
      </c>
      <c r="GH343" t="str">
        <f t="shared" ca="1" si="1588"/>
        <v/>
      </c>
      <c r="GI343" t="str">
        <f t="shared" ca="1" si="1589"/>
        <v/>
      </c>
      <c r="GJ343" t="str">
        <f t="shared" ca="1" si="1590"/>
        <v/>
      </c>
      <c r="GK343" t="str">
        <f t="shared" ca="1" si="1591"/>
        <v/>
      </c>
      <c r="GL343" t="str">
        <f t="shared" ca="1" si="1592"/>
        <v/>
      </c>
      <c r="GM343" t="str">
        <f t="shared" ca="1" si="1593"/>
        <v/>
      </c>
      <c r="GN343" t="str">
        <f t="shared" ca="1" si="1594"/>
        <v/>
      </c>
      <c r="GO343" t="str">
        <f t="shared" ca="1" si="1595"/>
        <v/>
      </c>
      <c r="GP343" t="str">
        <f t="shared" ca="1" si="1596"/>
        <v/>
      </c>
      <c r="GQ343" t="str">
        <f t="shared" ca="1" si="1597"/>
        <v/>
      </c>
      <c r="GR343" t="str">
        <f t="shared" ca="1" si="1598"/>
        <v/>
      </c>
      <c r="GS343" t="str">
        <f t="shared" ca="1" si="1599"/>
        <v/>
      </c>
      <c r="GT343" t="str">
        <f t="shared" ca="1" si="1600"/>
        <v/>
      </c>
      <c r="GU343" t="str">
        <f t="shared" ca="1" si="1601"/>
        <v/>
      </c>
      <c r="GV343" t="str">
        <f t="shared" ca="1" si="1602"/>
        <v/>
      </c>
      <c r="GW343" t="str">
        <f t="shared" ca="1" si="1603"/>
        <v/>
      </c>
      <c r="GX343" t="str">
        <f t="shared" ca="1" si="1604"/>
        <v/>
      </c>
      <c r="GY343" t="str">
        <f t="shared" ca="1" si="1605"/>
        <v/>
      </c>
      <c r="GZ343" t="str">
        <f t="shared" ca="1" si="1606"/>
        <v/>
      </c>
      <c r="HA343" t="str">
        <f t="shared" ca="1" si="1607"/>
        <v/>
      </c>
      <c r="HB343" t="str">
        <f t="shared" ca="1" si="1608"/>
        <v/>
      </c>
      <c r="HC343" t="str">
        <f t="shared" ca="1" si="1609"/>
        <v/>
      </c>
      <c r="HD343" t="str">
        <f t="shared" ca="1" si="1610"/>
        <v/>
      </c>
      <c r="HE343" t="str">
        <f t="shared" ca="1" si="1611"/>
        <v/>
      </c>
      <c r="HF343" t="str">
        <f t="shared" ca="1" si="1612"/>
        <v/>
      </c>
      <c r="HG343" t="str">
        <f t="shared" ca="1" si="1613"/>
        <v/>
      </c>
      <c r="HH343" t="str">
        <f t="shared" ca="1" si="1614"/>
        <v/>
      </c>
      <c r="HI343" t="str">
        <f t="shared" ca="1" si="1615"/>
        <v/>
      </c>
      <c r="HJ343" t="str">
        <f t="shared" ca="1" si="1616"/>
        <v/>
      </c>
      <c r="HK343" t="str">
        <f t="shared" ca="1" si="1617"/>
        <v/>
      </c>
      <c r="HL343" t="str">
        <f t="shared" ca="1" si="1618"/>
        <v/>
      </c>
      <c r="HM343" t="str">
        <f t="shared" ca="1" si="1619"/>
        <v/>
      </c>
      <c r="HN343" t="str">
        <f t="shared" ca="1" si="1620"/>
        <v/>
      </c>
      <c r="HO343" t="str">
        <f t="shared" ca="1" si="1621"/>
        <v/>
      </c>
      <c r="HP343" t="str">
        <f t="shared" ca="1" si="1622"/>
        <v/>
      </c>
      <c r="HQ343" t="str">
        <f t="shared" ca="1" si="1623"/>
        <v/>
      </c>
      <c r="HR343" t="str">
        <f t="shared" ca="1" si="1624"/>
        <v/>
      </c>
      <c r="HS343" t="str">
        <f t="shared" ca="1" si="1625"/>
        <v/>
      </c>
      <c r="HT343" t="str">
        <f t="shared" ca="1" si="1626"/>
        <v/>
      </c>
      <c r="HU343" t="str">
        <f t="shared" ca="1" si="1627"/>
        <v/>
      </c>
      <c r="HV343" t="str">
        <f t="shared" ca="1" si="1628"/>
        <v/>
      </c>
      <c r="HW343" t="str">
        <f t="shared" ca="1" si="1629"/>
        <v/>
      </c>
      <c r="HX343" t="str">
        <f t="shared" ca="1" si="1630"/>
        <v/>
      </c>
      <c r="HY343" t="str">
        <f t="shared" ca="1" si="1631"/>
        <v/>
      </c>
      <c r="HZ343" t="str">
        <f t="shared" ca="1" si="1632"/>
        <v/>
      </c>
      <c r="IA343" t="str">
        <f t="shared" ca="1" si="1633"/>
        <v/>
      </c>
      <c r="IB343" t="str">
        <f t="shared" ca="1" si="1634"/>
        <v/>
      </c>
      <c r="IC343" t="str">
        <f t="shared" ca="1" si="1635"/>
        <v/>
      </c>
      <c r="ID343" t="str">
        <f t="shared" ca="1" si="1636"/>
        <v/>
      </c>
      <c r="IE343" t="str">
        <f t="shared" ca="1" si="1637"/>
        <v/>
      </c>
      <c r="IF343" t="str">
        <f t="shared" ca="1" si="1638"/>
        <v/>
      </c>
      <c r="IG343" t="str">
        <f t="shared" ca="1" si="1639"/>
        <v/>
      </c>
      <c r="IH343" t="str">
        <f t="shared" ca="1" si="1640"/>
        <v/>
      </c>
      <c r="II343" t="str">
        <f t="shared" ca="1" si="1641"/>
        <v/>
      </c>
      <c r="IJ343" t="str">
        <f t="shared" ca="1" si="1642"/>
        <v/>
      </c>
      <c r="IK343" t="str">
        <f t="shared" ca="1" si="1643"/>
        <v/>
      </c>
      <c r="IL343" t="str">
        <f t="shared" ca="1" si="1644"/>
        <v/>
      </c>
      <c r="IM343" t="str">
        <f t="shared" ca="1" si="1645"/>
        <v/>
      </c>
      <c r="IN343" t="str">
        <f t="shared" ca="1" si="1646"/>
        <v/>
      </c>
      <c r="IO343" t="str">
        <f t="shared" ca="1" si="1647"/>
        <v/>
      </c>
      <c r="IP343" t="str">
        <f t="shared" ca="1" si="1648"/>
        <v/>
      </c>
      <c r="IQ343" t="str">
        <f t="shared" ca="1" si="1649"/>
        <v/>
      </c>
      <c r="IR343" t="str">
        <f t="shared" ca="1" si="1650"/>
        <v/>
      </c>
      <c r="IS343" t="str">
        <f t="shared" ca="1" si="1651"/>
        <v/>
      </c>
      <c r="IT343" t="str">
        <f t="shared" ca="1" si="1652"/>
        <v/>
      </c>
      <c r="IU343" t="str">
        <f t="shared" ca="1" si="1653"/>
        <v/>
      </c>
      <c r="IV343" t="str">
        <f t="shared" ca="1" si="1654"/>
        <v/>
      </c>
      <c r="IW343" t="str">
        <f t="shared" ca="1" si="1655"/>
        <v/>
      </c>
      <c r="IX343" t="str">
        <f t="shared" ca="1" si="1656"/>
        <v/>
      </c>
      <c r="IY343" t="str">
        <f t="shared" ca="1" si="1657"/>
        <v/>
      </c>
      <c r="IZ343" t="str">
        <f t="shared" ca="1" si="1658"/>
        <v/>
      </c>
      <c r="JA343" t="str">
        <f t="shared" ca="1" si="1659"/>
        <v/>
      </c>
      <c r="JB343" t="str">
        <f t="shared" ca="1" si="1660"/>
        <v/>
      </c>
      <c r="JC343" t="str">
        <f t="shared" ca="1" si="1661"/>
        <v/>
      </c>
      <c r="JD343" t="str">
        <f t="shared" ca="1" si="1662"/>
        <v/>
      </c>
      <c r="JE343" t="str">
        <f t="shared" ca="1" si="1663"/>
        <v/>
      </c>
      <c r="JF343" t="str">
        <f t="shared" ca="1" si="1664"/>
        <v/>
      </c>
      <c r="JG343" t="str">
        <f t="shared" ca="1" si="1665"/>
        <v/>
      </c>
      <c r="JH343" t="str">
        <f t="shared" ca="1" si="1666"/>
        <v/>
      </c>
      <c r="JI343" t="str">
        <f t="shared" ca="1" si="1667"/>
        <v/>
      </c>
      <c r="JJ343" t="str">
        <f t="shared" ca="1" si="1668"/>
        <v/>
      </c>
      <c r="JK343" t="str">
        <f t="shared" ca="1" si="1669"/>
        <v/>
      </c>
      <c r="JL343" t="str">
        <f t="shared" ca="1" si="1670"/>
        <v/>
      </c>
      <c r="JM343" t="str">
        <f t="shared" ca="1" si="1671"/>
        <v/>
      </c>
      <c r="JN343" t="str">
        <f t="shared" ca="1" si="1672"/>
        <v/>
      </c>
      <c r="JO343" t="str">
        <f t="shared" ca="1" si="1673"/>
        <v/>
      </c>
      <c r="JP343" t="str">
        <f t="shared" ca="1" si="1674"/>
        <v/>
      </c>
      <c r="JQ343" t="str">
        <f t="shared" ca="1" si="1675"/>
        <v/>
      </c>
      <c r="JR343" t="str">
        <f t="shared" ca="1" si="1676"/>
        <v/>
      </c>
      <c r="JS343" t="str">
        <f t="shared" ca="1" si="1677"/>
        <v/>
      </c>
      <c r="JT343" t="str">
        <f t="shared" ca="1" si="1678"/>
        <v/>
      </c>
      <c r="JU343" t="str">
        <f t="shared" ca="1" si="1679"/>
        <v/>
      </c>
    </row>
    <row r="344" spans="1:281" x14ac:dyDescent="0.25">
      <c r="A344">
        <f t="shared" si="1680"/>
        <v>343</v>
      </c>
      <c r="B344" t="str">
        <f t="shared" ca="1" si="1409"/>
        <v/>
      </c>
      <c r="C344">
        <v>14</v>
      </c>
      <c r="D344">
        <f t="shared" si="1413"/>
        <v>343</v>
      </c>
      <c r="E344">
        <f t="shared" si="1414"/>
        <v>18</v>
      </c>
      <c r="F344">
        <f ca="1">COUNT((AD344,AP344,BB344,BN344,BZ344,CL344,CX344,DJ344,DV344,EH344,ET344,FF344,FR344,GD344,GP344,HB344,HN344,HZ344,IL344,IX344,JJ344,JV344,KH344,KT344,LF344,LR344))</f>
        <v>0</v>
      </c>
      <c r="G344">
        <f t="shared" ca="1" si="1415"/>
        <v>0</v>
      </c>
      <c r="H344">
        <f t="shared" ca="1" si="1416"/>
        <v>0</v>
      </c>
      <c r="I344">
        <f t="shared" ca="1" si="1410"/>
        <v>0</v>
      </c>
      <c r="J344">
        <f t="shared" ca="1" si="1417"/>
        <v>0</v>
      </c>
      <c r="K344">
        <f t="shared" ca="1" si="1418"/>
        <v>-1</v>
      </c>
      <c r="L344">
        <f t="shared" ca="1" si="1402"/>
        <v>9</v>
      </c>
      <c r="M344">
        <f t="shared" ca="1" si="1419"/>
        <v>0</v>
      </c>
      <c r="N344">
        <f t="shared" ca="1" si="1403"/>
        <v>65</v>
      </c>
      <c r="O344">
        <f t="shared" ca="1" si="1420"/>
        <v>-1</v>
      </c>
      <c r="P344">
        <f t="shared" ca="1" si="1404"/>
        <v>9</v>
      </c>
      <c r="Q344">
        <f t="shared" ca="1" si="1421"/>
        <v>0</v>
      </c>
      <c r="R344">
        <f t="shared" ca="1" si="1422"/>
        <v>0</v>
      </c>
      <c r="S344">
        <f t="shared" ca="1" si="1423"/>
        <v>0</v>
      </c>
      <c r="T344">
        <f t="shared" ca="1" si="1424"/>
        <v>0</v>
      </c>
      <c r="U344" t="str">
        <f t="shared" ca="1" si="1411"/>
        <v>999999999999</v>
      </c>
      <c r="V344">
        <f t="shared" ca="1" si="1405"/>
        <v>0</v>
      </c>
      <c r="W344">
        <f t="shared" si="1425"/>
        <v>343</v>
      </c>
      <c r="X344">
        <f t="shared" ca="1" si="1406"/>
        <v>153</v>
      </c>
      <c r="Y344">
        <f t="shared" ca="1" si="1426"/>
        <v>0</v>
      </c>
      <c r="Z344" t="str">
        <f t="shared" ca="1" si="1427"/>
        <v>999zz</v>
      </c>
      <c r="AA344">
        <f t="shared" ca="1" si="1407"/>
        <v>350</v>
      </c>
      <c r="AB344">
        <f t="shared" si="1428"/>
        <v>343</v>
      </c>
      <c r="AC344" t="e">
        <f t="shared" ca="1" si="1408"/>
        <v>#N/A</v>
      </c>
      <c r="AD344" t="str">
        <f t="shared" ca="1" si="1429"/>
        <v/>
      </c>
      <c r="AE344" t="str">
        <f t="shared" ca="1" si="1430"/>
        <v/>
      </c>
      <c r="AF344" t="str">
        <f t="shared" ca="1" si="1431"/>
        <v/>
      </c>
      <c r="AG344" t="str">
        <f t="shared" ca="1" si="1432"/>
        <v/>
      </c>
      <c r="AH344" t="str">
        <f t="shared" ca="1" si="1433"/>
        <v/>
      </c>
      <c r="AI344" t="str">
        <f t="shared" ca="1" si="1434"/>
        <v/>
      </c>
      <c r="AJ344" t="str">
        <f t="shared" ca="1" si="1435"/>
        <v/>
      </c>
      <c r="AK344" t="str">
        <f t="shared" ca="1" si="1436"/>
        <v/>
      </c>
      <c r="AL344" t="str">
        <f t="shared" ca="1" si="1437"/>
        <v/>
      </c>
      <c r="AM344" t="str">
        <f t="shared" ca="1" si="1438"/>
        <v/>
      </c>
      <c r="AN344" t="str">
        <f t="shared" ca="1" si="1439"/>
        <v/>
      </c>
      <c r="AO344" t="str">
        <f t="shared" ca="1" si="1440"/>
        <v/>
      </c>
      <c r="AP344" t="str">
        <f t="shared" ca="1" si="1441"/>
        <v/>
      </c>
      <c r="AQ344" t="str">
        <f t="shared" ca="1" si="1442"/>
        <v/>
      </c>
      <c r="AR344" t="str">
        <f t="shared" ca="1" si="1443"/>
        <v/>
      </c>
      <c r="AS344" t="str">
        <f t="shared" ca="1" si="1444"/>
        <v/>
      </c>
      <c r="AT344" t="str">
        <f t="shared" ca="1" si="1445"/>
        <v/>
      </c>
      <c r="AU344" t="str">
        <f t="shared" ca="1" si="1446"/>
        <v/>
      </c>
      <c r="AV344" t="str">
        <f t="shared" ca="1" si="1447"/>
        <v/>
      </c>
      <c r="AW344" t="str">
        <f t="shared" ca="1" si="1448"/>
        <v/>
      </c>
      <c r="AX344" t="str">
        <f t="shared" ca="1" si="1449"/>
        <v/>
      </c>
      <c r="AY344" t="str">
        <f t="shared" ca="1" si="1450"/>
        <v/>
      </c>
      <c r="AZ344" t="str">
        <f t="shared" ca="1" si="1451"/>
        <v/>
      </c>
      <c r="BA344" t="str">
        <f t="shared" ca="1" si="1452"/>
        <v/>
      </c>
      <c r="BB344" t="str">
        <f t="shared" ca="1" si="1453"/>
        <v/>
      </c>
      <c r="BC344" t="str">
        <f t="shared" ca="1" si="1454"/>
        <v/>
      </c>
      <c r="BD344" t="str">
        <f t="shared" ca="1" si="1455"/>
        <v/>
      </c>
      <c r="BE344" t="str">
        <f t="shared" ca="1" si="1456"/>
        <v/>
      </c>
      <c r="BF344" t="str">
        <f t="shared" ca="1" si="1457"/>
        <v/>
      </c>
      <c r="BG344" t="str">
        <f t="shared" ca="1" si="1458"/>
        <v/>
      </c>
      <c r="BH344" t="str">
        <f t="shared" ca="1" si="1459"/>
        <v/>
      </c>
      <c r="BI344" t="str">
        <f t="shared" ca="1" si="1460"/>
        <v/>
      </c>
      <c r="BJ344" t="str">
        <f t="shared" ca="1" si="1461"/>
        <v/>
      </c>
      <c r="BK344" t="str">
        <f t="shared" ca="1" si="1462"/>
        <v/>
      </c>
      <c r="BL344" t="str">
        <f t="shared" ca="1" si="1463"/>
        <v/>
      </c>
      <c r="BM344" t="str">
        <f t="shared" ca="1" si="1464"/>
        <v/>
      </c>
      <c r="BN344" t="str">
        <f t="shared" ca="1" si="1465"/>
        <v/>
      </c>
      <c r="BO344" t="str">
        <f t="shared" ca="1" si="1466"/>
        <v/>
      </c>
      <c r="BP344" t="str">
        <f t="shared" ca="1" si="1467"/>
        <v/>
      </c>
      <c r="BQ344" t="str">
        <f t="shared" ca="1" si="1468"/>
        <v/>
      </c>
      <c r="BR344" t="str">
        <f t="shared" ca="1" si="1469"/>
        <v/>
      </c>
      <c r="BS344" t="str">
        <f t="shared" ca="1" si="1470"/>
        <v/>
      </c>
      <c r="BT344" t="str">
        <f t="shared" ca="1" si="1471"/>
        <v/>
      </c>
      <c r="BU344" t="str">
        <f t="shared" ca="1" si="1472"/>
        <v/>
      </c>
      <c r="BV344" t="str">
        <f t="shared" ca="1" si="1473"/>
        <v/>
      </c>
      <c r="BW344" t="str">
        <f t="shared" ca="1" si="1474"/>
        <v/>
      </c>
      <c r="BX344" t="str">
        <f t="shared" ca="1" si="1475"/>
        <v/>
      </c>
      <c r="BY344" t="str">
        <f t="shared" ca="1" si="1476"/>
        <v/>
      </c>
      <c r="BZ344" t="str">
        <f t="shared" ca="1" si="1477"/>
        <v/>
      </c>
      <c r="CA344" t="str">
        <f t="shared" ca="1" si="1478"/>
        <v/>
      </c>
      <c r="CB344" t="str">
        <f t="shared" ca="1" si="1479"/>
        <v/>
      </c>
      <c r="CC344" t="str">
        <f t="shared" ca="1" si="1480"/>
        <v/>
      </c>
      <c r="CD344" t="str">
        <f t="shared" ca="1" si="1481"/>
        <v/>
      </c>
      <c r="CE344" t="str">
        <f t="shared" ca="1" si="1482"/>
        <v/>
      </c>
      <c r="CF344" t="str">
        <f t="shared" ca="1" si="1483"/>
        <v/>
      </c>
      <c r="CG344" t="str">
        <f t="shared" ca="1" si="1484"/>
        <v/>
      </c>
      <c r="CH344" t="str">
        <f t="shared" ca="1" si="1485"/>
        <v/>
      </c>
      <c r="CI344" t="str">
        <f t="shared" ca="1" si="1486"/>
        <v/>
      </c>
      <c r="CJ344" t="str">
        <f t="shared" ca="1" si="1487"/>
        <v/>
      </c>
      <c r="CK344" t="str">
        <f t="shared" ca="1" si="1488"/>
        <v/>
      </c>
      <c r="CL344" t="str">
        <f t="shared" ca="1" si="1489"/>
        <v/>
      </c>
      <c r="CM344" t="str">
        <f t="shared" ca="1" si="1490"/>
        <v/>
      </c>
      <c r="CN344" t="str">
        <f t="shared" ca="1" si="1491"/>
        <v/>
      </c>
      <c r="CO344" t="str">
        <f t="shared" ca="1" si="1492"/>
        <v/>
      </c>
      <c r="CP344" t="str">
        <f t="shared" ca="1" si="1493"/>
        <v/>
      </c>
      <c r="CQ344" t="str">
        <f t="shared" ca="1" si="1494"/>
        <v/>
      </c>
      <c r="CR344" t="str">
        <f t="shared" ca="1" si="1495"/>
        <v/>
      </c>
      <c r="CS344" t="str">
        <f t="shared" ca="1" si="1496"/>
        <v/>
      </c>
      <c r="CT344" t="str">
        <f t="shared" ca="1" si="1497"/>
        <v/>
      </c>
      <c r="CU344" t="str">
        <f t="shared" ca="1" si="1498"/>
        <v/>
      </c>
      <c r="CV344" t="str">
        <f t="shared" ca="1" si="1499"/>
        <v/>
      </c>
      <c r="CW344" t="str">
        <f t="shared" ca="1" si="1500"/>
        <v/>
      </c>
      <c r="CX344" t="str">
        <f t="shared" ca="1" si="1501"/>
        <v/>
      </c>
      <c r="CY344" t="str">
        <f t="shared" ca="1" si="1502"/>
        <v/>
      </c>
      <c r="CZ344" t="str">
        <f t="shared" ca="1" si="1503"/>
        <v/>
      </c>
      <c r="DA344" t="str">
        <f t="shared" ca="1" si="1504"/>
        <v/>
      </c>
      <c r="DB344" t="str">
        <f t="shared" ca="1" si="1505"/>
        <v/>
      </c>
      <c r="DC344" t="str">
        <f t="shared" ca="1" si="1506"/>
        <v/>
      </c>
      <c r="DD344" t="str">
        <f t="shared" ca="1" si="1507"/>
        <v/>
      </c>
      <c r="DE344" t="str">
        <f t="shared" ca="1" si="1508"/>
        <v/>
      </c>
      <c r="DF344" t="str">
        <f t="shared" ca="1" si="1509"/>
        <v/>
      </c>
      <c r="DG344" t="str">
        <f t="shared" ca="1" si="1510"/>
        <v/>
      </c>
      <c r="DH344" t="str">
        <f t="shared" ca="1" si="1511"/>
        <v/>
      </c>
      <c r="DI344" t="str">
        <f t="shared" ca="1" si="1512"/>
        <v/>
      </c>
      <c r="DJ344" t="str">
        <f t="shared" ca="1" si="1513"/>
        <v/>
      </c>
      <c r="DK344" t="str">
        <f t="shared" ca="1" si="1514"/>
        <v/>
      </c>
      <c r="DL344" t="str">
        <f t="shared" ca="1" si="1515"/>
        <v/>
      </c>
      <c r="DM344" t="str">
        <f t="shared" ca="1" si="1516"/>
        <v/>
      </c>
      <c r="DN344" t="str">
        <f t="shared" ca="1" si="1517"/>
        <v/>
      </c>
      <c r="DO344" t="str">
        <f t="shared" ca="1" si="1518"/>
        <v/>
      </c>
      <c r="DP344" t="str">
        <f t="shared" ca="1" si="1519"/>
        <v/>
      </c>
      <c r="DQ344" t="str">
        <f t="shared" ca="1" si="1520"/>
        <v/>
      </c>
      <c r="DR344" t="str">
        <f t="shared" ca="1" si="1521"/>
        <v/>
      </c>
      <c r="DS344" t="str">
        <f t="shared" ca="1" si="1522"/>
        <v/>
      </c>
      <c r="DT344" t="str">
        <f t="shared" ca="1" si="1523"/>
        <v/>
      </c>
      <c r="DU344" t="str">
        <f t="shared" ca="1" si="1524"/>
        <v/>
      </c>
      <c r="DV344" t="str">
        <f t="shared" ca="1" si="1412"/>
        <v/>
      </c>
      <c r="DW344" t="str">
        <f t="shared" ca="1" si="1525"/>
        <v/>
      </c>
      <c r="DX344" t="str">
        <f t="shared" ca="1" si="1526"/>
        <v/>
      </c>
      <c r="DY344" t="str">
        <f t="shared" ca="1" si="1527"/>
        <v/>
      </c>
      <c r="DZ344" t="str">
        <f t="shared" ca="1" si="1528"/>
        <v/>
      </c>
      <c r="EA344" t="str">
        <f t="shared" ca="1" si="1529"/>
        <v/>
      </c>
      <c r="EB344" t="str">
        <f t="shared" ca="1" si="1530"/>
        <v/>
      </c>
      <c r="EC344" t="str">
        <f t="shared" ca="1" si="1531"/>
        <v/>
      </c>
      <c r="ED344" t="str">
        <f t="shared" ca="1" si="1532"/>
        <v/>
      </c>
      <c r="EE344" t="str">
        <f t="shared" ca="1" si="1533"/>
        <v/>
      </c>
      <c r="EF344" t="str">
        <f t="shared" ca="1" si="1534"/>
        <v/>
      </c>
      <c r="EG344" t="str">
        <f t="shared" ca="1" si="1535"/>
        <v/>
      </c>
      <c r="EH344" t="str">
        <f t="shared" ca="1" si="1536"/>
        <v/>
      </c>
      <c r="EI344" t="str">
        <f t="shared" ca="1" si="1537"/>
        <v/>
      </c>
      <c r="EJ344" t="str">
        <f t="shared" ca="1" si="1538"/>
        <v/>
      </c>
      <c r="EK344" t="str">
        <f t="shared" ca="1" si="1539"/>
        <v/>
      </c>
      <c r="EL344" t="str">
        <f t="shared" ca="1" si="1540"/>
        <v/>
      </c>
      <c r="EM344" t="str">
        <f t="shared" ca="1" si="1541"/>
        <v/>
      </c>
      <c r="EN344" t="str">
        <f t="shared" ca="1" si="1542"/>
        <v/>
      </c>
      <c r="EO344" t="str">
        <f t="shared" ca="1" si="1543"/>
        <v/>
      </c>
      <c r="EP344" t="str">
        <f t="shared" ca="1" si="1544"/>
        <v/>
      </c>
      <c r="EQ344" t="str">
        <f t="shared" ca="1" si="1545"/>
        <v/>
      </c>
      <c r="ER344" t="str">
        <f t="shared" ca="1" si="1546"/>
        <v/>
      </c>
      <c r="ES344" t="str">
        <f t="shared" ca="1" si="1547"/>
        <v/>
      </c>
      <c r="ET344" t="str">
        <f t="shared" ca="1" si="1548"/>
        <v/>
      </c>
      <c r="EU344" t="str">
        <f t="shared" ca="1" si="1549"/>
        <v/>
      </c>
      <c r="EV344" t="str">
        <f t="shared" ca="1" si="1550"/>
        <v/>
      </c>
      <c r="EW344" t="str">
        <f t="shared" ca="1" si="1551"/>
        <v/>
      </c>
      <c r="EX344" t="str">
        <f t="shared" ca="1" si="1552"/>
        <v/>
      </c>
      <c r="EY344" t="str">
        <f t="shared" ca="1" si="1553"/>
        <v/>
      </c>
      <c r="EZ344" t="str">
        <f t="shared" ca="1" si="1554"/>
        <v/>
      </c>
      <c r="FA344" t="str">
        <f t="shared" ca="1" si="1555"/>
        <v/>
      </c>
      <c r="FB344" t="str">
        <f t="shared" ca="1" si="1556"/>
        <v/>
      </c>
      <c r="FC344" t="str">
        <f t="shared" ca="1" si="1557"/>
        <v/>
      </c>
      <c r="FD344" t="str">
        <f t="shared" ca="1" si="1558"/>
        <v/>
      </c>
      <c r="FE344" t="str">
        <f t="shared" ca="1" si="1559"/>
        <v/>
      </c>
      <c r="FF344" t="str">
        <f t="shared" ca="1" si="1560"/>
        <v/>
      </c>
      <c r="FG344" t="str">
        <f t="shared" ca="1" si="1561"/>
        <v/>
      </c>
      <c r="FH344" t="str">
        <f t="shared" ca="1" si="1562"/>
        <v/>
      </c>
      <c r="FI344" t="str">
        <f t="shared" ca="1" si="1563"/>
        <v/>
      </c>
      <c r="FJ344" t="str">
        <f t="shared" ca="1" si="1564"/>
        <v/>
      </c>
      <c r="FK344" t="str">
        <f t="shared" ca="1" si="1565"/>
        <v/>
      </c>
      <c r="FL344" t="str">
        <f t="shared" ca="1" si="1566"/>
        <v/>
      </c>
      <c r="FM344" t="str">
        <f t="shared" ca="1" si="1567"/>
        <v/>
      </c>
      <c r="FN344" t="str">
        <f t="shared" ca="1" si="1568"/>
        <v/>
      </c>
      <c r="FO344" t="str">
        <f t="shared" ca="1" si="1569"/>
        <v/>
      </c>
      <c r="FP344" t="str">
        <f t="shared" ca="1" si="1570"/>
        <v/>
      </c>
      <c r="FQ344" t="str">
        <f t="shared" ca="1" si="1571"/>
        <v/>
      </c>
      <c r="FR344" t="str">
        <f t="shared" ca="1" si="1572"/>
        <v/>
      </c>
      <c r="FS344" t="str">
        <f t="shared" ca="1" si="1573"/>
        <v/>
      </c>
      <c r="FT344" t="str">
        <f t="shared" ca="1" si="1574"/>
        <v/>
      </c>
      <c r="FU344" t="str">
        <f t="shared" ca="1" si="1575"/>
        <v/>
      </c>
      <c r="FV344" t="str">
        <f t="shared" ca="1" si="1576"/>
        <v/>
      </c>
      <c r="FW344" t="str">
        <f t="shared" ca="1" si="1577"/>
        <v/>
      </c>
      <c r="FX344" t="str">
        <f t="shared" ca="1" si="1578"/>
        <v/>
      </c>
      <c r="FY344" t="str">
        <f t="shared" ca="1" si="1579"/>
        <v/>
      </c>
      <c r="FZ344" t="str">
        <f t="shared" ca="1" si="1580"/>
        <v/>
      </c>
      <c r="GA344" t="str">
        <f t="shared" ca="1" si="1581"/>
        <v/>
      </c>
      <c r="GB344" t="str">
        <f t="shared" ca="1" si="1582"/>
        <v/>
      </c>
      <c r="GC344" t="str">
        <f t="shared" ca="1" si="1583"/>
        <v/>
      </c>
      <c r="GD344" t="str">
        <f t="shared" ca="1" si="1584"/>
        <v/>
      </c>
      <c r="GE344" t="str">
        <f t="shared" ca="1" si="1585"/>
        <v/>
      </c>
      <c r="GF344" t="str">
        <f t="shared" ca="1" si="1586"/>
        <v/>
      </c>
      <c r="GG344" t="str">
        <f t="shared" ca="1" si="1587"/>
        <v/>
      </c>
      <c r="GH344" t="str">
        <f t="shared" ca="1" si="1588"/>
        <v/>
      </c>
      <c r="GI344" t="str">
        <f t="shared" ca="1" si="1589"/>
        <v/>
      </c>
      <c r="GJ344" t="str">
        <f t="shared" ca="1" si="1590"/>
        <v/>
      </c>
      <c r="GK344" t="str">
        <f t="shared" ca="1" si="1591"/>
        <v/>
      </c>
      <c r="GL344" t="str">
        <f t="shared" ca="1" si="1592"/>
        <v/>
      </c>
      <c r="GM344" t="str">
        <f t="shared" ca="1" si="1593"/>
        <v/>
      </c>
      <c r="GN344" t="str">
        <f t="shared" ca="1" si="1594"/>
        <v/>
      </c>
      <c r="GO344" t="str">
        <f t="shared" ca="1" si="1595"/>
        <v/>
      </c>
      <c r="GP344" t="str">
        <f t="shared" ca="1" si="1596"/>
        <v/>
      </c>
      <c r="GQ344" t="str">
        <f t="shared" ca="1" si="1597"/>
        <v/>
      </c>
      <c r="GR344" t="str">
        <f t="shared" ca="1" si="1598"/>
        <v/>
      </c>
      <c r="GS344" t="str">
        <f t="shared" ca="1" si="1599"/>
        <v/>
      </c>
      <c r="GT344" t="str">
        <f t="shared" ca="1" si="1600"/>
        <v/>
      </c>
      <c r="GU344" t="str">
        <f t="shared" ca="1" si="1601"/>
        <v/>
      </c>
      <c r="GV344" t="str">
        <f t="shared" ca="1" si="1602"/>
        <v/>
      </c>
      <c r="GW344" t="str">
        <f t="shared" ca="1" si="1603"/>
        <v/>
      </c>
      <c r="GX344" t="str">
        <f t="shared" ca="1" si="1604"/>
        <v/>
      </c>
      <c r="GY344" t="str">
        <f t="shared" ca="1" si="1605"/>
        <v/>
      </c>
      <c r="GZ344" t="str">
        <f t="shared" ca="1" si="1606"/>
        <v/>
      </c>
      <c r="HA344" t="str">
        <f t="shared" ca="1" si="1607"/>
        <v/>
      </c>
      <c r="HB344" t="str">
        <f t="shared" ca="1" si="1608"/>
        <v/>
      </c>
      <c r="HC344" t="str">
        <f t="shared" ca="1" si="1609"/>
        <v/>
      </c>
      <c r="HD344" t="str">
        <f t="shared" ca="1" si="1610"/>
        <v/>
      </c>
      <c r="HE344" t="str">
        <f t="shared" ca="1" si="1611"/>
        <v/>
      </c>
      <c r="HF344" t="str">
        <f t="shared" ca="1" si="1612"/>
        <v/>
      </c>
      <c r="HG344" t="str">
        <f t="shared" ca="1" si="1613"/>
        <v/>
      </c>
      <c r="HH344" t="str">
        <f t="shared" ca="1" si="1614"/>
        <v/>
      </c>
      <c r="HI344" t="str">
        <f t="shared" ca="1" si="1615"/>
        <v/>
      </c>
      <c r="HJ344" t="str">
        <f t="shared" ca="1" si="1616"/>
        <v/>
      </c>
      <c r="HK344" t="str">
        <f t="shared" ca="1" si="1617"/>
        <v/>
      </c>
      <c r="HL344" t="str">
        <f t="shared" ca="1" si="1618"/>
        <v/>
      </c>
      <c r="HM344" t="str">
        <f t="shared" ca="1" si="1619"/>
        <v/>
      </c>
      <c r="HN344" t="str">
        <f t="shared" ca="1" si="1620"/>
        <v/>
      </c>
      <c r="HO344" t="str">
        <f t="shared" ca="1" si="1621"/>
        <v/>
      </c>
      <c r="HP344" t="str">
        <f t="shared" ca="1" si="1622"/>
        <v/>
      </c>
      <c r="HQ344" t="str">
        <f t="shared" ca="1" si="1623"/>
        <v/>
      </c>
      <c r="HR344" t="str">
        <f t="shared" ca="1" si="1624"/>
        <v/>
      </c>
      <c r="HS344" t="str">
        <f t="shared" ca="1" si="1625"/>
        <v/>
      </c>
      <c r="HT344" t="str">
        <f t="shared" ca="1" si="1626"/>
        <v/>
      </c>
      <c r="HU344" t="str">
        <f t="shared" ca="1" si="1627"/>
        <v/>
      </c>
      <c r="HV344" t="str">
        <f t="shared" ca="1" si="1628"/>
        <v/>
      </c>
      <c r="HW344" t="str">
        <f t="shared" ca="1" si="1629"/>
        <v/>
      </c>
      <c r="HX344" t="str">
        <f t="shared" ca="1" si="1630"/>
        <v/>
      </c>
      <c r="HY344" t="str">
        <f t="shared" ca="1" si="1631"/>
        <v/>
      </c>
      <c r="HZ344" t="str">
        <f t="shared" ca="1" si="1632"/>
        <v/>
      </c>
      <c r="IA344" t="str">
        <f t="shared" ca="1" si="1633"/>
        <v/>
      </c>
      <c r="IB344" t="str">
        <f t="shared" ca="1" si="1634"/>
        <v/>
      </c>
      <c r="IC344" t="str">
        <f t="shared" ca="1" si="1635"/>
        <v/>
      </c>
      <c r="ID344" t="str">
        <f t="shared" ca="1" si="1636"/>
        <v/>
      </c>
      <c r="IE344" t="str">
        <f t="shared" ca="1" si="1637"/>
        <v/>
      </c>
      <c r="IF344" t="str">
        <f t="shared" ca="1" si="1638"/>
        <v/>
      </c>
      <c r="IG344" t="str">
        <f t="shared" ca="1" si="1639"/>
        <v/>
      </c>
      <c r="IH344" t="str">
        <f t="shared" ca="1" si="1640"/>
        <v/>
      </c>
      <c r="II344" t="str">
        <f t="shared" ca="1" si="1641"/>
        <v/>
      </c>
      <c r="IJ344" t="str">
        <f t="shared" ca="1" si="1642"/>
        <v/>
      </c>
      <c r="IK344" t="str">
        <f t="shared" ca="1" si="1643"/>
        <v/>
      </c>
      <c r="IL344" t="str">
        <f t="shared" ca="1" si="1644"/>
        <v/>
      </c>
      <c r="IM344" t="str">
        <f t="shared" ca="1" si="1645"/>
        <v/>
      </c>
      <c r="IN344" t="str">
        <f t="shared" ca="1" si="1646"/>
        <v/>
      </c>
      <c r="IO344" t="str">
        <f t="shared" ca="1" si="1647"/>
        <v/>
      </c>
      <c r="IP344" t="str">
        <f t="shared" ca="1" si="1648"/>
        <v/>
      </c>
      <c r="IQ344" t="str">
        <f t="shared" ca="1" si="1649"/>
        <v/>
      </c>
      <c r="IR344" t="str">
        <f t="shared" ca="1" si="1650"/>
        <v/>
      </c>
      <c r="IS344" t="str">
        <f t="shared" ca="1" si="1651"/>
        <v/>
      </c>
      <c r="IT344" t="str">
        <f t="shared" ca="1" si="1652"/>
        <v/>
      </c>
      <c r="IU344" t="str">
        <f t="shared" ca="1" si="1653"/>
        <v/>
      </c>
      <c r="IV344" t="str">
        <f t="shared" ca="1" si="1654"/>
        <v/>
      </c>
      <c r="IW344" t="str">
        <f t="shared" ca="1" si="1655"/>
        <v/>
      </c>
      <c r="IX344" t="str">
        <f t="shared" ca="1" si="1656"/>
        <v/>
      </c>
      <c r="IY344" t="str">
        <f t="shared" ca="1" si="1657"/>
        <v/>
      </c>
      <c r="IZ344" t="str">
        <f t="shared" ca="1" si="1658"/>
        <v/>
      </c>
      <c r="JA344" t="str">
        <f t="shared" ca="1" si="1659"/>
        <v/>
      </c>
      <c r="JB344" t="str">
        <f t="shared" ca="1" si="1660"/>
        <v/>
      </c>
      <c r="JC344" t="str">
        <f t="shared" ca="1" si="1661"/>
        <v/>
      </c>
      <c r="JD344" t="str">
        <f t="shared" ca="1" si="1662"/>
        <v/>
      </c>
      <c r="JE344" t="str">
        <f t="shared" ca="1" si="1663"/>
        <v/>
      </c>
      <c r="JF344" t="str">
        <f t="shared" ca="1" si="1664"/>
        <v/>
      </c>
      <c r="JG344" t="str">
        <f t="shared" ca="1" si="1665"/>
        <v/>
      </c>
      <c r="JH344" t="str">
        <f t="shared" ca="1" si="1666"/>
        <v/>
      </c>
      <c r="JI344" t="str">
        <f t="shared" ca="1" si="1667"/>
        <v/>
      </c>
      <c r="JJ344" t="str">
        <f t="shared" ca="1" si="1668"/>
        <v/>
      </c>
      <c r="JK344" t="str">
        <f t="shared" ca="1" si="1669"/>
        <v/>
      </c>
      <c r="JL344" t="str">
        <f t="shared" ca="1" si="1670"/>
        <v/>
      </c>
      <c r="JM344" t="str">
        <f t="shared" ca="1" si="1671"/>
        <v/>
      </c>
      <c r="JN344" t="str">
        <f t="shared" ca="1" si="1672"/>
        <v/>
      </c>
      <c r="JO344" t="str">
        <f t="shared" ca="1" si="1673"/>
        <v/>
      </c>
      <c r="JP344" t="str">
        <f t="shared" ca="1" si="1674"/>
        <v/>
      </c>
      <c r="JQ344" t="str">
        <f t="shared" ca="1" si="1675"/>
        <v/>
      </c>
      <c r="JR344" t="str">
        <f t="shared" ca="1" si="1676"/>
        <v/>
      </c>
      <c r="JS344" t="str">
        <f t="shared" ca="1" si="1677"/>
        <v/>
      </c>
      <c r="JT344" t="str">
        <f t="shared" ca="1" si="1678"/>
        <v/>
      </c>
      <c r="JU344" t="str">
        <f t="shared" ca="1" si="1679"/>
        <v/>
      </c>
    </row>
    <row r="345" spans="1:281" x14ac:dyDescent="0.25">
      <c r="A345">
        <f t="shared" si="1680"/>
        <v>344</v>
      </c>
      <c r="B345" t="str">
        <f t="shared" ca="1" si="1409"/>
        <v/>
      </c>
      <c r="C345">
        <v>14</v>
      </c>
      <c r="D345">
        <f t="shared" si="1413"/>
        <v>344</v>
      </c>
      <c r="E345">
        <f t="shared" si="1414"/>
        <v>19</v>
      </c>
      <c r="F345">
        <f ca="1">COUNT((AD345,AP345,BB345,BN345,BZ345,CL345,CX345,DJ345,DV345,EH345,ET345,FF345,FR345,GD345,GP345,HB345,HN345,HZ345,IL345,IX345,JJ345,JV345,KH345,KT345,LF345,LR345))</f>
        <v>0</v>
      </c>
      <c r="G345">
        <f t="shared" ca="1" si="1415"/>
        <v>0</v>
      </c>
      <c r="H345">
        <f t="shared" ca="1" si="1416"/>
        <v>0</v>
      </c>
      <c r="I345">
        <f t="shared" ca="1" si="1410"/>
        <v>0</v>
      </c>
      <c r="J345">
        <f t="shared" ca="1" si="1417"/>
        <v>0</v>
      </c>
      <c r="K345">
        <f t="shared" ca="1" si="1418"/>
        <v>-1</v>
      </c>
      <c r="L345">
        <f t="shared" ca="1" si="1402"/>
        <v>9</v>
      </c>
      <c r="M345">
        <f t="shared" ca="1" si="1419"/>
        <v>0</v>
      </c>
      <c r="N345">
        <f t="shared" ca="1" si="1403"/>
        <v>65</v>
      </c>
      <c r="O345">
        <f t="shared" ca="1" si="1420"/>
        <v>-1</v>
      </c>
      <c r="P345">
        <f t="shared" ca="1" si="1404"/>
        <v>9</v>
      </c>
      <c r="Q345">
        <f t="shared" ca="1" si="1421"/>
        <v>0</v>
      </c>
      <c r="R345">
        <f t="shared" ca="1" si="1422"/>
        <v>0</v>
      </c>
      <c r="S345">
        <f t="shared" ca="1" si="1423"/>
        <v>0</v>
      </c>
      <c r="T345">
        <f t="shared" ca="1" si="1424"/>
        <v>0</v>
      </c>
      <c r="U345" t="str">
        <f t="shared" ca="1" si="1411"/>
        <v>999999999999</v>
      </c>
      <c r="V345">
        <f t="shared" ca="1" si="1405"/>
        <v>0</v>
      </c>
      <c r="W345">
        <f t="shared" si="1425"/>
        <v>344</v>
      </c>
      <c r="X345">
        <f t="shared" ca="1" si="1406"/>
        <v>26</v>
      </c>
      <c r="Y345">
        <f t="shared" ca="1" si="1426"/>
        <v>0</v>
      </c>
      <c r="Z345" t="str">
        <f t="shared" ca="1" si="1427"/>
        <v>999zz</v>
      </c>
      <c r="AA345">
        <f t="shared" ca="1" si="1407"/>
        <v>350</v>
      </c>
      <c r="AB345">
        <f t="shared" si="1428"/>
        <v>344</v>
      </c>
      <c r="AC345" t="e">
        <f t="shared" ca="1" si="1408"/>
        <v>#N/A</v>
      </c>
      <c r="AD345" t="str">
        <f t="shared" ca="1" si="1429"/>
        <v/>
      </c>
      <c r="AE345" t="str">
        <f t="shared" ca="1" si="1430"/>
        <v/>
      </c>
      <c r="AF345" t="str">
        <f t="shared" ca="1" si="1431"/>
        <v/>
      </c>
      <c r="AG345" t="str">
        <f t="shared" ca="1" si="1432"/>
        <v/>
      </c>
      <c r="AH345" t="str">
        <f t="shared" ca="1" si="1433"/>
        <v/>
      </c>
      <c r="AI345" t="str">
        <f t="shared" ca="1" si="1434"/>
        <v/>
      </c>
      <c r="AJ345" t="str">
        <f t="shared" ca="1" si="1435"/>
        <v/>
      </c>
      <c r="AK345" t="str">
        <f t="shared" ca="1" si="1436"/>
        <v/>
      </c>
      <c r="AL345" t="str">
        <f t="shared" ca="1" si="1437"/>
        <v/>
      </c>
      <c r="AM345" t="str">
        <f t="shared" ca="1" si="1438"/>
        <v/>
      </c>
      <c r="AN345" t="str">
        <f t="shared" ca="1" si="1439"/>
        <v/>
      </c>
      <c r="AO345" t="str">
        <f t="shared" ca="1" si="1440"/>
        <v/>
      </c>
      <c r="AP345" t="str">
        <f t="shared" ca="1" si="1441"/>
        <v/>
      </c>
      <c r="AQ345" t="str">
        <f t="shared" ca="1" si="1442"/>
        <v/>
      </c>
      <c r="AR345" t="str">
        <f t="shared" ca="1" si="1443"/>
        <v/>
      </c>
      <c r="AS345" t="str">
        <f t="shared" ca="1" si="1444"/>
        <v/>
      </c>
      <c r="AT345" t="str">
        <f t="shared" ca="1" si="1445"/>
        <v/>
      </c>
      <c r="AU345" t="str">
        <f t="shared" ca="1" si="1446"/>
        <v/>
      </c>
      <c r="AV345" t="str">
        <f t="shared" ca="1" si="1447"/>
        <v/>
      </c>
      <c r="AW345" t="str">
        <f t="shared" ca="1" si="1448"/>
        <v/>
      </c>
      <c r="AX345" t="str">
        <f t="shared" ca="1" si="1449"/>
        <v/>
      </c>
      <c r="AY345" t="str">
        <f t="shared" ca="1" si="1450"/>
        <v/>
      </c>
      <c r="AZ345" t="str">
        <f t="shared" ca="1" si="1451"/>
        <v/>
      </c>
      <c r="BA345" t="str">
        <f t="shared" ca="1" si="1452"/>
        <v/>
      </c>
      <c r="BB345" t="str">
        <f t="shared" ca="1" si="1453"/>
        <v/>
      </c>
      <c r="BC345" t="str">
        <f t="shared" ca="1" si="1454"/>
        <v/>
      </c>
      <c r="BD345" t="str">
        <f t="shared" ca="1" si="1455"/>
        <v/>
      </c>
      <c r="BE345" t="str">
        <f t="shared" ca="1" si="1456"/>
        <v/>
      </c>
      <c r="BF345" t="str">
        <f t="shared" ca="1" si="1457"/>
        <v/>
      </c>
      <c r="BG345" t="str">
        <f t="shared" ca="1" si="1458"/>
        <v/>
      </c>
      <c r="BH345" t="str">
        <f t="shared" ca="1" si="1459"/>
        <v/>
      </c>
      <c r="BI345" t="str">
        <f t="shared" ca="1" si="1460"/>
        <v/>
      </c>
      <c r="BJ345" t="str">
        <f t="shared" ca="1" si="1461"/>
        <v/>
      </c>
      <c r="BK345" t="str">
        <f t="shared" ca="1" si="1462"/>
        <v/>
      </c>
      <c r="BL345" t="str">
        <f t="shared" ca="1" si="1463"/>
        <v/>
      </c>
      <c r="BM345" t="str">
        <f t="shared" ca="1" si="1464"/>
        <v/>
      </c>
      <c r="BN345" t="str">
        <f t="shared" ca="1" si="1465"/>
        <v/>
      </c>
      <c r="BO345" t="str">
        <f t="shared" ca="1" si="1466"/>
        <v/>
      </c>
      <c r="BP345" t="str">
        <f t="shared" ca="1" si="1467"/>
        <v/>
      </c>
      <c r="BQ345" t="str">
        <f t="shared" ca="1" si="1468"/>
        <v/>
      </c>
      <c r="BR345" t="str">
        <f t="shared" ca="1" si="1469"/>
        <v/>
      </c>
      <c r="BS345" t="str">
        <f t="shared" ca="1" si="1470"/>
        <v/>
      </c>
      <c r="BT345" t="str">
        <f t="shared" ca="1" si="1471"/>
        <v/>
      </c>
      <c r="BU345" t="str">
        <f t="shared" ca="1" si="1472"/>
        <v/>
      </c>
      <c r="BV345" t="str">
        <f t="shared" ca="1" si="1473"/>
        <v/>
      </c>
      <c r="BW345" t="str">
        <f t="shared" ca="1" si="1474"/>
        <v/>
      </c>
      <c r="BX345" t="str">
        <f t="shared" ca="1" si="1475"/>
        <v/>
      </c>
      <c r="BY345" t="str">
        <f t="shared" ca="1" si="1476"/>
        <v/>
      </c>
      <c r="BZ345" t="str">
        <f t="shared" ca="1" si="1477"/>
        <v/>
      </c>
      <c r="CA345" t="str">
        <f t="shared" ca="1" si="1478"/>
        <v/>
      </c>
      <c r="CB345" t="str">
        <f t="shared" ca="1" si="1479"/>
        <v/>
      </c>
      <c r="CC345" t="str">
        <f t="shared" ca="1" si="1480"/>
        <v/>
      </c>
      <c r="CD345" t="str">
        <f t="shared" ca="1" si="1481"/>
        <v/>
      </c>
      <c r="CE345" t="str">
        <f t="shared" ca="1" si="1482"/>
        <v/>
      </c>
      <c r="CF345" t="str">
        <f t="shared" ca="1" si="1483"/>
        <v/>
      </c>
      <c r="CG345" t="str">
        <f t="shared" ca="1" si="1484"/>
        <v/>
      </c>
      <c r="CH345" t="str">
        <f t="shared" ca="1" si="1485"/>
        <v/>
      </c>
      <c r="CI345" t="str">
        <f t="shared" ca="1" si="1486"/>
        <v/>
      </c>
      <c r="CJ345" t="str">
        <f t="shared" ca="1" si="1487"/>
        <v/>
      </c>
      <c r="CK345" t="str">
        <f t="shared" ca="1" si="1488"/>
        <v/>
      </c>
      <c r="CL345" t="str">
        <f t="shared" ca="1" si="1489"/>
        <v/>
      </c>
      <c r="CM345" t="str">
        <f t="shared" ca="1" si="1490"/>
        <v/>
      </c>
      <c r="CN345" t="str">
        <f t="shared" ca="1" si="1491"/>
        <v/>
      </c>
      <c r="CO345" t="str">
        <f t="shared" ca="1" si="1492"/>
        <v/>
      </c>
      <c r="CP345" t="str">
        <f t="shared" ca="1" si="1493"/>
        <v/>
      </c>
      <c r="CQ345" t="str">
        <f t="shared" ca="1" si="1494"/>
        <v/>
      </c>
      <c r="CR345" t="str">
        <f t="shared" ca="1" si="1495"/>
        <v/>
      </c>
      <c r="CS345" t="str">
        <f t="shared" ca="1" si="1496"/>
        <v/>
      </c>
      <c r="CT345" t="str">
        <f t="shared" ca="1" si="1497"/>
        <v/>
      </c>
      <c r="CU345" t="str">
        <f t="shared" ca="1" si="1498"/>
        <v/>
      </c>
      <c r="CV345" t="str">
        <f t="shared" ca="1" si="1499"/>
        <v/>
      </c>
      <c r="CW345" t="str">
        <f t="shared" ca="1" si="1500"/>
        <v/>
      </c>
      <c r="CX345" t="str">
        <f t="shared" ca="1" si="1501"/>
        <v/>
      </c>
      <c r="CY345" t="str">
        <f t="shared" ca="1" si="1502"/>
        <v/>
      </c>
      <c r="CZ345" t="str">
        <f t="shared" ca="1" si="1503"/>
        <v/>
      </c>
      <c r="DA345" t="str">
        <f t="shared" ca="1" si="1504"/>
        <v/>
      </c>
      <c r="DB345" t="str">
        <f t="shared" ca="1" si="1505"/>
        <v/>
      </c>
      <c r="DC345" t="str">
        <f t="shared" ca="1" si="1506"/>
        <v/>
      </c>
      <c r="DD345" t="str">
        <f t="shared" ca="1" si="1507"/>
        <v/>
      </c>
      <c r="DE345" t="str">
        <f t="shared" ca="1" si="1508"/>
        <v/>
      </c>
      <c r="DF345" t="str">
        <f t="shared" ca="1" si="1509"/>
        <v/>
      </c>
      <c r="DG345" t="str">
        <f t="shared" ca="1" si="1510"/>
        <v/>
      </c>
      <c r="DH345" t="str">
        <f t="shared" ca="1" si="1511"/>
        <v/>
      </c>
      <c r="DI345" t="str">
        <f t="shared" ca="1" si="1512"/>
        <v/>
      </c>
      <c r="DJ345" t="str">
        <f t="shared" ca="1" si="1513"/>
        <v/>
      </c>
      <c r="DK345" t="str">
        <f t="shared" ca="1" si="1514"/>
        <v/>
      </c>
      <c r="DL345" t="str">
        <f t="shared" ca="1" si="1515"/>
        <v/>
      </c>
      <c r="DM345" t="str">
        <f t="shared" ca="1" si="1516"/>
        <v/>
      </c>
      <c r="DN345" t="str">
        <f t="shared" ca="1" si="1517"/>
        <v/>
      </c>
      <c r="DO345" t="str">
        <f t="shared" ca="1" si="1518"/>
        <v/>
      </c>
      <c r="DP345" t="str">
        <f t="shared" ca="1" si="1519"/>
        <v/>
      </c>
      <c r="DQ345" t="str">
        <f t="shared" ca="1" si="1520"/>
        <v/>
      </c>
      <c r="DR345" t="str">
        <f t="shared" ca="1" si="1521"/>
        <v/>
      </c>
      <c r="DS345" t="str">
        <f t="shared" ca="1" si="1522"/>
        <v/>
      </c>
      <c r="DT345" t="str">
        <f t="shared" ca="1" si="1523"/>
        <v/>
      </c>
      <c r="DU345" t="str">
        <f t="shared" ca="1" si="1524"/>
        <v/>
      </c>
      <c r="DV345" t="str">
        <f t="shared" ca="1" si="1412"/>
        <v/>
      </c>
      <c r="DW345" t="str">
        <f t="shared" ca="1" si="1525"/>
        <v/>
      </c>
      <c r="DX345" t="str">
        <f t="shared" ca="1" si="1526"/>
        <v/>
      </c>
      <c r="DY345" t="str">
        <f t="shared" ca="1" si="1527"/>
        <v/>
      </c>
      <c r="DZ345" t="str">
        <f t="shared" ca="1" si="1528"/>
        <v/>
      </c>
      <c r="EA345" t="str">
        <f t="shared" ca="1" si="1529"/>
        <v/>
      </c>
      <c r="EB345" t="str">
        <f t="shared" ca="1" si="1530"/>
        <v/>
      </c>
      <c r="EC345" t="str">
        <f t="shared" ca="1" si="1531"/>
        <v/>
      </c>
      <c r="ED345" t="str">
        <f t="shared" ca="1" si="1532"/>
        <v/>
      </c>
      <c r="EE345" t="str">
        <f t="shared" ca="1" si="1533"/>
        <v/>
      </c>
      <c r="EF345" t="str">
        <f t="shared" ca="1" si="1534"/>
        <v/>
      </c>
      <c r="EG345" t="str">
        <f t="shared" ca="1" si="1535"/>
        <v/>
      </c>
      <c r="EH345" t="str">
        <f t="shared" ca="1" si="1536"/>
        <v/>
      </c>
      <c r="EI345" t="str">
        <f t="shared" ca="1" si="1537"/>
        <v/>
      </c>
      <c r="EJ345" t="str">
        <f t="shared" ca="1" si="1538"/>
        <v/>
      </c>
      <c r="EK345" t="str">
        <f t="shared" ca="1" si="1539"/>
        <v/>
      </c>
      <c r="EL345" t="str">
        <f t="shared" ca="1" si="1540"/>
        <v/>
      </c>
      <c r="EM345" t="str">
        <f t="shared" ca="1" si="1541"/>
        <v/>
      </c>
      <c r="EN345" t="str">
        <f t="shared" ca="1" si="1542"/>
        <v/>
      </c>
      <c r="EO345" t="str">
        <f t="shared" ca="1" si="1543"/>
        <v/>
      </c>
      <c r="EP345" t="str">
        <f t="shared" ca="1" si="1544"/>
        <v/>
      </c>
      <c r="EQ345" t="str">
        <f t="shared" ca="1" si="1545"/>
        <v/>
      </c>
      <c r="ER345" t="str">
        <f t="shared" ca="1" si="1546"/>
        <v/>
      </c>
      <c r="ES345" t="str">
        <f t="shared" ca="1" si="1547"/>
        <v/>
      </c>
      <c r="ET345" t="str">
        <f t="shared" ca="1" si="1548"/>
        <v/>
      </c>
      <c r="EU345" t="str">
        <f t="shared" ca="1" si="1549"/>
        <v/>
      </c>
      <c r="EV345" t="str">
        <f t="shared" ca="1" si="1550"/>
        <v/>
      </c>
      <c r="EW345" t="str">
        <f t="shared" ca="1" si="1551"/>
        <v/>
      </c>
      <c r="EX345" t="str">
        <f t="shared" ca="1" si="1552"/>
        <v/>
      </c>
      <c r="EY345" t="str">
        <f t="shared" ca="1" si="1553"/>
        <v/>
      </c>
      <c r="EZ345" t="str">
        <f t="shared" ca="1" si="1554"/>
        <v/>
      </c>
      <c r="FA345" t="str">
        <f t="shared" ca="1" si="1555"/>
        <v/>
      </c>
      <c r="FB345" t="str">
        <f t="shared" ca="1" si="1556"/>
        <v/>
      </c>
      <c r="FC345" t="str">
        <f t="shared" ca="1" si="1557"/>
        <v/>
      </c>
      <c r="FD345" t="str">
        <f t="shared" ca="1" si="1558"/>
        <v/>
      </c>
      <c r="FE345" t="str">
        <f t="shared" ca="1" si="1559"/>
        <v/>
      </c>
      <c r="FF345" t="str">
        <f t="shared" ca="1" si="1560"/>
        <v/>
      </c>
      <c r="FG345" t="str">
        <f t="shared" ca="1" si="1561"/>
        <v/>
      </c>
      <c r="FH345" t="str">
        <f t="shared" ca="1" si="1562"/>
        <v/>
      </c>
      <c r="FI345" t="str">
        <f t="shared" ca="1" si="1563"/>
        <v/>
      </c>
      <c r="FJ345" t="str">
        <f t="shared" ca="1" si="1564"/>
        <v/>
      </c>
      <c r="FK345" t="str">
        <f t="shared" ca="1" si="1565"/>
        <v/>
      </c>
      <c r="FL345" t="str">
        <f t="shared" ca="1" si="1566"/>
        <v/>
      </c>
      <c r="FM345" t="str">
        <f t="shared" ca="1" si="1567"/>
        <v/>
      </c>
      <c r="FN345" t="str">
        <f t="shared" ca="1" si="1568"/>
        <v/>
      </c>
      <c r="FO345" t="str">
        <f t="shared" ca="1" si="1569"/>
        <v/>
      </c>
      <c r="FP345" t="str">
        <f t="shared" ca="1" si="1570"/>
        <v/>
      </c>
      <c r="FQ345" t="str">
        <f t="shared" ca="1" si="1571"/>
        <v/>
      </c>
      <c r="FR345" t="str">
        <f t="shared" ca="1" si="1572"/>
        <v/>
      </c>
      <c r="FS345" t="str">
        <f t="shared" ca="1" si="1573"/>
        <v/>
      </c>
      <c r="FT345" t="str">
        <f t="shared" ca="1" si="1574"/>
        <v/>
      </c>
      <c r="FU345" t="str">
        <f t="shared" ca="1" si="1575"/>
        <v/>
      </c>
      <c r="FV345" t="str">
        <f t="shared" ca="1" si="1576"/>
        <v/>
      </c>
      <c r="FW345" t="str">
        <f t="shared" ca="1" si="1577"/>
        <v/>
      </c>
      <c r="FX345" t="str">
        <f t="shared" ca="1" si="1578"/>
        <v/>
      </c>
      <c r="FY345" t="str">
        <f t="shared" ca="1" si="1579"/>
        <v/>
      </c>
      <c r="FZ345" t="str">
        <f t="shared" ca="1" si="1580"/>
        <v/>
      </c>
      <c r="GA345" t="str">
        <f t="shared" ca="1" si="1581"/>
        <v/>
      </c>
      <c r="GB345" t="str">
        <f t="shared" ca="1" si="1582"/>
        <v/>
      </c>
      <c r="GC345" t="str">
        <f t="shared" ca="1" si="1583"/>
        <v/>
      </c>
      <c r="GD345" t="str">
        <f t="shared" ca="1" si="1584"/>
        <v/>
      </c>
      <c r="GE345" t="str">
        <f t="shared" ca="1" si="1585"/>
        <v/>
      </c>
      <c r="GF345" t="str">
        <f t="shared" ca="1" si="1586"/>
        <v/>
      </c>
      <c r="GG345" t="str">
        <f t="shared" ca="1" si="1587"/>
        <v/>
      </c>
      <c r="GH345" t="str">
        <f t="shared" ca="1" si="1588"/>
        <v/>
      </c>
      <c r="GI345" t="str">
        <f t="shared" ca="1" si="1589"/>
        <v/>
      </c>
      <c r="GJ345" t="str">
        <f t="shared" ca="1" si="1590"/>
        <v/>
      </c>
      <c r="GK345" t="str">
        <f t="shared" ca="1" si="1591"/>
        <v/>
      </c>
      <c r="GL345" t="str">
        <f t="shared" ca="1" si="1592"/>
        <v/>
      </c>
      <c r="GM345" t="str">
        <f t="shared" ca="1" si="1593"/>
        <v/>
      </c>
      <c r="GN345" t="str">
        <f t="shared" ca="1" si="1594"/>
        <v/>
      </c>
      <c r="GO345" t="str">
        <f t="shared" ca="1" si="1595"/>
        <v/>
      </c>
      <c r="GP345" t="str">
        <f t="shared" ca="1" si="1596"/>
        <v/>
      </c>
      <c r="GQ345" t="str">
        <f t="shared" ca="1" si="1597"/>
        <v/>
      </c>
      <c r="GR345" t="str">
        <f t="shared" ca="1" si="1598"/>
        <v/>
      </c>
      <c r="GS345" t="str">
        <f t="shared" ca="1" si="1599"/>
        <v/>
      </c>
      <c r="GT345" t="str">
        <f t="shared" ca="1" si="1600"/>
        <v/>
      </c>
      <c r="GU345" t="str">
        <f t="shared" ca="1" si="1601"/>
        <v/>
      </c>
      <c r="GV345" t="str">
        <f t="shared" ca="1" si="1602"/>
        <v/>
      </c>
      <c r="GW345" t="str">
        <f t="shared" ca="1" si="1603"/>
        <v/>
      </c>
      <c r="GX345" t="str">
        <f t="shared" ca="1" si="1604"/>
        <v/>
      </c>
      <c r="GY345" t="str">
        <f t="shared" ca="1" si="1605"/>
        <v/>
      </c>
      <c r="GZ345" t="str">
        <f t="shared" ca="1" si="1606"/>
        <v/>
      </c>
      <c r="HA345" t="str">
        <f t="shared" ca="1" si="1607"/>
        <v/>
      </c>
      <c r="HB345" t="str">
        <f t="shared" ca="1" si="1608"/>
        <v/>
      </c>
      <c r="HC345" t="str">
        <f t="shared" ca="1" si="1609"/>
        <v/>
      </c>
      <c r="HD345" t="str">
        <f t="shared" ca="1" si="1610"/>
        <v/>
      </c>
      <c r="HE345" t="str">
        <f t="shared" ca="1" si="1611"/>
        <v/>
      </c>
      <c r="HF345" t="str">
        <f t="shared" ca="1" si="1612"/>
        <v/>
      </c>
      <c r="HG345" t="str">
        <f t="shared" ca="1" si="1613"/>
        <v/>
      </c>
      <c r="HH345" t="str">
        <f t="shared" ca="1" si="1614"/>
        <v/>
      </c>
      <c r="HI345" t="str">
        <f t="shared" ca="1" si="1615"/>
        <v/>
      </c>
      <c r="HJ345" t="str">
        <f t="shared" ca="1" si="1616"/>
        <v/>
      </c>
      <c r="HK345" t="str">
        <f t="shared" ca="1" si="1617"/>
        <v/>
      </c>
      <c r="HL345" t="str">
        <f t="shared" ca="1" si="1618"/>
        <v/>
      </c>
      <c r="HM345" t="str">
        <f t="shared" ca="1" si="1619"/>
        <v/>
      </c>
      <c r="HN345" t="str">
        <f t="shared" ca="1" si="1620"/>
        <v/>
      </c>
      <c r="HO345" t="str">
        <f t="shared" ca="1" si="1621"/>
        <v/>
      </c>
      <c r="HP345" t="str">
        <f t="shared" ca="1" si="1622"/>
        <v/>
      </c>
      <c r="HQ345" t="str">
        <f t="shared" ca="1" si="1623"/>
        <v/>
      </c>
      <c r="HR345" t="str">
        <f t="shared" ca="1" si="1624"/>
        <v/>
      </c>
      <c r="HS345" t="str">
        <f t="shared" ca="1" si="1625"/>
        <v/>
      </c>
      <c r="HT345" t="str">
        <f t="shared" ca="1" si="1626"/>
        <v/>
      </c>
      <c r="HU345" t="str">
        <f t="shared" ca="1" si="1627"/>
        <v/>
      </c>
      <c r="HV345" t="str">
        <f t="shared" ca="1" si="1628"/>
        <v/>
      </c>
      <c r="HW345" t="str">
        <f t="shared" ca="1" si="1629"/>
        <v/>
      </c>
      <c r="HX345" t="str">
        <f t="shared" ca="1" si="1630"/>
        <v/>
      </c>
      <c r="HY345" t="str">
        <f t="shared" ca="1" si="1631"/>
        <v/>
      </c>
      <c r="HZ345" t="str">
        <f t="shared" ca="1" si="1632"/>
        <v/>
      </c>
      <c r="IA345" t="str">
        <f t="shared" ca="1" si="1633"/>
        <v/>
      </c>
      <c r="IB345" t="str">
        <f t="shared" ca="1" si="1634"/>
        <v/>
      </c>
      <c r="IC345" t="str">
        <f t="shared" ca="1" si="1635"/>
        <v/>
      </c>
      <c r="ID345" t="str">
        <f t="shared" ca="1" si="1636"/>
        <v/>
      </c>
      <c r="IE345" t="str">
        <f t="shared" ca="1" si="1637"/>
        <v/>
      </c>
      <c r="IF345" t="str">
        <f t="shared" ca="1" si="1638"/>
        <v/>
      </c>
      <c r="IG345" t="str">
        <f t="shared" ca="1" si="1639"/>
        <v/>
      </c>
      <c r="IH345" t="str">
        <f t="shared" ca="1" si="1640"/>
        <v/>
      </c>
      <c r="II345" t="str">
        <f t="shared" ca="1" si="1641"/>
        <v/>
      </c>
      <c r="IJ345" t="str">
        <f t="shared" ca="1" si="1642"/>
        <v/>
      </c>
      <c r="IK345" t="str">
        <f t="shared" ca="1" si="1643"/>
        <v/>
      </c>
      <c r="IL345" t="str">
        <f t="shared" ca="1" si="1644"/>
        <v/>
      </c>
      <c r="IM345" t="str">
        <f t="shared" ca="1" si="1645"/>
        <v/>
      </c>
      <c r="IN345" t="str">
        <f t="shared" ca="1" si="1646"/>
        <v/>
      </c>
      <c r="IO345" t="str">
        <f t="shared" ca="1" si="1647"/>
        <v/>
      </c>
      <c r="IP345" t="str">
        <f t="shared" ca="1" si="1648"/>
        <v/>
      </c>
      <c r="IQ345" t="str">
        <f t="shared" ca="1" si="1649"/>
        <v/>
      </c>
      <c r="IR345" t="str">
        <f t="shared" ca="1" si="1650"/>
        <v/>
      </c>
      <c r="IS345" t="str">
        <f t="shared" ca="1" si="1651"/>
        <v/>
      </c>
      <c r="IT345" t="str">
        <f t="shared" ca="1" si="1652"/>
        <v/>
      </c>
      <c r="IU345" t="str">
        <f t="shared" ca="1" si="1653"/>
        <v/>
      </c>
      <c r="IV345" t="str">
        <f t="shared" ca="1" si="1654"/>
        <v/>
      </c>
      <c r="IW345" t="str">
        <f t="shared" ca="1" si="1655"/>
        <v/>
      </c>
      <c r="IX345" t="str">
        <f t="shared" ca="1" si="1656"/>
        <v/>
      </c>
      <c r="IY345" t="str">
        <f t="shared" ca="1" si="1657"/>
        <v/>
      </c>
      <c r="IZ345" t="str">
        <f t="shared" ca="1" si="1658"/>
        <v/>
      </c>
      <c r="JA345" t="str">
        <f t="shared" ca="1" si="1659"/>
        <v/>
      </c>
      <c r="JB345" t="str">
        <f t="shared" ca="1" si="1660"/>
        <v/>
      </c>
      <c r="JC345" t="str">
        <f t="shared" ca="1" si="1661"/>
        <v/>
      </c>
      <c r="JD345" t="str">
        <f t="shared" ca="1" si="1662"/>
        <v/>
      </c>
      <c r="JE345" t="str">
        <f t="shared" ca="1" si="1663"/>
        <v/>
      </c>
      <c r="JF345" t="str">
        <f t="shared" ca="1" si="1664"/>
        <v/>
      </c>
      <c r="JG345" t="str">
        <f t="shared" ca="1" si="1665"/>
        <v/>
      </c>
      <c r="JH345" t="str">
        <f t="shared" ca="1" si="1666"/>
        <v/>
      </c>
      <c r="JI345" t="str">
        <f t="shared" ca="1" si="1667"/>
        <v/>
      </c>
      <c r="JJ345" t="str">
        <f t="shared" ca="1" si="1668"/>
        <v/>
      </c>
      <c r="JK345" t="str">
        <f t="shared" ca="1" si="1669"/>
        <v/>
      </c>
      <c r="JL345" t="str">
        <f t="shared" ca="1" si="1670"/>
        <v/>
      </c>
      <c r="JM345" t="str">
        <f t="shared" ca="1" si="1671"/>
        <v/>
      </c>
      <c r="JN345" t="str">
        <f t="shared" ca="1" si="1672"/>
        <v/>
      </c>
      <c r="JO345" t="str">
        <f t="shared" ca="1" si="1673"/>
        <v/>
      </c>
      <c r="JP345" t="str">
        <f t="shared" ca="1" si="1674"/>
        <v/>
      </c>
      <c r="JQ345" t="str">
        <f t="shared" ca="1" si="1675"/>
        <v/>
      </c>
      <c r="JR345" t="str">
        <f t="shared" ca="1" si="1676"/>
        <v/>
      </c>
      <c r="JS345" t="str">
        <f t="shared" ca="1" si="1677"/>
        <v/>
      </c>
      <c r="JT345" t="str">
        <f t="shared" ca="1" si="1678"/>
        <v/>
      </c>
      <c r="JU345" t="str">
        <f t="shared" ca="1" si="1679"/>
        <v/>
      </c>
    </row>
    <row r="346" spans="1:281" x14ac:dyDescent="0.25">
      <c r="A346">
        <f t="shared" si="1680"/>
        <v>345</v>
      </c>
      <c r="B346" t="str">
        <f t="shared" ca="1" si="1409"/>
        <v/>
      </c>
      <c r="C346">
        <v>14</v>
      </c>
      <c r="D346">
        <f t="shared" si="1413"/>
        <v>345</v>
      </c>
      <c r="E346">
        <f t="shared" si="1414"/>
        <v>20</v>
      </c>
      <c r="F346">
        <f ca="1">COUNT((AD346,AP346,BB346,BN346,BZ346,CL346,CX346,DJ346,DV346,EH346,ET346,FF346,FR346,GD346,GP346,HB346,HN346,HZ346,IL346,IX346,JJ346,JV346,KH346,KT346,LF346,LR346))</f>
        <v>0</v>
      </c>
      <c r="G346">
        <f t="shared" ca="1" si="1415"/>
        <v>0</v>
      </c>
      <c r="H346">
        <f t="shared" ca="1" si="1416"/>
        <v>0</v>
      </c>
      <c r="I346">
        <f t="shared" ca="1" si="1410"/>
        <v>0</v>
      </c>
      <c r="J346">
        <f t="shared" ca="1" si="1417"/>
        <v>0</v>
      </c>
      <c r="K346">
        <f t="shared" ca="1" si="1418"/>
        <v>-1</v>
      </c>
      <c r="L346">
        <f t="shared" ca="1" si="1402"/>
        <v>9</v>
      </c>
      <c r="M346">
        <f t="shared" ca="1" si="1419"/>
        <v>0</v>
      </c>
      <c r="N346">
        <f t="shared" ca="1" si="1403"/>
        <v>65</v>
      </c>
      <c r="O346">
        <f t="shared" ca="1" si="1420"/>
        <v>-1</v>
      </c>
      <c r="P346">
        <f t="shared" ca="1" si="1404"/>
        <v>9</v>
      </c>
      <c r="Q346">
        <f t="shared" ca="1" si="1421"/>
        <v>0</v>
      </c>
      <c r="R346">
        <f t="shared" ca="1" si="1422"/>
        <v>0</v>
      </c>
      <c r="S346">
        <f t="shared" ca="1" si="1423"/>
        <v>0</v>
      </c>
      <c r="T346">
        <f t="shared" ca="1" si="1424"/>
        <v>0</v>
      </c>
      <c r="U346" t="str">
        <f t="shared" ca="1" si="1411"/>
        <v>999999999999</v>
      </c>
      <c r="V346">
        <f t="shared" ca="1" si="1405"/>
        <v>0</v>
      </c>
      <c r="W346">
        <f t="shared" si="1425"/>
        <v>345</v>
      </c>
      <c r="X346">
        <f t="shared" ca="1" si="1406"/>
        <v>159</v>
      </c>
      <c r="Y346">
        <f t="shared" ca="1" si="1426"/>
        <v>0</v>
      </c>
      <c r="Z346" t="str">
        <f t="shared" ca="1" si="1427"/>
        <v>999zz</v>
      </c>
      <c r="AA346">
        <f t="shared" ca="1" si="1407"/>
        <v>350</v>
      </c>
      <c r="AB346">
        <f t="shared" si="1428"/>
        <v>345</v>
      </c>
      <c r="AC346" t="e">
        <f t="shared" ca="1" si="1408"/>
        <v>#N/A</v>
      </c>
      <c r="AD346" t="str">
        <f t="shared" ca="1" si="1429"/>
        <v/>
      </c>
      <c r="AE346" t="str">
        <f t="shared" ca="1" si="1430"/>
        <v/>
      </c>
      <c r="AF346" t="str">
        <f t="shared" ca="1" si="1431"/>
        <v/>
      </c>
      <c r="AG346" t="str">
        <f t="shared" ca="1" si="1432"/>
        <v/>
      </c>
      <c r="AH346" t="str">
        <f t="shared" ca="1" si="1433"/>
        <v/>
      </c>
      <c r="AI346" t="str">
        <f t="shared" ca="1" si="1434"/>
        <v/>
      </c>
      <c r="AJ346" t="str">
        <f t="shared" ca="1" si="1435"/>
        <v/>
      </c>
      <c r="AK346" t="str">
        <f t="shared" ca="1" si="1436"/>
        <v/>
      </c>
      <c r="AL346" t="str">
        <f t="shared" ca="1" si="1437"/>
        <v/>
      </c>
      <c r="AM346" t="str">
        <f t="shared" ca="1" si="1438"/>
        <v/>
      </c>
      <c r="AN346" t="str">
        <f t="shared" ca="1" si="1439"/>
        <v/>
      </c>
      <c r="AO346" t="str">
        <f t="shared" ca="1" si="1440"/>
        <v/>
      </c>
      <c r="AP346" t="str">
        <f t="shared" ca="1" si="1441"/>
        <v/>
      </c>
      <c r="AQ346" t="str">
        <f t="shared" ca="1" si="1442"/>
        <v/>
      </c>
      <c r="AR346" t="str">
        <f t="shared" ca="1" si="1443"/>
        <v/>
      </c>
      <c r="AS346" t="str">
        <f t="shared" ca="1" si="1444"/>
        <v/>
      </c>
      <c r="AT346" t="str">
        <f t="shared" ca="1" si="1445"/>
        <v/>
      </c>
      <c r="AU346" t="str">
        <f t="shared" ca="1" si="1446"/>
        <v/>
      </c>
      <c r="AV346" t="str">
        <f t="shared" ca="1" si="1447"/>
        <v/>
      </c>
      <c r="AW346" t="str">
        <f t="shared" ca="1" si="1448"/>
        <v/>
      </c>
      <c r="AX346" t="str">
        <f t="shared" ca="1" si="1449"/>
        <v/>
      </c>
      <c r="AY346" t="str">
        <f t="shared" ca="1" si="1450"/>
        <v/>
      </c>
      <c r="AZ346" t="str">
        <f t="shared" ca="1" si="1451"/>
        <v/>
      </c>
      <c r="BA346" t="str">
        <f t="shared" ca="1" si="1452"/>
        <v/>
      </c>
      <c r="BB346" t="str">
        <f t="shared" ca="1" si="1453"/>
        <v/>
      </c>
      <c r="BC346" t="str">
        <f t="shared" ca="1" si="1454"/>
        <v/>
      </c>
      <c r="BD346" t="str">
        <f t="shared" ca="1" si="1455"/>
        <v/>
      </c>
      <c r="BE346" t="str">
        <f t="shared" ca="1" si="1456"/>
        <v/>
      </c>
      <c r="BF346" t="str">
        <f t="shared" ca="1" si="1457"/>
        <v/>
      </c>
      <c r="BG346" t="str">
        <f t="shared" ca="1" si="1458"/>
        <v/>
      </c>
      <c r="BH346" t="str">
        <f t="shared" ca="1" si="1459"/>
        <v/>
      </c>
      <c r="BI346" t="str">
        <f t="shared" ca="1" si="1460"/>
        <v/>
      </c>
      <c r="BJ346" t="str">
        <f t="shared" ca="1" si="1461"/>
        <v/>
      </c>
      <c r="BK346" t="str">
        <f t="shared" ca="1" si="1462"/>
        <v/>
      </c>
      <c r="BL346" t="str">
        <f t="shared" ca="1" si="1463"/>
        <v/>
      </c>
      <c r="BM346" t="str">
        <f t="shared" ca="1" si="1464"/>
        <v/>
      </c>
      <c r="BN346" t="str">
        <f t="shared" ca="1" si="1465"/>
        <v/>
      </c>
      <c r="BO346" t="str">
        <f t="shared" ca="1" si="1466"/>
        <v/>
      </c>
      <c r="BP346" t="str">
        <f t="shared" ca="1" si="1467"/>
        <v/>
      </c>
      <c r="BQ346" t="str">
        <f t="shared" ca="1" si="1468"/>
        <v/>
      </c>
      <c r="BR346" t="str">
        <f t="shared" ca="1" si="1469"/>
        <v/>
      </c>
      <c r="BS346" t="str">
        <f t="shared" ca="1" si="1470"/>
        <v/>
      </c>
      <c r="BT346" t="str">
        <f t="shared" ca="1" si="1471"/>
        <v/>
      </c>
      <c r="BU346" t="str">
        <f t="shared" ca="1" si="1472"/>
        <v/>
      </c>
      <c r="BV346" t="str">
        <f t="shared" ca="1" si="1473"/>
        <v/>
      </c>
      <c r="BW346" t="str">
        <f t="shared" ca="1" si="1474"/>
        <v/>
      </c>
      <c r="BX346" t="str">
        <f t="shared" ca="1" si="1475"/>
        <v/>
      </c>
      <c r="BY346" t="str">
        <f t="shared" ca="1" si="1476"/>
        <v/>
      </c>
      <c r="BZ346" t="str">
        <f t="shared" ca="1" si="1477"/>
        <v/>
      </c>
      <c r="CA346" t="str">
        <f t="shared" ca="1" si="1478"/>
        <v/>
      </c>
      <c r="CB346" t="str">
        <f t="shared" ca="1" si="1479"/>
        <v/>
      </c>
      <c r="CC346" t="str">
        <f t="shared" ca="1" si="1480"/>
        <v/>
      </c>
      <c r="CD346" t="str">
        <f t="shared" ca="1" si="1481"/>
        <v/>
      </c>
      <c r="CE346" t="str">
        <f t="shared" ca="1" si="1482"/>
        <v/>
      </c>
      <c r="CF346" t="str">
        <f t="shared" ca="1" si="1483"/>
        <v/>
      </c>
      <c r="CG346" t="str">
        <f t="shared" ca="1" si="1484"/>
        <v/>
      </c>
      <c r="CH346" t="str">
        <f t="shared" ca="1" si="1485"/>
        <v/>
      </c>
      <c r="CI346" t="str">
        <f t="shared" ca="1" si="1486"/>
        <v/>
      </c>
      <c r="CJ346" t="str">
        <f t="shared" ca="1" si="1487"/>
        <v/>
      </c>
      <c r="CK346" t="str">
        <f t="shared" ca="1" si="1488"/>
        <v/>
      </c>
      <c r="CL346" t="str">
        <f t="shared" ca="1" si="1489"/>
        <v/>
      </c>
      <c r="CM346" t="str">
        <f t="shared" ca="1" si="1490"/>
        <v/>
      </c>
      <c r="CN346" t="str">
        <f t="shared" ca="1" si="1491"/>
        <v/>
      </c>
      <c r="CO346" t="str">
        <f t="shared" ca="1" si="1492"/>
        <v/>
      </c>
      <c r="CP346" t="str">
        <f t="shared" ca="1" si="1493"/>
        <v/>
      </c>
      <c r="CQ346" t="str">
        <f t="shared" ca="1" si="1494"/>
        <v/>
      </c>
      <c r="CR346" t="str">
        <f t="shared" ca="1" si="1495"/>
        <v/>
      </c>
      <c r="CS346" t="str">
        <f t="shared" ca="1" si="1496"/>
        <v/>
      </c>
      <c r="CT346" t="str">
        <f t="shared" ca="1" si="1497"/>
        <v/>
      </c>
      <c r="CU346" t="str">
        <f t="shared" ca="1" si="1498"/>
        <v/>
      </c>
      <c r="CV346" t="str">
        <f t="shared" ca="1" si="1499"/>
        <v/>
      </c>
      <c r="CW346" t="str">
        <f t="shared" ca="1" si="1500"/>
        <v/>
      </c>
      <c r="CX346" t="str">
        <f t="shared" ca="1" si="1501"/>
        <v/>
      </c>
      <c r="CY346" t="str">
        <f t="shared" ca="1" si="1502"/>
        <v/>
      </c>
      <c r="CZ346" t="str">
        <f t="shared" ca="1" si="1503"/>
        <v/>
      </c>
      <c r="DA346" t="str">
        <f t="shared" ca="1" si="1504"/>
        <v/>
      </c>
      <c r="DB346" t="str">
        <f t="shared" ca="1" si="1505"/>
        <v/>
      </c>
      <c r="DC346" t="str">
        <f t="shared" ca="1" si="1506"/>
        <v/>
      </c>
      <c r="DD346" t="str">
        <f t="shared" ca="1" si="1507"/>
        <v/>
      </c>
      <c r="DE346" t="str">
        <f t="shared" ca="1" si="1508"/>
        <v/>
      </c>
      <c r="DF346" t="str">
        <f t="shared" ca="1" si="1509"/>
        <v/>
      </c>
      <c r="DG346" t="str">
        <f t="shared" ca="1" si="1510"/>
        <v/>
      </c>
      <c r="DH346" t="str">
        <f t="shared" ca="1" si="1511"/>
        <v/>
      </c>
      <c r="DI346" t="str">
        <f t="shared" ca="1" si="1512"/>
        <v/>
      </c>
      <c r="DJ346" t="str">
        <f t="shared" ca="1" si="1513"/>
        <v/>
      </c>
      <c r="DK346" t="str">
        <f t="shared" ca="1" si="1514"/>
        <v/>
      </c>
      <c r="DL346" t="str">
        <f t="shared" ca="1" si="1515"/>
        <v/>
      </c>
      <c r="DM346" t="str">
        <f t="shared" ca="1" si="1516"/>
        <v/>
      </c>
      <c r="DN346" t="str">
        <f t="shared" ca="1" si="1517"/>
        <v/>
      </c>
      <c r="DO346" t="str">
        <f t="shared" ca="1" si="1518"/>
        <v/>
      </c>
      <c r="DP346" t="str">
        <f t="shared" ca="1" si="1519"/>
        <v/>
      </c>
      <c r="DQ346" t="str">
        <f t="shared" ca="1" si="1520"/>
        <v/>
      </c>
      <c r="DR346" t="str">
        <f t="shared" ca="1" si="1521"/>
        <v/>
      </c>
      <c r="DS346" t="str">
        <f t="shared" ca="1" si="1522"/>
        <v/>
      </c>
      <c r="DT346" t="str">
        <f t="shared" ca="1" si="1523"/>
        <v/>
      </c>
      <c r="DU346" t="str">
        <f t="shared" ca="1" si="1524"/>
        <v/>
      </c>
      <c r="DV346" t="str">
        <f t="shared" ca="1" si="1412"/>
        <v/>
      </c>
      <c r="DW346" t="str">
        <f t="shared" ca="1" si="1525"/>
        <v/>
      </c>
      <c r="DX346" t="str">
        <f t="shared" ca="1" si="1526"/>
        <v/>
      </c>
      <c r="DY346" t="str">
        <f t="shared" ca="1" si="1527"/>
        <v/>
      </c>
      <c r="DZ346" t="str">
        <f t="shared" ca="1" si="1528"/>
        <v/>
      </c>
      <c r="EA346" t="str">
        <f t="shared" ca="1" si="1529"/>
        <v/>
      </c>
      <c r="EB346" t="str">
        <f t="shared" ca="1" si="1530"/>
        <v/>
      </c>
      <c r="EC346" t="str">
        <f t="shared" ca="1" si="1531"/>
        <v/>
      </c>
      <c r="ED346" t="str">
        <f t="shared" ca="1" si="1532"/>
        <v/>
      </c>
      <c r="EE346" t="str">
        <f t="shared" ca="1" si="1533"/>
        <v/>
      </c>
      <c r="EF346" t="str">
        <f t="shared" ca="1" si="1534"/>
        <v/>
      </c>
      <c r="EG346" t="str">
        <f t="shared" ca="1" si="1535"/>
        <v/>
      </c>
      <c r="EH346" t="str">
        <f t="shared" ca="1" si="1536"/>
        <v/>
      </c>
      <c r="EI346" t="str">
        <f t="shared" ca="1" si="1537"/>
        <v/>
      </c>
      <c r="EJ346" t="str">
        <f t="shared" ca="1" si="1538"/>
        <v/>
      </c>
      <c r="EK346" t="str">
        <f t="shared" ca="1" si="1539"/>
        <v/>
      </c>
      <c r="EL346" t="str">
        <f t="shared" ca="1" si="1540"/>
        <v/>
      </c>
      <c r="EM346" t="str">
        <f t="shared" ca="1" si="1541"/>
        <v/>
      </c>
      <c r="EN346" t="str">
        <f t="shared" ca="1" si="1542"/>
        <v/>
      </c>
      <c r="EO346" t="str">
        <f t="shared" ca="1" si="1543"/>
        <v/>
      </c>
      <c r="EP346" t="str">
        <f t="shared" ca="1" si="1544"/>
        <v/>
      </c>
      <c r="EQ346" t="str">
        <f t="shared" ca="1" si="1545"/>
        <v/>
      </c>
      <c r="ER346" t="str">
        <f t="shared" ca="1" si="1546"/>
        <v/>
      </c>
      <c r="ES346" t="str">
        <f t="shared" ca="1" si="1547"/>
        <v/>
      </c>
      <c r="ET346" t="str">
        <f t="shared" ca="1" si="1548"/>
        <v/>
      </c>
      <c r="EU346" t="str">
        <f t="shared" ca="1" si="1549"/>
        <v/>
      </c>
      <c r="EV346" t="str">
        <f t="shared" ca="1" si="1550"/>
        <v/>
      </c>
      <c r="EW346" t="str">
        <f t="shared" ca="1" si="1551"/>
        <v/>
      </c>
      <c r="EX346" t="str">
        <f t="shared" ca="1" si="1552"/>
        <v/>
      </c>
      <c r="EY346" t="str">
        <f t="shared" ca="1" si="1553"/>
        <v/>
      </c>
      <c r="EZ346" t="str">
        <f t="shared" ca="1" si="1554"/>
        <v/>
      </c>
      <c r="FA346" t="str">
        <f t="shared" ca="1" si="1555"/>
        <v/>
      </c>
      <c r="FB346" t="str">
        <f t="shared" ca="1" si="1556"/>
        <v/>
      </c>
      <c r="FC346" t="str">
        <f t="shared" ca="1" si="1557"/>
        <v/>
      </c>
      <c r="FD346" t="str">
        <f t="shared" ca="1" si="1558"/>
        <v/>
      </c>
      <c r="FE346" t="str">
        <f t="shared" ca="1" si="1559"/>
        <v/>
      </c>
      <c r="FF346" t="str">
        <f t="shared" ca="1" si="1560"/>
        <v/>
      </c>
      <c r="FG346" t="str">
        <f t="shared" ca="1" si="1561"/>
        <v/>
      </c>
      <c r="FH346" t="str">
        <f t="shared" ca="1" si="1562"/>
        <v/>
      </c>
      <c r="FI346" t="str">
        <f t="shared" ca="1" si="1563"/>
        <v/>
      </c>
      <c r="FJ346" t="str">
        <f t="shared" ca="1" si="1564"/>
        <v/>
      </c>
      <c r="FK346" t="str">
        <f t="shared" ca="1" si="1565"/>
        <v/>
      </c>
      <c r="FL346" t="str">
        <f t="shared" ca="1" si="1566"/>
        <v/>
      </c>
      <c r="FM346" t="str">
        <f t="shared" ca="1" si="1567"/>
        <v/>
      </c>
      <c r="FN346" t="str">
        <f t="shared" ca="1" si="1568"/>
        <v/>
      </c>
      <c r="FO346" t="str">
        <f t="shared" ca="1" si="1569"/>
        <v/>
      </c>
      <c r="FP346" t="str">
        <f t="shared" ca="1" si="1570"/>
        <v/>
      </c>
      <c r="FQ346" t="str">
        <f t="shared" ca="1" si="1571"/>
        <v/>
      </c>
      <c r="FR346" t="str">
        <f t="shared" ca="1" si="1572"/>
        <v/>
      </c>
      <c r="FS346" t="str">
        <f t="shared" ca="1" si="1573"/>
        <v/>
      </c>
      <c r="FT346" t="str">
        <f t="shared" ca="1" si="1574"/>
        <v/>
      </c>
      <c r="FU346" t="str">
        <f t="shared" ca="1" si="1575"/>
        <v/>
      </c>
      <c r="FV346" t="str">
        <f t="shared" ca="1" si="1576"/>
        <v/>
      </c>
      <c r="FW346" t="str">
        <f t="shared" ca="1" si="1577"/>
        <v/>
      </c>
      <c r="FX346" t="str">
        <f t="shared" ca="1" si="1578"/>
        <v/>
      </c>
      <c r="FY346" t="str">
        <f t="shared" ca="1" si="1579"/>
        <v/>
      </c>
      <c r="FZ346" t="str">
        <f t="shared" ca="1" si="1580"/>
        <v/>
      </c>
      <c r="GA346" t="str">
        <f t="shared" ca="1" si="1581"/>
        <v/>
      </c>
      <c r="GB346" t="str">
        <f t="shared" ca="1" si="1582"/>
        <v/>
      </c>
      <c r="GC346" t="str">
        <f t="shared" ca="1" si="1583"/>
        <v/>
      </c>
      <c r="GD346" t="str">
        <f t="shared" ca="1" si="1584"/>
        <v/>
      </c>
      <c r="GE346" t="str">
        <f t="shared" ca="1" si="1585"/>
        <v/>
      </c>
      <c r="GF346" t="str">
        <f t="shared" ca="1" si="1586"/>
        <v/>
      </c>
      <c r="GG346" t="str">
        <f t="shared" ca="1" si="1587"/>
        <v/>
      </c>
      <c r="GH346" t="str">
        <f t="shared" ca="1" si="1588"/>
        <v/>
      </c>
      <c r="GI346" t="str">
        <f t="shared" ca="1" si="1589"/>
        <v/>
      </c>
      <c r="GJ346" t="str">
        <f t="shared" ca="1" si="1590"/>
        <v/>
      </c>
      <c r="GK346" t="str">
        <f t="shared" ca="1" si="1591"/>
        <v/>
      </c>
      <c r="GL346" t="str">
        <f t="shared" ca="1" si="1592"/>
        <v/>
      </c>
      <c r="GM346" t="str">
        <f t="shared" ca="1" si="1593"/>
        <v/>
      </c>
      <c r="GN346" t="str">
        <f t="shared" ca="1" si="1594"/>
        <v/>
      </c>
      <c r="GO346" t="str">
        <f t="shared" ca="1" si="1595"/>
        <v/>
      </c>
      <c r="GP346" t="str">
        <f t="shared" ca="1" si="1596"/>
        <v/>
      </c>
      <c r="GQ346" t="str">
        <f t="shared" ca="1" si="1597"/>
        <v/>
      </c>
      <c r="GR346" t="str">
        <f t="shared" ca="1" si="1598"/>
        <v/>
      </c>
      <c r="GS346" t="str">
        <f t="shared" ca="1" si="1599"/>
        <v/>
      </c>
      <c r="GT346" t="str">
        <f t="shared" ca="1" si="1600"/>
        <v/>
      </c>
      <c r="GU346" t="str">
        <f t="shared" ca="1" si="1601"/>
        <v/>
      </c>
      <c r="GV346" t="str">
        <f t="shared" ca="1" si="1602"/>
        <v/>
      </c>
      <c r="GW346" t="str">
        <f t="shared" ca="1" si="1603"/>
        <v/>
      </c>
      <c r="GX346" t="str">
        <f t="shared" ca="1" si="1604"/>
        <v/>
      </c>
      <c r="GY346" t="str">
        <f t="shared" ca="1" si="1605"/>
        <v/>
      </c>
      <c r="GZ346" t="str">
        <f t="shared" ca="1" si="1606"/>
        <v/>
      </c>
      <c r="HA346" t="str">
        <f t="shared" ca="1" si="1607"/>
        <v/>
      </c>
      <c r="HB346" t="str">
        <f t="shared" ca="1" si="1608"/>
        <v/>
      </c>
      <c r="HC346" t="str">
        <f t="shared" ca="1" si="1609"/>
        <v/>
      </c>
      <c r="HD346" t="str">
        <f t="shared" ca="1" si="1610"/>
        <v/>
      </c>
      <c r="HE346" t="str">
        <f t="shared" ca="1" si="1611"/>
        <v/>
      </c>
      <c r="HF346" t="str">
        <f t="shared" ca="1" si="1612"/>
        <v/>
      </c>
      <c r="HG346" t="str">
        <f t="shared" ca="1" si="1613"/>
        <v/>
      </c>
      <c r="HH346" t="str">
        <f t="shared" ca="1" si="1614"/>
        <v/>
      </c>
      <c r="HI346" t="str">
        <f t="shared" ca="1" si="1615"/>
        <v/>
      </c>
      <c r="HJ346" t="str">
        <f t="shared" ca="1" si="1616"/>
        <v/>
      </c>
      <c r="HK346" t="str">
        <f t="shared" ca="1" si="1617"/>
        <v/>
      </c>
      <c r="HL346" t="str">
        <f t="shared" ca="1" si="1618"/>
        <v/>
      </c>
      <c r="HM346" t="str">
        <f t="shared" ca="1" si="1619"/>
        <v/>
      </c>
      <c r="HN346" t="str">
        <f t="shared" ca="1" si="1620"/>
        <v/>
      </c>
      <c r="HO346" t="str">
        <f t="shared" ca="1" si="1621"/>
        <v/>
      </c>
      <c r="HP346" t="str">
        <f t="shared" ca="1" si="1622"/>
        <v/>
      </c>
      <c r="HQ346" t="str">
        <f t="shared" ca="1" si="1623"/>
        <v/>
      </c>
      <c r="HR346" t="str">
        <f t="shared" ca="1" si="1624"/>
        <v/>
      </c>
      <c r="HS346" t="str">
        <f t="shared" ca="1" si="1625"/>
        <v/>
      </c>
      <c r="HT346" t="str">
        <f t="shared" ca="1" si="1626"/>
        <v/>
      </c>
      <c r="HU346" t="str">
        <f t="shared" ca="1" si="1627"/>
        <v/>
      </c>
      <c r="HV346" t="str">
        <f t="shared" ca="1" si="1628"/>
        <v/>
      </c>
      <c r="HW346" t="str">
        <f t="shared" ca="1" si="1629"/>
        <v/>
      </c>
      <c r="HX346" t="str">
        <f t="shared" ca="1" si="1630"/>
        <v/>
      </c>
      <c r="HY346" t="str">
        <f t="shared" ca="1" si="1631"/>
        <v/>
      </c>
      <c r="HZ346" t="str">
        <f t="shared" ca="1" si="1632"/>
        <v/>
      </c>
      <c r="IA346" t="str">
        <f t="shared" ca="1" si="1633"/>
        <v/>
      </c>
      <c r="IB346" t="str">
        <f t="shared" ca="1" si="1634"/>
        <v/>
      </c>
      <c r="IC346" t="str">
        <f t="shared" ca="1" si="1635"/>
        <v/>
      </c>
      <c r="ID346" t="str">
        <f t="shared" ca="1" si="1636"/>
        <v/>
      </c>
      <c r="IE346" t="str">
        <f t="shared" ca="1" si="1637"/>
        <v/>
      </c>
      <c r="IF346" t="str">
        <f t="shared" ca="1" si="1638"/>
        <v/>
      </c>
      <c r="IG346" t="str">
        <f t="shared" ca="1" si="1639"/>
        <v/>
      </c>
      <c r="IH346" t="str">
        <f t="shared" ca="1" si="1640"/>
        <v/>
      </c>
      <c r="II346" t="str">
        <f t="shared" ca="1" si="1641"/>
        <v/>
      </c>
      <c r="IJ346" t="str">
        <f t="shared" ca="1" si="1642"/>
        <v/>
      </c>
      <c r="IK346" t="str">
        <f t="shared" ca="1" si="1643"/>
        <v/>
      </c>
      <c r="IL346" t="str">
        <f t="shared" ca="1" si="1644"/>
        <v/>
      </c>
      <c r="IM346" t="str">
        <f t="shared" ca="1" si="1645"/>
        <v/>
      </c>
      <c r="IN346" t="str">
        <f t="shared" ca="1" si="1646"/>
        <v/>
      </c>
      <c r="IO346" t="str">
        <f t="shared" ca="1" si="1647"/>
        <v/>
      </c>
      <c r="IP346" t="str">
        <f t="shared" ca="1" si="1648"/>
        <v/>
      </c>
      <c r="IQ346" t="str">
        <f t="shared" ca="1" si="1649"/>
        <v/>
      </c>
      <c r="IR346" t="str">
        <f t="shared" ca="1" si="1650"/>
        <v/>
      </c>
      <c r="IS346" t="str">
        <f t="shared" ca="1" si="1651"/>
        <v/>
      </c>
      <c r="IT346" t="str">
        <f t="shared" ca="1" si="1652"/>
        <v/>
      </c>
      <c r="IU346" t="str">
        <f t="shared" ca="1" si="1653"/>
        <v/>
      </c>
      <c r="IV346" t="str">
        <f t="shared" ca="1" si="1654"/>
        <v/>
      </c>
      <c r="IW346" t="str">
        <f t="shared" ca="1" si="1655"/>
        <v/>
      </c>
      <c r="IX346" t="str">
        <f t="shared" ca="1" si="1656"/>
        <v/>
      </c>
      <c r="IY346" t="str">
        <f t="shared" ca="1" si="1657"/>
        <v/>
      </c>
      <c r="IZ346" t="str">
        <f t="shared" ca="1" si="1658"/>
        <v/>
      </c>
      <c r="JA346" t="str">
        <f t="shared" ca="1" si="1659"/>
        <v/>
      </c>
      <c r="JB346" t="str">
        <f t="shared" ca="1" si="1660"/>
        <v/>
      </c>
      <c r="JC346" t="str">
        <f t="shared" ca="1" si="1661"/>
        <v/>
      </c>
      <c r="JD346" t="str">
        <f t="shared" ca="1" si="1662"/>
        <v/>
      </c>
      <c r="JE346" t="str">
        <f t="shared" ca="1" si="1663"/>
        <v/>
      </c>
      <c r="JF346" t="str">
        <f t="shared" ca="1" si="1664"/>
        <v/>
      </c>
      <c r="JG346" t="str">
        <f t="shared" ca="1" si="1665"/>
        <v/>
      </c>
      <c r="JH346" t="str">
        <f t="shared" ca="1" si="1666"/>
        <v/>
      </c>
      <c r="JI346" t="str">
        <f t="shared" ca="1" si="1667"/>
        <v/>
      </c>
      <c r="JJ346" t="str">
        <f t="shared" ca="1" si="1668"/>
        <v/>
      </c>
      <c r="JK346" t="str">
        <f t="shared" ca="1" si="1669"/>
        <v/>
      </c>
      <c r="JL346" t="str">
        <f t="shared" ca="1" si="1670"/>
        <v/>
      </c>
      <c r="JM346" t="str">
        <f t="shared" ca="1" si="1671"/>
        <v/>
      </c>
      <c r="JN346" t="str">
        <f t="shared" ca="1" si="1672"/>
        <v/>
      </c>
      <c r="JO346" t="str">
        <f t="shared" ca="1" si="1673"/>
        <v/>
      </c>
      <c r="JP346" t="str">
        <f t="shared" ca="1" si="1674"/>
        <v/>
      </c>
      <c r="JQ346" t="str">
        <f t="shared" ca="1" si="1675"/>
        <v/>
      </c>
      <c r="JR346" t="str">
        <f t="shared" ca="1" si="1676"/>
        <v/>
      </c>
      <c r="JS346" t="str">
        <f t="shared" ca="1" si="1677"/>
        <v/>
      </c>
      <c r="JT346" t="str">
        <f t="shared" ca="1" si="1678"/>
        <v/>
      </c>
      <c r="JU346" t="str">
        <f t="shared" ca="1" si="1679"/>
        <v/>
      </c>
    </row>
    <row r="347" spans="1:281" x14ac:dyDescent="0.25">
      <c r="A347">
        <f t="shared" si="1680"/>
        <v>346</v>
      </c>
      <c r="B347" t="str">
        <f t="shared" ca="1" si="1409"/>
        <v/>
      </c>
      <c r="C347">
        <v>14</v>
      </c>
      <c r="D347">
        <f t="shared" si="1413"/>
        <v>346</v>
      </c>
      <c r="E347">
        <f t="shared" si="1414"/>
        <v>21</v>
      </c>
      <c r="F347">
        <f ca="1">COUNT((AD347,AP347,BB347,BN347,BZ347,CL347,CX347,DJ347,DV347,EH347,ET347,FF347,FR347,GD347,GP347,HB347,HN347,HZ347,IL347,IX347,JJ347,JV347,KH347,KT347,LF347,LR347))</f>
        <v>0</v>
      </c>
      <c r="G347">
        <f t="shared" ca="1" si="1415"/>
        <v>0</v>
      </c>
      <c r="H347">
        <f t="shared" ca="1" si="1416"/>
        <v>0</v>
      </c>
      <c r="I347">
        <f t="shared" ca="1" si="1410"/>
        <v>0</v>
      </c>
      <c r="J347">
        <f t="shared" ca="1" si="1417"/>
        <v>0</v>
      </c>
      <c r="K347">
        <f t="shared" ca="1" si="1418"/>
        <v>-1</v>
      </c>
      <c r="L347">
        <f t="shared" ca="1" si="1402"/>
        <v>9</v>
      </c>
      <c r="M347">
        <f t="shared" ca="1" si="1419"/>
        <v>0</v>
      </c>
      <c r="N347">
        <f t="shared" ref="N347:N351" ca="1" si="1681">RANK(M347,$M$2:$M$351,0)</f>
        <v>65</v>
      </c>
      <c r="O347">
        <f t="shared" ca="1" si="1420"/>
        <v>-1</v>
      </c>
      <c r="P347">
        <f t="shared" ca="1" si="1404"/>
        <v>9</v>
      </c>
      <c r="Q347">
        <f t="shared" ca="1" si="1421"/>
        <v>0</v>
      </c>
      <c r="R347">
        <f t="shared" ca="1" si="1422"/>
        <v>0</v>
      </c>
      <c r="S347">
        <f t="shared" ca="1" si="1423"/>
        <v>0</v>
      </c>
      <c r="T347">
        <f t="shared" ca="1" si="1424"/>
        <v>0</v>
      </c>
      <c r="U347" t="str">
        <f t="shared" ca="1" si="1411"/>
        <v>999999999999</v>
      </c>
      <c r="V347">
        <f t="shared" ref="V347:V351" ca="1" si="1682">COUNTIF($U$2:$U$351,"&lt;="&amp;U347)</f>
        <v>0</v>
      </c>
      <c r="W347">
        <f t="shared" si="1425"/>
        <v>346</v>
      </c>
      <c r="X347">
        <f t="shared" ca="1" si="1406"/>
        <v>27</v>
      </c>
      <c r="Y347">
        <f t="shared" ca="1" si="1426"/>
        <v>0</v>
      </c>
      <c r="Z347" t="str">
        <f t="shared" ca="1" si="1427"/>
        <v>999zz</v>
      </c>
      <c r="AA347">
        <f t="shared" ref="AA347:AA351" ca="1" si="1683">COUNTIF($Z$2:$Z$351,"&lt;="&amp;Z347)</f>
        <v>350</v>
      </c>
      <c r="AB347">
        <f t="shared" si="1428"/>
        <v>346</v>
      </c>
      <c r="AC347" t="e">
        <f t="shared" ca="1" si="1408"/>
        <v>#N/A</v>
      </c>
      <c r="AD347" t="str">
        <f t="shared" ca="1" si="1429"/>
        <v/>
      </c>
      <c r="AE347" t="str">
        <f t="shared" ca="1" si="1430"/>
        <v/>
      </c>
      <c r="AF347" t="str">
        <f t="shared" ca="1" si="1431"/>
        <v/>
      </c>
      <c r="AG347" t="str">
        <f t="shared" ca="1" si="1432"/>
        <v/>
      </c>
      <c r="AH347" t="str">
        <f t="shared" ca="1" si="1433"/>
        <v/>
      </c>
      <c r="AI347" t="str">
        <f t="shared" ca="1" si="1434"/>
        <v/>
      </c>
      <c r="AJ347" t="str">
        <f t="shared" ca="1" si="1435"/>
        <v/>
      </c>
      <c r="AK347" t="str">
        <f t="shared" ca="1" si="1436"/>
        <v/>
      </c>
      <c r="AL347" t="str">
        <f t="shared" ca="1" si="1437"/>
        <v/>
      </c>
      <c r="AM347" t="str">
        <f t="shared" ca="1" si="1438"/>
        <v/>
      </c>
      <c r="AN347" t="str">
        <f t="shared" ca="1" si="1439"/>
        <v/>
      </c>
      <c r="AO347" t="str">
        <f t="shared" ca="1" si="1440"/>
        <v/>
      </c>
      <c r="AP347" t="str">
        <f t="shared" ca="1" si="1441"/>
        <v/>
      </c>
      <c r="AQ347" t="str">
        <f t="shared" ca="1" si="1442"/>
        <v/>
      </c>
      <c r="AR347" t="str">
        <f t="shared" ca="1" si="1443"/>
        <v/>
      </c>
      <c r="AS347" t="str">
        <f t="shared" ca="1" si="1444"/>
        <v/>
      </c>
      <c r="AT347" t="str">
        <f t="shared" ca="1" si="1445"/>
        <v/>
      </c>
      <c r="AU347" t="str">
        <f t="shared" ca="1" si="1446"/>
        <v/>
      </c>
      <c r="AV347" t="str">
        <f t="shared" ca="1" si="1447"/>
        <v/>
      </c>
      <c r="AW347" t="str">
        <f t="shared" ca="1" si="1448"/>
        <v/>
      </c>
      <c r="AX347" t="str">
        <f t="shared" ca="1" si="1449"/>
        <v/>
      </c>
      <c r="AY347" t="str">
        <f t="shared" ca="1" si="1450"/>
        <v/>
      </c>
      <c r="AZ347" t="str">
        <f t="shared" ca="1" si="1451"/>
        <v/>
      </c>
      <c r="BA347" t="str">
        <f t="shared" ca="1" si="1452"/>
        <v/>
      </c>
      <c r="BB347" t="str">
        <f t="shared" ca="1" si="1453"/>
        <v/>
      </c>
      <c r="BC347" t="str">
        <f t="shared" ca="1" si="1454"/>
        <v/>
      </c>
      <c r="BD347" t="str">
        <f t="shared" ca="1" si="1455"/>
        <v/>
      </c>
      <c r="BE347" t="str">
        <f t="shared" ca="1" si="1456"/>
        <v/>
      </c>
      <c r="BF347" t="str">
        <f t="shared" ca="1" si="1457"/>
        <v/>
      </c>
      <c r="BG347" t="str">
        <f t="shared" ca="1" si="1458"/>
        <v/>
      </c>
      <c r="BH347" t="str">
        <f t="shared" ca="1" si="1459"/>
        <v/>
      </c>
      <c r="BI347" t="str">
        <f t="shared" ca="1" si="1460"/>
        <v/>
      </c>
      <c r="BJ347" t="str">
        <f t="shared" ca="1" si="1461"/>
        <v/>
      </c>
      <c r="BK347" t="str">
        <f t="shared" ca="1" si="1462"/>
        <v/>
      </c>
      <c r="BL347" t="str">
        <f t="shared" ca="1" si="1463"/>
        <v/>
      </c>
      <c r="BM347" t="str">
        <f t="shared" ca="1" si="1464"/>
        <v/>
      </c>
      <c r="BN347" t="str">
        <f t="shared" ca="1" si="1465"/>
        <v/>
      </c>
      <c r="BO347" t="str">
        <f t="shared" ca="1" si="1466"/>
        <v/>
      </c>
      <c r="BP347" t="str">
        <f t="shared" ca="1" si="1467"/>
        <v/>
      </c>
      <c r="BQ347" t="str">
        <f t="shared" ca="1" si="1468"/>
        <v/>
      </c>
      <c r="BR347" t="str">
        <f t="shared" ca="1" si="1469"/>
        <v/>
      </c>
      <c r="BS347" t="str">
        <f t="shared" ca="1" si="1470"/>
        <v/>
      </c>
      <c r="BT347" t="str">
        <f t="shared" ca="1" si="1471"/>
        <v/>
      </c>
      <c r="BU347" t="str">
        <f t="shared" ca="1" si="1472"/>
        <v/>
      </c>
      <c r="BV347" t="str">
        <f t="shared" ca="1" si="1473"/>
        <v/>
      </c>
      <c r="BW347" t="str">
        <f t="shared" ca="1" si="1474"/>
        <v/>
      </c>
      <c r="BX347" t="str">
        <f t="shared" ca="1" si="1475"/>
        <v/>
      </c>
      <c r="BY347" t="str">
        <f t="shared" ca="1" si="1476"/>
        <v/>
      </c>
      <c r="BZ347" t="str">
        <f t="shared" ca="1" si="1477"/>
        <v/>
      </c>
      <c r="CA347" t="str">
        <f t="shared" ca="1" si="1478"/>
        <v/>
      </c>
      <c r="CB347" t="str">
        <f t="shared" ca="1" si="1479"/>
        <v/>
      </c>
      <c r="CC347" t="str">
        <f t="shared" ca="1" si="1480"/>
        <v/>
      </c>
      <c r="CD347" t="str">
        <f t="shared" ca="1" si="1481"/>
        <v/>
      </c>
      <c r="CE347" t="str">
        <f t="shared" ca="1" si="1482"/>
        <v/>
      </c>
      <c r="CF347" t="str">
        <f t="shared" ca="1" si="1483"/>
        <v/>
      </c>
      <c r="CG347" t="str">
        <f t="shared" ca="1" si="1484"/>
        <v/>
      </c>
      <c r="CH347" t="str">
        <f t="shared" ca="1" si="1485"/>
        <v/>
      </c>
      <c r="CI347" t="str">
        <f t="shared" ca="1" si="1486"/>
        <v/>
      </c>
      <c r="CJ347" t="str">
        <f t="shared" ca="1" si="1487"/>
        <v/>
      </c>
      <c r="CK347" t="str">
        <f t="shared" ca="1" si="1488"/>
        <v/>
      </c>
      <c r="CL347" t="str">
        <f t="shared" ca="1" si="1489"/>
        <v/>
      </c>
      <c r="CM347" t="str">
        <f t="shared" ca="1" si="1490"/>
        <v/>
      </c>
      <c r="CN347" t="str">
        <f t="shared" ca="1" si="1491"/>
        <v/>
      </c>
      <c r="CO347" t="str">
        <f t="shared" ca="1" si="1492"/>
        <v/>
      </c>
      <c r="CP347" t="str">
        <f t="shared" ca="1" si="1493"/>
        <v/>
      </c>
      <c r="CQ347" t="str">
        <f t="shared" ca="1" si="1494"/>
        <v/>
      </c>
      <c r="CR347" t="str">
        <f t="shared" ca="1" si="1495"/>
        <v/>
      </c>
      <c r="CS347" t="str">
        <f t="shared" ca="1" si="1496"/>
        <v/>
      </c>
      <c r="CT347" t="str">
        <f t="shared" ca="1" si="1497"/>
        <v/>
      </c>
      <c r="CU347" t="str">
        <f t="shared" ca="1" si="1498"/>
        <v/>
      </c>
      <c r="CV347" t="str">
        <f t="shared" ca="1" si="1499"/>
        <v/>
      </c>
      <c r="CW347" t="str">
        <f t="shared" ca="1" si="1500"/>
        <v/>
      </c>
      <c r="CX347" t="str">
        <f t="shared" ca="1" si="1501"/>
        <v/>
      </c>
      <c r="CY347" t="str">
        <f t="shared" ca="1" si="1502"/>
        <v/>
      </c>
      <c r="CZ347" t="str">
        <f t="shared" ca="1" si="1503"/>
        <v/>
      </c>
      <c r="DA347" t="str">
        <f t="shared" ca="1" si="1504"/>
        <v/>
      </c>
      <c r="DB347" t="str">
        <f t="shared" ca="1" si="1505"/>
        <v/>
      </c>
      <c r="DC347" t="str">
        <f t="shared" ca="1" si="1506"/>
        <v/>
      </c>
      <c r="DD347" t="str">
        <f t="shared" ca="1" si="1507"/>
        <v/>
      </c>
      <c r="DE347" t="str">
        <f t="shared" ca="1" si="1508"/>
        <v/>
      </c>
      <c r="DF347" t="str">
        <f t="shared" ca="1" si="1509"/>
        <v/>
      </c>
      <c r="DG347" t="str">
        <f t="shared" ca="1" si="1510"/>
        <v/>
      </c>
      <c r="DH347" t="str">
        <f t="shared" ca="1" si="1511"/>
        <v/>
      </c>
      <c r="DI347" t="str">
        <f t="shared" ca="1" si="1512"/>
        <v/>
      </c>
      <c r="DJ347" t="str">
        <f t="shared" ca="1" si="1513"/>
        <v/>
      </c>
      <c r="DK347" t="str">
        <f t="shared" ca="1" si="1514"/>
        <v/>
      </c>
      <c r="DL347" t="str">
        <f t="shared" ca="1" si="1515"/>
        <v/>
      </c>
      <c r="DM347" t="str">
        <f t="shared" ca="1" si="1516"/>
        <v/>
      </c>
      <c r="DN347" t="str">
        <f t="shared" ca="1" si="1517"/>
        <v/>
      </c>
      <c r="DO347" t="str">
        <f t="shared" ca="1" si="1518"/>
        <v/>
      </c>
      <c r="DP347" t="str">
        <f t="shared" ca="1" si="1519"/>
        <v/>
      </c>
      <c r="DQ347" t="str">
        <f t="shared" ca="1" si="1520"/>
        <v/>
      </c>
      <c r="DR347" t="str">
        <f t="shared" ca="1" si="1521"/>
        <v/>
      </c>
      <c r="DS347" t="str">
        <f t="shared" ca="1" si="1522"/>
        <v/>
      </c>
      <c r="DT347" t="str">
        <f t="shared" ca="1" si="1523"/>
        <v/>
      </c>
      <c r="DU347" t="str">
        <f t="shared" ca="1" si="1524"/>
        <v/>
      </c>
      <c r="DV347" t="str">
        <f t="shared" ca="1" si="1412"/>
        <v/>
      </c>
      <c r="DW347" t="str">
        <f t="shared" ca="1" si="1525"/>
        <v/>
      </c>
      <c r="DX347" t="str">
        <f t="shared" ca="1" si="1526"/>
        <v/>
      </c>
      <c r="DY347" t="str">
        <f t="shared" ca="1" si="1527"/>
        <v/>
      </c>
      <c r="DZ347" t="str">
        <f t="shared" ca="1" si="1528"/>
        <v/>
      </c>
      <c r="EA347" t="str">
        <f t="shared" ca="1" si="1529"/>
        <v/>
      </c>
      <c r="EB347" t="str">
        <f t="shared" ca="1" si="1530"/>
        <v/>
      </c>
      <c r="EC347" t="str">
        <f t="shared" ca="1" si="1531"/>
        <v/>
      </c>
      <c r="ED347" t="str">
        <f t="shared" ca="1" si="1532"/>
        <v/>
      </c>
      <c r="EE347" t="str">
        <f t="shared" ca="1" si="1533"/>
        <v/>
      </c>
      <c r="EF347" t="str">
        <f t="shared" ca="1" si="1534"/>
        <v/>
      </c>
      <c r="EG347" t="str">
        <f t="shared" ca="1" si="1535"/>
        <v/>
      </c>
      <c r="EH347" t="str">
        <f t="shared" ca="1" si="1536"/>
        <v/>
      </c>
      <c r="EI347" t="str">
        <f t="shared" ca="1" si="1537"/>
        <v/>
      </c>
      <c r="EJ347" t="str">
        <f t="shared" ca="1" si="1538"/>
        <v/>
      </c>
      <c r="EK347" t="str">
        <f t="shared" ca="1" si="1539"/>
        <v/>
      </c>
      <c r="EL347" t="str">
        <f t="shared" ca="1" si="1540"/>
        <v/>
      </c>
      <c r="EM347" t="str">
        <f t="shared" ca="1" si="1541"/>
        <v/>
      </c>
      <c r="EN347" t="str">
        <f t="shared" ca="1" si="1542"/>
        <v/>
      </c>
      <c r="EO347" t="str">
        <f t="shared" ca="1" si="1543"/>
        <v/>
      </c>
      <c r="EP347" t="str">
        <f t="shared" ca="1" si="1544"/>
        <v/>
      </c>
      <c r="EQ347" t="str">
        <f t="shared" ca="1" si="1545"/>
        <v/>
      </c>
      <c r="ER347" t="str">
        <f t="shared" ca="1" si="1546"/>
        <v/>
      </c>
      <c r="ES347" t="str">
        <f t="shared" ca="1" si="1547"/>
        <v/>
      </c>
      <c r="ET347" t="str">
        <f t="shared" ca="1" si="1548"/>
        <v/>
      </c>
      <c r="EU347" t="str">
        <f t="shared" ca="1" si="1549"/>
        <v/>
      </c>
      <c r="EV347" t="str">
        <f t="shared" ca="1" si="1550"/>
        <v/>
      </c>
      <c r="EW347" t="str">
        <f t="shared" ca="1" si="1551"/>
        <v/>
      </c>
      <c r="EX347" t="str">
        <f t="shared" ca="1" si="1552"/>
        <v/>
      </c>
      <c r="EY347" t="str">
        <f t="shared" ca="1" si="1553"/>
        <v/>
      </c>
      <c r="EZ347" t="str">
        <f t="shared" ca="1" si="1554"/>
        <v/>
      </c>
      <c r="FA347" t="str">
        <f t="shared" ca="1" si="1555"/>
        <v/>
      </c>
      <c r="FB347" t="str">
        <f t="shared" ca="1" si="1556"/>
        <v/>
      </c>
      <c r="FC347" t="str">
        <f t="shared" ca="1" si="1557"/>
        <v/>
      </c>
      <c r="FD347" t="str">
        <f t="shared" ca="1" si="1558"/>
        <v/>
      </c>
      <c r="FE347" t="str">
        <f t="shared" ca="1" si="1559"/>
        <v/>
      </c>
      <c r="FF347" t="str">
        <f t="shared" ca="1" si="1560"/>
        <v/>
      </c>
      <c r="FG347" t="str">
        <f t="shared" ca="1" si="1561"/>
        <v/>
      </c>
      <c r="FH347" t="str">
        <f t="shared" ca="1" si="1562"/>
        <v/>
      </c>
      <c r="FI347" t="str">
        <f t="shared" ca="1" si="1563"/>
        <v/>
      </c>
      <c r="FJ347" t="str">
        <f t="shared" ca="1" si="1564"/>
        <v/>
      </c>
      <c r="FK347" t="str">
        <f t="shared" ca="1" si="1565"/>
        <v/>
      </c>
      <c r="FL347" t="str">
        <f t="shared" ca="1" si="1566"/>
        <v/>
      </c>
      <c r="FM347" t="str">
        <f t="shared" ca="1" si="1567"/>
        <v/>
      </c>
      <c r="FN347" t="str">
        <f t="shared" ca="1" si="1568"/>
        <v/>
      </c>
      <c r="FO347" t="str">
        <f t="shared" ca="1" si="1569"/>
        <v/>
      </c>
      <c r="FP347" t="str">
        <f t="shared" ca="1" si="1570"/>
        <v/>
      </c>
      <c r="FQ347" t="str">
        <f t="shared" ca="1" si="1571"/>
        <v/>
      </c>
      <c r="FR347" t="str">
        <f t="shared" ca="1" si="1572"/>
        <v/>
      </c>
      <c r="FS347" t="str">
        <f t="shared" ca="1" si="1573"/>
        <v/>
      </c>
      <c r="FT347" t="str">
        <f t="shared" ca="1" si="1574"/>
        <v/>
      </c>
      <c r="FU347" t="str">
        <f t="shared" ca="1" si="1575"/>
        <v/>
      </c>
      <c r="FV347" t="str">
        <f t="shared" ca="1" si="1576"/>
        <v/>
      </c>
      <c r="FW347" t="str">
        <f t="shared" ca="1" si="1577"/>
        <v/>
      </c>
      <c r="FX347" t="str">
        <f t="shared" ca="1" si="1578"/>
        <v/>
      </c>
      <c r="FY347" t="str">
        <f t="shared" ca="1" si="1579"/>
        <v/>
      </c>
      <c r="FZ347" t="str">
        <f t="shared" ca="1" si="1580"/>
        <v/>
      </c>
      <c r="GA347" t="str">
        <f t="shared" ca="1" si="1581"/>
        <v/>
      </c>
      <c r="GB347" t="str">
        <f t="shared" ca="1" si="1582"/>
        <v/>
      </c>
      <c r="GC347" t="str">
        <f t="shared" ca="1" si="1583"/>
        <v/>
      </c>
      <c r="GD347" t="str">
        <f t="shared" ca="1" si="1584"/>
        <v/>
      </c>
      <c r="GE347" t="str">
        <f t="shared" ca="1" si="1585"/>
        <v/>
      </c>
      <c r="GF347" t="str">
        <f t="shared" ca="1" si="1586"/>
        <v/>
      </c>
      <c r="GG347" t="str">
        <f t="shared" ca="1" si="1587"/>
        <v/>
      </c>
      <c r="GH347" t="str">
        <f t="shared" ca="1" si="1588"/>
        <v/>
      </c>
      <c r="GI347" t="str">
        <f t="shared" ca="1" si="1589"/>
        <v/>
      </c>
      <c r="GJ347" t="str">
        <f t="shared" ca="1" si="1590"/>
        <v/>
      </c>
      <c r="GK347" t="str">
        <f t="shared" ca="1" si="1591"/>
        <v/>
      </c>
      <c r="GL347" t="str">
        <f t="shared" ca="1" si="1592"/>
        <v/>
      </c>
      <c r="GM347" t="str">
        <f t="shared" ca="1" si="1593"/>
        <v/>
      </c>
      <c r="GN347" t="str">
        <f t="shared" ca="1" si="1594"/>
        <v/>
      </c>
      <c r="GO347" t="str">
        <f t="shared" ca="1" si="1595"/>
        <v/>
      </c>
      <c r="GP347" t="str">
        <f t="shared" ca="1" si="1596"/>
        <v/>
      </c>
      <c r="GQ347" t="str">
        <f t="shared" ca="1" si="1597"/>
        <v/>
      </c>
      <c r="GR347" t="str">
        <f t="shared" ca="1" si="1598"/>
        <v/>
      </c>
      <c r="GS347" t="str">
        <f t="shared" ca="1" si="1599"/>
        <v/>
      </c>
      <c r="GT347" t="str">
        <f t="shared" ca="1" si="1600"/>
        <v/>
      </c>
      <c r="GU347" t="str">
        <f t="shared" ca="1" si="1601"/>
        <v/>
      </c>
      <c r="GV347" t="str">
        <f t="shared" ca="1" si="1602"/>
        <v/>
      </c>
      <c r="GW347" t="str">
        <f t="shared" ca="1" si="1603"/>
        <v/>
      </c>
      <c r="GX347" t="str">
        <f t="shared" ca="1" si="1604"/>
        <v/>
      </c>
      <c r="GY347" t="str">
        <f t="shared" ca="1" si="1605"/>
        <v/>
      </c>
      <c r="GZ347" t="str">
        <f t="shared" ca="1" si="1606"/>
        <v/>
      </c>
      <c r="HA347" t="str">
        <f t="shared" ca="1" si="1607"/>
        <v/>
      </c>
      <c r="HB347" t="str">
        <f t="shared" ca="1" si="1608"/>
        <v/>
      </c>
      <c r="HC347" t="str">
        <f t="shared" ca="1" si="1609"/>
        <v/>
      </c>
      <c r="HD347" t="str">
        <f t="shared" ca="1" si="1610"/>
        <v/>
      </c>
      <c r="HE347" t="str">
        <f t="shared" ca="1" si="1611"/>
        <v/>
      </c>
      <c r="HF347" t="str">
        <f t="shared" ca="1" si="1612"/>
        <v/>
      </c>
      <c r="HG347" t="str">
        <f t="shared" ca="1" si="1613"/>
        <v/>
      </c>
      <c r="HH347" t="str">
        <f t="shared" ca="1" si="1614"/>
        <v/>
      </c>
      <c r="HI347" t="str">
        <f t="shared" ca="1" si="1615"/>
        <v/>
      </c>
      <c r="HJ347" t="str">
        <f t="shared" ca="1" si="1616"/>
        <v/>
      </c>
      <c r="HK347" t="str">
        <f t="shared" ca="1" si="1617"/>
        <v/>
      </c>
      <c r="HL347" t="str">
        <f t="shared" ca="1" si="1618"/>
        <v/>
      </c>
      <c r="HM347" t="str">
        <f t="shared" ca="1" si="1619"/>
        <v/>
      </c>
      <c r="HN347" t="str">
        <f t="shared" ca="1" si="1620"/>
        <v/>
      </c>
      <c r="HO347" t="str">
        <f t="shared" ca="1" si="1621"/>
        <v/>
      </c>
      <c r="HP347" t="str">
        <f t="shared" ca="1" si="1622"/>
        <v/>
      </c>
      <c r="HQ347" t="str">
        <f t="shared" ca="1" si="1623"/>
        <v/>
      </c>
      <c r="HR347" t="str">
        <f t="shared" ca="1" si="1624"/>
        <v/>
      </c>
      <c r="HS347" t="str">
        <f t="shared" ca="1" si="1625"/>
        <v/>
      </c>
      <c r="HT347" t="str">
        <f t="shared" ca="1" si="1626"/>
        <v/>
      </c>
      <c r="HU347" t="str">
        <f t="shared" ca="1" si="1627"/>
        <v/>
      </c>
      <c r="HV347" t="str">
        <f t="shared" ca="1" si="1628"/>
        <v/>
      </c>
      <c r="HW347" t="str">
        <f t="shared" ca="1" si="1629"/>
        <v/>
      </c>
      <c r="HX347" t="str">
        <f t="shared" ca="1" si="1630"/>
        <v/>
      </c>
      <c r="HY347" t="str">
        <f t="shared" ca="1" si="1631"/>
        <v/>
      </c>
      <c r="HZ347" t="str">
        <f t="shared" ca="1" si="1632"/>
        <v/>
      </c>
      <c r="IA347" t="str">
        <f t="shared" ca="1" si="1633"/>
        <v/>
      </c>
      <c r="IB347" t="str">
        <f t="shared" ca="1" si="1634"/>
        <v/>
      </c>
      <c r="IC347" t="str">
        <f t="shared" ca="1" si="1635"/>
        <v/>
      </c>
      <c r="ID347" t="str">
        <f t="shared" ca="1" si="1636"/>
        <v/>
      </c>
      <c r="IE347" t="str">
        <f t="shared" ca="1" si="1637"/>
        <v/>
      </c>
      <c r="IF347" t="str">
        <f t="shared" ca="1" si="1638"/>
        <v/>
      </c>
      <c r="IG347" t="str">
        <f t="shared" ca="1" si="1639"/>
        <v/>
      </c>
      <c r="IH347" t="str">
        <f t="shared" ca="1" si="1640"/>
        <v/>
      </c>
      <c r="II347" t="str">
        <f t="shared" ca="1" si="1641"/>
        <v/>
      </c>
      <c r="IJ347" t="str">
        <f t="shared" ca="1" si="1642"/>
        <v/>
      </c>
      <c r="IK347" t="str">
        <f t="shared" ca="1" si="1643"/>
        <v/>
      </c>
      <c r="IL347" t="str">
        <f t="shared" ca="1" si="1644"/>
        <v/>
      </c>
      <c r="IM347" t="str">
        <f t="shared" ca="1" si="1645"/>
        <v/>
      </c>
      <c r="IN347" t="str">
        <f t="shared" ca="1" si="1646"/>
        <v/>
      </c>
      <c r="IO347" t="str">
        <f t="shared" ca="1" si="1647"/>
        <v/>
      </c>
      <c r="IP347" t="str">
        <f t="shared" ca="1" si="1648"/>
        <v/>
      </c>
      <c r="IQ347" t="str">
        <f t="shared" ca="1" si="1649"/>
        <v/>
      </c>
      <c r="IR347" t="str">
        <f t="shared" ca="1" si="1650"/>
        <v/>
      </c>
      <c r="IS347" t="str">
        <f t="shared" ca="1" si="1651"/>
        <v/>
      </c>
      <c r="IT347" t="str">
        <f t="shared" ca="1" si="1652"/>
        <v/>
      </c>
      <c r="IU347" t="str">
        <f t="shared" ca="1" si="1653"/>
        <v/>
      </c>
      <c r="IV347" t="str">
        <f t="shared" ca="1" si="1654"/>
        <v/>
      </c>
      <c r="IW347" t="str">
        <f t="shared" ca="1" si="1655"/>
        <v/>
      </c>
      <c r="IX347" t="str">
        <f t="shared" ca="1" si="1656"/>
        <v/>
      </c>
      <c r="IY347" t="str">
        <f t="shared" ca="1" si="1657"/>
        <v/>
      </c>
      <c r="IZ347" t="str">
        <f t="shared" ca="1" si="1658"/>
        <v/>
      </c>
      <c r="JA347" t="str">
        <f t="shared" ca="1" si="1659"/>
        <v/>
      </c>
      <c r="JB347" t="str">
        <f t="shared" ca="1" si="1660"/>
        <v/>
      </c>
      <c r="JC347" t="str">
        <f t="shared" ca="1" si="1661"/>
        <v/>
      </c>
      <c r="JD347" t="str">
        <f t="shared" ca="1" si="1662"/>
        <v/>
      </c>
      <c r="JE347" t="str">
        <f t="shared" ca="1" si="1663"/>
        <v/>
      </c>
      <c r="JF347" t="str">
        <f t="shared" ca="1" si="1664"/>
        <v/>
      </c>
      <c r="JG347" t="str">
        <f t="shared" ca="1" si="1665"/>
        <v/>
      </c>
      <c r="JH347" t="str">
        <f t="shared" ca="1" si="1666"/>
        <v/>
      </c>
      <c r="JI347" t="str">
        <f t="shared" ca="1" si="1667"/>
        <v/>
      </c>
      <c r="JJ347" t="str">
        <f t="shared" ca="1" si="1668"/>
        <v/>
      </c>
      <c r="JK347" t="str">
        <f t="shared" ca="1" si="1669"/>
        <v/>
      </c>
      <c r="JL347" t="str">
        <f t="shared" ca="1" si="1670"/>
        <v/>
      </c>
      <c r="JM347" t="str">
        <f t="shared" ca="1" si="1671"/>
        <v/>
      </c>
      <c r="JN347" t="str">
        <f t="shared" ca="1" si="1672"/>
        <v/>
      </c>
      <c r="JO347" t="str">
        <f t="shared" ca="1" si="1673"/>
        <v/>
      </c>
      <c r="JP347" t="str">
        <f t="shared" ca="1" si="1674"/>
        <v/>
      </c>
      <c r="JQ347" t="str">
        <f t="shared" ca="1" si="1675"/>
        <v/>
      </c>
      <c r="JR347" t="str">
        <f t="shared" ca="1" si="1676"/>
        <v/>
      </c>
      <c r="JS347" t="str">
        <f t="shared" ca="1" si="1677"/>
        <v/>
      </c>
      <c r="JT347" t="str">
        <f t="shared" ca="1" si="1678"/>
        <v/>
      </c>
      <c r="JU347" t="str">
        <f t="shared" ca="1" si="1679"/>
        <v/>
      </c>
    </row>
    <row r="348" spans="1:281" x14ac:dyDescent="0.25">
      <c r="A348">
        <f t="shared" si="1680"/>
        <v>347</v>
      </c>
      <c r="B348" t="str">
        <f t="shared" ca="1" si="1409"/>
        <v/>
      </c>
      <c r="C348">
        <v>14</v>
      </c>
      <c r="D348">
        <f t="shared" si="1413"/>
        <v>347</v>
      </c>
      <c r="E348">
        <f t="shared" si="1414"/>
        <v>22</v>
      </c>
      <c r="F348">
        <f ca="1">COUNT((AD348,AP348,BB348,BN348,BZ348,CL348,CX348,DJ348,DV348,EH348,ET348,FF348,FR348,GD348,GP348,HB348,HN348,HZ348,IL348,IX348,JJ348,JV348,KH348,KT348,LF348,LR348))</f>
        <v>0</v>
      </c>
      <c r="G348">
        <f t="shared" ca="1" si="1415"/>
        <v>0</v>
      </c>
      <c r="H348">
        <f t="shared" ca="1" si="1416"/>
        <v>0</v>
      </c>
      <c r="I348">
        <f t="shared" ca="1" si="1410"/>
        <v>0</v>
      </c>
      <c r="J348">
        <f t="shared" ca="1" si="1417"/>
        <v>0</v>
      </c>
      <c r="K348">
        <f t="shared" ca="1" si="1418"/>
        <v>-1</v>
      </c>
      <c r="L348">
        <f t="shared" ca="1" si="1402"/>
        <v>9</v>
      </c>
      <c r="M348">
        <f t="shared" ca="1" si="1419"/>
        <v>0</v>
      </c>
      <c r="N348">
        <f t="shared" ca="1" si="1681"/>
        <v>65</v>
      </c>
      <c r="O348">
        <f t="shared" ca="1" si="1420"/>
        <v>-1</v>
      </c>
      <c r="P348">
        <f t="shared" ca="1" si="1404"/>
        <v>9</v>
      </c>
      <c r="Q348">
        <f t="shared" ca="1" si="1421"/>
        <v>0</v>
      </c>
      <c r="R348">
        <f t="shared" ca="1" si="1422"/>
        <v>0</v>
      </c>
      <c r="S348">
        <f t="shared" ca="1" si="1423"/>
        <v>0</v>
      </c>
      <c r="T348">
        <f t="shared" ca="1" si="1424"/>
        <v>0</v>
      </c>
      <c r="U348" t="str">
        <f t="shared" ca="1" si="1411"/>
        <v>999999999999</v>
      </c>
      <c r="V348">
        <f t="shared" ca="1" si="1682"/>
        <v>0</v>
      </c>
      <c r="W348">
        <f t="shared" si="1425"/>
        <v>347</v>
      </c>
      <c r="X348">
        <f t="shared" ca="1" si="1406"/>
        <v>9</v>
      </c>
      <c r="Y348">
        <f t="shared" ca="1" si="1426"/>
        <v>0</v>
      </c>
      <c r="Z348" t="str">
        <f t="shared" ca="1" si="1427"/>
        <v>999zz</v>
      </c>
      <c r="AA348">
        <f t="shared" ca="1" si="1683"/>
        <v>350</v>
      </c>
      <c r="AB348">
        <f t="shared" si="1428"/>
        <v>347</v>
      </c>
      <c r="AC348" t="e">
        <f t="shared" ca="1" si="1408"/>
        <v>#N/A</v>
      </c>
      <c r="AD348" t="str">
        <f t="shared" ca="1" si="1429"/>
        <v/>
      </c>
      <c r="AE348" t="str">
        <f t="shared" ca="1" si="1430"/>
        <v/>
      </c>
      <c r="AF348" t="str">
        <f t="shared" ca="1" si="1431"/>
        <v/>
      </c>
      <c r="AG348" t="str">
        <f t="shared" ca="1" si="1432"/>
        <v/>
      </c>
      <c r="AH348" t="str">
        <f t="shared" ca="1" si="1433"/>
        <v/>
      </c>
      <c r="AI348" t="str">
        <f t="shared" ca="1" si="1434"/>
        <v/>
      </c>
      <c r="AJ348" t="str">
        <f t="shared" ca="1" si="1435"/>
        <v/>
      </c>
      <c r="AK348" t="str">
        <f t="shared" ca="1" si="1436"/>
        <v/>
      </c>
      <c r="AL348" t="str">
        <f t="shared" ca="1" si="1437"/>
        <v/>
      </c>
      <c r="AM348" t="str">
        <f t="shared" ca="1" si="1438"/>
        <v/>
      </c>
      <c r="AN348" t="str">
        <f t="shared" ca="1" si="1439"/>
        <v/>
      </c>
      <c r="AO348" t="str">
        <f t="shared" ca="1" si="1440"/>
        <v/>
      </c>
      <c r="AP348" t="str">
        <f t="shared" ca="1" si="1441"/>
        <v/>
      </c>
      <c r="AQ348" t="str">
        <f t="shared" ca="1" si="1442"/>
        <v/>
      </c>
      <c r="AR348" t="str">
        <f t="shared" ca="1" si="1443"/>
        <v/>
      </c>
      <c r="AS348" t="str">
        <f t="shared" ca="1" si="1444"/>
        <v/>
      </c>
      <c r="AT348" t="str">
        <f t="shared" ca="1" si="1445"/>
        <v/>
      </c>
      <c r="AU348" t="str">
        <f t="shared" ca="1" si="1446"/>
        <v/>
      </c>
      <c r="AV348" t="str">
        <f t="shared" ca="1" si="1447"/>
        <v/>
      </c>
      <c r="AW348" t="str">
        <f t="shared" ca="1" si="1448"/>
        <v/>
      </c>
      <c r="AX348" t="str">
        <f t="shared" ca="1" si="1449"/>
        <v/>
      </c>
      <c r="AY348" t="str">
        <f t="shared" ca="1" si="1450"/>
        <v/>
      </c>
      <c r="AZ348" t="str">
        <f t="shared" ca="1" si="1451"/>
        <v/>
      </c>
      <c r="BA348" t="str">
        <f t="shared" ca="1" si="1452"/>
        <v/>
      </c>
      <c r="BB348" t="str">
        <f t="shared" ca="1" si="1453"/>
        <v/>
      </c>
      <c r="BC348" t="str">
        <f t="shared" ca="1" si="1454"/>
        <v/>
      </c>
      <c r="BD348" t="str">
        <f t="shared" ca="1" si="1455"/>
        <v/>
      </c>
      <c r="BE348" t="str">
        <f t="shared" ca="1" si="1456"/>
        <v/>
      </c>
      <c r="BF348" t="str">
        <f t="shared" ca="1" si="1457"/>
        <v/>
      </c>
      <c r="BG348" t="str">
        <f t="shared" ca="1" si="1458"/>
        <v/>
      </c>
      <c r="BH348" t="str">
        <f t="shared" ca="1" si="1459"/>
        <v/>
      </c>
      <c r="BI348" t="str">
        <f t="shared" ca="1" si="1460"/>
        <v/>
      </c>
      <c r="BJ348" t="str">
        <f t="shared" ca="1" si="1461"/>
        <v/>
      </c>
      <c r="BK348" t="str">
        <f t="shared" ca="1" si="1462"/>
        <v/>
      </c>
      <c r="BL348" t="str">
        <f t="shared" ca="1" si="1463"/>
        <v/>
      </c>
      <c r="BM348" t="str">
        <f t="shared" ca="1" si="1464"/>
        <v/>
      </c>
      <c r="BN348" t="str">
        <f t="shared" ca="1" si="1465"/>
        <v/>
      </c>
      <c r="BO348" t="str">
        <f t="shared" ca="1" si="1466"/>
        <v/>
      </c>
      <c r="BP348" t="str">
        <f t="shared" ca="1" si="1467"/>
        <v/>
      </c>
      <c r="BQ348" t="str">
        <f t="shared" ca="1" si="1468"/>
        <v/>
      </c>
      <c r="BR348" t="str">
        <f t="shared" ca="1" si="1469"/>
        <v/>
      </c>
      <c r="BS348" t="str">
        <f t="shared" ca="1" si="1470"/>
        <v/>
      </c>
      <c r="BT348" t="str">
        <f t="shared" ca="1" si="1471"/>
        <v/>
      </c>
      <c r="BU348" t="str">
        <f t="shared" ca="1" si="1472"/>
        <v/>
      </c>
      <c r="BV348" t="str">
        <f t="shared" ca="1" si="1473"/>
        <v/>
      </c>
      <c r="BW348" t="str">
        <f t="shared" ca="1" si="1474"/>
        <v/>
      </c>
      <c r="BX348" t="str">
        <f t="shared" ca="1" si="1475"/>
        <v/>
      </c>
      <c r="BY348" t="str">
        <f t="shared" ca="1" si="1476"/>
        <v/>
      </c>
      <c r="BZ348" t="str">
        <f t="shared" ca="1" si="1477"/>
        <v/>
      </c>
      <c r="CA348" t="str">
        <f t="shared" ca="1" si="1478"/>
        <v/>
      </c>
      <c r="CB348" t="str">
        <f t="shared" ca="1" si="1479"/>
        <v/>
      </c>
      <c r="CC348" t="str">
        <f t="shared" ca="1" si="1480"/>
        <v/>
      </c>
      <c r="CD348" t="str">
        <f t="shared" ca="1" si="1481"/>
        <v/>
      </c>
      <c r="CE348" t="str">
        <f t="shared" ca="1" si="1482"/>
        <v/>
      </c>
      <c r="CF348" t="str">
        <f t="shared" ca="1" si="1483"/>
        <v/>
      </c>
      <c r="CG348" t="str">
        <f t="shared" ca="1" si="1484"/>
        <v/>
      </c>
      <c r="CH348" t="str">
        <f t="shared" ca="1" si="1485"/>
        <v/>
      </c>
      <c r="CI348" t="str">
        <f t="shared" ca="1" si="1486"/>
        <v/>
      </c>
      <c r="CJ348" t="str">
        <f t="shared" ca="1" si="1487"/>
        <v/>
      </c>
      <c r="CK348" t="str">
        <f t="shared" ca="1" si="1488"/>
        <v/>
      </c>
      <c r="CL348" t="str">
        <f t="shared" ca="1" si="1489"/>
        <v/>
      </c>
      <c r="CM348" t="str">
        <f t="shared" ca="1" si="1490"/>
        <v/>
      </c>
      <c r="CN348" t="str">
        <f t="shared" ca="1" si="1491"/>
        <v/>
      </c>
      <c r="CO348" t="str">
        <f t="shared" ca="1" si="1492"/>
        <v/>
      </c>
      <c r="CP348" t="str">
        <f t="shared" ca="1" si="1493"/>
        <v/>
      </c>
      <c r="CQ348" t="str">
        <f t="shared" ca="1" si="1494"/>
        <v/>
      </c>
      <c r="CR348" t="str">
        <f t="shared" ca="1" si="1495"/>
        <v/>
      </c>
      <c r="CS348" t="str">
        <f t="shared" ca="1" si="1496"/>
        <v/>
      </c>
      <c r="CT348" t="str">
        <f t="shared" ca="1" si="1497"/>
        <v/>
      </c>
      <c r="CU348" t="str">
        <f t="shared" ca="1" si="1498"/>
        <v/>
      </c>
      <c r="CV348" t="str">
        <f t="shared" ca="1" si="1499"/>
        <v/>
      </c>
      <c r="CW348" t="str">
        <f t="shared" ca="1" si="1500"/>
        <v/>
      </c>
      <c r="CX348" t="str">
        <f t="shared" ca="1" si="1501"/>
        <v/>
      </c>
      <c r="CY348" t="str">
        <f t="shared" ca="1" si="1502"/>
        <v/>
      </c>
      <c r="CZ348" t="str">
        <f t="shared" ca="1" si="1503"/>
        <v/>
      </c>
      <c r="DA348" t="str">
        <f t="shared" ca="1" si="1504"/>
        <v/>
      </c>
      <c r="DB348" t="str">
        <f t="shared" ca="1" si="1505"/>
        <v/>
      </c>
      <c r="DC348" t="str">
        <f t="shared" ca="1" si="1506"/>
        <v/>
      </c>
      <c r="DD348" t="str">
        <f t="shared" ca="1" si="1507"/>
        <v/>
      </c>
      <c r="DE348" t="str">
        <f t="shared" ca="1" si="1508"/>
        <v/>
      </c>
      <c r="DF348" t="str">
        <f t="shared" ca="1" si="1509"/>
        <v/>
      </c>
      <c r="DG348" t="str">
        <f t="shared" ca="1" si="1510"/>
        <v/>
      </c>
      <c r="DH348" t="str">
        <f t="shared" ca="1" si="1511"/>
        <v/>
      </c>
      <c r="DI348" t="str">
        <f t="shared" ca="1" si="1512"/>
        <v/>
      </c>
      <c r="DJ348" t="str">
        <f t="shared" ca="1" si="1513"/>
        <v/>
      </c>
      <c r="DK348" t="str">
        <f t="shared" ca="1" si="1514"/>
        <v/>
      </c>
      <c r="DL348" t="str">
        <f t="shared" ca="1" si="1515"/>
        <v/>
      </c>
      <c r="DM348" t="str">
        <f t="shared" ca="1" si="1516"/>
        <v/>
      </c>
      <c r="DN348" t="str">
        <f t="shared" ca="1" si="1517"/>
        <v/>
      </c>
      <c r="DO348" t="str">
        <f t="shared" ca="1" si="1518"/>
        <v/>
      </c>
      <c r="DP348" t="str">
        <f t="shared" ca="1" si="1519"/>
        <v/>
      </c>
      <c r="DQ348" t="str">
        <f t="shared" ca="1" si="1520"/>
        <v/>
      </c>
      <c r="DR348" t="str">
        <f t="shared" ca="1" si="1521"/>
        <v/>
      </c>
      <c r="DS348" t="str">
        <f t="shared" ca="1" si="1522"/>
        <v/>
      </c>
      <c r="DT348" t="str">
        <f t="shared" ca="1" si="1523"/>
        <v/>
      </c>
      <c r="DU348" t="str">
        <f t="shared" ca="1" si="1524"/>
        <v/>
      </c>
      <c r="DV348" t="str">
        <f t="shared" ca="1" si="1412"/>
        <v/>
      </c>
      <c r="DW348" t="str">
        <f t="shared" ca="1" si="1525"/>
        <v/>
      </c>
      <c r="DX348" t="str">
        <f t="shared" ca="1" si="1526"/>
        <v/>
      </c>
      <c r="DY348" t="str">
        <f t="shared" ca="1" si="1527"/>
        <v/>
      </c>
      <c r="DZ348" t="str">
        <f t="shared" ca="1" si="1528"/>
        <v/>
      </c>
      <c r="EA348" t="str">
        <f t="shared" ca="1" si="1529"/>
        <v/>
      </c>
      <c r="EB348" t="str">
        <f t="shared" ca="1" si="1530"/>
        <v/>
      </c>
      <c r="EC348" t="str">
        <f t="shared" ca="1" si="1531"/>
        <v/>
      </c>
      <c r="ED348" t="str">
        <f t="shared" ca="1" si="1532"/>
        <v/>
      </c>
      <c r="EE348" t="str">
        <f t="shared" ca="1" si="1533"/>
        <v/>
      </c>
      <c r="EF348" t="str">
        <f t="shared" ca="1" si="1534"/>
        <v/>
      </c>
      <c r="EG348" t="str">
        <f t="shared" ca="1" si="1535"/>
        <v/>
      </c>
      <c r="EH348" t="str">
        <f t="shared" ca="1" si="1536"/>
        <v/>
      </c>
      <c r="EI348" t="str">
        <f t="shared" ca="1" si="1537"/>
        <v/>
      </c>
      <c r="EJ348" t="str">
        <f t="shared" ca="1" si="1538"/>
        <v/>
      </c>
      <c r="EK348" t="str">
        <f t="shared" ca="1" si="1539"/>
        <v/>
      </c>
      <c r="EL348" t="str">
        <f t="shared" ca="1" si="1540"/>
        <v/>
      </c>
      <c r="EM348" t="str">
        <f t="shared" ca="1" si="1541"/>
        <v/>
      </c>
      <c r="EN348" t="str">
        <f t="shared" ca="1" si="1542"/>
        <v/>
      </c>
      <c r="EO348" t="str">
        <f t="shared" ca="1" si="1543"/>
        <v/>
      </c>
      <c r="EP348" t="str">
        <f t="shared" ca="1" si="1544"/>
        <v/>
      </c>
      <c r="EQ348" t="str">
        <f t="shared" ca="1" si="1545"/>
        <v/>
      </c>
      <c r="ER348" t="str">
        <f t="shared" ca="1" si="1546"/>
        <v/>
      </c>
      <c r="ES348" t="str">
        <f t="shared" ca="1" si="1547"/>
        <v/>
      </c>
      <c r="ET348" t="str">
        <f t="shared" ca="1" si="1548"/>
        <v/>
      </c>
      <c r="EU348" t="str">
        <f t="shared" ca="1" si="1549"/>
        <v/>
      </c>
      <c r="EV348" t="str">
        <f t="shared" ca="1" si="1550"/>
        <v/>
      </c>
      <c r="EW348" t="str">
        <f t="shared" ca="1" si="1551"/>
        <v/>
      </c>
      <c r="EX348" t="str">
        <f t="shared" ca="1" si="1552"/>
        <v/>
      </c>
      <c r="EY348" t="str">
        <f t="shared" ca="1" si="1553"/>
        <v/>
      </c>
      <c r="EZ348" t="str">
        <f t="shared" ca="1" si="1554"/>
        <v/>
      </c>
      <c r="FA348" t="str">
        <f t="shared" ca="1" si="1555"/>
        <v/>
      </c>
      <c r="FB348" t="str">
        <f t="shared" ca="1" si="1556"/>
        <v/>
      </c>
      <c r="FC348" t="str">
        <f t="shared" ca="1" si="1557"/>
        <v/>
      </c>
      <c r="FD348" t="str">
        <f t="shared" ca="1" si="1558"/>
        <v/>
      </c>
      <c r="FE348" t="str">
        <f t="shared" ca="1" si="1559"/>
        <v/>
      </c>
      <c r="FF348" t="str">
        <f t="shared" ca="1" si="1560"/>
        <v/>
      </c>
      <c r="FG348" t="str">
        <f t="shared" ca="1" si="1561"/>
        <v/>
      </c>
      <c r="FH348" t="str">
        <f t="shared" ca="1" si="1562"/>
        <v/>
      </c>
      <c r="FI348" t="str">
        <f t="shared" ca="1" si="1563"/>
        <v/>
      </c>
      <c r="FJ348" t="str">
        <f t="shared" ca="1" si="1564"/>
        <v/>
      </c>
      <c r="FK348" t="str">
        <f t="shared" ca="1" si="1565"/>
        <v/>
      </c>
      <c r="FL348" t="str">
        <f t="shared" ca="1" si="1566"/>
        <v/>
      </c>
      <c r="FM348" t="str">
        <f t="shared" ca="1" si="1567"/>
        <v/>
      </c>
      <c r="FN348" t="str">
        <f t="shared" ca="1" si="1568"/>
        <v/>
      </c>
      <c r="FO348" t="str">
        <f t="shared" ca="1" si="1569"/>
        <v/>
      </c>
      <c r="FP348" t="str">
        <f t="shared" ca="1" si="1570"/>
        <v/>
      </c>
      <c r="FQ348" t="str">
        <f t="shared" ca="1" si="1571"/>
        <v/>
      </c>
      <c r="FR348" t="str">
        <f t="shared" ca="1" si="1572"/>
        <v/>
      </c>
      <c r="FS348" t="str">
        <f t="shared" ca="1" si="1573"/>
        <v/>
      </c>
      <c r="FT348" t="str">
        <f t="shared" ca="1" si="1574"/>
        <v/>
      </c>
      <c r="FU348" t="str">
        <f t="shared" ca="1" si="1575"/>
        <v/>
      </c>
      <c r="FV348" t="str">
        <f t="shared" ca="1" si="1576"/>
        <v/>
      </c>
      <c r="FW348" t="str">
        <f t="shared" ca="1" si="1577"/>
        <v/>
      </c>
      <c r="FX348" t="str">
        <f t="shared" ca="1" si="1578"/>
        <v/>
      </c>
      <c r="FY348" t="str">
        <f t="shared" ca="1" si="1579"/>
        <v/>
      </c>
      <c r="FZ348" t="str">
        <f t="shared" ca="1" si="1580"/>
        <v/>
      </c>
      <c r="GA348" t="str">
        <f t="shared" ca="1" si="1581"/>
        <v/>
      </c>
      <c r="GB348" t="str">
        <f t="shared" ca="1" si="1582"/>
        <v/>
      </c>
      <c r="GC348" t="str">
        <f t="shared" ca="1" si="1583"/>
        <v/>
      </c>
      <c r="GD348" t="str">
        <f t="shared" ca="1" si="1584"/>
        <v/>
      </c>
      <c r="GE348" t="str">
        <f t="shared" ca="1" si="1585"/>
        <v/>
      </c>
      <c r="GF348" t="str">
        <f t="shared" ca="1" si="1586"/>
        <v/>
      </c>
      <c r="GG348" t="str">
        <f t="shared" ca="1" si="1587"/>
        <v/>
      </c>
      <c r="GH348" t="str">
        <f t="shared" ca="1" si="1588"/>
        <v/>
      </c>
      <c r="GI348" t="str">
        <f t="shared" ca="1" si="1589"/>
        <v/>
      </c>
      <c r="GJ348" t="str">
        <f t="shared" ca="1" si="1590"/>
        <v/>
      </c>
      <c r="GK348" t="str">
        <f t="shared" ca="1" si="1591"/>
        <v/>
      </c>
      <c r="GL348" t="str">
        <f t="shared" ca="1" si="1592"/>
        <v/>
      </c>
      <c r="GM348" t="str">
        <f t="shared" ca="1" si="1593"/>
        <v/>
      </c>
      <c r="GN348" t="str">
        <f t="shared" ca="1" si="1594"/>
        <v/>
      </c>
      <c r="GO348" t="str">
        <f t="shared" ca="1" si="1595"/>
        <v/>
      </c>
      <c r="GP348" t="str">
        <f t="shared" ca="1" si="1596"/>
        <v/>
      </c>
      <c r="GQ348" t="str">
        <f t="shared" ca="1" si="1597"/>
        <v/>
      </c>
      <c r="GR348" t="str">
        <f t="shared" ca="1" si="1598"/>
        <v/>
      </c>
      <c r="GS348" t="str">
        <f t="shared" ca="1" si="1599"/>
        <v/>
      </c>
      <c r="GT348" t="str">
        <f t="shared" ca="1" si="1600"/>
        <v/>
      </c>
      <c r="GU348" t="str">
        <f t="shared" ca="1" si="1601"/>
        <v/>
      </c>
      <c r="GV348" t="str">
        <f t="shared" ca="1" si="1602"/>
        <v/>
      </c>
      <c r="GW348" t="str">
        <f t="shared" ca="1" si="1603"/>
        <v/>
      </c>
      <c r="GX348" t="str">
        <f t="shared" ca="1" si="1604"/>
        <v/>
      </c>
      <c r="GY348" t="str">
        <f t="shared" ca="1" si="1605"/>
        <v/>
      </c>
      <c r="GZ348" t="str">
        <f t="shared" ca="1" si="1606"/>
        <v/>
      </c>
      <c r="HA348" t="str">
        <f t="shared" ca="1" si="1607"/>
        <v/>
      </c>
      <c r="HB348" t="str">
        <f t="shared" ca="1" si="1608"/>
        <v/>
      </c>
      <c r="HC348" t="str">
        <f t="shared" ca="1" si="1609"/>
        <v/>
      </c>
      <c r="HD348" t="str">
        <f t="shared" ca="1" si="1610"/>
        <v/>
      </c>
      <c r="HE348" t="str">
        <f t="shared" ca="1" si="1611"/>
        <v/>
      </c>
      <c r="HF348" t="str">
        <f t="shared" ca="1" si="1612"/>
        <v/>
      </c>
      <c r="HG348" t="str">
        <f t="shared" ca="1" si="1613"/>
        <v/>
      </c>
      <c r="HH348" t="str">
        <f t="shared" ca="1" si="1614"/>
        <v/>
      </c>
      <c r="HI348" t="str">
        <f t="shared" ca="1" si="1615"/>
        <v/>
      </c>
      <c r="HJ348" t="str">
        <f t="shared" ca="1" si="1616"/>
        <v/>
      </c>
      <c r="HK348" t="str">
        <f t="shared" ca="1" si="1617"/>
        <v/>
      </c>
      <c r="HL348" t="str">
        <f t="shared" ca="1" si="1618"/>
        <v/>
      </c>
      <c r="HM348" t="str">
        <f t="shared" ca="1" si="1619"/>
        <v/>
      </c>
      <c r="HN348" t="str">
        <f t="shared" ca="1" si="1620"/>
        <v/>
      </c>
      <c r="HO348" t="str">
        <f t="shared" ca="1" si="1621"/>
        <v/>
      </c>
      <c r="HP348" t="str">
        <f t="shared" ca="1" si="1622"/>
        <v/>
      </c>
      <c r="HQ348" t="str">
        <f t="shared" ca="1" si="1623"/>
        <v/>
      </c>
      <c r="HR348" t="str">
        <f t="shared" ca="1" si="1624"/>
        <v/>
      </c>
      <c r="HS348" t="str">
        <f t="shared" ca="1" si="1625"/>
        <v/>
      </c>
      <c r="HT348" t="str">
        <f t="shared" ca="1" si="1626"/>
        <v/>
      </c>
      <c r="HU348" t="str">
        <f t="shared" ca="1" si="1627"/>
        <v/>
      </c>
      <c r="HV348" t="str">
        <f t="shared" ca="1" si="1628"/>
        <v/>
      </c>
      <c r="HW348" t="str">
        <f t="shared" ca="1" si="1629"/>
        <v/>
      </c>
      <c r="HX348" t="str">
        <f t="shared" ca="1" si="1630"/>
        <v/>
      </c>
      <c r="HY348" t="str">
        <f t="shared" ca="1" si="1631"/>
        <v/>
      </c>
      <c r="HZ348" t="str">
        <f t="shared" ca="1" si="1632"/>
        <v/>
      </c>
      <c r="IA348" t="str">
        <f t="shared" ca="1" si="1633"/>
        <v/>
      </c>
      <c r="IB348" t="str">
        <f t="shared" ca="1" si="1634"/>
        <v/>
      </c>
      <c r="IC348" t="str">
        <f t="shared" ca="1" si="1635"/>
        <v/>
      </c>
      <c r="ID348" t="str">
        <f t="shared" ca="1" si="1636"/>
        <v/>
      </c>
      <c r="IE348" t="str">
        <f t="shared" ca="1" si="1637"/>
        <v/>
      </c>
      <c r="IF348" t="str">
        <f t="shared" ca="1" si="1638"/>
        <v/>
      </c>
      <c r="IG348" t="str">
        <f t="shared" ca="1" si="1639"/>
        <v/>
      </c>
      <c r="IH348" t="str">
        <f t="shared" ca="1" si="1640"/>
        <v/>
      </c>
      <c r="II348" t="str">
        <f t="shared" ca="1" si="1641"/>
        <v/>
      </c>
      <c r="IJ348" t="str">
        <f t="shared" ca="1" si="1642"/>
        <v/>
      </c>
      <c r="IK348" t="str">
        <f t="shared" ca="1" si="1643"/>
        <v/>
      </c>
      <c r="IL348" t="str">
        <f t="shared" ca="1" si="1644"/>
        <v/>
      </c>
      <c r="IM348" t="str">
        <f t="shared" ca="1" si="1645"/>
        <v/>
      </c>
      <c r="IN348" t="str">
        <f t="shared" ca="1" si="1646"/>
        <v/>
      </c>
      <c r="IO348" t="str">
        <f t="shared" ca="1" si="1647"/>
        <v/>
      </c>
      <c r="IP348" t="str">
        <f t="shared" ca="1" si="1648"/>
        <v/>
      </c>
      <c r="IQ348" t="str">
        <f t="shared" ca="1" si="1649"/>
        <v/>
      </c>
      <c r="IR348" t="str">
        <f t="shared" ca="1" si="1650"/>
        <v/>
      </c>
      <c r="IS348" t="str">
        <f t="shared" ca="1" si="1651"/>
        <v/>
      </c>
      <c r="IT348" t="str">
        <f t="shared" ca="1" si="1652"/>
        <v/>
      </c>
      <c r="IU348" t="str">
        <f t="shared" ca="1" si="1653"/>
        <v/>
      </c>
      <c r="IV348" t="str">
        <f t="shared" ca="1" si="1654"/>
        <v/>
      </c>
      <c r="IW348" t="str">
        <f t="shared" ca="1" si="1655"/>
        <v/>
      </c>
      <c r="IX348" t="str">
        <f t="shared" ca="1" si="1656"/>
        <v/>
      </c>
      <c r="IY348" t="str">
        <f t="shared" ca="1" si="1657"/>
        <v/>
      </c>
      <c r="IZ348" t="str">
        <f t="shared" ca="1" si="1658"/>
        <v/>
      </c>
      <c r="JA348" t="str">
        <f t="shared" ca="1" si="1659"/>
        <v/>
      </c>
      <c r="JB348" t="str">
        <f t="shared" ca="1" si="1660"/>
        <v/>
      </c>
      <c r="JC348" t="str">
        <f t="shared" ca="1" si="1661"/>
        <v/>
      </c>
      <c r="JD348" t="str">
        <f t="shared" ca="1" si="1662"/>
        <v/>
      </c>
      <c r="JE348" t="str">
        <f t="shared" ca="1" si="1663"/>
        <v/>
      </c>
      <c r="JF348" t="str">
        <f t="shared" ca="1" si="1664"/>
        <v/>
      </c>
      <c r="JG348" t="str">
        <f t="shared" ca="1" si="1665"/>
        <v/>
      </c>
      <c r="JH348" t="str">
        <f t="shared" ca="1" si="1666"/>
        <v/>
      </c>
      <c r="JI348" t="str">
        <f t="shared" ca="1" si="1667"/>
        <v/>
      </c>
      <c r="JJ348" t="str">
        <f t="shared" ca="1" si="1668"/>
        <v/>
      </c>
      <c r="JK348" t="str">
        <f t="shared" ca="1" si="1669"/>
        <v/>
      </c>
      <c r="JL348" t="str">
        <f t="shared" ca="1" si="1670"/>
        <v/>
      </c>
      <c r="JM348" t="str">
        <f t="shared" ca="1" si="1671"/>
        <v/>
      </c>
      <c r="JN348" t="str">
        <f t="shared" ca="1" si="1672"/>
        <v/>
      </c>
      <c r="JO348" t="str">
        <f t="shared" ca="1" si="1673"/>
        <v/>
      </c>
      <c r="JP348" t="str">
        <f t="shared" ca="1" si="1674"/>
        <v/>
      </c>
      <c r="JQ348" t="str">
        <f t="shared" ca="1" si="1675"/>
        <v/>
      </c>
      <c r="JR348" t="str">
        <f t="shared" ca="1" si="1676"/>
        <v/>
      </c>
      <c r="JS348" t="str">
        <f t="shared" ca="1" si="1677"/>
        <v/>
      </c>
      <c r="JT348" t="str">
        <f t="shared" ca="1" si="1678"/>
        <v/>
      </c>
      <c r="JU348" t="str">
        <f t="shared" ca="1" si="1679"/>
        <v/>
      </c>
    </row>
    <row r="349" spans="1:281" x14ac:dyDescent="0.25">
      <c r="A349">
        <f t="shared" si="1680"/>
        <v>348</v>
      </c>
      <c r="B349" t="str">
        <f t="shared" ca="1" si="1409"/>
        <v/>
      </c>
      <c r="C349">
        <v>14</v>
      </c>
      <c r="D349">
        <f t="shared" si="1413"/>
        <v>348</v>
      </c>
      <c r="E349">
        <f t="shared" si="1414"/>
        <v>23</v>
      </c>
      <c r="F349">
        <f ca="1">COUNT((AD349,AP349,BB349,BN349,BZ349,CL349,CX349,DJ349,DV349,EH349,ET349,FF349,FR349,GD349,GP349,HB349,HN349,HZ349,IL349,IX349,JJ349,JV349,KH349,KT349,LF349,LR349))</f>
        <v>0</v>
      </c>
      <c r="G349">
        <f t="shared" ca="1" si="1415"/>
        <v>0</v>
      </c>
      <c r="H349">
        <f t="shared" ca="1" si="1416"/>
        <v>0</v>
      </c>
      <c r="I349">
        <f t="shared" ca="1" si="1410"/>
        <v>0</v>
      </c>
      <c r="J349">
        <f t="shared" ca="1" si="1417"/>
        <v>0</v>
      </c>
      <c r="K349">
        <f t="shared" ca="1" si="1418"/>
        <v>-1</v>
      </c>
      <c r="L349">
        <f t="shared" ca="1" si="1402"/>
        <v>9</v>
      </c>
      <c r="M349">
        <f t="shared" ca="1" si="1419"/>
        <v>0</v>
      </c>
      <c r="N349">
        <f t="shared" ca="1" si="1681"/>
        <v>65</v>
      </c>
      <c r="O349">
        <f t="shared" ca="1" si="1420"/>
        <v>-1</v>
      </c>
      <c r="P349">
        <f t="shared" ca="1" si="1404"/>
        <v>9</v>
      </c>
      <c r="Q349">
        <f t="shared" ca="1" si="1421"/>
        <v>0</v>
      </c>
      <c r="R349">
        <f t="shared" ca="1" si="1422"/>
        <v>0</v>
      </c>
      <c r="S349">
        <f t="shared" ca="1" si="1423"/>
        <v>0</v>
      </c>
      <c r="T349">
        <f t="shared" ca="1" si="1424"/>
        <v>0</v>
      </c>
      <c r="U349" t="str">
        <f t="shared" ca="1" si="1411"/>
        <v>999999999999</v>
      </c>
      <c r="V349">
        <f t="shared" ca="1" si="1682"/>
        <v>0</v>
      </c>
      <c r="W349">
        <f t="shared" si="1425"/>
        <v>348</v>
      </c>
      <c r="X349">
        <f t="shared" ca="1" si="1406"/>
        <v>155</v>
      </c>
      <c r="Y349">
        <f t="shared" ca="1" si="1426"/>
        <v>0</v>
      </c>
      <c r="Z349" t="str">
        <f t="shared" ca="1" si="1427"/>
        <v>999zz</v>
      </c>
      <c r="AA349">
        <f t="shared" ca="1" si="1683"/>
        <v>350</v>
      </c>
      <c r="AB349">
        <f t="shared" si="1428"/>
        <v>348</v>
      </c>
      <c r="AC349" t="e">
        <f t="shared" ca="1" si="1408"/>
        <v>#N/A</v>
      </c>
      <c r="AD349" t="str">
        <f t="shared" ca="1" si="1429"/>
        <v/>
      </c>
      <c r="AE349" t="str">
        <f t="shared" ca="1" si="1430"/>
        <v/>
      </c>
      <c r="AF349" t="str">
        <f t="shared" ca="1" si="1431"/>
        <v/>
      </c>
      <c r="AG349" t="str">
        <f t="shared" ca="1" si="1432"/>
        <v/>
      </c>
      <c r="AH349" t="str">
        <f t="shared" ca="1" si="1433"/>
        <v/>
      </c>
      <c r="AI349" t="str">
        <f t="shared" ca="1" si="1434"/>
        <v/>
      </c>
      <c r="AJ349" t="str">
        <f t="shared" ca="1" si="1435"/>
        <v/>
      </c>
      <c r="AK349" t="str">
        <f t="shared" ca="1" si="1436"/>
        <v/>
      </c>
      <c r="AL349" t="str">
        <f t="shared" ca="1" si="1437"/>
        <v/>
      </c>
      <c r="AM349" t="str">
        <f t="shared" ca="1" si="1438"/>
        <v/>
      </c>
      <c r="AN349" t="str">
        <f t="shared" ca="1" si="1439"/>
        <v/>
      </c>
      <c r="AO349" t="str">
        <f t="shared" ca="1" si="1440"/>
        <v/>
      </c>
      <c r="AP349" t="str">
        <f t="shared" ca="1" si="1441"/>
        <v/>
      </c>
      <c r="AQ349" t="str">
        <f t="shared" ca="1" si="1442"/>
        <v/>
      </c>
      <c r="AR349" t="str">
        <f t="shared" ca="1" si="1443"/>
        <v/>
      </c>
      <c r="AS349" t="str">
        <f t="shared" ca="1" si="1444"/>
        <v/>
      </c>
      <c r="AT349" t="str">
        <f t="shared" ca="1" si="1445"/>
        <v/>
      </c>
      <c r="AU349" t="str">
        <f t="shared" ca="1" si="1446"/>
        <v/>
      </c>
      <c r="AV349" t="str">
        <f t="shared" ca="1" si="1447"/>
        <v/>
      </c>
      <c r="AW349" t="str">
        <f t="shared" ca="1" si="1448"/>
        <v/>
      </c>
      <c r="AX349" t="str">
        <f t="shared" ca="1" si="1449"/>
        <v/>
      </c>
      <c r="AY349" t="str">
        <f t="shared" ca="1" si="1450"/>
        <v/>
      </c>
      <c r="AZ349" t="str">
        <f t="shared" ca="1" si="1451"/>
        <v/>
      </c>
      <c r="BA349" t="str">
        <f t="shared" ca="1" si="1452"/>
        <v/>
      </c>
      <c r="BB349" t="str">
        <f t="shared" ca="1" si="1453"/>
        <v/>
      </c>
      <c r="BC349" t="str">
        <f t="shared" ca="1" si="1454"/>
        <v/>
      </c>
      <c r="BD349" t="str">
        <f t="shared" ca="1" si="1455"/>
        <v/>
      </c>
      <c r="BE349" t="str">
        <f t="shared" ca="1" si="1456"/>
        <v/>
      </c>
      <c r="BF349" t="str">
        <f t="shared" ca="1" si="1457"/>
        <v/>
      </c>
      <c r="BG349" t="str">
        <f t="shared" ca="1" si="1458"/>
        <v/>
      </c>
      <c r="BH349" t="str">
        <f t="shared" ca="1" si="1459"/>
        <v/>
      </c>
      <c r="BI349" t="str">
        <f t="shared" ca="1" si="1460"/>
        <v/>
      </c>
      <c r="BJ349" t="str">
        <f t="shared" ca="1" si="1461"/>
        <v/>
      </c>
      <c r="BK349" t="str">
        <f t="shared" ca="1" si="1462"/>
        <v/>
      </c>
      <c r="BL349" t="str">
        <f t="shared" ca="1" si="1463"/>
        <v/>
      </c>
      <c r="BM349" t="str">
        <f t="shared" ca="1" si="1464"/>
        <v/>
      </c>
      <c r="BN349" t="str">
        <f t="shared" ca="1" si="1465"/>
        <v/>
      </c>
      <c r="BO349" t="str">
        <f t="shared" ca="1" si="1466"/>
        <v/>
      </c>
      <c r="BP349" t="str">
        <f t="shared" ca="1" si="1467"/>
        <v/>
      </c>
      <c r="BQ349" t="str">
        <f t="shared" ca="1" si="1468"/>
        <v/>
      </c>
      <c r="BR349" t="str">
        <f t="shared" ca="1" si="1469"/>
        <v/>
      </c>
      <c r="BS349" t="str">
        <f t="shared" ca="1" si="1470"/>
        <v/>
      </c>
      <c r="BT349" t="str">
        <f t="shared" ca="1" si="1471"/>
        <v/>
      </c>
      <c r="BU349" t="str">
        <f t="shared" ca="1" si="1472"/>
        <v/>
      </c>
      <c r="BV349" t="str">
        <f t="shared" ca="1" si="1473"/>
        <v/>
      </c>
      <c r="BW349" t="str">
        <f t="shared" ca="1" si="1474"/>
        <v/>
      </c>
      <c r="BX349" t="str">
        <f t="shared" ca="1" si="1475"/>
        <v/>
      </c>
      <c r="BY349" t="str">
        <f t="shared" ca="1" si="1476"/>
        <v/>
      </c>
      <c r="BZ349" t="str">
        <f t="shared" ca="1" si="1477"/>
        <v/>
      </c>
      <c r="CA349" t="str">
        <f t="shared" ca="1" si="1478"/>
        <v/>
      </c>
      <c r="CB349" t="str">
        <f t="shared" ca="1" si="1479"/>
        <v/>
      </c>
      <c r="CC349" t="str">
        <f t="shared" ca="1" si="1480"/>
        <v/>
      </c>
      <c r="CD349" t="str">
        <f t="shared" ca="1" si="1481"/>
        <v/>
      </c>
      <c r="CE349" t="str">
        <f t="shared" ca="1" si="1482"/>
        <v/>
      </c>
      <c r="CF349" t="str">
        <f t="shared" ca="1" si="1483"/>
        <v/>
      </c>
      <c r="CG349" t="str">
        <f t="shared" ca="1" si="1484"/>
        <v/>
      </c>
      <c r="CH349" t="str">
        <f t="shared" ca="1" si="1485"/>
        <v/>
      </c>
      <c r="CI349" t="str">
        <f t="shared" ca="1" si="1486"/>
        <v/>
      </c>
      <c r="CJ349" t="str">
        <f t="shared" ca="1" si="1487"/>
        <v/>
      </c>
      <c r="CK349" t="str">
        <f t="shared" ca="1" si="1488"/>
        <v/>
      </c>
      <c r="CL349" t="str">
        <f t="shared" ca="1" si="1489"/>
        <v/>
      </c>
      <c r="CM349" t="str">
        <f t="shared" ca="1" si="1490"/>
        <v/>
      </c>
      <c r="CN349" t="str">
        <f t="shared" ca="1" si="1491"/>
        <v/>
      </c>
      <c r="CO349" t="str">
        <f t="shared" ca="1" si="1492"/>
        <v/>
      </c>
      <c r="CP349" t="str">
        <f t="shared" ca="1" si="1493"/>
        <v/>
      </c>
      <c r="CQ349" t="str">
        <f t="shared" ca="1" si="1494"/>
        <v/>
      </c>
      <c r="CR349" t="str">
        <f t="shared" ca="1" si="1495"/>
        <v/>
      </c>
      <c r="CS349" t="str">
        <f t="shared" ca="1" si="1496"/>
        <v/>
      </c>
      <c r="CT349" t="str">
        <f t="shared" ca="1" si="1497"/>
        <v/>
      </c>
      <c r="CU349" t="str">
        <f t="shared" ca="1" si="1498"/>
        <v/>
      </c>
      <c r="CV349" t="str">
        <f t="shared" ca="1" si="1499"/>
        <v/>
      </c>
      <c r="CW349" t="str">
        <f t="shared" ca="1" si="1500"/>
        <v/>
      </c>
      <c r="CX349" t="str">
        <f t="shared" ca="1" si="1501"/>
        <v/>
      </c>
      <c r="CY349" t="str">
        <f t="shared" ca="1" si="1502"/>
        <v/>
      </c>
      <c r="CZ349" t="str">
        <f t="shared" ca="1" si="1503"/>
        <v/>
      </c>
      <c r="DA349" t="str">
        <f t="shared" ca="1" si="1504"/>
        <v/>
      </c>
      <c r="DB349" t="str">
        <f t="shared" ca="1" si="1505"/>
        <v/>
      </c>
      <c r="DC349" t="str">
        <f t="shared" ca="1" si="1506"/>
        <v/>
      </c>
      <c r="DD349" t="str">
        <f t="shared" ca="1" si="1507"/>
        <v/>
      </c>
      <c r="DE349" t="str">
        <f t="shared" ca="1" si="1508"/>
        <v/>
      </c>
      <c r="DF349" t="str">
        <f t="shared" ca="1" si="1509"/>
        <v/>
      </c>
      <c r="DG349" t="str">
        <f t="shared" ca="1" si="1510"/>
        <v/>
      </c>
      <c r="DH349" t="str">
        <f t="shared" ca="1" si="1511"/>
        <v/>
      </c>
      <c r="DI349" t="str">
        <f t="shared" ca="1" si="1512"/>
        <v/>
      </c>
      <c r="DJ349" t="str">
        <f t="shared" ca="1" si="1513"/>
        <v/>
      </c>
      <c r="DK349" t="str">
        <f t="shared" ca="1" si="1514"/>
        <v/>
      </c>
      <c r="DL349" t="str">
        <f t="shared" ca="1" si="1515"/>
        <v/>
      </c>
      <c r="DM349" t="str">
        <f t="shared" ca="1" si="1516"/>
        <v/>
      </c>
      <c r="DN349" t="str">
        <f t="shared" ca="1" si="1517"/>
        <v/>
      </c>
      <c r="DO349" t="str">
        <f t="shared" ca="1" si="1518"/>
        <v/>
      </c>
      <c r="DP349" t="str">
        <f t="shared" ca="1" si="1519"/>
        <v/>
      </c>
      <c r="DQ349" t="str">
        <f t="shared" ca="1" si="1520"/>
        <v/>
      </c>
      <c r="DR349" t="str">
        <f t="shared" ca="1" si="1521"/>
        <v/>
      </c>
      <c r="DS349" t="str">
        <f t="shared" ca="1" si="1522"/>
        <v/>
      </c>
      <c r="DT349" t="str">
        <f t="shared" ca="1" si="1523"/>
        <v/>
      </c>
      <c r="DU349" t="str">
        <f t="shared" ca="1" si="1524"/>
        <v/>
      </c>
      <c r="DV349" t="str">
        <f t="shared" ca="1" si="1412"/>
        <v/>
      </c>
      <c r="DW349" t="str">
        <f t="shared" ca="1" si="1525"/>
        <v/>
      </c>
      <c r="DX349" t="str">
        <f t="shared" ca="1" si="1526"/>
        <v/>
      </c>
      <c r="DY349" t="str">
        <f t="shared" ca="1" si="1527"/>
        <v/>
      </c>
      <c r="DZ349" t="str">
        <f t="shared" ca="1" si="1528"/>
        <v/>
      </c>
      <c r="EA349" t="str">
        <f t="shared" ca="1" si="1529"/>
        <v/>
      </c>
      <c r="EB349" t="str">
        <f t="shared" ca="1" si="1530"/>
        <v/>
      </c>
      <c r="EC349" t="str">
        <f t="shared" ca="1" si="1531"/>
        <v/>
      </c>
      <c r="ED349" t="str">
        <f t="shared" ca="1" si="1532"/>
        <v/>
      </c>
      <c r="EE349" t="str">
        <f t="shared" ca="1" si="1533"/>
        <v/>
      </c>
      <c r="EF349" t="str">
        <f t="shared" ca="1" si="1534"/>
        <v/>
      </c>
      <c r="EG349" t="str">
        <f t="shared" ca="1" si="1535"/>
        <v/>
      </c>
      <c r="EH349" t="str">
        <f t="shared" ca="1" si="1536"/>
        <v/>
      </c>
      <c r="EI349" t="str">
        <f t="shared" ca="1" si="1537"/>
        <v/>
      </c>
      <c r="EJ349" t="str">
        <f t="shared" ca="1" si="1538"/>
        <v/>
      </c>
      <c r="EK349" t="str">
        <f t="shared" ca="1" si="1539"/>
        <v/>
      </c>
      <c r="EL349" t="str">
        <f t="shared" ca="1" si="1540"/>
        <v/>
      </c>
      <c r="EM349" t="str">
        <f t="shared" ca="1" si="1541"/>
        <v/>
      </c>
      <c r="EN349" t="str">
        <f t="shared" ca="1" si="1542"/>
        <v/>
      </c>
      <c r="EO349" t="str">
        <f t="shared" ca="1" si="1543"/>
        <v/>
      </c>
      <c r="EP349" t="str">
        <f t="shared" ca="1" si="1544"/>
        <v/>
      </c>
      <c r="EQ349" t="str">
        <f t="shared" ca="1" si="1545"/>
        <v/>
      </c>
      <c r="ER349" t="str">
        <f t="shared" ca="1" si="1546"/>
        <v/>
      </c>
      <c r="ES349" t="str">
        <f t="shared" ca="1" si="1547"/>
        <v/>
      </c>
      <c r="ET349" t="str">
        <f t="shared" ca="1" si="1548"/>
        <v/>
      </c>
      <c r="EU349" t="str">
        <f t="shared" ca="1" si="1549"/>
        <v/>
      </c>
      <c r="EV349" t="str">
        <f t="shared" ca="1" si="1550"/>
        <v/>
      </c>
      <c r="EW349" t="str">
        <f t="shared" ca="1" si="1551"/>
        <v/>
      </c>
      <c r="EX349" t="str">
        <f t="shared" ca="1" si="1552"/>
        <v/>
      </c>
      <c r="EY349" t="str">
        <f t="shared" ca="1" si="1553"/>
        <v/>
      </c>
      <c r="EZ349" t="str">
        <f t="shared" ca="1" si="1554"/>
        <v/>
      </c>
      <c r="FA349" t="str">
        <f t="shared" ca="1" si="1555"/>
        <v/>
      </c>
      <c r="FB349" t="str">
        <f t="shared" ca="1" si="1556"/>
        <v/>
      </c>
      <c r="FC349" t="str">
        <f t="shared" ca="1" si="1557"/>
        <v/>
      </c>
      <c r="FD349" t="str">
        <f t="shared" ca="1" si="1558"/>
        <v/>
      </c>
      <c r="FE349" t="str">
        <f t="shared" ca="1" si="1559"/>
        <v/>
      </c>
      <c r="FF349" t="str">
        <f t="shared" ca="1" si="1560"/>
        <v/>
      </c>
      <c r="FG349" t="str">
        <f t="shared" ca="1" si="1561"/>
        <v/>
      </c>
      <c r="FH349" t="str">
        <f t="shared" ca="1" si="1562"/>
        <v/>
      </c>
      <c r="FI349" t="str">
        <f t="shared" ca="1" si="1563"/>
        <v/>
      </c>
      <c r="FJ349" t="str">
        <f t="shared" ca="1" si="1564"/>
        <v/>
      </c>
      <c r="FK349" t="str">
        <f t="shared" ca="1" si="1565"/>
        <v/>
      </c>
      <c r="FL349" t="str">
        <f t="shared" ca="1" si="1566"/>
        <v/>
      </c>
      <c r="FM349" t="str">
        <f t="shared" ca="1" si="1567"/>
        <v/>
      </c>
      <c r="FN349" t="str">
        <f t="shared" ca="1" si="1568"/>
        <v/>
      </c>
      <c r="FO349" t="str">
        <f t="shared" ca="1" si="1569"/>
        <v/>
      </c>
      <c r="FP349" t="str">
        <f t="shared" ca="1" si="1570"/>
        <v/>
      </c>
      <c r="FQ349" t="str">
        <f t="shared" ca="1" si="1571"/>
        <v/>
      </c>
      <c r="FR349" t="str">
        <f t="shared" ca="1" si="1572"/>
        <v/>
      </c>
      <c r="FS349" t="str">
        <f t="shared" ca="1" si="1573"/>
        <v/>
      </c>
      <c r="FT349" t="str">
        <f t="shared" ca="1" si="1574"/>
        <v/>
      </c>
      <c r="FU349" t="str">
        <f t="shared" ca="1" si="1575"/>
        <v/>
      </c>
      <c r="FV349" t="str">
        <f t="shared" ca="1" si="1576"/>
        <v/>
      </c>
      <c r="FW349" t="str">
        <f t="shared" ca="1" si="1577"/>
        <v/>
      </c>
      <c r="FX349" t="str">
        <f t="shared" ca="1" si="1578"/>
        <v/>
      </c>
      <c r="FY349" t="str">
        <f t="shared" ca="1" si="1579"/>
        <v/>
      </c>
      <c r="FZ349" t="str">
        <f t="shared" ca="1" si="1580"/>
        <v/>
      </c>
      <c r="GA349" t="str">
        <f t="shared" ca="1" si="1581"/>
        <v/>
      </c>
      <c r="GB349" t="str">
        <f t="shared" ca="1" si="1582"/>
        <v/>
      </c>
      <c r="GC349" t="str">
        <f t="shared" ca="1" si="1583"/>
        <v/>
      </c>
      <c r="GD349" t="str">
        <f t="shared" ca="1" si="1584"/>
        <v/>
      </c>
      <c r="GE349" t="str">
        <f t="shared" ca="1" si="1585"/>
        <v/>
      </c>
      <c r="GF349" t="str">
        <f t="shared" ca="1" si="1586"/>
        <v/>
      </c>
      <c r="GG349" t="str">
        <f t="shared" ca="1" si="1587"/>
        <v/>
      </c>
      <c r="GH349" t="str">
        <f t="shared" ca="1" si="1588"/>
        <v/>
      </c>
      <c r="GI349" t="str">
        <f t="shared" ca="1" si="1589"/>
        <v/>
      </c>
      <c r="GJ349" t="str">
        <f t="shared" ca="1" si="1590"/>
        <v/>
      </c>
      <c r="GK349" t="str">
        <f t="shared" ca="1" si="1591"/>
        <v/>
      </c>
      <c r="GL349" t="str">
        <f t="shared" ca="1" si="1592"/>
        <v/>
      </c>
      <c r="GM349" t="str">
        <f t="shared" ca="1" si="1593"/>
        <v/>
      </c>
      <c r="GN349" t="str">
        <f t="shared" ca="1" si="1594"/>
        <v/>
      </c>
      <c r="GO349" t="str">
        <f t="shared" ca="1" si="1595"/>
        <v/>
      </c>
      <c r="GP349" t="str">
        <f t="shared" ca="1" si="1596"/>
        <v/>
      </c>
      <c r="GQ349" t="str">
        <f t="shared" ca="1" si="1597"/>
        <v/>
      </c>
      <c r="GR349" t="str">
        <f t="shared" ca="1" si="1598"/>
        <v/>
      </c>
      <c r="GS349" t="str">
        <f t="shared" ca="1" si="1599"/>
        <v/>
      </c>
      <c r="GT349" t="str">
        <f t="shared" ca="1" si="1600"/>
        <v/>
      </c>
      <c r="GU349" t="str">
        <f t="shared" ca="1" si="1601"/>
        <v/>
      </c>
      <c r="GV349" t="str">
        <f t="shared" ca="1" si="1602"/>
        <v/>
      </c>
      <c r="GW349" t="str">
        <f t="shared" ca="1" si="1603"/>
        <v/>
      </c>
      <c r="GX349" t="str">
        <f t="shared" ca="1" si="1604"/>
        <v/>
      </c>
      <c r="GY349" t="str">
        <f t="shared" ca="1" si="1605"/>
        <v/>
      </c>
      <c r="GZ349" t="str">
        <f t="shared" ca="1" si="1606"/>
        <v/>
      </c>
      <c r="HA349" t="str">
        <f t="shared" ca="1" si="1607"/>
        <v/>
      </c>
      <c r="HB349" t="str">
        <f t="shared" ca="1" si="1608"/>
        <v/>
      </c>
      <c r="HC349" t="str">
        <f t="shared" ca="1" si="1609"/>
        <v/>
      </c>
      <c r="HD349" t="str">
        <f t="shared" ca="1" si="1610"/>
        <v/>
      </c>
      <c r="HE349" t="str">
        <f t="shared" ca="1" si="1611"/>
        <v/>
      </c>
      <c r="HF349" t="str">
        <f t="shared" ca="1" si="1612"/>
        <v/>
      </c>
      <c r="HG349" t="str">
        <f t="shared" ca="1" si="1613"/>
        <v/>
      </c>
      <c r="HH349" t="str">
        <f t="shared" ca="1" si="1614"/>
        <v/>
      </c>
      <c r="HI349" t="str">
        <f t="shared" ca="1" si="1615"/>
        <v/>
      </c>
      <c r="HJ349" t="str">
        <f t="shared" ca="1" si="1616"/>
        <v/>
      </c>
      <c r="HK349" t="str">
        <f t="shared" ca="1" si="1617"/>
        <v/>
      </c>
      <c r="HL349" t="str">
        <f t="shared" ca="1" si="1618"/>
        <v/>
      </c>
      <c r="HM349" t="str">
        <f t="shared" ca="1" si="1619"/>
        <v/>
      </c>
      <c r="HN349" t="str">
        <f t="shared" ca="1" si="1620"/>
        <v/>
      </c>
      <c r="HO349" t="str">
        <f t="shared" ca="1" si="1621"/>
        <v/>
      </c>
      <c r="HP349" t="str">
        <f t="shared" ca="1" si="1622"/>
        <v/>
      </c>
      <c r="HQ349" t="str">
        <f t="shared" ca="1" si="1623"/>
        <v/>
      </c>
      <c r="HR349" t="str">
        <f t="shared" ca="1" si="1624"/>
        <v/>
      </c>
      <c r="HS349" t="str">
        <f t="shared" ca="1" si="1625"/>
        <v/>
      </c>
      <c r="HT349" t="str">
        <f t="shared" ca="1" si="1626"/>
        <v/>
      </c>
      <c r="HU349" t="str">
        <f t="shared" ca="1" si="1627"/>
        <v/>
      </c>
      <c r="HV349" t="str">
        <f t="shared" ca="1" si="1628"/>
        <v/>
      </c>
      <c r="HW349" t="str">
        <f t="shared" ca="1" si="1629"/>
        <v/>
      </c>
      <c r="HX349" t="str">
        <f t="shared" ca="1" si="1630"/>
        <v/>
      </c>
      <c r="HY349" t="str">
        <f t="shared" ca="1" si="1631"/>
        <v/>
      </c>
      <c r="HZ349" t="str">
        <f t="shared" ca="1" si="1632"/>
        <v/>
      </c>
      <c r="IA349" t="str">
        <f t="shared" ca="1" si="1633"/>
        <v/>
      </c>
      <c r="IB349" t="str">
        <f t="shared" ca="1" si="1634"/>
        <v/>
      </c>
      <c r="IC349" t="str">
        <f t="shared" ca="1" si="1635"/>
        <v/>
      </c>
      <c r="ID349" t="str">
        <f t="shared" ca="1" si="1636"/>
        <v/>
      </c>
      <c r="IE349" t="str">
        <f t="shared" ca="1" si="1637"/>
        <v/>
      </c>
      <c r="IF349" t="str">
        <f t="shared" ca="1" si="1638"/>
        <v/>
      </c>
      <c r="IG349" t="str">
        <f t="shared" ca="1" si="1639"/>
        <v/>
      </c>
      <c r="IH349" t="str">
        <f t="shared" ca="1" si="1640"/>
        <v/>
      </c>
      <c r="II349" t="str">
        <f t="shared" ca="1" si="1641"/>
        <v/>
      </c>
      <c r="IJ349" t="str">
        <f t="shared" ca="1" si="1642"/>
        <v/>
      </c>
      <c r="IK349" t="str">
        <f t="shared" ca="1" si="1643"/>
        <v/>
      </c>
      <c r="IL349" t="str">
        <f t="shared" ca="1" si="1644"/>
        <v/>
      </c>
      <c r="IM349" t="str">
        <f t="shared" ca="1" si="1645"/>
        <v/>
      </c>
      <c r="IN349" t="str">
        <f t="shared" ca="1" si="1646"/>
        <v/>
      </c>
      <c r="IO349" t="str">
        <f t="shared" ca="1" si="1647"/>
        <v/>
      </c>
      <c r="IP349" t="str">
        <f t="shared" ca="1" si="1648"/>
        <v/>
      </c>
      <c r="IQ349" t="str">
        <f t="shared" ca="1" si="1649"/>
        <v/>
      </c>
      <c r="IR349" t="str">
        <f t="shared" ca="1" si="1650"/>
        <v/>
      </c>
      <c r="IS349" t="str">
        <f t="shared" ca="1" si="1651"/>
        <v/>
      </c>
      <c r="IT349" t="str">
        <f t="shared" ca="1" si="1652"/>
        <v/>
      </c>
      <c r="IU349" t="str">
        <f t="shared" ca="1" si="1653"/>
        <v/>
      </c>
      <c r="IV349" t="str">
        <f t="shared" ca="1" si="1654"/>
        <v/>
      </c>
      <c r="IW349" t="str">
        <f t="shared" ca="1" si="1655"/>
        <v/>
      </c>
      <c r="IX349" t="str">
        <f t="shared" ca="1" si="1656"/>
        <v/>
      </c>
      <c r="IY349" t="str">
        <f t="shared" ca="1" si="1657"/>
        <v/>
      </c>
      <c r="IZ349" t="str">
        <f t="shared" ca="1" si="1658"/>
        <v/>
      </c>
      <c r="JA349" t="str">
        <f t="shared" ca="1" si="1659"/>
        <v/>
      </c>
      <c r="JB349" t="str">
        <f t="shared" ca="1" si="1660"/>
        <v/>
      </c>
      <c r="JC349" t="str">
        <f t="shared" ca="1" si="1661"/>
        <v/>
      </c>
      <c r="JD349" t="str">
        <f t="shared" ca="1" si="1662"/>
        <v/>
      </c>
      <c r="JE349" t="str">
        <f t="shared" ca="1" si="1663"/>
        <v/>
      </c>
      <c r="JF349" t="str">
        <f t="shared" ca="1" si="1664"/>
        <v/>
      </c>
      <c r="JG349" t="str">
        <f t="shared" ca="1" si="1665"/>
        <v/>
      </c>
      <c r="JH349" t="str">
        <f t="shared" ca="1" si="1666"/>
        <v/>
      </c>
      <c r="JI349" t="str">
        <f t="shared" ca="1" si="1667"/>
        <v/>
      </c>
      <c r="JJ349" t="str">
        <f t="shared" ca="1" si="1668"/>
        <v/>
      </c>
      <c r="JK349" t="str">
        <f t="shared" ca="1" si="1669"/>
        <v/>
      </c>
      <c r="JL349" t="str">
        <f t="shared" ca="1" si="1670"/>
        <v/>
      </c>
      <c r="JM349" t="str">
        <f t="shared" ca="1" si="1671"/>
        <v/>
      </c>
      <c r="JN349" t="str">
        <f t="shared" ca="1" si="1672"/>
        <v/>
      </c>
      <c r="JO349" t="str">
        <f t="shared" ca="1" si="1673"/>
        <v/>
      </c>
      <c r="JP349" t="str">
        <f t="shared" ca="1" si="1674"/>
        <v/>
      </c>
      <c r="JQ349" t="str">
        <f t="shared" ca="1" si="1675"/>
        <v/>
      </c>
      <c r="JR349" t="str">
        <f t="shared" ca="1" si="1676"/>
        <v/>
      </c>
      <c r="JS349" t="str">
        <f t="shared" ca="1" si="1677"/>
        <v/>
      </c>
      <c r="JT349" t="str">
        <f t="shared" ca="1" si="1678"/>
        <v/>
      </c>
      <c r="JU349" t="str">
        <f t="shared" ca="1" si="1679"/>
        <v/>
      </c>
    </row>
    <row r="350" spans="1:281" x14ac:dyDescent="0.25">
      <c r="A350">
        <f t="shared" si="1680"/>
        <v>349</v>
      </c>
      <c r="B350" t="str">
        <f t="shared" ca="1" si="1409"/>
        <v/>
      </c>
      <c r="C350">
        <v>14</v>
      </c>
      <c r="D350">
        <f t="shared" si="1413"/>
        <v>349</v>
      </c>
      <c r="E350">
        <f t="shared" si="1414"/>
        <v>24</v>
      </c>
      <c r="F350">
        <f ca="1">COUNT((AD350,AP350,BB350,BN350,BZ350,CL350,CX350,DJ350,DV350,EH350,ET350,FF350,FR350,GD350,GP350,HB350,HN350,HZ350,IL350,IX350,JJ350,JV350,KH350,KT350,LF350,LR350))</f>
        <v>0</v>
      </c>
      <c r="G350">
        <f t="shared" ca="1" si="1415"/>
        <v>0</v>
      </c>
      <c r="H350">
        <f t="shared" ca="1" si="1416"/>
        <v>0</v>
      </c>
      <c r="I350">
        <f t="shared" ca="1" si="1410"/>
        <v>0</v>
      </c>
      <c r="J350">
        <f t="shared" ca="1" si="1417"/>
        <v>0</v>
      </c>
      <c r="K350">
        <f t="shared" ca="1" si="1418"/>
        <v>-1</v>
      </c>
      <c r="L350">
        <f t="shared" ca="1" si="1402"/>
        <v>9</v>
      </c>
      <c r="M350">
        <f t="shared" ca="1" si="1419"/>
        <v>0</v>
      </c>
      <c r="N350">
        <f t="shared" ca="1" si="1681"/>
        <v>65</v>
      </c>
      <c r="O350">
        <f t="shared" ca="1" si="1420"/>
        <v>-1</v>
      </c>
      <c r="P350">
        <f t="shared" ca="1" si="1404"/>
        <v>9</v>
      </c>
      <c r="Q350">
        <f t="shared" ca="1" si="1421"/>
        <v>0</v>
      </c>
      <c r="R350">
        <f t="shared" ca="1" si="1422"/>
        <v>0</v>
      </c>
      <c r="S350">
        <f t="shared" ca="1" si="1423"/>
        <v>0</v>
      </c>
      <c r="T350">
        <f t="shared" ca="1" si="1424"/>
        <v>0</v>
      </c>
      <c r="U350" t="str">
        <f t="shared" ca="1" si="1411"/>
        <v>999999999999</v>
      </c>
      <c r="V350">
        <f t="shared" ca="1" si="1682"/>
        <v>0</v>
      </c>
      <c r="W350">
        <f t="shared" si="1425"/>
        <v>349</v>
      </c>
      <c r="X350">
        <f t="shared" ca="1" si="1406"/>
        <v>134</v>
      </c>
      <c r="Y350">
        <f t="shared" ca="1" si="1426"/>
        <v>0</v>
      </c>
      <c r="Z350" t="str">
        <f t="shared" ca="1" si="1427"/>
        <v>999zz</v>
      </c>
      <c r="AA350">
        <f t="shared" ca="1" si="1683"/>
        <v>350</v>
      </c>
      <c r="AB350">
        <f t="shared" si="1428"/>
        <v>349</v>
      </c>
      <c r="AC350" t="e">
        <f t="shared" ca="1" si="1408"/>
        <v>#N/A</v>
      </c>
      <c r="AD350" t="str">
        <f t="shared" ca="1" si="1429"/>
        <v/>
      </c>
      <c r="AE350" t="str">
        <f t="shared" ca="1" si="1430"/>
        <v/>
      </c>
      <c r="AF350" t="str">
        <f t="shared" ca="1" si="1431"/>
        <v/>
      </c>
      <c r="AG350" t="str">
        <f t="shared" ca="1" si="1432"/>
        <v/>
      </c>
      <c r="AH350" t="str">
        <f t="shared" ca="1" si="1433"/>
        <v/>
      </c>
      <c r="AI350" t="str">
        <f t="shared" ca="1" si="1434"/>
        <v/>
      </c>
      <c r="AJ350" t="str">
        <f t="shared" ca="1" si="1435"/>
        <v/>
      </c>
      <c r="AK350" t="str">
        <f t="shared" ca="1" si="1436"/>
        <v/>
      </c>
      <c r="AL350" t="str">
        <f t="shared" ca="1" si="1437"/>
        <v/>
      </c>
      <c r="AM350" t="str">
        <f t="shared" ca="1" si="1438"/>
        <v/>
      </c>
      <c r="AN350" t="str">
        <f t="shared" ca="1" si="1439"/>
        <v/>
      </c>
      <c r="AO350" t="str">
        <f t="shared" ca="1" si="1440"/>
        <v/>
      </c>
      <c r="AP350" t="str">
        <f t="shared" ca="1" si="1441"/>
        <v/>
      </c>
      <c r="AQ350" t="str">
        <f t="shared" ca="1" si="1442"/>
        <v/>
      </c>
      <c r="AR350" t="str">
        <f t="shared" ca="1" si="1443"/>
        <v/>
      </c>
      <c r="AS350" t="str">
        <f t="shared" ca="1" si="1444"/>
        <v/>
      </c>
      <c r="AT350" t="str">
        <f t="shared" ca="1" si="1445"/>
        <v/>
      </c>
      <c r="AU350" t="str">
        <f t="shared" ca="1" si="1446"/>
        <v/>
      </c>
      <c r="AV350" t="str">
        <f t="shared" ca="1" si="1447"/>
        <v/>
      </c>
      <c r="AW350" t="str">
        <f t="shared" ca="1" si="1448"/>
        <v/>
      </c>
      <c r="AX350" t="str">
        <f t="shared" ca="1" si="1449"/>
        <v/>
      </c>
      <c r="AY350" t="str">
        <f t="shared" ca="1" si="1450"/>
        <v/>
      </c>
      <c r="AZ350" t="str">
        <f t="shared" ca="1" si="1451"/>
        <v/>
      </c>
      <c r="BA350" t="str">
        <f t="shared" ca="1" si="1452"/>
        <v/>
      </c>
      <c r="BB350" t="str">
        <f t="shared" ca="1" si="1453"/>
        <v/>
      </c>
      <c r="BC350" t="str">
        <f t="shared" ca="1" si="1454"/>
        <v/>
      </c>
      <c r="BD350" t="str">
        <f t="shared" ca="1" si="1455"/>
        <v/>
      </c>
      <c r="BE350" t="str">
        <f t="shared" ca="1" si="1456"/>
        <v/>
      </c>
      <c r="BF350" t="str">
        <f t="shared" ca="1" si="1457"/>
        <v/>
      </c>
      <c r="BG350" t="str">
        <f t="shared" ca="1" si="1458"/>
        <v/>
      </c>
      <c r="BH350" t="str">
        <f t="shared" ca="1" si="1459"/>
        <v/>
      </c>
      <c r="BI350" t="str">
        <f t="shared" ca="1" si="1460"/>
        <v/>
      </c>
      <c r="BJ350" t="str">
        <f t="shared" ca="1" si="1461"/>
        <v/>
      </c>
      <c r="BK350" t="str">
        <f t="shared" ca="1" si="1462"/>
        <v/>
      </c>
      <c r="BL350" t="str">
        <f t="shared" ca="1" si="1463"/>
        <v/>
      </c>
      <c r="BM350" t="str">
        <f t="shared" ca="1" si="1464"/>
        <v/>
      </c>
      <c r="BN350" t="str">
        <f t="shared" ca="1" si="1465"/>
        <v/>
      </c>
      <c r="BO350" t="str">
        <f t="shared" ca="1" si="1466"/>
        <v/>
      </c>
      <c r="BP350" t="str">
        <f t="shared" ca="1" si="1467"/>
        <v/>
      </c>
      <c r="BQ350" t="str">
        <f t="shared" ca="1" si="1468"/>
        <v/>
      </c>
      <c r="BR350" t="str">
        <f t="shared" ca="1" si="1469"/>
        <v/>
      </c>
      <c r="BS350" t="str">
        <f t="shared" ca="1" si="1470"/>
        <v/>
      </c>
      <c r="BT350" t="str">
        <f t="shared" ca="1" si="1471"/>
        <v/>
      </c>
      <c r="BU350" t="str">
        <f t="shared" ca="1" si="1472"/>
        <v/>
      </c>
      <c r="BV350" t="str">
        <f t="shared" ca="1" si="1473"/>
        <v/>
      </c>
      <c r="BW350" t="str">
        <f t="shared" ca="1" si="1474"/>
        <v/>
      </c>
      <c r="BX350" t="str">
        <f t="shared" ca="1" si="1475"/>
        <v/>
      </c>
      <c r="BY350" t="str">
        <f t="shared" ca="1" si="1476"/>
        <v/>
      </c>
      <c r="BZ350" t="str">
        <f t="shared" ca="1" si="1477"/>
        <v/>
      </c>
      <c r="CA350" t="str">
        <f t="shared" ca="1" si="1478"/>
        <v/>
      </c>
      <c r="CB350" t="str">
        <f t="shared" ca="1" si="1479"/>
        <v/>
      </c>
      <c r="CC350" t="str">
        <f t="shared" ca="1" si="1480"/>
        <v/>
      </c>
      <c r="CD350" t="str">
        <f t="shared" ca="1" si="1481"/>
        <v/>
      </c>
      <c r="CE350" t="str">
        <f t="shared" ca="1" si="1482"/>
        <v/>
      </c>
      <c r="CF350" t="str">
        <f t="shared" ca="1" si="1483"/>
        <v/>
      </c>
      <c r="CG350" t="str">
        <f t="shared" ca="1" si="1484"/>
        <v/>
      </c>
      <c r="CH350" t="str">
        <f t="shared" ca="1" si="1485"/>
        <v/>
      </c>
      <c r="CI350" t="str">
        <f t="shared" ca="1" si="1486"/>
        <v/>
      </c>
      <c r="CJ350" t="str">
        <f t="shared" ca="1" si="1487"/>
        <v/>
      </c>
      <c r="CK350" t="str">
        <f t="shared" ca="1" si="1488"/>
        <v/>
      </c>
      <c r="CL350" t="str">
        <f t="shared" ca="1" si="1489"/>
        <v/>
      </c>
      <c r="CM350" t="str">
        <f t="shared" ca="1" si="1490"/>
        <v/>
      </c>
      <c r="CN350" t="str">
        <f t="shared" ca="1" si="1491"/>
        <v/>
      </c>
      <c r="CO350" t="str">
        <f t="shared" ca="1" si="1492"/>
        <v/>
      </c>
      <c r="CP350" t="str">
        <f t="shared" ca="1" si="1493"/>
        <v/>
      </c>
      <c r="CQ350" t="str">
        <f t="shared" ca="1" si="1494"/>
        <v/>
      </c>
      <c r="CR350" t="str">
        <f t="shared" ca="1" si="1495"/>
        <v/>
      </c>
      <c r="CS350" t="str">
        <f t="shared" ca="1" si="1496"/>
        <v/>
      </c>
      <c r="CT350" t="str">
        <f t="shared" ca="1" si="1497"/>
        <v/>
      </c>
      <c r="CU350" t="str">
        <f t="shared" ca="1" si="1498"/>
        <v/>
      </c>
      <c r="CV350" t="str">
        <f t="shared" ca="1" si="1499"/>
        <v/>
      </c>
      <c r="CW350" t="str">
        <f t="shared" ca="1" si="1500"/>
        <v/>
      </c>
      <c r="CX350" t="str">
        <f t="shared" ca="1" si="1501"/>
        <v/>
      </c>
      <c r="CY350" t="str">
        <f t="shared" ca="1" si="1502"/>
        <v/>
      </c>
      <c r="CZ350" t="str">
        <f t="shared" ca="1" si="1503"/>
        <v/>
      </c>
      <c r="DA350" t="str">
        <f t="shared" ca="1" si="1504"/>
        <v/>
      </c>
      <c r="DB350" t="str">
        <f t="shared" ca="1" si="1505"/>
        <v/>
      </c>
      <c r="DC350" t="str">
        <f t="shared" ca="1" si="1506"/>
        <v/>
      </c>
      <c r="DD350" t="str">
        <f t="shared" ca="1" si="1507"/>
        <v/>
      </c>
      <c r="DE350" t="str">
        <f t="shared" ca="1" si="1508"/>
        <v/>
      </c>
      <c r="DF350" t="str">
        <f t="shared" ca="1" si="1509"/>
        <v/>
      </c>
      <c r="DG350" t="str">
        <f t="shared" ca="1" si="1510"/>
        <v/>
      </c>
      <c r="DH350" t="str">
        <f t="shared" ca="1" si="1511"/>
        <v/>
      </c>
      <c r="DI350" t="str">
        <f t="shared" ca="1" si="1512"/>
        <v/>
      </c>
      <c r="DJ350" t="str">
        <f t="shared" ca="1" si="1513"/>
        <v/>
      </c>
      <c r="DK350" t="str">
        <f t="shared" ca="1" si="1514"/>
        <v/>
      </c>
      <c r="DL350" t="str">
        <f t="shared" ca="1" si="1515"/>
        <v/>
      </c>
      <c r="DM350" t="str">
        <f t="shared" ca="1" si="1516"/>
        <v/>
      </c>
      <c r="DN350" t="str">
        <f t="shared" ca="1" si="1517"/>
        <v/>
      </c>
      <c r="DO350" t="str">
        <f t="shared" ca="1" si="1518"/>
        <v/>
      </c>
      <c r="DP350" t="str">
        <f t="shared" ca="1" si="1519"/>
        <v/>
      </c>
      <c r="DQ350" t="str">
        <f t="shared" ca="1" si="1520"/>
        <v/>
      </c>
      <c r="DR350" t="str">
        <f t="shared" ca="1" si="1521"/>
        <v/>
      </c>
      <c r="DS350" t="str">
        <f t="shared" ca="1" si="1522"/>
        <v/>
      </c>
      <c r="DT350" t="str">
        <f t="shared" ca="1" si="1523"/>
        <v/>
      </c>
      <c r="DU350" t="str">
        <f t="shared" ca="1" si="1524"/>
        <v/>
      </c>
      <c r="DV350" t="str">
        <f t="shared" ca="1" si="1412"/>
        <v/>
      </c>
      <c r="DW350" t="str">
        <f t="shared" ca="1" si="1525"/>
        <v/>
      </c>
      <c r="DX350" t="str">
        <f t="shared" ca="1" si="1526"/>
        <v/>
      </c>
      <c r="DY350" t="str">
        <f t="shared" ca="1" si="1527"/>
        <v/>
      </c>
      <c r="DZ350" t="str">
        <f t="shared" ca="1" si="1528"/>
        <v/>
      </c>
      <c r="EA350" t="str">
        <f t="shared" ca="1" si="1529"/>
        <v/>
      </c>
      <c r="EB350" t="str">
        <f t="shared" ca="1" si="1530"/>
        <v/>
      </c>
      <c r="EC350" t="str">
        <f t="shared" ca="1" si="1531"/>
        <v/>
      </c>
      <c r="ED350" t="str">
        <f t="shared" ca="1" si="1532"/>
        <v/>
      </c>
      <c r="EE350" t="str">
        <f t="shared" ca="1" si="1533"/>
        <v/>
      </c>
      <c r="EF350" t="str">
        <f t="shared" ca="1" si="1534"/>
        <v/>
      </c>
      <c r="EG350" t="str">
        <f t="shared" ca="1" si="1535"/>
        <v/>
      </c>
      <c r="EH350" t="str">
        <f t="shared" ca="1" si="1536"/>
        <v/>
      </c>
      <c r="EI350" t="str">
        <f t="shared" ca="1" si="1537"/>
        <v/>
      </c>
      <c r="EJ350" t="str">
        <f t="shared" ca="1" si="1538"/>
        <v/>
      </c>
      <c r="EK350" t="str">
        <f t="shared" ca="1" si="1539"/>
        <v/>
      </c>
      <c r="EL350" t="str">
        <f t="shared" ca="1" si="1540"/>
        <v/>
      </c>
      <c r="EM350" t="str">
        <f t="shared" ca="1" si="1541"/>
        <v/>
      </c>
      <c r="EN350" t="str">
        <f t="shared" ca="1" si="1542"/>
        <v/>
      </c>
      <c r="EO350" t="str">
        <f t="shared" ca="1" si="1543"/>
        <v/>
      </c>
      <c r="EP350" t="str">
        <f t="shared" ca="1" si="1544"/>
        <v/>
      </c>
      <c r="EQ350" t="str">
        <f t="shared" ca="1" si="1545"/>
        <v/>
      </c>
      <c r="ER350" t="str">
        <f t="shared" ca="1" si="1546"/>
        <v/>
      </c>
      <c r="ES350" t="str">
        <f t="shared" ca="1" si="1547"/>
        <v/>
      </c>
      <c r="ET350" t="str">
        <f t="shared" ca="1" si="1548"/>
        <v/>
      </c>
      <c r="EU350" t="str">
        <f t="shared" ca="1" si="1549"/>
        <v/>
      </c>
      <c r="EV350" t="str">
        <f t="shared" ca="1" si="1550"/>
        <v/>
      </c>
      <c r="EW350" t="str">
        <f t="shared" ca="1" si="1551"/>
        <v/>
      </c>
      <c r="EX350" t="str">
        <f t="shared" ca="1" si="1552"/>
        <v/>
      </c>
      <c r="EY350" t="str">
        <f t="shared" ca="1" si="1553"/>
        <v/>
      </c>
      <c r="EZ350" t="str">
        <f t="shared" ca="1" si="1554"/>
        <v/>
      </c>
      <c r="FA350" t="str">
        <f t="shared" ca="1" si="1555"/>
        <v/>
      </c>
      <c r="FB350" t="str">
        <f t="shared" ca="1" si="1556"/>
        <v/>
      </c>
      <c r="FC350" t="str">
        <f t="shared" ca="1" si="1557"/>
        <v/>
      </c>
      <c r="FD350" t="str">
        <f t="shared" ca="1" si="1558"/>
        <v/>
      </c>
      <c r="FE350" t="str">
        <f t="shared" ca="1" si="1559"/>
        <v/>
      </c>
      <c r="FF350" t="str">
        <f t="shared" ca="1" si="1560"/>
        <v/>
      </c>
      <c r="FG350" t="str">
        <f t="shared" ca="1" si="1561"/>
        <v/>
      </c>
      <c r="FH350" t="str">
        <f t="shared" ca="1" si="1562"/>
        <v/>
      </c>
      <c r="FI350" t="str">
        <f t="shared" ca="1" si="1563"/>
        <v/>
      </c>
      <c r="FJ350" t="str">
        <f t="shared" ca="1" si="1564"/>
        <v/>
      </c>
      <c r="FK350" t="str">
        <f t="shared" ca="1" si="1565"/>
        <v/>
      </c>
      <c r="FL350" t="str">
        <f t="shared" ca="1" si="1566"/>
        <v/>
      </c>
      <c r="FM350" t="str">
        <f t="shared" ca="1" si="1567"/>
        <v/>
      </c>
      <c r="FN350" t="str">
        <f t="shared" ca="1" si="1568"/>
        <v/>
      </c>
      <c r="FO350" t="str">
        <f t="shared" ca="1" si="1569"/>
        <v/>
      </c>
      <c r="FP350" t="str">
        <f t="shared" ca="1" si="1570"/>
        <v/>
      </c>
      <c r="FQ350" t="str">
        <f t="shared" ca="1" si="1571"/>
        <v/>
      </c>
      <c r="FR350" t="str">
        <f t="shared" ca="1" si="1572"/>
        <v/>
      </c>
      <c r="FS350" t="str">
        <f t="shared" ca="1" si="1573"/>
        <v/>
      </c>
      <c r="FT350" t="str">
        <f t="shared" ca="1" si="1574"/>
        <v/>
      </c>
      <c r="FU350" t="str">
        <f t="shared" ca="1" si="1575"/>
        <v/>
      </c>
      <c r="FV350" t="str">
        <f t="shared" ca="1" si="1576"/>
        <v/>
      </c>
      <c r="FW350" t="str">
        <f t="shared" ca="1" si="1577"/>
        <v/>
      </c>
      <c r="FX350" t="str">
        <f t="shared" ca="1" si="1578"/>
        <v/>
      </c>
      <c r="FY350" t="str">
        <f t="shared" ca="1" si="1579"/>
        <v/>
      </c>
      <c r="FZ350" t="str">
        <f t="shared" ca="1" si="1580"/>
        <v/>
      </c>
      <c r="GA350" t="str">
        <f t="shared" ca="1" si="1581"/>
        <v/>
      </c>
      <c r="GB350" t="str">
        <f t="shared" ca="1" si="1582"/>
        <v/>
      </c>
      <c r="GC350" t="str">
        <f t="shared" ca="1" si="1583"/>
        <v/>
      </c>
      <c r="GD350" t="str">
        <f t="shared" ca="1" si="1584"/>
        <v/>
      </c>
      <c r="GE350" t="str">
        <f t="shared" ca="1" si="1585"/>
        <v/>
      </c>
      <c r="GF350" t="str">
        <f t="shared" ca="1" si="1586"/>
        <v/>
      </c>
      <c r="GG350" t="str">
        <f t="shared" ca="1" si="1587"/>
        <v/>
      </c>
      <c r="GH350" t="str">
        <f t="shared" ca="1" si="1588"/>
        <v/>
      </c>
      <c r="GI350" t="str">
        <f t="shared" ca="1" si="1589"/>
        <v/>
      </c>
      <c r="GJ350" t="str">
        <f t="shared" ca="1" si="1590"/>
        <v/>
      </c>
      <c r="GK350" t="str">
        <f t="shared" ca="1" si="1591"/>
        <v/>
      </c>
      <c r="GL350" t="str">
        <f t="shared" ca="1" si="1592"/>
        <v/>
      </c>
      <c r="GM350" t="str">
        <f t="shared" ca="1" si="1593"/>
        <v/>
      </c>
      <c r="GN350" t="str">
        <f t="shared" ca="1" si="1594"/>
        <v/>
      </c>
      <c r="GO350" t="str">
        <f t="shared" ca="1" si="1595"/>
        <v/>
      </c>
      <c r="GP350" t="str">
        <f t="shared" ca="1" si="1596"/>
        <v/>
      </c>
      <c r="GQ350" t="str">
        <f t="shared" ca="1" si="1597"/>
        <v/>
      </c>
      <c r="GR350" t="str">
        <f t="shared" ca="1" si="1598"/>
        <v/>
      </c>
      <c r="GS350" t="str">
        <f t="shared" ca="1" si="1599"/>
        <v/>
      </c>
      <c r="GT350" t="str">
        <f t="shared" ca="1" si="1600"/>
        <v/>
      </c>
      <c r="GU350" t="str">
        <f t="shared" ca="1" si="1601"/>
        <v/>
      </c>
      <c r="GV350" t="str">
        <f t="shared" ca="1" si="1602"/>
        <v/>
      </c>
      <c r="GW350" t="str">
        <f t="shared" ca="1" si="1603"/>
        <v/>
      </c>
      <c r="GX350" t="str">
        <f t="shared" ca="1" si="1604"/>
        <v/>
      </c>
      <c r="GY350" t="str">
        <f t="shared" ca="1" si="1605"/>
        <v/>
      </c>
      <c r="GZ350" t="str">
        <f t="shared" ca="1" si="1606"/>
        <v/>
      </c>
      <c r="HA350" t="str">
        <f t="shared" ca="1" si="1607"/>
        <v/>
      </c>
      <c r="HB350" t="str">
        <f t="shared" ca="1" si="1608"/>
        <v/>
      </c>
      <c r="HC350" t="str">
        <f t="shared" ca="1" si="1609"/>
        <v/>
      </c>
      <c r="HD350" t="str">
        <f t="shared" ca="1" si="1610"/>
        <v/>
      </c>
      <c r="HE350" t="str">
        <f t="shared" ca="1" si="1611"/>
        <v/>
      </c>
      <c r="HF350" t="str">
        <f t="shared" ca="1" si="1612"/>
        <v/>
      </c>
      <c r="HG350" t="str">
        <f t="shared" ca="1" si="1613"/>
        <v/>
      </c>
      <c r="HH350" t="str">
        <f t="shared" ca="1" si="1614"/>
        <v/>
      </c>
      <c r="HI350" t="str">
        <f t="shared" ca="1" si="1615"/>
        <v/>
      </c>
      <c r="HJ350" t="str">
        <f t="shared" ca="1" si="1616"/>
        <v/>
      </c>
      <c r="HK350" t="str">
        <f t="shared" ca="1" si="1617"/>
        <v/>
      </c>
      <c r="HL350" t="str">
        <f t="shared" ca="1" si="1618"/>
        <v/>
      </c>
      <c r="HM350" t="str">
        <f t="shared" ca="1" si="1619"/>
        <v/>
      </c>
      <c r="HN350" t="str">
        <f t="shared" ca="1" si="1620"/>
        <v/>
      </c>
      <c r="HO350" t="str">
        <f t="shared" ca="1" si="1621"/>
        <v/>
      </c>
      <c r="HP350" t="str">
        <f t="shared" ca="1" si="1622"/>
        <v/>
      </c>
      <c r="HQ350" t="str">
        <f t="shared" ca="1" si="1623"/>
        <v/>
      </c>
      <c r="HR350" t="str">
        <f t="shared" ca="1" si="1624"/>
        <v/>
      </c>
      <c r="HS350" t="str">
        <f t="shared" ca="1" si="1625"/>
        <v/>
      </c>
      <c r="HT350" t="str">
        <f t="shared" ca="1" si="1626"/>
        <v/>
      </c>
      <c r="HU350" t="str">
        <f t="shared" ca="1" si="1627"/>
        <v/>
      </c>
      <c r="HV350" t="str">
        <f t="shared" ca="1" si="1628"/>
        <v/>
      </c>
      <c r="HW350" t="str">
        <f t="shared" ca="1" si="1629"/>
        <v/>
      </c>
      <c r="HX350" t="str">
        <f t="shared" ca="1" si="1630"/>
        <v/>
      </c>
      <c r="HY350" t="str">
        <f t="shared" ca="1" si="1631"/>
        <v/>
      </c>
      <c r="HZ350" t="str">
        <f t="shared" ca="1" si="1632"/>
        <v/>
      </c>
      <c r="IA350" t="str">
        <f t="shared" ca="1" si="1633"/>
        <v/>
      </c>
      <c r="IB350" t="str">
        <f t="shared" ca="1" si="1634"/>
        <v/>
      </c>
      <c r="IC350" t="str">
        <f t="shared" ca="1" si="1635"/>
        <v/>
      </c>
      <c r="ID350" t="str">
        <f t="shared" ca="1" si="1636"/>
        <v/>
      </c>
      <c r="IE350" t="str">
        <f t="shared" ca="1" si="1637"/>
        <v/>
      </c>
      <c r="IF350" t="str">
        <f t="shared" ca="1" si="1638"/>
        <v/>
      </c>
      <c r="IG350" t="str">
        <f t="shared" ca="1" si="1639"/>
        <v/>
      </c>
      <c r="IH350" t="str">
        <f t="shared" ca="1" si="1640"/>
        <v/>
      </c>
      <c r="II350" t="str">
        <f t="shared" ca="1" si="1641"/>
        <v/>
      </c>
      <c r="IJ350" t="str">
        <f t="shared" ca="1" si="1642"/>
        <v/>
      </c>
      <c r="IK350" t="str">
        <f t="shared" ca="1" si="1643"/>
        <v/>
      </c>
      <c r="IL350" t="str">
        <f t="shared" ca="1" si="1644"/>
        <v/>
      </c>
      <c r="IM350" t="str">
        <f t="shared" ca="1" si="1645"/>
        <v/>
      </c>
      <c r="IN350" t="str">
        <f t="shared" ca="1" si="1646"/>
        <v/>
      </c>
      <c r="IO350" t="str">
        <f t="shared" ca="1" si="1647"/>
        <v/>
      </c>
      <c r="IP350" t="str">
        <f t="shared" ca="1" si="1648"/>
        <v/>
      </c>
      <c r="IQ350" t="str">
        <f t="shared" ca="1" si="1649"/>
        <v/>
      </c>
      <c r="IR350" t="str">
        <f t="shared" ca="1" si="1650"/>
        <v/>
      </c>
      <c r="IS350" t="str">
        <f t="shared" ca="1" si="1651"/>
        <v/>
      </c>
      <c r="IT350" t="str">
        <f t="shared" ca="1" si="1652"/>
        <v/>
      </c>
      <c r="IU350" t="str">
        <f t="shared" ca="1" si="1653"/>
        <v/>
      </c>
      <c r="IV350" t="str">
        <f t="shared" ca="1" si="1654"/>
        <v/>
      </c>
      <c r="IW350" t="str">
        <f t="shared" ca="1" si="1655"/>
        <v/>
      </c>
      <c r="IX350" t="str">
        <f t="shared" ca="1" si="1656"/>
        <v/>
      </c>
      <c r="IY350" t="str">
        <f t="shared" ca="1" si="1657"/>
        <v/>
      </c>
      <c r="IZ350" t="str">
        <f t="shared" ca="1" si="1658"/>
        <v/>
      </c>
      <c r="JA350" t="str">
        <f t="shared" ca="1" si="1659"/>
        <v/>
      </c>
      <c r="JB350" t="str">
        <f t="shared" ca="1" si="1660"/>
        <v/>
      </c>
      <c r="JC350" t="str">
        <f t="shared" ca="1" si="1661"/>
        <v/>
      </c>
      <c r="JD350" t="str">
        <f t="shared" ca="1" si="1662"/>
        <v/>
      </c>
      <c r="JE350" t="str">
        <f t="shared" ca="1" si="1663"/>
        <v/>
      </c>
      <c r="JF350" t="str">
        <f t="shared" ca="1" si="1664"/>
        <v/>
      </c>
      <c r="JG350" t="str">
        <f t="shared" ca="1" si="1665"/>
        <v/>
      </c>
      <c r="JH350" t="str">
        <f t="shared" ca="1" si="1666"/>
        <v/>
      </c>
      <c r="JI350" t="str">
        <f t="shared" ca="1" si="1667"/>
        <v/>
      </c>
      <c r="JJ350" t="str">
        <f t="shared" ca="1" si="1668"/>
        <v/>
      </c>
      <c r="JK350" t="str">
        <f t="shared" ca="1" si="1669"/>
        <v/>
      </c>
      <c r="JL350" t="str">
        <f t="shared" ca="1" si="1670"/>
        <v/>
      </c>
      <c r="JM350" t="str">
        <f t="shared" ca="1" si="1671"/>
        <v/>
      </c>
      <c r="JN350" t="str">
        <f t="shared" ca="1" si="1672"/>
        <v/>
      </c>
      <c r="JO350" t="str">
        <f t="shared" ca="1" si="1673"/>
        <v/>
      </c>
      <c r="JP350" t="str">
        <f t="shared" ca="1" si="1674"/>
        <v/>
      </c>
      <c r="JQ350" t="str">
        <f t="shared" ca="1" si="1675"/>
        <v/>
      </c>
      <c r="JR350" t="str">
        <f t="shared" ca="1" si="1676"/>
        <v/>
      </c>
      <c r="JS350" t="str">
        <f t="shared" ca="1" si="1677"/>
        <v/>
      </c>
      <c r="JT350" t="str">
        <f t="shared" ca="1" si="1678"/>
        <v/>
      </c>
      <c r="JU350" t="str">
        <f t="shared" ca="1" si="1679"/>
        <v/>
      </c>
    </row>
    <row r="351" spans="1:281" x14ac:dyDescent="0.25">
      <c r="A351">
        <v>350</v>
      </c>
      <c r="B351" t="str">
        <f t="shared" ca="1" si="1409"/>
        <v/>
      </c>
      <c r="C351">
        <v>14</v>
      </c>
      <c r="D351">
        <f t="shared" si="1413"/>
        <v>350</v>
      </c>
      <c r="E351">
        <f t="shared" si="1414"/>
        <v>25</v>
      </c>
      <c r="F351">
        <f ca="1">COUNT((AD351,AP351,BB351,BN351,BZ351,CL351,CX351,DJ351,DV351,EH351,ET351,FF351,FR351,GD351,GP351,HB351,HN351,HZ351,IL351,IX351,JJ351,JV351,KH351,KT351,LF351,LR351))</f>
        <v>0</v>
      </c>
      <c r="G351">
        <f t="shared" ca="1" si="1415"/>
        <v>0</v>
      </c>
      <c r="H351">
        <f t="shared" ca="1" si="1416"/>
        <v>0</v>
      </c>
      <c r="I351">
        <f t="shared" ca="1" si="1410"/>
        <v>0</v>
      </c>
      <c r="J351">
        <f t="shared" ca="1" si="1417"/>
        <v>0</v>
      </c>
      <c r="K351">
        <f t="shared" ca="1" si="1418"/>
        <v>-1</v>
      </c>
      <c r="L351">
        <f t="shared" ca="1" si="1402"/>
        <v>9</v>
      </c>
      <c r="M351">
        <f t="shared" ca="1" si="1419"/>
        <v>0</v>
      </c>
      <c r="N351">
        <f t="shared" ca="1" si="1681"/>
        <v>65</v>
      </c>
      <c r="O351">
        <f t="shared" ca="1" si="1420"/>
        <v>-1</v>
      </c>
      <c r="P351">
        <f t="shared" ca="1" si="1404"/>
        <v>9</v>
      </c>
      <c r="Q351">
        <f t="shared" ca="1" si="1421"/>
        <v>0</v>
      </c>
      <c r="R351">
        <f t="shared" ca="1" si="1422"/>
        <v>0</v>
      </c>
      <c r="S351">
        <f t="shared" ca="1" si="1423"/>
        <v>0</v>
      </c>
      <c r="T351">
        <f t="shared" ca="1" si="1424"/>
        <v>0</v>
      </c>
      <c r="U351" t="str">
        <f t="shared" ca="1" si="1411"/>
        <v>999999999999</v>
      </c>
      <c r="V351">
        <f t="shared" ca="1" si="1682"/>
        <v>0</v>
      </c>
      <c r="W351">
        <f t="shared" si="1425"/>
        <v>350</v>
      </c>
      <c r="X351">
        <f t="shared" ca="1" si="1406"/>
        <v>30</v>
      </c>
      <c r="Y351">
        <f t="shared" ca="1" si="1426"/>
        <v>0</v>
      </c>
      <c r="Z351" t="str">
        <f t="shared" ca="1" si="1427"/>
        <v>999zz</v>
      </c>
      <c r="AA351">
        <f t="shared" ca="1" si="1683"/>
        <v>350</v>
      </c>
      <c r="AB351">
        <f t="shared" si="1428"/>
        <v>350</v>
      </c>
      <c r="AC351">
        <f t="shared" ca="1" si="1408"/>
        <v>11</v>
      </c>
      <c r="AD351" t="str">
        <f t="shared" ca="1" si="1429"/>
        <v/>
      </c>
      <c r="AE351" t="str">
        <f t="shared" ca="1" si="1430"/>
        <v/>
      </c>
      <c r="AF351" t="str">
        <f t="shared" ca="1" si="1431"/>
        <v/>
      </c>
      <c r="AG351" t="str">
        <f t="shared" ca="1" si="1432"/>
        <v/>
      </c>
      <c r="AH351" t="str">
        <f t="shared" ca="1" si="1433"/>
        <v/>
      </c>
      <c r="AI351" t="str">
        <f t="shared" ca="1" si="1434"/>
        <v/>
      </c>
      <c r="AJ351" t="str">
        <f t="shared" ca="1" si="1435"/>
        <v/>
      </c>
      <c r="AK351" t="str">
        <f t="shared" ca="1" si="1436"/>
        <v/>
      </c>
      <c r="AL351" t="str">
        <f t="shared" ca="1" si="1437"/>
        <v/>
      </c>
      <c r="AM351" t="str">
        <f t="shared" ca="1" si="1438"/>
        <v/>
      </c>
      <c r="AN351" t="str">
        <f t="shared" ca="1" si="1439"/>
        <v/>
      </c>
      <c r="AO351" t="str">
        <f t="shared" ca="1" si="1440"/>
        <v/>
      </c>
      <c r="AP351" t="str">
        <f t="shared" ca="1" si="1441"/>
        <v/>
      </c>
      <c r="AQ351" t="str">
        <f t="shared" ca="1" si="1442"/>
        <v/>
      </c>
      <c r="AR351" t="str">
        <f t="shared" ca="1" si="1443"/>
        <v/>
      </c>
      <c r="AS351" t="str">
        <f t="shared" ca="1" si="1444"/>
        <v/>
      </c>
      <c r="AT351" t="str">
        <f t="shared" ca="1" si="1445"/>
        <v/>
      </c>
      <c r="AU351" t="str">
        <f t="shared" ca="1" si="1446"/>
        <v/>
      </c>
      <c r="AV351" t="str">
        <f t="shared" ca="1" si="1447"/>
        <v/>
      </c>
      <c r="AW351" t="str">
        <f t="shared" ca="1" si="1448"/>
        <v/>
      </c>
      <c r="AX351" t="str">
        <f t="shared" ca="1" si="1449"/>
        <v/>
      </c>
      <c r="AY351" t="str">
        <f t="shared" ca="1" si="1450"/>
        <v/>
      </c>
      <c r="AZ351" t="str">
        <f t="shared" ca="1" si="1451"/>
        <v/>
      </c>
      <c r="BA351" t="str">
        <f t="shared" ca="1" si="1452"/>
        <v/>
      </c>
      <c r="BB351" t="str">
        <f t="shared" ca="1" si="1453"/>
        <v/>
      </c>
      <c r="BC351" t="str">
        <f t="shared" ca="1" si="1454"/>
        <v/>
      </c>
      <c r="BD351" t="str">
        <f t="shared" ca="1" si="1455"/>
        <v/>
      </c>
      <c r="BE351" t="str">
        <f t="shared" ca="1" si="1456"/>
        <v/>
      </c>
      <c r="BF351" t="str">
        <f t="shared" ca="1" si="1457"/>
        <v/>
      </c>
      <c r="BG351" t="str">
        <f t="shared" ca="1" si="1458"/>
        <v/>
      </c>
      <c r="BH351" t="str">
        <f t="shared" ca="1" si="1459"/>
        <v/>
      </c>
      <c r="BI351" t="str">
        <f t="shared" ca="1" si="1460"/>
        <v/>
      </c>
      <c r="BJ351" t="str">
        <f t="shared" ca="1" si="1461"/>
        <v/>
      </c>
      <c r="BK351" t="str">
        <f t="shared" ca="1" si="1462"/>
        <v/>
      </c>
      <c r="BL351" t="str">
        <f t="shared" ca="1" si="1463"/>
        <v/>
      </c>
      <c r="BM351" t="str">
        <f t="shared" ca="1" si="1464"/>
        <v/>
      </c>
      <c r="BN351" t="str">
        <f t="shared" ca="1" si="1465"/>
        <v/>
      </c>
      <c r="BO351" t="str">
        <f t="shared" ca="1" si="1466"/>
        <v/>
      </c>
      <c r="BP351" t="str">
        <f t="shared" ca="1" si="1467"/>
        <v/>
      </c>
      <c r="BQ351" t="str">
        <f t="shared" ca="1" si="1468"/>
        <v/>
      </c>
      <c r="BR351" t="str">
        <f t="shared" ca="1" si="1469"/>
        <v/>
      </c>
      <c r="BS351" t="str">
        <f t="shared" ca="1" si="1470"/>
        <v/>
      </c>
      <c r="BT351" t="str">
        <f t="shared" ca="1" si="1471"/>
        <v/>
      </c>
      <c r="BU351" t="str">
        <f t="shared" ca="1" si="1472"/>
        <v/>
      </c>
      <c r="BV351" t="str">
        <f t="shared" ca="1" si="1473"/>
        <v/>
      </c>
      <c r="BW351" t="str">
        <f t="shared" ca="1" si="1474"/>
        <v/>
      </c>
      <c r="BX351" t="str">
        <f t="shared" ca="1" si="1475"/>
        <v/>
      </c>
      <c r="BY351" t="str">
        <f t="shared" ca="1" si="1476"/>
        <v/>
      </c>
      <c r="BZ351" t="str">
        <f t="shared" ca="1" si="1477"/>
        <v/>
      </c>
      <c r="CA351" t="str">
        <f t="shared" ca="1" si="1478"/>
        <v/>
      </c>
      <c r="CB351" t="str">
        <f t="shared" ca="1" si="1479"/>
        <v/>
      </c>
      <c r="CC351" t="str">
        <f t="shared" ca="1" si="1480"/>
        <v/>
      </c>
      <c r="CD351" t="str">
        <f t="shared" ca="1" si="1481"/>
        <v/>
      </c>
      <c r="CE351" t="str">
        <f t="shared" ca="1" si="1482"/>
        <v/>
      </c>
      <c r="CF351" t="str">
        <f t="shared" ca="1" si="1483"/>
        <v/>
      </c>
      <c r="CG351" t="str">
        <f t="shared" ca="1" si="1484"/>
        <v/>
      </c>
      <c r="CH351" t="str">
        <f t="shared" ca="1" si="1485"/>
        <v/>
      </c>
      <c r="CI351" t="str">
        <f t="shared" ca="1" si="1486"/>
        <v/>
      </c>
      <c r="CJ351" t="str">
        <f t="shared" ca="1" si="1487"/>
        <v/>
      </c>
      <c r="CK351" t="str">
        <f t="shared" ca="1" si="1488"/>
        <v/>
      </c>
      <c r="CL351" t="str">
        <f t="shared" ca="1" si="1489"/>
        <v/>
      </c>
      <c r="CM351" t="str">
        <f t="shared" ca="1" si="1490"/>
        <v/>
      </c>
      <c r="CN351" t="str">
        <f t="shared" ca="1" si="1491"/>
        <v/>
      </c>
      <c r="CO351" t="str">
        <f t="shared" ca="1" si="1492"/>
        <v/>
      </c>
      <c r="CP351" t="str">
        <f t="shared" ca="1" si="1493"/>
        <v/>
      </c>
      <c r="CQ351" t="str">
        <f t="shared" ca="1" si="1494"/>
        <v/>
      </c>
      <c r="CR351" t="str">
        <f t="shared" ca="1" si="1495"/>
        <v/>
      </c>
      <c r="CS351" t="str">
        <f t="shared" ca="1" si="1496"/>
        <v/>
      </c>
      <c r="CT351" t="str">
        <f t="shared" ca="1" si="1497"/>
        <v/>
      </c>
      <c r="CU351" t="str">
        <f t="shared" ca="1" si="1498"/>
        <v/>
      </c>
      <c r="CV351" t="str">
        <f t="shared" ca="1" si="1499"/>
        <v/>
      </c>
      <c r="CW351" t="str">
        <f t="shared" ca="1" si="1500"/>
        <v/>
      </c>
      <c r="CX351" t="str">
        <f t="shared" ca="1" si="1501"/>
        <v/>
      </c>
      <c r="CY351" t="str">
        <f t="shared" ca="1" si="1502"/>
        <v/>
      </c>
      <c r="CZ351" t="str">
        <f t="shared" ca="1" si="1503"/>
        <v/>
      </c>
      <c r="DA351" t="str">
        <f t="shared" ca="1" si="1504"/>
        <v/>
      </c>
      <c r="DB351" t="str">
        <f t="shared" ca="1" si="1505"/>
        <v/>
      </c>
      <c r="DC351" t="str">
        <f t="shared" ca="1" si="1506"/>
        <v/>
      </c>
      <c r="DD351" t="str">
        <f t="shared" ca="1" si="1507"/>
        <v/>
      </c>
      <c r="DE351" t="str">
        <f t="shared" ca="1" si="1508"/>
        <v/>
      </c>
      <c r="DF351" t="str">
        <f t="shared" ca="1" si="1509"/>
        <v/>
      </c>
      <c r="DG351" t="str">
        <f t="shared" ca="1" si="1510"/>
        <v/>
      </c>
      <c r="DH351" t="str">
        <f t="shared" ca="1" si="1511"/>
        <v/>
      </c>
      <c r="DI351" t="str">
        <f t="shared" ca="1" si="1512"/>
        <v/>
      </c>
      <c r="DJ351" t="str">
        <f t="shared" ca="1" si="1513"/>
        <v/>
      </c>
      <c r="DK351" t="str">
        <f t="shared" ca="1" si="1514"/>
        <v/>
      </c>
      <c r="DL351" t="str">
        <f t="shared" ca="1" si="1515"/>
        <v/>
      </c>
      <c r="DM351" t="str">
        <f t="shared" ca="1" si="1516"/>
        <v/>
      </c>
      <c r="DN351" t="str">
        <f t="shared" ca="1" si="1517"/>
        <v/>
      </c>
      <c r="DO351" t="str">
        <f t="shared" ca="1" si="1518"/>
        <v/>
      </c>
      <c r="DP351" t="str">
        <f t="shared" ca="1" si="1519"/>
        <v/>
      </c>
      <c r="DQ351" t="str">
        <f t="shared" ca="1" si="1520"/>
        <v/>
      </c>
      <c r="DR351" t="str">
        <f t="shared" ca="1" si="1521"/>
        <v/>
      </c>
      <c r="DS351" t="str">
        <f t="shared" ca="1" si="1522"/>
        <v/>
      </c>
      <c r="DT351" t="str">
        <f t="shared" ca="1" si="1523"/>
        <v/>
      </c>
      <c r="DU351" t="str">
        <f t="shared" ca="1" si="1524"/>
        <v/>
      </c>
      <c r="DW351" t="str">
        <f t="shared" ca="1" si="1525"/>
        <v/>
      </c>
      <c r="DX351" t="str">
        <f t="shared" ca="1" si="1526"/>
        <v/>
      </c>
      <c r="DY351" t="str">
        <f t="shared" ca="1" si="1527"/>
        <v/>
      </c>
      <c r="DZ351" t="str">
        <f t="shared" ca="1" si="1528"/>
        <v/>
      </c>
      <c r="EA351" t="str">
        <f t="shared" ca="1" si="1529"/>
        <v/>
      </c>
      <c r="EB351" t="str">
        <f t="shared" ca="1" si="1530"/>
        <v/>
      </c>
      <c r="EC351" t="str">
        <f t="shared" ca="1" si="1531"/>
        <v/>
      </c>
      <c r="ED351" t="str">
        <f t="shared" ca="1" si="1532"/>
        <v/>
      </c>
      <c r="EE351" t="str">
        <f t="shared" ca="1" si="1533"/>
        <v/>
      </c>
      <c r="EF351" t="str">
        <f t="shared" ca="1" si="1534"/>
        <v/>
      </c>
      <c r="EG351" t="str">
        <f t="shared" ca="1" si="1535"/>
        <v/>
      </c>
      <c r="EH351" t="str">
        <f t="shared" ca="1" si="1536"/>
        <v/>
      </c>
      <c r="EI351" t="str">
        <f t="shared" ca="1" si="1537"/>
        <v/>
      </c>
      <c r="EJ351" t="str">
        <f t="shared" ca="1" si="1538"/>
        <v/>
      </c>
      <c r="EK351" t="str">
        <f t="shared" ca="1" si="1539"/>
        <v/>
      </c>
      <c r="EL351" t="str">
        <f t="shared" ca="1" si="1540"/>
        <v/>
      </c>
      <c r="EM351" t="str">
        <f t="shared" ca="1" si="1541"/>
        <v/>
      </c>
      <c r="EN351" t="str">
        <f t="shared" ca="1" si="1542"/>
        <v/>
      </c>
      <c r="EO351" t="str">
        <f t="shared" ca="1" si="1543"/>
        <v/>
      </c>
      <c r="EP351" t="str">
        <f t="shared" ca="1" si="1544"/>
        <v/>
      </c>
      <c r="EQ351" t="str">
        <f t="shared" ca="1" si="1545"/>
        <v/>
      </c>
      <c r="ER351" t="str">
        <f t="shared" ca="1" si="1546"/>
        <v/>
      </c>
      <c r="ES351" t="str">
        <f t="shared" ca="1" si="1547"/>
        <v/>
      </c>
      <c r="ET351" t="str">
        <f t="shared" ca="1" si="1548"/>
        <v/>
      </c>
      <c r="EU351" t="str">
        <f t="shared" ca="1" si="1549"/>
        <v/>
      </c>
      <c r="EV351" t="str">
        <f t="shared" ca="1" si="1550"/>
        <v/>
      </c>
      <c r="EW351" t="str">
        <f t="shared" ca="1" si="1551"/>
        <v/>
      </c>
      <c r="EX351" t="str">
        <f t="shared" ca="1" si="1552"/>
        <v/>
      </c>
      <c r="EY351" t="str">
        <f t="shared" ca="1" si="1553"/>
        <v/>
      </c>
      <c r="EZ351" t="str">
        <f t="shared" ca="1" si="1554"/>
        <v/>
      </c>
      <c r="FA351" t="str">
        <f t="shared" ca="1" si="1555"/>
        <v/>
      </c>
      <c r="FB351" t="str">
        <f t="shared" ca="1" si="1556"/>
        <v/>
      </c>
      <c r="FC351" t="str">
        <f t="shared" ca="1" si="1557"/>
        <v/>
      </c>
      <c r="FD351" t="str">
        <f t="shared" ca="1" si="1558"/>
        <v/>
      </c>
      <c r="FE351" t="str">
        <f t="shared" ca="1" si="1559"/>
        <v/>
      </c>
      <c r="FF351" t="str">
        <f t="shared" ca="1" si="1560"/>
        <v/>
      </c>
      <c r="FG351" t="str">
        <f t="shared" ca="1" si="1561"/>
        <v/>
      </c>
      <c r="FH351" t="str">
        <f t="shared" ca="1" si="1562"/>
        <v/>
      </c>
      <c r="FI351" t="str">
        <f t="shared" ca="1" si="1563"/>
        <v/>
      </c>
      <c r="FJ351" t="str">
        <f t="shared" ca="1" si="1564"/>
        <v/>
      </c>
      <c r="FK351" t="str">
        <f t="shared" ca="1" si="1565"/>
        <v/>
      </c>
      <c r="FL351" t="str">
        <f t="shared" ca="1" si="1566"/>
        <v/>
      </c>
      <c r="FM351" t="str">
        <f t="shared" ca="1" si="1567"/>
        <v/>
      </c>
      <c r="FN351" t="str">
        <f t="shared" ca="1" si="1568"/>
        <v/>
      </c>
      <c r="FO351" t="str">
        <f t="shared" ca="1" si="1569"/>
        <v/>
      </c>
      <c r="FP351" t="str">
        <f t="shared" ca="1" si="1570"/>
        <v/>
      </c>
      <c r="FQ351" t="str">
        <f t="shared" ca="1" si="1571"/>
        <v/>
      </c>
      <c r="FR351" t="str">
        <f t="shared" ca="1" si="1572"/>
        <v/>
      </c>
      <c r="FS351" t="str">
        <f t="shared" ca="1" si="1573"/>
        <v/>
      </c>
      <c r="FT351" t="str">
        <f t="shared" ca="1" si="1574"/>
        <v/>
      </c>
      <c r="FU351" t="str">
        <f t="shared" ca="1" si="1575"/>
        <v/>
      </c>
      <c r="FV351" t="str">
        <f t="shared" ca="1" si="1576"/>
        <v/>
      </c>
      <c r="FW351" t="str">
        <f t="shared" ca="1" si="1577"/>
        <v/>
      </c>
      <c r="FX351" t="str">
        <f t="shared" ca="1" si="1578"/>
        <v/>
      </c>
      <c r="FY351" t="str">
        <f t="shared" ca="1" si="1579"/>
        <v/>
      </c>
      <c r="FZ351" t="str">
        <f t="shared" ca="1" si="1580"/>
        <v/>
      </c>
      <c r="GA351" t="str">
        <f t="shared" ca="1" si="1581"/>
        <v/>
      </c>
      <c r="GB351" t="str">
        <f t="shared" ca="1" si="1582"/>
        <v/>
      </c>
      <c r="GC351" t="str">
        <f t="shared" ca="1" si="1583"/>
        <v/>
      </c>
      <c r="GD351" t="str">
        <f t="shared" ca="1" si="1584"/>
        <v/>
      </c>
      <c r="GE351" t="str">
        <f t="shared" ca="1" si="1585"/>
        <v/>
      </c>
      <c r="GF351" t="str">
        <f t="shared" ca="1" si="1586"/>
        <v/>
      </c>
      <c r="GG351" t="str">
        <f t="shared" ca="1" si="1587"/>
        <v/>
      </c>
      <c r="GH351" t="str">
        <f t="shared" ca="1" si="1588"/>
        <v/>
      </c>
      <c r="GI351" t="str">
        <f t="shared" ca="1" si="1589"/>
        <v/>
      </c>
      <c r="GJ351" t="str">
        <f t="shared" ca="1" si="1590"/>
        <v/>
      </c>
      <c r="GK351" t="str">
        <f t="shared" ca="1" si="1591"/>
        <v/>
      </c>
      <c r="GL351" t="str">
        <f t="shared" ca="1" si="1592"/>
        <v/>
      </c>
      <c r="GM351" t="str">
        <f t="shared" ca="1" si="1593"/>
        <v/>
      </c>
      <c r="GN351" t="str">
        <f t="shared" ca="1" si="1594"/>
        <v/>
      </c>
      <c r="GO351" t="str">
        <f t="shared" ca="1" si="1595"/>
        <v/>
      </c>
      <c r="GP351" t="str">
        <f t="shared" ca="1" si="1596"/>
        <v/>
      </c>
      <c r="GQ351" t="str">
        <f t="shared" ca="1" si="1597"/>
        <v/>
      </c>
      <c r="GR351" t="str">
        <f t="shared" ca="1" si="1598"/>
        <v/>
      </c>
      <c r="GS351" t="str">
        <f t="shared" ca="1" si="1599"/>
        <v/>
      </c>
      <c r="GT351" t="str">
        <f t="shared" ca="1" si="1600"/>
        <v/>
      </c>
      <c r="GU351" t="str">
        <f t="shared" ca="1" si="1601"/>
        <v/>
      </c>
      <c r="GV351" t="str">
        <f t="shared" ca="1" si="1602"/>
        <v/>
      </c>
      <c r="GW351" t="str">
        <f t="shared" ca="1" si="1603"/>
        <v/>
      </c>
      <c r="GX351" t="str">
        <f t="shared" ca="1" si="1604"/>
        <v/>
      </c>
      <c r="GY351" t="str">
        <f t="shared" ca="1" si="1605"/>
        <v/>
      </c>
      <c r="GZ351" t="str">
        <f t="shared" ca="1" si="1606"/>
        <v/>
      </c>
      <c r="HA351" t="str">
        <f t="shared" ca="1" si="1607"/>
        <v/>
      </c>
      <c r="HB351" t="str">
        <f t="shared" ca="1" si="1608"/>
        <v/>
      </c>
      <c r="HC351" t="str">
        <f t="shared" ca="1" si="1609"/>
        <v/>
      </c>
      <c r="HD351" t="str">
        <f t="shared" ca="1" si="1610"/>
        <v/>
      </c>
      <c r="HE351" t="str">
        <f t="shared" ca="1" si="1611"/>
        <v/>
      </c>
      <c r="HF351" t="str">
        <f t="shared" ca="1" si="1612"/>
        <v/>
      </c>
      <c r="HG351" t="str">
        <f t="shared" ca="1" si="1613"/>
        <v/>
      </c>
      <c r="HH351" t="str">
        <f t="shared" ca="1" si="1614"/>
        <v/>
      </c>
      <c r="HI351" t="str">
        <f t="shared" ca="1" si="1615"/>
        <v/>
      </c>
      <c r="HJ351" t="str">
        <f t="shared" ca="1" si="1616"/>
        <v/>
      </c>
      <c r="HK351" t="str">
        <f t="shared" ca="1" si="1617"/>
        <v/>
      </c>
      <c r="HL351" t="str">
        <f t="shared" ca="1" si="1618"/>
        <v/>
      </c>
      <c r="HM351" t="str">
        <f t="shared" ca="1" si="1619"/>
        <v/>
      </c>
      <c r="HN351" t="str">
        <f t="shared" ca="1" si="1620"/>
        <v/>
      </c>
      <c r="HO351" t="str">
        <f t="shared" ca="1" si="1621"/>
        <v/>
      </c>
      <c r="HP351" t="str">
        <f t="shared" ca="1" si="1622"/>
        <v/>
      </c>
      <c r="HQ351" t="str">
        <f t="shared" ca="1" si="1623"/>
        <v/>
      </c>
      <c r="HR351" t="str">
        <f t="shared" ca="1" si="1624"/>
        <v/>
      </c>
      <c r="HS351" t="str">
        <f t="shared" ca="1" si="1625"/>
        <v/>
      </c>
      <c r="HT351" t="str">
        <f t="shared" ca="1" si="1626"/>
        <v/>
      </c>
      <c r="HU351" t="str">
        <f t="shared" ca="1" si="1627"/>
        <v/>
      </c>
      <c r="HV351" t="str">
        <f t="shared" ca="1" si="1628"/>
        <v/>
      </c>
      <c r="HW351" t="str">
        <f t="shared" ca="1" si="1629"/>
        <v/>
      </c>
      <c r="HX351" t="str">
        <f t="shared" ca="1" si="1630"/>
        <v/>
      </c>
      <c r="HY351" t="str">
        <f t="shared" ca="1" si="1631"/>
        <v/>
      </c>
      <c r="HZ351" t="str">
        <f t="shared" ca="1" si="1632"/>
        <v/>
      </c>
      <c r="IA351" t="str">
        <f t="shared" ca="1" si="1633"/>
        <v/>
      </c>
      <c r="IB351" t="str">
        <f t="shared" ca="1" si="1634"/>
        <v/>
      </c>
      <c r="IC351" t="str">
        <f t="shared" ca="1" si="1635"/>
        <v/>
      </c>
      <c r="ID351" t="str">
        <f t="shared" ca="1" si="1636"/>
        <v/>
      </c>
      <c r="IE351" t="str">
        <f t="shared" ca="1" si="1637"/>
        <v/>
      </c>
      <c r="IF351" t="str">
        <f t="shared" ca="1" si="1638"/>
        <v/>
      </c>
      <c r="IG351" t="str">
        <f t="shared" ca="1" si="1639"/>
        <v/>
      </c>
      <c r="IH351" t="str">
        <f t="shared" ca="1" si="1640"/>
        <v/>
      </c>
      <c r="II351" t="str">
        <f t="shared" ca="1" si="1641"/>
        <v/>
      </c>
      <c r="IJ351" t="str">
        <f t="shared" ca="1" si="1642"/>
        <v/>
      </c>
      <c r="IK351" t="str">
        <f t="shared" ca="1" si="1643"/>
        <v/>
      </c>
      <c r="IL351" t="str">
        <f t="shared" ca="1" si="1644"/>
        <v/>
      </c>
      <c r="IM351" t="str">
        <f t="shared" ca="1" si="1645"/>
        <v/>
      </c>
      <c r="IN351" t="str">
        <f t="shared" ca="1" si="1646"/>
        <v/>
      </c>
      <c r="IO351" t="str">
        <f t="shared" ca="1" si="1647"/>
        <v/>
      </c>
      <c r="IP351" t="str">
        <f t="shared" ca="1" si="1648"/>
        <v/>
      </c>
      <c r="IQ351" t="str">
        <f t="shared" ca="1" si="1649"/>
        <v/>
      </c>
      <c r="IR351" t="str">
        <f t="shared" ca="1" si="1650"/>
        <v/>
      </c>
      <c r="IS351" t="str">
        <f t="shared" ca="1" si="1651"/>
        <v/>
      </c>
      <c r="IT351" t="str">
        <f t="shared" ca="1" si="1652"/>
        <v/>
      </c>
      <c r="IU351" t="str">
        <f t="shared" ca="1" si="1653"/>
        <v/>
      </c>
      <c r="IV351" t="str">
        <f t="shared" ca="1" si="1654"/>
        <v/>
      </c>
      <c r="IW351" t="str">
        <f t="shared" ca="1" si="1655"/>
        <v/>
      </c>
      <c r="IX351" t="str">
        <f t="shared" ca="1" si="1656"/>
        <v/>
      </c>
      <c r="IY351" t="str">
        <f t="shared" ca="1" si="1657"/>
        <v/>
      </c>
      <c r="IZ351" t="str">
        <f t="shared" ca="1" si="1658"/>
        <v/>
      </c>
      <c r="JA351" t="str">
        <f t="shared" ca="1" si="1659"/>
        <v/>
      </c>
      <c r="JB351" t="str">
        <f t="shared" ca="1" si="1660"/>
        <v/>
      </c>
      <c r="JC351" t="str">
        <f t="shared" ca="1" si="1661"/>
        <v/>
      </c>
      <c r="JD351" t="str">
        <f t="shared" ca="1" si="1662"/>
        <v/>
      </c>
      <c r="JE351" t="str">
        <f t="shared" ca="1" si="1663"/>
        <v/>
      </c>
      <c r="JF351" t="str">
        <f t="shared" ca="1" si="1664"/>
        <v/>
      </c>
      <c r="JG351" t="str">
        <f t="shared" ca="1" si="1665"/>
        <v/>
      </c>
      <c r="JH351" t="str">
        <f t="shared" ca="1" si="1666"/>
        <v/>
      </c>
      <c r="JI351" t="str">
        <f t="shared" ca="1" si="1667"/>
        <v/>
      </c>
      <c r="JJ351" t="str">
        <f t="shared" ca="1" si="1668"/>
        <v/>
      </c>
      <c r="JK351" t="str">
        <f t="shared" ca="1" si="1669"/>
        <v/>
      </c>
      <c r="JL351" t="str">
        <f t="shared" ca="1" si="1670"/>
        <v/>
      </c>
      <c r="JM351" t="str">
        <f t="shared" ca="1" si="1671"/>
        <v/>
      </c>
      <c r="JN351" t="str">
        <f t="shared" ca="1" si="1672"/>
        <v/>
      </c>
      <c r="JO351" t="str">
        <f t="shared" ca="1" si="1673"/>
        <v/>
      </c>
      <c r="JP351" t="str">
        <f t="shared" ca="1" si="1674"/>
        <v/>
      </c>
      <c r="JQ351" t="str">
        <f t="shared" ca="1" si="1675"/>
        <v/>
      </c>
      <c r="JR351" t="str">
        <f t="shared" ca="1" si="1676"/>
        <v/>
      </c>
      <c r="JS351" t="str">
        <f t="shared" ca="1" si="1677"/>
        <v/>
      </c>
      <c r="JT351" t="str">
        <f t="shared" ca="1" si="1678"/>
        <v/>
      </c>
      <c r="JU351" t="str">
        <f t="shared" ca="1" si="1679"/>
        <v/>
      </c>
    </row>
  </sheetData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10"/>
  <dimension ref="A1:CS29"/>
  <sheetViews>
    <sheetView zoomScaleNormal="100" workbookViewId="0">
      <selection activeCell="I35" sqref="I35"/>
    </sheetView>
  </sheetViews>
  <sheetFormatPr defaultRowHeight="15" x14ac:dyDescent="0.25"/>
  <cols>
    <col min="1" max="1" width="12.140625" customWidth="1"/>
    <col min="2" max="2" width="15.28515625" customWidth="1"/>
    <col min="3" max="3" width="13" customWidth="1"/>
  </cols>
  <sheetData>
    <row r="1" spans="1:97" x14ac:dyDescent="0.25">
      <c r="A1" t="s">
        <v>56</v>
      </c>
      <c r="B1" t="s">
        <v>57</v>
      </c>
      <c r="C1" t="s">
        <v>58</v>
      </c>
      <c r="D1" t="s">
        <v>66</v>
      </c>
      <c r="E1" t="s">
        <v>504</v>
      </c>
      <c r="F1" t="s">
        <v>81</v>
      </c>
      <c r="G1" t="s">
        <v>29</v>
      </c>
      <c r="H1" t="s">
        <v>69</v>
      </c>
      <c r="I1" t="s">
        <v>505</v>
      </c>
      <c r="J1" t="s">
        <v>506</v>
      </c>
      <c r="K1" t="s">
        <v>510</v>
      </c>
      <c r="L1" t="s">
        <v>400</v>
      </c>
      <c r="M1" t="s">
        <v>507</v>
      </c>
      <c r="N1" t="s">
        <v>423</v>
      </c>
      <c r="O1" t="s">
        <v>420</v>
      </c>
      <c r="P1" t="s">
        <v>421</v>
      </c>
      <c r="Q1" t="s">
        <v>422</v>
      </c>
      <c r="R1" t="s">
        <v>424</v>
      </c>
      <c r="S1" t="s">
        <v>425</v>
      </c>
      <c r="T1" t="s">
        <v>426</v>
      </c>
      <c r="U1" t="s">
        <v>427</v>
      </c>
      <c r="V1" t="s">
        <v>428</v>
      </c>
      <c r="W1" t="s">
        <v>429</v>
      </c>
      <c r="X1" t="s">
        <v>430</v>
      </c>
      <c r="Y1" t="s">
        <v>431</v>
      </c>
      <c r="Z1" t="s">
        <v>432</v>
      </c>
      <c r="AA1" t="s">
        <v>433</v>
      </c>
      <c r="AB1" t="s">
        <v>434</v>
      </c>
      <c r="AC1" t="s">
        <v>435</v>
      </c>
      <c r="AD1" t="s">
        <v>436</v>
      </c>
      <c r="AE1" t="s">
        <v>437</v>
      </c>
      <c r="AF1" t="s">
        <v>438</v>
      </c>
      <c r="AG1" t="s">
        <v>439</v>
      </c>
      <c r="AH1" t="s">
        <v>440</v>
      </c>
      <c r="AI1" t="s">
        <v>441</v>
      </c>
      <c r="AJ1" t="s">
        <v>442</v>
      </c>
      <c r="AK1" t="s">
        <v>443</v>
      </c>
      <c r="AL1" t="s">
        <v>444</v>
      </c>
      <c r="AM1" t="s">
        <v>445</v>
      </c>
      <c r="AN1" t="s">
        <v>446</v>
      </c>
      <c r="AO1" t="s">
        <v>447</v>
      </c>
      <c r="AP1" t="s">
        <v>448</v>
      </c>
      <c r="AQ1" t="s">
        <v>449</v>
      </c>
      <c r="AR1" t="s">
        <v>450</v>
      </c>
      <c r="AS1" t="s">
        <v>451</v>
      </c>
      <c r="AT1" t="s">
        <v>452</v>
      </c>
      <c r="AU1" t="s">
        <v>453</v>
      </c>
      <c r="AV1" t="s">
        <v>454</v>
      </c>
      <c r="AW1" t="s">
        <v>455</v>
      </c>
      <c r="AX1" t="s">
        <v>456</v>
      </c>
      <c r="AY1" t="s">
        <v>457</v>
      </c>
      <c r="AZ1" t="s">
        <v>458</v>
      </c>
      <c r="BA1" t="s">
        <v>459</v>
      </c>
      <c r="BB1" t="s">
        <v>460</v>
      </c>
      <c r="BC1" t="s">
        <v>461</v>
      </c>
      <c r="BD1" t="s">
        <v>462</v>
      </c>
      <c r="BE1" t="s">
        <v>463</v>
      </c>
      <c r="BF1" t="s">
        <v>464</v>
      </c>
      <c r="BG1" t="s">
        <v>465</v>
      </c>
      <c r="BH1" t="s">
        <v>466</v>
      </c>
      <c r="BI1" t="s">
        <v>467</v>
      </c>
      <c r="BJ1" t="s">
        <v>468</v>
      </c>
      <c r="BK1" t="s">
        <v>469</v>
      </c>
      <c r="BL1" t="s">
        <v>470</v>
      </c>
      <c r="BM1" t="s">
        <v>471</v>
      </c>
      <c r="BN1" t="s">
        <v>472</v>
      </c>
      <c r="BO1" t="s">
        <v>473</v>
      </c>
      <c r="BP1" t="s">
        <v>474</v>
      </c>
      <c r="BQ1" t="s">
        <v>475</v>
      </c>
      <c r="BR1" t="s">
        <v>476</v>
      </c>
      <c r="BS1" t="s">
        <v>477</v>
      </c>
      <c r="BT1" t="s">
        <v>478</v>
      </c>
      <c r="BU1" t="s">
        <v>479</v>
      </c>
      <c r="BV1" t="s">
        <v>480</v>
      </c>
      <c r="BW1" t="s">
        <v>481</v>
      </c>
      <c r="BX1" t="s">
        <v>482</v>
      </c>
      <c r="BY1" t="s">
        <v>483</v>
      </c>
      <c r="BZ1" t="s">
        <v>484</v>
      </c>
      <c r="CA1" t="s">
        <v>485</v>
      </c>
      <c r="CB1" t="s">
        <v>486</v>
      </c>
      <c r="CC1" t="s">
        <v>487</v>
      </c>
      <c r="CD1" t="s">
        <v>488</v>
      </c>
      <c r="CE1" t="s">
        <v>489</v>
      </c>
      <c r="CF1" t="s">
        <v>490</v>
      </c>
      <c r="CG1" t="s">
        <v>491</v>
      </c>
      <c r="CH1" t="s">
        <v>492</v>
      </c>
      <c r="CI1" t="s">
        <v>493</v>
      </c>
      <c r="CJ1" t="s">
        <v>494</v>
      </c>
      <c r="CK1" t="s">
        <v>495</v>
      </c>
      <c r="CL1" t="s">
        <v>496</v>
      </c>
      <c r="CM1" t="s">
        <v>497</v>
      </c>
      <c r="CN1" t="s">
        <v>498</v>
      </c>
      <c r="CO1" t="s">
        <v>499</v>
      </c>
      <c r="CP1" t="s">
        <v>500</v>
      </c>
      <c r="CQ1" t="s">
        <v>501</v>
      </c>
      <c r="CR1" t="s">
        <v>502</v>
      </c>
      <c r="CS1" t="s">
        <v>503</v>
      </c>
    </row>
    <row r="2" spans="1:97" x14ac:dyDescent="0.25">
      <c r="A2" s="82">
        <v>1</v>
      </c>
      <c r="B2" s="98" t="s">
        <v>595</v>
      </c>
      <c r="C2" t="s">
        <v>563</v>
      </c>
      <c r="D2" t="s">
        <v>67</v>
      </c>
      <c r="E2">
        <v>7</v>
      </c>
      <c r="F2">
        <f t="shared" ref="F2:F15" ca="1" si="0">COUNT($N2,$R2,$V2,$Z2,$AD2,$AH2,$AL2,$AP2,$AT2,$AX2,$BB2,$BF2,$BJ2,$BN2,$BR2,$BV2,$BZ2,$CD2,$CH2,$CL2,$CP2,$CT2,$CX2,$DB2,$DF2,$DJ2)</f>
        <v>2</v>
      </c>
      <c r="G2">
        <f ca="1">IF($N2&gt;6,1,0)+IF($R2&gt;6,1,0)+IF($V2&gt;6,1,0)+IF($Z2&gt;6,1,0)+IF($AD2&gt;6,1,0)+IF($AH2&gt;6,1,0)+IF($AL2&gt;6,1,0)+IF($AP2&gt;6,1,0)+IF($AT2&gt;6,1,0)+IF($AX2&gt;6,1,0)+IF($BB2&gt;6,1,0)+IF($BF2&gt;6,1,0)+IF($BJ2&gt;6,1,0)+IF($BN2&gt;6,1,0)+IF($BR2&gt;6,1,0)+IF($BV2&gt;6,1,0)+IF($BZ2&gt;6,1,0)+IF($CD2&gt;6,1,0)+IF($CH2&gt;6,1,0)+IF($CL2&gt;6,1,0)+IF($CP2&gt;6,1,0)-IF(LEN($N2)=0,1,0)-IF(LEN($R2)=0,1,0)-IF(LEN($V2)=0,1,0)-IF(LEN($Z2)=0,1,0)-IF(LEN($AD2)=0,1,0)-IF(LEN($AH2)=0,1,0)-IF(LEN($AL2)=0,1,0)-IF(LEN($AP2)=0,1,0)-IF(LEN($AT2)=0,1,0)-IF(LEN($AX2)=0,1,0)-IF(LEN($BB2)=0,1,0)-IF(LEN($BF2)=0,1,0)-IF(LEN($BJ2)=0,1,0)-IF(LEN($BN2)=0,1,0)-IF(LEN($BR2)=0,1,0)-IF(LEN($BV2)=0,1,0)-IF(LEN($BZ2)=0,1,0)-IF(LEN($CD2)=0,1,0)-IF(LEN($CH2)=0,1,0)-IF(LEN($CL2)=0,1,0)-IF(LEN($CP2)=0,1,0)</f>
        <v>2</v>
      </c>
      <c r="H2">
        <f t="shared" ref="H2:H15" ca="1" si="1">IF($N2=6,1,0)+IF($R2=6,1,0)+IF($V2=6,1,0)+IF($Z2=6,1,0)+IF($AD2=6,1,0)+IF($AH2=6,1,0)+IF($AL2=6,1,0)+IF($AP2=6,1,0)+IF($AT2=6,1,0)+IF($AX2=6,1,0)+IF($BB2=6,1,0)+IF($BF2=6,1,0)+IF($BJ2=6,1,0)+IF($BN2=6,1,0)+IF($BR2=6,1,0)+IF($BV2=6,1,0)+IF($BZ2=6,1,0)+IF($CD2=6,1,0)+IF($CH2=6,1,0)+IF($CL2=6,1,0)+IF($CP2=6,1,0)+IF($CT2=6,1,0)+IF($CX2=6,1,0)+IF($DB2=6,1,0)+IF($DF2=6,1,0)+IF($DJ2=6,1,0)</f>
        <v>0</v>
      </c>
      <c r="I2">
        <f ca="1">SUM($O2,$S2,$W2,$AA2,$AE2,$AI2,$AM2,$AQ2,$AU2,$AY2,$BC2,$BG2,$BK2,$BO2,$BS2,$BW2,$CA2,$CE2,$CI2,$CM2,$CQ2,$CU2,$CY2,$DC2,$DG2,$DK2)</f>
        <v>43</v>
      </c>
      <c r="J2">
        <f ca="1">SUM($P2,$T2,$X2,$AB2,$AF2,$AJ2,$AN2,$AR2,$AV2,$AZ2,$BD2,$BH2,$BL2,$BP2,$BT2,$BX2,$CB2,$CF2,$CJ2,$CN2,$CR2,$CV2,$CZ2,$DD2,$DH2,$DL2)</f>
        <v>24</v>
      </c>
      <c r="K2">
        <f ca="1">I2-J2</f>
        <v>19</v>
      </c>
      <c r="L2">
        <f t="shared" ref="L2:L15" ca="1" si="2">SUM($Q2,$U2,$Y2,$AC2,$AG2,$AK2,$AO2,$AS2,$AW2,$BA2,$BE2,$BI2,$BM2,$BQ2,$BU2,$BY2,$CC2,$CG2,$CK2,$CO2,$CS2,$CW2,$DA2,$DE2,$DI2,$DM2)</f>
        <v>134</v>
      </c>
      <c r="M2">
        <f t="shared" ref="M2:M13" ca="1" si="3">SUM($N2,$R2,$V2,$Z2,$AD2,$AH2,$AL2,$AP2,$AT2,$AX2,$BB2,$BF2,$BJ2,$BN2,$BR2,$BV2,$BZ2,$CD2,$CH2,$CL2,$CP2,$CT2,$CX2,$DB2,$DF2,$DJ2)</f>
        <v>17</v>
      </c>
      <c r="N2">
        <f ca="1">IF(ISBLANK(INDIRECT("Week"&amp;LEFT(N$1,1)&amp;"!G"&amp;$E2)),"",INDIRECT("Week"&amp;LEFT(N$1,1)&amp;"!G"&amp;$E2))</f>
        <v>7</v>
      </c>
      <c r="O2">
        <f ca="1">INDIRECT("Week"&amp;LEFT(O$1,1)&amp;"!I"&amp;$E2)</f>
        <v>19</v>
      </c>
      <c r="P2">
        <f ca="1">INDIRECT("Week"&amp;LEFT(P$1,1)&amp;"!J"&amp;$E2)</f>
        <v>15</v>
      </c>
      <c r="Q2">
        <f ca="1">INDIRECT("Week"&amp;LEFT(Q$1,1)&amp;"!K"&amp;$E2)</f>
        <v>72</v>
      </c>
      <c r="R2">
        <f ca="1">IF(ISBLANK(INDIRECT("Week"&amp;LEFT(R$1,1)&amp;"!G"&amp;$E2)),"",INDIRECT("Week"&amp;LEFT(R$1,1)&amp;"!G"&amp;$E2))</f>
        <v>10</v>
      </c>
      <c r="S2">
        <f ca="1">INDIRECT("Week"&amp;LEFT(S$1,1)&amp;"!I"&amp;$E2)</f>
        <v>24</v>
      </c>
      <c r="T2">
        <f ca="1">INDIRECT("Week"&amp;LEFT(T$1,1)&amp;"!J"&amp;$E2)</f>
        <v>9</v>
      </c>
      <c r="U2">
        <f ca="1">INDIRECT("Week"&amp;LEFT(U$1,1)&amp;"!K"&amp;$E2)</f>
        <v>62</v>
      </c>
      <c r="V2" t="str">
        <f ca="1">IF(ISBLANK(INDIRECT("Week"&amp;LEFT(V$1,1)&amp;"!G"&amp;$E2)),"",INDIRECT("Week"&amp;LEFT(V$1,1)&amp;"!G"&amp;$E2))</f>
        <v/>
      </c>
      <c r="W2">
        <f ca="1">INDIRECT("Week"&amp;LEFT(W$1,1)&amp;"!I"&amp;$E2)</f>
        <v>0</v>
      </c>
      <c r="X2">
        <f ca="1">INDIRECT("Week"&amp;LEFT(X$1,1)&amp;"!J"&amp;$E2)</f>
        <v>0</v>
      </c>
      <c r="Y2">
        <f ca="1">INDIRECT("Week"&amp;LEFT(Y$1,1)&amp;"!K"&amp;$E2)</f>
        <v>0</v>
      </c>
      <c r="Z2" t="str">
        <f ca="1">IF(ISBLANK(INDIRECT("Week"&amp;LEFT(Z$1,1)&amp;"!G"&amp;$E2)),"",INDIRECT("Week"&amp;LEFT(Z$1,1)&amp;"!G"&amp;$E2))</f>
        <v/>
      </c>
      <c r="AA2">
        <f ca="1">INDIRECT("Week"&amp;LEFT(AA$1,1)&amp;"!I"&amp;$E2)</f>
        <v>0</v>
      </c>
      <c r="AB2">
        <f ca="1">INDIRECT("Week"&amp;LEFT(AB$1,1)&amp;"!J"&amp;$E2)</f>
        <v>0</v>
      </c>
      <c r="AC2">
        <f ca="1">INDIRECT("Week"&amp;LEFT(AC$1,1)&amp;"!K"&amp;$E2)</f>
        <v>0</v>
      </c>
      <c r="AD2" t="str">
        <f ca="1">IF(ISBLANK(INDIRECT("Week"&amp;LEFT(AD$1,1)&amp;"!G"&amp;$E2)),"",INDIRECT("Week"&amp;LEFT(AD$1,1)&amp;"!G"&amp;$E2))</f>
        <v/>
      </c>
      <c r="AE2">
        <f ca="1">INDIRECT("Week"&amp;LEFT(AE$1,1)&amp;"!I"&amp;$E2)</f>
        <v>0</v>
      </c>
      <c r="AF2">
        <f ca="1">INDIRECT("Week"&amp;LEFT(AF$1,1)&amp;"!J"&amp;$E2)</f>
        <v>0</v>
      </c>
      <c r="AG2">
        <f ca="1">INDIRECT("Week"&amp;LEFT(AG$1,1)&amp;"!K"&amp;$E2)</f>
        <v>0</v>
      </c>
      <c r="AH2" t="str">
        <f ca="1">IF(ISBLANK(INDIRECT("Week"&amp;LEFT(AH$1,1)&amp;"!G"&amp;$E2)),"",INDIRECT("Week"&amp;LEFT(AH$1,1)&amp;"!G"&amp;$E2))</f>
        <v/>
      </c>
      <c r="AI2">
        <f ca="1">INDIRECT("Week"&amp;LEFT(AI$1,1)&amp;"!I"&amp;$E2)</f>
        <v>0</v>
      </c>
      <c r="AJ2">
        <f ca="1">INDIRECT("Week"&amp;LEFT(AJ$1,1)&amp;"!J"&amp;$E2)</f>
        <v>0</v>
      </c>
      <c r="AK2">
        <f ca="1">INDIRECT("Week"&amp;LEFT(AK$1,1)&amp;"!K"&amp;$E2)</f>
        <v>0</v>
      </c>
      <c r="AL2" t="str">
        <f ca="1">IF(ISBLANK(INDIRECT("Week"&amp;LEFT(AL$1,1)&amp;"!G"&amp;$E2)),"",INDIRECT("Week"&amp;LEFT(AL$1,1)&amp;"!G"&amp;$E2))</f>
        <v/>
      </c>
      <c r="AM2">
        <f ca="1">INDIRECT("Week"&amp;LEFT(AM$1,1)&amp;"!I"&amp;$E2)</f>
        <v>0</v>
      </c>
      <c r="AN2">
        <f ca="1">INDIRECT("Week"&amp;LEFT(AN$1,1)&amp;"!J"&amp;$E2)</f>
        <v>0</v>
      </c>
      <c r="AO2">
        <f ca="1">INDIRECT("Week"&amp;LEFT(AO$1,1)&amp;"!K"&amp;$E2)</f>
        <v>0</v>
      </c>
      <c r="AP2" t="str">
        <f ca="1">IF(ISBLANK(INDIRECT("Week"&amp;LEFT(AP$1,1)&amp;"!G"&amp;$E2)),"",INDIRECT("Week"&amp;LEFT(AP$1,1)&amp;"!G"&amp;$E2))</f>
        <v/>
      </c>
      <c r="AQ2">
        <f ca="1">INDIRECT("Week"&amp;LEFT(AQ$1,1)&amp;"!I"&amp;$E2)</f>
        <v>0</v>
      </c>
      <c r="AR2">
        <f ca="1">INDIRECT("Week"&amp;LEFT(AR$1,1)&amp;"!J"&amp;$E2)</f>
        <v>0</v>
      </c>
      <c r="AS2">
        <f ca="1">INDIRECT("Week"&amp;LEFT(AS$1,1)&amp;"!K"&amp;$E2)</f>
        <v>0</v>
      </c>
      <c r="AT2" t="str">
        <f ca="1">IF(ISBLANK(INDIRECT("Week"&amp;LEFT(AT$1,1)&amp;"!G"&amp;$E2)),"",INDIRECT("Week"&amp;LEFT(AT$1,1)&amp;"!G"&amp;$E2))</f>
        <v/>
      </c>
      <c r="AU2">
        <f ca="1">INDIRECT("Week"&amp;LEFT(AU$1,1)&amp;"!I"&amp;$E2)</f>
        <v>0</v>
      </c>
      <c r="AV2">
        <f ca="1">INDIRECT("Week"&amp;LEFT(AV$1,1)&amp;"!J"&amp;$E2)</f>
        <v>0</v>
      </c>
      <c r="AW2">
        <f ca="1">INDIRECT("Week"&amp;LEFT(AW$1,1)&amp;"!K"&amp;$E2)</f>
        <v>0</v>
      </c>
      <c r="AX2" t="str">
        <f ca="1">IF(ISBLANK(INDIRECT("Week"&amp;LEFT(AX$1,2)&amp;"!G"&amp;$E2)),"",INDIRECT("Week"&amp;LEFT(AX$1,2)&amp;"!G"&amp;$E2))</f>
        <v/>
      </c>
      <c r="AY2">
        <f ca="1">INDIRECT("Week"&amp;LEFT(AY$1,2)&amp;"!I"&amp;$E2)</f>
        <v>0</v>
      </c>
      <c r="AZ2">
        <f ca="1">INDIRECT("Week"&amp;LEFT(AZ$1,2)&amp;"!J"&amp;$E2)</f>
        <v>0</v>
      </c>
      <c r="BA2">
        <f ca="1">INDIRECT("Week"&amp;LEFT(BA$1,2)&amp;"!K"&amp;$E2)</f>
        <v>0</v>
      </c>
      <c r="BB2" t="str">
        <f ca="1">IF(ISBLANK(INDIRECT("Week"&amp;LEFT(BB$1,2)&amp;"!G"&amp;$E2)),"",INDIRECT("Week"&amp;LEFT(BB$1,2)&amp;"!G"&amp;$E2))</f>
        <v/>
      </c>
      <c r="BC2">
        <f ca="1">INDIRECT("Week"&amp;LEFT(BC$1,2)&amp;"!I"&amp;$E2)</f>
        <v>0</v>
      </c>
      <c r="BD2">
        <f ca="1">INDIRECT("Week"&amp;LEFT(BD$1,2)&amp;"!J"&amp;$E2)</f>
        <v>0</v>
      </c>
      <c r="BE2">
        <f ca="1">INDIRECT("Week"&amp;LEFT(BE$1,2)&amp;"!K"&amp;$E2)</f>
        <v>0</v>
      </c>
      <c r="BF2" t="str">
        <f ca="1">IF(ISBLANK(INDIRECT("Week"&amp;LEFT(BF$1,2)&amp;"!G"&amp;$E2)),"",INDIRECT("Week"&amp;LEFT(BF$1,2)&amp;"!G"&amp;$E2))</f>
        <v/>
      </c>
      <c r="BG2">
        <f ca="1">INDIRECT("Week"&amp;LEFT(BG$1,2)&amp;"!I"&amp;$E2)</f>
        <v>0</v>
      </c>
      <c r="BH2">
        <f ca="1">INDIRECT("Week"&amp;LEFT(BH$1,2)&amp;"!J"&amp;$E2)</f>
        <v>0</v>
      </c>
      <c r="BI2">
        <f ca="1">INDIRECT("Week"&amp;LEFT(BI$1,2)&amp;"!K"&amp;$E2)</f>
        <v>0</v>
      </c>
      <c r="BJ2" t="str">
        <f ca="1">IF(ISBLANK(INDIRECT("Week"&amp;LEFT(BJ$1,2)&amp;"!G"&amp;$E2)),"",INDIRECT("Week"&amp;LEFT(BJ$1,2)&amp;"!G"&amp;$E2))</f>
        <v/>
      </c>
      <c r="BK2">
        <f ca="1">INDIRECT("Week"&amp;LEFT(BK$1,2)&amp;"!I"&amp;$E2)</f>
        <v>0</v>
      </c>
      <c r="BL2">
        <f ca="1">INDIRECT("Week"&amp;LEFT(BL$1,2)&amp;"!J"&amp;$E2)</f>
        <v>0</v>
      </c>
      <c r="BM2">
        <f ca="1">INDIRECT("Week"&amp;LEFT(BM$1,2)&amp;"!K"&amp;$E2)</f>
        <v>0</v>
      </c>
      <c r="BN2" t="str">
        <f ca="1">IF(ISBLANK(INDIRECT("Week"&amp;LEFT(BN$1,2)&amp;"!G"&amp;$E2)),"",INDIRECT("Week"&amp;LEFT(BN$1,2)&amp;"!G"&amp;$E2))</f>
        <v/>
      </c>
      <c r="BO2">
        <f ca="1">INDIRECT("Week"&amp;LEFT(BO$1,2)&amp;"!I"&amp;$E2)</f>
        <v>0</v>
      </c>
      <c r="BP2">
        <f ca="1">INDIRECT("Week"&amp;LEFT(BP$1,2)&amp;"!J"&amp;$E2)</f>
        <v>0</v>
      </c>
      <c r="BQ2">
        <f ca="1">INDIRECT("Week"&amp;LEFT(BQ$1,2)&amp;"!K"&amp;$E2)</f>
        <v>0</v>
      </c>
      <c r="BR2" t="str">
        <f ca="1">IF(ISBLANK(INDIRECT("Week"&amp;LEFT(BR$1,2)&amp;"!G"&amp;$E2)),"",INDIRECT("Week"&amp;LEFT(BR$1,2)&amp;"!G"&amp;$E2))</f>
        <v/>
      </c>
      <c r="BS2">
        <f ca="1">INDIRECT("Week"&amp;LEFT(BS$1,2)&amp;"!I"&amp;$E2)</f>
        <v>0</v>
      </c>
      <c r="BT2">
        <f ca="1">INDIRECT("Week"&amp;LEFT(BT$1,2)&amp;"!J"&amp;$E2)</f>
        <v>0</v>
      </c>
      <c r="BU2">
        <f ca="1">INDIRECT("Week"&amp;LEFT(BU$1,2)&amp;"!K"&amp;$E2)</f>
        <v>0</v>
      </c>
      <c r="BV2" t="str">
        <f ca="1">IF(ISBLANK(INDIRECT("Week"&amp;LEFT(BV$1,2)&amp;"!G"&amp;$E2)),"",INDIRECT("Week"&amp;LEFT(BV$1,2)&amp;"!G"&amp;$E2))</f>
        <v/>
      </c>
      <c r="BW2">
        <f ca="1">INDIRECT("Week"&amp;LEFT(BW$1,2)&amp;"!I"&amp;$E2)</f>
        <v>0</v>
      </c>
      <c r="BX2">
        <f ca="1">INDIRECT("Week"&amp;LEFT(BX$1,2)&amp;"!J"&amp;$E2)</f>
        <v>0</v>
      </c>
      <c r="BY2">
        <f ca="1">INDIRECT("Week"&amp;LEFT(BY$1,2)&amp;"!K"&amp;$E2)</f>
        <v>0</v>
      </c>
      <c r="BZ2" t="str">
        <f ca="1">IF(ISBLANK(INDIRECT("Week"&amp;LEFT(BZ$1,2)&amp;"!G"&amp;$E2)),"",INDIRECT("Week"&amp;LEFT(BZ$1,2)&amp;"!G"&amp;$E2))</f>
        <v/>
      </c>
      <c r="CA2">
        <f ca="1">INDIRECT("Week"&amp;LEFT(CA$1,2)&amp;"!I"&amp;$E2)</f>
        <v>0</v>
      </c>
      <c r="CB2">
        <f ca="1">INDIRECT("Week"&amp;LEFT(CB$1,2)&amp;"!J"&amp;$E2)</f>
        <v>0</v>
      </c>
      <c r="CC2">
        <f ca="1">INDIRECT("Week"&amp;LEFT(CC$1,2)&amp;"!K"&amp;$E2)</f>
        <v>0</v>
      </c>
      <c r="CD2" t="str">
        <f ca="1">IF(ISBLANK(INDIRECT("Week"&amp;LEFT(CD$1,2)&amp;"!G"&amp;$E2)),"",INDIRECT("Week"&amp;LEFT(CD$1,2)&amp;"!G"&amp;$E2))</f>
        <v/>
      </c>
      <c r="CE2">
        <f ca="1">INDIRECT("Week"&amp;LEFT(CE$1,2)&amp;"!I"&amp;$E2)</f>
        <v>0</v>
      </c>
      <c r="CF2">
        <f ca="1">INDIRECT("Week"&amp;LEFT(CF$1,2)&amp;"!J"&amp;$E2)</f>
        <v>0</v>
      </c>
      <c r="CG2">
        <f ca="1">INDIRECT("Week"&amp;LEFT(CG$1,2)&amp;"!K"&amp;$E2)</f>
        <v>0</v>
      </c>
      <c r="CH2" t="str">
        <f ca="1">IF(ISBLANK(INDIRECT("Week"&amp;LEFT(CH$1,2)&amp;"!G"&amp;$E2)),"",INDIRECT("Week"&amp;LEFT(CH$1,2)&amp;"!G"&amp;$E2))</f>
        <v/>
      </c>
      <c r="CI2">
        <f ca="1">INDIRECT("Week"&amp;LEFT(CI$1,2)&amp;"!J"&amp;$E2)</f>
        <v>0</v>
      </c>
      <c r="CJ2">
        <f ca="1">INDIRECT("Week"&amp;LEFT(CJ$1,2)&amp;"!K"&amp;$E2)</f>
        <v>0</v>
      </c>
      <c r="CK2">
        <f ca="1">INDIRECT("Week"&amp;LEFT(CK$1,2)&amp;"!K"&amp;$E2)</f>
        <v>0</v>
      </c>
      <c r="CL2" t="str">
        <f ca="1">IF(ISBLANK(INDIRECT("Week"&amp;LEFT(CL$1,2)&amp;"!G"&amp;$E2)),"",INDIRECT("Week"&amp;LEFT(CL$1,2)&amp;"!G"&amp;$E2))</f>
        <v/>
      </c>
      <c r="CM2">
        <f ca="1">INDIRECT("Week"&amp;LEFT(CM$1,2)&amp;"!J"&amp;$E2)</f>
        <v>0</v>
      </c>
      <c r="CN2">
        <f ca="1">INDIRECT("Week"&amp;LEFT(CN$1,2)&amp;"!K"&amp;$E2)</f>
        <v>0</v>
      </c>
      <c r="CO2">
        <f ca="1">INDIRECT("Week"&amp;LEFT(CO$1,2)&amp;"!K"&amp;$E2)</f>
        <v>0</v>
      </c>
      <c r="CP2" t="str">
        <f ca="1">IF(ISBLANK(INDIRECT("Week"&amp;LEFT(CP$1,2)&amp;"!G"&amp;$E2)),"",INDIRECT("Week"&amp;LEFT(CP$1,2)&amp;"!G"&amp;$E2))</f>
        <v/>
      </c>
      <c r="CQ2">
        <f ca="1">INDIRECT("Week"&amp;LEFT(CQ$1,2)&amp;"!J"&amp;$E2)</f>
        <v>0</v>
      </c>
      <c r="CR2">
        <f ca="1">INDIRECT("Week"&amp;LEFT(CR$1,2)&amp;"!K"&amp;$E2)</f>
        <v>0</v>
      </c>
      <c r="CS2">
        <f ca="1">INDIRECT("Week"&amp;LEFT(CS$1,2)&amp;"!K"&amp;$E2)</f>
        <v>0</v>
      </c>
    </row>
    <row r="3" spans="1:97" x14ac:dyDescent="0.25">
      <c r="A3" s="82">
        <v>2</v>
      </c>
      <c r="B3" s="98" t="s">
        <v>596</v>
      </c>
      <c r="C3" t="s">
        <v>603</v>
      </c>
      <c r="D3" t="s">
        <v>68</v>
      </c>
      <c r="E3">
        <f>E2+17</f>
        <v>24</v>
      </c>
      <c r="F3">
        <f t="shared" ca="1" si="0"/>
        <v>1</v>
      </c>
      <c r="G3">
        <f t="shared" ref="G3:G15" ca="1" si="4">IF($N3&gt;6,1,0)+IF($R3&gt;6,1,0)+IF($V3&gt;6,1,0)+IF($Z3&gt;6,1,0)+IF($AD3&gt;6,1,0)+IF($AH3&gt;6,1,0)+IF($AL3&gt;6,1,0)+IF($AP3&gt;6,1,0)+IF($AT3&gt;6,1,0)+IF($AX3&gt;6,1,0)+IF($BB3&gt;6,1,0)+IF($BF3&gt;6,1,0)+IF($BJ3&gt;6,1,0)+IF($BN3&gt;6,1,0)+IF($BR3&gt;6,1,0)+IF($BV3&gt;6,1,0)+IF($BZ3&gt;6,1,0)+IF($CD3&gt;6,1,0)+IF($CH3&gt;6,1,0)+IF($CL3&gt;6,1,0)+IF($CP3&gt;6,1,0)-IF(LEN($N3)=0,1,0)-IF(LEN($R3)=0,1,0)-IF(LEN($V3)=0,1,0)-IF(LEN($Z3)=0,1,0)-IF(LEN($AD3)=0,1,0)-IF(LEN($AH3)=0,1,0)-IF(LEN($AL3)=0,1,0)-IF(LEN($AP3)=0,1,0)-IF(LEN($AT3)=0,1,0)-IF(LEN($AX3)=0,1,0)-IF(LEN($BB3)=0,1,0)-IF(LEN($BF3)=0,1,0)-IF(LEN($BJ3)=0,1,0)-IF(LEN($BN3)=0,1,0)-IF(LEN($BR3)=0,1,0)-IF(LEN($BV3)=0,1,0)-IF(LEN($BZ3)=0,1,0)-IF(LEN($CD3)=0,1,0)-IF(LEN($CH3)=0,1,0)-IF(LEN($CL3)=0,1,0)-IF(LEN($CP3)=0,1,0)</f>
        <v>0</v>
      </c>
      <c r="H3">
        <f t="shared" ca="1" si="1"/>
        <v>0</v>
      </c>
      <c r="I3">
        <f t="shared" ref="I3:I15" ca="1" si="5">SUM($O3,$S3,$W3,$AA3,$AE3,$AI3,$AM3,$AQ3,$AU3,$AY3,$BC3,$BG3,$BK3,$BO3,$BS3,$BW3,$CA3,$CE3,$CI3,$CM3,$CQ3,$CU3,$CY3,$DC3,$DG3,$DK3)</f>
        <v>15</v>
      </c>
      <c r="J3">
        <f t="shared" ref="J3:J15" ca="1" si="6">SUM($P3,$T3,$X3,$AB3,$AF3,$AJ3,$AN3,$AR3,$AV3,$AZ3,$BD3,$BH3,$BL3,$BP3,$BT3,$BX3,$CB3,$CF3,$CJ3,$CN3,$CR3,$CV3,$CZ3,$DD3,$DH3,$DL3)</f>
        <v>19</v>
      </c>
      <c r="K3">
        <f t="shared" ref="K3:K15" ca="1" si="7">I3-J3</f>
        <v>-4</v>
      </c>
      <c r="L3">
        <f t="shared" ca="1" si="2"/>
        <v>65</v>
      </c>
      <c r="M3">
        <f t="shared" ca="1" si="3"/>
        <v>5</v>
      </c>
      <c r="N3">
        <f t="shared" ref="N3:N15" ca="1" si="8">IF(ISBLANK(INDIRECT("Week"&amp;LEFT(N$1,1)&amp;"!G"&amp;$E3)),"",INDIRECT("Week"&amp;LEFT(N$1,1)&amp;"!G"&amp;$E3))</f>
        <v>5</v>
      </c>
      <c r="O3">
        <f t="shared" ref="O3:O15" ca="1" si="9">INDIRECT("Week"&amp;LEFT(O$1,1)&amp;"!I"&amp;$E3)</f>
        <v>15</v>
      </c>
      <c r="P3">
        <f t="shared" ref="P3:P15" ca="1" si="10">INDIRECT("Week"&amp;LEFT(P$1,1)&amp;"!J"&amp;$E3)</f>
        <v>19</v>
      </c>
      <c r="Q3">
        <f t="shared" ref="Q3:Q15" ca="1" si="11">INDIRECT("Week"&amp;LEFT(Q$1,1)&amp;"!K"&amp;$E3)</f>
        <v>65</v>
      </c>
      <c r="R3" t="str">
        <f t="shared" ref="R3:R15" ca="1" si="12">IF(ISBLANK(INDIRECT("Week"&amp;LEFT(R$1,1)&amp;"!G"&amp;$E3)),"",INDIRECT("Week"&amp;LEFT(R$1,1)&amp;"!G"&amp;$E3))</f>
        <v/>
      </c>
      <c r="S3">
        <f t="shared" ref="S3:S15" ca="1" si="13">INDIRECT("Week"&amp;LEFT(S$1,1)&amp;"!I"&amp;$E3)</f>
        <v>0</v>
      </c>
      <c r="T3">
        <f t="shared" ref="T3:T15" ca="1" si="14">INDIRECT("Week"&amp;LEFT(T$1,1)&amp;"!J"&amp;$E3)</f>
        <v>0</v>
      </c>
      <c r="U3">
        <f t="shared" ref="U3:U15" ca="1" si="15">INDIRECT("Week"&amp;LEFT(U$1,1)&amp;"!K"&amp;$E3)</f>
        <v>0</v>
      </c>
      <c r="V3" t="str">
        <f t="shared" ref="V3:V15" ca="1" si="16">IF(ISBLANK(INDIRECT("Week"&amp;LEFT(V$1,1)&amp;"!G"&amp;$E3)),"",INDIRECT("Week"&amp;LEFT(V$1,1)&amp;"!G"&amp;$E3))</f>
        <v/>
      </c>
      <c r="W3">
        <f t="shared" ref="W3:W15" ca="1" si="17">INDIRECT("Week"&amp;LEFT(W$1,1)&amp;"!I"&amp;$E3)</f>
        <v>0</v>
      </c>
      <c r="X3">
        <f t="shared" ref="X3:X15" ca="1" si="18">INDIRECT("Week"&amp;LEFT(X$1,1)&amp;"!J"&amp;$E3)</f>
        <v>0</v>
      </c>
      <c r="Y3">
        <f t="shared" ref="Y3:Y15" ca="1" si="19">INDIRECT("Week"&amp;LEFT(Y$1,1)&amp;"!K"&amp;$E3)</f>
        <v>0</v>
      </c>
      <c r="Z3" t="str">
        <f t="shared" ref="Z3:Z15" ca="1" si="20">IF(ISBLANK(INDIRECT("Week"&amp;LEFT(Z$1,1)&amp;"!G"&amp;$E3)),"",INDIRECT("Week"&amp;LEFT(Z$1,1)&amp;"!G"&amp;$E3))</f>
        <v/>
      </c>
      <c r="AA3">
        <f t="shared" ref="AA3:AA15" ca="1" si="21">INDIRECT("Week"&amp;LEFT(AA$1,1)&amp;"!I"&amp;$E3)</f>
        <v>0</v>
      </c>
      <c r="AB3">
        <f t="shared" ref="AB3:AB15" ca="1" si="22">INDIRECT("Week"&amp;LEFT(AB$1,1)&amp;"!J"&amp;$E3)</f>
        <v>0</v>
      </c>
      <c r="AC3">
        <f t="shared" ref="AC3:AC15" ca="1" si="23">INDIRECT("Week"&amp;LEFT(AC$1,1)&amp;"!K"&amp;$E3)</f>
        <v>0</v>
      </c>
      <c r="AD3" t="str">
        <f t="shared" ref="AD3:AD15" ca="1" si="24">IF(ISBLANK(INDIRECT("Week"&amp;LEFT(AD$1,1)&amp;"!G"&amp;$E3)),"",INDIRECT("Week"&amp;LEFT(AD$1,1)&amp;"!G"&amp;$E3))</f>
        <v/>
      </c>
      <c r="AE3">
        <f t="shared" ref="AE3:AE15" ca="1" si="25">INDIRECT("Week"&amp;LEFT(AE$1,1)&amp;"!I"&amp;$E3)</f>
        <v>0</v>
      </c>
      <c r="AF3">
        <f t="shared" ref="AF3:AF15" ca="1" si="26">INDIRECT("Week"&amp;LEFT(AF$1,1)&amp;"!J"&amp;$E3)</f>
        <v>0</v>
      </c>
      <c r="AG3">
        <f t="shared" ref="AG3:AG15" ca="1" si="27">INDIRECT("Week"&amp;LEFT(AG$1,1)&amp;"!K"&amp;$E3)</f>
        <v>0</v>
      </c>
      <c r="AH3" t="str">
        <f t="shared" ref="AH3:AH15" ca="1" si="28">IF(ISBLANK(INDIRECT("Week"&amp;LEFT(AH$1,1)&amp;"!G"&amp;$E3)),"",INDIRECT("Week"&amp;LEFT(AH$1,1)&amp;"!G"&amp;$E3))</f>
        <v/>
      </c>
      <c r="AI3">
        <f t="shared" ref="AI3:AI15" ca="1" si="29">INDIRECT("Week"&amp;LEFT(AI$1,1)&amp;"!I"&amp;$E3)</f>
        <v>0</v>
      </c>
      <c r="AJ3">
        <f t="shared" ref="AJ3:AJ15" ca="1" si="30">INDIRECT("Week"&amp;LEFT(AJ$1,1)&amp;"!J"&amp;$E3)</f>
        <v>0</v>
      </c>
      <c r="AK3">
        <f t="shared" ref="AK3:AK15" ca="1" si="31">INDIRECT("Week"&amp;LEFT(AK$1,1)&amp;"!K"&amp;$E3)</f>
        <v>0</v>
      </c>
      <c r="AL3" t="str">
        <f t="shared" ref="AL3:AL15" ca="1" si="32">IF(ISBLANK(INDIRECT("Week"&amp;LEFT(AL$1,1)&amp;"!G"&amp;$E3)),"",INDIRECT("Week"&amp;LEFT(AL$1,1)&amp;"!G"&amp;$E3))</f>
        <v/>
      </c>
      <c r="AM3">
        <f t="shared" ref="AM3:AM15" ca="1" si="33">INDIRECT("Week"&amp;LEFT(AM$1,1)&amp;"!I"&amp;$E3)</f>
        <v>0</v>
      </c>
      <c r="AN3">
        <f t="shared" ref="AN3:AN15" ca="1" si="34">INDIRECT("Week"&amp;LEFT(AN$1,1)&amp;"!J"&amp;$E3)</f>
        <v>0</v>
      </c>
      <c r="AO3">
        <f t="shared" ref="AO3:AO15" ca="1" si="35">INDIRECT("Week"&amp;LEFT(AO$1,1)&amp;"!K"&amp;$E3)</f>
        <v>0</v>
      </c>
      <c r="AP3" t="str">
        <f t="shared" ref="AP3:AP15" ca="1" si="36">IF(ISBLANK(INDIRECT("Week"&amp;LEFT(AP$1,1)&amp;"!G"&amp;$E3)),"",INDIRECT("Week"&amp;LEFT(AP$1,1)&amp;"!G"&amp;$E3))</f>
        <v/>
      </c>
      <c r="AQ3">
        <f t="shared" ref="AQ3:AQ15" ca="1" si="37">INDIRECT("Week"&amp;LEFT(AQ$1,1)&amp;"!I"&amp;$E3)</f>
        <v>0</v>
      </c>
      <c r="AR3">
        <f t="shared" ref="AR3:AR15" ca="1" si="38">INDIRECT("Week"&amp;LEFT(AR$1,1)&amp;"!J"&amp;$E3)</f>
        <v>0</v>
      </c>
      <c r="AS3">
        <f t="shared" ref="AS3:AS15" ca="1" si="39">INDIRECT("Week"&amp;LEFT(AS$1,1)&amp;"!K"&amp;$E3)</f>
        <v>0</v>
      </c>
      <c r="AT3" t="str">
        <f t="shared" ref="AT3:AT15" ca="1" si="40">IF(ISBLANK(INDIRECT("Week"&amp;LEFT(AT$1,1)&amp;"!G"&amp;$E3)),"",INDIRECT("Week"&amp;LEFT(AT$1,1)&amp;"!G"&amp;$E3))</f>
        <v/>
      </c>
      <c r="AU3">
        <f t="shared" ref="AU3:AU15" ca="1" si="41">INDIRECT("Week"&amp;LEFT(AU$1,1)&amp;"!I"&amp;$E3)</f>
        <v>0</v>
      </c>
      <c r="AV3">
        <f t="shared" ref="AV3:AV15" ca="1" si="42">INDIRECT("Week"&amp;LEFT(AV$1,1)&amp;"!J"&amp;$E3)</f>
        <v>0</v>
      </c>
      <c r="AW3">
        <f t="shared" ref="AW3:AW15" ca="1" si="43">INDIRECT("Week"&amp;LEFT(AW$1,1)&amp;"!K"&amp;$E3)</f>
        <v>0</v>
      </c>
      <c r="AX3" t="str">
        <f t="shared" ref="AX3:AX15" ca="1" si="44">IF(ISBLANK(INDIRECT("Week"&amp;LEFT(AX$1,2)&amp;"!G"&amp;$E3)),"",INDIRECT("Week"&amp;LEFT(AX$1,2)&amp;"!G"&amp;$E3))</f>
        <v/>
      </c>
      <c r="AY3">
        <f t="shared" ref="AY3:AY15" ca="1" si="45">INDIRECT("Week"&amp;LEFT(AY$1,2)&amp;"!I"&amp;$E3)</f>
        <v>0</v>
      </c>
      <c r="AZ3">
        <f t="shared" ref="AZ3:AZ15" ca="1" si="46">INDIRECT("Week"&amp;LEFT(AZ$1,2)&amp;"!J"&amp;$E3)</f>
        <v>0</v>
      </c>
      <c r="BA3">
        <f t="shared" ref="BA3:BA15" ca="1" si="47">INDIRECT("Week"&amp;LEFT(BA$1,2)&amp;"!K"&amp;$E3)</f>
        <v>0</v>
      </c>
      <c r="BB3" t="str">
        <f t="shared" ref="BB3:BB15" ca="1" si="48">IF(ISBLANK(INDIRECT("Week"&amp;LEFT(BB$1,2)&amp;"!G"&amp;$E3)),"",INDIRECT("Week"&amp;LEFT(BB$1,2)&amp;"!G"&amp;$E3))</f>
        <v/>
      </c>
      <c r="BC3">
        <f t="shared" ref="BC3:BC15" ca="1" si="49">INDIRECT("Week"&amp;LEFT(BC$1,2)&amp;"!I"&amp;$E3)</f>
        <v>0</v>
      </c>
      <c r="BD3">
        <f t="shared" ref="BD3:BD15" ca="1" si="50">INDIRECT("Week"&amp;LEFT(BD$1,2)&amp;"!J"&amp;$E3)</f>
        <v>0</v>
      </c>
      <c r="BE3">
        <f t="shared" ref="BE3:BE15" ca="1" si="51">INDIRECT("Week"&amp;LEFT(BE$1,2)&amp;"!K"&amp;$E3)</f>
        <v>0</v>
      </c>
      <c r="BF3" t="str">
        <f t="shared" ref="BF3:BF15" ca="1" si="52">IF(ISBLANK(INDIRECT("Week"&amp;LEFT(BF$1,2)&amp;"!G"&amp;$E3)),"",INDIRECT("Week"&amp;LEFT(BF$1,2)&amp;"!G"&amp;$E3))</f>
        <v/>
      </c>
      <c r="BG3">
        <f t="shared" ref="BG3:BG15" ca="1" si="53">INDIRECT("Week"&amp;LEFT(BG$1,2)&amp;"!I"&amp;$E3)</f>
        <v>0</v>
      </c>
      <c r="BH3">
        <f t="shared" ref="BH3:BH15" ca="1" si="54">INDIRECT("Week"&amp;LEFT(BH$1,2)&amp;"!J"&amp;$E3)</f>
        <v>0</v>
      </c>
      <c r="BI3">
        <f t="shared" ref="BI3:BI15" ca="1" si="55">INDIRECT("Week"&amp;LEFT(BI$1,2)&amp;"!K"&amp;$E3)</f>
        <v>0</v>
      </c>
      <c r="BJ3" t="str">
        <f t="shared" ref="BJ3:BJ15" ca="1" si="56">IF(ISBLANK(INDIRECT("Week"&amp;LEFT(BJ$1,2)&amp;"!G"&amp;$E3)),"",INDIRECT("Week"&amp;LEFT(BJ$1,2)&amp;"!G"&amp;$E3))</f>
        <v/>
      </c>
      <c r="BK3">
        <f t="shared" ref="BK3:BK15" ca="1" si="57">INDIRECT("Week"&amp;LEFT(BK$1,2)&amp;"!I"&amp;$E3)</f>
        <v>0</v>
      </c>
      <c r="BL3">
        <f t="shared" ref="BL3:BL15" ca="1" si="58">INDIRECT("Week"&amp;LEFT(BL$1,2)&amp;"!J"&amp;$E3)</f>
        <v>0</v>
      </c>
      <c r="BM3">
        <f t="shared" ref="BM3:BM15" ca="1" si="59">INDIRECT("Week"&amp;LEFT(BM$1,2)&amp;"!K"&amp;$E3)</f>
        <v>0</v>
      </c>
      <c r="BN3" t="str">
        <f t="shared" ref="BN3:BN15" ca="1" si="60">IF(ISBLANK(INDIRECT("Week"&amp;LEFT(BN$1,2)&amp;"!G"&amp;$E3)),"",INDIRECT("Week"&amp;LEFT(BN$1,2)&amp;"!G"&amp;$E3))</f>
        <v/>
      </c>
      <c r="BO3">
        <f t="shared" ref="BO3:BO15" ca="1" si="61">INDIRECT("Week"&amp;LEFT(BO$1,2)&amp;"!I"&amp;$E3)</f>
        <v>0</v>
      </c>
      <c r="BP3">
        <f t="shared" ref="BP3:BP15" ca="1" si="62">INDIRECT("Week"&amp;LEFT(BP$1,2)&amp;"!J"&amp;$E3)</f>
        <v>0</v>
      </c>
      <c r="BQ3">
        <f t="shared" ref="BQ3:BQ15" ca="1" si="63">INDIRECT("Week"&amp;LEFT(BQ$1,2)&amp;"!K"&amp;$E3)</f>
        <v>0</v>
      </c>
      <c r="BR3" t="str">
        <f t="shared" ref="BR3:BR15" ca="1" si="64">IF(ISBLANK(INDIRECT("Week"&amp;LEFT(BR$1,2)&amp;"!G"&amp;$E3)),"",INDIRECT("Week"&amp;LEFT(BR$1,2)&amp;"!G"&amp;$E3))</f>
        <v/>
      </c>
      <c r="BS3">
        <f t="shared" ref="BS3:BS15" ca="1" si="65">INDIRECT("Week"&amp;LEFT(BS$1,2)&amp;"!I"&amp;$E3)</f>
        <v>0</v>
      </c>
      <c r="BT3">
        <f t="shared" ref="BT3:BT15" ca="1" si="66">INDIRECT("Week"&amp;LEFT(BT$1,2)&amp;"!J"&amp;$E3)</f>
        <v>0</v>
      </c>
      <c r="BU3">
        <f t="shared" ref="BU3:BU15" ca="1" si="67">INDIRECT("Week"&amp;LEFT(BU$1,2)&amp;"!K"&amp;$E3)</f>
        <v>0</v>
      </c>
      <c r="BV3" t="str">
        <f t="shared" ref="BV3:BV15" ca="1" si="68">IF(ISBLANK(INDIRECT("Week"&amp;LEFT(BV$1,2)&amp;"!G"&amp;$E3)),"",INDIRECT("Week"&amp;LEFT(BV$1,2)&amp;"!G"&amp;$E3))</f>
        <v/>
      </c>
      <c r="BW3">
        <f t="shared" ref="BW3:BW15" ca="1" si="69">INDIRECT("Week"&amp;LEFT(BW$1,2)&amp;"!I"&amp;$E3)</f>
        <v>0</v>
      </c>
      <c r="BX3">
        <f t="shared" ref="BX3:BX15" ca="1" si="70">INDIRECT("Week"&amp;LEFT(BX$1,2)&amp;"!J"&amp;$E3)</f>
        <v>0</v>
      </c>
      <c r="BY3">
        <f t="shared" ref="BY3:BY15" ca="1" si="71">INDIRECT("Week"&amp;LEFT(BY$1,2)&amp;"!K"&amp;$E3)</f>
        <v>0</v>
      </c>
      <c r="BZ3" t="str">
        <f t="shared" ref="BZ3:BZ15" ca="1" si="72">IF(ISBLANK(INDIRECT("Week"&amp;LEFT(BZ$1,2)&amp;"!G"&amp;$E3)),"",INDIRECT("Week"&amp;LEFT(BZ$1,2)&amp;"!G"&amp;$E3))</f>
        <v/>
      </c>
      <c r="CA3">
        <f t="shared" ref="CA3:CA15" ca="1" si="73">INDIRECT("Week"&amp;LEFT(CA$1,2)&amp;"!I"&amp;$E3)</f>
        <v>0</v>
      </c>
      <c r="CB3">
        <f t="shared" ref="CB3:CB15" ca="1" si="74">INDIRECT("Week"&amp;LEFT(CB$1,2)&amp;"!J"&amp;$E3)</f>
        <v>0</v>
      </c>
      <c r="CC3">
        <f t="shared" ref="CC3:CC15" ca="1" si="75">INDIRECT("Week"&amp;LEFT(CC$1,2)&amp;"!K"&amp;$E3)</f>
        <v>0</v>
      </c>
      <c r="CD3" t="str">
        <f t="shared" ref="CD3:CD15" ca="1" si="76">IF(ISBLANK(INDIRECT("Week"&amp;LEFT(CD$1,2)&amp;"!G"&amp;$E3)),"",INDIRECT("Week"&amp;LEFT(CD$1,2)&amp;"!G"&amp;$E3))</f>
        <v/>
      </c>
      <c r="CE3">
        <f t="shared" ref="CE3:CE15" ca="1" si="77">INDIRECT("Week"&amp;LEFT(CE$1,2)&amp;"!I"&amp;$E3)</f>
        <v>0</v>
      </c>
      <c r="CF3">
        <f t="shared" ref="CF3:CF15" ca="1" si="78">INDIRECT("Week"&amp;LEFT(CF$1,2)&amp;"!J"&amp;$E3)</f>
        <v>0</v>
      </c>
      <c r="CG3">
        <f t="shared" ref="CG3:CG15" ca="1" si="79">INDIRECT("Week"&amp;LEFT(CG$1,2)&amp;"!K"&amp;$E3)</f>
        <v>0</v>
      </c>
      <c r="CH3" t="str">
        <f t="shared" ref="CH3:CH15" ca="1" si="80">IF(ISBLANK(INDIRECT("Week"&amp;LEFT(CH$1,2)&amp;"!G"&amp;$E3)),"",INDIRECT("Week"&amp;LEFT(CH$1,2)&amp;"!G"&amp;$E3))</f>
        <v/>
      </c>
      <c r="CI3">
        <f t="shared" ref="CI3:CI15" ca="1" si="81">INDIRECT("Week"&amp;LEFT(CI$1,2)&amp;"!J"&amp;$E3)</f>
        <v>0</v>
      </c>
      <c r="CJ3">
        <f t="shared" ref="CJ3:CK15" ca="1" si="82">INDIRECT("Week"&amp;LEFT(CJ$1,2)&amp;"!K"&amp;$E3)</f>
        <v>0</v>
      </c>
      <c r="CK3">
        <f t="shared" ca="1" si="82"/>
        <v>0</v>
      </c>
      <c r="CL3" t="str">
        <f t="shared" ref="CL3:CL15" ca="1" si="83">IF(ISBLANK(INDIRECT("Week"&amp;LEFT(CL$1,2)&amp;"!G"&amp;$E3)),"",INDIRECT("Week"&amp;LEFT(CL$1,2)&amp;"!G"&amp;$E3))</f>
        <v/>
      </c>
      <c r="CM3">
        <f t="shared" ref="CM3:CM15" ca="1" si="84">INDIRECT("Week"&amp;LEFT(CM$1,2)&amp;"!J"&amp;$E3)</f>
        <v>0</v>
      </c>
      <c r="CN3">
        <f t="shared" ref="CN3:CO15" ca="1" si="85">INDIRECT("Week"&amp;LEFT(CN$1,2)&amp;"!K"&amp;$E3)</f>
        <v>0</v>
      </c>
      <c r="CO3">
        <f t="shared" ca="1" si="85"/>
        <v>0</v>
      </c>
      <c r="CP3" t="str">
        <f t="shared" ref="CP3:CP15" ca="1" si="86">IF(ISBLANK(INDIRECT("Week"&amp;LEFT(CP$1,2)&amp;"!G"&amp;$E3)),"",INDIRECT("Week"&amp;LEFT(CP$1,2)&amp;"!G"&amp;$E3))</f>
        <v/>
      </c>
      <c r="CQ3">
        <f t="shared" ref="CQ3:CQ15" ca="1" si="87">INDIRECT("Week"&amp;LEFT(CQ$1,2)&amp;"!J"&amp;$E3)</f>
        <v>0</v>
      </c>
      <c r="CR3">
        <f t="shared" ref="CR3:CS15" ca="1" si="88">INDIRECT("Week"&amp;LEFT(CR$1,2)&amp;"!K"&amp;$E3)</f>
        <v>0</v>
      </c>
      <c r="CS3">
        <f t="shared" ca="1" si="88"/>
        <v>0</v>
      </c>
    </row>
    <row r="4" spans="1:97" x14ac:dyDescent="0.25">
      <c r="A4" s="82">
        <v>3</v>
      </c>
      <c r="B4" s="98" t="s">
        <v>597</v>
      </c>
      <c r="C4" t="s">
        <v>536</v>
      </c>
      <c r="D4" t="s">
        <v>69</v>
      </c>
      <c r="E4">
        <f t="shared" ref="E4:E15" si="89">E3+17</f>
        <v>41</v>
      </c>
      <c r="F4">
        <f t="shared" ca="1" si="0"/>
        <v>2</v>
      </c>
      <c r="G4">
        <f t="shared" ca="1" si="4"/>
        <v>1</v>
      </c>
      <c r="H4">
        <f t="shared" ca="1" si="1"/>
        <v>0</v>
      </c>
      <c r="I4">
        <f t="shared" ca="1" si="5"/>
        <v>40</v>
      </c>
      <c r="J4">
        <f t="shared" ca="1" si="6"/>
        <v>35</v>
      </c>
      <c r="K4">
        <f t="shared" ca="1" si="7"/>
        <v>5</v>
      </c>
      <c r="L4">
        <f t="shared" ca="1" si="2"/>
        <v>101</v>
      </c>
      <c r="M4">
        <f t="shared" ca="1" si="3"/>
        <v>14</v>
      </c>
      <c r="N4">
        <f t="shared" ca="1" si="8"/>
        <v>9</v>
      </c>
      <c r="O4">
        <f t="shared" ca="1" si="9"/>
        <v>24</v>
      </c>
      <c r="P4">
        <f t="shared" ca="1" si="10"/>
        <v>15</v>
      </c>
      <c r="Q4">
        <f t="shared" ca="1" si="11"/>
        <v>57</v>
      </c>
      <c r="R4">
        <f t="shared" ca="1" si="12"/>
        <v>5</v>
      </c>
      <c r="S4">
        <f t="shared" ca="1" si="13"/>
        <v>16</v>
      </c>
      <c r="T4">
        <f t="shared" ca="1" si="14"/>
        <v>20</v>
      </c>
      <c r="U4">
        <f t="shared" ca="1" si="15"/>
        <v>44</v>
      </c>
      <c r="V4" t="str">
        <f t="shared" ca="1" si="16"/>
        <v/>
      </c>
      <c r="W4">
        <f t="shared" ca="1" si="17"/>
        <v>0</v>
      </c>
      <c r="X4">
        <f t="shared" ca="1" si="18"/>
        <v>0</v>
      </c>
      <c r="Y4">
        <f t="shared" ca="1" si="19"/>
        <v>0</v>
      </c>
      <c r="Z4" t="str">
        <f t="shared" ca="1" si="20"/>
        <v/>
      </c>
      <c r="AA4">
        <f t="shared" ca="1" si="21"/>
        <v>0</v>
      </c>
      <c r="AB4">
        <f t="shared" ca="1" si="22"/>
        <v>0</v>
      </c>
      <c r="AC4">
        <f t="shared" ca="1" si="23"/>
        <v>0</v>
      </c>
      <c r="AD4" t="str">
        <f t="shared" ca="1" si="24"/>
        <v/>
      </c>
      <c r="AE4">
        <f t="shared" ca="1" si="25"/>
        <v>0</v>
      </c>
      <c r="AF4">
        <f t="shared" ca="1" si="26"/>
        <v>0</v>
      </c>
      <c r="AG4">
        <f t="shared" ca="1" si="27"/>
        <v>0</v>
      </c>
      <c r="AH4" t="str">
        <f t="shared" ca="1" si="28"/>
        <v/>
      </c>
      <c r="AI4">
        <f t="shared" ca="1" si="29"/>
        <v>0</v>
      </c>
      <c r="AJ4">
        <f t="shared" ca="1" si="30"/>
        <v>0</v>
      </c>
      <c r="AK4">
        <f t="shared" ca="1" si="31"/>
        <v>0</v>
      </c>
      <c r="AL4" t="str">
        <f t="shared" ca="1" si="32"/>
        <v/>
      </c>
      <c r="AM4">
        <f t="shared" ca="1" si="33"/>
        <v>0</v>
      </c>
      <c r="AN4">
        <f t="shared" ca="1" si="34"/>
        <v>0</v>
      </c>
      <c r="AO4">
        <f t="shared" ca="1" si="35"/>
        <v>0</v>
      </c>
      <c r="AP4" t="str">
        <f t="shared" ca="1" si="36"/>
        <v/>
      </c>
      <c r="AQ4">
        <f t="shared" ca="1" si="37"/>
        <v>0</v>
      </c>
      <c r="AR4">
        <f t="shared" ca="1" si="38"/>
        <v>0</v>
      </c>
      <c r="AS4">
        <f t="shared" ca="1" si="39"/>
        <v>0</v>
      </c>
      <c r="AT4" t="str">
        <f t="shared" ca="1" si="40"/>
        <v/>
      </c>
      <c r="AU4">
        <f t="shared" ca="1" si="41"/>
        <v>0</v>
      </c>
      <c r="AV4">
        <f t="shared" ca="1" si="42"/>
        <v>0</v>
      </c>
      <c r="AW4">
        <f t="shared" ca="1" si="43"/>
        <v>0</v>
      </c>
      <c r="AX4" t="str">
        <f t="shared" ca="1" si="44"/>
        <v/>
      </c>
      <c r="AY4">
        <f t="shared" ca="1" si="45"/>
        <v>0</v>
      </c>
      <c r="AZ4">
        <f t="shared" ca="1" si="46"/>
        <v>0</v>
      </c>
      <c r="BA4">
        <f t="shared" ca="1" si="47"/>
        <v>0</v>
      </c>
      <c r="BB4" t="str">
        <f t="shared" ca="1" si="48"/>
        <v/>
      </c>
      <c r="BC4">
        <f t="shared" ca="1" si="49"/>
        <v>0</v>
      </c>
      <c r="BD4">
        <f t="shared" ca="1" si="50"/>
        <v>0</v>
      </c>
      <c r="BE4">
        <f t="shared" ca="1" si="51"/>
        <v>0</v>
      </c>
      <c r="BF4" t="str">
        <f t="shared" ca="1" si="52"/>
        <v/>
      </c>
      <c r="BG4">
        <f t="shared" ca="1" si="53"/>
        <v>0</v>
      </c>
      <c r="BH4">
        <f t="shared" ca="1" si="54"/>
        <v>0</v>
      </c>
      <c r="BI4">
        <f t="shared" ca="1" si="55"/>
        <v>0</v>
      </c>
      <c r="BJ4" t="str">
        <f t="shared" ca="1" si="56"/>
        <v/>
      </c>
      <c r="BK4">
        <f t="shared" ca="1" si="57"/>
        <v>0</v>
      </c>
      <c r="BL4">
        <f t="shared" ca="1" si="58"/>
        <v>0</v>
      </c>
      <c r="BM4">
        <f t="shared" ca="1" si="59"/>
        <v>0</v>
      </c>
      <c r="BN4" t="str">
        <f t="shared" ca="1" si="60"/>
        <v/>
      </c>
      <c r="BO4">
        <f t="shared" ca="1" si="61"/>
        <v>0</v>
      </c>
      <c r="BP4">
        <f t="shared" ca="1" si="62"/>
        <v>0</v>
      </c>
      <c r="BQ4">
        <f t="shared" ca="1" si="63"/>
        <v>0</v>
      </c>
      <c r="BR4" t="str">
        <f t="shared" ca="1" si="64"/>
        <v/>
      </c>
      <c r="BS4">
        <f t="shared" ca="1" si="65"/>
        <v>0</v>
      </c>
      <c r="BT4">
        <f t="shared" ca="1" si="66"/>
        <v>0</v>
      </c>
      <c r="BU4">
        <f t="shared" ca="1" si="67"/>
        <v>0</v>
      </c>
      <c r="BV4" t="str">
        <f t="shared" ca="1" si="68"/>
        <v/>
      </c>
      <c r="BW4">
        <f t="shared" ca="1" si="69"/>
        <v>0</v>
      </c>
      <c r="BX4">
        <f t="shared" ca="1" si="70"/>
        <v>0</v>
      </c>
      <c r="BY4">
        <f t="shared" ca="1" si="71"/>
        <v>0</v>
      </c>
      <c r="BZ4" t="str">
        <f t="shared" ca="1" si="72"/>
        <v/>
      </c>
      <c r="CA4">
        <f t="shared" ca="1" si="73"/>
        <v>0</v>
      </c>
      <c r="CB4">
        <f t="shared" ca="1" si="74"/>
        <v>0</v>
      </c>
      <c r="CC4">
        <f t="shared" ca="1" si="75"/>
        <v>0</v>
      </c>
      <c r="CD4" t="str">
        <f t="shared" ca="1" si="76"/>
        <v/>
      </c>
      <c r="CE4">
        <f t="shared" ca="1" si="77"/>
        <v>0</v>
      </c>
      <c r="CF4">
        <f t="shared" ca="1" si="78"/>
        <v>0</v>
      </c>
      <c r="CG4">
        <f t="shared" ca="1" si="79"/>
        <v>0</v>
      </c>
      <c r="CH4" t="str">
        <f t="shared" ca="1" si="80"/>
        <v/>
      </c>
      <c r="CI4">
        <f t="shared" ca="1" si="81"/>
        <v>0</v>
      </c>
      <c r="CJ4">
        <f t="shared" ca="1" si="82"/>
        <v>0</v>
      </c>
      <c r="CK4">
        <f t="shared" ca="1" si="82"/>
        <v>0</v>
      </c>
      <c r="CL4" t="str">
        <f t="shared" ca="1" si="83"/>
        <v/>
      </c>
      <c r="CM4">
        <f t="shared" ca="1" si="84"/>
        <v>0</v>
      </c>
      <c r="CN4">
        <f t="shared" ca="1" si="85"/>
        <v>0</v>
      </c>
      <c r="CO4">
        <f t="shared" ca="1" si="85"/>
        <v>0</v>
      </c>
      <c r="CP4" t="str">
        <f t="shared" ca="1" si="86"/>
        <v/>
      </c>
      <c r="CQ4">
        <f t="shared" ca="1" si="87"/>
        <v>0</v>
      </c>
      <c r="CR4">
        <f t="shared" ca="1" si="88"/>
        <v>0</v>
      </c>
      <c r="CS4">
        <f t="shared" ca="1" si="88"/>
        <v>0</v>
      </c>
    </row>
    <row r="5" spans="1:97" x14ac:dyDescent="0.25">
      <c r="A5" s="82">
        <v>4</v>
      </c>
      <c r="B5" s="98" t="s">
        <v>598</v>
      </c>
      <c r="C5" t="s">
        <v>604</v>
      </c>
      <c r="D5" t="s">
        <v>70</v>
      </c>
      <c r="E5">
        <f t="shared" si="89"/>
        <v>58</v>
      </c>
      <c r="F5">
        <f t="shared" ca="1" si="0"/>
        <v>1</v>
      </c>
      <c r="G5">
        <f t="shared" ca="1" si="4"/>
        <v>1</v>
      </c>
      <c r="H5">
        <f t="shared" ca="1" si="1"/>
        <v>0</v>
      </c>
      <c r="I5">
        <f t="shared" ca="1" si="5"/>
        <v>23</v>
      </c>
      <c r="J5">
        <f t="shared" ca="1" si="6"/>
        <v>14</v>
      </c>
      <c r="K5">
        <f t="shared" ca="1" si="7"/>
        <v>9</v>
      </c>
      <c r="L5">
        <f t="shared" ca="1" si="2"/>
        <v>76</v>
      </c>
      <c r="M5">
        <f t="shared" ca="1" si="3"/>
        <v>8</v>
      </c>
      <c r="N5" t="str">
        <f t="shared" ca="1" si="8"/>
        <v/>
      </c>
      <c r="O5">
        <f t="shared" ca="1" si="9"/>
        <v>0</v>
      </c>
      <c r="P5">
        <f t="shared" ca="1" si="10"/>
        <v>0</v>
      </c>
      <c r="Q5">
        <f t="shared" ca="1" si="11"/>
        <v>0</v>
      </c>
      <c r="R5">
        <f t="shared" ca="1" si="12"/>
        <v>8</v>
      </c>
      <c r="S5">
        <f t="shared" ca="1" si="13"/>
        <v>23</v>
      </c>
      <c r="T5">
        <f t="shared" ca="1" si="14"/>
        <v>14</v>
      </c>
      <c r="U5">
        <f t="shared" ca="1" si="15"/>
        <v>76</v>
      </c>
      <c r="V5" t="str">
        <f t="shared" ca="1" si="16"/>
        <v/>
      </c>
      <c r="W5">
        <f t="shared" ca="1" si="17"/>
        <v>0</v>
      </c>
      <c r="X5">
        <f t="shared" ca="1" si="18"/>
        <v>0</v>
      </c>
      <c r="Y5">
        <f t="shared" ca="1" si="19"/>
        <v>0</v>
      </c>
      <c r="Z5" t="str">
        <f t="shared" ca="1" si="20"/>
        <v/>
      </c>
      <c r="AA5">
        <f t="shared" ca="1" si="21"/>
        <v>0</v>
      </c>
      <c r="AB5">
        <f t="shared" ca="1" si="22"/>
        <v>0</v>
      </c>
      <c r="AC5">
        <f t="shared" ca="1" si="23"/>
        <v>0</v>
      </c>
      <c r="AD5" t="str">
        <f t="shared" ca="1" si="24"/>
        <v/>
      </c>
      <c r="AE5">
        <f t="shared" ca="1" si="25"/>
        <v>0</v>
      </c>
      <c r="AF5">
        <f t="shared" ca="1" si="26"/>
        <v>0</v>
      </c>
      <c r="AG5">
        <f t="shared" ca="1" si="27"/>
        <v>0</v>
      </c>
      <c r="AH5" t="str">
        <f t="shared" ca="1" si="28"/>
        <v/>
      </c>
      <c r="AI5">
        <f t="shared" ca="1" si="29"/>
        <v>0</v>
      </c>
      <c r="AJ5">
        <f t="shared" ca="1" si="30"/>
        <v>0</v>
      </c>
      <c r="AK5">
        <f t="shared" ca="1" si="31"/>
        <v>0</v>
      </c>
      <c r="AL5" t="str">
        <f t="shared" ca="1" si="32"/>
        <v/>
      </c>
      <c r="AM5">
        <f t="shared" ca="1" si="33"/>
        <v>0</v>
      </c>
      <c r="AN5">
        <f t="shared" ca="1" si="34"/>
        <v>0</v>
      </c>
      <c r="AO5">
        <f t="shared" ca="1" si="35"/>
        <v>0</v>
      </c>
      <c r="AP5" t="str">
        <f t="shared" ca="1" si="36"/>
        <v/>
      </c>
      <c r="AQ5">
        <f t="shared" ca="1" si="37"/>
        <v>0</v>
      </c>
      <c r="AR5">
        <f t="shared" ca="1" si="38"/>
        <v>0</v>
      </c>
      <c r="AS5">
        <f t="shared" ca="1" si="39"/>
        <v>0</v>
      </c>
      <c r="AT5" t="str">
        <f t="shared" ca="1" si="40"/>
        <v/>
      </c>
      <c r="AU5">
        <f t="shared" ca="1" si="41"/>
        <v>0</v>
      </c>
      <c r="AV5">
        <f t="shared" ca="1" si="42"/>
        <v>0</v>
      </c>
      <c r="AW5">
        <f t="shared" ca="1" si="43"/>
        <v>0</v>
      </c>
      <c r="AX5" t="str">
        <f t="shared" ca="1" si="44"/>
        <v/>
      </c>
      <c r="AY5">
        <f t="shared" ca="1" si="45"/>
        <v>0</v>
      </c>
      <c r="AZ5">
        <f t="shared" ca="1" si="46"/>
        <v>0</v>
      </c>
      <c r="BA5">
        <f t="shared" ca="1" si="47"/>
        <v>0</v>
      </c>
      <c r="BB5" t="str">
        <f t="shared" ca="1" si="48"/>
        <v/>
      </c>
      <c r="BC5">
        <f t="shared" ca="1" si="49"/>
        <v>0</v>
      </c>
      <c r="BD5">
        <f t="shared" ca="1" si="50"/>
        <v>0</v>
      </c>
      <c r="BE5">
        <f t="shared" ca="1" si="51"/>
        <v>0</v>
      </c>
      <c r="BF5" t="str">
        <f t="shared" ca="1" si="52"/>
        <v/>
      </c>
      <c r="BG5">
        <f t="shared" ca="1" si="53"/>
        <v>0</v>
      </c>
      <c r="BH5">
        <f t="shared" ca="1" si="54"/>
        <v>0</v>
      </c>
      <c r="BI5">
        <f t="shared" ca="1" si="55"/>
        <v>0</v>
      </c>
      <c r="BJ5" t="str">
        <f t="shared" ca="1" si="56"/>
        <v/>
      </c>
      <c r="BK5">
        <f t="shared" ca="1" si="57"/>
        <v>0</v>
      </c>
      <c r="BL5">
        <f t="shared" ca="1" si="58"/>
        <v>0</v>
      </c>
      <c r="BM5">
        <f t="shared" ca="1" si="59"/>
        <v>0</v>
      </c>
      <c r="BN5" t="str">
        <f t="shared" ca="1" si="60"/>
        <v/>
      </c>
      <c r="BO5">
        <f t="shared" ca="1" si="61"/>
        <v>0</v>
      </c>
      <c r="BP5">
        <f t="shared" ca="1" si="62"/>
        <v>0</v>
      </c>
      <c r="BQ5">
        <f t="shared" ca="1" si="63"/>
        <v>0</v>
      </c>
      <c r="BR5" t="str">
        <f t="shared" ca="1" si="64"/>
        <v/>
      </c>
      <c r="BS5">
        <f t="shared" ca="1" si="65"/>
        <v>0</v>
      </c>
      <c r="BT5">
        <f t="shared" ca="1" si="66"/>
        <v>0</v>
      </c>
      <c r="BU5">
        <f t="shared" ca="1" si="67"/>
        <v>0</v>
      </c>
      <c r="BV5" t="str">
        <f t="shared" ca="1" si="68"/>
        <v/>
      </c>
      <c r="BW5">
        <f t="shared" ca="1" si="69"/>
        <v>0</v>
      </c>
      <c r="BX5">
        <f t="shared" ca="1" si="70"/>
        <v>0</v>
      </c>
      <c r="BY5">
        <f t="shared" ca="1" si="71"/>
        <v>0</v>
      </c>
      <c r="BZ5" t="str">
        <f t="shared" ca="1" si="72"/>
        <v/>
      </c>
      <c r="CA5">
        <f t="shared" ca="1" si="73"/>
        <v>0</v>
      </c>
      <c r="CB5">
        <f t="shared" ca="1" si="74"/>
        <v>0</v>
      </c>
      <c r="CC5">
        <f t="shared" ca="1" si="75"/>
        <v>0</v>
      </c>
      <c r="CD5" t="str">
        <f t="shared" ca="1" si="76"/>
        <v/>
      </c>
      <c r="CE5">
        <f t="shared" ca="1" si="77"/>
        <v>0</v>
      </c>
      <c r="CF5">
        <f t="shared" ca="1" si="78"/>
        <v>0</v>
      </c>
      <c r="CG5">
        <f t="shared" ca="1" si="79"/>
        <v>0</v>
      </c>
      <c r="CH5" t="str">
        <f t="shared" ca="1" si="80"/>
        <v/>
      </c>
      <c r="CI5">
        <f t="shared" ca="1" si="81"/>
        <v>0</v>
      </c>
      <c r="CJ5">
        <f t="shared" ca="1" si="82"/>
        <v>0</v>
      </c>
      <c r="CK5">
        <f t="shared" ca="1" si="82"/>
        <v>0</v>
      </c>
      <c r="CL5" t="str">
        <f t="shared" ca="1" si="83"/>
        <v/>
      </c>
      <c r="CM5">
        <f t="shared" ca="1" si="84"/>
        <v>0</v>
      </c>
      <c r="CN5">
        <f t="shared" ca="1" si="85"/>
        <v>0</v>
      </c>
      <c r="CO5">
        <f t="shared" ca="1" si="85"/>
        <v>0</v>
      </c>
      <c r="CP5" t="str">
        <f t="shared" ca="1" si="86"/>
        <v/>
      </c>
      <c r="CQ5">
        <f t="shared" ca="1" si="87"/>
        <v>0</v>
      </c>
      <c r="CR5">
        <f t="shared" ca="1" si="88"/>
        <v>0</v>
      </c>
      <c r="CS5">
        <f t="shared" ca="1" si="88"/>
        <v>0</v>
      </c>
    </row>
    <row r="6" spans="1:97" x14ac:dyDescent="0.25">
      <c r="A6" s="82">
        <v>5</v>
      </c>
      <c r="B6" s="98" t="s">
        <v>599</v>
      </c>
      <c r="C6" t="s">
        <v>605</v>
      </c>
      <c r="D6" t="s">
        <v>71</v>
      </c>
      <c r="E6">
        <f t="shared" si="89"/>
        <v>75</v>
      </c>
      <c r="F6">
        <f t="shared" ca="1" si="0"/>
        <v>2</v>
      </c>
      <c r="G6">
        <f t="shared" ca="1" si="4"/>
        <v>1</v>
      </c>
      <c r="H6">
        <f t="shared" ca="1" si="1"/>
        <v>0</v>
      </c>
      <c r="I6">
        <f t="shared" ca="1" si="5"/>
        <v>32</v>
      </c>
      <c r="J6">
        <f t="shared" ca="1" si="6"/>
        <v>38</v>
      </c>
      <c r="K6">
        <f t="shared" ca="1" si="7"/>
        <v>-6</v>
      </c>
      <c r="L6">
        <f t="shared" ca="1" si="2"/>
        <v>92</v>
      </c>
      <c r="M6">
        <f t="shared" ca="1" si="3"/>
        <v>11</v>
      </c>
      <c r="N6">
        <f t="shared" ca="1" si="8"/>
        <v>4</v>
      </c>
      <c r="O6">
        <f t="shared" ca="1" si="9"/>
        <v>12</v>
      </c>
      <c r="P6">
        <f t="shared" ca="1" si="10"/>
        <v>22</v>
      </c>
      <c r="Q6">
        <f t="shared" ca="1" si="11"/>
        <v>40</v>
      </c>
      <c r="R6">
        <f t="shared" ca="1" si="12"/>
        <v>7</v>
      </c>
      <c r="S6">
        <f t="shared" ca="1" si="13"/>
        <v>20</v>
      </c>
      <c r="T6">
        <f t="shared" ca="1" si="14"/>
        <v>16</v>
      </c>
      <c r="U6">
        <f t="shared" ca="1" si="15"/>
        <v>52</v>
      </c>
      <c r="V6" t="str">
        <f t="shared" ca="1" si="16"/>
        <v/>
      </c>
      <c r="W6">
        <f t="shared" ca="1" si="17"/>
        <v>0</v>
      </c>
      <c r="X6">
        <f t="shared" ca="1" si="18"/>
        <v>0</v>
      </c>
      <c r="Y6">
        <f t="shared" ca="1" si="19"/>
        <v>0</v>
      </c>
      <c r="Z6" t="str">
        <f t="shared" ca="1" si="20"/>
        <v/>
      </c>
      <c r="AA6">
        <f t="shared" ca="1" si="21"/>
        <v>0</v>
      </c>
      <c r="AB6">
        <f t="shared" ca="1" si="22"/>
        <v>0</v>
      </c>
      <c r="AC6">
        <f t="shared" ca="1" si="23"/>
        <v>0</v>
      </c>
      <c r="AD6" t="str">
        <f t="shared" ca="1" si="24"/>
        <v/>
      </c>
      <c r="AE6">
        <f t="shared" ca="1" si="25"/>
        <v>0</v>
      </c>
      <c r="AF6">
        <f t="shared" ca="1" si="26"/>
        <v>0</v>
      </c>
      <c r="AG6">
        <f t="shared" ca="1" si="27"/>
        <v>0</v>
      </c>
      <c r="AH6" t="str">
        <f t="shared" ca="1" si="28"/>
        <v/>
      </c>
      <c r="AI6">
        <f t="shared" ca="1" si="29"/>
        <v>0</v>
      </c>
      <c r="AJ6">
        <f t="shared" ca="1" si="30"/>
        <v>0</v>
      </c>
      <c r="AK6">
        <f t="shared" ca="1" si="31"/>
        <v>0</v>
      </c>
      <c r="AL6" t="str">
        <f t="shared" ca="1" si="32"/>
        <v/>
      </c>
      <c r="AM6">
        <f t="shared" ca="1" si="33"/>
        <v>0</v>
      </c>
      <c r="AN6">
        <f t="shared" ca="1" si="34"/>
        <v>0</v>
      </c>
      <c r="AO6">
        <f t="shared" ca="1" si="35"/>
        <v>0</v>
      </c>
      <c r="AP6" t="str">
        <f t="shared" ca="1" si="36"/>
        <v/>
      </c>
      <c r="AQ6">
        <f t="shared" ca="1" si="37"/>
        <v>0</v>
      </c>
      <c r="AR6">
        <f t="shared" ca="1" si="38"/>
        <v>0</v>
      </c>
      <c r="AS6">
        <f t="shared" ca="1" si="39"/>
        <v>0</v>
      </c>
      <c r="AT6" t="str">
        <f t="shared" ca="1" si="40"/>
        <v/>
      </c>
      <c r="AU6">
        <f t="shared" ca="1" si="41"/>
        <v>0</v>
      </c>
      <c r="AV6">
        <f t="shared" ca="1" si="42"/>
        <v>0</v>
      </c>
      <c r="AW6">
        <f t="shared" ca="1" si="43"/>
        <v>0</v>
      </c>
      <c r="AX6" t="str">
        <f t="shared" ca="1" si="44"/>
        <v/>
      </c>
      <c r="AY6">
        <f t="shared" ca="1" si="45"/>
        <v>0</v>
      </c>
      <c r="AZ6">
        <f t="shared" ca="1" si="46"/>
        <v>0</v>
      </c>
      <c r="BA6">
        <f t="shared" ca="1" si="47"/>
        <v>0</v>
      </c>
      <c r="BB6" t="str">
        <f t="shared" ca="1" si="48"/>
        <v/>
      </c>
      <c r="BC6">
        <f t="shared" ca="1" si="49"/>
        <v>0</v>
      </c>
      <c r="BD6">
        <f t="shared" ca="1" si="50"/>
        <v>0</v>
      </c>
      <c r="BE6">
        <f t="shared" ca="1" si="51"/>
        <v>0</v>
      </c>
      <c r="BF6" t="str">
        <f t="shared" ca="1" si="52"/>
        <v/>
      </c>
      <c r="BG6">
        <f t="shared" ca="1" si="53"/>
        <v>0</v>
      </c>
      <c r="BH6">
        <f t="shared" ca="1" si="54"/>
        <v>0</v>
      </c>
      <c r="BI6">
        <f t="shared" ca="1" si="55"/>
        <v>0</v>
      </c>
      <c r="BJ6" t="str">
        <f t="shared" ca="1" si="56"/>
        <v/>
      </c>
      <c r="BK6">
        <f t="shared" ca="1" si="57"/>
        <v>0</v>
      </c>
      <c r="BL6">
        <f t="shared" ca="1" si="58"/>
        <v>0</v>
      </c>
      <c r="BM6">
        <f t="shared" ca="1" si="59"/>
        <v>0</v>
      </c>
      <c r="BN6" t="str">
        <f t="shared" ca="1" si="60"/>
        <v/>
      </c>
      <c r="BO6">
        <f t="shared" ca="1" si="61"/>
        <v>0</v>
      </c>
      <c r="BP6">
        <f t="shared" ca="1" si="62"/>
        <v>0</v>
      </c>
      <c r="BQ6">
        <f t="shared" ca="1" si="63"/>
        <v>0</v>
      </c>
      <c r="BR6" t="str">
        <f t="shared" ca="1" si="64"/>
        <v/>
      </c>
      <c r="BS6">
        <f t="shared" ca="1" si="65"/>
        <v>0</v>
      </c>
      <c r="BT6">
        <f t="shared" ca="1" si="66"/>
        <v>0</v>
      </c>
      <c r="BU6">
        <f t="shared" ca="1" si="67"/>
        <v>0</v>
      </c>
      <c r="BV6" t="str">
        <f t="shared" ca="1" si="68"/>
        <v/>
      </c>
      <c r="BW6">
        <f t="shared" ca="1" si="69"/>
        <v>0</v>
      </c>
      <c r="BX6">
        <f t="shared" ca="1" si="70"/>
        <v>0</v>
      </c>
      <c r="BY6">
        <f t="shared" ca="1" si="71"/>
        <v>0</v>
      </c>
      <c r="BZ6" t="str">
        <f t="shared" ca="1" si="72"/>
        <v/>
      </c>
      <c r="CA6">
        <f t="shared" ca="1" si="73"/>
        <v>0</v>
      </c>
      <c r="CB6">
        <f t="shared" ca="1" si="74"/>
        <v>0</v>
      </c>
      <c r="CC6">
        <f t="shared" ca="1" si="75"/>
        <v>0</v>
      </c>
      <c r="CD6" t="str">
        <f t="shared" ca="1" si="76"/>
        <v/>
      </c>
      <c r="CE6">
        <f t="shared" ca="1" si="77"/>
        <v>0</v>
      </c>
      <c r="CF6">
        <f t="shared" ca="1" si="78"/>
        <v>0</v>
      </c>
      <c r="CG6">
        <f t="shared" ca="1" si="79"/>
        <v>0</v>
      </c>
      <c r="CH6" t="str">
        <f t="shared" ca="1" si="80"/>
        <v/>
      </c>
      <c r="CI6">
        <f t="shared" ca="1" si="81"/>
        <v>0</v>
      </c>
      <c r="CJ6">
        <f t="shared" ca="1" si="82"/>
        <v>0</v>
      </c>
      <c r="CK6">
        <f t="shared" ca="1" si="82"/>
        <v>0</v>
      </c>
      <c r="CL6" t="str">
        <f t="shared" ca="1" si="83"/>
        <v/>
      </c>
      <c r="CM6">
        <f t="shared" ca="1" si="84"/>
        <v>0</v>
      </c>
      <c r="CN6">
        <f t="shared" ca="1" si="85"/>
        <v>0</v>
      </c>
      <c r="CO6">
        <f t="shared" ca="1" si="85"/>
        <v>0</v>
      </c>
      <c r="CP6" t="str">
        <f t="shared" ca="1" si="86"/>
        <v/>
      </c>
      <c r="CQ6">
        <f t="shared" ca="1" si="87"/>
        <v>0</v>
      </c>
      <c r="CR6">
        <f t="shared" ca="1" si="88"/>
        <v>0</v>
      </c>
      <c r="CS6">
        <f t="shared" ca="1" si="88"/>
        <v>0</v>
      </c>
    </row>
    <row r="7" spans="1:97" x14ac:dyDescent="0.25">
      <c r="A7" s="82">
        <v>6</v>
      </c>
      <c r="B7" s="98" t="s">
        <v>600</v>
      </c>
      <c r="C7" t="s">
        <v>567</v>
      </c>
      <c r="D7" t="s">
        <v>72</v>
      </c>
      <c r="E7">
        <f t="shared" si="89"/>
        <v>92</v>
      </c>
      <c r="F7">
        <f t="shared" ca="1" si="0"/>
        <v>2</v>
      </c>
      <c r="G7">
        <f t="shared" ca="1" si="4"/>
        <v>0</v>
      </c>
      <c r="H7">
        <f t="shared" ca="1" si="1"/>
        <v>0</v>
      </c>
      <c r="I7">
        <f t="shared" ca="1" si="5"/>
        <v>24</v>
      </c>
      <c r="J7">
        <f t="shared" ca="1" si="6"/>
        <v>48</v>
      </c>
      <c r="K7">
        <f t="shared" ca="1" si="7"/>
        <v>-24</v>
      </c>
      <c r="L7">
        <f t="shared" ca="1" si="2"/>
        <v>116</v>
      </c>
      <c r="M7">
        <f t="shared" ca="1" si="3"/>
        <v>5</v>
      </c>
      <c r="N7">
        <f t="shared" ca="1" si="8"/>
        <v>3</v>
      </c>
      <c r="O7">
        <f t="shared" ca="1" si="9"/>
        <v>15</v>
      </c>
      <c r="P7">
        <f t="shared" ca="1" si="10"/>
        <v>24</v>
      </c>
      <c r="Q7">
        <f t="shared" ca="1" si="11"/>
        <v>64</v>
      </c>
      <c r="R7">
        <f t="shared" ca="1" si="12"/>
        <v>2</v>
      </c>
      <c r="S7">
        <f t="shared" ca="1" si="13"/>
        <v>9</v>
      </c>
      <c r="T7">
        <f t="shared" ca="1" si="14"/>
        <v>24</v>
      </c>
      <c r="U7">
        <f t="shared" ca="1" si="15"/>
        <v>52</v>
      </c>
      <c r="V7" t="str">
        <f t="shared" ca="1" si="16"/>
        <v/>
      </c>
      <c r="W7">
        <f t="shared" ca="1" si="17"/>
        <v>0</v>
      </c>
      <c r="X7">
        <f t="shared" ca="1" si="18"/>
        <v>0</v>
      </c>
      <c r="Y7">
        <f t="shared" ca="1" si="19"/>
        <v>0</v>
      </c>
      <c r="Z7" t="str">
        <f t="shared" ca="1" si="20"/>
        <v/>
      </c>
      <c r="AA7">
        <f t="shared" ca="1" si="21"/>
        <v>0</v>
      </c>
      <c r="AB7">
        <f t="shared" ca="1" si="22"/>
        <v>0</v>
      </c>
      <c r="AC7">
        <f t="shared" ca="1" si="23"/>
        <v>0</v>
      </c>
      <c r="AD7" t="str">
        <f t="shared" ca="1" si="24"/>
        <v/>
      </c>
      <c r="AE7">
        <f t="shared" ca="1" si="25"/>
        <v>0</v>
      </c>
      <c r="AF7">
        <f t="shared" ca="1" si="26"/>
        <v>0</v>
      </c>
      <c r="AG7">
        <f t="shared" ca="1" si="27"/>
        <v>0</v>
      </c>
      <c r="AH7" t="str">
        <f t="shared" ca="1" si="28"/>
        <v/>
      </c>
      <c r="AI7">
        <f t="shared" ca="1" si="29"/>
        <v>0</v>
      </c>
      <c r="AJ7">
        <f t="shared" ca="1" si="30"/>
        <v>0</v>
      </c>
      <c r="AK7">
        <f t="shared" ca="1" si="31"/>
        <v>0</v>
      </c>
      <c r="AL7" t="str">
        <f t="shared" ca="1" si="32"/>
        <v/>
      </c>
      <c r="AM7">
        <f t="shared" ca="1" si="33"/>
        <v>0</v>
      </c>
      <c r="AN7">
        <f t="shared" ca="1" si="34"/>
        <v>0</v>
      </c>
      <c r="AO7">
        <f t="shared" ca="1" si="35"/>
        <v>0</v>
      </c>
      <c r="AP7" t="str">
        <f t="shared" ca="1" si="36"/>
        <v/>
      </c>
      <c r="AQ7">
        <f t="shared" ca="1" si="37"/>
        <v>0</v>
      </c>
      <c r="AR7">
        <f t="shared" ca="1" si="38"/>
        <v>0</v>
      </c>
      <c r="AS7">
        <f t="shared" ca="1" si="39"/>
        <v>0</v>
      </c>
      <c r="AT7" t="str">
        <f t="shared" ca="1" si="40"/>
        <v/>
      </c>
      <c r="AU7">
        <f t="shared" ca="1" si="41"/>
        <v>0</v>
      </c>
      <c r="AV7">
        <f t="shared" ca="1" si="42"/>
        <v>0</v>
      </c>
      <c r="AW7">
        <f t="shared" ca="1" si="43"/>
        <v>0</v>
      </c>
      <c r="AX7" t="str">
        <f t="shared" ca="1" si="44"/>
        <v/>
      </c>
      <c r="AY7">
        <f t="shared" ca="1" si="45"/>
        <v>0</v>
      </c>
      <c r="AZ7">
        <f t="shared" ca="1" si="46"/>
        <v>0</v>
      </c>
      <c r="BA7">
        <f t="shared" ca="1" si="47"/>
        <v>0</v>
      </c>
      <c r="BB7" t="str">
        <f t="shared" ca="1" si="48"/>
        <v/>
      </c>
      <c r="BC7">
        <f t="shared" ca="1" si="49"/>
        <v>0</v>
      </c>
      <c r="BD7">
        <f t="shared" ca="1" si="50"/>
        <v>0</v>
      </c>
      <c r="BE7">
        <f t="shared" ca="1" si="51"/>
        <v>0</v>
      </c>
      <c r="BF7" t="str">
        <f t="shared" ca="1" si="52"/>
        <v/>
      </c>
      <c r="BG7">
        <f t="shared" ca="1" si="53"/>
        <v>0</v>
      </c>
      <c r="BH7">
        <f t="shared" ca="1" si="54"/>
        <v>0</v>
      </c>
      <c r="BI7">
        <f t="shared" ca="1" si="55"/>
        <v>0</v>
      </c>
      <c r="BJ7" t="str">
        <f t="shared" ca="1" si="56"/>
        <v/>
      </c>
      <c r="BK7">
        <f t="shared" ca="1" si="57"/>
        <v>0</v>
      </c>
      <c r="BL7">
        <f t="shared" ca="1" si="58"/>
        <v>0</v>
      </c>
      <c r="BM7">
        <f t="shared" ca="1" si="59"/>
        <v>0</v>
      </c>
      <c r="BN7" t="str">
        <f t="shared" ca="1" si="60"/>
        <v/>
      </c>
      <c r="BO7">
        <f t="shared" ca="1" si="61"/>
        <v>0</v>
      </c>
      <c r="BP7">
        <f t="shared" ca="1" si="62"/>
        <v>0</v>
      </c>
      <c r="BQ7">
        <f t="shared" ca="1" si="63"/>
        <v>0</v>
      </c>
      <c r="BR7" t="str">
        <f t="shared" ca="1" si="64"/>
        <v/>
      </c>
      <c r="BS7">
        <f t="shared" ca="1" si="65"/>
        <v>0</v>
      </c>
      <c r="BT7">
        <f t="shared" ca="1" si="66"/>
        <v>0</v>
      </c>
      <c r="BU7">
        <f t="shared" ca="1" si="67"/>
        <v>0</v>
      </c>
      <c r="BV7" t="str">
        <f t="shared" ca="1" si="68"/>
        <v/>
      </c>
      <c r="BW7">
        <f t="shared" ca="1" si="69"/>
        <v>0</v>
      </c>
      <c r="BX7">
        <f t="shared" ca="1" si="70"/>
        <v>0</v>
      </c>
      <c r="BY7">
        <f t="shared" ca="1" si="71"/>
        <v>0</v>
      </c>
      <c r="BZ7" t="str">
        <f t="shared" ca="1" si="72"/>
        <v/>
      </c>
      <c r="CA7">
        <f t="shared" ca="1" si="73"/>
        <v>0</v>
      </c>
      <c r="CB7">
        <f t="shared" ca="1" si="74"/>
        <v>0</v>
      </c>
      <c r="CC7">
        <f t="shared" ca="1" si="75"/>
        <v>0</v>
      </c>
      <c r="CD7" t="str">
        <f t="shared" ca="1" si="76"/>
        <v/>
      </c>
      <c r="CE7">
        <f t="shared" ca="1" si="77"/>
        <v>0</v>
      </c>
      <c r="CF7">
        <f t="shared" ca="1" si="78"/>
        <v>0</v>
      </c>
      <c r="CG7">
        <f t="shared" ca="1" si="79"/>
        <v>0</v>
      </c>
      <c r="CH7" t="str">
        <f t="shared" ca="1" si="80"/>
        <v/>
      </c>
      <c r="CI7">
        <f t="shared" ca="1" si="81"/>
        <v>0</v>
      </c>
      <c r="CJ7">
        <f t="shared" ca="1" si="82"/>
        <v>0</v>
      </c>
      <c r="CK7">
        <f t="shared" ca="1" si="82"/>
        <v>0</v>
      </c>
      <c r="CL7" t="str">
        <f t="shared" ca="1" si="83"/>
        <v/>
      </c>
      <c r="CM7">
        <f t="shared" ca="1" si="84"/>
        <v>0</v>
      </c>
      <c r="CN7">
        <f t="shared" ca="1" si="85"/>
        <v>0</v>
      </c>
      <c r="CO7">
        <f t="shared" ca="1" si="85"/>
        <v>0</v>
      </c>
      <c r="CP7" t="str">
        <f t="shared" ca="1" si="86"/>
        <v/>
      </c>
      <c r="CQ7">
        <f t="shared" ca="1" si="87"/>
        <v>0</v>
      </c>
      <c r="CR7">
        <f t="shared" ca="1" si="88"/>
        <v>0</v>
      </c>
      <c r="CS7">
        <f t="shared" ca="1" si="88"/>
        <v>0</v>
      </c>
    </row>
    <row r="8" spans="1:97" x14ac:dyDescent="0.25">
      <c r="A8" s="82">
        <v>7</v>
      </c>
      <c r="B8" s="220" t="s">
        <v>601</v>
      </c>
      <c r="C8" t="s">
        <v>606</v>
      </c>
      <c r="D8" t="s">
        <v>74</v>
      </c>
      <c r="E8">
        <f t="shared" si="89"/>
        <v>109</v>
      </c>
      <c r="F8">
        <f t="shared" ca="1" si="0"/>
        <v>2</v>
      </c>
      <c r="G8">
        <f t="shared" ca="1" si="4"/>
        <v>1</v>
      </c>
      <c r="H8">
        <f t="shared" ca="1" si="1"/>
        <v>0</v>
      </c>
      <c r="I8">
        <f t="shared" ca="1" si="5"/>
        <v>37</v>
      </c>
      <c r="J8">
        <f t="shared" ca="1" si="6"/>
        <v>35</v>
      </c>
      <c r="K8">
        <f t="shared" ca="1" si="7"/>
        <v>2</v>
      </c>
      <c r="L8">
        <f t="shared" ca="1" si="2"/>
        <v>139</v>
      </c>
      <c r="M8">
        <f t="shared" ca="1" si="3"/>
        <v>12</v>
      </c>
      <c r="N8">
        <f t="shared" ca="1" si="8"/>
        <v>8</v>
      </c>
      <c r="O8">
        <f t="shared" ca="1" si="9"/>
        <v>22</v>
      </c>
      <c r="P8">
        <f t="shared" ca="1" si="10"/>
        <v>12</v>
      </c>
      <c r="Q8">
        <f t="shared" ca="1" si="11"/>
        <v>60</v>
      </c>
      <c r="R8">
        <f t="shared" ca="1" si="12"/>
        <v>4</v>
      </c>
      <c r="S8">
        <f t="shared" ca="1" si="13"/>
        <v>15</v>
      </c>
      <c r="T8">
        <f t="shared" ca="1" si="14"/>
        <v>23</v>
      </c>
      <c r="U8">
        <f t="shared" ca="1" si="15"/>
        <v>79</v>
      </c>
      <c r="V8" t="str">
        <f t="shared" ca="1" si="16"/>
        <v/>
      </c>
      <c r="W8">
        <f t="shared" ca="1" si="17"/>
        <v>0</v>
      </c>
      <c r="X8">
        <f t="shared" ca="1" si="18"/>
        <v>0</v>
      </c>
      <c r="Y8">
        <f t="shared" ca="1" si="19"/>
        <v>0</v>
      </c>
      <c r="Z8" t="str">
        <f t="shared" ca="1" si="20"/>
        <v/>
      </c>
      <c r="AA8">
        <f t="shared" ca="1" si="21"/>
        <v>0</v>
      </c>
      <c r="AB8">
        <f t="shared" ca="1" si="22"/>
        <v>0</v>
      </c>
      <c r="AC8">
        <f t="shared" ca="1" si="23"/>
        <v>0</v>
      </c>
      <c r="AD8" t="str">
        <f t="shared" ca="1" si="24"/>
        <v/>
      </c>
      <c r="AE8">
        <f t="shared" ca="1" si="25"/>
        <v>0</v>
      </c>
      <c r="AF8">
        <f t="shared" ca="1" si="26"/>
        <v>0</v>
      </c>
      <c r="AG8">
        <f t="shared" ca="1" si="27"/>
        <v>0</v>
      </c>
      <c r="AH8" t="str">
        <f t="shared" ca="1" si="28"/>
        <v/>
      </c>
      <c r="AI8">
        <f t="shared" ca="1" si="29"/>
        <v>0</v>
      </c>
      <c r="AJ8">
        <f t="shared" ca="1" si="30"/>
        <v>0</v>
      </c>
      <c r="AK8">
        <f t="shared" ca="1" si="31"/>
        <v>0</v>
      </c>
      <c r="AL8" t="str">
        <f t="shared" ca="1" si="32"/>
        <v/>
      </c>
      <c r="AM8">
        <f t="shared" ca="1" si="33"/>
        <v>0</v>
      </c>
      <c r="AN8">
        <f t="shared" ca="1" si="34"/>
        <v>0</v>
      </c>
      <c r="AO8">
        <f t="shared" ca="1" si="35"/>
        <v>0</v>
      </c>
      <c r="AP8" t="str">
        <f t="shared" ca="1" si="36"/>
        <v/>
      </c>
      <c r="AQ8">
        <f t="shared" ca="1" si="37"/>
        <v>0</v>
      </c>
      <c r="AR8">
        <f t="shared" ca="1" si="38"/>
        <v>0</v>
      </c>
      <c r="AS8">
        <f t="shared" ca="1" si="39"/>
        <v>0</v>
      </c>
      <c r="AT8" t="str">
        <f t="shared" ca="1" si="40"/>
        <v/>
      </c>
      <c r="AU8">
        <f t="shared" ca="1" si="41"/>
        <v>0</v>
      </c>
      <c r="AV8">
        <f t="shared" ca="1" si="42"/>
        <v>0</v>
      </c>
      <c r="AW8">
        <f t="shared" ca="1" si="43"/>
        <v>0</v>
      </c>
      <c r="AX8" t="str">
        <f t="shared" ca="1" si="44"/>
        <v/>
      </c>
      <c r="AY8">
        <f t="shared" ca="1" si="45"/>
        <v>0</v>
      </c>
      <c r="AZ8">
        <f t="shared" ca="1" si="46"/>
        <v>0</v>
      </c>
      <c r="BA8">
        <f t="shared" ca="1" si="47"/>
        <v>0</v>
      </c>
      <c r="BB8" t="str">
        <f t="shared" ca="1" si="48"/>
        <v/>
      </c>
      <c r="BC8">
        <f t="shared" ca="1" si="49"/>
        <v>0</v>
      </c>
      <c r="BD8">
        <f t="shared" ca="1" si="50"/>
        <v>0</v>
      </c>
      <c r="BE8">
        <f t="shared" ca="1" si="51"/>
        <v>0</v>
      </c>
      <c r="BF8" t="str">
        <f t="shared" ca="1" si="52"/>
        <v/>
      </c>
      <c r="BG8">
        <f t="shared" ca="1" si="53"/>
        <v>0</v>
      </c>
      <c r="BH8">
        <f t="shared" ca="1" si="54"/>
        <v>0</v>
      </c>
      <c r="BI8">
        <f t="shared" ca="1" si="55"/>
        <v>0</v>
      </c>
      <c r="BJ8" t="str">
        <f t="shared" ca="1" si="56"/>
        <v/>
      </c>
      <c r="BK8">
        <f t="shared" ca="1" si="57"/>
        <v>0</v>
      </c>
      <c r="BL8">
        <f t="shared" ca="1" si="58"/>
        <v>0</v>
      </c>
      <c r="BM8">
        <f t="shared" ca="1" si="59"/>
        <v>0</v>
      </c>
      <c r="BN8" t="str">
        <f t="shared" ca="1" si="60"/>
        <v/>
      </c>
      <c r="BO8">
        <f t="shared" ca="1" si="61"/>
        <v>0</v>
      </c>
      <c r="BP8">
        <f t="shared" ca="1" si="62"/>
        <v>0</v>
      </c>
      <c r="BQ8">
        <f t="shared" ca="1" si="63"/>
        <v>0</v>
      </c>
      <c r="BR8" t="str">
        <f t="shared" ca="1" si="64"/>
        <v/>
      </c>
      <c r="BS8">
        <f t="shared" ca="1" si="65"/>
        <v>0</v>
      </c>
      <c r="BT8">
        <f t="shared" ca="1" si="66"/>
        <v>0</v>
      </c>
      <c r="BU8">
        <f t="shared" ca="1" si="67"/>
        <v>0</v>
      </c>
      <c r="BV8" t="str">
        <f t="shared" ca="1" si="68"/>
        <v/>
      </c>
      <c r="BW8">
        <f t="shared" ca="1" si="69"/>
        <v>0</v>
      </c>
      <c r="BX8">
        <f t="shared" ca="1" si="70"/>
        <v>0</v>
      </c>
      <c r="BY8">
        <f t="shared" ca="1" si="71"/>
        <v>0</v>
      </c>
      <c r="BZ8" t="str">
        <f t="shared" ca="1" si="72"/>
        <v/>
      </c>
      <c r="CA8">
        <f t="shared" ca="1" si="73"/>
        <v>0</v>
      </c>
      <c r="CB8">
        <f t="shared" ca="1" si="74"/>
        <v>0</v>
      </c>
      <c r="CC8">
        <f t="shared" ca="1" si="75"/>
        <v>0</v>
      </c>
      <c r="CD8" t="str">
        <f t="shared" ca="1" si="76"/>
        <v/>
      </c>
      <c r="CE8">
        <f t="shared" ca="1" si="77"/>
        <v>0</v>
      </c>
      <c r="CF8">
        <f t="shared" ca="1" si="78"/>
        <v>0</v>
      </c>
      <c r="CG8">
        <f t="shared" ca="1" si="79"/>
        <v>0</v>
      </c>
      <c r="CH8" t="str">
        <f t="shared" ca="1" si="80"/>
        <v/>
      </c>
      <c r="CI8">
        <f t="shared" ca="1" si="81"/>
        <v>0</v>
      </c>
      <c r="CJ8">
        <f t="shared" ca="1" si="82"/>
        <v>0</v>
      </c>
      <c r="CK8">
        <f t="shared" ca="1" si="82"/>
        <v>0</v>
      </c>
      <c r="CL8" t="str">
        <f t="shared" ca="1" si="83"/>
        <v/>
      </c>
      <c r="CM8">
        <f t="shared" ca="1" si="84"/>
        <v>0</v>
      </c>
      <c r="CN8">
        <f t="shared" ca="1" si="85"/>
        <v>0</v>
      </c>
      <c r="CO8">
        <f t="shared" ca="1" si="85"/>
        <v>0</v>
      </c>
      <c r="CP8" t="str">
        <f t="shared" ca="1" si="86"/>
        <v/>
      </c>
      <c r="CQ8">
        <f t="shared" ca="1" si="87"/>
        <v>0</v>
      </c>
      <c r="CR8">
        <f t="shared" ca="1" si="88"/>
        <v>0</v>
      </c>
      <c r="CS8">
        <f t="shared" ca="1" si="88"/>
        <v>0</v>
      </c>
    </row>
    <row r="9" spans="1:97" x14ac:dyDescent="0.25">
      <c r="A9" s="82">
        <v>8</v>
      </c>
      <c r="B9" s="82" t="s">
        <v>602</v>
      </c>
      <c r="D9" t="s">
        <v>75</v>
      </c>
      <c r="E9">
        <f t="shared" si="89"/>
        <v>126</v>
      </c>
      <c r="F9">
        <f t="shared" ca="1" si="0"/>
        <v>0</v>
      </c>
      <c r="G9">
        <f t="shared" ca="1" si="4"/>
        <v>0</v>
      </c>
      <c r="H9">
        <f t="shared" ca="1" si="1"/>
        <v>0</v>
      </c>
      <c r="I9">
        <f t="shared" ca="1" si="5"/>
        <v>0</v>
      </c>
      <c r="J9">
        <f t="shared" ca="1" si="6"/>
        <v>0</v>
      </c>
      <c r="K9">
        <f t="shared" ca="1" si="7"/>
        <v>0</v>
      </c>
      <c r="L9">
        <f t="shared" ca="1" si="2"/>
        <v>0</v>
      </c>
      <c r="M9">
        <f t="shared" ca="1" si="3"/>
        <v>0</v>
      </c>
      <c r="N9" t="str">
        <f t="shared" ca="1" si="8"/>
        <v/>
      </c>
      <c r="O9">
        <f t="shared" ca="1" si="9"/>
        <v>0</v>
      </c>
      <c r="P9">
        <f t="shared" ca="1" si="10"/>
        <v>0</v>
      </c>
      <c r="Q9">
        <f t="shared" ca="1" si="11"/>
        <v>0</v>
      </c>
      <c r="R9" t="str">
        <f t="shared" ca="1" si="12"/>
        <v/>
      </c>
      <c r="S9">
        <f t="shared" ca="1" si="13"/>
        <v>0</v>
      </c>
      <c r="T9">
        <f t="shared" ca="1" si="14"/>
        <v>0</v>
      </c>
      <c r="U9">
        <f t="shared" ca="1" si="15"/>
        <v>0</v>
      </c>
      <c r="V9" t="str">
        <f t="shared" ca="1" si="16"/>
        <v/>
      </c>
      <c r="W9">
        <f t="shared" ca="1" si="17"/>
        <v>0</v>
      </c>
      <c r="X9">
        <f t="shared" ca="1" si="18"/>
        <v>0</v>
      </c>
      <c r="Y9">
        <f t="shared" ca="1" si="19"/>
        <v>0</v>
      </c>
      <c r="Z9" t="str">
        <f t="shared" ca="1" si="20"/>
        <v/>
      </c>
      <c r="AA9">
        <f t="shared" ca="1" si="21"/>
        <v>0</v>
      </c>
      <c r="AB9">
        <f t="shared" ca="1" si="22"/>
        <v>0</v>
      </c>
      <c r="AC9">
        <f t="shared" ca="1" si="23"/>
        <v>0</v>
      </c>
      <c r="AD9" t="str">
        <f t="shared" ca="1" si="24"/>
        <v/>
      </c>
      <c r="AE9">
        <f t="shared" ca="1" si="25"/>
        <v>0</v>
      </c>
      <c r="AF9">
        <f t="shared" ca="1" si="26"/>
        <v>0</v>
      </c>
      <c r="AG9">
        <f t="shared" ca="1" si="27"/>
        <v>0</v>
      </c>
      <c r="AH9" t="str">
        <f t="shared" ca="1" si="28"/>
        <v/>
      </c>
      <c r="AI9">
        <f t="shared" ca="1" si="29"/>
        <v>0</v>
      </c>
      <c r="AJ9">
        <f t="shared" ca="1" si="30"/>
        <v>0</v>
      </c>
      <c r="AK9">
        <f t="shared" ca="1" si="31"/>
        <v>0</v>
      </c>
      <c r="AL9" t="str">
        <f t="shared" ca="1" si="32"/>
        <v/>
      </c>
      <c r="AM9">
        <f t="shared" ca="1" si="33"/>
        <v>0</v>
      </c>
      <c r="AN9">
        <f t="shared" ca="1" si="34"/>
        <v>0</v>
      </c>
      <c r="AO9">
        <f t="shared" ca="1" si="35"/>
        <v>0</v>
      </c>
      <c r="AP9" t="str">
        <f t="shared" ca="1" si="36"/>
        <v/>
      </c>
      <c r="AQ9">
        <f t="shared" ca="1" si="37"/>
        <v>0</v>
      </c>
      <c r="AR9">
        <f t="shared" ca="1" si="38"/>
        <v>0</v>
      </c>
      <c r="AS9">
        <f t="shared" ca="1" si="39"/>
        <v>0</v>
      </c>
      <c r="AT9" t="str">
        <f t="shared" ca="1" si="40"/>
        <v/>
      </c>
      <c r="AU9">
        <f t="shared" ca="1" si="41"/>
        <v>0</v>
      </c>
      <c r="AV9">
        <f t="shared" ca="1" si="42"/>
        <v>0</v>
      </c>
      <c r="AW9">
        <f t="shared" ca="1" si="43"/>
        <v>0</v>
      </c>
      <c r="AX9" t="str">
        <f t="shared" ca="1" si="44"/>
        <v/>
      </c>
      <c r="AY9">
        <f t="shared" ca="1" si="45"/>
        <v>0</v>
      </c>
      <c r="AZ9">
        <f t="shared" ca="1" si="46"/>
        <v>0</v>
      </c>
      <c r="BA9">
        <f t="shared" ca="1" si="47"/>
        <v>0</v>
      </c>
      <c r="BB9" t="str">
        <f t="shared" ca="1" si="48"/>
        <v/>
      </c>
      <c r="BC9">
        <f t="shared" ca="1" si="49"/>
        <v>0</v>
      </c>
      <c r="BD9">
        <f t="shared" ca="1" si="50"/>
        <v>0</v>
      </c>
      <c r="BE9">
        <f t="shared" ca="1" si="51"/>
        <v>0</v>
      </c>
      <c r="BF9" t="str">
        <f t="shared" ca="1" si="52"/>
        <v/>
      </c>
      <c r="BG9">
        <f t="shared" ca="1" si="53"/>
        <v>0</v>
      </c>
      <c r="BH9">
        <f t="shared" ca="1" si="54"/>
        <v>0</v>
      </c>
      <c r="BI9">
        <f t="shared" ca="1" si="55"/>
        <v>0</v>
      </c>
      <c r="BJ9" t="str">
        <f t="shared" ca="1" si="56"/>
        <v/>
      </c>
      <c r="BK9">
        <f t="shared" ca="1" si="57"/>
        <v>0</v>
      </c>
      <c r="BL9">
        <f t="shared" ca="1" si="58"/>
        <v>0</v>
      </c>
      <c r="BM9">
        <f t="shared" ca="1" si="59"/>
        <v>0</v>
      </c>
      <c r="BN9" t="str">
        <f t="shared" ca="1" si="60"/>
        <v/>
      </c>
      <c r="BO9">
        <f t="shared" ca="1" si="61"/>
        <v>0</v>
      </c>
      <c r="BP9">
        <f t="shared" ca="1" si="62"/>
        <v>0</v>
      </c>
      <c r="BQ9">
        <f t="shared" ca="1" si="63"/>
        <v>0</v>
      </c>
      <c r="BR9" t="str">
        <f t="shared" ca="1" si="64"/>
        <v/>
      </c>
      <c r="BS9">
        <f t="shared" ca="1" si="65"/>
        <v>0</v>
      </c>
      <c r="BT9">
        <f t="shared" ca="1" si="66"/>
        <v>0</v>
      </c>
      <c r="BU9">
        <f t="shared" ca="1" si="67"/>
        <v>0</v>
      </c>
      <c r="BV9" t="str">
        <f t="shared" ca="1" si="68"/>
        <v/>
      </c>
      <c r="BW9">
        <f t="shared" ca="1" si="69"/>
        <v>0</v>
      </c>
      <c r="BX9">
        <f t="shared" ca="1" si="70"/>
        <v>0</v>
      </c>
      <c r="BY9">
        <f t="shared" ca="1" si="71"/>
        <v>0</v>
      </c>
      <c r="BZ9" t="str">
        <f t="shared" ca="1" si="72"/>
        <v/>
      </c>
      <c r="CA9">
        <f t="shared" ca="1" si="73"/>
        <v>0</v>
      </c>
      <c r="CB9">
        <f t="shared" ca="1" si="74"/>
        <v>0</v>
      </c>
      <c r="CC9">
        <f t="shared" ca="1" si="75"/>
        <v>0</v>
      </c>
      <c r="CD9" t="str">
        <f t="shared" ca="1" si="76"/>
        <v/>
      </c>
      <c r="CE9">
        <f t="shared" ca="1" si="77"/>
        <v>0</v>
      </c>
      <c r="CF9">
        <f t="shared" ca="1" si="78"/>
        <v>0</v>
      </c>
      <c r="CG9">
        <f t="shared" ca="1" si="79"/>
        <v>0</v>
      </c>
      <c r="CH9" t="str">
        <f t="shared" ca="1" si="80"/>
        <v/>
      </c>
      <c r="CI9">
        <f t="shared" ca="1" si="81"/>
        <v>0</v>
      </c>
      <c r="CJ9">
        <f t="shared" ca="1" si="82"/>
        <v>0</v>
      </c>
      <c r="CK9">
        <f t="shared" ca="1" si="82"/>
        <v>0</v>
      </c>
      <c r="CL9" t="str">
        <f t="shared" ca="1" si="83"/>
        <v/>
      </c>
      <c r="CM9">
        <f t="shared" ca="1" si="84"/>
        <v>0</v>
      </c>
      <c r="CN9">
        <f t="shared" ca="1" si="85"/>
        <v>0</v>
      </c>
      <c r="CO9">
        <f t="shared" ca="1" si="85"/>
        <v>0</v>
      </c>
      <c r="CP9" t="str">
        <f t="shared" ca="1" si="86"/>
        <v/>
      </c>
      <c r="CQ9">
        <f t="shared" ca="1" si="87"/>
        <v>0</v>
      </c>
      <c r="CR9">
        <f t="shared" ca="1" si="88"/>
        <v>0</v>
      </c>
      <c r="CS9">
        <f t="shared" ca="1" si="88"/>
        <v>0</v>
      </c>
    </row>
    <row r="10" spans="1:97" x14ac:dyDescent="0.25">
      <c r="A10" s="82">
        <v>9</v>
      </c>
      <c r="B10" s="82"/>
      <c r="D10" t="s">
        <v>73</v>
      </c>
      <c r="E10">
        <f t="shared" si="89"/>
        <v>143</v>
      </c>
      <c r="F10">
        <f t="shared" ca="1" si="0"/>
        <v>0</v>
      </c>
      <c r="G10">
        <f t="shared" ca="1" si="4"/>
        <v>0</v>
      </c>
      <c r="H10">
        <f t="shared" ca="1" si="1"/>
        <v>0</v>
      </c>
      <c r="I10">
        <f t="shared" ca="1" si="5"/>
        <v>0</v>
      </c>
      <c r="J10">
        <f t="shared" ca="1" si="6"/>
        <v>0</v>
      </c>
      <c r="K10">
        <f t="shared" ca="1" si="7"/>
        <v>0</v>
      </c>
      <c r="L10">
        <f t="shared" ca="1" si="2"/>
        <v>0</v>
      </c>
      <c r="M10">
        <f t="shared" ca="1" si="3"/>
        <v>0</v>
      </c>
      <c r="N10" t="str">
        <f t="shared" ca="1" si="8"/>
        <v/>
      </c>
      <c r="O10">
        <f t="shared" ca="1" si="9"/>
        <v>0</v>
      </c>
      <c r="P10">
        <f t="shared" ca="1" si="10"/>
        <v>0</v>
      </c>
      <c r="Q10">
        <f t="shared" ca="1" si="11"/>
        <v>0</v>
      </c>
      <c r="R10" t="str">
        <f t="shared" ca="1" si="12"/>
        <v/>
      </c>
      <c r="S10">
        <f t="shared" ca="1" si="13"/>
        <v>0</v>
      </c>
      <c r="T10">
        <f t="shared" ca="1" si="14"/>
        <v>0</v>
      </c>
      <c r="U10">
        <f t="shared" ca="1" si="15"/>
        <v>0</v>
      </c>
      <c r="V10" t="str">
        <f t="shared" ca="1" si="16"/>
        <v/>
      </c>
      <c r="W10">
        <f t="shared" ca="1" si="17"/>
        <v>0</v>
      </c>
      <c r="X10">
        <f t="shared" ca="1" si="18"/>
        <v>0</v>
      </c>
      <c r="Y10">
        <f t="shared" ca="1" si="19"/>
        <v>0</v>
      </c>
      <c r="Z10" t="str">
        <f t="shared" ca="1" si="20"/>
        <v/>
      </c>
      <c r="AA10">
        <f t="shared" ca="1" si="21"/>
        <v>0</v>
      </c>
      <c r="AB10">
        <f t="shared" ca="1" si="22"/>
        <v>0</v>
      </c>
      <c r="AC10">
        <f t="shared" ca="1" si="23"/>
        <v>0</v>
      </c>
      <c r="AD10" t="str">
        <f t="shared" ca="1" si="24"/>
        <v/>
      </c>
      <c r="AE10">
        <f t="shared" ca="1" si="25"/>
        <v>0</v>
      </c>
      <c r="AF10">
        <f t="shared" ca="1" si="26"/>
        <v>0</v>
      </c>
      <c r="AG10">
        <f t="shared" ca="1" si="27"/>
        <v>0</v>
      </c>
      <c r="AH10" t="str">
        <f t="shared" ca="1" si="28"/>
        <v/>
      </c>
      <c r="AI10">
        <f t="shared" ca="1" si="29"/>
        <v>0</v>
      </c>
      <c r="AJ10">
        <f t="shared" ca="1" si="30"/>
        <v>0</v>
      </c>
      <c r="AK10">
        <f t="shared" ca="1" si="31"/>
        <v>0</v>
      </c>
      <c r="AL10" t="str">
        <f t="shared" ca="1" si="32"/>
        <v/>
      </c>
      <c r="AM10">
        <f t="shared" ca="1" si="33"/>
        <v>0</v>
      </c>
      <c r="AN10">
        <f t="shared" ca="1" si="34"/>
        <v>0</v>
      </c>
      <c r="AO10">
        <f t="shared" ca="1" si="35"/>
        <v>0</v>
      </c>
      <c r="AP10" t="str">
        <f t="shared" ca="1" si="36"/>
        <v/>
      </c>
      <c r="AQ10">
        <f t="shared" ca="1" si="37"/>
        <v>0</v>
      </c>
      <c r="AR10">
        <f t="shared" ca="1" si="38"/>
        <v>0</v>
      </c>
      <c r="AS10">
        <f t="shared" ca="1" si="39"/>
        <v>0</v>
      </c>
      <c r="AT10" t="str">
        <f t="shared" ca="1" si="40"/>
        <v/>
      </c>
      <c r="AU10">
        <f t="shared" ca="1" si="41"/>
        <v>0</v>
      </c>
      <c r="AV10">
        <f t="shared" ca="1" si="42"/>
        <v>0</v>
      </c>
      <c r="AW10">
        <f t="shared" ca="1" si="43"/>
        <v>0</v>
      </c>
      <c r="AX10" t="str">
        <f t="shared" ca="1" si="44"/>
        <v/>
      </c>
      <c r="AY10">
        <f t="shared" ca="1" si="45"/>
        <v>0</v>
      </c>
      <c r="AZ10">
        <f t="shared" ca="1" si="46"/>
        <v>0</v>
      </c>
      <c r="BA10">
        <f t="shared" ca="1" si="47"/>
        <v>0</v>
      </c>
      <c r="BB10" t="str">
        <f t="shared" ca="1" si="48"/>
        <v/>
      </c>
      <c r="BC10">
        <f t="shared" ca="1" si="49"/>
        <v>0</v>
      </c>
      <c r="BD10">
        <f t="shared" ca="1" si="50"/>
        <v>0</v>
      </c>
      <c r="BE10">
        <f t="shared" ca="1" si="51"/>
        <v>0</v>
      </c>
      <c r="BF10" t="str">
        <f t="shared" ca="1" si="52"/>
        <v/>
      </c>
      <c r="BG10">
        <f t="shared" ca="1" si="53"/>
        <v>0</v>
      </c>
      <c r="BH10">
        <f t="shared" ca="1" si="54"/>
        <v>0</v>
      </c>
      <c r="BI10">
        <f t="shared" ca="1" si="55"/>
        <v>0</v>
      </c>
      <c r="BJ10" t="str">
        <f t="shared" ca="1" si="56"/>
        <v/>
      </c>
      <c r="BK10">
        <f t="shared" ca="1" si="57"/>
        <v>0</v>
      </c>
      <c r="BL10">
        <f t="shared" ca="1" si="58"/>
        <v>0</v>
      </c>
      <c r="BM10">
        <f t="shared" ca="1" si="59"/>
        <v>0</v>
      </c>
      <c r="BN10" t="str">
        <f t="shared" ca="1" si="60"/>
        <v/>
      </c>
      <c r="BO10">
        <f t="shared" ca="1" si="61"/>
        <v>0</v>
      </c>
      <c r="BP10">
        <f t="shared" ca="1" si="62"/>
        <v>0</v>
      </c>
      <c r="BQ10">
        <f t="shared" ca="1" si="63"/>
        <v>0</v>
      </c>
      <c r="BR10" t="str">
        <f t="shared" ca="1" si="64"/>
        <v/>
      </c>
      <c r="BS10">
        <f t="shared" ca="1" si="65"/>
        <v>0</v>
      </c>
      <c r="BT10">
        <f t="shared" ca="1" si="66"/>
        <v>0</v>
      </c>
      <c r="BU10">
        <f t="shared" ca="1" si="67"/>
        <v>0</v>
      </c>
      <c r="BV10" t="str">
        <f t="shared" ca="1" si="68"/>
        <v/>
      </c>
      <c r="BW10">
        <f t="shared" ca="1" si="69"/>
        <v>0</v>
      </c>
      <c r="BX10">
        <f t="shared" ca="1" si="70"/>
        <v>0</v>
      </c>
      <c r="BY10">
        <f t="shared" ca="1" si="71"/>
        <v>0</v>
      </c>
      <c r="BZ10" t="str">
        <f t="shared" ca="1" si="72"/>
        <v/>
      </c>
      <c r="CA10">
        <f t="shared" ca="1" si="73"/>
        <v>0</v>
      </c>
      <c r="CB10">
        <f t="shared" ca="1" si="74"/>
        <v>0</v>
      </c>
      <c r="CC10">
        <f t="shared" ca="1" si="75"/>
        <v>0</v>
      </c>
      <c r="CD10" t="str">
        <f t="shared" ca="1" si="76"/>
        <v/>
      </c>
      <c r="CE10">
        <f t="shared" ca="1" si="77"/>
        <v>0</v>
      </c>
      <c r="CF10">
        <f t="shared" ca="1" si="78"/>
        <v>0</v>
      </c>
      <c r="CG10">
        <f t="shared" ca="1" si="79"/>
        <v>0</v>
      </c>
      <c r="CH10" t="str">
        <f t="shared" ca="1" si="80"/>
        <v/>
      </c>
      <c r="CI10">
        <f t="shared" ca="1" si="81"/>
        <v>0</v>
      </c>
      <c r="CJ10">
        <f t="shared" ca="1" si="82"/>
        <v>0</v>
      </c>
      <c r="CK10">
        <f t="shared" ca="1" si="82"/>
        <v>0</v>
      </c>
      <c r="CL10" t="str">
        <f t="shared" ca="1" si="83"/>
        <v/>
      </c>
      <c r="CM10">
        <f t="shared" ca="1" si="84"/>
        <v>0</v>
      </c>
      <c r="CN10">
        <f t="shared" ca="1" si="85"/>
        <v>0</v>
      </c>
      <c r="CO10">
        <f t="shared" ca="1" si="85"/>
        <v>0</v>
      </c>
      <c r="CP10" t="str">
        <f t="shared" ca="1" si="86"/>
        <v/>
      </c>
      <c r="CQ10">
        <f t="shared" ca="1" si="87"/>
        <v>0</v>
      </c>
      <c r="CR10">
        <f t="shared" ca="1" si="88"/>
        <v>0</v>
      </c>
      <c r="CS10">
        <f t="shared" ca="1" si="88"/>
        <v>0</v>
      </c>
    </row>
    <row r="11" spans="1:97" x14ac:dyDescent="0.25">
      <c r="A11" s="82">
        <v>10</v>
      </c>
      <c r="B11" s="82"/>
      <c r="D11" t="s">
        <v>76</v>
      </c>
      <c r="E11">
        <f>E10+17</f>
        <v>160</v>
      </c>
      <c r="F11">
        <f t="shared" ca="1" si="0"/>
        <v>0</v>
      </c>
      <c r="G11">
        <f t="shared" ca="1" si="4"/>
        <v>0</v>
      </c>
      <c r="H11">
        <f t="shared" ca="1" si="1"/>
        <v>0</v>
      </c>
      <c r="I11">
        <f t="shared" ca="1" si="5"/>
        <v>0</v>
      </c>
      <c r="J11">
        <f t="shared" ca="1" si="6"/>
        <v>0</v>
      </c>
      <c r="K11">
        <f t="shared" ca="1" si="7"/>
        <v>0</v>
      </c>
      <c r="L11">
        <f t="shared" ca="1" si="2"/>
        <v>0</v>
      </c>
      <c r="M11">
        <f t="shared" ca="1" si="3"/>
        <v>0</v>
      </c>
      <c r="N11" t="str">
        <f t="shared" ca="1" si="8"/>
        <v/>
      </c>
      <c r="O11">
        <f t="shared" ca="1" si="9"/>
        <v>0</v>
      </c>
      <c r="P11">
        <f t="shared" ca="1" si="10"/>
        <v>0</v>
      </c>
      <c r="Q11">
        <f t="shared" ca="1" si="11"/>
        <v>0</v>
      </c>
      <c r="R11" t="str">
        <f t="shared" ca="1" si="12"/>
        <v/>
      </c>
      <c r="S11">
        <f t="shared" ca="1" si="13"/>
        <v>0</v>
      </c>
      <c r="T11">
        <f t="shared" ca="1" si="14"/>
        <v>0</v>
      </c>
      <c r="U11">
        <f t="shared" ca="1" si="15"/>
        <v>0</v>
      </c>
      <c r="V11" t="str">
        <f t="shared" ca="1" si="16"/>
        <v/>
      </c>
      <c r="W11">
        <f t="shared" ca="1" si="17"/>
        <v>0</v>
      </c>
      <c r="X11">
        <f t="shared" ca="1" si="18"/>
        <v>0</v>
      </c>
      <c r="Y11">
        <f t="shared" ca="1" si="19"/>
        <v>0</v>
      </c>
      <c r="Z11" t="str">
        <f t="shared" ca="1" si="20"/>
        <v/>
      </c>
      <c r="AA11">
        <f t="shared" ca="1" si="21"/>
        <v>0</v>
      </c>
      <c r="AB11">
        <f t="shared" ca="1" si="22"/>
        <v>0</v>
      </c>
      <c r="AC11">
        <f t="shared" ca="1" si="23"/>
        <v>0</v>
      </c>
      <c r="AD11" t="str">
        <f t="shared" ca="1" si="24"/>
        <v/>
      </c>
      <c r="AE11">
        <f t="shared" ca="1" si="25"/>
        <v>0</v>
      </c>
      <c r="AF11">
        <f t="shared" ca="1" si="26"/>
        <v>0</v>
      </c>
      <c r="AG11">
        <f t="shared" ca="1" si="27"/>
        <v>0</v>
      </c>
      <c r="AH11" t="str">
        <f t="shared" ca="1" si="28"/>
        <v/>
      </c>
      <c r="AI11">
        <f t="shared" ca="1" si="29"/>
        <v>0</v>
      </c>
      <c r="AJ11">
        <f t="shared" ca="1" si="30"/>
        <v>0</v>
      </c>
      <c r="AK11">
        <f t="shared" ca="1" si="31"/>
        <v>0</v>
      </c>
      <c r="AL11" t="str">
        <f t="shared" ca="1" si="32"/>
        <v/>
      </c>
      <c r="AM11">
        <f t="shared" ca="1" si="33"/>
        <v>0</v>
      </c>
      <c r="AN11">
        <f t="shared" ca="1" si="34"/>
        <v>0</v>
      </c>
      <c r="AO11">
        <f t="shared" ca="1" si="35"/>
        <v>0</v>
      </c>
      <c r="AP11" t="str">
        <f t="shared" ca="1" si="36"/>
        <v/>
      </c>
      <c r="AQ11">
        <f t="shared" ca="1" si="37"/>
        <v>0</v>
      </c>
      <c r="AR11">
        <f t="shared" ca="1" si="38"/>
        <v>0</v>
      </c>
      <c r="AS11">
        <f t="shared" ca="1" si="39"/>
        <v>0</v>
      </c>
      <c r="AT11" t="str">
        <f t="shared" ca="1" si="40"/>
        <v/>
      </c>
      <c r="AU11">
        <f t="shared" ca="1" si="41"/>
        <v>0</v>
      </c>
      <c r="AV11">
        <f t="shared" ca="1" si="42"/>
        <v>0</v>
      </c>
      <c r="AW11">
        <f t="shared" ca="1" si="43"/>
        <v>0</v>
      </c>
      <c r="AX11" t="str">
        <f t="shared" ca="1" si="44"/>
        <v/>
      </c>
      <c r="AY11">
        <f t="shared" ca="1" si="45"/>
        <v>0</v>
      </c>
      <c r="AZ11">
        <f t="shared" ca="1" si="46"/>
        <v>0</v>
      </c>
      <c r="BA11">
        <f t="shared" ca="1" si="47"/>
        <v>0</v>
      </c>
      <c r="BB11" t="str">
        <f t="shared" ca="1" si="48"/>
        <v/>
      </c>
      <c r="BC11">
        <f t="shared" ca="1" si="49"/>
        <v>0</v>
      </c>
      <c r="BD11">
        <f t="shared" ca="1" si="50"/>
        <v>0</v>
      </c>
      <c r="BE11">
        <f t="shared" ca="1" si="51"/>
        <v>0</v>
      </c>
      <c r="BF11" t="str">
        <f t="shared" ca="1" si="52"/>
        <v/>
      </c>
      <c r="BG11">
        <f t="shared" ca="1" si="53"/>
        <v>0</v>
      </c>
      <c r="BH11">
        <f t="shared" ca="1" si="54"/>
        <v>0</v>
      </c>
      <c r="BI11">
        <f t="shared" ca="1" si="55"/>
        <v>0</v>
      </c>
      <c r="BJ11" t="str">
        <f t="shared" ca="1" si="56"/>
        <v/>
      </c>
      <c r="BK11">
        <f t="shared" ca="1" si="57"/>
        <v>0</v>
      </c>
      <c r="BL11">
        <f t="shared" ca="1" si="58"/>
        <v>0</v>
      </c>
      <c r="BM11">
        <f t="shared" ca="1" si="59"/>
        <v>0</v>
      </c>
      <c r="BN11" t="str">
        <f t="shared" ca="1" si="60"/>
        <v/>
      </c>
      <c r="BO11">
        <f t="shared" ca="1" si="61"/>
        <v>0</v>
      </c>
      <c r="BP11">
        <f t="shared" ca="1" si="62"/>
        <v>0</v>
      </c>
      <c r="BQ11">
        <f t="shared" ca="1" si="63"/>
        <v>0</v>
      </c>
      <c r="BR11" t="str">
        <f t="shared" ca="1" si="64"/>
        <v/>
      </c>
      <c r="BS11">
        <f t="shared" ca="1" si="65"/>
        <v>0</v>
      </c>
      <c r="BT11">
        <f t="shared" ca="1" si="66"/>
        <v>0</v>
      </c>
      <c r="BU11">
        <f t="shared" ca="1" si="67"/>
        <v>0</v>
      </c>
      <c r="BV11" t="str">
        <f t="shared" ca="1" si="68"/>
        <v/>
      </c>
      <c r="BW11">
        <f t="shared" ca="1" si="69"/>
        <v>0</v>
      </c>
      <c r="BX11">
        <f t="shared" ca="1" si="70"/>
        <v>0</v>
      </c>
      <c r="BY11">
        <f t="shared" ca="1" si="71"/>
        <v>0</v>
      </c>
      <c r="BZ11" t="str">
        <f t="shared" ca="1" si="72"/>
        <v/>
      </c>
      <c r="CA11">
        <f t="shared" ca="1" si="73"/>
        <v>0</v>
      </c>
      <c r="CB11">
        <f t="shared" ca="1" si="74"/>
        <v>0</v>
      </c>
      <c r="CC11">
        <f t="shared" ca="1" si="75"/>
        <v>0</v>
      </c>
      <c r="CD11" t="str">
        <f t="shared" ca="1" si="76"/>
        <v/>
      </c>
      <c r="CE11">
        <f t="shared" ca="1" si="77"/>
        <v>0</v>
      </c>
      <c r="CF11">
        <f t="shared" ca="1" si="78"/>
        <v>0</v>
      </c>
      <c r="CG11">
        <f t="shared" ca="1" si="79"/>
        <v>0</v>
      </c>
      <c r="CH11" t="str">
        <f t="shared" ca="1" si="80"/>
        <v/>
      </c>
      <c r="CI11">
        <f t="shared" ca="1" si="81"/>
        <v>0</v>
      </c>
      <c r="CJ11">
        <f t="shared" ca="1" si="82"/>
        <v>0</v>
      </c>
      <c r="CK11">
        <f t="shared" ca="1" si="82"/>
        <v>0</v>
      </c>
      <c r="CL11" t="str">
        <f t="shared" ca="1" si="83"/>
        <v/>
      </c>
      <c r="CM11">
        <f t="shared" ca="1" si="84"/>
        <v>0</v>
      </c>
      <c r="CN11">
        <f t="shared" ca="1" si="85"/>
        <v>0</v>
      </c>
      <c r="CO11">
        <f t="shared" ca="1" si="85"/>
        <v>0</v>
      </c>
      <c r="CP11" t="str">
        <f t="shared" ca="1" si="86"/>
        <v/>
      </c>
      <c r="CQ11">
        <f t="shared" ca="1" si="87"/>
        <v>0</v>
      </c>
      <c r="CR11">
        <f t="shared" ca="1" si="88"/>
        <v>0</v>
      </c>
      <c r="CS11">
        <f t="shared" ca="1" si="88"/>
        <v>0</v>
      </c>
    </row>
    <row r="12" spans="1:97" x14ac:dyDescent="0.25">
      <c r="A12" s="82">
        <v>11</v>
      </c>
      <c r="B12" s="82"/>
      <c r="D12" t="s">
        <v>77</v>
      </c>
      <c r="E12">
        <f t="shared" si="89"/>
        <v>177</v>
      </c>
      <c r="F12">
        <f t="shared" ca="1" si="0"/>
        <v>0</v>
      </c>
      <c r="G12">
        <f t="shared" ca="1" si="4"/>
        <v>0</v>
      </c>
      <c r="H12">
        <f t="shared" ca="1" si="1"/>
        <v>0</v>
      </c>
      <c r="I12">
        <f t="shared" ca="1" si="5"/>
        <v>0</v>
      </c>
      <c r="J12">
        <f t="shared" ca="1" si="6"/>
        <v>0</v>
      </c>
      <c r="K12">
        <f t="shared" ca="1" si="7"/>
        <v>0</v>
      </c>
      <c r="L12">
        <f t="shared" ca="1" si="2"/>
        <v>0</v>
      </c>
      <c r="M12">
        <f t="shared" ca="1" si="3"/>
        <v>0</v>
      </c>
      <c r="N12" t="str">
        <f t="shared" ca="1" si="8"/>
        <v/>
      </c>
      <c r="O12">
        <f t="shared" ca="1" si="9"/>
        <v>0</v>
      </c>
      <c r="P12">
        <f t="shared" ca="1" si="10"/>
        <v>0</v>
      </c>
      <c r="Q12">
        <f t="shared" ca="1" si="11"/>
        <v>0</v>
      </c>
      <c r="R12" t="str">
        <f t="shared" ca="1" si="12"/>
        <v/>
      </c>
      <c r="S12">
        <f t="shared" ca="1" si="13"/>
        <v>0</v>
      </c>
      <c r="T12">
        <f t="shared" ca="1" si="14"/>
        <v>0</v>
      </c>
      <c r="U12">
        <f t="shared" ca="1" si="15"/>
        <v>0</v>
      </c>
      <c r="V12" t="str">
        <f t="shared" ca="1" si="16"/>
        <v/>
      </c>
      <c r="W12">
        <f t="shared" ca="1" si="17"/>
        <v>0</v>
      </c>
      <c r="X12">
        <f t="shared" ca="1" si="18"/>
        <v>0</v>
      </c>
      <c r="Y12">
        <f t="shared" ca="1" si="19"/>
        <v>0</v>
      </c>
      <c r="Z12" t="str">
        <f t="shared" ca="1" si="20"/>
        <v/>
      </c>
      <c r="AA12">
        <f t="shared" ca="1" si="21"/>
        <v>0</v>
      </c>
      <c r="AB12">
        <f t="shared" ca="1" si="22"/>
        <v>0</v>
      </c>
      <c r="AC12">
        <f t="shared" ca="1" si="23"/>
        <v>0</v>
      </c>
      <c r="AD12" t="str">
        <f t="shared" ca="1" si="24"/>
        <v/>
      </c>
      <c r="AE12">
        <f t="shared" ca="1" si="25"/>
        <v>0</v>
      </c>
      <c r="AF12">
        <f t="shared" ca="1" si="26"/>
        <v>0</v>
      </c>
      <c r="AG12">
        <f t="shared" ca="1" si="27"/>
        <v>0</v>
      </c>
      <c r="AH12" t="str">
        <f t="shared" ca="1" si="28"/>
        <v/>
      </c>
      <c r="AI12">
        <f t="shared" ca="1" si="29"/>
        <v>0</v>
      </c>
      <c r="AJ12">
        <f t="shared" ca="1" si="30"/>
        <v>0</v>
      </c>
      <c r="AK12">
        <f t="shared" ca="1" si="31"/>
        <v>0</v>
      </c>
      <c r="AL12" t="str">
        <f t="shared" ca="1" si="32"/>
        <v/>
      </c>
      <c r="AM12">
        <f t="shared" ca="1" si="33"/>
        <v>0</v>
      </c>
      <c r="AN12">
        <f t="shared" ca="1" si="34"/>
        <v>0</v>
      </c>
      <c r="AO12">
        <f t="shared" ca="1" si="35"/>
        <v>0</v>
      </c>
      <c r="AP12" t="str">
        <f t="shared" ca="1" si="36"/>
        <v/>
      </c>
      <c r="AQ12">
        <f t="shared" ca="1" si="37"/>
        <v>0</v>
      </c>
      <c r="AR12">
        <f t="shared" ca="1" si="38"/>
        <v>0</v>
      </c>
      <c r="AS12">
        <f t="shared" ca="1" si="39"/>
        <v>0</v>
      </c>
      <c r="AT12" t="str">
        <f t="shared" ca="1" si="40"/>
        <v/>
      </c>
      <c r="AU12">
        <f t="shared" ca="1" si="41"/>
        <v>0</v>
      </c>
      <c r="AV12">
        <f t="shared" ca="1" si="42"/>
        <v>0</v>
      </c>
      <c r="AW12">
        <f t="shared" ca="1" si="43"/>
        <v>0</v>
      </c>
      <c r="AX12" t="str">
        <f t="shared" ca="1" si="44"/>
        <v/>
      </c>
      <c r="AY12">
        <f t="shared" ca="1" si="45"/>
        <v>0</v>
      </c>
      <c r="AZ12">
        <f t="shared" ca="1" si="46"/>
        <v>0</v>
      </c>
      <c r="BA12">
        <f t="shared" ca="1" si="47"/>
        <v>0</v>
      </c>
      <c r="BB12" t="str">
        <f t="shared" ca="1" si="48"/>
        <v/>
      </c>
      <c r="BC12">
        <f t="shared" ca="1" si="49"/>
        <v>0</v>
      </c>
      <c r="BD12">
        <f t="shared" ca="1" si="50"/>
        <v>0</v>
      </c>
      <c r="BE12">
        <f t="shared" ca="1" si="51"/>
        <v>0</v>
      </c>
      <c r="BF12" t="str">
        <f t="shared" ca="1" si="52"/>
        <v/>
      </c>
      <c r="BG12">
        <f t="shared" ca="1" si="53"/>
        <v>0</v>
      </c>
      <c r="BH12">
        <f t="shared" ca="1" si="54"/>
        <v>0</v>
      </c>
      <c r="BI12">
        <f t="shared" ca="1" si="55"/>
        <v>0</v>
      </c>
      <c r="BJ12" t="str">
        <f t="shared" ca="1" si="56"/>
        <v/>
      </c>
      <c r="BK12">
        <f t="shared" ca="1" si="57"/>
        <v>0</v>
      </c>
      <c r="BL12">
        <f t="shared" ca="1" si="58"/>
        <v>0</v>
      </c>
      <c r="BM12">
        <f t="shared" ca="1" si="59"/>
        <v>0</v>
      </c>
      <c r="BN12" t="str">
        <f t="shared" ca="1" si="60"/>
        <v/>
      </c>
      <c r="BO12">
        <f t="shared" ca="1" si="61"/>
        <v>0</v>
      </c>
      <c r="BP12">
        <f t="shared" ca="1" si="62"/>
        <v>0</v>
      </c>
      <c r="BQ12">
        <f t="shared" ca="1" si="63"/>
        <v>0</v>
      </c>
      <c r="BR12" t="str">
        <f t="shared" ca="1" si="64"/>
        <v/>
      </c>
      <c r="BS12">
        <f t="shared" ca="1" si="65"/>
        <v>0</v>
      </c>
      <c r="BT12">
        <f t="shared" ca="1" si="66"/>
        <v>0</v>
      </c>
      <c r="BU12">
        <f t="shared" ca="1" si="67"/>
        <v>0</v>
      </c>
      <c r="BV12" t="str">
        <f t="shared" ca="1" si="68"/>
        <v/>
      </c>
      <c r="BW12">
        <f t="shared" ca="1" si="69"/>
        <v>0</v>
      </c>
      <c r="BX12">
        <f t="shared" ca="1" si="70"/>
        <v>0</v>
      </c>
      <c r="BY12">
        <f t="shared" ca="1" si="71"/>
        <v>0</v>
      </c>
      <c r="BZ12" t="str">
        <f t="shared" ca="1" si="72"/>
        <v/>
      </c>
      <c r="CA12">
        <f t="shared" ca="1" si="73"/>
        <v>0</v>
      </c>
      <c r="CB12">
        <f t="shared" ca="1" si="74"/>
        <v>0</v>
      </c>
      <c r="CC12">
        <f t="shared" ca="1" si="75"/>
        <v>0</v>
      </c>
      <c r="CD12" t="str">
        <f t="shared" ca="1" si="76"/>
        <v/>
      </c>
      <c r="CE12">
        <f t="shared" ca="1" si="77"/>
        <v>0</v>
      </c>
      <c r="CF12">
        <f t="shared" ca="1" si="78"/>
        <v>0</v>
      </c>
      <c r="CG12">
        <f t="shared" ca="1" si="79"/>
        <v>0</v>
      </c>
      <c r="CH12" t="str">
        <f t="shared" ca="1" si="80"/>
        <v/>
      </c>
      <c r="CI12">
        <f t="shared" ca="1" si="81"/>
        <v>0</v>
      </c>
      <c r="CJ12">
        <f t="shared" ca="1" si="82"/>
        <v>0</v>
      </c>
      <c r="CK12">
        <f t="shared" ca="1" si="82"/>
        <v>0</v>
      </c>
      <c r="CL12" t="str">
        <f t="shared" ca="1" si="83"/>
        <v/>
      </c>
      <c r="CM12">
        <f t="shared" ca="1" si="84"/>
        <v>0</v>
      </c>
      <c r="CN12">
        <f t="shared" ca="1" si="85"/>
        <v>0</v>
      </c>
      <c r="CO12">
        <f t="shared" ca="1" si="85"/>
        <v>0</v>
      </c>
      <c r="CP12" t="str">
        <f t="shared" ca="1" si="86"/>
        <v/>
      </c>
      <c r="CQ12">
        <f t="shared" ca="1" si="87"/>
        <v>0</v>
      </c>
      <c r="CR12">
        <f t="shared" ca="1" si="88"/>
        <v>0</v>
      </c>
      <c r="CS12">
        <f t="shared" ca="1" si="88"/>
        <v>0</v>
      </c>
    </row>
    <row r="13" spans="1:97" x14ac:dyDescent="0.25">
      <c r="A13" s="82">
        <v>12</v>
      </c>
      <c r="B13" s="82"/>
      <c r="D13" t="s">
        <v>78</v>
      </c>
      <c r="E13">
        <f t="shared" si="89"/>
        <v>194</v>
      </c>
      <c r="F13">
        <f t="shared" ca="1" si="0"/>
        <v>0</v>
      </c>
      <c r="G13">
        <f t="shared" ca="1" si="4"/>
        <v>0</v>
      </c>
      <c r="H13">
        <f t="shared" ca="1" si="1"/>
        <v>0</v>
      </c>
      <c r="I13">
        <f t="shared" ca="1" si="5"/>
        <v>0</v>
      </c>
      <c r="J13">
        <f t="shared" ca="1" si="6"/>
        <v>0</v>
      </c>
      <c r="K13">
        <f t="shared" ca="1" si="7"/>
        <v>0</v>
      </c>
      <c r="L13">
        <f t="shared" ca="1" si="2"/>
        <v>0</v>
      </c>
      <c r="M13">
        <f t="shared" ca="1" si="3"/>
        <v>0</v>
      </c>
      <c r="N13" t="str">
        <f t="shared" ca="1" si="8"/>
        <v/>
      </c>
      <c r="O13">
        <f t="shared" ca="1" si="9"/>
        <v>0</v>
      </c>
      <c r="P13">
        <f t="shared" ca="1" si="10"/>
        <v>0</v>
      </c>
      <c r="Q13">
        <f t="shared" ca="1" si="11"/>
        <v>0</v>
      </c>
      <c r="R13" t="str">
        <f t="shared" ca="1" si="12"/>
        <v/>
      </c>
      <c r="S13">
        <f t="shared" ca="1" si="13"/>
        <v>0</v>
      </c>
      <c r="T13">
        <f t="shared" ca="1" si="14"/>
        <v>0</v>
      </c>
      <c r="U13">
        <f t="shared" ca="1" si="15"/>
        <v>0</v>
      </c>
      <c r="V13" t="str">
        <f t="shared" ca="1" si="16"/>
        <v/>
      </c>
      <c r="W13">
        <f t="shared" ca="1" si="17"/>
        <v>0</v>
      </c>
      <c r="X13">
        <f t="shared" ca="1" si="18"/>
        <v>0</v>
      </c>
      <c r="Y13">
        <f t="shared" ca="1" si="19"/>
        <v>0</v>
      </c>
      <c r="Z13" t="str">
        <f t="shared" ca="1" si="20"/>
        <v/>
      </c>
      <c r="AA13">
        <f t="shared" ca="1" si="21"/>
        <v>0</v>
      </c>
      <c r="AB13">
        <f t="shared" ca="1" si="22"/>
        <v>0</v>
      </c>
      <c r="AC13">
        <f t="shared" ca="1" si="23"/>
        <v>0</v>
      </c>
      <c r="AD13" t="str">
        <f t="shared" ca="1" si="24"/>
        <v/>
      </c>
      <c r="AE13">
        <f t="shared" ca="1" si="25"/>
        <v>0</v>
      </c>
      <c r="AF13">
        <f t="shared" ca="1" si="26"/>
        <v>0</v>
      </c>
      <c r="AG13">
        <f t="shared" ca="1" si="27"/>
        <v>0</v>
      </c>
      <c r="AH13" t="str">
        <f t="shared" ca="1" si="28"/>
        <v/>
      </c>
      <c r="AI13">
        <f t="shared" ca="1" si="29"/>
        <v>0</v>
      </c>
      <c r="AJ13">
        <f t="shared" ca="1" si="30"/>
        <v>0</v>
      </c>
      <c r="AK13">
        <f t="shared" ca="1" si="31"/>
        <v>0</v>
      </c>
      <c r="AL13" t="str">
        <f t="shared" ca="1" si="32"/>
        <v/>
      </c>
      <c r="AM13">
        <f t="shared" ca="1" si="33"/>
        <v>0</v>
      </c>
      <c r="AN13">
        <f t="shared" ca="1" si="34"/>
        <v>0</v>
      </c>
      <c r="AO13">
        <f t="shared" ca="1" si="35"/>
        <v>0</v>
      </c>
      <c r="AP13" t="str">
        <f t="shared" ca="1" si="36"/>
        <v/>
      </c>
      <c r="AQ13">
        <f t="shared" ca="1" si="37"/>
        <v>0</v>
      </c>
      <c r="AR13">
        <f t="shared" ca="1" si="38"/>
        <v>0</v>
      </c>
      <c r="AS13">
        <f t="shared" ca="1" si="39"/>
        <v>0</v>
      </c>
      <c r="AT13" t="str">
        <f t="shared" ca="1" si="40"/>
        <v/>
      </c>
      <c r="AU13">
        <f t="shared" ca="1" si="41"/>
        <v>0</v>
      </c>
      <c r="AV13">
        <f t="shared" ca="1" si="42"/>
        <v>0</v>
      </c>
      <c r="AW13">
        <f t="shared" ca="1" si="43"/>
        <v>0</v>
      </c>
      <c r="AX13" t="str">
        <f t="shared" ca="1" si="44"/>
        <v/>
      </c>
      <c r="AY13">
        <f t="shared" ca="1" si="45"/>
        <v>0</v>
      </c>
      <c r="AZ13">
        <f t="shared" ca="1" si="46"/>
        <v>0</v>
      </c>
      <c r="BA13">
        <f t="shared" ca="1" si="47"/>
        <v>0</v>
      </c>
      <c r="BB13" t="str">
        <f t="shared" ca="1" si="48"/>
        <v/>
      </c>
      <c r="BC13">
        <f t="shared" ca="1" si="49"/>
        <v>0</v>
      </c>
      <c r="BD13">
        <f t="shared" ca="1" si="50"/>
        <v>0</v>
      </c>
      <c r="BE13">
        <f t="shared" ca="1" si="51"/>
        <v>0</v>
      </c>
      <c r="BF13" t="str">
        <f t="shared" ca="1" si="52"/>
        <v/>
      </c>
      <c r="BG13">
        <f t="shared" ca="1" si="53"/>
        <v>0</v>
      </c>
      <c r="BH13">
        <f t="shared" ca="1" si="54"/>
        <v>0</v>
      </c>
      <c r="BI13">
        <f t="shared" ca="1" si="55"/>
        <v>0</v>
      </c>
      <c r="BJ13" t="str">
        <f t="shared" ca="1" si="56"/>
        <v/>
      </c>
      <c r="BK13">
        <f t="shared" ca="1" si="57"/>
        <v>0</v>
      </c>
      <c r="BL13">
        <f t="shared" ca="1" si="58"/>
        <v>0</v>
      </c>
      <c r="BM13">
        <f t="shared" ca="1" si="59"/>
        <v>0</v>
      </c>
      <c r="BN13" t="str">
        <f t="shared" ca="1" si="60"/>
        <v/>
      </c>
      <c r="BO13">
        <f t="shared" ca="1" si="61"/>
        <v>0</v>
      </c>
      <c r="BP13">
        <f t="shared" ca="1" si="62"/>
        <v>0</v>
      </c>
      <c r="BQ13">
        <f t="shared" ca="1" si="63"/>
        <v>0</v>
      </c>
      <c r="BR13" t="str">
        <f t="shared" ca="1" si="64"/>
        <v/>
      </c>
      <c r="BS13">
        <f t="shared" ca="1" si="65"/>
        <v>0</v>
      </c>
      <c r="BT13">
        <f t="shared" ca="1" si="66"/>
        <v>0</v>
      </c>
      <c r="BU13">
        <f t="shared" ca="1" si="67"/>
        <v>0</v>
      </c>
      <c r="BV13" t="str">
        <f t="shared" ca="1" si="68"/>
        <v/>
      </c>
      <c r="BW13">
        <f t="shared" ca="1" si="69"/>
        <v>0</v>
      </c>
      <c r="BX13">
        <f t="shared" ca="1" si="70"/>
        <v>0</v>
      </c>
      <c r="BY13">
        <f t="shared" ca="1" si="71"/>
        <v>0</v>
      </c>
      <c r="BZ13" t="str">
        <f t="shared" ca="1" si="72"/>
        <v/>
      </c>
      <c r="CA13">
        <f t="shared" ca="1" si="73"/>
        <v>0</v>
      </c>
      <c r="CB13">
        <f t="shared" ca="1" si="74"/>
        <v>0</v>
      </c>
      <c r="CC13">
        <f t="shared" ca="1" si="75"/>
        <v>0</v>
      </c>
      <c r="CD13" t="str">
        <f t="shared" ca="1" si="76"/>
        <v/>
      </c>
      <c r="CE13">
        <f t="shared" ca="1" si="77"/>
        <v>0</v>
      </c>
      <c r="CF13">
        <f t="shared" ca="1" si="78"/>
        <v>0</v>
      </c>
      <c r="CG13">
        <f t="shared" ca="1" si="79"/>
        <v>0</v>
      </c>
      <c r="CH13" t="str">
        <f t="shared" ca="1" si="80"/>
        <v/>
      </c>
      <c r="CI13">
        <f t="shared" ca="1" si="81"/>
        <v>0</v>
      </c>
      <c r="CJ13">
        <f t="shared" ca="1" si="82"/>
        <v>0</v>
      </c>
      <c r="CK13">
        <f t="shared" ca="1" si="82"/>
        <v>0</v>
      </c>
      <c r="CL13" t="str">
        <f t="shared" ca="1" si="83"/>
        <v/>
      </c>
      <c r="CM13">
        <f t="shared" ca="1" si="84"/>
        <v>0</v>
      </c>
      <c r="CN13">
        <f t="shared" ca="1" si="85"/>
        <v>0</v>
      </c>
      <c r="CO13">
        <f t="shared" ca="1" si="85"/>
        <v>0</v>
      </c>
      <c r="CP13" t="str">
        <f t="shared" ca="1" si="86"/>
        <v/>
      </c>
      <c r="CQ13">
        <f t="shared" ca="1" si="87"/>
        <v>0</v>
      </c>
      <c r="CR13">
        <f t="shared" ca="1" si="88"/>
        <v>0</v>
      </c>
      <c r="CS13">
        <f t="shared" ca="1" si="88"/>
        <v>0</v>
      </c>
    </row>
    <row r="14" spans="1:97" x14ac:dyDescent="0.25">
      <c r="A14" s="82">
        <v>13</v>
      </c>
      <c r="B14" s="82"/>
      <c r="D14" t="s">
        <v>79</v>
      </c>
      <c r="E14">
        <f t="shared" si="89"/>
        <v>211</v>
      </c>
      <c r="F14">
        <f t="shared" ca="1" si="0"/>
        <v>0</v>
      </c>
      <c r="G14">
        <f t="shared" ca="1" si="4"/>
        <v>0</v>
      </c>
      <c r="H14">
        <f t="shared" ca="1" si="1"/>
        <v>0</v>
      </c>
      <c r="I14">
        <f t="shared" ca="1" si="5"/>
        <v>0</v>
      </c>
      <c r="J14">
        <f t="shared" ca="1" si="6"/>
        <v>0</v>
      </c>
      <c r="K14">
        <f t="shared" ca="1" si="7"/>
        <v>0</v>
      </c>
      <c r="L14">
        <f t="shared" ca="1" si="2"/>
        <v>0</v>
      </c>
      <c r="M14">
        <v>-1</v>
      </c>
      <c r="N14" t="str">
        <f t="shared" ca="1" si="8"/>
        <v/>
      </c>
      <c r="O14">
        <f t="shared" ca="1" si="9"/>
        <v>0</v>
      </c>
      <c r="P14">
        <f t="shared" ca="1" si="10"/>
        <v>0</v>
      </c>
      <c r="Q14">
        <f t="shared" ca="1" si="11"/>
        <v>0</v>
      </c>
      <c r="R14" t="str">
        <f t="shared" ca="1" si="12"/>
        <v/>
      </c>
      <c r="S14">
        <f t="shared" ca="1" si="13"/>
        <v>0</v>
      </c>
      <c r="T14">
        <f t="shared" ca="1" si="14"/>
        <v>0</v>
      </c>
      <c r="U14">
        <f t="shared" ca="1" si="15"/>
        <v>0</v>
      </c>
      <c r="V14" t="str">
        <f t="shared" ca="1" si="16"/>
        <v/>
      </c>
      <c r="W14">
        <f t="shared" ca="1" si="17"/>
        <v>0</v>
      </c>
      <c r="X14">
        <f t="shared" ca="1" si="18"/>
        <v>0</v>
      </c>
      <c r="Y14">
        <f t="shared" ca="1" si="19"/>
        <v>0</v>
      </c>
      <c r="Z14" t="str">
        <f t="shared" ca="1" si="20"/>
        <v/>
      </c>
      <c r="AA14">
        <f t="shared" ca="1" si="21"/>
        <v>0</v>
      </c>
      <c r="AB14">
        <f t="shared" ca="1" si="22"/>
        <v>0</v>
      </c>
      <c r="AC14">
        <f t="shared" ca="1" si="23"/>
        <v>0</v>
      </c>
      <c r="AD14" t="str">
        <f t="shared" ca="1" si="24"/>
        <v/>
      </c>
      <c r="AE14">
        <f t="shared" ca="1" si="25"/>
        <v>0</v>
      </c>
      <c r="AF14">
        <f t="shared" ca="1" si="26"/>
        <v>0</v>
      </c>
      <c r="AG14">
        <f t="shared" ca="1" si="27"/>
        <v>0</v>
      </c>
      <c r="AH14" t="str">
        <f t="shared" ca="1" si="28"/>
        <v/>
      </c>
      <c r="AI14">
        <f t="shared" ca="1" si="29"/>
        <v>0</v>
      </c>
      <c r="AJ14">
        <f t="shared" ca="1" si="30"/>
        <v>0</v>
      </c>
      <c r="AK14">
        <f t="shared" ca="1" si="31"/>
        <v>0</v>
      </c>
      <c r="AL14" t="str">
        <f t="shared" ca="1" si="32"/>
        <v/>
      </c>
      <c r="AM14">
        <f t="shared" ca="1" si="33"/>
        <v>0</v>
      </c>
      <c r="AN14">
        <f t="shared" ca="1" si="34"/>
        <v>0</v>
      </c>
      <c r="AO14">
        <f t="shared" ca="1" si="35"/>
        <v>0</v>
      </c>
      <c r="AP14" t="str">
        <f t="shared" ca="1" si="36"/>
        <v/>
      </c>
      <c r="AQ14">
        <f t="shared" ca="1" si="37"/>
        <v>0</v>
      </c>
      <c r="AR14">
        <f t="shared" ca="1" si="38"/>
        <v>0</v>
      </c>
      <c r="AS14">
        <f t="shared" ca="1" si="39"/>
        <v>0</v>
      </c>
      <c r="AT14" t="str">
        <f t="shared" ca="1" si="40"/>
        <v/>
      </c>
      <c r="AU14">
        <f t="shared" ca="1" si="41"/>
        <v>0</v>
      </c>
      <c r="AV14">
        <f t="shared" ca="1" si="42"/>
        <v>0</v>
      </c>
      <c r="AW14">
        <f t="shared" ca="1" si="43"/>
        <v>0</v>
      </c>
      <c r="AX14" t="str">
        <f t="shared" ca="1" si="44"/>
        <v/>
      </c>
      <c r="AY14">
        <f t="shared" ca="1" si="45"/>
        <v>0</v>
      </c>
      <c r="AZ14">
        <f t="shared" ca="1" si="46"/>
        <v>0</v>
      </c>
      <c r="BA14">
        <f t="shared" ca="1" si="47"/>
        <v>0</v>
      </c>
      <c r="BB14" t="str">
        <f t="shared" ca="1" si="48"/>
        <v/>
      </c>
      <c r="BC14">
        <f t="shared" ca="1" si="49"/>
        <v>0</v>
      </c>
      <c r="BD14">
        <f t="shared" ca="1" si="50"/>
        <v>0</v>
      </c>
      <c r="BE14">
        <f t="shared" ca="1" si="51"/>
        <v>0</v>
      </c>
      <c r="BF14" t="str">
        <f t="shared" ca="1" si="52"/>
        <v/>
      </c>
      <c r="BG14">
        <f t="shared" ca="1" si="53"/>
        <v>0</v>
      </c>
      <c r="BH14">
        <f t="shared" ca="1" si="54"/>
        <v>0</v>
      </c>
      <c r="BI14">
        <f t="shared" ca="1" si="55"/>
        <v>0</v>
      </c>
      <c r="BJ14" t="str">
        <f t="shared" ca="1" si="56"/>
        <v/>
      </c>
      <c r="BK14">
        <f t="shared" ca="1" si="57"/>
        <v>0</v>
      </c>
      <c r="BL14">
        <f t="shared" ca="1" si="58"/>
        <v>0</v>
      </c>
      <c r="BM14">
        <f t="shared" ca="1" si="59"/>
        <v>0</v>
      </c>
      <c r="BN14" t="str">
        <f t="shared" ca="1" si="60"/>
        <v/>
      </c>
      <c r="BO14">
        <f t="shared" ca="1" si="61"/>
        <v>0</v>
      </c>
      <c r="BP14">
        <f t="shared" ca="1" si="62"/>
        <v>0</v>
      </c>
      <c r="BQ14">
        <f t="shared" ca="1" si="63"/>
        <v>0</v>
      </c>
      <c r="BR14" t="str">
        <f t="shared" ca="1" si="64"/>
        <v/>
      </c>
      <c r="BS14">
        <f t="shared" ca="1" si="65"/>
        <v>0</v>
      </c>
      <c r="BT14">
        <f t="shared" ca="1" si="66"/>
        <v>0</v>
      </c>
      <c r="BU14">
        <f t="shared" ca="1" si="67"/>
        <v>0</v>
      </c>
      <c r="BV14" t="str">
        <f t="shared" ca="1" si="68"/>
        <v/>
      </c>
      <c r="BW14">
        <f t="shared" ca="1" si="69"/>
        <v>0</v>
      </c>
      <c r="BX14">
        <f t="shared" ca="1" si="70"/>
        <v>0</v>
      </c>
      <c r="BY14">
        <f t="shared" ca="1" si="71"/>
        <v>0</v>
      </c>
      <c r="BZ14" t="str">
        <f t="shared" ca="1" si="72"/>
        <v/>
      </c>
      <c r="CA14">
        <f t="shared" ca="1" si="73"/>
        <v>0</v>
      </c>
      <c r="CB14">
        <f t="shared" ca="1" si="74"/>
        <v>0</v>
      </c>
      <c r="CC14">
        <f t="shared" ca="1" si="75"/>
        <v>0</v>
      </c>
      <c r="CD14" t="str">
        <f t="shared" ca="1" si="76"/>
        <v/>
      </c>
      <c r="CE14">
        <f t="shared" ca="1" si="77"/>
        <v>0</v>
      </c>
      <c r="CF14">
        <f t="shared" ca="1" si="78"/>
        <v>0</v>
      </c>
      <c r="CG14">
        <f t="shared" ca="1" si="79"/>
        <v>0</v>
      </c>
      <c r="CH14" t="str">
        <f t="shared" ca="1" si="80"/>
        <v/>
      </c>
      <c r="CI14">
        <f t="shared" ca="1" si="81"/>
        <v>0</v>
      </c>
      <c r="CJ14">
        <f t="shared" ca="1" si="82"/>
        <v>0</v>
      </c>
      <c r="CK14">
        <f t="shared" ca="1" si="82"/>
        <v>0</v>
      </c>
      <c r="CL14" t="str">
        <f t="shared" ca="1" si="83"/>
        <v/>
      </c>
      <c r="CM14">
        <f t="shared" ca="1" si="84"/>
        <v>0</v>
      </c>
      <c r="CN14">
        <f t="shared" ca="1" si="85"/>
        <v>0</v>
      </c>
      <c r="CO14">
        <f t="shared" ca="1" si="85"/>
        <v>0</v>
      </c>
      <c r="CP14" t="str">
        <f t="shared" ca="1" si="86"/>
        <v/>
      </c>
      <c r="CQ14">
        <f t="shared" ca="1" si="87"/>
        <v>0</v>
      </c>
      <c r="CR14">
        <f t="shared" ca="1" si="88"/>
        <v>0</v>
      </c>
      <c r="CS14">
        <f t="shared" ca="1" si="88"/>
        <v>0</v>
      </c>
    </row>
    <row r="15" spans="1:97" x14ac:dyDescent="0.25">
      <c r="A15" s="82">
        <v>14</v>
      </c>
      <c r="B15" s="82"/>
      <c r="D15" t="s">
        <v>80</v>
      </c>
      <c r="E15">
        <f t="shared" si="89"/>
        <v>228</v>
      </c>
      <c r="F15">
        <f t="shared" ca="1" si="0"/>
        <v>0</v>
      </c>
      <c r="G15">
        <f t="shared" ca="1" si="4"/>
        <v>0</v>
      </c>
      <c r="H15">
        <f t="shared" ca="1" si="1"/>
        <v>0</v>
      </c>
      <c r="I15">
        <f t="shared" ca="1" si="5"/>
        <v>0</v>
      </c>
      <c r="J15">
        <f t="shared" ca="1" si="6"/>
        <v>0</v>
      </c>
      <c r="K15">
        <f t="shared" ca="1" si="7"/>
        <v>0</v>
      </c>
      <c r="L15">
        <f t="shared" ca="1" si="2"/>
        <v>0</v>
      </c>
      <c r="M15">
        <v>-1</v>
      </c>
      <c r="N15" t="str">
        <f t="shared" ca="1" si="8"/>
        <v/>
      </c>
      <c r="O15">
        <f t="shared" ca="1" si="9"/>
        <v>0</v>
      </c>
      <c r="P15">
        <f t="shared" ca="1" si="10"/>
        <v>0</v>
      </c>
      <c r="Q15">
        <f t="shared" ca="1" si="11"/>
        <v>0</v>
      </c>
      <c r="R15" t="str">
        <f t="shared" ca="1" si="12"/>
        <v/>
      </c>
      <c r="S15">
        <f t="shared" ca="1" si="13"/>
        <v>0</v>
      </c>
      <c r="T15">
        <f t="shared" ca="1" si="14"/>
        <v>0</v>
      </c>
      <c r="U15">
        <f t="shared" ca="1" si="15"/>
        <v>0</v>
      </c>
      <c r="V15" t="str">
        <f t="shared" ca="1" si="16"/>
        <v/>
      </c>
      <c r="W15">
        <f t="shared" ca="1" si="17"/>
        <v>0</v>
      </c>
      <c r="X15">
        <f t="shared" ca="1" si="18"/>
        <v>0</v>
      </c>
      <c r="Y15">
        <f t="shared" ca="1" si="19"/>
        <v>0</v>
      </c>
      <c r="Z15" t="str">
        <f t="shared" ca="1" si="20"/>
        <v/>
      </c>
      <c r="AA15">
        <f t="shared" ca="1" si="21"/>
        <v>0</v>
      </c>
      <c r="AB15">
        <f t="shared" ca="1" si="22"/>
        <v>0</v>
      </c>
      <c r="AC15">
        <f t="shared" ca="1" si="23"/>
        <v>0</v>
      </c>
      <c r="AD15" t="str">
        <f t="shared" ca="1" si="24"/>
        <v/>
      </c>
      <c r="AE15">
        <f t="shared" ca="1" si="25"/>
        <v>0</v>
      </c>
      <c r="AF15">
        <f t="shared" ca="1" si="26"/>
        <v>0</v>
      </c>
      <c r="AG15">
        <f t="shared" ca="1" si="27"/>
        <v>0</v>
      </c>
      <c r="AH15" t="str">
        <f t="shared" ca="1" si="28"/>
        <v/>
      </c>
      <c r="AI15">
        <f t="shared" ca="1" si="29"/>
        <v>0</v>
      </c>
      <c r="AJ15">
        <f t="shared" ca="1" si="30"/>
        <v>0</v>
      </c>
      <c r="AK15">
        <f t="shared" ca="1" si="31"/>
        <v>0</v>
      </c>
      <c r="AL15" t="str">
        <f t="shared" ca="1" si="32"/>
        <v/>
      </c>
      <c r="AM15">
        <f t="shared" ca="1" si="33"/>
        <v>0</v>
      </c>
      <c r="AN15">
        <f t="shared" ca="1" si="34"/>
        <v>0</v>
      </c>
      <c r="AO15">
        <f t="shared" ca="1" si="35"/>
        <v>0</v>
      </c>
      <c r="AP15" t="str">
        <f t="shared" ca="1" si="36"/>
        <v/>
      </c>
      <c r="AQ15">
        <f t="shared" ca="1" si="37"/>
        <v>0</v>
      </c>
      <c r="AR15">
        <f t="shared" ca="1" si="38"/>
        <v>0</v>
      </c>
      <c r="AS15">
        <f t="shared" ca="1" si="39"/>
        <v>0</v>
      </c>
      <c r="AT15" t="str">
        <f t="shared" ca="1" si="40"/>
        <v/>
      </c>
      <c r="AU15">
        <f t="shared" ca="1" si="41"/>
        <v>0</v>
      </c>
      <c r="AV15">
        <f t="shared" ca="1" si="42"/>
        <v>0</v>
      </c>
      <c r="AW15">
        <f t="shared" ca="1" si="43"/>
        <v>0</v>
      </c>
      <c r="AX15" t="str">
        <f t="shared" ca="1" si="44"/>
        <v/>
      </c>
      <c r="AY15">
        <f t="shared" ca="1" si="45"/>
        <v>0</v>
      </c>
      <c r="AZ15">
        <f t="shared" ca="1" si="46"/>
        <v>0</v>
      </c>
      <c r="BA15">
        <f t="shared" ca="1" si="47"/>
        <v>0</v>
      </c>
      <c r="BB15" t="str">
        <f t="shared" ca="1" si="48"/>
        <v/>
      </c>
      <c r="BC15">
        <f t="shared" ca="1" si="49"/>
        <v>0</v>
      </c>
      <c r="BD15">
        <f t="shared" ca="1" si="50"/>
        <v>0</v>
      </c>
      <c r="BE15">
        <f t="shared" ca="1" si="51"/>
        <v>0</v>
      </c>
      <c r="BF15" t="str">
        <f t="shared" ca="1" si="52"/>
        <v/>
      </c>
      <c r="BG15">
        <f t="shared" ca="1" si="53"/>
        <v>0</v>
      </c>
      <c r="BH15">
        <f t="shared" ca="1" si="54"/>
        <v>0</v>
      </c>
      <c r="BI15">
        <f t="shared" ca="1" si="55"/>
        <v>0</v>
      </c>
      <c r="BJ15" t="str">
        <f t="shared" ca="1" si="56"/>
        <v/>
      </c>
      <c r="BK15">
        <f t="shared" ca="1" si="57"/>
        <v>0</v>
      </c>
      <c r="BL15">
        <f t="shared" ca="1" si="58"/>
        <v>0</v>
      </c>
      <c r="BM15">
        <f t="shared" ca="1" si="59"/>
        <v>0</v>
      </c>
      <c r="BN15" t="str">
        <f t="shared" ca="1" si="60"/>
        <v/>
      </c>
      <c r="BO15">
        <f t="shared" ca="1" si="61"/>
        <v>0</v>
      </c>
      <c r="BP15">
        <f t="shared" ca="1" si="62"/>
        <v>0</v>
      </c>
      <c r="BQ15">
        <f t="shared" ca="1" si="63"/>
        <v>0</v>
      </c>
      <c r="BR15" t="str">
        <f t="shared" ca="1" si="64"/>
        <v/>
      </c>
      <c r="BS15">
        <f t="shared" ca="1" si="65"/>
        <v>0</v>
      </c>
      <c r="BT15">
        <f t="shared" ca="1" si="66"/>
        <v>0</v>
      </c>
      <c r="BU15">
        <f t="shared" ca="1" si="67"/>
        <v>0</v>
      </c>
      <c r="BV15" t="str">
        <f t="shared" ca="1" si="68"/>
        <v/>
      </c>
      <c r="BW15">
        <f t="shared" ca="1" si="69"/>
        <v>0</v>
      </c>
      <c r="BX15">
        <f t="shared" ca="1" si="70"/>
        <v>0</v>
      </c>
      <c r="BY15">
        <f t="shared" ca="1" si="71"/>
        <v>0</v>
      </c>
      <c r="BZ15" t="str">
        <f t="shared" ca="1" si="72"/>
        <v/>
      </c>
      <c r="CA15">
        <f t="shared" ca="1" si="73"/>
        <v>0</v>
      </c>
      <c r="CB15">
        <f t="shared" ca="1" si="74"/>
        <v>0</v>
      </c>
      <c r="CC15">
        <f t="shared" ca="1" si="75"/>
        <v>0</v>
      </c>
      <c r="CD15" t="str">
        <f t="shared" ca="1" si="76"/>
        <v/>
      </c>
      <c r="CE15">
        <f t="shared" ca="1" si="77"/>
        <v>0</v>
      </c>
      <c r="CF15">
        <f t="shared" ca="1" si="78"/>
        <v>0</v>
      </c>
      <c r="CG15">
        <f t="shared" ca="1" si="79"/>
        <v>0</v>
      </c>
      <c r="CH15" t="str">
        <f t="shared" ca="1" si="80"/>
        <v/>
      </c>
      <c r="CI15">
        <f t="shared" ca="1" si="81"/>
        <v>0</v>
      </c>
      <c r="CJ15">
        <f t="shared" ca="1" si="82"/>
        <v>0</v>
      </c>
      <c r="CK15">
        <f t="shared" ca="1" si="82"/>
        <v>0</v>
      </c>
      <c r="CL15" t="str">
        <f t="shared" ca="1" si="83"/>
        <v/>
      </c>
      <c r="CM15">
        <f t="shared" ca="1" si="84"/>
        <v>0</v>
      </c>
      <c r="CN15">
        <f t="shared" ca="1" si="85"/>
        <v>0</v>
      </c>
      <c r="CO15">
        <f t="shared" ca="1" si="85"/>
        <v>0</v>
      </c>
      <c r="CP15" t="str">
        <f t="shared" ca="1" si="86"/>
        <v/>
      </c>
      <c r="CQ15">
        <f t="shared" ca="1" si="87"/>
        <v>0</v>
      </c>
      <c r="CR15">
        <f t="shared" ca="1" si="88"/>
        <v>0</v>
      </c>
      <c r="CS15">
        <f t="shared" ca="1" si="88"/>
        <v>0</v>
      </c>
    </row>
    <row r="20" spans="2:12" x14ac:dyDescent="0.25">
      <c r="B20" s="82"/>
    </row>
    <row r="21" spans="2:12" x14ac:dyDescent="0.25">
      <c r="B21" s="82"/>
    </row>
    <row r="29" spans="2:12" x14ac:dyDescent="0.25">
      <c r="L29" t="s">
        <v>557</v>
      </c>
    </row>
  </sheetData>
  <sortState xmlns:xlrd2="http://schemas.microsoft.com/office/spreadsheetml/2017/richdata2" ref="B2:C11">
    <sortCondition ref="B2:B11"/>
  </sortState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36"/>
  <dimension ref="A1:M15"/>
  <sheetViews>
    <sheetView workbookViewId="0">
      <selection activeCell="T26" sqref="T26"/>
    </sheetView>
  </sheetViews>
  <sheetFormatPr defaultRowHeight="15" x14ac:dyDescent="0.25"/>
  <cols>
    <col min="5" max="5" width="17.85546875" customWidth="1"/>
    <col min="6" max="6" width="16.7109375" customWidth="1"/>
    <col min="7" max="7" width="19" customWidth="1"/>
    <col min="10" max="10" width="39" customWidth="1"/>
  </cols>
  <sheetData>
    <row r="1" spans="1:13" x14ac:dyDescent="0.25">
      <c r="A1" t="s">
        <v>27</v>
      </c>
      <c r="B1" t="s">
        <v>47</v>
      </c>
      <c r="C1" t="s">
        <v>508</v>
      </c>
      <c r="D1" t="s">
        <v>509</v>
      </c>
      <c r="E1" t="s">
        <v>57</v>
      </c>
      <c r="F1" t="s">
        <v>512</v>
      </c>
      <c r="G1" t="s">
        <v>513</v>
      </c>
      <c r="H1" t="s">
        <v>515</v>
      </c>
      <c r="I1" t="s">
        <v>514</v>
      </c>
      <c r="J1" t="s">
        <v>511</v>
      </c>
      <c r="K1" t="s">
        <v>34</v>
      </c>
      <c r="L1" t="s">
        <v>59</v>
      </c>
      <c r="M1" t="s">
        <v>516</v>
      </c>
    </row>
    <row r="2" spans="1:13" x14ac:dyDescent="0.25">
      <c r="A2">
        <v>1</v>
      </c>
      <c r="B2">
        <f ca="1">Setup!M2</f>
        <v>17</v>
      </c>
      <c r="C2">
        <f ca="1">Setup!G2</f>
        <v>2</v>
      </c>
      <c r="D2">
        <f ca="1">Setup!K2</f>
        <v>19</v>
      </c>
      <c r="E2" t="str">
        <f>Setup!B2</f>
        <v xml:space="preserve">Arnies Army </v>
      </c>
      <c r="F2">
        <f ca="1">999-ABS(IF(LEN(B2)=1,"00"&amp;B2,IF(LEN(B2)=2,"0"&amp;B2,B2)))</f>
        <v>982</v>
      </c>
      <c r="G2">
        <f ca="1">999-ABS(IF(LEN(C2)=1,"00"&amp;C2,IF(LEN(C2)=2,"0"&amp;C2,C2)))</f>
        <v>997</v>
      </c>
      <c r="H2">
        <f ca="1">99999-(D2+10000)</f>
        <v>89980</v>
      </c>
      <c r="I2">
        <f ca="1">IF(LEN(H2)=4,"0"&amp;H2,H2)</f>
        <v>89980</v>
      </c>
      <c r="J2" t="str">
        <f ca="1">F2&amp;G2&amp;I2&amp;E2</f>
        <v xml:space="preserve">98299789980Arnies Army </v>
      </c>
      <c r="K2">
        <f ca="1">COUNTIF($J$2:$J$15,"&lt;="&amp;J2)</f>
        <v>1</v>
      </c>
      <c r="L2">
        <v>1</v>
      </c>
      <c r="M2">
        <f ca="1">VLOOKUP(L2,$K$2:$L$15,2,FALSE)</f>
        <v>1</v>
      </c>
    </row>
    <row r="3" spans="1:13" x14ac:dyDescent="0.25">
      <c r="A3">
        <v>1</v>
      </c>
      <c r="B3">
        <f ca="1">Setup!M3</f>
        <v>5</v>
      </c>
      <c r="C3">
        <f ca="1">Setup!G3</f>
        <v>0</v>
      </c>
      <c r="D3">
        <f ca="1">Setup!K3</f>
        <v>-4</v>
      </c>
      <c r="E3" t="str">
        <f>Setup!B3</f>
        <v>Central Ward</v>
      </c>
      <c r="F3">
        <f t="shared" ref="F3:F15" ca="1" si="0">999-ABS(IF(LEN(B3)=1,"00"&amp;B3,IF(LEN(B3)=2,"0"&amp;B3,B3)))</f>
        <v>994</v>
      </c>
      <c r="G3">
        <f ca="1">999-ABS(IF(LEN(C3)=1,"00"&amp;C3,IF(LEN(C3)=2,"0"&amp;C3,C3)))</f>
        <v>999</v>
      </c>
      <c r="H3">
        <f t="shared" ref="H3:H15" ca="1" si="1">99999-(D3+10000)</f>
        <v>90003</v>
      </c>
      <c r="I3">
        <f t="shared" ref="I3:I15" ca="1" si="2">IF(LEN(H3)=4,"0"&amp;H3,H3)</f>
        <v>90003</v>
      </c>
      <c r="J3" t="str">
        <f ca="1">F3&amp;G3&amp;I3&amp;E3</f>
        <v>99499990003Central Ward</v>
      </c>
      <c r="K3">
        <f ca="1">COUNTIF($J$2:$J$15,"&lt;="&amp;J3)</f>
        <v>6</v>
      </c>
      <c r="L3">
        <v>2</v>
      </c>
      <c r="M3">
        <f t="shared" ref="M3:M15" ca="1" si="3">VLOOKUP(L3,$K$2:$L$15,2,FALSE)</f>
        <v>3</v>
      </c>
    </row>
    <row r="4" spans="1:13" x14ac:dyDescent="0.25">
      <c r="A4">
        <v>1</v>
      </c>
      <c r="B4">
        <f ca="1">Setup!M4</f>
        <v>14</v>
      </c>
      <c r="C4">
        <f ca="1">Setup!G4</f>
        <v>1</v>
      </c>
      <c r="D4">
        <f ca="1">Setup!K4</f>
        <v>5</v>
      </c>
      <c r="E4" t="str">
        <f>Setup!B4</f>
        <v>Farmers</v>
      </c>
      <c r="F4">
        <f t="shared" ca="1" si="0"/>
        <v>985</v>
      </c>
      <c r="G4">
        <f t="shared" ref="G4:G15" ca="1" si="4">999-ABS(IF(LEN(C4)=1,"00"&amp;C4,IF(LEN(C4)=2,"0"&amp;C4,C4)))</f>
        <v>998</v>
      </c>
      <c r="H4">
        <f t="shared" ca="1" si="1"/>
        <v>89994</v>
      </c>
      <c r="I4">
        <f t="shared" ca="1" si="2"/>
        <v>89994</v>
      </c>
      <c r="J4" t="str">
        <f t="shared" ref="J4:J15" ca="1" si="5">F4&amp;G4&amp;I4&amp;E4</f>
        <v>98599889994Farmers</v>
      </c>
      <c r="K4">
        <f t="shared" ref="K4:K15" ca="1" si="6">COUNTIF($J$2:$J$15,"&lt;="&amp;J4)</f>
        <v>2</v>
      </c>
      <c r="L4">
        <v>3</v>
      </c>
      <c r="M4">
        <f t="shared" ca="1" si="3"/>
        <v>7</v>
      </c>
    </row>
    <row r="5" spans="1:13" x14ac:dyDescent="0.25">
      <c r="A5">
        <v>1</v>
      </c>
      <c r="B5">
        <f ca="1">Setup!M5</f>
        <v>8</v>
      </c>
      <c r="C5">
        <f ca="1">Setup!G5</f>
        <v>1</v>
      </c>
      <c r="D5">
        <f ca="1">Setup!K5</f>
        <v>9</v>
      </c>
      <c r="E5" t="str">
        <f>Setup!B5</f>
        <v>Nomads</v>
      </c>
      <c r="F5">
        <f t="shared" ca="1" si="0"/>
        <v>991</v>
      </c>
      <c r="G5">
        <f t="shared" ca="1" si="4"/>
        <v>998</v>
      </c>
      <c r="H5">
        <f t="shared" ca="1" si="1"/>
        <v>89990</v>
      </c>
      <c r="I5">
        <f t="shared" ca="1" si="2"/>
        <v>89990</v>
      </c>
      <c r="J5" t="str">
        <f t="shared" ca="1" si="5"/>
        <v>99199889990Nomads</v>
      </c>
      <c r="K5">
        <f t="shared" ca="1" si="6"/>
        <v>5</v>
      </c>
      <c r="L5">
        <v>4</v>
      </c>
      <c r="M5">
        <f t="shared" ca="1" si="3"/>
        <v>5</v>
      </c>
    </row>
    <row r="6" spans="1:13" x14ac:dyDescent="0.25">
      <c r="A6">
        <v>1</v>
      </c>
      <c r="B6">
        <f ca="1">Setup!M6</f>
        <v>11</v>
      </c>
      <c r="C6">
        <f ca="1">Setup!G6</f>
        <v>1</v>
      </c>
      <c r="D6">
        <f ca="1">Setup!K6</f>
        <v>-6</v>
      </c>
      <c r="E6" t="str">
        <f>Setup!B6</f>
        <v>Royal Surrey</v>
      </c>
      <c r="F6">
        <f t="shared" ca="1" si="0"/>
        <v>988</v>
      </c>
      <c r="G6">
        <f t="shared" ca="1" si="4"/>
        <v>998</v>
      </c>
      <c r="H6">
        <f t="shared" ca="1" si="1"/>
        <v>90005</v>
      </c>
      <c r="I6">
        <f t="shared" ca="1" si="2"/>
        <v>90005</v>
      </c>
      <c r="J6" t="str">
        <f t="shared" ca="1" si="5"/>
        <v>98899890005Royal Surrey</v>
      </c>
      <c r="K6">
        <f t="shared" ca="1" si="6"/>
        <v>4</v>
      </c>
      <c r="L6">
        <v>5</v>
      </c>
      <c r="M6">
        <f ca="1">VLOOKUP(L6,$K$2:$L$15,2,FALSE)</f>
        <v>4</v>
      </c>
    </row>
    <row r="7" spans="1:13" x14ac:dyDescent="0.25">
      <c r="A7">
        <v>1</v>
      </c>
      <c r="B7">
        <f ca="1">Setup!M7</f>
        <v>5</v>
      </c>
      <c r="C7">
        <f ca="1">Setup!G7</f>
        <v>0</v>
      </c>
      <c r="D7">
        <f ca="1">Setup!K7</f>
        <v>-24</v>
      </c>
      <c r="E7" t="str">
        <f>Setup!B7</f>
        <v>SCCC</v>
      </c>
      <c r="F7">
        <f t="shared" ca="1" si="0"/>
        <v>994</v>
      </c>
      <c r="G7">
        <f t="shared" ca="1" si="4"/>
        <v>999</v>
      </c>
      <c r="H7">
        <f t="shared" ca="1" si="1"/>
        <v>90023</v>
      </c>
      <c r="I7">
        <f t="shared" ca="1" si="2"/>
        <v>90023</v>
      </c>
      <c r="J7" t="str">
        <f t="shared" ca="1" si="5"/>
        <v>99499990023SCCC</v>
      </c>
      <c r="K7">
        <f t="shared" ca="1" si="6"/>
        <v>7</v>
      </c>
      <c r="L7">
        <v>6</v>
      </c>
      <c r="M7">
        <f ca="1">VLOOKUP(L7,$K$2:$L$15,2,FALSE)</f>
        <v>2</v>
      </c>
    </row>
    <row r="8" spans="1:13" x14ac:dyDescent="0.25">
      <c r="A8">
        <v>1</v>
      </c>
      <c r="B8">
        <f ca="1">Setup!M8</f>
        <v>12</v>
      </c>
      <c r="C8">
        <f ca="1">Setup!G8</f>
        <v>1</v>
      </c>
      <c r="D8">
        <f ca="1">Setup!K8</f>
        <v>2</v>
      </c>
      <c r="E8" t="str">
        <f>Setup!B8</f>
        <v>SCCC "B"</v>
      </c>
      <c r="F8">
        <f t="shared" ca="1" si="0"/>
        <v>987</v>
      </c>
      <c r="G8">
        <f t="shared" ca="1" si="4"/>
        <v>998</v>
      </c>
      <c r="H8">
        <f t="shared" ca="1" si="1"/>
        <v>89997</v>
      </c>
      <c r="I8">
        <f t="shared" ca="1" si="2"/>
        <v>89997</v>
      </c>
      <c r="J8" t="str">
        <f t="shared" ca="1" si="5"/>
        <v>98799889997SCCC "B"</v>
      </c>
      <c r="K8">
        <f t="shared" ca="1" si="6"/>
        <v>3</v>
      </c>
      <c r="L8">
        <v>7</v>
      </c>
      <c r="M8">
        <f t="shared" ca="1" si="3"/>
        <v>6</v>
      </c>
    </row>
    <row r="9" spans="1:13" x14ac:dyDescent="0.25">
      <c r="A9">
        <v>1</v>
      </c>
      <c r="B9">
        <v>-1</v>
      </c>
      <c r="C9">
        <f ca="1">Setup!G9</f>
        <v>0</v>
      </c>
      <c r="D9">
        <f ca="1">Setup!K9</f>
        <v>0</v>
      </c>
      <c r="E9" t="str">
        <f>Setup!B9</f>
        <v>xbye1</v>
      </c>
      <c r="F9" t="e">
        <f t="shared" si="0"/>
        <v>#VALUE!</v>
      </c>
      <c r="G9">
        <f t="shared" ca="1" si="4"/>
        <v>999</v>
      </c>
      <c r="H9">
        <f t="shared" ca="1" si="1"/>
        <v>89999</v>
      </c>
      <c r="I9">
        <f t="shared" ca="1" si="2"/>
        <v>89999</v>
      </c>
      <c r="J9" t="e">
        <f t="shared" ca="1" si="5"/>
        <v>#VALUE!</v>
      </c>
      <c r="K9">
        <f t="shared" ca="1" si="6"/>
        <v>7</v>
      </c>
      <c r="L9">
        <v>8</v>
      </c>
      <c r="M9" t="e">
        <f t="shared" ca="1" si="3"/>
        <v>#N/A</v>
      </c>
    </row>
    <row r="10" spans="1:13" x14ac:dyDescent="0.25">
      <c r="A10">
        <v>1</v>
      </c>
      <c r="B10">
        <v>-1</v>
      </c>
      <c r="C10">
        <f ca="1">Setup!G10</f>
        <v>0</v>
      </c>
      <c r="D10">
        <f ca="1">Setup!K10</f>
        <v>0</v>
      </c>
      <c r="E10" t="s">
        <v>664</v>
      </c>
      <c r="F10" t="e">
        <f t="shared" si="0"/>
        <v>#VALUE!</v>
      </c>
      <c r="G10">
        <f t="shared" ca="1" si="4"/>
        <v>999</v>
      </c>
      <c r="H10">
        <f t="shared" ca="1" si="1"/>
        <v>89999</v>
      </c>
      <c r="I10">
        <f t="shared" ca="1" si="2"/>
        <v>89999</v>
      </c>
      <c r="J10" t="e">
        <f t="shared" ca="1" si="5"/>
        <v>#VALUE!</v>
      </c>
      <c r="K10">
        <f t="shared" ca="1" si="6"/>
        <v>7</v>
      </c>
      <c r="L10">
        <v>9</v>
      </c>
      <c r="M10" t="e">
        <f t="shared" ca="1" si="3"/>
        <v>#N/A</v>
      </c>
    </row>
    <row r="11" spans="1:13" x14ac:dyDescent="0.25">
      <c r="A11">
        <v>1</v>
      </c>
      <c r="B11">
        <v>-1</v>
      </c>
      <c r="C11">
        <f ca="1">Setup!G11</f>
        <v>0</v>
      </c>
      <c r="D11">
        <f ca="1">Setup!K11</f>
        <v>0</v>
      </c>
      <c r="E11" t="s">
        <v>665</v>
      </c>
      <c r="F11" t="e">
        <f t="shared" si="0"/>
        <v>#VALUE!</v>
      </c>
      <c r="G11">
        <f t="shared" ca="1" si="4"/>
        <v>999</v>
      </c>
      <c r="H11">
        <f t="shared" ca="1" si="1"/>
        <v>89999</v>
      </c>
      <c r="I11">
        <f t="shared" ca="1" si="2"/>
        <v>89999</v>
      </c>
      <c r="J11" t="e">
        <f t="shared" ca="1" si="5"/>
        <v>#VALUE!</v>
      </c>
      <c r="K11">
        <f t="shared" ca="1" si="6"/>
        <v>7</v>
      </c>
      <c r="L11">
        <v>10</v>
      </c>
      <c r="M11" t="e">
        <f t="shared" ca="1" si="3"/>
        <v>#N/A</v>
      </c>
    </row>
    <row r="12" spans="1:13" x14ac:dyDescent="0.25">
      <c r="A12">
        <v>1</v>
      </c>
      <c r="B12">
        <v>-1</v>
      </c>
      <c r="C12">
        <f ca="1">Setup!G12</f>
        <v>0</v>
      </c>
      <c r="D12">
        <f ca="1">Setup!K12</f>
        <v>0</v>
      </c>
      <c r="E12" t="s">
        <v>666</v>
      </c>
      <c r="F12" t="e">
        <f t="shared" si="0"/>
        <v>#VALUE!</v>
      </c>
      <c r="G12">
        <f t="shared" ca="1" si="4"/>
        <v>999</v>
      </c>
      <c r="H12">
        <f t="shared" ca="1" si="1"/>
        <v>89999</v>
      </c>
      <c r="I12">
        <f t="shared" ca="1" si="2"/>
        <v>89999</v>
      </c>
      <c r="J12" t="e">
        <f t="shared" ca="1" si="5"/>
        <v>#VALUE!</v>
      </c>
      <c r="K12">
        <f t="shared" ca="1" si="6"/>
        <v>7</v>
      </c>
      <c r="L12">
        <v>11</v>
      </c>
      <c r="M12" t="e">
        <f t="shared" ca="1" si="3"/>
        <v>#N/A</v>
      </c>
    </row>
    <row r="13" spans="1:13" x14ac:dyDescent="0.25">
      <c r="A13">
        <v>1</v>
      </c>
      <c r="B13">
        <v>-1</v>
      </c>
      <c r="C13">
        <f ca="1">Setup!G13</f>
        <v>0</v>
      </c>
      <c r="D13">
        <f ca="1">Setup!K13</f>
        <v>0</v>
      </c>
      <c r="E13" t="s">
        <v>667</v>
      </c>
      <c r="F13" t="e">
        <f t="shared" si="0"/>
        <v>#VALUE!</v>
      </c>
      <c r="G13">
        <f t="shared" ca="1" si="4"/>
        <v>999</v>
      </c>
      <c r="H13">
        <f t="shared" ca="1" si="1"/>
        <v>89999</v>
      </c>
      <c r="I13">
        <f t="shared" ca="1" si="2"/>
        <v>89999</v>
      </c>
      <c r="J13" t="e">
        <f t="shared" ca="1" si="5"/>
        <v>#VALUE!</v>
      </c>
      <c r="K13">
        <f t="shared" ca="1" si="6"/>
        <v>7</v>
      </c>
      <c r="L13">
        <v>12</v>
      </c>
      <c r="M13" t="e">
        <f t="shared" ca="1" si="3"/>
        <v>#N/A</v>
      </c>
    </row>
    <row r="14" spans="1:13" x14ac:dyDescent="0.25">
      <c r="A14">
        <v>1</v>
      </c>
      <c r="B14">
        <f>Setup!M14</f>
        <v>-1</v>
      </c>
      <c r="C14">
        <f ca="1">Setup!G14</f>
        <v>0</v>
      </c>
      <c r="D14">
        <f ca="1">Setup!K14</f>
        <v>0</v>
      </c>
      <c r="E14" t="s">
        <v>668</v>
      </c>
      <c r="F14" t="e">
        <f t="shared" si="0"/>
        <v>#VALUE!</v>
      </c>
      <c r="G14">
        <f t="shared" ca="1" si="4"/>
        <v>999</v>
      </c>
      <c r="H14">
        <f t="shared" ca="1" si="1"/>
        <v>89999</v>
      </c>
      <c r="I14">
        <f t="shared" ca="1" si="2"/>
        <v>89999</v>
      </c>
      <c r="J14" t="e">
        <f t="shared" ca="1" si="5"/>
        <v>#VALUE!</v>
      </c>
      <c r="K14">
        <f t="shared" ca="1" si="6"/>
        <v>7</v>
      </c>
      <c r="L14">
        <v>13</v>
      </c>
      <c r="M14" t="e">
        <f t="shared" ca="1" si="3"/>
        <v>#N/A</v>
      </c>
    </row>
    <row r="15" spans="1:13" x14ac:dyDescent="0.25">
      <c r="A15">
        <v>1</v>
      </c>
      <c r="B15">
        <f>Setup!M15</f>
        <v>-1</v>
      </c>
      <c r="C15">
        <f ca="1">Setup!G15</f>
        <v>0</v>
      </c>
      <c r="D15">
        <f ca="1">Setup!K15</f>
        <v>0</v>
      </c>
      <c r="E15" t="s">
        <v>669</v>
      </c>
      <c r="F15" t="e">
        <f t="shared" si="0"/>
        <v>#VALUE!</v>
      </c>
      <c r="G15">
        <f t="shared" ca="1" si="4"/>
        <v>999</v>
      </c>
      <c r="H15">
        <f t="shared" ca="1" si="1"/>
        <v>89999</v>
      </c>
      <c r="I15">
        <f t="shared" ca="1" si="2"/>
        <v>89999</v>
      </c>
      <c r="J15" t="e">
        <f t="shared" ca="1" si="5"/>
        <v>#VALUE!</v>
      </c>
      <c r="K15">
        <f t="shared" ca="1" si="6"/>
        <v>7</v>
      </c>
      <c r="L15">
        <v>14</v>
      </c>
      <c r="M15" t="e">
        <f t="shared" ca="1" si="3"/>
        <v>#N/A</v>
      </c>
    </row>
  </sheetData>
  <pageMargins left="0.7" right="0.7" top="0.75" bottom="0.75" header="0.3" footer="0.3"/>
  <pageSetup paperSize="9" orientation="portrait" verticalDpi="0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39"/>
  <dimension ref="A1:I99"/>
  <sheetViews>
    <sheetView zoomScale="90" zoomScaleNormal="90" workbookViewId="0">
      <selection activeCell="A3" sqref="A3"/>
    </sheetView>
  </sheetViews>
  <sheetFormatPr defaultRowHeight="15" x14ac:dyDescent="0.25"/>
  <cols>
    <col min="1" max="4" width="18.140625" customWidth="1"/>
    <col min="5" max="5" width="2.85546875" customWidth="1"/>
    <col min="6" max="9" width="18.140625" customWidth="1"/>
    <col min="10" max="10" width="3.140625" customWidth="1"/>
  </cols>
  <sheetData>
    <row r="1" spans="1:9" x14ac:dyDescent="0.25">
      <c r="A1" s="285" t="s">
        <v>547</v>
      </c>
      <c r="B1" s="285"/>
      <c r="C1" s="285"/>
      <c r="D1" s="285"/>
      <c r="F1" s="285" t="s">
        <v>547</v>
      </c>
      <c r="G1" s="285"/>
      <c r="H1" s="285"/>
      <c r="I1" s="285"/>
    </row>
    <row r="2" spans="1:9" x14ac:dyDescent="0.25">
      <c r="A2" s="155" t="s">
        <v>27</v>
      </c>
      <c r="B2" s="155" t="s">
        <v>544</v>
      </c>
      <c r="C2" s="155" t="s">
        <v>546</v>
      </c>
      <c r="D2" s="155" t="s">
        <v>545</v>
      </c>
      <c r="F2" s="155" t="s">
        <v>27</v>
      </c>
      <c r="G2" s="155" t="s">
        <v>544</v>
      </c>
      <c r="H2" s="155" t="s">
        <v>546</v>
      </c>
      <c r="I2" s="155" t="s">
        <v>545</v>
      </c>
    </row>
    <row r="3" spans="1:9" x14ac:dyDescent="0.25">
      <c r="A3" s="206"/>
      <c r="B3" s="207"/>
      <c r="C3" s="206"/>
      <c r="D3" s="206"/>
      <c r="F3" s="206"/>
      <c r="G3" s="211"/>
      <c r="H3" s="206"/>
      <c r="I3" s="206"/>
    </row>
    <row r="4" spans="1:9" x14ac:dyDescent="0.25">
      <c r="A4" s="206"/>
      <c r="B4" s="208"/>
      <c r="C4" s="206"/>
      <c r="D4" s="206"/>
      <c r="F4" s="206"/>
      <c r="G4" s="208"/>
      <c r="H4" s="206"/>
      <c r="I4" s="206"/>
    </row>
    <row r="5" spans="1:9" x14ac:dyDescent="0.25">
      <c r="A5" s="206"/>
      <c r="B5" s="208"/>
      <c r="C5" s="206"/>
      <c r="D5" s="206"/>
      <c r="F5" s="206"/>
      <c r="G5" s="208"/>
      <c r="H5" s="206"/>
      <c r="I5" s="206"/>
    </row>
    <row r="6" spans="1:9" x14ac:dyDescent="0.25">
      <c r="A6" s="206"/>
      <c r="B6" s="208"/>
      <c r="C6" s="206"/>
      <c r="D6" s="206"/>
      <c r="F6" s="206"/>
      <c r="G6" s="208"/>
      <c r="H6" s="206"/>
      <c r="I6" s="206"/>
    </row>
    <row r="7" spans="1:9" x14ac:dyDescent="0.25">
      <c r="A7" s="206"/>
      <c r="B7" s="208"/>
      <c r="C7" s="206"/>
      <c r="D7" s="206"/>
      <c r="F7" s="206"/>
      <c r="G7" s="208"/>
      <c r="H7" s="206"/>
      <c r="I7" s="206"/>
    </row>
    <row r="8" spans="1:9" x14ac:dyDescent="0.25">
      <c r="A8" s="206"/>
      <c r="B8" s="208"/>
      <c r="C8" s="206"/>
      <c r="D8" s="206"/>
      <c r="F8" s="206"/>
      <c r="G8" s="208"/>
      <c r="H8" s="206"/>
      <c r="I8" s="206"/>
    </row>
    <row r="9" spans="1:9" x14ac:dyDescent="0.25">
      <c r="A9" s="206"/>
      <c r="B9" s="208"/>
      <c r="C9" s="206"/>
      <c r="D9" s="206"/>
      <c r="F9" s="206"/>
      <c r="G9" s="208"/>
      <c r="H9" s="206"/>
      <c r="I9" s="206"/>
    </row>
    <row r="10" spans="1:9" x14ac:dyDescent="0.25">
      <c r="A10" s="206"/>
      <c r="B10" s="208"/>
      <c r="C10" s="206"/>
      <c r="D10" s="206"/>
      <c r="F10" s="206"/>
      <c r="G10" s="208"/>
      <c r="H10" s="206"/>
      <c r="I10" s="206"/>
    </row>
    <row r="11" spans="1:9" x14ac:dyDescent="0.25">
      <c r="A11" s="206"/>
      <c r="B11" s="208"/>
      <c r="C11" s="206"/>
      <c r="D11" s="206"/>
      <c r="F11" s="206"/>
      <c r="G11" s="211"/>
      <c r="H11" s="206"/>
      <c r="I11" s="206"/>
    </row>
    <row r="12" spans="1:9" x14ac:dyDescent="0.25">
      <c r="A12" s="206"/>
      <c r="B12" s="209"/>
      <c r="C12" s="206"/>
      <c r="D12" s="206"/>
      <c r="F12" s="206"/>
      <c r="G12" s="209"/>
      <c r="H12" s="206"/>
      <c r="I12" s="206"/>
    </row>
    <row r="13" spans="1:9" x14ac:dyDescent="0.25">
      <c r="A13" s="206"/>
      <c r="B13" s="206"/>
      <c r="C13" s="206"/>
      <c r="D13" s="206"/>
      <c r="F13" s="206"/>
      <c r="G13" s="209"/>
      <c r="H13" s="206"/>
      <c r="I13" s="206"/>
    </row>
    <row r="14" spans="1:9" x14ac:dyDescent="0.25">
      <c r="A14" s="206"/>
      <c r="B14" s="206"/>
      <c r="C14" s="206"/>
      <c r="D14" s="206"/>
      <c r="F14" s="206"/>
      <c r="G14" s="209"/>
      <c r="H14" s="206"/>
      <c r="I14" s="206"/>
    </row>
    <row r="15" spans="1:9" x14ac:dyDescent="0.25">
      <c r="A15" s="206"/>
      <c r="B15" s="210"/>
      <c r="C15" s="210"/>
      <c r="D15" s="210"/>
      <c r="F15" s="206"/>
      <c r="G15" s="209"/>
      <c r="H15" s="206"/>
      <c r="I15" s="206"/>
    </row>
    <row r="16" spans="1:9" x14ac:dyDescent="0.25">
      <c r="A16" s="206"/>
      <c r="B16" s="210"/>
      <c r="C16" s="210"/>
      <c r="D16" s="210"/>
      <c r="F16" s="206"/>
      <c r="G16" s="206"/>
      <c r="H16" s="206"/>
      <c r="I16" s="206"/>
    </row>
    <row r="17" spans="1:9" x14ac:dyDescent="0.25">
      <c r="A17" s="206"/>
      <c r="B17" s="206"/>
      <c r="C17" s="206"/>
      <c r="D17" s="206"/>
      <c r="F17" s="206"/>
      <c r="G17" s="206"/>
      <c r="H17" s="206"/>
      <c r="I17" s="206"/>
    </row>
    <row r="19" spans="1:9" x14ac:dyDescent="0.25">
      <c r="A19" s="285" t="s">
        <v>547</v>
      </c>
      <c r="B19" s="285"/>
      <c r="C19" s="285"/>
      <c r="D19" s="285"/>
      <c r="F19" s="285" t="s">
        <v>547</v>
      </c>
      <c r="G19" s="285"/>
      <c r="H19" s="285"/>
      <c r="I19" s="285"/>
    </row>
    <row r="20" spans="1:9" x14ac:dyDescent="0.25">
      <c r="A20" s="155" t="s">
        <v>27</v>
      </c>
      <c r="B20" s="155" t="s">
        <v>544</v>
      </c>
      <c r="C20" s="155" t="s">
        <v>546</v>
      </c>
      <c r="D20" s="155" t="s">
        <v>545</v>
      </c>
      <c r="F20" s="155" t="s">
        <v>27</v>
      </c>
      <c r="G20" s="155" t="s">
        <v>544</v>
      </c>
      <c r="H20" s="155" t="s">
        <v>546</v>
      </c>
      <c r="I20" s="155" t="s">
        <v>545</v>
      </c>
    </row>
    <row r="21" spans="1:9" x14ac:dyDescent="0.25">
      <c r="A21" s="206"/>
      <c r="B21" s="208"/>
      <c r="C21" s="206"/>
      <c r="D21" s="206"/>
      <c r="F21" s="206"/>
      <c r="G21" s="208"/>
      <c r="H21" s="206"/>
      <c r="I21" s="206"/>
    </row>
    <row r="22" spans="1:9" x14ac:dyDescent="0.25">
      <c r="A22" s="206"/>
      <c r="B22" s="208"/>
      <c r="C22" s="206"/>
      <c r="D22" s="206"/>
      <c r="F22" s="206"/>
      <c r="G22" s="208"/>
      <c r="H22" s="206"/>
      <c r="I22" s="206"/>
    </row>
    <row r="23" spans="1:9" x14ac:dyDescent="0.25">
      <c r="A23" s="206"/>
      <c r="B23" s="208"/>
      <c r="C23" s="206"/>
      <c r="D23" s="206"/>
      <c r="F23" s="206"/>
      <c r="G23" s="208"/>
      <c r="H23" s="206"/>
      <c r="I23" s="206"/>
    </row>
    <row r="24" spans="1:9" x14ac:dyDescent="0.25">
      <c r="A24" s="206"/>
      <c r="B24" s="208"/>
      <c r="C24" s="206"/>
      <c r="D24" s="206"/>
      <c r="F24" s="206"/>
      <c r="G24" s="208"/>
      <c r="H24" s="206"/>
      <c r="I24" s="206"/>
    </row>
    <row r="25" spans="1:9" x14ac:dyDescent="0.25">
      <c r="A25" s="206"/>
      <c r="B25" s="208"/>
      <c r="C25" s="206"/>
      <c r="D25" s="206"/>
      <c r="F25" s="206"/>
      <c r="G25" s="208"/>
      <c r="H25" s="206"/>
      <c r="I25" s="206"/>
    </row>
    <row r="26" spans="1:9" x14ac:dyDescent="0.25">
      <c r="A26" s="206"/>
      <c r="B26" s="208"/>
      <c r="C26" s="206"/>
      <c r="D26" s="206"/>
      <c r="F26" s="206"/>
      <c r="G26" s="208"/>
      <c r="H26" s="206"/>
      <c r="I26" s="206"/>
    </row>
    <row r="27" spans="1:9" x14ac:dyDescent="0.25">
      <c r="A27" s="206"/>
      <c r="B27" s="208"/>
      <c r="C27" s="206"/>
      <c r="D27" s="206"/>
      <c r="F27" s="206"/>
      <c r="G27" s="208"/>
      <c r="H27" s="206"/>
      <c r="I27" s="206"/>
    </row>
    <row r="28" spans="1:9" x14ac:dyDescent="0.25">
      <c r="A28" s="206"/>
      <c r="B28" s="208"/>
      <c r="C28" s="206"/>
      <c r="D28" s="206"/>
      <c r="F28" s="206"/>
      <c r="G28" s="208"/>
      <c r="H28" s="206"/>
      <c r="I28" s="206"/>
    </row>
    <row r="29" spans="1:9" x14ac:dyDescent="0.25">
      <c r="A29" s="206"/>
      <c r="B29" s="209"/>
      <c r="C29" s="206"/>
      <c r="D29" s="206"/>
      <c r="F29" s="206"/>
      <c r="G29" s="209"/>
      <c r="H29" s="206"/>
      <c r="I29" s="206"/>
    </row>
    <row r="30" spans="1:9" x14ac:dyDescent="0.25">
      <c r="A30" s="206"/>
      <c r="B30" s="206"/>
      <c r="C30" s="206"/>
      <c r="D30" s="206"/>
      <c r="F30" s="206"/>
      <c r="G30" s="206"/>
      <c r="H30" s="206"/>
      <c r="I30" s="206"/>
    </row>
    <row r="31" spans="1:9" x14ac:dyDescent="0.25">
      <c r="A31" s="206"/>
      <c r="B31" s="206"/>
      <c r="C31" s="206"/>
      <c r="D31" s="206"/>
      <c r="F31" s="206"/>
      <c r="G31" s="206"/>
      <c r="H31" s="206"/>
      <c r="I31" s="206"/>
    </row>
    <row r="32" spans="1:9" x14ac:dyDescent="0.25">
      <c r="A32" s="206"/>
      <c r="B32" s="206"/>
      <c r="C32" s="206"/>
      <c r="D32" s="206"/>
      <c r="F32" s="206"/>
      <c r="G32" s="206"/>
      <c r="H32" s="206"/>
      <c r="I32" s="206"/>
    </row>
    <row r="33" spans="1:9" x14ac:dyDescent="0.25">
      <c r="A33" s="206"/>
      <c r="B33" s="206"/>
      <c r="C33" s="206"/>
      <c r="D33" s="206"/>
      <c r="F33" s="206"/>
      <c r="G33" s="206"/>
      <c r="H33" s="206"/>
      <c r="I33" s="206"/>
    </row>
    <row r="34" spans="1:9" x14ac:dyDescent="0.25">
      <c r="A34" s="206"/>
      <c r="B34" s="206"/>
      <c r="C34" s="206"/>
      <c r="D34" s="206"/>
      <c r="F34" s="206"/>
      <c r="G34" s="206"/>
      <c r="H34" s="206"/>
      <c r="I34" s="206"/>
    </row>
    <row r="35" spans="1:9" x14ac:dyDescent="0.25">
      <c r="A35" s="206"/>
      <c r="B35" s="206"/>
      <c r="C35" s="206"/>
      <c r="D35" s="206"/>
      <c r="F35" s="206"/>
      <c r="G35" s="206"/>
      <c r="H35" s="206"/>
      <c r="I35" s="206"/>
    </row>
    <row r="37" spans="1:9" x14ac:dyDescent="0.25">
      <c r="A37" s="285" t="s">
        <v>547</v>
      </c>
      <c r="B37" s="285"/>
      <c r="C37" s="285"/>
      <c r="D37" s="285"/>
      <c r="F37" s="285" t="s">
        <v>547</v>
      </c>
      <c r="G37" s="285"/>
      <c r="H37" s="285"/>
      <c r="I37" s="285"/>
    </row>
    <row r="38" spans="1:9" x14ac:dyDescent="0.25">
      <c r="A38" s="155" t="s">
        <v>27</v>
      </c>
      <c r="B38" s="155" t="s">
        <v>544</v>
      </c>
      <c r="C38" s="155" t="s">
        <v>546</v>
      </c>
      <c r="D38" s="155" t="s">
        <v>545</v>
      </c>
      <c r="F38" s="155" t="s">
        <v>27</v>
      </c>
      <c r="G38" s="155" t="s">
        <v>544</v>
      </c>
      <c r="H38" s="155" t="s">
        <v>546</v>
      </c>
      <c r="I38" s="155" t="s">
        <v>545</v>
      </c>
    </row>
    <row r="39" spans="1:9" x14ac:dyDescent="0.25">
      <c r="A39" s="206"/>
      <c r="B39" s="208"/>
      <c r="C39" s="206"/>
      <c r="D39" s="206"/>
      <c r="F39" s="206"/>
      <c r="G39" s="208"/>
      <c r="H39" s="206"/>
      <c r="I39" s="206"/>
    </row>
    <row r="40" spans="1:9" x14ac:dyDescent="0.25">
      <c r="A40" s="206"/>
      <c r="B40" s="208"/>
      <c r="C40" s="206"/>
      <c r="D40" s="206"/>
      <c r="F40" s="206"/>
      <c r="G40" s="208"/>
      <c r="H40" s="206"/>
      <c r="I40" s="206"/>
    </row>
    <row r="41" spans="1:9" x14ac:dyDescent="0.25">
      <c r="A41" s="206"/>
      <c r="B41" s="208"/>
      <c r="C41" s="206"/>
      <c r="D41" s="206"/>
      <c r="F41" s="206"/>
      <c r="G41" s="208"/>
      <c r="H41" s="206"/>
      <c r="I41" s="206"/>
    </row>
    <row r="42" spans="1:9" x14ac:dyDescent="0.25">
      <c r="A42" s="206"/>
      <c r="B42" s="208"/>
      <c r="C42" s="206"/>
      <c r="D42" s="206"/>
      <c r="F42" s="206"/>
      <c r="G42" s="208"/>
      <c r="H42" s="206"/>
      <c r="I42" s="206"/>
    </row>
    <row r="43" spans="1:9" x14ac:dyDescent="0.25">
      <c r="A43" s="206"/>
      <c r="B43" s="208"/>
      <c r="C43" s="206"/>
      <c r="D43" s="206"/>
      <c r="F43" s="206"/>
      <c r="G43" s="208"/>
      <c r="H43" s="206"/>
      <c r="I43" s="206"/>
    </row>
    <row r="44" spans="1:9" x14ac:dyDescent="0.25">
      <c r="A44" s="206"/>
      <c r="B44" s="208"/>
      <c r="C44" s="206"/>
      <c r="D44" s="206"/>
      <c r="F44" s="206"/>
      <c r="G44" s="208"/>
      <c r="H44" s="206"/>
      <c r="I44" s="206"/>
    </row>
    <row r="45" spans="1:9" x14ac:dyDescent="0.25">
      <c r="A45" s="206"/>
      <c r="B45" s="208"/>
      <c r="C45" s="206"/>
      <c r="D45" s="206"/>
      <c r="F45" s="206"/>
      <c r="G45" s="208"/>
      <c r="H45" s="206"/>
      <c r="I45" s="206"/>
    </row>
    <row r="46" spans="1:9" x14ac:dyDescent="0.25">
      <c r="A46" s="206"/>
      <c r="B46" s="208"/>
      <c r="C46" s="206"/>
      <c r="D46" s="206"/>
      <c r="F46" s="206"/>
      <c r="G46" s="208"/>
      <c r="H46" s="206"/>
      <c r="I46" s="206"/>
    </row>
    <row r="47" spans="1:9" x14ac:dyDescent="0.25">
      <c r="A47" s="206"/>
      <c r="B47" s="209"/>
      <c r="C47" s="206"/>
      <c r="D47" s="206"/>
      <c r="F47" s="206"/>
      <c r="G47" s="209"/>
      <c r="H47" s="206"/>
      <c r="I47" s="206"/>
    </row>
    <row r="48" spans="1:9" x14ac:dyDescent="0.25">
      <c r="A48" s="206"/>
      <c r="B48" s="209"/>
      <c r="C48" s="206"/>
      <c r="D48" s="206"/>
      <c r="F48" s="206"/>
      <c r="G48" s="209"/>
      <c r="H48" s="206"/>
      <c r="I48" s="206"/>
    </row>
    <row r="49" spans="1:9" x14ac:dyDescent="0.25">
      <c r="A49" s="206"/>
      <c r="B49" s="209"/>
      <c r="C49" s="206"/>
      <c r="D49" s="206"/>
      <c r="F49" s="206"/>
      <c r="G49" s="206"/>
      <c r="H49" s="206"/>
      <c r="I49" s="206"/>
    </row>
    <row r="50" spans="1:9" x14ac:dyDescent="0.25">
      <c r="A50" s="206"/>
      <c r="B50" s="206"/>
      <c r="C50" s="206"/>
      <c r="D50" s="206"/>
      <c r="F50" s="206"/>
      <c r="G50" s="206"/>
      <c r="H50" s="206"/>
      <c r="I50" s="206"/>
    </row>
    <row r="51" spans="1:9" x14ac:dyDescent="0.25">
      <c r="A51" s="206"/>
      <c r="B51" s="206"/>
      <c r="C51" s="206"/>
      <c r="D51" s="206"/>
      <c r="F51" s="206"/>
      <c r="G51" s="206"/>
      <c r="H51" s="206"/>
      <c r="I51" s="206"/>
    </row>
    <row r="53" spans="1:9" x14ac:dyDescent="0.25">
      <c r="A53" s="285" t="s">
        <v>547</v>
      </c>
      <c r="B53" s="285"/>
      <c r="C53" s="285"/>
      <c r="D53" s="285"/>
      <c r="F53" s="285" t="s">
        <v>547</v>
      </c>
      <c r="G53" s="285"/>
      <c r="H53" s="285"/>
      <c r="I53" s="285"/>
    </row>
    <row r="54" spans="1:9" x14ac:dyDescent="0.25">
      <c r="A54" s="155" t="s">
        <v>27</v>
      </c>
      <c r="B54" s="155" t="s">
        <v>544</v>
      </c>
      <c r="C54" s="155" t="s">
        <v>546</v>
      </c>
      <c r="D54" s="155" t="s">
        <v>545</v>
      </c>
      <c r="F54" s="155" t="s">
        <v>27</v>
      </c>
      <c r="G54" s="155" t="s">
        <v>544</v>
      </c>
      <c r="H54" s="155" t="s">
        <v>546</v>
      </c>
      <c r="I54" s="155" t="s">
        <v>545</v>
      </c>
    </row>
    <row r="55" spans="1:9" x14ac:dyDescent="0.25">
      <c r="A55" s="206"/>
      <c r="B55" s="208"/>
      <c r="C55" s="206"/>
      <c r="D55" s="206"/>
      <c r="F55" s="206"/>
      <c r="G55" s="208"/>
      <c r="H55" s="206"/>
      <c r="I55" s="206"/>
    </row>
    <row r="56" spans="1:9" x14ac:dyDescent="0.25">
      <c r="A56" s="206"/>
      <c r="B56" s="208"/>
      <c r="C56" s="206"/>
      <c r="D56" s="206"/>
      <c r="F56" s="206"/>
      <c r="G56" s="208"/>
      <c r="H56" s="206"/>
      <c r="I56" s="206"/>
    </row>
    <row r="57" spans="1:9" x14ac:dyDescent="0.25">
      <c r="A57" s="206"/>
      <c r="B57" s="208"/>
      <c r="C57" s="206"/>
      <c r="D57" s="206"/>
      <c r="F57" s="206"/>
      <c r="G57" s="208"/>
      <c r="H57" s="206"/>
      <c r="I57" s="206"/>
    </row>
    <row r="58" spans="1:9" x14ac:dyDescent="0.25">
      <c r="A58" s="206"/>
      <c r="B58" s="208"/>
      <c r="C58" s="206"/>
      <c r="D58" s="206"/>
      <c r="F58" s="206"/>
      <c r="G58" s="208"/>
      <c r="H58" s="206"/>
      <c r="I58" s="206"/>
    </row>
    <row r="59" spans="1:9" x14ac:dyDescent="0.25">
      <c r="A59" s="206"/>
      <c r="B59" s="208"/>
      <c r="C59" s="206"/>
      <c r="D59" s="206"/>
      <c r="F59" s="206"/>
      <c r="G59" s="208"/>
      <c r="H59" s="206"/>
      <c r="I59" s="206"/>
    </row>
    <row r="60" spans="1:9" x14ac:dyDescent="0.25">
      <c r="A60" s="206"/>
      <c r="B60" s="208"/>
      <c r="C60" s="206"/>
      <c r="D60" s="206"/>
      <c r="F60" s="206"/>
      <c r="G60" s="208"/>
      <c r="H60" s="206"/>
      <c r="I60" s="206"/>
    </row>
    <row r="61" spans="1:9" x14ac:dyDescent="0.25">
      <c r="A61" s="206"/>
      <c r="B61" s="208"/>
      <c r="C61" s="206"/>
      <c r="D61" s="206"/>
      <c r="F61" s="206"/>
      <c r="G61" s="208"/>
      <c r="H61" s="206"/>
      <c r="I61" s="206"/>
    </row>
    <row r="62" spans="1:9" x14ac:dyDescent="0.25">
      <c r="A62" s="206"/>
      <c r="B62" s="208"/>
      <c r="C62" s="206"/>
      <c r="D62" s="206"/>
      <c r="F62" s="206"/>
      <c r="G62" s="208"/>
      <c r="H62" s="206"/>
      <c r="I62" s="206"/>
    </row>
    <row r="63" spans="1:9" x14ac:dyDescent="0.25">
      <c r="A63" s="206"/>
      <c r="B63" s="209"/>
      <c r="C63" s="206"/>
      <c r="D63" s="206"/>
      <c r="F63" s="206"/>
      <c r="G63" s="209"/>
      <c r="H63" s="206"/>
      <c r="I63" s="206"/>
    </row>
    <row r="64" spans="1:9" x14ac:dyDescent="0.25">
      <c r="A64" s="206"/>
      <c r="B64" s="209"/>
      <c r="C64" s="206"/>
      <c r="D64" s="206"/>
      <c r="F64" s="206"/>
      <c r="G64" s="206"/>
      <c r="H64" s="206"/>
      <c r="I64" s="206"/>
    </row>
    <row r="65" spans="1:9" x14ac:dyDescent="0.25">
      <c r="A65" s="206"/>
      <c r="B65" s="206"/>
      <c r="C65" s="206"/>
      <c r="D65" s="206"/>
      <c r="F65" s="206"/>
      <c r="G65" s="206"/>
      <c r="H65" s="206"/>
      <c r="I65" s="206"/>
    </row>
    <row r="66" spans="1:9" x14ac:dyDescent="0.25">
      <c r="A66" s="206"/>
      <c r="B66" s="206"/>
      <c r="C66" s="206"/>
      <c r="D66" s="206"/>
      <c r="F66" s="206"/>
      <c r="G66" s="206"/>
      <c r="H66" s="206"/>
      <c r="I66" s="206"/>
    </row>
    <row r="67" spans="1:9" x14ac:dyDescent="0.25">
      <c r="A67" s="206"/>
      <c r="B67" s="206"/>
      <c r="C67" s="206"/>
      <c r="D67" s="206"/>
      <c r="F67" s="206"/>
      <c r="G67" s="206"/>
      <c r="H67" s="206"/>
      <c r="I67" s="206"/>
    </row>
    <row r="69" spans="1:9" x14ac:dyDescent="0.25">
      <c r="A69" s="285" t="s">
        <v>547</v>
      </c>
      <c r="B69" s="285"/>
      <c r="C69" s="285"/>
      <c r="D69" s="285"/>
      <c r="F69" s="285" t="s">
        <v>547</v>
      </c>
      <c r="G69" s="285"/>
      <c r="H69" s="285"/>
      <c r="I69" s="285"/>
    </row>
    <row r="70" spans="1:9" x14ac:dyDescent="0.25">
      <c r="A70" s="155" t="s">
        <v>27</v>
      </c>
      <c r="B70" s="155" t="s">
        <v>544</v>
      </c>
      <c r="C70" s="155" t="s">
        <v>546</v>
      </c>
      <c r="D70" s="155" t="s">
        <v>545</v>
      </c>
      <c r="F70" s="155" t="s">
        <v>27</v>
      </c>
      <c r="G70" s="155" t="s">
        <v>544</v>
      </c>
      <c r="H70" s="155" t="s">
        <v>546</v>
      </c>
      <c r="I70" s="155" t="s">
        <v>545</v>
      </c>
    </row>
    <row r="71" spans="1:9" x14ac:dyDescent="0.25">
      <c r="A71" s="206"/>
      <c r="B71" s="208"/>
      <c r="C71" s="206"/>
      <c r="D71" s="206"/>
      <c r="F71" s="206"/>
      <c r="G71" s="208"/>
      <c r="H71" s="206"/>
      <c r="I71" s="206"/>
    </row>
    <row r="72" spans="1:9" x14ac:dyDescent="0.25">
      <c r="A72" s="206"/>
      <c r="B72" s="208"/>
      <c r="C72" s="206"/>
      <c r="D72" s="206"/>
      <c r="F72" s="206"/>
      <c r="G72" s="208"/>
      <c r="H72" s="206"/>
      <c r="I72" s="206"/>
    </row>
    <row r="73" spans="1:9" x14ac:dyDescent="0.25">
      <c r="A73" s="206"/>
      <c r="B73" s="208"/>
      <c r="C73" s="206"/>
      <c r="D73" s="206"/>
      <c r="F73" s="206"/>
      <c r="G73" s="208"/>
      <c r="H73" s="206"/>
      <c r="I73" s="206"/>
    </row>
    <row r="74" spans="1:9" x14ac:dyDescent="0.25">
      <c r="A74" s="206"/>
      <c r="B74" s="208"/>
      <c r="C74" s="206"/>
      <c r="D74" s="206"/>
      <c r="F74" s="206"/>
      <c r="G74" s="208"/>
      <c r="H74" s="206"/>
      <c r="I74" s="206"/>
    </row>
    <row r="75" spans="1:9" x14ac:dyDescent="0.25">
      <c r="A75" s="206"/>
      <c r="B75" s="208"/>
      <c r="C75" s="206"/>
      <c r="D75" s="206"/>
      <c r="F75" s="206"/>
      <c r="G75" s="208"/>
      <c r="H75" s="206"/>
      <c r="I75" s="206"/>
    </row>
    <row r="76" spans="1:9" x14ac:dyDescent="0.25">
      <c r="A76" s="206"/>
      <c r="B76" s="208"/>
      <c r="C76" s="206"/>
      <c r="D76" s="206"/>
      <c r="F76" s="206"/>
      <c r="G76" s="208"/>
      <c r="H76" s="206"/>
      <c r="I76" s="206"/>
    </row>
    <row r="77" spans="1:9" x14ac:dyDescent="0.25">
      <c r="A77" s="206"/>
      <c r="B77" s="208"/>
      <c r="C77" s="206"/>
      <c r="D77" s="206"/>
      <c r="F77" s="206"/>
      <c r="G77" s="208"/>
      <c r="H77" s="206"/>
      <c r="I77" s="206"/>
    </row>
    <row r="78" spans="1:9" x14ac:dyDescent="0.25">
      <c r="A78" s="206"/>
      <c r="B78" s="208"/>
      <c r="C78" s="206"/>
      <c r="D78" s="206"/>
      <c r="F78" s="206"/>
      <c r="G78" s="208"/>
      <c r="H78" s="206"/>
      <c r="I78" s="206"/>
    </row>
    <row r="79" spans="1:9" x14ac:dyDescent="0.25">
      <c r="A79" s="206"/>
      <c r="B79" s="212"/>
      <c r="C79" s="206"/>
      <c r="D79" s="206"/>
      <c r="F79" s="206"/>
      <c r="G79" s="208"/>
      <c r="H79" s="206"/>
      <c r="I79" s="206"/>
    </row>
    <row r="80" spans="1:9" ht="15.75" thickBot="1" x14ac:dyDescent="0.3">
      <c r="A80" s="206"/>
      <c r="B80" s="212"/>
      <c r="C80" s="206"/>
      <c r="D80" s="206"/>
      <c r="F80" s="206"/>
      <c r="G80" s="213"/>
      <c r="H80" s="206"/>
      <c r="I80" s="206"/>
    </row>
    <row r="81" spans="1:9" x14ac:dyDescent="0.25">
      <c r="A81" s="206"/>
      <c r="B81" s="212"/>
      <c r="C81" s="206"/>
      <c r="D81" s="206"/>
      <c r="F81" s="206"/>
      <c r="G81" s="208"/>
      <c r="H81" s="206"/>
      <c r="I81" s="206"/>
    </row>
    <row r="82" spans="1:9" x14ac:dyDescent="0.25">
      <c r="A82" s="206"/>
      <c r="B82" s="212"/>
      <c r="C82" s="206"/>
      <c r="D82" s="206"/>
      <c r="F82" s="206"/>
      <c r="G82" s="209"/>
      <c r="H82" s="206"/>
      <c r="I82" s="206"/>
    </row>
    <row r="83" spans="1:9" x14ac:dyDescent="0.25">
      <c r="A83" s="206"/>
      <c r="B83" s="206"/>
      <c r="C83" s="206"/>
      <c r="D83" s="206"/>
      <c r="F83" s="206"/>
      <c r="G83" s="209"/>
      <c r="H83" s="206"/>
      <c r="I83" s="206"/>
    </row>
    <row r="85" spans="1:9" x14ac:dyDescent="0.25">
      <c r="A85" s="285" t="s">
        <v>547</v>
      </c>
      <c r="B85" s="285"/>
      <c r="C85" s="285"/>
      <c r="D85" s="285"/>
      <c r="F85" s="285" t="s">
        <v>547</v>
      </c>
      <c r="G85" s="285"/>
      <c r="H85" s="285"/>
      <c r="I85" s="285"/>
    </row>
    <row r="86" spans="1:9" x14ac:dyDescent="0.25">
      <c r="A86" s="155" t="s">
        <v>27</v>
      </c>
      <c r="B86" s="155" t="s">
        <v>544</v>
      </c>
      <c r="C86" s="155" t="s">
        <v>546</v>
      </c>
      <c r="D86" s="155" t="s">
        <v>545</v>
      </c>
      <c r="F86" s="155" t="s">
        <v>27</v>
      </c>
      <c r="G86" s="155" t="s">
        <v>544</v>
      </c>
      <c r="H86" s="155" t="s">
        <v>546</v>
      </c>
      <c r="I86" s="155" t="s">
        <v>545</v>
      </c>
    </row>
    <row r="87" spans="1:9" x14ac:dyDescent="0.25">
      <c r="A87" s="206"/>
      <c r="B87" s="208"/>
      <c r="C87" s="206"/>
      <c r="D87" s="206"/>
      <c r="F87" s="206"/>
      <c r="G87" s="208"/>
      <c r="H87" s="206"/>
      <c r="I87" s="206"/>
    </row>
    <row r="88" spans="1:9" x14ac:dyDescent="0.25">
      <c r="A88" s="206"/>
      <c r="B88" s="208"/>
      <c r="C88" s="206"/>
      <c r="D88" s="206"/>
      <c r="F88" s="206"/>
      <c r="G88" s="208"/>
      <c r="H88" s="206"/>
      <c r="I88" s="206"/>
    </row>
    <row r="89" spans="1:9" x14ac:dyDescent="0.25">
      <c r="A89" s="206"/>
      <c r="B89" s="208"/>
      <c r="C89" s="206"/>
      <c r="D89" s="206"/>
      <c r="F89" s="206"/>
      <c r="G89" s="208"/>
      <c r="H89" s="206"/>
      <c r="I89" s="206"/>
    </row>
    <row r="90" spans="1:9" x14ac:dyDescent="0.25">
      <c r="A90" s="206"/>
      <c r="B90" s="208"/>
      <c r="C90" s="206"/>
      <c r="D90" s="206"/>
      <c r="F90" s="206"/>
      <c r="G90" s="208"/>
      <c r="H90" s="206"/>
      <c r="I90" s="206"/>
    </row>
    <row r="91" spans="1:9" x14ac:dyDescent="0.25">
      <c r="A91" s="206"/>
      <c r="B91" s="208"/>
      <c r="C91" s="206"/>
      <c r="D91" s="206"/>
      <c r="F91" s="206"/>
      <c r="G91" s="208"/>
      <c r="H91" s="206"/>
      <c r="I91" s="206"/>
    </row>
    <row r="92" spans="1:9" x14ac:dyDescent="0.25">
      <c r="A92" s="206"/>
      <c r="B92" s="208"/>
      <c r="C92" s="206"/>
      <c r="D92" s="206"/>
      <c r="F92" s="206"/>
      <c r="G92" s="208"/>
      <c r="H92" s="206"/>
      <c r="I92" s="206"/>
    </row>
    <row r="93" spans="1:9" x14ac:dyDescent="0.25">
      <c r="A93" s="206"/>
      <c r="B93" s="208"/>
      <c r="C93" s="206"/>
      <c r="D93" s="206"/>
      <c r="F93" s="206"/>
      <c r="G93" s="208"/>
      <c r="H93" s="206"/>
      <c r="I93" s="206"/>
    </row>
    <row r="94" spans="1:9" x14ac:dyDescent="0.25">
      <c r="A94" s="206"/>
      <c r="B94" s="208"/>
      <c r="C94" s="206"/>
      <c r="D94" s="206"/>
      <c r="F94" s="206"/>
      <c r="G94" s="208"/>
      <c r="H94" s="206"/>
      <c r="I94" s="206"/>
    </row>
    <row r="95" spans="1:9" x14ac:dyDescent="0.25">
      <c r="A95" s="206"/>
      <c r="B95" s="209"/>
      <c r="C95" s="206"/>
      <c r="D95" s="206"/>
      <c r="F95" s="206"/>
      <c r="G95" s="208"/>
      <c r="H95" s="206"/>
      <c r="I95" s="206"/>
    </row>
    <row r="96" spans="1:9" x14ac:dyDescent="0.25">
      <c r="A96" s="206"/>
      <c r="B96" s="208"/>
      <c r="C96" s="206"/>
      <c r="D96" s="206"/>
      <c r="F96" s="206"/>
      <c r="G96" s="209"/>
      <c r="H96" s="206"/>
      <c r="I96" s="206"/>
    </row>
    <row r="97" spans="1:9" x14ac:dyDescent="0.25">
      <c r="A97" s="206"/>
      <c r="B97" s="209"/>
      <c r="C97" s="206"/>
      <c r="D97" s="206"/>
      <c r="F97" s="206"/>
      <c r="G97" s="209"/>
      <c r="H97" s="206"/>
      <c r="I97" s="206"/>
    </row>
    <row r="98" spans="1:9" x14ac:dyDescent="0.25">
      <c r="A98" s="206"/>
      <c r="B98" s="206"/>
      <c r="C98" s="206"/>
      <c r="D98" s="206"/>
      <c r="F98" s="206"/>
      <c r="G98" s="206"/>
      <c r="H98" s="206"/>
      <c r="I98" s="206"/>
    </row>
    <row r="99" spans="1:9" x14ac:dyDescent="0.25">
      <c r="A99" s="206"/>
      <c r="B99" s="206"/>
      <c r="C99" s="206"/>
      <c r="D99" s="206"/>
      <c r="F99" s="206"/>
      <c r="G99" s="206"/>
      <c r="H99" s="206"/>
      <c r="I99" s="206"/>
    </row>
  </sheetData>
  <mergeCells count="12">
    <mergeCell ref="A1:D1"/>
    <mergeCell ref="F1:I1"/>
    <mergeCell ref="A19:D19"/>
    <mergeCell ref="F19:I19"/>
    <mergeCell ref="A37:D37"/>
    <mergeCell ref="F37:I37"/>
    <mergeCell ref="A85:D85"/>
    <mergeCell ref="A53:D53"/>
    <mergeCell ref="F53:I53"/>
    <mergeCell ref="A69:D69"/>
    <mergeCell ref="F69:I69"/>
    <mergeCell ref="F85:I85"/>
  </mergeCells>
  <conditionalFormatting sqref="B3:B10">
    <cfRule type="containsBlanks" priority="49" stopIfTrue="1">
      <formula>LEN(TRIM(B3))=0</formula>
    </cfRule>
    <cfRule type="expression" dxfId="36" priority="50" stopIfTrue="1">
      <formula>IF(W3=1,TRUE,FALSE)</formula>
    </cfRule>
    <cfRule type="expression" dxfId="35" priority="51" stopIfTrue="1">
      <formula>IF(W3=0,TRUE,FALSE)</formula>
    </cfRule>
  </conditionalFormatting>
  <conditionalFormatting sqref="B11">
    <cfRule type="containsBlanks" priority="46" stopIfTrue="1">
      <formula>LEN(TRIM(B11))=0</formula>
    </cfRule>
    <cfRule type="expression" dxfId="34" priority="47" stopIfTrue="1">
      <formula>IF(W11=1,TRUE,FALSE)</formula>
    </cfRule>
    <cfRule type="expression" dxfId="33" priority="48" stopIfTrue="1">
      <formula>IF(W11=0,TRUE,FALSE)</formula>
    </cfRule>
  </conditionalFormatting>
  <conditionalFormatting sqref="G4:G10">
    <cfRule type="containsBlanks" priority="43" stopIfTrue="1">
      <formula>LEN(TRIM(G4))=0</formula>
    </cfRule>
    <cfRule type="expression" dxfId="32" priority="44" stopIfTrue="1">
      <formula>IF(AB4=1,TRUE,FALSE)</formula>
    </cfRule>
    <cfRule type="expression" dxfId="31" priority="45" stopIfTrue="1">
      <formula>IF(AB4=0,TRUE,FALSE)</formula>
    </cfRule>
  </conditionalFormatting>
  <conditionalFormatting sqref="G11">
    <cfRule type="containsBlanks" priority="40" stopIfTrue="1">
      <formula>LEN(TRIM(G11))=0</formula>
    </cfRule>
    <cfRule type="expression" dxfId="30" priority="41" stopIfTrue="1">
      <formula>IF(AB11=1,TRUE,FALSE)</formula>
    </cfRule>
    <cfRule type="expression" dxfId="29" priority="42" stopIfTrue="1">
      <formula>IF(AB11=0,TRUE,FALSE)</formula>
    </cfRule>
  </conditionalFormatting>
  <conditionalFormatting sqref="G3">
    <cfRule type="containsBlanks" priority="37" stopIfTrue="1">
      <formula>LEN(TRIM(G3))=0</formula>
    </cfRule>
    <cfRule type="expression" dxfId="28" priority="38" stopIfTrue="1">
      <formula>IF(AB3=1,TRUE,FALSE)</formula>
    </cfRule>
    <cfRule type="expression" dxfId="27" priority="39" stopIfTrue="1">
      <formula>IF(AB3=0,TRUE,FALSE)</formula>
    </cfRule>
  </conditionalFormatting>
  <conditionalFormatting sqref="B71:B78">
    <cfRule type="containsBlanks" priority="34" stopIfTrue="1">
      <formula>LEN(TRIM(B71))=0</formula>
    </cfRule>
    <cfRule type="expression" dxfId="26" priority="35" stopIfTrue="1">
      <formula>IF(W71=1,TRUE,FALSE)</formula>
    </cfRule>
    <cfRule type="expression" dxfId="25" priority="36" stopIfTrue="1">
      <formula>IF(W71=0,TRUE,FALSE)</formula>
    </cfRule>
  </conditionalFormatting>
  <conditionalFormatting sqref="B21:B28">
    <cfRule type="containsBlanks" priority="31" stopIfTrue="1">
      <formula>LEN(TRIM(B21))=0</formula>
    </cfRule>
    <cfRule type="expression" dxfId="24" priority="32" stopIfTrue="1">
      <formula>IF(W21=1,TRUE,FALSE)</formula>
    </cfRule>
    <cfRule type="expression" dxfId="23" priority="33" stopIfTrue="1">
      <formula>IF(W21=0,TRUE,FALSE)</formula>
    </cfRule>
  </conditionalFormatting>
  <conditionalFormatting sqref="B55:B62">
    <cfRule type="containsBlanks" priority="28" stopIfTrue="1">
      <formula>LEN(TRIM(B55))=0</formula>
    </cfRule>
    <cfRule type="expression" dxfId="22" priority="29" stopIfTrue="1">
      <formula>IF(W55=1,TRUE,FALSE)</formula>
    </cfRule>
    <cfRule type="expression" dxfId="21" priority="30" stopIfTrue="1">
      <formula>IF(W55=0,TRUE,FALSE)</formula>
    </cfRule>
  </conditionalFormatting>
  <conditionalFormatting sqref="B87:B94">
    <cfRule type="containsBlanks" priority="25" stopIfTrue="1">
      <formula>LEN(TRIM(B87))=0</formula>
    </cfRule>
    <cfRule type="expression" dxfId="20" priority="26" stopIfTrue="1">
      <formula>IF(W87=1,TRUE,FALSE)</formula>
    </cfRule>
    <cfRule type="expression" dxfId="19" priority="27" stopIfTrue="1">
      <formula>IF(W87=0,TRUE,FALSE)</formula>
    </cfRule>
  </conditionalFormatting>
  <conditionalFormatting sqref="B96">
    <cfRule type="containsBlanks" priority="22" stopIfTrue="1">
      <formula>LEN(TRIM(B96))=0</formula>
    </cfRule>
    <cfRule type="expression" dxfId="18" priority="23" stopIfTrue="1">
      <formula>IF(W96=1,TRUE,FALSE)</formula>
    </cfRule>
    <cfRule type="expression" dxfId="17" priority="24" stopIfTrue="1">
      <formula>IF(W96=0,TRUE,FALSE)</formula>
    </cfRule>
  </conditionalFormatting>
  <conditionalFormatting sqref="G21:G28">
    <cfRule type="containsBlanks" priority="19" stopIfTrue="1">
      <formula>LEN(TRIM(G21))=0</formula>
    </cfRule>
    <cfRule type="expression" dxfId="16" priority="20" stopIfTrue="1">
      <formula>IF(AB21=1,TRUE,FALSE)</formula>
    </cfRule>
    <cfRule type="expression" dxfId="15" priority="21" stopIfTrue="1">
      <formula>IF(AB21=0,TRUE,FALSE)</formula>
    </cfRule>
  </conditionalFormatting>
  <conditionalFormatting sqref="G71:G80">
    <cfRule type="containsBlanks" priority="16" stopIfTrue="1">
      <formula>LEN(TRIM(G71))=0</formula>
    </cfRule>
    <cfRule type="expression" dxfId="14" priority="17" stopIfTrue="1">
      <formula>IF(AB71=1,TRUE,FALSE)</formula>
    </cfRule>
    <cfRule type="expression" dxfId="13" priority="18" stopIfTrue="1">
      <formula>IF(AB71=0,TRUE,FALSE)</formula>
    </cfRule>
  </conditionalFormatting>
  <conditionalFormatting sqref="G81">
    <cfRule type="containsBlanks" priority="13" stopIfTrue="1">
      <formula>LEN(TRIM(G81))=0</formula>
    </cfRule>
    <cfRule type="expression" dxfId="12" priority="14" stopIfTrue="1">
      <formula>IF(AB81=1,TRUE,FALSE)</formula>
    </cfRule>
    <cfRule type="expression" dxfId="11" priority="15" stopIfTrue="1">
      <formula>IF(AB81=0,TRUE,FALSE)</formula>
    </cfRule>
  </conditionalFormatting>
  <conditionalFormatting sqref="G55:G62">
    <cfRule type="containsBlanks" priority="10" stopIfTrue="1">
      <formula>LEN(TRIM(G55))=0</formula>
    </cfRule>
    <cfRule type="expression" dxfId="10" priority="11" stopIfTrue="1">
      <formula>IF(AB55=1,TRUE,FALSE)</formula>
    </cfRule>
    <cfRule type="expression" dxfId="9" priority="12" stopIfTrue="1">
      <formula>IF(AB55=0,TRUE,FALSE)</formula>
    </cfRule>
  </conditionalFormatting>
  <conditionalFormatting sqref="B39:B46">
    <cfRule type="containsBlanks" priority="7" stopIfTrue="1">
      <formula>LEN(TRIM(B39))=0</formula>
    </cfRule>
    <cfRule type="expression" dxfId="8" priority="8" stopIfTrue="1">
      <formula>IF(W39=1,TRUE,FALSE)</formula>
    </cfRule>
    <cfRule type="expression" dxfId="7" priority="9" stopIfTrue="1">
      <formula>IF(W39=0,TRUE,FALSE)</formula>
    </cfRule>
  </conditionalFormatting>
  <conditionalFormatting sqref="G39:G46">
    <cfRule type="containsBlanks" priority="4" stopIfTrue="1">
      <formula>LEN(TRIM(G39))=0</formula>
    </cfRule>
    <cfRule type="expression" dxfId="6" priority="5" stopIfTrue="1">
      <formula>IF(AB39=1,TRUE,FALSE)</formula>
    </cfRule>
    <cfRule type="expression" dxfId="5" priority="6" stopIfTrue="1">
      <formula>IF(AB39=0,TRUE,FALSE)</formula>
    </cfRule>
  </conditionalFormatting>
  <conditionalFormatting sqref="G87:G95">
    <cfRule type="containsBlanks" priority="1" stopIfTrue="1">
      <formula>LEN(TRIM(G87))=0</formula>
    </cfRule>
    <cfRule type="expression" dxfId="4" priority="2" stopIfTrue="1">
      <formula>IF(AB87=1,TRUE,FALSE)</formula>
    </cfRule>
    <cfRule type="expression" dxfId="3" priority="3" stopIfTrue="1">
      <formula>IF(AB87=0,TRUE,FALSE)</formula>
    </cfRule>
  </conditionalFormatting>
  <pageMargins left="0.7" right="0.7" top="0.75" bottom="0.75" header="0.3" footer="0.3"/>
  <pageSetup paperSize="506" orientation="portrait" horizontalDpi="300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12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09">
        <v>1</v>
      </c>
    </row>
    <row r="2" spans="2:28" ht="18.75" x14ac:dyDescent="0.3">
      <c r="E2" s="145" t="str">
        <f ca="1">"Results, Week "&amp;RIGHT(F2,LEN(F2)-4)</f>
        <v>Results, Week 4</v>
      </c>
      <c r="F2" s="109" t="str">
        <f ca="1">MID(CELL("filename",A1),FIND("]",CELL("filename",A1))+1,256)</f>
        <v>Week4</v>
      </c>
    </row>
    <row r="4" spans="2:28" ht="15.75" x14ac:dyDescent="0.25">
      <c r="D4">
        <v>1</v>
      </c>
      <c r="E4" s="108" t="str">
        <f>VLOOKUP(D4,Teams,2,FALSE)</f>
        <v xml:space="preserve">Arnies Army </v>
      </c>
      <c r="F4" s="110" t="str">
        <f>IF(AND(AA6=1,AA7=1),"You've put the wrong result in here!","")</f>
        <v/>
      </c>
    </row>
    <row r="5" spans="2:28" ht="15.75" thickBot="1" x14ac:dyDescent="0.3">
      <c r="B5" t="s">
        <v>85</v>
      </c>
      <c r="C5" t="s">
        <v>402</v>
      </c>
      <c r="E5" s="98"/>
      <c r="Y5" t="s">
        <v>65</v>
      </c>
      <c r="Z5" t="s">
        <v>64</v>
      </c>
      <c r="AA5" t="s">
        <v>83</v>
      </c>
      <c r="AB5" t="s">
        <v>84</v>
      </c>
    </row>
    <row r="6" spans="2:28" x14ac:dyDescent="0.25">
      <c r="E6" s="189"/>
      <c r="F6" s="190"/>
      <c r="G6" s="190"/>
      <c r="H6" s="190"/>
      <c r="I6" s="190"/>
      <c r="J6" s="190"/>
      <c r="K6" s="190"/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1"/>
      <c r="Y6">
        <f>IF(ISBLANK(E6),0,1)</f>
        <v>0</v>
      </c>
      <c r="AA6">
        <f>IF(Y6=1,IF(AA19&gt;0,1,0),0)</f>
        <v>0</v>
      </c>
    </row>
    <row r="7" spans="2:28" x14ac:dyDescent="0.25">
      <c r="E7" s="199"/>
      <c r="F7" s="118"/>
      <c r="G7" s="193"/>
      <c r="H7" s="193"/>
      <c r="I7" s="194"/>
      <c r="J7" s="194"/>
      <c r="K7" s="193"/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5"/>
      <c r="AA7">
        <f>IF(E7=D4,0,1)</f>
        <v>1</v>
      </c>
    </row>
    <row r="8" spans="2:28" x14ac:dyDescent="0.25">
      <c r="E8" s="192"/>
      <c r="F8" s="193"/>
      <c r="G8" s="193"/>
      <c r="H8" s="193"/>
      <c r="I8" s="194"/>
      <c r="J8" s="194"/>
      <c r="K8" s="193"/>
      <c r="L8" s="193"/>
      <c r="M8" s="193"/>
      <c r="N8" s="193"/>
      <c r="O8" s="193"/>
      <c r="P8" s="193"/>
      <c r="Q8" s="193"/>
      <c r="R8" s="193"/>
      <c r="S8" s="193"/>
      <c r="T8" s="193"/>
      <c r="U8" s="193"/>
      <c r="V8" s="193"/>
      <c r="W8" s="193"/>
      <c r="X8" s="195"/>
    </row>
    <row r="9" spans="2:28" x14ac:dyDescent="0.25">
      <c r="B9" t="e">
        <f t="shared" ref="B9:B18" ca="1" si="0">Y9</f>
        <v>#N/A</v>
      </c>
      <c r="C9" t="e">
        <f ca="1">Y9</f>
        <v>#N/A</v>
      </c>
      <c r="E9" s="192"/>
      <c r="F9" s="193"/>
      <c r="G9" s="193"/>
      <c r="H9" s="200"/>
      <c r="I9" s="193"/>
      <c r="J9" s="193"/>
      <c r="K9" s="193"/>
      <c r="L9" s="193"/>
      <c r="M9" s="193"/>
      <c r="N9" s="193"/>
      <c r="O9" s="193"/>
      <c r="P9" s="193"/>
      <c r="Q9" s="193"/>
      <c r="R9" s="193"/>
      <c r="S9" s="193"/>
      <c r="T9" s="193"/>
      <c r="U9" s="193"/>
      <c r="V9" s="193"/>
      <c r="W9" s="193"/>
      <c r="X9" s="195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92"/>
      <c r="F10" s="193"/>
      <c r="G10" s="193"/>
      <c r="H10" s="200"/>
      <c r="I10" s="193"/>
      <c r="J10" s="193"/>
      <c r="K10" s="193"/>
      <c r="L10" s="193"/>
      <c r="M10" s="193"/>
      <c r="N10" s="193"/>
      <c r="O10" s="193"/>
      <c r="P10" s="193"/>
      <c r="Q10" s="193"/>
      <c r="R10" s="193"/>
      <c r="S10" s="193"/>
      <c r="T10" s="193"/>
      <c r="U10" s="193"/>
      <c r="V10" s="193"/>
      <c r="W10" s="193"/>
      <c r="X10" s="195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92"/>
      <c r="F11" s="193"/>
      <c r="G11" s="193"/>
      <c r="H11" s="200"/>
      <c r="I11" s="193"/>
      <c r="J11" s="193"/>
      <c r="K11" s="193"/>
      <c r="L11" s="193"/>
      <c r="M11" s="193"/>
      <c r="N11" s="193"/>
      <c r="O11" s="193"/>
      <c r="P11" s="193"/>
      <c r="Q11" s="193"/>
      <c r="R11" s="193"/>
      <c r="S11" s="193"/>
      <c r="T11" s="193"/>
      <c r="U11" s="193"/>
      <c r="V11" s="193"/>
      <c r="W11" s="193"/>
      <c r="X11" s="195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92"/>
      <c r="F12" s="193"/>
      <c r="G12" s="193"/>
      <c r="H12" s="200"/>
      <c r="I12" s="193"/>
      <c r="J12" s="193"/>
      <c r="K12" s="193"/>
      <c r="L12" s="193"/>
      <c r="M12" s="193"/>
      <c r="N12" s="193"/>
      <c r="O12" s="193"/>
      <c r="P12" s="193"/>
      <c r="Q12" s="193"/>
      <c r="R12" s="193"/>
      <c r="S12" s="193"/>
      <c r="T12" s="193"/>
      <c r="U12" s="193"/>
      <c r="V12" s="193"/>
      <c r="W12" s="193"/>
      <c r="X12" s="195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92"/>
      <c r="F13" s="193"/>
      <c r="G13" s="193"/>
      <c r="H13" s="200"/>
      <c r="I13" s="193"/>
      <c r="J13" s="193"/>
      <c r="K13" s="193"/>
      <c r="L13" s="193"/>
      <c r="M13" s="193"/>
      <c r="N13" s="193"/>
      <c r="O13" s="193"/>
      <c r="P13" s="193"/>
      <c r="Q13" s="193"/>
      <c r="R13" s="193"/>
      <c r="S13" s="193"/>
      <c r="T13" s="193"/>
      <c r="U13" s="193"/>
      <c r="V13" s="193"/>
      <c r="W13" s="193"/>
      <c r="X13" s="195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92"/>
      <c r="F14" s="193"/>
      <c r="G14" s="193"/>
      <c r="H14" s="200"/>
      <c r="I14" s="193"/>
      <c r="J14" s="193"/>
      <c r="K14" s="193"/>
      <c r="L14" s="193"/>
      <c r="M14" s="193"/>
      <c r="N14" s="193"/>
      <c r="O14" s="193"/>
      <c r="P14" s="193"/>
      <c r="Q14" s="193"/>
      <c r="R14" s="193"/>
      <c r="S14" s="193"/>
      <c r="T14" s="193"/>
      <c r="U14" s="193"/>
      <c r="V14" s="193"/>
      <c r="W14" s="193"/>
      <c r="X14" s="195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92"/>
      <c r="F15" s="193"/>
      <c r="G15" s="193"/>
      <c r="H15" s="200"/>
      <c r="I15" s="193"/>
      <c r="J15" s="193"/>
      <c r="K15" s="193"/>
      <c r="L15" s="193"/>
      <c r="M15" s="193"/>
      <c r="N15" s="193"/>
      <c r="O15" s="193"/>
      <c r="P15" s="193"/>
      <c r="Q15" s="193"/>
      <c r="R15" s="193"/>
      <c r="S15" s="193"/>
      <c r="T15" s="193"/>
      <c r="U15" s="193"/>
      <c r="V15" s="193"/>
      <c r="W15" s="193"/>
      <c r="X15" s="195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92"/>
      <c r="F16" s="193"/>
      <c r="G16" s="193"/>
      <c r="H16" s="200"/>
      <c r="I16" s="193"/>
      <c r="J16" s="193"/>
      <c r="K16" s="193"/>
      <c r="L16" s="193"/>
      <c r="M16" s="193"/>
      <c r="N16" s="193"/>
      <c r="O16" s="193"/>
      <c r="P16" s="193"/>
      <c r="Q16" s="193"/>
      <c r="R16" s="193"/>
      <c r="S16" s="193"/>
      <c r="T16" s="193"/>
      <c r="U16" s="193"/>
      <c r="V16" s="193"/>
      <c r="W16" s="193"/>
      <c r="X16" s="195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92"/>
      <c r="F17" s="193"/>
      <c r="G17" s="193"/>
      <c r="H17" s="200"/>
      <c r="I17" s="193"/>
      <c r="J17" s="193"/>
      <c r="K17" s="193"/>
      <c r="L17" s="193"/>
      <c r="M17" s="193"/>
      <c r="N17" s="193"/>
      <c r="O17" s="193"/>
      <c r="P17" s="193"/>
      <c r="Q17" s="193"/>
      <c r="R17" s="193"/>
      <c r="S17" s="193"/>
      <c r="T17" s="193"/>
      <c r="U17" s="193"/>
      <c r="V17" s="193"/>
      <c r="W17" s="193"/>
      <c r="X17" s="195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6"/>
      <c r="F18" s="197"/>
      <c r="G18" s="197"/>
      <c r="H18" s="201"/>
      <c r="I18" s="197"/>
      <c r="J18" s="197"/>
      <c r="K18" s="197"/>
      <c r="L18" s="197"/>
      <c r="M18" s="197"/>
      <c r="N18" s="197"/>
      <c r="O18" s="197"/>
      <c r="P18" s="197"/>
      <c r="Q18" s="197"/>
      <c r="R18" s="197"/>
      <c r="S18" s="197"/>
      <c r="T18" s="197"/>
      <c r="U18" s="197"/>
      <c r="V18" s="197"/>
      <c r="W18" s="197"/>
      <c r="X18" s="198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08" t="str">
        <f>VLOOKUP(D21,Teams,2,FALSE)</f>
        <v>Central Ward</v>
      </c>
      <c r="F21" s="110" t="str">
        <f>IF(AND(AA23=1,AA24=1),"You've put the wrong result in here!","")</f>
        <v/>
      </c>
    </row>
    <row r="22" spans="2:28" ht="15.75" thickBot="1" x14ac:dyDescent="0.3">
      <c r="E22" s="98"/>
      <c r="Y22" t="s">
        <v>65</v>
      </c>
      <c r="Z22" t="s">
        <v>64</v>
      </c>
      <c r="AA22" t="s">
        <v>83</v>
      </c>
    </row>
    <row r="23" spans="2:28" x14ac:dyDescent="0.25">
      <c r="E23" s="189"/>
      <c r="F23" s="190"/>
      <c r="G23" s="190"/>
      <c r="H23" s="190"/>
      <c r="I23" s="190"/>
      <c r="J23" s="190"/>
      <c r="K23" s="190"/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1"/>
      <c r="Y23">
        <f>IF(ISBLANK(E23),0,1)</f>
        <v>0</v>
      </c>
      <c r="AA23">
        <f>IF(Y23=1,IF(AA36&gt;0,1,0),0)</f>
        <v>0</v>
      </c>
    </row>
    <row r="24" spans="2:28" x14ac:dyDescent="0.25">
      <c r="E24" s="199"/>
      <c r="F24" s="118"/>
      <c r="G24" s="193"/>
      <c r="H24" s="193"/>
      <c r="I24" s="194"/>
      <c r="J24" s="194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5"/>
      <c r="AA24">
        <f>IF(E24=D21,0,1)</f>
        <v>1</v>
      </c>
    </row>
    <row r="25" spans="2:28" x14ac:dyDescent="0.25">
      <c r="E25" s="192"/>
      <c r="F25" s="193"/>
      <c r="G25" s="193"/>
      <c r="H25" s="193"/>
      <c r="I25" s="194"/>
      <c r="J25" s="194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5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92"/>
      <c r="F26" s="193"/>
      <c r="G26" s="193"/>
      <c r="H26" s="200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5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92"/>
      <c r="F27" s="193"/>
      <c r="G27" s="193"/>
      <c r="H27" s="200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5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92"/>
      <c r="F28" s="193"/>
      <c r="G28" s="193"/>
      <c r="H28" s="200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5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92"/>
      <c r="F29" s="193"/>
      <c r="G29" s="193"/>
      <c r="H29" s="200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5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92"/>
      <c r="F30" s="193"/>
      <c r="G30" s="193"/>
      <c r="H30" s="200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5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92"/>
      <c r="F31" s="193"/>
      <c r="G31" s="193"/>
      <c r="H31" s="200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5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92"/>
      <c r="F32" s="193"/>
      <c r="G32" s="193"/>
      <c r="H32" s="200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5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92"/>
      <c r="F33" s="193"/>
      <c r="G33" s="193"/>
      <c r="H33" s="200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5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92"/>
      <c r="F34" s="193"/>
      <c r="G34" s="193"/>
      <c r="H34" s="200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5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6"/>
      <c r="F35" s="197"/>
      <c r="G35" s="197"/>
      <c r="H35" s="201"/>
      <c r="I35" s="197"/>
      <c r="J35" s="197"/>
      <c r="K35" s="197"/>
      <c r="L35" s="197"/>
      <c r="M35" s="197"/>
      <c r="N35" s="197"/>
      <c r="O35" s="197"/>
      <c r="P35" s="197"/>
      <c r="Q35" s="197"/>
      <c r="R35" s="197"/>
      <c r="S35" s="197"/>
      <c r="T35" s="197"/>
      <c r="U35" s="197"/>
      <c r="V35" s="197"/>
      <c r="W35" s="197"/>
      <c r="X35" s="198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08" t="str">
        <f>VLOOKUP(D38,Teams,2,FALSE)</f>
        <v>Farmers</v>
      </c>
      <c r="F38" s="110" t="str">
        <f>IF(AND(AA40=1,AA41=1),"You've put the wrong result in here!","")</f>
        <v/>
      </c>
    </row>
    <row r="39" spans="2:28" ht="15.75" thickBot="1" x14ac:dyDescent="0.3">
      <c r="E39" s="98"/>
      <c r="Y39" t="s">
        <v>65</v>
      </c>
      <c r="Z39" t="s">
        <v>64</v>
      </c>
      <c r="AA39" t="s">
        <v>83</v>
      </c>
    </row>
    <row r="40" spans="2:28" x14ac:dyDescent="0.25">
      <c r="E40" s="189"/>
      <c r="F40" s="190"/>
      <c r="G40" s="190"/>
      <c r="H40" s="190"/>
      <c r="I40" s="190"/>
      <c r="J40" s="190"/>
      <c r="K40" s="190"/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1"/>
      <c r="Y40">
        <f>IF(ISBLANK(E40),0,1)</f>
        <v>0</v>
      </c>
      <c r="AA40">
        <f>IF(Y40=1,IF(AA53&gt;0,1,0),0)</f>
        <v>0</v>
      </c>
    </row>
    <row r="41" spans="2:28" x14ac:dyDescent="0.25">
      <c r="E41" s="199"/>
      <c r="F41" s="118"/>
      <c r="G41" s="193"/>
      <c r="H41" s="193"/>
      <c r="I41" s="194"/>
      <c r="J41" s="194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5"/>
      <c r="AA41">
        <f>IF(E41=D38,0,1)</f>
        <v>1</v>
      </c>
    </row>
    <row r="42" spans="2:28" x14ac:dyDescent="0.25">
      <c r="E42" s="192"/>
      <c r="F42" s="193"/>
      <c r="G42" s="193"/>
      <c r="H42" s="193"/>
      <c r="I42" s="194"/>
      <c r="J42" s="194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5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92"/>
      <c r="F43" s="193"/>
      <c r="G43" s="193"/>
      <c r="H43" s="200"/>
      <c r="I43" s="193"/>
      <c r="J43" s="193"/>
      <c r="K43" s="193"/>
      <c r="L43" s="193"/>
      <c r="M43" s="193"/>
      <c r="N43" s="193"/>
      <c r="O43" s="193"/>
      <c r="P43" s="193"/>
      <c r="Q43" s="193"/>
      <c r="R43" s="193"/>
      <c r="S43" s="193"/>
      <c r="T43" s="193"/>
      <c r="U43" s="193"/>
      <c r="V43" s="193"/>
      <c r="W43" s="193"/>
      <c r="X43" s="195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92"/>
      <c r="F44" s="193"/>
      <c r="G44" s="193"/>
      <c r="H44" s="200"/>
      <c r="I44" s="193"/>
      <c r="J44" s="193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195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92"/>
      <c r="F45" s="193"/>
      <c r="G45" s="193"/>
      <c r="H45" s="200"/>
      <c r="I45" s="193"/>
      <c r="J45" s="193"/>
      <c r="K45" s="193"/>
      <c r="L45" s="193"/>
      <c r="M45" s="193"/>
      <c r="N45" s="193"/>
      <c r="O45" s="193"/>
      <c r="P45" s="193"/>
      <c r="Q45" s="193"/>
      <c r="R45" s="193"/>
      <c r="S45" s="193"/>
      <c r="T45" s="193"/>
      <c r="U45" s="193"/>
      <c r="V45" s="193"/>
      <c r="W45" s="193"/>
      <c r="X45" s="195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92"/>
      <c r="F46" s="193"/>
      <c r="G46" s="193"/>
      <c r="H46" s="200"/>
      <c r="I46" s="193"/>
      <c r="J46" s="193"/>
      <c r="K46" s="193"/>
      <c r="L46" s="193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5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92"/>
      <c r="F47" s="193"/>
      <c r="G47" s="193"/>
      <c r="H47" s="200"/>
      <c r="I47" s="193"/>
      <c r="J47" s="193"/>
      <c r="K47" s="193"/>
      <c r="L47" s="193"/>
      <c r="M47" s="193"/>
      <c r="N47" s="193"/>
      <c r="O47" s="193"/>
      <c r="P47" s="193"/>
      <c r="Q47" s="193"/>
      <c r="R47" s="193"/>
      <c r="S47" s="193"/>
      <c r="T47" s="193"/>
      <c r="U47" s="193"/>
      <c r="V47" s="193"/>
      <c r="W47" s="193"/>
      <c r="X47" s="195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92"/>
      <c r="F48" s="193"/>
      <c r="G48" s="193"/>
      <c r="H48" s="200"/>
      <c r="I48" s="193"/>
      <c r="J48" s="193"/>
      <c r="K48" s="193"/>
      <c r="L48" s="193"/>
      <c r="M48" s="193"/>
      <c r="N48" s="193"/>
      <c r="O48" s="193"/>
      <c r="P48" s="193"/>
      <c r="Q48" s="193"/>
      <c r="R48" s="193"/>
      <c r="S48" s="193"/>
      <c r="T48" s="193"/>
      <c r="U48" s="193"/>
      <c r="V48" s="193"/>
      <c r="W48" s="193"/>
      <c r="X48" s="195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92"/>
      <c r="F49" s="193"/>
      <c r="G49" s="193"/>
      <c r="H49" s="200"/>
      <c r="I49" s="193"/>
      <c r="J49" s="193"/>
      <c r="K49" s="193"/>
      <c r="L49" s="193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5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92"/>
      <c r="F50" s="193"/>
      <c r="G50" s="193"/>
      <c r="H50" s="200"/>
      <c r="I50" s="193"/>
      <c r="J50" s="193"/>
      <c r="K50" s="193"/>
      <c r="L50" s="193"/>
      <c r="M50" s="193"/>
      <c r="N50" s="193"/>
      <c r="O50" s="193"/>
      <c r="P50" s="193"/>
      <c r="Q50" s="193"/>
      <c r="R50" s="193"/>
      <c r="S50" s="193"/>
      <c r="T50" s="193"/>
      <c r="U50" s="193"/>
      <c r="V50" s="193"/>
      <c r="W50" s="193"/>
      <c r="X50" s="195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92"/>
      <c r="F51" s="193"/>
      <c r="G51" s="193"/>
      <c r="H51" s="200"/>
      <c r="I51" s="193"/>
      <c r="J51" s="193"/>
      <c r="K51" s="193"/>
      <c r="L51" s="193"/>
      <c r="M51" s="193"/>
      <c r="N51" s="193"/>
      <c r="O51" s="193"/>
      <c r="P51" s="193"/>
      <c r="Q51" s="193"/>
      <c r="R51" s="193"/>
      <c r="S51" s="193"/>
      <c r="T51" s="193"/>
      <c r="U51" s="193"/>
      <c r="V51" s="193"/>
      <c r="W51" s="193"/>
      <c r="X51" s="195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6"/>
      <c r="F52" s="197"/>
      <c r="G52" s="197"/>
      <c r="H52" s="201"/>
      <c r="I52" s="197"/>
      <c r="J52" s="197"/>
      <c r="K52" s="197"/>
      <c r="L52" s="197"/>
      <c r="M52" s="197"/>
      <c r="N52" s="197"/>
      <c r="O52" s="197"/>
      <c r="P52" s="197"/>
      <c r="Q52" s="197"/>
      <c r="R52" s="197"/>
      <c r="S52" s="197"/>
      <c r="T52" s="197"/>
      <c r="U52" s="197"/>
      <c r="V52" s="197"/>
      <c r="W52" s="197"/>
      <c r="X52" s="198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08" t="str">
        <f>VLOOKUP(D55,Teams,2,FALSE)</f>
        <v>Nomads</v>
      </c>
      <c r="F55" s="110" t="str">
        <f>IF(AND(AA57=1,AA58=1),"You've put the wrong result in here!","")</f>
        <v/>
      </c>
    </row>
    <row r="56" spans="2:28" ht="15.75" thickBot="1" x14ac:dyDescent="0.3">
      <c r="E56" s="98"/>
      <c r="Y56" t="s">
        <v>65</v>
      </c>
      <c r="Z56" t="s">
        <v>64</v>
      </c>
      <c r="AA56" t="s">
        <v>83</v>
      </c>
    </row>
    <row r="57" spans="2:28" x14ac:dyDescent="0.25">
      <c r="E57" s="189"/>
      <c r="F57" s="190"/>
      <c r="G57" s="190"/>
      <c r="H57" s="190"/>
      <c r="I57" s="190"/>
      <c r="J57" s="190"/>
      <c r="K57" s="190"/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1"/>
      <c r="Y57">
        <f>IF(ISBLANK(E57),0,1)</f>
        <v>0</v>
      </c>
      <c r="AA57">
        <f>IF(Y57=1,IF(AA70&gt;0,1,0),0)</f>
        <v>0</v>
      </c>
    </row>
    <row r="58" spans="2:28" x14ac:dyDescent="0.25">
      <c r="E58" s="199"/>
      <c r="F58" s="118"/>
      <c r="G58" s="193"/>
      <c r="H58" s="193"/>
      <c r="I58" s="194"/>
      <c r="J58" s="194"/>
      <c r="K58" s="193"/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5"/>
      <c r="AA58">
        <f>IF(E58=D55,0,1)</f>
        <v>1</v>
      </c>
    </row>
    <row r="59" spans="2:28" x14ac:dyDescent="0.25">
      <c r="E59" s="192"/>
      <c r="F59" s="193"/>
      <c r="G59" s="193"/>
      <c r="H59" s="193"/>
      <c r="I59" s="194"/>
      <c r="J59" s="194"/>
      <c r="K59" s="193"/>
      <c r="L59" s="193"/>
      <c r="M59" s="193"/>
      <c r="N59" s="193"/>
      <c r="O59" s="193"/>
      <c r="P59" s="193"/>
      <c r="Q59" s="193"/>
      <c r="R59" s="193"/>
      <c r="S59" s="193"/>
      <c r="T59" s="193"/>
      <c r="U59" s="193"/>
      <c r="V59" s="193"/>
      <c r="W59" s="193"/>
      <c r="X59" s="195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92"/>
      <c r="F60" s="193"/>
      <c r="G60" s="193"/>
      <c r="H60" s="200"/>
      <c r="I60" s="193"/>
      <c r="J60" s="193"/>
      <c r="K60" s="193"/>
      <c r="L60" s="193"/>
      <c r="M60" s="193"/>
      <c r="N60" s="193"/>
      <c r="O60" s="193"/>
      <c r="P60" s="193"/>
      <c r="Q60" s="193"/>
      <c r="R60" s="193"/>
      <c r="S60" s="193"/>
      <c r="T60" s="193"/>
      <c r="U60" s="193"/>
      <c r="V60" s="193"/>
      <c r="W60" s="193"/>
      <c r="X60" s="195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92"/>
      <c r="F61" s="193"/>
      <c r="G61" s="193"/>
      <c r="H61" s="200"/>
      <c r="I61" s="193"/>
      <c r="J61" s="193"/>
      <c r="K61" s="193"/>
      <c r="L61" s="193"/>
      <c r="M61" s="193"/>
      <c r="N61" s="193"/>
      <c r="O61" s="193"/>
      <c r="P61" s="193"/>
      <c r="Q61" s="193"/>
      <c r="R61" s="193"/>
      <c r="S61" s="193"/>
      <c r="T61" s="193"/>
      <c r="U61" s="193"/>
      <c r="V61" s="193"/>
      <c r="W61" s="193"/>
      <c r="X61" s="195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92"/>
      <c r="F62" s="193"/>
      <c r="G62" s="193"/>
      <c r="H62" s="200"/>
      <c r="I62" s="193"/>
      <c r="J62" s="193"/>
      <c r="K62" s="193"/>
      <c r="L62" s="193"/>
      <c r="M62" s="193"/>
      <c r="N62" s="193"/>
      <c r="O62" s="193"/>
      <c r="P62" s="193"/>
      <c r="Q62" s="193"/>
      <c r="R62" s="193"/>
      <c r="S62" s="193"/>
      <c r="T62" s="193"/>
      <c r="U62" s="193"/>
      <c r="V62" s="193"/>
      <c r="W62" s="193"/>
      <c r="X62" s="195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92"/>
      <c r="F63" s="193"/>
      <c r="G63" s="193"/>
      <c r="H63" s="200"/>
      <c r="I63" s="193"/>
      <c r="J63" s="193"/>
      <c r="K63" s="193"/>
      <c r="L63" s="193"/>
      <c r="M63" s="193"/>
      <c r="N63" s="193"/>
      <c r="O63" s="193"/>
      <c r="P63" s="193"/>
      <c r="Q63" s="193"/>
      <c r="R63" s="193"/>
      <c r="S63" s="193"/>
      <c r="T63" s="193"/>
      <c r="U63" s="193"/>
      <c r="V63" s="193"/>
      <c r="W63" s="193"/>
      <c r="X63" s="195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92"/>
      <c r="F64" s="193"/>
      <c r="G64" s="193"/>
      <c r="H64" s="200"/>
      <c r="I64" s="193"/>
      <c r="J64" s="193"/>
      <c r="K64" s="193"/>
      <c r="L64" s="193"/>
      <c r="M64" s="193"/>
      <c r="N64" s="193"/>
      <c r="O64" s="193"/>
      <c r="P64" s="193"/>
      <c r="Q64" s="193"/>
      <c r="R64" s="193"/>
      <c r="S64" s="193"/>
      <c r="T64" s="193"/>
      <c r="U64" s="193"/>
      <c r="V64" s="193"/>
      <c r="W64" s="193"/>
      <c r="X64" s="195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92"/>
      <c r="F65" s="193"/>
      <c r="G65" s="193"/>
      <c r="H65" s="200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5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92"/>
      <c r="F66" s="193"/>
      <c r="G66" s="193"/>
      <c r="H66" s="200"/>
      <c r="I66" s="193"/>
      <c r="J66" s="193"/>
      <c r="K66" s="193"/>
      <c r="L66" s="193"/>
      <c r="M66" s="193"/>
      <c r="N66" s="193"/>
      <c r="O66" s="193"/>
      <c r="P66" s="193"/>
      <c r="Q66" s="193"/>
      <c r="R66" s="193"/>
      <c r="S66" s="193"/>
      <c r="T66" s="193"/>
      <c r="U66" s="193"/>
      <c r="V66" s="193"/>
      <c r="W66" s="193"/>
      <c r="X66" s="195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92"/>
      <c r="F67" s="193"/>
      <c r="G67" s="193"/>
      <c r="H67" s="200"/>
      <c r="I67" s="193"/>
      <c r="J67" s="193"/>
      <c r="K67" s="193"/>
      <c r="L67" s="193"/>
      <c r="M67" s="193"/>
      <c r="N67" s="193"/>
      <c r="O67" s="193"/>
      <c r="P67" s="193"/>
      <c r="Q67" s="193"/>
      <c r="R67" s="193"/>
      <c r="S67" s="193"/>
      <c r="T67" s="193"/>
      <c r="U67" s="193"/>
      <c r="V67" s="193"/>
      <c r="W67" s="193"/>
      <c r="X67" s="195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92"/>
      <c r="F68" s="193"/>
      <c r="G68" s="193"/>
      <c r="H68" s="200"/>
      <c r="I68" s="193"/>
      <c r="J68" s="193"/>
      <c r="K68" s="193"/>
      <c r="L68" s="193"/>
      <c r="M68" s="193"/>
      <c r="N68" s="193"/>
      <c r="O68" s="193"/>
      <c r="P68" s="193"/>
      <c r="Q68" s="193"/>
      <c r="R68" s="193"/>
      <c r="S68" s="193"/>
      <c r="T68" s="193"/>
      <c r="U68" s="193"/>
      <c r="V68" s="193"/>
      <c r="W68" s="193"/>
      <c r="X68" s="195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6"/>
      <c r="F69" s="197"/>
      <c r="G69" s="197"/>
      <c r="H69" s="201"/>
      <c r="I69" s="197"/>
      <c r="J69" s="197"/>
      <c r="K69" s="197"/>
      <c r="L69" s="197"/>
      <c r="M69" s="197"/>
      <c r="N69" s="197"/>
      <c r="O69" s="197"/>
      <c r="P69" s="197"/>
      <c r="Q69" s="197"/>
      <c r="R69" s="197"/>
      <c r="S69" s="197"/>
      <c r="T69" s="197"/>
      <c r="U69" s="197"/>
      <c r="V69" s="197"/>
      <c r="W69" s="197"/>
      <c r="X69" s="198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08" t="str">
        <f>VLOOKUP(D72,Teams,2,FALSE)</f>
        <v>Royal Surrey</v>
      </c>
      <c r="F72" s="110" t="str">
        <f>IF(AND(AA74=1,AA75=1),"You've put the wrong result in here!","")</f>
        <v/>
      </c>
    </row>
    <row r="73" spans="2:28" ht="15.75" thickBot="1" x14ac:dyDescent="0.3">
      <c r="E73" s="98"/>
      <c r="Y73" t="s">
        <v>65</v>
      </c>
      <c r="Z73" t="s">
        <v>64</v>
      </c>
      <c r="AA73" t="s">
        <v>83</v>
      </c>
    </row>
    <row r="74" spans="2:28" x14ac:dyDescent="0.25">
      <c r="E74" s="189"/>
      <c r="F74" s="190"/>
      <c r="G74" s="190"/>
      <c r="H74" s="190"/>
      <c r="I74" s="190"/>
      <c r="J74" s="190"/>
      <c r="K74" s="190"/>
      <c r="L74" s="190"/>
      <c r="M74" s="190"/>
      <c r="N74" s="190"/>
      <c r="O74" s="190"/>
      <c r="P74" s="190"/>
      <c r="Q74" s="190"/>
      <c r="R74" s="190"/>
      <c r="S74" s="190"/>
      <c r="T74" s="190"/>
      <c r="U74" s="190"/>
      <c r="V74" s="190"/>
      <c r="W74" s="190"/>
      <c r="X74" s="191"/>
      <c r="Y74">
        <f>IF(ISBLANK(E74),0,1)</f>
        <v>0</v>
      </c>
      <c r="AA74">
        <f>IF(Y74=1,IF(AA87&gt;0,1,0),0)</f>
        <v>0</v>
      </c>
    </row>
    <row r="75" spans="2:28" x14ac:dyDescent="0.25">
      <c r="E75" s="199"/>
      <c r="F75" s="118"/>
      <c r="G75" s="193"/>
      <c r="H75" s="193"/>
      <c r="I75" s="194"/>
      <c r="J75" s="194"/>
      <c r="K75" s="193"/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5"/>
      <c r="AA75">
        <f>IF(E75=D72,0,1)</f>
        <v>1</v>
      </c>
    </row>
    <row r="76" spans="2:28" x14ac:dyDescent="0.25">
      <c r="E76" s="192"/>
      <c r="F76" s="193"/>
      <c r="G76" s="193"/>
      <c r="H76" s="193"/>
      <c r="I76" s="194"/>
      <c r="J76" s="194"/>
      <c r="K76" s="193"/>
      <c r="L76" s="193"/>
      <c r="M76" s="193"/>
      <c r="N76" s="193"/>
      <c r="O76" s="193"/>
      <c r="P76" s="193"/>
      <c r="Q76" s="193"/>
      <c r="R76" s="193"/>
      <c r="S76" s="193"/>
      <c r="T76" s="193"/>
      <c r="U76" s="193"/>
      <c r="V76" s="193"/>
      <c r="W76" s="193"/>
      <c r="X76" s="195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92"/>
      <c r="F77" s="193"/>
      <c r="G77" s="193"/>
      <c r="H77" s="200"/>
      <c r="I77" s="193"/>
      <c r="J77" s="193"/>
      <c r="K77" s="193"/>
      <c r="L77" s="193"/>
      <c r="M77" s="193"/>
      <c r="N77" s="193"/>
      <c r="O77" s="193"/>
      <c r="P77" s="193"/>
      <c r="Q77" s="193"/>
      <c r="R77" s="193"/>
      <c r="S77" s="193"/>
      <c r="T77" s="193"/>
      <c r="U77" s="193"/>
      <c r="V77" s="193"/>
      <c r="W77" s="193"/>
      <c r="X77" s="195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92"/>
      <c r="F78" s="193"/>
      <c r="G78" s="193"/>
      <c r="H78" s="200"/>
      <c r="I78" s="193"/>
      <c r="J78" s="193"/>
      <c r="K78" s="193"/>
      <c r="L78" s="193"/>
      <c r="M78" s="193"/>
      <c r="N78" s="193"/>
      <c r="O78" s="193"/>
      <c r="P78" s="193"/>
      <c r="Q78" s="193"/>
      <c r="R78" s="193"/>
      <c r="S78" s="193"/>
      <c r="T78" s="193"/>
      <c r="U78" s="193"/>
      <c r="V78" s="193"/>
      <c r="W78" s="193"/>
      <c r="X78" s="195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92"/>
      <c r="F79" s="193"/>
      <c r="G79" s="193"/>
      <c r="H79" s="200"/>
      <c r="I79" s="193"/>
      <c r="J79" s="193"/>
      <c r="K79" s="193"/>
      <c r="L79" s="193"/>
      <c r="M79" s="193"/>
      <c r="N79" s="193"/>
      <c r="O79" s="193"/>
      <c r="P79" s="193"/>
      <c r="Q79" s="193"/>
      <c r="R79" s="193"/>
      <c r="S79" s="193"/>
      <c r="T79" s="193"/>
      <c r="U79" s="193"/>
      <c r="V79" s="193"/>
      <c r="W79" s="193"/>
      <c r="X79" s="195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92"/>
      <c r="F80" s="193"/>
      <c r="G80" s="193"/>
      <c r="H80" s="200"/>
      <c r="I80" s="193"/>
      <c r="J80" s="193"/>
      <c r="K80" s="193"/>
      <c r="L80" s="193"/>
      <c r="M80" s="193"/>
      <c r="N80" s="193"/>
      <c r="O80" s="193"/>
      <c r="P80" s="193"/>
      <c r="Q80" s="193"/>
      <c r="R80" s="193"/>
      <c r="S80" s="193"/>
      <c r="T80" s="193"/>
      <c r="U80" s="193"/>
      <c r="V80" s="193"/>
      <c r="W80" s="193"/>
      <c r="X80" s="195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92"/>
      <c r="F81" s="193"/>
      <c r="G81" s="193"/>
      <c r="H81" s="200"/>
      <c r="I81" s="193"/>
      <c r="J81" s="193"/>
      <c r="K81" s="193"/>
      <c r="L81" s="193"/>
      <c r="M81" s="193"/>
      <c r="N81" s="193"/>
      <c r="O81" s="193"/>
      <c r="P81" s="193"/>
      <c r="Q81" s="193"/>
      <c r="R81" s="193"/>
      <c r="S81" s="193"/>
      <c r="T81" s="193"/>
      <c r="U81" s="193"/>
      <c r="V81" s="193"/>
      <c r="W81" s="193"/>
      <c r="X81" s="195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92"/>
      <c r="F82" s="193"/>
      <c r="G82" s="193"/>
      <c r="H82" s="200"/>
      <c r="I82" s="193"/>
      <c r="J82" s="193"/>
      <c r="K82" s="193"/>
      <c r="L82" s="193"/>
      <c r="M82" s="193"/>
      <c r="N82" s="193"/>
      <c r="O82" s="193"/>
      <c r="P82" s="193"/>
      <c r="Q82" s="193"/>
      <c r="R82" s="193"/>
      <c r="S82" s="193"/>
      <c r="T82" s="193"/>
      <c r="U82" s="193"/>
      <c r="V82" s="193"/>
      <c r="W82" s="193"/>
      <c r="X82" s="195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92"/>
      <c r="F83" s="193"/>
      <c r="G83" s="193"/>
      <c r="H83" s="200"/>
      <c r="I83" s="193"/>
      <c r="J83" s="193"/>
      <c r="K83" s="193"/>
      <c r="L83" s="193"/>
      <c r="M83" s="193"/>
      <c r="N83" s="193"/>
      <c r="O83" s="193"/>
      <c r="P83" s="193"/>
      <c r="Q83" s="193"/>
      <c r="R83" s="193"/>
      <c r="S83" s="193"/>
      <c r="T83" s="193"/>
      <c r="U83" s="193"/>
      <c r="V83" s="193"/>
      <c r="W83" s="193"/>
      <c r="X83" s="195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92"/>
      <c r="F84" s="193"/>
      <c r="G84" s="193"/>
      <c r="H84" s="200"/>
      <c r="I84" s="193"/>
      <c r="J84" s="193"/>
      <c r="K84" s="193"/>
      <c r="L84" s="193"/>
      <c r="M84" s="193"/>
      <c r="N84" s="193"/>
      <c r="O84" s="193"/>
      <c r="P84" s="193"/>
      <c r="Q84" s="193"/>
      <c r="R84" s="193"/>
      <c r="S84" s="193"/>
      <c r="T84" s="193"/>
      <c r="U84" s="193"/>
      <c r="V84" s="193"/>
      <c r="W84" s="193"/>
      <c r="X84" s="195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92"/>
      <c r="F85" s="193"/>
      <c r="G85" s="193"/>
      <c r="H85" s="200"/>
      <c r="I85" s="193"/>
      <c r="J85" s="193"/>
      <c r="K85" s="193"/>
      <c r="L85" s="193"/>
      <c r="M85" s="193"/>
      <c r="N85" s="193"/>
      <c r="O85" s="193"/>
      <c r="P85" s="193"/>
      <c r="Q85" s="193"/>
      <c r="R85" s="193"/>
      <c r="S85" s="193"/>
      <c r="T85" s="193"/>
      <c r="U85" s="193"/>
      <c r="V85" s="193"/>
      <c r="W85" s="193"/>
      <c r="X85" s="195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6"/>
      <c r="F86" s="197"/>
      <c r="G86" s="197"/>
      <c r="H86" s="201"/>
      <c r="I86" s="197"/>
      <c r="J86" s="197"/>
      <c r="K86" s="197"/>
      <c r="L86" s="197"/>
      <c r="M86" s="197"/>
      <c r="N86" s="197"/>
      <c r="O86" s="197"/>
      <c r="P86" s="197"/>
      <c r="Q86" s="197"/>
      <c r="R86" s="197"/>
      <c r="S86" s="197"/>
      <c r="T86" s="197"/>
      <c r="U86" s="197"/>
      <c r="V86" s="197"/>
      <c r="W86" s="197"/>
      <c r="X86" s="198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08" t="str">
        <f>VLOOKUP(D89,Teams,2,FALSE)</f>
        <v>SCCC</v>
      </c>
      <c r="F89" s="110" t="str">
        <f>IF(AND(AA91=1,AA92=1),"You've put the wrong result in here!","")</f>
        <v/>
      </c>
    </row>
    <row r="90" spans="2:28" ht="15.75" thickBot="1" x14ac:dyDescent="0.3">
      <c r="E90" s="98"/>
      <c r="Y90" t="s">
        <v>65</v>
      </c>
      <c r="Z90" t="s">
        <v>64</v>
      </c>
      <c r="AA90" t="s">
        <v>83</v>
      </c>
    </row>
    <row r="91" spans="2:28" x14ac:dyDescent="0.25">
      <c r="E91" s="189"/>
      <c r="F91" s="190"/>
      <c r="G91" s="190"/>
      <c r="H91" s="190"/>
      <c r="I91" s="190"/>
      <c r="J91" s="190"/>
      <c r="K91" s="190"/>
      <c r="L91" s="190"/>
      <c r="M91" s="190"/>
      <c r="N91" s="190"/>
      <c r="O91" s="190"/>
      <c r="P91" s="190"/>
      <c r="Q91" s="190"/>
      <c r="R91" s="190"/>
      <c r="S91" s="190"/>
      <c r="T91" s="190"/>
      <c r="U91" s="190"/>
      <c r="V91" s="190"/>
      <c r="W91" s="190"/>
      <c r="X91" s="191"/>
      <c r="Y91">
        <f>IF(ISBLANK(E91),0,1)</f>
        <v>0</v>
      </c>
      <c r="AA91">
        <f>IF(Y91=1,IF(AA104&gt;0,1,0),0)</f>
        <v>0</v>
      </c>
    </row>
    <row r="92" spans="2:28" x14ac:dyDescent="0.25">
      <c r="E92" s="199"/>
      <c r="F92" s="118"/>
      <c r="G92" s="193"/>
      <c r="H92" s="193"/>
      <c r="I92" s="194"/>
      <c r="J92" s="194"/>
      <c r="K92" s="193"/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5"/>
      <c r="AA92">
        <f>IF(E92=D89,0,1)</f>
        <v>1</v>
      </c>
    </row>
    <row r="93" spans="2:28" x14ac:dyDescent="0.25">
      <c r="E93" s="192"/>
      <c r="F93" s="193"/>
      <c r="G93" s="193"/>
      <c r="H93" s="193"/>
      <c r="I93" s="194"/>
      <c r="J93" s="194"/>
      <c r="K93" s="193"/>
      <c r="L93" s="193"/>
      <c r="M93" s="193"/>
      <c r="N93" s="193"/>
      <c r="O93" s="193"/>
      <c r="P93" s="193"/>
      <c r="Q93" s="193"/>
      <c r="R93" s="193"/>
      <c r="S93" s="193"/>
      <c r="T93" s="193"/>
      <c r="U93" s="193"/>
      <c r="V93" s="193"/>
      <c r="W93" s="193"/>
      <c r="X93" s="195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92"/>
      <c r="F94" s="193"/>
      <c r="G94" s="193"/>
      <c r="H94" s="200"/>
      <c r="I94" s="193"/>
      <c r="J94" s="193"/>
      <c r="K94" s="193"/>
      <c r="L94" s="193"/>
      <c r="M94" s="193"/>
      <c r="N94" s="193"/>
      <c r="O94" s="193"/>
      <c r="P94" s="193"/>
      <c r="Q94" s="193"/>
      <c r="R94" s="193"/>
      <c r="S94" s="193"/>
      <c r="T94" s="193"/>
      <c r="U94" s="193"/>
      <c r="V94" s="193"/>
      <c r="W94" s="193"/>
      <c r="X94" s="195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92"/>
      <c r="F95" s="193"/>
      <c r="G95" s="193"/>
      <c r="H95" s="200"/>
      <c r="I95" s="193"/>
      <c r="J95" s="193"/>
      <c r="K95" s="193"/>
      <c r="L95" s="193"/>
      <c r="M95" s="193"/>
      <c r="N95" s="193"/>
      <c r="O95" s="193"/>
      <c r="P95" s="193"/>
      <c r="Q95" s="193"/>
      <c r="R95" s="193"/>
      <c r="S95" s="193"/>
      <c r="T95" s="193"/>
      <c r="U95" s="193"/>
      <c r="V95" s="193"/>
      <c r="W95" s="193"/>
      <c r="X95" s="195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92"/>
      <c r="F96" s="193"/>
      <c r="G96" s="193"/>
      <c r="H96" s="200"/>
      <c r="I96" s="193"/>
      <c r="J96" s="193"/>
      <c r="K96" s="193"/>
      <c r="L96" s="193"/>
      <c r="M96" s="193"/>
      <c r="N96" s="193"/>
      <c r="O96" s="193"/>
      <c r="P96" s="193"/>
      <c r="Q96" s="193"/>
      <c r="R96" s="193"/>
      <c r="S96" s="193"/>
      <c r="T96" s="193"/>
      <c r="U96" s="193"/>
      <c r="V96" s="193"/>
      <c r="W96" s="193"/>
      <c r="X96" s="195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92"/>
      <c r="F97" s="193"/>
      <c r="G97" s="193"/>
      <c r="H97" s="200"/>
      <c r="I97" s="193"/>
      <c r="J97" s="193"/>
      <c r="K97" s="193"/>
      <c r="L97" s="193"/>
      <c r="M97" s="193"/>
      <c r="N97" s="193"/>
      <c r="O97" s="193"/>
      <c r="P97" s="193"/>
      <c r="Q97" s="193"/>
      <c r="R97" s="193"/>
      <c r="S97" s="193"/>
      <c r="T97" s="193"/>
      <c r="U97" s="193"/>
      <c r="V97" s="193"/>
      <c r="W97" s="193"/>
      <c r="X97" s="195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92"/>
      <c r="F98" s="193"/>
      <c r="G98" s="193"/>
      <c r="H98" s="200"/>
      <c r="I98" s="193"/>
      <c r="J98" s="193"/>
      <c r="K98" s="193"/>
      <c r="L98" s="193"/>
      <c r="M98" s="193"/>
      <c r="N98" s="193"/>
      <c r="O98" s="193"/>
      <c r="P98" s="193"/>
      <c r="Q98" s="193"/>
      <c r="R98" s="193"/>
      <c r="S98" s="193"/>
      <c r="T98" s="193"/>
      <c r="U98" s="193"/>
      <c r="V98" s="193"/>
      <c r="W98" s="193"/>
      <c r="X98" s="195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92"/>
      <c r="F99" s="193"/>
      <c r="G99" s="193"/>
      <c r="H99" s="200"/>
      <c r="I99" s="193"/>
      <c r="J99" s="193"/>
      <c r="K99" s="193"/>
      <c r="L99" s="193"/>
      <c r="M99" s="193"/>
      <c r="N99" s="193"/>
      <c r="O99" s="193"/>
      <c r="P99" s="193"/>
      <c r="Q99" s="193"/>
      <c r="R99" s="193"/>
      <c r="S99" s="193"/>
      <c r="T99" s="193"/>
      <c r="U99" s="193"/>
      <c r="V99" s="193"/>
      <c r="W99" s="193"/>
      <c r="X99" s="195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92"/>
      <c r="F100" s="193"/>
      <c r="G100" s="193"/>
      <c r="H100" s="200"/>
      <c r="I100" s="193"/>
      <c r="J100" s="193"/>
      <c r="K100" s="193"/>
      <c r="L100" s="193"/>
      <c r="M100" s="193"/>
      <c r="N100" s="193"/>
      <c r="O100" s="193"/>
      <c r="P100" s="193"/>
      <c r="Q100" s="193"/>
      <c r="R100" s="193"/>
      <c r="S100" s="193"/>
      <c r="T100" s="193"/>
      <c r="U100" s="193"/>
      <c r="V100" s="193"/>
      <c r="W100" s="193"/>
      <c r="X100" s="195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92"/>
      <c r="F101" s="193"/>
      <c r="G101" s="193"/>
      <c r="H101" s="200"/>
      <c r="I101" s="193"/>
      <c r="J101" s="193"/>
      <c r="K101" s="193"/>
      <c r="L101" s="193"/>
      <c r="M101" s="193"/>
      <c r="N101" s="193"/>
      <c r="O101" s="193"/>
      <c r="P101" s="193"/>
      <c r="Q101" s="193"/>
      <c r="R101" s="193"/>
      <c r="S101" s="193"/>
      <c r="T101" s="193"/>
      <c r="U101" s="193"/>
      <c r="V101" s="193"/>
      <c r="W101" s="193"/>
      <c r="X101" s="195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92"/>
      <c r="F102" s="193"/>
      <c r="G102" s="193"/>
      <c r="H102" s="200"/>
      <c r="I102" s="193"/>
      <c r="J102" s="193"/>
      <c r="K102" s="193"/>
      <c r="L102" s="193"/>
      <c r="M102" s="193"/>
      <c r="N102" s="193"/>
      <c r="O102" s="193"/>
      <c r="P102" s="193"/>
      <c r="Q102" s="193"/>
      <c r="R102" s="193"/>
      <c r="S102" s="193"/>
      <c r="T102" s="193"/>
      <c r="U102" s="193"/>
      <c r="V102" s="193"/>
      <c r="W102" s="193"/>
      <c r="X102" s="195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6"/>
      <c r="F103" s="197"/>
      <c r="G103" s="197"/>
      <c r="H103" s="201"/>
      <c r="I103" s="197"/>
      <c r="J103" s="197"/>
      <c r="K103" s="197"/>
      <c r="L103" s="197"/>
      <c r="M103" s="197"/>
      <c r="N103" s="197"/>
      <c r="O103" s="197"/>
      <c r="P103" s="197"/>
      <c r="Q103" s="197"/>
      <c r="R103" s="197"/>
      <c r="S103" s="197"/>
      <c r="T103" s="197"/>
      <c r="U103" s="197"/>
      <c r="V103" s="197"/>
      <c r="W103" s="197"/>
      <c r="X103" s="198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08" t="str">
        <f>VLOOKUP(D106,Teams,2,FALSE)</f>
        <v>SCCC "B"</v>
      </c>
      <c r="F106" s="110" t="str">
        <f>IF(AND(AA108=1,AA109=1),"You've put the wrong result in here!","")</f>
        <v/>
      </c>
    </row>
    <row r="107" spans="2:28" ht="15.75" thickBot="1" x14ac:dyDescent="0.3">
      <c r="E107" s="98"/>
      <c r="Y107" t="s">
        <v>65</v>
      </c>
      <c r="Z107" t="s">
        <v>64</v>
      </c>
      <c r="AA107" t="s">
        <v>83</v>
      </c>
    </row>
    <row r="108" spans="2:28" x14ac:dyDescent="0.25">
      <c r="E108" s="189"/>
      <c r="F108" s="190"/>
      <c r="G108" s="190"/>
      <c r="H108" s="190"/>
      <c r="I108" s="190"/>
      <c r="J108" s="190"/>
      <c r="K108" s="190"/>
      <c r="L108" s="190"/>
      <c r="M108" s="190"/>
      <c r="N108" s="190"/>
      <c r="O108" s="190"/>
      <c r="P108" s="190"/>
      <c r="Q108" s="190"/>
      <c r="R108" s="190"/>
      <c r="S108" s="190"/>
      <c r="T108" s="190"/>
      <c r="U108" s="190"/>
      <c r="V108" s="190"/>
      <c r="W108" s="190"/>
      <c r="X108" s="191"/>
      <c r="Y108">
        <f>IF(ISBLANK(E108),0,1)</f>
        <v>0</v>
      </c>
      <c r="AA108">
        <f>IF(Y108=1,IF(AA121&gt;0,1,0),0)</f>
        <v>0</v>
      </c>
    </row>
    <row r="109" spans="2:28" x14ac:dyDescent="0.25">
      <c r="E109" s="199"/>
      <c r="F109" s="118"/>
      <c r="G109" s="193"/>
      <c r="H109" s="193"/>
      <c r="I109" s="194"/>
      <c r="J109" s="194"/>
      <c r="K109" s="193"/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5"/>
      <c r="AA109">
        <f>IF(E109=D106,0,1)</f>
        <v>1</v>
      </c>
    </row>
    <row r="110" spans="2:28" x14ac:dyDescent="0.25">
      <c r="E110" s="192"/>
      <c r="F110" s="193"/>
      <c r="G110" s="193"/>
      <c r="H110" s="193"/>
      <c r="I110" s="194"/>
      <c r="J110" s="194"/>
      <c r="K110" s="193"/>
      <c r="L110" s="193"/>
      <c r="M110" s="193"/>
      <c r="N110" s="193"/>
      <c r="O110" s="193"/>
      <c r="P110" s="193"/>
      <c r="Q110" s="193"/>
      <c r="R110" s="193"/>
      <c r="S110" s="193"/>
      <c r="T110" s="193"/>
      <c r="U110" s="193"/>
      <c r="V110" s="193"/>
      <c r="W110" s="193"/>
      <c r="X110" s="195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92"/>
      <c r="F111" s="193"/>
      <c r="G111" s="193"/>
      <c r="H111" s="200"/>
      <c r="I111" s="193"/>
      <c r="J111" s="193"/>
      <c r="K111" s="193"/>
      <c r="L111" s="193"/>
      <c r="M111" s="193"/>
      <c r="N111" s="193"/>
      <c r="O111" s="193"/>
      <c r="P111" s="193"/>
      <c r="Q111" s="193"/>
      <c r="R111" s="193"/>
      <c r="S111" s="193"/>
      <c r="T111" s="193"/>
      <c r="U111" s="193"/>
      <c r="V111" s="193"/>
      <c r="W111" s="193"/>
      <c r="X111" s="195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92"/>
      <c r="F112" s="193"/>
      <c r="G112" s="193"/>
      <c r="H112" s="200"/>
      <c r="I112" s="193"/>
      <c r="J112" s="193"/>
      <c r="K112" s="193"/>
      <c r="L112" s="193"/>
      <c r="M112" s="193"/>
      <c r="N112" s="193"/>
      <c r="O112" s="193"/>
      <c r="P112" s="193"/>
      <c r="Q112" s="193"/>
      <c r="R112" s="193"/>
      <c r="S112" s="193"/>
      <c r="T112" s="193"/>
      <c r="U112" s="193"/>
      <c r="V112" s="193"/>
      <c r="W112" s="193"/>
      <c r="X112" s="195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92"/>
      <c r="F113" s="193"/>
      <c r="G113" s="193"/>
      <c r="H113" s="200"/>
      <c r="I113" s="193"/>
      <c r="J113" s="193"/>
      <c r="K113" s="193"/>
      <c r="L113" s="193"/>
      <c r="M113" s="193"/>
      <c r="N113" s="193"/>
      <c r="O113" s="193"/>
      <c r="P113" s="193"/>
      <c r="Q113" s="193"/>
      <c r="R113" s="193"/>
      <c r="S113" s="193"/>
      <c r="T113" s="193"/>
      <c r="U113" s="193"/>
      <c r="V113" s="193"/>
      <c r="W113" s="193"/>
      <c r="X113" s="195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92"/>
      <c r="F114" s="193"/>
      <c r="G114" s="193"/>
      <c r="H114" s="200"/>
      <c r="I114" s="193"/>
      <c r="J114" s="193"/>
      <c r="K114" s="193"/>
      <c r="L114" s="193"/>
      <c r="M114" s="193"/>
      <c r="N114" s="193"/>
      <c r="O114" s="193"/>
      <c r="P114" s="193"/>
      <c r="Q114" s="193"/>
      <c r="R114" s="193"/>
      <c r="S114" s="193"/>
      <c r="T114" s="193"/>
      <c r="U114" s="193"/>
      <c r="V114" s="193"/>
      <c r="W114" s="193"/>
      <c r="X114" s="195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92"/>
      <c r="F115" s="193"/>
      <c r="G115" s="193"/>
      <c r="H115" s="200"/>
      <c r="I115" s="193"/>
      <c r="J115" s="193"/>
      <c r="K115" s="193"/>
      <c r="L115" s="193"/>
      <c r="M115" s="193"/>
      <c r="N115" s="193"/>
      <c r="O115" s="193"/>
      <c r="P115" s="193"/>
      <c r="Q115" s="193"/>
      <c r="R115" s="193"/>
      <c r="S115" s="193"/>
      <c r="T115" s="193"/>
      <c r="U115" s="193"/>
      <c r="V115" s="193"/>
      <c r="W115" s="193"/>
      <c r="X115" s="195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92"/>
      <c r="F116" s="193"/>
      <c r="G116" s="193"/>
      <c r="H116" s="200"/>
      <c r="I116" s="193"/>
      <c r="J116" s="193"/>
      <c r="K116" s="193"/>
      <c r="L116" s="193"/>
      <c r="M116" s="193"/>
      <c r="N116" s="193"/>
      <c r="O116" s="193"/>
      <c r="P116" s="193"/>
      <c r="Q116" s="193"/>
      <c r="R116" s="193"/>
      <c r="S116" s="193"/>
      <c r="T116" s="193"/>
      <c r="U116" s="193"/>
      <c r="V116" s="193"/>
      <c r="W116" s="193"/>
      <c r="X116" s="195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92"/>
      <c r="F117" s="193"/>
      <c r="G117" s="193"/>
      <c r="H117" s="200"/>
      <c r="I117" s="193"/>
      <c r="J117" s="193"/>
      <c r="K117" s="193"/>
      <c r="L117" s="193"/>
      <c r="M117" s="193"/>
      <c r="N117" s="193"/>
      <c r="O117" s="193"/>
      <c r="P117" s="193"/>
      <c r="Q117" s="193"/>
      <c r="R117" s="193"/>
      <c r="S117" s="193"/>
      <c r="T117" s="193"/>
      <c r="U117" s="193"/>
      <c r="V117" s="193"/>
      <c r="W117" s="193"/>
      <c r="X117" s="195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92"/>
      <c r="F118" s="193"/>
      <c r="G118" s="193"/>
      <c r="H118" s="200"/>
      <c r="I118" s="193"/>
      <c r="J118" s="193"/>
      <c r="K118" s="193"/>
      <c r="L118" s="193"/>
      <c r="M118" s="193"/>
      <c r="N118" s="193"/>
      <c r="O118" s="193"/>
      <c r="P118" s="193"/>
      <c r="Q118" s="193"/>
      <c r="R118" s="193"/>
      <c r="S118" s="193"/>
      <c r="T118" s="193"/>
      <c r="U118" s="193"/>
      <c r="V118" s="193"/>
      <c r="W118" s="193"/>
      <c r="X118" s="195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92"/>
      <c r="F119" s="193"/>
      <c r="G119" s="193"/>
      <c r="H119" s="200"/>
      <c r="I119" s="193"/>
      <c r="J119" s="193"/>
      <c r="K119" s="193"/>
      <c r="L119" s="193"/>
      <c r="M119" s="193"/>
      <c r="N119" s="193"/>
      <c r="O119" s="193"/>
      <c r="P119" s="193"/>
      <c r="Q119" s="193"/>
      <c r="R119" s="193"/>
      <c r="S119" s="193"/>
      <c r="T119" s="193"/>
      <c r="U119" s="193"/>
      <c r="V119" s="193"/>
      <c r="W119" s="193"/>
      <c r="X119" s="195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6"/>
      <c r="F120" s="197"/>
      <c r="G120" s="197"/>
      <c r="H120" s="201"/>
      <c r="I120" s="197"/>
      <c r="J120" s="197"/>
      <c r="K120" s="197"/>
      <c r="L120" s="197"/>
      <c r="M120" s="197"/>
      <c r="N120" s="197"/>
      <c r="O120" s="197"/>
      <c r="P120" s="197"/>
      <c r="Q120" s="197"/>
      <c r="R120" s="197"/>
      <c r="S120" s="197"/>
      <c r="T120" s="197"/>
      <c r="U120" s="197"/>
      <c r="V120" s="197"/>
      <c r="W120" s="197"/>
      <c r="X120" s="198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08" t="str">
        <f>VLOOKUP(D123,Teams,2,FALSE)</f>
        <v>xbye1</v>
      </c>
      <c r="F123" s="110" t="str">
        <f>IF(AND(AA125=1,AA126=1),"You've put the wrong result in here!","")</f>
        <v/>
      </c>
    </row>
    <row r="124" spans="2:28" ht="15.75" thickBot="1" x14ac:dyDescent="0.3">
      <c r="E124" s="98"/>
      <c r="Y124" t="s">
        <v>65</v>
      </c>
      <c r="Z124" t="s">
        <v>64</v>
      </c>
      <c r="AA124" t="s">
        <v>83</v>
      </c>
    </row>
    <row r="125" spans="2:28" x14ac:dyDescent="0.25">
      <c r="E125" s="189"/>
      <c r="F125" s="190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190"/>
      <c r="R125" s="190"/>
      <c r="S125" s="190"/>
      <c r="T125" s="190"/>
      <c r="U125" s="190"/>
      <c r="V125" s="190"/>
      <c r="W125" s="190"/>
      <c r="X125" s="191"/>
      <c r="Y125">
        <f>IF(ISBLANK(E125),0,1)</f>
        <v>0</v>
      </c>
      <c r="AA125">
        <f>IF(Y125=1,IF(AA138&gt;0,1,0),0)</f>
        <v>0</v>
      </c>
    </row>
    <row r="126" spans="2:28" x14ac:dyDescent="0.25">
      <c r="E126" s="199"/>
      <c r="F126" s="118"/>
      <c r="G126" s="193"/>
      <c r="H126" s="193"/>
      <c r="I126" s="194"/>
      <c r="J126" s="194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5"/>
      <c r="AA126">
        <f>IF(E126=D123,0,1)</f>
        <v>1</v>
      </c>
    </row>
    <row r="127" spans="2:28" x14ac:dyDescent="0.25">
      <c r="E127" s="192"/>
      <c r="F127" s="193"/>
      <c r="G127" s="193"/>
      <c r="H127" s="193"/>
      <c r="I127" s="194"/>
      <c r="J127" s="194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5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92"/>
      <c r="F128" s="193"/>
      <c r="G128" s="193"/>
      <c r="H128" s="200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5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92"/>
      <c r="F129" s="193"/>
      <c r="G129" s="193"/>
      <c r="H129" s="200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5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92"/>
      <c r="F130" s="193"/>
      <c r="G130" s="193"/>
      <c r="H130" s="200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5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92"/>
      <c r="F131" s="193"/>
      <c r="G131" s="193"/>
      <c r="H131" s="200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5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92"/>
      <c r="F132" s="193"/>
      <c r="G132" s="193"/>
      <c r="H132" s="200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5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92"/>
      <c r="F133" s="193"/>
      <c r="G133" s="193"/>
      <c r="H133" s="200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5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92"/>
      <c r="F134" s="193"/>
      <c r="G134" s="193"/>
      <c r="H134" s="200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5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92"/>
      <c r="F135" s="193"/>
      <c r="G135" s="193"/>
      <c r="H135" s="200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5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92"/>
      <c r="F136" s="193"/>
      <c r="G136" s="193"/>
      <c r="H136" s="200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5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6"/>
      <c r="F137" s="197"/>
      <c r="G137" s="197"/>
      <c r="H137" s="201"/>
      <c r="I137" s="197"/>
      <c r="J137" s="197"/>
      <c r="K137" s="197"/>
      <c r="L137" s="197"/>
      <c r="M137" s="197"/>
      <c r="N137" s="197"/>
      <c r="O137" s="197"/>
      <c r="P137" s="197"/>
      <c r="Q137" s="197"/>
      <c r="R137" s="197"/>
      <c r="S137" s="197"/>
      <c r="T137" s="197"/>
      <c r="U137" s="197"/>
      <c r="V137" s="197"/>
      <c r="W137" s="197"/>
      <c r="X137" s="198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08">
        <f>VLOOKUP(D140,Teams,2,FALSE)</f>
        <v>0</v>
      </c>
      <c r="F140" s="110" t="str">
        <f>IF(AND(AA142=1,AA143=1),"You've put the wrong result in here!","")</f>
        <v/>
      </c>
    </row>
    <row r="141" spans="2:28" ht="15.75" thickBot="1" x14ac:dyDescent="0.3">
      <c r="E141" s="98"/>
      <c r="Y141" t="s">
        <v>65</v>
      </c>
      <c r="Z141" t="s">
        <v>64</v>
      </c>
      <c r="AA141" t="s">
        <v>83</v>
      </c>
    </row>
    <row r="142" spans="2:28" x14ac:dyDescent="0.25">
      <c r="E142" s="189"/>
      <c r="F142" s="190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190"/>
      <c r="R142" s="190"/>
      <c r="S142" s="190"/>
      <c r="T142" s="190"/>
      <c r="U142" s="190"/>
      <c r="V142" s="190"/>
      <c r="W142" s="190"/>
      <c r="X142" s="191"/>
      <c r="Y142">
        <f>IF(ISBLANK(E142),0,1)</f>
        <v>0</v>
      </c>
      <c r="AA142">
        <f>IF(Y142=1,IF(AA155&gt;0,1,0),0)</f>
        <v>0</v>
      </c>
    </row>
    <row r="143" spans="2:28" x14ac:dyDescent="0.25">
      <c r="E143" s="199"/>
      <c r="F143" s="118"/>
      <c r="G143" s="193"/>
      <c r="H143" s="193"/>
      <c r="I143" s="194"/>
      <c r="J143" s="194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5"/>
      <c r="AA143">
        <f>IF(E143=D140,0,1)</f>
        <v>1</v>
      </c>
    </row>
    <row r="144" spans="2:28" x14ac:dyDescent="0.25">
      <c r="E144" s="192"/>
      <c r="F144" s="193"/>
      <c r="G144" s="193"/>
      <c r="H144" s="193"/>
      <c r="I144" s="194"/>
      <c r="J144" s="194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5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92"/>
      <c r="F145" s="193"/>
      <c r="G145" s="193"/>
      <c r="H145" s="200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5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92"/>
      <c r="F146" s="193"/>
      <c r="G146" s="193"/>
      <c r="H146" s="200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5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92"/>
      <c r="F147" s="193"/>
      <c r="G147" s="193"/>
      <c r="H147" s="200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5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92"/>
      <c r="F148" s="193"/>
      <c r="G148" s="193"/>
      <c r="H148" s="200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5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92"/>
      <c r="F149" s="193"/>
      <c r="G149" s="193"/>
      <c r="H149" s="200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5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92"/>
      <c r="F150" s="193"/>
      <c r="G150" s="193"/>
      <c r="H150" s="200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5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92"/>
      <c r="F151" s="193"/>
      <c r="G151" s="193"/>
      <c r="H151" s="200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5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92"/>
      <c r="F152" s="193"/>
      <c r="G152" s="193"/>
      <c r="H152" s="200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5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92"/>
      <c r="F153" s="193"/>
      <c r="G153" s="193"/>
      <c r="H153" s="200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5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6"/>
      <c r="F154" s="197"/>
      <c r="G154" s="197"/>
      <c r="H154" s="201"/>
      <c r="I154" s="197"/>
      <c r="J154" s="197"/>
      <c r="K154" s="197"/>
      <c r="L154" s="197"/>
      <c r="M154" s="197"/>
      <c r="N154" s="197"/>
      <c r="O154" s="197"/>
      <c r="P154" s="197"/>
      <c r="Q154" s="197"/>
      <c r="R154" s="197"/>
      <c r="S154" s="197"/>
      <c r="T154" s="197"/>
      <c r="U154" s="197"/>
      <c r="V154" s="197"/>
      <c r="W154" s="197"/>
      <c r="X154" s="198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08">
        <f>VLOOKUP(D157,Teams,2,FALSE)</f>
        <v>0</v>
      </c>
      <c r="F157" s="110" t="str">
        <f>IF(AND(AA159=1,AA160=1),"You've put the wrong result in here!","")</f>
        <v/>
      </c>
    </row>
    <row r="158" spans="2:28" ht="15.75" thickBot="1" x14ac:dyDescent="0.3">
      <c r="E158" s="98"/>
      <c r="Y158" t="s">
        <v>65</v>
      </c>
      <c r="Z158" t="s">
        <v>64</v>
      </c>
      <c r="AA158" t="s">
        <v>83</v>
      </c>
    </row>
    <row r="159" spans="2:28" x14ac:dyDescent="0.25">
      <c r="E159" s="189"/>
      <c r="F159" s="190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190"/>
      <c r="R159" s="190"/>
      <c r="S159" s="190"/>
      <c r="T159" s="190"/>
      <c r="U159" s="190"/>
      <c r="V159" s="190"/>
      <c r="W159" s="190"/>
      <c r="X159" s="191"/>
      <c r="Y159">
        <f>IF(ISBLANK(E159),0,1)</f>
        <v>0</v>
      </c>
      <c r="AA159">
        <f>IF(Y159=1,IF(AA172&gt;0,1,0),0)</f>
        <v>0</v>
      </c>
    </row>
    <row r="160" spans="2:28" x14ac:dyDescent="0.25">
      <c r="E160" s="199"/>
      <c r="F160" s="118"/>
      <c r="G160" s="193"/>
      <c r="H160" s="193"/>
      <c r="I160" s="194"/>
      <c r="J160" s="194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5"/>
      <c r="AA160">
        <f>IF(E160=D157,0,1)</f>
        <v>1</v>
      </c>
    </row>
    <row r="161" spans="2:28" x14ac:dyDescent="0.25">
      <c r="E161" s="192"/>
      <c r="F161" s="193"/>
      <c r="G161" s="193"/>
      <c r="H161" s="193"/>
      <c r="I161" s="194"/>
      <c r="J161" s="194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5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92"/>
      <c r="F162" s="193"/>
      <c r="G162" s="193"/>
      <c r="H162" s="200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5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92"/>
      <c r="F163" s="193"/>
      <c r="G163" s="193"/>
      <c r="H163" s="200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5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92"/>
      <c r="F164" s="193"/>
      <c r="G164" s="193"/>
      <c r="H164" s="200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5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92"/>
      <c r="F165" s="193"/>
      <c r="G165" s="193"/>
      <c r="H165" s="200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5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92"/>
      <c r="F166" s="193"/>
      <c r="G166" s="193"/>
      <c r="H166" s="200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5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92"/>
      <c r="F167" s="193"/>
      <c r="G167" s="193"/>
      <c r="H167" s="200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5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92"/>
      <c r="F168" s="193"/>
      <c r="G168" s="193"/>
      <c r="H168" s="200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5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92"/>
      <c r="F169" s="193"/>
      <c r="G169" s="193"/>
      <c r="H169" s="200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5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92"/>
      <c r="F170" s="193"/>
      <c r="G170" s="193"/>
      <c r="H170" s="200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5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6"/>
      <c r="F171" s="197"/>
      <c r="G171" s="197"/>
      <c r="H171" s="201"/>
      <c r="I171" s="197"/>
      <c r="J171" s="197"/>
      <c r="K171" s="197"/>
      <c r="L171" s="197"/>
      <c r="M171" s="197"/>
      <c r="N171" s="197"/>
      <c r="O171" s="197"/>
      <c r="P171" s="197"/>
      <c r="Q171" s="197"/>
      <c r="R171" s="197"/>
      <c r="S171" s="197"/>
      <c r="T171" s="197"/>
      <c r="U171" s="197"/>
      <c r="V171" s="197"/>
      <c r="W171" s="197"/>
      <c r="X171" s="198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3" spans="2:28" hidden="1" x14ac:dyDescent="0.25"/>
    <row r="174" spans="2:28" ht="15.75" hidden="1" x14ac:dyDescent="0.25">
      <c r="E174" s="108"/>
      <c r="F174" s="110"/>
    </row>
    <row r="175" spans="2:28" hidden="1" x14ac:dyDescent="0.25">
      <c r="E175" s="98"/>
      <c r="Y175" t="s">
        <v>65</v>
      </c>
      <c r="Z175" t="s">
        <v>64</v>
      </c>
      <c r="AA175" t="s">
        <v>83</v>
      </c>
    </row>
    <row r="176" spans="2:28" hidden="1" x14ac:dyDescent="0.25">
      <c r="E176" s="189"/>
      <c r="F176" s="190"/>
      <c r="G176" s="190"/>
      <c r="H176" s="190"/>
      <c r="I176" s="190"/>
      <c r="J176" s="190"/>
      <c r="K176" s="190"/>
      <c r="L176" s="190"/>
      <c r="M176" s="190"/>
      <c r="N176" s="190"/>
      <c r="O176" s="190"/>
      <c r="P176" s="190"/>
      <c r="Q176" s="190"/>
      <c r="R176" s="190"/>
      <c r="S176" s="190"/>
      <c r="T176" s="190"/>
      <c r="U176" s="190"/>
      <c r="V176" s="190"/>
      <c r="W176" s="190"/>
      <c r="X176" s="191"/>
      <c r="Y176">
        <f>IF(ISBLANK(E176),0,1)</f>
        <v>0</v>
      </c>
      <c r="AA176">
        <f>IF(Y176=1,IF(AA189&gt;0,1,0),0)</f>
        <v>0</v>
      </c>
    </row>
    <row r="177" spans="2:28" hidden="1" x14ac:dyDescent="0.25">
      <c r="E177" s="199"/>
      <c r="F177" s="118"/>
      <c r="G177" s="193"/>
      <c r="H177" s="193"/>
      <c r="I177" s="194"/>
      <c r="J177" s="194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5"/>
      <c r="AA177">
        <f>IF(E177=D174,0,1)</f>
        <v>0</v>
      </c>
    </row>
    <row r="178" spans="2:28" hidden="1" x14ac:dyDescent="0.25">
      <c r="E178" s="192"/>
      <c r="F178" s="193"/>
      <c r="G178" s="193"/>
      <c r="H178" s="193"/>
      <c r="I178" s="194"/>
      <c r="J178" s="194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5"/>
    </row>
    <row r="179" spans="2:28" hidden="1" x14ac:dyDescent="0.25">
      <c r="B179" t="e">
        <f t="shared" ref="B179:B188" ca="1" si="60">Y179</f>
        <v>#N/A</v>
      </c>
      <c r="C179" t="e">
        <f ca="1">Y179</f>
        <v>#N/A</v>
      </c>
      <c r="E179" s="192"/>
      <c r="F179" s="193"/>
      <c r="G179" s="193"/>
      <c r="H179" s="200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5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hidden="1" x14ac:dyDescent="0.25">
      <c r="B180" t="e">
        <f t="shared" ca="1" si="60"/>
        <v>#N/A</v>
      </c>
      <c r="C180" t="e">
        <f t="shared" ref="C180:C186" ca="1" si="63">Y180</f>
        <v>#N/A</v>
      </c>
      <c r="E180" s="192"/>
      <c r="F180" s="193"/>
      <c r="G180" s="193"/>
      <c r="H180" s="200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5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hidden="1" x14ac:dyDescent="0.25">
      <c r="B181" t="e">
        <f t="shared" ca="1" si="60"/>
        <v>#N/A</v>
      </c>
      <c r="C181" t="e">
        <f t="shared" ca="1" si="63"/>
        <v>#N/A</v>
      </c>
      <c r="E181" s="192"/>
      <c r="F181" s="193"/>
      <c r="G181" s="193"/>
      <c r="H181" s="200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5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hidden="1" x14ac:dyDescent="0.25">
      <c r="B182" t="e">
        <f t="shared" ca="1" si="60"/>
        <v>#N/A</v>
      </c>
      <c r="C182" t="e">
        <f t="shared" ca="1" si="63"/>
        <v>#N/A</v>
      </c>
      <c r="E182" s="192"/>
      <c r="F182" s="193"/>
      <c r="G182" s="193"/>
      <c r="H182" s="200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5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hidden="1" x14ac:dyDescent="0.25">
      <c r="B183" t="e">
        <f t="shared" ca="1" si="60"/>
        <v>#N/A</v>
      </c>
      <c r="C183" t="e">
        <f t="shared" ca="1" si="63"/>
        <v>#N/A</v>
      </c>
      <c r="E183" s="192"/>
      <c r="F183" s="193"/>
      <c r="G183" s="193"/>
      <c r="H183" s="200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5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hidden="1" x14ac:dyDescent="0.25">
      <c r="B184" t="e">
        <f t="shared" ca="1" si="60"/>
        <v>#N/A</v>
      </c>
      <c r="C184" t="e">
        <f t="shared" ca="1" si="63"/>
        <v>#N/A</v>
      </c>
      <c r="E184" s="192"/>
      <c r="F184" s="193"/>
      <c r="G184" s="193"/>
      <c r="H184" s="200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5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hidden="1" x14ac:dyDescent="0.25">
      <c r="B185" t="e">
        <f t="shared" ca="1" si="60"/>
        <v>#N/A</v>
      </c>
      <c r="C185" t="e">
        <f t="shared" ca="1" si="63"/>
        <v>#N/A</v>
      </c>
      <c r="E185" s="192"/>
      <c r="F185" s="193"/>
      <c r="G185" s="193"/>
      <c r="H185" s="200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5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hidden="1" x14ac:dyDescent="0.25">
      <c r="B186" t="e">
        <f t="shared" ca="1" si="60"/>
        <v>#N/A</v>
      </c>
      <c r="C186" t="e">
        <f t="shared" ca="1" si="63"/>
        <v>#N/A</v>
      </c>
      <c r="E186" s="192"/>
      <c r="F186" s="193"/>
      <c r="G186" s="193"/>
      <c r="H186" s="200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5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hidden="1" x14ac:dyDescent="0.25">
      <c r="B187" t="e">
        <f t="shared" ca="1" si="60"/>
        <v>#N/A</v>
      </c>
      <c r="E187" s="192"/>
      <c r="F187" s="193"/>
      <c r="G187" s="193"/>
      <c r="H187" s="200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5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hidden="1" thickBot="1" x14ac:dyDescent="0.3">
      <c r="B188" t="e">
        <f t="shared" ca="1" si="60"/>
        <v>#N/A</v>
      </c>
      <c r="E188" s="196"/>
      <c r="F188" s="197"/>
      <c r="G188" s="197"/>
      <c r="H188" s="201"/>
      <c r="I188" s="197"/>
      <c r="J188" s="197"/>
      <c r="K188" s="197"/>
      <c r="L188" s="197"/>
      <c r="M188" s="197"/>
      <c r="N188" s="197"/>
      <c r="O188" s="197"/>
      <c r="P188" s="197"/>
      <c r="Q188" s="197"/>
      <c r="R188" s="197"/>
      <c r="S188" s="197"/>
      <c r="T188" s="197"/>
      <c r="U188" s="197"/>
      <c r="V188" s="197"/>
      <c r="W188" s="197"/>
      <c r="X188" s="198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hidden="1" x14ac:dyDescent="0.25">
      <c r="AA189">
        <f>SUM(AA177:AA188)</f>
        <v>0</v>
      </c>
    </row>
    <row r="190" spans="2:28" hidden="1" x14ac:dyDescent="0.25"/>
    <row r="191" spans="2:28" ht="15.75" hidden="1" x14ac:dyDescent="0.25">
      <c r="E191" s="108"/>
      <c r="F191" s="110"/>
    </row>
    <row r="192" spans="2:28" hidden="1" x14ac:dyDescent="0.25">
      <c r="E192" s="98"/>
      <c r="Y192" t="s">
        <v>65</v>
      </c>
      <c r="Z192" t="s">
        <v>64</v>
      </c>
      <c r="AA192" t="s">
        <v>83</v>
      </c>
    </row>
    <row r="193" spans="2:28" hidden="1" x14ac:dyDescent="0.25">
      <c r="E193" s="189"/>
      <c r="F193" s="190"/>
      <c r="G193" s="190"/>
      <c r="H193" s="190"/>
      <c r="I193" s="190"/>
      <c r="J193" s="190"/>
      <c r="K193" s="190"/>
      <c r="L193" s="190"/>
      <c r="M193" s="190"/>
      <c r="N193" s="190"/>
      <c r="O193" s="190"/>
      <c r="P193" s="190"/>
      <c r="Q193" s="190"/>
      <c r="R193" s="190"/>
      <c r="S193" s="190"/>
      <c r="T193" s="190"/>
      <c r="U193" s="190"/>
      <c r="V193" s="190"/>
      <c r="W193" s="190"/>
      <c r="X193" s="191"/>
      <c r="Y193">
        <f>IF(ISBLANK(E193),0,1)</f>
        <v>0</v>
      </c>
      <c r="AA193">
        <f>IF(Y193=1,IF(AA206&gt;0,1,0),0)</f>
        <v>0</v>
      </c>
    </row>
    <row r="194" spans="2:28" hidden="1" x14ac:dyDescent="0.25">
      <c r="E194" s="199"/>
      <c r="F194" s="118"/>
      <c r="G194" s="193"/>
      <c r="H194" s="193"/>
      <c r="I194" s="194"/>
      <c r="J194" s="194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5"/>
      <c r="AA194">
        <f>IF(E194=D191,0,1)</f>
        <v>0</v>
      </c>
    </row>
    <row r="195" spans="2:28" hidden="1" x14ac:dyDescent="0.25">
      <c r="E195" s="192"/>
      <c r="F195" s="193"/>
      <c r="G195" s="193"/>
      <c r="H195" s="193"/>
      <c r="I195" s="194"/>
      <c r="J195" s="194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5"/>
    </row>
    <row r="196" spans="2:28" hidden="1" x14ac:dyDescent="0.25">
      <c r="B196" t="e">
        <f t="shared" ref="B196:B205" ca="1" si="66">Y196</f>
        <v>#N/A</v>
      </c>
      <c r="C196" t="e">
        <f ca="1">Y196</f>
        <v>#N/A</v>
      </c>
      <c r="E196" s="192"/>
      <c r="F196" s="193"/>
      <c r="G196" s="193"/>
      <c r="H196" s="200"/>
      <c r="I196" s="193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5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25">
      <c r="B197" t="e">
        <f t="shared" ca="1" si="66"/>
        <v>#N/A</v>
      </c>
      <c r="C197" t="e">
        <f t="shared" ref="C197:C203" ca="1" si="69">Y197</f>
        <v>#N/A</v>
      </c>
      <c r="E197" s="192"/>
      <c r="F197" s="193"/>
      <c r="G197" s="193"/>
      <c r="H197" s="200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5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25">
      <c r="B198" t="e">
        <f t="shared" ca="1" si="66"/>
        <v>#N/A</v>
      </c>
      <c r="C198" t="e">
        <f t="shared" ca="1" si="69"/>
        <v>#N/A</v>
      </c>
      <c r="E198" s="192"/>
      <c r="F198" s="193"/>
      <c r="G198" s="193"/>
      <c r="H198" s="200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5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25">
      <c r="B199" t="e">
        <f t="shared" ca="1" si="66"/>
        <v>#N/A</v>
      </c>
      <c r="C199" t="e">
        <f t="shared" ca="1" si="69"/>
        <v>#N/A</v>
      </c>
      <c r="E199" s="192"/>
      <c r="F199" s="193"/>
      <c r="G199" s="193"/>
      <c r="H199" s="200"/>
      <c r="I199" s="193"/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5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25">
      <c r="B200" t="e">
        <f t="shared" ca="1" si="66"/>
        <v>#N/A</v>
      </c>
      <c r="C200" t="e">
        <f t="shared" ca="1" si="69"/>
        <v>#N/A</v>
      </c>
      <c r="E200" s="192"/>
      <c r="F200" s="193"/>
      <c r="G200" s="193"/>
      <c r="H200" s="200"/>
      <c r="I200" s="193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5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25">
      <c r="B201" t="e">
        <f t="shared" ca="1" si="66"/>
        <v>#N/A</v>
      </c>
      <c r="C201" t="e">
        <f t="shared" ca="1" si="69"/>
        <v>#N/A</v>
      </c>
      <c r="E201" s="192"/>
      <c r="F201" s="193"/>
      <c r="G201" s="193"/>
      <c r="H201" s="200"/>
      <c r="I201" s="193"/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5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25">
      <c r="B202" t="e">
        <f t="shared" ca="1" si="66"/>
        <v>#N/A</v>
      </c>
      <c r="C202" t="e">
        <f t="shared" ca="1" si="69"/>
        <v>#N/A</v>
      </c>
      <c r="E202" s="192"/>
      <c r="F202" s="193"/>
      <c r="G202" s="193"/>
      <c r="H202" s="200"/>
      <c r="I202" s="193"/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5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25">
      <c r="B203" t="e">
        <f t="shared" ca="1" si="66"/>
        <v>#N/A</v>
      </c>
      <c r="C203" t="e">
        <f t="shared" ca="1" si="69"/>
        <v>#N/A</v>
      </c>
      <c r="E203" s="192"/>
      <c r="F203" s="193"/>
      <c r="G203" s="193"/>
      <c r="H203" s="200"/>
      <c r="I203" s="193"/>
      <c r="J203" s="193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5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25">
      <c r="B204" t="e">
        <f t="shared" ca="1" si="66"/>
        <v>#N/A</v>
      </c>
      <c r="E204" s="192"/>
      <c r="F204" s="193"/>
      <c r="G204" s="193"/>
      <c r="H204" s="200"/>
      <c r="I204" s="193"/>
      <c r="J204" s="193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5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hidden="1" thickBot="1" x14ac:dyDescent="0.3">
      <c r="B205" t="e">
        <f t="shared" ca="1" si="66"/>
        <v>#N/A</v>
      </c>
      <c r="E205" s="196"/>
      <c r="F205" s="197"/>
      <c r="G205" s="197"/>
      <c r="H205" s="201"/>
      <c r="I205" s="197"/>
      <c r="J205" s="197"/>
      <c r="K205" s="197"/>
      <c r="L205" s="197"/>
      <c r="M205" s="197"/>
      <c r="N205" s="197"/>
      <c r="O205" s="197"/>
      <c r="P205" s="197"/>
      <c r="Q205" s="197"/>
      <c r="R205" s="197"/>
      <c r="S205" s="197"/>
      <c r="T205" s="197"/>
      <c r="U205" s="197"/>
      <c r="V205" s="197"/>
      <c r="W205" s="197"/>
      <c r="X205" s="198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0</v>
      </c>
    </row>
    <row r="208" spans="2:28" ht="15.75" hidden="1" x14ac:dyDescent="0.25">
      <c r="D208">
        <v>13</v>
      </c>
      <c r="E208" s="108">
        <f>VLOOKUP(D208,Teams,2,FALSE)</f>
        <v>0</v>
      </c>
      <c r="F208" s="110" t="str">
        <f>IF(AND(AA210=1,AA211=1),"You've put the wrong result in here!","")</f>
        <v/>
      </c>
    </row>
    <row r="209" spans="2:28" hidden="1" x14ac:dyDescent="0.25">
      <c r="E209" s="98"/>
      <c r="Y209" t="s">
        <v>65</v>
      </c>
      <c r="Z209" t="s">
        <v>64</v>
      </c>
      <c r="AA209" t="s">
        <v>83</v>
      </c>
    </row>
    <row r="210" spans="2:28" hidden="1" x14ac:dyDescent="0.25">
      <c r="E210" s="111"/>
      <c r="F210" s="112"/>
      <c r="G210" s="112"/>
      <c r="H210" s="112"/>
      <c r="I210" s="112"/>
      <c r="J210" s="112"/>
      <c r="K210" s="112"/>
      <c r="L210" s="113"/>
      <c r="M210" s="113"/>
      <c r="N210" s="113"/>
      <c r="O210" s="113"/>
      <c r="P210" s="113"/>
      <c r="Q210" s="113"/>
      <c r="R210" s="113"/>
      <c r="S210" s="113"/>
      <c r="T210" s="113"/>
      <c r="U210" s="113"/>
      <c r="V210" s="113"/>
      <c r="W210" s="113"/>
      <c r="X210" s="114"/>
      <c r="Y210">
        <f>IF(ISBLANK(E210),0,1)</f>
        <v>0</v>
      </c>
      <c r="AA210">
        <f>IF(Y210=1,IF(AA223&gt;0,1,0),0)</f>
        <v>0</v>
      </c>
    </row>
    <row r="211" spans="2:28" hidden="1" x14ac:dyDescent="0.25">
      <c r="E211" s="115"/>
      <c r="F211" s="116"/>
      <c r="G211" s="116"/>
      <c r="H211" s="116"/>
      <c r="I211" s="117"/>
      <c r="J211" s="117"/>
      <c r="K211" s="116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  <c r="X211" s="119"/>
      <c r="AA211">
        <f>IF(E211=D208,0,1)</f>
        <v>1</v>
      </c>
    </row>
    <row r="212" spans="2:28" hidden="1" x14ac:dyDescent="0.25">
      <c r="E212" s="115"/>
      <c r="F212" s="116"/>
      <c r="G212" s="116"/>
      <c r="H212" s="116"/>
      <c r="I212" s="117"/>
      <c r="J212" s="117"/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20"/>
    </row>
    <row r="213" spans="2:28" hidden="1" x14ac:dyDescent="0.25">
      <c r="B213" t="e">
        <f t="shared" ref="B213:B222" ca="1" si="72">Y213</f>
        <v>#N/A</v>
      </c>
      <c r="C213" t="e">
        <f ca="1">Y213</f>
        <v>#N/A</v>
      </c>
      <c r="E213" s="115"/>
      <c r="F213" s="116"/>
      <c r="G213" s="116"/>
      <c r="H213" s="121"/>
      <c r="I213" s="116"/>
      <c r="J213" s="116"/>
      <c r="K213" s="116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20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25">
      <c r="B214" t="e">
        <f t="shared" ca="1" si="72"/>
        <v>#N/A</v>
      </c>
      <c r="C214" t="e">
        <f t="shared" ref="C214:C220" ca="1" si="75">Y214</f>
        <v>#N/A</v>
      </c>
      <c r="E214" s="115"/>
      <c r="F214" s="116"/>
      <c r="G214" s="116"/>
      <c r="H214" s="121"/>
      <c r="I214" s="116"/>
      <c r="J214" s="116"/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20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25">
      <c r="B215" t="e">
        <f t="shared" ca="1" si="72"/>
        <v>#N/A</v>
      </c>
      <c r="C215" t="e">
        <f t="shared" ca="1" si="75"/>
        <v>#N/A</v>
      </c>
      <c r="E215" s="115"/>
      <c r="F215" s="116"/>
      <c r="G215" s="116"/>
      <c r="H215" s="121"/>
      <c r="I215" s="116"/>
      <c r="J215" s="116"/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20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25">
      <c r="B216" t="e">
        <f t="shared" ca="1" si="72"/>
        <v>#N/A</v>
      </c>
      <c r="C216" t="e">
        <f t="shared" ca="1" si="75"/>
        <v>#N/A</v>
      </c>
      <c r="E216" s="115"/>
      <c r="F216" s="116"/>
      <c r="G216" s="116"/>
      <c r="H216" s="121"/>
      <c r="I216" s="116"/>
      <c r="J216" s="116"/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20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25">
      <c r="B217" t="e">
        <f t="shared" ca="1" si="72"/>
        <v>#N/A</v>
      </c>
      <c r="C217" t="e">
        <f t="shared" ca="1" si="75"/>
        <v>#N/A</v>
      </c>
      <c r="E217" s="115"/>
      <c r="F217" s="116"/>
      <c r="G217" s="116"/>
      <c r="H217" s="121"/>
      <c r="I217" s="116"/>
      <c r="J217" s="116"/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20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25">
      <c r="B218" t="e">
        <f t="shared" ca="1" si="72"/>
        <v>#N/A</v>
      </c>
      <c r="C218" t="e">
        <f t="shared" ca="1" si="75"/>
        <v>#N/A</v>
      </c>
      <c r="E218" s="115"/>
      <c r="F218" s="116"/>
      <c r="G218" s="116"/>
      <c r="H218" s="121"/>
      <c r="I218" s="116"/>
      <c r="J218" s="116"/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20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25">
      <c r="B219" t="e">
        <f t="shared" ca="1" si="72"/>
        <v>#N/A</v>
      </c>
      <c r="C219" t="e">
        <f t="shared" ca="1" si="75"/>
        <v>#N/A</v>
      </c>
      <c r="E219" s="115"/>
      <c r="F219" s="116"/>
      <c r="G219" s="116"/>
      <c r="H219" s="121"/>
      <c r="I219" s="116"/>
      <c r="J219" s="116"/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20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25">
      <c r="B220" t="e">
        <f t="shared" ca="1" si="72"/>
        <v>#N/A</v>
      </c>
      <c r="C220" t="e">
        <f t="shared" ca="1" si="75"/>
        <v>#N/A</v>
      </c>
      <c r="E220" s="115"/>
      <c r="F220" s="116"/>
      <c r="G220" s="116"/>
      <c r="H220" s="121"/>
      <c r="I220" s="116"/>
      <c r="J220" s="116"/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20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25">
      <c r="B221" t="e">
        <f t="shared" ca="1" si="72"/>
        <v>#N/A</v>
      </c>
      <c r="E221" s="115"/>
      <c r="F221" s="116"/>
      <c r="G221" s="116"/>
      <c r="H221" s="121"/>
      <c r="I221" s="116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20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hidden="1" thickBot="1" x14ac:dyDescent="0.3">
      <c r="B222" t="e">
        <f t="shared" ca="1" si="72"/>
        <v>#N/A</v>
      </c>
      <c r="E222" s="122"/>
      <c r="F222" s="123"/>
      <c r="G222" s="123"/>
      <c r="H222" s="124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5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25">
      <c r="AA223">
        <f>SUM(AA211:AA222)</f>
        <v>1</v>
      </c>
    </row>
    <row r="224" spans="2:28" hidden="1" x14ac:dyDescent="0.25"/>
    <row r="225" spans="2:28" ht="15.75" hidden="1" x14ac:dyDescent="0.25">
      <c r="D225">
        <v>14</v>
      </c>
      <c r="E225" s="108">
        <f>VLOOKUP(D225,Teams,2,FALSE)</f>
        <v>0</v>
      </c>
      <c r="F225" s="110" t="str">
        <f>IF(AND(AA227=1,AA228=1),"You've put the wrong result in here!","")</f>
        <v/>
      </c>
    </row>
    <row r="226" spans="2:28" hidden="1" x14ac:dyDescent="0.25">
      <c r="E226" s="98" t="str">
        <f>IF(Y227=1,IF(AA227=1,"ERRORS FOUND","Result is good"),"")</f>
        <v/>
      </c>
      <c r="Y226" t="s">
        <v>65</v>
      </c>
      <c r="Z226" t="s">
        <v>64</v>
      </c>
      <c r="AA226" t="s">
        <v>83</v>
      </c>
    </row>
    <row r="227" spans="2:28" hidden="1" x14ac:dyDescent="0.25">
      <c r="E227" s="111"/>
      <c r="F227" s="112"/>
      <c r="G227" s="112"/>
      <c r="H227" s="112"/>
      <c r="I227" s="112"/>
      <c r="J227" s="112"/>
      <c r="K227" s="112"/>
      <c r="L227" s="113"/>
      <c r="M227" s="113"/>
      <c r="N227" s="113"/>
      <c r="O227" s="113"/>
      <c r="P227" s="113"/>
      <c r="Q227" s="113"/>
      <c r="R227" s="113"/>
      <c r="S227" s="113"/>
      <c r="T227" s="113"/>
      <c r="U227" s="113"/>
      <c r="V227" s="113"/>
      <c r="W227" s="113"/>
      <c r="X227" s="114"/>
      <c r="Y227">
        <f>IF(ISBLANK(E227),0,1)</f>
        <v>0</v>
      </c>
      <c r="AA227">
        <f>IF(Y227=1,IF(AA240&gt;0,1,0),0)</f>
        <v>0</v>
      </c>
    </row>
    <row r="228" spans="2:28" hidden="1" x14ac:dyDescent="0.25">
      <c r="E228" s="115"/>
      <c r="F228" s="116"/>
      <c r="G228" s="116"/>
      <c r="H228" s="116"/>
      <c r="I228" s="117"/>
      <c r="J228" s="117"/>
      <c r="K228" s="116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  <c r="X228" s="119"/>
      <c r="AA228">
        <f>IF(E228=D225,0,1)</f>
        <v>1</v>
      </c>
    </row>
    <row r="229" spans="2:28" hidden="1" x14ac:dyDescent="0.25">
      <c r="E229" s="115"/>
      <c r="F229" s="116"/>
      <c r="G229" s="116"/>
      <c r="H229" s="116"/>
      <c r="I229" s="117"/>
      <c r="J229" s="117"/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20"/>
    </row>
    <row r="230" spans="2:28" hidden="1" x14ac:dyDescent="0.25">
      <c r="B230" t="e">
        <f t="shared" ref="B230:B239" ca="1" si="78">Y230</f>
        <v>#N/A</v>
      </c>
      <c r="C230" t="e">
        <f ca="1">Y230</f>
        <v>#N/A</v>
      </c>
      <c r="E230" s="115"/>
      <c r="F230" s="116"/>
      <c r="G230" s="116"/>
      <c r="H230" s="121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20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25">
      <c r="B231" t="e">
        <f t="shared" ca="1" si="78"/>
        <v>#N/A</v>
      </c>
      <c r="C231" t="e">
        <f t="shared" ref="C231:C237" ca="1" si="81">Y231</f>
        <v>#N/A</v>
      </c>
      <c r="E231" s="115"/>
      <c r="F231" s="116"/>
      <c r="G231" s="116"/>
      <c r="H231" s="121"/>
      <c r="I231" s="116"/>
      <c r="J231" s="116"/>
      <c r="K231" s="116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20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25">
      <c r="B232" t="e">
        <f t="shared" ca="1" si="78"/>
        <v>#N/A</v>
      </c>
      <c r="C232" t="e">
        <f t="shared" ca="1" si="81"/>
        <v>#N/A</v>
      </c>
      <c r="E232" s="115"/>
      <c r="F232" s="116"/>
      <c r="G232" s="116"/>
      <c r="H232" s="121"/>
      <c r="I232" s="116"/>
      <c r="J232" s="116"/>
      <c r="K232" s="116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20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25">
      <c r="B233" t="e">
        <f t="shared" ca="1" si="78"/>
        <v>#N/A</v>
      </c>
      <c r="C233" t="e">
        <f t="shared" ca="1" si="81"/>
        <v>#N/A</v>
      </c>
      <c r="E233" s="115"/>
      <c r="F233" s="116"/>
      <c r="G233" s="116"/>
      <c r="H233" s="121"/>
      <c r="I233" s="116"/>
      <c r="J233" s="116"/>
      <c r="K233" s="116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20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25">
      <c r="B234" t="e">
        <f t="shared" ca="1" si="78"/>
        <v>#N/A</v>
      </c>
      <c r="C234" t="e">
        <f t="shared" ca="1" si="81"/>
        <v>#N/A</v>
      </c>
      <c r="E234" s="115"/>
      <c r="F234" s="116"/>
      <c r="G234" s="116"/>
      <c r="H234" s="121"/>
      <c r="I234" s="116"/>
      <c r="J234" s="116"/>
      <c r="K234" s="116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20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25">
      <c r="B235" t="e">
        <f t="shared" ca="1" si="78"/>
        <v>#N/A</v>
      </c>
      <c r="C235" t="e">
        <f t="shared" ca="1" si="81"/>
        <v>#N/A</v>
      </c>
      <c r="E235" s="115"/>
      <c r="F235" s="116"/>
      <c r="G235" s="116"/>
      <c r="H235" s="121"/>
      <c r="I235" s="116"/>
      <c r="J235" s="116"/>
      <c r="K235" s="116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20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25">
      <c r="B236" t="e">
        <f t="shared" ca="1" si="78"/>
        <v>#N/A</v>
      </c>
      <c r="C236" t="e">
        <f t="shared" ca="1" si="81"/>
        <v>#N/A</v>
      </c>
      <c r="E236" s="115"/>
      <c r="F236" s="116"/>
      <c r="G236" s="116"/>
      <c r="H236" s="121"/>
      <c r="I236" s="116"/>
      <c r="J236" s="116"/>
      <c r="K236" s="116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20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25">
      <c r="B237" t="e">
        <f t="shared" ca="1" si="78"/>
        <v>#N/A</v>
      </c>
      <c r="C237" t="e">
        <f t="shared" ca="1" si="81"/>
        <v>#N/A</v>
      </c>
      <c r="E237" s="115"/>
      <c r="F237" s="116"/>
      <c r="G237" s="116"/>
      <c r="H237" s="121"/>
      <c r="I237" s="116"/>
      <c r="J237" s="116"/>
      <c r="K237" s="116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20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25">
      <c r="B238" t="e">
        <f t="shared" ca="1" si="78"/>
        <v>#N/A</v>
      </c>
      <c r="E238" s="115"/>
      <c r="F238" s="116"/>
      <c r="G238" s="116"/>
      <c r="H238" s="121"/>
      <c r="I238" s="116"/>
      <c r="J238" s="116"/>
      <c r="K238" s="116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20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hidden="1" thickBot="1" x14ac:dyDescent="0.3">
      <c r="B239" t="e">
        <f t="shared" ca="1" si="78"/>
        <v>#N/A</v>
      </c>
      <c r="E239" s="122"/>
      <c r="F239" s="123"/>
      <c r="G239" s="123"/>
      <c r="H239" s="124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5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843" priority="53" stopIfTrue="1">
      <formula>IF(AA162=1,TRUE,FALSE)</formula>
    </cfRule>
    <cfRule type="expression" dxfId="842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841" priority="50" stopIfTrue="1">
      <formula>IF(AA213=1,TRUE,FALSE)</formula>
    </cfRule>
    <cfRule type="expression" dxfId="840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839" priority="47" stopIfTrue="1">
      <formula>IF(AA230=1,TRUE,FALSE)</formula>
    </cfRule>
    <cfRule type="expression" dxfId="838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837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836" priority="43" stopIfTrue="1">
      <formula>IF(AA196=1,TRUE,FALSE)</formula>
    </cfRule>
    <cfRule type="expression" dxfId="835" priority="44" stopIfTrue="1">
      <formula>IF(AA196=0,TRUE,FALSE)</formula>
    </cfRule>
  </conditionalFormatting>
  <conditionalFormatting sqref="N193:S205">
    <cfRule type="cellIs" dxfId="834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833" priority="39" stopIfTrue="1">
      <formula>IF(AA9=1,TRUE,FALSE)</formula>
    </cfRule>
    <cfRule type="expression" dxfId="832" priority="40" stopIfTrue="1">
      <formula>IF(AA9=0,TRUE,FALSE)</formula>
    </cfRule>
  </conditionalFormatting>
  <conditionalFormatting sqref="N6:S18">
    <cfRule type="cellIs" dxfId="831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830" priority="35" stopIfTrue="1">
      <formula>IF(AA26=1,TRUE,FALSE)</formula>
    </cfRule>
    <cfRule type="expression" dxfId="829" priority="36" stopIfTrue="1">
      <formula>IF(AA26=0,TRUE,FALSE)</formula>
    </cfRule>
  </conditionalFormatting>
  <conditionalFormatting sqref="N23:S35">
    <cfRule type="cellIs" dxfId="828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827" priority="31" stopIfTrue="1">
      <formula>IF(AA43=1,TRUE,FALSE)</formula>
    </cfRule>
    <cfRule type="expression" dxfId="826" priority="32" stopIfTrue="1">
      <formula>IF(AA43=0,TRUE,FALSE)</formula>
    </cfRule>
  </conditionalFormatting>
  <conditionalFormatting sqref="N40:S52">
    <cfRule type="cellIs" dxfId="825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824" priority="27" stopIfTrue="1">
      <formula>IF(AA60=1,TRUE,FALSE)</formula>
    </cfRule>
    <cfRule type="expression" dxfId="823" priority="28" stopIfTrue="1">
      <formula>IF(AA60=0,TRUE,FALSE)</formula>
    </cfRule>
  </conditionalFormatting>
  <conditionalFormatting sqref="N57:S69">
    <cfRule type="cellIs" dxfId="822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821" priority="23" stopIfTrue="1">
      <formula>IF(AA77=1,TRUE,FALSE)</formula>
    </cfRule>
    <cfRule type="expression" dxfId="820" priority="24" stopIfTrue="1">
      <formula>IF(AA77=0,TRUE,FALSE)</formula>
    </cfRule>
  </conditionalFormatting>
  <conditionalFormatting sqref="N74:S86">
    <cfRule type="cellIs" dxfId="819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818" priority="19" stopIfTrue="1">
      <formula>IF(AA94=1,TRUE,FALSE)</formula>
    </cfRule>
    <cfRule type="expression" dxfId="817" priority="20" stopIfTrue="1">
      <formula>IF(AA94=0,TRUE,FALSE)</formula>
    </cfRule>
  </conditionalFormatting>
  <conditionalFormatting sqref="N91:S103">
    <cfRule type="cellIs" dxfId="816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815" priority="15" stopIfTrue="1">
      <formula>IF(AA111=1,TRUE,FALSE)</formula>
    </cfRule>
    <cfRule type="expression" dxfId="814" priority="16" stopIfTrue="1">
      <formula>IF(AA111=0,TRUE,FALSE)</formula>
    </cfRule>
  </conditionalFormatting>
  <conditionalFormatting sqref="N108:S120">
    <cfRule type="cellIs" dxfId="813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812" priority="11" stopIfTrue="1">
      <formula>IF(AA128=1,TRUE,FALSE)</formula>
    </cfRule>
    <cfRule type="expression" dxfId="811" priority="12" stopIfTrue="1">
      <formula>IF(AA128=0,TRUE,FALSE)</formula>
    </cfRule>
  </conditionalFormatting>
  <conditionalFormatting sqref="N125:S137">
    <cfRule type="cellIs" dxfId="810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809" priority="7" stopIfTrue="1">
      <formula>IF(AA145=1,TRUE,FALSE)</formula>
    </cfRule>
    <cfRule type="expression" dxfId="808" priority="8" stopIfTrue="1">
      <formula>IF(AA145=0,TRUE,FALSE)</formula>
    </cfRule>
  </conditionalFormatting>
  <conditionalFormatting sqref="N142:S154">
    <cfRule type="cellIs" dxfId="807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806" priority="3" stopIfTrue="1">
      <formula>IF(AA179=1,TRUE,FALSE)</formula>
    </cfRule>
    <cfRule type="expression" dxfId="805" priority="4" stopIfTrue="1">
      <formula>IF(AA179=0,TRUE,FALSE)</formula>
    </cfRule>
  </conditionalFormatting>
  <conditionalFormatting sqref="N176:S188">
    <cfRule type="cellIs" dxfId="804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13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09">
        <v>1</v>
      </c>
    </row>
    <row r="2" spans="2:28" ht="18.75" x14ac:dyDescent="0.3">
      <c r="E2" s="145" t="str">
        <f ca="1">"Results, Week "&amp;RIGHT(F2,LEN(F2)-4)</f>
        <v>Results, Week 5</v>
      </c>
      <c r="F2" s="109" t="str">
        <f ca="1">MID(CELL("filename",A1),FIND("]",CELL("filename",A1))+1,256)</f>
        <v>Week5</v>
      </c>
    </row>
    <row r="4" spans="2:28" ht="15.75" x14ac:dyDescent="0.25">
      <c r="D4">
        <v>1</v>
      </c>
      <c r="E4" s="108" t="str">
        <f>VLOOKUP(D4,Teams,2,FALSE)</f>
        <v xml:space="preserve">Arnies Army </v>
      </c>
      <c r="F4" s="110" t="str">
        <f>IF(AND(AA6=1,AA7=1),"You've put the wrong result in here!","")</f>
        <v/>
      </c>
    </row>
    <row r="5" spans="2:28" ht="15.75" thickBot="1" x14ac:dyDescent="0.3">
      <c r="B5" t="s">
        <v>85</v>
      </c>
      <c r="C5" t="s">
        <v>402</v>
      </c>
      <c r="E5" s="98"/>
      <c r="Y5" t="s">
        <v>65</v>
      </c>
      <c r="Z5" t="s">
        <v>64</v>
      </c>
      <c r="AA5" t="s">
        <v>83</v>
      </c>
      <c r="AB5" t="s">
        <v>84</v>
      </c>
    </row>
    <row r="6" spans="2:28" x14ac:dyDescent="0.25">
      <c r="E6" s="189"/>
      <c r="F6" s="190"/>
      <c r="G6" s="190"/>
      <c r="H6" s="190"/>
      <c r="I6" s="190"/>
      <c r="J6" s="190"/>
      <c r="K6" s="190"/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1"/>
      <c r="Y6">
        <f>IF(ISBLANK(E6),0,1)</f>
        <v>0</v>
      </c>
      <c r="AA6">
        <f>IF(Y6=1,IF(AA19&gt;0,1,0),0)</f>
        <v>0</v>
      </c>
    </row>
    <row r="7" spans="2:28" x14ac:dyDescent="0.25">
      <c r="E7" s="199"/>
      <c r="F7" s="118"/>
      <c r="G7" s="193"/>
      <c r="H7" s="193"/>
      <c r="I7" s="194"/>
      <c r="J7" s="194"/>
      <c r="K7" s="193"/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5"/>
      <c r="AA7">
        <f>IF(E7=D4,0,1)</f>
        <v>1</v>
      </c>
    </row>
    <row r="8" spans="2:28" x14ac:dyDescent="0.25">
      <c r="E8" s="192"/>
      <c r="F8" s="193"/>
      <c r="G8" s="193"/>
      <c r="H8" s="193"/>
      <c r="I8" s="194"/>
      <c r="J8" s="194"/>
      <c r="K8" s="193"/>
      <c r="L8" s="193"/>
      <c r="M8" s="193"/>
      <c r="N8" s="193"/>
      <c r="O8" s="193"/>
      <c r="P8" s="193"/>
      <c r="Q8" s="193"/>
      <c r="R8" s="193"/>
      <c r="S8" s="193"/>
      <c r="T8" s="193"/>
      <c r="U8" s="193"/>
      <c r="V8" s="193"/>
      <c r="W8" s="193"/>
      <c r="X8" s="195"/>
    </row>
    <row r="9" spans="2:28" x14ac:dyDescent="0.25">
      <c r="B9" t="e">
        <f t="shared" ref="B9:B18" ca="1" si="0">Y9</f>
        <v>#N/A</v>
      </c>
      <c r="C9" t="e">
        <f ca="1">Y9</f>
        <v>#N/A</v>
      </c>
      <c r="E9" s="192"/>
      <c r="F9" s="193"/>
      <c r="G9" s="193"/>
      <c r="H9" s="200"/>
      <c r="I9" s="193"/>
      <c r="J9" s="193"/>
      <c r="K9" s="193"/>
      <c r="L9" s="193"/>
      <c r="M9" s="193"/>
      <c r="N9" s="193"/>
      <c r="O9" s="193"/>
      <c r="P9" s="193"/>
      <c r="Q9" s="193"/>
      <c r="R9" s="193"/>
      <c r="S9" s="193"/>
      <c r="T9" s="193"/>
      <c r="U9" s="193"/>
      <c r="V9" s="193"/>
      <c r="W9" s="193"/>
      <c r="X9" s="195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92"/>
      <c r="F10" s="193"/>
      <c r="G10" s="193"/>
      <c r="H10" s="200"/>
      <c r="I10" s="193"/>
      <c r="J10" s="193"/>
      <c r="K10" s="193"/>
      <c r="L10" s="193"/>
      <c r="M10" s="193"/>
      <c r="N10" s="193"/>
      <c r="O10" s="193"/>
      <c r="P10" s="193"/>
      <c r="Q10" s="193"/>
      <c r="R10" s="193"/>
      <c r="S10" s="193"/>
      <c r="T10" s="193"/>
      <c r="U10" s="193"/>
      <c r="V10" s="193"/>
      <c r="W10" s="193"/>
      <c r="X10" s="195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92"/>
      <c r="F11" s="193"/>
      <c r="G11" s="193"/>
      <c r="H11" s="200"/>
      <c r="I11" s="193"/>
      <c r="J11" s="193"/>
      <c r="K11" s="193"/>
      <c r="L11" s="193"/>
      <c r="M11" s="193"/>
      <c r="N11" s="193"/>
      <c r="O11" s="193"/>
      <c r="P11" s="193"/>
      <c r="Q11" s="193"/>
      <c r="R11" s="193"/>
      <c r="S11" s="193"/>
      <c r="T11" s="193"/>
      <c r="U11" s="193"/>
      <c r="V11" s="193"/>
      <c r="W11" s="193"/>
      <c r="X11" s="195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92"/>
      <c r="F12" s="193"/>
      <c r="G12" s="193"/>
      <c r="H12" s="200"/>
      <c r="I12" s="193"/>
      <c r="J12" s="193"/>
      <c r="K12" s="193"/>
      <c r="L12" s="193"/>
      <c r="M12" s="193"/>
      <c r="N12" s="193"/>
      <c r="O12" s="193"/>
      <c r="P12" s="193"/>
      <c r="Q12" s="193"/>
      <c r="R12" s="193"/>
      <c r="S12" s="193"/>
      <c r="T12" s="193"/>
      <c r="U12" s="193"/>
      <c r="V12" s="193"/>
      <c r="W12" s="193"/>
      <c r="X12" s="195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92"/>
      <c r="F13" s="193"/>
      <c r="G13" s="193"/>
      <c r="H13" s="200"/>
      <c r="I13" s="193"/>
      <c r="J13" s="193"/>
      <c r="K13" s="193"/>
      <c r="L13" s="193"/>
      <c r="M13" s="193"/>
      <c r="N13" s="193"/>
      <c r="O13" s="193"/>
      <c r="P13" s="193"/>
      <c r="Q13" s="193"/>
      <c r="R13" s="193"/>
      <c r="S13" s="193"/>
      <c r="T13" s="193"/>
      <c r="U13" s="193"/>
      <c r="V13" s="193"/>
      <c r="W13" s="193"/>
      <c r="X13" s="195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92"/>
      <c r="F14" s="193"/>
      <c r="G14" s="193"/>
      <c r="H14" s="200"/>
      <c r="I14" s="193"/>
      <c r="J14" s="193"/>
      <c r="K14" s="193"/>
      <c r="L14" s="193"/>
      <c r="M14" s="193"/>
      <c r="N14" s="193"/>
      <c r="O14" s="193"/>
      <c r="P14" s="193"/>
      <c r="Q14" s="193"/>
      <c r="R14" s="193"/>
      <c r="S14" s="193"/>
      <c r="T14" s="193"/>
      <c r="U14" s="193"/>
      <c r="V14" s="193"/>
      <c r="W14" s="193"/>
      <c r="X14" s="195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92"/>
      <c r="F15" s="193"/>
      <c r="G15" s="193"/>
      <c r="H15" s="200"/>
      <c r="I15" s="193"/>
      <c r="J15" s="193"/>
      <c r="K15" s="193"/>
      <c r="L15" s="193"/>
      <c r="M15" s="193"/>
      <c r="N15" s="193"/>
      <c r="O15" s="193"/>
      <c r="P15" s="193"/>
      <c r="Q15" s="193"/>
      <c r="R15" s="193"/>
      <c r="S15" s="193"/>
      <c r="T15" s="193"/>
      <c r="U15" s="193"/>
      <c r="V15" s="193"/>
      <c r="W15" s="193"/>
      <c r="X15" s="195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92"/>
      <c r="F16" s="193"/>
      <c r="G16" s="193"/>
      <c r="H16" s="200"/>
      <c r="I16" s="193"/>
      <c r="J16" s="193"/>
      <c r="K16" s="193"/>
      <c r="L16" s="193"/>
      <c r="M16" s="193"/>
      <c r="N16" s="193"/>
      <c r="O16" s="193"/>
      <c r="P16" s="193"/>
      <c r="Q16" s="193"/>
      <c r="R16" s="193"/>
      <c r="S16" s="193"/>
      <c r="T16" s="193"/>
      <c r="U16" s="193"/>
      <c r="V16" s="193"/>
      <c r="W16" s="193"/>
      <c r="X16" s="195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92"/>
      <c r="F17" s="193"/>
      <c r="G17" s="193"/>
      <c r="H17" s="200"/>
      <c r="I17" s="193"/>
      <c r="J17" s="193"/>
      <c r="K17" s="193"/>
      <c r="L17" s="193"/>
      <c r="M17" s="193"/>
      <c r="N17" s="193"/>
      <c r="O17" s="193"/>
      <c r="P17" s="193"/>
      <c r="Q17" s="193"/>
      <c r="R17" s="193"/>
      <c r="S17" s="193"/>
      <c r="T17" s="193"/>
      <c r="U17" s="193"/>
      <c r="V17" s="193"/>
      <c r="W17" s="193"/>
      <c r="X17" s="195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6"/>
      <c r="F18" s="197"/>
      <c r="G18" s="197"/>
      <c r="H18" s="201"/>
      <c r="I18" s="197"/>
      <c r="J18" s="197"/>
      <c r="K18" s="197"/>
      <c r="L18" s="197"/>
      <c r="M18" s="197"/>
      <c r="N18" s="197"/>
      <c r="O18" s="197"/>
      <c r="P18" s="197"/>
      <c r="Q18" s="197"/>
      <c r="R18" s="197"/>
      <c r="S18" s="197"/>
      <c r="T18" s="197"/>
      <c r="U18" s="197"/>
      <c r="V18" s="197"/>
      <c r="W18" s="197"/>
      <c r="X18" s="198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08" t="str">
        <f>VLOOKUP(D21,Teams,2,FALSE)</f>
        <v>Central Ward</v>
      </c>
      <c r="F21" s="110" t="str">
        <f>IF(AND(AA23=1,AA24=1),"You've put the wrong result in here!","")</f>
        <v/>
      </c>
    </row>
    <row r="22" spans="2:28" ht="15.75" thickBot="1" x14ac:dyDescent="0.3">
      <c r="E22" s="98"/>
      <c r="Y22" t="s">
        <v>65</v>
      </c>
      <c r="Z22" t="s">
        <v>64</v>
      </c>
      <c r="AA22" t="s">
        <v>83</v>
      </c>
    </row>
    <row r="23" spans="2:28" x14ac:dyDescent="0.25">
      <c r="E23" s="189"/>
      <c r="F23" s="190"/>
      <c r="G23" s="190"/>
      <c r="H23" s="190"/>
      <c r="I23" s="190"/>
      <c r="J23" s="190"/>
      <c r="K23" s="190"/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1"/>
      <c r="Y23">
        <f>IF(ISBLANK(E23),0,1)</f>
        <v>0</v>
      </c>
      <c r="AA23">
        <f>IF(Y23=1,IF(AA36&gt;0,1,0),0)</f>
        <v>0</v>
      </c>
    </row>
    <row r="24" spans="2:28" x14ac:dyDescent="0.25">
      <c r="E24" s="199"/>
      <c r="F24" s="118"/>
      <c r="G24" s="193"/>
      <c r="H24" s="193"/>
      <c r="I24" s="194"/>
      <c r="J24" s="194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5"/>
      <c r="AA24">
        <f>IF(E24=D21,0,1)</f>
        <v>1</v>
      </c>
    </row>
    <row r="25" spans="2:28" x14ac:dyDescent="0.25">
      <c r="E25" s="192"/>
      <c r="F25" s="193"/>
      <c r="G25" s="193"/>
      <c r="H25" s="193"/>
      <c r="I25" s="194"/>
      <c r="J25" s="194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5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92"/>
      <c r="F26" s="193"/>
      <c r="G26" s="193"/>
      <c r="H26" s="200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5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92"/>
      <c r="F27" s="193"/>
      <c r="G27" s="193"/>
      <c r="H27" s="200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5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92"/>
      <c r="F28" s="193"/>
      <c r="G28" s="193"/>
      <c r="H28" s="200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5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92"/>
      <c r="F29" s="193"/>
      <c r="G29" s="193"/>
      <c r="H29" s="200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5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92"/>
      <c r="F30" s="193"/>
      <c r="G30" s="193"/>
      <c r="H30" s="200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5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92"/>
      <c r="F31" s="193"/>
      <c r="G31" s="193"/>
      <c r="H31" s="200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5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92"/>
      <c r="F32" s="193"/>
      <c r="G32" s="193"/>
      <c r="H32" s="200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5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92"/>
      <c r="F33" s="193"/>
      <c r="G33" s="193"/>
      <c r="H33" s="200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5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92"/>
      <c r="F34" s="193"/>
      <c r="G34" s="193"/>
      <c r="H34" s="200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5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6"/>
      <c r="F35" s="197"/>
      <c r="G35" s="197"/>
      <c r="H35" s="201"/>
      <c r="I35" s="197"/>
      <c r="J35" s="197"/>
      <c r="K35" s="197"/>
      <c r="L35" s="197"/>
      <c r="M35" s="197"/>
      <c r="N35" s="197"/>
      <c r="O35" s="197"/>
      <c r="P35" s="197"/>
      <c r="Q35" s="197"/>
      <c r="R35" s="197"/>
      <c r="S35" s="197"/>
      <c r="T35" s="197"/>
      <c r="U35" s="197"/>
      <c r="V35" s="197"/>
      <c r="W35" s="197"/>
      <c r="X35" s="198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08" t="str">
        <f>VLOOKUP(D38,Teams,2,FALSE)</f>
        <v>Farmers</v>
      </c>
      <c r="F38" s="110" t="str">
        <f>IF(AND(AA40=1,AA41=1),"You've put the wrong result in here!","")</f>
        <v/>
      </c>
    </row>
    <row r="39" spans="2:28" ht="15.75" thickBot="1" x14ac:dyDescent="0.3">
      <c r="E39" s="98"/>
      <c r="Y39" t="s">
        <v>65</v>
      </c>
      <c r="Z39" t="s">
        <v>64</v>
      </c>
      <c r="AA39" t="s">
        <v>83</v>
      </c>
    </row>
    <row r="40" spans="2:28" x14ac:dyDescent="0.25">
      <c r="E40" s="189"/>
      <c r="F40" s="190"/>
      <c r="G40" s="190"/>
      <c r="H40" s="190"/>
      <c r="I40" s="190"/>
      <c r="J40" s="190"/>
      <c r="K40" s="190"/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1"/>
      <c r="Y40">
        <f>IF(ISBLANK(E40),0,1)</f>
        <v>0</v>
      </c>
      <c r="AA40">
        <f>IF(Y40=1,IF(AA53&gt;0,1,0),0)</f>
        <v>0</v>
      </c>
    </row>
    <row r="41" spans="2:28" x14ac:dyDescent="0.25">
      <c r="E41" s="199"/>
      <c r="F41" s="118"/>
      <c r="G41" s="193"/>
      <c r="H41" s="193"/>
      <c r="I41" s="194"/>
      <c r="J41" s="194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5"/>
      <c r="AA41">
        <f>IF(E41=D38,0,1)</f>
        <v>1</v>
      </c>
    </row>
    <row r="42" spans="2:28" x14ac:dyDescent="0.25">
      <c r="E42" s="192"/>
      <c r="F42" s="193"/>
      <c r="G42" s="193"/>
      <c r="H42" s="193"/>
      <c r="I42" s="194"/>
      <c r="J42" s="194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5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92"/>
      <c r="F43" s="193"/>
      <c r="G43" s="193"/>
      <c r="H43" s="200"/>
      <c r="I43" s="193"/>
      <c r="J43" s="193"/>
      <c r="K43" s="193"/>
      <c r="L43" s="193"/>
      <c r="M43" s="193"/>
      <c r="N43" s="193"/>
      <c r="O43" s="193"/>
      <c r="P43" s="193"/>
      <c r="Q43" s="193"/>
      <c r="R43" s="193"/>
      <c r="S43" s="193"/>
      <c r="T43" s="193"/>
      <c r="U43" s="193"/>
      <c r="V43" s="193"/>
      <c r="W43" s="193"/>
      <c r="X43" s="195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92"/>
      <c r="F44" s="193"/>
      <c r="G44" s="193"/>
      <c r="H44" s="200"/>
      <c r="I44" s="193"/>
      <c r="J44" s="193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195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92"/>
      <c r="F45" s="193"/>
      <c r="G45" s="193"/>
      <c r="H45" s="200"/>
      <c r="I45" s="193"/>
      <c r="J45" s="193"/>
      <c r="K45" s="193"/>
      <c r="L45" s="193"/>
      <c r="M45" s="193"/>
      <c r="N45" s="193"/>
      <c r="O45" s="193"/>
      <c r="P45" s="193"/>
      <c r="Q45" s="193"/>
      <c r="R45" s="193"/>
      <c r="S45" s="193"/>
      <c r="T45" s="193"/>
      <c r="U45" s="193"/>
      <c r="V45" s="193"/>
      <c r="W45" s="193"/>
      <c r="X45" s="195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92"/>
      <c r="F46" s="193"/>
      <c r="G46" s="193"/>
      <c r="H46" s="200"/>
      <c r="I46" s="193"/>
      <c r="J46" s="193"/>
      <c r="K46" s="193"/>
      <c r="L46" s="193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5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92"/>
      <c r="F47" s="193"/>
      <c r="G47" s="193"/>
      <c r="H47" s="200"/>
      <c r="I47" s="193"/>
      <c r="J47" s="193"/>
      <c r="K47" s="193"/>
      <c r="L47" s="193"/>
      <c r="M47" s="193"/>
      <c r="N47" s="193"/>
      <c r="O47" s="193"/>
      <c r="P47" s="193"/>
      <c r="Q47" s="193"/>
      <c r="R47" s="193"/>
      <c r="S47" s="193"/>
      <c r="T47" s="193"/>
      <c r="U47" s="193"/>
      <c r="V47" s="193"/>
      <c r="W47" s="193"/>
      <c r="X47" s="195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92"/>
      <c r="F48" s="193"/>
      <c r="G48" s="193"/>
      <c r="H48" s="200"/>
      <c r="I48" s="193"/>
      <c r="J48" s="193"/>
      <c r="K48" s="193"/>
      <c r="L48" s="193"/>
      <c r="M48" s="193"/>
      <c r="N48" s="193"/>
      <c r="O48" s="193"/>
      <c r="P48" s="193"/>
      <c r="Q48" s="193"/>
      <c r="R48" s="193"/>
      <c r="S48" s="193"/>
      <c r="T48" s="193"/>
      <c r="U48" s="193"/>
      <c r="V48" s="193"/>
      <c r="W48" s="193"/>
      <c r="X48" s="195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92"/>
      <c r="F49" s="193"/>
      <c r="G49" s="193"/>
      <c r="H49" s="200"/>
      <c r="I49" s="193"/>
      <c r="J49" s="193"/>
      <c r="K49" s="193"/>
      <c r="L49" s="193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5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92"/>
      <c r="F50" s="193"/>
      <c r="G50" s="193"/>
      <c r="H50" s="200"/>
      <c r="I50" s="193"/>
      <c r="J50" s="193"/>
      <c r="K50" s="193"/>
      <c r="L50" s="193"/>
      <c r="M50" s="193"/>
      <c r="N50" s="193"/>
      <c r="O50" s="193"/>
      <c r="P50" s="193"/>
      <c r="Q50" s="193"/>
      <c r="R50" s="193"/>
      <c r="S50" s="193"/>
      <c r="T50" s="193"/>
      <c r="U50" s="193"/>
      <c r="V50" s="193"/>
      <c r="W50" s="193"/>
      <c r="X50" s="195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92"/>
      <c r="F51" s="193"/>
      <c r="G51" s="193"/>
      <c r="H51" s="200"/>
      <c r="I51" s="193"/>
      <c r="J51" s="193"/>
      <c r="K51" s="193"/>
      <c r="L51" s="193"/>
      <c r="M51" s="193"/>
      <c r="N51" s="193"/>
      <c r="O51" s="193"/>
      <c r="P51" s="193"/>
      <c r="Q51" s="193"/>
      <c r="R51" s="193"/>
      <c r="S51" s="193"/>
      <c r="T51" s="193"/>
      <c r="U51" s="193"/>
      <c r="V51" s="193"/>
      <c r="W51" s="193"/>
      <c r="X51" s="195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6"/>
      <c r="F52" s="197"/>
      <c r="G52" s="197"/>
      <c r="H52" s="201"/>
      <c r="I52" s="197"/>
      <c r="J52" s="197"/>
      <c r="K52" s="197"/>
      <c r="L52" s="197"/>
      <c r="M52" s="197"/>
      <c r="N52" s="197"/>
      <c r="O52" s="197"/>
      <c r="P52" s="197"/>
      <c r="Q52" s="197"/>
      <c r="R52" s="197"/>
      <c r="S52" s="197"/>
      <c r="T52" s="197"/>
      <c r="U52" s="197"/>
      <c r="V52" s="197"/>
      <c r="W52" s="197"/>
      <c r="X52" s="198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08" t="str">
        <f>VLOOKUP(D55,Teams,2,FALSE)</f>
        <v>Nomads</v>
      </c>
      <c r="F55" s="110" t="str">
        <f>IF(AND(AA57=1,AA58=1),"You've put the wrong result in here!","")</f>
        <v/>
      </c>
    </row>
    <row r="56" spans="2:28" ht="15.75" thickBot="1" x14ac:dyDescent="0.3">
      <c r="E56" s="98"/>
      <c r="Y56" t="s">
        <v>65</v>
      </c>
      <c r="Z56" t="s">
        <v>64</v>
      </c>
      <c r="AA56" t="s">
        <v>83</v>
      </c>
    </row>
    <row r="57" spans="2:28" x14ac:dyDescent="0.25">
      <c r="E57" s="189"/>
      <c r="F57" s="190"/>
      <c r="G57" s="190"/>
      <c r="H57" s="190"/>
      <c r="I57" s="190"/>
      <c r="J57" s="190"/>
      <c r="K57" s="190"/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1"/>
      <c r="Y57">
        <f>IF(ISBLANK(E57),0,1)</f>
        <v>0</v>
      </c>
      <c r="AA57">
        <f>IF(Y57=1,IF(AA70&gt;0,1,0),0)</f>
        <v>0</v>
      </c>
    </row>
    <row r="58" spans="2:28" x14ac:dyDescent="0.25">
      <c r="E58" s="199"/>
      <c r="F58" s="118"/>
      <c r="G58" s="193"/>
      <c r="H58" s="193"/>
      <c r="I58" s="194"/>
      <c r="J58" s="194"/>
      <c r="K58" s="193"/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5"/>
      <c r="AA58">
        <f>IF(E58=D55,0,1)</f>
        <v>1</v>
      </c>
    </row>
    <row r="59" spans="2:28" x14ac:dyDescent="0.25">
      <c r="E59" s="192"/>
      <c r="F59" s="193"/>
      <c r="G59" s="193"/>
      <c r="H59" s="193"/>
      <c r="I59" s="194"/>
      <c r="J59" s="194"/>
      <c r="K59" s="193"/>
      <c r="L59" s="193"/>
      <c r="M59" s="193"/>
      <c r="N59" s="193"/>
      <c r="O59" s="193"/>
      <c r="P59" s="193"/>
      <c r="Q59" s="193"/>
      <c r="R59" s="193"/>
      <c r="S59" s="193"/>
      <c r="T59" s="193"/>
      <c r="U59" s="193"/>
      <c r="V59" s="193"/>
      <c r="W59" s="193"/>
      <c r="X59" s="195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92"/>
      <c r="F60" s="193"/>
      <c r="G60" s="193"/>
      <c r="H60" s="200"/>
      <c r="I60" s="193"/>
      <c r="J60" s="193"/>
      <c r="K60" s="193"/>
      <c r="L60" s="193"/>
      <c r="M60" s="193"/>
      <c r="N60" s="193"/>
      <c r="O60" s="193"/>
      <c r="P60" s="193"/>
      <c r="Q60" s="193"/>
      <c r="R60" s="193"/>
      <c r="S60" s="193"/>
      <c r="T60" s="193"/>
      <c r="U60" s="193"/>
      <c r="V60" s="193"/>
      <c r="W60" s="193"/>
      <c r="X60" s="195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92"/>
      <c r="F61" s="193"/>
      <c r="G61" s="193"/>
      <c r="H61" s="200"/>
      <c r="I61" s="193"/>
      <c r="J61" s="193"/>
      <c r="K61" s="193"/>
      <c r="L61" s="193"/>
      <c r="M61" s="193"/>
      <c r="N61" s="193"/>
      <c r="O61" s="193"/>
      <c r="P61" s="193"/>
      <c r="Q61" s="193"/>
      <c r="R61" s="193"/>
      <c r="S61" s="193"/>
      <c r="T61" s="193"/>
      <c r="U61" s="193"/>
      <c r="V61" s="193"/>
      <c r="W61" s="193"/>
      <c r="X61" s="195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92"/>
      <c r="F62" s="193"/>
      <c r="G62" s="193"/>
      <c r="H62" s="200"/>
      <c r="I62" s="193"/>
      <c r="J62" s="193"/>
      <c r="K62" s="193"/>
      <c r="L62" s="193"/>
      <c r="M62" s="193"/>
      <c r="N62" s="193"/>
      <c r="O62" s="193"/>
      <c r="P62" s="193"/>
      <c r="Q62" s="193"/>
      <c r="R62" s="193"/>
      <c r="S62" s="193"/>
      <c r="T62" s="193"/>
      <c r="U62" s="193"/>
      <c r="V62" s="193"/>
      <c r="W62" s="193"/>
      <c r="X62" s="195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92"/>
      <c r="F63" s="193"/>
      <c r="G63" s="193"/>
      <c r="H63" s="200"/>
      <c r="I63" s="193"/>
      <c r="J63" s="193"/>
      <c r="K63" s="193"/>
      <c r="L63" s="193"/>
      <c r="M63" s="193"/>
      <c r="N63" s="193"/>
      <c r="O63" s="193"/>
      <c r="P63" s="193"/>
      <c r="Q63" s="193"/>
      <c r="R63" s="193"/>
      <c r="S63" s="193"/>
      <c r="T63" s="193"/>
      <c r="U63" s="193"/>
      <c r="V63" s="193"/>
      <c r="W63" s="193"/>
      <c r="X63" s="195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92"/>
      <c r="F64" s="193"/>
      <c r="G64" s="193"/>
      <c r="H64" s="200"/>
      <c r="I64" s="193"/>
      <c r="J64" s="193"/>
      <c r="K64" s="193"/>
      <c r="L64" s="193"/>
      <c r="M64" s="193"/>
      <c r="N64" s="193"/>
      <c r="O64" s="193"/>
      <c r="P64" s="193"/>
      <c r="Q64" s="193"/>
      <c r="R64" s="193"/>
      <c r="S64" s="193"/>
      <c r="T64" s="193"/>
      <c r="U64" s="193"/>
      <c r="V64" s="193"/>
      <c r="W64" s="193"/>
      <c r="X64" s="195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92"/>
      <c r="F65" s="193"/>
      <c r="G65" s="193"/>
      <c r="H65" s="200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5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92"/>
      <c r="F66" s="193"/>
      <c r="G66" s="193"/>
      <c r="H66" s="200"/>
      <c r="I66" s="193"/>
      <c r="J66" s="193"/>
      <c r="K66" s="193"/>
      <c r="L66" s="193"/>
      <c r="M66" s="193"/>
      <c r="N66" s="193"/>
      <c r="O66" s="193"/>
      <c r="P66" s="193"/>
      <c r="Q66" s="193"/>
      <c r="R66" s="193"/>
      <c r="S66" s="193"/>
      <c r="T66" s="193"/>
      <c r="U66" s="193"/>
      <c r="V66" s="193"/>
      <c r="W66" s="193"/>
      <c r="X66" s="195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92"/>
      <c r="F67" s="193"/>
      <c r="G67" s="193"/>
      <c r="H67" s="200"/>
      <c r="I67" s="193"/>
      <c r="J67" s="193"/>
      <c r="K67" s="193"/>
      <c r="L67" s="193"/>
      <c r="M67" s="193"/>
      <c r="N67" s="193"/>
      <c r="O67" s="193"/>
      <c r="P67" s="193"/>
      <c r="Q67" s="193"/>
      <c r="R67" s="193"/>
      <c r="S67" s="193"/>
      <c r="T67" s="193"/>
      <c r="U67" s="193"/>
      <c r="V67" s="193"/>
      <c r="W67" s="193"/>
      <c r="X67" s="195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92"/>
      <c r="F68" s="193"/>
      <c r="G68" s="193"/>
      <c r="H68" s="200"/>
      <c r="I68" s="193"/>
      <c r="J68" s="193"/>
      <c r="K68" s="193"/>
      <c r="L68" s="193"/>
      <c r="M68" s="193"/>
      <c r="N68" s="193"/>
      <c r="O68" s="193"/>
      <c r="P68" s="193"/>
      <c r="Q68" s="193"/>
      <c r="R68" s="193"/>
      <c r="S68" s="193"/>
      <c r="T68" s="193"/>
      <c r="U68" s="193"/>
      <c r="V68" s="193"/>
      <c r="W68" s="193"/>
      <c r="X68" s="195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6"/>
      <c r="F69" s="197"/>
      <c r="G69" s="197"/>
      <c r="H69" s="201"/>
      <c r="I69" s="197"/>
      <c r="J69" s="197"/>
      <c r="K69" s="197"/>
      <c r="L69" s="197"/>
      <c r="M69" s="197"/>
      <c r="N69" s="197"/>
      <c r="O69" s="197"/>
      <c r="P69" s="197"/>
      <c r="Q69" s="197"/>
      <c r="R69" s="197"/>
      <c r="S69" s="197"/>
      <c r="T69" s="197"/>
      <c r="U69" s="197"/>
      <c r="V69" s="197"/>
      <c r="W69" s="197"/>
      <c r="X69" s="198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08" t="str">
        <f>VLOOKUP(D72,Teams,2,FALSE)</f>
        <v>Royal Surrey</v>
      </c>
      <c r="F72" s="110" t="str">
        <f>IF(AND(AA74=1,AA75=1),"You've put the wrong result in here!","")</f>
        <v/>
      </c>
    </row>
    <row r="73" spans="2:28" ht="15.75" thickBot="1" x14ac:dyDescent="0.3">
      <c r="E73" s="98"/>
      <c r="Y73" t="s">
        <v>65</v>
      </c>
      <c r="Z73" t="s">
        <v>64</v>
      </c>
      <c r="AA73" t="s">
        <v>83</v>
      </c>
    </row>
    <row r="74" spans="2:28" x14ac:dyDescent="0.25">
      <c r="E74" s="189"/>
      <c r="F74" s="190"/>
      <c r="G74" s="190"/>
      <c r="H74" s="190"/>
      <c r="I74" s="190"/>
      <c r="J74" s="190"/>
      <c r="K74" s="190"/>
      <c r="L74" s="190"/>
      <c r="M74" s="190"/>
      <c r="N74" s="190"/>
      <c r="O74" s="190"/>
      <c r="P74" s="190"/>
      <c r="Q74" s="190"/>
      <c r="R74" s="190"/>
      <c r="S74" s="190"/>
      <c r="T74" s="190"/>
      <c r="U74" s="190"/>
      <c r="V74" s="190"/>
      <c r="W74" s="190"/>
      <c r="X74" s="191"/>
      <c r="Y74">
        <f>IF(ISBLANK(E74),0,1)</f>
        <v>0</v>
      </c>
      <c r="AA74">
        <f>IF(Y74=1,IF(AA87&gt;0,1,0),0)</f>
        <v>0</v>
      </c>
    </row>
    <row r="75" spans="2:28" x14ac:dyDescent="0.25">
      <c r="E75" s="199"/>
      <c r="F75" s="118"/>
      <c r="G75" s="193"/>
      <c r="H75" s="193"/>
      <c r="I75" s="194"/>
      <c r="J75" s="194"/>
      <c r="K75" s="193"/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5"/>
      <c r="AA75">
        <f>IF(E75=D72,0,1)</f>
        <v>1</v>
      </c>
    </row>
    <row r="76" spans="2:28" x14ac:dyDescent="0.25">
      <c r="E76" s="192"/>
      <c r="F76" s="193"/>
      <c r="G76" s="193"/>
      <c r="H76" s="193"/>
      <c r="I76" s="194"/>
      <c r="J76" s="194"/>
      <c r="K76" s="193"/>
      <c r="L76" s="193"/>
      <c r="M76" s="193"/>
      <c r="N76" s="193"/>
      <c r="O76" s="193"/>
      <c r="P76" s="193"/>
      <c r="Q76" s="193"/>
      <c r="R76" s="193"/>
      <c r="S76" s="193"/>
      <c r="T76" s="193"/>
      <c r="U76" s="193"/>
      <c r="V76" s="193"/>
      <c r="W76" s="193"/>
      <c r="X76" s="195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92"/>
      <c r="F77" s="193"/>
      <c r="G77" s="193"/>
      <c r="H77" s="200"/>
      <c r="I77" s="193"/>
      <c r="J77" s="193"/>
      <c r="K77" s="193"/>
      <c r="L77" s="193"/>
      <c r="M77" s="193"/>
      <c r="N77" s="193"/>
      <c r="O77" s="193"/>
      <c r="P77" s="193"/>
      <c r="Q77" s="193"/>
      <c r="R77" s="193"/>
      <c r="S77" s="193"/>
      <c r="T77" s="193"/>
      <c r="U77" s="193"/>
      <c r="V77" s="193"/>
      <c r="W77" s="193"/>
      <c r="X77" s="195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92"/>
      <c r="F78" s="193"/>
      <c r="G78" s="193"/>
      <c r="H78" s="200"/>
      <c r="I78" s="193"/>
      <c r="J78" s="193"/>
      <c r="K78" s="193"/>
      <c r="L78" s="193"/>
      <c r="M78" s="193"/>
      <c r="N78" s="193"/>
      <c r="O78" s="193"/>
      <c r="P78" s="193"/>
      <c r="Q78" s="193"/>
      <c r="R78" s="193"/>
      <c r="S78" s="193"/>
      <c r="T78" s="193"/>
      <c r="U78" s="193"/>
      <c r="V78" s="193"/>
      <c r="W78" s="193"/>
      <c r="X78" s="195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92"/>
      <c r="F79" s="193"/>
      <c r="G79" s="193"/>
      <c r="H79" s="200"/>
      <c r="I79" s="193"/>
      <c r="J79" s="193"/>
      <c r="K79" s="193"/>
      <c r="L79" s="193"/>
      <c r="M79" s="193"/>
      <c r="N79" s="193"/>
      <c r="O79" s="193"/>
      <c r="P79" s="193"/>
      <c r="Q79" s="193"/>
      <c r="R79" s="193"/>
      <c r="S79" s="193"/>
      <c r="T79" s="193"/>
      <c r="U79" s="193"/>
      <c r="V79" s="193"/>
      <c r="W79" s="193"/>
      <c r="X79" s="195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92"/>
      <c r="F80" s="193"/>
      <c r="G80" s="193"/>
      <c r="H80" s="200"/>
      <c r="I80" s="193"/>
      <c r="J80" s="193"/>
      <c r="K80" s="193"/>
      <c r="L80" s="193"/>
      <c r="M80" s="193"/>
      <c r="N80" s="193"/>
      <c r="O80" s="193"/>
      <c r="P80" s="193"/>
      <c r="Q80" s="193"/>
      <c r="R80" s="193"/>
      <c r="S80" s="193"/>
      <c r="T80" s="193"/>
      <c r="U80" s="193"/>
      <c r="V80" s="193"/>
      <c r="W80" s="193"/>
      <c r="X80" s="195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92"/>
      <c r="F81" s="193"/>
      <c r="G81" s="193"/>
      <c r="H81" s="200"/>
      <c r="I81" s="193"/>
      <c r="J81" s="193"/>
      <c r="K81" s="193"/>
      <c r="L81" s="193"/>
      <c r="M81" s="193"/>
      <c r="N81" s="193"/>
      <c r="O81" s="193"/>
      <c r="P81" s="193"/>
      <c r="Q81" s="193"/>
      <c r="R81" s="193"/>
      <c r="S81" s="193"/>
      <c r="T81" s="193"/>
      <c r="U81" s="193"/>
      <c r="V81" s="193"/>
      <c r="W81" s="193"/>
      <c r="X81" s="195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92"/>
      <c r="F82" s="193"/>
      <c r="G82" s="193"/>
      <c r="H82" s="200"/>
      <c r="I82" s="193"/>
      <c r="J82" s="193"/>
      <c r="K82" s="193"/>
      <c r="L82" s="193"/>
      <c r="M82" s="193"/>
      <c r="N82" s="193"/>
      <c r="O82" s="193"/>
      <c r="P82" s="193"/>
      <c r="Q82" s="193"/>
      <c r="R82" s="193"/>
      <c r="S82" s="193"/>
      <c r="T82" s="193"/>
      <c r="U82" s="193"/>
      <c r="V82" s="193"/>
      <c r="W82" s="193"/>
      <c r="X82" s="195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92"/>
      <c r="F83" s="193"/>
      <c r="G83" s="193"/>
      <c r="H83" s="200"/>
      <c r="I83" s="193"/>
      <c r="J83" s="193"/>
      <c r="K83" s="193"/>
      <c r="L83" s="193"/>
      <c r="M83" s="193"/>
      <c r="N83" s="193"/>
      <c r="O83" s="193"/>
      <c r="P83" s="193"/>
      <c r="Q83" s="193"/>
      <c r="R83" s="193"/>
      <c r="S83" s="193"/>
      <c r="T83" s="193"/>
      <c r="U83" s="193"/>
      <c r="V83" s="193"/>
      <c r="W83" s="193"/>
      <c r="X83" s="195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92"/>
      <c r="F84" s="193"/>
      <c r="G84" s="193"/>
      <c r="H84" s="200"/>
      <c r="I84" s="193"/>
      <c r="J84" s="193"/>
      <c r="K84" s="193"/>
      <c r="L84" s="193"/>
      <c r="M84" s="193"/>
      <c r="N84" s="193"/>
      <c r="O84" s="193"/>
      <c r="P84" s="193"/>
      <c r="Q84" s="193"/>
      <c r="R84" s="193"/>
      <c r="S84" s="193"/>
      <c r="T84" s="193"/>
      <c r="U84" s="193"/>
      <c r="V84" s="193"/>
      <c r="W84" s="193"/>
      <c r="X84" s="195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92"/>
      <c r="F85" s="193"/>
      <c r="G85" s="193"/>
      <c r="H85" s="200"/>
      <c r="I85" s="193"/>
      <c r="J85" s="193"/>
      <c r="K85" s="193"/>
      <c r="L85" s="193"/>
      <c r="M85" s="193"/>
      <c r="N85" s="193"/>
      <c r="O85" s="193"/>
      <c r="P85" s="193"/>
      <c r="Q85" s="193"/>
      <c r="R85" s="193"/>
      <c r="S85" s="193"/>
      <c r="T85" s="193"/>
      <c r="U85" s="193"/>
      <c r="V85" s="193"/>
      <c r="W85" s="193"/>
      <c r="X85" s="195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6"/>
      <c r="F86" s="197"/>
      <c r="G86" s="197"/>
      <c r="H86" s="201"/>
      <c r="I86" s="197"/>
      <c r="J86" s="197"/>
      <c r="K86" s="197"/>
      <c r="L86" s="197"/>
      <c r="M86" s="197"/>
      <c r="N86" s="197"/>
      <c r="O86" s="197"/>
      <c r="P86" s="197"/>
      <c r="Q86" s="197"/>
      <c r="R86" s="197"/>
      <c r="S86" s="197"/>
      <c r="T86" s="197"/>
      <c r="U86" s="197"/>
      <c r="V86" s="197"/>
      <c r="W86" s="197"/>
      <c r="X86" s="198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08" t="str">
        <f>VLOOKUP(D89,Teams,2,FALSE)</f>
        <v>SCCC</v>
      </c>
      <c r="F89" s="110" t="str">
        <f>IF(AND(AA91=1,AA92=1),"You've put the wrong result in here!","")</f>
        <v/>
      </c>
    </row>
    <row r="90" spans="2:28" ht="15.75" thickBot="1" x14ac:dyDescent="0.3">
      <c r="E90" s="98"/>
      <c r="Y90" t="s">
        <v>65</v>
      </c>
      <c r="Z90" t="s">
        <v>64</v>
      </c>
      <c r="AA90" t="s">
        <v>83</v>
      </c>
    </row>
    <row r="91" spans="2:28" x14ac:dyDescent="0.25">
      <c r="E91" s="189"/>
      <c r="F91" s="190"/>
      <c r="G91" s="190"/>
      <c r="H91" s="190"/>
      <c r="I91" s="190"/>
      <c r="J91" s="190"/>
      <c r="K91" s="190"/>
      <c r="L91" s="190"/>
      <c r="M91" s="190"/>
      <c r="N91" s="190"/>
      <c r="O91" s="190"/>
      <c r="P91" s="190"/>
      <c r="Q91" s="190"/>
      <c r="R91" s="190"/>
      <c r="S91" s="190"/>
      <c r="T91" s="190"/>
      <c r="U91" s="190"/>
      <c r="V91" s="190"/>
      <c r="W91" s="190"/>
      <c r="X91" s="191"/>
      <c r="Y91">
        <f>IF(ISBLANK(E91),0,1)</f>
        <v>0</v>
      </c>
      <c r="AA91">
        <f>IF(Y91=1,IF(AA104&gt;0,1,0),0)</f>
        <v>0</v>
      </c>
    </row>
    <row r="92" spans="2:28" x14ac:dyDescent="0.25">
      <c r="E92" s="199"/>
      <c r="F92" s="118"/>
      <c r="G92" s="193"/>
      <c r="H92" s="193"/>
      <c r="I92" s="194"/>
      <c r="J92" s="194"/>
      <c r="K92" s="193"/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5"/>
      <c r="AA92">
        <f>IF(E92=D89,0,1)</f>
        <v>1</v>
      </c>
    </row>
    <row r="93" spans="2:28" x14ac:dyDescent="0.25">
      <c r="E93" s="192"/>
      <c r="F93" s="193"/>
      <c r="G93" s="193"/>
      <c r="H93" s="193"/>
      <c r="I93" s="194"/>
      <c r="J93" s="194"/>
      <c r="K93" s="193"/>
      <c r="L93" s="193"/>
      <c r="M93" s="193"/>
      <c r="N93" s="193"/>
      <c r="O93" s="193"/>
      <c r="P93" s="193"/>
      <c r="Q93" s="193"/>
      <c r="R93" s="193"/>
      <c r="S93" s="193"/>
      <c r="T93" s="193"/>
      <c r="U93" s="193"/>
      <c r="V93" s="193"/>
      <c r="W93" s="193"/>
      <c r="X93" s="195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92"/>
      <c r="F94" s="193"/>
      <c r="G94" s="193"/>
      <c r="H94" s="200"/>
      <c r="I94" s="193"/>
      <c r="J94" s="193"/>
      <c r="K94" s="193"/>
      <c r="L94" s="193"/>
      <c r="M94" s="193"/>
      <c r="N94" s="193"/>
      <c r="O94" s="193"/>
      <c r="P94" s="193"/>
      <c r="Q94" s="193"/>
      <c r="R94" s="193"/>
      <c r="S94" s="193"/>
      <c r="T94" s="193"/>
      <c r="U94" s="193"/>
      <c r="V94" s="193"/>
      <c r="W94" s="193"/>
      <c r="X94" s="195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92"/>
      <c r="F95" s="193"/>
      <c r="G95" s="193"/>
      <c r="H95" s="200"/>
      <c r="I95" s="193"/>
      <c r="J95" s="193"/>
      <c r="K95" s="193"/>
      <c r="L95" s="193"/>
      <c r="M95" s="193"/>
      <c r="N95" s="193"/>
      <c r="O95" s="193"/>
      <c r="P95" s="193"/>
      <c r="Q95" s="193"/>
      <c r="R95" s="193"/>
      <c r="S95" s="193"/>
      <c r="T95" s="193"/>
      <c r="U95" s="193"/>
      <c r="V95" s="193"/>
      <c r="W95" s="193"/>
      <c r="X95" s="195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92"/>
      <c r="F96" s="193"/>
      <c r="G96" s="193"/>
      <c r="H96" s="200"/>
      <c r="I96" s="193"/>
      <c r="J96" s="193"/>
      <c r="K96" s="193"/>
      <c r="L96" s="193"/>
      <c r="M96" s="193"/>
      <c r="N96" s="193"/>
      <c r="O96" s="193"/>
      <c r="P96" s="193"/>
      <c r="Q96" s="193"/>
      <c r="R96" s="193"/>
      <c r="S96" s="193"/>
      <c r="T96" s="193"/>
      <c r="U96" s="193"/>
      <c r="V96" s="193"/>
      <c r="W96" s="193"/>
      <c r="X96" s="195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92"/>
      <c r="F97" s="193"/>
      <c r="G97" s="193"/>
      <c r="H97" s="200"/>
      <c r="I97" s="193"/>
      <c r="J97" s="193"/>
      <c r="K97" s="193"/>
      <c r="L97" s="193"/>
      <c r="M97" s="193"/>
      <c r="N97" s="193"/>
      <c r="O97" s="193"/>
      <c r="P97" s="193"/>
      <c r="Q97" s="193"/>
      <c r="R97" s="193"/>
      <c r="S97" s="193"/>
      <c r="T97" s="193"/>
      <c r="U97" s="193"/>
      <c r="V97" s="193"/>
      <c r="W97" s="193"/>
      <c r="X97" s="195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92"/>
      <c r="F98" s="193"/>
      <c r="G98" s="193"/>
      <c r="H98" s="200"/>
      <c r="I98" s="193"/>
      <c r="J98" s="193"/>
      <c r="K98" s="193"/>
      <c r="L98" s="193"/>
      <c r="M98" s="193"/>
      <c r="N98" s="193"/>
      <c r="O98" s="193"/>
      <c r="P98" s="193"/>
      <c r="Q98" s="193"/>
      <c r="R98" s="193"/>
      <c r="S98" s="193"/>
      <c r="T98" s="193"/>
      <c r="U98" s="193"/>
      <c r="V98" s="193"/>
      <c r="W98" s="193"/>
      <c r="X98" s="195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92"/>
      <c r="F99" s="193"/>
      <c r="G99" s="193"/>
      <c r="H99" s="200"/>
      <c r="I99" s="193"/>
      <c r="J99" s="193"/>
      <c r="K99" s="193"/>
      <c r="L99" s="193"/>
      <c r="M99" s="193"/>
      <c r="N99" s="193"/>
      <c r="O99" s="193"/>
      <c r="P99" s="193"/>
      <c r="Q99" s="193"/>
      <c r="R99" s="193"/>
      <c r="S99" s="193"/>
      <c r="T99" s="193"/>
      <c r="U99" s="193"/>
      <c r="V99" s="193"/>
      <c r="W99" s="193"/>
      <c r="X99" s="195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92"/>
      <c r="F100" s="193"/>
      <c r="G100" s="193"/>
      <c r="H100" s="200"/>
      <c r="I100" s="193"/>
      <c r="J100" s="193"/>
      <c r="K100" s="193"/>
      <c r="L100" s="193"/>
      <c r="M100" s="193"/>
      <c r="N100" s="193"/>
      <c r="O100" s="193"/>
      <c r="P100" s="193"/>
      <c r="Q100" s="193"/>
      <c r="R100" s="193"/>
      <c r="S100" s="193"/>
      <c r="T100" s="193"/>
      <c r="U100" s="193"/>
      <c r="V100" s="193"/>
      <c r="W100" s="193"/>
      <c r="X100" s="195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92"/>
      <c r="F101" s="193"/>
      <c r="G101" s="193"/>
      <c r="H101" s="200"/>
      <c r="I101" s="193"/>
      <c r="J101" s="193"/>
      <c r="K101" s="193"/>
      <c r="L101" s="193"/>
      <c r="M101" s="193"/>
      <c r="N101" s="193"/>
      <c r="O101" s="193"/>
      <c r="P101" s="193"/>
      <c r="Q101" s="193"/>
      <c r="R101" s="193"/>
      <c r="S101" s="193"/>
      <c r="T101" s="193"/>
      <c r="U101" s="193"/>
      <c r="V101" s="193"/>
      <c r="W101" s="193"/>
      <c r="X101" s="195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92"/>
      <c r="F102" s="193"/>
      <c r="G102" s="193"/>
      <c r="H102" s="200"/>
      <c r="I102" s="193"/>
      <c r="J102" s="193"/>
      <c r="K102" s="193"/>
      <c r="L102" s="193"/>
      <c r="M102" s="193"/>
      <c r="N102" s="193"/>
      <c r="O102" s="193"/>
      <c r="P102" s="193"/>
      <c r="Q102" s="193"/>
      <c r="R102" s="193"/>
      <c r="S102" s="193"/>
      <c r="T102" s="193"/>
      <c r="U102" s="193"/>
      <c r="V102" s="193"/>
      <c r="W102" s="193"/>
      <c r="X102" s="195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6"/>
      <c r="F103" s="197"/>
      <c r="G103" s="197"/>
      <c r="H103" s="201"/>
      <c r="I103" s="197"/>
      <c r="J103" s="197"/>
      <c r="K103" s="197"/>
      <c r="L103" s="197"/>
      <c r="M103" s="197"/>
      <c r="N103" s="197"/>
      <c r="O103" s="197"/>
      <c r="P103" s="197"/>
      <c r="Q103" s="197"/>
      <c r="R103" s="197"/>
      <c r="S103" s="197"/>
      <c r="T103" s="197"/>
      <c r="U103" s="197"/>
      <c r="V103" s="197"/>
      <c r="W103" s="197"/>
      <c r="X103" s="198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08" t="str">
        <f>VLOOKUP(D106,Teams,2,FALSE)</f>
        <v>SCCC "B"</v>
      </c>
      <c r="F106" s="110" t="str">
        <f>IF(AND(AA108=1,AA109=1),"You've put the wrong result in here!","")</f>
        <v/>
      </c>
    </row>
    <row r="107" spans="2:28" ht="15.75" thickBot="1" x14ac:dyDescent="0.3">
      <c r="E107" s="98"/>
      <c r="Y107" t="s">
        <v>65</v>
      </c>
      <c r="Z107" t="s">
        <v>64</v>
      </c>
      <c r="AA107" t="s">
        <v>83</v>
      </c>
    </row>
    <row r="108" spans="2:28" x14ac:dyDescent="0.25">
      <c r="E108" s="189"/>
      <c r="F108" s="190"/>
      <c r="G108" s="190"/>
      <c r="H108" s="190"/>
      <c r="I108" s="190"/>
      <c r="J108" s="190"/>
      <c r="K108" s="190"/>
      <c r="L108" s="190"/>
      <c r="M108" s="190"/>
      <c r="N108" s="190"/>
      <c r="O108" s="190"/>
      <c r="P108" s="190"/>
      <c r="Q108" s="190"/>
      <c r="R108" s="190"/>
      <c r="S108" s="190"/>
      <c r="T108" s="190"/>
      <c r="U108" s="190"/>
      <c r="V108" s="190"/>
      <c r="W108" s="190"/>
      <c r="X108" s="191"/>
      <c r="Y108">
        <f>IF(ISBLANK(E108),0,1)</f>
        <v>0</v>
      </c>
      <c r="AA108">
        <f>IF(Y108=1,IF(AA121&gt;0,1,0),0)</f>
        <v>0</v>
      </c>
    </row>
    <row r="109" spans="2:28" x14ac:dyDescent="0.25">
      <c r="E109" s="199"/>
      <c r="F109" s="118"/>
      <c r="G109" s="193"/>
      <c r="H109" s="193"/>
      <c r="I109" s="194"/>
      <c r="J109" s="194"/>
      <c r="K109" s="193"/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5"/>
      <c r="AA109">
        <f>IF(E109=D106,0,1)</f>
        <v>1</v>
      </c>
    </row>
    <row r="110" spans="2:28" x14ac:dyDescent="0.25">
      <c r="E110" s="192"/>
      <c r="F110" s="193"/>
      <c r="G110" s="193"/>
      <c r="H110" s="193"/>
      <c r="I110" s="194"/>
      <c r="J110" s="194"/>
      <c r="K110" s="193"/>
      <c r="L110" s="193"/>
      <c r="M110" s="193"/>
      <c r="N110" s="193"/>
      <c r="O110" s="193"/>
      <c r="P110" s="193"/>
      <c r="Q110" s="193"/>
      <c r="R110" s="193"/>
      <c r="S110" s="193"/>
      <c r="T110" s="193"/>
      <c r="U110" s="193"/>
      <c r="V110" s="193"/>
      <c r="W110" s="193"/>
      <c r="X110" s="195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92"/>
      <c r="F111" s="193"/>
      <c r="G111" s="193"/>
      <c r="H111" s="200"/>
      <c r="I111" s="193"/>
      <c r="J111" s="193"/>
      <c r="K111" s="193"/>
      <c r="L111" s="193"/>
      <c r="M111" s="193"/>
      <c r="N111" s="193"/>
      <c r="O111" s="193"/>
      <c r="P111" s="193"/>
      <c r="Q111" s="193"/>
      <c r="R111" s="193"/>
      <c r="S111" s="193"/>
      <c r="T111" s="193"/>
      <c r="U111" s="193"/>
      <c r="V111" s="193"/>
      <c r="W111" s="193"/>
      <c r="X111" s="195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92"/>
      <c r="F112" s="193"/>
      <c r="G112" s="193"/>
      <c r="H112" s="200"/>
      <c r="I112" s="193"/>
      <c r="J112" s="193"/>
      <c r="K112" s="193"/>
      <c r="L112" s="193"/>
      <c r="M112" s="193"/>
      <c r="N112" s="193"/>
      <c r="O112" s="193"/>
      <c r="P112" s="193"/>
      <c r="Q112" s="193"/>
      <c r="R112" s="193"/>
      <c r="S112" s="193"/>
      <c r="T112" s="193"/>
      <c r="U112" s="193"/>
      <c r="V112" s="193"/>
      <c r="W112" s="193"/>
      <c r="X112" s="195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92"/>
      <c r="F113" s="193"/>
      <c r="G113" s="193"/>
      <c r="H113" s="200"/>
      <c r="I113" s="193"/>
      <c r="J113" s="193"/>
      <c r="K113" s="193"/>
      <c r="L113" s="193"/>
      <c r="M113" s="193"/>
      <c r="N113" s="193"/>
      <c r="O113" s="193"/>
      <c r="P113" s="193"/>
      <c r="Q113" s="193"/>
      <c r="R113" s="193"/>
      <c r="S113" s="193"/>
      <c r="T113" s="193"/>
      <c r="U113" s="193"/>
      <c r="V113" s="193"/>
      <c r="W113" s="193"/>
      <c r="X113" s="195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92"/>
      <c r="F114" s="193"/>
      <c r="G114" s="193"/>
      <c r="H114" s="200"/>
      <c r="I114" s="193"/>
      <c r="J114" s="193"/>
      <c r="K114" s="193"/>
      <c r="L114" s="193"/>
      <c r="M114" s="193"/>
      <c r="N114" s="193"/>
      <c r="O114" s="193"/>
      <c r="P114" s="193"/>
      <c r="Q114" s="193"/>
      <c r="R114" s="193"/>
      <c r="S114" s="193"/>
      <c r="T114" s="193"/>
      <c r="U114" s="193"/>
      <c r="V114" s="193"/>
      <c r="W114" s="193"/>
      <c r="X114" s="195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92"/>
      <c r="F115" s="193"/>
      <c r="G115" s="193"/>
      <c r="H115" s="200"/>
      <c r="I115" s="193"/>
      <c r="J115" s="193"/>
      <c r="K115" s="193"/>
      <c r="L115" s="193"/>
      <c r="M115" s="193"/>
      <c r="N115" s="193"/>
      <c r="O115" s="193"/>
      <c r="P115" s="193"/>
      <c r="Q115" s="193"/>
      <c r="R115" s="193"/>
      <c r="S115" s="193"/>
      <c r="T115" s="193"/>
      <c r="U115" s="193"/>
      <c r="V115" s="193"/>
      <c r="W115" s="193"/>
      <c r="X115" s="195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92"/>
      <c r="F116" s="193"/>
      <c r="G116" s="193"/>
      <c r="H116" s="200"/>
      <c r="I116" s="193"/>
      <c r="J116" s="193"/>
      <c r="K116" s="193"/>
      <c r="L116" s="193"/>
      <c r="M116" s="193"/>
      <c r="N116" s="193"/>
      <c r="O116" s="193"/>
      <c r="P116" s="193"/>
      <c r="Q116" s="193"/>
      <c r="R116" s="193"/>
      <c r="S116" s="193"/>
      <c r="T116" s="193"/>
      <c r="U116" s="193"/>
      <c r="V116" s="193"/>
      <c r="W116" s="193"/>
      <c r="X116" s="195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92"/>
      <c r="F117" s="193"/>
      <c r="G117" s="193"/>
      <c r="H117" s="200"/>
      <c r="I117" s="193"/>
      <c r="J117" s="193"/>
      <c r="K117" s="193"/>
      <c r="L117" s="193"/>
      <c r="M117" s="193"/>
      <c r="N117" s="193"/>
      <c r="O117" s="193"/>
      <c r="P117" s="193"/>
      <c r="Q117" s="193"/>
      <c r="R117" s="193"/>
      <c r="S117" s="193"/>
      <c r="T117" s="193"/>
      <c r="U117" s="193"/>
      <c r="V117" s="193"/>
      <c r="W117" s="193"/>
      <c r="X117" s="195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92"/>
      <c r="F118" s="193"/>
      <c r="G118" s="193"/>
      <c r="H118" s="200"/>
      <c r="I118" s="193"/>
      <c r="J118" s="193"/>
      <c r="K118" s="193"/>
      <c r="L118" s="193"/>
      <c r="M118" s="193"/>
      <c r="N118" s="193"/>
      <c r="O118" s="193"/>
      <c r="P118" s="193"/>
      <c r="Q118" s="193"/>
      <c r="R118" s="193"/>
      <c r="S118" s="193"/>
      <c r="T118" s="193"/>
      <c r="U118" s="193"/>
      <c r="V118" s="193"/>
      <c r="W118" s="193"/>
      <c r="X118" s="195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92"/>
      <c r="F119" s="193"/>
      <c r="G119" s="193"/>
      <c r="H119" s="200"/>
      <c r="I119" s="193"/>
      <c r="J119" s="193"/>
      <c r="K119" s="193"/>
      <c r="L119" s="193"/>
      <c r="M119" s="193"/>
      <c r="N119" s="193"/>
      <c r="O119" s="193"/>
      <c r="P119" s="193"/>
      <c r="Q119" s="193"/>
      <c r="R119" s="193"/>
      <c r="S119" s="193"/>
      <c r="T119" s="193"/>
      <c r="U119" s="193"/>
      <c r="V119" s="193"/>
      <c r="W119" s="193"/>
      <c r="X119" s="195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6"/>
      <c r="F120" s="197"/>
      <c r="G120" s="197"/>
      <c r="H120" s="201"/>
      <c r="I120" s="197"/>
      <c r="J120" s="197"/>
      <c r="K120" s="197"/>
      <c r="L120" s="197"/>
      <c r="M120" s="197"/>
      <c r="N120" s="197"/>
      <c r="O120" s="197"/>
      <c r="P120" s="197"/>
      <c r="Q120" s="197"/>
      <c r="R120" s="197"/>
      <c r="S120" s="197"/>
      <c r="T120" s="197"/>
      <c r="U120" s="197"/>
      <c r="V120" s="197"/>
      <c r="W120" s="197"/>
      <c r="X120" s="198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08" t="str">
        <f>VLOOKUP(D123,Teams,2,FALSE)</f>
        <v>xbye1</v>
      </c>
      <c r="F123" s="110" t="str">
        <f>IF(AND(AA125=1,AA126=1),"You've put the wrong result in here!","")</f>
        <v/>
      </c>
    </row>
    <row r="124" spans="2:28" ht="15.75" thickBot="1" x14ac:dyDescent="0.3">
      <c r="E124" s="98"/>
      <c r="Y124" t="s">
        <v>65</v>
      </c>
      <c r="Z124" t="s">
        <v>64</v>
      </c>
      <c r="AA124" t="s">
        <v>83</v>
      </c>
    </row>
    <row r="125" spans="2:28" x14ac:dyDescent="0.25">
      <c r="E125" s="189"/>
      <c r="F125" s="190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190"/>
      <c r="R125" s="190"/>
      <c r="S125" s="190"/>
      <c r="T125" s="190"/>
      <c r="U125" s="190"/>
      <c r="V125" s="190"/>
      <c r="W125" s="190"/>
      <c r="X125" s="191"/>
      <c r="Y125">
        <f>IF(ISBLANK(E125),0,1)</f>
        <v>0</v>
      </c>
      <c r="AA125">
        <f>IF(Y125=1,IF(AA138&gt;0,1,0),0)</f>
        <v>0</v>
      </c>
    </row>
    <row r="126" spans="2:28" x14ac:dyDescent="0.25">
      <c r="E126" s="199"/>
      <c r="F126" s="118"/>
      <c r="G126" s="193"/>
      <c r="H126" s="193"/>
      <c r="I126" s="194"/>
      <c r="J126" s="194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5"/>
      <c r="AA126">
        <f>IF(E126=D123,0,1)</f>
        <v>1</v>
      </c>
    </row>
    <row r="127" spans="2:28" x14ac:dyDescent="0.25">
      <c r="E127" s="192"/>
      <c r="F127" s="193"/>
      <c r="G127" s="193"/>
      <c r="H127" s="193"/>
      <c r="I127" s="194"/>
      <c r="J127" s="194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5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92"/>
      <c r="F128" s="193"/>
      <c r="G128" s="193"/>
      <c r="H128" s="200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5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92"/>
      <c r="F129" s="193"/>
      <c r="G129" s="193"/>
      <c r="H129" s="200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5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92"/>
      <c r="F130" s="193"/>
      <c r="G130" s="193"/>
      <c r="H130" s="200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5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92"/>
      <c r="F131" s="193"/>
      <c r="G131" s="193"/>
      <c r="H131" s="200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5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92"/>
      <c r="F132" s="193"/>
      <c r="G132" s="193"/>
      <c r="H132" s="200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5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92"/>
      <c r="F133" s="193"/>
      <c r="G133" s="193"/>
      <c r="H133" s="200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5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92"/>
      <c r="F134" s="193"/>
      <c r="G134" s="193"/>
      <c r="H134" s="200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5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92"/>
      <c r="F135" s="193"/>
      <c r="G135" s="193"/>
      <c r="H135" s="200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5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92"/>
      <c r="F136" s="193"/>
      <c r="G136" s="193"/>
      <c r="H136" s="200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5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6"/>
      <c r="F137" s="197"/>
      <c r="G137" s="197"/>
      <c r="H137" s="201"/>
      <c r="I137" s="197"/>
      <c r="J137" s="197"/>
      <c r="K137" s="197"/>
      <c r="L137" s="197"/>
      <c r="M137" s="197"/>
      <c r="N137" s="197"/>
      <c r="O137" s="197"/>
      <c r="P137" s="197"/>
      <c r="Q137" s="197"/>
      <c r="R137" s="197"/>
      <c r="S137" s="197"/>
      <c r="T137" s="197"/>
      <c r="U137" s="197"/>
      <c r="V137" s="197"/>
      <c r="W137" s="197"/>
      <c r="X137" s="198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08">
        <f>VLOOKUP(D140,Teams,2,FALSE)</f>
        <v>0</v>
      </c>
      <c r="F140" s="110" t="str">
        <f>IF(AND(AA142=1,AA143=1),"You've put the wrong result in here!","")</f>
        <v/>
      </c>
    </row>
    <row r="141" spans="2:28" ht="15.75" thickBot="1" x14ac:dyDescent="0.3">
      <c r="E141" s="98"/>
      <c r="Y141" t="s">
        <v>65</v>
      </c>
      <c r="Z141" t="s">
        <v>64</v>
      </c>
      <c r="AA141" t="s">
        <v>83</v>
      </c>
    </row>
    <row r="142" spans="2:28" x14ac:dyDescent="0.25">
      <c r="E142" s="189"/>
      <c r="F142" s="190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190"/>
      <c r="R142" s="190"/>
      <c r="S142" s="190"/>
      <c r="T142" s="190"/>
      <c r="U142" s="190"/>
      <c r="V142" s="190"/>
      <c r="W142" s="190"/>
      <c r="X142" s="191"/>
      <c r="Y142">
        <f>IF(ISBLANK(E142),0,1)</f>
        <v>0</v>
      </c>
      <c r="AA142">
        <f>IF(Y142=1,IF(AA155&gt;0,1,0),0)</f>
        <v>0</v>
      </c>
    </row>
    <row r="143" spans="2:28" x14ac:dyDescent="0.25">
      <c r="E143" s="199"/>
      <c r="F143" s="118"/>
      <c r="G143" s="193"/>
      <c r="H143" s="193"/>
      <c r="I143" s="194"/>
      <c r="J143" s="194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5"/>
      <c r="AA143">
        <f>IF(E143=D140,0,1)</f>
        <v>1</v>
      </c>
    </row>
    <row r="144" spans="2:28" x14ac:dyDescent="0.25">
      <c r="E144" s="192"/>
      <c r="F144" s="193"/>
      <c r="G144" s="193"/>
      <c r="H144" s="193"/>
      <c r="I144" s="194"/>
      <c r="J144" s="194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5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92"/>
      <c r="F145" s="193"/>
      <c r="G145" s="193"/>
      <c r="H145" s="200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5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92"/>
      <c r="F146" s="193"/>
      <c r="G146" s="193"/>
      <c r="H146" s="200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5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92"/>
      <c r="F147" s="193"/>
      <c r="G147" s="193"/>
      <c r="H147" s="200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5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92"/>
      <c r="F148" s="193"/>
      <c r="G148" s="193"/>
      <c r="H148" s="200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5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92"/>
      <c r="F149" s="193"/>
      <c r="G149" s="193"/>
      <c r="H149" s="200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5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92"/>
      <c r="F150" s="193"/>
      <c r="G150" s="193"/>
      <c r="H150" s="200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5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92"/>
      <c r="F151" s="193"/>
      <c r="G151" s="193"/>
      <c r="H151" s="200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5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92"/>
      <c r="F152" s="193"/>
      <c r="G152" s="193"/>
      <c r="H152" s="200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5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92"/>
      <c r="F153" s="193"/>
      <c r="G153" s="193"/>
      <c r="H153" s="200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5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6"/>
      <c r="F154" s="197"/>
      <c r="G154" s="197"/>
      <c r="H154" s="201"/>
      <c r="I154" s="197"/>
      <c r="J154" s="197"/>
      <c r="K154" s="197"/>
      <c r="L154" s="197"/>
      <c r="M154" s="197"/>
      <c r="N154" s="197"/>
      <c r="O154" s="197"/>
      <c r="P154" s="197"/>
      <c r="Q154" s="197"/>
      <c r="R154" s="197"/>
      <c r="S154" s="197"/>
      <c r="T154" s="197"/>
      <c r="U154" s="197"/>
      <c r="V154" s="197"/>
      <c r="W154" s="197"/>
      <c r="X154" s="198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08">
        <f>VLOOKUP(D157,Teams,2,FALSE)</f>
        <v>0</v>
      </c>
      <c r="F157" s="110" t="str">
        <f>IF(AND(AA159=1,AA160=1),"You've put the wrong result in here!","")</f>
        <v/>
      </c>
    </row>
    <row r="158" spans="2:28" ht="15.75" thickBot="1" x14ac:dyDescent="0.3">
      <c r="E158" s="98"/>
      <c r="Y158" t="s">
        <v>65</v>
      </c>
      <c r="Z158" t="s">
        <v>64</v>
      </c>
      <c r="AA158" t="s">
        <v>83</v>
      </c>
    </row>
    <row r="159" spans="2:28" x14ac:dyDescent="0.25">
      <c r="E159" s="189"/>
      <c r="F159" s="190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190"/>
      <c r="R159" s="190"/>
      <c r="S159" s="190"/>
      <c r="T159" s="190"/>
      <c r="U159" s="190"/>
      <c r="V159" s="190"/>
      <c r="W159" s="190"/>
      <c r="X159" s="191"/>
      <c r="Y159">
        <f>IF(ISBLANK(E159),0,1)</f>
        <v>0</v>
      </c>
      <c r="AA159">
        <f>IF(Y159=1,IF(AA172&gt;0,1,0),0)</f>
        <v>0</v>
      </c>
    </row>
    <row r="160" spans="2:28" x14ac:dyDescent="0.25">
      <c r="E160" s="199"/>
      <c r="F160" s="118"/>
      <c r="G160" s="193"/>
      <c r="H160" s="193"/>
      <c r="I160" s="194"/>
      <c r="J160" s="194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5"/>
      <c r="AA160">
        <f>IF(E160=D157,0,1)</f>
        <v>1</v>
      </c>
    </row>
    <row r="161" spans="2:28" x14ac:dyDescent="0.25">
      <c r="E161" s="192"/>
      <c r="F161" s="193"/>
      <c r="G161" s="193"/>
      <c r="H161" s="193"/>
      <c r="I161" s="194"/>
      <c r="J161" s="194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5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92"/>
      <c r="F162" s="193"/>
      <c r="G162" s="193"/>
      <c r="H162" s="200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5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92"/>
      <c r="F163" s="193"/>
      <c r="G163" s="193"/>
      <c r="H163" s="200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5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92"/>
      <c r="F164" s="193"/>
      <c r="G164" s="193"/>
      <c r="H164" s="200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5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92"/>
      <c r="F165" s="193"/>
      <c r="G165" s="193"/>
      <c r="H165" s="200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5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92"/>
      <c r="F166" s="193"/>
      <c r="G166" s="193"/>
      <c r="H166" s="200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5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92"/>
      <c r="F167" s="193"/>
      <c r="G167" s="193"/>
      <c r="H167" s="200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5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92"/>
      <c r="F168" s="193"/>
      <c r="G168" s="193"/>
      <c r="H168" s="200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5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92"/>
      <c r="F169" s="193"/>
      <c r="G169" s="193"/>
      <c r="H169" s="200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5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92"/>
      <c r="F170" s="193"/>
      <c r="G170" s="193"/>
      <c r="H170" s="200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5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6"/>
      <c r="F171" s="197"/>
      <c r="G171" s="197"/>
      <c r="H171" s="201"/>
      <c r="I171" s="197"/>
      <c r="J171" s="197"/>
      <c r="K171" s="197"/>
      <c r="L171" s="197"/>
      <c r="M171" s="197"/>
      <c r="N171" s="197"/>
      <c r="O171" s="197"/>
      <c r="P171" s="197"/>
      <c r="Q171" s="197"/>
      <c r="R171" s="197"/>
      <c r="S171" s="197"/>
      <c r="T171" s="197"/>
      <c r="U171" s="197"/>
      <c r="V171" s="197"/>
      <c r="W171" s="197"/>
      <c r="X171" s="198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3" spans="2:28" hidden="1" x14ac:dyDescent="0.25"/>
    <row r="174" spans="2:28" ht="15.75" hidden="1" x14ac:dyDescent="0.25">
      <c r="E174" s="108"/>
      <c r="F174" s="110"/>
    </row>
    <row r="175" spans="2:28" hidden="1" x14ac:dyDescent="0.25">
      <c r="E175" s="98"/>
      <c r="Y175" t="s">
        <v>65</v>
      </c>
      <c r="Z175" t="s">
        <v>64</v>
      </c>
      <c r="AA175" t="s">
        <v>83</v>
      </c>
    </row>
    <row r="176" spans="2:28" hidden="1" x14ac:dyDescent="0.25">
      <c r="E176" s="189"/>
      <c r="F176" s="190"/>
      <c r="G176" s="190"/>
      <c r="H176" s="190"/>
      <c r="I176" s="190"/>
      <c r="J176" s="190"/>
      <c r="K176" s="190"/>
      <c r="L176" s="190"/>
      <c r="M176" s="190"/>
      <c r="N176" s="190"/>
      <c r="O176" s="190"/>
      <c r="P176" s="190"/>
      <c r="Q176" s="190"/>
      <c r="R176" s="190"/>
      <c r="S176" s="190"/>
      <c r="T176" s="190"/>
      <c r="U176" s="190"/>
      <c r="V176" s="190"/>
      <c r="W176" s="190"/>
      <c r="X176" s="191"/>
      <c r="Y176">
        <f>IF(ISBLANK(E176),0,1)</f>
        <v>0</v>
      </c>
      <c r="AA176">
        <f>IF(Y176=1,IF(AA189&gt;0,1,0),0)</f>
        <v>0</v>
      </c>
    </row>
    <row r="177" spans="2:28" hidden="1" x14ac:dyDescent="0.25">
      <c r="E177" s="199"/>
      <c r="F177" s="118"/>
      <c r="G177" s="193"/>
      <c r="H177" s="193"/>
      <c r="I177" s="194"/>
      <c r="J177" s="194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5"/>
      <c r="AA177">
        <f>IF(E177=D174,0,1)</f>
        <v>0</v>
      </c>
    </row>
    <row r="178" spans="2:28" hidden="1" x14ac:dyDescent="0.25">
      <c r="E178" s="192"/>
      <c r="F178" s="193"/>
      <c r="G178" s="193"/>
      <c r="H178" s="193"/>
      <c r="I178" s="194"/>
      <c r="J178" s="194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5"/>
    </row>
    <row r="179" spans="2:28" hidden="1" x14ac:dyDescent="0.25">
      <c r="B179" t="e">
        <f t="shared" ref="B179:B188" ca="1" si="60">Y179</f>
        <v>#N/A</v>
      </c>
      <c r="C179" t="e">
        <f ca="1">Y179</f>
        <v>#N/A</v>
      </c>
      <c r="E179" s="192"/>
      <c r="F179" s="193"/>
      <c r="G179" s="193"/>
      <c r="H179" s="200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5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hidden="1" x14ac:dyDescent="0.25">
      <c r="B180" t="e">
        <f t="shared" ca="1" si="60"/>
        <v>#N/A</v>
      </c>
      <c r="C180" t="e">
        <f t="shared" ref="C180:C186" ca="1" si="63">Y180</f>
        <v>#N/A</v>
      </c>
      <c r="E180" s="192"/>
      <c r="F180" s="193"/>
      <c r="G180" s="193"/>
      <c r="H180" s="200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5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hidden="1" x14ac:dyDescent="0.25">
      <c r="B181" t="e">
        <f t="shared" ca="1" si="60"/>
        <v>#N/A</v>
      </c>
      <c r="C181" t="e">
        <f t="shared" ca="1" si="63"/>
        <v>#N/A</v>
      </c>
      <c r="E181" s="192"/>
      <c r="F181" s="193"/>
      <c r="G181" s="193"/>
      <c r="H181" s="200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5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hidden="1" x14ac:dyDescent="0.25">
      <c r="B182" t="e">
        <f t="shared" ca="1" si="60"/>
        <v>#N/A</v>
      </c>
      <c r="C182" t="e">
        <f t="shared" ca="1" si="63"/>
        <v>#N/A</v>
      </c>
      <c r="E182" s="192"/>
      <c r="F182" s="193"/>
      <c r="G182" s="193"/>
      <c r="H182" s="200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5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hidden="1" x14ac:dyDescent="0.25">
      <c r="B183" t="e">
        <f t="shared" ca="1" si="60"/>
        <v>#N/A</v>
      </c>
      <c r="C183" t="e">
        <f t="shared" ca="1" si="63"/>
        <v>#N/A</v>
      </c>
      <c r="E183" s="192"/>
      <c r="F183" s="193"/>
      <c r="G183" s="193"/>
      <c r="H183" s="200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5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hidden="1" x14ac:dyDescent="0.25">
      <c r="B184" t="e">
        <f t="shared" ca="1" si="60"/>
        <v>#N/A</v>
      </c>
      <c r="C184" t="e">
        <f t="shared" ca="1" si="63"/>
        <v>#N/A</v>
      </c>
      <c r="E184" s="192"/>
      <c r="F184" s="193"/>
      <c r="G184" s="193"/>
      <c r="H184" s="200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5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hidden="1" x14ac:dyDescent="0.25">
      <c r="B185" t="e">
        <f t="shared" ca="1" si="60"/>
        <v>#N/A</v>
      </c>
      <c r="C185" t="e">
        <f t="shared" ca="1" si="63"/>
        <v>#N/A</v>
      </c>
      <c r="E185" s="192"/>
      <c r="F185" s="193"/>
      <c r="G185" s="193"/>
      <c r="H185" s="200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5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hidden="1" x14ac:dyDescent="0.25">
      <c r="B186" t="e">
        <f t="shared" ca="1" si="60"/>
        <v>#N/A</v>
      </c>
      <c r="C186" t="e">
        <f t="shared" ca="1" si="63"/>
        <v>#N/A</v>
      </c>
      <c r="E186" s="192"/>
      <c r="F186" s="193"/>
      <c r="G186" s="193"/>
      <c r="H186" s="200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5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hidden="1" x14ac:dyDescent="0.25">
      <c r="B187" t="e">
        <f t="shared" ca="1" si="60"/>
        <v>#N/A</v>
      </c>
      <c r="E187" s="192"/>
      <c r="F187" s="193"/>
      <c r="G187" s="193"/>
      <c r="H187" s="200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5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hidden="1" thickBot="1" x14ac:dyDescent="0.3">
      <c r="B188" t="e">
        <f t="shared" ca="1" si="60"/>
        <v>#N/A</v>
      </c>
      <c r="E188" s="196"/>
      <c r="F188" s="197"/>
      <c r="G188" s="197"/>
      <c r="H188" s="201"/>
      <c r="I188" s="197"/>
      <c r="J188" s="197"/>
      <c r="K188" s="197"/>
      <c r="L188" s="197"/>
      <c r="M188" s="197"/>
      <c r="N188" s="197"/>
      <c r="O188" s="197"/>
      <c r="P188" s="197"/>
      <c r="Q188" s="197"/>
      <c r="R188" s="197"/>
      <c r="S188" s="197"/>
      <c r="T188" s="197"/>
      <c r="U188" s="197"/>
      <c r="V188" s="197"/>
      <c r="W188" s="197"/>
      <c r="X188" s="198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hidden="1" x14ac:dyDescent="0.25">
      <c r="AA189">
        <f>SUM(AA177:AA188)</f>
        <v>0</v>
      </c>
    </row>
    <row r="190" spans="2:28" hidden="1" x14ac:dyDescent="0.25"/>
    <row r="191" spans="2:28" ht="15.75" hidden="1" x14ac:dyDescent="0.25">
      <c r="E191" s="108"/>
      <c r="F191" s="110"/>
    </row>
    <row r="192" spans="2:28" hidden="1" x14ac:dyDescent="0.25">
      <c r="E192" s="98"/>
      <c r="Y192" t="s">
        <v>65</v>
      </c>
      <c r="Z192" t="s">
        <v>64</v>
      </c>
      <c r="AA192" t="s">
        <v>83</v>
      </c>
    </row>
    <row r="193" spans="2:28" hidden="1" x14ac:dyDescent="0.25">
      <c r="E193" s="189"/>
      <c r="F193" s="190"/>
      <c r="G193" s="190"/>
      <c r="H193" s="190"/>
      <c r="I193" s="190"/>
      <c r="J193" s="190"/>
      <c r="K193" s="190"/>
      <c r="L193" s="190"/>
      <c r="M193" s="190"/>
      <c r="N193" s="190"/>
      <c r="O193" s="190"/>
      <c r="P193" s="190"/>
      <c r="Q193" s="190"/>
      <c r="R193" s="190"/>
      <c r="S193" s="190"/>
      <c r="T193" s="190"/>
      <c r="U193" s="190"/>
      <c r="V193" s="190"/>
      <c r="W193" s="190"/>
      <c r="X193" s="191"/>
      <c r="Y193">
        <f>IF(ISBLANK(E193),0,1)</f>
        <v>0</v>
      </c>
      <c r="AA193">
        <f>IF(Y193=1,IF(AA206&gt;0,1,0),0)</f>
        <v>0</v>
      </c>
    </row>
    <row r="194" spans="2:28" hidden="1" x14ac:dyDescent="0.25">
      <c r="E194" s="199"/>
      <c r="F194" s="118"/>
      <c r="G194" s="193"/>
      <c r="H194" s="193"/>
      <c r="I194" s="194"/>
      <c r="J194" s="194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5"/>
      <c r="AA194">
        <f>IF(E194=D191,0,1)</f>
        <v>0</v>
      </c>
    </row>
    <row r="195" spans="2:28" hidden="1" x14ac:dyDescent="0.25">
      <c r="E195" s="192"/>
      <c r="F195" s="193"/>
      <c r="G195" s="193"/>
      <c r="H195" s="193"/>
      <c r="I195" s="194"/>
      <c r="J195" s="194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5"/>
    </row>
    <row r="196" spans="2:28" hidden="1" x14ac:dyDescent="0.25">
      <c r="B196" t="e">
        <f t="shared" ref="B196:B205" ca="1" si="66">Y196</f>
        <v>#N/A</v>
      </c>
      <c r="C196" t="e">
        <f ca="1">Y196</f>
        <v>#N/A</v>
      </c>
      <c r="E196" s="192"/>
      <c r="F196" s="193"/>
      <c r="G196" s="193"/>
      <c r="H196" s="200"/>
      <c r="I196" s="193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5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25">
      <c r="B197" t="e">
        <f t="shared" ca="1" si="66"/>
        <v>#N/A</v>
      </c>
      <c r="C197" t="e">
        <f t="shared" ref="C197:C203" ca="1" si="69">Y197</f>
        <v>#N/A</v>
      </c>
      <c r="E197" s="192"/>
      <c r="F197" s="193"/>
      <c r="G197" s="193"/>
      <c r="H197" s="200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5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25">
      <c r="B198" t="e">
        <f t="shared" ca="1" si="66"/>
        <v>#N/A</v>
      </c>
      <c r="C198" t="e">
        <f t="shared" ca="1" si="69"/>
        <v>#N/A</v>
      </c>
      <c r="E198" s="192"/>
      <c r="F198" s="193"/>
      <c r="G198" s="193"/>
      <c r="H198" s="200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5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25">
      <c r="B199" t="e">
        <f t="shared" ca="1" si="66"/>
        <v>#N/A</v>
      </c>
      <c r="C199" t="e">
        <f t="shared" ca="1" si="69"/>
        <v>#N/A</v>
      </c>
      <c r="E199" s="192"/>
      <c r="F199" s="193"/>
      <c r="G199" s="193"/>
      <c r="H199" s="200"/>
      <c r="I199" s="193"/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5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25">
      <c r="B200" t="e">
        <f t="shared" ca="1" si="66"/>
        <v>#N/A</v>
      </c>
      <c r="C200" t="e">
        <f t="shared" ca="1" si="69"/>
        <v>#N/A</v>
      </c>
      <c r="E200" s="192"/>
      <c r="F200" s="193"/>
      <c r="G200" s="193"/>
      <c r="H200" s="200"/>
      <c r="I200" s="193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5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25">
      <c r="B201" t="e">
        <f t="shared" ca="1" si="66"/>
        <v>#N/A</v>
      </c>
      <c r="C201" t="e">
        <f t="shared" ca="1" si="69"/>
        <v>#N/A</v>
      </c>
      <c r="E201" s="192"/>
      <c r="F201" s="193"/>
      <c r="G201" s="193"/>
      <c r="H201" s="200"/>
      <c r="I201" s="193"/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5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25">
      <c r="B202" t="e">
        <f t="shared" ca="1" si="66"/>
        <v>#N/A</v>
      </c>
      <c r="C202" t="e">
        <f t="shared" ca="1" si="69"/>
        <v>#N/A</v>
      </c>
      <c r="E202" s="192"/>
      <c r="F202" s="193"/>
      <c r="G202" s="193"/>
      <c r="H202" s="200"/>
      <c r="I202" s="193"/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5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25">
      <c r="B203" t="e">
        <f t="shared" ca="1" si="66"/>
        <v>#N/A</v>
      </c>
      <c r="C203" t="e">
        <f t="shared" ca="1" si="69"/>
        <v>#N/A</v>
      </c>
      <c r="E203" s="192"/>
      <c r="F203" s="193"/>
      <c r="G203" s="193"/>
      <c r="H203" s="200"/>
      <c r="I203" s="193"/>
      <c r="J203" s="193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5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25">
      <c r="B204" t="e">
        <f t="shared" ca="1" si="66"/>
        <v>#N/A</v>
      </c>
      <c r="E204" s="192"/>
      <c r="F204" s="193"/>
      <c r="G204" s="193"/>
      <c r="H204" s="200"/>
      <c r="I204" s="193"/>
      <c r="J204" s="193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5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hidden="1" thickBot="1" x14ac:dyDescent="0.3">
      <c r="B205" t="e">
        <f t="shared" ca="1" si="66"/>
        <v>#N/A</v>
      </c>
      <c r="E205" s="196"/>
      <c r="F205" s="197"/>
      <c r="G205" s="197"/>
      <c r="H205" s="201"/>
      <c r="I205" s="197"/>
      <c r="J205" s="197"/>
      <c r="K205" s="197"/>
      <c r="L205" s="197"/>
      <c r="M205" s="197"/>
      <c r="N205" s="197"/>
      <c r="O205" s="197"/>
      <c r="P205" s="197"/>
      <c r="Q205" s="197"/>
      <c r="R205" s="197"/>
      <c r="S205" s="197"/>
      <c r="T205" s="197"/>
      <c r="U205" s="197"/>
      <c r="V205" s="197"/>
      <c r="W205" s="197"/>
      <c r="X205" s="198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0</v>
      </c>
    </row>
    <row r="208" spans="2:28" ht="15.75" hidden="1" x14ac:dyDescent="0.25">
      <c r="D208">
        <v>13</v>
      </c>
      <c r="E208" s="108">
        <f>VLOOKUP(D208,Teams,2,FALSE)</f>
        <v>0</v>
      </c>
      <c r="F208" s="110" t="str">
        <f>IF(AND(AA210=1,AA211=1),"You've put the wrong result in here!","")</f>
        <v/>
      </c>
    </row>
    <row r="209" spans="2:28" hidden="1" x14ac:dyDescent="0.25">
      <c r="E209" s="98"/>
      <c r="Y209" t="s">
        <v>65</v>
      </c>
      <c r="Z209" t="s">
        <v>64</v>
      </c>
      <c r="AA209" t="s">
        <v>83</v>
      </c>
    </row>
    <row r="210" spans="2:28" hidden="1" x14ac:dyDescent="0.25">
      <c r="E210" s="111"/>
      <c r="F210" s="112"/>
      <c r="G210" s="112"/>
      <c r="H210" s="112"/>
      <c r="I210" s="112"/>
      <c r="J210" s="112"/>
      <c r="K210" s="112"/>
      <c r="L210" s="113"/>
      <c r="M210" s="113"/>
      <c r="N210" s="113"/>
      <c r="O210" s="113"/>
      <c r="P210" s="113"/>
      <c r="Q210" s="113"/>
      <c r="R210" s="113"/>
      <c r="S210" s="113"/>
      <c r="T210" s="113"/>
      <c r="U210" s="113"/>
      <c r="V210" s="113"/>
      <c r="W210" s="113"/>
      <c r="X210" s="114"/>
      <c r="Y210">
        <f>IF(ISBLANK(E210),0,1)</f>
        <v>0</v>
      </c>
      <c r="AA210">
        <f>IF(Y210=1,IF(AA223&gt;0,1,0),0)</f>
        <v>0</v>
      </c>
    </row>
    <row r="211" spans="2:28" hidden="1" x14ac:dyDescent="0.25">
      <c r="E211" s="115"/>
      <c r="F211" s="116"/>
      <c r="G211" s="116"/>
      <c r="H211" s="116"/>
      <c r="I211" s="117"/>
      <c r="J211" s="117"/>
      <c r="K211" s="116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  <c r="X211" s="119"/>
      <c r="AA211">
        <f>IF(E211=D208,0,1)</f>
        <v>1</v>
      </c>
    </row>
    <row r="212" spans="2:28" hidden="1" x14ac:dyDescent="0.25">
      <c r="E212" s="115"/>
      <c r="F212" s="116"/>
      <c r="G212" s="116"/>
      <c r="H212" s="116"/>
      <c r="I212" s="117"/>
      <c r="J212" s="117"/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20"/>
    </row>
    <row r="213" spans="2:28" hidden="1" x14ac:dyDescent="0.25">
      <c r="B213" t="e">
        <f t="shared" ref="B213:B222" ca="1" si="72">Y213</f>
        <v>#N/A</v>
      </c>
      <c r="C213" t="e">
        <f ca="1">Y213</f>
        <v>#N/A</v>
      </c>
      <c r="E213" s="115"/>
      <c r="F213" s="116"/>
      <c r="G213" s="116"/>
      <c r="H213" s="121"/>
      <c r="I213" s="116"/>
      <c r="J213" s="116"/>
      <c r="K213" s="116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20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25">
      <c r="B214" t="e">
        <f t="shared" ca="1" si="72"/>
        <v>#N/A</v>
      </c>
      <c r="C214" t="e">
        <f t="shared" ref="C214:C220" ca="1" si="75">Y214</f>
        <v>#N/A</v>
      </c>
      <c r="E214" s="115"/>
      <c r="F214" s="116"/>
      <c r="G214" s="116"/>
      <c r="H214" s="121"/>
      <c r="I214" s="116"/>
      <c r="J214" s="116"/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20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25">
      <c r="B215" t="e">
        <f t="shared" ca="1" si="72"/>
        <v>#N/A</v>
      </c>
      <c r="C215" t="e">
        <f t="shared" ca="1" si="75"/>
        <v>#N/A</v>
      </c>
      <c r="E215" s="115"/>
      <c r="F215" s="116"/>
      <c r="G215" s="116"/>
      <c r="H215" s="121"/>
      <c r="I215" s="116"/>
      <c r="J215" s="116"/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20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25">
      <c r="B216" t="e">
        <f t="shared" ca="1" si="72"/>
        <v>#N/A</v>
      </c>
      <c r="C216" t="e">
        <f t="shared" ca="1" si="75"/>
        <v>#N/A</v>
      </c>
      <c r="E216" s="115"/>
      <c r="F216" s="116"/>
      <c r="G216" s="116"/>
      <c r="H216" s="121"/>
      <c r="I216" s="116"/>
      <c r="J216" s="116"/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20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25">
      <c r="B217" t="e">
        <f t="shared" ca="1" si="72"/>
        <v>#N/A</v>
      </c>
      <c r="C217" t="e">
        <f t="shared" ca="1" si="75"/>
        <v>#N/A</v>
      </c>
      <c r="E217" s="115"/>
      <c r="F217" s="116"/>
      <c r="G217" s="116"/>
      <c r="H217" s="121"/>
      <c r="I217" s="116"/>
      <c r="J217" s="116"/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20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25">
      <c r="B218" t="e">
        <f t="shared" ca="1" si="72"/>
        <v>#N/A</v>
      </c>
      <c r="C218" t="e">
        <f t="shared" ca="1" si="75"/>
        <v>#N/A</v>
      </c>
      <c r="E218" s="115"/>
      <c r="F218" s="116"/>
      <c r="G218" s="116"/>
      <c r="H218" s="121"/>
      <c r="I218" s="116"/>
      <c r="J218" s="116"/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20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25">
      <c r="B219" t="e">
        <f t="shared" ca="1" si="72"/>
        <v>#N/A</v>
      </c>
      <c r="C219" t="e">
        <f t="shared" ca="1" si="75"/>
        <v>#N/A</v>
      </c>
      <c r="E219" s="115"/>
      <c r="F219" s="116"/>
      <c r="G219" s="116"/>
      <c r="H219" s="121"/>
      <c r="I219" s="116"/>
      <c r="J219" s="116"/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20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25">
      <c r="B220" t="e">
        <f t="shared" ca="1" si="72"/>
        <v>#N/A</v>
      </c>
      <c r="C220" t="e">
        <f t="shared" ca="1" si="75"/>
        <v>#N/A</v>
      </c>
      <c r="E220" s="115"/>
      <c r="F220" s="116"/>
      <c r="G220" s="116"/>
      <c r="H220" s="121"/>
      <c r="I220" s="116"/>
      <c r="J220" s="116"/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20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25">
      <c r="B221" t="e">
        <f t="shared" ca="1" si="72"/>
        <v>#N/A</v>
      </c>
      <c r="E221" s="115"/>
      <c r="F221" s="116"/>
      <c r="G221" s="116"/>
      <c r="H221" s="121"/>
      <c r="I221" s="116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20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hidden="1" thickBot="1" x14ac:dyDescent="0.3">
      <c r="B222" t="e">
        <f t="shared" ca="1" si="72"/>
        <v>#N/A</v>
      </c>
      <c r="E222" s="122"/>
      <c r="F222" s="123"/>
      <c r="G222" s="123"/>
      <c r="H222" s="124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5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25">
      <c r="AA223">
        <f>SUM(AA211:AA222)</f>
        <v>1</v>
      </c>
    </row>
    <row r="224" spans="2:28" hidden="1" x14ac:dyDescent="0.25"/>
    <row r="225" spans="2:28" ht="15.75" hidden="1" x14ac:dyDescent="0.25">
      <c r="D225">
        <v>14</v>
      </c>
      <c r="E225" s="108">
        <f>VLOOKUP(D225,Teams,2,FALSE)</f>
        <v>0</v>
      </c>
      <c r="F225" s="110" t="str">
        <f>IF(AND(AA227=1,AA228=1),"You've put the wrong result in here!","")</f>
        <v/>
      </c>
    </row>
    <row r="226" spans="2:28" hidden="1" x14ac:dyDescent="0.25">
      <c r="E226" s="98" t="str">
        <f>IF(Y227=1,IF(AA227=1,"ERRORS FOUND","Result is good"),"")</f>
        <v/>
      </c>
      <c r="Y226" t="s">
        <v>65</v>
      </c>
      <c r="Z226" t="s">
        <v>64</v>
      </c>
      <c r="AA226" t="s">
        <v>83</v>
      </c>
    </row>
    <row r="227" spans="2:28" hidden="1" x14ac:dyDescent="0.25">
      <c r="E227" s="111"/>
      <c r="F227" s="112"/>
      <c r="G227" s="112"/>
      <c r="H227" s="112"/>
      <c r="I227" s="112"/>
      <c r="J227" s="112"/>
      <c r="K227" s="112"/>
      <c r="L227" s="113"/>
      <c r="M227" s="113"/>
      <c r="N227" s="113"/>
      <c r="O227" s="113"/>
      <c r="P227" s="113"/>
      <c r="Q227" s="113"/>
      <c r="R227" s="113"/>
      <c r="S227" s="113"/>
      <c r="T227" s="113"/>
      <c r="U227" s="113"/>
      <c r="V227" s="113"/>
      <c r="W227" s="113"/>
      <c r="X227" s="114"/>
      <c r="Y227">
        <f>IF(ISBLANK(E227),0,1)</f>
        <v>0</v>
      </c>
      <c r="AA227">
        <f>IF(Y227=1,IF(AA240&gt;0,1,0),0)</f>
        <v>0</v>
      </c>
    </row>
    <row r="228" spans="2:28" hidden="1" x14ac:dyDescent="0.25">
      <c r="E228" s="115"/>
      <c r="F228" s="116"/>
      <c r="G228" s="116"/>
      <c r="H228" s="116"/>
      <c r="I228" s="117"/>
      <c r="J228" s="117"/>
      <c r="K228" s="116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  <c r="X228" s="119"/>
      <c r="AA228">
        <f>IF(E228=D225,0,1)</f>
        <v>1</v>
      </c>
    </row>
    <row r="229" spans="2:28" hidden="1" x14ac:dyDescent="0.25">
      <c r="E229" s="115"/>
      <c r="F229" s="116"/>
      <c r="G229" s="116"/>
      <c r="H229" s="116"/>
      <c r="I229" s="117"/>
      <c r="J229" s="117"/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20"/>
    </row>
    <row r="230" spans="2:28" hidden="1" x14ac:dyDescent="0.25">
      <c r="B230" t="e">
        <f t="shared" ref="B230:B239" ca="1" si="78">Y230</f>
        <v>#N/A</v>
      </c>
      <c r="C230" t="e">
        <f ca="1">Y230</f>
        <v>#N/A</v>
      </c>
      <c r="E230" s="115"/>
      <c r="F230" s="116"/>
      <c r="G230" s="116"/>
      <c r="H230" s="121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20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25">
      <c r="B231" t="e">
        <f t="shared" ca="1" si="78"/>
        <v>#N/A</v>
      </c>
      <c r="C231" t="e">
        <f t="shared" ref="C231:C237" ca="1" si="81">Y231</f>
        <v>#N/A</v>
      </c>
      <c r="E231" s="115"/>
      <c r="F231" s="116"/>
      <c r="G231" s="116"/>
      <c r="H231" s="121"/>
      <c r="I231" s="116"/>
      <c r="J231" s="116"/>
      <c r="K231" s="116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20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25">
      <c r="B232" t="e">
        <f t="shared" ca="1" si="78"/>
        <v>#N/A</v>
      </c>
      <c r="C232" t="e">
        <f t="shared" ca="1" si="81"/>
        <v>#N/A</v>
      </c>
      <c r="E232" s="115"/>
      <c r="F232" s="116"/>
      <c r="G232" s="116"/>
      <c r="H232" s="121"/>
      <c r="I232" s="116"/>
      <c r="J232" s="116"/>
      <c r="K232" s="116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20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25">
      <c r="B233" t="e">
        <f t="shared" ca="1" si="78"/>
        <v>#N/A</v>
      </c>
      <c r="C233" t="e">
        <f t="shared" ca="1" si="81"/>
        <v>#N/A</v>
      </c>
      <c r="E233" s="115"/>
      <c r="F233" s="116"/>
      <c r="G233" s="116"/>
      <c r="H233" s="121"/>
      <c r="I233" s="116"/>
      <c r="J233" s="116"/>
      <c r="K233" s="116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20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25">
      <c r="B234" t="e">
        <f t="shared" ca="1" si="78"/>
        <v>#N/A</v>
      </c>
      <c r="C234" t="e">
        <f t="shared" ca="1" si="81"/>
        <v>#N/A</v>
      </c>
      <c r="E234" s="115"/>
      <c r="F234" s="116"/>
      <c r="G234" s="116"/>
      <c r="H234" s="121"/>
      <c r="I234" s="116"/>
      <c r="J234" s="116"/>
      <c r="K234" s="116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20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25">
      <c r="B235" t="e">
        <f t="shared" ca="1" si="78"/>
        <v>#N/A</v>
      </c>
      <c r="C235" t="e">
        <f t="shared" ca="1" si="81"/>
        <v>#N/A</v>
      </c>
      <c r="E235" s="115"/>
      <c r="F235" s="116"/>
      <c r="G235" s="116"/>
      <c r="H235" s="121"/>
      <c r="I235" s="116"/>
      <c r="J235" s="116"/>
      <c r="K235" s="116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20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25">
      <c r="B236" t="e">
        <f t="shared" ca="1" si="78"/>
        <v>#N/A</v>
      </c>
      <c r="C236" t="e">
        <f t="shared" ca="1" si="81"/>
        <v>#N/A</v>
      </c>
      <c r="E236" s="115"/>
      <c r="F236" s="116"/>
      <c r="G236" s="116"/>
      <c r="H236" s="121"/>
      <c r="I236" s="116"/>
      <c r="J236" s="116"/>
      <c r="K236" s="116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20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25">
      <c r="B237" t="e">
        <f t="shared" ca="1" si="78"/>
        <v>#N/A</v>
      </c>
      <c r="C237" t="e">
        <f t="shared" ca="1" si="81"/>
        <v>#N/A</v>
      </c>
      <c r="E237" s="115"/>
      <c r="F237" s="116"/>
      <c r="G237" s="116"/>
      <c r="H237" s="121"/>
      <c r="I237" s="116"/>
      <c r="J237" s="116"/>
      <c r="K237" s="116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20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25">
      <c r="B238" t="e">
        <f t="shared" ca="1" si="78"/>
        <v>#N/A</v>
      </c>
      <c r="E238" s="115"/>
      <c r="F238" s="116"/>
      <c r="G238" s="116"/>
      <c r="H238" s="121"/>
      <c r="I238" s="116"/>
      <c r="J238" s="116"/>
      <c r="K238" s="116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20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hidden="1" thickBot="1" x14ac:dyDescent="0.3">
      <c r="B239" t="e">
        <f t="shared" ca="1" si="78"/>
        <v>#N/A</v>
      </c>
      <c r="E239" s="122"/>
      <c r="F239" s="123"/>
      <c r="G239" s="123"/>
      <c r="H239" s="124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5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803" priority="53" stopIfTrue="1">
      <formula>IF(AA162=1,TRUE,FALSE)</formula>
    </cfRule>
    <cfRule type="expression" dxfId="802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801" priority="50" stopIfTrue="1">
      <formula>IF(AA213=1,TRUE,FALSE)</formula>
    </cfRule>
    <cfRule type="expression" dxfId="800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799" priority="47" stopIfTrue="1">
      <formula>IF(AA230=1,TRUE,FALSE)</formula>
    </cfRule>
    <cfRule type="expression" dxfId="798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797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796" priority="43" stopIfTrue="1">
      <formula>IF(AA196=1,TRUE,FALSE)</formula>
    </cfRule>
    <cfRule type="expression" dxfId="795" priority="44" stopIfTrue="1">
      <formula>IF(AA196=0,TRUE,FALSE)</formula>
    </cfRule>
  </conditionalFormatting>
  <conditionalFormatting sqref="N193:S205">
    <cfRule type="cellIs" dxfId="794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793" priority="39" stopIfTrue="1">
      <formula>IF(AA9=1,TRUE,FALSE)</formula>
    </cfRule>
    <cfRule type="expression" dxfId="792" priority="40" stopIfTrue="1">
      <formula>IF(AA9=0,TRUE,FALSE)</formula>
    </cfRule>
  </conditionalFormatting>
  <conditionalFormatting sqref="N6:S18">
    <cfRule type="cellIs" dxfId="791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790" priority="35" stopIfTrue="1">
      <formula>IF(AA26=1,TRUE,FALSE)</formula>
    </cfRule>
    <cfRule type="expression" dxfId="789" priority="36" stopIfTrue="1">
      <formula>IF(AA26=0,TRUE,FALSE)</formula>
    </cfRule>
  </conditionalFormatting>
  <conditionalFormatting sqref="N23:S35">
    <cfRule type="cellIs" dxfId="788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787" priority="31" stopIfTrue="1">
      <formula>IF(AA43=1,TRUE,FALSE)</formula>
    </cfRule>
    <cfRule type="expression" dxfId="786" priority="32" stopIfTrue="1">
      <formula>IF(AA43=0,TRUE,FALSE)</formula>
    </cfRule>
  </conditionalFormatting>
  <conditionalFormatting sqref="N40:S52">
    <cfRule type="cellIs" dxfId="785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784" priority="27" stopIfTrue="1">
      <formula>IF(AA60=1,TRUE,FALSE)</formula>
    </cfRule>
    <cfRule type="expression" dxfId="783" priority="28" stopIfTrue="1">
      <formula>IF(AA60=0,TRUE,FALSE)</formula>
    </cfRule>
  </conditionalFormatting>
  <conditionalFormatting sqref="N57:S69">
    <cfRule type="cellIs" dxfId="782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781" priority="23" stopIfTrue="1">
      <formula>IF(AA77=1,TRUE,FALSE)</formula>
    </cfRule>
    <cfRule type="expression" dxfId="780" priority="24" stopIfTrue="1">
      <formula>IF(AA77=0,TRUE,FALSE)</formula>
    </cfRule>
  </conditionalFormatting>
  <conditionalFormatting sqref="N74:S86">
    <cfRule type="cellIs" dxfId="779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778" priority="19" stopIfTrue="1">
      <formula>IF(AA94=1,TRUE,FALSE)</formula>
    </cfRule>
    <cfRule type="expression" dxfId="777" priority="20" stopIfTrue="1">
      <formula>IF(AA94=0,TRUE,FALSE)</formula>
    </cfRule>
  </conditionalFormatting>
  <conditionalFormatting sqref="N91:S103">
    <cfRule type="cellIs" dxfId="776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775" priority="15" stopIfTrue="1">
      <formula>IF(AA111=1,TRUE,FALSE)</formula>
    </cfRule>
    <cfRule type="expression" dxfId="774" priority="16" stopIfTrue="1">
      <formula>IF(AA111=0,TRUE,FALSE)</formula>
    </cfRule>
  </conditionalFormatting>
  <conditionalFormatting sqref="N108:S120">
    <cfRule type="cellIs" dxfId="773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772" priority="11" stopIfTrue="1">
      <formula>IF(AA128=1,TRUE,FALSE)</formula>
    </cfRule>
    <cfRule type="expression" dxfId="771" priority="12" stopIfTrue="1">
      <formula>IF(AA128=0,TRUE,FALSE)</formula>
    </cfRule>
  </conditionalFormatting>
  <conditionalFormatting sqref="N125:S137">
    <cfRule type="cellIs" dxfId="770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769" priority="7" stopIfTrue="1">
      <formula>IF(AA145=1,TRUE,FALSE)</formula>
    </cfRule>
    <cfRule type="expression" dxfId="768" priority="8" stopIfTrue="1">
      <formula>IF(AA145=0,TRUE,FALSE)</formula>
    </cfRule>
  </conditionalFormatting>
  <conditionalFormatting sqref="N142:S154">
    <cfRule type="cellIs" dxfId="767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766" priority="3" stopIfTrue="1">
      <formula>IF(AA179=1,TRUE,FALSE)</formula>
    </cfRule>
    <cfRule type="expression" dxfId="765" priority="4" stopIfTrue="1">
      <formula>IF(AA179=0,TRUE,FALSE)</formula>
    </cfRule>
  </conditionalFormatting>
  <conditionalFormatting sqref="N176:S188">
    <cfRule type="cellIs" dxfId="764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14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09">
        <v>1</v>
      </c>
    </row>
    <row r="2" spans="2:28" ht="18.75" x14ac:dyDescent="0.3">
      <c r="E2" s="145" t="str">
        <f ca="1">"Results, Week "&amp;RIGHT(F2,LEN(F2)-4)</f>
        <v>Results, Week 6</v>
      </c>
      <c r="F2" s="109" t="str">
        <f ca="1">MID(CELL("filename",A1),FIND("]",CELL("filename",A1))+1,256)</f>
        <v>Week6</v>
      </c>
    </row>
    <row r="4" spans="2:28" ht="15.75" x14ac:dyDescent="0.25">
      <c r="D4">
        <v>1</v>
      </c>
      <c r="E4" s="108" t="str">
        <f>VLOOKUP(D4,Teams,2,FALSE)</f>
        <v xml:space="preserve">Arnies Army </v>
      </c>
      <c r="F4" s="110" t="str">
        <f>IF(AND(AA6=1,AA7=1),"You've put the wrong result in here!","")</f>
        <v/>
      </c>
    </row>
    <row r="5" spans="2:28" ht="15.75" thickBot="1" x14ac:dyDescent="0.3">
      <c r="B5" t="s">
        <v>85</v>
      </c>
      <c r="C5" t="s">
        <v>402</v>
      </c>
      <c r="E5" s="98"/>
      <c r="Y5" t="s">
        <v>65</v>
      </c>
      <c r="Z5" t="s">
        <v>64</v>
      </c>
      <c r="AA5" t="s">
        <v>83</v>
      </c>
      <c r="AB5" t="s">
        <v>84</v>
      </c>
    </row>
    <row r="6" spans="2:28" x14ac:dyDescent="0.25">
      <c r="E6" s="189"/>
      <c r="F6" s="190"/>
      <c r="G6" s="190"/>
      <c r="H6" s="190"/>
      <c r="I6" s="190"/>
      <c r="J6" s="190"/>
      <c r="K6" s="190"/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1"/>
      <c r="Y6">
        <f>IF(ISBLANK(E6),0,1)</f>
        <v>0</v>
      </c>
      <c r="AA6">
        <f>IF(Y6=1,IF(AA19&gt;0,1,0),0)</f>
        <v>0</v>
      </c>
    </row>
    <row r="7" spans="2:28" x14ac:dyDescent="0.25">
      <c r="E7" s="199"/>
      <c r="F7" s="118"/>
      <c r="G7" s="193"/>
      <c r="H7" s="193"/>
      <c r="I7" s="194"/>
      <c r="J7" s="194"/>
      <c r="K7" s="193"/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5"/>
      <c r="AA7">
        <f>IF(E7=D4,0,1)</f>
        <v>1</v>
      </c>
    </row>
    <row r="8" spans="2:28" x14ac:dyDescent="0.25">
      <c r="E8" s="192"/>
      <c r="F8" s="193"/>
      <c r="G8" s="193"/>
      <c r="H8" s="193"/>
      <c r="I8" s="194"/>
      <c r="J8" s="194"/>
      <c r="K8" s="193"/>
      <c r="L8" s="193"/>
      <c r="M8" s="193"/>
      <c r="N8" s="193"/>
      <c r="O8" s="193"/>
      <c r="P8" s="193"/>
      <c r="Q8" s="193"/>
      <c r="R8" s="193"/>
      <c r="S8" s="193"/>
      <c r="T8" s="193"/>
      <c r="U8" s="193"/>
      <c r="V8" s="193"/>
      <c r="W8" s="193"/>
      <c r="X8" s="195"/>
    </row>
    <row r="9" spans="2:28" x14ac:dyDescent="0.25">
      <c r="B9" t="e">
        <f t="shared" ref="B9:B18" ca="1" si="0">Y9</f>
        <v>#N/A</v>
      </c>
      <c r="C9" t="e">
        <f ca="1">Y9</f>
        <v>#N/A</v>
      </c>
      <c r="E9" s="192"/>
      <c r="F9" s="193"/>
      <c r="G9" s="193"/>
      <c r="H9" s="200"/>
      <c r="I9" s="193"/>
      <c r="J9" s="193"/>
      <c r="K9" s="193"/>
      <c r="L9" s="193"/>
      <c r="M9" s="193"/>
      <c r="N9" s="193"/>
      <c r="O9" s="193"/>
      <c r="P9" s="193"/>
      <c r="Q9" s="193"/>
      <c r="R9" s="193"/>
      <c r="S9" s="193"/>
      <c r="T9" s="193"/>
      <c r="U9" s="193"/>
      <c r="V9" s="193"/>
      <c r="W9" s="193"/>
      <c r="X9" s="195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92"/>
      <c r="F10" s="193"/>
      <c r="G10" s="193"/>
      <c r="H10" s="200"/>
      <c r="I10" s="193"/>
      <c r="J10" s="193"/>
      <c r="K10" s="193"/>
      <c r="L10" s="193"/>
      <c r="M10" s="193"/>
      <c r="N10" s="193"/>
      <c r="O10" s="193"/>
      <c r="P10" s="193"/>
      <c r="Q10" s="193"/>
      <c r="R10" s="193"/>
      <c r="S10" s="193"/>
      <c r="T10" s="193"/>
      <c r="U10" s="193"/>
      <c r="V10" s="193"/>
      <c r="W10" s="193"/>
      <c r="X10" s="195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92"/>
      <c r="F11" s="193"/>
      <c r="G11" s="193"/>
      <c r="H11" s="200"/>
      <c r="I11" s="193"/>
      <c r="J11" s="193"/>
      <c r="K11" s="193"/>
      <c r="L11" s="193"/>
      <c r="M11" s="193"/>
      <c r="N11" s="193"/>
      <c r="O11" s="193"/>
      <c r="P11" s="193"/>
      <c r="Q11" s="193"/>
      <c r="R11" s="193"/>
      <c r="S11" s="193"/>
      <c r="T11" s="193"/>
      <c r="U11" s="193"/>
      <c r="V11" s="193"/>
      <c r="W11" s="193"/>
      <c r="X11" s="195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92"/>
      <c r="F12" s="193"/>
      <c r="G12" s="193"/>
      <c r="H12" s="200"/>
      <c r="I12" s="193"/>
      <c r="J12" s="193"/>
      <c r="K12" s="193"/>
      <c r="L12" s="193"/>
      <c r="M12" s="193"/>
      <c r="N12" s="193"/>
      <c r="O12" s="193"/>
      <c r="P12" s="193"/>
      <c r="Q12" s="193"/>
      <c r="R12" s="193"/>
      <c r="S12" s="193"/>
      <c r="T12" s="193"/>
      <c r="U12" s="193"/>
      <c r="V12" s="193"/>
      <c r="W12" s="193"/>
      <c r="X12" s="195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92"/>
      <c r="F13" s="193"/>
      <c r="G13" s="193"/>
      <c r="H13" s="200"/>
      <c r="I13" s="193"/>
      <c r="J13" s="193"/>
      <c r="K13" s="193"/>
      <c r="L13" s="193"/>
      <c r="M13" s="193"/>
      <c r="N13" s="193"/>
      <c r="O13" s="193"/>
      <c r="P13" s="193"/>
      <c r="Q13" s="193"/>
      <c r="R13" s="193"/>
      <c r="S13" s="193"/>
      <c r="T13" s="193"/>
      <c r="U13" s="193"/>
      <c r="V13" s="193"/>
      <c r="W13" s="193"/>
      <c r="X13" s="195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92"/>
      <c r="F14" s="193"/>
      <c r="G14" s="193"/>
      <c r="H14" s="200"/>
      <c r="I14" s="193"/>
      <c r="J14" s="193"/>
      <c r="K14" s="193"/>
      <c r="L14" s="193"/>
      <c r="M14" s="193"/>
      <c r="N14" s="193"/>
      <c r="O14" s="193"/>
      <c r="P14" s="193"/>
      <c r="Q14" s="193"/>
      <c r="R14" s="193"/>
      <c r="S14" s="193"/>
      <c r="T14" s="193"/>
      <c r="U14" s="193"/>
      <c r="V14" s="193"/>
      <c r="W14" s="193"/>
      <c r="X14" s="195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92"/>
      <c r="F15" s="193"/>
      <c r="G15" s="193"/>
      <c r="H15" s="200"/>
      <c r="I15" s="193"/>
      <c r="J15" s="193"/>
      <c r="K15" s="193"/>
      <c r="L15" s="193"/>
      <c r="M15" s="193"/>
      <c r="N15" s="193"/>
      <c r="O15" s="193"/>
      <c r="P15" s="193"/>
      <c r="Q15" s="193"/>
      <c r="R15" s="193"/>
      <c r="S15" s="193"/>
      <c r="T15" s="193"/>
      <c r="U15" s="193"/>
      <c r="V15" s="193"/>
      <c r="W15" s="193"/>
      <c r="X15" s="195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92"/>
      <c r="F16" s="193"/>
      <c r="G16" s="193"/>
      <c r="H16" s="200"/>
      <c r="I16" s="193"/>
      <c r="J16" s="193"/>
      <c r="K16" s="193"/>
      <c r="L16" s="193"/>
      <c r="M16" s="193"/>
      <c r="N16" s="193"/>
      <c r="O16" s="193"/>
      <c r="P16" s="193"/>
      <c r="Q16" s="193"/>
      <c r="R16" s="193"/>
      <c r="S16" s="193"/>
      <c r="T16" s="193"/>
      <c r="U16" s="193"/>
      <c r="V16" s="193"/>
      <c r="W16" s="193"/>
      <c r="X16" s="195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92"/>
      <c r="F17" s="193"/>
      <c r="G17" s="193"/>
      <c r="H17" s="200"/>
      <c r="I17" s="193"/>
      <c r="J17" s="193"/>
      <c r="K17" s="193"/>
      <c r="L17" s="193"/>
      <c r="M17" s="193"/>
      <c r="N17" s="193"/>
      <c r="O17" s="193"/>
      <c r="P17" s="193"/>
      <c r="Q17" s="193"/>
      <c r="R17" s="193"/>
      <c r="S17" s="193"/>
      <c r="T17" s="193"/>
      <c r="U17" s="193"/>
      <c r="V17" s="193"/>
      <c r="W17" s="193"/>
      <c r="X17" s="195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6"/>
      <c r="F18" s="197"/>
      <c r="G18" s="197"/>
      <c r="H18" s="201"/>
      <c r="I18" s="197"/>
      <c r="J18" s="197"/>
      <c r="K18" s="197"/>
      <c r="L18" s="197"/>
      <c r="M18" s="197"/>
      <c r="N18" s="197"/>
      <c r="O18" s="197"/>
      <c r="P18" s="197"/>
      <c r="Q18" s="197"/>
      <c r="R18" s="197"/>
      <c r="S18" s="197"/>
      <c r="T18" s="197"/>
      <c r="U18" s="197"/>
      <c r="V18" s="197"/>
      <c r="W18" s="197"/>
      <c r="X18" s="198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08" t="str">
        <f>VLOOKUP(D21,Teams,2,FALSE)</f>
        <v>Central Ward</v>
      </c>
      <c r="F21" s="110" t="str">
        <f>IF(AND(AA23=1,AA24=1),"You've put the wrong result in here!","")</f>
        <v/>
      </c>
    </row>
    <row r="22" spans="2:28" ht="15.75" thickBot="1" x14ac:dyDescent="0.3">
      <c r="E22" s="98"/>
      <c r="Y22" t="s">
        <v>65</v>
      </c>
      <c r="Z22" t="s">
        <v>64</v>
      </c>
      <c r="AA22" t="s">
        <v>83</v>
      </c>
    </row>
    <row r="23" spans="2:28" x14ac:dyDescent="0.25">
      <c r="E23" s="189"/>
      <c r="F23" s="190"/>
      <c r="G23" s="190"/>
      <c r="H23" s="190"/>
      <c r="I23" s="190"/>
      <c r="J23" s="190"/>
      <c r="K23" s="190"/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1"/>
      <c r="Y23">
        <f>IF(ISBLANK(E23),0,1)</f>
        <v>0</v>
      </c>
      <c r="AA23">
        <f>IF(Y23=1,IF(AA36&gt;0,1,0),0)</f>
        <v>0</v>
      </c>
    </row>
    <row r="24" spans="2:28" x14ac:dyDescent="0.25">
      <c r="E24" s="199"/>
      <c r="F24" s="118"/>
      <c r="G24" s="193"/>
      <c r="H24" s="193"/>
      <c r="I24" s="194"/>
      <c r="J24" s="194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5"/>
      <c r="AA24">
        <f>IF(E24=D21,0,1)</f>
        <v>1</v>
      </c>
    </row>
    <row r="25" spans="2:28" x14ac:dyDescent="0.25">
      <c r="E25" s="192"/>
      <c r="F25" s="193"/>
      <c r="G25" s="193"/>
      <c r="H25" s="193"/>
      <c r="I25" s="194"/>
      <c r="J25" s="194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5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92"/>
      <c r="F26" s="193"/>
      <c r="G26" s="193"/>
      <c r="H26" s="200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5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92"/>
      <c r="F27" s="193"/>
      <c r="G27" s="193"/>
      <c r="H27" s="200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5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92"/>
      <c r="F28" s="193"/>
      <c r="G28" s="193"/>
      <c r="H28" s="200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5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92"/>
      <c r="F29" s="193"/>
      <c r="G29" s="193"/>
      <c r="H29" s="200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5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92"/>
      <c r="F30" s="193"/>
      <c r="G30" s="193"/>
      <c r="H30" s="200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5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92"/>
      <c r="F31" s="193"/>
      <c r="G31" s="193"/>
      <c r="H31" s="200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5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92"/>
      <c r="F32" s="193"/>
      <c r="G32" s="193"/>
      <c r="H32" s="200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5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92"/>
      <c r="F33" s="193"/>
      <c r="G33" s="193"/>
      <c r="H33" s="200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5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92"/>
      <c r="F34" s="193"/>
      <c r="G34" s="193"/>
      <c r="H34" s="200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5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6"/>
      <c r="F35" s="197"/>
      <c r="G35" s="197"/>
      <c r="H35" s="201"/>
      <c r="I35" s="197"/>
      <c r="J35" s="197"/>
      <c r="K35" s="197"/>
      <c r="L35" s="197"/>
      <c r="M35" s="197"/>
      <c r="N35" s="197"/>
      <c r="O35" s="197"/>
      <c r="P35" s="197"/>
      <c r="Q35" s="197"/>
      <c r="R35" s="197"/>
      <c r="S35" s="197"/>
      <c r="T35" s="197"/>
      <c r="U35" s="197"/>
      <c r="V35" s="197"/>
      <c r="W35" s="197"/>
      <c r="X35" s="198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08" t="str">
        <f>VLOOKUP(D38,Teams,2,FALSE)</f>
        <v>Farmers</v>
      </c>
      <c r="F38" s="110" t="str">
        <f>IF(AND(AA40=1,AA41=1),"You've put the wrong result in here!","")</f>
        <v/>
      </c>
    </row>
    <row r="39" spans="2:28" ht="15.75" thickBot="1" x14ac:dyDescent="0.3">
      <c r="E39" s="98"/>
      <c r="Y39" t="s">
        <v>65</v>
      </c>
      <c r="Z39" t="s">
        <v>64</v>
      </c>
      <c r="AA39" t="s">
        <v>83</v>
      </c>
    </row>
    <row r="40" spans="2:28" x14ac:dyDescent="0.25">
      <c r="E40" s="189"/>
      <c r="F40" s="190"/>
      <c r="G40" s="190"/>
      <c r="H40" s="190"/>
      <c r="I40" s="190"/>
      <c r="J40" s="190"/>
      <c r="K40" s="190"/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1"/>
      <c r="Y40">
        <f>IF(ISBLANK(E40),0,1)</f>
        <v>0</v>
      </c>
      <c r="AA40">
        <f>IF(Y40=1,IF(AA53&gt;0,1,0),0)</f>
        <v>0</v>
      </c>
    </row>
    <row r="41" spans="2:28" x14ac:dyDescent="0.25">
      <c r="E41" s="199"/>
      <c r="F41" s="118"/>
      <c r="G41" s="193"/>
      <c r="H41" s="193"/>
      <c r="I41" s="194"/>
      <c r="J41" s="194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5"/>
      <c r="AA41">
        <f>IF(E41=D38,0,1)</f>
        <v>1</v>
      </c>
    </row>
    <row r="42" spans="2:28" x14ac:dyDescent="0.25">
      <c r="E42" s="192"/>
      <c r="F42" s="193"/>
      <c r="G42" s="193"/>
      <c r="H42" s="193"/>
      <c r="I42" s="194"/>
      <c r="J42" s="194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5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92"/>
      <c r="F43" s="193"/>
      <c r="G43" s="193"/>
      <c r="H43" s="200"/>
      <c r="I43" s="193"/>
      <c r="J43" s="193"/>
      <c r="K43" s="193"/>
      <c r="L43" s="193"/>
      <c r="M43" s="193"/>
      <c r="N43" s="193"/>
      <c r="O43" s="193"/>
      <c r="P43" s="193"/>
      <c r="Q43" s="193"/>
      <c r="R43" s="193"/>
      <c r="S43" s="193"/>
      <c r="T43" s="193"/>
      <c r="U43" s="193"/>
      <c r="V43" s="193"/>
      <c r="W43" s="193"/>
      <c r="X43" s="195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92"/>
      <c r="F44" s="193"/>
      <c r="G44" s="193"/>
      <c r="H44" s="200"/>
      <c r="I44" s="193"/>
      <c r="J44" s="193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195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92"/>
      <c r="F45" s="193"/>
      <c r="G45" s="193"/>
      <c r="H45" s="200"/>
      <c r="I45" s="193"/>
      <c r="J45" s="193"/>
      <c r="K45" s="193"/>
      <c r="L45" s="193"/>
      <c r="M45" s="193"/>
      <c r="N45" s="193"/>
      <c r="O45" s="193"/>
      <c r="P45" s="193"/>
      <c r="Q45" s="193"/>
      <c r="R45" s="193"/>
      <c r="S45" s="193"/>
      <c r="T45" s="193"/>
      <c r="U45" s="193"/>
      <c r="V45" s="193"/>
      <c r="W45" s="193"/>
      <c r="X45" s="195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92"/>
      <c r="F46" s="193"/>
      <c r="G46" s="193"/>
      <c r="H46" s="200"/>
      <c r="I46" s="193"/>
      <c r="J46" s="193"/>
      <c r="K46" s="193"/>
      <c r="L46" s="193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5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92"/>
      <c r="F47" s="193"/>
      <c r="G47" s="193"/>
      <c r="H47" s="200"/>
      <c r="I47" s="193"/>
      <c r="J47" s="193"/>
      <c r="K47" s="193"/>
      <c r="L47" s="193"/>
      <c r="M47" s="193"/>
      <c r="N47" s="193"/>
      <c r="O47" s="193"/>
      <c r="P47" s="193"/>
      <c r="Q47" s="193"/>
      <c r="R47" s="193"/>
      <c r="S47" s="193"/>
      <c r="T47" s="193"/>
      <c r="U47" s="193"/>
      <c r="V47" s="193"/>
      <c r="W47" s="193"/>
      <c r="X47" s="195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92"/>
      <c r="F48" s="193"/>
      <c r="G48" s="193"/>
      <c r="H48" s="200"/>
      <c r="I48" s="193"/>
      <c r="J48" s="193"/>
      <c r="K48" s="193"/>
      <c r="L48" s="193"/>
      <c r="M48" s="193"/>
      <c r="N48" s="193"/>
      <c r="O48" s="193"/>
      <c r="P48" s="193"/>
      <c r="Q48" s="193"/>
      <c r="R48" s="193"/>
      <c r="S48" s="193"/>
      <c r="T48" s="193"/>
      <c r="U48" s="193"/>
      <c r="V48" s="193"/>
      <c r="W48" s="193"/>
      <c r="X48" s="195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92"/>
      <c r="F49" s="193"/>
      <c r="G49" s="193"/>
      <c r="H49" s="200"/>
      <c r="I49" s="193"/>
      <c r="J49" s="193"/>
      <c r="K49" s="193"/>
      <c r="L49" s="193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5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92"/>
      <c r="F50" s="193"/>
      <c r="G50" s="193"/>
      <c r="H50" s="200"/>
      <c r="I50" s="193"/>
      <c r="J50" s="193"/>
      <c r="K50" s="193"/>
      <c r="L50" s="193"/>
      <c r="M50" s="193"/>
      <c r="N50" s="193"/>
      <c r="O50" s="193"/>
      <c r="P50" s="193"/>
      <c r="Q50" s="193"/>
      <c r="R50" s="193"/>
      <c r="S50" s="193"/>
      <c r="T50" s="193"/>
      <c r="U50" s="193"/>
      <c r="V50" s="193"/>
      <c r="W50" s="193"/>
      <c r="X50" s="195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92"/>
      <c r="F51" s="193"/>
      <c r="G51" s="193"/>
      <c r="H51" s="200"/>
      <c r="I51" s="193"/>
      <c r="J51" s="193"/>
      <c r="K51" s="193"/>
      <c r="L51" s="193"/>
      <c r="M51" s="193"/>
      <c r="N51" s="193"/>
      <c r="O51" s="193"/>
      <c r="P51" s="193"/>
      <c r="Q51" s="193"/>
      <c r="R51" s="193"/>
      <c r="S51" s="193"/>
      <c r="T51" s="193"/>
      <c r="U51" s="193"/>
      <c r="V51" s="193"/>
      <c r="W51" s="193"/>
      <c r="X51" s="195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6"/>
      <c r="F52" s="197"/>
      <c r="G52" s="197"/>
      <c r="H52" s="201"/>
      <c r="I52" s="197"/>
      <c r="J52" s="197"/>
      <c r="K52" s="197"/>
      <c r="L52" s="197"/>
      <c r="M52" s="197"/>
      <c r="N52" s="197"/>
      <c r="O52" s="197"/>
      <c r="P52" s="197"/>
      <c r="Q52" s="197"/>
      <c r="R52" s="197"/>
      <c r="S52" s="197"/>
      <c r="T52" s="197"/>
      <c r="U52" s="197"/>
      <c r="V52" s="197"/>
      <c r="W52" s="197"/>
      <c r="X52" s="198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08" t="str">
        <f>VLOOKUP(D55,Teams,2,FALSE)</f>
        <v>Nomads</v>
      </c>
      <c r="F55" s="110" t="str">
        <f>IF(AND(AA57=1,AA58=1),"You've put the wrong result in here!","")</f>
        <v/>
      </c>
    </row>
    <row r="56" spans="2:28" ht="15.75" thickBot="1" x14ac:dyDescent="0.3">
      <c r="E56" s="98"/>
      <c r="Y56" t="s">
        <v>65</v>
      </c>
      <c r="Z56" t="s">
        <v>64</v>
      </c>
      <c r="AA56" t="s">
        <v>83</v>
      </c>
    </row>
    <row r="57" spans="2:28" x14ac:dyDescent="0.25">
      <c r="E57" s="189"/>
      <c r="F57" s="190"/>
      <c r="G57" s="190"/>
      <c r="H57" s="190"/>
      <c r="I57" s="190"/>
      <c r="J57" s="190"/>
      <c r="K57" s="190"/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1"/>
      <c r="Y57">
        <f>IF(ISBLANK(E57),0,1)</f>
        <v>0</v>
      </c>
      <c r="AA57">
        <f>IF(Y57=1,IF(AA70&gt;0,1,0),0)</f>
        <v>0</v>
      </c>
    </row>
    <row r="58" spans="2:28" x14ac:dyDescent="0.25">
      <c r="E58" s="199"/>
      <c r="F58" s="118"/>
      <c r="G58" s="193"/>
      <c r="H58" s="193"/>
      <c r="I58" s="194"/>
      <c r="J58" s="194"/>
      <c r="K58" s="193"/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5"/>
      <c r="AA58">
        <f>IF(E58=D55,0,1)</f>
        <v>1</v>
      </c>
    </row>
    <row r="59" spans="2:28" x14ac:dyDescent="0.25">
      <c r="E59" s="192"/>
      <c r="F59" s="193"/>
      <c r="G59" s="193"/>
      <c r="H59" s="193"/>
      <c r="I59" s="194"/>
      <c r="J59" s="194"/>
      <c r="K59" s="193"/>
      <c r="L59" s="193"/>
      <c r="M59" s="193"/>
      <c r="N59" s="193"/>
      <c r="O59" s="193"/>
      <c r="P59" s="193"/>
      <c r="Q59" s="193"/>
      <c r="R59" s="193"/>
      <c r="S59" s="193"/>
      <c r="T59" s="193"/>
      <c r="U59" s="193"/>
      <c r="V59" s="193"/>
      <c r="W59" s="193"/>
      <c r="X59" s="195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92"/>
      <c r="F60" s="193"/>
      <c r="G60" s="193"/>
      <c r="H60" s="200"/>
      <c r="I60" s="193"/>
      <c r="J60" s="193"/>
      <c r="K60" s="193"/>
      <c r="L60" s="193"/>
      <c r="M60" s="193"/>
      <c r="N60" s="193"/>
      <c r="O60" s="193"/>
      <c r="P60" s="193"/>
      <c r="Q60" s="193"/>
      <c r="R60" s="193"/>
      <c r="S60" s="193"/>
      <c r="T60" s="193"/>
      <c r="U60" s="193"/>
      <c r="V60" s="193"/>
      <c r="W60" s="193"/>
      <c r="X60" s="195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92"/>
      <c r="F61" s="193"/>
      <c r="G61" s="193"/>
      <c r="H61" s="200"/>
      <c r="I61" s="193"/>
      <c r="J61" s="193"/>
      <c r="K61" s="193"/>
      <c r="L61" s="193"/>
      <c r="M61" s="193"/>
      <c r="N61" s="193"/>
      <c r="O61" s="193"/>
      <c r="P61" s="193"/>
      <c r="Q61" s="193"/>
      <c r="R61" s="193"/>
      <c r="S61" s="193"/>
      <c r="T61" s="193"/>
      <c r="U61" s="193"/>
      <c r="V61" s="193"/>
      <c r="W61" s="193"/>
      <c r="X61" s="195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92"/>
      <c r="F62" s="193"/>
      <c r="G62" s="193"/>
      <c r="H62" s="200"/>
      <c r="I62" s="193"/>
      <c r="J62" s="193"/>
      <c r="K62" s="193"/>
      <c r="L62" s="193"/>
      <c r="M62" s="193"/>
      <c r="N62" s="193"/>
      <c r="O62" s="193"/>
      <c r="P62" s="193"/>
      <c r="Q62" s="193"/>
      <c r="R62" s="193"/>
      <c r="S62" s="193"/>
      <c r="T62" s="193"/>
      <c r="U62" s="193"/>
      <c r="V62" s="193"/>
      <c r="W62" s="193"/>
      <c r="X62" s="195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92"/>
      <c r="F63" s="193"/>
      <c r="G63" s="193"/>
      <c r="H63" s="200"/>
      <c r="I63" s="193"/>
      <c r="J63" s="193"/>
      <c r="K63" s="193"/>
      <c r="L63" s="193"/>
      <c r="M63" s="193"/>
      <c r="N63" s="193"/>
      <c r="O63" s="193"/>
      <c r="P63" s="193"/>
      <c r="Q63" s="193"/>
      <c r="R63" s="193"/>
      <c r="S63" s="193"/>
      <c r="T63" s="193"/>
      <c r="U63" s="193"/>
      <c r="V63" s="193"/>
      <c r="W63" s="193"/>
      <c r="X63" s="195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92"/>
      <c r="F64" s="193"/>
      <c r="G64" s="193"/>
      <c r="H64" s="200"/>
      <c r="I64" s="193"/>
      <c r="J64" s="193"/>
      <c r="K64" s="193"/>
      <c r="L64" s="193"/>
      <c r="M64" s="193"/>
      <c r="N64" s="193"/>
      <c r="O64" s="193"/>
      <c r="P64" s="193"/>
      <c r="Q64" s="193"/>
      <c r="R64" s="193"/>
      <c r="S64" s="193"/>
      <c r="T64" s="193"/>
      <c r="U64" s="193"/>
      <c r="V64" s="193"/>
      <c r="W64" s="193"/>
      <c r="X64" s="195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92"/>
      <c r="F65" s="193"/>
      <c r="G65" s="193"/>
      <c r="H65" s="200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5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92"/>
      <c r="F66" s="193"/>
      <c r="G66" s="193"/>
      <c r="H66" s="200"/>
      <c r="I66" s="193"/>
      <c r="J66" s="193"/>
      <c r="K66" s="193"/>
      <c r="L66" s="193"/>
      <c r="M66" s="193"/>
      <c r="N66" s="193"/>
      <c r="O66" s="193"/>
      <c r="P66" s="193"/>
      <c r="Q66" s="193"/>
      <c r="R66" s="193"/>
      <c r="S66" s="193"/>
      <c r="T66" s="193"/>
      <c r="U66" s="193"/>
      <c r="V66" s="193"/>
      <c r="W66" s="193"/>
      <c r="X66" s="195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92"/>
      <c r="F67" s="193"/>
      <c r="G67" s="193"/>
      <c r="H67" s="200"/>
      <c r="I67" s="193"/>
      <c r="J67" s="193"/>
      <c r="K67" s="193"/>
      <c r="L67" s="193"/>
      <c r="M67" s="193"/>
      <c r="N67" s="193"/>
      <c r="O67" s="193"/>
      <c r="P67" s="193"/>
      <c r="Q67" s="193"/>
      <c r="R67" s="193"/>
      <c r="S67" s="193"/>
      <c r="T67" s="193"/>
      <c r="U67" s="193"/>
      <c r="V67" s="193"/>
      <c r="W67" s="193"/>
      <c r="X67" s="195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92"/>
      <c r="F68" s="193"/>
      <c r="G68" s="193"/>
      <c r="H68" s="200"/>
      <c r="I68" s="193"/>
      <c r="J68" s="193"/>
      <c r="K68" s="193"/>
      <c r="L68" s="193"/>
      <c r="M68" s="193"/>
      <c r="N68" s="193"/>
      <c r="O68" s="193"/>
      <c r="P68" s="193"/>
      <c r="Q68" s="193"/>
      <c r="R68" s="193"/>
      <c r="S68" s="193"/>
      <c r="T68" s="193"/>
      <c r="U68" s="193"/>
      <c r="V68" s="193"/>
      <c r="W68" s="193"/>
      <c r="X68" s="195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6"/>
      <c r="F69" s="197"/>
      <c r="G69" s="197"/>
      <c r="H69" s="201"/>
      <c r="I69" s="197"/>
      <c r="J69" s="197"/>
      <c r="K69" s="197"/>
      <c r="L69" s="197"/>
      <c r="M69" s="197"/>
      <c r="N69" s="197"/>
      <c r="O69" s="197"/>
      <c r="P69" s="197"/>
      <c r="Q69" s="197"/>
      <c r="R69" s="197"/>
      <c r="S69" s="197"/>
      <c r="T69" s="197"/>
      <c r="U69" s="197"/>
      <c r="V69" s="197"/>
      <c r="W69" s="197"/>
      <c r="X69" s="198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08" t="str">
        <f>VLOOKUP(D72,Teams,2,FALSE)</f>
        <v>Royal Surrey</v>
      </c>
      <c r="F72" s="110" t="str">
        <f>IF(AND(AA74=1,AA75=1),"You've put the wrong result in here!","")</f>
        <v/>
      </c>
    </row>
    <row r="73" spans="2:28" ht="15.75" thickBot="1" x14ac:dyDescent="0.3">
      <c r="E73" s="98"/>
      <c r="Y73" t="s">
        <v>65</v>
      </c>
      <c r="Z73" t="s">
        <v>64</v>
      </c>
      <c r="AA73" t="s">
        <v>83</v>
      </c>
    </row>
    <row r="74" spans="2:28" x14ac:dyDescent="0.25">
      <c r="E74" s="189"/>
      <c r="F74" s="190"/>
      <c r="G74" s="190"/>
      <c r="H74" s="190"/>
      <c r="I74" s="190"/>
      <c r="J74" s="190"/>
      <c r="K74" s="190"/>
      <c r="L74" s="190"/>
      <c r="M74" s="190"/>
      <c r="N74" s="190"/>
      <c r="O74" s="190"/>
      <c r="P74" s="190"/>
      <c r="Q74" s="190"/>
      <c r="R74" s="190"/>
      <c r="S74" s="190"/>
      <c r="T74" s="190"/>
      <c r="U74" s="190"/>
      <c r="V74" s="190"/>
      <c r="W74" s="190"/>
      <c r="X74" s="191"/>
      <c r="Y74">
        <f>IF(ISBLANK(E74),0,1)</f>
        <v>0</v>
      </c>
      <c r="AA74">
        <f>IF(Y74=1,IF(AA87&gt;0,1,0),0)</f>
        <v>0</v>
      </c>
    </row>
    <row r="75" spans="2:28" x14ac:dyDescent="0.25">
      <c r="E75" s="199"/>
      <c r="F75" s="118"/>
      <c r="G75" s="193"/>
      <c r="H75" s="193"/>
      <c r="I75" s="194"/>
      <c r="J75" s="194"/>
      <c r="K75" s="193"/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5"/>
      <c r="AA75">
        <f>IF(E75=D72,0,1)</f>
        <v>1</v>
      </c>
    </row>
    <row r="76" spans="2:28" x14ac:dyDescent="0.25">
      <c r="E76" s="192"/>
      <c r="F76" s="193"/>
      <c r="G76" s="193"/>
      <c r="H76" s="193"/>
      <c r="I76" s="194"/>
      <c r="J76" s="194"/>
      <c r="K76" s="193"/>
      <c r="L76" s="193"/>
      <c r="M76" s="193"/>
      <c r="N76" s="193"/>
      <c r="O76" s="193"/>
      <c r="P76" s="193"/>
      <c r="Q76" s="193"/>
      <c r="R76" s="193"/>
      <c r="S76" s="193"/>
      <c r="T76" s="193"/>
      <c r="U76" s="193"/>
      <c r="V76" s="193"/>
      <c r="W76" s="193"/>
      <c r="X76" s="195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92"/>
      <c r="F77" s="193"/>
      <c r="G77" s="193"/>
      <c r="H77" s="200"/>
      <c r="I77" s="193"/>
      <c r="J77" s="193"/>
      <c r="K77" s="193"/>
      <c r="L77" s="193"/>
      <c r="M77" s="193"/>
      <c r="N77" s="193"/>
      <c r="O77" s="193"/>
      <c r="P77" s="193"/>
      <c r="Q77" s="193"/>
      <c r="R77" s="193"/>
      <c r="S77" s="193"/>
      <c r="T77" s="193"/>
      <c r="U77" s="193"/>
      <c r="V77" s="193"/>
      <c r="W77" s="193"/>
      <c r="X77" s="195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92"/>
      <c r="F78" s="193"/>
      <c r="G78" s="193"/>
      <c r="H78" s="200"/>
      <c r="I78" s="193"/>
      <c r="J78" s="193"/>
      <c r="K78" s="193"/>
      <c r="L78" s="193"/>
      <c r="M78" s="193"/>
      <c r="N78" s="193"/>
      <c r="O78" s="193"/>
      <c r="P78" s="193"/>
      <c r="Q78" s="193"/>
      <c r="R78" s="193"/>
      <c r="S78" s="193"/>
      <c r="T78" s="193"/>
      <c r="U78" s="193"/>
      <c r="V78" s="193"/>
      <c r="W78" s="193"/>
      <c r="X78" s="195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92"/>
      <c r="F79" s="193"/>
      <c r="G79" s="193"/>
      <c r="H79" s="200"/>
      <c r="I79" s="193"/>
      <c r="J79" s="193"/>
      <c r="K79" s="193"/>
      <c r="L79" s="193"/>
      <c r="M79" s="193"/>
      <c r="N79" s="193"/>
      <c r="O79" s="193"/>
      <c r="P79" s="193"/>
      <c r="Q79" s="193"/>
      <c r="R79" s="193"/>
      <c r="S79" s="193"/>
      <c r="T79" s="193"/>
      <c r="U79" s="193"/>
      <c r="V79" s="193"/>
      <c r="W79" s="193"/>
      <c r="X79" s="195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92"/>
      <c r="F80" s="193"/>
      <c r="G80" s="193"/>
      <c r="H80" s="200"/>
      <c r="I80" s="193"/>
      <c r="J80" s="193"/>
      <c r="K80" s="193"/>
      <c r="L80" s="193"/>
      <c r="M80" s="193"/>
      <c r="N80" s="193"/>
      <c r="O80" s="193"/>
      <c r="P80" s="193"/>
      <c r="Q80" s="193"/>
      <c r="R80" s="193"/>
      <c r="S80" s="193"/>
      <c r="T80" s="193"/>
      <c r="U80" s="193"/>
      <c r="V80" s="193"/>
      <c r="W80" s="193"/>
      <c r="X80" s="195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92"/>
      <c r="F81" s="193"/>
      <c r="G81" s="193"/>
      <c r="H81" s="200"/>
      <c r="I81" s="193"/>
      <c r="J81" s="193"/>
      <c r="K81" s="193"/>
      <c r="L81" s="193"/>
      <c r="M81" s="193"/>
      <c r="N81" s="193"/>
      <c r="O81" s="193"/>
      <c r="P81" s="193"/>
      <c r="Q81" s="193"/>
      <c r="R81" s="193"/>
      <c r="S81" s="193"/>
      <c r="T81" s="193"/>
      <c r="U81" s="193"/>
      <c r="V81" s="193"/>
      <c r="W81" s="193"/>
      <c r="X81" s="195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92"/>
      <c r="F82" s="193"/>
      <c r="G82" s="193"/>
      <c r="H82" s="200"/>
      <c r="I82" s="193"/>
      <c r="J82" s="193"/>
      <c r="K82" s="193"/>
      <c r="L82" s="193"/>
      <c r="M82" s="193"/>
      <c r="N82" s="193"/>
      <c r="O82" s="193"/>
      <c r="P82" s="193"/>
      <c r="Q82" s="193"/>
      <c r="R82" s="193"/>
      <c r="S82" s="193"/>
      <c r="T82" s="193"/>
      <c r="U82" s="193"/>
      <c r="V82" s="193"/>
      <c r="W82" s="193"/>
      <c r="X82" s="195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92"/>
      <c r="F83" s="193"/>
      <c r="G83" s="193"/>
      <c r="H83" s="200"/>
      <c r="I83" s="193"/>
      <c r="J83" s="193"/>
      <c r="K83" s="193"/>
      <c r="L83" s="193"/>
      <c r="M83" s="193"/>
      <c r="N83" s="193"/>
      <c r="O83" s="193"/>
      <c r="P83" s="193"/>
      <c r="Q83" s="193"/>
      <c r="R83" s="193"/>
      <c r="S83" s="193"/>
      <c r="T83" s="193"/>
      <c r="U83" s="193"/>
      <c r="V83" s="193"/>
      <c r="W83" s="193"/>
      <c r="X83" s="195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92"/>
      <c r="F84" s="193"/>
      <c r="G84" s="193"/>
      <c r="H84" s="200"/>
      <c r="I84" s="193"/>
      <c r="J84" s="193"/>
      <c r="K84" s="193"/>
      <c r="L84" s="193"/>
      <c r="M84" s="193"/>
      <c r="N84" s="193"/>
      <c r="O84" s="193"/>
      <c r="P84" s="193"/>
      <c r="Q84" s="193"/>
      <c r="R84" s="193"/>
      <c r="S84" s="193"/>
      <c r="T84" s="193"/>
      <c r="U84" s="193"/>
      <c r="V84" s="193"/>
      <c r="W84" s="193"/>
      <c r="X84" s="195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92"/>
      <c r="F85" s="193"/>
      <c r="G85" s="193"/>
      <c r="H85" s="200"/>
      <c r="I85" s="193"/>
      <c r="J85" s="193"/>
      <c r="K85" s="193"/>
      <c r="L85" s="193"/>
      <c r="M85" s="193"/>
      <c r="N85" s="193"/>
      <c r="O85" s="193"/>
      <c r="P85" s="193"/>
      <c r="Q85" s="193"/>
      <c r="R85" s="193"/>
      <c r="S85" s="193"/>
      <c r="T85" s="193"/>
      <c r="U85" s="193"/>
      <c r="V85" s="193"/>
      <c r="W85" s="193"/>
      <c r="X85" s="195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6"/>
      <c r="F86" s="197"/>
      <c r="G86" s="197"/>
      <c r="H86" s="201"/>
      <c r="I86" s="197"/>
      <c r="J86" s="197"/>
      <c r="K86" s="197"/>
      <c r="L86" s="197"/>
      <c r="M86" s="197"/>
      <c r="N86" s="197"/>
      <c r="O86" s="197"/>
      <c r="P86" s="197"/>
      <c r="Q86" s="197"/>
      <c r="R86" s="197"/>
      <c r="S86" s="197"/>
      <c r="T86" s="197"/>
      <c r="U86" s="197"/>
      <c r="V86" s="197"/>
      <c r="W86" s="197"/>
      <c r="X86" s="198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08" t="str">
        <f>VLOOKUP(D89,Teams,2,FALSE)</f>
        <v>SCCC</v>
      </c>
      <c r="F89" s="110" t="str">
        <f>IF(AND(AA91=1,AA92=1),"You've put the wrong result in here!","")</f>
        <v/>
      </c>
    </row>
    <row r="90" spans="2:28" ht="15.75" thickBot="1" x14ac:dyDescent="0.3">
      <c r="E90" s="98"/>
      <c r="Y90" t="s">
        <v>65</v>
      </c>
      <c r="Z90" t="s">
        <v>64</v>
      </c>
      <c r="AA90" t="s">
        <v>83</v>
      </c>
    </row>
    <row r="91" spans="2:28" x14ac:dyDescent="0.25">
      <c r="E91" s="189"/>
      <c r="F91" s="190"/>
      <c r="G91" s="190"/>
      <c r="H91" s="190"/>
      <c r="I91" s="190"/>
      <c r="J91" s="190"/>
      <c r="K91" s="190"/>
      <c r="L91" s="190"/>
      <c r="M91" s="190"/>
      <c r="N91" s="190"/>
      <c r="O91" s="190"/>
      <c r="P91" s="190"/>
      <c r="Q91" s="190"/>
      <c r="R91" s="190"/>
      <c r="S91" s="190"/>
      <c r="T91" s="190"/>
      <c r="U91" s="190"/>
      <c r="V91" s="190"/>
      <c r="W91" s="190"/>
      <c r="X91" s="191"/>
      <c r="Y91">
        <f>IF(ISBLANK(E91),0,1)</f>
        <v>0</v>
      </c>
      <c r="AA91">
        <f>IF(Y91=1,IF(AA104&gt;0,1,0),0)</f>
        <v>0</v>
      </c>
    </row>
    <row r="92" spans="2:28" x14ac:dyDescent="0.25">
      <c r="E92" s="199"/>
      <c r="F92" s="118"/>
      <c r="G92" s="193"/>
      <c r="H92" s="193"/>
      <c r="I92" s="194"/>
      <c r="J92" s="194"/>
      <c r="K92" s="193"/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5"/>
      <c r="AA92">
        <f>IF(E92=D89,0,1)</f>
        <v>1</v>
      </c>
    </row>
    <row r="93" spans="2:28" x14ac:dyDescent="0.25">
      <c r="E93" s="192"/>
      <c r="F93" s="193"/>
      <c r="G93" s="193"/>
      <c r="H93" s="193"/>
      <c r="I93" s="194"/>
      <c r="J93" s="194"/>
      <c r="K93" s="193"/>
      <c r="L93" s="193"/>
      <c r="M93" s="193"/>
      <c r="N93" s="193"/>
      <c r="O93" s="193"/>
      <c r="P93" s="193"/>
      <c r="Q93" s="193"/>
      <c r="R93" s="193"/>
      <c r="S93" s="193"/>
      <c r="T93" s="193"/>
      <c r="U93" s="193"/>
      <c r="V93" s="193"/>
      <c r="W93" s="193"/>
      <c r="X93" s="195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92"/>
      <c r="F94" s="193"/>
      <c r="G94" s="193"/>
      <c r="H94" s="200"/>
      <c r="I94" s="193"/>
      <c r="J94" s="193"/>
      <c r="K94" s="193"/>
      <c r="L94" s="193"/>
      <c r="M94" s="193"/>
      <c r="N94" s="193"/>
      <c r="O94" s="193"/>
      <c r="P94" s="193"/>
      <c r="Q94" s="193"/>
      <c r="R94" s="193"/>
      <c r="S94" s="193"/>
      <c r="T94" s="193"/>
      <c r="U94" s="193"/>
      <c r="V94" s="193"/>
      <c r="W94" s="193"/>
      <c r="X94" s="195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92"/>
      <c r="F95" s="193"/>
      <c r="G95" s="193"/>
      <c r="H95" s="200"/>
      <c r="I95" s="193"/>
      <c r="J95" s="193"/>
      <c r="K95" s="193"/>
      <c r="L95" s="193"/>
      <c r="M95" s="193"/>
      <c r="N95" s="193"/>
      <c r="O95" s="193"/>
      <c r="P95" s="193"/>
      <c r="Q95" s="193"/>
      <c r="R95" s="193"/>
      <c r="S95" s="193"/>
      <c r="T95" s="193"/>
      <c r="U95" s="193"/>
      <c r="V95" s="193"/>
      <c r="W95" s="193"/>
      <c r="X95" s="195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92"/>
      <c r="F96" s="193"/>
      <c r="G96" s="193"/>
      <c r="H96" s="200"/>
      <c r="I96" s="193"/>
      <c r="J96" s="193"/>
      <c r="K96" s="193"/>
      <c r="L96" s="193"/>
      <c r="M96" s="193"/>
      <c r="N96" s="193"/>
      <c r="O96" s="193"/>
      <c r="P96" s="193"/>
      <c r="Q96" s="193"/>
      <c r="R96" s="193"/>
      <c r="S96" s="193"/>
      <c r="T96" s="193"/>
      <c r="U96" s="193"/>
      <c r="V96" s="193"/>
      <c r="W96" s="193"/>
      <c r="X96" s="195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92"/>
      <c r="F97" s="193"/>
      <c r="G97" s="193"/>
      <c r="H97" s="200"/>
      <c r="I97" s="193"/>
      <c r="J97" s="193"/>
      <c r="K97" s="193"/>
      <c r="L97" s="193"/>
      <c r="M97" s="193"/>
      <c r="N97" s="193"/>
      <c r="O97" s="193"/>
      <c r="P97" s="193"/>
      <c r="Q97" s="193"/>
      <c r="R97" s="193"/>
      <c r="S97" s="193"/>
      <c r="T97" s="193"/>
      <c r="U97" s="193"/>
      <c r="V97" s="193"/>
      <c r="W97" s="193"/>
      <c r="X97" s="195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92"/>
      <c r="F98" s="193"/>
      <c r="G98" s="193"/>
      <c r="H98" s="200"/>
      <c r="I98" s="193"/>
      <c r="J98" s="193"/>
      <c r="K98" s="193"/>
      <c r="L98" s="193"/>
      <c r="M98" s="193"/>
      <c r="N98" s="193"/>
      <c r="O98" s="193"/>
      <c r="P98" s="193"/>
      <c r="Q98" s="193"/>
      <c r="R98" s="193"/>
      <c r="S98" s="193"/>
      <c r="T98" s="193"/>
      <c r="U98" s="193"/>
      <c r="V98" s="193"/>
      <c r="W98" s="193"/>
      <c r="X98" s="195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92"/>
      <c r="F99" s="193"/>
      <c r="G99" s="193"/>
      <c r="H99" s="200"/>
      <c r="I99" s="193"/>
      <c r="J99" s="193"/>
      <c r="K99" s="193"/>
      <c r="L99" s="193"/>
      <c r="M99" s="193"/>
      <c r="N99" s="193"/>
      <c r="O99" s="193"/>
      <c r="P99" s="193"/>
      <c r="Q99" s="193"/>
      <c r="R99" s="193"/>
      <c r="S99" s="193"/>
      <c r="T99" s="193"/>
      <c r="U99" s="193"/>
      <c r="V99" s="193"/>
      <c r="W99" s="193"/>
      <c r="X99" s="195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92"/>
      <c r="F100" s="193"/>
      <c r="G100" s="193"/>
      <c r="H100" s="200"/>
      <c r="I100" s="193"/>
      <c r="J100" s="193"/>
      <c r="K100" s="193"/>
      <c r="L100" s="193"/>
      <c r="M100" s="193"/>
      <c r="N100" s="193"/>
      <c r="O100" s="193"/>
      <c r="P100" s="193"/>
      <c r="Q100" s="193"/>
      <c r="R100" s="193"/>
      <c r="S100" s="193"/>
      <c r="T100" s="193"/>
      <c r="U100" s="193"/>
      <c r="V100" s="193"/>
      <c r="W100" s="193"/>
      <c r="X100" s="195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92"/>
      <c r="F101" s="193"/>
      <c r="G101" s="193"/>
      <c r="H101" s="200"/>
      <c r="I101" s="193"/>
      <c r="J101" s="193"/>
      <c r="K101" s="193"/>
      <c r="L101" s="193"/>
      <c r="M101" s="193"/>
      <c r="N101" s="193"/>
      <c r="O101" s="193"/>
      <c r="P101" s="193"/>
      <c r="Q101" s="193"/>
      <c r="R101" s="193"/>
      <c r="S101" s="193"/>
      <c r="T101" s="193"/>
      <c r="U101" s="193"/>
      <c r="V101" s="193"/>
      <c r="W101" s="193"/>
      <c r="X101" s="195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92"/>
      <c r="F102" s="193"/>
      <c r="G102" s="193"/>
      <c r="H102" s="200"/>
      <c r="I102" s="193"/>
      <c r="J102" s="193"/>
      <c r="K102" s="193"/>
      <c r="L102" s="193"/>
      <c r="M102" s="193"/>
      <c r="N102" s="193"/>
      <c r="O102" s="193"/>
      <c r="P102" s="193"/>
      <c r="Q102" s="193"/>
      <c r="R102" s="193"/>
      <c r="S102" s="193"/>
      <c r="T102" s="193"/>
      <c r="U102" s="193"/>
      <c r="V102" s="193"/>
      <c r="W102" s="193"/>
      <c r="X102" s="195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6"/>
      <c r="F103" s="197"/>
      <c r="G103" s="197"/>
      <c r="H103" s="201"/>
      <c r="I103" s="197"/>
      <c r="J103" s="197"/>
      <c r="K103" s="197"/>
      <c r="L103" s="197"/>
      <c r="M103" s="197"/>
      <c r="N103" s="197"/>
      <c r="O103" s="197"/>
      <c r="P103" s="197"/>
      <c r="Q103" s="197"/>
      <c r="R103" s="197"/>
      <c r="S103" s="197"/>
      <c r="T103" s="197"/>
      <c r="U103" s="197"/>
      <c r="V103" s="197"/>
      <c r="W103" s="197"/>
      <c r="X103" s="198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08" t="str">
        <f>VLOOKUP(D106,Teams,2,FALSE)</f>
        <v>SCCC "B"</v>
      </c>
      <c r="F106" s="110" t="str">
        <f>IF(AND(AA108=1,AA109=1),"You've put the wrong result in here!","")</f>
        <v/>
      </c>
    </row>
    <row r="107" spans="2:28" ht="15.75" thickBot="1" x14ac:dyDescent="0.3">
      <c r="E107" s="98"/>
      <c r="Y107" t="s">
        <v>65</v>
      </c>
      <c r="Z107" t="s">
        <v>64</v>
      </c>
      <c r="AA107" t="s">
        <v>83</v>
      </c>
    </row>
    <row r="108" spans="2:28" x14ac:dyDescent="0.25">
      <c r="E108" s="189"/>
      <c r="F108" s="190"/>
      <c r="G108" s="190"/>
      <c r="H108" s="190"/>
      <c r="I108" s="190"/>
      <c r="J108" s="190"/>
      <c r="K108" s="190"/>
      <c r="L108" s="190"/>
      <c r="M108" s="190"/>
      <c r="N108" s="190"/>
      <c r="O108" s="190"/>
      <c r="P108" s="190"/>
      <c r="Q108" s="190"/>
      <c r="R108" s="190"/>
      <c r="S108" s="190"/>
      <c r="T108" s="190"/>
      <c r="U108" s="190"/>
      <c r="V108" s="190"/>
      <c r="W108" s="190"/>
      <c r="X108" s="191"/>
      <c r="Y108">
        <f>IF(ISBLANK(E108),0,1)</f>
        <v>0</v>
      </c>
      <c r="AA108">
        <f>IF(Y108=1,IF(AA121&gt;0,1,0),0)</f>
        <v>0</v>
      </c>
    </row>
    <row r="109" spans="2:28" x14ac:dyDescent="0.25">
      <c r="E109" s="199"/>
      <c r="F109" s="118"/>
      <c r="G109" s="193"/>
      <c r="H109" s="193"/>
      <c r="I109" s="194"/>
      <c r="J109" s="194"/>
      <c r="K109" s="193"/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5"/>
      <c r="AA109">
        <f>IF(E109=D106,0,1)</f>
        <v>1</v>
      </c>
    </row>
    <row r="110" spans="2:28" x14ac:dyDescent="0.25">
      <c r="E110" s="192"/>
      <c r="F110" s="193"/>
      <c r="G110" s="193"/>
      <c r="H110" s="193"/>
      <c r="I110" s="194"/>
      <c r="J110" s="194"/>
      <c r="K110" s="193"/>
      <c r="L110" s="193"/>
      <c r="M110" s="193"/>
      <c r="N110" s="193"/>
      <c r="O110" s="193"/>
      <c r="P110" s="193"/>
      <c r="Q110" s="193"/>
      <c r="R110" s="193"/>
      <c r="S110" s="193"/>
      <c r="T110" s="193"/>
      <c r="U110" s="193"/>
      <c r="V110" s="193"/>
      <c r="W110" s="193"/>
      <c r="X110" s="195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92"/>
      <c r="F111" s="193"/>
      <c r="G111" s="193"/>
      <c r="H111" s="200"/>
      <c r="I111" s="193"/>
      <c r="J111" s="193"/>
      <c r="K111" s="193"/>
      <c r="L111" s="193"/>
      <c r="M111" s="193"/>
      <c r="N111" s="193"/>
      <c r="O111" s="193"/>
      <c r="P111" s="193"/>
      <c r="Q111" s="193"/>
      <c r="R111" s="193"/>
      <c r="S111" s="193"/>
      <c r="T111" s="193"/>
      <c r="U111" s="193"/>
      <c r="V111" s="193"/>
      <c r="W111" s="193"/>
      <c r="X111" s="195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92"/>
      <c r="F112" s="193"/>
      <c r="G112" s="193"/>
      <c r="H112" s="200"/>
      <c r="I112" s="193"/>
      <c r="J112" s="193"/>
      <c r="K112" s="193"/>
      <c r="L112" s="193"/>
      <c r="M112" s="193"/>
      <c r="N112" s="193"/>
      <c r="O112" s="193"/>
      <c r="P112" s="193"/>
      <c r="Q112" s="193"/>
      <c r="R112" s="193"/>
      <c r="S112" s="193"/>
      <c r="T112" s="193"/>
      <c r="U112" s="193"/>
      <c r="V112" s="193"/>
      <c r="W112" s="193"/>
      <c r="X112" s="195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92"/>
      <c r="F113" s="193"/>
      <c r="G113" s="193"/>
      <c r="H113" s="200"/>
      <c r="I113" s="193"/>
      <c r="J113" s="193"/>
      <c r="K113" s="193"/>
      <c r="L113" s="193"/>
      <c r="M113" s="193"/>
      <c r="N113" s="193"/>
      <c r="O113" s="193"/>
      <c r="P113" s="193"/>
      <c r="Q113" s="193"/>
      <c r="R113" s="193"/>
      <c r="S113" s="193"/>
      <c r="T113" s="193"/>
      <c r="U113" s="193"/>
      <c r="V113" s="193"/>
      <c r="W113" s="193"/>
      <c r="X113" s="195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92"/>
      <c r="F114" s="193"/>
      <c r="G114" s="193"/>
      <c r="H114" s="200"/>
      <c r="I114" s="193"/>
      <c r="J114" s="193"/>
      <c r="K114" s="193"/>
      <c r="L114" s="193"/>
      <c r="M114" s="193"/>
      <c r="N114" s="193"/>
      <c r="O114" s="193"/>
      <c r="P114" s="193"/>
      <c r="Q114" s="193"/>
      <c r="R114" s="193"/>
      <c r="S114" s="193"/>
      <c r="T114" s="193"/>
      <c r="U114" s="193"/>
      <c r="V114" s="193"/>
      <c r="W114" s="193"/>
      <c r="X114" s="195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92"/>
      <c r="F115" s="193"/>
      <c r="G115" s="193"/>
      <c r="H115" s="200"/>
      <c r="I115" s="193"/>
      <c r="J115" s="193"/>
      <c r="K115" s="193"/>
      <c r="L115" s="193"/>
      <c r="M115" s="193"/>
      <c r="N115" s="193"/>
      <c r="O115" s="193"/>
      <c r="P115" s="193"/>
      <c r="Q115" s="193"/>
      <c r="R115" s="193"/>
      <c r="S115" s="193"/>
      <c r="T115" s="193"/>
      <c r="U115" s="193"/>
      <c r="V115" s="193"/>
      <c r="W115" s="193"/>
      <c r="X115" s="195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92"/>
      <c r="F116" s="193"/>
      <c r="G116" s="193"/>
      <c r="H116" s="200"/>
      <c r="I116" s="193"/>
      <c r="J116" s="193"/>
      <c r="K116" s="193"/>
      <c r="L116" s="193"/>
      <c r="M116" s="193"/>
      <c r="N116" s="193"/>
      <c r="O116" s="193"/>
      <c r="P116" s="193"/>
      <c r="Q116" s="193"/>
      <c r="R116" s="193"/>
      <c r="S116" s="193"/>
      <c r="T116" s="193"/>
      <c r="U116" s="193"/>
      <c r="V116" s="193"/>
      <c r="W116" s="193"/>
      <c r="X116" s="195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92"/>
      <c r="F117" s="193"/>
      <c r="G117" s="193"/>
      <c r="H117" s="200"/>
      <c r="I117" s="193"/>
      <c r="J117" s="193"/>
      <c r="K117" s="193"/>
      <c r="L117" s="193"/>
      <c r="M117" s="193"/>
      <c r="N117" s="193"/>
      <c r="O117" s="193"/>
      <c r="P117" s="193"/>
      <c r="Q117" s="193"/>
      <c r="R117" s="193"/>
      <c r="S117" s="193"/>
      <c r="T117" s="193"/>
      <c r="U117" s="193"/>
      <c r="V117" s="193"/>
      <c r="W117" s="193"/>
      <c r="X117" s="195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92"/>
      <c r="F118" s="193"/>
      <c r="G118" s="193"/>
      <c r="H118" s="200"/>
      <c r="I118" s="193"/>
      <c r="J118" s="193"/>
      <c r="K118" s="193"/>
      <c r="L118" s="193"/>
      <c r="M118" s="193"/>
      <c r="N118" s="193"/>
      <c r="O118" s="193"/>
      <c r="P118" s="193"/>
      <c r="Q118" s="193"/>
      <c r="R118" s="193"/>
      <c r="S118" s="193"/>
      <c r="T118" s="193"/>
      <c r="U118" s="193"/>
      <c r="V118" s="193"/>
      <c r="W118" s="193"/>
      <c r="X118" s="195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92"/>
      <c r="F119" s="193"/>
      <c r="G119" s="193"/>
      <c r="H119" s="200"/>
      <c r="I119" s="193"/>
      <c r="J119" s="193"/>
      <c r="K119" s="193"/>
      <c r="L119" s="193"/>
      <c r="M119" s="193"/>
      <c r="N119" s="193"/>
      <c r="O119" s="193"/>
      <c r="P119" s="193"/>
      <c r="Q119" s="193"/>
      <c r="R119" s="193"/>
      <c r="S119" s="193"/>
      <c r="T119" s="193"/>
      <c r="U119" s="193"/>
      <c r="V119" s="193"/>
      <c r="W119" s="193"/>
      <c r="X119" s="195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6"/>
      <c r="F120" s="197"/>
      <c r="G120" s="197"/>
      <c r="H120" s="201"/>
      <c r="I120" s="197"/>
      <c r="J120" s="197"/>
      <c r="K120" s="197"/>
      <c r="L120" s="197"/>
      <c r="M120" s="197"/>
      <c r="N120" s="197"/>
      <c r="O120" s="197"/>
      <c r="P120" s="197"/>
      <c r="Q120" s="197"/>
      <c r="R120" s="197"/>
      <c r="S120" s="197"/>
      <c r="T120" s="197"/>
      <c r="U120" s="197"/>
      <c r="V120" s="197"/>
      <c r="W120" s="197"/>
      <c r="X120" s="198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08" t="str">
        <f>VLOOKUP(D123,Teams,2,FALSE)</f>
        <v>xbye1</v>
      </c>
      <c r="F123" s="110" t="str">
        <f>IF(AND(AA125=1,AA126=1),"You've put the wrong result in here!","")</f>
        <v/>
      </c>
    </row>
    <row r="124" spans="2:28" ht="15.75" thickBot="1" x14ac:dyDescent="0.3">
      <c r="E124" s="98"/>
      <c r="Y124" t="s">
        <v>65</v>
      </c>
      <c r="Z124" t="s">
        <v>64</v>
      </c>
      <c r="AA124" t="s">
        <v>83</v>
      </c>
    </row>
    <row r="125" spans="2:28" x14ac:dyDescent="0.25">
      <c r="E125" s="189"/>
      <c r="F125" s="190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190"/>
      <c r="R125" s="190"/>
      <c r="S125" s="190"/>
      <c r="T125" s="190"/>
      <c r="U125" s="190"/>
      <c r="V125" s="190"/>
      <c r="W125" s="190"/>
      <c r="X125" s="191"/>
      <c r="Y125">
        <f>IF(ISBLANK(E125),0,1)</f>
        <v>0</v>
      </c>
      <c r="AA125">
        <f>IF(Y125=1,IF(AA138&gt;0,1,0),0)</f>
        <v>0</v>
      </c>
    </row>
    <row r="126" spans="2:28" x14ac:dyDescent="0.25">
      <c r="E126" s="199"/>
      <c r="F126" s="118"/>
      <c r="G126" s="193"/>
      <c r="H126" s="193"/>
      <c r="I126" s="194"/>
      <c r="J126" s="194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5"/>
      <c r="AA126">
        <f>IF(E126=D123,0,1)</f>
        <v>1</v>
      </c>
    </row>
    <row r="127" spans="2:28" x14ac:dyDescent="0.25">
      <c r="E127" s="192"/>
      <c r="F127" s="193"/>
      <c r="G127" s="193"/>
      <c r="H127" s="193"/>
      <c r="I127" s="194"/>
      <c r="J127" s="194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5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92"/>
      <c r="F128" s="193"/>
      <c r="G128" s="193"/>
      <c r="H128" s="200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5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92"/>
      <c r="F129" s="193"/>
      <c r="G129" s="193"/>
      <c r="H129" s="200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5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92"/>
      <c r="F130" s="193"/>
      <c r="G130" s="193"/>
      <c r="H130" s="200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5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92"/>
      <c r="F131" s="193"/>
      <c r="G131" s="193"/>
      <c r="H131" s="200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5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92"/>
      <c r="F132" s="193"/>
      <c r="G132" s="193"/>
      <c r="H132" s="200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5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92"/>
      <c r="F133" s="193"/>
      <c r="G133" s="193"/>
      <c r="H133" s="200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5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92"/>
      <c r="F134" s="193"/>
      <c r="G134" s="193"/>
      <c r="H134" s="200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5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92"/>
      <c r="F135" s="193"/>
      <c r="G135" s="193"/>
      <c r="H135" s="200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5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92"/>
      <c r="F136" s="193"/>
      <c r="G136" s="193"/>
      <c r="H136" s="200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5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6"/>
      <c r="F137" s="197"/>
      <c r="G137" s="197"/>
      <c r="H137" s="201"/>
      <c r="I137" s="197"/>
      <c r="J137" s="197"/>
      <c r="K137" s="197"/>
      <c r="L137" s="197"/>
      <c r="M137" s="197"/>
      <c r="N137" s="197"/>
      <c r="O137" s="197"/>
      <c r="P137" s="197"/>
      <c r="Q137" s="197"/>
      <c r="R137" s="197"/>
      <c r="S137" s="197"/>
      <c r="T137" s="197"/>
      <c r="U137" s="197"/>
      <c r="V137" s="197"/>
      <c r="W137" s="197"/>
      <c r="X137" s="198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08">
        <f>VLOOKUP(D140,Teams,2,FALSE)</f>
        <v>0</v>
      </c>
      <c r="F140" s="110" t="str">
        <f>IF(AND(AA142=1,AA143=1),"You've put the wrong result in here!","")</f>
        <v/>
      </c>
    </row>
    <row r="141" spans="2:28" ht="15.75" thickBot="1" x14ac:dyDescent="0.3">
      <c r="E141" s="98"/>
      <c r="Y141" t="s">
        <v>65</v>
      </c>
      <c r="Z141" t="s">
        <v>64</v>
      </c>
      <c r="AA141" t="s">
        <v>83</v>
      </c>
    </row>
    <row r="142" spans="2:28" x14ac:dyDescent="0.25">
      <c r="E142" s="189"/>
      <c r="F142" s="190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190"/>
      <c r="R142" s="190"/>
      <c r="S142" s="190"/>
      <c r="T142" s="190"/>
      <c r="U142" s="190"/>
      <c r="V142" s="190"/>
      <c r="W142" s="190"/>
      <c r="X142" s="191"/>
      <c r="Y142">
        <f>IF(ISBLANK(E142),0,1)</f>
        <v>0</v>
      </c>
      <c r="AA142">
        <f>IF(Y142=1,IF(AA155&gt;0,1,0),0)</f>
        <v>0</v>
      </c>
    </row>
    <row r="143" spans="2:28" x14ac:dyDescent="0.25">
      <c r="E143" s="199"/>
      <c r="F143" s="118"/>
      <c r="G143" s="193"/>
      <c r="H143" s="193"/>
      <c r="I143" s="194"/>
      <c r="J143" s="194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5"/>
      <c r="AA143">
        <f>IF(E143=D140,0,1)</f>
        <v>1</v>
      </c>
    </row>
    <row r="144" spans="2:28" x14ac:dyDescent="0.25">
      <c r="E144" s="192"/>
      <c r="F144" s="193"/>
      <c r="G144" s="193"/>
      <c r="H144" s="193"/>
      <c r="I144" s="194"/>
      <c r="J144" s="194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5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92"/>
      <c r="F145" s="193"/>
      <c r="G145" s="193"/>
      <c r="H145" s="200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5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92"/>
      <c r="F146" s="193"/>
      <c r="G146" s="193"/>
      <c r="H146" s="200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5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92"/>
      <c r="F147" s="193"/>
      <c r="G147" s="193"/>
      <c r="H147" s="200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5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92"/>
      <c r="F148" s="193"/>
      <c r="G148" s="193"/>
      <c r="H148" s="200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5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92"/>
      <c r="F149" s="193"/>
      <c r="G149" s="193"/>
      <c r="H149" s="200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5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92"/>
      <c r="F150" s="193"/>
      <c r="G150" s="193"/>
      <c r="H150" s="200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5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92"/>
      <c r="F151" s="193"/>
      <c r="G151" s="193"/>
      <c r="H151" s="200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5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92"/>
      <c r="F152" s="193"/>
      <c r="G152" s="193"/>
      <c r="H152" s="200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5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92"/>
      <c r="F153" s="193"/>
      <c r="G153" s="193"/>
      <c r="H153" s="200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5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6"/>
      <c r="F154" s="197"/>
      <c r="G154" s="197"/>
      <c r="H154" s="201"/>
      <c r="I154" s="197"/>
      <c r="J154" s="197"/>
      <c r="K154" s="197"/>
      <c r="L154" s="197"/>
      <c r="M154" s="197"/>
      <c r="N154" s="197"/>
      <c r="O154" s="197"/>
      <c r="P154" s="197"/>
      <c r="Q154" s="197"/>
      <c r="R154" s="197"/>
      <c r="S154" s="197"/>
      <c r="T154" s="197"/>
      <c r="U154" s="197"/>
      <c r="V154" s="197"/>
      <c r="W154" s="197"/>
      <c r="X154" s="198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08">
        <f>VLOOKUP(D157,Teams,2,FALSE)</f>
        <v>0</v>
      </c>
      <c r="F157" s="110" t="str">
        <f>IF(AND(AA159=1,AA160=1),"You've put the wrong result in here!","")</f>
        <v/>
      </c>
    </row>
    <row r="158" spans="2:28" ht="15.75" thickBot="1" x14ac:dyDescent="0.3">
      <c r="E158" s="98"/>
      <c r="Y158" t="s">
        <v>65</v>
      </c>
      <c r="Z158" t="s">
        <v>64</v>
      </c>
      <c r="AA158" t="s">
        <v>83</v>
      </c>
    </row>
    <row r="159" spans="2:28" x14ac:dyDescent="0.25">
      <c r="E159" s="189"/>
      <c r="F159" s="190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190"/>
      <c r="R159" s="190"/>
      <c r="S159" s="190"/>
      <c r="T159" s="190"/>
      <c r="U159" s="190"/>
      <c r="V159" s="190"/>
      <c r="W159" s="190"/>
      <c r="X159" s="191"/>
      <c r="Y159">
        <f>IF(ISBLANK(E159),0,1)</f>
        <v>0</v>
      </c>
      <c r="AA159">
        <f>IF(Y159=1,IF(AA172&gt;0,1,0),0)</f>
        <v>0</v>
      </c>
    </row>
    <row r="160" spans="2:28" x14ac:dyDescent="0.25">
      <c r="E160" s="199"/>
      <c r="F160" s="118"/>
      <c r="G160" s="193"/>
      <c r="H160" s="193"/>
      <c r="I160" s="194"/>
      <c r="J160" s="194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5"/>
      <c r="AA160">
        <f>IF(E160=D157,0,1)</f>
        <v>1</v>
      </c>
    </row>
    <row r="161" spans="2:28" x14ac:dyDescent="0.25">
      <c r="E161" s="192"/>
      <c r="F161" s="193"/>
      <c r="G161" s="193"/>
      <c r="H161" s="193"/>
      <c r="I161" s="194"/>
      <c r="J161" s="194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5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92"/>
      <c r="F162" s="193"/>
      <c r="G162" s="193"/>
      <c r="H162" s="200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5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92"/>
      <c r="F163" s="193"/>
      <c r="G163" s="193"/>
      <c r="H163" s="200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5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92"/>
      <c r="F164" s="193"/>
      <c r="G164" s="193"/>
      <c r="H164" s="200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5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92"/>
      <c r="F165" s="193"/>
      <c r="G165" s="193"/>
      <c r="H165" s="200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5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92"/>
      <c r="F166" s="193"/>
      <c r="G166" s="193"/>
      <c r="H166" s="200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5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92"/>
      <c r="F167" s="193"/>
      <c r="G167" s="193"/>
      <c r="H167" s="200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5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92"/>
      <c r="F168" s="193"/>
      <c r="G168" s="193"/>
      <c r="H168" s="200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5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92"/>
      <c r="F169" s="193"/>
      <c r="G169" s="193"/>
      <c r="H169" s="200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5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92"/>
      <c r="F170" s="193"/>
      <c r="G170" s="193"/>
      <c r="H170" s="200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5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6"/>
      <c r="F171" s="197"/>
      <c r="G171" s="197"/>
      <c r="H171" s="201"/>
      <c r="I171" s="197"/>
      <c r="J171" s="197"/>
      <c r="K171" s="197"/>
      <c r="L171" s="197"/>
      <c r="M171" s="197"/>
      <c r="N171" s="197"/>
      <c r="O171" s="197"/>
      <c r="P171" s="197"/>
      <c r="Q171" s="197"/>
      <c r="R171" s="197"/>
      <c r="S171" s="197"/>
      <c r="T171" s="197"/>
      <c r="U171" s="197"/>
      <c r="V171" s="197"/>
      <c r="W171" s="197"/>
      <c r="X171" s="198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3" spans="2:28" hidden="1" x14ac:dyDescent="0.25"/>
    <row r="174" spans="2:28" ht="15.75" hidden="1" x14ac:dyDescent="0.25">
      <c r="E174" s="108"/>
      <c r="F174" s="110"/>
    </row>
    <row r="175" spans="2:28" hidden="1" x14ac:dyDescent="0.25">
      <c r="E175" s="98"/>
      <c r="Y175" t="s">
        <v>65</v>
      </c>
      <c r="Z175" t="s">
        <v>64</v>
      </c>
      <c r="AA175" t="s">
        <v>83</v>
      </c>
    </row>
    <row r="176" spans="2:28" hidden="1" x14ac:dyDescent="0.25">
      <c r="E176" s="189"/>
      <c r="F176" s="190"/>
      <c r="G176" s="190"/>
      <c r="H176" s="190"/>
      <c r="I176" s="190"/>
      <c r="J176" s="190"/>
      <c r="K176" s="190"/>
      <c r="L176" s="190"/>
      <c r="M176" s="190"/>
      <c r="N176" s="190"/>
      <c r="O176" s="190"/>
      <c r="P176" s="190"/>
      <c r="Q176" s="190"/>
      <c r="R176" s="190"/>
      <c r="S176" s="190"/>
      <c r="T176" s="190"/>
      <c r="U176" s="190"/>
      <c r="V176" s="190"/>
      <c r="W176" s="190"/>
      <c r="X176" s="191"/>
      <c r="Y176">
        <f>IF(ISBLANK(E176),0,1)</f>
        <v>0</v>
      </c>
      <c r="AA176">
        <f>IF(Y176=1,IF(AA189&gt;0,1,0),0)</f>
        <v>0</v>
      </c>
    </row>
    <row r="177" spans="2:28" hidden="1" x14ac:dyDescent="0.25">
      <c r="E177" s="199"/>
      <c r="F177" s="118"/>
      <c r="G177" s="193"/>
      <c r="H177" s="193"/>
      <c r="I177" s="194"/>
      <c r="J177" s="194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5"/>
      <c r="AA177">
        <f>IF(E177=D174,0,1)</f>
        <v>0</v>
      </c>
    </row>
    <row r="178" spans="2:28" hidden="1" x14ac:dyDescent="0.25">
      <c r="E178" s="192"/>
      <c r="F178" s="193"/>
      <c r="G178" s="193"/>
      <c r="H178" s="193"/>
      <c r="I178" s="194"/>
      <c r="J178" s="194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5"/>
    </row>
    <row r="179" spans="2:28" hidden="1" x14ac:dyDescent="0.25">
      <c r="B179" t="e">
        <f t="shared" ref="B179:B188" ca="1" si="60">Y179</f>
        <v>#N/A</v>
      </c>
      <c r="C179" t="e">
        <f ca="1">Y179</f>
        <v>#N/A</v>
      </c>
      <c r="E179" s="192"/>
      <c r="F179" s="193"/>
      <c r="G179" s="193"/>
      <c r="H179" s="200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5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hidden="1" x14ac:dyDescent="0.25">
      <c r="B180" t="e">
        <f t="shared" ca="1" si="60"/>
        <v>#N/A</v>
      </c>
      <c r="C180" t="e">
        <f t="shared" ref="C180:C186" ca="1" si="63">Y180</f>
        <v>#N/A</v>
      </c>
      <c r="E180" s="192"/>
      <c r="F180" s="193"/>
      <c r="G180" s="193"/>
      <c r="H180" s="200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5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hidden="1" x14ac:dyDescent="0.25">
      <c r="B181" t="e">
        <f t="shared" ca="1" si="60"/>
        <v>#N/A</v>
      </c>
      <c r="C181" t="e">
        <f t="shared" ca="1" si="63"/>
        <v>#N/A</v>
      </c>
      <c r="E181" s="192"/>
      <c r="F181" s="193"/>
      <c r="G181" s="193"/>
      <c r="H181" s="200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5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hidden="1" x14ac:dyDescent="0.25">
      <c r="B182" t="e">
        <f t="shared" ca="1" si="60"/>
        <v>#N/A</v>
      </c>
      <c r="C182" t="e">
        <f t="shared" ca="1" si="63"/>
        <v>#N/A</v>
      </c>
      <c r="E182" s="192"/>
      <c r="F182" s="193"/>
      <c r="G182" s="193"/>
      <c r="H182" s="200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5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hidden="1" x14ac:dyDescent="0.25">
      <c r="B183" t="e">
        <f t="shared" ca="1" si="60"/>
        <v>#N/A</v>
      </c>
      <c r="C183" t="e">
        <f t="shared" ca="1" si="63"/>
        <v>#N/A</v>
      </c>
      <c r="E183" s="192"/>
      <c r="F183" s="193"/>
      <c r="G183" s="193"/>
      <c r="H183" s="200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5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hidden="1" x14ac:dyDescent="0.25">
      <c r="B184" t="e">
        <f t="shared" ca="1" si="60"/>
        <v>#N/A</v>
      </c>
      <c r="C184" t="e">
        <f t="shared" ca="1" si="63"/>
        <v>#N/A</v>
      </c>
      <c r="E184" s="192"/>
      <c r="F184" s="193"/>
      <c r="G184" s="193"/>
      <c r="H184" s="200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5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hidden="1" x14ac:dyDescent="0.25">
      <c r="B185" t="e">
        <f t="shared" ca="1" si="60"/>
        <v>#N/A</v>
      </c>
      <c r="C185" t="e">
        <f t="shared" ca="1" si="63"/>
        <v>#N/A</v>
      </c>
      <c r="E185" s="192"/>
      <c r="F185" s="193"/>
      <c r="G185" s="193"/>
      <c r="H185" s="200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5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hidden="1" x14ac:dyDescent="0.25">
      <c r="B186" t="e">
        <f t="shared" ca="1" si="60"/>
        <v>#N/A</v>
      </c>
      <c r="C186" t="e">
        <f t="shared" ca="1" si="63"/>
        <v>#N/A</v>
      </c>
      <c r="E186" s="192"/>
      <c r="F186" s="193"/>
      <c r="G186" s="193"/>
      <c r="H186" s="200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5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hidden="1" x14ac:dyDescent="0.25">
      <c r="B187" t="e">
        <f t="shared" ca="1" si="60"/>
        <v>#N/A</v>
      </c>
      <c r="E187" s="192"/>
      <c r="F187" s="193"/>
      <c r="G187" s="193"/>
      <c r="H187" s="200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5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hidden="1" thickBot="1" x14ac:dyDescent="0.3">
      <c r="B188" t="e">
        <f t="shared" ca="1" si="60"/>
        <v>#N/A</v>
      </c>
      <c r="E188" s="196"/>
      <c r="F188" s="197"/>
      <c r="G188" s="197"/>
      <c r="H188" s="201"/>
      <c r="I188" s="197"/>
      <c r="J188" s="197"/>
      <c r="K188" s="197"/>
      <c r="L188" s="197"/>
      <c r="M188" s="197"/>
      <c r="N188" s="197"/>
      <c r="O188" s="197"/>
      <c r="P188" s="197"/>
      <c r="Q188" s="197"/>
      <c r="R188" s="197"/>
      <c r="S188" s="197"/>
      <c r="T188" s="197"/>
      <c r="U188" s="197"/>
      <c r="V188" s="197"/>
      <c r="W188" s="197"/>
      <c r="X188" s="198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hidden="1" x14ac:dyDescent="0.25">
      <c r="AA189">
        <f>SUM(AA177:AA188)</f>
        <v>0</v>
      </c>
    </row>
    <row r="190" spans="2:28" hidden="1" x14ac:dyDescent="0.25"/>
    <row r="191" spans="2:28" ht="15.75" hidden="1" x14ac:dyDescent="0.25">
      <c r="E191" s="108"/>
      <c r="F191" s="110"/>
    </row>
    <row r="192" spans="2:28" hidden="1" x14ac:dyDescent="0.25">
      <c r="E192" s="98"/>
      <c r="Y192" t="s">
        <v>65</v>
      </c>
      <c r="Z192" t="s">
        <v>64</v>
      </c>
      <c r="AA192" t="s">
        <v>83</v>
      </c>
    </row>
    <row r="193" spans="2:28" hidden="1" x14ac:dyDescent="0.25">
      <c r="E193" s="189"/>
      <c r="F193" s="190"/>
      <c r="G193" s="190"/>
      <c r="H193" s="190"/>
      <c r="I193" s="190"/>
      <c r="J193" s="190"/>
      <c r="K193" s="190"/>
      <c r="L193" s="190"/>
      <c r="M193" s="190"/>
      <c r="N193" s="190"/>
      <c r="O193" s="190"/>
      <c r="P193" s="190"/>
      <c r="Q193" s="190"/>
      <c r="R193" s="190"/>
      <c r="S193" s="190"/>
      <c r="T193" s="190"/>
      <c r="U193" s="190"/>
      <c r="V193" s="190"/>
      <c r="W193" s="190"/>
      <c r="X193" s="191"/>
      <c r="Y193">
        <f>IF(ISBLANK(E193),0,1)</f>
        <v>0</v>
      </c>
      <c r="AA193">
        <f>IF(Y193=1,IF(AA206&gt;0,1,0),0)</f>
        <v>0</v>
      </c>
    </row>
    <row r="194" spans="2:28" hidden="1" x14ac:dyDescent="0.25">
      <c r="E194" s="199"/>
      <c r="F194" s="118"/>
      <c r="G194" s="193"/>
      <c r="H194" s="193"/>
      <c r="I194" s="194"/>
      <c r="J194" s="194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5"/>
      <c r="AA194">
        <f>IF(E194=D191,0,1)</f>
        <v>0</v>
      </c>
    </row>
    <row r="195" spans="2:28" hidden="1" x14ac:dyDescent="0.25">
      <c r="E195" s="192"/>
      <c r="F195" s="193"/>
      <c r="G195" s="193"/>
      <c r="H195" s="193"/>
      <c r="I195" s="194"/>
      <c r="J195" s="194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5"/>
    </row>
    <row r="196" spans="2:28" hidden="1" x14ac:dyDescent="0.25">
      <c r="B196" t="e">
        <f t="shared" ref="B196:B205" ca="1" si="66">Y196</f>
        <v>#N/A</v>
      </c>
      <c r="C196" t="e">
        <f ca="1">Y196</f>
        <v>#N/A</v>
      </c>
      <c r="E196" s="192"/>
      <c r="F196" s="193"/>
      <c r="G196" s="193"/>
      <c r="H196" s="200"/>
      <c r="I196" s="193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5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25">
      <c r="B197" t="e">
        <f t="shared" ca="1" si="66"/>
        <v>#N/A</v>
      </c>
      <c r="C197" t="e">
        <f t="shared" ref="C197:C203" ca="1" si="69">Y197</f>
        <v>#N/A</v>
      </c>
      <c r="E197" s="192"/>
      <c r="F197" s="193"/>
      <c r="G197" s="193"/>
      <c r="H197" s="200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5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25">
      <c r="B198" t="e">
        <f t="shared" ca="1" si="66"/>
        <v>#N/A</v>
      </c>
      <c r="C198" t="e">
        <f t="shared" ca="1" si="69"/>
        <v>#N/A</v>
      </c>
      <c r="E198" s="192"/>
      <c r="F198" s="193"/>
      <c r="G198" s="193"/>
      <c r="H198" s="200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5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25">
      <c r="B199" t="e">
        <f t="shared" ca="1" si="66"/>
        <v>#N/A</v>
      </c>
      <c r="C199" t="e">
        <f t="shared" ca="1" si="69"/>
        <v>#N/A</v>
      </c>
      <c r="E199" s="192"/>
      <c r="F199" s="193"/>
      <c r="G199" s="193"/>
      <c r="H199" s="200"/>
      <c r="I199" s="193"/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5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25">
      <c r="B200" t="e">
        <f t="shared" ca="1" si="66"/>
        <v>#N/A</v>
      </c>
      <c r="C200" t="e">
        <f t="shared" ca="1" si="69"/>
        <v>#N/A</v>
      </c>
      <c r="E200" s="192"/>
      <c r="F200" s="193"/>
      <c r="G200" s="193"/>
      <c r="H200" s="200"/>
      <c r="I200" s="193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5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25">
      <c r="B201" t="e">
        <f t="shared" ca="1" si="66"/>
        <v>#N/A</v>
      </c>
      <c r="C201" t="e">
        <f t="shared" ca="1" si="69"/>
        <v>#N/A</v>
      </c>
      <c r="E201" s="192"/>
      <c r="F201" s="193"/>
      <c r="G201" s="193"/>
      <c r="H201" s="200"/>
      <c r="I201" s="193"/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5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25">
      <c r="B202" t="e">
        <f t="shared" ca="1" si="66"/>
        <v>#N/A</v>
      </c>
      <c r="C202" t="e">
        <f t="shared" ca="1" si="69"/>
        <v>#N/A</v>
      </c>
      <c r="E202" s="192"/>
      <c r="F202" s="193"/>
      <c r="G202" s="193"/>
      <c r="H202" s="200"/>
      <c r="I202" s="193"/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5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25">
      <c r="B203" t="e">
        <f t="shared" ca="1" si="66"/>
        <v>#N/A</v>
      </c>
      <c r="C203" t="e">
        <f t="shared" ca="1" si="69"/>
        <v>#N/A</v>
      </c>
      <c r="E203" s="192"/>
      <c r="F203" s="193"/>
      <c r="G203" s="193"/>
      <c r="H203" s="200"/>
      <c r="I203" s="193"/>
      <c r="J203" s="193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5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25">
      <c r="B204" t="e">
        <f t="shared" ca="1" si="66"/>
        <v>#N/A</v>
      </c>
      <c r="E204" s="192"/>
      <c r="F204" s="193"/>
      <c r="G204" s="193"/>
      <c r="H204" s="200"/>
      <c r="I204" s="193"/>
      <c r="J204" s="193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5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hidden="1" thickBot="1" x14ac:dyDescent="0.3">
      <c r="B205" t="e">
        <f t="shared" ca="1" si="66"/>
        <v>#N/A</v>
      </c>
      <c r="E205" s="196"/>
      <c r="F205" s="197"/>
      <c r="G205" s="197"/>
      <c r="H205" s="201"/>
      <c r="I205" s="197"/>
      <c r="J205" s="197"/>
      <c r="K205" s="197"/>
      <c r="L205" s="197"/>
      <c r="M205" s="197"/>
      <c r="N205" s="197"/>
      <c r="O205" s="197"/>
      <c r="P205" s="197"/>
      <c r="Q205" s="197"/>
      <c r="R205" s="197"/>
      <c r="S205" s="197"/>
      <c r="T205" s="197"/>
      <c r="U205" s="197"/>
      <c r="V205" s="197"/>
      <c r="W205" s="197"/>
      <c r="X205" s="198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0</v>
      </c>
    </row>
    <row r="208" spans="2:28" ht="15.75" hidden="1" x14ac:dyDescent="0.25">
      <c r="D208">
        <v>13</v>
      </c>
      <c r="E208" s="108">
        <f>VLOOKUP(D208,Teams,2,FALSE)</f>
        <v>0</v>
      </c>
      <c r="F208" s="110" t="str">
        <f>IF(AND(AA210=1,AA211=1),"You've put the wrong result in here!","")</f>
        <v/>
      </c>
    </row>
    <row r="209" spans="2:28" hidden="1" x14ac:dyDescent="0.25">
      <c r="E209" s="98"/>
      <c r="Y209" t="s">
        <v>65</v>
      </c>
      <c r="Z209" t="s">
        <v>64</v>
      </c>
      <c r="AA209" t="s">
        <v>83</v>
      </c>
    </row>
    <row r="210" spans="2:28" hidden="1" x14ac:dyDescent="0.25">
      <c r="E210" s="111"/>
      <c r="F210" s="112"/>
      <c r="G210" s="112"/>
      <c r="H210" s="112"/>
      <c r="I210" s="112"/>
      <c r="J210" s="112"/>
      <c r="K210" s="112"/>
      <c r="L210" s="113"/>
      <c r="M210" s="113"/>
      <c r="N210" s="113"/>
      <c r="O210" s="113"/>
      <c r="P210" s="113"/>
      <c r="Q210" s="113"/>
      <c r="R210" s="113"/>
      <c r="S210" s="113"/>
      <c r="T210" s="113"/>
      <c r="U210" s="113"/>
      <c r="V210" s="113"/>
      <c r="W210" s="113"/>
      <c r="X210" s="114"/>
      <c r="Y210">
        <f>IF(ISBLANK(E210),0,1)</f>
        <v>0</v>
      </c>
      <c r="AA210">
        <f>IF(Y210=1,IF(AA223&gt;0,1,0),0)</f>
        <v>0</v>
      </c>
    </row>
    <row r="211" spans="2:28" hidden="1" x14ac:dyDescent="0.25">
      <c r="E211" s="115"/>
      <c r="F211" s="116"/>
      <c r="G211" s="116"/>
      <c r="H211" s="116"/>
      <c r="I211" s="117"/>
      <c r="J211" s="117"/>
      <c r="K211" s="116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  <c r="X211" s="119"/>
      <c r="AA211">
        <f>IF(E211=D208,0,1)</f>
        <v>1</v>
      </c>
    </row>
    <row r="212" spans="2:28" hidden="1" x14ac:dyDescent="0.25">
      <c r="E212" s="115"/>
      <c r="F212" s="116"/>
      <c r="G212" s="116"/>
      <c r="H212" s="116"/>
      <c r="I212" s="117"/>
      <c r="J212" s="117"/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20"/>
    </row>
    <row r="213" spans="2:28" hidden="1" x14ac:dyDescent="0.25">
      <c r="B213" t="e">
        <f t="shared" ref="B213:B222" ca="1" si="72">Y213</f>
        <v>#N/A</v>
      </c>
      <c r="C213" t="e">
        <f ca="1">Y213</f>
        <v>#N/A</v>
      </c>
      <c r="E213" s="115"/>
      <c r="F213" s="116"/>
      <c r="G213" s="116"/>
      <c r="H213" s="121"/>
      <c r="I213" s="116"/>
      <c r="J213" s="116"/>
      <c r="K213" s="116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20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25">
      <c r="B214" t="e">
        <f t="shared" ca="1" si="72"/>
        <v>#N/A</v>
      </c>
      <c r="C214" t="e">
        <f t="shared" ref="C214:C220" ca="1" si="75">Y214</f>
        <v>#N/A</v>
      </c>
      <c r="E214" s="115"/>
      <c r="F214" s="116"/>
      <c r="G214" s="116"/>
      <c r="H214" s="121"/>
      <c r="I214" s="116"/>
      <c r="J214" s="116"/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20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25">
      <c r="B215" t="e">
        <f t="shared" ca="1" si="72"/>
        <v>#N/A</v>
      </c>
      <c r="C215" t="e">
        <f t="shared" ca="1" si="75"/>
        <v>#N/A</v>
      </c>
      <c r="E215" s="115"/>
      <c r="F215" s="116"/>
      <c r="G215" s="116"/>
      <c r="H215" s="121"/>
      <c r="I215" s="116"/>
      <c r="J215" s="116"/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20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25">
      <c r="B216" t="e">
        <f t="shared" ca="1" si="72"/>
        <v>#N/A</v>
      </c>
      <c r="C216" t="e">
        <f t="shared" ca="1" si="75"/>
        <v>#N/A</v>
      </c>
      <c r="E216" s="115"/>
      <c r="F216" s="116"/>
      <c r="G216" s="116"/>
      <c r="H216" s="121"/>
      <c r="I216" s="116"/>
      <c r="J216" s="116"/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20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25">
      <c r="B217" t="e">
        <f t="shared" ca="1" si="72"/>
        <v>#N/A</v>
      </c>
      <c r="C217" t="e">
        <f t="shared" ca="1" si="75"/>
        <v>#N/A</v>
      </c>
      <c r="E217" s="115"/>
      <c r="F217" s="116"/>
      <c r="G217" s="116"/>
      <c r="H217" s="121"/>
      <c r="I217" s="116"/>
      <c r="J217" s="116"/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20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25">
      <c r="B218" t="e">
        <f t="shared" ca="1" si="72"/>
        <v>#N/A</v>
      </c>
      <c r="C218" t="e">
        <f t="shared" ca="1" si="75"/>
        <v>#N/A</v>
      </c>
      <c r="E218" s="115"/>
      <c r="F218" s="116"/>
      <c r="G218" s="116"/>
      <c r="H218" s="121"/>
      <c r="I218" s="116"/>
      <c r="J218" s="116"/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20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25">
      <c r="B219" t="e">
        <f t="shared" ca="1" si="72"/>
        <v>#N/A</v>
      </c>
      <c r="C219" t="e">
        <f t="shared" ca="1" si="75"/>
        <v>#N/A</v>
      </c>
      <c r="E219" s="115"/>
      <c r="F219" s="116"/>
      <c r="G219" s="116"/>
      <c r="H219" s="121"/>
      <c r="I219" s="116"/>
      <c r="J219" s="116"/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20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25">
      <c r="B220" t="e">
        <f t="shared" ca="1" si="72"/>
        <v>#N/A</v>
      </c>
      <c r="C220" t="e">
        <f t="shared" ca="1" si="75"/>
        <v>#N/A</v>
      </c>
      <c r="E220" s="115"/>
      <c r="F220" s="116"/>
      <c r="G220" s="116"/>
      <c r="H220" s="121"/>
      <c r="I220" s="116"/>
      <c r="J220" s="116"/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20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25">
      <c r="B221" t="e">
        <f t="shared" ca="1" si="72"/>
        <v>#N/A</v>
      </c>
      <c r="E221" s="115"/>
      <c r="F221" s="116"/>
      <c r="G221" s="116"/>
      <c r="H221" s="121"/>
      <c r="I221" s="116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20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hidden="1" thickBot="1" x14ac:dyDescent="0.3">
      <c r="B222" t="e">
        <f t="shared" ca="1" si="72"/>
        <v>#N/A</v>
      </c>
      <c r="E222" s="122"/>
      <c r="F222" s="123"/>
      <c r="G222" s="123"/>
      <c r="H222" s="124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5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25">
      <c r="AA223">
        <f>SUM(AA211:AA222)</f>
        <v>1</v>
      </c>
    </row>
    <row r="224" spans="2:28" hidden="1" x14ac:dyDescent="0.25"/>
    <row r="225" spans="2:28" ht="15.75" hidden="1" x14ac:dyDescent="0.25">
      <c r="D225">
        <v>14</v>
      </c>
      <c r="E225" s="108">
        <f>VLOOKUP(D225,Teams,2,FALSE)</f>
        <v>0</v>
      </c>
      <c r="F225" s="110" t="str">
        <f>IF(AND(AA227=1,AA228=1),"You've put the wrong result in here!","")</f>
        <v/>
      </c>
    </row>
    <row r="226" spans="2:28" hidden="1" x14ac:dyDescent="0.25">
      <c r="E226" s="98" t="str">
        <f>IF(Y227=1,IF(AA227=1,"ERRORS FOUND","Result is good"),"")</f>
        <v/>
      </c>
      <c r="Y226" t="s">
        <v>65</v>
      </c>
      <c r="Z226" t="s">
        <v>64</v>
      </c>
      <c r="AA226" t="s">
        <v>83</v>
      </c>
    </row>
    <row r="227" spans="2:28" hidden="1" x14ac:dyDescent="0.25">
      <c r="E227" s="111"/>
      <c r="F227" s="112"/>
      <c r="G227" s="112"/>
      <c r="H227" s="112"/>
      <c r="I227" s="112"/>
      <c r="J227" s="112"/>
      <c r="K227" s="112"/>
      <c r="L227" s="113"/>
      <c r="M227" s="113"/>
      <c r="N227" s="113"/>
      <c r="O227" s="113"/>
      <c r="P227" s="113"/>
      <c r="Q227" s="113"/>
      <c r="R227" s="113"/>
      <c r="S227" s="113"/>
      <c r="T227" s="113"/>
      <c r="U227" s="113"/>
      <c r="V227" s="113"/>
      <c r="W227" s="113"/>
      <c r="X227" s="114"/>
      <c r="Y227">
        <f>IF(ISBLANK(E227),0,1)</f>
        <v>0</v>
      </c>
      <c r="AA227">
        <f>IF(Y227=1,IF(AA240&gt;0,1,0),0)</f>
        <v>0</v>
      </c>
    </row>
    <row r="228" spans="2:28" hidden="1" x14ac:dyDescent="0.25">
      <c r="E228" s="115"/>
      <c r="F228" s="116"/>
      <c r="G228" s="116"/>
      <c r="H228" s="116"/>
      <c r="I228" s="117"/>
      <c r="J228" s="117"/>
      <c r="K228" s="116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  <c r="X228" s="119"/>
      <c r="AA228">
        <f>IF(E228=D225,0,1)</f>
        <v>1</v>
      </c>
    </row>
    <row r="229" spans="2:28" hidden="1" x14ac:dyDescent="0.25">
      <c r="E229" s="115"/>
      <c r="F229" s="116"/>
      <c r="G229" s="116"/>
      <c r="H229" s="116"/>
      <c r="I229" s="117"/>
      <c r="J229" s="117"/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20"/>
    </row>
    <row r="230" spans="2:28" hidden="1" x14ac:dyDescent="0.25">
      <c r="B230" t="e">
        <f t="shared" ref="B230:B239" ca="1" si="78">Y230</f>
        <v>#N/A</v>
      </c>
      <c r="C230" t="e">
        <f ca="1">Y230</f>
        <v>#N/A</v>
      </c>
      <c r="E230" s="115"/>
      <c r="F230" s="116"/>
      <c r="G230" s="116"/>
      <c r="H230" s="121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20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25">
      <c r="B231" t="e">
        <f t="shared" ca="1" si="78"/>
        <v>#N/A</v>
      </c>
      <c r="C231" t="e">
        <f t="shared" ref="C231:C237" ca="1" si="81">Y231</f>
        <v>#N/A</v>
      </c>
      <c r="E231" s="115"/>
      <c r="F231" s="116"/>
      <c r="G231" s="116"/>
      <c r="H231" s="121"/>
      <c r="I231" s="116"/>
      <c r="J231" s="116"/>
      <c r="K231" s="116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20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25">
      <c r="B232" t="e">
        <f t="shared" ca="1" si="78"/>
        <v>#N/A</v>
      </c>
      <c r="C232" t="e">
        <f t="shared" ca="1" si="81"/>
        <v>#N/A</v>
      </c>
      <c r="E232" s="115"/>
      <c r="F232" s="116"/>
      <c r="G232" s="116"/>
      <c r="H232" s="121"/>
      <c r="I232" s="116"/>
      <c r="J232" s="116"/>
      <c r="K232" s="116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20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25">
      <c r="B233" t="e">
        <f t="shared" ca="1" si="78"/>
        <v>#N/A</v>
      </c>
      <c r="C233" t="e">
        <f t="shared" ca="1" si="81"/>
        <v>#N/A</v>
      </c>
      <c r="E233" s="115"/>
      <c r="F233" s="116"/>
      <c r="G233" s="116"/>
      <c r="H233" s="121"/>
      <c r="I233" s="116"/>
      <c r="J233" s="116"/>
      <c r="K233" s="116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20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25">
      <c r="B234" t="e">
        <f t="shared" ca="1" si="78"/>
        <v>#N/A</v>
      </c>
      <c r="C234" t="e">
        <f t="shared" ca="1" si="81"/>
        <v>#N/A</v>
      </c>
      <c r="E234" s="115"/>
      <c r="F234" s="116"/>
      <c r="G234" s="116"/>
      <c r="H234" s="121"/>
      <c r="I234" s="116"/>
      <c r="J234" s="116"/>
      <c r="K234" s="116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20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25">
      <c r="B235" t="e">
        <f t="shared" ca="1" si="78"/>
        <v>#N/A</v>
      </c>
      <c r="C235" t="e">
        <f t="shared" ca="1" si="81"/>
        <v>#N/A</v>
      </c>
      <c r="E235" s="115"/>
      <c r="F235" s="116"/>
      <c r="G235" s="116"/>
      <c r="H235" s="121"/>
      <c r="I235" s="116"/>
      <c r="J235" s="116"/>
      <c r="K235" s="116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20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25">
      <c r="B236" t="e">
        <f t="shared" ca="1" si="78"/>
        <v>#N/A</v>
      </c>
      <c r="C236" t="e">
        <f t="shared" ca="1" si="81"/>
        <v>#N/A</v>
      </c>
      <c r="E236" s="115"/>
      <c r="F236" s="116"/>
      <c r="G236" s="116"/>
      <c r="H236" s="121"/>
      <c r="I236" s="116"/>
      <c r="J236" s="116"/>
      <c r="K236" s="116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20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25">
      <c r="B237" t="e">
        <f t="shared" ca="1" si="78"/>
        <v>#N/A</v>
      </c>
      <c r="C237" t="e">
        <f t="shared" ca="1" si="81"/>
        <v>#N/A</v>
      </c>
      <c r="E237" s="115"/>
      <c r="F237" s="116"/>
      <c r="G237" s="116"/>
      <c r="H237" s="121"/>
      <c r="I237" s="116"/>
      <c r="J237" s="116"/>
      <c r="K237" s="116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20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25">
      <c r="B238" t="e">
        <f t="shared" ca="1" si="78"/>
        <v>#N/A</v>
      </c>
      <c r="E238" s="115"/>
      <c r="F238" s="116"/>
      <c r="G238" s="116"/>
      <c r="H238" s="121"/>
      <c r="I238" s="116"/>
      <c r="J238" s="116"/>
      <c r="K238" s="116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20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hidden="1" thickBot="1" x14ac:dyDescent="0.3">
      <c r="B239" t="e">
        <f t="shared" ca="1" si="78"/>
        <v>#N/A</v>
      </c>
      <c r="E239" s="122"/>
      <c r="F239" s="123"/>
      <c r="G239" s="123"/>
      <c r="H239" s="124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5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763" priority="53" stopIfTrue="1">
      <formula>IF(AA162=1,TRUE,FALSE)</formula>
    </cfRule>
    <cfRule type="expression" dxfId="762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761" priority="50" stopIfTrue="1">
      <formula>IF(AA213=1,TRUE,FALSE)</formula>
    </cfRule>
    <cfRule type="expression" dxfId="760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759" priority="47" stopIfTrue="1">
      <formula>IF(AA230=1,TRUE,FALSE)</formula>
    </cfRule>
    <cfRule type="expression" dxfId="758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757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756" priority="43" stopIfTrue="1">
      <formula>IF(AA196=1,TRUE,FALSE)</formula>
    </cfRule>
    <cfRule type="expression" dxfId="755" priority="44" stopIfTrue="1">
      <formula>IF(AA196=0,TRUE,FALSE)</formula>
    </cfRule>
  </conditionalFormatting>
  <conditionalFormatting sqref="N193:S205">
    <cfRule type="cellIs" dxfId="754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753" priority="39" stopIfTrue="1">
      <formula>IF(AA9=1,TRUE,FALSE)</formula>
    </cfRule>
    <cfRule type="expression" dxfId="752" priority="40" stopIfTrue="1">
      <formula>IF(AA9=0,TRUE,FALSE)</formula>
    </cfRule>
  </conditionalFormatting>
  <conditionalFormatting sqref="N6:S18">
    <cfRule type="cellIs" dxfId="751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750" priority="35" stopIfTrue="1">
      <formula>IF(AA26=1,TRUE,FALSE)</formula>
    </cfRule>
    <cfRule type="expression" dxfId="749" priority="36" stopIfTrue="1">
      <formula>IF(AA26=0,TRUE,FALSE)</formula>
    </cfRule>
  </conditionalFormatting>
  <conditionalFormatting sqref="N23:S35">
    <cfRule type="cellIs" dxfId="748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747" priority="31" stopIfTrue="1">
      <formula>IF(AA43=1,TRUE,FALSE)</formula>
    </cfRule>
    <cfRule type="expression" dxfId="746" priority="32" stopIfTrue="1">
      <formula>IF(AA43=0,TRUE,FALSE)</formula>
    </cfRule>
  </conditionalFormatting>
  <conditionalFormatting sqref="N40:S52">
    <cfRule type="cellIs" dxfId="745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744" priority="27" stopIfTrue="1">
      <formula>IF(AA60=1,TRUE,FALSE)</formula>
    </cfRule>
    <cfRule type="expression" dxfId="743" priority="28" stopIfTrue="1">
      <formula>IF(AA60=0,TRUE,FALSE)</formula>
    </cfRule>
  </conditionalFormatting>
  <conditionalFormatting sqref="N57:S69">
    <cfRule type="cellIs" dxfId="742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741" priority="23" stopIfTrue="1">
      <formula>IF(AA77=1,TRUE,FALSE)</formula>
    </cfRule>
    <cfRule type="expression" dxfId="740" priority="24" stopIfTrue="1">
      <formula>IF(AA77=0,TRUE,FALSE)</formula>
    </cfRule>
  </conditionalFormatting>
  <conditionalFormatting sqref="N74:S86">
    <cfRule type="cellIs" dxfId="739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738" priority="19" stopIfTrue="1">
      <formula>IF(AA94=1,TRUE,FALSE)</formula>
    </cfRule>
    <cfRule type="expression" dxfId="737" priority="20" stopIfTrue="1">
      <formula>IF(AA94=0,TRUE,FALSE)</formula>
    </cfRule>
  </conditionalFormatting>
  <conditionalFormatting sqref="N91:S103">
    <cfRule type="cellIs" dxfId="736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735" priority="15" stopIfTrue="1">
      <formula>IF(AA111=1,TRUE,FALSE)</formula>
    </cfRule>
    <cfRule type="expression" dxfId="734" priority="16" stopIfTrue="1">
      <formula>IF(AA111=0,TRUE,FALSE)</formula>
    </cfRule>
  </conditionalFormatting>
  <conditionalFormatting sqref="N108:S120">
    <cfRule type="cellIs" dxfId="733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732" priority="11" stopIfTrue="1">
      <formula>IF(AA128=1,TRUE,FALSE)</formula>
    </cfRule>
    <cfRule type="expression" dxfId="731" priority="12" stopIfTrue="1">
      <formula>IF(AA128=0,TRUE,FALSE)</formula>
    </cfRule>
  </conditionalFormatting>
  <conditionalFormatting sqref="N125:S137">
    <cfRule type="cellIs" dxfId="730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729" priority="7" stopIfTrue="1">
      <formula>IF(AA145=1,TRUE,FALSE)</formula>
    </cfRule>
    <cfRule type="expression" dxfId="728" priority="8" stopIfTrue="1">
      <formula>IF(AA145=0,TRUE,FALSE)</formula>
    </cfRule>
  </conditionalFormatting>
  <conditionalFormatting sqref="N142:S154">
    <cfRule type="cellIs" dxfId="727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726" priority="3" stopIfTrue="1">
      <formula>IF(AA179=1,TRUE,FALSE)</formula>
    </cfRule>
    <cfRule type="expression" dxfId="725" priority="4" stopIfTrue="1">
      <formula>IF(AA179=0,TRUE,FALSE)</formula>
    </cfRule>
  </conditionalFormatting>
  <conditionalFormatting sqref="N176:S188">
    <cfRule type="cellIs" dxfId="724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5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09">
        <v>1</v>
      </c>
    </row>
    <row r="2" spans="2:28" ht="18.75" x14ac:dyDescent="0.3">
      <c r="E2" s="145" t="str">
        <f ca="1">"Results, Week "&amp;RIGHT(F2,LEN(F2)-4)</f>
        <v>Results, Week 7</v>
      </c>
      <c r="F2" s="109" t="str">
        <f ca="1">MID(CELL("filename",A1),FIND("]",CELL("filename",A1))+1,256)</f>
        <v>Week7</v>
      </c>
    </row>
    <row r="4" spans="2:28" ht="15.75" x14ac:dyDescent="0.25">
      <c r="D4">
        <v>1</v>
      </c>
      <c r="E4" s="108" t="str">
        <f>VLOOKUP(D4,Teams,2,FALSE)</f>
        <v xml:space="preserve">Arnies Army </v>
      </c>
      <c r="F4" s="110" t="str">
        <f>IF(AND(AA6=1,AA7=1),"You've put the wrong result in here!","")</f>
        <v/>
      </c>
    </row>
    <row r="5" spans="2:28" ht="15.75" thickBot="1" x14ac:dyDescent="0.3">
      <c r="B5" t="s">
        <v>85</v>
      </c>
      <c r="C5" t="s">
        <v>402</v>
      </c>
      <c r="E5" s="98"/>
      <c r="Y5" t="s">
        <v>65</v>
      </c>
      <c r="Z5" t="s">
        <v>64</v>
      </c>
      <c r="AA5" t="s">
        <v>83</v>
      </c>
      <c r="AB5" t="s">
        <v>84</v>
      </c>
    </row>
    <row r="6" spans="2:28" x14ac:dyDescent="0.25">
      <c r="E6" s="189"/>
      <c r="F6" s="190"/>
      <c r="G6" s="190"/>
      <c r="H6" s="190"/>
      <c r="I6" s="190"/>
      <c r="J6" s="190"/>
      <c r="K6" s="190"/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1"/>
      <c r="Y6">
        <f>IF(ISBLANK(E6),0,1)</f>
        <v>0</v>
      </c>
      <c r="AA6">
        <f>IF(Y6=1,IF(AA19&gt;0,1,0),0)</f>
        <v>0</v>
      </c>
    </row>
    <row r="7" spans="2:28" x14ac:dyDescent="0.25">
      <c r="E7" s="199"/>
      <c r="F7" s="118"/>
      <c r="G7" s="193"/>
      <c r="H7" s="193"/>
      <c r="I7" s="194"/>
      <c r="J7" s="194"/>
      <c r="K7" s="193"/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5"/>
      <c r="AA7">
        <f>IF(E7=D4,0,1)</f>
        <v>1</v>
      </c>
    </row>
    <row r="8" spans="2:28" x14ac:dyDescent="0.25">
      <c r="E8" s="192"/>
      <c r="F8" s="193"/>
      <c r="G8" s="193"/>
      <c r="H8" s="193"/>
      <c r="I8" s="194"/>
      <c r="J8" s="194"/>
      <c r="K8" s="193"/>
      <c r="L8" s="193"/>
      <c r="M8" s="193"/>
      <c r="N8" s="193"/>
      <c r="O8" s="193"/>
      <c r="P8" s="193"/>
      <c r="Q8" s="193"/>
      <c r="R8" s="193"/>
      <c r="S8" s="193"/>
      <c r="T8" s="193"/>
      <c r="U8" s="193"/>
      <c r="V8" s="193"/>
      <c r="W8" s="193"/>
      <c r="X8" s="195"/>
    </row>
    <row r="9" spans="2:28" x14ac:dyDescent="0.25">
      <c r="B9" t="e">
        <f t="shared" ref="B9:B18" ca="1" si="0">Y9</f>
        <v>#N/A</v>
      </c>
      <c r="C9" t="e">
        <f ca="1">Y9</f>
        <v>#N/A</v>
      </c>
      <c r="E9" s="192"/>
      <c r="F9" s="193"/>
      <c r="G9" s="193"/>
      <c r="H9" s="200"/>
      <c r="I9" s="193"/>
      <c r="J9" s="193"/>
      <c r="K9" s="193"/>
      <c r="L9" s="193"/>
      <c r="M9" s="193"/>
      <c r="N9" s="193"/>
      <c r="O9" s="193"/>
      <c r="P9" s="193"/>
      <c r="Q9" s="193"/>
      <c r="R9" s="193"/>
      <c r="S9" s="193"/>
      <c r="T9" s="193"/>
      <c r="U9" s="193"/>
      <c r="V9" s="193"/>
      <c r="W9" s="193"/>
      <c r="X9" s="195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92"/>
      <c r="F10" s="193"/>
      <c r="G10" s="193"/>
      <c r="H10" s="200"/>
      <c r="I10" s="193"/>
      <c r="J10" s="193"/>
      <c r="K10" s="193"/>
      <c r="L10" s="193"/>
      <c r="M10" s="193"/>
      <c r="N10" s="193"/>
      <c r="O10" s="193"/>
      <c r="P10" s="193"/>
      <c r="Q10" s="193"/>
      <c r="R10" s="193"/>
      <c r="S10" s="193"/>
      <c r="T10" s="193"/>
      <c r="U10" s="193"/>
      <c r="V10" s="193"/>
      <c r="W10" s="193"/>
      <c r="X10" s="195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92"/>
      <c r="F11" s="193"/>
      <c r="G11" s="193"/>
      <c r="H11" s="200"/>
      <c r="I11" s="193"/>
      <c r="J11" s="193"/>
      <c r="K11" s="193"/>
      <c r="L11" s="193"/>
      <c r="M11" s="193"/>
      <c r="N11" s="193"/>
      <c r="O11" s="193"/>
      <c r="P11" s="193"/>
      <c r="Q11" s="193"/>
      <c r="R11" s="193"/>
      <c r="S11" s="193"/>
      <c r="T11" s="193"/>
      <c r="U11" s="193"/>
      <c r="V11" s="193"/>
      <c r="W11" s="193"/>
      <c r="X11" s="195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92"/>
      <c r="F12" s="193"/>
      <c r="G12" s="193"/>
      <c r="H12" s="200"/>
      <c r="I12" s="193"/>
      <c r="J12" s="193"/>
      <c r="K12" s="193"/>
      <c r="L12" s="193"/>
      <c r="M12" s="193"/>
      <c r="N12" s="193"/>
      <c r="O12" s="193"/>
      <c r="P12" s="193"/>
      <c r="Q12" s="193"/>
      <c r="R12" s="193"/>
      <c r="S12" s="193"/>
      <c r="T12" s="193"/>
      <c r="U12" s="193"/>
      <c r="V12" s="193"/>
      <c r="W12" s="193"/>
      <c r="X12" s="195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92"/>
      <c r="F13" s="193"/>
      <c r="G13" s="193"/>
      <c r="H13" s="200"/>
      <c r="I13" s="193"/>
      <c r="J13" s="193"/>
      <c r="K13" s="193"/>
      <c r="L13" s="193"/>
      <c r="M13" s="193"/>
      <c r="N13" s="193"/>
      <c r="O13" s="193"/>
      <c r="P13" s="193"/>
      <c r="Q13" s="193"/>
      <c r="R13" s="193"/>
      <c r="S13" s="193"/>
      <c r="T13" s="193"/>
      <c r="U13" s="193"/>
      <c r="V13" s="193"/>
      <c r="W13" s="193"/>
      <c r="X13" s="195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92"/>
      <c r="F14" s="193"/>
      <c r="G14" s="193"/>
      <c r="H14" s="200"/>
      <c r="I14" s="193"/>
      <c r="J14" s="193"/>
      <c r="K14" s="193"/>
      <c r="L14" s="193"/>
      <c r="M14" s="193"/>
      <c r="N14" s="193"/>
      <c r="O14" s="193"/>
      <c r="P14" s="193"/>
      <c r="Q14" s="193"/>
      <c r="R14" s="193"/>
      <c r="S14" s="193"/>
      <c r="T14" s="193"/>
      <c r="U14" s="193"/>
      <c r="V14" s="193"/>
      <c r="W14" s="193"/>
      <c r="X14" s="195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92"/>
      <c r="F15" s="193"/>
      <c r="G15" s="193"/>
      <c r="H15" s="200"/>
      <c r="I15" s="193"/>
      <c r="J15" s="193"/>
      <c r="K15" s="193"/>
      <c r="L15" s="193"/>
      <c r="M15" s="193"/>
      <c r="N15" s="193"/>
      <c r="O15" s="193"/>
      <c r="P15" s="193"/>
      <c r="Q15" s="193"/>
      <c r="R15" s="193"/>
      <c r="S15" s="193"/>
      <c r="T15" s="193"/>
      <c r="U15" s="193"/>
      <c r="V15" s="193"/>
      <c r="W15" s="193"/>
      <c r="X15" s="195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92"/>
      <c r="F16" s="193"/>
      <c r="G16" s="193"/>
      <c r="H16" s="200"/>
      <c r="I16" s="193"/>
      <c r="J16" s="193"/>
      <c r="K16" s="193"/>
      <c r="L16" s="193"/>
      <c r="M16" s="193"/>
      <c r="N16" s="193"/>
      <c r="O16" s="193"/>
      <c r="P16" s="193"/>
      <c r="Q16" s="193"/>
      <c r="R16" s="193"/>
      <c r="S16" s="193"/>
      <c r="T16" s="193"/>
      <c r="U16" s="193"/>
      <c r="V16" s="193"/>
      <c r="W16" s="193"/>
      <c r="X16" s="195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92"/>
      <c r="F17" s="193"/>
      <c r="G17" s="193"/>
      <c r="H17" s="200"/>
      <c r="I17" s="193"/>
      <c r="J17" s="193"/>
      <c r="K17" s="193"/>
      <c r="L17" s="193"/>
      <c r="M17" s="193"/>
      <c r="N17" s="193"/>
      <c r="O17" s="193"/>
      <c r="P17" s="193"/>
      <c r="Q17" s="193"/>
      <c r="R17" s="193"/>
      <c r="S17" s="193"/>
      <c r="T17" s="193"/>
      <c r="U17" s="193"/>
      <c r="V17" s="193"/>
      <c r="W17" s="193"/>
      <c r="X17" s="195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6"/>
      <c r="F18" s="197"/>
      <c r="G18" s="197"/>
      <c r="H18" s="201"/>
      <c r="I18" s="197"/>
      <c r="J18" s="197"/>
      <c r="K18" s="197"/>
      <c r="L18" s="197"/>
      <c r="M18" s="197"/>
      <c r="N18" s="197"/>
      <c r="O18" s="197"/>
      <c r="P18" s="197"/>
      <c r="Q18" s="197"/>
      <c r="R18" s="197"/>
      <c r="S18" s="197"/>
      <c r="T18" s="197"/>
      <c r="U18" s="197"/>
      <c r="V18" s="197"/>
      <c r="W18" s="197"/>
      <c r="X18" s="198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08" t="str">
        <f>VLOOKUP(D21,Teams,2,FALSE)</f>
        <v>Central Ward</v>
      </c>
      <c r="F21" s="110" t="str">
        <f>IF(AND(AA23=1,AA24=1),"You've put the wrong result in here!","")</f>
        <v/>
      </c>
    </row>
    <row r="22" spans="2:28" ht="15.75" thickBot="1" x14ac:dyDescent="0.3">
      <c r="E22" s="98"/>
      <c r="Y22" t="s">
        <v>65</v>
      </c>
      <c r="Z22" t="s">
        <v>64</v>
      </c>
      <c r="AA22" t="s">
        <v>83</v>
      </c>
    </row>
    <row r="23" spans="2:28" x14ac:dyDescent="0.25">
      <c r="E23" s="189"/>
      <c r="F23" s="190"/>
      <c r="G23" s="190"/>
      <c r="H23" s="190"/>
      <c r="I23" s="190"/>
      <c r="J23" s="190"/>
      <c r="K23" s="190"/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1"/>
      <c r="Y23">
        <f>IF(ISBLANK(E23),0,1)</f>
        <v>0</v>
      </c>
      <c r="AA23">
        <f>IF(Y23=1,IF(AA36&gt;0,1,0),0)</f>
        <v>0</v>
      </c>
    </row>
    <row r="24" spans="2:28" x14ac:dyDescent="0.25">
      <c r="E24" s="199"/>
      <c r="F24" s="118"/>
      <c r="G24" s="193"/>
      <c r="H24" s="193"/>
      <c r="I24" s="194"/>
      <c r="J24" s="194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5"/>
      <c r="AA24">
        <f>IF(E24=D21,0,1)</f>
        <v>1</v>
      </c>
    </row>
    <row r="25" spans="2:28" x14ac:dyDescent="0.25">
      <c r="E25" s="192"/>
      <c r="F25" s="193"/>
      <c r="G25" s="193"/>
      <c r="H25" s="193"/>
      <c r="I25" s="194"/>
      <c r="J25" s="194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5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92"/>
      <c r="F26" s="193"/>
      <c r="G26" s="193"/>
      <c r="H26" s="200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5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92"/>
      <c r="F27" s="193"/>
      <c r="G27" s="193"/>
      <c r="H27" s="200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5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92"/>
      <c r="F28" s="193"/>
      <c r="G28" s="193"/>
      <c r="H28" s="200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5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92"/>
      <c r="F29" s="193"/>
      <c r="G29" s="193"/>
      <c r="H29" s="200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5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92"/>
      <c r="F30" s="193"/>
      <c r="G30" s="193"/>
      <c r="H30" s="200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5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92"/>
      <c r="F31" s="193"/>
      <c r="G31" s="193"/>
      <c r="H31" s="200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5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92"/>
      <c r="F32" s="193"/>
      <c r="G32" s="193"/>
      <c r="H32" s="200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5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92"/>
      <c r="F33" s="193"/>
      <c r="G33" s="193"/>
      <c r="H33" s="200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5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92"/>
      <c r="F34" s="193"/>
      <c r="G34" s="193"/>
      <c r="H34" s="200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5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6"/>
      <c r="F35" s="197"/>
      <c r="G35" s="197"/>
      <c r="H35" s="201"/>
      <c r="I35" s="197"/>
      <c r="J35" s="197"/>
      <c r="K35" s="197"/>
      <c r="L35" s="197"/>
      <c r="M35" s="197"/>
      <c r="N35" s="197"/>
      <c r="O35" s="197"/>
      <c r="P35" s="197"/>
      <c r="Q35" s="197"/>
      <c r="R35" s="197"/>
      <c r="S35" s="197"/>
      <c r="T35" s="197"/>
      <c r="U35" s="197"/>
      <c r="V35" s="197"/>
      <c r="W35" s="197"/>
      <c r="X35" s="198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08" t="str">
        <f>VLOOKUP(D38,Teams,2,FALSE)</f>
        <v>Farmers</v>
      </c>
      <c r="F38" s="110" t="str">
        <f>IF(AND(AA40=1,AA41=1),"You've put the wrong result in here!","")</f>
        <v/>
      </c>
    </row>
    <row r="39" spans="2:28" ht="15.75" thickBot="1" x14ac:dyDescent="0.3">
      <c r="E39" s="98"/>
      <c r="Y39" t="s">
        <v>65</v>
      </c>
      <c r="Z39" t="s">
        <v>64</v>
      </c>
      <c r="AA39" t="s">
        <v>83</v>
      </c>
    </row>
    <row r="40" spans="2:28" x14ac:dyDescent="0.25">
      <c r="E40" s="189"/>
      <c r="F40" s="190"/>
      <c r="G40" s="190"/>
      <c r="H40" s="190"/>
      <c r="I40" s="190"/>
      <c r="J40" s="190"/>
      <c r="K40" s="190"/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1"/>
      <c r="Y40">
        <f>IF(ISBLANK(E40),0,1)</f>
        <v>0</v>
      </c>
      <c r="AA40">
        <f>IF(Y40=1,IF(AA53&gt;0,1,0),0)</f>
        <v>0</v>
      </c>
    </row>
    <row r="41" spans="2:28" x14ac:dyDescent="0.25">
      <c r="E41" s="199"/>
      <c r="F41" s="118"/>
      <c r="G41" s="193"/>
      <c r="H41" s="193"/>
      <c r="I41" s="194"/>
      <c r="J41" s="194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5"/>
      <c r="AA41">
        <f>IF(E41=D38,0,1)</f>
        <v>1</v>
      </c>
    </row>
    <row r="42" spans="2:28" x14ac:dyDescent="0.25">
      <c r="E42" s="192"/>
      <c r="F42" s="193"/>
      <c r="G42" s="193"/>
      <c r="H42" s="193"/>
      <c r="I42" s="194"/>
      <c r="J42" s="194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5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92"/>
      <c r="F43" s="193"/>
      <c r="G43" s="193"/>
      <c r="H43" s="200"/>
      <c r="I43" s="193"/>
      <c r="J43" s="193"/>
      <c r="K43" s="193"/>
      <c r="L43" s="193"/>
      <c r="M43" s="193"/>
      <c r="N43" s="193"/>
      <c r="O43" s="193"/>
      <c r="P43" s="193"/>
      <c r="Q43" s="193"/>
      <c r="R43" s="193"/>
      <c r="S43" s="193"/>
      <c r="T43" s="193"/>
      <c r="U43" s="193"/>
      <c r="V43" s="193"/>
      <c r="W43" s="193"/>
      <c r="X43" s="195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92"/>
      <c r="F44" s="193"/>
      <c r="G44" s="193"/>
      <c r="H44" s="200"/>
      <c r="I44" s="193"/>
      <c r="J44" s="193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195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92"/>
      <c r="F45" s="193"/>
      <c r="G45" s="193"/>
      <c r="H45" s="200"/>
      <c r="I45" s="193"/>
      <c r="J45" s="193"/>
      <c r="K45" s="193"/>
      <c r="L45" s="193"/>
      <c r="M45" s="193"/>
      <c r="N45" s="193"/>
      <c r="O45" s="193"/>
      <c r="P45" s="193"/>
      <c r="Q45" s="193"/>
      <c r="R45" s="193"/>
      <c r="S45" s="193"/>
      <c r="T45" s="193"/>
      <c r="U45" s="193"/>
      <c r="V45" s="193"/>
      <c r="W45" s="193"/>
      <c r="X45" s="195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92"/>
      <c r="F46" s="193"/>
      <c r="G46" s="193"/>
      <c r="H46" s="200"/>
      <c r="I46" s="193"/>
      <c r="J46" s="193"/>
      <c r="K46" s="193"/>
      <c r="L46" s="193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5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92"/>
      <c r="F47" s="193"/>
      <c r="G47" s="193"/>
      <c r="H47" s="200"/>
      <c r="I47" s="193"/>
      <c r="J47" s="193"/>
      <c r="K47" s="193"/>
      <c r="L47" s="193"/>
      <c r="M47" s="193"/>
      <c r="N47" s="193"/>
      <c r="O47" s="193"/>
      <c r="P47" s="193"/>
      <c r="Q47" s="193"/>
      <c r="R47" s="193"/>
      <c r="S47" s="193"/>
      <c r="T47" s="193"/>
      <c r="U47" s="193"/>
      <c r="V47" s="193"/>
      <c r="W47" s="193"/>
      <c r="X47" s="195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92"/>
      <c r="F48" s="193"/>
      <c r="G48" s="193"/>
      <c r="H48" s="200"/>
      <c r="I48" s="193"/>
      <c r="J48" s="193"/>
      <c r="K48" s="193"/>
      <c r="L48" s="193"/>
      <c r="M48" s="193"/>
      <c r="N48" s="193"/>
      <c r="O48" s="193"/>
      <c r="P48" s="193"/>
      <c r="Q48" s="193"/>
      <c r="R48" s="193"/>
      <c r="S48" s="193"/>
      <c r="T48" s="193"/>
      <c r="U48" s="193"/>
      <c r="V48" s="193"/>
      <c r="W48" s="193"/>
      <c r="X48" s="195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92"/>
      <c r="F49" s="193"/>
      <c r="G49" s="193"/>
      <c r="H49" s="200"/>
      <c r="I49" s="193"/>
      <c r="J49" s="193"/>
      <c r="K49" s="193"/>
      <c r="L49" s="193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5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92"/>
      <c r="F50" s="193"/>
      <c r="G50" s="193"/>
      <c r="H50" s="200"/>
      <c r="I50" s="193"/>
      <c r="J50" s="193"/>
      <c r="K50" s="193"/>
      <c r="L50" s="193"/>
      <c r="M50" s="193"/>
      <c r="N50" s="193"/>
      <c r="O50" s="193"/>
      <c r="P50" s="193"/>
      <c r="Q50" s="193"/>
      <c r="R50" s="193"/>
      <c r="S50" s="193"/>
      <c r="T50" s="193"/>
      <c r="U50" s="193"/>
      <c r="V50" s="193"/>
      <c r="W50" s="193"/>
      <c r="X50" s="195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92"/>
      <c r="F51" s="193"/>
      <c r="G51" s="193"/>
      <c r="H51" s="200"/>
      <c r="I51" s="193"/>
      <c r="J51" s="193"/>
      <c r="K51" s="193"/>
      <c r="L51" s="193"/>
      <c r="M51" s="193"/>
      <c r="N51" s="193"/>
      <c r="O51" s="193"/>
      <c r="P51" s="193"/>
      <c r="Q51" s="193"/>
      <c r="R51" s="193"/>
      <c r="S51" s="193"/>
      <c r="T51" s="193"/>
      <c r="U51" s="193"/>
      <c r="V51" s="193"/>
      <c r="W51" s="193"/>
      <c r="X51" s="195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6"/>
      <c r="F52" s="197"/>
      <c r="G52" s="197"/>
      <c r="H52" s="201"/>
      <c r="I52" s="197"/>
      <c r="J52" s="197"/>
      <c r="K52" s="197"/>
      <c r="L52" s="197"/>
      <c r="M52" s="197"/>
      <c r="N52" s="197"/>
      <c r="O52" s="197"/>
      <c r="P52" s="197"/>
      <c r="Q52" s="197"/>
      <c r="R52" s="197"/>
      <c r="S52" s="197"/>
      <c r="T52" s="197"/>
      <c r="U52" s="197"/>
      <c r="V52" s="197"/>
      <c r="W52" s="197"/>
      <c r="X52" s="198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08" t="str">
        <f>VLOOKUP(D55,Teams,2,FALSE)</f>
        <v>Nomads</v>
      </c>
      <c r="F55" s="110" t="str">
        <f>IF(AND(AA57=1,AA58=1),"You've put the wrong result in here!","")</f>
        <v/>
      </c>
    </row>
    <row r="56" spans="2:28" ht="15.75" thickBot="1" x14ac:dyDescent="0.3">
      <c r="E56" s="98"/>
      <c r="Y56" t="s">
        <v>65</v>
      </c>
      <c r="Z56" t="s">
        <v>64</v>
      </c>
      <c r="AA56" t="s">
        <v>83</v>
      </c>
    </row>
    <row r="57" spans="2:28" x14ac:dyDescent="0.25">
      <c r="E57" s="189"/>
      <c r="F57" s="190"/>
      <c r="G57" s="190"/>
      <c r="H57" s="190"/>
      <c r="I57" s="190"/>
      <c r="J57" s="190"/>
      <c r="K57" s="190"/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1"/>
      <c r="Y57">
        <f>IF(ISBLANK(E57),0,1)</f>
        <v>0</v>
      </c>
      <c r="AA57">
        <f>IF(Y57=1,IF(AA70&gt;0,1,0),0)</f>
        <v>0</v>
      </c>
    </row>
    <row r="58" spans="2:28" x14ac:dyDescent="0.25">
      <c r="E58" s="199"/>
      <c r="F58" s="118"/>
      <c r="G58" s="193"/>
      <c r="H58" s="193"/>
      <c r="I58" s="194"/>
      <c r="J58" s="194"/>
      <c r="K58" s="193"/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5"/>
      <c r="AA58">
        <f>IF(E58=D55,0,1)</f>
        <v>1</v>
      </c>
    </row>
    <row r="59" spans="2:28" x14ac:dyDescent="0.25">
      <c r="E59" s="192"/>
      <c r="F59" s="193"/>
      <c r="G59" s="193"/>
      <c r="H59" s="193"/>
      <c r="I59" s="194"/>
      <c r="J59" s="194"/>
      <c r="K59" s="193"/>
      <c r="L59" s="193"/>
      <c r="M59" s="193"/>
      <c r="N59" s="193"/>
      <c r="O59" s="193"/>
      <c r="P59" s="193"/>
      <c r="Q59" s="193"/>
      <c r="R59" s="193"/>
      <c r="S59" s="193"/>
      <c r="T59" s="193"/>
      <c r="U59" s="193"/>
      <c r="V59" s="193"/>
      <c r="W59" s="193"/>
      <c r="X59" s="195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92"/>
      <c r="F60" s="193"/>
      <c r="G60" s="193"/>
      <c r="H60" s="200"/>
      <c r="I60" s="193"/>
      <c r="J60" s="193"/>
      <c r="K60" s="193"/>
      <c r="L60" s="193"/>
      <c r="M60" s="193"/>
      <c r="N60" s="193"/>
      <c r="O60" s="193"/>
      <c r="P60" s="193"/>
      <c r="Q60" s="193"/>
      <c r="R60" s="193"/>
      <c r="S60" s="193"/>
      <c r="T60" s="193"/>
      <c r="U60" s="193"/>
      <c r="V60" s="193"/>
      <c r="W60" s="193"/>
      <c r="X60" s="195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92"/>
      <c r="F61" s="193"/>
      <c r="G61" s="193"/>
      <c r="H61" s="200"/>
      <c r="I61" s="193"/>
      <c r="J61" s="193"/>
      <c r="K61" s="193"/>
      <c r="L61" s="193"/>
      <c r="M61" s="193"/>
      <c r="N61" s="193"/>
      <c r="O61" s="193"/>
      <c r="P61" s="193"/>
      <c r="Q61" s="193"/>
      <c r="R61" s="193"/>
      <c r="S61" s="193"/>
      <c r="T61" s="193"/>
      <c r="U61" s="193"/>
      <c r="V61" s="193"/>
      <c r="W61" s="193"/>
      <c r="X61" s="195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92"/>
      <c r="F62" s="193"/>
      <c r="G62" s="193"/>
      <c r="H62" s="200"/>
      <c r="I62" s="193"/>
      <c r="J62" s="193"/>
      <c r="K62" s="193"/>
      <c r="L62" s="193"/>
      <c r="M62" s="193"/>
      <c r="N62" s="193"/>
      <c r="O62" s="193"/>
      <c r="P62" s="193"/>
      <c r="Q62" s="193"/>
      <c r="R62" s="193"/>
      <c r="S62" s="193"/>
      <c r="T62" s="193"/>
      <c r="U62" s="193"/>
      <c r="V62" s="193"/>
      <c r="W62" s="193"/>
      <c r="X62" s="195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92"/>
      <c r="F63" s="193"/>
      <c r="G63" s="193"/>
      <c r="H63" s="200"/>
      <c r="I63" s="193"/>
      <c r="J63" s="193"/>
      <c r="K63" s="193"/>
      <c r="L63" s="193"/>
      <c r="M63" s="193"/>
      <c r="N63" s="193"/>
      <c r="O63" s="193"/>
      <c r="P63" s="193"/>
      <c r="Q63" s="193"/>
      <c r="R63" s="193"/>
      <c r="S63" s="193"/>
      <c r="T63" s="193"/>
      <c r="U63" s="193"/>
      <c r="V63" s="193"/>
      <c r="W63" s="193"/>
      <c r="X63" s="195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92"/>
      <c r="F64" s="193"/>
      <c r="G64" s="193"/>
      <c r="H64" s="200"/>
      <c r="I64" s="193"/>
      <c r="J64" s="193"/>
      <c r="K64" s="193"/>
      <c r="L64" s="193"/>
      <c r="M64" s="193"/>
      <c r="N64" s="193"/>
      <c r="O64" s="193"/>
      <c r="P64" s="193"/>
      <c r="Q64" s="193"/>
      <c r="R64" s="193"/>
      <c r="S64" s="193"/>
      <c r="T64" s="193"/>
      <c r="U64" s="193"/>
      <c r="V64" s="193"/>
      <c r="W64" s="193"/>
      <c r="X64" s="195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92"/>
      <c r="F65" s="193"/>
      <c r="G65" s="193"/>
      <c r="H65" s="200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5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92"/>
      <c r="F66" s="193"/>
      <c r="G66" s="193"/>
      <c r="H66" s="200"/>
      <c r="I66" s="193"/>
      <c r="J66" s="193"/>
      <c r="K66" s="193"/>
      <c r="L66" s="193"/>
      <c r="M66" s="193"/>
      <c r="N66" s="193"/>
      <c r="O66" s="193"/>
      <c r="P66" s="193"/>
      <c r="Q66" s="193"/>
      <c r="R66" s="193"/>
      <c r="S66" s="193"/>
      <c r="T66" s="193"/>
      <c r="U66" s="193"/>
      <c r="V66" s="193"/>
      <c r="W66" s="193"/>
      <c r="X66" s="195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92"/>
      <c r="F67" s="193"/>
      <c r="G67" s="193"/>
      <c r="H67" s="200"/>
      <c r="I67" s="193"/>
      <c r="J67" s="193"/>
      <c r="K67" s="193"/>
      <c r="L67" s="193"/>
      <c r="M67" s="193"/>
      <c r="N67" s="193"/>
      <c r="O67" s="193"/>
      <c r="P67" s="193"/>
      <c r="Q67" s="193"/>
      <c r="R67" s="193"/>
      <c r="S67" s="193"/>
      <c r="T67" s="193"/>
      <c r="U67" s="193"/>
      <c r="V67" s="193"/>
      <c r="W67" s="193"/>
      <c r="X67" s="195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92"/>
      <c r="F68" s="193"/>
      <c r="G68" s="193"/>
      <c r="H68" s="200"/>
      <c r="I68" s="193"/>
      <c r="J68" s="193"/>
      <c r="K68" s="193"/>
      <c r="L68" s="193"/>
      <c r="M68" s="193"/>
      <c r="N68" s="193"/>
      <c r="O68" s="193"/>
      <c r="P68" s="193"/>
      <c r="Q68" s="193"/>
      <c r="R68" s="193"/>
      <c r="S68" s="193"/>
      <c r="T68" s="193"/>
      <c r="U68" s="193"/>
      <c r="V68" s="193"/>
      <c r="W68" s="193"/>
      <c r="X68" s="195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6"/>
      <c r="F69" s="197"/>
      <c r="G69" s="197"/>
      <c r="H69" s="201"/>
      <c r="I69" s="197"/>
      <c r="J69" s="197"/>
      <c r="K69" s="197"/>
      <c r="L69" s="197"/>
      <c r="M69" s="197"/>
      <c r="N69" s="197"/>
      <c r="O69" s="197"/>
      <c r="P69" s="197"/>
      <c r="Q69" s="197"/>
      <c r="R69" s="197"/>
      <c r="S69" s="197"/>
      <c r="T69" s="197"/>
      <c r="U69" s="197"/>
      <c r="V69" s="197"/>
      <c r="W69" s="197"/>
      <c r="X69" s="198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08" t="str">
        <f>VLOOKUP(D72,Teams,2,FALSE)</f>
        <v>Royal Surrey</v>
      </c>
      <c r="F72" s="110" t="str">
        <f>IF(AND(AA74=1,AA75=1),"You've put the wrong result in here!","")</f>
        <v/>
      </c>
    </row>
    <row r="73" spans="2:28" ht="15.75" thickBot="1" x14ac:dyDescent="0.3">
      <c r="E73" s="98"/>
      <c r="Y73" t="s">
        <v>65</v>
      </c>
      <c r="Z73" t="s">
        <v>64</v>
      </c>
      <c r="AA73" t="s">
        <v>83</v>
      </c>
    </row>
    <row r="74" spans="2:28" x14ac:dyDescent="0.25">
      <c r="E74" s="189"/>
      <c r="F74" s="190"/>
      <c r="G74" s="190"/>
      <c r="H74" s="190"/>
      <c r="I74" s="190"/>
      <c r="J74" s="190"/>
      <c r="K74" s="190"/>
      <c r="L74" s="190"/>
      <c r="M74" s="190"/>
      <c r="N74" s="190"/>
      <c r="O74" s="190"/>
      <c r="P74" s="190"/>
      <c r="Q74" s="190"/>
      <c r="R74" s="190"/>
      <c r="S74" s="190"/>
      <c r="T74" s="190"/>
      <c r="U74" s="190"/>
      <c r="V74" s="190"/>
      <c r="W74" s="190"/>
      <c r="X74" s="191"/>
      <c r="Y74">
        <f>IF(ISBLANK(E74),0,1)</f>
        <v>0</v>
      </c>
      <c r="AA74">
        <f>IF(Y74=1,IF(AA87&gt;0,1,0),0)</f>
        <v>0</v>
      </c>
    </row>
    <row r="75" spans="2:28" x14ac:dyDescent="0.25">
      <c r="E75" s="199"/>
      <c r="F75" s="118"/>
      <c r="G75" s="193"/>
      <c r="H75" s="193"/>
      <c r="I75" s="194"/>
      <c r="J75" s="194"/>
      <c r="K75" s="193"/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5"/>
      <c r="AA75">
        <f>IF(E75=D72,0,1)</f>
        <v>1</v>
      </c>
    </row>
    <row r="76" spans="2:28" x14ac:dyDescent="0.25">
      <c r="E76" s="192"/>
      <c r="F76" s="193"/>
      <c r="G76" s="193"/>
      <c r="H76" s="193"/>
      <c r="I76" s="194"/>
      <c r="J76" s="194"/>
      <c r="K76" s="193"/>
      <c r="L76" s="193"/>
      <c r="M76" s="193"/>
      <c r="N76" s="193"/>
      <c r="O76" s="193"/>
      <c r="P76" s="193"/>
      <c r="Q76" s="193"/>
      <c r="R76" s="193"/>
      <c r="S76" s="193"/>
      <c r="T76" s="193"/>
      <c r="U76" s="193"/>
      <c r="V76" s="193"/>
      <c r="W76" s="193"/>
      <c r="X76" s="195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92"/>
      <c r="F77" s="193"/>
      <c r="G77" s="193"/>
      <c r="H77" s="200"/>
      <c r="I77" s="193"/>
      <c r="J77" s="193"/>
      <c r="K77" s="193"/>
      <c r="L77" s="193"/>
      <c r="M77" s="193"/>
      <c r="N77" s="193"/>
      <c r="O77" s="193"/>
      <c r="P77" s="193"/>
      <c r="Q77" s="193"/>
      <c r="R77" s="193"/>
      <c r="S77" s="193"/>
      <c r="T77" s="193"/>
      <c r="U77" s="193"/>
      <c r="V77" s="193"/>
      <c r="W77" s="193"/>
      <c r="X77" s="195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92"/>
      <c r="F78" s="193"/>
      <c r="G78" s="193"/>
      <c r="H78" s="200"/>
      <c r="I78" s="193"/>
      <c r="J78" s="193"/>
      <c r="K78" s="193"/>
      <c r="L78" s="193"/>
      <c r="M78" s="193"/>
      <c r="N78" s="193"/>
      <c r="O78" s="193"/>
      <c r="P78" s="193"/>
      <c r="Q78" s="193"/>
      <c r="R78" s="193"/>
      <c r="S78" s="193"/>
      <c r="T78" s="193"/>
      <c r="U78" s="193"/>
      <c r="V78" s="193"/>
      <c r="W78" s="193"/>
      <c r="X78" s="195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92"/>
      <c r="F79" s="193"/>
      <c r="G79" s="193"/>
      <c r="H79" s="200"/>
      <c r="I79" s="193"/>
      <c r="J79" s="193"/>
      <c r="K79" s="193"/>
      <c r="L79" s="193"/>
      <c r="M79" s="193"/>
      <c r="N79" s="193"/>
      <c r="O79" s="193"/>
      <c r="P79" s="193"/>
      <c r="Q79" s="193"/>
      <c r="R79" s="193"/>
      <c r="S79" s="193"/>
      <c r="T79" s="193"/>
      <c r="U79" s="193"/>
      <c r="V79" s="193"/>
      <c r="W79" s="193"/>
      <c r="X79" s="195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92"/>
      <c r="F80" s="193"/>
      <c r="G80" s="193"/>
      <c r="H80" s="200"/>
      <c r="I80" s="193"/>
      <c r="J80" s="193"/>
      <c r="K80" s="193"/>
      <c r="L80" s="193"/>
      <c r="M80" s="193"/>
      <c r="N80" s="193"/>
      <c r="O80" s="193"/>
      <c r="P80" s="193"/>
      <c r="Q80" s="193"/>
      <c r="R80" s="193"/>
      <c r="S80" s="193"/>
      <c r="T80" s="193"/>
      <c r="U80" s="193"/>
      <c r="V80" s="193"/>
      <c r="W80" s="193"/>
      <c r="X80" s="195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92"/>
      <c r="F81" s="193"/>
      <c r="G81" s="193"/>
      <c r="H81" s="200"/>
      <c r="I81" s="193"/>
      <c r="J81" s="193"/>
      <c r="K81" s="193"/>
      <c r="L81" s="193"/>
      <c r="M81" s="193"/>
      <c r="N81" s="193"/>
      <c r="O81" s="193"/>
      <c r="P81" s="193"/>
      <c r="Q81" s="193"/>
      <c r="R81" s="193"/>
      <c r="S81" s="193"/>
      <c r="T81" s="193"/>
      <c r="U81" s="193"/>
      <c r="V81" s="193"/>
      <c r="W81" s="193"/>
      <c r="X81" s="195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92"/>
      <c r="F82" s="193"/>
      <c r="G82" s="193"/>
      <c r="H82" s="200"/>
      <c r="I82" s="193"/>
      <c r="J82" s="193"/>
      <c r="K82" s="193"/>
      <c r="L82" s="193"/>
      <c r="M82" s="193"/>
      <c r="N82" s="193"/>
      <c r="O82" s="193"/>
      <c r="P82" s="193"/>
      <c r="Q82" s="193"/>
      <c r="R82" s="193"/>
      <c r="S82" s="193"/>
      <c r="T82" s="193"/>
      <c r="U82" s="193"/>
      <c r="V82" s="193"/>
      <c r="W82" s="193"/>
      <c r="X82" s="195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92"/>
      <c r="F83" s="193"/>
      <c r="G83" s="193"/>
      <c r="H83" s="200"/>
      <c r="I83" s="193"/>
      <c r="J83" s="193"/>
      <c r="K83" s="193"/>
      <c r="L83" s="193"/>
      <c r="M83" s="193"/>
      <c r="N83" s="193"/>
      <c r="O83" s="193"/>
      <c r="P83" s="193"/>
      <c r="Q83" s="193"/>
      <c r="R83" s="193"/>
      <c r="S83" s="193"/>
      <c r="T83" s="193"/>
      <c r="U83" s="193"/>
      <c r="V83" s="193"/>
      <c r="W83" s="193"/>
      <c r="X83" s="195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92"/>
      <c r="F84" s="193"/>
      <c r="G84" s="193"/>
      <c r="H84" s="200"/>
      <c r="I84" s="193"/>
      <c r="J84" s="193"/>
      <c r="K84" s="193"/>
      <c r="L84" s="193"/>
      <c r="M84" s="193"/>
      <c r="N84" s="193"/>
      <c r="O84" s="193"/>
      <c r="P84" s="193"/>
      <c r="Q84" s="193"/>
      <c r="R84" s="193"/>
      <c r="S84" s="193"/>
      <c r="T84" s="193"/>
      <c r="U84" s="193"/>
      <c r="V84" s="193"/>
      <c r="W84" s="193"/>
      <c r="X84" s="195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92"/>
      <c r="F85" s="193"/>
      <c r="G85" s="193"/>
      <c r="H85" s="200"/>
      <c r="I85" s="193"/>
      <c r="J85" s="193"/>
      <c r="K85" s="193"/>
      <c r="L85" s="193"/>
      <c r="M85" s="193"/>
      <c r="N85" s="193"/>
      <c r="O85" s="193"/>
      <c r="P85" s="193"/>
      <c r="Q85" s="193"/>
      <c r="R85" s="193"/>
      <c r="S85" s="193"/>
      <c r="T85" s="193"/>
      <c r="U85" s="193"/>
      <c r="V85" s="193"/>
      <c r="W85" s="193"/>
      <c r="X85" s="195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6"/>
      <c r="F86" s="197"/>
      <c r="G86" s="197"/>
      <c r="H86" s="201"/>
      <c r="I86" s="197"/>
      <c r="J86" s="197"/>
      <c r="K86" s="197"/>
      <c r="L86" s="197"/>
      <c r="M86" s="197"/>
      <c r="N86" s="197"/>
      <c r="O86" s="197"/>
      <c r="P86" s="197"/>
      <c r="Q86" s="197"/>
      <c r="R86" s="197"/>
      <c r="S86" s="197"/>
      <c r="T86" s="197"/>
      <c r="U86" s="197"/>
      <c r="V86" s="197"/>
      <c r="W86" s="197"/>
      <c r="X86" s="198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08" t="str">
        <f>VLOOKUP(D89,Teams,2,FALSE)</f>
        <v>SCCC</v>
      </c>
      <c r="F89" s="110" t="str">
        <f>IF(AND(AA91=1,AA92=1),"You've put the wrong result in here!","")</f>
        <v/>
      </c>
    </row>
    <row r="90" spans="2:28" ht="15.75" thickBot="1" x14ac:dyDescent="0.3">
      <c r="E90" s="98"/>
      <c r="Y90" t="s">
        <v>65</v>
      </c>
      <c r="Z90" t="s">
        <v>64</v>
      </c>
      <c r="AA90" t="s">
        <v>83</v>
      </c>
    </row>
    <row r="91" spans="2:28" x14ac:dyDescent="0.25">
      <c r="E91" s="189"/>
      <c r="F91" s="190"/>
      <c r="G91" s="190"/>
      <c r="H91" s="190"/>
      <c r="I91" s="190"/>
      <c r="J91" s="190"/>
      <c r="K91" s="190"/>
      <c r="L91" s="190"/>
      <c r="M91" s="190"/>
      <c r="N91" s="190"/>
      <c r="O91" s="190"/>
      <c r="P91" s="190"/>
      <c r="Q91" s="190"/>
      <c r="R91" s="190"/>
      <c r="S91" s="190"/>
      <c r="T91" s="190"/>
      <c r="U91" s="190"/>
      <c r="V91" s="190"/>
      <c r="W91" s="190"/>
      <c r="X91" s="191"/>
      <c r="Y91">
        <f>IF(ISBLANK(E91),0,1)</f>
        <v>0</v>
      </c>
      <c r="AA91">
        <f>IF(Y91=1,IF(AA104&gt;0,1,0),0)</f>
        <v>0</v>
      </c>
    </row>
    <row r="92" spans="2:28" x14ac:dyDescent="0.25">
      <c r="E92" s="199"/>
      <c r="F92" s="118"/>
      <c r="G92" s="193"/>
      <c r="H92" s="193"/>
      <c r="I92" s="194"/>
      <c r="J92" s="194"/>
      <c r="K92" s="193"/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5"/>
      <c r="AA92">
        <f>IF(E92=D89,0,1)</f>
        <v>1</v>
      </c>
    </row>
    <row r="93" spans="2:28" x14ac:dyDescent="0.25">
      <c r="E93" s="192"/>
      <c r="F93" s="193"/>
      <c r="G93" s="193"/>
      <c r="H93" s="193"/>
      <c r="I93" s="194"/>
      <c r="J93" s="194"/>
      <c r="K93" s="193"/>
      <c r="L93" s="193"/>
      <c r="M93" s="193"/>
      <c r="N93" s="193"/>
      <c r="O93" s="193"/>
      <c r="P93" s="193"/>
      <c r="Q93" s="193"/>
      <c r="R93" s="193"/>
      <c r="S93" s="193"/>
      <c r="T93" s="193"/>
      <c r="U93" s="193"/>
      <c r="V93" s="193"/>
      <c r="W93" s="193"/>
      <c r="X93" s="195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92"/>
      <c r="F94" s="193"/>
      <c r="G94" s="193"/>
      <c r="H94" s="200"/>
      <c r="I94" s="193"/>
      <c r="J94" s="193"/>
      <c r="K94" s="193"/>
      <c r="L94" s="193"/>
      <c r="M94" s="193"/>
      <c r="N94" s="193"/>
      <c r="O94" s="193"/>
      <c r="P94" s="193"/>
      <c r="Q94" s="193"/>
      <c r="R94" s="193"/>
      <c r="S94" s="193"/>
      <c r="T94" s="193"/>
      <c r="U94" s="193"/>
      <c r="V94" s="193"/>
      <c r="W94" s="193"/>
      <c r="X94" s="195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92"/>
      <c r="F95" s="193"/>
      <c r="G95" s="193"/>
      <c r="H95" s="200"/>
      <c r="I95" s="193"/>
      <c r="J95" s="193"/>
      <c r="K95" s="193"/>
      <c r="L95" s="193"/>
      <c r="M95" s="193"/>
      <c r="N95" s="193"/>
      <c r="O95" s="193"/>
      <c r="P95" s="193"/>
      <c r="Q95" s="193"/>
      <c r="R95" s="193"/>
      <c r="S95" s="193"/>
      <c r="T95" s="193"/>
      <c r="U95" s="193"/>
      <c r="V95" s="193"/>
      <c r="W95" s="193"/>
      <c r="X95" s="195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92"/>
      <c r="F96" s="193"/>
      <c r="G96" s="193"/>
      <c r="H96" s="200"/>
      <c r="I96" s="193"/>
      <c r="J96" s="193"/>
      <c r="K96" s="193"/>
      <c r="L96" s="193"/>
      <c r="M96" s="193"/>
      <c r="N96" s="193"/>
      <c r="O96" s="193"/>
      <c r="P96" s="193"/>
      <c r="Q96" s="193"/>
      <c r="R96" s="193"/>
      <c r="S96" s="193"/>
      <c r="T96" s="193"/>
      <c r="U96" s="193"/>
      <c r="V96" s="193"/>
      <c r="W96" s="193"/>
      <c r="X96" s="195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92"/>
      <c r="F97" s="193"/>
      <c r="G97" s="193"/>
      <c r="H97" s="200"/>
      <c r="I97" s="193"/>
      <c r="J97" s="193"/>
      <c r="K97" s="193"/>
      <c r="L97" s="193"/>
      <c r="M97" s="193"/>
      <c r="N97" s="193"/>
      <c r="O97" s="193"/>
      <c r="P97" s="193"/>
      <c r="Q97" s="193"/>
      <c r="R97" s="193"/>
      <c r="S97" s="193"/>
      <c r="T97" s="193"/>
      <c r="U97" s="193"/>
      <c r="V97" s="193"/>
      <c r="W97" s="193"/>
      <c r="X97" s="195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92"/>
      <c r="F98" s="193"/>
      <c r="G98" s="193"/>
      <c r="H98" s="200"/>
      <c r="I98" s="193"/>
      <c r="J98" s="193"/>
      <c r="K98" s="193"/>
      <c r="L98" s="193"/>
      <c r="M98" s="193"/>
      <c r="N98" s="193"/>
      <c r="O98" s="193"/>
      <c r="P98" s="193"/>
      <c r="Q98" s="193"/>
      <c r="R98" s="193"/>
      <c r="S98" s="193"/>
      <c r="T98" s="193"/>
      <c r="U98" s="193"/>
      <c r="V98" s="193"/>
      <c r="W98" s="193"/>
      <c r="X98" s="195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92"/>
      <c r="F99" s="193"/>
      <c r="G99" s="193"/>
      <c r="H99" s="200"/>
      <c r="I99" s="193"/>
      <c r="J99" s="193"/>
      <c r="K99" s="193"/>
      <c r="L99" s="193"/>
      <c r="M99" s="193"/>
      <c r="N99" s="193"/>
      <c r="O99" s="193"/>
      <c r="P99" s="193"/>
      <c r="Q99" s="193"/>
      <c r="R99" s="193"/>
      <c r="S99" s="193"/>
      <c r="T99" s="193"/>
      <c r="U99" s="193"/>
      <c r="V99" s="193"/>
      <c r="W99" s="193"/>
      <c r="X99" s="195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92"/>
      <c r="F100" s="193"/>
      <c r="G100" s="193"/>
      <c r="H100" s="200"/>
      <c r="I100" s="193"/>
      <c r="J100" s="193"/>
      <c r="K100" s="193"/>
      <c r="L100" s="193"/>
      <c r="M100" s="193"/>
      <c r="N100" s="193"/>
      <c r="O100" s="193"/>
      <c r="P100" s="193"/>
      <c r="Q100" s="193"/>
      <c r="R100" s="193"/>
      <c r="S100" s="193"/>
      <c r="T100" s="193"/>
      <c r="U100" s="193"/>
      <c r="V100" s="193"/>
      <c r="W100" s="193"/>
      <c r="X100" s="195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92"/>
      <c r="F101" s="193"/>
      <c r="G101" s="193"/>
      <c r="H101" s="200"/>
      <c r="I101" s="193"/>
      <c r="J101" s="193"/>
      <c r="K101" s="193"/>
      <c r="L101" s="193"/>
      <c r="M101" s="193"/>
      <c r="N101" s="193"/>
      <c r="O101" s="193"/>
      <c r="P101" s="193"/>
      <c r="Q101" s="193"/>
      <c r="R101" s="193"/>
      <c r="S101" s="193"/>
      <c r="T101" s="193"/>
      <c r="U101" s="193"/>
      <c r="V101" s="193"/>
      <c r="W101" s="193"/>
      <c r="X101" s="195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92"/>
      <c r="F102" s="193"/>
      <c r="G102" s="193"/>
      <c r="H102" s="200"/>
      <c r="I102" s="193"/>
      <c r="J102" s="193"/>
      <c r="K102" s="193"/>
      <c r="L102" s="193"/>
      <c r="M102" s="193"/>
      <c r="N102" s="193"/>
      <c r="O102" s="193"/>
      <c r="P102" s="193"/>
      <c r="Q102" s="193"/>
      <c r="R102" s="193"/>
      <c r="S102" s="193"/>
      <c r="T102" s="193"/>
      <c r="U102" s="193"/>
      <c r="V102" s="193"/>
      <c r="W102" s="193"/>
      <c r="X102" s="195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6"/>
      <c r="F103" s="197"/>
      <c r="G103" s="197"/>
      <c r="H103" s="201"/>
      <c r="I103" s="197"/>
      <c r="J103" s="197"/>
      <c r="K103" s="197"/>
      <c r="L103" s="197"/>
      <c r="M103" s="197"/>
      <c r="N103" s="197"/>
      <c r="O103" s="197"/>
      <c r="P103" s="197"/>
      <c r="Q103" s="197"/>
      <c r="R103" s="197"/>
      <c r="S103" s="197"/>
      <c r="T103" s="197"/>
      <c r="U103" s="197"/>
      <c r="V103" s="197"/>
      <c r="W103" s="197"/>
      <c r="X103" s="198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08" t="str">
        <f>VLOOKUP(D106,Teams,2,FALSE)</f>
        <v>SCCC "B"</v>
      </c>
      <c r="F106" s="110" t="str">
        <f>IF(AND(AA108=1,AA109=1),"You've put the wrong result in here!","")</f>
        <v/>
      </c>
    </row>
    <row r="107" spans="2:28" ht="15.75" thickBot="1" x14ac:dyDescent="0.3">
      <c r="E107" s="98"/>
      <c r="Y107" t="s">
        <v>65</v>
      </c>
      <c r="Z107" t="s">
        <v>64</v>
      </c>
      <c r="AA107" t="s">
        <v>83</v>
      </c>
    </row>
    <row r="108" spans="2:28" x14ac:dyDescent="0.25">
      <c r="E108" s="189"/>
      <c r="F108" s="190"/>
      <c r="G108" s="190"/>
      <c r="H108" s="190"/>
      <c r="I108" s="190"/>
      <c r="J108" s="190"/>
      <c r="K108" s="190"/>
      <c r="L108" s="190"/>
      <c r="M108" s="190"/>
      <c r="N108" s="190"/>
      <c r="O108" s="190"/>
      <c r="P108" s="190"/>
      <c r="Q108" s="190"/>
      <c r="R108" s="190"/>
      <c r="S108" s="190"/>
      <c r="T108" s="190"/>
      <c r="U108" s="190"/>
      <c r="V108" s="190"/>
      <c r="W108" s="190"/>
      <c r="X108" s="191"/>
      <c r="Y108">
        <f>IF(ISBLANK(E108),0,1)</f>
        <v>0</v>
      </c>
      <c r="AA108">
        <f>IF(Y108=1,IF(AA121&gt;0,1,0),0)</f>
        <v>0</v>
      </c>
    </row>
    <row r="109" spans="2:28" x14ac:dyDescent="0.25">
      <c r="E109" s="199"/>
      <c r="F109" s="118"/>
      <c r="G109" s="193"/>
      <c r="H109" s="193"/>
      <c r="I109" s="194"/>
      <c r="J109" s="194"/>
      <c r="K109" s="193"/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5"/>
      <c r="AA109">
        <f>IF(E109=D106,0,1)</f>
        <v>1</v>
      </c>
    </row>
    <row r="110" spans="2:28" x14ac:dyDescent="0.25">
      <c r="E110" s="192"/>
      <c r="F110" s="193"/>
      <c r="G110" s="193"/>
      <c r="H110" s="193"/>
      <c r="I110" s="194"/>
      <c r="J110" s="194"/>
      <c r="K110" s="193"/>
      <c r="L110" s="193"/>
      <c r="M110" s="193"/>
      <c r="N110" s="193"/>
      <c r="O110" s="193"/>
      <c r="P110" s="193"/>
      <c r="Q110" s="193"/>
      <c r="R110" s="193"/>
      <c r="S110" s="193"/>
      <c r="T110" s="193"/>
      <c r="U110" s="193"/>
      <c r="V110" s="193"/>
      <c r="W110" s="193"/>
      <c r="X110" s="195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92"/>
      <c r="F111" s="193"/>
      <c r="G111" s="193"/>
      <c r="H111" s="200"/>
      <c r="I111" s="193"/>
      <c r="J111" s="193"/>
      <c r="K111" s="193"/>
      <c r="L111" s="193"/>
      <c r="M111" s="193"/>
      <c r="N111" s="193"/>
      <c r="O111" s="193"/>
      <c r="P111" s="193"/>
      <c r="Q111" s="193"/>
      <c r="R111" s="193"/>
      <c r="S111" s="193"/>
      <c r="T111" s="193"/>
      <c r="U111" s="193"/>
      <c r="V111" s="193"/>
      <c r="W111" s="193"/>
      <c r="X111" s="195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92"/>
      <c r="F112" s="193"/>
      <c r="G112" s="193"/>
      <c r="H112" s="200"/>
      <c r="I112" s="193"/>
      <c r="J112" s="193"/>
      <c r="K112" s="193"/>
      <c r="L112" s="193"/>
      <c r="M112" s="193"/>
      <c r="N112" s="193"/>
      <c r="O112" s="193"/>
      <c r="P112" s="193"/>
      <c r="Q112" s="193"/>
      <c r="R112" s="193"/>
      <c r="S112" s="193"/>
      <c r="T112" s="193"/>
      <c r="U112" s="193"/>
      <c r="V112" s="193"/>
      <c r="W112" s="193"/>
      <c r="X112" s="195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92"/>
      <c r="F113" s="193"/>
      <c r="G113" s="193"/>
      <c r="H113" s="200"/>
      <c r="I113" s="193"/>
      <c r="J113" s="193"/>
      <c r="K113" s="193"/>
      <c r="L113" s="193"/>
      <c r="M113" s="193"/>
      <c r="N113" s="193"/>
      <c r="O113" s="193"/>
      <c r="P113" s="193"/>
      <c r="Q113" s="193"/>
      <c r="R113" s="193"/>
      <c r="S113" s="193"/>
      <c r="T113" s="193"/>
      <c r="U113" s="193"/>
      <c r="V113" s="193"/>
      <c r="W113" s="193"/>
      <c r="X113" s="195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92"/>
      <c r="F114" s="193"/>
      <c r="G114" s="193"/>
      <c r="H114" s="200"/>
      <c r="I114" s="193"/>
      <c r="J114" s="193"/>
      <c r="K114" s="193"/>
      <c r="L114" s="193"/>
      <c r="M114" s="193"/>
      <c r="N114" s="193"/>
      <c r="O114" s="193"/>
      <c r="P114" s="193"/>
      <c r="Q114" s="193"/>
      <c r="R114" s="193"/>
      <c r="S114" s="193"/>
      <c r="T114" s="193"/>
      <c r="U114" s="193"/>
      <c r="V114" s="193"/>
      <c r="W114" s="193"/>
      <c r="X114" s="195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92"/>
      <c r="F115" s="193"/>
      <c r="G115" s="193"/>
      <c r="H115" s="200"/>
      <c r="I115" s="193"/>
      <c r="J115" s="193"/>
      <c r="K115" s="193"/>
      <c r="L115" s="193"/>
      <c r="M115" s="193"/>
      <c r="N115" s="193"/>
      <c r="O115" s="193"/>
      <c r="P115" s="193"/>
      <c r="Q115" s="193"/>
      <c r="R115" s="193"/>
      <c r="S115" s="193"/>
      <c r="T115" s="193"/>
      <c r="U115" s="193"/>
      <c r="V115" s="193"/>
      <c r="W115" s="193"/>
      <c r="X115" s="195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92"/>
      <c r="F116" s="193"/>
      <c r="G116" s="193"/>
      <c r="H116" s="200"/>
      <c r="I116" s="193"/>
      <c r="J116" s="193"/>
      <c r="K116" s="193"/>
      <c r="L116" s="193"/>
      <c r="M116" s="193"/>
      <c r="N116" s="193"/>
      <c r="O116" s="193"/>
      <c r="P116" s="193"/>
      <c r="Q116" s="193"/>
      <c r="R116" s="193"/>
      <c r="S116" s="193"/>
      <c r="T116" s="193"/>
      <c r="U116" s="193"/>
      <c r="V116" s="193"/>
      <c r="W116" s="193"/>
      <c r="X116" s="195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92"/>
      <c r="F117" s="193"/>
      <c r="G117" s="193"/>
      <c r="H117" s="200"/>
      <c r="I117" s="193"/>
      <c r="J117" s="193"/>
      <c r="K117" s="193"/>
      <c r="L117" s="193"/>
      <c r="M117" s="193"/>
      <c r="N117" s="193"/>
      <c r="O117" s="193"/>
      <c r="P117" s="193"/>
      <c r="Q117" s="193"/>
      <c r="R117" s="193"/>
      <c r="S117" s="193"/>
      <c r="T117" s="193"/>
      <c r="U117" s="193"/>
      <c r="V117" s="193"/>
      <c r="W117" s="193"/>
      <c r="X117" s="195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92"/>
      <c r="F118" s="193"/>
      <c r="G118" s="193"/>
      <c r="H118" s="200"/>
      <c r="I118" s="193"/>
      <c r="J118" s="193"/>
      <c r="K118" s="193"/>
      <c r="L118" s="193"/>
      <c r="M118" s="193"/>
      <c r="N118" s="193"/>
      <c r="O118" s="193"/>
      <c r="P118" s="193"/>
      <c r="Q118" s="193"/>
      <c r="R118" s="193"/>
      <c r="S118" s="193"/>
      <c r="T118" s="193"/>
      <c r="U118" s="193"/>
      <c r="V118" s="193"/>
      <c r="W118" s="193"/>
      <c r="X118" s="195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92"/>
      <c r="F119" s="193"/>
      <c r="G119" s="193"/>
      <c r="H119" s="200"/>
      <c r="I119" s="193"/>
      <c r="J119" s="193"/>
      <c r="K119" s="193"/>
      <c r="L119" s="193"/>
      <c r="M119" s="193"/>
      <c r="N119" s="193"/>
      <c r="O119" s="193"/>
      <c r="P119" s="193"/>
      <c r="Q119" s="193"/>
      <c r="R119" s="193"/>
      <c r="S119" s="193"/>
      <c r="T119" s="193"/>
      <c r="U119" s="193"/>
      <c r="V119" s="193"/>
      <c r="W119" s="193"/>
      <c r="X119" s="195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6"/>
      <c r="F120" s="197"/>
      <c r="G120" s="197"/>
      <c r="H120" s="201"/>
      <c r="I120" s="197"/>
      <c r="J120" s="197"/>
      <c r="K120" s="197"/>
      <c r="L120" s="197"/>
      <c r="M120" s="197"/>
      <c r="N120" s="197"/>
      <c r="O120" s="197"/>
      <c r="P120" s="197"/>
      <c r="Q120" s="197"/>
      <c r="R120" s="197"/>
      <c r="S120" s="197"/>
      <c r="T120" s="197"/>
      <c r="U120" s="197"/>
      <c r="V120" s="197"/>
      <c r="W120" s="197"/>
      <c r="X120" s="198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08" t="str">
        <f>VLOOKUP(D123,Teams,2,FALSE)</f>
        <v>xbye1</v>
      </c>
      <c r="F123" s="110" t="str">
        <f>IF(AND(AA125=1,AA126=1),"You've put the wrong result in here!","")</f>
        <v/>
      </c>
    </row>
    <row r="124" spans="2:28" ht="15.75" thickBot="1" x14ac:dyDescent="0.3">
      <c r="E124" s="98"/>
      <c r="Y124" t="s">
        <v>65</v>
      </c>
      <c r="Z124" t="s">
        <v>64</v>
      </c>
      <c r="AA124" t="s">
        <v>83</v>
      </c>
    </row>
    <row r="125" spans="2:28" x14ac:dyDescent="0.25">
      <c r="E125" s="189"/>
      <c r="F125" s="190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190"/>
      <c r="R125" s="190"/>
      <c r="S125" s="190"/>
      <c r="T125" s="190"/>
      <c r="U125" s="190"/>
      <c r="V125" s="190"/>
      <c r="W125" s="190"/>
      <c r="X125" s="191"/>
      <c r="Y125">
        <f>IF(ISBLANK(E125),0,1)</f>
        <v>0</v>
      </c>
      <c r="AA125">
        <f>IF(Y125=1,IF(AA138&gt;0,1,0),0)</f>
        <v>0</v>
      </c>
    </row>
    <row r="126" spans="2:28" x14ac:dyDescent="0.25">
      <c r="E126" s="199"/>
      <c r="F126" s="118"/>
      <c r="G126" s="193"/>
      <c r="H126" s="193"/>
      <c r="I126" s="194"/>
      <c r="J126" s="194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5"/>
      <c r="AA126">
        <f>IF(E126=D123,0,1)</f>
        <v>1</v>
      </c>
    </row>
    <row r="127" spans="2:28" x14ac:dyDescent="0.25">
      <c r="E127" s="192"/>
      <c r="F127" s="193"/>
      <c r="G127" s="193"/>
      <c r="H127" s="193"/>
      <c r="I127" s="194"/>
      <c r="J127" s="194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5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92"/>
      <c r="F128" s="193"/>
      <c r="G128" s="193"/>
      <c r="H128" s="200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5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92"/>
      <c r="F129" s="193"/>
      <c r="G129" s="193"/>
      <c r="H129" s="200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5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92"/>
      <c r="F130" s="193"/>
      <c r="G130" s="193"/>
      <c r="H130" s="200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5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92"/>
      <c r="F131" s="193"/>
      <c r="G131" s="193"/>
      <c r="H131" s="200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5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92"/>
      <c r="F132" s="193"/>
      <c r="G132" s="193"/>
      <c r="H132" s="200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5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92"/>
      <c r="F133" s="193"/>
      <c r="G133" s="193"/>
      <c r="H133" s="200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5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92"/>
      <c r="F134" s="193"/>
      <c r="G134" s="193"/>
      <c r="H134" s="200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5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92"/>
      <c r="F135" s="193"/>
      <c r="G135" s="193"/>
      <c r="H135" s="200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5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92"/>
      <c r="F136" s="193"/>
      <c r="G136" s="193"/>
      <c r="H136" s="200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5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6"/>
      <c r="F137" s="197"/>
      <c r="G137" s="197"/>
      <c r="H137" s="201"/>
      <c r="I137" s="197"/>
      <c r="J137" s="197"/>
      <c r="K137" s="197"/>
      <c r="L137" s="197"/>
      <c r="M137" s="197"/>
      <c r="N137" s="197"/>
      <c r="O137" s="197"/>
      <c r="P137" s="197"/>
      <c r="Q137" s="197"/>
      <c r="R137" s="197"/>
      <c r="S137" s="197"/>
      <c r="T137" s="197"/>
      <c r="U137" s="197"/>
      <c r="V137" s="197"/>
      <c r="W137" s="197"/>
      <c r="X137" s="198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08">
        <f>VLOOKUP(D140,Teams,2,FALSE)</f>
        <v>0</v>
      </c>
      <c r="F140" s="110" t="str">
        <f>IF(AND(AA142=1,AA143=1),"You've put the wrong result in here!","")</f>
        <v/>
      </c>
    </row>
    <row r="141" spans="2:28" ht="15.75" thickBot="1" x14ac:dyDescent="0.3">
      <c r="E141" s="98"/>
      <c r="Y141" t="s">
        <v>65</v>
      </c>
      <c r="Z141" t="s">
        <v>64</v>
      </c>
      <c r="AA141" t="s">
        <v>83</v>
      </c>
    </row>
    <row r="142" spans="2:28" x14ac:dyDescent="0.25">
      <c r="E142" s="189"/>
      <c r="F142" s="190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190"/>
      <c r="R142" s="190"/>
      <c r="S142" s="190"/>
      <c r="T142" s="190"/>
      <c r="U142" s="190"/>
      <c r="V142" s="190"/>
      <c r="W142" s="190"/>
      <c r="X142" s="191"/>
      <c r="Y142">
        <f>IF(ISBLANK(E142),0,1)</f>
        <v>0</v>
      </c>
      <c r="AA142">
        <f>IF(Y142=1,IF(AA155&gt;0,1,0),0)</f>
        <v>0</v>
      </c>
    </row>
    <row r="143" spans="2:28" x14ac:dyDescent="0.25">
      <c r="E143" s="199"/>
      <c r="F143" s="118"/>
      <c r="G143" s="193"/>
      <c r="H143" s="193"/>
      <c r="I143" s="194"/>
      <c r="J143" s="194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5"/>
      <c r="AA143">
        <f>IF(E143=D140,0,1)</f>
        <v>1</v>
      </c>
    </row>
    <row r="144" spans="2:28" x14ac:dyDescent="0.25">
      <c r="E144" s="192"/>
      <c r="F144" s="193"/>
      <c r="G144" s="193"/>
      <c r="H144" s="193"/>
      <c r="I144" s="194"/>
      <c r="J144" s="194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5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92"/>
      <c r="F145" s="193"/>
      <c r="G145" s="193"/>
      <c r="H145" s="200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5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92"/>
      <c r="F146" s="193"/>
      <c r="G146" s="193"/>
      <c r="H146" s="200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5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92"/>
      <c r="F147" s="193"/>
      <c r="G147" s="193"/>
      <c r="H147" s="200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5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92"/>
      <c r="F148" s="193"/>
      <c r="G148" s="193"/>
      <c r="H148" s="200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5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92"/>
      <c r="F149" s="193"/>
      <c r="G149" s="193"/>
      <c r="H149" s="200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5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92"/>
      <c r="F150" s="193"/>
      <c r="G150" s="193"/>
      <c r="H150" s="200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5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92"/>
      <c r="F151" s="193"/>
      <c r="G151" s="193"/>
      <c r="H151" s="200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5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92"/>
      <c r="F152" s="193"/>
      <c r="G152" s="193"/>
      <c r="H152" s="200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5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92"/>
      <c r="F153" s="193"/>
      <c r="G153" s="193"/>
      <c r="H153" s="200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5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6"/>
      <c r="F154" s="197"/>
      <c r="G154" s="197"/>
      <c r="H154" s="201"/>
      <c r="I154" s="197"/>
      <c r="J154" s="197"/>
      <c r="K154" s="197"/>
      <c r="L154" s="197"/>
      <c r="M154" s="197"/>
      <c r="N154" s="197"/>
      <c r="O154" s="197"/>
      <c r="P154" s="197"/>
      <c r="Q154" s="197"/>
      <c r="R154" s="197"/>
      <c r="S154" s="197"/>
      <c r="T154" s="197"/>
      <c r="U154" s="197"/>
      <c r="V154" s="197"/>
      <c r="W154" s="197"/>
      <c r="X154" s="198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08">
        <f>VLOOKUP(D157,Teams,2,FALSE)</f>
        <v>0</v>
      </c>
      <c r="F157" s="110" t="str">
        <f>IF(AND(AA159=1,AA160=1),"You've put the wrong result in here!","")</f>
        <v/>
      </c>
    </row>
    <row r="158" spans="2:28" ht="15.75" thickBot="1" x14ac:dyDescent="0.3">
      <c r="E158" s="98"/>
      <c r="Y158" t="s">
        <v>65</v>
      </c>
      <c r="Z158" t="s">
        <v>64</v>
      </c>
      <c r="AA158" t="s">
        <v>83</v>
      </c>
    </row>
    <row r="159" spans="2:28" x14ac:dyDescent="0.25">
      <c r="E159" s="189"/>
      <c r="F159" s="190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190"/>
      <c r="R159" s="190"/>
      <c r="S159" s="190"/>
      <c r="T159" s="190"/>
      <c r="U159" s="190"/>
      <c r="V159" s="190"/>
      <c r="W159" s="190"/>
      <c r="X159" s="191"/>
      <c r="Y159">
        <f>IF(ISBLANK(E159),0,1)</f>
        <v>0</v>
      </c>
      <c r="AA159">
        <f>IF(Y159=1,IF(AA172&gt;0,1,0),0)</f>
        <v>0</v>
      </c>
    </row>
    <row r="160" spans="2:28" x14ac:dyDescent="0.25">
      <c r="E160" s="199"/>
      <c r="F160" s="118"/>
      <c r="G160" s="193"/>
      <c r="H160" s="193"/>
      <c r="I160" s="194"/>
      <c r="J160" s="194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5"/>
      <c r="AA160">
        <f>IF(E160=D157,0,1)</f>
        <v>1</v>
      </c>
    </row>
    <row r="161" spans="2:28" x14ac:dyDescent="0.25">
      <c r="E161" s="192"/>
      <c r="F161" s="193"/>
      <c r="G161" s="193"/>
      <c r="H161" s="193"/>
      <c r="I161" s="194"/>
      <c r="J161" s="194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5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92"/>
      <c r="F162" s="193"/>
      <c r="G162" s="193"/>
      <c r="H162" s="200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5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92"/>
      <c r="F163" s="193"/>
      <c r="G163" s="193"/>
      <c r="H163" s="200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5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92"/>
      <c r="F164" s="193"/>
      <c r="G164" s="193"/>
      <c r="H164" s="200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5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92"/>
      <c r="F165" s="193"/>
      <c r="G165" s="193"/>
      <c r="H165" s="200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5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92"/>
      <c r="F166" s="193"/>
      <c r="G166" s="193"/>
      <c r="H166" s="200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5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92"/>
      <c r="F167" s="193"/>
      <c r="G167" s="193"/>
      <c r="H167" s="200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5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92"/>
      <c r="F168" s="193"/>
      <c r="G168" s="193"/>
      <c r="H168" s="200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5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92"/>
      <c r="F169" s="193"/>
      <c r="G169" s="193"/>
      <c r="H169" s="200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5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92"/>
      <c r="F170" s="193"/>
      <c r="G170" s="193"/>
      <c r="H170" s="200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5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6"/>
      <c r="F171" s="197"/>
      <c r="G171" s="197"/>
      <c r="H171" s="201"/>
      <c r="I171" s="197"/>
      <c r="J171" s="197"/>
      <c r="K171" s="197"/>
      <c r="L171" s="197"/>
      <c r="M171" s="197"/>
      <c r="N171" s="197"/>
      <c r="O171" s="197"/>
      <c r="P171" s="197"/>
      <c r="Q171" s="197"/>
      <c r="R171" s="197"/>
      <c r="S171" s="197"/>
      <c r="T171" s="197"/>
      <c r="U171" s="197"/>
      <c r="V171" s="197"/>
      <c r="W171" s="197"/>
      <c r="X171" s="198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3" spans="2:28" hidden="1" x14ac:dyDescent="0.25"/>
    <row r="174" spans="2:28" ht="15.75" hidden="1" x14ac:dyDescent="0.25">
      <c r="E174" s="108"/>
      <c r="F174" s="110"/>
    </row>
    <row r="175" spans="2:28" hidden="1" x14ac:dyDescent="0.25">
      <c r="E175" s="98"/>
      <c r="Y175" t="s">
        <v>65</v>
      </c>
      <c r="Z175" t="s">
        <v>64</v>
      </c>
      <c r="AA175" t="s">
        <v>83</v>
      </c>
    </row>
    <row r="176" spans="2:28" hidden="1" x14ac:dyDescent="0.25">
      <c r="E176" s="189"/>
      <c r="F176" s="190"/>
      <c r="G176" s="190"/>
      <c r="H176" s="190"/>
      <c r="I176" s="190"/>
      <c r="J176" s="190"/>
      <c r="K176" s="190"/>
      <c r="L176" s="190"/>
      <c r="M176" s="190"/>
      <c r="N176" s="190"/>
      <c r="O176" s="190"/>
      <c r="P176" s="190"/>
      <c r="Q176" s="190"/>
      <c r="R176" s="190"/>
      <c r="S176" s="190"/>
      <c r="T176" s="190"/>
      <c r="U176" s="190"/>
      <c r="V176" s="190"/>
      <c r="W176" s="190"/>
      <c r="X176" s="191"/>
      <c r="Y176">
        <f>IF(ISBLANK(E176),0,1)</f>
        <v>0</v>
      </c>
      <c r="AA176">
        <f>IF(Y176=1,IF(AA189&gt;0,1,0),0)</f>
        <v>0</v>
      </c>
    </row>
    <row r="177" spans="2:28" hidden="1" x14ac:dyDescent="0.25">
      <c r="E177" s="199"/>
      <c r="F177" s="118"/>
      <c r="G177" s="193"/>
      <c r="H177" s="193"/>
      <c r="I177" s="194"/>
      <c r="J177" s="194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5"/>
      <c r="AA177">
        <f>IF(E177=D174,0,1)</f>
        <v>0</v>
      </c>
    </row>
    <row r="178" spans="2:28" hidden="1" x14ac:dyDescent="0.25">
      <c r="E178" s="192"/>
      <c r="F178" s="193"/>
      <c r="G178" s="193"/>
      <c r="H178" s="193"/>
      <c r="I178" s="194"/>
      <c r="J178" s="194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5"/>
    </row>
    <row r="179" spans="2:28" hidden="1" x14ac:dyDescent="0.25">
      <c r="B179" t="e">
        <f t="shared" ref="B179:B188" ca="1" si="60">Y179</f>
        <v>#N/A</v>
      </c>
      <c r="C179" t="e">
        <f ca="1">Y179</f>
        <v>#N/A</v>
      </c>
      <c r="E179" s="192"/>
      <c r="F179" s="193"/>
      <c r="G179" s="193"/>
      <c r="H179" s="200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5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hidden="1" x14ac:dyDescent="0.25">
      <c r="B180" t="e">
        <f t="shared" ca="1" si="60"/>
        <v>#N/A</v>
      </c>
      <c r="C180" t="e">
        <f t="shared" ref="C180:C186" ca="1" si="63">Y180</f>
        <v>#N/A</v>
      </c>
      <c r="E180" s="192"/>
      <c r="F180" s="193"/>
      <c r="G180" s="193"/>
      <c r="H180" s="200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5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hidden="1" x14ac:dyDescent="0.25">
      <c r="B181" t="e">
        <f t="shared" ca="1" si="60"/>
        <v>#N/A</v>
      </c>
      <c r="C181" t="e">
        <f t="shared" ca="1" si="63"/>
        <v>#N/A</v>
      </c>
      <c r="E181" s="192"/>
      <c r="F181" s="193"/>
      <c r="G181" s="193"/>
      <c r="H181" s="200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5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hidden="1" x14ac:dyDescent="0.25">
      <c r="B182" t="e">
        <f t="shared" ca="1" si="60"/>
        <v>#N/A</v>
      </c>
      <c r="C182" t="e">
        <f t="shared" ca="1" si="63"/>
        <v>#N/A</v>
      </c>
      <c r="E182" s="192"/>
      <c r="F182" s="193"/>
      <c r="G182" s="193"/>
      <c r="H182" s="200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5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hidden="1" x14ac:dyDescent="0.25">
      <c r="B183" t="e">
        <f t="shared" ca="1" si="60"/>
        <v>#N/A</v>
      </c>
      <c r="C183" t="e">
        <f t="shared" ca="1" si="63"/>
        <v>#N/A</v>
      </c>
      <c r="E183" s="192"/>
      <c r="F183" s="193"/>
      <c r="G183" s="193"/>
      <c r="H183" s="200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5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hidden="1" x14ac:dyDescent="0.25">
      <c r="B184" t="e">
        <f t="shared" ca="1" si="60"/>
        <v>#N/A</v>
      </c>
      <c r="C184" t="e">
        <f t="shared" ca="1" si="63"/>
        <v>#N/A</v>
      </c>
      <c r="E184" s="192"/>
      <c r="F184" s="193"/>
      <c r="G184" s="193"/>
      <c r="H184" s="200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5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hidden="1" x14ac:dyDescent="0.25">
      <c r="B185" t="e">
        <f t="shared" ca="1" si="60"/>
        <v>#N/A</v>
      </c>
      <c r="C185" t="e">
        <f t="shared" ca="1" si="63"/>
        <v>#N/A</v>
      </c>
      <c r="E185" s="192"/>
      <c r="F185" s="193"/>
      <c r="G185" s="193"/>
      <c r="H185" s="200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5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hidden="1" x14ac:dyDescent="0.25">
      <c r="B186" t="e">
        <f t="shared" ca="1" si="60"/>
        <v>#N/A</v>
      </c>
      <c r="C186" t="e">
        <f t="shared" ca="1" si="63"/>
        <v>#N/A</v>
      </c>
      <c r="E186" s="192"/>
      <c r="F186" s="193"/>
      <c r="G186" s="193"/>
      <c r="H186" s="200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5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hidden="1" x14ac:dyDescent="0.25">
      <c r="B187" t="e">
        <f t="shared" ca="1" si="60"/>
        <v>#N/A</v>
      </c>
      <c r="E187" s="192"/>
      <c r="F187" s="193"/>
      <c r="G187" s="193"/>
      <c r="H187" s="200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5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hidden="1" thickBot="1" x14ac:dyDescent="0.3">
      <c r="B188" t="e">
        <f t="shared" ca="1" si="60"/>
        <v>#N/A</v>
      </c>
      <c r="E188" s="196"/>
      <c r="F188" s="197"/>
      <c r="G188" s="197"/>
      <c r="H188" s="201"/>
      <c r="I188" s="197"/>
      <c r="J188" s="197"/>
      <c r="K188" s="197"/>
      <c r="L188" s="197"/>
      <c r="M188" s="197"/>
      <c r="N188" s="197"/>
      <c r="O188" s="197"/>
      <c r="P188" s="197"/>
      <c r="Q188" s="197"/>
      <c r="R188" s="197"/>
      <c r="S188" s="197"/>
      <c r="T188" s="197"/>
      <c r="U188" s="197"/>
      <c r="V188" s="197"/>
      <c r="W188" s="197"/>
      <c r="X188" s="198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hidden="1" x14ac:dyDescent="0.25">
      <c r="AA189">
        <f>SUM(AA177:AA188)</f>
        <v>0</v>
      </c>
    </row>
    <row r="190" spans="2:28" hidden="1" x14ac:dyDescent="0.25"/>
    <row r="191" spans="2:28" ht="15.75" hidden="1" x14ac:dyDescent="0.25">
      <c r="E191" s="108"/>
      <c r="F191" s="110"/>
    </row>
    <row r="192" spans="2:28" hidden="1" x14ac:dyDescent="0.25">
      <c r="E192" s="98"/>
      <c r="Y192" t="s">
        <v>65</v>
      </c>
      <c r="Z192" t="s">
        <v>64</v>
      </c>
      <c r="AA192" t="s">
        <v>83</v>
      </c>
    </row>
    <row r="193" spans="2:28" hidden="1" x14ac:dyDescent="0.25">
      <c r="E193" s="189"/>
      <c r="F193" s="190"/>
      <c r="G193" s="190"/>
      <c r="H193" s="190"/>
      <c r="I193" s="190"/>
      <c r="J193" s="190"/>
      <c r="K193" s="190"/>
      <c r="L193" s="190"/>
      <c r="M193" s="190"/>
      <c r="N193" s="190"/>
      <c r="O193" s="190"/>
      <c r="P193" s="190"/>
      <c r="Q193" s="190"/>
      <c r="R193" s="190"/>
      <c r="S193" s="190"/>
      <c r="T193" s="190"/>
      <c r="U193" s="190"/>
      <c r="V193" s="190"/>
      <c r="W193" s="190"/>
      <c r="X193" s="191"/>
      <c r="Y193">
        <f>IF(ISBLANK(E193),0,1)</f>
        <v>0</v>
      </c>
      <c r="AA193">
        <f>IF(Y193=1,IF(AA206&gt;0,1,0),0)</f>
        <v>0</v>
      </c>
    </row>
    <row r="194" spans="2:28" hidden="1" x14ac:dyDescent="0.25">
      <c r="E194" s="199"/>
      <c r="F194" s="118"/>
      <c r="G194" s="193"/>
      <c r="H194" s="193"/>
      <c r="I194" s="194"/>
      <c r="J194" s="194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5"/>
      <c r="AA194">
        <f>IF(E194=D191,0,1)</f>
        <v>0</v>
      </c>
    </row>
    <row r="195" spans="2:28" hidden="1" x14ac:dyDescent="0.25">
      <c r="E195" s="192"/>
      <c r="F195" s="193"/>
      <c r="G195" s="193"/>
      <c r="H195" s="193"/>
      <c r="I195" s="194"/>
      <c r="J195" s="194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5"/>
    </row>
    <row r="196" spans="2:28" hidden="1" x14ac:dyDescent="0.25">
      <c r="B196" t="e">
        <f t="shared" ref="B196:B205" ca="1" si="66">Y196</f>
        <v>#N/A</v>
      </c>
      <c r="C196" t="e">
        <f ca="1">Y196</f>
        <v>#N/A</v>
      </c>
      <c r="E196" s="192"/>
      <c r="F196" s="193"/>
      <c r="G196" s="193"/>
      <c r="H196" s="200"/>
      <c r="I196" s="193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5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25">
      <c r="B197" t="e">
        <f t="shared" ca="1" si="66"/>
        <v>#N/A</v>
      </c>
      <c r="C197" t="e">
        <f t="shared" ref="C197:C203" ca="1" si="69">Y197</f>
        <v>#N/A</v>
      </c>
      <c r="E197" s="192"/>
      <c r="F197" s="193"/>
      <c r="G197" s="193"/>
      <c r="H197" s="200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5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25">
      <c r="B198" t="e">
        <f t="shared" ca="1" si="66"/>
        <v>#N/A</v>
      </c>
      <c r="C198" t="e">
        <f t="shared" ca="1" si="69"/>
        <v>#N/A</v>
      </c>
      <c r="E198" s="192"/>
      <c r="F198" s="193"/>
      <c r="G198" s="193"/>
      <c r="H198" s="200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5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25">
      <c r="B199" t="e">
        <f t="shared" ca="1" si="66"/>
        <v>#N/A</v>
      </c>
      <c r="C199" t="e">
        <f t="shared" ca="1" si="69"/>
        <v>#N/A</v>
      </c>
      <c r="E199" s="192"/>
      <c r="F199" s="193"/>
      <c r="G199" s="193"/>
      <c r="H199" s="200"/>
      <c r="I199" s="193"/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5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25">
      <c r="B200" t="e">
        <f t="shared" ca="1" si="66"/>
        <v>#N/A</v>
      </c>
      <c r="C200" t="e">
        <f t="shared" ca="1" si="69"/>
        <v>#N/A</v>
      </c>
      <c r="E200" s="192"/>
      <c r="F200" s="193"/>
      <c r="G200" s="193"/>
      <c r="H200" s="200"/>
      <c r="I200" s="193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5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25">
      <c r="B201" t="e">
        <f t="shared" ca="1" si="66"/>
        <v>#N/A</v>
      </c>
      <c r="C201" t="e">
        <f t="shared" ca="1" si="69"/>
        <v>#N/A</v>
      </c>
      <c r="E201" s="192"/>
      <c r="F201" s="193"/>
      <c r="G201" s="193"/>
      <c r="H201" s="200"/>
      <c r="I201" s="193"/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5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25">
      <c r="B202" t="e">
        <f t="shared" ca="1" si="66"/>
        <v>#N/A</v>
      </c>
      <c r="C202" t="e">
        <f t="shared" ca="1" si="69"/>
        <v>#N/A</v>
      </c>
      <c r="E202" s="192"/>
      <c r="F202" s="193"/>
      <c r="G202" s="193"/>
      <c r="H202" s="200"/>
      <c r="I202" s="193"/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5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25">
      <c r="B203" t="e">
        <f t="shared" ca="1" si="66"/>
        <v>#N/A</v>
      </c>
      <c r="C203" t="e">
        <f t="shared" ca="1" si="69"/>
        <v>#N/A</v>
      </c>
      <c r="E203" s="192"/>
      <c r="F203" s="193"/>
      <c r="G203" s="193"/>
      <c r="H203" s="200"/>
      <c r="I203" s="193"/>
      <c r="J203" s="193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5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25">
      <c r="B204" t="e">
        <f t="shared" ca="1" si="66"/>
        <v>#N/A</v>
      </c>
      <c r="E204" s="192"/>
      <c r="F204" s="193"/>
      <c r="G204" s="193"/>
      <c r="H204" s="200"/>
      <c r="I204" s="193"/>
      <c r="J204" s="193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5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hidden="1" thickBot="1" x14ac:dyDescent="0.3">
      <c r="B205" t="e">
        <f t="shared" ca="1" si="66"/>
        <v>#N/A</v>
      </c>
      <c r="E205" s="196"/>
      <c r="F205" s="197"/>
      <c r="G205" s="197"/>
      <c r="H205" s="201"/>
      <c r="I205" s="197"/>
      <c r="J205" s="197"/>
      <c r="K205" s="197"/>
      <c r="L205" s="197"/>
      <c r="M205" s="197"/>
      <c r="N205" s="197"/>
      <c r="O205" s="197"/>
      <c r="P205" s="197"/>
      <c r="Q205" s="197"/>
      <c r="R205" s="197"/>
      <c r="S205" s="197"/>
      <c r="T205" s="197"/>
      <c r="U205" s="197"/>
      <c r="V205" s="197"/>
      <c r="W205" s="197"/>
      <c r="X205" s="198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0</v>
      </c>
    </row>
    <row r="208" spans="2:28" ht="15.75" hidden="1" x14ac:dyDescent="0.25">
      <c r="D208">
        <v>13</v>
      </c>
      <c r="E208" s="108">
        <f>VLOOKUP(D208,Teams,2,FALSE)</f>
        <v>0</v>
      </c>
      <c r="F208" s="110" t="str">
        <f>IF(AND(AA210=1,AA211=1),"You've put the wrong result in here!","")</f>
        <v/>
      </c>
    </row>
    <row r="209" spans="2:28" hidden="1" x14ac:dyDescent="0.25">
      <c r="E209" s="98"/>
      <c r="Y209" t="s">
        <v>65</v>
      </c>
      <c r="Z209" t="s">
        <v>64</v>
      </c>
      <c r="AA209" t="s">
        <v>83</v>
      </c>
    </row>
    <row r="210" spans="2:28" hidden="1" x14ac:dyDescent="0.25">
      <c r="E210" s="111"/>
      <c r="F210" s="112"/>
      <c r="G210" s="112"/>
      <c r="H210" s="112"/>
      <c r="I210" s="112"/>
      <c r="J210" s="112"/>
      <c r="K210" s="112"/>
      <c r="L210" s="113"/>
      <c r="M210" s="113"/>
      <c r="N210" s="113"/>
      <c r="O210" s="113"/>
      <c r="P210" s="113"/>
      <c r="Q210" s="113"/>
      <c r="R210" s="113"/>
      <c r="S210" s="113"/>
      <c r="T210" s="113"/>
      <c r="U210" s="113"/>
      <c r="V210" s="113"/>
      <c r="W210" s="113"/>
      <c r="X210" s="114"/>
      <c r="Y210">
        <f>IF(ISBLANK(E210),0,1)</f>
        <v>0</v>
      </c>
      <c r="AA210">
        <f>IF(Y210=1,IF(AA223&gt;0,1,0),0)</f>
        <v>0</v>
      </c>
    </row>
    <row r="211" spans="2:28" hidden="1" x14ac:dyDescent="0.25">
      <c r="E211" s="115"/>
      <c r="F211" s="116"/>
      <c r="G211" s="116"/>
      <c r="H211" s="116"/>
      <c r="I211" s="117"/>
      <c r="J211" s="117"/>
      <c r="K211" s="116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  <c r="X211" s="119"/>
      <c r="AA211">
        <f>IF(E211=D208,0,1)</f>
        <v>1</v>
      </c>
    </row>
    <row r="212" spans="2:28" hidden="1" x14ac:dyDescent="0.25">
      <c r="E212" s="115"/>
      <c r="F212" s="116"/>
      <c r="G212" s="116"/>
      <c r="H212" s="116"/>
      <c r="I212" s="117"/>
      <c r="J212" s="117"/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20"/>
    </row>
    <row r="213" spans="2:28" hidden="1" x14ac:dyDescent="0.25">
      <c r="B213" t="e">
        <f t="shared" ref="B213:B222" ca="1" si="72">Y213</f>
        <v>#N/A</v>
      </c>
      <c r="C213" t="e">
        <f ca="1">Y213</f>
        <v>#N/A</v>
      </c>
      <c r="E213" s="115"/>
      <c r="F213" s="116"/>
      <c r="G213" s="116"/>
      <c r="H213" s="121"/>
      <c r="I213" s="116"/>
      <c r="J213" s="116"/>
      <c r="K213" s="116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20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25">
      <c r="B214" t="e">
        <f t="shared" ca="1" si="72"/>
        <v>#N/A</v>
      </c>
      <c r="C214" t="e">
        <f t="shared" ref="C214:C220" ca="1" si="75">Y214</f>
        <v>#N/A</v>
      </c>
      <c r="E214" s="115"/>
      <c r="F214" s="116"/>
      <c r="G214" s="116"/>
      <c r="H214" s="121"/>
      <c r="I214" s="116"/>
      <c r="J214" s="116"/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20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25">
      <c r="B215" t="e">
        <f t="shared" ca="1" si="72"/>
        <v>#N/A</v>
      </c>
      <c r="C215" t="e">
        <f t="shared" ca="1" si="75"/>
        <v>#N/A</v>
      </c>
      <c r="E215" s="115"/>
      <c r="F215" s="116"/>
      <c r="G215" s="116"/>
      <c r="H215" s="121"/>
      <c r="I215" s="116"/>
      <c r="J215" s="116"/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20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25">
      <c r="B216" t="e">
        <f t="shared" ca="1" si="72"/>
        <v>#N/A</v>
      </c>
      <c r="C216" t="e">
        <f t="shared" ca="1" si="75"/>
        <v>#N/A</v>
      </c>
      <c r="E216" s="115"/>
      <c r="F216" s="116"/>
      <c r="G216" s="116"/>
      <c r="H216" s="121"/>
      <c r="I216" s="116"/>
      <c r="J216" s="116"/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20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25">
      <c r="B217" t="e">
        <f t="shared" ca="1" si="72"/>
        <v>#N/A</v>
      </c>
      <c r="C217" t="e">
        <f t="shared" ca="1" si="75"/>
        <v>#N/A</v>
      </c>
      <c r="E217" s="115"/>
      <c r="F217" s="116"/>
      <c r="G217" s="116"/>
      <c r="H217" s="121"/>
      <c r="I217" s="116"/>
      <c r="J217" s="116"/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20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25">
      <c r="B218" t="e">
        <f t="shared" ca="1" si="72"/>
        <v>#N/A</v>
      </c>
      <c r="C218" t="e">
        <f t="shared" ca="1" si="75"/>
        <v>#N/A</v>
      </c>
      <c r="E218" s="115"/>
      <c r="F218" s="116"/>
      <c r="G218" s="116"/>
      <c r="H218" s="121"/>
      <c r="I218" s="116"/>
      <c r="J218" s="116"/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20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25">
      <c r="B219" t="e">
        <f t="shared" ca="1" si="72"/>
        <v>#N/A</v>
      </c>
      <c r="C219" t="e">
        <f t="shared" ca="1" si="75"/>
        <v>#N/A</v>
      </c>
      <c r="E219" s="115"/>
      <c r="F219" s="116"/>
      <c r="G219" s="116"/>
      <c r="H219" s="121"/>
      <c r="I219" s="116"/>
      <c r="J219" s="116"/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20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25">
      <c r="B220" t="e">
        <f t="shared" ca="1" si="72"/>
        <v>#N/A</v>
      </c>
      <c r="C220" t="e">
        <f t="shared" ca="1" si="75"/>
        <v>#N/A</v>
      </c>
      <c r="E220" s="115"/>
      <c r="F220" s="116"/>
      <c r="G220" s="116"/>
      <c r="H220" s="121"/>
      <c r="I220" s="116"/>
      <c r="J220" s="116"/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20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25">
      <c r="B221" t="e">
        <f t="shared" ca="1" si="72"/>
        <v>#N/A</v>
      </c>
      <c r="E221" s="115"/>
      <c r="F221" s="116"/>
      <c r="G221" s="116"/>
      <c r="H221" s="121"/>
      <c r="I221" s="116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20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hidden="1" thickBot="1" x14ac:dyDescent="0.3">
      <c r="B222" t="e">
        <f t="shared" ca="1" si="72"/>
        <v>#N/A</v>
      </c>
      <c r="E222" s="122"/>
      <c r="F222" s="123"/>
      <c r="G222" s="123"/>
      <c r="H222" s="124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5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25">
      <c r="AA223">
        <f>SUM(AA211:AA222)</f>
        <v>1</v>
      </c>
    </row>
    <row r="224" spans="2:28" hidden="1" x14ac:dyDescent="0.25"/>
    <row r="225" spans="2:28" ht="15.75" hidden="1" x14ac:dyDescent="0.25">
      <c r="D225">
        <v>14</v>
      </c>
      <c r="E225" s="108">
        <f>VLOOKUP(D225,Teams,2,FALSE)</f>
        <v>0</v>
      </c>
      <c r="F225" s="110" t="str">
        <f>IF(AND(AA227=1,AA228=1),"You've put the wrong result in here!","")</f>
        <v/>
      </c>
    </row>
    <row r="226" spans="2:28" hidden="1" x14ac:dyDescent="0.25">
      <c r="E226" s="98" t="str">
        <f>IF(Y227=1,IF(AA227=1,"ERRORS FOUND","Result is good"),"")</f>
        <v/>
      </c>
      <c r="Y226" t="s">
        <v>65</v>
      </c>
      <c r="Z226" t="s">
        <v>64</v>
      </c>
      <c r="AA226" t="s">
        <v>83</v>
      </c>
    </row>
    <row r="227" spans="2:28" hidden="1" x14ac:dyDescent="0.25">
      <c r="E227" s="111"/>
      <c r="F227" s="112"/>
      <c r="G227" s="112"/>
      <c r="H227" s="112"/>
      <c r="I227" s="112"/>
      <c r="J227" s="112"/>
      <c r="K227" s="112"/>
      <c r="L227" s="113"/>
      <c r="M227" s="113"/>
      <c r="N227" s="113"/>
      <c r="O227" s="113"/>
      <c r="P227" s="113"/>
      <c r="Q227" s="113"/>
      <c r="R227" s="113"/>
      <c r="S227" s="113"/>
      <c r="T227" s="113"/>
      <c r="U227" s="113"/>
      <c r="V227" s="113"/>
      <c r="W227" s="113"/>
      <c r="X227" s="114"/>
      <c r="Y227">
        <f>IF(ISBLANK(E227),0,1)</f>
        <v>0</v>
      </c>
      <c r="AA227">
        <f>IF(Y227=1,IF(AA240&gt;0,1,0),0)</f>
        <v>0</v>
      </c>
    </row>
    <row r="228" spans="2:28" hidden="1" x14ac:dyDescent="0.25">
      <c r="E228" s="115"/>
      <c r="F228" s="116"/>
      <c r="G228" s="116"/>
      <c r="H228" s="116"/>
      <c r="I228" s="117"/>
      <c r="J228" s="117"/>
      <c r="K228" s="116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  <c r="X228" s="119"/>
      <c r="AA228">
        <f>IF(E228=D225,0,1)</f>
        <v>1</v>
      </c>
    </row>
    <row r="229" spans="2:28" hidden="1" x14ac:dyDescent="0.25">
      <c r="E229" s="115"/>
      <c r="F229" s="116"/>
      <c r="G229" s="116"/>
      <c r="H229" s="116"/>
      <c r="I229" s="117"/>
      <c r="J229" s="117"/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20"/>
    </row>
    <row r="230" spans="2:28" hidden="1" x14ac:dyDescent="0.25">
      <c r="B230" t="e">
        <f t="shared" ref="B230:B239" ca="1" si="78">Y230</f>
        <v>#N/A</v>
      </c>
      <c r="C230" t="e">
        <f ca="1">Y230</f>
        <v>#N/A</v>
      </c>
      <c r="E230" s="115"/>
      <c r="F230" s="116"/>
      <c r="G230" s="116"/>
      <c r="H230" s="121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20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25">
      <c r="B231" t="e">
        <f t="shared" ca="1" si="78"/>
        <v>#N/A</v>
      </c>
      <c r="C231" t="e">
        <f t="shared" ref="C231:C237" ca="1" si="81">Y231</f>
        <v>#N/A</v>
      </c>
      <c r="E231" s="115"/>
      <c r="F231" s="116"/>
      <c r="G231" s="116"/>
      <c r="H231" s="121"/>
      <c r="I231" s="116"/>
      <c r="J231" s="116"/>
      <c r="K231" s="116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20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25">
      <c r="B232" t="e">
        <f t="shared" ca="1" si="78"/>
        <v>#N/A</v>
      </c>
      <c r="C232" t="e">
        <f t="shared" ca="1" si="81"/>
        <v>#N/A</v>
      </c>
      <c r="E232" s="115"/>
      <c r="F232" s="116"/>
      <c r="G232" s="116"/>
      <c r="H232" s="121"/>
      <c r="I232" s="116"/>
      <c r="J232" s="116"/>
      <c r="K232" s="116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20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25">
      <c r="B233" t="e">
        <f t="shared" ca="1" si="78"/>
        <v>#N/A</v>
      </c>
      <c r="C233" t="e">
        <f t="shared" ca="1" si="81"/>
        <v>#N/A</v>
      </c>
      <c r="E233" s="115"/>
      <c r="F233" s="116"/>
      <c r="G233" s="116"/>
      <c r="H233" s="121"/>
      <c r="I233" s="116"/>
      <c r="J233" s="116"/>
      <c r="K233" s="116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20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25">
      <c r="B234" t="e">
        <f t="shared" ca="1" si="78"/>
        <v>#N/A</v>
      </c>
      <c r="C234" t="e">
        <f t="shared" ca="1" si="81"/>
        <v>#N/A</v>
      </c>
      <c r="E234" s="115"/>
      <c r="F234" s="116"/>
      <c r="G234" s="116"/>
      <c r="H234" s="121"/>
      <c r="I234" s="116"/>
      <c r="J234" s="116"/>
      <c r="K234" s="116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20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25">
      <c r="B235" t="e">
        <f t="shared" ca="1" si="78"/>
        <v>#N/A</v>
      </c>
      <c r="C235" t="e">
        <f t="shared" ca="1" si="81"/>
        <v>#N/A</v>
      </c>
      <c r="E235" s="115"/>
      <c r="F235" s="116"/>
      <c r="G235" s="116"/>
      <c r="H235" s="121"/>
      <c r="I235" s="116"/>
      <c r="J235" s="116"/>
      <c r="K235" s="116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20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25">
      <c r="B236" t="e">
        <f t="shared" ca="1" si="78"/>
        <v>#N/A</v>
      </c>
      <c r="C236" t="e">
        <f t="shared" ca="1" si="81"/>
        <v>#N/A</v>
      </c>
      <c r="E236" s="115"/>
      <c r="F236" s="116"/>
      <c r="G236" s="116"/>
      <c r="H236" s="121"/>
      <c r="I236" s="116"/>
      <c r="J236" s="116"/>
      <c r="K236" s="116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20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25">
      <c r="B237" t="e">
        <f t="shared" ca="1" si="78"/>
        <v>#N/A</v>
      </c>
      <c r="C237" t="e">
        <f t="shared" ca="1" si="81"/>
        <v>#N/A</v>
      </c>
      <c r="E237" s="115"/>
      <c r="F237" s="116"/>
      <c r="G237" s="116"/>
      <c r="H237" s="121"/>
      <c r="I237" s="116"/>
      <c r="J237" s="116"/>
      <c r="K237" s="116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20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25">
      <c r="B238" t="e">
        <f t="shared" ca="1" si="78"/>
        <v>#N/A</v>
      </c>
      <c r="E238" s="115"/>
      <c r="F238" s="116"/>
      <c r="G238" s="116"/>
      <c r="H238" s="121"/>
      <c r="I238" s="116"/>
      <c r="J238" s="116"/>
      <c r="K238" s="116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20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hidden="1" thickBot="1" x14ac:dyDescent="0.3">
      <c r="B239" t="e">
        <f t="shared" ca="1" si="78"/>
        <v>#N/A</v>
      </c>
      <c r="E239" s="122"/>
      <c r="F239" s="123"/>
      <c r="G239" s="123"/>
      <c r="H239" s="124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5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723" priority="53" stopIfTrue="1">
      <formula>IF(AA162=1,TRUE,FALSE)</formula>
    </cfRule>
    <cfRule type="expression" dxfId="722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721" priority="50" stopIfTrue="1">
      <formula>IF(AA213=1,TRUE,FALSE)</formula>
    </cfRule>
    <cfRule type="expression" dxfId="720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719" priority="47" stopIfTrue="1">
      <formula>IF(AA230=1,TRUE,FALSE)</formula>
    </cfRule>
    <cfRule type="expression" dxfId="718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717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716" priority="43" stopIfTrue="1">
      <formula>IF(AA196=1,TRUE,FALSE)</formula>
    </cfRule>
    <cfRule type="expression" dxfId="715" priority="44" stopIfTrue="1">
      <formula>IF(AA196=0,TRUE,FALSE)</formula>
    </cfRule>
  </conditionalFormatting>
  <conditionalFormatting sqref="N193:S205">
    <cfRule type="cellIs" dxfId="714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713" priority="39" stopIfTrue="1">
      <formula>IF(AA9=1,TRUE,FALSE)</formula>
    </cfRule>
    <cfRule type="expression" dxfId="712" priority="40" stopIfTrue="1">
      <formula>IF(AA9=0,TRUE,FALSE)</formula>
    </cfRule>
  </conditionalFormatting>
  <conditionalFormatting sqref="N6:S18">
    <cfRule type="cellIs" dxfId="711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710" priority="35" stopIfTrue="1">
      <formula>IF(AA26=1,TRUE,FALSE)</formula>
    </cfRule>
    <cfRule type="expression" dxfId="709" priority="36" stopIfTrue="1">
      <formula>IF(AA26=0,TRUE,FALSE)</formula>
    </cfRule>
  </conditionalFormatting>
  <conditionalFormatting sqref="N23:S35">
    <cfRule type="cellIs" dxfId="708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707" priority="31" stopIfTrue="1">
      <formula>IF(AA43=1,TRUE,FALSE)</formula>
    </cfRule>
    <cfRule type="expression" dxfId="706" priority="32" stopIfTrue="1">
      <formula>IF(AA43=0,TRUE,FALSE)</formula>
    </cfRule>
  </conditionalFormatting>
  <conditionalFormatting sqref="N40:S52">
    <cfRule type="cellIs" dxfId="705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704" priority="27" stopIfTrue="1">
      <formula>IF(AA60=1,TRUE,FALSE)</formula>
    </cfRule>
    <cfRule type="expression" dxfId="703" priority="28" stopIfTrue="1">
      <formula>IF(AA60=0,TRUE,FALSE)</formula>
    </cfRule>
  </conditionalFormatting>
  <conditionalFormatting sqref="N57:S69">
    <cfRule type="cellIs" dxfId="702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701" priority="23" stopIfTrue="1">
      <formula>IF(AA77=1,TRUE,FALSE)</formula>
    </cfRule>
    <cfRule type="expression" dxfId="700" priority="24" stopIfTrue="1">
      <formula>IF(AA77=0,TRUE,FALSE)</formula>
    </cfRule>
  </conditionalFormatting>
  <conditionalFormatting sqref="N74:S86">
    <cfRule type="cellIs" dxfId="699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698" priority="19" stopIfTrue="1">
      <formula>IF(AA94=1,TRUE,FALSE)</formula>
    </cfRule>
    <cfRule type="expression" dxfId="697" priority="20" stopIfTrue="1">
      <formula>IF(AA94=0,TRUE,FALSE)</formula>
    </cfRule>
  </conditionalFormatting>
  <conditionalFormatting sqref="N91:S103">
    <cfRule type="cellIs" dxfId="696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695" priority="15" stopIfTrue="1">
      <formula>IF(AA111=1,TRUE,FALSE)</formula>
    </cfRule>
    <cfRule type="expression" dxfId="694" priority="16" stopIfTrue="1">
      <formula>IF(AA111=0,TRUE,FALSE)</formula>
    </cfRule>
  </conditionalFormatting>
  <conditionalFormatting sqref="N108:S120">
    <cfRule type="cellIs" dxfId="693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692" priority="11" stopIfTrue="1">
      <formula>IF(AA128=1,TRUE,FALSE)</formula>
    </cfRule>
    <cfRule type="expression" dxfId="691" priority="12" stopIfTrue="1">
      <formula>IF(AA128=0,TRUE,FALSE)</formula>
    </cfRule>
  </conditionalFormatting>
  <conditionalFormatting sqref="N125:S137">
    <cfRule type="cellIs" dxfId="690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689" priority="7" stopIfTrue="1">
      <formula>IF(AA145=1,TRUE,FALSE)</formula>
    </cfRule>
    <cfRule type="expression" dxfId="688" priority="8" stopIfTrue="1">
      <formula>IF(AA145=0,TRUE,FALSE)</formula>
    </cfRule>
  </conditionalFormatting>
  <conditionalFormatting sqref="N142:S154">
    <cfRule type="cellIs" dxfId="687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686" priority="3" stopIfTrue="1">
      <formula>IF(AA179=1,TRUE,FALSE)</formula>
    </cfRule>
    <cfRule type="expression" dxfId="685" priority="4" stopIfTrue="1">
      <formula>IF(AA179=0,TRUE,FALSE)</formula>
    </cfRule>
  </conditionalFormatting>
  <conditionalFormatting sqref="N176:S188">
    <cfRule type="cellIs" dxfId="684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6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09">
        <v>1</v>
      </c>
    </row>
    <row r="2" spans="2:28" ht="18.75" x14ac:dyDescent="0.3">
      <c r="E2" s="145" t="str">
        <f ca="1">"Results, Week "&amp;RIGHT(F2,LEN(F2)-4)</f>
        <v>Results, Week 8</v>
      </c>
      <c r="F2" s="109" t="str">
        <f ca="1">MID(CELL("filename",A1),FIND("]",CELL("filename",A1))+1,256)</f>
        <v>Week8</v>
      </c>
    </row>
    <row r="4" spans="2:28" ht="15.75" x14ac:dyDescent="0.25">
      <c r="D4">
        <v>1</v>
      </c>
      <c r="E4" s="108" t="str">
        <f>VLOOKUP(D4,Teams,2,FALSE)</f>
        <v xml:space="preserve">Arnies Army </v>
      </c>
      <c r="F4" s="110" t="str">
        <f>IF(AND(AA6=1,AA7=1),"You've put the wrong result in here!","")</f>
        <v/>
      </c>
    </row>
    <row r="5" spans="2:28" ht="15.75" thickBot="1" x14ac:dyDescent="0.3">
      <c r="B5" t="s">
        <v>85</v>
      </c>
      <c r="C5" t="s">
        <v>402</v>
      </c>
      <c r="E5" s="98"/>
      <c r="Y5" t="s">
        <v>65</v>
      </c>
      <c r="Z5" t="s">
        <v>64</v>
      </c>
      <c r="AA5" t="s">
        <v>83</v>
      </c>
      <c r="AB5" t="s">
        <v>84</v>
      </c>
    </row>
    <row r="6" spans="2:28" x14ac:dyDescent="0.25">
      <c r="E6" s="189"/>
      <c r="F6" s="190"/>
      <c r="G6" s="190"/>
      <c r="H6" s="190"/>
      <c r="I6" s="190"/>
      <c r="J6" s="190"/>
      <c r="K6" s="190"/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1"/>
      <c r="Y6">
        <f>IF(ISBLANK(E6),0,1)</f>
        <v>0</v>
      </c>
      <c r="AA6">
        <f>IF(Y6=1,IF(AA19&gt;0,1,0),0)</f>
        <v>0</v>
      </c>
    </row>
    <row r="7" spans="2:28" x14ac:dyDescent="0.25">
      <c r="E7" s="199"/>
      <c r="F7" s="118"/>
      <c r="G7" s="193"/>
      <c r="H7" s="193"/>
      <c r="I7" s="194"/>
      <c r="J7" s="194"/>
      <c r="K7" s="193"/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5"/>
      <c r="AA7">
        <f>IF(E7=D4,0,1)</f>
        <v>1</v>
      </c>
    </row>
    <row r="8" spans="2:28" x14ac:dyDescent="0.25">
      <c r="E8" s="192"/>
      <c r="F8" s="193"/>
      <c r="G8" s="193"/>
      <c r="H8" s="193"/>
      <c r="I8" s="194"/>
      <c r="J8" s="194"/>
      <c r="K8" s="193"/>
      <c r="L8" s="193"/>
      <c r="M8" s="193"/>
      <c r="N8" s="193"/>
      <c r="O8" s="193"/>
      <c r="P8" s="193"/>
      <c r="Q8" s="193"/>
      <c r="R8" s="193"/>
      <c r="S8" s="193"/>
      <c r="T8" s="193"/>
      <c r="U8" s="193"/>
      <c r="V8" s="193"/>
      <c r="W8" s="193"/>
      <c r="X8" s="195"/>
    </row>
    <row r="9" spans="2:28" x14ac:dyDescent="0.25">
      <c r="B9" t="e">
        <f t="shared" ref="B9:B18" ca="1" si="0">Y9</f>
        <v>#N/A</v>
      </c>
      <c r="C9" t="e">
        <f ca="1">Y9</f>
        <v>#N/A</v>
      </c>
      <c r="E9" s="192"/>
      <c r="F9" s="193"/>
      <c r="G9" s="193"/>
      <c r="H9" s="200"/>
      <c r="I9" s="193"/>
      <c r="J9" s="193"/>
      <c r="K9" s="193"/>
      <c r="L9" s="193"/>
      <c r="M9" s="193"/>
      <c r="N9" s="193"/>
      <c r="O9" s="193"/>
      <c r="P9" s="193"/>
      <c r="Q9" s="193"/>
      <c r="R9" s="193"/>
      <c r="S9" s="193"/>
      <c r="T9" s="193"/>
      <c r="U9" s="193"/>
      <c r="V9" s="193"/>
      <c r="W9" s="193"/>
      <c r="X9" s="195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92"/>
      <c r="F10" s="193"/>
      <c r="G10" s="193"/>
      <c r="H10" s="200"/>
      <c r="I10" s="193"/>
      <c r="J10" s="193"/>
      <c r="K10" s="193"/>
      <c r="L10" s="193"/>
      <c r="M10" s="193"/>
      <c r="N10" s="193"/>
      <c r="O10" s="193"/>
      <c r="P10" s="193"/>
      <c r="Q10" s="193"/>
      <c r="R10" s="193"/>
      <c r="S10" s="193"/>
      <c r="T10" s="193"/>
      <c r="U10" s="193"/>
      <c r="V10" s="193"/>
      <c r="W10" s="193"/>
      <c r="X10" s="195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92"/>
      <c r="F11" s="193"/>
      <c r="G11" s="193"/>
      <c r="H11" s="200"/>
      <c r="I11" s="193"/>
      <c r="J11" s="193"/>
      <c r="K11" s="193"/>
      <c r="L11" s="193"/>
      <c r="M11" s="193"/>
      <c r="N11" s="193"/>
      <c r="O11" s="193"/>
      <c r="P11" s="193"/>
      <c r="Q11" s="193"/>
      <c r="R11" s="193"/>
      <c r="S11" s="193"/>
      <c r="T11" s="193"/>
      <c r="U11" s="193"/>
      <c r="V11" s="193"/>
      <c r="W11" s="193"/>
      <c r="X11" s="195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92"/>
      <c r="F12" s="193"/>
      <c r="G12" s="193"/>
      <c r="H12" s="200"/>
      <c r="I12" s="193"/>
      <c r="J12" s="193"/>
      <c r="K12" s="193"/>
      <c r="L12" s="193"/>
      <c r="M12" s="193"/>
      <c r="N12" s="193"/>
      <c r="O12" s="193"/>
      <c r="P12" s="193"/>
      <c r="Q12" s="193"/>
      <c r="R12" s="193"/>
      <c r="S12" s="193"/>
      <c r="T12" s="193"/>
      <c r="U12" s="193"/>
      <c r="V12" s="193"/>
      <c r="W12" s="193"/>
      <c r="X12" s="195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92"/>
      <c r="F13" s="193"/>
      <c r="G13" s="193"/>
      <c r="H13" s="200"/>
      <c r="I13" s="193"/>
      <c r="J13" s="193"/>
      <c r="K13" s="193"/>
      <c r="L13" s="193"/>
      <c r="M13" s="193"/>
      <c r="N13" s="193"/>
      <c r="O13" s="193"/>
      <c r="P13" s="193"/>
      <c r="Q13" s="193"/>
      <c r="R13" s="193"/>
      <c r="S13" s="193"/>
      <c r="T13" s="193"/>
      <c r="U13" s="193"/>
      <c r="V13" s="193"/>
      <c r="W13" s="193"/>
      <c r="X13" s="195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92"/>
      <c r="F14" s="193"/>
      <c r="G14" s="193"/>
      <c r="H14" s="200"/>
      <c r="I14" s="193"/>
      <c r="J14" s="193"/>
      <c r="K14" s="193"/>
      <c r="L14" s="193"/>
      <c r="M14" s="193"/>
      <c r="N14" s="193"/>
      <c r="O14" s="193"/>
      <c r="P14" s="193"/>
      <c r="Q14" s="193"/>
      <c r="R14" s="193"/>
      <c r="S14" s="193"/>
      <c r="T14" s="193"/>
      <c r="U14" s="193"/>
      <c r="V14" s="193"/>
      <c r="W14" s="193"/>
      <c r="X14" s="195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92"/>
      <c r="F15" s="193"/>
      <c r="G15" s="193"/>
      <c r="H15" s="200"/>
      <c r="I15" s="193"/>
      <c r="J15" s="193"/>
      <c r="K15" s="193"/>
      <c r="L15" s="193"/>
      <c r="M15" s="193"/>
      <c r="N15" s="193"/>
      <c r="O15" s="193"/>
      <c r="P15" s="193"/>
      <c r="Q15" s="193"/>
      <c r="R15" s="193"/>
      <c r="S15" s="193"/>
      <c r="T15" s="193"/>
      <c r="U15" s="193"/>
      <c r="V15" s="193"/>
      <c r="W15" s="193"/>
      <c r="X15" s="195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92"/>
      <c r="F16" s="193"/>
      <c r="G16" s="193"/>
      <c r="H16" s="200"/>
      <c r="I16" s="193"/>
      <c r="J16" s="193"/>
      <c r="K16" s="193"/>
      <c r="L16" s="193"/>
      <c r="M16" s="193"/>
      <c r="N16" s="193"/>
      <c r="O16" s="193"/>
      <c r="P16" s="193"/>
      <c r="Q16" s="193"/>
      <c r="R16" s="193"/>
      <c r="S16" s="193"/>
      <c r="T16" s="193"/>
      <c r="U16" s="193"/>
      <c r="V16" s="193"/>
      <c r="W16" s="193"/>
      <c r="X16" s="195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92"/>
      <c r="F17" s="193"/>
      <c r="G17" s="193"/>
      <c r="H17" s="200"/>
      <c r="I17" s="193"/>
      <c r="J17" s="193"/>
      <c r="K17" s="193"/>
      <c r="L17" s="193"/>
      <c r="M17" s="193"/>
      <c r="N17" s="193"/>
      <c r="O17" s="193"/>
      <c r="P17" s="193"/>
      <c r="Q17" s="193"/>
      <c r="R17" s="193"/>
      <c r="S17" s="193"/>
      <c r="T17" s="193"/>
      <c r="U17" s="193"/>
      <c r="V17" s="193"/>
      <c r="W17" s="193"/>
      <c r="X17" s="195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6"/>
      <c r="F18" s="197"/>
      <c r="G18" s="197"/>
      <c r="H18" s="201"/>
      <c r="I18" s="197"/>
      <c r="J18" s="197"/>
      <c r="K18" s="197"/>
      <c r="L18" s="197"/>
      <c r="M18" s="197"/>
      <c r="N18" s="197"/>
      <c r="O18" s="197"/>
      <c r="P18" s="197"/>
      <c r="Q18" s="197"/>
      <c r="R18" s="197"/>
      <c r="S18" s="197"/>
      <c r="T18" s="197"/>
      <c r="U18" s="197"/>
      <c r="V18" s="197"/>
      <c r="W18" s="197"/>
      <c r="X18" s="198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08" t="str">
        <f>VLOOKUP(D21,Teams,2,FALSE)</f>
        <v>Central Ward</v>
      </c>
      <c r="F21" s="110" t="str">
        <f>IF(AND(AA23=1,AA24=1),"You've put the wrong result in here!","")</f>
        <v/>
      </c>
    </row>
    <row r="22" spans="2:28" ht="15.75" thickBot="1" x14ac:dyDescent="0.3">
      <c r="E22" s="98"/>
      <c r="Y22" t="s">
        <v>65</v>
      </c>
      <c r="Z22" t="s">
        <v>64</v>
      </c>
      <c r="AA22" t="s">
        <v>83</v>
      </c>
    </row>
    <row r="23" spans="2:28" x14ac:dyDescent="0.25">
      <c r="E23" s="189"/>
      <c r="F23" s="190"/>
      <c r="G23" s="190"/>
      <c r="H23" s="190"/>
      <c r="I23" s="190"/>
      <c r="J23" s="190"/>
      <c r="K23" s="190"/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1"/>
      <c r="Y23">
        <f>IF(ISBLANK(E23),0,1)</f>
        <v>0</v>
      </c>
      <c r="AA23">
        <f>IF(Y23=1,IF(AA36&gt;0,1,0),0)</f>
        <v>0</v>
      </c>
    </row>
    <row r="24" spans="2:28" x14ac:dyDescent="0.25">
      <c r="E24" s="199"/>
      <c r="F24" s="118"/>
      <c r="G24" s="193"/>
      <c r="H24" s="193"/>
      <c r="I24" s="194"/>
      <c r="J24" s="194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5"/>
      <c r="AA24">
        <f>IF(E24=D21,0,1)</f>
        <v>1</v>
      </c>
    </row>
    <row r="25" spans="2:28" x14ac:dyDescent="0.25">
      <c r="E25" s="192"/>
      <c r="F25" s="193"/>
      <c r="G25" s="193"/>
      <c r="H25" s="193"/>
      <c r="I25" s="194"/>
      <c r="J25" s="194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5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92"/>
      <c r="F26" s="193"/>
      <c r="G26" s="193"/>
      <c r="H26" s="200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5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92"/>
      <c r="F27" s="193"/>
      <c r="G27" s="193"/>
      <c r="H27" s="200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5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92"/>
      <c r="F28" s="193"/>
      <c r="G28" s="193"/>
      <c r="H28" s="200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5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92"/>
      <c r="F29" s="193"/>
      <c r="G29" s="193"/>
      <c r="H29" s="200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5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92"/>
      <c r="F30" s="193"/>
      <c r="G30" s="193"/>
      <c r="H30" s="200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5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92"/>
      <c r="F31" s="193"/>
      <c r="G31" s="193"/>
      <c r="H31" s="200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5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92"/>
      <c r="F32" s="193"/>
      <c r="G32" s="193"/>
      <c r="H32" s="200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5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92"/>
      <c r="F33" s="193"/>
      <c r="G33" s="193"/>
      <c r="H33" s="200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5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92"/>
      <c r="F34" s="193"/>
      <c r="G34" s="193"/>
      <c r="H34" s="200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5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6"/>
      <c r="F35" s="197"/>
      <c r="G35" s="197"/>
      <c r="H35" s="201"/>
      <c r="I35" s="197"/>
      <c r="J35" s="197"/>
      <c r="K35" s="197"/>
      <c r="L35" s="197"/>
      <c r="M35" s="197"/>
      <c r="N35" s="197"/>
      <c r="O35" s="197"/>
      <c r="P35" s="197"/>
      <c r="Q35" s="197"/>
      <c r="R35" s="197"/>
      <c r="S35" s="197"/>
      <c r="T35" s="197"/>
      <c r="U35" s="197"/>
      <c r="V35" s="197"/>
      <c r="W35" s="197"/>
      <c r="X35" s="198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08" t="str">
        <f>VLOOKUP(D38,Teams,2,FALSE)</f>
        <v>Farmers</v>
      </c>
      <c r="F38" s="110" t="str">
        <f>IF(AND(AA40=1,AA41=1),"You've put the wrong result in here!","")</f>
        <v/>
      </c>
    </row>
    <row r="39" spans="2:28" ht="15.75" thickBot="1" x14ac:dyDescent="0.3">
      <c r="E39" s="98"/>
      <c r="Y39" t="s">
        <v>65</v>
      </c>
      <c r="Z39" t="s">
        <v>64</v>
      </c>
      <c r="AA39" t="s">
        <v>83</v>
      </c>
    </row>
    <row r="40" spans="2:28" x14ac:dyDescent="0.25">
      <c r="E40" s="189"/>
      <c r="F40" s="190"/>
      <c r="G40" s="190"/>
      <c r="H40" s="190"/>
      <c r="I40" s="190"/>
      <c r="J40" s="190"/>
      <c r="K40" s="190"/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1"/>
      <c r="Y40">
        <f>IF(ISBLANK(E40),0,1)</f>
        <v>0</v>
      </c>
      <c r="AA40">
        <f>IF(Y40=1,IF(AA53&gt;0,1,0),0)</f>
        <v>0</v>
      </c>
    </row>
    <row r="41" spans="2:28" x14ac:dyDescent="0.25">
      <c r="E41" s="199"/>
      <c r="F41" s="118"/>
      <c r="G41" s="193"/>
      <c r="H41" s="193"/>
      <c r="I41" s="194"/>
      <c r="J41" s="194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5"/>
      <c r="AA41">
        <f>IF(E41=D38,0,1)</f>
        <v>1</v>
      </c>
    </row>
    <row r="42" spans="2:28" x14ac:dyDescent="0.25">
      <c r="E42" s="192"/>
      <c r="F42" s="193"/>
      <c r="G42" s="193"/>
      <c r="H42" s="193"/>
      <c r="I42" s="194"/>
      <c r="J42" s="194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5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92"/>
      <c r="F43" s="193"/>
      <c r="G43" s="193"/>
      <c r="H43" s="200"/>
      <c r="I43" s="193"/>
      <c r="J43" s="193"/>
      <c r="K43" s="193"/>
      <c r="L43" s="193"/>
      <c r="M43" s="193"/>
      <c r="N43" s="193"/>
      <c r="O43" s="193"/>
      <c r="P43" s="193"/>
      <c r="Q43" s="193"/>
      <c r="R43" s="193"/>
      <c r="S43" s="193"/>
      <c r="T43" s="193"/>
      <c r="U43" s="193"/>
      <c r="V43" s="193"/>
      <c r="W43" s="193"/>
      <c r="X43" s="195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92"/>
      <c r="F44" s="193"/>
      <c r="G44" s="193"/>
      <c r="H44" s="200"/>
      <c r="I44" s="193"/>
      <c r="J44" s="193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195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92"/>
      <c r="F45" s="193"/>
      <c r="G45" s="193"/>
      <c r="H45" s="200"/>
      <c r="I45" s="193"/>
      <c r="J45" s="193"/>
      <c r="K45" s="193"/>
      <c r="L45" s="193"/>
      <c r="M45" s="193"/>
      <c r="N45" s="193"/>
      <c r="O45" s="193"/>
      <c r="P45" s="193"/>
      <c r="Q45" s="193"/>
      <c r="R45" s="193"/>
      <c r="S45" s="193"/>
      <c r="T45" s="193"/>
      <c r="U45" s="193"/>
      <c r="V45" s="193"/>
      <c r="W45" s="193"/>
      <c r="X45" s="195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92"/>
      <c r="F46" s="193"/>
      <c r="G46" s="193"/>
      <c r="H46" s="200"/>
      <c r="I46" s="193"/>
      <c r="J46" s="193"/>
      <c r="K46" s="193"/>
      <c r="L46" s="193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5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92"/>
      <c r="F47" s="193"/>
      <c r="G47" s="193"/>
      <c r="H47" s="200"/>
      <c r="I47" s="193"/>
      <c r="J47" s="193"/>
      <c r="K47" s="193"/>
      <c r="L47" s="193"/>
      <c r="M47" s="193"/>
      <c r="N47" s="193"/>
      <c r="O47" s="193"/>
      <c r="P47" s="193"/>
      <c r="Q47" s="193"/>
      <c r="R47" s="193"/>
      <c r="S47" s="193"/>
      <c r="T47" s="193"/>
      <c r="U47" s="193"/>
      <c r="V47" s="193"/>
      <c r="W47" s="193"/>
      <c r="X47" s="195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92"/>
      <c r="F48" s="193"/>
      <c r="G48" s="193"/>
      <c r="H48" s="200"/>
      <c r="I48" s="193"/>
      <c r="J48" s="193"/>
      <c r="K48" s="193"/>
      <c r="L48" s="193"/>
      <c r="M48" s="193"/>
      <c r="N48" s="193"/>
      <c r="O48" s="193"/>
      <c r="P48" s="193"/>
      <c r="Q48" s="193"/>
      <c r="R48" s="193"/>
      <c r="S48" s="193"/>
      <c r="T48" s="193"/>
      <c r="U48" s="193"/>
      <c r="V48" s="193"/>
      <c r="W48" s="193"/>
      <c r="X48" s="195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92"/>
      <c r="F49" s="193"/>
      <c r="G49" s="193"/>
      <c r="H49" s="200"/>
      <c r="I49" s="193"/>
      <c r="J49" s="193"/>
      <c r="K49" s="193"/>
      <c r="L49" s="193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5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92"/>
      <c r="F50" s="193"/>
      <c r="G50" s="193"/>
      <c r="H50" s="200"/>
      <c r="I50" s="193"/>
      <c r="J50" s="193"/>
      <c r="K50" s="193"/>
      <c r="L50" s="193"/>
      <c r="M50" s="193"/>
      <c r="N50" s="193"/>
      <c r="O50" s="193"/>
      <c r="P50" s="193"/>
      <c r="Q50" s="193"/>
      <c r="R50" s="193"/>
      <c r="S50" s="193"/>
      <c r="T50" s="193"/>
      <c r="U50" s="193"/>
      <c r="V50" s="193"/>
      <c r="W50" s="193"/>
      <c r="X50" s="195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92"/>
      <c r="F51" s="193"/>
      <c r="G51" s="193"/>
      <c r="H51" s="200"/>
      <c r="I51" s="193"/>
      <c r="J51" s="193"/>
      <c r="K51" s="193"/>
      <c r="L51" s="193"/>
      <c r="M51" s="193"/>
      <c r="N51" s="193"/>
      <c r="O51" s="193"/>
      <c r="P51" s="193"/>
      <c r="Q51" s="193"/>
      <c r="R51" s="193"/>
      <c r="S51" s="193"/>
      <c r="T51" s="193"/>
      <c r="U51" s="193"/>
      <c r="V51" s="193"/>
      <c r="W51" s="193"/>
      <c r="X51" s="195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6"/>
      <c r="F52" s="197"/>
      <c r="G52" s="197"/>
      <c r="H52" s="201"/>
      <c r="I52" s="197"/>
      <c r="J52" s="197"/>
      <c r="K52" s="197"/>
      <c r="L52" s="197"/>
      <c r="M52" s="197"/>
      <c r="N52" s="197"/>
      <c r="O52" s="197"/>
      <c r="P52" s="197"/>
      <c r="Q52" s="197"/>
      <c r="R52" s="197"/>
      <c r="S52" s="197"/>
      <c r="T52" s="197"/>
      <c r="U52" s="197"/>
      <c r="V52" s="197"/>
      <c r="W52" s="197"/>
      <c r="X52" s="198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08" t="str">
        <f>VLOOKUP(D55,Teams,2,FALSE)</f>
        <v>Nomads</v>
      </c>
      <c r="F55" s="110" t="str">
        <f>IF(AND(AA57=1,AA58=1),"You've put the wrong result in here!","")</f>
        <v/>
      </c>
    </row>
    <row r="56" spans="2:28" ht="15.75" thickBot="1" x14ac:dyDescent="0.3">
      <c r="E56" s="98"/>
      <c r="Y56" t="s">
        <v>65</v>
      </c>
      <c r="Z56" t="s">
        <v>64</v>
      </c>
      <c r="AA56" t="s">
        <v>83</v>
      </c>
    </row>
    <row r="57" spans="2:28" x14ac:dyDescent="0.25">
      <c r="E57" s="189"/>
      <c r="F57" s="190"/>
      <c r="G57" s="190"/>
      <c r="H57" s="190"/>
      <c r="I57" s="190"/>
      <c r="J57" s="190"/>
      <c r="K57" s="190"/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1"/>
      <c r="Y57">
        <f>IF(ISBLANK(E57),0,1)</f>
        <v>0</v>
      </c>
      <c r="AA57">
        <f>IF(Y57=1,IF(AA70&gt;0,1,0),0)</f>
        <v>0</v>
      </c>
    </row>
    <row r="58" spans="2:28" x14ac:dyDescent="0.25">
      <c r="E58" s="199"/>
      <c r="F58" s="118"/>
      <c r="G58" s="193"/>
      <c r="H58" s="193"/>
      <c r="I58" s="194"/>
      <c r="J58" s="194"/>
      <c r="K58" s="193"/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5"/>
      <c r="AA58">
        <f>IF(E58=D55,0,1)</f>
        <v>1</v>
      </c>
    </row>
    <row r="59" spans="2:28" x14ac:dyDescent="0.25">
      <c r="E59" s="192"/>
      <c r="F59" s="193"/>
      <c r="G59" s="193"/>
      <c r="H59" s="193"/>
      <c r="I59" s="194"/>
      <c r="J59" s="194"/>
      <c r="K59" s="193"/>
      <c r="L59" s="193"/>
      <c r="M59" s="193"/>
      <c r="N59" s="193"/>
      <c r="O59" s="193"/>
      <c r="P59" s="193"/>
      <c r="Q59" s="193"/>
      <c r="R59" s="193"/>
      <c r="S59" s="193"/>
      <c r="T59" s="193"/>
      <c r="U59" s="193"/>
      <c r="V59" s="193"/>
      <c r="W59" s="193"/>
      <c r="X59" s="195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92"/>
      <c r="F60" s="193"/>
      <c r="G60" s="193"/>
      <c r="H60" s="200"/>
      <c r="I60" s="193"/>
      <c r="J60" s="193"/>
      <c r="K60" s="193"/>
      <c r="L60" s="193"/>
      <c r="M60" s="193"/>
      <c r="N60" s="193"/>
      <c r="O60" s="193"/>
      <c r="P60" s="193"/>
      <c r="Q60" s="193"/>
      <c r="R60" s="193"/>
      <c r="S60" s="193"/>
      <c r="T60" s="193"/>
      <c r="U60" s="193"/>
      <c r="V60" s="193"/>
      <c r="W60" s="193"/>
      <c r="X60" s="195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92"/>
      <c r="F61" s="193"/>
      <c r="G61" s="193"/>
      <c r="H61" s="200"/>
      <c r="I61" s="193"/>
      <c r="J61" s="193"/>
      <c r="K61" s="193"/>
      <c r="L61" s="193"/>
      <c r="M61" s="193"/>
      <c r="N61" s="193"/>
      <c r="O61" s="193"/>
      <c r="P61" s="193"/>
      <c r="Q61" s="193"/>
      <c r="R61" s="193"/>
      <c r="S61" s="193"/>
      <c r="T61" s="193"/>
      <c r="U61" s="193"/>
      <c r="V61" s="193"/>
      <c r="W61" s="193"/>
      <c r="X61" s="195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92"/>
      <c r="F62" s="193"/>
      <c r="G62" s="193"/>
      <c r="H62" s="200"/>
      <c r="I62" s="193"/>
      <c r="J62" s="193"/>
      <c r="K62" s="193"/>
      <c r="L62" s="193"/>
      <c r="M62" s="193"/>
      <c r="N62" s="193"/>
      <c r="O62" s="193"/>
      <c r="P62" s="193"/>
      <c r="Q62" s="193"/>
      <c r="R62" s="193"/>
      <c r="S62" s="193"/>
      <c r="T62" s="193"/>
      <c r="U62" s="193"/>
      <c r="V62" s="193"/>
      <c r="W62" s="193"/>
      <c r="X62" s="195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92"/>
      <c r="F63" s="193"/>
      <c r="G63" s="193"/>
      <c r="H63" s="200"/>
      <c r="I63" s="193"/>
      <c r="J63" s="193"/>
      <c r="K63" s="193"/>
      <c r="L63" s="193"/>
      <c r="M63" s="193"/>
      <c r="N63" s="193"/>
      <c r="O63" s="193"/>
      <c r="P63" s="193"/>
      <c r="Q63" s="193"/>
      <c r="R63" s="193"/>
      <c r="S63" s="193"/>
      <c r="T63" s="193"/>
      <c r="U63" s="193"/>
      <c r="V63" s="193"/>
      <c r="W63" s="193"/>
      <c r="X63" s="195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92"/>
      <c r="F64" s="193"/>
      <c r="G64" s="193"/>
      <c r="H64" s="200"/>
      <c r="I64" s="193"/>
      <c r="J64" s="193"/>
      <c r="K64" s="193"/>
      <c r="L64" s="193"/>
      <c r="M64" s="193"/>
      <c r="N64" s="193"/>
      <c r="O64" s="193"/>
      <c r="P64" s="193"/>
      <c r="Q64" s="193"/>
      <c r="R64" s="193"/>
      <c r="S64" s="193"/>
      <c r="T64" s="193"/>
      <c r="U64" s="193"/>
      <c r="V64" s="193"/>
      <c r="W64" s="193"/>
      <c r="X64" s="195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92"/>
      <c r="F65" s="193"/>
      <c r="G65" s="193"/>
      <c r="H65" s="200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5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92"/>
      <c r="F66" s="193"/>
      <c r="G66" s="193"/>
      <c r="H66" s="200"/>
      <c r="I66" s="193"/>
      <c r="J66" s="193"/>
      <c r="K66" s="193"/>
      <c r="L66" s="193"/>
      <c r="M66" s="193"/>
      <c r="N66" s="193"/>
      <c r="O66" s="193"/>
      <c r="P66" s="193"/>
      <c r="Q66" s="193"/>
      <c r="R66" s="193"/>
      <c r="S66" s="193"/>
      <c r="T66" s="193"/>
      <c r="U66" s="193"/>
      <c r="V66" s="193"/>
      <c r="W66" s="193"/>
      <c r="X66" s="195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92"/>
      <c r="F67" s="193"/>
      <c r="G67" s="193"/>
      <c r="H67" s="200"/>
      <c r="I67" s="193"/>
      <c r="J67" s="193"/>
      <c r="K67" s="193"/>
      <c r="L67" s="193"/>
      <c r="M67" s="193"/>
      <c r="N67" s="193"/>
      <c r="O67" s="193"/>
      <c r="P67" s="193"/>
      <c r="Q67" s="193"/>
      <c r="R67" s="193"/>
      <c r="S67" s="193"/>
      <c r="T67" s="193"/>
      <c r="U67" s="193"/>
      <c r="V67" s="193"/>
      <c r="W67" s="193"/>
      <c r="X67" s="195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92"/>
      <c r="F68" s="193"/>
      <c r="G68" s="193"/>
      <c r="H68" s="200"/>
      <c r="I68" s="193"/>
      <c r="J68" s="193"/>
      <c r="K68" s="193"/>
      <c r="L68" s="193"/>
      <c r="M68" s="193"/>
      <c r="N68" s="193"/>
      <c r="O68" s="193"/>
      <c r="P68" s="193"/>
      <c r="Q68" s="193"/>
      <c r="R68" s="193"/>
      <c r="S68" s="193"/>
      <c r="T68" s="193"/>
      <c r="U68" s="193"/>
      <c r="V68" s="193"/>
      <c r="W68" s="193"/>
      <c r="X68" s="195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6"/>
      <c r="F69" s="197"/>
      <c r="G69" s="197"/>
      <c r="H69" s="201"/>
      <c r="I69" s="197"/>
      <c r="J69" s="197"/>
      <c r="K69" s="197"/>
      <c r="L69" s="197"/>
      <c r="M69" s="197"/>
      <c r="N69" s="197"/>
      <c r="O69" s="197"/>
      <c r="P69" s="197"/>
      <c r="Q69" s="197"/>
      <c r="R69" s="197"/>
      <c r="S69" s="197"/>
      <c r="T69" s="197"/>
      <c r="U69" s="197"/>
      <c r="V69" s="197"/>
      <c r="W69" s="197"/>
      <c r="X69" s="198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08" t="str">
        <f>VLOOKUP(D72,Teams,2,FALSE)</f>
        <v>Royal Surrey</v>
      </c>
      <c r="F72" s="110" t="str">
        <f>IF(AND(AA74=1,AA75=1),"You've put the wrong result in here!","")</f>
        <v/>
      </c>
    </row>
    <row r="73" spans="2:28" ht="15.75" thickBot="1" x14ac:dyDescent="0.3">
      <c r="E73" s="98"/>
      <c r="Y73" t="s">
        <v>65</v>
      </c>
      <c r="Z73" t="s">
        <v>64</v>
      </c>
      <c r="AA73" t="s">
        <v>83</v>
      </c>
    </row>
    <row r="74" spans="2:28" x14ac:dyDescent="0.25">
      <c r="E74" s="189"/>
      <c r="F74" s="190"/>
      <c r="G74" s="190"/>
      <c r="H74" s="190"/>
      <c r="I74" s="190"/>
      <c r="J74" s="190"/>
      <c r="K74" s="190"/>
      <c r="L74" s="190"/>
      <c r="M74" s="190"/>
      <c r="N74" s="190"/>
      <c r="O74" s="190"/>
      <c r="P74" s="190"/>
      <c r="Q74" s="190"/>
      <c r="R74" s="190"/>
      <c r="S74" s="190"/>
      <c r="T74" s="190"/>
      <c r="U74" s="190"/>
      <c r="V74" s="190"/>
      <c r="W74" s="190"/>
      <c r="X74" s="191"/>
      <c r="Y74">
        <f>IF(ISBLANK(E74),0,1)</f>
        <v>0</v>
      </c>
      <c r="AA74">
        <f>IF(Y74=1,IF(AA87&gt;0,1,0),0)</f>
        <v>0</v>
      </c>
    </row>
    <row r="75" spans="2:28" x14ac:dyDescent="0.25">
      <c r="E75" s="199"/>
      <c r="F75" s="118"/>
      <c r="G75" s="193"/>
      <c r="H75" s="193"/>
      <c r="I75" s="194"/>
      <c r="J75" s="194"/>
      <c r="K75" s="193"/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5"/>
      <c r="AA75">
        <f>IF(E75=D72,0,1)</f>
        <v>1</v>
      </c>
    </row>
    <row r="76" spans="2:28" x14ac:dyDescent="0.25">
      <c r="E76" s="192"/>
      <c r="F76" s="193"/>
      <c r="G76" s="193"/>
      <c r="H76" s="193"/>
      <c r="I76" s="194"/>
      <c r="J76" s="194"/>
      <c r="K76" s="193"/>
      <c r="L76" s="193"/>
      <c r="M76" s="193"/>
      <c r="N76" s="193"/>
      <c r="O76" s="193"/>
      <c r="P76" s="193"/>
      <c r="Q76" s="193"/>
      <c r="R76" s="193"/>
      <c r="S76" s="193"/>
      <c r="T76" s="193"/>
      <c r="U76" s="193"/>
      <c r="V76" s="193"/>
      <c r="W76" s="193"/>
      <c r="X76" s="195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92"/>
      <c r="F77" s="193"/>
      <c r="G77" s="193"/>
      <c r="H77" s="200"/>
      <c r="I77" s="193"/>
      <c r="J77" s="193"/>
      <c r="K77" s="193"/>
      <c r="L77" s="193"/>
      <c r="M77" s="193"/>
      <c r="N77" s="193"/>
      <c r="O77" s="193"/>
      <c r="P77" s="193"/>
      <c r="Q77" s="193"/>
      <c r="R77" s="193"/>
      <c r="S77" s="193"/>
      <c r="T77" s="193"/>
      <c r="U77" s="193"/>
      <c r="V77" s="193"/>
      <c r="W77" s="193"/>
      <c r="X77" s="195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92"/>
      <c r="F78" s="193"/>
      <c r="G78" s="193"/>
      <c r="H78" s="200"/>
      <c r="I78" s="193"/>
      <c r="J78" s="193"/>
      <c r="K78" s="193"/>
      <c r="L78" s="193"/>
      <c r="M78" s="193"/>
      <c r="N78" s="193"/>
      <c r="O78" s="193"/>
      <c r="P78" s="193"/>
      <c r="Q78" s="193"/>
      <c r="R78" s="193"/>
      <c r="S78" s="193"/>
      <c r="T78" s="193"/>
      <c r="U78" s="193"/>
      <c r="V78" s="193"/>
      <c r="W78" s="193"/>
      <c r="X78" s="195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92"/>
      <c r="F79" s="193"/>
      <c r="G79" s="193"/>
      <c r="H79" s="200"/>
      <c r="I79" s="193"/>
      <c r="J79" s="193"/>
      <c r="K79" s="193"/>
      <c r="L79" s="193"/>
      <c r="M79" s="193"/>
      <c r="N79" s="193"/>
      <c r="O79" s="193"/>
      <c r="P79" s="193"/>
      <c r="Q79" s="193"/>
      <c r="R79" s="193"/>
      <c r="S79" s="193"/>
      <c r="T79" s="193"/>
      <c r="U79" s="193"/>
      <c r="V79" s="193"/>
      <c r="W79" s="193"/>
      <c r="X79" s="195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92"/>
      <c r="F80" s="193"/>
      <c r="G80" s="193"/>
      <c r="H80" s="200"/>
      <c r="I80" s="193"/>
      <c r="J80" s="193"/>
      <c r="K80" s="193"/>
      <c r="L80" s="193"/>
      <c r="M80" s="193"/>
      <c r="N80" s="193"/>
      <c r="O80" s="193"/>
      <c r="P80" s="193"/>
      <c r="Q80" s="193"/>
      <c r="R80" s="193"/>
      <c r="S80" s="193"/>
      <c r="T80" s="193"/>
      <c r="U80" s="193"/>
      <c r="V80" s="193"/>
      <c r="W80" s="193"/>
      <c r="X80" s="195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92"/>
      <c r="F81" s="193"/>
      <c r="G81" s="193"/>
      <c r="H81" s="200"/>
      <c r="I81" s="193"/>
      <c r="J81" s="193"/>
      <c r="K81" s="193"/>
      <c r="L81" s="193"/>
      <c r="M81" s="193"/>
      <c r="N81" s="193"/>
      <c r="O81" s="193"/>
      <c r="P81" s="193"/>
      <c r="Q81" s="193"/>
      <c r="R81" s="193"/>
      <c r="S81" s="193"/>
      <c r="T81" s="193"/>
      <c r="U81" s="193"/>
      <c r="V81" s="193"/>
      <c r="W81" s="193"/>
      <c r="X81" s="195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92"/>
      <c r="F82" s="193"/>
      <c r="G82" s="193"/>
      <c r="H82" s="200"/>
      <c r="I82" s="193"/>
      <c r="J82" s="193"/>
      <c r="K82" s="193"/>
      <c r="L82" s="193"/>
      <c r="M82" s="193"/>
      <c r="N82" s="193"/>
      <c r="O82" s="193"/>
      <c r="P82" s="193"/>
      <c r="Q82" s="193"/>
      <c r="R82" s="193"/>
      <c r="S82" s="193"/>
      <c r="T82" s="193"/>
      <c r="U82" s="193"/>
      <c r="V82" s="193"/>
      <c r="W82" s="193"/>
      <c r="X82" s="195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92"/>
      <c r="F83" s="193"/>
      <c r="G83" s="193"/>
      <c r="H83" s="200"/>
      <c r="I83" s="193"/>
      <c r="J83" s="193"/>
      <c r="K83" s="193"/>
      <c r="L83" s="193"/>
      <c r="M83" s="193"/>
      <c r="N83" s="193"/>
      <c r="O83" s="193"/>
      <c r="P83" s="193"/>
      <c r="Q83" s="193"/>
      <c r="R83" s="193"/>
      <c r="S83" s="193"/>
      <c r="T83" s="193"/>
      <c r="U83" s="193"/>
      <c r="V83" s="193"/>
      <c r="W83" s="193"/>
      <c r="X83" s="195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92"/>
      <c r="F84" s="193"/>
      <c r="G84" s="193"/>
      <c r="H84" s="200"/>
      <c r="I84" s="193"/>
      <c r="J84" s="193"/>
      <c r="K84" s="193"/>
      <c r="L84" s="193"/>
      <c r="M84" s="193"/>
      <c r="N84" s="193"/>
      <c r="O84" s="193"/>
      <c r="P84" s="193"/>
      <c r="Q84" s="193"/>
      <c r="R84" s="193"/>
      <c r="S84" s="193"/>
      <c r="T84" s="193"/>
      <c r="U84" s="193"/>
      <c r="V84" s="193"/>
      <c r="W84" s="193"/>
      <c r="X84" s="195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92"/>
      <c r="F85" s="193"/>
      <c r="G85" s="193"/>
      <c r="H85" s="200"/>
      <c r="I85" s="193"/>
      <c r="J85" s="193"/>
      <c r="K85" s="193"/>
      <c r="L85" s="193"/>
      <c r="M85" s="193"/>
      <c r="N85" s="193"/>
      <c r="O85" s="193"/>
      <c r="P85" s="193"/>
      <c r="Q85" s="193"/>
      <c r="R85" s="193"/>
      <c r="S85" s="193"/>
      <c r="T85" s="193"/>
      <c r="U85" s="193"/>
      <c r="V85" s="193"/>
      <c r="W85" s="193"/>
      <c r="X85" s="195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6"/>
      <c r="F86" s="197"/>
      <c r="G86" s="197"/>
      <c r="H86" s="201"/>
      <c r="I86" s="197"/>
      <c r="J86" s="197"/>
      <c r="K86" s="197"/>
      <c r="L86" s="197"/>
      <c r="M86" s="197"/>
      <c r="N86" s="197"/>
      <c r="O86" s="197"/>
      <c r="P86" s="197"/>
      <c r="Q86" s="197"/>
      <c r="R86" s="197"/>
      <c r="S86" s="197"/>
      <c r="T86" s="197"/>
      <c r="U86" s="197"/>
      <c r="V86" s="197"/>
      <c r="W86" s="197"/>
      <c r="X86" s="198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08" t="str">
        <f>VLOOKUP(D89,Teams,2,FALSE)</f>
        <v>SCCC</v>
      </c>
      <c r="F89" s="110" t="str">
        <f>IF(AND(AA91=1,AA92=1),"You've put the wrong result in here!","")</f>
        <v/>
      </c>
    </row>
    <row r="90" spans="2:28" ht="15.75" thickBot="1" x14ac:dyDescent="0.3">
      <c r="E90" s="98"/>
      <c r="Y90" t="s">
        <v>65</v>
      </c>
      <c r="Z90" t="s">
        <v>64</v>
      </c>
      <c r="AA90" t="s">
        <v>83</v>
      </c>
    </row>
    <row r="91" spans="2:28" x14ac:dyDescent="0.25">
      <c r="E91" s="189"/>
      <c r="F91" s="190"/>
      <c r="G91" s="190"/>
      <c r="H91" s="190"/>
      <c r="I91" s="190"/>
      <c r="J91" s="190"/>
      <c r="K91" s="190"/>
      <c r="L91" s="190"/>
      <c r="M91" s="190"/>
      <c r="N91" s="190"/>
      <c r="O91" s="190"/>
      <c r="P91" s="190"/>
      <c r="Q91" s="190"/>
      <c r="R91" s="190"/>
      <c r="S91" s="190"/>
      <c r="T91" s="190"/>
      <c r="U91" s="190"/>
      <c r="V91" s="190"/>
      <c r="W91" s="190"/>
      <c r="X91" s="191"/>
      <c r="Y91">
        <f>IF(ISBLANK(E91),0,1)</f>
        <v>0</v>
      </c>
      <c r="AA91">
        <f>IF(Y91=1,IF(AA104&gt;0,1,0),0)</f>
        <v>0</v>
      </c>
    </row>
    <row r="92" spans="2:28" x14ac:dyDescent="0.25">
      <c r="E92" s="199"/>
      <c r="F92" s="118"/>
      <c r="G92" s="193"/>
      <c r="H92" s="193"/>
      <c r="I92" s="194"/>
      <c r="J92" s="194"/>
      <c r="K92" s="193"/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5"/>
      <c r="AA92">
        <f>IF(E92=D89,0,1)</f>
        <v>1</v>
      </c>
    </row>
    <row r="93" spans="2:28" x14ac:dyDescent="0.25">
      <c r="E93" s="192"/>
      <c r="F93" s="193"/>
      <c r="G93" s="193"/>
      <c r="H93" s="193"/>
      <c r="I93" s="194"/>
      <c r="J93" s="194"/>
      <c r="K93" s="193"/>
      <c r="L93" s="193"/>
      <c r="M93" s="193"/>
      <c r="N93" s="193"/>
      <c r="O93" s="193"/>
      <c r="P93" s="193"/>
      <c r="Q93" s="193"/>
      <c r="R93" s="193"/>
      <c r="S93" s="193"/>
      <c r="T93" s="193"/>
      <c r="U93" s="193"/>
      <c r="V93" s="193"/>
      <c r="W93" s="193"/>
      <c r="X93" s="195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92"/>
      <c r="F94" s="193"/>
      <c r="G94" s="193"/>
      <c r="H94" s="200"/>
      <c r="I94" s="193"/>
      <c r="J94" s="193"/>
      <c r="K94" s="193"/>
      <c r="L94" s="193"/>
      <c r="M94" s="193"/>
      <c r="N94" s="193"/>
      <c r="O94" s="193"/>
      <c r="P94" s="193"/>
      <c r="Q94" s="193"/>
      <c r="R94" s="193"/>
      <c r="S94" s="193"/>
      <c r="T94" s="193"/>
      <c r="U94" s="193"/>
      <c r="V94" s="193"/>
      <c r="W94" s="193"/>
      <c r="X94" s="195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92"/>
      <c r="F95" s="193"/>
      <c r="G95" s="193"/>
      <c r="H95" s="200"/>
      <c r="I95" s="193"/>
      <c r="J95" s="193"/>
      <c r="K95" s="193"/>
      <c r="L95" s="193"/>
      <c r="M95" s="193"/>
      <c r="N95" s="193"/>
      <c r="O95" s="193"/>
      <c r="P95" s="193"/>
      <c r="Q95" s="193"/>
      <c r="R95" s="193"/>
      <c r="S95" s="193"/>
      <c r="T95" s="193"/>
      <c r="U95" s="193"/>
      <c r="V95" s="193"/>
      <c r="W95" s="193"/>
      <c r="X95" s="195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92"/>
      <c r="F96" s="193"/>
      <c r="G96" s="193"/>
      <c r="H96" s="200"/>
      <c r="I96" s="193"/>
      <c r="J96" s="193"/>
      <c r="K96" s="193"/>
      <c r="L96" s="193"/>
      <c r="M96" s="193"/>
      <c r="N96" s="193"/>
      <c r="O96" s="193"/>
      <c r="P96" s="193"/>
      <c r="Q96" s="193"/>
      <c r="R96" s="193"/>
      <c r="S96" s="193"/>
      <c r="T96" s="193"/>
      <c r="U96" s="193"/>
      <c r="V96" s="193"/>
      <c r="W96" s="193"/>
      <c r="X96" s="195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92"/>
      <c r="F97" s="193"/>
      <c r="G97" s="193"/>
      <c r="H97" s="200"/>
      <c r="I97" s="193"/>
      <c r="J97" s="193"/>
      <c r="K97" s="193"/>
      <c r="L97" s="193"/>
      <c r="M97" s="193"/>
      <c r="N97" s="193"/>
      <c r="O97" s="193"/>
      <c r="P97" s="193"/>
      <c r="Q97" s="193"/>
      <c r="R97" s="193"/>
      <c r="S97" s="193"/>
      <c r="T97" s="193"/>
      <c r="U97" s="193"/>
      <c r="V97" s="193"/>
      <c r="W97" s="193"/>
      <c r="X97" s="195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92"/>
      <c r="F98" s="193"/>
      <c r="G98" s="193"/>
      <c r="H98" s="200"/>
      <c r="I98" s="193"/>
      <c r="J98" s="193"/>
      <c r="K98" s="193"/>
      <c r="L98" s="193"/>
      <c r="M98" s="193"/>
      <c r="N98" s="193"/>
      <c r="O98" s="193"/>
      <c r="P98" s="193"/>
      <c r="Q98" s="193"/>
      <c r="R98" s="193"/>
      <c r="S98" s="193"/>
      <c r="T98" s="193"/>
      <c r="U98" s="193"/>
      <c r="V98" s="193"/>
      <c r="W98" s="193"/>
      <c r="X98" s="195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92"/>
      <c r="F99" s="193"/>
      <c r="G99" s="193"/>
      <c r="H99" s="200"/>
      <c r="I99" s="193"/>
      <c r="J99" s="193"/>
      <c r="K99" s="193"/>
      <c r="L99" s="193"/>
      <c r="M99" s="193"/>
      <c r="N99" s="193"/>
      <c r="O99" s="193"/>
      <c r="P99" s="193"/>
      <c r="Q99" s="193"/>
      <c r="R99" s="193"/>
      <c r="S99" s="193"/>
      <c r="T99" s="193"/>
      <c r="U99" s="193"/>
      <c r="V99" s="193"/>
      <c r="W99" s="193"/>
      <c r="X99" s="195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92"/>
      <c r="F100" s="193"/>
      <c r="G100" s="193"/>
      <c r="H100" s="200"/>
      <c r="I100" s="193"/>
      <c r="J100" s="193"/>
      <c r="K100" s="193"/>
      <c r="L100" s="193"/>
      <c r="M100" s="193"/>
      <c r="N100" s="193"/>
      <c r="O100" s="193"/>
      <c r="P100" s="193"/>
      <c r="Q100" s="193"/>
      <c r="R100" s="193"/>
      <c r="S100" s="193"/>
      <c r="T100" s="193"/>
      <c r="U100" s="193"/>
      <c r="V100" s="193"/>
      <c r="W100" s="193"/>
      <c r="X100" s="195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92"/>
      <c r="F101" s="193"/>
      <c r="G101" s="193"/>
      <c r="H101" s="200"/>
      <c r="I101" s="193"/>
      <c r="J101" s="193"/>
      <c r="K101" s="193"/>
      <c r="L101" s="193"/>
      <c r="M101" s="193"/>
      <c r="N101" s="193"/>
      <c r="O101" s="193"/>
      <c r="P101" s="193"/>
      <c r="Q101" s="193"/>
      <c r="R101" s="193"/>
      <c r="S101" s="193"/>
      <c r="T101" s="193"/>
      <c r="U101" s="193"/>
      <c r="V101" s="193"/>
      <c r="W101" s="193"/>
      <c r="X101" s="195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92"/>
      <c r="F102" s="193"/>
      <c r="G102" s="193"/>
      <c r="H102" s="200"/>
      <c r="I102" s="193"/>
      <c r="J102" s="193"/>
      <c r="K102" s="193"/>
      <c r="L102" s="193"/>
      <c r="M102" s="193"/>
      <c r="N102" s="193"/>
      <c r="O102" s="193"/>
      <c r="P102" s="193"/>
      <c r="Q102" s="193"/>
      <c r="R102" s="193"/>
      <c r="S102" s="193"/>
      <c r="T102" s="193"/>
      <c r="U102" s="193"/>
      <c r="V102" s="193"/>
      <c r="W102" s="193"/>
      <c r="X102" s="195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6"/>
      <c r="F103" s="197"/>
      <c r="G103" s="197"/>
      <c r="H103" s="201"/>
      <c r="I103" s="197"/>
      <c r="J103" s="197"/>
      <c r="K103" s="197"/>
      <c r="L103" s="197"/>
      <c r="M103" s="197"/>
      <c r="N103" s="197"/>
      <c r="O103" s="197"/>
      <c r="P103" s="197"/>
      <c r="Q103" s="197"/>
      <c r="R103" s="197"/>
      <c r="S103" s="197"/>
      <c r="T103" s="197"/>
      <c r="U103" s="197"/>
      <c r="V103" s="197"/>
      <c r="W103" s="197"/>
      <c r="X103" s="198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08" t="str">
        <f>VLOOKUP(D106,Teams,2,FALSE)</f>
        <v>SCCC "B"</v>
      </c>
      <c r="F106" s="110" t="str">
        <f>IF(AND(AA108=1,AA109=1),"You've put the wrong result in here!","")</f>
        <v/>
      </c>
    </row>
    <row r="107" spans="2:28" ht="15.75" thickBot="1" x14ac:dyDescent="0.3">
      <c r="E107" s="98"/>
      <c r="Y107" t="s">
        <v>65</v>
      </c>
      <c r="Z107" t="s">
        <v>64</v>
      </c>
      <c r="AA107" t="s">
        <v>83</v>
      </c>
    </row>
    <row r="108" spans="2:28" x14ac:dyDescent="0.25">
      <c r="E108" s="189"/>
      <c r="F108" s="190"/>
      <c r="G108" s="190"/>
      <c r="H108" s="190"/>
      <c r="I108" s="190"/>
      <c r="J108" s="190"/>
      <c r="K108" s="190"/>
      <c r="L108" s="190"/>
      <c r="M108" s="190"/>
      <c r="N108" s="190"/>
      <c r="O108" s="190"/>
      <c r="P108" s="190"/>
      <c r="Q108" s="190"/>
      <c r="R108" s="190"/>
      <c r="S108" s="190"/>
      <c r="T108" s="190"/>
      <c r="U108" s="190"/>
      <c r="V108" s="190"/>
      <c r="W108" s="190"/>
      <c r="X108" s="191"/>
      <c r="Y108">
        <f>IF(ISBLANK(E108),0,1)</f>
        <v>0</v>
      </c>
      <c r="AA108">
        <f>IF(Y108=1,IF(AA121&gt;0,1,0),0)</f>
        <v>0</v>
      </c>
    </row>
    <row r="109" spans="2:28" x14ac:dyDescent="0.25">
      <c r="E109" s="199"/>
      <c r="F109" s="118"/>
      <c r="G109" s="193"/>
      <c r="H109" s="193"/>
      <c r="I109" s="194"/>
      <c r="J109" s="194"/>
      <c r="K109" s="193"/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5"/>
      <c r="AA109">
        <f>IF(E109=D106,0,1)</f>
        <v>1</v>
      </c>
    </row>
    <row r="110" spans="2:28" x14ac:dyDescent="0.25">
      <c r="E110" s="192"/>
      <c r="F110" s="193"/>
      <c r="G110" s="193"/>
      <c r="H110" s="193"/>
      <c r="I110" s="194"/>
      <c r="J110" s="194"/>
      <c r="K110" s="193"/>
      <c r="L110" s="193"/>
      <c r="M110" s="193"/>
      <c r="N110" s="193"/>
      <c r="O110" s="193"/>
      <c r="P110" s="193"/>
      <c r="Q110" s="193"/>
      <c r="R110" s="193"/>
      <c r="S110" s="193"/>
      <c r="T110" s="193"/>
      <c r="U110" s="193"/>
      <c r="V110" s="193"/>
      <c r="W110" s="193"/>
      <c r="X110" s="195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92"/>
      <c r="F111" s="193"/>
      <c r="G111" s="193"/>
      <c r="H111" s="200"/>
      <c r="I111" s="193"/>
      <c r="J111" s="193"/>
      <c r="K111" s="193"/>
      <c r="L111" s="193"/>
      <c r="M111" s="193"/>
      <c r="N111" s="193"/>
      <c r="O111" s="193"/>
      <c r="P111" s="193"/>
      <c r="Q111" s="193"/>
      <c r="R111" s="193"/>
      <c r="S111" s="193"/>
      <c r="T111" s="193"/>
      <c r="U111" s="193"/>
      <c r="V111" s="193"/>
      <c r="W111" s="193"/>
      <c r="X111" s="195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92"/>
      <c r="F112" s="193"/>
      <c r="G112" s="193"/>
      <c r="H112" s="200"/>
      <c r="I112" s="193"/>
      <c r="J112" s="193"/>
      <c r="K112" s="193"/>
      <c r="L112" s="193"/>
      <c r="M112" s="193"/>
      <c r="N112" s="193"/>
      <c r="O112" s="193"/>
      <c r="P112" s="193"/>
      <c r="Q112" s="193"/>
      <c r="R112" s="193"/>
      <c r="S112" s="193"/>
      <c r="T112" s="193"/>
      <c r="U112" s="193"/>
      <c r="V112" s="193"/>
      <c r="W112" s="193"/>
      <c r="X112" s="195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92"/>
      <c r="F113" s="193"/>
      <c r="G113" s="193"/>
      <c r="H113" s="200"/>
      <c r="I113" s="193"/>
      <c r="J113" s="193"/>
      <c r="K113" s="193"/>
      <c r="L113" s="193"/>
      <c r="M113" s="193"/>
      <c r="N113" s="193"/>
      <c r="O113" s="193"/>
      <c r="P113" s="193"/>
      <c r="Q113" s="193"/>
      <c r="R113" s="193"/>
      <c r="S113" s="193"/>
      <c r="T113" s="193"/>
      <c r="U113" s="193"/>
      <c r="V113" s="193"/>
      <c r="W113" s="193"/>
      <c r="X113" s="195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92"/>
      <c r="F114" s="193"/>
      <c r="G114" s="193"/>
      <c r="H114" s="200"/>
      <c r="I114" s="193"/>
      <c r="J114" s="193"/>
      <c r="K114" s="193"/>
      <c r="L114" s="193"/>
      <c r="M114" s="193"/>
      <c r="N114" s="193"/>
      <c r="O114" s="193"/>
      <c r="P114" s="193"/>
      <c r="Q114" s="193"/>
      <c r="R114" s="193"/>
      <c r="S114" s="193"/>
      <c r="T114" s="193"/>
      <c r="U114" s="193"/>
      <c r="V114" s="193"/>
      <c r="W114" s="193"/>
      <c r="X114" s="195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92"/>
      <c r="F115" s="193"/>
      <c r="G115" s="193"/>
      <c r="H115" s="200"/>
      <c r="I115" s="193"/>
      <c r="J115" s="193"/>
      <c r="K115" s="193"/>
      <c r="L115" s="193"/>
      <c r="M115" s="193"/>
      <c r="N115" s="193"/>
      <c r="O115" s="193"/>
      <c r="P115" s="193"/>
      <c r="Q115" s="193"/>
      <c r="R115" s="193"/>
      <c r="S115" s="193"/>
      <c r="T115" s="193"/>
      <c r="U115" s="193"/>
      <c r="V115" s="193"/>
      <c r="W115" s="193"/>
      <c r="X115" s="195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92"/>
      <c r="F116" s="193"/>
      <c r="G116" s="193"/>
      <c r="H116" s="200"/>
      <c r="I116" s="193"/>
      <c r="J116" s="193"/>
      <c r="K116" s="193"/>
      <c r="L116" s="193"/>
      <c r="M116" s="193"/>
      <c r="N116" s="193"/>
      <c r="O116" s="193"/>
      <c r="P116" s="193"/>
      <c r="Q116" s="193"/>
      <c r="R116" s="193"/>
      <c r="S116" s="193"/>
      <c r="T116" s="193"/>
      <c r="U116" s="193"/>
      <c r="V116" s="193"/>
      <c r="W116" s="193"/>
      <c r="X116" s="195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92"/>
      <c r="F117" s="193"/>
      <c r="G117" s="193"/>
      <c r="H117" s="200"/>
      <c r="I117" s="193"/>
      <c r="J117" s="193"/>
      <c r="K117" s="193"/>
      <c r="L117" s="193"/>
      <c r="M117" s="193"/>
      <c r="N117" s="193"/>
      <c r="O117" s="193"/>
      <c r="P117" s="193"/>
      <c r="Q117" s="193"/>
      <c r="R117" s="193"/>
      <c r="S117" s="193"/>
      <c r="T117" s="193"/>
      <c r="U117" s="193"/>
      <c r="V117" s="193"/>
      <c r="W117" s="193"/>
      <c r="X117" s="195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92"/>
      <c r="F118" s="193"/>
      <c r="G118" s="193"/>
      <c r="H118" s="200"/>
      <c r="I118" s="193"/>
      <c r="J118" s="193"/>
      <c r="K118" s="193"/>
      <c r="L118" s="193"/>
      <c r="M118" s="193"/>
      <c r="N118" s="193"/>
      <c r="O118" s="193"/>
      <c r="P118" s="193"/>
      <c r="Q118" s="193"/>
      <c r="R118" s="193"/>
      <c r="S118" s="193"/>
      <c r="T118" s="193"/>
      <c r="U118" s="193"/>
      <c r="V118" s="193"/>
      <c r="W118" s="193"/>
      <c r="X118" s="195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92"/>
      <c r="F119" s="193"/>
      <c r="G119" s="193"/>
      <c r="H119" s="200"/>
      <c r="I119" s="193"/>
      <c r="J119" s="193"/>
      <c r="K119" s="193"/>
      <c r="L119" s="193"/>
      <c r="M119" s="193"/>
      <c r="N119" s="193"/>
      <c r="O119" s="193"/>
      <c r="P119" s="193"/>
      <c r="Q119" s="193"/>
      <c r="R119" s="193"/>
      <c r="S119" s="193"/>
      <c r="T119" s="193"/>
      <c r="U119" s="193"/>
      <c r="V119" s="193"/>
      <c r="W119" s="193"/>
      <c r="X119" s="195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6"/>
      <c r="F120" s="197"/>
      <c r="G120" s="197"/>
      <c r="H120" s="201"/>
      <c r="I120" s="197"/>
      <c r="J120" s="197"/>
      <c r="K120" s="197"/>
      <c r="L120" s="197"/>
      <c r="M120" s="197"/>
      <c r="N120" s="197"/>
      <c r="O120" s="197"/>
      <c r="P120" s="197"/>
      <c r="Q120" s="197"/>
      <c r="R120" s="197"/>
      <c r="S120" s="197"/>
      <c r="T120" s="197"/>
      <c r="U120" s="197"/>
      <c r="V120" s="197"/>
      <c r="W120" s="197"/>
      <c r="X120" s="198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08" t="str">
        <f>VLOOKUP(D123,Teams,2,FALSE)</f>
        <v>xbye1</v>
      </c>
      <c r="F123" s="110" t="str">
        <f>IF(AND(AA125=1,AA126=1),"You've put the wrong result in here!","")</f>
        <v/>
      </c>
    </row>
    <row r="124" spans="2:28" ht="15.75" thickBot="1" x14ac:dyDescent="0.3">
      <c r="E124" s="98"/>
      <c r="Y124" t="s">
        <v>65</v>
      </c>
      <c r="Z124" t="s">
        <v>64</v>
      </c>
      <c r="AA124" t="s">
        <v>83</v>
      </c>
    </row>
    <row r="125" spans="2:28" x14ac:dyDescent="0.25">
      <c r="E125" s="189"/>
      <c r="F125" s="190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190"/>
      <c r="R125" s="190"/>
      <c r="S125" s="190"/>
      <c r="T125" s="190"/>
      <c r="U125" s="190"/>
      <c r="V125" s="190"/>
      <c r="W125" s="190"/>
      <c r="X125" s="191"/>
      <c r="Y125">
        <f>IF(ISBLANK(E125),0,1)</f>
        <v>0</v>
      </c>
      <c r="AA125">
        <f>IF(Y125=1,IF(AA138&gt;0,1,0),0)</f>
        <v>0</v>
      </c>
    </row>
    <row r="126" spans="2:28" x14ac:dyDescent="0.25">
      <c r="E126" s="199"/>
      <c r="F126" s="118"/>
      <c r="G126" s="193"/>
      <c r="H126" s="193"/>
      <c r="I126" s="194"/>
      <c r="J126" s="194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5"/>
      <c r="AA126">
        <f>IF(E126=D123,0,1)</f>
        <v>1</v>
      </c>
    </row>
    <row r="127" spans="2:28" x14ac:dyDescent="0.25">
      <c r="E127" s="192"/>
      <c r="F127" s="193"/>
      <c r="G127" s="193"/>
      <c r="H127" s="193"/>
      <c r="I127" s="194"/>
      <c r="J127" s="194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5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92"/>
      <c r="F128" s="193"/>
      <c r="G128" s="193"/>
      <c r="H128" s="200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5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92"/>
      <c r="F129" s="193"/>
      <c r="G129" s="193"/>
      <c r="H129" s="200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5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92"/>
      <c r="F130" s="193"/>
      <c r="G130" s="193"/>
      <c r="H130" s="200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5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92"/>
      <c r="F131" s="193"/>
      <c r="G131" s="193"/>
      <c r="H131" s="200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5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92"/>
      <c r="F132" s="193"/>
      <c r="G132" s="193"/>
      <c r="H132" s="200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5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92"/>
      <c r="F133" s="193"/>
      <c r="G133" s="193"/>
      <c r="H133" s="200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5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92"/>
      <c r="F134" s="193"/>
      <c r="G134" s="193"/>
      <c r="H134" s="200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5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92"/>
      <c r="F135" s="193"/>
      <c r="G135" s="193"/>
      <c r="H135" s="200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5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92"/>
      <c r="F136" s="193"/>
      <c r="G136" s="193"/>
      <c r="H136" s="200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5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6"/>
      <c r="F137" s="197"/>
      <c r="G137" s="197"/>
      <c r="H137" s="201"/>
      <c r="I137" s="197"/>
      <c r="J137" s="197"/>
      <c r="K137" s="197"/>
      <c r="L137" s="197"/>
      <c r="M137" s="197"/>
      <c r="N137" s="197"/>
      <c r="O137" s="197"/>
      <c r="P137" s="197"/>
      <c r="Q137" s="197"/>
      <c r="R137" s="197"/>
      <c r="S137" s="197"/>
      <c r="T137" s="197"/>
      <c r="U137" s="197"/>
      <c r="V137" s="197"/>
      <c r="W137" s="197"/>
      <c r="X137" s="198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08">
        <f>VLOOKUP(D140,Teams,2,FALSE)</f>
        <v>0</v>
      </c>
      <c r="F140" s="110" t="str">
        <f>IF(AND(AA142=1,AA143=1),"You've put the wrong result in here!","")</f>
        <v/>
      </c>
    </row>
    <row r="141" spans="2:28" ht="15.75" thickBot="1" x14ac:dyDescent="0.3">
      <c r="E141" s="98"/>
      <c r="Y141" t="s">
        <v>65</v>
      </c>
      <c r="Z141" t="s">
        <v>64</v>
      </c>
      <c r="AA141" t="s">
        <v>83</v>
      </c>
    </row>
    <row r="142" spans="2:28" x14ac:dyDescent="0.25">
      <c r="E142" s="189"/>
      <c r="F142" s="190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190"/>
      <c r="R142" s="190"/>
      <c r="S142" s="190"/>
      <c r="T142" s="190"/>
      <c r="U142" s="190"/>
      <c r="V142" s="190"/>
      <c r="W142" s="190"/>
      <c r="X142" s="191"/>
      <c r="Y142">
        <f>IF(ISBLANK(E142),0,1)</f>
        <v>0</v>
      </c>
      <c r="AA142">
        <f>IF(Y142=1,IF(AA155&gt;0,1,0),0)</f>
        <v>0</v>
      </c>
    </row>
    <row r="143" spans="2:28" x14ac:dyDescent="0.25">
      <c r="E143" s="199"/>
      <c r="F143" s="118"/>
      <c r="G143" s="193"/>
      <c r="H143" s="193"/>
      <c r="I143" s="194"/>
      <c r="J143" s="194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5"/>
      <c r="AA143">
        <f>IF(E143=D140,0,1)</f>
        <v>1</v>
      </c>
    </row>
    <row r="144" spans="2:28" x14ac:dyDescent="0.25">
      <c r="E144" s="192"/>
      <c r="F144" s="193"/>
      <c r="G144" s="193"/>
      <c r="H144" s="193"/>
      <c r="I144" s="194"/>
      <c r="J144" s="194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5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92"/>
      <c r="F145" s="193"/>
      <c r="G145" s="193"/>
      <c r="H145" s="200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5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92"/>
      <c r="F146" s="193"/>
      <c r="G146" s="193"/>
      <c r="H146" s="200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5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92"/>
      <c r="F147" s="193"/>
      <c r="G147" s="193"/>
      <c r="H147" s="200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5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92"/>
      <c r="F148" s="193"/>
      <c r="G148" s="193"/>
      <c r="H148" s="200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5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92"/>
      <c r="F149" s="193"/>
      <c r="G149" s="193"/>
      <c r="H149" s="200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5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92"/>
      <c r="F150" s="193"/>
      <c r="G150" s="193"/>
      <c r="H150" s="200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5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92"/>
      <c r="F151" s="193"/>
      <c r="G151" s="193"/>
      <c r="H151" s="200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5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92"/>
      <c r="F152" s="193"/>
      <c r="G152" s="193"/>
      <c r="H152" s="200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5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92"/>
      <c r="F153" s="193"/>
      <c r="G153" s="193"/>
      <c r="H153" s="200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5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6"/>
      <c r="F154" s="197"/>
      <c r="G154" s="197"/>
      <c r="H154" s="201"/>
      <c r="I154" s="197"/>
      <c r="J154" s="197"/>
      <c r="K154" s="197"/>
      <c r="L154" s="197"/>
      <c r="M154" s="197"/>
      <c r="N154" s="197"/>
      <c r="O154" s="197"/>
      <c r="P154" s="197"/>
      <c r="Q154" s="197"/>
      <c r="R154" s="197"/>
      <c r="S154" s="197"/>
      <c r="T154" s="197"/>
      <c r="U154" s="197"/>
      <c r="V154" s="197"/>
      <c r="W154" s="197"/>
      <c r="X154" s="198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08">
        <f>VLOOKUP(D157,Teams,2,FALSE)</f>
        <v>0</v>
      </c>
      <c r="F157" s="110" t="str">
        <f>IF(AND(AA159=1,AA160=1),"You've put the wrong result in here!","")</f>
        <v/>
      </c>
    </row>
    <row r="158" spans="2:28" ht="15.75" thickBot="1" x14ac:dyDescent="0.3">
      <c r="E158" s="98"/>
      <c r="Y158" t="s">
        <v>65</v>
      </c>
      <c r="Z158" t="s">
        <v>64</v>
      </c>
      <c r="AA158" t="s">
        <v>83</v>
      </c>
    </row>
    <row r="159" spans="2:28" x14ac:dyDescent="0.25">
      <c r="E159" s="189"/>
      <c r="F159" s="190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190"/>
      <c r="R159" s="190"/>
      <c r="S159" s="190"/>
      <c r="T159" s="190"/>
      <c r="U159" s="190"/>
      <c r="V159" s="190"/>
      <c r="W159" s="190"/>
      <c r="X159" s="191"/>
      <c r="Y159">
        <f>IF(ISBLANK(E159),0,1)</f>
        <v>0</v>
      </c>
      <c r="AA159">
        <f>IF(Y159=1,IF(AA172&gt;0,1,0),0)</f>
        <v>0</v>
      </c>
    </row>
    <row r="160" spans="2:28" x14ac:dyDescent="0.25">
      <c r="E160" s="199"/>
      <c r="F160" s="118"/>
      <c r="G160" s="193"/>
      <c r="H160" s="193"/>
      <c r="I160" s="194"/>
      <c r="J160" s="194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5"/>
      <c r="AA160">
        <f>IF(E160=D157,0,1)</f>
        <v>1</v>
      </c>
    </row>
    <row r="161" spans="2:28" x14ac:dyDescent="0.25">
      <c r="E161" s="192"/>
      <c r="F161" s="193"/>
      <c r="G161" s="193"/>
      <c r="H161" s="193"/>
      <c r="I161" s="194"/>
      <c r="J161" s="194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5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92"/>
      <c r="F162" s="193"/>
      <c r="G162" s="193"/>
      <c r="H162" s="200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5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92"/>
      <c r="F163" s="193"/>
      <c r="G163" s="193"/>
      <c r="H163" s="200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5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92"/>
      <c r="F164" s="193"/>
      <c r="G164" s="193"/>
      <c r="H164" s="200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5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92"/>
      <c r="F165" s="193"/>
      <c r="G165" s="193"/>
      <c r="H165" s="200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5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92"/>
      <c r="F166" s="193"/>
      <c r="G166" s="193"/>
      <c r="H166" s="200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5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92"/>
      <c r="F167" s="193"/>
      <c r="G167" s="193"/>
      <c r="H167" s="200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5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92"/>
      <c r="F168" s="193"/>
      <c r="G168" s="193"/>
      <c r="H168" s="200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5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92"/>
      <c r="F169" s="193"/>
      <c r="G169" s="193"/>
      <c r="H169" s="200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5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92"/>
      <c r="F170" s="193"/>
      <c r="G170" s="193"/>
      <c r="H170" s="200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5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6"/>
      <c r="F171" s="197"/>
      <c r="G171" s="197"/>
      <c r="H171" s="201"/>
      <c r="I171" s="197"/>
      <c r="J171" s="197"/>
      <c r="K171" s="197"/>
      <c r="L171" s="197"/>
      <c r="M171" s="197"/>
      <c r="N171" s="197"/>
      <c r="O171" s="197"/>
      <c r="P171" s="197"/>
      <c r="Q171" s="197"/>
      <c r="R171" s="197"/>
      <c r="S171" s="197"/>
      <c r="T171" s="197"/>
      <c r="U171" s="197"/>
      <c r="V171" s="197"/>
      <c r="W171" s="197"/>
      <c r="X171" s="198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3" spans="2:28" hidden="1" x14ac:dyDescent="0.25"/>
    <row r="174" spans="2:28" ht="15.75" hidden="1" x14ac:dyDescent="0.25">
      <c r="E174" s="108"/>
      <c r="F174" s="110"/>
    </row>
    <row r="175" spans="2:28" hidden="1" x14ac:dyDescent="0.25">
      <c r="E175" s="98"/>
      <c r="Y175" t="s">
        <v>65</v>
      </c>
      <c r="Z175" t="s">
        <v>64</v>
      </c>
      <c r="AA175" t="s">
        <v>83</v>
      </c>
    </row>
    <row r="176" spans="2:28" hidden="1" x14ac:dyDescent="0.25">
      <c r="E176" s="189"/>
      <c r="F176" s="190"/>
      <c r="G176" s="190"/>
      <c r="H176" s="190"/>
      <c r="I176" s="190"/>
      <c r="J176" s="190"/>
      <c r="K176" s="190"/>
      <c r="L176" s="190"/>
      <c r="M176" s="190"/>
      <c r="N176" s="190"/>
      <c r="O176" s="190"/>
      <c r="P176" s="190"/>
      <c r="Q176" s="190"/>
      <c r="R176" s="190"/>
      <c r="S176" s="190"/>
      <c r="T176" s="190"/>
      <c r="U176" s="190"/>
      <c r="V176" s="190"/>
      <c r="W176" s="190"/>
      <c r="X176" s="191"/>
      <c r="Y176">
        <f>IF(ISBLANK(E176),0,1)</f>
        <v>0</v>
      </c>
      <c r="AA176">
        <f>IF(Y176=1,IF(AA189&gt;0,1,0),0)</f>
        <v>0</v>
      </c>
    </row>
    <row r="177" spans="2:28" hidden="1" x14ac:dyDescent="0.25">
      <c r="E177" s="199"/>
      <c r="F177" s="118"/>
      <c r="G177" s="193"/>
      <c r="H177" s="193"/>
      <c r="I177" s="194"/>
      <c r="J177" s="194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5"/>
      <c r="AA177">
        <f>IF(E177=D174,0,1)</f>
        <v>0</v>
      </c>
    </row>
    <row r="178" spans="2:28" hidden="1" x14ac:dyDescent="0.25">
      <c r="E178" s="192"/>
      <c r="F178" s="193"/>
      <c r="G178" s="193"/>
      <c r="H178" s="193"/>
      <c r="I178" s="194"/>
      <c r="J178" s="194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5"/>
    </row>
    <row r="179" spans="2:28" hidden="1" x14ac:dyDescent="0.25">
      <c r="B179" t="e">
        <f t="shared" ref="B179:B188" ca="1" si="60">Y179</f>
        <v>#N/A</v>
      </c>
      <c r="C179" t="e">
        <f ca="1">Y179</f>
        <v>#N/A</v>
      </c>
      <c r="E179" s="192"/>
      <c r="F179" s="193"/>
      <c r="G179" s="193"/>
      <c r="H179" s="200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5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hidden="1" x14ac:dyDescent="0.25">
      <c r="B180" t="e">
        <f t="shared" ca="1" si="60"/>
        <v>#N/A</v>
      </c>
      <c r="C180" t="e">
        <f t="shared" ref="C180:C186" ca="1" si="63">Y180</f>
        <v>#N/A</v>
      </c>
      <c r="E180" s="192"/>
      <c r="F180" s="193"/>
      <c r="G180" s="193"/>
      <c r="H180" s="200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5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hidden="1" x14ac:dyDescent="0.25">
      <c r="B181" t="e">
        <f t="shared" ca="1" si="60"/>
        <v>#N/A</v>
      </c>
      <c r="C181" t="e">
        <f t="shared" ca="1" si="63"/>
        <v>#N/A</v>
      </c>
      <c r="E181" s="192"/>
      <c r="F181" s="193"/>
      <c r="G181" s="193"/>
      <c r="H181" s="200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5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hidden="1" x14ac:dyDescent="0.25">
      <c r="B182" t="e">
        <f t="shared" ca="1" si="60"/>
        <v>#N/A</v>
      </c>
      <c r="C182" t="e">
        <f t="shared" ca="1" si="63"/>
        <v>#N/A</v>
      </c>
      <c r="E182" s="192"/>
      <c r="F182" s="193"/>
      <c r="G182" s="193"/>
      <c r="H182" s="200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5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hidden="1" x14ac:dyDescent="0.25">
      <c r="B183" t="e">
        <f t="shared" ca="1" si="60"/>
        <v>#N/A</v>
      </c>
      <c r="C183" t="e">
        <f t="shared" ca="1" si="63"/>
        <v>#N/A</v>
      </c>
      <c r="E183" s="192"/>
      <c r="F183" s="193"/>
      <c r="G183" s="193"/>
      <c r="H183" s="200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5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hidden="1" x14ac:dyDescent="0.25">
      <c r="B184" t="e">
        <f t="shared" ca="1" si="60"/>
        <v>#N/A</v>
      </c>
      <c r="C184" t="e">
        <f t="shared" ca="1" si="63"/>
        <v>#N/A</v>
      </c>
      <c r="E184" s="192"/>
      <c r="F184" s="193"/>
      <c r="G184" s="193"/>
      <c r="H184" s="200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5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hidden="1" x14ac:dyDescent="0.25">
      <c r="B185" t="e">
        <f t="shared" ca="1" si="60"/>
        <v>#N/A</v>
      </c>
      <c r="C185" t="e">
        <f t="shared" ca="1" si="63"/>
        <v>#N/A</v>
      </c>
      <c r="E185" s="192"/>
      <c r="F185" s="193"/>
      <c r="G185" s="193"/>
      <c r="H185" s="200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5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hidden="1" x14ac:dyDescent="0.25">
      <c r="B186" t="e">
        <f t="shared" ca="1" si="60"/>
        <v>#N/A</v>
      </c>
      <c r="C186" t="e">
        <f t="shared" ca="1" si="63"/>
        <v>#N/A</v>
      </c>
      <c r="E186" s="192"/>
      <c r="F186" s="193"/>
      <c r="G186" s="193"/>
      <c r="H186" s="200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5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hidden="1" x14ac:dyDescent="0.25">
      <c r="B187" t="e">
        <f t="shared" ca="1" si="60"/>
        <v>#N/A</v>
      </c>
      <c r="E187" s="192"/>
      <c r="F187" s="193"/>
      <c r="G187" s="193"/>
      <c r="H187" s="200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5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hidden="1" thickBot="1" x14ac:dyDescent="0.3">
      <c r="B188" t="e">
        <f t="shared" ca="1" si="60"/>
        <v>#N/A</v>
      </c>
      <c r="E188" s="196"/>
      <c r="F188" s="197"/>
      <c r="G188" s="197"/>
      <c r="H188" s="201"/>
      <c r="I188" s="197"/>
      <c r="J188" s="197"/>
      <c r="K188" s="197"/>
      <c r="L188" s="197"/>
      <c r="M188" s="197"/>
      <c r="N188" s="197"/>
      <c r="O188" s="197"/>
      <c r="P188" s="197"/>
      <c r="Q188" s="197"/>
      <c r="R188" s="197"/>
      <c r="S188" s="197"/>
      <c r="T188" s="197"/>
      <c r="U188" s="197"/>
      <c r="V188" s="197"/>
      <c r="W188" s="197"/>
      <c r="X188" s="198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hidden="1" x14ac:dyDescent="0.25">
      <c r="AA189">
        <f>SUM(AA177:AA188)</f>
        <v>0</v>
      </c>
    </row>
    <row r="190" spans="2:28" hidden="1" x14ac:dyDescent="0.25"/>
    <row r="191" spans="2:28" ht="15.75" hidden="1" x14ac:dyDescent="0.25">
      <c r="E191" s="108"/>
      <c r="F191" s="110"/>
    </row>
    <row r="192" spans="2:28" hidden="1" x14ac:dyDescent="0.25">
      <c r="E192" s="98"/>
      <c r="Y192" t="s">
        <v>65</v>
      </c>
      <c r="Z192" t="s">
        <v>64</v>
      </c>
      <c r="AA192" t="s">
        <v>83</v>
      </c>
    </row>
    <row r="193" spans="2:28" hidden="1" x14ac:dyDescent="0.25">
      <c r="E193" s="189"/>
      <c r="F193" s="190"/>
      <c r="G193" s="190"/>
      <c r="H193" s="190"/>
      <c r="I193" s="190"/>
      <c r="J193" s="190"/>
      <c r="K193" s="190"/>
      <c r="L193" s="190"/>
      <c r="M193" s="190"/>
      <c r="N193" s="190"/>
      <c r="O193" s="190"/>
      <c r="P193" s="190"/>
      <c r="Q193" s="190"/>
      <c r="R193" s="190"/>
      <c r="S193" s="190"/>
      <c r="T193" s="190"/>
      <c r="U193" s="190"/>
      <c r="V193" s="190"/>
      <c r="W193" s="190"/>
      <c r="X193" s="191"/>
      <c r="Y193">
        <f>IF(ISBLANK(E193),0,1)</f>
        <v>0</v>
      </c>
      <c r="AA193">
        <f>IF(Y193=1,IF(AA206&gt;0,1,0),0)</f>
        <v>0</v>
      </c>
    </row>
    <row r="194" spans="2:28" hidden="1" x14ac:dyDescent="0.25">
      <c r="E194" s="199"/>
      <c r="F194" s="118"/>
      <c r="G194" s="193"/>
      <c r="H194" s="193"/>
      <c r="I194" s="194"/>
      <c r="J194" s="194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5"/>
      <c r="AA194">
        <f>IF(E194=D191,0,1)</f>
        <v>0</v>
      </c>
    </row>
    <row r="195" spans="2:28" hidden="1" x14ac:dyDescent="0.25">
      <c r="E195" s="192"/>
      <c r="F195" s="193"/>
      <c r="G195" s="193"/>
      <c r="H195" s="193"/>
      <c r="I195" s="194"/>
      <c r="J195" s="194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5"/>
    </row>
    <row r="196" spans="2:28" hidden="1" x14ac:dyDescent="0.25">
      <c r="B196" t="e">
        <f t="shared" ref="B196:B205" ca="1" si="66">Y196</f>
        <v>#N/A</v>
      </c>
      <c r="C196" t="e">
        <f ca="1">Y196</f>
        <v>#N/A</v>
      </c>
      <c r="E196" s="192"/>
      <c r="F196" s="193"/>
      <c r="G196" s="193"/>
      <c r="H196" s="200"/>
      <c r="I196" s="193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5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25">
      <c r="B197" t="e">
        <f t="shared" ca="1" si="66"/>
        <v>#N/A</v>
      </c>
      <c r="C197" t="e">
        <f t="shared" ref="C197:C203" ca="1" si="69">Y197</f>
        <v>#N/A</v>
      </c>
      <c r="E197" s="192"/>
      <c r="F197" s="193"/>
      <c r="G197" s="193"/>
      <c r="H197" s="200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5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25">
      <c r="B198" t="e">
        <f t="shared" ca="1" si="66"/>
        <v>#N/A</v>
      </c>
      <c r="C198" t="e">
        <f t="shared" ca="1" si="69"/>
        <v>#N/A</v>
      </c>
      <c r="E198" s="192"/>
      <c r="F198" s="193"/>
      <c r="G198" s="193"/>
      <c r="H198" s="200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5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25">
      <c r="B199" t="e">
        <f t="shared" ca="1" si="66"/>
        <v>#N/A</v>
      </c>
      <c r="C199" t="e">
        <f t="shared" ca="1" si="69"/>
        <v>#N/A</v>
      </c>
      <c r="E199" s="192"/>
      <c r="F199" s="193"/>
      <c r="G199" s="193"/>
      <c r="H199" s="200"/>
      <c r="I199" s="193"/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5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25">
      <c r="B200" t="e">
        <f t="shared" ca="1" si="66"/>
        <v>#N/A</v>
      </c>
      <c r="C200" t="e">
        <f t="shared" ca="1" si="69"/>
        <v>#N/A</v>
      </c>
      <c r="E200" s="192"/>
      <c r="F200" s="193"/>
      <c r="G200" s="193"/>
      <c r="H200" s="200"/>
      <c r="I200" s="193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5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25">
      <c r="B201" t="e">
        <f t="shared" ca="1" si="66"/>
        <v>#N/A</v>
      </c>
      <c r="C201" t="e">
        <f t="shared" ca="1" si="69"/>
        <v>#N/A</v>
      </c>
      <c r="E201" s="192"/>
      <c r="F201" s="193"/>
      <c r="G201" s="193"/>
      <c r="H201" s="200"/>
      <c r="I201" s="193"/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5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25">
      <c r="B202" t="e">
        <f t="shared" ca="1" si="66"/>
        <v>#N/A</v>
      </c>
      <c r="C202" t="e">
        <f t="shared" ca="1" si="69"/>
        <v>#N/A</v>
      </c>
      <c r="E202" s="192"/>
      <c r="F202" s="193"/>
      <c r="G202" s="193"/>
      <c r="H202" s="200"/>
      <c r="I202" s="193"/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5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25">
      <c r="B203" t="e">
        <f t="shared" ca="1" si="66"/>
        <v>#N/A</v>
      </c>
      <c r="C203" t="e">
        <f t="shared" ca="1" si="69"/>
        <v>#N/A</v>
      </c>
      <c r="E203" s="192"/>
      <c r="F203" s="193"/>
      <c r="G203" s="193"/>
      <c r="H203" s="200"/>
      <c r="I203" s="193"/>
      <c r="J203" s="193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5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25">
      <c r="B204" t="e">
        <f t="shared" ca="1" si="66"/>
        <v>#N/A</v>
      </c>
      <c r="E204" s="192"/>
      <c r="F204" s="193"/>
      <c r="G204" s="193"/>
      <c r="H204" s="200"/>
      <c r="I204" s="193"/>
      <c r="J204" s="193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5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hidden="1" thickBot="1" x14ac:dyDescent="0.3">
      <c r="B205" t="e">
        <f t="shared" ca="1" si="66"/>
        <v>#N/A</v>
      </c>
      <c r="E205" s="196"/>
      <c r="F205" s="197"/>
      <c r="G205" s="197"/>
      <c r="H205" s="201"/>
      <c r="I205" s="197"/>
      <c r="J205" s="197"/>
      <c r="K205" s="197"/>
      <c r="L205" s="197"/>
      <c r="M205" s="197"/>
      <c r="N205" s="197"/>
      <c r="O205" s="197"/>
      <c r="P205" s="197"/>
      <c r="Q205" s="197"/>
      <c r="R205" s="197"/>
      <c r="S205" s="197"/>
      <c r="T205" s="197"/>
      <c r="U205" s="197"/>
      <c r="V205" s="197"/>
      <c r="W205" s="197"/>
      <c r="X205" s="198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0</v>
      </c>
    </row>
    <row r="208" spans="2:28" ht="15.75" hidden="1" x14ac:dyDescent="0.25">
      <c r="D208">
        <v>13</v>
      </c>
      <c r="E208" s="108">
        <f>VLOOKUP(D208,Teams,2,FALSE)</f>
        <v>0</v>
      </c>
      <c r="F208" s="110" t="str">
        <f>IF(AND(AA210=1,AA211=1),"You've put the wrong result in here!","")</f>
        <v/>
      </c>
    </row>
    <row r="209" spans="2:28" hidden="1" x14ac:dyDescent="0.25">
      <c r="E209" s="98"/>
      <c r="Y209" t="s">
        <v>65</v>
      </c>
      <c r="Z209" t="s">
        <v>64</v>
      </c>
      <c r="AA209" t="s">
        <v>83</v>
      </c>
    </row>
    <row r="210" spans="2:28" hidden="1" x14ac:dyDescent="0.25">
      <c r="E210" s="111"/>
      <c r="F210" s="112"/>
      <c r="G210" s="112"/>
      <c r="H210" s="112"/>
      <c r="I210" s="112"/>
      <c r="J210" s="112"/>
      <c r="K210" s="112"/>
      <c r="L210" s="113"/>
      <c r="M210" s="113"/>
      <c r="N210" s="113"/>
      <c r="O210" s="113"/>
      <c r="P210" s="113"/>
      <c r="Q210" s="113"/>
      <c r="R210" s="113"/>
      <c r="S210" s="113"/>
      <c r="T210" s="113"/>
      <c r="U210" s="113"/>
      <c r="V210" s="113"/>
      <c r="W210" s="113"/>
      <c r="X210" s="114"/>
      <c r="Y210">
        <f>IF(ISBLANK(E210),0,1)</f>
        <v>0</v>
      </c>
      <c r="AA210">
        <f>IF(Y210=1,IF(AA223&gt;0,1,0),0)</f>
        <v>0</v>
      </c>
    </row>
    <row r="211" spans="2:28" hidden="1" x14ac:dyDescent="0.25">
      <c r="E211" s="115"/>
      <c r="F211" s="116"/>
      <c r="G211" s="116"/>
      <c r="H211" s="116"/>
      <c r="I211" s="117"/>
      <c r="J211" s="117"/>
      <c r="K211" s="116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  <c r="X211" s="119"/>
      <c r="AA211">
        <f>IF(E211=D208,0,1)</f>
        <v>1</v>
      </c>
    </row>
    <row r="212" spans="2:28" hidden="1" x14ac:dyDescent="0.25">
      <c r="E212" s="115"/>
      <c r="F212" s="116"/>
      <c r="G212" s="116"/>
      <c r="H212" s="116"/>
      <c r="I212" s="117"/>
      <c r="J212" s="117"/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20"/>
    </row>
    <row r="213" spans="2:28" hidden="1" x14ac:dyDescent="0.25">
      <c r="B213" t="e">
        <f t="shared" ref="B213:B222" ca="1" si="72">Y213</f>
        <v>#N/A</v>
      </c>
      <c r="C213" t="e">
        <f ca="1">Y213</f>
        <v>#N/A</v>
      </c>
      <c r="E213" s="115"/>
      <c r="F213" s="116"/>
      <c r="G213" s="116"/>
      <c r="H213" s="121"/>
      <c r="I213" s="116"/>
      <c r="J213" s="116"/>
      <c r="K213" s="116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20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25">
      <c r="B214" t="e">
        <f t="shared" ca="1" si="72"/>
        <v>#N/A</v>
      </c>
      <c r="C214" t="e">
        <f t="shared" ref="C214:C220" ca="1" si="75">Y214</f>
        <v>#N/A</v>
      </c>
      <c r="E214" s="115"/>
      <c r="F214" s="116"/>
      <c r="G214" s="116"/>
      <c r="H214" s="121"/>
      <c r="I214" s="116"/>
      <c r="J214" s="116"/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20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25">
      <c r="B215" t="e">
        <f t="shared" ca="1" si="72"/>
        <v>#N/A</v>
      </c>
      <c r="C215" t="e">
        <f t="shared" ca="1" si="75"/>
        <v>#N/A</v>
      </c>
      <c r="E215" s="115"/>
      <c r="F215" s="116"/>
      <c r="G215" s="116"/>
      <c r="H215" s="121"/>
      <c r="I215" s="116"/>
      <c r="J215" s="116"/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20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25">
      <c r="B216" t="e">
        <f t="shared" ca="1" si="72"/>
        <v>#N/A</v>
      </c>
      <c r="C216" t="e">
        <f t="shared" ca="1" si="75"/>
        <v>#N/A</v>
      </c>
      <c r="E216" s="115"/>
      <c r="F216" s="116"/>
      <c r="G216" s="116"/>
      <c r="H216" s="121"/>
      <c r="I216" s="116"/>
      <c r="J216" s="116"/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20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25">
      <c r="B217" t="e">
        <f t="shared" ca="1" si="72"/>
        <v>#N/A</v>
      </c>
      <c r="C217" t="e">
        <f t="shared" ca="1" si="75"/>
        <v>#N/A</v>
      </c>
      <c r="E217" s="115"/>
      <c r="F217" s="116"/>
      <c r="G217" s="116"/>
      <c r="H217" s="121"/>
      <c r="I217" s="116"/>
      <c r="J217" s="116"/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20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25">
      <c r="B218" t="e">
        <f t="shared" ca="1" si="72"/>
        <v>#N/A</v>
      </c>
      <c r="C218" t="e">
        <f t="shared" ca="1" si="75"/>
        <v>#N/A</v>
      </c>
      <c r="E218" s="115"/>
      <c r="F218" s="116"/>
      <c r="G218" s="116"/>
      <c r="H218" s="121"/>
      <c r="I218" s="116"/>
      <c r="J218" s="116"/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20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25">
      <c r="B219" t="e">
        <f t="shared" ca="1" si="72"/>
        <v>#N/A</v>
      </c>
      <c r="C219" t="e">
        <f t="shared" ca="1" si="75"/>
        <v>#N/A</v>
      </c>
      <c r="E219" s="115"/>
      <c r="F219" s="116"/>
      <c r="G219" s="116"/>
      <c r="H219" s="121"/>
      <c r="I219" s="116"/>
      <c r="J219" s="116"/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20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25">
      <c r="B220" t="e">
        <f t="shared" ca="1" si="72"/>
        <v>#N/A</v>
      </c>
      <c r="C220" t="e">
        <f t="shared" ca="1" si="75"/>
        <v>#N/A</v>
      </c>
      <c r="E220" s="115"/>
      <c r="F220" s="116"/>
      <c r="G220" s="116"/>
      <c r="H220" s="121"/>
      <c r="I220" s="116"/>
      <c r="J220" s="116"/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20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25">
      <c r="B221" t="e">
        <f t="shared" ca="1" si="72"/>
        <v>#N/A</v>
      </c>
      <c r="E221" s="115"/>
      <c r="F221" s="116"/>
      <c r="G221" s="116"/>
      <c r="H221" s="121"/>
      <c r="I221" s="116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20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hidden="1" thickBot="1" x14ac:dyDescent="0.3">
      <c r="B222" t="e">
        <f t="shared" ca="1" si="72"/>
        <v>#N/A</v>
      </c>
      <c r="E222" s="122"/>
      <c r="F222" s="123"/>
      <c r="G222" s="123"/>
      <c r="H222" s="124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5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25">
      <c r="AA223">
        <f>SUM(AA211:AA222)</f>
        <v>1</v>
      </c>
    </row>
    <row r="224" spans="2:28" hidden="1" x14ac:dyDescent="0.25"/>
    <row r="225" spans="2:28" ht="15.75" hidden="1" x14ac:dyDescent="0.25">
      <c r="D225">
        <v>14</v>
      </c>
      <c r="E225" s="108">
        <f>VLOOKUP(D225,Teams,2,FALSE)</f>
        <v>0</v>
      </c>
      <c r="F225" s="110" t="str">
        <f>IF(AND(AA227=1,AA228=1),"You've put the wrong result in here!","")</f>
        <v/>
      </c>
    </row>
    <row r="226" spans="2:28" hidden="1" x14ac:dyDescent="0.25">
      <c r="E226" s="98" t="str">
        <f>IF(Y227=1,IF(AA227=1,"ERRORS FOUND","Result is good"),"")</f>
        <v/>
      </c>
      <c r="Y226" t="s">
        <v>65</v>
      </c>
      <c r="Z226" t="s">
        <v>64</v>
      </c>
      <c r="AA226" t="s">
        <v>83</v>
      </c>
    </row>
    <row r="227" spans="2:28" hidden="1" x14ac:dyDescent="0.25">
      <c r="E227" s="111"/>
      <c r="F227" s="112"/>
      <c r="G227" s="112"/>
      <c r="H227" s="112"/>
      <c r="I227" s="112"/>
      <c r="J227" s="112"/>
      <c r="K227" s="112"/>
      <c r="L227" s="113"/>
      <c r="M227" s="113"/>
      <c r="N227" s="113"/>
      <c r="O227" s="113"/>
      <c r="P227" s="113"/>
      <c r="Q227" s="113"/>
      <c r="R227" s="113"/>
      <c r="S227" s="113"/>
      <c r="T227" s="113"/>
      <c r="U227" s="113"/>
      <c r="V227" s="113"/>
      <c r="W227" s="113"/>
      <c r="X227" s="114"/>
      <c r="Y227">
        <f>IF(ISBLANK(E227),0,1)</f>
        <v>0</v>
      </c>
      <c r="AA227">
        <f>IF(Y227=1,IF(AA240&gt;0,1,0),0)</f>
        <v>0</v>
      </c>
    </row>
    <row r="228" spans="2:28" hidden="1" x14ac:dyDescent="0.25">
      <c r="E228" s="115"/>
      <c r="F228" s="116"/>
      <c r="G228" s="116"/>
      <c r="H228" s="116"/>
      <c r="I228" s="117"/>
      <c r="J228" s="117"/>
      <c r="K228" s="116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  <c r="X228" s="119"/>
      <c r="AA228">
        <f>IF(E228=D225,0,1)</f>
        <v>1</v>
      </c>
    </row>
    <row r="229" spans="2:28" hidden="1" x14ac:dyDescent="0.25">
      <c r="E229" s="115"/>
      <c r="F229" s="116"/>
      <c r="G229" s="116"/>
      <c r="H229" s="116"/>
      <c r="I229" s="117"/>
      <c r="J229" s="117"/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20"/>
    </row>
    <row r="230" spans="2:28" hidden="1" x14ac:dyDescent="0.25">
      <c r="B230" t="e">
        <f t="shared" ref="B230:B239" ca="1" si="78">Y230</f>
        <v>#N/A</v>
      </c>
      <c r="C230" t="e">
        <f ca="1">Y230</f>
        <v>#N/A</v>
      </c>
      <c r="E230" s="115"/>
      <c r="F230" s="116"/>
      <c r="G230" s="116"/>
      <c r="H230" s="121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20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25">
      <c r="B231" t="e">
        <f t="shared" ca="1" si="78"/>
        <v>#N/A</v>
      </c>
      <c r="C231" t="e">
        <f t="shared" ref="C231:C237" ca="1" si="81">Y231</f>
        <v>#N/A</v>
      </c>
      <c r="E231" s="115"/>
      <c r="F231" s="116"/>
      <c r="G231" s="116"/>
      <c r="H231" s="121"/>
      <c r="I231" s="116"/>
      <c r="J231" s="116"/>
      <c r="K231" s="116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20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25">
      <c r="B232" t="e">
        <f t="shared" ca="1" si="78"/>
        <v>#N/A</v>
      </c>
      <c r="C232" t="e">
        <f t="shared" ca="1" si="81"/>
        <v>#N/A</v>
      </c>
      <c r="E232" s="115"/>
      <c r="F232" s="116"/>
      <c r="G232" s="116"/>
      <c r="H232" s="121"/>
      <c r="I232" s="116"/>
      <c r="J232" s="116"/>
      <c r="K232" s="116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20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25">
      <c r="B233" t="e">
        <f t="shared" ca="1" si="78"/>
        <v>#N/A</v>
      </c>
      <c r="C233" t="e">
        <f t="shared" ca="1" si="81"/>
        <v>#N/A</v>
      </c>
      <c r="E233" s="115"/>
      <c r="F233" s="116"/>
      <c r="G233" s="116"/>
      <c r="H233" s="121"/>
      <c r="I233" s="116"/>
      <c r="J233" s="116"/>
      <c r="K233" s="116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20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25">
      <c r="B234" t="e">
        <f t="shared" ca="1" si="78"/>
        <v>#N/A</v>
      </c>
      <c r="C234" t="e">
        <f t="shared" ca="1" si="81"/>
        <v>#N/A</v>
      </c>
      <c r="E234" s="115"/>
      <c r="F234" s="116"/>
      <c r="G234" s="116"/>
      <c r="H234" s="121"/>
      <c r="I234" s="116"/>
      <c r="J234" s="116"/>
      <c r="K234" s="116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20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25">
      <c r="B235" t="e">
        <f t="shared" ca="1" si="78"/>
        <v>#N/A</v>
      </c>
      <c r="C235" t="e">
        <f t="shared" ca="1" si="81"/>
        <v>#N/A</v>
      </c>
      <c r="E235" s="115"/>
      <c r="F235" s="116"/>
      <c r="G235" s="116"/>
      <c r="H235" s="121"/>
      <c r="I235" s="116"/>
      <c r="J235" s="116"/>
      <c r="K235" s="116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20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25">
      <c r="B236" t="e">
        <f t="shared" ca="1" si="78"/>
        <v>#N/A</v>
      </c>
      <c r="C236" t="e">
        <f t="shared" ca="1" si="81"/>
        <v>#N/A</v>
      </c>
      <c r="E236" s="115"/>
      <c r="F236" s="116"/>
      <c r="G236" s="116"/>
      <c r="H236" s="121"/>
      <c r="I236" s="116"/>
      <c r="J236" s="116"/>
      <c r="K236" s="116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20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25">
      <c r="B237" t="e">
        <f t="shared" ca="1" si="78"/>
        <v>#N/A</v>
      </c>
      <c r="C237" t="e">
        <f t="shared" ca="1" si="81"/>
        <v>#N/A</v>
      </c>
      <c r="E237" s="115"/>
      <c r="F237" s="116"/>
      <c r="G237" s="116"/>
      <c r="H237" s="121"/>
      <c r="I237" s="116"/>
      <c r="J237" s="116"/>
      <c r="K237" s="116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20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25">
      <c r="B238" t="e">
        <f t="shared" ca="1" si="78"/>
        <v>#N/A</v>
      </c>
      <c r="E238" s="115"/>
      <c r="F238" s="116"/>
      <c r="G238" s="116"/>
      <c r="H238" s="121"/>
      <c r="I238" s="116"/>
      <c r="J238" s="116"/>
      <c r="K238" s="116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20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hidden="1" thickBot="1" x14ac:dyDescent="0.3">
      <c r="B239" t="e">
        <f t="shared" ca="1" si="78"/>
        <v>#N/A</v>
      </c>
      <c r="E239" s="122"/>
      <c r="F239" s="123"/>
      <c r="G239" s="123"/>
      <c r="H239" s="124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5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683" priority="53" stopIfTrue="1">
      <formula>IF(AA162=1,TRUE,FALSE)</formula>
    </cfRule>
    <cfRule type="expression" dxfId="682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681" priority="50" stopIfTrue="1">
      <formula>IF(AA213=1,TRUE,FALSE)</formula>
    </cfRule>
    <cfRule type="expression" dxfId="680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679" priority="47" stopIfTrue="1">
      <formula>IF(AA230=1,TRUE,FALSE)</formula>
    </cfRule>
    <cfRule type="expression" dxfId="678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677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676" priority="43" stopIfTrue="1">
      <formula>IF(AA196=1,TRUE,FALSE)</formula>
    </cfRule>
    <cfRule type="expression" dxfId="675" priority="44" stopIfTrue="1">
      <formula>IF(AA196=0,TRUE,FALSE)</formula>
    </cfRule>
  </conditionalFormatting>
  <conditionalFormatting sqref="N193:S205">
    <cfRule type="cellIs" dxfId="674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673" priority="39" stopIfTrue="1">
      <formula>IF(AA9=1,TRUE,FALSE)</formula>
    </cfRule>
    <cfRule type="expression" dxfId="672" priority="40" stopIfTrue="1">
      <formula>IF(AA9=0,TRUE,FALSE)</formula>
    </cfRule>
  </conditionalFormatting>
  <conditionalFormatting sqref="N6:S18">
    <cfRule type="cellIs" dxfId="671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670" priority="35" stopIfTrue="1">
      <formula>IF(AA26=1,TRUE,FALSE)</formula>
    </cfRule>
    <cfRule type="expression" dxfId="669" priority="36" stopIfTrue="1">
      <formula>IF(AA26=0,TRUE,FALSE)</formula>
    </cfRule>
  </conditionalFormatting>
  <conditionalFormatting sqref="N23:S35">
    <cfRule type="cellIs" dxfId="668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667" priority="31" stopIfTrue="1">
      <formula>IF(AA43=1,TRUE,FALSE)</formula>
    </cfRule>
    <cfRule type="expression" dxfId="666" priority="32" stopIfTrue="1">
      <formula>IF(AA43=0,TRUE,FALSE)</formula>
    </cfRule>
  </conditionalFormatting>
  <conditionalFormatting sqref="N40:S52">
    <cfRule type="cellIs" dxfId="665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664" priority="27" stopIfTrue="1">
      <formula>IF(AA60=1,TRUE,FALSE)</formula>
    </cfRule>
    <cfRule type="expression" dxfId="663" priority="28" stopIfTrue="1">
      <formula>IF(AA60=0,TRUE,FALSE)</formula>
    </cfRule>
  </conditionalFormatting>
  <conditionalFormatting sqref="N57:S69">
    <cfRule type="cellIs" dxfId="662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661" priority="23" stopIfTrue="1">
      <formula>IF(AA77=1,TRUE,FALSE)</formula>
    </cfRule>
    <cfRule type="expression" dxfId="660" priority="24" stopIfTrue="1">
      <formula>IF(AA77=0,TRUE,FALSE)</formula>
    </cfRule>
  </conditionalFormatting>
  <conditionalFormatting sqref="N74:S86">
    <cfRule type="cellIs" dxfId="659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658" priority="19" stopIfTrue="1">
      <formula>IF(AA94=1,TRUE,FALSE)</formula>
    </cfRule>
    <cfRule type="expression" dxfId="657" priority="20" stopIfTrue="1">
      <formula>IF(AA94=0,TRUE,FALSE)</formula>
    </cfRule>
  </conditionalFormatting>
  <conditionalFormatting sqref="N91:S103">
    <cfRule type="cellIs" dxfId="656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655" priority="15" stopIfTrue="1">
      <formula>IF(AA111=1,TRUE,FALSE)</formula>
    </cfRule>
    <cfRule type="expression" dxfId="654" priority="16" stopIfTrue="1">
      <formula>IF(AA111=0,TRUE,FALSE)</formula>
    </cfRule>
  </conditionalFormatting>
  <conditionalFormatting sqref="N108:S120">
    <cfRule type="cellIs" dxfId="653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652" priority="11" stopIfTrue="1">
      <formula>IF(AA128=1,TRUE,FALSE)</formula>
    </cfRule>
    <cfRule type="expression" dxfId="651" priority="12" stopIfTrue="1">
      <formula>IF(AA128=0,TRUE,FALSE)</formula>
    </cfRule>
  </conditionalFormatting>
  <conditionalFormatting sqref="N125:S137">
    <cfRule type="cellIs" dxfId="650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649" priority="7" stopIfTrue="1">
      <formula>IF(AA145=1,TRUE,FALSE)</formula>
    </cfRule>
    <cfRule type="expression" dxfId="648" priority="8" stopIfTrue="1">
      <formula>IF(AA145=0,TRUE,FALSE)</formula>
    </cfRule>
  </conditionalFormatting>
  <conditionalFormatting sqref="N142:S154">
    <cfRule type="cellIs" dxfId="647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646" priority="3" stopIfTrue="1">
      <formula>IF(AA179=1,TRUE,FALSE)</formula>
    </cfRule>
    <cfRule type="expression" dxfId="645" priority="4" stopIfTrue="1">
      <formula>IF(AA179=0,TRUE,FALSE)</formula>
    </cfRule>
  </conditionalFormatting>
  <conditionalFormatting sqref="N176:S188">
    <cfRule type="cellIs" dxfId="644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7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09">
        <v>1</v>
      </c>
    </row>
    <row r="2" spans="2:28" ht="18.75" x14ac:dyDescent="0.3">
      <c r="E2" s="145" t="str">
        <f ca="1">"Results, Week "&amp;RIGHT(F2,LEN(F2)-4)</f>
        <v>Results, Week 9</v>
      </c>
      <c r="F2" s="109" t="str">
        <f ca="1">MID(CELL("filename",A1),FIND("]",CELL("filename",A1))+1,256)</f>
        <v>Week9</v>
      </c>
    </row>
    <row r="4" spans="2:28" ht="15.75" x14ac:dyDescent="0.25">
      <c r="D4">
        <v>1</v>
      </c>
      <c r="E4" s="108" t="str">
        <f>VLOOKUP(D4,Teams,2,FALSE)</f>
        <v xml:space="preserve">Arnies Army </v>
      </c>
      <c r="F4" s="110" t="str">
        <f>IF(AND(AA6=1,AA7=1),"You've put the wrong result in here!","")</f>
        <v/>
      </c>
    </row>
    <row r="5" spans="2:28" ht="15.75" thickBot="1" x14ac:dyDescent="0.3">
      <c r="B5" t="s">
        <v>85</v>
      </c>
      <c r="C5" t="s">
        <v>402</v>
      </c>
      <c r="E5" s="98"/>
      <c r="Y5" t="s">
        <v>65</v>
      </c>
      <c r="Z5" t="s">
        <v>64</v>
      </c>
      <c r="AA5" t="s">
        <v>83</v>
      </c>
      <c r="AB5" t="s">
        <v>84</v>
      </c>
    </row>
    <row r="6" spans="2:28" x14ac:dyDescent="0.25">
      <c r="E6" s="189"/>
      <c r="F6" s="190"/>
      <c r="G6" s="190"/>
      <c r="H6" s="190"/>
      <c r="I6" s="190"/>
      <c r="J6" s="190"/>
      <c r="K6" s="190"/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1"/>
      <c r="Y6">
        <f>IF(ISBLANK(E6),0,1)</f>
        <v>0</v>
      </c>
      <c r="AA6">
        <f>IF(Y6=1,IF(AA19&gt;0,1,0),0)</f>
        <v>0</v>
      </c>
    </row>
    <row r="7" spans="2:28" x14ac:dyDescent="0.25">
      <c r="E7" s="199"/>
      <c r="F7" s="118"/>
      <c r="G7" s="193"/>
      <c r="H7" s="193"/>
      <c r="I7" s="194"/>
      <c r="J7" s="194"/>
      <c r="K7" s="193"/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5"/>
      <c r="AA7">
        <f>IF(E7=D4,0,1)</f>
        <v>1</v>
      </c>
    </row>
    <row r="8" spans="2:28" x14ac:dyDescent="0.25">
      <c r="E8" s="192"/>
      <c r="F8" s="193"/>
      <c r="G8" s="193"/>
      <c r="H8" s="193"/>
      <c r="I8" s="194"/>
      <c r="J8" s="194"/>
      <c r="K8" s="193"/>
      <c r="L8" s="193"/>
      <c r="M8" s="193"/>
      <c r="N8" s="193"/>
      <c r="O8" s="193"/>
      <c r="P8" s="193"/>
      <c r="Q8" s="193"/>
      <c r="R8" s="193"/>
      <c r="S8" s="193"/>
      <c r="T8" s="193"/>
      <c r="U8" s="193"/>
      <c r="V8" s="193"/>
      <c r="W8" s="193"/>
      <c r="X8" s="195"/>
    </row>
    <row r="9" spans="2:28" x14ac:dyDescent="0.25">
      <c r="B9" t="e">
        <f t="shared" ref="B9:B18" ca="1" si="0">Y9</f>
        <v>#N/A</v>
      </c>
      <c r="C9" t="e">
        <f ca="1">Y9</f>
        <v>#N/A</v>
      </c>
      <c r="E9" s="192"/>
      <c r="F9" s="193"/>
      <c r="G9" s="193"/>
      <c r="H9" s="200"/>
      <c r="I9" s="193"/>
      <c r="J9" s="193"/>
      <c r="K9" s="193"/>
      <c r="L9" s="193"/>
      <c r="M9" s="193"/>
      <c r="N9" s="193"/>
      <c r="O9" s="193"/>
      <c r="P9" s="193"/>
      <c r="Q9" s="193"/>
      <c r="R9" s="193"/>
      <c r="S9" s="193"/>
      <c r="T9" s="193"/>
      <c r="U9" s="193"/>
      <c r="V9" s="193"/>
      <c r="W9" s="193"/>
      <c r="X9" s="195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92"/>
      <c r="F10" s="193"/>
      <c r="G10" s="193"/>
      <c r="H10" s="200"/>
      <c r="I10" s="193"/>
      <c r="J10" s="193"/>
      <c r="K10" s="193"/>
      <c r="L10" s="193"/>
      <c r="M10" s="193"/>
      <c r="N10" s="193"/>
      <c r="O10" s="193"/>
      <c r="P10" s="193"/>
      <c r="Q10" s="193"/>
      <c r="R10" s="193"/>
      <c r="S10" s="193"/>
      <c r="T10" s="193"/>
      <c r="U10" s="193"/>
      <c r="V10" s="193"/>
      <c r="W10" s="193"/>
      <c r="X10" s="195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92"/>
      <c r="F11" s="193"/>
      <c r="G11" s="193"/>
      <c r="H11" s="200"/>
      <c r="I11" s="193"/>
      <c r="J11" s="193"/>
      <c r="K11" s="193"/>
      <c r="L11" s="193"/>
      <c r="M11" s="193"/>
      <c r="N11" s="193"/>
      <c r="O11" s="193"/>
      <c r="P11" s="193"/>
      <c r="Q11" s="193"/>
      <c r="R11" s="193"/>
      <c r="S11" s="193"/>
      <c r="T11" s="193"/>
      <c r="U11" s="193"/>
      <c r="V11" s="193"/>
      <c r="W11" s="193"/>
      <c r="X11" s="195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92"/>
      <c r="F12" s="193"/>
      <c r="G12" s="193"/>
      <c r="H12" s="200"/>
      <c r="I12" s="193"/>
      <c r="J12" s="193"/>
      <c r="K12" s="193"/>
      <c r="L12" s="193"/>
      <c r="M12" s="193"/>
      <c r="N12" s="193"/>
      <c r="O12" s="193"/>
      <c r="P12" s="193"/>
      <c r="Q12" s="193"/>
      <c r="R12" s="193"/>
      <c r="S12" s="193"/>
      <c r="T12" s="193"/>
      <c r="U12" s="193"/>
      <c r="V12" s="193"/>
      <c r="W12" s="193"/>
      <c r="X12" s="195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92"/>
      <c r="F13" s="193"/>
      <c r="G13" s="193"/>
      <c r="H13" s="200"/>
      <c r="I13" s="193"/>
      <c r="J13" s="193"/>
      <c r="K13" s="193"/>
      <c r="L13" s="193"/>
      <c r="M13" s="193"/>
      <c r="N13" s="193"/>
      <c r="O13" s="193"/>
      <c r="P13" s="193"/>
      <c r="Q13" s="193"/>
      <c r="R13" s="193"/>
      <c r="S13" s="193"/>
      <c r="T13" s="193"/>
      <c r="U13" s="193"/>
      <c r="V13" s="193"/>
      <c r="W13" s="193"/>
      <c r="X13" s="195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92"/>
      <c r="F14" s="193"/>
      <c r="G14" s="193"/>
      <c r="H14" s="200"/>
      <c r="I14" s="193"/>
      <c r="J14" s="193"/>
      <c r="K14" s="193"/>
      <c r="L14" s="193"/>
      <c r="M14" s="193"/>
      <c r="N14" s="193"/>
      <c r="O14" s="193"/>
      <c r="P14" s="193"/>
      <c r="Q14" s="193"/>
      <c r="R14" s="193"/>
      <c r="S14" s="193"/>
      <c r="T14" s="193"/>
      <c r="U14" s="193"/>
      <c r="V14" s="193"/>
      <c r="W14" s="193"/>
      <c r="X14" s="195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92"/>
      <c r="F15" s="193"/>
      <c r="G15" s="193"/>
      <c r="H15" s="200"/>
      <c r="I15" s="193"/>
      <c r="J15" s="193"/>
      <c r="K15" s="193"/>
      <c r="L15" s="193"/>
      <c r="M15" s="193"/>
      <c r="N15" s="193"/>
      <c r="O15" s="193"/>
      <c r="P15" s="193"/>
      <c r="Q15" s="193"/>
      <c r="R15" s="193"/>
      <c r="S15" s="193"/>
      <c r="T15" s="193"/>
      <c r="U15" s="193"/>
      <c r="V15" s="193"/>
      <c r="W15" s="193"/>
      <c r="X15" s="195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92"/>
      <c r="F16" s="193"/>
      <c r="G16" s="193"/>
      <c r="H16" s="200"/>
      <c r="I16" s="193"/>
      <c r="J16" s="193"/>
      <c r="K16" s="193"/>
      <c r="L16" s="193"/>
      <c r="M16" s="193"/>
      <c r="N16" s="193"/>
      <c r="O16" s="193"/>
      <c r="P16" s="193"/>
      <c r="Q16" s="193"/>
      <c r="R16" s="193"/>
      <c r="S16" s="193"/>
      <c r="T16" s="193"/>
      <c r="U16" s="193"/>
      <c r="V16" s="193"/>
      <c r="W16" s="193"/>
      <c r="X16" s="195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92"/>
      <c r="F17" s="193"/>
      <c r="G17" s="193"/>
      <c r="H17" s="200"/>
      <c r="I17" s="193"/>
      <c r="J17" s="193"/>
      <c r="K17" s="193"/>
      <c r="L17" s="193"/>
      <c r="M17" s="193"/>
      <c r="N17" s="193"/>
      <c r="O17" s="193"/>
      <c r="P17" s="193"/>
      <c r="Q17" s="193"/>
      <c r="R17" s="193"/>
      <c r="S17" s="193"/>
      <c r="T17" s="193"/>
      <c r="U17" s="193"/>
      <c r="V17" s="193"/>
      <c r="W17" s="193"/>
      <c r="X17" s="195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6"/>
      <c r="F18" s="197"/>
      <c r="G18" s="197"/>
      <c r="H18" s="201"/>
      <c r="I18" s="197"/>
      <c r="J18" s="197"/>
      <c r="K18" s="197"/>
      <c r="L18" s="197"/>
      <c r="M18" s="197"/>
      <c r="N18" s="197"/>
      <c r="O18" s="197"/>
      <c r="P18" s="197"/>
      <c r="Q18" s="197"/>
      <c r="R18" s="197"/>
      <c r="S18" s="197"/>
      <c r="T18" s="197"/>
      <c r="U18" s="197"/>
      <c r="V18" s="197"/>
      <c r="W18" s="197"/>
      <c r="X18" s="198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08" t="str">
        <f>VLOOKUP(D21,Teams,2,FALSE)</f>
        <v>Central Ward</v>
      </c>
      <c r="F21" s="110" t="str">
        <f>IF(AND(AA23=1,AA24=1),"You've put the wrong result in here!","")</f>
        <v/>
      </c>
    </row>
    <row r="22" spans="2:28" ht="15.75" thickBot="1" x14ac:dyDescent="0.3">
      <c r="E22" s="98"/>
      <c r="Y22" t="s">
        <v>65</v>
      </c>
      <c r="Z22" t="s">
        <v>64</v>
      </c>
      <c r="AA22" t="s">
        <v>83</v>
      </c>
    </row>
    <row r="23" spans="2:28" x14ac:dyDescent="0.25">
      <c r="E23" s="189"/>
      <c r="F23" s="190"/>
      <c r="G23" s="190"/>
      <c r="H23" s="190"/>
      <c r="I23" s="190"/>
      <c r="J23" s="190"/>
      <c r="K23" s="190"/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1"/>
      <c r="Y23">
        <f>IF(ISBLANK(E23),0,1)</f>
        <v>0</v>
      </c>
      <c r="AA23">
        <f>IF(Y23=1,IF(AA36&gt;0,1,0),0)</f>
        <v>0</v>
      </c>
    </row>
    <row r="24" spans="2:28" x14ac:dyDescent="0.25">
      <c r="E24" s="199"/>
      <c r="F24" s="118"/>
      <c r="G24" s="193"/>
      <c r="H24" s="193"/>
      <c r="I24" s="194"/>
      <c r="J24" s="194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5"/>
      <c r="AA24">
        <f>IF(E24=D21,0,1)</f>
        <v>1</v>
      </c>
    </row>
    <row r="25" spans="2:28" x14ac:dyDescent="0.25">
      <c r="E25" s="192"/>
      <c r="F25" s="193"/>
      <c r="G25" s="193"/>
      <c r="H25" s="193"/>
      <c r="I25" s="194"/>
      <c r="J25" s="194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5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92"/>
      <c r="F26" s="193"/>
      <c r="G26" s="193"/>
      <c r="H26" s="200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5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92"/>
      <c r="F27" s="193"/>
      <c r="G27" s="193"/>
      <c r="H27" s="200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5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92"/>
      <c r="F28" s="193"/>
      <c r="G28" s="193"/>
      <c r="H28" s="200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5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92"/>
      <c r="F29" s="193"/>
      <c r="G29" s="193"/>
      <c r="H29" s="200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5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92"/>
      <c r="F30" s="193"/>
      <c r="G30" s="193"/>
      <c r="H30" s="200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5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92"/>
      <c r="F31" s="193"/>
      <c r="G31" s="193"/>
      <c r="H31" s="200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5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92"/>
      <c r="F32" s="193"/>
      <c r="G32" s="193"/>
      <c r="H32" s="200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5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92"/>
      <c r="F33" s="193"/>
      <c r="G33" s="193"/>
      <c r="H33" s="200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5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92"/>
      <c r="F34" s="193"/>
      <c r="G34" s="193"/>
      <c r="H34" s="200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5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6"/>
      <c r="F35" s="197"/>
      <c r="G35" s="197"/>
      <c r="H35" s="201"/>
      <c r="I35" s="197"/>
      <c r="J35" s="197"/>
      <c r="K35" s="197"/>
      <c r="L35" s="197"/>
      <c r="M35" s="197"/>
      <c r="N35" s="197"/>
      <c r="O35" s="197"/>
      <c r="P35" s="197"/>
      <c r="Q35" s="197"/>
      <c r="R35" s="197"/>
      <c r="S35" s="197"/>
      <c r="T35" s="197"/>
      <c r="U35" s="197"/>
      <c r="V35" s="197"/>
      <c r="W35" s="197"/>
      <c r="X35" s="198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08" t="str">
        <f>VLOOKUP(D38,Teams,2,FALSE)</f>
        <v>Farmers</v>
      </c>
      <c r="F38" s="110" t="str">
        <f>IF(AND(AA40=1,AA41=1),"You've put the wrong result in here!","")</f>
        <v/>
      </c>
    </row>
    <row r="39" spans="2:28" ht="15.75" thickBot="1" x14ac:dyDescent="0.3">
      <c r="E39" s="98"/>
      <c r="Y39" t="s">
        <v>65</v>
      </c>
      <c r="Z39" t="s">
        <v>64</v>
      </c>
      <c r="AA39" t="s">
        <v>83</v>
      </c>
    </row>
    <row r="40" spans="2:28" x14ac:dyDescent="0.25">
      <c r="E40" s="189"/>
      <c r="F40" s="190"/>
      <c r="G40" s="190"/>
      <c r="H40" s="190"/>
      <c r="I40" s="190"/>
      <c r="J40" s="190"/>
      <c r="K40" s="190"/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1"/>
      <c r="Y40">
        <f>IF(ISBLANK(E40),0,1)</f>
        <v>0</v>
      </c>
      <c r="AA40">
        <f>IF(Y40=1,IF(AA53&gt;0,1,0),0)</f>
        <v>0</v>
      </c>
    </row>
    <row r="41" spans="2:28" x14ac:dyDescent="0.25">
      <c r="E41" s="199"/>
      <c r="F41" s="118"/>
      <c r="G41" s="193"/>
      <c r="H41" s="193"/>
      <c r="I41" s="194"/>
      <c r="J41" s="194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5"/>
      <c r="AA41">
        <f>IF(E41=D38,0,1)</f>
        <v>1</v>
      </c>
    </row>
    <row r="42" spans="2:28" x14ac:dyDescent="0.25">
      <c r="E42" s="192"/>
      <c r="F42" s="193"/>
      <c r="G42" s="193"/>
      <c r="H42" s="193"/>
      <c r="I42" s="194"/>
      <c r="J42" s="194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5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92"/>
      <c r="F43" s="193"/>
      <c r="G43" s="193"/>
      <c r="H43" s="200"/>
      <c r="I43" s="193"/>
      <c r="J43" s="193"/>
      <c r="K43" s="193"/>
      <c r="L43" s="193"/>
      <c r="M43" s="193"/>
      <c r="N43" s="193"/>
      <c r="O43" s="193"/>
      <c r="P43" s="193"/>
      <c r="Q43" s="193"/>
      <c r="R43" s="193"/>
      <c r="S43" s="193"/>
      <c r="T43" s="193"/>
      <c r="U43" s="193"/>
      <c r="V43" s="193"/>
      <c r="W43" s="193"/>
      <c r="X43" s="195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92"/>
      <c r="F44" s="193"/>
      <c r="G44" s="193"/>
      <c r="H44" s="200"/>
      <c r="I44" s="193"/>
      <c r="J44" s="193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195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92"/>
      <c r="F45" s="193"/>
      <c r="G45" s="193"/>
      <c r="H45" s="200"/>
      <c r="I45" s="193"/>
      <c r="J45" s="193"/>
      <c r="K45" s="193"/>
      <c r="L45" s="193"/>
      <c r="M45" s="193"/>
      <c r="N45" s="193"/>
      <c r="O45" s="193"/>
      <c r="P45" s="193"/>
      <c r="Q45" s="193"/>
      <c r="R45" s="193"/>
      <c r="S45" s="193"/>
      <c r="T45" s="193"/>
      <c r="U45" s="193"/>
      <c r="V45" s="193"/>
      <c r="W45" s="193"/>
      <c r="X45" s="195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92"/>
      <c r="F46" s="193"/>
      <c r="G46" s="193"/>
      <c r="H46" s="200"/>
      <c r="I46" s="193"/>
      <c r="J46" s="193"/>
      <c r="K46" s="193"/>
      <c r="L46" s="193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5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92"/>
      <c r="F47" s="193"/>
      <c r="G47" s="193"/>
      <c r="H47" s="200"/>
      <c r="I47" s="193"/>
      <c r="J47" s="193"/>
      <c r="K47" s="193"/>
      <c r="L47" s="193"/>
      <c r="M47" s="193"/>
      <c r="N47" s="193"/>
      <c r="O47" s="193"/>
      <c r="P47" s="193"/>
      <c r="Q47" s="193"/>
      <c r="R47" s="193"/>
      <c r="S47" s="193"/>
      <c r="T47" s="193"/>
      <c r="U47" s="193"/>
      <c r="V47" s="193"/>
      <c r="W47" s="193"/>
      <c r="X47" s="195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92"/>
      <c r="F48" s="193"/>
      <c r="G48" s="193"/>
      <c r="H48" s="200"/>
      <c r="I48" s="193"/>
      <c r="J48" s="193"/>
      <c r="K48" s="193"/>
      <c r="L48" s="193"/>
      <c r="M48" s="193"/>
      <c r="N48" s="193"/>
      <c r="O48" s="193"/>
      <c r="P48" s="193"/>
      <c r="Q48" s="193"/>
      <c r="R48" s="193"/>
      <c r="S48" s="193"/>
      <c r="T48" s="193"/>
      <c r="U48" s="193"/>
      <c r="V48" s="193"/>
      <c r="W48" s="193"/>
      <c r="X48" s="195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92"/>
      <c r="F49" s="193"/>
      <c r="G49" s="193"/>
      <c r="H49" s="200"/>
      <c r="I49" s="193"/>
      <c r="J49" s="193"/>
      <c r="K49" s="193"/>
      <c r="L49" s="193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5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92"/>
      <c r="F50" s="193"/>
      <c r="G50" s="193"/>
      <c r="H50" s="200"/>
      <c r="I50" s="193"/>
      <c r="J50" s="193"/>
      <c r="K50" s="193"/>
      <c r="L50" s="193"/>
      <c r="M50" s="193"/>
      <c r="N50" s="193"/>
      <c r="O50" s="193"/>
      <c r="P50" s="193"/>
      <c r="Q50" s="193"/>
      <c r="R50" s="193"/>
      <c r="S50" s="193"/>
      <c r="T50" s="193"/>
      <c r="U50" s="193"/>
      <c r="V50" s="193"/>
      <c r="W50" s="193"/>
      <c r="X50" s="195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92"/>
      <c r="F51" s="193"/>
      <c r="G51" s="193"/>
      <c r="H51" s="200"/>
      <c r="I51" s="193"/>
      <c r="J51" s="193"/>
      <c r="K51" s="193"/>
      <c r="L51" s="193"/>
      <c r="M51" s="193"/>
      <c r="N51" s="193"/>
      <c r="O51" s="193"/>
      <c r="P51" s="193"/>
      <c r="Q51" s="193"/>
      <c r="R51" s="193"/>
      <c r="S51" s="193"/>
      <c r="T51" s="193"/>
      <c r="U51" s="193"/>
      <c r="V51" s="193"/>
      <c r="W51" s="193"/>
      <c r="X51" s="195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6"/>
      <c r="F52" s="197"/>
      <c r="G52" s="197"/>
      <c r="H52" s="201"/>
      <c r="I52" s="197"/>
      <c r="J52" s="197"/>
      <c r="K52" s="197"/>
      <c r="L52" s="197"/>
      <c r="M52" s="197"/>
      <c r="N52" s="197"/>
      <c r="O52" s="197"/>
      <c r="P52" s="197"/>
      <c r="Q52" s="197"/>
      <c r="R52" s="197"/>
      <c r="S52" s="197"/>
      <c r="T52" s="197"/>
      <c r="U52" s="197"/>
      <c r="V52" s="197"/>
      <c r="W52" s="197"/>
      <c r="X52" s="198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08" t="str">
        <f>VLOOKUP(D55,Teams,2,FALSE)</f>
        <v>Nomads</v>
      </c>
      <c r="F55" s="110" t="str">
        <f>IF(AND(AA57=1,AA58=1),"You've put the wrong result in here!","")</f>
        <v/>
      </c>
    </row>
    <row r="56" spans="2:28" ht="15.75" thickBot="1" x14ac:dyDescent="0.3">
      <c r="E56" s="98"/>
      <c r="Y56" t="s">
        <v>65</v>
      </c>
      <c r="Z56" t="s">
        <v>64</v>
      </c>
      <c r="AA56" t="s">
        <v>83</v>
      </c>
    </row>
    <row r="57" spans="2:28" x14ac:dyDescent="0.25">
      <c r="E57" s="189"/>
      <c r="F57" s="190"/>
      <c r="G57" s="190"/>
      <c r="H57" s="190"/>
      <c r="I57" s="190"/>
      <c r="J57" s="190"/>
      <c r="K57" s="190"/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1"/>
      <c r="Y57">
        <f>IF(ISBLANK(E57),0,1)</f>
        <v>0</v>
      </c>
      <c r="AA57">
        <f>IF(Y57=1,IF(AA70&gt;0,1,0),0)</f>
        <v>0</v>
      </c>
    </row>
    <row r="58" spans="2:28" x14ac:dyDescent="0.25">
      <c r="E58" s="199"/>
      <c r="F58" s="118"/>
      <c r="G58" s="193"/>
      <c r="H58" s="193"/>
      <c r="I58" s="194"/>
      <c r="J58" s="194"/>
      <c r="K58" s="193"/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5"/>
      <c r="AA58">
        <f>IF(E58=D55,0,1)</f>
        <v>1</v>
      </c>
    </row>
    <row r="59" spans="2:28" x14ac:dyDescent="0.25">
      <c r="E59" s="192"/>
      <c r="F59" s="193"/>
      <c r="G59" s="193"/>
      <c r="H59" s="193"/>
      <c r="I59" s="194"/>
      <c r="J59" s="194"/>
      <c r="K59" s="193"/>
      <c r="L59" s="193"/>
      <c r="M59" s="193"/>
      <c r="N59" s="193"/>
      <c r="O59" s="193"/>
      <c r="P59" s="193"/>
      <c r="Q59" s="193"/>
      <c r="R59" s="193"/>
      <c r="S59" s="193"/>
      <c r="T59" s="193"/>
      <c r="U59" s="193"/>
      <c r="V59" s="193"/>
      <c r="W59" s="193"/>
      <c r="X59" s="195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92"/>
      <c r="F60" s="193"/>
      <c r="G60" s="193"/>
      <c r="H60" s="200"/>
      <c r="I60" s="193"/>
      <c r="J60" s="193"/>
      <c r="K60" s="193"/>
      <c r="L60" s="193"/>
      <c r="M60" s="193"/>
      <c r="N60" s="193"/>
      <c r="O60" s="193"/>
      <c r="P60" s="193"/>
      <c r="Q60" s="193"/>
      <c r="R60" s="193"/>
      <c r="S60" s="193"/>
      <c r="T60" s="193"/>
      <c r="U60" s="193"/>
      <c r="V60" s="193"/>
      <c r="W60" s="193"/>
      <c r="X60" s="195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92"/>
      <c r="F61" s="193"/>
      <c r="G61" s="193"/>
      <c r="H61" s="200"/>
      <c r="I61" s="193"/>
      <c r="J61" s="193"/>
      <c r="K61" s="193"/>
      <c r="L61" s="193"/>
      <c r="M61" s="193"/>
      <c r="N61" s="193"/>
      <c r="O61" s="193"/>
      <c r="P61" s="193"/>
      <c r="Q61" s="193"/>
      <c r="R61" s="193"/>
      <c r="S61" s="193"/>
      <c r="T61" s="193"/>
      <c r="U61" s="193"/>
      <c r="V61" s="193"/>
      <c r="W61" s="193"/>
      <c r="X61" s="195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92"/>
      <c r="F62" s="193"/>
      <c r="G62" s="193"/>
      <c r="H62" s="200"/>
      <c r="I62" s="193"/>
      <c r="J62" s="193"/>
      <c r="K62" s="193"/>
      <c r="L62" s="193"/>
      <c r="M62" s="193"/>
      <c r="N62" s="193"/>
      <c r="O62" s="193"/>
      <c r="P62" s="193"/>
      <c r="Q62" s="193"/>
      <c r="R62" s="193"/>
      <c r="S62" s="193"/>
      <c r="T62" s="193"/>
      <c r="U62" s="193"/>
      <c r="V62" s="193"/>
      <c r="W62" s="193"/>
      <c r="X62" s="195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92"/>
      <c r="F63" s="193"/>
      <c r="G63" s="193"/>
      <c r="H63" s="200"/>
      <c r="I63" s="193"/>
      <c r="J63" s="193"/>
      <c r="K63" s="193"/>
      <c r="L63" s="193"/>
      <c r="M63" s="193"/>
      <c r="N63" s="193"/>
      <c r="O63" s="193"/>
      <c r="P63" s="193"/>
      <c r="Q63" s="193"/>
      <c r="R63" s="193"/>
      <c r="S63" s="193"/>
      <c r="T63" s="193"/>
      <c r="U63" s="193"/>
      <c r="V63" s="193"/>
      <c r="W63" s="193"/>
      <c r="X63" s="195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92"/>
      <c r="F64" s="193"/>
      <c r="G64" s="193"/>
      <c r="H64" s="200"/>
      <c r="I64" s="193"/>
      <c r="J64" s="193"/>
      <c r="K64" s="193"/>
      <c r="L64" s="193"/>
      <c r="M64" s="193"/>
      <c r="N64" s="193"/>
      <c r="O64" s="193"/>
      <c r="P64" s="193"/>
      <c r="Q64" s="193"/>
      <c r="R64" s="193"/>
      <c r="S64" s="193"/>
      <c r="T64" s="193"/>
      <c r="U64" s="193"/>
      <c r="V64" s="193"/>
      <c r="W64" s="193"/>
      <c r="X64" s="195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92"/>
      <c r="F65" s="193"/>
      <c r="G65" s="193"/>
      <c r="H65" s="200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5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92"/>
      <c r="F66" s="193"/>
      <c r="G66" s="193"/>
      <c r="H66" s="200"/>
      <c r="I66" s="193"/>
      <c r="J66" s="193"/>
      <c r="K66" s="193"/>
      <c r="L66" s="193"/>
      <c r="M66" s="193"/>
      <c r="N66" s="193"/>
      <c r="O66" s="193"/>
      <c r="P66" s="193"/>
      <c r="Q66" s="193"/>
      <c r="R66" s="193"/>
      <c r="S66" s="193"/>
      <c r="T66" s="193"/>
      <c r="U66" s="193"/>
      <c r="V66" s="193"/>
      <c r="W66" s="193"/>
      <c r="X66" s="195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92"/>
      <c r="F67" s="193"/>
      <c r="G67" s="193"/>
      <c r="H67" s="200"/>
      <c r="I67" s="193"/>
      <c r="J67" s="193"/>
      <c r="K67" s="193"/>
      <c r="L67" s="193"/>
      <c r="M67" s="193"/>
      <c r="N67" s="193"/>
      <c r="O67" s="193"/>
      <c r="P67" s="193"/>
      <c r="Q67" s="193"/>
      <c r="R67" s="193"/>
      <c r="S67" s="193"/>
      <c r="T67" s="193"/>
      <c r="U67" s="193"/>
      <c r="V67" s="193"/>
      <c r="W67" s="193"/>
      <c r="X67" s="195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92"/>
      <c r="F68" s="193"/>
      <c r="G68" s="193"/>
      <c r="H68" s="200"/>
      <c r="I68" s="193"/>
      <c r="J68" s="193"/>
      <c r="K68" s="193"/>
      <c r="L68" s="193"/>
      <c r="M68" s="193"/>
      <c r="N68" s="193"/>
      <c r="O68" s="193"/>
      <c r="P68" s="193"/>
      <c r="Q68" s="193"/>
      <c r="R68" s="193"/>
      <c r="S68" s="193"/>
      <c r="T68" s="193"/>
      <c r="U68" s="193"/>
      <c r="V68" s="193"/>
      <c r="W68" s="193"/>
      <c r="X68" s="195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6"/>
      <c r="F69" s="197"/>
      <c r="G69" s="197"/>
      <c r="H69" s="201"/>
      <c r="I69" s="197"/>
      <c r="J69" s="197"/>
      <c r="K69" s="197"/>
      <c r="L69" s="197"/>
      <c r="M69" s="197"/>
      <c r="N69" s="197"/>
      <c r="O69" s="197"/>
      <c r="P69" s="197"/>
      <c r="Q69" s="197"/>
      <c r="R69" s="197"/>
      <c r="S69" s="197"/>
      <c r="T69" s="197"/>
      <c r="U69" s="197"/>
      <c r="V69" s="197"/>
      <c r="W69" s="197"/>
      <c r="X69" s="198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08" t="str">
        <f>VLOOKUP(D72,Teams,2,FALSE)</f>
        <v>Royal Surrey</v>
      </c>
      <c r="F72" s="110" t="str">
        <f>IF(AND(AA74=1,AA75=1),"You've put the wrong result in here!","")</f>
        <v/>
      </c>
    </row>
    <row r="73" spans="2:28" ht="15.75" thickBot="1" x14ac:dyDescent="0.3">
      <c r="E73" s="98"/>
      <c r="Y73" t="s">
        <v>65</v>
      </c>
      <c r="Z73" t="s">
        <v>64</v>
      </c>
      <c r="AA73" t="s">
        <v>83</v>
      </c>
    </row>
    <row r="74" spans="2:28" x14ac:dyDescent="0.25">
      <c r="E74" s="189"/>
      <c r="F74" s="190"/>
      <c r="G74" s="190"/>
      <c r="H74" s="190"/>
      <c r="I74" s="190"/>
      <c r="J74" s="190"/>
      <c r="K74" s="190"/>
      <c r="L74" s="190"/>
      <c r="M74" s="190"/>
      <c r="N74" s="190"/>
      <c r="O74" s="190"/>
      <c r="P74" s="190"/>
      <c r="Q74" s="190"/>
      <c r="R74" s="190"/>
      <c r="S74" s="190"/>
      <c r="T74" s="190"/>
      <c r="U74" s="190"/>
      <c r="V74" s="190"/>
      <c r="W74" s="190"/>
      <c r="X74" s="191"/>
      <c r="Y74">
        <f>IF(ISBLANK(E74),0,1)</f>
        <v>0</v>
      </c>
      <c r="AA74">
        <f>IF(Y74=1,IF(AA87&gt;0,1,0),0)</f>
        <v>0</v>
      </c>
    </row>
    <row r="75" spans="2:28" x14ac:dyDescent="0.25">
      <c r="E75" s="199"/>
      <c r="F75" s="118"/>
      <c r="G75" s="193"/>
      <c r="H75" s="193"/>
      <c r="I75" s="194"/>
      <c r="J75" s="194"/>
      <c r="K75" s="193"/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5"/>
      <c r="AA75">
        <f>IF(E75=D72,0,1)</f>
        <v>1</v>
      </c>
    </row>
    <row r="76" spans="2:28" x14ac:dyDescent="0.25">
      <c r="E76" s="192"/>
      <c r="F76" s="193"/>
      <c r="G76" s="193"/>
      <c r="H76" s="193"/>
      <c r="I76" s="194"/>
      <c r="J76" s="194"/>
      <c r="K76" s="193"/>
      <c r="L76" s="193"/>
      <c r="M76" s="193"/>
      <c r="N76" s="193"/>
      <c r="O76" s="193"/>
      <c r="P76" s="193"/>
      <c r="Q76" s="193"/>
      <c r="R76" s="193"/>
      <c r="S76" s="193"/>
      <c r="T76" s="193"/>
      <c r="U76" s="193"/>
      <c r="V76" s="193"/>
      <c r="W76" s="193"/>
      <c r="X76" s="195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92"/>
      <c r="F77" s="193"/>
      <c r="G77" s="193"/>
      <c r="H77" s="200"/>
      <c r="I77" s="193"/>
      <c r="J77" s="193"/>
      <c r="K77" s="193"/>
      <c r="L77" s="193"/>
      <c r="M77" s="193"/>
      <c r="N77" s="193"/>
      <c r="O77" s="193"/>
      <c r="P77" s="193"/>
      <c r="Q77" s="193"/>
      <c r="R77" s="193"/>
      <c r="S77" s="193"/>
      <c r="T77" s="193"/>
      <c r="U77" s="193"/>
      <c r="V77" s="193"/>
      <c r="W77" s="193"/>
      <c r="X77" s="195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92"/>
      <c r="F78" s="193"/>
      <c r="G78" s="193"/>
      <c r="H78" s="200"/>
      <c r="I78" s="193"/>
      <c r="J78" s="193"/>
      <c r="K78" s="193"/>
      <c r="L78" s="193"/>
      <c r="M78" s="193"/>
      <c r="N78" s="193"/>
      <c r="O78" s="193"/>
      <c r="P78" s="193"/>
      <c r="Q78" s="193"/>
      <c r="R78" s="193"/>
      <c r="S78" s="193"/>
      <c r="T78" s="193"/>
      <c r="U78" s="193"/>
      <c r="V78" s="193"/>
      <c r="W78" s="193"/>
      <c r="X78" s="195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92"/>
      <c r="F79" s="193"/>
      <c r="G79" s="193"/>
      <c r="H79" s="200"/>
      <c r="I79" s="193"/>
      <c r="J79" s="193"/>
      <c r="K79" s="193"/>
      <c r="L79" s="193"/>
      <c r="M79" s="193"/>
      <c r="N79" s="193"/>
      <c r="O79" s="193"/>
      <c r="P79" s="193"/>
      <c r="Q79" s="193"/>
      <c r="R79" s="193"/>
      <c r="S79" s="193"/>
      <c r="T79" s="193"/>
      <c r="U79" s="193"/>
      <c r="V79" s="193"/>
      <c r="W79" s="193"/>
      <c r="X79" s="195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92"/>
      <c r="F80" s="193"/>
      <c r="G80" s="193"/>
      <c r="H80" s="200"/>
      <c r="I80" s="193"/>
      <c r="J80" s="193"/>
      <c r="K80" s="193"/>
      <c r="L80" s="193"/>
      <c r="M80" s="193"/>
      <c r="N80" s="193"/>
      <c r="O80" s="193"/>
      <c r="P80" s="193"/>
      <c r="Q80" s="193"/>
      <c r="R80" s="193"/>
      <c r="S80" s="193"/>
      <c r="T80" s="193"/>
      <c r="U80" s="193"/>
      <c r="V80" s="193"/>
      <c r="W80" s="193"/>
      <c r="X80" s="195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92"/>
      <c r="F81" s="193"/>
      <c r="G81" s="193"/>
      <c r="H81" s="200"/>
      <c r="I81" s="193"/>
      <c r="J81" s="193"/>
      <c r="K81" s="193"/>
      <c r="L81" s="193"/>
      <c r="M81" s="193"/>
      <c r="N81" s="193"/>
      <c r="O81" s="193"/>
      <c r="P81" s="193"/>
      <c r="Q81" s="193"/>
      <c r="R81" s="193"/>
      <c r="S81" s="193"/>
      <c r="T81" s="193"/>
      <c r="U81" s="193"/>
      <c r="V81" s="193"/>
      <c r="W81" s="193"/>
      <c r="X81" s="195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92"/>
      <c r="F82" s="193"/>
      <c r="G82" s="193"/>
      <c r="H82" s="200"/>
      <c r="I82" s="193"/>
      <c r="J82" s="193"/>
      <c r="K82" s="193"/>
      <c r="L82" s="193"/>
      <c r="M82" s="193"/>
      <c r="N82" s="193"/>
      <c r="O82" s="193"/>
      <c r="P82" s="193"/>
      <c r="Q82" s="193"/>
      <c r="R82" s="193"/>
      <c r="S82" s="193"/>
      <c r="T82" s="193"/>
      <c r="U82" s="193"/>
      <c r="V82" s="193"/>
      <c r="W82" s="193"/>
      <c r="X82" s="195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92"/>
      <c r="F83" s="193"/>
      <c r="G83" s="193"/>
      <c r="H83" s="200"/>
      <c r="I83" s="193"/>
      <c r="J83" s="193"/>
      <c r="K83" s="193"/>
      <c r="L83" s="193"/>
      <c r="M83" s="193"/>
      <c r="N83" s="193"/>
      <c r="O83" s="193"/>
      <c r="P83" s="193"/>
      <c r="Q83" s="193"/>
      <c r="R83" s="193"/>
      <c r="S83" s="193"/>
      <c r="T83" s="193"/>
      <c r="U83" s="193"/>
      <c r="V83" s="193"/>
      <c r="W83" s="193"/>
      <c r="X83" s="195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92"/>
      <c r="F84" s="193"/>
      <c r="G84" s="193"/>
      <c r="H84" s="200"/>
      <c r="I84" s="193"/>
      <c r="J84" s="193"/>
      <c r="K84" s="193"/>
      <c r="L84" s="193"/>
      <c r="M84" s="193"/>
      <c r="N84" s="193"/>
      <c r="O84" s="193"/>
      <c r="P84" s="193"/>
      <c r="Q84" s="193"/>
      <c r="R84" s="193"/>
      <c r="S84" s="193"/>
      <c r="T84" s="193"/>
      <c r="U84" s="193"/>
      <c r="V84" s="193"/>
      <c r="W84" s="193"/>
      <c r="X84" s="195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92"/>
      <c r="F85" s="193"/>
      <c r="G85" s="193"/>
      <c r="H85" s="200"/>
      <c r="I85" s="193"/>
      <c r="J85" s="193"/>
      <c r="K85" s="193"/>
      <c r="L85" s="193"/>
      <c r="M85" s="193"/>
      <c r="N85" s="193"/>
      <c r="O85" s="193"/>
      <c r="P85" s="193"/>
      <c r="Q85" s="193"/>
      <c r="R85" s="193"/>
      <c r="S85" s="193"/>
      <c r="T85" s="193"/>
      <c r="U85" s="193"/>
      <c r="V85" s="193"/>
      <c r="W85" s="193"/>
      <c r="X85" s="195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6"/>
      <c r="F86" s="197"/>
      <c r="G86" s="197"/>
      <c r="H86" s="201"/>
      <c r="I86" s="197"/>
      <c r="J86" s="197"/>
      <c r="K86" s="197"/>
      <c r="L86" s="197"/>
      <c r="M86" s="197"/>
      <c r="N86" s="197"/>
      <c r="O86" s="197"/>
      <c r="P86" s="197"/>
      <c r="Q86" s="197"/>
      <c r="R86" s="197"/>
      <c r="S86" s="197"/>
      <c r="T86" s="197"/>
      <c r="U86" s="197"/>
      <c r="V86" s="197"/>
      <c r="W86" s="197"/>
      <c r="X86" s="198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08" t="str">
        <f>VLOOKUP(D89,Teams,2,FALSE)</f>
        <v>SCCC</v>
      </c>
      <c r="F89" s="110" t="str">
        <f>IF(AND(AA91=1,AA92=1),"You've put the wrong result in here!","")</f>
        <v/>
      </c>
    </row>
    <row r="90" spans="2:28" ht="15.75" thickBot="1" x14ac:dyDescent="0.3">
      <c r="E90" s="98"/>
      <c r="Y90" t="s">
        <v>65</v>
      </c>
      <c r="Z90" t="s">
        <v>64</v>
      </c>
      <c r="AA90" t="s">
        <v>83</v>
      </c>
    </row>
    <row r="91" spans="2:28" x14ac:dyDescent="0.25">
      <c r="E91" s="189"/>
      <c r="F91" s="190"/>
      <c r="G91" s="190"/>
      <c r="H91" s="190"/>
      <c r="I91" s="190"/>
      <c r="J91" s="190"/>
      <c r="K91" s="190"/>
      <c r="L91" s="190"/>
      <c r="M91" s="190"/>
      <c r="N91" s="190"/>
      <c r="O91" s="190"/>
      <c r="P91" s="190"/>
      <c r="Q91" s="190"/>
      <c r="R91" s="190"/>
      <c r="S91" s="190"/>
      <c r="T91" s="190"/>
      <c r="U91" s="190"/>
      <c r="V91" s="190"/>
      <c r="W91" s="190"/>
      <c r="X91" s="191"/>
      <c r="Y91">
        <f>IF(ISBLANK(E91),0,1)</f>
        <v>0</v>
      </c>
      <c r="AA91">
        <f>IF(Y91=1,IF(AA104&gt;0,1,0),0)</f>
        <v>0</v>
      </c>
    </row>
    <row r="92" spans="2:28" x14ac:dyDescent="0.25">
      <c r="E92" s="199"/>
      <c r="F92" s="118"/>
      <c r="G92" s="193"/>
      <c r="H92" s="193"/>
      <c r="I92" s="194"/>
      <c r="J92" s="194"/>
      <c r="K92" s="193"/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5"/>
      <c r="AA92">
        <f>IF(E92=D89,0,1)</f>
        <v>1</v>
      </c>
    </row>
    <row r="93" spans="2:28" x14ac:dyDescent="0.25">
      <c r="E93" s="192"/>
      <c r="F93" s="193"/>
      <c r="G93" s="193"/>
      <c r="H93" s="193"/>
      <c r="I93" s="194"/>
      <c r="J93" s="194"/>
      <c r="K93" s="193"/>
      <c r="L93" s="193"/>
      <c r="M93" s="193"/>
      <c r="N93" s="193"/>
      <c r="O93" s="193"/>
      <c r="P93" s="193"/>
      <c r="Q93" s="193"/>
      <c r="R93" s="193"/>
      <c r="S93" s="193"/>
      <c r="T93" s="193"/>
      <c r="U93" s="193"/>
      <c r="V93" s="193"/>
      <c r="W93" s="193"/>
      <c r="X93" s="195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92"/>
      <c r="F94" s="193"/>
      <c r="G94" s="193"/>
      <c r="H94" s="200"/>
      <c r="I94" s="193"/>
      <c r="J94" s="193"/>
      <c r="K94" s="193"/>
      <c r="L94" s="193"/>
      <c r="M94" s="193"/>
      <c r="N94" s="193"/>
      <c r="O94" s="193"/>
      <c r="P94" s="193"/>
      <c r="Q94" s="193"/>
      <c r="R94" s="193"/>
      <c r="S94" s="193"/>
      <c r="T94" s="193"/>
      <c r="U94" s="193"/>
      <c r="V94" s="193"/>
      <c r="W94" s="193"/>
      <c r="X94" s="195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92"/>
      <c r="F95" s="193"/>
      <c r="G95" s="193"/>
      <c r="H95" s="200"/>
      <c r="I95" s="193"/>
      <c r="J95" s="193"/>
      <c r="K95" s="193"/>
      <c r="L95" s="193"/>
      <c r="M95" s="193"/>
      <c r="N95" s="193"/>
      <c r="O95" s="193"/>
      <c r="P95" s="193"/>
      <c r="Q95" s="193"/>
      <c r="R95" s="193"/>
      <c r="S95" s="193"/>
      <c r="T95" s="193"/>
      <c r="U95" s="193"/>
      <c r="V95" s="193"/>
      <c r="W95" s="193"/>
      <c r="X95" s="195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92"/>
      <c r="F96" s="193"/>
      <c r="G96" s="193"/>
      <c r="H96" s="200"/>
      <c r="I96" s="193"/>
      <c r="J96" s="193"/>
      <c r="K96" s="193"/>
      <c r="L96" s="193"/>
      <c r="M96" s="193"/>
      <c r="N96" s="193"/>
      <c r="O96" s="193"/>
      <c r="P96" s="193"/>
      <c r="Q96" s="193"/>
      <c r="R96" s="193"/>
      <c r="S96" s="193"/>
      <c r="T96" s="193"/>
      <c r="U96" s="193"/>
      <c r="V96" s="193"/>
      <c r="W96" s="193"/>
      <c r="X96" s="195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92"/>
      <c r="F97" s="193"/>
      <c r="G97" s="193"/>
      <c r="H97" s="200"/>
      <c r="I97" s="193"/>
      <c r="J97" s="193"/>
      <c r="K97" s="193"/>
      <c r="L97" s="193"/>
      <c r="M97" s="193"/>
      <c r="N97" s="193"/>
      <c r="O97" s="193"/>
      <c r="P97" s="193"/>
      <c r="Q97" s="193"/>
      <c r="R97" s="193"/>
      <c r="S97" s="193"/>
      <c r="T97" s="193"/>
      <c r="U97" s="193"/>
      <c r="V97" s="193"/>
      <c r="W97" s="193"/>
      <c r="X97" s="195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92"/>
      <c r="F98" s="193"/>
      <c r="G98" s="193"/>
      <c r="H98" s="200"/>
      <c r="I98" s="193"/>
      <c r="J98" s="193"/>
      <c r="K98" s="193"/>
      <c r="L98" s="193"/>
      <c r="M98" s="193"/>
      <c r="N98" s="193"/>
      <c r="O98" s="193"/>
      <c r="P98" s="193"/>
      <c r="Q98" s="193"/>
      <c r="R98" s="193"/>
      <c r="S98" s="193"/>
      <c r="T98" s="193"/>
      <c r="U98" s="193"/>
      <c r="V98" s="193"/>
      <c r="W98" s="193"/>
      <c r="X98" s="195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92"/>
      <c r="F99" s="193"/>
      <c r="G99" s="193"/>
      <c r="H99" s="200"/>
      <c r="I99" s="193"/>
      <c r="J99" s="193"/>
      <c r="K99" s="193"/>
      <c r="L99" s="193"/>
      <c r="M99" s="193"/>
      <c r="N99" s="193"/>
      <c r="O99" s="193"/>
      <c r="P99" s="193"/>
      <c r="Q99" s="193"/>
      <c r="R99" s="193"/>
      <c r="S99" s="193"/>
      <c r="T99" s="193"/>
      <c r="U99" s="193"/>
      <c r="V99" s="193"/>
      <c r="W99" s="193"/>
      <c r="X99" s="195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92"/>
      <c r="F100" s="193"/>
      <c r="G100" s="193"/>
      <c r="H100" s="200"/>
      <c r="I100" s="193"/>
      <c r="J100" s="193"/>
      <c r="K100" s="193"/>
      <c r="L100" s="193"/>
      <c r="M100" s="193"/>
      <c r="N100" s="193"/>
      <c r="O100" s="193"/>
      <c r="P100" s="193"/>
      <c r="Q100" s="193"/>
      <c r="R100" s="193"/>
      <c r="S100" s="193"/>
      <c r="T100" s="193"/>
      <c r="U100" s="193"/>
      <c r="V100" s="193"/>
      <c r="W100" s="193"/>
      <c r="X100" s="195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92"/>
      <c r="F101" s="193"/>
      <c r="G101" s="193"/>
      <c r="H101" s="200"/>
      <c r="I101" s="193"/>
      <c r="J101" s="193"/>
      <c r="K101" s="193"/>
      <c r="L101" s="193"/>
      <c r="M101" s="193"/>
      <c r="N101" s="193"/>
      <c r="O101" s="193"/>
      <c r="P101" s="193"/>
      <c r="Q101" s="193"/>
      <c r="R101" s="193"/>
      <c r="S101" s="193"/>
      <c r="T101" s="193"/>
      <c r="U101" s="193"/>
      <c r="V101" s="193"/>
      <c r="W101" s="193"/>
      <c r="X101" s="195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92"/>
      <c r="F102" s="193"/>
      <c r="G102" s="193"/>
      <c r="H102" s="200"/>
      <c r="I102" s="193"/>
      <c r="J102" s="193"/>
      <c r="K102" s="193"/>
      <c r="L102" s="193"/>
      <c r="M102" s="193"/>
      <c r="N102" s="193"/>
      <c r="O102" s="193"/>
      <c r="P102" s="193"/>
      <c r="Q102" s="193"/>
      <c r="R102" s="193"/>
      <c r="S102" s="193"/>
      <c r="T102" s="193"/>
      <c r="U102" s="193"/>
      <c r="V102" s="193"/>
      <c r="W102" s="193"/>
      <c r="X102" s="195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6"/>
      <c r="F103" s="197"/>
      <c r="G103" s="197"/>
      <c r="H103" s="201"/>
      <c r="I103" s="197"/>
      <c r="J103" s="197"/>
      <c r="K103" s="197"/>
      <c r="L103" s="197"/>
      <c r="M103" s="197"/>
      <c r="N103" s="197"/>
      <c r="O103" s="197"/>
      <c r="P103" s="197"/>
      <c r="Q103" s="197"/>
      <c r="R103" s="197"/>
      <c r="S103" s="197"/>
      <c r="T103" s="197"/>
      <c r="U103" s="197"/>
      <c r="V103" s="197"/>
      <c r="W103" s="197"/>
      <c r="X103" s="198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08" t="str">
        <f>VLOOKUP(D106,Teams,2,FALSE)</f>
        <v>SCCC "B"</v>
      </c>
      <c r="F106" s="110" t="str">
        <f>IF(AND(AA108=1,AA109=1),"You've put the wrong result in here!","")</f>
        <v/>
      </c>
    </row>
    <row r="107" spans="2:28" ht="15.75" thickBot="1" x14ac:dyDescent="0.3">
      <c r="E107" s="98"/>
      <c r="Y107" t="s">
        <v>65</v>
      </c>
      <c r="Z107" t="s">
        <v>64</v>
      </c>
      <c r="AA107" t="s">
        <v>83</v>
      </c>
    </row>
    <row r="108" spans="2:28" x14ac:dyDescent="0.25">
      <c r="E108" s="189"/>
      <c r="F108" s="190"/>
      <c r="G108" s="190"/>
      <c r="H108" s="190"/>
      <c r="I108" s="190"/>
      <c r="J108" s="190"/>
      <c r="K108" s="190"/>
      <c r="L108" s="190"/>
      <c r="M108" s="190"/>
      <c r="N108" s="190"/>
      <c r="O108" s="190"/>
      <c r="P108" s="190"/>
      <c r="Q108" s="190"/>
      <c r="R108" s="190"/>
      <c r="S108" s="190"/>
      <c r="T108" s="190"/>
      <c r="U108" s="190"/>
      <c r="V108" s="190"/>
      <c r="W108" s="190"/>
      <c r="X108" s="191"/>
      <c r="Y108">
        <f>IF(ISBLANK(E108),0,1)</f>
        <v>0</v>
      </c>
      <c r="AA108">
        <f>IF(Y108=1,IF(AA121&gt;0,1,0),0)</f>
        <v>0</v>
      </c>
    </row>
    <row r="109" spans="2:28" x14ac:dyDescent="0.25">
      <c r="E109" s="199"/>
      <c r="F109" s="118"/>
      <c r="G109" s="193"/>
      <c r="H109" s="193"/>
      <c r="I109" s="194"/>
      <c r="J109" s="194"/>
      <c r="K109" s="193"/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5"/>
      <c r="AA109">
        <f>IF(E109=D106,0,1)</f>
        <v>1</v>
      </c>
    </row>
    <row r="110" spans="2:28" x14ac:dyDescent="0.25">
      <c r="E110" s="192"/>
      <c r="F110" s="193"/>
      <c r="G110" s="193"/>
      <c r="H110" s="193"/>
      <c r="I110" s="194"/>
      <c r="J110" s="194"/>
      <c r="K110" s="193"/>
      <c r="L110" s="193"/>
      <c r="M110" s="193"/>
      <c r="N110" s="193"/>
      <c r="O110" s="193"/>
      <c r="P110" s="193"/>
      <c r="Q110" s="193"/>
      <c r="R110" s="193"/>
      <c r="S110" s="193"/>
      <c r="T110" s="193"/>
      <c r="U110" s="193"/>
      <c r="V110" s="193"/>
      <c r="W110" s="193"/>
      <c r="X110" s="195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92"/>
      <c r="F111" s="193"/>
      <c r="G111" s="193"/>
      <c r="H111" s="200"/>
      <c r="I111" s="193"/>
      <c r="J111" s="193"/>
      <c r="K111" s="193"/>
      <c r="L111" s="193"/>
      <c r="M111" s="193"/>
      <c r="N111" s="193"/>
      <c r="O111" s="193"/>
      <c r="P111" s="193"/>
      <c r="Q111" s="193"/>
      <c r="R111" s="193"/>
      <c r="S111" s="193"/>
      <c r="T111" s="193"/>
      <c r="U111" s="193"/>
      <c r="V111" s="193"/>
      <c r="W111" s="193"/>
      <c r="X111" s="195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92"/>
      <c r="F112" s="193"/>
      <c r="G112" s="193"/>
      <c r="H112" s="200"/>
      <c r="I112" s="193"/>
      <c r="J112" s="193"/>
      <c r="K112" s="193"/>
      <c r="L112" s="193"/>
      <c r="M112" s="193"/>
      <c r="N112" s="193"/>
      <c r="O112" s="193"/>
      <c r="P112" s="193"/>
      <c r="Q112" s="193"/>
      <c r="R112" s="193"/>
      <c r="S112" s="193"/>
      <c r="T112" s="193"/>
      <c r="U112" s="193"/>
      <c r="V112" s="193"/>
      <c r="W112" s="193"/>
      <c r="X112" s="195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92"/>
      <c r="F113" s="193"/>
      <c r="G113" s="193"/>
      <c r="H113" s="200"/>
      <c r="I113" s="193"/>
      <c r="J113" s="193"/>
      <c r="K113" s="193"/>
      <c r="L113" s="193"/>
      <c r="M113" s="193"/>
      <c r="N113" s="193"/>
      <c r="O113" s="193"/>
      <c r="P113" s="193"/>
      <c r="Q113" s="193"/>
      <c r="R113" s="193"/>
      <c r="S113" s="193"/>
      <c r="T113" s="193"/>
      <c r="U113" s="193"/>
      <c r="V113" s="193"/>
      <c r="W113" s="193"/>
      <c r="X113" s="195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92"/>
      <c r="F114" s="193"/>
      <c r="G114" s="193"/>
      <c r="H114" s="200"/>
      <c r="I114" s="193"/>
      <c r="J114" s="193"/>
      <c r="K114" s="193"/>
      <c r="L114" s="193"/>
      <c r="M114" s="193"/>
      <c r="N114" s="193"/>
      <c r="O114" s="193"/>
      <c r="P114" s="193"/>
      <c r="Q114" s="193"/>
      <c r="R114" s="193"/>
      <c r="S114" s="193"/>
      <c r="T114" s="193"/>
      <c r="U114" s="193"/>
      <c r="V114" s="193"/>
      <c r="W114" s="193"/>
      <c r="X114" s="195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92"/>
      <c r="F115" s="193"/>
      <c r="G115" s="193"/>
      <c r="H115" s="200"/>
      <c r="I115" s="193"/>
      <c r="J115" s="193"/>
      <c r="K115" s="193"/>
      <c r="L115" s="193"/>
      <c r="M115" s="193"/>
      <c r="N115" s="193"/>
      <c r="O115" s="193"/>
      <c r="P115" s="193"/>
      <c r="Q115" s="193"/>
      <c r="R115" s="193"/>
      <c r="S115" s="193"/>
      <c r="T115" s="193"/>
      <c r="U115" s="193"/>
      <c r="V115" s="193"/>
      <c r="W115" s="193"/>
      <c r="X115" s="195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92"/>
      <c r="F116" s="193"/>
      <c r="G116" s="193"/>
      <c r="H116" s="200"/>
      <c r="I116" s="193"/>
      <c r="J116" s="193"/>
      <c r="K116" s="193"/>
      <c r="L116" s="193"/>
      <c r="M116" s="193"/>
      <c r="N116" s="193"/>
      <c r="O116" s="193"/>
      <c r="P116" s="193"/>
      <c r="Q116" s="193"/>
      <c r="R116" s="193"/>
      <c r="S116" s="193"/>
      <c r="T116" s="193"/>
      <c r="U116" s="193"/>
      <c r="V116" s="193"/>
      <c r="W116" s="193"/>
      <c r="X116" s="195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92"/>
      <c r="F117" s="193"/>
      <c r="G117" s="193"/>
      <c r="H117" s="200"/>
      <c r="I117" s="193"/>
      <c r="J117" s="193"/>
      <c r="K117" s="193"/>
      <c r="L117" s="193"/>
      <c r="M117" s="193"/>
      <c r="N117" s="193"/>
      <c r="O117" s="193"/>
      <c r="P117" s="193"/>
      <c r="Q117" s="193"/>
      <c r="R117" s="193"/>
      <c r="S117" s="193"/>
      <c r="T117" s="193"/>
      <c r="U117" s="193"/>
      <c r="V117" s="193"/>
      <c r="W117" s="193"/>
      <c r="X117" s="195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92"/>
      <c r="F118" s="193"/>
      <c r="G118" s="193"/>
      <c r="H118" s="200"/>
      <c r="I118" s="193"/>
      <c r="J118" s="193"/>
      <c r="K118" s="193"/>
      <c r="L118" s="193"/>
      <c r="M118" s="193"/>
      <c r="N118" s="193"/>
      <c r="O118" s="193"/>
      <c r="P118" s="193"/>
      <c r="Q118" s="193"/>
      <c r="R118" s="193"/>
      <c r="S118" s="193"/>
      <c r="T118" s="193"/>
      <c r="U118" s="193"/>
      <c r="V118" s="193"/>
      <c r="W118" s="193"/>
      <c r="X118" s="195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92"/>
      <c r="F119" s="193"/>
      <c r="G119" s="193"/>
      <c r="H119" s="200"/>
      <c r="I119" s="193"/>
      <c r="J119" s="193"/>
      <c r="K119" s="193"/>
      <c r="L119" s="193"/>
      <c r="M119" s="193"/>
      <c r="N119" s="193"/>
      <c r="O119" s="193"/>
      <c r="P119" s="193"/>
      <c r="Q119" s="193"/>
      <c r="R119" s="193"/>
      <c r="S119" s="193"/>
      <c r="T119" s="193"/>
      <c r="U119" s="193"/>
      <c r="V119" s="193"/>
      <c r="W119" s="193"/>
      <c r="X119" s="195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6"/>
      <c r="F120" s="197"/>
      <c r="G120" s="197"/>
      <c r="H120" s="201"/>
      <c r="I120" s="197"/>
      <c r="J120" s="197"/>
      <c r="K120" s="197"/>
      <c r="L120" s="197"/>
      <c r="M120" s="197"/>
      <c r="N120" s="197"/>
      <c r="O120" s="197"/>
      <c r="P120" s="197"/>
      <c r="Q120" s="197"/>
      <c r="R120" s="197"/>
      <c r="S120" s="197"/>
      <c r="T120" s="197"/>
      <c r="U120" s="197"/>
      <c r="V120" s="197"/>
      <c r="W120" s="197"/>
      <c r="X120" s="198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08" t="str">
        <f>VLOOKUP(D123,Teams,2,FALSE)</f>
        <v>xbye1</v>
      </c>
      <c r="F123" s="110" t="str">
        <f>IF(AND(AA125=1,AA126=1),"You've put the wrong result in here!","")</f>
        <v/>
      </c>
    </row>
    <row r="124" spans="2:28" ht="15.75" thickBot="1" x14ac:dyDescent="0.3">
      <c r="E124" s="98"/>
      <c r="Y124" t="s">
        <v>65</v>
      </c>
      <c r="Z124" t="s">
        <v>64</v>
      </c>
      <c r="AA124" t="s">
        <v>83</v>
      </c>
    </row>
    <row r="125" spans="2:28" x14ac:dyDescent="0.25">
      <c r="E125" s="189"/>
      <c r="F125" s="190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190"/>
      <c r="R125" s="190"/>
      <c r="S125" s="190"/>
      <c r="T125" s="190"/>
      <c r="U125" s="190"/>
      <c r="V125" s="190"/>
      <c r="W125" s="190"/>
      <c r="X125" s="191"/>
      <c r="Y125">
        <f>IF(ISBLANK(E125),0,1)</f>
        <v>0</v>
      </c>
      <c r="AA125">
        <f>IF(Y125=1,IF(AA138&gt;0,1,0),0)</f>
        <v>0</v>
      </c>
    </row>
    <row r="126" spans="2:28" x14ac:dyDescent="0.25">
      <c r="E126" s="199"/>
      <c r="F126" s="118"/>
      <c r="G126" s="193"/>
      <c r="H126" s="193"/>
      <c r="I126" s="194"/>
      <c r="J126" s="194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5"/>
      <c r="AA126">
        <f>IF(E126=D123,0,1)</f>
        <v>1</v>
      </c>
    </row>
    <row r="127" spans="2:28" x14ac:dyDescent="0.25">
      <c r="E127" s="192"/>
      <c r="F127" s="193"/>
      <c r="G127" s="193"/>
      <c r="H127" s="193"/>
      <c r="I127" s="194"/>
      <c r="J127" s="194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5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92"/>
      <c r="F128" s="193"/>
      <c r="G128" s="193"/>
      <c r="H128" s="200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5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92"/>
      <c r="F129" s="193"/>
      <c r="G129" s="193"/>
      <c r="H129" s="200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5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92"/>
      <c r="F130" s="193"/>
      <c r="G130" s="193"/>
      <c r="H130" s="200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5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92"/>
      <c r="F131" s="193"/>
      <c r="G131" s="193"/>
      <c r="H131" s="200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5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92"/>
      <c r="F132" s="193"/>
      <c r="G132" s="193"/>
      <c r="H132" s="200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5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92"/>
      <c r="F133" s="193"/>
      <c r="G133" s="193"/>
      <c r="H133" s="200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5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92"/>
      <c r="F134" s="193"/>
      <c r="G134" s="193"/>
      <c r="H134" s="200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5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92"/>
      <c r="F135" s="193"/>
      <c r="G135" s="193"/>
      <c r="H135" s="200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5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92"/>
      <c r="F136" s="193"/>
      <c r="G136" s="193"/>
      <c r="H136" s="200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5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6"/>
      <c r="F137" s="197"/>
      <c r="G137" s="197"/>
      <c r="H137" s="201"/>
      <c r="I137" s="197"/>
      <c r="J137" s="197"/>
      <c r="K137" s="197"/>
      <c r="L137" s="197"/>
      <c r="M137" s="197"/>
      <c r="N137" s="197"/>
      <c r="O137" s="197"/>
      <c r="P137" s="197"/>
      <c r="Q137" s="197"/>
      <c r="R137" s="197"/>
      <c r="S137" s="197"/>
      <c r="T137" s="197"/>
      <c r="U137" s="197"/>
      <c r="V137" s="197"/>
      <c r="W137" s="197"/>
      <c r="X137" s="198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08">
        <f>VLOOKUP(D140,Teams,2,FALSE)</f>
        <v>0</v>
      </c>
      <c r="F140" s="110" t="str">
        <f>IF(AND(AA142=1,AA143=1),"You've put the wrong result in here!","")</f>
        <v/>
      </c>
    </row>
    <row r="141" spans="2:28" ht="15.75" thickBot="1" x14ac:dyDescent="0.3">
      <c r="E141" s="98"/>
      <c r="Y141" t="s">
        <v>65</v>
      </c>
      <c r="Z141" t="s">
        <v>64</v>
      </c>
      <c r="AA141" t="s">
        <v>83</v>
      </c>
    </row>
    <row r="142" spans="2:28" x14ac:dyDescent="0.25">
      <c r="E142" s="189"/>
      <c r="F142" s="190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190"/>
      <c r="R142" s="190"/>
      <c r="S142" s="190"/>
      <c r="T142" s="190"/>
      <c r="U142" s="190"/>
      <c r="V142" s="190"/>
      <c r="W142" s="190"/>
      <c r="X142" s="191"/>
      <c r="Y142">
        <f>IF(ISBLANK(E142),0,1)</f>
        <v>0</v>
      </c>
      <c r="AA142">
        <f>IF(Y142=1,IF(AA155&gt;0,1,0),0)</f>
        <v>0</v>
      </c>
    </row>
    <row r="143" spans="2:28" x14ac:dyDescent="0.25">
      <c r="E143" s="199"/>
      <c r="F143" s="118"/>
      <c r="G143" s="193"/>
      <c r="H143" s="193"/>
      <c r="I143" s="194"/>
      <c r="J143" s="194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5"/>
      <c r="AA143">
        <f>IF(E143=D140,0,1)</f>
        <v>1</v>
      </c>
    </row>
    <row r="144" spans="2:28" x14ac:dyDescent="0.25">
      <c r="E144" s="192"/>
      <c r="F144" s="193"/>
      <c r="G144" s="193"/>
      <c r="H144" s="193"/>
      <c r="I144" s="194"/>
      <c r="J144" s="194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5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92"/>
      <c r="F145" s="193"/>
      <c r="G145" s="193"/>
      <c r="H145" s="200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5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92"/>
      <c r="F146" s="193"/>
      <c r="G146" s="193"/>
      <c r="H146" s="200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5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92"/>
      <c r="F147" s="193"/>
      <c r="G147" s="193"/>
      <c r="H147" s="200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5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92"/>
      <c r="F148" s="193"/>
      <c r="G148" s="193"/>
      <c r="H148" s="200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5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92"/>
      <c r="F149" s="193"/>
      <c r="G149" s="193"/>
      <c r="H149" s="200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5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92"/>
      <c r="F150" s="193"/>
      <c r="G150" s="193"/>
      <c r="H150" s="200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5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92"/>
      <c r="F151" s="193"/>
      <c r="G151" s="193"/>
      <c r="H151" s="200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5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92"/>
      <c r="F152" s="193"/>
      <c r="G152" s="193"/>
      <c r="H152" s="200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5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92"/>
      <c r="F153" s="193"/>
      <c r="G153" s="193"/>
      <c r="H153" s="200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5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6"/>
      <c r="F154" s="197"/>
      <c r="G154" s="197"/>
      <c r="H154" s="201"/>
      <c r="I154" s="197"/>
      <c r="J154" s="197"/>
      <c r="K154" s="197"/>
      <c r="L154" s="197"/>
      <c r="M154" s="197"/>
      <c r="N154" s="197"/>
      <c r="O154" s="197"/>
      <c r="P154" s="197"/>
      <c r="Q154" s="197"/>
      <c r="R154" s="197"/>
      <c r="S154" s="197"/>
      <c r="T154" s="197"/>
      <c r="U154" s="197"/>
      <c r="V154" s="197"/>
      <c r="W154" s="197"/>
      <c r="X154" s="198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08">
        <f>VLOOKUP(D157,Teams,2,FALSE)</f>
        <v>0</v>
      </c>
      <c r="F157" s="110" t="str">
        <f>IF(AND(AA159=1,AA160=1),"You've put the wrong result in here!","")</f>
        <v/>
      </c>
    </row>
    <row r="158" spans="2:28" ht="15.75" thickBot="1" x14ac:dyDescent="0.3">
      <c r="E158" s="98"/>
      <c r="Y158" t="s">
        <v>65</v>
      </c>
      <c r="Z158" t="s">
        <v>64</v>
      </c>
      <c r="AA158" t="s">
        <v>83</v>
      </c>
    </row>
    <row r="159" spans="2:28" x14ac:dyDescent="0.25">
      <c r="E159" s="189"/>
      <c r="F159" s="190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190"/>
      <c r="R159" s="190"/>
      <c r="S159" s="190"/>
      <c r="T159" s="190"/>
      <c r="U159" s="190"/>
      <c r="V159" s="190"/>
      <c r="W159" s="190"/>
      <c r="X159" s="191"/>
      <c r="Y159">
        <f>IF(ISBLANK(E159),0,1)</f>
        <v>0</v>
      </c>
      <c r="AA159">
        <f>IF(Y159=1,IF(AA172&gt;0,1,0),0)</f>
        <v>0</v>
      </c>
    </row>
    <row r="160" spans="2:28" x14ac:dyDescent="0.25">
      <c r="E160" s="199"/>
      <c r="F160" s="118"/>
      <c r="G160" s="193"/>
      <c r="H160" s="193"/>
      <c r="I160" s="194"/>
      <c r="J160" s="194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5"/>
      <c r="AA160">
        <f>IF(E160=D157,0,1)</f>
        <v>1</v>
      </c>
    </row>
    <row r="161" spans="2:28" x14ac:dyDescent="0.25">
      <c r="E161" s="192"/>
      <c r="F161" s="193"/>
      <c r="G161" s="193"/>
      <c r="H161" s="193"/>
      <c r="I161" s="194"/>
      <c r="J161" s="194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5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92"/>
      <c r="F162" s="193"/>
      <c r="G162" s="193"/>
      <c r="H162" s="200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5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92"/>
      <c r="F163" s="193"/>
      <c r="G163" s="193"/>
      <c r="H163" s="200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5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92"/>
      <c r="F164" s="193"/>
      <c r="G164" s="193"/>
      <c r="H164" s="200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5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92"/>
      <c r="F165" s="193"/>
      <c r="G165" s="193"/>
      <c r="H165" s="200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5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92"/>
      <c r="F166" s="193"/>
      <c r="G166" s="193"/>
      <c r="H166" s="200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5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92"/>
      <c r="F167" s="193"/>
      <c r="G167" s="193"/>
      <c r="H167" s="200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5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92"/>
      <c r="F168" s="193"/>
      <c r="G168" s="193"/>
      <c r="H168" s="200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5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92"/>
      <c r="F169" s="193"/>
      <c r="G169" s="193"/>
      <c r="H169" s="200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5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92"/>
      <c r="F170" s="193"/>
      <c r="G170" s="193"/>
      <c r="H170" s="200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5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6"/>
      <c r="F171" s="197"/>
      <c r="G171" s="197"/>
      <c r="H171" s="201"/>
      <c r="I171" s="197"/>
      <c r="J171" s="197"/>
      <c r="K171" s="197"/>
      <c r="L171" s="197"/>
      <c r="M171" s="197"/>
      <c r="N171" s="197"/>
      <c r="O171" s="197"/>
      <c r="P171" s="197"/>
      <c r="Q171" s="197"/>
      <c r="R171" s="197"/>
      <c r="S171" s="197"/>
      <c r="T171" s="197"/>
      <c r="U171" s="197"/>
      <c r="V171" s="197"/>
      <c r="W171" s="197"/>
      <c r="X171" s="198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3" spans="2:28" hidden="1" x14ac:dyDescent="0.25"/>
    <row r="174" spans="2:28" ht="15.75" hidden="1" x14ac:dyDescent="0.25">
      <c r="E174" s="108"/>
      <c r="F174" s="110"/>
    </row>
    <row r="175" spans="2:28" hidden="1" x14ac:dyDescent="0.25">
      <c r="E175" s="98"/>
      <c r="Y175" t="s">
        <v>65</v>
      </c>
      <c r="Z175" t="s">
        <v>64</v>
      </c>
      <c r="AA175" t="s">
        <v>83</v>
      </c>
    </row>
    <row r="176" spans="2:28" hidden="1" x14ac:dyDescent="0.25">
      <c r="E176" s="189"/>
      <c r="F176" s="190"/>
      <c r="G176" s="190"/>
      <c r="H176" s="190"/>
      <c r="I176" s="190"/>
      <c r="J176" s="190"/>
      <c r="K176" s="190"/>
      <c r="L176" s="190"/>
      <c r="M176" s="190"/>
      <c r="N176" s="190"/>
      <c r="O176" s="190"/>
      <c r="P176" s="190"/>
      <c r="Q176" s="190"/>
      <c r="R176" s="190"/>
      <c r="S176" s="190"/>
      <c r="T176" s="190"/>
      <c r="U176" s="190"/>
      <c r="V176" s="190"/>
      <c r="W176" s="190"/>
      <c r="X176" s="191"/>
      <c r="Y176">
        <f>IF(ISBLANK(E176),0,1)</f>
        <v>0</v>
      </c>
      <c r="AA176">
        <f>IF(Y176=1,IF(AA189&gt;0,1,0),0)</f>
        <v>0</v>
      </c>
    </row>
    <row r="177" spans="2:28" hidden="1" x14ac:dyDescent="0.25">
      <c r="E177" s="199"/>
      <c r="F177" s="118"/>
      <c r="G177" s="193"/>
      <c r="H177" s="193"/>
      <c r="I177" s="194"/>
      <c r="J177" s="194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5"/>
      <c r="AA177">
        <f>IF(E177=D174,0,1)</f>
        <v>0</v>
      </c>
    </row>
    <row r="178" spans="2:28" hidden="1" x14ac:dyDescent="0.25">
      <c r="E178" s="192"/>
      <c r="F178" s="193"/>
      <c r="G178" s="193"/>
      <c r="H178" s="193"/>
      <c r="I178" s="194"/>
      <c r="J178" s="194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5"/>
    </row>
    <row r="179" spans="2:28" hidden="1" x14ac:dyDescent="0.25">
      <c r="B179" t="e">
        <f t="shared" ref="B179:B188" ca="1" si="60">Y179</f>
        <v>#N/A</v>
      </c>
      <c r="C179" t="e">
        <f ca="1">Y179</f>
        <v>#N/A</v>
      </c>
      <c r="E179" s="192"/>
      <c r="F179" s="193"/>
      <c r="G179" s="193"/>
      <c r="H179" s="200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5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hidden="1" x14ac:dyDescent="0.25">
      <c r="B180" t="e">
        <f t="shared" ca="1" si="60"/>
        <v>#N/A</v>
      </c>
      <c r="C180" t="e">
        <f t="shared" ref="C180:C186" ca="1" si="63">Y180</f>
        <v>#N/A</v>
      </c>
      <c r="E180" s="192"/>
      <c r="F180" s="193"/>
      <c r="G180" s="193"/>
      <c r="H180" s="200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5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hidden="1" x14ac:dyDescent="0.25">
      <c r="B181" t="e">
        <f t="shared" ca="1" si="60"/>
        <v>#N/A</v>
      </c>
      <c r="C181" t="e">
        <f t="shared" ca="1" si="63"/>
        <v>#N/A</v>
      </c>
      <c r="E181" s="192"/>
      <c r="F181" s="193"/>
      <c r="G181" s="193"/>
      <c r="H181" s="200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5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hidden="1" x14ac:dyDescent="0.25">
      <c r="B182" t="e">
        <f t="shared" ca="1" si="60"/>
        <v>#N/A</v>
      </c>
      <c r="C182" t="e">
        <f t="shared" ca="1" si="63"/>
        <v>#N/A</v>
      </c>
      <c r="E182" s="192"/>
      <c r="F182" s="193"/>
      <c r="G182" s="193"/>
      <c r="H182" s="200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5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hidden="1" x14ac:dyDescent="0.25">
      <c r="B183" t="e">
        <f t="shared" ca="1" si="60"/>
        <v>#N/A</v>
      </c>
      <c r="C183" t="e">
        <f t="shared" ca="1" si="63"/>
        <v>#N/A</v>
      </c>
      <c r="E183" s="192"/>
      <c r="F183" s="193"/>
      <c r="G183" s="193"/>
      <c r="H183" s="200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5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hidden="1" x14ac:dyDescent="0.25">
      <c r="B184" t="e">
        <f t="shared" ca="1" si="60"/>
        <v>#N/A</v>
      </c>
      <c r="C184" t="e">
        <f t="shared" ca="1" si="63"/>
        <v>#N/A</v>
      </c>
      <c r="E184" s="192"/>
      <c r="F184" s="193"/>
      <c r="G184" s="193"/>
      <c r="H184" s="200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5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hidden="1" x14ac:dyDescent="0.25">
      <c r="B185" t="e">
        <f t="shared" ca="1" si="60"/>
        <v>#N/A</v>
      </c>
      <c r="C185" t="e">
        <f t="shared" ca="1" si="63"/>
        <v>#N/A</v>
      </c>
      <c r="E185" s="192"/>
      <c r="F185" s="193"/>
      <c r="G185" s="193"/>
      <c r="H185" s="200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5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hidden="1" x14ac:dyDescent="0.25">
      <c r="B186" t="e">
        <f t="shared" ca="1" si="60"/>
        <v>#N/A</v>
      </c>
      <c r="C186" t="e">
        <f t="shared" ca="1" si="63"/>
        <v>#N/A</v>
      </c>
      <c r="E186" s="192"/>
      <c r="F186" s="193"/>
      <c r="G186" s="193"/>
      <c r="H186" s="200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5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hidden="1" x14ac:dyDescent="0.25">
      <c r="B187" t="e">
        <f t="shared" ca="1" si="60"/>
        <v>#N/A</v>
      </c>
      <c r="E187" s="192"/>
      <c r="F187" s="193"/>
      <c r="G187" s="193"/>
      <c r="H187" s="200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5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hidden="1" thickBot="1" x14ac:dyDescent="0.3">
      <c r="B188" t="e">
        <f t="shared" ca="1" si="60"/>
        <v>#N/A</v>
      </c>
      <c r="E188" s="196"/>
      <c r="F188" s="197"/>
      <c r="G188" s="197"/>
      <c r="H188" s="201"/>
      <c r="I188" s="197"/>
      <c r="J188" s="197"/>
      <c r="K188" s="197"/>
      <c r="L188" s="197"/>
      <c r="M188" s="197"/>
      <c r="N188" s="197"/>
      <c r="O188" s="197"/>
      <c r="P188" s="197"/>
      <c r="Q188" s="197"/>
      <c r="R188" s="197"/>
      <c r="S188" s="197"/>
      <c r="T188" s="197"/>
      <c r="U188" s="197"/>
      <c r="V188" s="197"/>
      <c r="W188" s="197"/>
      <c r="X188" s="198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hidden="1" x14ac:dyDescent="0.25">
      <c r="AA189">
        <f>SUM(AA177:AA188)</f>
        <v>0</v>
      </c>
    </row>
    <row r="190" spans="2:28" hidden="1" x14ac:dyDescent="0.25"/>
    <row r="191" spans="2:28" ht="15.75" hidden="1" x14ac:dyDescent="0.25">
      <c r="E191" s="108"/>
      <c r="F191" s="110"/>
    </row>
    <row r="192" spans="2:28" hidden="1" x14ac:dyDescent="0.25">
      <c r="E192" s="98"/>
      <c r="Y192" t="s">
        <v>65</v>
      </c>
      <c r="Z192" t="s">
        <v>64</v>
      </c>
      <c r="AA192" t="s">
        <v>83</v>
      </c>
    </row>
    <row r="193" spans="2:28" hidden="1" x14ac:dyDescent="0.25">
      <c r="E193" s="189"/>
      <c r="F193" s="190"/>
      <c r="G193" s="190"/>
      <c r="H193" s="190"/>
      <c r="I193" s="190"/>
      <c r="J193" s="190"/>
      <c r="K193" s="190"/>
      <c r="L193" s="190"/>
      <c r="M193" s="190"/>
      <c r="N193" s="190"/>
      <c r="O193" s="190"/>
      <c r="P193" s="190"/>
      <c r="Q193" s="190"/>
      <c r="R193" s="190"/>
      <c r="S193" s="190"/>
      <c r="T193" s="190"/>
      <c r="U193" s="190"/>
      <c r="V193" s="190"/>
      <c r="W193" s="190"/>
      <c r="X193" s="191"/>
      <c r="Y193">
        <f>IF(ISBLANK(E193),0,1)</f>
        <v>0</v>
      </c>
      <c r="AA193">
        <f>IF(Y193=1,IF(AA206&gt;0,1,0),0)</f>
        <v>0</v>
      </c>
    </row>
    <row r="194" spans="2:28" hidden="1" x14ac:dyDescent="0.25">
      <c r="E194" s="199"/>
      <c r="F194" s="118"/>
      <c r="G194" s="193"/>
      <c r="H194" s="193"/>
      <c r="I194" s="194"/>
      <c r="J194" s="194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5"/>
      <c r="AA194">
        <f>IF(E194=D191,0,1)</f>
        <v>0</v>
      </c>
    </row>
    <row r="195" spans="2:28" hidden="1" x14ac:dyDescent="0.25">
      <c r="E195" s="192"/>
      <c r="F195" s="193"/>
      <c r="G195" s="193"/>
      <c r="H195" s="193"/>
      <c r="I195" s="194"/>
      <c r="J195" s="194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5"/>
    </row>
    <row r="196" spans="2:28" hidden="1" x14ac:dyDescent="0.25">
      <c r="B196" t="e">
        <f t="shared" ref="B196:B205" ca="1" si="66">Y196</f>
        <v>#N/A</v>
      </c>
      <c r="C196" t="e">
        <f ca="1">Y196</f>
        <v>#N/A</v>
      </c>
      <c r="E196" s="192"/>
      <c r="F196" s="193"/>
      <c r="G196" s="193"/>
      <c r="H196" s="200"/>
      <c r="I196" s="193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5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25">
      <c r="B197" t="e">
        <f t="shared" ca="1" si="66"/>
        <v>#N/A</v>
      </c>
      <c r="C197" t="e">
        <f t="shared" ref="C197:C203" ca="1" si="69">Y197</f>
        <v>#N/A</v>
      </c>
      <c r="E197" s="192"/>
      <c r="F197" s="193"/>
      <c r="G197" s="193"/>
      <c r="H197" s="200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5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25">
      <c r="B198" t="e">
        <f t="shared" ca="1" si="66"/>
        <v>#N/A</v>
      </c>
      <c r="C198" t="e">
        <f t="shared" ca="1" si="69"/>
        <v>#N/A</v>
      </c>
      <c r="E198" s="192"/>
      <c r="F198" s="193"/>
      <c r="G198" s="193"/>
      <c r="H198" s="200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5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25">
      <c r="B199" t="e">
        <f t="shared" ca="1" si="66"/>
        <v>#N/A</v>
      </c>
      <c r="C199" t="e">
        <f t="shared" ca="1" si="69"/>
        <v>#N/A</v>
      </c>
      <c r="E199" s="192"/>
      <c r="F199" s="193"/>
      <c r="G199" s="193"/>
      <c r="H199" s="200"/>
      <c r="I199" s="193"/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5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25">
      <c r="B200" t="e">
        <f t="shared" ca="1" si="66"/>
        <v>#N/A</v>
      </c>
      <c r="C200" t="e">
        <f t="shared" ca="1" si="69"/>
        <v>#N/A</v>
      </c>
      <c r="E200" s="192"/>
      <c r="F200" s="193"/>
      <c r="G200" s="193"/>
      <c r="H200" s="200"/>
      <c r="I200" s="193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5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25">
      <c r="B201" t="e">
        <f t="shared" ca="1" si="66"/>
        <v>#N/A</v>
      </c>
      <c r="C201" t="e">
        <f t="shared" ca="1" si="69"/>
        <v>#N/A</v>
      </c>
      <c r="E201" s="192"/>
      <c r="F201" s="193"/>
      <c r="G201" s="193"/>
      <c r="H201" s="200"/>
      <c r="I201" s="193"/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5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25">
      <c r="B202" t="e">
        <f t="shared" ca="1" si="66"/>
        <v>#N/A</v>
      </c>
      <c r="C202" t="e">
        <f t="shared" ca="1" si="69"/>
        <v>#N/A</v>
      </c>
      <c r="E202" s="192"/>
      <c r="F202" s="193"/>
      <c r="G202" s="193"/>
      <c r="H202" s="200"/>
      <c r="I202" s="193"/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5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25">
      <c r="B203" t="e">
        <f t="shared" ca="1" si="66"/>
        <v>#N/A</v>
      </c>
      <c r="C203" t="e">
        <f t="shared" ca="1" si="69"/>
        <v>#N/A</v>
      </c>
      <c r="E203" s="192"/>
      <c r="F203" s="193"/>
      <c r="G203" s="193"/>
      <c r="H203" s="200"/>
      <c r="I203" s="193"/>
      <c r="J203" s="193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5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25">
      <c r="B204" t="e">
        <f t="shared" ca="1" si="66"/>
        <v>#N/A</v>
      </c>
      <c r="E204" s="192"/>
      <c r="F204" s="193"/>
      <c r="G204" s="193"/>
      <c r="H204" s="200"/>
      <c r="I204" s="193"/>
      <c r="J204" s="193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5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hidden="1" thickBot="1" x14ac:dyDescent="0.3">
      <c r="B205" t="e">
        <f t="shared" ca="1" si="66"/>
        <v>#N/A</v>
      </c>
      <c r="E205" s="196"/>
      <c r="F205" s="197"/>
      <c r="G205" s="197"/>
      <c r="H205" s="201"/>
      <c r="I205" s="197"/>
      <c r="J205" s="197"/>
      <c r="K205" s="197"/>
      <c r="L205" s="197"/>
      <c r="M205" s="197"/>
      <c r="N205" s="197"/>
      <c r="O205" s="197"/>
      <c r="P205" s="197"/>
      <c r="Q205" s="197"/>
      <c r="R205" s="197"/>
      <c r="S205" s="197"/>
      <c r="T205" s="197"/>
      <c r="U205" s="197"/>
      <c r="V205" s="197"/>
      <c r="W205" s="197"/>
      <c r="X205" s="198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0</v>
      </c>
    </row>
    <row r="208" spans="2:28" ht="15.75" hidden="1" x14ac:dyDescent="0.25">
      <c r="D208">
        <v>13</v>
      </c>
      <c r="E208" s="108">
        <f>VLOOKUP(D208,Teams,2,FALSE)</f>
        <v>0</v>
      </c>
      <c r="F208" s="110" t="str">
        <f>IF(AND(AA210=1,AA211=1),"You've put the wrong result in here!","")</f>
        <v/>
      </c>
    </row>
    <row r="209" spans="2:28" hidden="1" x14ac:dyDescent="0.25">
      <c r="E209" s="98"/>
      <c r="Y209" t="s">
        <v>65</v>
      </c>
      <c r="Z209" t="s">
        <v>64</v>
      </c>
      <c r="AA209" t="s">
        <v>83</v>
      </c>
    </row>
    <row r="210" spans="2:28" hidden="1" x14ac:dyDescent="0.25">
      <c r="E210" s="111"/>
      <c r="F210" s="112"/>
      <c r="G210" s="112"/>
      <c r="H210" s="112"/>
      <c r="I210" s="112"/>
      <c r="J210" s="112"/>
      <c r="K210" s="112"/>
      <c r="L210" s="113"/>
      <c r="M210" s="113"/>
      <c r="N210" s="113"/>
      <c r="O210" s="113"/>
      <c r="P210" s="113"/>
      <c r="Q210" s="113"/>
      <c r="R210" s="113"/>
      <c r="S210" s="113"/>
      <c r="T210" s="113"/>
      <c r="U210" s="113"/>
      <c r="V210" s="113"/>
      <c r="W210" s="113"/>
      <c r="X210" s="114"/>
      <c r="Y210">
        <f>IF(ISBLANK(E210),0,1)</f>
        <v>0</v>
      </c>
      <c r="AA210">
        <f>IF(Y210=1,IF(AA223&gt;0,1,0),0)</f>
        <v>0</v>
      </c>
    </row>
    <row r="211" spans="2:28" hidden="1" x14ac:dyDescent="0.25">
      <c r="E211" s="115"/>
      <c r="F211" s="116"/>
      <c r="G211" s="116"/>
      <c r="H211" s="116"/>
      <c r="I211" s="117"/>
      <c r="J211" s="117"/>
      <c r="K211" s="116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  <c r="X211" s="119"/>
      <c r="AA211">
        <f>IF(E211=D208,0,1)</f>
        <v>1</v>
      </c>
    </row>
    <row r="212" spans="2:28" hidden="1" x14ac:dyDescent="0.25">
      <c r="E212" s="115"/>
      <c r="F212" s="116"/>
      <c r="G212" s="116"/>
      <c r="H212" s="116"/>
      <c r="I212" s="117"/>
      <c r="J212" s="117"/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20"/>
    </row>
    <row r="213" spans="2:28" hidden="1" x14ac:dyDescent="0.25">
      <c r="B213" t="e">
        <f t="shared" ref="B213:B222" ca="1" si="72">Y213</f>
        <v>#N/A</v>
      </c>
      <c r="C213" t="e">
        <f ca="1">Y213</f>
        <v>#N/A</v>
      </c>
      <c r="E213" s="115"/>
      <c r="F213" s="116"/>
      <c r="G213" s="116"/>
      <c r="H213" s="121"/>
      <c r="I213" s="116"/>
      <c r="J213" s="116"/>
      <c r="K213" s="116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20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25">
      <c r="B214" t="e">
        <f t="shared" ca="1" si="72"/>
        <v>#N/A</v>
      </c>
      <c r="C214" t="e">
        <f t="shared" ref="C214:C220" ca="1" si="75">Y214</f>
        <v>#N/A</v>
      </c>
      <c r="E214" s="115"/>
      <c r="F214" s="116"/>
      <c r="G214" s="116"/>
      <c r="H214" s="121"/>
      <c r="I214" s="116"/>
      <c r="J214" s="116"/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20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25">
      <c r="B215" t="e">
        <f t="shared" ca="1" si="72"/>
        <v>#N/A</v>
      </c>
      <c r="C215" t="e">
        <f t="shared" ca="1" si="75"/>
        <v>#N/A</v>
      </c>
      <c r="E215" s="115"/>
      <c r="F215" s="116"/>
      <c r="G215" s="116"/>
      <c r="H215" s="121"/>
      <c r="I215" s="116"/>
      <c r="J215" s="116"/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20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25">
      <c r="B216" t="e">
        <f t="shared" ca="1" si="72"/>
        <v>#N/A</v>
      </c>
      <c r="C216" t="e">
        <f t="shared" ca="1" si="75"/>
        <v>#N/A</v>
      </c>
      <c r="E216" s="115"/>
      <c r="F216" s="116"/>
      <c r="G216" s="116"/>
      <c r="H216" s="121"/>
      <c r="I216" s="116"/>
      <c r="J216" s="116"/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20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25">
      <c r="B217" t="e">
        <f t="shared" ca="1" si="72"/>
        <v>#N/A</v>
      </c>
      <c r="C217" t="e">
        <f t="shared" ca="1" si="75"/>
        <v>#N/A</v>
      </c>
      <c r="E217" s="115"/>
      <c r="F217" s="116"/>
      <c r="G217" s="116"/>
      <c r="H217" s="121"/>
      <c r="I217" s="116"/>
      <c r="J217" s="116"/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20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25">
      <c r="B218" t="e">
        <f t="shared" ca="1" si="72"/>
        <v>#N/A</v>
      </c>
      <c r="C218" t="e">
        <f t="shared" ca="1" si="75"/>
        <v>#N/A</v>
      </c>
      <c r="E218" s="115"/>
      <c r="F218" s="116"/>
      <c r="G218" s="116"/>
      <c r="H218" s="121"/>
      <c r="I218" s="116"/>
      <c r="J218" s="116"/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20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25">
      <c r="B219" t="e">
        <f t="shared" ca="1" si="72"/>
        <v>#N/A</v>
      </c>
      <c r="C219" t="e">
        <f t="shared" ca="1" si="75"/>
        <v>#N/A</v>
      </c>
      <c r="E219" s="115"/>
      <c r="F219" s="116"/>
      <c r="G219" s="116"/>
      <c r="H219" s="121"/>
      <c r="I219" s="116"/>
      <c r="J219" s="116"/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20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25">
      <c r="B220" t="e">
        <f t="shared" ca="1" si="72"/>
        <v>#N/A</v>
      </c>
      <c r="C220" t="e">
        <f t="shared" ca="1" si="75"/>
        <v>#N/A</v>
      </c>
      <c r="E220" s="115"/>
      <c r="F220" s="116"/>
      <c r="G220" s="116"/>
      <c r="H220" s="121"/>
      <c r="I220" s="116"/>
      <c r="J220" s="116"/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20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25">
      <c r="B221" t="e">
        <f t="shared" ca="1" si="72"/>
        <v>#N/A</v>
      </c>
      <c r="E221" s="115"/>
      <c r="F221" s="116"/>
      <c r="G221" s="116"/>
      <c r="H221" s="121"/>
      <c r="I221" s="116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20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hidden="1" thickBot="1" x14ac:dyDescent="0.3">
      <c r="B222" t="e">
        <f t="shared" ca="1" si="72"/>
        <v>#N/A</v>
      </c>
      <c r="E222" s="122"/>
      <c r="F222" s="123"/>
      <c r="G222" s="123"/>
      <c r="H222" s="124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5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25">
      <c r="AA223">
        <f>SUM(AA211:AA222)</f>
        <v>1</v>
      </c>
    </row>
    <row r="224" spans="2:28" hidden="1" x14ac:dyDescent="0.25"/>
    <row r="225" spans="2:28" ht="15.75" hidden="1" x14ac:dyDescent="0.25">
      <c r="D225">
        <v>14</v>
      </c>
      <c r="E225" s="108">
        <f>VLOOKUP(D225,Teams,2,FALSE)</f>
        <v>0</v>
      </c>
      <c r="F225" s="110" t="str">
        <f>IF(AND(AA227=1,AA228=1),"You've put the wrong result in here!","")</f>
        <v/>
      </c>
    </row>
    <row r="226" spans="2:28" hidden="1" x14ac:dyDescent="0.25">
      <c r="E226" s="98" t="str">
        <f>IF(Y227=1,IF(AA227=1,"ERRORS FOUND","Result is good"),"")</f>
        <v/>
      </c>
      <c r="Y226" t="s">
        <v>65</v>
      </c>
      <c r="Z226" t="s">
        <v>64</v>
      </c>
      <c r="AA226" t="s">
        <v>83</v>
      </c>
    </row>
    <row r="227" spans="2:28" hidden="1" x14ac:dyDescent="0.25">
      <c r="E227" s="111"/>
      <c r="F227" s="112"/>
      <c r="G227" s="112"/>
      <c r="H227" s="112"/>
      <c r="I227" s="112"/>
      <c r="J227" s="112"/>
      <c r="K227" s="112"/>
      <c r="L227" s="113"/>
      <c r="M227" s="113"/>
      <c r="N227" s="113"/>
      <c r="O227" s="113"/>
      <c r="P227" s="113"/>
      <c r="Q227" s="113"/>
      <c r="R227" s="113"/>
      <c r="S227" s="113"/>
      <c r="T227" s="113"/>
      <c r="U227" s="113"/>
      <c r="V227" s="113"/>
      <c r="W227" s="113"/>
      <c r="X227" s="114"/>
      <c r="Y227">
        <f>IF(ISBLANK(E227),0,1)</f>
        <v>0</v>
      </c>
      <c r="AA227">
        <f>IF(Y227=1,IF(AA240&gt;0,1,0),0)</f>
        <v>0</v>
      </c>
    </row>
    <row r="228" spans="2:28" hidden="1" x14ac:dyDescent="0.25">
      <c r="E228" s="115"/>
      <c r="F228" s="116"/>
      <c r="G228" s="116"/>
      <c r="H228" s="116"/>
      <c r="I228" s="117"/>
      <c r="J228" s="117"/>
      <c r="K228" s="116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  <c r="X228" s="119"/>
      <c r="AA228">
        <f>IF(E228=D225,0,1)</f>
        <v>1</v>
      </c>
    </row>
    <row r="229" spans="2:28" hidden="1" x14ac:dyDescent="0.25">
      <c r="E229" s="115"/>
      <c r="F229" s="116"/>
      <c r="G229" s="116"/>
      <c r="H229" s="116"/>
      <c r="I229" s="117"/>
      <c r="J229" s="117"/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20"/>
    </row>
    <row r="230" spans="2:28" hidden="1" x14ac:dyDescent="0.25">
      <c r="B230" t="e">
        <f t="shared" ref="B230:B239" ca="1" si="78">Y230</f>
        <v>#N/A</v>
      </c>
      <c r="C230" t="e">
        <f ca="1">Y230</f>
        <v>#N/A</v>
      </c>
      <c r="E230" s="115"/>
      <c r="F230" s="116"/>
      <c r="G230" s="116"/>
      <c r="H230" s="121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20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25">
      <c r="B231" t="e">
        <f t="shared" ca="1" si="78"/>
        <v>#N/A</v>
      </c>
      <c r="C231" t="e">
        <f t="shared" ref="C231:C237" ca="1" si="81">Y231</f>
        <v>#N/A</v>
      </c>
      <c r="E231" s="115"/>
      <c r="F231" s="116"/>
      <c r="G231" s="116"/>
      <c r="H231" s="121"/>
      <c r="I231" s="116"/>
      <c r="J231" s="116"/>
      <c r="K231" s="116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20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25">
      <c r="B232" t="e">
        <f t="shared" ca="1" si="78"/>
        <v>#N/A</v>
      </c>
      <c r="C232" t="e">
        <f t="shared" ca="1" si="81"/>
        <v>#N/A</v>
      </c>
      <c r="E232" s="115"/>
      <c r="F232" s="116"/>
      <c r="G232" s="116"/>
      <c r="H232" s="121"/>
      <c r="I232" s="116"/>
      <c r="J232" s="116"/>
      <c r="K232" s="116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20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25">
      <c r="B233" t="e">
        <f t="shared" ca="1" si="78"/>
        <v>#N/A</v>
      </c>
      <c r="C233" t="e">
        <f t="shared" ca="1" si="81"/>
        <v>#N/A</v>
      </c>
      <c r="E233" s="115"/>
      <c r="F233" s="116"/>
      <c r="G233" s="116"/>
      <c r="H233" s="121"/>
      <c r="I233" s="116"/>
      <c r="J233" s="116"/>
      <c r="K233" s="116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20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25">
      <c r="B234" t="e">
        <f t="shared" ca="1" si="78"/>
        <v>#N/A</v>
      </c>
      <c r="C234" t="e">
        <f t="shared" ca="1" si="81"/>
        <v>#N/A</v>
      </c>
      <c r="E234" s="115"/>
      <c r="F234" s="116"/>
      <c r="G234" s="116"/>
      <c r="H234" s="121"/>
      <c r="I234" s="116"/>
      <c r="J234" s="116"/>
      <c r="K234" s="116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20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25">
      <c r="B235" t="e">
        <f t="shared" ca="1" si="78"/>
        <v>#N/A</v>
      </c>
      <c r="C235" t="e">
        <f t="shared" ca="1" si="81"/>
        <v>#N/A</v>
      </c>
      <c r="E235" s="115"/>
      <c r="F235" s="116"/>
      <c r="G235" s="116"/>
      <c r="H235" s="121"/>
      <c r="I235" s="116"/>
      <c r="J235" s="116"/>
      <c r="K235" s="116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20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25">
      <c r="B236" t="e">
        <f t="shared" ca="1" si="78"/>
        <v>#N/A</v>
      </c>
      <c r="C236" t="e">
        <f t="shared" ca="1" si="81"/>
        <v>#N/A</v>
      </c>
      <c r="E236" s="115"/>
      <c r="F236" s="116"/>
      <c r="G236" s="116"/>
      <c r="H236" s="121"/>
      <c r="I236" s="116"/>
      <c r="J236" s="116"/>
      <c r="K236" s="116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20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25">
      <c r="B237" t="e">
        <f t="shared" ca="1" si="78"/>
        <v>#N/A</v>
      </c>
      <c r="C237" t="e">
        <f t="shared" ca="1" si="81"/>
        <v>#N/A</v>
      </c>
      <c r="E237" s="115"/>
      <c r="F237" s="116"/>
      <c r="G237" s="116"/>
      <c r="H237" s="121"/>
      <c r="I237" s="116"/>
      <c r="J237" s="116"/>
      <c r="K237" s="116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20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25">
      <c r="B238" t="e">
        <f t="shared" ca="1" si="78"/>
        <v>#N/A</v>
      </c>
      <c r="E238" s="115"/>
      <c r="F238" s="116"/>
      <c r="G238" s="116"/>
      <c r="H238" s="121"/>
      <c r="I238" s="116"/>
      <c r="J238" s="116"/>
      <c r="K238" s="116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20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hidden="1" thickBot="1" x14ac:dyDescent="0.3">
      <c r="B239" t="e">
        <f t="shared" ca="1" si="78"/>
        <v>#N/A</v>
      </c>
      <c r="E239" s="122"/>
      <c r="F239" s="123"/>
      <c r="G239" s="123"/>
      <c r="H239" s="124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5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643" priority="53" stopIfTrue="1">
      <formula>IF(AA162=1,TRUE,FALSE)</formula>
    </cfRule>
    <cfRule type="expression" dxfId="642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641" priority="50" stopIfTrue="1">
      <formula>IF(AA213=1,TRUE,FALSE)</formula>
    </cfRule>
    <cfRule type="expression" dxfId="640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639" priority="47" stopIfTrue="1">
      <formula>IF(AA230=1,TRUE,FALSE)</formula>
    </cfRule>
    <cfRule type="expression" dxfId="638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637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636" priority="43" stopIfTrue="1">
      <formula>IF(AA196=1,TRUE,FALSE)</formula>
    </cfRule>
    <cfRule type="expression" dxfId="635" priority="44" stopIfTrue="1">
      <formula>IF(AA196=0,TRUE,FALSE)</formula>
    </cfRule>
  </conditionalFormatting>
  <conditionalFormatting sqref="N193:S205">
    <cfRule type="cellIs" dxfId="634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633" priority="39" stopIfTrue="1">
      <formula>IF(AA9=1,TRUE,FALSE)</formula>
    </cfRule>
    <cfRule type="expression" dxfId="632" priority="40" stopIfTrue="1">
      <formula>IF(AA9=0,TRUE,FALSE)</formula>
    </cfRule>
  </conditionalFormatting>
  <conditionalFormatting sqref="N6:S18">
    <cfRule type="cellIs" dxfId="631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630" priority="35" stopIfTrue="1">
      <formula>IF(AA26=1,TRUE,FALSE)</formula>
    </cfRule>
    <cfRule type="expression" dxfId="629" priority="36" stopIfTrue="1">
      <formula>IF(AA26=0,TRUE,FALSE)</formula>
    </cfRule>
  </conditionalFormatting>
  <conditionalFormatting sqref="N23:S35">
    <cfRule type="cellIs" dxfId="628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627" priority="31" stopIfTrue="1">
      <formula>IF(AA43=1,TRUE,FALSE)</formula>
    </cfRule>
    <cfRule type="expression" dxfId="626" priority="32" stopIfTrue="1">
      <formula>IF(AA43=0,TRUE,FALSE)</formula>
    </cfRule>
  </conditionalFormatting>
  <conditionalFormatting sqref="N40:S52">
    <cfRule type="cellIs" dxfId="625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624" priority="27" stopIfTrue="1">
      <formula>IF(AA60=1,TRUE,FALSE)</formula>
    </cfRule>
    <cfRule type="expression" dxfId="623" priority="28" stopIfTrue="1">
      <formula>IF(AA60=0,TRUE,FALSE)</formula>
    </cfRule>
  </conditionalFormatting>
  <conditionalFormatting sqref="N57:S69">
    <cfRule type="cellIs" dxfId="622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621" priority="23" stopIfTrue="1">
      <formula>IF(AA77=1,TRUE,FALSE)</formula>
    </cfRule>
    <cfRule type="expression" dxfId="620" priority="24" stopIfTrue="1">
      <formula>IF(AA77=0,TRUE,FALSE)</formula>
    </cfRule>
  </conditionalFormatting>
  <conditionalFormatting sqref="N74:S86">
    <cfRule type="cellIs" dxfId="619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618" priority="19" stopIfTrue="1">
      <formula>IF(AA94=1,TRUE,FALSE)</formula>
    </cfRule>
    <cfRule type="expression" dxfId="617" priority="20" stopIfTrue="1">
      <formula>IF(AA94=0,TRUE,FALSE)</formula>
    </cfRule>
  </conditionalFormatting>
  <conditionalFormatting sqref="N91:S103">
    <cfRule type="cellIs" dxfId="616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615" priority="15" stopIfTrue="1">
      <formula>IF(AA111=1,TRUE,FALSE)</formula>
    </cfRule>
    <cfRule type="expression" dxfId="614" priority="16" stopIfTrue="1">
      <formula>IF(AA111=0,TRUE,FALSE)</formula>
    </cfRule>
  </conditionalFormatting>
  <conditionalFormatting sqref="N108:S120">
    <cfRule type="cellIs" dxfId="613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612" priority="11" stopIfTrue="1">
      <formula>IF(AA128=1,TRUE,FALSE)</formula>
    </cfRule>
    <cfRule type="expression" dxfId="611" priority="12" stopIfTrue="1">
      <formula>IF(AA128=0,TRUE,FALSE)</formula>
    </cfRule>
  </conditionalFormatting>
  <conditionalFormatting sqref="N125:S137">
    <cfRule type="cellIs" dxfId="610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609" priority="7" stopIfTrue="1">
      <formula>IF(AA145=1,TRUE,FALSE)</formula>
    </cfRule>
    <cfRule type="expression" dxfId="608" priority="8" stopIfTrue="1">
      <formula>IF(AA145=0,TRUE,FALSE)</formula>
    </cfRule>
  </conditionalFormatting>
  <conditionalFormatting sqref="N142:S154">
    <cfRule type="cellIs" dxfId="607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606" priority="3" stopIfTrue="1">
      <formula>IF(AA179=1,TRUE,FALSE)</formula>
    </cfRule>
    <cfRule type="expression" dxfId="605" priority="4" stopIfTrue="1">
      <formula>IF(AA179=0,TRUE,FALSE)</formula>
    </cfRule>
  </conditionalFormatting>
  <conditionalFormatting sqref="N176:S188">
    <cfRule type="cellIs" dxfId="604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34</vt:i4>
      </vt:variant>
      <vt:variant>
        <vt:lpstr>Named Ranges</vt:lpstr>
      </vt:variant>
      <vt:variant>
        <vt:i4>26</vt:i4>
      </vt:variant>
    </vt:vector>
  </HeadingPairs>
  <TitlesOfParts>
    <vt:vector size="60" baseType="lpstr">
      <vt:lpstr>Week1</vt:lpstr>
      <vt:lpstr>Week2</vt:lpstr>
      <vt:lpstr>Week3</vt:lpstr>
      <vt:lpstr>Week4</vt:lpstr>
      <vt:lpstr>Week5</vt:lpstr>
      <vt:lpstr>Week6</vt:lpstr>
      <vt:lpstr>Week7</vt:lpstr>
      <vt:lpstr>Week8</vt:lpstr>
      <vt:lpstr>Week9</vt:lpstr>
      <vt:lpstr>Week10</vt:lpstr>
      <vt:lpstr>Week11</vt:lpstr>
      <vt:lpstr>Week12</vt:lpstr>
      <vt:lpstr>Week13</vt:lpstr>
      <vt:lpstr>Week14</vt:lpstr>
      <vt:lpstr>Week15</vt:lpstr>
      <vt:lpstr>Week16</vt:lpstr>
      <vt:lpstr>Week17</vt:lpstr>
      <vt:lpstr>Week21</vt:lpstr>
      <vt:lpstr>Week20</vt:lpstr>
      <vt:lpstr>Week18</vt:lpstr>
      <vt:lpstr>Week19</vt:lpstr>
      <vt:lpstr>Averages</vt:lpstr>
      <vt:lpstr>Results</vt:lpstr>
      <vt:lpstr>Table</vt:lpstr>
      <vt:lpstr>TonsGS</vt:lpstr>
      <vt:lpstr>Checkouts</vt:lpstr>
      <vt:lpstr>Players</vt:lpstr>
      <vt:lpstr>Fixtures</vt:lpstr>
      <vt:lpstr>Financial</vt:lpstr>
      <vt:lpstr>Settings</vt:lpstr>
      <vt:lpstr>AllPlayers</vt:lpstr>
      <vt:lpstr>Setup</vt:lpstr>
      <vt:lpstr>TeamSort</vt:lpstr>
      <vt:lpstr>Registrations</vt:lpstr>
      <vt:lpstr>Checkouts!BuiltIn_Print_Area</vt:lpstr>
      <vt:lpstr>Table!BuiltIn_Print_Area</vt:lpstr>
      <vt:lpstr>TonsGS!BuiltIn_Print_Area</vt:lpstr>
      <vt:lpstr>BuiltIn_Print_Area</vt:lpstr>
      <vt:lpstr>TonsGS!BuiltIn_Print_Titles</vt:lpstr>
      <vt:lpstr>BuiltIn_Print_Titles</vt:lpstr>
      <vt:lpstr>DAves</vt:lpstr>
      <vt:lpstr>FixtureList</vt:lpstr>
      <vt:lpstr>Fixtures</vt:lpstr>
      <vt:lpstr>Players!PlayerID</vt:lpstr>
      <vt:lpstr>PlayerID</vt:lpstr>
      <vt:lpstr>Players!PlayerN</vt:lpstr>
      <vt:lpstr>PlayerN</vt:lpstr>
      <vt:lpstr>Players!PlayerNames</vt:lpstr>
      <vt:lpstr>PlayerNames</vt:lpstr>
      <vt:lpstr>Results!Print_Area</vt:lpstr>
      <vt:lpstr>TonsGS!Print_Area</vt:lpstr>
      <vt:lpstr>Averages!Print_Titles</vt:lpstr>
      <vt:lpstr>TonsGS!Print_Titles</vt:lpstr>
      <vt:lpstr>Players!TeamName</vt:lpstr>
      <vt:lpstr>TeamName</vt:lpstr>
      <vt:lpstr>Players!Teams</vt:lpstr>
      <vt:lpstr>Teams</vt:lpstr>
      <vt:lpstr>Table!unnamed</vt:lpstr>
      <vt:lpstr>TonsGS!unnamed</vt:lpstr>
      <vt:lpstr>unnamed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2022-09-21T16:28:48Z</dcterms:modified>
</cp:coreProperties>
</file>